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0" documentId="13_ncr:1_{DAC781A5-0A8A-450B-8D08-1BADEB8E8428}" xr6:coauthVersionLast="47" xr6:coauthVersionMax="47" xr10:uidLastSave="{00000000-0000-0000-0000-000000000000}"/>
  <bookViews>
    <workbookView xWindow="5745" yWindow="1215" windowWidth="21600" windowHeight="10275" xr2:uid="{00000000-000D-0000-FFFF-FFFF00000000}"/>
  </bookViews>
  <sheets>
    <sheet name="はじめに（PC）" sheetId="8" r:id="rId1"/>
    <sheet name="はじめに (手書き)" sheetId="9" r:id="rId2"/>
    <sheet name="様式第1-1号" sheetId="10" r:id="rId3"/>
    <sheet name="【記入例】様式第1-1号" sheetId="61" r:id="rId4"/>
    <sheet name="データ取込シート_様式第1-1号" sheetId="31" r:id="rId5"/>
    <sheet name="様式第1-2号" sheetId="13" r:id="rId6"/>
    <sheet name="【記入例】様式第1-2号" sheetId="62" r:id="rId7"/>
    <sheet name="データ取込シート_様式第1-2号" sheetId="32" r:id="rId8"/>
    <sheet name="様式第1-3号" sheetId="1" r:id="rId9"/>
    <sheet name="【記入例】様式第1-3号" sheetId="63" r:id="rId10"/>
    <sheet name="データ取込シート_様式第1-3号" sheetId="33" r:id="rId11"/>
    <sheet name="活動計画書" sheetId="2" r:id="rId12"/>
    <sheet name="【記入例】活動計画書" sheetId="64" r:id="rId13"/>
    <sheet name="データ取込シート_活動計画書_整理用" sheetId="30" r:id="rId14"/>
    <sheet name="データ取込シート_活動計画書" sheetId="29" r:id="rId15"/>
    <sheet name="加算措置" sheetId="3" r:id="rId16"/>
    <sheet name="【記入例】加算措置" sheetId="65" r:id="rId17"/>
    <sheet name="データ整理_加算措置" sheetId="42" r:id="rId18"/>
    <sheet name="データ取込シート_加算措置" sheetId="34" r:id="rId19"/>
    <sheet name="位置図" sheetId="4" r:id="rId20"/>
    <sheet name="（別添）位置図" sheetId="7" r:id="rId21"/>
    <sheet name="構成員一覧" sheetId="28" r:id="rId22"/>
    <sheet name="【記入例】構成員一覧" sheetId="66" r:id="rId23"/>
    <sheet name="データ取込シート_構成員一覧" sheetId="41" r:id="rId24"/>
    <sheet name="長寿命化整備計画" sheetId="14" r:id="rId25"/>
    <sheet name="【記入例】長寿命化整備計画" sheetId="67" r:id="rId26"/>
    <sheet name="データ整理_長寿命化整備計画" sheetId="43" r:id="rId27"/>
    <sheet name="データ取込シート_長寿命化整備計画" sheetId="36" r:id="rId28"/>
    <sheet name="工事確認書" sheetId="44" r:id="rId29"/>
    <sheet name="活動記録 " sheetId="45" r:id="rId30"/>
    <sheet name="【記入例】活動記録" sheetId="68" r:id="rId31"/>
    <sheet name="データ整理_活動記録" sheetId="57" r:id="rId32"/>
    <sheet name="データ取込シート_活動記録" sheetId="46" r:id="rId33"/>
    <sheet name="金銭出納簿" sheetId="47" r:id="rId34"/>
    <sheet name="【記入例】金銭出納簿" sheetId="69" r:id="rId35"/>
    <sheet name="データ整理_金銭出納簿" sheetId="58" r:id="rId36"/>
    <sheet name="データ取込シート_金銭出納簿" sheetId="48" r:id="rId37"/>
    <sheet name="報告書" sheetId="49" r:id="rId38"/>
    <sheet name="【記入例】報告書" sheetId="70" r:id="rId39"/>
    <sheet name="データ整理_報告書" sheetId="59" r:id="rId40"/>
    <sheet name="データ取込シート_報告書" sheetId="50" r:id="rId41"/>
    <sheet name="報告書（別紙）" sheetId="51" r:id="rId42"/>
    <sheet name="【記入例】報告書（別紙）" sheetId="71" r:id="rId43"/>
    <sheet name="データ整理_報告書（別紙）" sheetId="60" r:id="rId44"/>
    <sheet name="データ取込シート_報告書（別紙）" sheetId="52" r:id="rId45"/>
    <sheet name="【取組番号早見表】" sheetId="21" r:id="rId46"/>
    <sheet name="【活動項目番号表】 " sheetId="17" r:id="rId47"/>
    <sheet name="【選択肢】" sheetId="6" r:id="rId48"/>
    <sheet name="【市町村用】" sheetId="53" r:id="rId49"/>
    <sheet name="別記3-1(1)" sheetId="54" r:id="rId50"/>
    <sheet name="別記3-1(３)" sheetId="55" r:id="rId51"/>
    <sheet name="別記3-1(４)" sheetId="56" r:id="rId52"/>
    <sheet name="市町村コードH30.10.1" sheetId="26" r:id="rId53"/>
  </sheets>
  <externalReferences>
    <externalReference r:id="rId54"/>
    <externalReference r:id="rId55"/>
  </externalReferences>
  <definedNames>
    <definedName name="_xlnm._FilterDatabase" localSheetId="38" hidden="1">【記入例】報告書!#REF!</definedName>
    <definedName name="_xlnm._FilterDatabase" localSheetId="37" hidden="1">報告書!#REF!</definedName>
    <definedName name="a">【選択肢】!$H$3:$H$6</definedName>
    <definedName name="A.■か□" localSheetId="22">【選択肢】!$A$3:$A$4</definedName>
    <definedName name="A.■か□" localSheetId="48">[1]【選択肢】!$A$3:$A$4</definedName>
    <definedName name="A.■か□" localSheetId="45">[1]【選択肢】!$A$3:$A$4</definedName>
    <definedName name="A.■か□" localSheetId="47">【選択肢】!$A$3:$A$4</definedName>
    <definedName name="A.■か□" localSheetId="1">[1]【選択肢】!$A$3:$A$4</definedName>
    <definedName name="A.■か□" localSheetId="0">[1]【選択肢】!$A$3:$A$4</definedName>
    <definedName name="A.■か□" localSheetId="21">【選択肢】!$A$3:$A$4</definedName>
    <definedName name="A.■か□" localSheetId="52">[1]【選択肢】!$A$3:$A$4</definedName>
    <definedName name="A.■か□">【選択肢】!$A$3:$A$4</definedName>
    <definedName name="B.○か空白" localSheetId="22">【選択肢】!$B$3:$B$4</definedName>
    <definedName name="B.○か空白" localSheetId="6">【選択肢】!$B$3:$B$4</definedName>
    <definedName name="B.○か空白" localSheetId="48">[1]【選択肢】!$B$3:$B$4</definedName>
    <definedName name="B.○か空白" localSheetId="45">[1]【選択肢】!$B$3:$B$4</definedName>
    <definedName name="B.○か空白" localSheetId="47">【選択肢】!$B$3:$B$4</definedName>
    <definedName name="B.○か空白" localSheetId="1">[1]【選択肢】!$B$3:$B$4</definedName>
    <definedName name="B.○か空白" localSheetId="0">[1]【選択肢】!$B$3:$B$4</definedName>
    <definedName name="B.○か空白" localSheetId="21">【選択肢】!$B$3:$B$4</definedName>
    <definedName name="B.○か空白" localSheetId="52">[1]【選択肢】!$B$3:$B$4</definedName>
    <definedName name="B.○か空白" localSheetId="5">【選択肢】!$B$3:$B$4</definedName>
    <definedName name="B.○か空白">【選択肢】!$B$3:$B$4</definedName>
    <definedName name="Ｃ1.計画欄" localSheetId="22">【選択肢】!$C$3:$C$4</definedName>
    <definedName name="Ｃ1.計画欄" localSheetId="48">[1]【選択肢】!$C$3:$C$4</definedName>
    <definedName name="Ｃ1.計画欄" localSheetId="45">[1]【選択肢】!$C$3:$C$4</definedName>
    <definedName name="Ｃ1.計画欄" localSheetId="47">【選択肢】!$C$3:$C$4</definedName>
    <definedName name="Ｃ1.計画欄" localSheetId="1">[1]【選択肢】!$C$3:$C$4</definedName>
    <definedName name="Ｃ1.計画欄" localSheetId="0">[1]【選択肢】!$C$3:$C$4</definedName>
    <definedName name="Ｃ1.計画欄" localSheetId="21">【選択肢】!$C$3:$C$4</definedName>
    <definedName name="Ｃ1.計画欄" localSheetId="52">[1]【選択肢】!$C$3:$C$4</definedName>
    <definedName name="Ｃ1.計画欄">【選択肢】!$C$3:$C$4</definedName>
    <definedName name="Ｃ2.実施欄" localSheetId="22">【選択肢】!$C$3:$C$5</definedName>
    <definedName name="Ｃ2.実施欄" localSheetId="48">[1]【選択肢】!$C$3:$C$5</definedName>
    <definedName name="Ｃ2.実施欄" localSheetId="45">[1]【選択肢】!$C$3:$C$5</definedName>
    <definedName name="Ｃ2.実施欄" localSheetId="47">【選択肢】!$C$3:$C$5</definedName>
    <definedName name="Ｃ2.実施欄" localSheetId="1">[1]【選択肢】!$C$3:$C$5</definedName>
    <definedName name="Ｃ2.実施欄" localSheetId="0">[1]【選択肢】!$C$3:$C$5</definedName>
    <definedName name="Ｃ2.実施欄" localSheetId="21">【選択肢】!$C$3:$C$5</definedName>
    <definedName name="Ｃ2.実施欄" localSheetId="52">[1]【選択肢】!$C$3:$C$5</definedName>
    <definedName name="Ｃ2.実施欄">【選択肢】!$C$3:$C$5</definedName>
    <definedName name="D.農村環境保全活動のテーマ" localSheetId="22">【選択肢】!$D$3:$D$7</definedName>
    <definedName name="D.農村環境保全活動のテーマ" localSheetId="48">[1]【選択肢】!$D$3:$D$7</definedName>
    <definedName name="D.農村環境保全活動のテーマ" localSheetId="45">[1]【選択肢】!$D$3:$D$7</definedName>
    <definedName name="D.農村環境保全活動のテーマ" localSheetId="47">【選択肢】!$D$3:$D$7</definedName>
    <definedName name="D.農村環境保全活動のテーマ" localSheetId="1">[1]【選択肢】!$D$3:$D$7</definedName>
    <definedName name="D.農村環境保全活動のテーマ" localSheetId="0">[1]【選択肢】!$D$3:$D$7</definedName>
    <definedName name="D.農村環境保全活動のテーマ" localSheetId="21">【選択肢】!$D$3:$D$7</definedName>
    <definedName name="D.農村環境保全活動のテーマ" localSheetId="52">[1]【選択肢】!$D$3:$D$7</definedName>
    <definedName name="D.農村環境保全活動のテーマ">【選択肢】!$D$3:$D$7</definedName>
    <definedName name="E.高度な保全活動" localSheetId="22">【選択肢】!$E$3:$E$11</definedName>
    <definedName name="E.高度な保全活動" localSheetId="48">[1]【選択肢】!$E$3:$E$11</definedName>
    <definedName name="E.高度な保全活動" localSheetId="45">[1]【選択肢】!$E$3:$E$11</definedName>
    <definedName name="E.高度な保全活動" localSheetId="47">【選択肢】!$E$3:$E$11</definedName>
    <definedName name="E.高度な保全活動" localSheetId="1">[1]【選択肢】!$E$3:$E$11</definedName>
    <definedName name="E.高度な保全活動" localSheetId="0">[1]【選択肢】!$E$3:$E$11</definedName>
    <definedName name="E.高度な保全活動" localSheetId="21">【選択肢】!$E$3:$E$11</definedName>
    <definedName name="E.高度な保全活動" localSheetId="52">[1]【選択肢】!$E$3:$E$11</definedName>
    <definedName name="E.高度な保全活動">【選択肢】!$E$3:$E$11</definedName>
    <definedName name="F.施設" localSheetId="22">【選択肢】!$F$3:$F$5</definedName>
    <definedName name="F.施設" localSheetId="48">[1]【選択肢】!$F$3:$F$5</definedName>
    <definedName name="F.施設" localSheetId="45">[1]【選択肢】!$F$3:$F$5</definedName>
    <definedName name="F.施設" localSheetId="47">【選択肢】!$F$3:$F$5</definedName>
    <definedName name="F.施設" localSheetId="1">[1]【選択肢】!$F$3:$F$5</definedName>
    <definedName name="F.施設" localSheetId="0">[1]【選択肢】!$F$3:$F$5</definedName>
    <definedName name="F.施設" localSheetId="21">【選択肢】!$F$3:$F$5</definedName>
    <definedName name="F.施設" localSheetId="52">[1]【選択肢】!$F$3:$F$5</definedName>
    <definedName name="F.施設">【選択肢】!$F$3:$F$5</definedName>
    <definedName name="G.単位" localSheetId="22">【選択肢】!$G$3:$G$4</definedName>
    <definedName name="G.単位" localSheetId="48">[1]【選択肢】!$G$3:$G$4</definedName>
    <definedName name="G.単位" localSheetId="45">[1]【選択肢】!$G$3:$G$4</definedName>
    <definedName name="G.単位" localSheetId="47">【選択肢】!$G$3:$G$4</definedName>
    <definedName name="G.単位" localSheetId="1">[1]【選択肢】!$G$3:$G$4</definedName>
    <definedName name="G.単位" localSheetId="0">[1]【選択肢】!$G$3:$G$4</definedName>
    <definedName name="G.単位" localSheetId="21">【選択肢】!$G$3:$G$4</definedName>
    <definedName name="G.単位" localSheetId="52">[1]【選択肢】!$G$3:$G$4</definedName>
    <definedName name="G.単位">【選択肢】!$G$3:$G$4</definedName>
    <definedName name="H1.構成員一覧の分類_農業者" localSheetId="22">【選択肢】!$H$3:$H$6</definedName>
    <definedName name="H1.構成員一覧の分類_農業者" localSheetId="48">[1]【選択肢】!$H$3:$H$6</definedName>
    <definedName name="H1.構成員一覧の分類_農業者" localSheetId="45">[1]【選択肢】!$H$3:$H$6</definedName>
    <definedName name="H1.構成員一覧の分類_農業者" localSheetId="47">【選択肢】!$H$3:$H$6</definedName>
    <definedName name="H1.構成員一覧の分類_農業者" localSheetId="1">[1]【選択肢】!$H$3:$H$6</definedName>
    <definedName name="H1.構成員一覧の分類_農業者" localSheetId="0">[1]【選択肢】!$H$3:$H$6</definedName>
    <definedName name="H1.構成員一覧の分類_農業者" localSheetId="21">【選択肢】!$H$3:$H$6</definedName>
    <definedName name="H1.構成員一覧の分類_農業者" localSheetId="52">[1]【選択肢】!$H$3:$H$6</definedName>
    <definedName name="H1.構成員一覧の分類_農業者">【選択肢】!$H$3:$H$6</definedName>
    <definedName name="H2.構成員一覧の分類_農業者以外個人" localSheetId="22">【選択肢】!$H$7</definedName>
    <definedName name="H2.構成員一覧の分類_農業者以外個人" localSheetId="48">[1]【選択肢】!$H$7</definedName>
    <definedName name="H2.構成員一覧の分類_農業者以外個人" localSheetId="45">[1]【選択肢】!$H$7</definedName>
    <definedName name="H2.構成員一覧の分類_農業者以外個人" localSheetId="1">[1]【選択肢】!$H$7</definedName>
    <definedName name="H2.構成員一覧の分類_農業者以外個人" localSheetId="0">[1]【選択肢】!$H$7</definedName>
    <definedName name="H2.構成員一覧の分類_農業者以外個人" localSheetId="21">【選択肢】!$H$7</definedName>
    <definedName name="H2.構成員一覧の分類_農業者以外個人" localSheetId="52">[1]【選択肢】!$H$7</definedName>
    <definedName name="H2.構成員一覧の分類_農業者以外個人">【選択肢】!$H$7</definedName>
    <definedName name="H2.構成員一覧の分類_農業者以外団体">【選択肢】!$H$8:$H$15</definedName>
    <definedName name="H3.構成員一覧の分類_農業者以外団体" localSheetId="22">【選択肢】!$H$8:$H$15</definedName>
    <definedName name="H3.構成員一覧の分類_農業者以外団体" localSheetId="48">[1]【選択肢】!$H$8:$H$15</definedName>
    <definedName name="H3.構成員一覧の分類_農業者以外団体" localSheetId="45">[1]【選択肢】!$H$8:$H$15</definedName>
    <definedName name="H3.構成員一覧の分類_農業者以外団体" localSheetId="1">[1]【選択肢】!$H$8:$H$15</definedName>
    <definedName name="H3.構成員一覧の分類_農業者以外団体" localSheetId="0">[1]【選択肢】!$H$8:$H$15</definedName>
    <definedName name="H3.構成員一覧の分類_農業者以外団体" localSheetId="21">【選択肢】!$H$8:$H$15</definedName>
    <definedName name="H3.構成員一覧の分類_農業者以外団体" localSheetId="52">[1]【選択肢】!$H$8:$H$15</definedName>
    <definedName name="H3.構成員一覧の分類_農業者以外団体">【選択肢】!$H$8:$H$15</definedName>
    <definedName name="I">【選択肢】!$I$3:$I$4</definedName>
    <definedName name="Ｉ.金銭出納簿の区分" localSheetId="34">[2]【選択肢】!$I$3:$I$4</definedName>
    <definedName name="Ｉ.金銭出納簿の区分" localSheetId="22">【選択肢】!$I$3:$I$4</definedName>
    <definedName name="Ｉ.金銭出納簿の区分" localSheetId="48">[1]【選択肢】!$I$3:$I$4</definedName>
    <definedName name="Ｉ.金銭出納簿の区分" localSheetId="45">[1]【選択肢】!$I$3:$I$4</definedName>
    <definedName name="Ｉ.金銭出納簿の区分" localSheetId="47">【選択肢】!$I$3:$I$4</definedName>
    <definedName name="Ｉ.金銭出納簿の区分" localSheetId="1">[1]【選択肢】!$I$3:$I$4</definedName>
    <definedName name="Ｉ.金銭出納簿の区分" localSheetId="0">[1]【選択肢】!$I$3:$I$4</definedName>
    <definedName name="Ｉ.金銭出納簿の区分" localSheetId="33">[2]【選択肢】!$I$3:$I$4</definedName>
    <definedName name="Ｉ.金銭出納簿の区分" localSheetId="21">【選択肢】!$I$3:$I$4</definedName>
    <definedName name="Ｉ.金銭出納簿の区分" localSheetId="52">[1]【選択肢】!$I$3:$I$4</definedName>
    <definedName name="Ｉ.金銭出納簿の区分">【選択肢】!$I$3:$I$4</definedName>
    <definedName name="J">【選択肢】!$J$3:$J$10</definedName>
    <definedName name="Ｊ.金銭出納簿の収支の分類" localSheetId="34">[2]【選択肢】!$J$3:$J$10</definedName>
    <definedName name="Ｊ.金銭出納簿の収支の分類" localSheetId="22">【選択肢】!$J$3:$J$10</definedName>
    <definedName name="Ｊ.金銭出納簿の収支の分類" localSheetId="48">[1]【選択肢】!$J$3:$J$10</definedName>
    <definedName name="Ｊ.金銭出納簿の収支の分類" localSheetId="45">[1]【選択肢】!$J$3:$J$10</definedName>
    <definedName name="Ｊ.金銭出納簿の収支の分類" localSheetId="47">【選択肢】!$J$3:$J$10</definedName>
    <definedName name="Ｊ.金銭出納簿の収支の分類" localSheetId="1">[1]【選択肢】!$J$3:$J$10</definedName>
    <definedName name="Ｊ.金銭出納簿の収支の分類" localSheetId="0">[1]【選択肢】!$J$3:$J$10</definedName>
    <definedName name="Ｊ.金銭出納簿の収支の分類" localSheetId="33">[2]【選択肢】!$J$3:$J$10</definedName>
    <definedName name="Ｊ.金銭出納簿の収支の分類" localSheetId="21">【選択肢】!$J$3:$J$10</definedName>
    <definedName name="Ｊ.金銭出納簿の収支の分類" localSheetId="52">[1]【選択肢】!$J$3:$J$10</definedName>
    <definedName name="Ｊ.金銭出納簿の収支の分類">【選択肢】!$J$3:$J$10</definedName>
    <definedName name="K.農村環境保全活動" localSheetId="22">【選択肢】!$Q$44:$Q$56</definedName>
    <definedName name="K.農村環境保全活動" localSheetId="48">[1]【選択肢】!$Q$44:$Q$56</definedName>
    <definedName name="K.農村環境保全活動" localSheetId="45">[1]【選択肢】!$Q$44:$Q$56</definedName>
    <definedName name="K.農村環境保全活動" localSheetId="47">【選択肢】!$Q$44:$Q$56</definedName>
    <definedName name="K.農村環境保全活動" localSheetId="1">[1]【選択肢】!$Q$44:$Q$56</definedName>
    <definedName name="K.農村環境保全活動" localSheetId="0">[1]【選択肢】!$Q$44:$Q$56</definedName>
    <definedName name="K.農村環境保全活動" localSheetId="21">【選択肢】!$Q$44:$Q$56</definedName>
    <definedName name="K.農村環境保全活動" localSheetId="52">[1]【選択肢】!$Q$44:$Q$56</definedName>
    <definedName name="K.農村環境保全活動">【選択肢】!$Q$44:$Q$56</definedName>
    <definedName name="L.増進活動" localSheetId="22">【選択肢】!$R$57:$R$64</definedName>
    <definedName name="L.増進活動" localSheetId="48">[1]【選択肢】!$R$57:$R$64</definedName>
    <definedName name="L.増進活動" localSheetId="45">[1]【選択肢】!$R$57:$R$64</definedName>
    <definedName name="L.増進活動" localSheetId="47">【選択肢】!$R$57:$R$64</definedName>
    <definedName name="L.増進活動" localSheetId="1">[1]【選択肢】!$R$57:$R$64</definedName>
    <definedName name="L.増進活動" localSheetId="0">[1]【選択肢】!$R$57:$R$64</definedName>
    <definedName name="L.増進活動" localSheetId="21">【選択肢】!$R$57:$R$64</definedName>
    <definedName name="L.増進活動" localSheetId="52">[1]【選択肢】!$R$57:$R$64</definedName>
    <definedName name="L.増進活動">【選択肢】!$R$57:$R$64</definedName>
    <definedName name="M.長寿命化" localSheetId="22">【選択肢】!$S$66:$S$71</definedName>
    <definedName name="M.長寿命化" localSheetId="48">[1]【選択肢】!$S$66:$S$71</definedName>
    <definedName name="M.長寿命化" localSheetId="45">[1]【選択肢】!$S$66:$S$71</definedName>
    <definedName name="M.長寿命化" localSheetId="47">【選択肢】!$S$66:$S$71</definedName>
    <definedName name="M.長寿命化" localSheetId="1">[1]【選択肢】!$S$66:$S$71</definedName>
    <definedName name="M.長寿命化" localSheetId="0">[1]【選択肢】!$S$66:$S$71</definedName>
    <definedName name="M.長寿命化" localSheetId="21">【選択肢】!$S$66:$S$71</definedName>
    <definedName name="M.長寿命化" localSheetId="52">[1]【選択肢】!$S$66:$S$71</definedName>
    <definedName name="M.長寿命化">【選択肢】!$S$66:$S$71</definedName>
    <definedName name="_xlnm.Print_Area" localSheetId="20">'（別添）位置図'!$A$1:$J$32</definedName>
    <definedName name="_xlnm.Print_Area" localSheetId="46">'【活動項目番号表】 '!$A$1:$F$190</definedName>
    <definedName name="_xlnm.Print_Area" localSheetId="16">【記入例】加算措置!$A$1:$W$122</definedName>
    <definedName name="_xlnm.Print_Area" localSheetId="30">【記入例】活動記録!$A$1:$R$31</definedName>
    <definedName name="_xlnm.Print_Area" localSheetId="12">【記入例】活動計画書!$A$1:$W$168</definedName>
    <definedName name="_xlnm.Print_Area" localSheetId="34">【記入例】金銭出納簿!$A$1:$N$58</definedName>
    <definedName name="_xlnm.Print_Area" localSheetId="22">【記入例】構成員一覧!$A$1:$W$55</definedName>
    <definedName name="_xlnm.Print_Area" localSheetId="25">【記入例】長寿命化整備計画!$A$1:$M$42</definedName>
    <definedName name="_xlnm.Print_Area" localSheetId="38">【記入例】報告書!$A$1:$V$153</definedName>
    <definedName name="_xlnm.Print_Area" localSheetId="42">'【記入例】報告書（別紙）'!$A$1:$G$53</definedName>
    <definedName name="_xlnm.Print_Area" localSheetId="3">'【記入例】様式第1-1号'!$A$1:$F$23</definedName>
    <definedName name="_xlnm.Print_Area" localSheetId="6">'【記入例】様式第1-2号'!$A$1:$G$48</definedName>
    <definedName name="_xlnm.Print_Area" localSheetId="48">【市町村用】!$C$1:$FL$11</definedName>
    <definedName name="_xlnm.Print_Area" localSheetId="47">【選択肢】!$K$1:$T$78</definedName>
    <definedName name="_xlnm.Print_Area" localSheetId="1">'はじめに (手書き)'!$A$1:$F$30</definedName>
    <definedName name="_xlnm.Print_Area" localSheetId="0">'はじめに（PC）'!$A$1:$F$50</definedName>
    <definedName name="_xlnm.Print_Area" localSheetId="15">加算措置!$A$1:$W$122</definedName>
    <definedName name="_xlnm.Print_Area" localSheetId="29">'活動記録 '!$A$1:$R$31</definedName>
    <definedName name="_xlnm.Print_Area" localSheetId="11">活動計画書!$A$1:$W$168</definedName>
    <definedName name="_xlnm.Print_Area" localSheetId="33">金銭出納簿!$A$1:$N$58</definedName>
    <definedName name="_xlnm.Print_Area" localSheetId="21">構成員一覧!$A$1:$W$55</definedName>
    <definedName name="_xlnm.Print_Area" localSheetId="52">'市町村コードH30.10.1'!$A$1:$D$1789</definedName>
    <definedName name="_xlnm.Print_Area" localSheetId="24">長寿命化整備計画!$A$1:$M$42</definedName>
    <definedName name="_xlnm.Print_Area" localSheetId="49">'別記3-1(1)'!$A$1:$H$25</definedName>
    <definedName name="_xlnm.Print_Area" localSheetId="50">'別記3-1(３)'!$A$1:$G$35</definedName>
    <definedName name="_xlnm.Print_Area" localSheetId="37">報告書!$A$1:$V$153</definedName>
    <definedName name="_xlnm.Print_Area" localSheetId="41">'報告書（別紙）'!$A$1:$G$53</definedName>
    <definedName name="_xlnm.Print_Area" localSheetId="2">'様式第1-1号'!$A$1:$F$23</definedName>
    <definedName name="_xlnm.Print_Area" localSheetId="5">'様式第1-2号'!$A$1:$G$48</definedName>
    <definedName name="_xlnm.Print_Titles" localSheetId="30">【記入例】活動記録!$6:$8</definedName>
    <definedName name="_xlnm.Print_Titles" localSheetId="34">【記入例】金銭出納簿!$8:$8</definedName>
    <definedName name="_xlnm.Print_Titles" localSheetId="29">'活動記録 '!$6:$8</definedName>
    <definedName name="_xlnm.Print_Titles" localSheetId="33">金銭出納簿!$8:$8</definedName>
    <definedName name="Z_4D33B020_8F18_431B_BFB6_22453331905E_.wvu.PrintArea" localSheetId="34" hidden="1">【記入例】金銭出納簿!$A$3:$L$57</definedName>
    <definedName name="Z_4D33B020_8F18_431B_BFB6_22453331905E_.wvu.PrintArea" localSheetId="33" hidden="1">金銭出納簿!$A$3:$L$57</definedName>
    <definedName name="Z_55631CC2_259A_4083_B467_1C3CECF47890_.wvu.PrintArea" localSheetId="49" hidden="1">'別記3-1(1)'!$A$1:$H$25</definedName>
    <definedName name="Z_B1757987_5E48_4540_9D36_911D1F6AF8D0_.wvu.PrintArea" localSheetId="49" hidden="1">'別記3-1(1)'!$A$1:$H$25</definedName>
    <definedName name="Z_DDC1C9D2_64B8_4E4E_BC4C_363BD161A28A_.wvu.PrintArea" localSheetId="49" hidden="1">'別記3-1(1)'!$A$1:$H$25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7" i="45" l="1"/>
  <c r="P27" i="45"/>
  <c r="O27" i="45"/>
  <c r="Q26" i="45"/>
  <c r="P26" i="45"/>
  <c r="O26" i="45"/>
  <c r="Q24" i="45"/>
  <c r="P24" i="45"/>
  <c r="O24" i="45"/>
  <c r="Q20" i="45"/>
  <c r="P20" i="45"/>
  <c r="O20" i="45"/>
  <c r="Q19" i="45"/>
  <c r="P19" i="45"/>
  <c r="O19" i="45"/>
  <c r="Q18" i="45"/>
  <c r="P18" i="45"/>
  <c r="O18" i="45"/>
  <c r="Q17" i="45"/>
  <c r="P17" i="45"/>
  <c r="O17" i="45"/>
  <c r="Q16" i="45"/>
  <c r="P16" i="45"/>
  <c r="O16" i="45"/>
  <c r="Q15" i="45"/>
  <c r="P15" i="45"/>
  <c r="O15" i="45"/>
  <c r="Q14" i="45"/>
  <c r="P14" i="45"/>
  <c r="O14" i="45"/>
  <c r="Q13" i="45"/>
  <c r="P13" i="45"/>
  <c r="O13" i="45"/>
  <c r="Q12" i="45"/>
  <c r="P12" i="45"/>
  <c r="O12" i="45"/>
  <c r="Q11" i="45"/>
  <c r="P11" i="45"/>
  <c r="O11" i="45"/>
  <c r="Q10" i="45"/>
  <c r="P10" i="45"/>
  <c r="O10" i="45"/>
  <c r="Q9" i="45"/>
  <c r="P9" i="45"/>
  <c r="O9" i="45"/>
  <c r="G31" i="45"/>
  <c r="G27" i="45"/>
  <c r="G26" i="45"/>
  <c r="G25" i="45"/>
  <c r="G24" i="45"/>
  <c r="G23" i="45"/>
  <c r="G22" i="45"/>
  <c r="G21" i="45"/>
  <c r="G20" i="45"/>
  <c r="G19" i="45"/>
  <c r="G18" i="45"/>
  <c r="G17" i="45"/>
  <c r="G16" i="45"/>
  <c r="G15" i="45"/>
  <c r="G14" i="45"/>
  <c r="G13" i="45"/>
  <c r="G12" i="45"/>
  <c r="G11" i="45"/>
  <c r="G10" i="45"/>
  <c r="G9" i="45"/>
  <c r="I9" i="47"/>
  <c r="I10" i="47" s="1"/>
  <c r="I11" i="47" s="1"/>
  <c r="I12" i="47" s="1"/>
  <c r="I13" i="47" s="1"/>
  <c r="I14" i="47" s="1"/>
  <c r="I15" i="47" s="1"/>
  <c r="I16" i="47" s="1"/>
  <c r="I17" i="47" s="1"/>
  <c r="I18" i="47" s="1"/>
  <c r="I19" i="47" s="1"/>
  <c r="I20" i="47" s="1"/>
  <c r="I21" i="47" s="1"/>
  <c r="I22" i="47" s="1"/>
  <c r="I23" i="47" s="1"/>
  <c r="I24" i="47" s="1"/>
  <c r="I25" i="47" s="1"/>
  <c r="I26" i="47" s="1"/>
  <c r="I27" i="47" s="1"/>
  <c r="I28" i="47" s="1"/>
  <c r="D49" i="71"/>
  <c r="D22" i="71"/>
  <c r="D144" i="70"/>
  <c r="M143" i="70"/>
  <c r="S143" i="70" s="1"/>
  <c r="L143" i="70"/>
  <c r="R143" i="70" s="1"/>
  <c r="G143" i="70"/>
  <c r="D143" i="70"/>
  <c r="B143" i="70"/>
  <c r="D142" i="70"/>
  <c r="Q141" i="70"/>
  <c r="M141" i="70"/>
  <c r="S141" i="70" s="1"/>
  <c r="L141" i="70"/>
  <c r="R141" i="70" s="1"/>
  <c r="G141" i="70"/>
  <c r="D141" i="70"/>
  <c r="B141" i="70"/>
  <c r="D140" i="70"/>
  <c r="S139" i="70"/>
  <c r="Q139" i="70"/>
  <c r="M139" i="70"/>
  <c r="O139" i="70" s="1"/>
  <c r="L139" i="70"/>
  <c r="R139" i="70" s="1"/>
  <c r="G139" i="70"/>
  <c r="D139" i="70"/>
  <c r="B139" i="70"/>
  <c r="N125" i="70"/>
  <c r="O125" i="70" s="1"/>
  <c r="N124" i="70"/>
  <c r="O124" i="70" s="1"/>
  <c r="N123" i="70"/>
  <c r="O123" i="70" s="1"/>
  <c r="N122" i="70"/>
  <c r="O122" i="70" s="1"/>
  <c r="N121" i="70"/>
  <c r="O121" i="70" s="1"/>
  <c r="N120" i="70"/>
  <c r="O120" i="70" s="1"/>
  <c r="N119" i="70"/>
  <c r="O119" i="70" s="1"/>
  <c r="N118" i="70"/>
  <c r="O118" i="70" s="1"/>
  <c r="N117" i="70"/>
  <c r="O117" i="70" s="1"/>
  <c r="N114" i="70"/>
  <c r="O114" i="70" s="1"/>
  <c r="E112" i="70"/>
  <c r="E111" i="70"/>
  <c r="O111" i="70" s="1"/>
  <c r="E110" i="70"/>
  <c r="O109" i="70"/>
  <c r="E109" i="70"/>
  <c r="N109" i="70" s="1"/>
  <c r="E108" i="70"/>
  <c r="E107" i="70"/>
  <c r="O107" i="70" s="1"/>
  <c r="N106" i="70"/>
  <c r="O106" i="70" s="1"/>
  <c r="N105" i="70"/>
  <c r="O105" i="70" s="1"/>
  <c r="N104" i="70"/>
  <c r="O104" i="70" s="1"/>
  <c r="N103" i="70"/>
  <c r="O103" i="70" s="1"/>
  <c r="N102" i="70"/>
  <c r="O102" i="70" s="1"/>
  <c r="N101" i="70"/>
  <c r="O101" i="70" s="1"/>
  <c r="N100" i="70"/>
  <c r="O100" i="70" s="1"/>
  <c r="N99" i="70"/>
  <c r="O99" i="70" s="1"/>
  <c r="N98" i="70"/>
  <c r="O98" i="70" s="1"/>
  <c r="N96" i="70"/>
  <c r="O96" i="70" s="1"/>
  <c r="N94" i="70"/>
  <c r="O94" i="70" s="1"/>
  <c r="N93" i="70"/>
  <c r="O93" i="70" s="1"/>
  <c r="N92" i="70"/>
  <c r="O92" i="70" s="1"/>
  <c r="N91" i="70"/>
  <c r="O91" i="70" s="1"/>
  <c r="N90" i="70"/>
  <c r="O90" i="70" s="1"/>
  <c r="N86" i="70"/>
  <c r="O86" i="70" s="1"/>
  <c r="G86" i="70"/>
  <c r="O85" i="70"/>
  <c r="N85" i="70"/>
  <c r="O84" i="70"/>
  <c r="N84" i="70"/>
  <c r="O83" i="70"/>
  <c r="N83" i="70"/>
  <c r="O82" i="70"/>
  <c r="N82" i="70"/>
  <c r="O81" i="70"/>
  <c r="N81" i="70"/>
  <c r="O80" i="70"/>
  <c r="N80" i="70"/>
  <c r="O76" i="70"/>
  <c r="N76" i="70"/>
  <c r="O75" i="70"/>
  <c r="N75" i="70"/>
  <c r="O74" i="70"/>
  <c r="N74" i="70"/>
  <c r="O73" i="70"/>
  <c r="N73" i="70"/>
  <c r="O72" i="70"/>
  <c r="N72" i="70"/>
  <c r="O71" i="70"/>
  <c r="N71" i="70"/>
  <c r="O70" i="70"/>
  <c r="N70" i="70"/>
  <c r="O69" i="70"/>
  <c r="N69" i="70"/>
  <c r="O68" i="70"/>
  <c r="N68" i="70"/>
  <c r="O67" i="70"/>
  <c r="N67" i="70"/>
  <c r="O66" i="70"/>
  <c r="N66" i="70"/>
  <c r="O65" i="70"/>
  <c r="N65" i="70"/>
  <c r="O63" i="70"/>
  <c r="N63" i="70"/>
  <c r="N59" i="70"/>
  <c r="O59" i="70" s="1"/>
  <c r="N58" i="70"/>
  <c r="O58" i="70" s="1"/>
  <c r="L41" i="70"/>
  <c r="L39" i="70"/>
  <c r="L38" i="70"/>
  <c r="L37" i="70"/>
  <c r="L36" i="70"/>
  <c r="L35" i="70"/>
  <c r="L34" i="70" s="1"/>
  <c r="L33" i="70"/>
  <c r="L32" i="70"/>
  <c r="L31" i="70"/>
  <c r="L30" i="70"/>
  <c r="L29" i="70"/>
  <c r="L25" i="70"/>
  <c r="L24" i="70"/>
  <c r="L23" i="70"/>
  <c r="L22" i="70"/>
  <c r="L21" i="70"/>
  <c r="O16" i="70"/>
  <c r="P7" i="70"/>
  <c r="P6" i="70"/>
  <c r="C4" i="70"/>
  <c r="K44" i="69"/>
  <c r="J44" i="69"/>
  <c r="E44" i="69"/>
  <c r="K43" i="69"/>
  <c r="J43" i="69"/>
  <c r="E43" i="69"/>
  <c r="K42" i="69"/>
  <c r="J42" i="69"/>
  <c r="E42" i="69"/>
  <c r="K41" i="69"/>
  <c r="J41" i="69"/>
  <c r="E41" i="69"/>
  <c r="K40" i="69"/>
  <c r="J40" i="69"/>
  <c r="J46" i="69" s="1"/>
  <c r="E40" i="69"/>
  <c r="I39" i="69"/>
  <c r="D39" i="69"/>
  <c r="I38" i="69"/>
  <c r="D38" i="69"/>
  <c r="I37" i="69"/>
  <c r="I46" i="69" s="1"/>
  <c r="J45" i="69" s="1"/>
  <c r="D37" i="69"/>
  <c r="D46" i="69" s="1"/>
  <c r="E45" i="69" s="1"/>
  <c r="H30" i="69"/>
  <c r="G30" i="69"/>
  <c r="I9" i="69"/>
  <c r="I10" i="69" s="1"/>
  <c r="I11" i="69" s="1"/>
  <c r="I12" i="69" s="1"/>
  <c r="I13" i="69" s="1"/>
  <c r="I14" i="69" s="1"/>
  <c r="I15" i="69" s="1"/>
  <c r="I16" i="69" s="1"/>
  <c r="I17" i="69" s="1"/>
  <c r="I18" i="69" s="1"/>
  <c r="I19" i="69" s="1"/>
  <c r="I20" i="69" s="1"/>
  <c r="I21" i="69" s="1"/>
  <c r="I22" i="69" s="1"/>
  <c r="I23" i="69" s="1"/>
  <c r="I24" i="69" s="1"/>
  <c r="I25" i="69" s="1"/>
  <c r="I26" i="69" s="1"/>
  <c r="I27" i="69" s="1"/>
  <c r="I28" i="69" s="1"/>
  <c r="K3" i="69"/>
  <c r="G9" i="68"/>
  <c r="O9" i="68"/>
  <c r="P9" i="68"/>
  <c r="Q9" i="68"/>
  <c r="G10" i="68"/>
  <c r="O10" i="68"/>
  <c r="P10" i="68"/>
  <c r="Q10" i="68"/>
  <c r="G11" i="68"/>
  <c r="O11" i="68"/>
  <c r="P11" i="68"/>
  <c r="Q11" i="68"/>
  <c r="G12" i="68"/>
  <c r="O12" i="68"/>
  <c r="P12" i="68"/>
  <c r="Q12" i="68"/>
  <c r="G13" i="68"/>
  <c r="O13" i="68"/>
  <c r="P13" i="68"/>
  <c r="Q13" i="68"/>
  <c r="G14" i="68"/>
  <c r="O14" i="68"/>
  <c r="P14" i="68"/>
  <c r="Q14" i="68"/>
  <c r="G15" i="68"/>
  <c r="O15" i="68"/>
  <c r="P15" i="68"/>
  <c r="Q15" i="68"/>
  <c r="G16" i="68"/>
  <c r="O16" i="68"/>
  <c r="P16" i="68"/>
  <c r="Q16" i="68"/>
  <c r="G17" i="68"/>
  <c r="O17" i="68"/>
  <c r="P17" i="68"/>
  <c r="Q17" i="68"/>
  <c r="G18" i="68"/>
  <c r="O18" i="68"/>
  <c r="P18" i="68"/>
  <c r="Q18" i="68"/>
  <c r="G19" i="68"/>
  <c r="O19" i="68"/>
  <c r="P19" i="68"/>
  <c r="Q19" i="68"/>
  <c r="G20" i="68"/>
  <c r="O20" i="68"/>
  <c r="P20" i="68"/>
  <c r="Q20" i="68"/>
  <c r="G21" i="68"/>
  <c r="G22" i="68"/>
  <c r="G23" i="68"/>
  <c r="G24" i="68"/>
  <c r="O24" i="68"/>
  <c r="P24" i="68"/>
  <c r="Q24" i="68"/>
  <c r="G25" i="68"/>
  <c r="G26" i="68"/>
  <c r="O26" i="68"/>
  <c r="P26" i="68"/>
  <c r="Q26" i="68"/>
  <c r="F31" i="68"/>
  <c r="E31" i="68"/>
  <c r="G31" i="68" s="1"/>
  <c r="Q27" i="68"/>
  <c r="P27" i="68"/>
  <c r="O27" i="68"/>
  <c r="G27" i="68"/>
  <c r="R3" i="68"/>
  <c r="I3" i="67"/>
  <c r="I7" i="66"/>
  <c r="E7" i="66"/>
  <c r="AL5" i="66"/>
  <c r="AK5" i="66"/>
  <c r="AJ5" i="66"/>
  <c r="AI5" i="66"/>
  <c r="AH5" i="66"/>
  <c r="AG5" i="66"/>
  <c r="AF5" i="66"/>
  <c r="AE5" i="66"/>
  <c r="AD5" i="66"/>
  <c r="AC5" i="66"/>
  <c r="AB5" i="66"/>
  <c r="AA5" i="66"/>
  <c r="Z5" i="66"/>
  <c r="B4" i="66"/>
  <c r="A3" i="66"/>
  <c r="O114" i="65"/>
  <c r="O112" i="65"/>
  <c r="O110" i="65"/>
  <c r="O108" i="65"/>
  <c r="S101" i="65"/>
  <c r="O101" i="65"/>
  <c r="C71" i="65"/>
  <c r="C70" i="65"/>
  <c r="I69" i="65"/>
  <c r="I68" i="65"/>
  <c r="I67" i="65"/>
  <c r="I66" i="65"/>
  <c r="I65" i="65"/>
  <c r="I71" i="65" s="1"/>
  <c r="I64" i="65"/>
  <c r="I70" i="65" s="1"/>
  <c r="E54" i="65"/>
  <c r="K55" i="65" s="1"/>
  <c r="R55" i="65" s="1"/>
  <c r="M50" i="65"/>
  <c r="I50" i="65"/>
  <c r="E59" i="65" s="1"/>
  <c r="K60" i="65" s="1"/>
  <c r="R60" i="65" s="1"/>
  <c r="P48" i="65"/>
  <c r="P47" i="65"/>
  <c r="C39" i="65"/>
  <c r="C38" i="65"/>
  <c r="I37" i="65"/>
  <c r="I36" i="65"/>
  <c r="I35" i="65"/>
  <c r="I34" i="65"/>
  <c r="I33" i="65"/>
  <c r="I39" i="65" s="1"/>
  <c r="I32" i="65"/>
  <c r="I38" i="65" s="1"/>
  <c r="C13" i="65"/>
  <c r="C12" i="65"/>
  <c r="I11" i="65"/>
  <c r="I10" i="65"/>
  <c r="I9" i="65"/>
  <c r="I8" i="65"/>
  <c r="I7" i="65"/>
  <c r="I13" i="65" s="1"/>
  <c r="I6" i="65"/>
  <c r="I12" i="65" s="1"/>
  <c r="S40" i="64"/>
  <c r="C40" i="64"/>
  <c r="C39" i="64"/>
  <c r="I37" i="64"/>
  <c r="I36" i="64"/>
  <c r="I35" i="64"/>
  <c r="I34" i="64"/>
  <c r="I33" i="64"/>
  <c r="I40" i="64" s="1"/>
  <c r="I32" i="64"/>
  <c r="I39" i="64" s="1"/>
  <c r="C28" i="64"/>
  <c r="I27" i="64"/>
  <c r="C27" i="64"/>
  <c r="I25" i="64"/>
  <c r="I24" i="64"/>
  <c r="I23" i="64"/>
  <c r="I22" i="64"/>
  <c r="I21" i="64"/>
  <c r="I28" i="64" s="1"/>
  <c r="I20" i="64"/>
  <c r="C16" i="64"/>
  <c r="C15" i="64"/>
  <c r="I13" i="64"/>
  <c r="I12" i="64"/>
  <c r="I11" i="64"/>
  <c r="I10" i="64"/>
  <c r="I9" i="64"/>
  <c r="I16" i="64" s="1"/>
  <c r="I8" i="64"/>
  <c r="I15" i="64" s="1"/>
  <c r="L47" i="63"/>
  <c r="L46" i="63"/>
  <c r="L45" i="63"/>
  <c r="L44" i="63"/>
  <c r="B65" i="63" s="1"/>
  <c r="F13" i="63"/>
  <c r="F10" i="63"/>
  <c r="F7" i="63"/>
  <c r="M3" i="63"/>
  <c r="F7" i="62"/>
  <c r="F6" i="62"/>
  <c r="E7" i="61"/>
  <c r="E6" i="61"/>
  <c r="A4" i="61"/>
  <c r="N118" i="49"/>
  <c r="N119" i="49"/>
  <c r="N120" i="49"/>
  <c r="N121" i="49"/>
  <c r="N122" i="49"/>
  <c r="N123" i="49"/>
  <c r="N124" i="49"/>
  <c r="N125" i="49"/>
  <c r="N117" i="49"/>
  <c r="N58" i="49"/>
  <c r="N99" i="49"/>
  <c r="N100" i="49"/>
  <c r="N101" i="49"/>
  <c r="N98" i="49"/>
  <c r="N96" i="49"/>
  <c r="G86" i="49"/>
  <c r="N76" i="49"/>
  <c r="N75" i="49"/>
  <c r="N74" i="49"/>
  <c r="N72" i="49"/>
  <c r="N71" i="49"/>
  <c r="N69" i="49"/>
  <c r="N66" i="49"/>
  <c r="N65" i="49"/>
  <c r="AU18" i="29"/>
  <c r="E46" i="69" l="1"/>
  <c r="I30" i="69"/>
  <c r="O141" i="70"/>
  <c r="N107" i="70"/>
  <c r="N111" i="70"/>
  <c r="O143" i="70"/>
  <c r="Q143" i="70"/>
  <c r="P50" i="65"/>
  <c r="G52" i="65" s="1"/>
  <c r="AC3" i="34"/>
  <c r="AC4" i="34"/>
  <c r="AC5" i="34"/>
  <c r="AC6" i="34"/>
  <c r="AC2" i="34"/>
  <c r="O3" i="59"/>
  <c r="O4" i="59"/>
  <c r="O5" i="59"/>
  <c r="O6" i="59"/>
  <c r="O7" i="59"/>
  <c r="O8" i="59"/>
  <c r="O9" i="59"/>
  <c r="O10" i="59"/>
  <c r="O11" i="59"/>
  <c r="O12" i="59"/>
  <c r="O13" i="59"/>
  <c r="O14" i="59"/>
  <c r="O15" i="59"/>
  <c r="O16" i="59"/>
  <c r="O17" i="59"/>
  <c r="O18" i="59"/>
  <c r="O19" i="59"/>
  <c r="O20" i="59"/>
  <c r="O21" i="59"/>
  <c r="O22" i="59"/>
  <c r="O23" i="59"/>
  <c r="O24" i="59"/>
  <c r="O25" i="59"/>
  <c r="O26" i="59"/>
  <c r="O27" i="59"/>
  <c r="O28" i="59"/>
  <c r="O29" i="59"/>
  <c r="O30" i="59"/>
  <c r="O31" i="59"/>
  <c r="O32" i="59"/>
  <c r="O33" i="59"/>
  <c r="O34" i="59"/>
  <c r="O35" i="59"/>
  <c r="O36" i="59"/>
  <c r="O37" i="59"/>
  <c r="O38" i="59"/>
  <c r="O39" i="59"/>
  <c r="O40" i="59"/>
  <c r="O41" i="59"/>
  <c r="O42" i="59"/>
  <c r="O43" i="59"/>
  <c r="O44" i="59"/>
  <c r="O45" i="59"/>
  <c r="O46" i="59"/>
  <c r="O47" i="59"/>
  <c r="O48" i="59"/>
  <c r="O49" i="59"/>
  <c r="O50" i="59"/>
  <c r="O51" i="59"/>
  <c r="O52" i="59"/>
  <c r="O53" i="59"/>
  <c r="O54" i="59"/>
  <c r="O55" i="59"/>
  <c r="O56" i="59"/>
  <c r="O57" i="59"/>
  <c r="O58" i="59"/>
  <c r="O59" i="59"/>
  <c r="O60" i="59"/>
  <c r="O61" i="59"/>
  <c r="O62" i="59"/>
  <c r="O63" i="59"/>
  <c r="O64" i="59"/>
  <c r="O65" i="59"/>
  <c r="O66" i="59"/>
  <c r="O67" i="59"/>
  <c r="O68" i="59"/>
  <c r="O69" i="59"/>
  <c r="O70" i="59"/>
  <c r="O71" i="59"/>
  <c r="O72" i="59"/>
  <c r="O73" i="59"/>
  <c r="O74" i="59"/>
  <c r="O75" i="59"/>
  <c r="O76" i="59"/>
  <c r="O77" i="59"/>
  <c r="O78" i="59"/>
  <c r="O79" i="59"/>
  <c r="O80" i="59"/>
  <c r="O81" i="59"/>
  <c r="O82" i="59"/>
  <c r="O83" i="59"/>
  <c r="O84" i="59"/>
  <c r="O85" i="59"/>
  <c r="O86" i="59"/>
  <c r="O87" i="59"/>
  <c r="O88" i="59"/>
  <c r="O89" i="59"/>
  <c r="O90" i="59"/>
  <c r="O91" i="59"/>
  <c r="O92" i="59"/>
  <c r="O93" i="59"/>
  <c r="O94" i="59"/>
  <c r="O95" i="59"/>
  <c r="O96" i="59"/>
  <c r="O97" i="59"/>
  <c r="O98" i="59"/>
  <c r="O99" i="59"/>
  <c r="O100" i="59"/>
  <c r="O101" i="59"/>
  <c r="O102" i="59"/>
  <c r="O103" i="59"/>
  <c r="O104" i="59"/>
  <c r="O105" i="59"/>
  <c r="O106" i="59"/>
  <c r="O107" i="59"/>
  <c r="O108" i="59"/>
  <c r="O109" i="59"/>
  <c r="O110" i="59"/>
  <c r="O111" i="59"/>
  <c r="O112" i="59"/>
  <c r="O113" i="59"/>
  <c r="O114" i="59"/>
  <c r="O115" i="59"/>
  <c r="O116" i="59"/>
  <c r="O117" i="59"/>
  <c r="O118" i="59"/>
  <c r="O119" i="59"/>
  <c r="O120" i="59"/>
  <c r="O121" i="59"/>
  <c r="O122" i="59"/>
  <c r="O123" i="59"/>
  <c r="O124" i="59"/>
  <c r="O125" i="59"/>
  <c r="O126" i="59"/>
  <c r="O127" i="59"/>
  <c r="O128" i="59"/>
  <c r="O129" i="59"/>
  <c r="O130" i="59"/>
  <c r="O131" i="59"/>
  <c r="O132" i="59"/>
  <c r="O133" i="59"/>
  <c r="O134" i="59"/>
  <c r="O135" i="59"/>
  <c r="O136" i="59"/>
  <c r="O137" i="59"/>
  <c r="O138" i="59"/>
  <c r="O139" i="59"/>
  <c r="O140" i="59"/>
  <c r="O141" i="59"/>
  <c r="O142" i="59"/>
  <c r="O143" i="59"/>
  <c r="O144" i="59"/>
  <c r="O145" i="59"/>
  <c r="O146" i="59"/>
  <c r="O147" i="59"/>
  <c r="O148" i="59"/>
  <c r="O149" i="59"/>
  <c r="O150" i="59"/>
  <c r="O151" i="59"/>
  <c r="O152" i="59"/>
  <c r="O153" i="59"/>
  <c r="O154" i="59"/>
  <c r="O155" i="59"/>
  <c r="O156" i="59"/>
  <c r="O157" i="59"/>
  <c r="O158" i="59"/>
  <c r="O159" i="59"/>
  <c r="O160" i="59"/>
  <c r="O161" i="59"/>
  <c r="O162" i="59"/>
  <c r="O163" i="59"/>
  <c r="O164" i="59"/>
  <c r="O165" i="59"/>
  <c r="O166" i="59"/>
  <c r="O167" i="59"/>
  <c r="O168" i="59"/>
  <c r="O169" i="59"/>
  <c r="O170" i="59"/>
  <c r="O171" i="59"/>
  <c r="O172" i="59"/>
  <c r="O173" i="59"/>
  <c r="O174" i="59"/>
  <c r="O175" i="59"/>
  <c r="O176" i="59"/>
  <c r="O177" i="59"/>
  <c r="O178" i="59"/>
  <c r="O179" i="59"/>
  <c r="O180" i="59"/>
  <c r="O181" i="59"/>
  <c r="O182" i="59"/>
  <c r="O183" i="59"/>
  <c r="O184" i="59"/>
  <c r="O185" i="59"/>
  <c r="O186" i="59"/>
  <c r="O187" i="59"/>
  <c r="O188" i="59"/>
  <c r="O189" i="59"/>
  <c r="O190" i="59"/>
  <c r="O191" i="59"/>
  <c r="O192" i="59"/>
  <c r="O193" i="59"/>
  <c r="O194" i="59"/>
  <c r="O195" i="59"/>
  <c r="O196" i="59"/>
  <c r="O197" i="59"/>
  <c r="O198" i="59"/>
  <c r="O199" i="59"/>
  <c r="O200" i="59"/>
  <c r="O201" i="59"/>
  <c r="O202" i="59"/>
  <c r="O203" i="59"/>
  <c r="O204" i="59"/>
  <c r="O205" i="59"/>
  <c r="O206" i="59"/>
  <c r="O207" i="59"/>
  <c r="O208" i="59"/>
  <c r="O209" i="59"/>
  <c r="O210" i="59"/>
  <c r="O211" i="59"/>
  <c r="O212" i="59"/>
  <c r="O213" i="59"/>
  <c r="O214" i="59"/>
  <c r="O215" i="59"/>
  <c r="O216" i="59"/>
  <c r="O217" i="59"/>
  <c r="O218" i="59"/>
  <c r="O219" i="59"/>
  <c r="O220" i="59"/>
  <c r="O221" i="59"/>
  <c r="O222" i="59"/>
  <c r="O223" i="59"/>
  <c r="O224" i="59"/>
  <c r="O225" i="59"/>
  <c r="O226" i="59"/>
  <c r="O227" i="59"/>
  <c r="O228" i="59"/>
  <c r="O229" i="59"/>
  <c r="O230" i="59"/>
  <c r="O231" i="59"/>
  <c r="O232" i="59"/>
  <c r="O233" i="59"/>
  <c r="O234" i="59"/>
  <c r="O235" i="59"/>
  <c r="O236" i="59"/>
  <c r="O237" i="59"/>
  <c r="O238" i="59"/>
  <c r="O239" i="59"/>
  <c r="O240" i="59"/>
  <c r="O241" i="59"/>
  <c r="O242" i="59"/>
  <c r="O243" i="59"/>
  <c r="O244" i="59"/>
  <c r="O245" i="59"/>
  <c r="O246" i="59"/>
  <c r="O247" i="59"/>
  <c r="O248" i="59"/>
  <c r="O249" i="59"/>
  <c r="O250" i="59"/>
  <c r="O251" i="59"/>
  <c r="O252" i="59"/>
  <c r="O253" i="59"/>
  <c r="O254" i="59"/>
  <c r="O255" i="59"/>
  <c r="O256" i="59"/>
  <c r="O257" i="59"/>
  <c r="O258" i="59"/>
  <c r="O259" i="59"/>
  <c r="O260" i="59"/>
  <c r="O261" i="59"/>
  <c r="O262" i="59"/>
  <c r="O263" i="59"/>
  <c r="O264" i="59"/>
  <c r="O265" i="59"/>
  <c r="O266" i="59"/>
  <c r="O267" i="59"/>
  <c r="O268" i="59"/>
  <c r="O269" i="59"/>
  <c r="O270" i="59"/>
  <c r="O271" i="59"/>
  <c r="O272" i="59"/>
  <c r="O273" i="59"/>
  <c r="O274" i="59"/>
  <c r="O275" i="59"/>
  <c r="O276" i="59"/>
  <c r="O277" i="59"/>
  <c r="O278" i="59"/>
  <c r="O279" i="59"/>
  <c r="O280" i="59"/>
  <c r="O281" i="59"/>
  <c r="O282" i="59"/>
  <c r="O283" i="59"/>
  <c r="O284" i="59"/>
  <c r="O285" i="59"/>
  <c r="O286" i="59"/>
  <c r="O287" i="59"/>
  <c r="O288" i="59"/>
  <c r="O289" i="59"/>
  <c r="O290" i="59"/>
  <c r="O291" i="59"/>
  <c r="O292" i="59"/>
  <c r="O293" i="59"/>
  <c r="O294" i="59"/>
  <c r="O295" i="59"/>
  <c r="O296" i="59"/>
  <c r="O297" i="59"/>
  <c r="O298" i="59"/>
  <c r="O299" i="59"/>
  <c r="O300" i="59"/>
  <c r="T2" i="50"/>
  <c r="L2" i="50"/>
  <c r="G2" i="50"/>
  <c r="F2" i="50"/>
  <c r="E2" i="50"/>
  <c r="CM2" i="29" l="1"/>
  <c r="Q2" i="33"/>
  <c r="AB2" i="34"/>
  <c r="B16" i="56"/>
  <c r="B17" i="56"/>
  <c r="B18" i="56"/>
  <c r="B19" i="56"/>
  <c r="B20" i="56"/>
  <c r="A16" i="56"/>
  <c r="A17" i="56"/>
  <c r="A18" i="56"/>
  <c r="A19" i="56"/>
  <c r="A20" i="56"/>
  <c r="G3" i="60"/>
  <c r="H3" i="60"/>
  <c r="I3" i="60"/>
  <c r="J3" i="60"/>
  <c r="G4" i="60"/>
  <c r="H4" i="60"/>
  <c r="I4" i="60"/>
  <c r="J4" i="60"/>
  <c r="G5" i="60"/>
  <c r="H5" i="60"/>
  <c r="I5" i="60"/>
  <c r="J5" i="60"/>
  <c r="G6" i="60"/>
  <c r="H6" i="60"/>
  <c r="I6" i="60"/>
  <c r="J6" i="60"/>
  <c r="G7" i="60"/>
  <c r="H7" i="60"/>
  <c r="I7" i="60"/>
  <c r="J7" i="60"/>
  <c r="G8" i="60"/>
  <c r="H8" i="60"/>
  <c r="I8" i="60"/>
  <c r="J8" i="60"/>
  <c r="G9" i="60"/>
  <c r="H9" i="60"/>
  <c r="I9" i="60"/>
  <c r="J9" i="60"/>
  <c r="G10" i="60"/>
  <c r="H10" i="60"/>
  <c r="I10" i="60"/>
  <c r="J10" i="60"/>
  <c r="G11" i="60"/>
  <c r="H11" i="60"/>
  <c r="I11" i="60"/>
  <c r="J11" i="60"/>
  <c r="G12" i="60"/>
  <c r="H12" i="60"/>
  <c r="I12" i="60"/>
  <c r="J12" i="60"/>
  <c r="G13" i="60"/>
  <c r="H13" i="60"/>
  <c r="I13" i="60"/>
  <c r="J13" i="60"/>
  <c r="G14" i="60"/>
  <c r="H14" i="60"/>
  <c r="J14" i="60"/>
  <c r="G15" i="60"/>
  <c r="H15" i="60"/>
  <c r="I15" i="60"/>
  <c r="J15" i="60"/>
  <c r="G16" i="60"/>
  <c r="H16" i="60"/>
  <c r="I16" i="60"/>
  <c r="J16" i="60"/>
  <c r="G17" i="60"/>
  <c r="H17" i="60"/>
  <c r="I17" i="60"/>
  <c r="J17" i="60"/>
  <c r="G18" i="60"/>
  <c r="H18" i="60"/>
  <c r="I18" i="60"/>
  <c r="J18" i="60"/>
  <c r="G19" i="60"/>
  <c r="H19" i="60"/>
  <c r="I19" i="60"/>
  <c r="J19" i="60"/>
  <c r="G20" i="60"/>
  <c r="H20" i="60"/>
  <c r="I20" i="60"/>
  <c r="J20" i="60"/>
  <c r="G21" i="60"/>
  <c r="H21" i="60"/>
  <c r="I21" i="60"/>
  <c r="J21" i="60"/>
  <c r="G22" i="60"/>
  <c r="H22" i="60"/>
  <c r="I22" i="60"/>
  <c r="J22" i="60"/>
  <c r="G23" i="60"/>
  <c r="H23" i="60"/>
  <c r="I23" i="60"/>
  <c r="J23" i="60"/>
  <c r="G24" i="60"/>
  <c r="H24" i="60"/>
  <c r="I24" i="60"/>
  <c r="J24" i="60"/>
  <c r="G25" i="60"/>
  <c r="H25" i="60"/>
  <c r="I25" i="60"/>
  <c r="J25" i="60"/>
  <c r="G26" i="60"/>
  <c r="H26" i="60"/>
  <c r="I26" i="60"/>
  <c r="J26" i="60"/>
  <c r="G27" i="60"/>
  <c r="H27" i="60"/>
  <c r="I27" i="60"/>
  <c r="J27" i="60"/>
  <c r="G28" i="60"/>
  <c r="H28" i="60"/>
  <c r="I28" i="60"/>
  <c r="J28" i="60"/>
  <c r="G29" i="60"/>
  <c r="H29" i="60"/>
  <c r="I29" i="60"/>
  <c r="J29" i="60"/>
  <c r="G30" i="60"/>
  <c r="H30" i="60"/>
  <c r="I30" i="60"/>
  <c r="J30" i="60"/>
  <c r="G31" i="60"/>
  <c r="H31" i="60"/>
  <c r="I31" i="60"/>
  <c r="J31" i="60"/>
  <c r="G32" i="60"/>
  <c r="H32" i="60"/>
  <c r="I32" i="60"/>
  <c r="J32" i="60"/>
  <c r="G33" i="60"/>
  <c r="H33" i="60"/>
  <c r="I33" i="60"/>
  <c r="J33" i="60"/>
  <c r="G34" i="60"/>
  <c r="H34" i="60"/>
  <c r="I34" i="60"/>
  <c r="J34" i="60"/>
  <c r="G35" i="60"/>
  <c r="H35" i="60"/>
  <c r="I35" i="60"/>
  <c r="J35" i="60"/>
  <c r="G36" i="60"/>
  <c r="H36" i="60"/>
  <c r="I36" i="60"/>
  <c r="J36" i="60"/>
  <c r="G37" i="60"/>
  <c r="H37" i="60"/>
  <c r="I37" i="60"/>
  <c r="J37" i="60"/>
  <c r="G38" i="60"/>
  <c r="H38" i="60"/>
  <c r="I38" i="60"/>
  <c r="J38" i="60"/>
  <c r="G39" i="60"/>
  <c r="H39" i="60"/>
  <c r="I39" i="60"/>
  <c r="J39" i="60"/>
  <c r="G40" i="60"/>
  <c r="H40" i="60"/>
  <c r="I40" i="60"/>
  <c r="J40" i="60"/>
  <c r="G41" i="60"/>
  <c r="H41" i="60"/>
  <c r="I41" i="60"/>
  <c r="J41" i="60"/>
  <c r="G42" i="60"/>
  <c r="H42" i="60"/>
  <c r="I42" i="60"/>
  <c r="J42" i="60"/>
  <c r="G43" i="60"/>
  <c r="H43" i="60"/>
  <c r="I43" i="60"/>
  <c r="J43" i="60"/>
  <c r="G44" i="60"/>
  <c r="H44" i="60"/>
  <c r="I44" i="60"/>
  <c r="J44" i="60"/>
  <c r="G45" i="60"/>
  <c r="H45" i="60"/>
  <c r="I45" i="60"/>
  <c r="J45" i="60"/>
  <c r="G46" i="60"/>
  <c r="H46" i="60"/>
  <c r="I46" i="60"/>
  <c r="J46" i="60"/>
  <c r="G47" i="60"/>
  <c r="H47" i="60"/>
  <c r="I47" i="60"/>
  <c r="J47" i="60"/>
  <c r="G48" i="60"/>
  <c r="H48" i="60"/>
  <c r="I48" i="60"/>
  <c r="J48" i="60"/>
  <c r="G49" i="60"/>
  <c r="H49" i="60"/>
  <c r="I49" i="60"/>
  <c r="J49" i="60"/>
  <c r="G50" i="60"/>
  <c r="H50" i="60"/>
  <c r="I50" i="60"/>
  <c r="J50" i="60"/>
  <c r="G51" i="60"/>
  <c r="H51" i="60"/>
  <c r="I51" i="60"/>
  <c r="J51" i="60"/>
  <c r="G52" i="60"/>
  <c r="H52" i="60"/>
  <c r="I52" i="60"/>
  <c r="J52" i="60"/>
  <c r="G53" i="60"/>
  <c r="H53" i="60"/>
  <c r="I53" i="60"/>
  <c r="J53" i="60"/>
  <c r="G54" i="60"/>
  <c r="H54" i="60"/>
  <c r="I54" i="60"/>
  <c r="J54" i="60"/>
  <c r="G55" i="60"/>
  <c r="H55" i="60"/>
  <c r="I55" i="60"/>
  <c r="J55" i="60"/>
  <c r="G56" i="60"/>
  <c r="H56" i="60"/>
  <c r="I56" i="60"/>
  <c r="J56" i="60"/>
  <c r="G57" i="60"/>
  <c r="H57" i="60"/>
  <c r="I57" i="60"/>
  <c r="J57" i="60"/>
  <c r="G58" i="60"/>
  <c r="H58" i="60"/>
  <c r="I58" i="60"/>
  <c r="J58" i="60"/>
  <c r="G59" i="60"/>
  <c r="H59" i="60"/>
  <c r="I59" i="60"/>
  <c r="J59" i="60"/>
  <c r="G60" i="60"/>
  <c r="H60" i="60"/>
  <c r="I60" i="60"/>
  <c r="J60" i="60"/>
  <c r="G61" i="60"/>
  <c r="H61" i="60"/>
  <c r="I61" i="60"/>
  <c r="J61" i="60"/>
  <c r="G62" i="60"/>
  <c r="H62" i="60"/>
  <c r="I62" i="60"/>
  <c r="J62" i="60"/>
  <c r="G63" i="60"/>
  <c r="H63" i="60"/>
  <c r="I63" i="60"/>
  <c r="J63" i="60"/>
  <c r="G64" i="60"/>
  <c r="H64" i="60"/>
  <c r="I64" i="60"/>
  <c r="J64" i="60"/>
  <c r="G65" i="60"/>
  <c r="H65" i="60"/>
  <c r="I65" i="60"/>
  <c r="J65" i="60"/>
  <c r="G66" i="60"/>
  <c r="H66" i="60"/>
  <c r="I66" i="60"/>
  <c r="J66" i="60"/>
  <c r="G67" i="60"/>
  <c r="H67" i="60"/>
  <c r="I67" i="60"/>
  <c r="J67" i="60"/>
  <c r="G68" i="60"/>
  <c r="H68" i="60"/>
  <c r="I68" i="60"/>
  <c r="J68" i="60"/>
  <c r="G69" i="60"/>
  <c r="H69" i="60"/>
  <c r="I69" i="60"/>
  <c r="J69" i="60"/>
  <c r="G70" i="60"/>
  <c r="H70" i="60"/>
  <c r="I70" i="60"/>
  <c r="J70" i="60"/>
  <c r="G71" i="60"/>
  <c r="H71" i="60"/>
  <c r="I71" i="60"/>
  <c r="J71" i="60"/>
  <c r="G72" i="60"/>
  <c r="H72" i="60"/>
  <c r="I72" i="60"/>
  <c r="J72" i="60"/>
  <c r="G73" i="60"/>
  <c r="H73" i="60"/>
  <c r="I73" i="60"/>
  <c r="J73" i="60"/>
  <c r="G74" i="60"/>
  <c r="H74" i="60"/>
  <c r="I74" i="60"/>
  <c r="J74" i="60"/>
  <c r="G75" i="60"/>
  <c r="H75" i="60"/>
  <c r="I75" i="60"/>
  <c r="J75" i="60"/>
  <c r="G76" i="60"/>
  <c r="H76" i="60"/>
  <c r="I76" i="60"/>
  <c r="J76" i="60"/>
  <c r="G77" i="60"/>
  <c r="H77" i="60"/>
  <c r="I77" i="60"/>
  <c r="J77" i="60"/>
  <c r="G78" i="60"/>
  <c r="H78" i="60"/>
  <c r="I78" i="60"/>
  <c r="J78" i="60"/>
  <c r="G79" i="60"/>
  <c r="H79" i="60"/>
  <c r="I79" i="60"/>
  <c r="J79" i="60"/>
  <c r="G80" i="60"/>
  <c r="H80" i="60"/>
  <c r="I80" i="60"/>
  <c r="J80" i="60"/>
  <c r="G81" i="60"/>
  <c r="H81" i="60"/>
  <c r="I81" i="60"/>
  <c r="J81" i="60"/>
  <c r="G82" i="60"/>
  <c r="H82" i="60"/>
  <c r="I82" i="60"/>
  <c r="J82" i="60"/>
  <c r="G83" i="60"/>
  <c r="H83" i="60"/>
  <c r="I83" i="60"/>
  <c r="J83" i="60"/>
  <c r="G84" i="60"/>
  <c r="H84" i="60"/>
  <c r="I84" i="60"/>
  <c r="J84" i="60"/>
  <c r="G85" i="60"/>
  <c r="H85" i="60"/>
  <c r="I85" i="60"/>
  <c r="J85" i="60"/>
  <c r="G86" i="60"/>
  <c r="H86" i="60"/>
  <c r="I86" i="60"/>
  <c r="J86" i="60"/>
  <c r="G87" i="60"/>
  <c r="H87" i="60"/>
  <c r="I87" i="60"/>
  <c r="J87" i="60"/>
  <c r="G88" i="60"/>
  <c r="H88" i="60"/>
  <c r="I88" i="60"/>
  <c r="J88" i="60"/>
  <c r="G89" i="60"/>
  <c r="H89" i="60"/>
  <c r="I89" i="60"/>
  <c r="J89" i="60"/>
  <c r="G90" i="60"/>
  <c r="H90" i="60"/>
  <c r="I90" i="60"/>
  <c r="J90" i="60"/>
  <c r="G91" i="60"/>
  <c r="H91" i="60"/>
  <c r="I91" i="60"/>
  <c r="J91" i="60"/>
  <c r="G92" i="60"/>
  <c r="H92" i="60"/>
  <c r="I92" i="60"/>
  <c r="J92" i="60"/>
  <c r="G93" i="60"/>
  <c r="H93" i="60"/>
  <c r="I93" i="60"/>
  <c r="J93" i="60"/>
  <c r="G94" i="60"/>
  <c r="H94" i="60"/>
  <c r="I94" i="60"/>
  <c r="J94" i="60"/>
  <c r="G95" i="60"/>
  <c r="H95" i="60"/>
  <c r="I95" i="60"/>
  <c r="J95" i="60"/>
  <c r="G96" i="60"/>
  <c r="H96" i="60"/>
  <c r="I96" i="60"/>
  <c r="J96" i="60"/>
  <c r="G97" i="60"/>
  <c r="H97" i="60"/>
  <c r="I97" i="60"/>
  <c r="J97" i="60"/>
  <c r="G98" i="60"/>
  <c r="H98" i="60"/>
  <c r="I98" i="60"/>
  <c r="J98" i="60"/>
  <c r="G99" i="60"/>
  <c r="H99" i="60"/>
  <c r="I99" i="60"/>
  <c r="J99" i="60"/>
  <c r="G100" i="60"/>
  <c r="H100" i="60"/>
  <c r="I100" i="60"/>
  <c r="J100" i="60"/>
  <c r="G101" i="60"/>
  <c r="H101" i="60"/>
  <c r="I101" i="60"/>
  <c r="J101" i="60"/>
  <c r="G102" i="60"/>
  <c r="H102" i="60"/>
  <c r="I102" i="60"/>
  <c r="J102" i="60"/>
  <c r="G103" i="60"/>
  <c r="H103" i="60"/>
  <c r="I103" i="60"/>
  <c r="J103" i="60"/>
  <c r="G104" i="60"/>
  <c r="H104" i="60"/>
  <c r="I104" i="60"/>
  <c r="J104" i="60"/>
  <c r="G105" i="60"/>
  <c r="H105" i="60"/>
  <c r="I105" i="60"/>
  <c r="J105" i="60"/>
  <c r="G106" i="60"/>
  <c r="H106" i="60"/>
  <c r="I106" i="60"/>
  <c r="J106" i="60"/>
  <c r="G107" i="60"/>
  <c r="H107" i="60"/>
  <c r="I107" i="60"/>
  <c r="J107" i="60"/>
  <c r="G108" i="60"/>
  <c r="H108" i="60"/>
  <c r="I108" i="60"/>
  <c r="J108" i="60"/>
  <c r="G109" i="60"/>
  <c r="H109" i="60"/>
  <c r="I109" i="60"/>
  <c r="J109" i="60"/>
  <c r="G110" i="60"/>
  <c r="H110" i="60"/>
  <c r="I110" i="60"/>
  <c r="J110" i="60"/>
  <c r="G111" i="60"/>
  <c r="H111" i="60"/>
  <c r="I111" i="60"/>
  <c r="J111" i="60"/>
  <c r="G112" i="60"/>
  <c r="H112" i="60"/>
  <c r="I112" i="60"/>
  <c r="J112" i="60"/>
  <c r="G113" i="60"/>
  <c r="H113" i="60"/>
  <c r="I113" i="60"/>
  <c r="J113" i="60"/>
  <c r="G114" i="60"/>
  <c r="H114" i="60"/>
  <c r="I114" i="60"/>
  <c r="J114" i="60"/>
  <c r="G115" i="60"/>
  <c r="H115" i="60"/>
  <c r="I115" i="60"/>
  <c r="J115" i="60"/>
  <c r="G116" i="60"/>
  <c r="H116" i="60"/>
  <c r="I116" i="60"/>
  <c r="J116" i="60"/>
  <c r="G117" i="60"/>
  <c r="H117" i="60"/>
  <c r="I117" i="60"/>
  <c r="J117" i="60"/>
  <c r="G118" i="60"/>
  <c r="H118" i="60"/>
  <c r="I118" i="60"/>
  <c r="J118" i="60"/>
  <c r="G119" i="60"/>
  <c r="H119" i="60"/>
  <c r="I119" i="60"/>
  <c r="J119" i="60"/>
  <c r="G120" i="60"/>
  <c r="H120" i="60"/>
  <c r="I120" i="60"/>
  <c r="J120" i="60"/>
  <c r="G121" i="60"/>
  <c r="H121" i="60"/>
  <c r="I121" i="60"/>
  <c r="J121" i="60"/>
  <c r="G122" i="60"/>
  <c r="H122" i="60"/>
  <c r="I122" i="60"/>
  <c r="J122" i="60"/>
  <c r="G123" i="60"/>
  <c r="H123" i="60"/>
  <c r="I123" i="60"/>
  <c r="J123" i="60"/>
  <c r="G124" i="60"/>
  <c r="H124" i="60"/>
  <c r="I124" i="60"/>
  <c r="J124" i="60"/>
  <c r="G125" i="60"/>
  <c r="H125" i="60"/>
  <c r="I125" i="60"/>
  <c r="J125" i="60"/>
  <c r="G126" i="60"/>
  <c r="H126" i="60"/>
  <c r="I126" i="60"/>
  <c r="J126" i="60"/>
  <c r="G127" i="60"/>
  <c r="H127" i="60"/>
  <c r="I127" i="60"/>
  <c r="J127" i="60"/>
  <c r="G128" i="60"/>
  <c r="H128" i="60"/>
  <c r="I128" i="60"/>
  <c r="J128" i="60"/>
  <c r="G129" i="60"/>
  <c r="H129" i="60"/>
  <c r="I129" i="60"/>
  <c r="J129" i="60"/>
  <c r="G130" i="60"/>
  <c r="H130" i="60"/>
  <c r="I130" i="60"/>
  <c r="J130" i="60"/>
  <c r="G131" i="60"/>
  <c r="H131" i="60"/>
  <c r="I131" i="60"/>
  <c r="J131" i="60"/>
  <c r="G132" i="60"/>
  <c r="H132" i="60"/>
  <c r="I132" i="60"/>
  <c r="J132" i="60"/>
  <c r="G133" i="60"/>
  <c r="H133" i="60"/>
  <c r="I133" i="60"/>
  <c r="J133" i="60"/>
  <c r="G134" i="60"/>
  <c r="H134" i="60"/>
  <c r="I134" i="60"/>
  <c r="J134" i="60"/>
  <c r="G135" i="60"/>
  <c r="H135" i="60"/>
  <c r="I135" i="60"/>
  <c r="J135" i="60"/>
  <c r="G136" i="60"/>
  <c r="H136" i="60"/>
  <c r="I136" i="60"/>
  <c r="J136" i="60"/>
  <c r="G137" i="60"/>
  <c r="H137" i="60"/>
  <c r="I137" i="60"/>
  <c r="J137" i="60"/>
  <c r="G138" i="60"/>
  <c r="H138" i="60"/>
  <c r="I138" i="60"/>
  <c r="J138" i="60"/>
  <c r="G139" i="60"/>
  <c r="H139" i="60"/>
  <c r="I139" i="60"/>
  <c r="J139" i="60"/>
  <c r="G140" i="60"/>
  <c r="H140" i="60"/>
  <c r="I140" i="60"/>
  <c r="J140" i="60"/>
  <c r="G141" i="60"/>
  <c r="H141" i="60"/>
  <c r="I141" i="60"/>
  <c r="J141" i="60"/>
  <c r="G142" i="60"/>
  <c r="H142" i="60"/>
  <c r="I142" i="60"/>
  <c r="J142" i="60"/>
  <c r="G143" i="60"/>
  <c r="H143" i="60"/>
  <c r="I143" i="60"/>
  <c r="J143" i="60"/>
  <c r="G144" i="60"/>
  <c r="H144" i="60"/>
  <c r="I144" i="60"/>
  <c r="J144" i="60"/>
  <c r="G145" i="60"/>
  <c r="H145" i="60"/>
  <c r="I145" i="60"/>
  <c r="J145" i="60"/>
  <c r="G146" i="60"/>
  <c r="H146" i="60"/>
  <c r="I146" i="60"/>
  <c r="J146" i="60"/>
  <c r="G147" i="60"/>
  <c r="H147" i="60"/>
  <c r="I147" i="60"/>
  <c r="J147" i="60"/>
  <c r="G148" i="60"/>
  <c r="H148" i="60"/>
  <c r="I148" i="60"/>
  <c r="J148" i="60"/>
  <c r="G149" i="60"/>
  <c r="H149" i="60"/>
  <c r="I149" i="60"/>
  <c r="J149" i="60"/>
  <c r="G150" i="60"/>
  <c r="H150" i="60"/>
  <c r="I150" i="60"/>
  <c r="J150" i="60"/>
  <c r="G151" i="60"/>
  <c r="H151" i="60"/>
  <c r="I151" i="60"/>
  <c r="J151" i="60"/>
  <c r="G152" i="60"/>
  <c r="H152" i="60"/>
  <c r="I152" i="60"/>
  <c r="J152" i="60"/>
  <c r="G153" i="60"/>
  <c r="H153" i="60"/>
  <c r="I153" i="60"/>
  <c r="J153" i="60"/>
  <c r="G154" i="60"/>
  <c r="H154" i="60"/>
  <c r="I154" i="60"/>
  <c r="J154" i="60"/>
  <c r="G155" i="60"/>
  <c r="H155" i="60"/>
  <c r="I155" i="60"/>
  <c r="J155" i="60"/>
  <c r="G156" i="60"/>
  <c r="H156" i="60"/>
  <c r="I156" i="60"/>
  <c r="J156" i="60"/>
  <c r="G157" i="60"/>
  <c r="H157" i="60"/>
  <c r="I157" i="60"/>
  <c r="J157" i="60"/>
  <c r="G158" i="60"/>
  <c r="H158" i="60"/>
  <c r="I158" i="60"/>
  <c r="J158" i="60"/>
  <c r="G159" i="60"/>
  <c r="H159" i="60"/>
  <c r="I159" i="60"/>
  <c r="J159" i="60"/>
  <c r="G160" i="60"/>
  <c r="H160" i="60"/>
  <c r="I160" i="60"/>
  <c r="J160" i="60"/>
  <c r="G161" i="60"/>
  <c r="H161" i="60"/>
  <c r="I161" i="60"/>
  <c r="J161" i="60"/>
  <c r="G162" i="60"/>
  <c r="H162" i="60"/>
  <c r="I162" i="60"/>
  <c r="J162" i="60"/>
  <c r="G163" i="60"/>
  <c r="H163" i="60"/>
  <c r="I163" i="60"/>
  <c r="J163" i="60"/>
  <c r="G164" i="60"/>
  <c r="H164" i="60"/>
  <c r="I164" i="60"/>
  <c r="J164" i="60"/>
  <c r="G165" i="60"/>
  <c r="H165" i="60"/>
  <c r="I165" i="60"/>
  <c r="J165" i="60"/>
  <c r="G166" i="60"/>
  <c r="H166" i="60"/>
  <c r="I166" i="60"/>
  <c r="J166" i="60"/>
  <c r="G167" i="60"/>
  <c r="H167" i="60"/>
  <c r="I167" i="60"/>
  <c r="J167" i="60"/>
  <c r="G168" i="60"/>
  <c r="H168" i="60"/>
  <c r="I168" i="60"/>
  <c r="J168" i="60"/>
  <c r="G169" i="60"/>
  <c r="H169" i="60"/>
  <c r="I169" i="60"/>
  <c r="J169" i="60"/>
  <c r="G170" i="60"/>
  <c r="H170" i="60"/>
  <c r="I170" i="60"/>
  <c r="J170" i="60"/>
  <c r="G171" i="60"/>
  <c r="H171" i="60"/>
  <c r="I171" i="60"/>
  <c r="J171" i="60"/>
  <c r="G172" i="60"/>
  <c r="H172" i="60"/>
  <c r="I172" i="60"/>
  <c r="J172" i="60"/>
  <c r="G173" i="60"/>
  <c r="H173" i="60"/>
  <c r="I173" i="60"/>
  <c r="J173" i="60"/>
  <c r="G174" i="60"/>
  <c r="H174" i="60"/>
  <c r="I174" i="60"/>
  <c r="J174" i="60"/>
  <c r="G175" i="60"/>
  <c r="H175" i="60"/>
  <c r="I175" i="60"/>
  <c r="J175" i="60"/>
  <c r="G176" i="60"/>
  <c r="H176" i="60"/>
  <c r="I176" i="60"/>
  <c r="J176" i="60"/>
  <c r="G177" i="60"/>
  <c r="H177" i="60"/>
  <c r="I177" i="60"/>
  <c r="J177" i="60"/>
  <c r="G178" i="60"/>
  <c r="H178" i="60"/>
  <c r="I178" i="60"/>
  <c r="J178" i="60"/>
  <c r="G179" i="60"/>
  <c r="H179" i="60"/>
  <c r="I179" i="60"/>
  <c r="J179" i="60"/>
  <c r="G180" i="60"/>
  <c r="H180" i="60"/>
  <c r="I180" i="60"/>
  <c r="J180" i="60"/>
  <c r="G181" i="60"/>
  <c r="H181" i="60"/>
  <c r="I181" i="60"/>
  <c r="J181" i="60"/>
  <c r="G182" i="60"/>
  <c r="H182" i="60"/>
  <c r="I182" i="60"/>
  <c r="J182" i="60"/>
  <c r="G183" i="60"/>
  <c r="H183" i="60"/>
  <c r="I183" i="60"/>
  <c r="J183" i="60"/>
  <c r="G184" i="60"/>
  <c r="H184" i="60"/>
  <c r="I184" i="60"/>
  <c r="J184" i="60"/>
  <c r="G185" i="60"/>
  <c r="H185" i="60"/>
  <c r="I185" i="60"/>
  <c r="J185" i="60"/>
  <c r="G186" i="60"/>
  <c r="H186" i="60"/>
  <c r="I186" i="60"/>
  <c r="J186" i="60"/>
  <c r="G187" i="60"/>
  <c r="H187" i="60"/>
  <c r="I187" i="60"/>
  <c r="J187" i="60"/>
  <c r="G188" i="60"/>
  <c r="H188" i="60"/>
  <c r="I188" i="60"/>
  <c r="J188" i="60"/>
  <c r="G189" i="60"/>
  <c r="H189" i="60"/>
  <c r="I189" i="60"/>
  <c r="J189" i="60"/>
  <c r="G190" i="60"/>
  <c r="H190" i="60"/>
  <c r="I190" i="60"/>
  <c r="J190" i="60"/>
  <c r="G191" i="60"/>
  <c r="H191" i="60"/>
  <c r="I191" i="60"/>
  <c r="J191" i="60"/>
  <c r="G192" i="60"/>
  <c r="H192" i="60"/>
  <c r="I192" i="60"/>
  <c r="J192" i="60"/>
  <c r="G193" i="60"/>
  <c r="H193" i="60"/>
  <c r="I193" i="60"/>
  <c r="J193" i="60"/>
  <c r="G194" i="60"/>
  <c r="H194" i="60"/>
  <c r="I194" i="60"/>
  <c r="J194" i="60"/>
  <c r="G195" i="60"/>
  <c r="H195" i="60"/>
  <c r="I195" i="60"/>
  <c r="J195" i="60"/>
  <c r="G196" i="60"/>
  <c r="H196" i="60"/>
  <c r="I196" i="60"/>
  <c r="J196" i="60"/>
  <c r="G197" i="60"/>
  <c r="H197" i="60"/>
  <c r="I197" i="60"/>
  <c r="J197" i="60"/>
  <c r="G198" i="60"/>
  <c r="H198" i="60"/>
  <c r="I198" i="60"/>
  <c r="J198" i="60"/>
  <c r="G199" i="60"/>
  <c r="H199" i="60"/>
  <c r="I199" i="60"/>
  <c r="J199" i="60"/>
  <c r="G200" i="60"/>
  <c r="H200" i="60"/>
  <c r="I200" i="60"/>
  <c r="J200" i="60"/>
  <c r="G201" i="60"/>
  <c r="H201" i="60"/>
  <c r="I201" i="60"/>
  <c r="J201" i="60"/>
  <c r="G202" i="60"/>
  <c r="H202" i="60"/>
  <c r="I202" i="60"/>
  <c r="J202" i="60"/>
  <c r="G203" i="60"/>
  <c r="H203" i="60"/>
  <c r="I203" i="60"/>
  <c r="J203" i="60"/>
  <c r="G204" i="60"/>
  <c r="H204" i="60"/>
  <c r="I204" i="60"/>
  <c r="J204" i="60"/>
  <c r="G205" i="60"/>
  <c r="H205" i="60"/>
  <c r="I205" i="60"/>
  <c r="J205" i="60"/>
  <c r="G206" i="60"/>
  <c r="H206" i="60"/>
  <c r="I206" i="60"/>
  <c r="J206" i="60"/>
  <c r="G207" i="60"/>
  <c r="H207" i="60"/>
  <c r="I207" i="60"/>
  <c r="J207" i="60"/>
  <c r="G208" i="60"/>
  <c r="H208" i="60"/>
  <c r="I208" i="60"/>
  <c r="J208" i="60"/>
  <c r="G209" i="60"/>
  <c r="H209" i="60"/>
  <c r="I209" i="60"/>
  <c r="J209" i="60"/>
  <c r="G210" i="60"/>
  <c r="H210" i="60"/>
  <c r="I210" i="60"/>
  <c r="J210" i="60"/>
  <c r="G211" i="60"/>
  <c r="H211" i="60"/>
  <c r="I211" i="60"/>
  <c r="J211" i="60"/>
  <c r="G212" i="60"/>
  <c r="H212" i="60"/>
  <c r="I212" i="60"/>
  <c r="J212" i="60"/>
  <c r="G213" i="60"/>
  <c r="H213" i="60"/>
  <c r="I213" i="60"/>
  <c r="J213" i="60"/>
  <c r="G214" i="60"/>
  <c r="H214" i="60"/>
  <c r="I214" i="60"/>
  <c r="J214" i="60"/>
  <c r="G215" i="60"/>
  <c r="H215" i="60"/>
  <c r="I215" i="60"/>
  <c r="J215" i="60"/>
  <c r="G216" i="60"/>
  <c r="H216" i="60"/>
  <c r="I216" i="60"/>
  <c r="J216" i="60"/>
  <c r="G217" i="60"/>
  <c r="H217" i="60"/>
  <c r="I217" i="60"/>
  <c r="J217" i="60"/>
  <c r="G218" i="60"/>
  <c r="H218" i="60"/>
  <c r="I218" i="60"/>
  <c r="J218" i="60"/>
  <c r="G219" i="60"/>
  <c r="H219" i="60"/>
  <c r="I219" i="60"/>
  <c r="J219" i="60"/>
  <c r="G220" i="60"/>
  <c r="H220" i="60"/>
  <c r="I220" i="60"/>
  <c r="J220" i="60"/>
  <c r="G221" i="60"/>
  <c r="H221" i="60"/>
  <c r="I221" i="60"/>
  <c r="J221" i="60"/>
  <c r="G222" i="60"/>
  <c r="H222" i="60"/>
  <c r="I222" i="60"/>
  <c r="J222" i="60"/>
  <c r="G223" i="60"/>
  <c r="H223" i="60"/>
  <c r="I223" i="60"/>
  <c r="J223" i="60"/>
  <c r="G224" i="60"/>
  <c r="H224" i="60"/>
  <c r="I224" i="60"/>
  <c r="J224" i="60"/>
  <c r="G225" i="60"/>
  <c r="H225" i="60"/>
  <c r="I225" i="60"/>
  <c r="J225" i="60"/>
  <c r="G226" i="60"/>
  <c r="H226" i="60"/>
  <c r="I226" i="60"/>
  <c r="J226" i="60"/>
  <c r="G227" i="60"/>
  <c r="H227" i="60"/>
  <c r="I227" i="60"/>
  <c r="J227" i="60"/>
  <c r="G228" i="60"/>
  <c r="H228" i="60"/>
  <c r="I228" i="60"/>
  <c r="J228" i="60"/>
  <c r="G229" i="60"/>
  <c r="H229" i="60"/>
  <c r="I229" i="60"/>
  <c r="J229" i="60"/>
  <c r="G230" i="60"/>
  <c r="H230" i="60"/>
  <c r="I230" i="60"/>
  <c r="J230" i="60"/>
  <c r="G231" i="60"/>
  <c r="H231" i="60"/>
  <c r="I231" i="60"/>
  <c r="J231" i="60"/>
  <c r="G232" i="60"/>
  <c r="H232" i="60"/>
  <c r="I232" i="60"/>
  <c r="J232" i="60"/>
  <c r="G233" i="60"/>
  <c r="H233" i="60"/>
  <c r="I233" i="60"/>
  <c r="J233" i="60"/>
  <c r="G234" i="60"/>
  <c r="H234" i="60"/>
  <c r="I234" i="60"/>
  <c r="J234" i="60"/>
  <c r="G235" i="60"/>
  <c r="H235" i="60"/>
  <c r="I235" i="60"/>
  <c r="J235" i="60"/>
  <c r="G236" i="60"/>
  <c r="H236" i="60"/>
  <c r="I236" i="60"/>
  <c r="J236" i="60"/>
  <c r="G237" i="60"/>
  <c r="H237" i="60"/>
  <c r="I237" i="60"/>
  <c r="J237" i="60"/>
  <c r="G238" i="60"/>
  <c r="H238" i="60"/>
  <c r="I238" i="60"/>
  <c r="J238" i="60"/>
  <c r="G239" i="60"/>
  <c r="H239" i="60"/>
  <c r="I239" i="60"/>
  <c r="J239" i="60"/>
  <c r="G240" i="60"/>
  <c r="H240" i="60"/>
  <c r="I240" i="60"/>
  <c r="J240" i="60"/>
  <c r="G241" i="60"/>
  <c r="H241" i="60"/>
  <c r="I241" i="60"/>
  <c r="J241" i="60"/>
  <c r="G242" i="60"/>
  <c r="H242" i="60"/>
  <c r="I242" i="60"/>
  <c r="J242" i="60"/>
  <c r="G243" i="60"/>
  <c r="H243" i="60"/>
  <c r="I243" i="60"/>
  <c r="J243" i="60"/>
  <c r="G244" i="60"/>
  <c r="H244" i="60"/>
  <c r="I244" i="60"/>
  <c r="J244" i="60"/>
  <c r="G245" i="60"/>
  <c r="H245" i="60"/>
  <c r="I245" i="60"/>
  <c r="J245" i="60"/>
  <c r="G246" i="60"/>
  <c r="H246" i="60"/>
  <c r="I246" i="60"/>
  <c r="J246" i="60"/>
  <c r="G247" i="60"/>
  <c r="H247" i="60"/>
  <c r="I247" i="60"/>
  <c r="J247" i="60"/>
  <c r="G248" i="60"/>
  <c r="H248" i="60"/>
  <c r="I248" i="60"/>
  <c r="J248" i="60"/>
  <c r="G249" i="60"/>
  <c r="H249" i="60"/>
  <c r="I249" i="60"/>
  <c r="J249" i="60"/>
  <c r="G250" i="60"/>
  <c r="H250" i="60"/>
  <c r="I250" i="60"/>
  <c r="J250" i="60"/>
  <c r="G251" i="60"/>
  <c r="H251" i="60"/>
  <c r="I251" i="60"/>
  <c r="J251" i="60"/>
  <c r="G252" i="60"/>
  <c r="H252" i="60"/>
  <c r="I252" i="60"/>
  <c r="J252" i="60"/>
  <c r="G253" i="60"/>
  <c r="H253" i="60"/>
  <c r="I253" i="60"/>
  <c r="J253" i="60"/>
  <c r="G254" i="60"/>
  <c r="H254" i="60"/>
  <c r="I254" i="60"/>
  <c r="J254" i="60"/>
  <c r="G255" i="60"/>
  <c r="H255" i="60"/>
  <c r="I255" i="60"/>
  <c r="J255" i="60"/>
  <c r="G256" i="60"/>
  <c r="H256" i="60"/>
  <c r="I256" i="60"/>
  <c r="J256" i="60"/>
  <c r="G257" i="60"/>
  <c r="H257" i="60"/>
  <c r="I257" i="60"/>
  <c r="J257" i="60"/>
  <c r="G258" i="60"/>
  <c r="H258" i="60"/>
  <c r="I258" i="60"/>
  <c r="J258" i="60"/>
  <c r="G259" i="60"/>
  <c r="H259" i="60"/>
  <c r="I259" i="60"/>
  <c r="J259" i="60"/>
  <c r="G260" i="60"/>
  <c r="H260" i="60"/>
  <c r="I260" i="60"/>
  <c r="J260" i="60"/>
  <c r="G261" i="60"/>
  <c r="H261" i="60"/>
  <c r="I261" i="60"/>
  <c r="J261" i="60"/>
  <c r="G262" i="60"/>
  <c r="H262" i="60"/>
  <c r="I262" i="60"/>
  <c r="J262" i="60"/>
  <c r="G263" i="60"/>
  <c r="H263" i="60"/>
  <c r="I263" i="60"/>
  <c r="J263" i="60"/>
  <c r="G264" i="60"/>
  <c r="H264" i="60"/>
  <c r="I264" i="60"/>
  <c r="J264" i="60"/>
  <c r="G265" i="60"/>
  <c r="H265" i="60"/>
  <c r="I265" i="60"/>
  <c r="J265" i="60"/>
  <c r="G266" i="60"/>
  <c r="H266" i="60"/>
  <c r="I266" i="60"/>
  <c r="J266" i="60"/>
  <c r="G267" i="60"/>
  <c r="H267" i="60"/>
  <c r="I267" i="60"/>
  <c r="J267" i="60"/>
  <c r="G268" i="60"/>
  <c r="H268" i="60"/>
  <c r="I268" i="60"/>
  <c r="J268" i="60"/>
  <c r="G269" i="60"/>
  <c r="H269" i="60"/>
  <c r="I269" i="60"/>
  <c r="J269" i="60"/>
  <c r="G270" i="60"/>
  <c r="H270" i="60"/>
  <c r="I270" i="60"/>
  <c r="J270" i="60"/>
  <c r="G271" i="60"/>
  <c r="H271" i="60"/>
  <c r="I271" i="60"/>
  <c r="J271" i="60"/>
  <c r="G272" i="60"/>
  <c r="H272" i="60"/>
  <c r="I272" i="60"/>
  <c r="J272" i="60"/>
  <c r="G273" i="60"/>
  <c r="H273" i="60"/>
  <c r="I273" i="60"/>
  <c r="J273" i="60"/>
  <c r="G274" i="60"/>
  <c r="H274" i="60"/>
  <c r="I274" i="60"/>
  <c r="J274" i="60"/>
  <c r="G275" i="60"/>
  <c r="H275" i="60"/>
  <c r="I275" i="60"/>
  <c r="J275" i="60"/>
  <c r="G276" i="60"/>
  <c r="H276" i="60"/>
  <c r="I276" i="60"/>
  <c r="J276" i="60"/>
  <c r="G277" i="60"/>
  <c r="H277" i="60"/>
  <c r="I277" i="60"/>
  <c r="J277" i="60"/>
  <c r="G278" i="60"/>
  <c r="H278" i="60"/>
  <c r="I278" i="60"/>
  <c r="J278" i="60"/>
  <c r="G279" i="60"/>
  <c r="H279" i="60"/>
  <c r="I279" i="60"/>
  <c r="J279" i="60"/>
  <c r="G280" i="60"/>
  <c r="H280" i="60"/>
  <c r="I280" i="60"/>
  <c r="J280" i="60"/>
  <c r="G281" i="60"/>
  <c r="H281" i="60"/>
  <c r="I281" i="60"/>
  <c r="J281" i="60"/>
  <c r="G282" i="60"/>
  <c r="H282" i="60"/>
  <c r="I282" i="60"/>
  <c r="J282" i="60"/>
  <c r="G283" i="60"/>
  <c r="H283" i="60"/>
  <c r="I283" i="60"/>
  <c r="J283" i="60"/>
  <c r="G284" i="60"/>
  <c r="H284" i="60"/>
  <c r="I284" i="60"/>
  <c r="J284" i="60"/>
  <c r="G285" i="60"/>
  <c r="H285" i="60"/>
  <c r="I285" i="60"/>
  <c r="J285" i="60"/>
  <c r="G286" i="60"/>
  <c r="H286" i="60"/>
  <c r="I286" i="60"/>
  <c r="J286" i="60"/>
  <c r="G287" i="60"/>
  <c r="H287" i="60"/>
  <c r="I287" i="60"/>
  <c r="J287" i="60"/>
  <c r="G288" i="60"/>
  <c r="H288" i="60"/>
  <c r="I288" i="60"/>
  <c r="J288" i="60"/>
  <c r="G289" i="60"/>
  <c r="H289" i="60"/>
  <c r="I289" i="60"/>
  <c r="J289" i="60"/>
  <c r="G290" i="60"/>
  <c r="H290" i="60"/>
  <c r="I290" i="60"/>
  <c r="J290" i="60"/>
  <c r="G291" i="60"/>
  <c r="H291" i="60"/>
  <c r="I291" i="60"/>
  <c r="J291" i="60"/>
  <c r="G292" i="60"/>
  <c r="H292" i="60"/>
  <c r="I292" i="60"/>
  <c r="J292" i="60"/>
  <c r="G293" i="60"/>
  <c r="H293" i="60"/>
  <c r="I293" i="60"/>
  <c r="J293" i="60"/>
  <c r="G294" i="60"/>
  <c r="H294" i="60"/>
  <c r="I294" i="60"/>
  <c r="J294" i="60"/>
  <c r="G295" i="60"/>
  <c r="H295" i="60"/>
  <c r="I295" i="60"/>
  <c r="J295" i="60"/>
  <c r="G296" i="60"/>
  <c r="H296" i="60"/>
  <c r="I296" i="60"/>
  <c r="J296" i="60"/>
  <c r="G297" i="60"/>
  <c r="H297" i="60"/>
  <c r="I297" i="60"/>
  <c r="J297" i="60"/>
  <c r="G298" i="60"/>
  <c r="H298" i="60"/>
  <c r="I298" i="60"/>
  <c r="J298" i="60"/>
  <c r="G299" i="60"/>
  <c r="H299" i="60"/>
  <c r="I299" i="60"/>
  <c r="J299" i="60"/>
  <c r="G300" i="60"/>
  <c r="H300" i="60"/>
  <c r="I300" i="60"/>
  <c r="J300" i="60"/>
  <c r="J2" i="60"/>
  <c r="H2" i="60"/>
  <c r="I2" i="60"/>
  <c r="G2" i="60"/>
  <c r="B54" i="60"/>
  <c r="C54" i="60"/>
  <c r="D54" i="60"/>
  <c r="E54" i="60"/>
  <c r="B55" i="60"/>
  <c r="C55" i="60"/>
  <c r="D55" i="60"/>
  <c r="E55" i="60"/>
  <c r="B56" i="60"/>
  <c r="C56" i="60"/>
  <c r="D56" i="60"/>
  <c r="E56" i="60"/>
  <c r="B57" i="60"/>
  <c r="C57" i="60"/>
  <c r="D57" i="60"/>
  <c r="E57" i="60"/>
  <c r="B58" i="60"/>
  <c r="C58" i="60"/>
  <c r="D58" i="60"/>
  <c r="E58" i="60"/>
  <c r="B59" i="60"/>
  <c r="C59" i="60"/>
  <c r="D59" i="60"/>
  <c r="E59" i="60"/>
  <c r="B60" i="60"/>
  <c r="C60" i="60"/>
  <c r="D60" i="60"/>
  <c r="E60" i="60"/>
  <c r="B61" i="60"/>
  <c r="C61" i="60"/>
  <c r="D61" i="60"/>
  <c r="E61" i="60"/>
  <c r="B62" i="60"/>
  <c r="C62" i="60"/>
  <c r="D62" i="60"/>
  <c r="E62" i="60"/>
  <c r="B63" i="60"/>
  <c r="C63" i="60"/>
  <c r="D63" i="60"/>
  <c r="E63" i="60"/>
  <c r="B64" i="60"/>
  <c r="C64" i="60"/>
  <c r="D64" i="60"/>
  <c r="E64" i="60"/>
  <c r="B65" i="60"/>
  <c r="C65" i="60"/>
  <c r="D65" i="60"/>
  <c r="E65" i="60"/>
  <c r="B66" i="60"/>
  <c r="C66" i="60"/>
  <c r="D66" i="60"/>
  <c r="E66" i="60"/>
  <c r="B67" i="60"/>
  <c r="C67" i="60"/>
  <c r="D67" i="60"/>
  <c r="E67" i="60"/>
  <c r="B68" i="60"/>
  <c r="C68" i="60"/>
  <c r="D68" i="60"/>
  <c r="E68" i="60"/>
  <c r="B69" i="60"/>
  <c r="C69" i="60"/>
  <c r="D69" i="60"/>
  <c r="E69" i="60"/>
  <c r="B70" i="60"/>
  <c r="C70" i="60"/>
  <c r="D70" i="60"/>
  <c r="E70" i="60"/>
  <c r="B71" i="60"/>
  <c r="C71" i="60"/>
  <c r="D71" i="60"/>
  <c r="E71" i="60"/>
  <c r="B72" i="60"/>
  <c r="C72" i="60"/>
  <c r="D72" i="60"/>
  <c r="E72" i="60"/>
  <c r="B73" i="60"/>
  <c r="C73" i="60"/>
  <c r="D73" i="60"/>
  <c r="E73" i="60"/>
  <c r="B74" i="60"/>
  <c r="C74" i="60"/>
  <c r="D74" i="60"/>
  <c r="E74" i="60"/>
  <c r="B75" i="60"/>
  <c r="C75" i="60"/>
  <c r="D75" i="60"/>
  <c r="E75" i="60"/>
  <c r="B76" i="60"/>
  <c r="C76" i="60"/>
  <c r="D76" i="60"/>
  <c r="E76" i="60"/>
  <c r="B77" i="60"/>
  <c r="C77" i="60"/>
  <c r="D77" i="60"/>
  <c r="E77" i="60"/>
  <c r="B78" i="60"/>
  <c r="C78" i="60"/>
  <c r="D78" i="60"/>
  <c r="E78" i="60"/>
  <c r="B79" i="60"/>
  <c r="C79" i="60"/>
  <c r="D79" i="60"/>
  <c r="E79" i="60"/>
  <c r="B80" i="60"/>
  <c r="C80" i="60"/>
  <c r="D80" i="60"/>
  <c r="E80" i="60"/>
  <c r="B81" i="60"/>
  <c r="C81" i="60"/>
  <c r="D81" i="60"/>
  <c r="E81" i="60"/>
  <c r="B82" i="60"/>
  <c r="C82" i="60"/>
  <c r="D82" i="60"/>
  <c r="E82" i="60"/>
  <c r="B83" i="60"/>
  <c r="C83" i="60"/>
  <c r="D83" i="60"/>
  <c r="E83" i="60"/>
  <c r="B84" i="60"/>
  <c r="C84" i="60"/>
  <c r="D84" i="60"/>
  <c r="E84" i="60"/>
  <c r="B85" i="60"/>
  <c r="C85" i="60"/>
  <c r="D85" i="60"/>
  <c r="E85" i="60"/>
  <c r="B86" i="60"/>
  <c r="C86" i="60"/>
  <c r="D86" i="60"/>
  <c r="E86" i="60"/>
  <c r="B87" i="60"/>
  <c r="C87" i="60"/>
  <c r="D87" i="60"/>
  <c r="E87" i="60"/>
  <c r="B88" i="60"/>
  <c r="C88" i="60"/>
  <c r="D88" i="60"/>
  <c r="E88" i="60"/>
  <c r="B89" i="60"/>
  <c r="C89" i="60"/>
  <c r="D89" i="60"/>
  <c r="E89" i="60"/>
  <c r="B90" i="60"/>
  <c r="C90" i="60"/>
  <c r="D90" i="60"/>
  <c r="E90" i="60"/>
  <c r="B91" i="60"/>
  <c r="C91" i="60"/>
  <c r="D91" i="60"/>
  <c r="E91" i="60"/>
  <c r="B92" i="60"/>
  <c r="C92" i="60"/>
  <c r="D92" i="60"/>
  <c r="E92" i="60"/>
  <c r="B93" i="60"/>
  <c r="C93" i="60"/>
  <c r="D93" i="60"/>
  <c r="E93" i="60"/>
  <c r="B94" i="60"/>
  <c r="C94" i="60"/>
  <c r="D94" i="60"/>
  <c r="E94" i="60"/>
  <c r="B95" i="60"/>
  <c r="C95" i="60"/>
  <c r="D95" i="60"/>
  <c r="E95" i="60"/>
  <c r="B96" i="60"/>
  <c r="C96" i="60"/>
  <c r="D96" i="60"/>
  <c r="E96" i="60"/>
  <c r="B97" i="60"/>
  <c r="C97" i="60"/>
  <c r="D97" i="60"/>
  <c r="E97" i="60"/>
  <c r="B98" i="60"/>
  <c r="C98" i="60"/>
  <c r="D98" i="60"/>
  <c r="E98" i="60"/>
  <c r="B99" i="60"/>
  <c r="C99" i="60"/>
  <c r="D99" i="60"/>
  <c r="E99" i="60"/>
  <c r="B100" i="60"/>
  <c r="C100" i="60"/>
  <c r="D100" i="60"/>
  <c r="E100" i="60"/>
  <c r="B101" i="60"/>
  <c r="C101" i="60"/>
  <c r="D101" i="60"/>
  <c r="E101" i="60"/>
  <c r="B102" i="60"/>
  <c r="C102" i="60"/>
  <c r="D102" i="60"/>
  <c r="E102" i="60"/>
  <c r="B103" i="60"/>
  <c r="C103" i="60"/>
  <c r="D103" i="60"/>
  <c r="E103" i="60"/>
  <c r="B104" i="60"/>
  <c r="C104" i="60"/>
  <c r="D104" i="60"/>
  <c r="E104" i="60"/>
  <c r="B105" i="60"/>
  <c r="C105" i="60"/>
  <c r="D105" i="60"/>
  <c r="E105" i="60"/>
  <c r="B106" i="60"/>
  <c r="C106" i="60"/>
  <c r="D106" i="60"/>
  <c r="E106" i="60"/>
  <c r="B107" i="60"/>
  <c r="C107" i="60"/>
  <c r="D107" i="60"/>
  <c r="E107" i="60"/>
  <c r="B108" i="60"/>
  <c r="C108" i="60"/>
  <c r="D108" i="60"/>
  <c r="E108" i="60"/>
  <c r="B109" i="60"/>
  <c r="C109" i="60"/>
  <c r="D109" i="60"/>
  <c r="E109" i="60"/>
  <c r="B110" i="60"/>
  <c r="C110" i="60"/>
  <c r="D110" i="60"/>
  <c r="E110" i="60"/>
  <c r="B111" i="60"/>
  <c r="C111" i="60"/>
  <c r="D111" i="60"/>
  <c r="E111" i="60"/>
  <c r="B112" i="60"/>
  <c r="C112" i="60"/>
  <c r="D112" i="60"/>
  <c r="E112" i="60"/>
  <c r="B113" i="60"/>
  <c r="C113" i="60"/>
  <c r="D113" i="60"/>
  <c r="E113" i="60"/>
  <c r="B114" i="60"/>
  <c r="C114" i="60"/>
  <c r="D114" i="60"/>
  <c r="E114" i="60"/>
  <c r="B115" i="60"/>
  <c r="C115" i="60"/>
  <c r="D115" i="60"/>
  <c r="E115" i="60"/>
  <c r="B116" i="60"/>
  <c r="C116" i="60"/>
  <c r="D116" i="60"/>
  <c r="E116" i="60"/>
  <c r="B117" i="60"/>
  <c r="C117" i="60"/>
  <c r="D117" i="60"/>
  <c r="E117" i="60"/>
  <c r="B118" i="60"/>
  <c r="C118" i="60"/>
  <c r="D118" i="60"/>
  <c r="E118" i="60"/>
  <c r="B119" i="60"/>
  <c r="C119" i="60"/>
  <c r="D119" i="60"/>
  <c r="E119" i="60"/>
  <c r="B120" i="60"/>
  <c r="C120" i="60"/>
  <c r="D120" i="60"/>
  <c r="E120" i="60"/>
  <c r="B121" i="60"/>
  <c r="C121" i="60"/>
  <c r="D121" i="60"/>
  <c r="E121" i="60"/>
  <c r="B122" i="60"/>
  <c r="C122" i="60"/>
  <c r="D122" i="60"/>
  <c r="E122" i="60"/>
  <c r="B123" i="60"/>
  <c r="C123" i="60"/>
  <c r="D123" i="60"/>
  <c r="E123" i="60"/>
  <c r="B124" i="60"/>
  <c r="C124" i="60"/>
  <c r="D124" i="60"/>
  <c r="E124" i="60"/>
  <c r="B125" i="60"/>
  <c r="C125" i="60"/>
  <c r="D125" i="60"/>
  <c r="E125" i="60"/>
  <c r="B126" i="60"/>
  <c r="C126" i="60"/>
  <c r="D126" i="60"/>
  <c r="E126" i="60"/>
  <c r="B127" i="60"/>
  <c r="C127" i="60"/>
  <c r="D127" i="60"/>
  <c r="E127" i="60"/>
  <c r="B128" i="60"/>
  <c r="C128" i="60"/>
  <c r="D128" i="60"/>
  <c r="E128" i="60"/>
  <c r="B129" i="60"/>
  <c r="C129" i="60"/>
  <c r="D129" i="60"/>
  <c r="E129" i="60"/>
  <c r="B130" i="60"/>
  <c r="C130" i="60"/>
  <c r="D130" i="60"/>
  <c r="E130" i="60"/>
  <c r="B131" i="60"/>
  <c r="C131" i="60"/>
  <c r="D131" i="60"/>
  <c r="E131" i="60"/>
  <c r="B132" i="60"/>
  <c r="C132" i="60"/>
  <c r="D132" i="60"/>
  <c r="E132" i="60"/>
  <c r="B133" i="60"/>
  <c r="C133" i="60"/>
  <c r="D133" i="60"/>
  <c r="E133" i="60"/>
  <c r="B134" i="60"/>
  <c r="C134" i="60"/>
  <c r="D134" i="60"/>
  <c r="E134" i="60"/>
  <c r="B135" i="60"/>
  <c r="C135" i="60"/>
  <c r="D135" i="60"/>
  <c r="E135" i="60"/>
  <c r="B136" i="60"/>
  <c r="C136" i="60"/>
  <c r="D136" i="60"/>
  <c r="E136" i="60"/>
  <c r="B137" i="60"/>
  <c r="C137" i="60"/>
  <c r="D137" i="60"/>
  <c r="E137" i="60"/>
  <c r="B138" i="60"/>
  <c r="C138" i="60"/>
  <c r="D138" i="60"/>
  <c r="E138" i="60"/>
  <c r="B139" i="60"/>
  <c r="C139" i="60"/>
  <c r="D139" i="60"/>
  <c r="E139" i="60"/>
  <c r="B140" i="60"/>
  <c r="C140" i="60"/>
  <c r="D140" i="60"/>
  <c r="E140" i="60"/>
  <c r="B141" i="60"/>
  <c r="C141" i="60"/>
  <c r="D141" i="60"/>
  <c r="E141" i="60"/>
  <c r="B142" i="60"/>
  <c r="C142" i="60"/>
  <c r="D142" i="60"/>
  <c r="E142" i="60"/>
  <c r="B143" i="60"/>
  <c r="C143" i="60"/>
  <c r="D143" i="60"/>
  <c r="E143" i="60"/>
  <c r="B144" i="60"/>
  <c r="C144" i="60"/>
  <c r="D144" i="60"/>
  <c r="E144" i="60"/>
  <c r="B145" i="60"/>
  <c r="C145" i="60"/>
  <c r="D145" i="60"/>
  <c r="E145" i="60"/>
  <c r="B146" i="60"/>
  <c r="C146" i="60"/>
  <c r="D146" i="60"/>
  <c r="E146" i="60"/>
  <c r="B147" i="60"/>
  <c r="C147" i="60"/>
  <c r="D147" i="60"/>
  <c r="E147" i="60"/>
  <c r="B148" i="60"/>
  <c r="C148" i="60"/>
  <c r="D148" i="60"/>
  <c r="E148" i="60"/>
  <c r="B149" i="60"/>
  <c r="C149" i="60"/>
  <c r="D149" i="60"/>
  <c r="E149" i="60"/>
  <c r="B150" i="60"/>
  <c r="C150" i="60"/>
  <c r="D150" i="60"/>
  <c r="E150" i="60"/>
  <c r="B151" i="60"/>
  <c r="C151" i="60"/>
  <c r="D151" i="60"/>
  <c r="E151" i="60"/>
  <c r="B152" i="60"/>
  <c r="C152" i="60"/>
  <c r="D152" i="60"/>
  <c r="E152" i="60"/>
  <c r="B153" i="60"/>
  <c r="C153" i="60"/>
  <c r="D153" i="60"/>
  <c r="E153" i="60"/>
  <c r="B154" i="60"/>
  <c r="C154" i="60"/>
  <c r="D154" i="60"/>
  <c r="E154" i="60"/>
  <c r="B155" i="60"/>
  <c r="C155" i="60"/>
  <c r="D155" i="60"/>
  <c r="E155" i="60"/>
  <c r="B156" i="60"/>
  <c r="C156" i="60"/>
  <c r="D156" i="60"/>
  <c r="E156" i="60"/>
  <c r="B157" i="60"/>
  <c r="C157" i="60"/>
  <c r="D157" i="60"/>
  <c r="E157" i="60"/>
  <c r="B158" i="60"/>
  <c r="C158" i="60"/>
  <c r="D158" i="60"/>
  <c r="E158" i="60"/>
  <c r="B159" i="60"/>
  <c r="C159" i="60"/>
  <c r="D159" i="60"/>
  <c r="E159" i="60"/>
  <c r="B160" i="60"/>
  <c r="C160" i="60"/>
  <c r="D160" i="60"/>
  <c r="E160" i="60"/>
  <c r="B161" i="60"/>
  <c r="C161" i="60"/>
  <c r="D161" i="60"/>
  <c r="E161" i="60"/>
  <c r="B162" i="60"/>
  <c r="C162" i="60"/>
  <c r="D162" i="60"/>
  <c r="E162" i="60"/>
  <c r="B163" i="60"/>
  <c r="C163" i="60"/>
  <c r="D163" i="60"/>
  <c r="E163" i="60"/>
  <c r="B164" i="60"/>
  <c r="C164" i="60"/>
  <c r="D164" i="60"/>
  <c r="E164" i="60"/>
  <c r="B165" i="60"/>
  <c r="C165" i="60"/>
  <c r="D165" i="60"/>
  <c r="E165" i="60"/>
  <c r="B166" i="60"/>
  <c r="C166" i="60"/>
  <c r="D166" i="60"/>
  <c r="E166" i="60"/>
  <c r="B167" i="60"/>
  <c r="C167" i="60"/>
  <c r="D167" i="60"/>
  <c r="E167" i="60"/>
  <c r="B168" i="60"/>
  <c r="C168" i="60"/>
  <c r="D168" i="60"/>
  <c r="E168" i="60"/>
  <c r="B169" i="60"/>
  <c r="C169" i="60"/>
  <c r="D169" i="60"/>
  <c r="E169" i="60"/>
  <c r="B170" i="60"/>
  <c r="C170" i="60"/>
  <c r="D170" i="60"/>
  <c r="E170" i="60"/>
  <c r="B171" i="60"/>
  <c r="C171" i="60"/>
  <c r="D171" i="60"/>
  <c r="E171" i="60"/>
  <c r="B172" i="60"/>
  <c r="C172" i="60"/>
  <c r="D172" i="60"/>
  <c r="E172" i="60"/>
  <c r="B173" i="60"/>
  <c r="C173" i="60"/>
  <c r="D173" i="60"/>
  <c r="E173" i="60"/>
  <c r="B174" i="60"/>
  <c r="C174" i="60"/>
  <c r="D174" i="60"/>
  <c r="E174" i="60"/>
  <c r="B175" i="60"/>
  <c r="C175" i="60"/>
  <c r="D175" i="60"/>
  <c r="E175" i="60"/>
  <c r="B176" i="60"/>
  <c r="C176" i="60"/>
  <c r="D176" i="60"/>
  <c r="E176" i="60"/>
  <c r="B177" i="60"/>
  <c r="C177" i="60"/>
  <c r="D177" i="60"/>
  <c r="E177" i="60"/>
  <c r="B178" i="60"/>
  <c r="C178" i="60"/>
  <c r="D178" i="60"/>
  <c r="E178" i="60"/>
  <c r="B179" i="60"/>
  <c r="C179" i="60"/>
  <c r="D179" i="60"/>
  <c r="E179" i="60"/>
  <c r="B180" i="60"/>
  <c r="C180" i="60"/>
  <c r="D180" i="60"/>
  <c r="E180" i="60"/>
  <c r="B181" i="60"/>
  <c r="C181" i="60"/>
  <c r="D181" i="60"/>
  <c r="E181" i="60"/>
  <c r="B182" i="60"/>
  <c r="C182" i="60"/>
  <c r="D182" i="60"/>
  <c r="E182" i="60"/>
  <c r="B183" i="60"/>
  <c r="C183" i="60"/>
  <c r="D183" i="60"/>
  <c r="E183" i="60"/>
  <c r="B184" i="60"/>
  <c r="C184" i="60"/>
  <c r="D184" i="60"/>
  <c r="E184" i="60"/>
  <c r="B185" i="60"/>
  <c r="C185" i="60"/>
  <c r="D185" i="60"/>
  <c r="E185" i="60"/>
  <c r="B186" i="60"/>
  <c r="C186" i="60"/>
  <c r="D186" i="60"/>
  <c r="E186" i="60"/>
  <c r="B187" i="60"/>
  <c r="C187" i="60"/>
  <c r="D187" i="60"/>
  <c r="E187" i="60"/>
  <c r="B188" i="60"/>
  <c r="C188" i="60"/>
  <c r="D188" i="60"/>
  <c r="E188" i="60"/>
  <c r="B189" i="60"/>
  <c r="C189" i="60"/>
  <c r="D189" i="60"/>
  <c r="E189" i="60"/>
  <c r="B190" i="60"/>
  <c r="C190" i="60"/>
  <c r="D190" i="60"/>
  <c r="E190" i="60"/>
  <c r="B191" i="60"/>
  <c r="C191" i="60"/>
  <c r="D191" i="60"/>
  <c r="E191" i="60"/>
  <c r="B192" i="60"/>
  <c r="C192" i="60"/>
  <c r="D192" i="60"/>
  <c r="E192" i="60"/>
  <c r="B193" i="60"/>
  <c r="C193" i="60"/>
  <c r="D193" i="60"/>
  <c r="E193" i="60"/>
  <c r="B194" i="60"/>
  <c r="C194" i="60"/>
  <c r="D194" i="60"/>
  <c r="E194" i="60"/>
  <c r="B195" i="60"/>
  <c r="C195" i="60"/>
  <c r="D195" i="60"/>
  <c r="E195" i="60"/>
  <c r="B196" i="60"/>
  <c r="C196" i="60"/>
  <c r="D196" i="60"/>
  <c r="E196" i="60"/>
  <c r="B197" i="60"/>
  <c r="C197" i="60"/>
  <c r="D197" i="60"/>
  <c r="E197" i="60"/>
  <c r="B198" i="60"/>
  <c r="C198" i="60"/>
  <c r="D198" i="60"/>
  <c r="E198" i="60"/>
  <c r="B199" i="60"/>
  <c r="C199" i="60"/>
  <c r="D199" i="60"/>
  <c r="E199" i="60"/>
  <c r="B200" i="60"/>
  <c r="C200" i="60"/>
  <c r="D200" i="60"/>
  <c r="E200" i="60"/>
  <c r="B201" i="60"/>
  <c r="C201" i="60"/>
  <c r="D201" i="60"/>
  <c r="E201" i="60"/>
  <c r="B202" i="60"/>
  <c r="C202" i="60"/>
  <c r="D202" i="60"/>
  <c r="E202" i="60"/>
  <c r="B203" i="60"/>
  <c r="C203" i="60"/>
  <c r="D203" i="60"/>
  <c r="E203" i="60"/>
  <c r="B204" i="60"/>
  <c r="C204" i="60"/>
  <c r="D204" i="60"/>
  <c r="E204" i="60"/>
  <c r="B205" i="60"/>
  <c r="C205" i="60"/>
  <c r="D205" i="60"/>
  <c r="E205" i="60"/>
  <c r="B206" i="60"/>
  <c r="C206" i="60"/>
  <c r="D206" i="60"/>
  <c r="E206" i="60"/>
  <c r="B207" i="60"/>
  <c r="C207" i="60"/>
  <c r="D207" i="60"/>
  <c r="E207" i="60"/>
  <c r="B208" i="60"/>
  <c r="C208" i="60"/>
  <c r="D208" i="60"/>
  <c r="E208" i="60"/>
  <c r="B209" i="60"/>
  <c r="C209" i="60"/>
  <c r="D209" i="60"/>
  <c r="E209" i="60"/>
  <c r="B210" i="60"/>
  <c r="C210" i="60"/>
  <c r="D210" i="60"/>
  <c r="E210" i="60"/>
  <c r="B211" i="60"/>
  <c r="C211" i="60"/>
  <c r="D211" i="60"/>
  <c r="E211" i="60"/>
  <c r="B212" i="60"/>
  <c r="C212" i="60"/>
  <c r="D212" i="60"/>
  <c r="E212" i="60"/>
  <c r="B213" i="60"/>
  <c r="C213" i="60"/>
  <c r="D213" i="60"/>
  <c r="E213" i="60"/>
  <c r="B214" i="60"/>
  <c r="C214" i="60"/>
  <c r="D214" i="60"/>
  <c r="E214" i="60"/>
  <c r="B215" i="60"/>
  <c r="C215" i="60"/>
  <c r="D215" i="60"/>
  <c r="E215" i="60"/>
  <c r="B216" i="60"/>
  <c r="C216" i="60"/>
  <c r="D216" i="60"/>
  <c r="E216" i="60"/>
  <c r="B217" i="60"/>
  <c r="C217" i="60"/>
  <c r="D217" i="60"/>
  <c r="E217" i="60"/>
  <c r="B218" i="60"/>
  <c r="C218" i="60"/>
  <c r="D218" i="60"/>
  <c r="E218" i="60"/>
  <c r="B219" i="60"/>
  <c r="C219" i="60"/>
  <c r="D219" i="60"/>
  <c r="E219" i="60"/>
  <c r="B220" i="60"/>
  <c r="C220" i="60"/>
  <c r="D220" i="60"/>
  <c r="E220" i="60"/>
  <c r="B221" i="60"/>
  <c r="C221" i="60"/>
  <c r="D221" i="60"/>
  <c r="E221" i="60"/>
  <c r="B222" i="60"/>
  <c r="C222" i="60"/>
  <c r="D222" i="60"/>
  <c r="E222" i="60"/>
  <c r="B223" i="60"/>
  <c r="C223" i="60"/>
  <c r="D223" i="60"/>
  <c r="E223" i="60"/>
  <c r="B224" i="60"/>
  <c r="C224" i="60"/>
  <c r="D224" i="60"/>
  <c r="E224" i="60"/>
  <c r="B225" i="60"/>
  <c r="C225" i="60"/>
  <c r="D225" i="60"/>
  <c r="E225" i="60"/>
  <c r="B226" i="60"/>
  <c r="C226" i="60"/>
  <c r="D226" i="60"/>
  <c r="E226" i="60"/>
  <c r="B227" i="60"/>
  <c r="C227" i="60"/>
  <c r="D227" i="60"/>
  <c r="E227" i="60"/>
  <c r="B228" i="60"/>
  <c r="C228" i="60"/>
  <c r="D228" i="60"/>
  <c r="E228" i="60"/>
  <c r="B229" i="60"/>
  <c r="C229" i="60"/>
  <c r="D229" i="60"/>
  <c r="E229" i="60"/>
  <c r="B230" i="60"/>
  <c r="C230" i="60"/>
  <c r="D230" i="60"/>
  <c r="E230" i="60"/>
  <c r="B231" i="60"/>
  <c r="C231" i="60"/>
  <c r="D231" i="60"/>
  <c r="E231" i="60"/>
  <c r="B232" i="60"/>
  <c r="C232" i="60"/>
  <c r="D232" i="60"/>
  <c r="E232" i="60"/>
  <c r="B233" i="60"/>
  <c r="C233" i="60"/>
  <c r="D233" i="60"/>
  <c r="E233" i="60"/>
  <c r="B234" i="60"/>
  <c r="C234" i="60"/>
  <c r="D234" i="60"/>
  <c r="E234" i="60"/>
  <c r="B235" i="60"/>
  <c r="C235" i="60"/>
  <c r="D235" i="60"/>
  <c r="E235" i="60"/>
  <c r="B236" i="60"/>
  <c r="C236" i="60"/>
  <c r="D236" i="60"/>
  <c r="E236" i="60"/>
  <c r="B237" i="60"/>
  <c r="C237" i="60"/>
  <c r="D237" i="60"/>
  <c r="E237" i="60"/>
  <c r="B238" i="60"/>
  <c r="C238" i="60"/>
  <c r="D238" i="60"/>
  <c r="E238" i="60"/>
  <c r="B239" i="60"/>
  <c r="C239" i="60"/>
  <c r="D239" i="60"/>
  <c r="E239" i="60"/>
  <c r="B240" i="60"/>
  <c r="C240" i="60"/>
  <c r="D240" i="60"/>
  <c r="E240" i="60"/>
  <c r="B241" i="60"/>
  <c r="C241" i="60"/>
  <c r="D241" i="60"/>
  <c r="E241" i="60"/>
  <c r="B242" i="60"/>
  <c r="C242" i="60"/>
  <c r="D242" i="60"/>
  <c r="E242" i="60"/>
  <c r="B243" i="60"/>
  <c r="C243" i="60"/>
  <c r="D243" i="60"/>
  <c r="E243" i="60"/>
  <c r="B244" i="60"/>
  <c r="C244" i="60"/>
  <c r="D244" i="60"/>
  <c r="E244" i="60"/>
  <c r="B245" i="60"/>
  <c r="C245" i="60"/>
  <c r="D245" i="60"/>
  <c r="E245" i="60"/>
  <c r="B246" i="60"/>
  <c r="C246" i="60"/>
  <c r="D246" i="60"/>
  <c r="E246" i="60"/>
  <c r="B247" i="60"/>
  <c r="C247" i="60"/>
  <c r="D247" i="60"/>
  <c r="E247" i="60"/>
  <c r="B248" i="60"/>
  <c r="C248" i="60"/>
  <c r="D248" i="60"/>
  <c r="E248" i="60"/>
  <c r="B249" i="60"/>
  <c r="C249" i="60"/>
  <c r="D249" i="60"/>
  <c r="E249" i="60"/>
  <c r="B250" i="60"/>
  <c r="C250" i="60"/>
  <c r="D250" i="60"/>
  <c r="E250" i="60"/>
  <c r="B251" i="60"/>
  <c r="C251" i="60"/>
  <c r="D251" i="60"/>
  <c r="E251" i="60"/>
  <c r="B252" i="60"/>
  <c r="C252" i="60"/>
  <c r="D252" i="60"/>
  <c r="E252" i="60"/>
  <c r="B253" i="60"/>
  <c r="C253" i="60"/>
  <c r="D253" i="60"/>
  <c r="E253" i="60"/>
  <c r="B254" i="60"/>
  <c r="C254" i="60"/>
  <c r="D254" i="60"/>
  <c r="E254" i="60"/>
  <c r="B255" i="60"/>
  <c r="C255" i="60"/>
  <c r="D255" i="60"/>
  <c r="E255" i="60"/>
  <c r="B256" i="60"/>
  <c r="C256" i="60"/>
  <c r="D256" i="60"/>
  <c r="E256" i="60"/>
  <c r="B257" i="60"/>
  <c r="C257" i="60"/>
  <c r="D257" i="60"/>
  <c r="E257" i="60"/>
  <c r="B258" i="60"/>
  <c r="C258" i="60"/>
  <c r="D258" i="60"/>
  <c r="E258" i="60"/>
  <c r="B259" i="60"/>
  <c r="C259" i="60"/>
  <c r="D259" i="60"/>
  <c r="E259" i="60"/>
  <c r="B260" i="60"/>
  <c r="C260" i="60"/>
  <c r="D260" i="60"/>
  <c r="E260" i="60"/>
  <c r="B261" i="60"/>
  <c r="C261" i="60"/>
  <c r="D261" i="60"/>
  <c r="E261" i="60"/>
  <c r="B262" i="60"/>
  <c r="C262" i="60"/>
  <c r="D262" i="60"/>
  <c r="E262" i="60"/>
  <c r="B263" i="60"/>
  <c r="C263" i="60"/>
  <c r="D263" i="60"/>
  <c r="E263" i="60"/>
  <c r="B264" i="60"/>
  <c r="C264" i="60"/>
  <c r="D264" i="60"/>
  <c r="E264" i="60"/>
  <c r="B265" i="60"/>
  <c r="C265" i="60"/>
  <c r="D265" i="60"/>
  <c r="E265" i="60"/>
  <c r="B266" i="60"/>
  <c r="C266" i="60"/>
  <c r="D266" i="60"/>
  <c r="E266" i="60"/>
  <c r="B267" i="60"/>
  <c r="C267" i="60"/>
  <c r="D267" i="60"/>
  <c r="E267" i="60"/>
  <c r="B268" i="60"/>
  <c r="C268" i="60"/>
  <c r="D268" i="60"/>
  <c r="E268" i="60"/>
  <c r="B269" i="60"/>
  <c r="C269" i="60"/>
  <c r="D269" i="60"/>
  <c r="E269" i="60"/>
  <c r="B270" i="60"/>
  <c r="C270" i="60"/>
  <c r="D270" i="60"/>
  <c r="E270" i="60"/>
  <c r="B271" i="60"/>
  <c r="C271" i="60"/>
  <c r="D271" i="60"/>
  <c r="E271" i="60"/>
  <c r="B272" i="60"/>
  <c r="C272" i="60"/>
  <c r="D272" i="60"/>
  <c r="E272" i="60"/>
  <c r="B273" i="60"/>
  <c r="C273" i="60"/>
  <c r="D273" i="60"/>
  <c r="E273" i="60"/>
  <c r="B274" i="60"/>
  <c r="C274" i="60"/>
  <c r="D274" i="60"/>
  <c r="E274" i="60"/>
  <c r="B275" i="60"/>
  <c r="C275" i="60"/>
  <c r="D275" i="60"/>
  <c r="E275" i="60"/>
  <c r="B276" i="60"/>
  <c r="C276" i="60"/>
  <c r="D276" i="60"/>
  <c r="E276" i="60"/>
  <c r="B277" i="60"/>
  <c r="C277" i="60"/>
  <c r="D277" i="60"/>
  <c r="E277" i="60"/>
  <c r="B278" i="60"/>
  <c r="C278" i="60"/>
  <c r="D278" i="60"/>
  <c r="E278" i="60"/>
  <c r="B279" i="60"/>
  <c r="C279" i="60"/>
  <c r="D279" i="60"/>
  <c r="E279" i="60"/>
  <c r="B280" i="60"/>
  <c r="C280" i="60"/>
  <c r="D280" i="60"/>
  <c r="E280" i="60"/>
  <c r="B281" i="60"/>
  <c r="C281" i="60"/>
  <c r="D281" i="60"/>
  <c r="E281" i="60"/>
  <c r="B282" i="60"/>
  <c r="C282" i="60"/>
  <c r="D282" i="60"/>
  <c r="E282" i="60"/>
  <c r="B283" i="60"/>
  <c r="C283" i="60"/>
  <c r="D283" i="60"/>
  <c r="E283" i="60"/>
  <c r="B284" i="60"/>
  <c r="C284" i="60"/>
  <c r="D284" i="60"/>
  <c r="E284" i="60"/>
  <c r="B285" i="60"/>
  <c r="C285" i="60"/>
  <c r="D285" i="60"/>
  <c r="E285" i="60"/>
  <c r="B286" i="60"/>
  <c r="C286" i="60"/>
  <c r="D286" i="60"/>
  <c r="E286" i="60"/>
  <c r="B287" i="60"/>
  <c r="C287" i="60"/>
  <c r="D287" i="60"/>
  <c r="E287" i="60"/>
  <c r="B288" i="60"/>
  <c r="C288" i="60"/>
  <c r="D288" i="60"/>
  <c r="E288" i="60"/>
  <c r="B289" i="60"/>
  <c r="C289" i="60"/>
  <c r="D289" i="60"/>
  <c r="E289" i="60"/>
  <c r="B290" i="60"/>
  <c r="C290" i="60"/>
  <c r="D290" i="60"/>
  <c r="E290" i="60"/>
  <c r="B291" i="60"/>
  <c r="C291" i="60"/>
  <c r="D291" i="60"/>
  <c r="E291" i="60"/>
  <c r="B292" i="60"/>
  <c r="C292" i="60"/>
  <c r="D292" i="60"/>
  <c r="E292" i="60"/>
  <c r="B293" i="60"/>
  <c r="C293" i="60"/>
  <c r="D293" i="60"/>
  <c r="E293" i="60"/>
  <c r="B294" i="60"/>
  <c r="C294" i="60"/>
  <c r="D294" i="60"/>
  <c r="E294" i="60"/>
  <c r="B295" i="60"/>
  <c r="C295" i="60"/>
  <c r="D295" i="60"/>
  <c r="E295" i="60"/>
  <c r="B296" i="60"/>
  <c r="C296" i="60"/>
  <c r="D296" i="60"/>
  <c r="E296" i="60"/>
  <c r="B297" i="60"/>
  <c r="C297" i="60"/>
  <c r="D297" i="60"/>
  <c r="E297" i="60"/>
  <c r="B298" i="60"/>
  <c r="C298" i="60"/>
  <c r="D298" i="60"/>
  <c r="E298" i="60"/>
  <c r="B299" i="60"/>
  <c r="C299" i="60"/>
  <c r="D299" i="60"/>
  <c r="E299" i="60"/>
  <c r="B300" i="60"/>
  <c r="C300" i="60"/>
  <c r="D300" i="60"/>
  <c r="E300" i="60"/>
  <c r="B3" i="60"/>
  <c r="C3" i="60"/>
  <c r="D3" i="60"/>
  <c r="E3" i="60"/>
  <c r="B4" i="60"/>
  <c r="C4" i="60"/>
  <c r="D4" i="60"/>
  <c r="E4" i="60"/>
  <c r="B5" i="60"/>
  <c r="C5" i="60"/>
  <c r="D5" i="60"/>
  <c r="E5" i="60"/>
  <c r="B6" i="60"/>
  <c r="C6" i="60"/>
  <c r="D6" i="60"/>
  <c r="E6" i="60"/>
  <c r="B7" i="60"/>
  <c r="C7" i="60"/>
  <c r="D7" i="60"/>
  <c r="E7" i="60"/>
  <c r="B8" i="60"/>
  <c r="C8" i="60"/>
  <c r="D8" i="60"/>
  <c r="E8" i="60"/>
  <c r="B9" i="60"/>
  <c r="C9" i="60"/>
  <c r="D9" i="60"/>
  <c r="E9" i="60"/>
  <c r="B10" i="60"/>
  <c r="C10" i="60"/>
  <c r="D10" i="60"/>
  <c r="E10" i="60"/>
  <c r="B11" i="60"/>
  <c r="C11" i="60"/>
  <c r="D11" i="60"/>
  <c r="E11" i="60"/>
  <c r="B12" i="60"/>
  <c r="C12" i="60"/>
  <c r="D12" i="60"/>
  <c r="E12" i="60"/>
  <c r="B13" i="60"/>
  <c r="C13" i="60"/>
  <c r="D13" i="60"/>
  <c r="E13" i="60"/>
  <c r="B14" i="60"/>
  <c r="C14" i="60"/>
  <c r="D14" i="60"/>
  <c r="E14" i="60"/>
  <c r="B15" i="60"/>
  <c r="C15" i="60"/>
  <c r="D15" i="60"/>
  <c r="E15" i="60"/>
  <c r="B16" i="60"/>
  <c r="C16" i="60"/>
  <c r="D16" i="60"/>
  <c r="E16" i="60"/>
  <c r="B17" i="60"/>
  <c r="C17" i="60"/>
  <c r="D17" i="60"/>
  <c r="E17" i="60"/>
  <c r="B18" i="60"/>
  <c r="C18" i="60"/>
  <c r="D18" i="60"/>
  <c r="E18" i="60"/>
  <c r="B19" i="60"/>
  <c r="C19" i="60"/>
  <c r="D19" i="60"/>
  <c r="E19" i="60"/>
  <c r="B20" i="60"/>
  <c r="C20" i="60"/>
  <c r="D20" i="60"/>
  <c r="E20" i="60"/>
  <c r="B21" i="60"/>
  <c r="C21" i="60"/>
  <c r="D21" i="60"/>
  <c r="E21" i="60"/>
  <c r="B22" i="60"/>
  <c r="C22" i="60"/>
  <c r="D22" i="60"/>
  <c r="E22" i="60"/>
  <c r="B23" i="60"/>
  <c r="C23" i="60"/>
  <c r="D23" i="60"/>
  <c r="E23" i="60"/>
  <c r="B24" i="60"/>
  <c r="C24" i="60"/>
  <c r="D24" i="60"/>
  <c r="E24" i="60"/>
  <c r="B25" i="60"/>
  <c r="C25" i="60"/>
  <c r="D25" i="60"/>
  <c r="E25" i="60"/>
  <c r="B26" i="60"/>
  <c r="C26" i="60"/>
  <c r="D26" i="60"/>
  <c r="E26" i="60"/>
  <c r="B27" i="60"/>
  <c r="C27" i="60"/>
  <c r="D27" i="60"/>
  <c r="E27" i="60"/>
  <c r="B28" i="60"/>
  <c r="C28" i="60"/>
  <c r="D28" i="60"/>
  <c r="E28" i="60"/>
  <c r="B29" i="60"/>
  <c r="C29" i="60"/>
  <c r="D29" i="60"/>
  <c r="E29" i="60"/>
  <c r="B30" i="60"/>
  <c r="C30" i="60"/>
  <c r="D30" i="60"/>
  <c r="E30" i="60"/>
  <c r="B31" i="60"/>
  <c r="C31" i="60"/>
  <c r="D31" i="60"/>
  <c r="E31" i="60"/>
  <c r="B32" i="60"/>
  <c r="C32" i="60"/>
  <c r="D32" i="60"/>
  <c r="E32" i="60"/>
  <c r="B33" i="60"/>
  <c r="C33" i="60"/>
  <c r="D33" i="60"/>
  <c r="E33" i="60"/>
  <c r="B34" i="60"/>
  <c r="C34" i="60"/>
  <c r="D34" i="60"/>
  <c r="E34" i="60"/>
  <c r="B35" i="60"/>
  <c r="C35" i="60"/>
  <c r="D35" i="60"/>
  <c r="E35" i="60"/>
  <c r="B36" i="60"/>
  <c r="C36" i="60"/>
  <c r="D36" i="60"/>
  <c r="E36" i="60"/>
  <c r="B37" i="60"/>
  <c r="C37" i="60"/>
  <c r="D37" i="60"/>
  <c r="E37" i="60"/>
  <c r="B38" i="60"/>
  <c r="C38" i="60"/>
  <c r="D38" i="60"/>
  <c r="E38" i="60"/>
  <c r="B39" i="60"/>
  <c r="C39" i="60"/>
  <c r="D39" i="60"/>
  <c r="E39" i="60"/>
  <c r="B40" i="60"/>
  <c r="C40" i="60"/>
  <c r="D40" i="60"/>
  <c r="E40" i="60"/>
  <c r="B41" i="60"/>
  <c r="C41" i="60"/>
  <c r="E41" i="60"/>
  <c r="B42" i="60"/>
  <c r="C42" i="60"/>
  <c r="D42" i="60"/>
  <c r="E42" i="60"/>
  <c r="B43" i="60"/>
  <c r="C43" i="60"/>
  <c r="D43" i="60"/>
  <c r="E43" i="60"/>
  <c r="B44" i="60"/>
  <c r="C44" i="60"/>
  <c r="D44" i="60"/>
  <c r="E44" i="60"/>
  <c r="B45" i="60"/>
  <c r="C45" i="60"/>
  <c r="D45" i="60"/>
  <c r="E45" i="60"/>
  <c r="B46" i="60"/>
  <c r="C46" i="60"/>
  <c r="D46" i="60"/>
  <c r="E46" i="60"/>
  <c r="B47" i="60"/>
  <c r="C47" i="60"/>
  <c r="D47" i="60"/>
  <c r="E47" i="60"/>
  <c r="B48" i="60"/>
  <c r="C48" i="60"/>
  <c r="D48" i="60"/>
  <c r="E48" i="60"/>
  <c r="B49" i="60"/>
  <c r="C49" i="60"/>
  <c r="D49" i="60"/>
  <c r="E49" i="60"/>
  <c r="B50" i="60"/>
  <c r="C50" i="60"/>
  <c r="D50" i="60"/>
  <c r="E50" i="60"/>
  <c r="B51" i="60"/>
  <c r="C51" i="60"/>
  <c r="D51" i="60"/>
  <c r="E51" i="60"/>
  <c r="B52" i="60"/>
  <c r="C52" i="60"/>
  <c r="D52" i="60"/>
  <c r="E52" i="60"/>
  <c r="B53" i="60"/>
  <c r="C53" i="60"/>
  <c r="D53" i="60"/>
  <c r="E53" i="60"/>
  <c r="E2" i="60"/>
  <c r="D2" i="60"/>
  <c r="C2" i="60"/>
  <c r="B2" i="60"/>
  <c r="D140" i="49"/>
  <c r="H24" i="59"/>
  <c r="I24" i="59"/>
  <c r="J24" i="59"/>
  <c r="K24" i="59"/>
  <c r="L24" i="59"/>
  <c r="M24" i="59"/>
  <c r="N24" i="59"/>
  <c r="P24" i="59"/>
  <c r="Q24" i="59"/>
  <c r="R24" i="59"/>
  <c r="S24" i="59"/>
  <c r="T24" i="59"/>
  <c r="H25" i="59"/>
  <c r="I25" i="59"/>
  <c r="J25" i="59"/>
  <c r="K25" i="59"/>
  <c r="L25" i="59"/>
  <c r="M25" i="59"/>
  <c r="N25" i="59"/>
  <c r="P25" i="59"/>
  <c r="Q25" i="59"/>
  <c r="R25" i="59"/>
  <c r="S25" i="59"/>
  <c r="T25" i="59"/>
  <c r="H26" i="59"/>
  <c r="I26" i="59"/>
  <c r="J26" i="59"/>
  <c r="K26" i="59"/>
  <c r="L26" i="59"/>
  <c r="M26" i="59"/>
  <c r="N26" i="59"/>
  <c r="P26" i="59"/>
  <c r="Q26" i="59"/>
  <c r="R26" i="59"/>
  <c r="S26" i="59"/>
  <c r="T26" i="59"/>
  <c r="H27" i="59"/>
  <c r="I27" i="59"/>
  <c r="J27" i="59"/>
  <c r="K27" i="59"/>
  <c r="L27" i="59"/>
  <c r="M27" i="59"/>
  <c r="N27" i="59"/>
  <c r="P27" i="59"/>
  <c r="Q27" i="59"/>
  <c r="R27" i="59"/>
  <c r="S27" i="59"/>
  <c r="T27" i="59"/>
  <c r="H28" i="59"/>
  <c r="I28" i="59"/>
  <c r="J28" i="59"/>
  <c r="K28" i="59"/>
  <c r="L28" i="59"/>
  <c r="M28" i="59"/>
  <c r="N28" i="59"/>
  <c r="P28" i="59"/>
  <c r="Q28" i="59"/>
  <c r="R28" i="59"/>
  <c r="S28" i="59"/>
  <c r="T28" i="59"/>
  <c r="H29" i="59"/>
  <c r="I29" i="59"/>
  <c r="J29" i="59"/>
  <c r="K29" i="59"/>
  <c r="L29" i="59"/>
  <c r="M29" i="59"/>
  <c r="N29" i="59"/>
  <c r="P29" i="59"/>
  <c r="Q29" i="59"/>
  <c r="R29" i="59"/>
  <c r="S29" i="59"/>
  <c r="T29" i="59"/>
  <c r="H30" i="59"/>
  <c r="I30" i="59"/>
  <c r="J30" i="59"/>
  <c r="K30" i="59"/>
  <c r="L30" i="59"/>
  <c r="M30" i="59"/>
  <c r="N30" i="59"/>
  <c r="P30" i="59"/>
  <c r="Q30" i="59"/>
  <c r="R30" i="59"/>
  <c r="S30" i="59"/>
  <c r="T30" i="59"/>
  <c r="H31" i="59"/>
  <c r="I31" i="59"/>
  <c r="J31" i="59"/>
  <c r="K31" i="59"/>
  <c r="L31" i="59"/>
  <c r="M31" i="59"/>
  <c r="N31" i="59"/>
  <c r="P31" i="59"/>
  <c r="Q31" i="59"/>
  <c r="R31" i="59"/>
  <c r="S31" i="59"/>
  <c r="T31" i="59"/>
  <c r="H32" i="59"/>
  <c r="I32" i="59"/>
  <c r="J32" i="59"/>
  <c r="K32" i="59"/>
  <c r="L32" i="59"/>
  <c r="M32" i="59"/>
  <c r="N32" i="59"/>
  <c r="P32" i="59"/>
  <c r="Q32" i="59"/>
  <c r="R32" i="59"/>
  <c r="S32" i="59"/>
  <c r="T32" i="59"/>
  <c r="H33" i="59"/>
  <c r="I33" i="59"/>
  <c r="J33" i="59"/>
  <c r="K33" i="59"/>
  <c r="L33" i="59"/>
  <c r="M33" i="59"/>
  <c r="N33" i="59"/>
  <c r="P33" i="59"/>
  <c r="Q33" i="59"/>
  <c r="R33" i="59"/>
  <c r="S33" i="59"/>
  <c r="T33" i="59"/>
  <c r="H34" i="59"/>
  <c r="I34" i="59"/>
  <c r="J34" i="59"/>
  <c r="K34" i="59"/>
  <c r="L34" i="59"/>
  <c r="M34" i="59"/>
  <c r="N34" i="59"/>
  <c r="P34" i="59"/>
  <c r="Q34" i="59"/>
  <c r="R34" i="59"/>
  <c r="S34" i="59"/>
  <c r="T34" i="59"/>
  <c r="H35" i="59"/>
  <c r="I35" i="59"/>
  <c r="J35" i="59"/>
  <c r="K35" i="59"/>
  <c r="L35" i="59"/>
  <c r="M35" i="59"/>
  <c r="N35" i="59"/>
  <c r="P35" i="59"/>
  <c r="Q35" i="59"/>
  <c r="R35" i="59"/>
  <c r="S35" i="59"/>
  <c r="T35" i="59"/>
  <c r="H36" i="59"/>
  <c r="I36" i="59"/>
  <c r="J36" i="59"/>
  <c r="K36" i="59"/>
  <c r="L36" i="59"/>
  <c r="M36" i="59"/>
  <c r="N36" i="59"/>
  <c r="P36" i="59"/>
  <c r="Q36" i="59"/>
  <c r="R36" i="59"/>
  <c r="S36" i="59"/>
  <c r="T36" i="59"/>
  <c r="H37" i="59"/>
  <c r="I37" i="59"/>
  <c r="J37" i="59"/>
  <c r="K37" i="59"/>
  <c r="L37" i="59"/>
  <c r="M37" i="59"/>
  <c r="N37" i="59"/>
  <c r="P37" i="59"/>
  <c r="Q37" i="59"/>
  <c r="R37" i="59"/>
  <c r="S37" i="59"/>
  <c r="T37" i="59"/>
  <c r="H38" i="59"/>
  <c r="I38" i="59"/>
  <c r="J38" i="59"/>
  <c r="K38" i="59"/>
  <c r="L38" i="59"/>
  <c r="M38" i="59"/>
  <c r="N38" i="59"/>
  <c r="P38" i="59"/>
  <c r="Q38" i="59"/>
  <c r="R38" i="59"/>
  <c r="S38" i="59"/>
  <c r="T38" i="59"/>
  <c r="H39" i="59"/>
  <c r="I39" i="59"/>
  <c r="J39" i="59"/>
  <c r="K39" i="59"/>
  <c r="L39" i="59"/>
  <c r="M39" i="59"/>
  <c r="N39" i="59"/>
  <c r="P39" i="59"/>
  <c r="Q39" i="59"/>
  <c r="R39" i="59"/>
  <c r="S39" i="59"/>
  <c r="T39" i="59"/>
  <c r="H40" i="59"/>
  <c r="I40" i="59"/>
  <c r="J40" i="59"/>
  <c r="K40" i="59"/>
  <c r="L40" i="59"/>
  <c r="M40" i="59"/>
  <c r="N40" i="59"/>
  <c r="P40" i="59"/>
  <c r="Q40" i="59"/>
  <c r="R40" i="59"/>
  <c r="S40" i="59"/>
  <c r="T40" i="59"/>
  <c r="H41" i="59"/>
  <c r="I41" i="59"/>
  <c r="J41" i="59"/>
  <c r="K41" i="59"/>
  <c r="L41" i="59"/>
  <c r="M41" i="59"/>
  <c r="N41" i="59"/>
  <c r="P41" i="59"/>
  <c r="Q41" i="59"/>
  <c r="R41" i="59"/>
  <c r="S41" i="59"/>
  <c r="T41" i="59"/>
  <c r="H42" i="59"/>
  <c r="I42" i="59"/>
  <c r="J42" i="59"/>
  <c r="K42" i="59"/>
  <c r="L42" i="59"/>
  <c r="M42" i="59"/>
  <c r="N42" i="59"/>
  <c r="P42" i="59"/>
  <c r="Q42" i="59"/>
  <c r="R42" i="59"/>
  <c r="S42" i="59"/>
  <c r="T42" i="59"/>
  <c r="H43" i="59"/>
  <c r="I43" i="59"/>
  <c r="J43" i="59"/>
  <c r="K43" i="59"/>
  <c r="L43" i="59"/>
  <c r="M43" i="59"/>
  <c r="N43" i="59"/>
  <c r="P43" i="59"/>
  <c r="Q43" i="59"/>
  <c r="R43" i="59"/>
  <c r="S43" i="59"/>
  <c r="T43" i="59"/>
  <c r="H44" i="59"/>
  <c r="I44" i="59"/>
  <c r="J44" i="59"/>
  <c r="K44" i="59"/>
  <c r="L44" i="59"/>
  <c r="M44" i="59"/>
  <c r="N44" i="59"/>
  <c r="P44" i="59"/>
  <c r="Q44" i="59"/>
  <c r="R44" i="59"/>
  <c r="S44" i="59"/>
  <c r="T44" i="59"/>
  <c r="H45" i="59"/>
  <c r="I45" i="59"/>
  <c r="J45" i="59"/>
  <c r="K45" i="59"/>
  <c r="L45" i="59"/>
  <c r="M45" i="59"/>
  <c r="N45" i="59"/>
  <c r="P45" i="59"/>
  <c r="Q45" i="59"/>
  <c r="R45" i="59"/>
  <c r="S45" i="59"/>
  <c r="T45" i="59"/>
  <c r="H46" i="59"/>
  <c r="I46" i="59"/>
  <c r="J46" i="59"/>
  <c r="K46" i="59"/>
  <c r="L46" i="59"/>
  <c r="M46" i="59"/>
  <c r="N46" i="59"/>
  <c r="P46" i="59"/>
  <c r="Q46" i="59"/>
  <c r="R46" i="59"/>
  <c r="S46" i="59"/>
  <c r="T46" i="59"/>
  <c r="H47" i="59"/>
  <c r="I47" i="59"/>
  <c r="J47" i="59"/>
  <c r="K47" i="59"/>
  <c r="L47" i="59"/>
  <c r="M47" i="59"/>
  <c r="N47" i="59"/>
  <c r="P47" i="59"/>
  <c r="Q47" i="59"/>
  <c r="R47" i="59"/>
  <c r="S47" i="59"/>
  <c r="T47" i="59"/>
  <c r="H48" i="59"/>
  <c r="I48" i="59"/>
  <c r="J48" i="59"/>
  <c r="K48" i="59"/>
  <c r="L48" i="59"/>
  <c r="M48" i="59"/>
  <c r="N48" i="59"/>
  <c r="P48" i="59"/>
  <c r="Q48" i="59"/>
  <c r="R48" i="59"/>
  <c r="S48" i="59"/>
  <c r="T48" i="59"/>
  <c r="H49" i="59"/>
  <c r="I49" i="59"/>
  <c r="J49" i="59"/>
  <c r="K49" i="59"/>
  <c r="L49" i="59"/>
  <c r="M49" i="59"/>
  <c r="N49" i="59"/>
  <c r="P49" i="59"/>
  <c r="Q49" i="59"/>
  <c r="R49" i="59"/>
  <c r="S49" i="59"/>
  <c r="T49" i="59"/>
  <c r="H50" i="59"/>
  <c r="I50" i="59"/>
  <c r="J50" i="59"/>
  <c r="K50" i="59"/>
  <c r="L50" i="59"/>
  <c r="M50" i="59"/>
  <c r="N50" i="59"/>
  <c r="P50" i="59"/>
  <c r="Q50" i="59"/>
  <c r="R50" i="59"/>
  <c r="S50" i="59"/>
  <c r="T50" i="59"/>
  <c r="H51" i="59"/>
  <c r="I51" i="59"/>
  <c r="J51" i="59"/>
  <c r="K51" i="59"/>
  <c r="L51" i="59"/>
  <c r="M51" i="59"/>
  <c r="N51" i="59"/>
  <c r="P51" i="59"/>
  <c r="Q51" i="59"/>
  <c r="R51" i="59"/>
  <c r="S51" i="59"/>
  <c r="T51" i="59"/>
  <c r="H52" i="59"/>
  <c r="I52" i="59"/>
  <c r="J52" i="59"/>
  <c r="K52" i="59"/>
  <c r="L52" i="59"/>
  <c r="M52" i="59"/>
  <c r="N52" i="59"/>
  <c r="P52" i="59"/>
  <c r="Q52" i="59"/>
  <c r="R52" i="59"/>
  <c r="S52" i="59"/>
  <c r="T52" i="59"/>
  <c r="H53" i="59"/>
  <c r="I53" i="59"/>
  <c r="J53" i="59"/>
  <c r="K53" i="59"/>
  <c r="L53" i="59"/>
  <c r="M53" i="59"/>
  <c r="N53" i="59"/>
  <c r="P53" i="59"/>
  <c r="Q53" i="59"/>
  <c r="R53" i="59"/>
  <c r="S53" i="59"/>
  <c r="T53" i="59"/>
  <c r="H54" i="59"/>
  <c r="I54" i="59"/>
  <c r="J54" i="59"/>
  <c r="K54" i="59"/>
  <c r="L54" i="59"/>
  <c r="M54" i="59"/>
  <c r="N54" i="59"/>
  <c r="P54" i="59"/>
  <c r="Q54" i="59"/>
  <c r="R54" i="59"/>
  <c r="S54" i="59"/>
  <c r="T54" i="59"/>
  <c r="H55" i="59"/>
  <c r="I55" i="59"/>
  <c r="J55" i="59"/>
  <c r="K55" i="59"/>
  <c r="L55" i="59"/>
  <c r="M55" i="59"/>
  <c r="N55" i="59"/>
  <c r="P55" i="59"/>
  <c r="Q55" i="59"/>
  <c r="R55" i="59"/>
  <c r="S55" i="59"/>
  <c r="T55" i="59"/>
  <c r="H56" i="59"/>
  <c r="I56" i="59"/>
  <c r="J56" i="59"/>
  <c r="K56" i="59"/>
  <c r="L56" i="59"/>
  <c r="M56" i="59"/>
  <c r="N56" i="59"/>
  <c r="P56" i="59"/>
  <c r="Q56" i="59"/>
  <c r="R56" i="59"/>
  <c r="S56" i="59"/>
  <c r="T56" i="59"/>
  <c r="H57" i="59"/>
  <c r="I57" i="59"/>
  <c r="J57" i="59"/>
  <c r="K57" i="59"/>
  <c r="L57" i="59"/>
  <c r="M57" i="59"/>
  <c r="N57" i="59"/>
  <c r="P57" i="59"/>
  <c r="Q57" i="59"/>
  <c r="R57" i="59"/>
  <c r="S57" i="59"/>
  <c r="T57" i="59"/>
  <c r="H58" i="59"/>
  <c r="I58" i="59"/>
  <c r="J58" i="59"/>
  <c r="K58" i="59"/>
  <c r="L58" i="59"/>
  <c r="M58" i="59"/>
  <c r="N58" i="59"/>
  <c r="P58" i="59"/>
  <c r="Q58" i="59"/>
  <c r="R58" i="59"/>
  <c r="S58" i="59"/>
  <c r="T58" i="59"/>
  <c r="H59" i="59"/>
  <c r="I59" i="59"/>
  <c r="J59" i="59"/>
  <c r="K59" i="59"/>
  <c r="L59" i="59"/>
  <c r="M59" i="59"/>
  <c r="N59" i="59"/>
  <c r="P59" i="59"/>
  <c r="Q59" i="59"/>
  <c r="R59" i="59"/>
  <c r="S59" i="59"/>
  <c r="T59" i="59"/>
  <c r="H60" i="59"/>
  <c r="I60" i="59"/>
  <c r="J60" i="59"/>
  <c r="K60" i="59"/>
  <c r="L60" i="59"/>
  <c r="M60" i="59"/>
  <c r="N60" i="59"/>
  <c r="P60" i="59"/>
  <c r="Q60" i="59"/>
  <c r="R60" i="59"/>
  <c r="S60" i="59"/>
  <c r="T60" i="59"/>
  <c r="H61" i="59"/>
  <c r="I61" i="59"/>
  <c r="J61" i="59"/>
  <c r="K61" i="59"/>
  <c r="L61" i="59"/>
  <c r="M61" i="59"/>
  <c r="N61" i="59"/>
  <c r="P61" i="59"/>
  <c r="Q61" i="59"/>
  <c r="R61" i="59"/>
  <c r="S61" i="59"/>
  <c r="T61" i="59"/>
  <c r="H62" i="59"/>
  <c r="I62" i="59"/>
  <c r="J62" i="59"/>
  <c r="K62" i="59"/>
  <c r="L62" i="59"/>
  <c r="M62" i="59"/>
  <c r="N62" i="59"/>
  <c r="P62" i="59"/>
  <c r="Q62" i="59"/>
  <c r="R62" i="59"/>
  <c r="S62" i="59"/>
  <c r="T62" i="59"/>
  <c r="H63" i="59"/>
  <c r="I63" i="59"/>
  <c r="J63" i="59"/>
  <c r="K63" i="59"/>
  <c r="L63" i="59"/>
  <c r="M63" i="59"/>
  <c r="N63" i="59"/>
  <c r="P63" i="59"/>
  <c r="Q63" i="59"/>
  <c r="R63" i="59"/>
  <c r="S63" i="59"/>
  <c r="T63" i="59"/>
  <c r="H64" i="59"/>
  <c r="I64" i="59"/>
  <c r="J64" i="59"/>
  <c r="K64" i="59"/>
  <c r="L64" i="59"/>
  <c r="M64" i="59"/>
  <c r="N64" i="59"/>
  <c r="P64" i="59"/>
  <c r="Q64" i="59"/>
  <c r="R64" i="59"/>
  <c r="S64" i="59"/>
  <c r="T64" i="59"/>
  <c r="H65" i="59"/>
  <c r="I65" i="59"/>
  <c r="J65" i="59"/>
  <c r="K65" i="59"/>
  <c r="L65" i="59"/>
  <c r="M65" i="59"/>
  <c r="N65" i="59"/>
  <c r="P65" i="59"/>
  <c r="Q65" i="59"/>
  <c r="R65" i="59"/>
  <c r="S65" i="59"/>
  <c r="T65" i="59"/>
  <c r="H66" i="59"/>
  <c r="I66" i="59"/>
  <c r="J66" i="59"/>
  <c r="K66" i="59"/>
  <c r="L66" i="59"/>
  <c r="M66" i="59"/>
  <c r="N66" i="59"/>
  <c r="P66" i="59"/>
  <c r="Q66" i="59"/>
  <c r="R66" i="59"/>
  <c r="S66" i="59"/>
  <c r="T66" i="59"/>
  <c r="H67" i="59"/>
  <c r="I67" i="59"/>
  <c r="J67" i="59"/>
  <c r="K67" i="59"/>
  <c r="L67" i="59"/>
  <c r="M67" i="59"/>
  <c r="N67" i="59"/>
  <c r="P67" i="59"/>
  <c r="Q67" i="59"/>
  <c r="R67" i="59"/>
  <c r="S67" i="59"/>
  <c r="T67" i="59"/>
  <c r="H68" i="59"/>
  <c r="I68" i="59"/>
  <c r="J68" i="59"/>
  <c r="K68" i="59"/>
  <c r="L68" i="59"/>
  <c r="M68" i="59"/>
  <c r="N68" i="59"/>
  <c r="P68" i="59"/>
  <c r="Q68" i="59"/>
  <c r="R68" i="59"/>
  <c r="S68" i="59"/>
  <c r="T68" i="59"/>
  <c r="H69" i="59"/>
  <c r="I69" i="59"/>
  <c r="J69" i="59"/>
  <c r="K69" i="59"/>
  <c r="L69" i="59"/>
  <c r="M69" i="59"/>
  <c r="N69" i="59"/>
  <c r="P69" i="59"/>
  <c r="Q69" i="59"/>
  <c r="R69" i="59"/>
  <c r="S69" i="59"/>
  <c r="T69" i="59"/>
  <c r="H70" i="59"/>
  <c r="I70" i="59"/>
  <c r="J70" i="59"/>
  <c r="K70" i="59"/>
  <c r="L70" i="59"/>
  <c r="M70" i="59"/>
  <c r="N70" i="59"/>
  <c r="P70" i="59"/>
  <c r="Q70" i="59"/>
  <c r="R70" i="59"/>
  <c r="S70" i="59"/>
  <c r="T70" i="59"/>
  <c r="H71" i="59"/>
  <c r="I71" i="59"/>
  <c r="J71" i="59"/>
  <c r="K71" i="59"/>
  <c r="L71" i="59"/>
  <c r="M71" i="59"/>
  <c r="N71" i="59"/>
  <c r="P71" i="59"/>
  <c r="Q71" i="59"/>
  <c r="R71" i="59"/>
  <c r="S71" i="59"/>
  <c r="T71" i="59"/>
  <c r="H72" i="59"/>
  <c r="I72" i="59"/>
  <c r="J72" i="59"/>
  <c r="K72" i="59"/>
  <c r="L72" i="59"/>
  <c r="M72" i="59"/>
  <c r="N72" i="59"/>
  <c r="P72" i="59"/>
  <c r="Q72" i="59"/>
  <c r="R72" i="59"/>
  <c r="S72" i="59"/>
  <c r="T72" i="59"/>
  <c r="H73" i="59"/>
  <c r="I73" i="59"/>
  <c r="J73" i="59"/>
  <c r="K73" i="59"/>
  <c r="L73" i="59"/>
  <c r="M73" i="59"/>
  <c r="N73" i="59"/>
  <c r="P73" i="59"/>
  <c r="Q73" i="59"/>
  <c r="R73" i="59"/>
  <c r="S73" i="59"/>
  <c r="T73" i="59"/>
  <c r="H74" i="59"/>
  <c r="I74" i="59"/>
  <c r="J74" i="59"/>
  <c r="K74" i="59"/>
  <c r="L74" i="59"/>
  <c r="M74" i="59"/>
  <c r="N74" i="59"/>
  <c r="P74" i="59"/>
  <c r="Q74" i="59"/>
  <c r="R74" i="59"/>
  <c r="S74" i="59"/>
  <c r="T74" i="59"/>
  <c r="H75" i="59"/>
  <c r="I75" i="59"/>
  <c r="J75" i="59"/>
  <c r="K75" i="59"/>
  <c r="L75" i="59"/>
  <c r="M75" i="59"/>
  <c r="N75" i="59"/>
  <c r="P75" i="59"/>
  <c r="Q75" i="59"/>
  <c r="R75" i="59"/>
  <c r="S75" i="59"/>
  <c r="T75" i="59"/>
  <c r="H76" i="59"/>
  <c r="I76" i="59"/>
  <c r="J76" i="59"/>
  <c r="K76" i="59"/>
  <c r="L76" i="59"/>
  <c r="M76" i="59"/>
  <c r="N76" i="59"/>
  <c r="P76" i="59"/>
  <c r="Q76" i="59"/>
  <c r="R76" i="59"/>
  <c r="S76" i="59"/>
  <c r="T76" i="59"/>
  <c r="H77" i="59"/>
  <c r="I77" i="59"/>
  <c r="J77" i="59"/>
  <c r="K77" i="59"/>
  <c r="L77" i="59"/>
  <c r="M77" i="59"/>
  <c r="N77" i="59"/>
  <c r="P77" i="59"/>
  <c r="Q77" i="59"/>
  <c r="R77" i="59"/>
  <c r="S77" i="59"/>
  <c r="T77" i="59"/>
  <c r="H78" i="59"/>
  <c r="I78" i="59"/>
  <c r="J78" i="59"/>
  <c r="K78" i="59"/>
  <c r="L78" i="59"/>
  <c r="M78" i="59"/>
  <c r="N78" i="59"/>
  <c r="P78" i="59"/>
  <c r="Q78" i="59"/>
  <c r="R78" i="59"/>
  <c r="S78" i="59"/>
  <c r="T78" i="59"/>
  <c r="H79" i="59"/>
  <c r="I79" i="59"/>
  <c r="J79" i="59"/>
  <c r="K79" i="59"/>
  <c r="L79" i="59"/>
  <c r="M79" i="59"/>
  <c r="N79" i="59"/>
  <c r="P79" i="59"/>
  <c r="Q79" i="59"/>
  <c r="R79" i="59"/>
  <c r="S79" i="59"/>
  <c r="T79" i="59"/>
  <c r="H80" i="59"/>
  <c r="I80" i="59"/>
  <c r="J80" i="59"/>
  <c r="K80" i="59"/>
  <c r="L80" i="59"/>
  <c r="M80" i="59"/>
  <c r="N80" i="59"/>
  <c r="P80" i="59"/>
  <c r="Q80" i="59"/>
  <c r="R80" i="59"/>
  <c r="S80" i="59"/>
  <c r="T80" i="59"/>
  <c r="H81" i="59"/>
  <c r="I81" i="59"/>
  <c r="J81" i="59"/>
  <c r="K81" i="59"/>
  <c r="L81" i="59"/>
  <c r="M81" i="59"/>
  <c r="N81" i="59"/>
  <c r="P81" i="59"/>
  <c r="Q81" i="59"/>
  <c r="R81" i="59"/>
  <c r="S81" i="59"/>
  <c r="T81" i="59"/>
  <c r="H82" i="59"/>
  <c r="I82" i="59"/>
  <c r="J82" i="59"/>
  <c r="K82" i="59"/>
  <c r="L82" i="59"/>
  <c r="M82" i="59"/>
  <c r="N82" i="59"/>
  <c r="P82" i="59"/>
  <c r="Q82" i="59"/>
  <c r="R82" i="59"/>
  <c r="S82" i="59"/>
  <c r="T82" i="59"/>
  <c r="H83" i="59"/>
  <c r="I83" i="59"/>
  <c r="J83" i="59"/>
  <c r="K83" i="59"/>
  <c r="L83" i="59"/>
  <c r="M83" i="59"/>
  <c r="N83" i="59"/>
  <c r="P83" i="59"/>
  <c r="Q83" i="59"/>
  <c r="R83" i="59"/>
  <c r="S83" i="59"/>
  <c r="T83" i="59"/>
  <c r="H84" i="59"/>
  <c r="I84" i="59"/>
  <c r="J84" i="59"/>
  <c r="K84" i="59"/>
  <c r="L84" i="59"/>
  <c r="M84" i="59"/>
  <c r="N84" i="59"/>
  <c r="P84" i="59"/>
  <c r="Q84" i="59"/>
  <c r="R84" i="59"/>
  <c r="S84" i="59"/>
  <c r="T84" i="59"/>
  <c r="H85" i="59"/>
  <c r="I85" i="59"/>
  <c r="J85" i="59"/>
  <c r="K85" i="59"/>
  <c r="L85" i="59"/>
  <c r="M85" i="59"/>
  <c r="N85" i="59"/>
  <c r="P85" i="59"/>
  <c r="Q85" i="59"/>
  <c r="R85" i="59"/>
  <c r="S85" i="59"/>
  <c r="T85" i="59"/>
  <c r="H86" i="59"/>
  <c r="I86" i="59"/>
  <c r="J86" i="59"/>
  <c r="K86" i="59"/>
  <c r="L86" i="59"/>
  <c r="M86" i="59"/>
  <c r="N86" i="59"/>
  <c r="P86" i="59"/>
  <c r="Q86" i="59"/>
  <c r="R86" i="59"/>
  <c r="S86" i="59"/>
  <c r="T86" i="59"/>
  <c r="H87" i="59"/>
  <c r="I87" i="59"/>
  <c r="J87" i="59"/>
  <c r="K87" i="59"/>
  <c r="L87" i="59"/>
  <c r="M87" i="59"/>
  <c r="N87" i="59"/>
  <c r="P87" i="59"/>
  <c r="Q87" i="59"/>
  <c r="R87" i="59"/>
  <c r="S87" i="59"/>
  <c r="T87" i="59"/>
  <c r="H88" i="59"/>
  <c r="I88" i="59"/>
  <c r="J88" i="59"/>
  <c r="K88" i="59"/>
  <c r="L88" i="59"/>
  <c r="M88" i="59"/>
  <c r="N88" i="59"/>
  <c r="P88" i="59"/>
  <c r="Q88" i="59"/>
  <c r="R88" i="59"/>
  <c r="S88" i="59"/>
  <c r="T88" i="59"/>
  <c r="H89" i="59"/>
  <c r="I89" i="59"/>
  <c r="J89" i="59"/>
  <c r="K89" i="59"/>
  <c r="L89" i="59"/>
  <c r="M89" i="59"/>
  <c r="N89" i="59"/>
  <c r="P89" i="59"/>
  <c r="Q89" i="59"/>
  <c r="R89" i="59"/>
  <c r="S89" i="59"/>
  <c r="T89" i="59"/>
  <c r="H90" i="59"/>
  <c r="I90" i="59"/>
  <c r="J90" i="59"/>
  <c r="K90" i="59"/>
  <c r="L90" i="59"/>
  <c r="M90" i="59"/>
  <c r="N90" i="59"/>
  <c r="P90" i="59"/>
  <c r="Q90" i="59"/>
  <c r="R90" i="59"/>
  <c r="S90" i="59"/>
  <c r="T90" i="59"/>
  <c r="H91" i="59"/>
  <c r="I91" i="59"/>
  <c r="J91" i="59"/>
  <c r="K91" i="59"/>
  <c r="L91" i="59"/>
  <c r="M91" i="59"/>
  <c r="N91" i="59"/>
  <c r="P91" i="59"/>
  <c r="Q91" i="59"/>
  <c r="R91" i="59"/>
  <c r="S91" i="59"/>
  <c r="T91" i="59"/>
  <c r="H92" i="59"/>
  <c r="I92" i="59"/>
  <c r="J92" i="59"/>
  <c r="K92" i="59"/>
  <c r="L92" i="59"/>
  <c r="M92" i="59"/>
  <c r="N92" i="59"/>
  <c r="P92" i="59"/>
  <c r="Q92" i="59"/>
  <c r="R92" i="59"/>
  <c r="S92" i="59"/>
  <c r="T92" i="59"/>
  <c r="H93" i="59"/>
  <c r="I93" i="59"/>
  <c r="J93" i="59"/>
  <c r="K93" i="59"/>
  <c r="L93" i="59"/>
  <c r="M93" i="59"/>
  <c r="N93" i="59"/>
  <c r="P93" i="59"/>
  <c r="Q93" i="59"/>
  <c r="R93" i="59"/>
  <c r="S93" i="59"/>
  <c r="T93" i="59"/>
  <c r="H94" i="59"/>
  <c r="I94" i="59"/>
  <c r="J94" i="59"/>
  <c r="K94" i="59"/>
  <c r="L94" i="59"/>
  <c r="M94" i="59"/>
  <c r="N94" i="59"/>
  <c r="P94" i="59"/>
  <c r="Q94" i="59"/>
  <c r="R94" i="59"/>
  <c r="S94" i="59"/>
  <c r="T94" i="59"/>
  <c r="H95" i="59"/>
  <c r="I95" i="59"/>
  <c r="J95" i="59"/>
  <c r="K95" i="59"/>
  <c r="L95" i="59"/>
  <c r="M95" i="59"/>
  <c r="N95" i="59"/>
  <c r="P95" i="59"/>
  <c r="Q95" i="59"/>
  <c r="R95" i="59"/>
  <c r="S95" i="59"/>
  <c r="T95" i="59"/>
  <c r="H96" i="59"/>
  <c r="I96" i="59"/>
  <c r="J96" i="59"/>
  <c r="K96" i="59"/>
  <c r="L96" i="59"/>
  <c r="M96" i="59"/>
  <c r="N96" i="59"/>
  <c r="P96" i="59"/>
  <c r="Q96" i="59"/>
  <c r="R96" i="59"/>
  <c r="S96" i="59"/>
  <c r="T96" i="59"/>
  <c r="H97" i="59"/>
  <c r="I97" i="59"/>
  <c r="J97" i="59"/>
  <c r="K97" i="59"/>
  <c r="L97" i="59"/>
  <c r="M97" i="59"/>
  <c r="N97" i="59"/>
  <c r="P97" i="59"/>
  <c r="Q97" i="59"/>
  <c r="R97" i="59"/>
  <c r="S97" i="59"/>
  <c r="T97" i="59"/>
  <c r="H98" i="59"/>
  <c r="I98" i="59"/>
  <c r="J98" i="59"/>
  <c r="K98" i="59"/>
  <c r="L98" i="59"/>
  <c r="M98" i="59"/>
  <c r="N98" i="59"/>
  <c r="P98" i="59"/>
  <c r="Q98" i="59"/>
  <c r="R98" i="59"/>
  <c r="S98" i="59"/>
  <c r="T98" i="59"/>
  <c r="H99" i="59"/>
  <c r="I99" i="59"/>
  <c r="J99" i="59"/>
  <c r="K99" i="59"/>
  <c r="L99" i="59"/>
  <c r="M99" i="59"/>
  <c r="N99" i="59"/>
  <c r="P99" i="59"/>
  <c r="Q99" i="59"/>
  <c r="R99" i="59"/>
  <c r="S99" i="59"/>
  <c r="T99" i="59"/>
  <c r="H100" i="59"/>
  <c r="I100" i="59"/>
  <c r="J100" i="59"/>
  <c r="K100" i="59"/>
  <c r="L100" i="59"/>
  <c r="M100" i="59"/>
  <c r="N100" i="59"/>
  <c r="P100" i="59"/>
  <c r="Q100" i="59"/>
  <c r="R100" i="59"/>
  <c r="S100" i="59"/>
  <c r="T100" i="59"/>
  <c r="H101" i="59"/>
  <c r="I101" i="59"/>
  <c r="J101" i="59"/>
  <c r="K101" i="59"/>
  <c r="L101" i="59"/>
  <c r="M101" i="59"/>
  <c r="N101" i="59"/>
  <c r="P101" i="59"/>
  <c r="Q101" i="59"/>
  <c r="R101" i="59"/>
  <c r="S101" i="59"/>
  <c r="T101" i="59"/>
  <c r="H102" i="59"/>
  <c r="I102" i="59"/>
  <c r="J102" i="59"/>
  <c r="K102" i="59"/>
  <c r="L102" i="59"/>
  <c r="M102" i="59"/>
  <c r="N102" i="59"/>
  <c r="P102" i="59"/>
  <c r="Q102" i="59"/>
  <c r="R102" i="59"/>
  <c r="S102" i="59"/>
  <c r="T102" i="59"/>
  <c r="H103" i="59"/>
  <c r="I103" i="59"/>
  <c r="J103" i="59"/>
  <c r="K103" i="59"/>
  <c r="L103" i="59"/>
  <c r="M103" i="59"/>
  <c r="N103" i="59"/>
  <c r="P103" i="59"/>
  <c r="Q103" i="59"/>
  <c r="R103" i="59"/>
  <c r="S103" i="59"/>
  <c r="T103" i="59"/>
  <c r="H104" i="59"/>
  <c r="I104" i="59"/>
  <c r="J104" i="59"/>
  <c r="K104" i="59"/>
  <c r="L104" i="59"/>
  <c r="M104" i="59"/>
  <c r="N104" i="59"/>
  <c r="P104" i="59"/>
  <c r="Q104" i="59"/>
  <c r="R104" i="59"/>
  <c r="S104" i="59"/>
  <c r="T104" i="59"/>
  <c r="H105" i="59"/>
  <c r="I105" i="59"/>
  <c r="J105" i="59"/>
  <c r="K105" i="59"/>
  <c r="L105" i="59"/>
  <c r="M105" i="59"/>
  <c r="N105" i="59"/>
  <c r="P105" i="59"/>
  <c r="Q105" i="59"/>
  <c r="R105" i="59"/>
  <c r="S105" i="59"/>
  <c r="T105" i="59"/>
  <c r="H106" i="59"/>
  <c r="I106" i="59"/>
  <c r="J106" i="59"/>
  <c r="K106" i="59"/>
  <c r="L106" i="59"/>
  <c r="M106" i="59"/>
  <c r="N106" i="59"/>
  <c r="P106" i="59"/>
  <c r="Q106" i="59"/>
  <c r="R106" i="59"/>
  <c r="S106" i="59"/>
  <c r="T106" i="59"/>
  <c r="H107" i="59"/>
  <c r="I107" i="59"/>
  <c r="J107" i="59"/>
  <c r="K107" i="59"/>
  <c r="L107" i="59"/>
  <c r="M107" i="59"/>
  <c r="N107" i="59"/>
  <c r="P107" i="59"/>
  <c r="Q107" i="59"/>
  <c r="R107" i="59"/>
  <c r="S107" i="59"/>
  <c r="T107" i="59"/>
  <c r="H108" i="59"/>
  <c r="I108" i="59"/>
  <c r="J108" i="59"/>
  <c r="K108" i="59"/>
  <c r="L108" i="59"/>
  <c r="M108" i="59"/>
  <c r="N108" i="59"/>
  <c r="P108" i="59"/>
  <c r="Q108" i="59"/>
  <c r="R108" i="59"/>
  <c r="S108" i="59"/>
  <c r="T108" i="59"/>
  <c r="H109" i="59"/>
  <c r="I109" i="59"/>
  <c r="J109" i="59"/>
  <c r="K109" i="59"/>
  <c r="L109" i="59"/>
  <c r="M109" i="59"/>
  <c r="N109" i="59"/>
  <c r="P109" i="59"/>
  <c r="Q109" i="59"/>
  <c r="R109" i="59"/>
  <c r="S109" i="59"/>
  <c r="T109" i="59"/>
  <c r="H110" i="59"/>
  <c r="I110" i="59"/>
  <c r="J110" i="59"/>
  <c r="K110" i="59"/>
  <c r="L110" i="59"/>
  <c r="M110" i="59"/>
  <c r="N110" i="59"/>
  <c r="P110" i="59"/>
  <c r="Q110" i="59"/>
  <c r="R110" i="59"/>
  <c r="S110" i="59"/>
  <c r="T110" i="59"/>
  <c r="H111" i="59"/>
  <c r="I111" i="59"/>
  <c r="J111" i="59"/>
  <c r="K111" i="59"/>
  <c r="L111" i="59"/>
  <c r="M111" i="59"/>
  <c r="N111" i="59"/>
  <c r="P111" i="59"/>
  <c r="Q111" i="59"/>
  <c r="R111" i="59"/>
  <c r="S111" i="59"/>
  <c r="T111" i="59"/>
  <c r="H112" i="59"/>
  <c r="I112" i="59"/>
  <c r="J112" i="59"/>
  <c r="K112" i="59"/>
  <c r="L112" i="59"/>
  <c r="M112" i="59"/>
  <c r="N112" i="59"/>
  <c r="P112" i="59"/>
  <c r="Q112" i="59"/>
  <c r="R112" i="59"/>
  <c r="S112" i="59"/>
  <c r="T112" i="59"/>
  <c r="H113" i="59"/>
  <c r="I113" i="59"/>
  <c r="J113" i="59"/>
  <c r="K113" i="59"/>
  <c r="L113" i="59"/>
  <c r="M113" i="59"/>
  <c r="N113" i="59"/>
  <c r="P113" i="59"/>
  <c r="Q113" i="59"/>
  <c r="R113" i="59"/>
  <c r="S113" i="59"/>
  <c r="T113" i="59"/>
  <c r="H114" i="59"/>
  <c r="I114" i="59"/>
  <c r="J114" i="59"/>
  <c r="K114" i="59"/>
  <c r="L114" i="59"/>
  <c r="M114" i="59"/>
  <c r="N114" i="59"/>
  <c r="P114" i="59"/>
  <c r="Q114" i="59"/>
  <c r="R114" i="59"/>
  <c r="S114" i="59"/>
  <c r="T114" i="59"/>
  <c r="H115" i="59"/>
  <c r="I115" i="59"/>
  <c r="J115" i="59"/>
  <c r="K115" i="59"/>
  <c r="L115" i="59"/>
  <c r="M115" i="59"/>
  <c r="N115" i="59"/>
  <c r="P115" i="59"/>
  <c r="Q115" i="59"/>
  <c r="R115" i="59"/>
  <c r="S115" i="59"/>
  <c r="T115" i="59"/>
  <c r="H116" i="59"/>
  <c r="I116" i="59"/>
  <c r="J116" i="59"/>
  <c r="K116" i="59"/>
  <c r="L116" i="59"/>
  <c r="M116" i="59"/>
  <c r="N116" i="59"/>
  <c r="P116" i="59"/>
  <c r="Q116" i="59"/>
  <c r="R116" i="59"/>
  <c r="S116" i="59"/>
  <c r="T116" i="59"/>
  <c r="H117" i="59"/>
  <c r="I117" i="59"/>
  <c r="J117" i="59"/>
  <c r="K117" i="59"/>
  <c r="L117" i="59"/>
  <c r="M117" i="59"/>
  <c r="N117" i="59"/>
  <c r="P117" i="59"/>
  <c r="Q117" i="59"/>
  <c r="R117" i="59"/>
  <c r="S117" i="59"/>
  <c r="T117" i="59"/>
  <c r="H118" i="59"/>
  <c r="I118" i="59"/>
  <c r="J118" i="59"/>
  <c r="K118" i="59"/>
  <c r="L118" i="59"/>
  <c r="M118" i="59"/>
  <c r="N118" i="59"/>
  <c r="P118" i="59"/>
  <c r="Q118" i="59"/>
  <c r="R118" i="59"/>
  <c r="S118" i="59"/>
  <c r="T118" i="59"/>
  <c r="H119" i="59"/>
  <c r="I119" i="59"/>
  <c r="J119" i="59"/>
  <c r="K119" i="59"/>
  <c r="L119" i="59"/>
  <c r="M119" i="59"/>
  <c r="N119" i="59"/>
  <c r="P119" i="59"/>
  <c r="Q119" i="59"/>
  <c r="R119" i="59"/>
  <c r="S119" i="59"/>
  <c r="T119" i="59"/>
  <c r="H120" i="59"/>
  <c r="I120" i="59"/>
  <c r="J120" i="59"/>
  <c r="K120" i="59"/>
  <c r="L120" i="59"/>
  <c r="M120" i="59"/>
  <c r="N120" i="59"/>
  <c r="P120" i="59"/>
  <c r="Q120" i="59"/>
  <c r="R120" i="59"/>
  <c r="S120" i="59"/>
  <c r="T120" i="59"/>
  <c r="H121" i="59"/>
  <c r="I121" i="59"/>
  <c r="J121" i="59"/>
  <c r="K121" i="59"/>
  <c r="L121" i="59"/>
  <c r="M121" i="59"/>
  <c r="N121" i="59"/>
  <c r="P121" i="59"/>
  <c r="Q121" i="59"/>
  <c r="R121" i="59"/>
  <c r="S121" i="59"/>
  <c r="T121" i="59"/>
  <c r="H122" i="59"/>
  <c r="I122" i="59"/>
  <c r="J122" i="59"/>
  <c r="K122" i="59"/>
  <c r="L122" i="59"/>
  <c r="M122" i="59"/>
  <c r="N122" i="59"/>
  <c r="P122" i="59"/>
  <c r="Q122" i="59"/>
  <c r="R122" i="59"/>
  <c r="S122" i="59"/>
  <c r="T122" i="59"/>
  <c r="H123" i="59"/>
  <c r="I123" i="59"/>
  <c r="J123" i="59"/>
  <c r="K123" i="59"/>
  <c r="L123" i="59"/>
  <c r="M123" i="59"/>
  <c r="N123" i="59"/>
  <c r="P123" i="59"/>
  <c r="Q123" i="59"/>
  <c r="R123" i="59"/>
  <c r="S123" i="59"/>
  <c r="T123" i="59"/>
  <c r="H124" i="59"/>
  <c r="I124" i="59"/>
  <c r="J124" i="59"/>
  <c r="K124" i="59"/>
  <c r="L124" i="59"/>
  <c r="M124" i="59"/>
  <c r="N124" i="59"/>
  <c r="P124" i="59"/>
  <c r="Q124" i="59"/>
  <c r="R124" i="59"/>
  <c r="S124" i="59"/>
  <c r="T124" i="59"/>
  <c r="H125" i="59"/>
  <c r="I125" i="59"/>
  <c r="J125" i="59"/>
  <c r="K125" i="59"/>
  <c r="L125" i="59"/>
  <c r="M125" i="59"/>
  <c r="N125" i="59"/>
  <c r="P125" i="59"/>
  <c r="Q125" i="59"/>
  <c r="R125" i="59"/>
  <c r="S125" i="59"/>
  <c r="T125" i="59"/>
  <c r="H126" i="59"/>
  <c r="I126" i="59"/>
  <c r="J126" i="59"/>
  <c r="K126" i="59"/>
  <c r="L126" i="59"/>
  <c r="M126" i="59"/>
  <c r="N126" i="59"/>
  <c r="P126" i="59"/>
  <c r="Q126" i="59"/>
  <c r="R126" i="59"/>
  <c r="S126" i="59"/>
  <c r="T126" i="59"/>
  <c r="H127" i="59"/>
  <c r="I127" i="59"/>
  <c r="J127" i="59"/>
  <c r="K127" i="59"/>
  <c r="L127" i="59"/>
  <c r="M127" i="59"/>
  <c r="N127" i="59"/>
  <c r="P127" i="59"/>
  <c r="Q127" i="59"/>
  <c r="R127" i="59"/>
  <c r="S127" i="59"/>
  <c r="T127" i="59"/>
  <c r="H128" i="59"/>
  <c r="I128" i="59"/>
  <c r="J128" i="59"/>
  <c r="K128" i="59"/>
  <c r="L128" i="59"/>
  <c r="M128" i="59"/>
  <c r="N128" i="59"/>
  <c r="P128" i="59"/>
  <c r="Q128" i="59"/>
  <c r="R128" i="59"/>
  <c r="S128" i="59"/>
  <c r="T128" i="59"/>
  <c r="H129" i="59"/>
  <c r="I129" i="59"/>
  <c r="J129" i="59"/>
  <c r="K129" i="59"/>
  <c r="L129" i="59"/>
  <c r="M129" i="59"/>
  <c r="N129" i="59"/>
  <c r="P129" i="59"/>
  <c r="Q129" i="59"/>
  <c r="R129" i="59"/>
  <c r="S129" i="59"/>
  <c r="T129" i="59"/>
  <c r="H130" i="59"/>
  <c r="I130" i="59"/>
  <c r="J130" i="59"/>
  <c r="K130" i="59"/>
  <c r="L130" i="59"/>
  <c r="M130" i="59"/>
  <c r="N130" i="59"/>
  <c r="P130" i="59"/>
  <c r="Q130" i="59"/>
  <c r="R130" i="59"/>
  <c r="S130" i="59"/>
  <c r="T130" i="59"/>
  <c r="H131" i="59"/>
  <c r="I131" i="59"/>
  <c r="J131" i="59"/>
  <c r="K131" i="59"/>
  <c r="L131" i="59"/>
  <c r="M131" i="59"/>
  <c r="N131" i="59"/>
  <c r="P131" i="59"/>
  <c r="Q131" i="59"/>
  <c r="R131" i="59"/>
  <c r="S131" i="59"/>
  <c r="T131" i="59"/>
  <c r="H132" i="59"/>
  <c r="I132" i="59"/>
  <c r="J132" i="59"/>
  <c r="K132" i="59"/>
  <c r="L132" i="59"/>
  <c r="M132" i="59"/>
  <c r="N132" i="59"/>
  <c r="P132" i="59"/>
  <c r="Q132" i="59"/>
  <c r="R132" i="59"/>
  <c r="S132" i="59"/>
  <c r="T132" i="59"/>
  <c r="H133" i="59"/>
  <c r="I133" i="59"/>
  <c r="J133" i="59"/>
  <c r="K133" i="59"/>
  <c r="L133" i="59"/>
  <c r="M133" i="59"/>
  <c r="N133" i="59"/>
  <c r="P133" i="59"/>
  <c r="Q133" i="59"/>
  <c r="R133" i="59"/>
  <c r="S133" i="59"/>
  <c r="T133" i="59"/>
  <c r="H134" i="59"/>
  <c r="I134" i="59"/>
  <c r="J134" i="59"/>
  <c r="K134" i="59"/>
  <c r="L134" i="59"/>
  <c r="M134" i="59"/>
  <c r="N134" i="59"/>
  <c r="P134" i="59"/>
  <c r="Q134" i="59"/>
  <c r="R134" i="59"/>
  <c r="S134" i="59"/>
  <c r="T134" i="59"/>
  <c r="H135" i="59"/>
  <c r="I135" i="59"/>
  <c r="J135" i="59"/>
  <c r="K135" i="59"/>
  <c r="L135" i="59"/>
  <c r="M135" i="59"/>
  <c r="N135" i="59"/>
  <c r="P135" i="59"/>
  <c r="Q135" i="59"/>
  <c r="R135" i="59"/>
  <c r="S135" i="59"/>
  <c r="T135" i="59"/>
  <c r="H136" i="59"/>
  <c r="I136" i="59"/>
  <c r="J136" i="59"/>
  <c r="K136" i="59"/>
  <c r="L136" i="59"/>
  <c r="M136" i="59"/>
  <c r="N136" i="59"/>
  <c r="P136" i="59"/>
  <c r="Q136" i="59"/>
  <c r="R136" i="59"/>
  <c r="S136" i="59"/>
  <c r="T136" i="59"/>
  <c r="H137" i="59"/>
  <c r="I137" i="59"/>
  <c r="J137" i="59"/>
  <c r="K137" i="59"/>
  <c r="L137" i="59"/>
  <c r="M137" i="59"/>
  <c r="N137" i="59"/>
  <c r="P137" i="59"/>
  <c r="Q137" i="59"/>
  <c r="R137" i="59"/>
  <c r="S137" i="59"/>
  <c r="T137" i="59"/>
  <c r="H138" i="59"/>
  <c r="I138" i="59"/>
  <c r="J138" i="59"/>
  <c r="K138" i="59"/>
  <c r="L138" i="59"/>
  <c r="M138" i="59"/>
  <c r="N138" i="59"/>
  <c r="P138" i="59"/>
  <c r="Q138" i="59"/>
  <c r="R138" i="59"/>
  <c r="S138" i="59"/>
  <c r="T138" i="59"/>
  <c r="H139" i="59"/>
  <c r="I139" i="59"/>
  <c r="J139" i="59"/>
  <c r="K139" i="59"/>
  <c r="L139" i="59"/>
  <c r="M139" i="59"/>
  <c r="N139" i="59"/>
  <c r="P139" i="59"/>
  <c r="Q139" i="59"/>
  <c r="R139" i="59"/>
  <c r="S139" i="59"/>
  <c r="T139" i="59"/>
  <c r="H140" i="59"/>
  <c r="I140" i="59"/>
  <c r="J140" i="59"/>
  <c r="K140" i="59"/>
  <c r="L140" i="59"/>
  <c r="M140" i="59"/>
  <c r="N140" i="59"/>
  <c r="P140" i="59"/>
  <c r="Q140" i="59"/>
  <c r="R140" i="59"/>
  <c r="S140" i="59"/>
  <c r="T140" i="59"/>
  <c r="H141" i="59"/>
  <c r="I141" i="59"/>
  <c r="J141" i="59"/>
  <c r="K141" i="59"/>
  <c r="L141" i="59"/>
  <c r="M141" i="59"/>
  <c r="N141" i="59"/>
  <c r="P141" i="59"/>
  <c r="Q141" i="59"/>
  <c r="R141" i="59"/>
  <c r="S141" i="59"/>
  <c r="T141" i="59"/>
  <c r="H142" i="59"/>
  <c r="I142" i="59"/>
  <c r="J142" i="59"/>
  <c r="K142" i="59"/>
  <c r="L142" i="59"/>
  <c r="M142" i="59"/>
  <c r="N142" i="59"/>
  <c r="P142" i="59"/>
  <c r="Q142" i="59"/>
  <c r="R142" i="59"/>
  <c r="S142" i="59"/>
  <c r="T142" i="59"/>
  <c r="H143" i="59"/>
  <c r="I143" i="59"/>
  <c r="J143" i="59"/>
  <c r="K143" i="59"/>
  <c r="L143" i="59"/>
  <c r="M143" i="59"/>
  <c r="N143" i="59"/>
  <c r="P143" i="59"/>
  <c r="Q143" i="59"/>
  <c r="R143" i="59"/>
  <c r="S143" i="59"/>
  <c r="T143" i="59"/>
  <c r="H144" i="59"/>
  <c r="I144" i="59"/>
  <c r="J144" i="59"/>
  <c r="K144" i="59"/>
  <c r="L144" i="59"/>
  <c r="M144" i="59"/>
  <c r="N144" i="59"/>
  <c r="P144" i="59"/>
  <c r="Q144" i="59"/>
  <c r="R144" i="59"/>
  <c r="S144" i="59"/>
  <c r="T144" i="59"/>
  <c r="H145" i="59"/>
  <c r="I145" i="59"/>
  <c r="J145" i="59"/>
  <c r="K145" i="59"/>
  <c r="L145" i="59"/>
  <c r="M145" i="59"/>
  <c r="N145" i="59"/>
  <c r="P145" i="59"/>
  <c r="Q145" i="59"/>
  <c r="R145" i="59"/>
  <c r="S145" i="59"/>
  <c r="T145" i="59"/>
  <c r="H146" i="59"/>
  <c r="I146" i="59"/>
  <c r="J146" i="59"/>
  <c r="K146" i="59"/>
  <c r="L146" i="59"/>
  <c r="M146" i="59"/>
  <c r="N146" i="59"/>
  <c r="P146" i="59"/>
  <c r="Q146" i="59"/>
  <c r="R146" i="59"/>
  <c r="S146" i="59"/>
  <c r="T146" i="59"/>
  <c r="H147" i="59"/>
  <c r="I147" i="59"/>
  <c r="J147" i="59"/>
  <c r="K147" i="59"/>
  <c r="L147" i="59"/>
  <c r="M147" i="59"/>
  <c r="N147" i="59"/>
  <c r="P147" i="59"/>
  <c r="Q147" i="59"/>
  <c r="R147" i="59"/>
  <c r="S147" i="59"/>
  <c r="T147" i="59"/>
  <c r="H148" i="59"/>
  <c r="I148" i="59"/>
  <c r="J148" i="59"/>
  <c r="K148" i="59"/>
  <c r="L148" i="59"/>
  <c r="M148" i="59"/>
  <c r="N148" i="59"/>
  <c r="P148" i="59"/>
  <c r="Q148" i="59"/>
  <c r="R148" i="59"/>
  <c r="S148" i="59"/>
  <c r="T148" i="59"/>
  <c r="H149" i="59"/>
  <c r="I149" i="59"/>
  <c r="J149" i="59"/>
  <c r="K149" i="59"/>
  <c r="L149" i="59"/>
  <c r="M149" i="59"/>
  <c r="N149" i="59"/>
  <c r="P149" i="59"/>
  <c r="Q149" i="59"/>
  <c r="R149" i="59"/>
  <c r="S149" i="59"/>
  <c r="T149" i="59"/>
  <c r="H150" i="59"/>
  <c r="I150" i="59"/>
  <c r="J150" i="59"/>
  <c r="K150" i="59"/>
  <c r="L150" i="59"/>
  <c r="M150" i="59"/>
  <c r="N150" i="59"/>
  <c r="P150" i="59"/>
  <c r="Q150" i="59"/>
  <c r="R150" i="59"/>
  <c r="S150" i="59"/>
  <c r="T150" i="59"/>
  <c r="H151" i="59"/>
  <c r="I151" i="59"/>
  <c r="J151" i="59"/>
  <c r="K151" i="59"/>
  <c r="L151" i="59"/>
  <c r="M151" i="59"/>
  <c r="N151" i="59"/>
  <c r="P151" i="59"/>
  <c r="Q151" i="59"/>
  <c r="R151" i="59"/>
  <c r="S151" i="59"/>
  <c r="T151" i="59"/>
  <c r="H152" i="59"/>
  <c r="I152" i="59"/>
  <c r="J152" i="59"/>
  <c r="K152" i="59"/>
  <c r="L152" i="59"/>
  <c r="M152" i="59"/>
  <c r="N152" i="59"/>
  <c r="P152" i="59"/>
  <c r="Q152" i="59"/>
  <c r="R152" i="59"/>
  <c r="S152" i="59"/>
  <c r="T152" i="59"/>
  <c r="H153" i="59"/>
  <c r="I153" i="59"/>
  <c r="J153" i="59"/>
  <c r="K153" i="59"/>
  <c r="L153" i="59"/>
  <c r="M153" i="59"/>
  <c r="N153" i="59"/>
  <c r="P153" i="59"/>
  <c r="Q153" i="59"/>
  <c r="R153" i="59"/>
  <c r="S153" i="59"/>
  <c r="T153" i="59"/>
  <c r="H154" i="59"/>
  <c r="I154" i="59"/>
  <c r="J154" i="59"/>
  <c r="K154" i="59"/>
  <c r="L154" i="59"/>
  <c r="M154" i="59"/>
  <c r="N154" i="59"/>
  <c r="P154" i="59"/>
  <c r="Q154" i="59"/>
  <c r="R154" i="59"/>
  <c r="S154" i="59"/>
  <c r="T154" i="59"/>
  <c r="H155" i="59"/>
  <c r="I155" i="59"/>
  <c r="J155" i="59"/>
  <c r="K155" i="59"/>
  <c r="L155" i="59"/>
  <c r="M155" i="59"/>
  <c r="N155" i="59"/>
  <c r="P155" i="59"/>
  <c r="Q155" i="59"/>
  <c r="R155" i="59"/>
  <c r="S155" i="59"/>
  <c r="T155" i="59"/>
  <c r="H156" i="59"/>
  <c r="I156" i="59"/>
  <c r="J156" i="59"/>
  <c r="K156" i="59"/>
  <c r="L156" i="59"/>
  <c r="M156" i="59"/>
  <c r="N156" i="59"/>
  <c r="P156" i="59"/>
  <c r="Q156" i="59"/>
  <c r="R156" i="59"/>
  <c r="S156" i="59"/>
  <c r="T156" i="59"/>
  <c r="H157" i="59"/>
  <c r="I157" i="59"/>
  <c r="J157" i="59"/>
  <c r="K157" i="59"/>
  <c r="L157" i="59"/>
  <c r="M157" i="59"/>
  <c r="N157" i="59"/>
  <c r="P157" i="59"/>
  <c r="Q157" i="59"/>
  <c r="R157" i="59"/>
  <c r="S157" i="59"/>
  <c r="T157" i="59"/>
  <c r="H158" i="59"/>
  <c r="I158" i="59"/>
  <c r="J158" i="59"/>
  <c r="K158" i="59"/>
  <c r="L158" i="59"/>
  <c r="M158" i="59"/>
  <c r="N158" i="59"/>
  <c r="P158" i="59"/>
  <c r="Q158" i="59"/>
  <c r="R158" i="59"/>
  <c r="S158" i="59"/>
  <c r="T158" i="59"/>
  <c r="H159" i="59"/>
  <c r="I159" i="59"/>
  <c r="J159" i="59"/>
  <c r="K159" i="59"/>
  <c r="L159" i="59"/>
  <c r="M159" i="59"/>
  <c r="N159" i="59"/>
  <c r="P159" i="59"/>
  <c r="Q159" i="59"/>
  <c r="R159" i="59"/>
  <c r="S159" i="59"/>
  <c r="T159" i="59"/>
  <c r="H160" i="59"/>
  <c r="I160" i="59"/>
  <c r="J160" i="59"/>
  <c r="K160" i="59"/>
  <c r="L160" i="59"/>
  <c r="M160" i="59"/>
  <c r="N160" i="59"/>
  <c r="P160" i="59"/>
  <c r="Q160" i="59"/>
  <c r="R160" i="59"/>
  <c r="S160" i="59"/>
  <c r="T160" i="59"/>
  <c r="H161" i="59"/>
  <c r="I161" i="59"/>
  <c r="J161" i="59"/>
  <c r="K161" i="59"/>
  <c r="L161" i="59"/>
  <c r="M161" i="59"/>
  <c r="N161" i="59"/>
  <c r="P161" i="59"/>
  <c r="Q161" i="59"/>
  <c r="R161" i="59"/>
  <c r="S161" i="59"/>
  <c r="T161" i="59"/>
  <c r="H162" i="59"/>
  <c r="I162" i="59"/>
  <c r="J162" i="59"/>
  <c r="K162" i="59"/>
  <c r="L162" i="59"/>
  <c r="M162" i="59"/>
  <c r="N162" i="59"/>
  <c r="P162" i="59"/>
  <c r="Q162" i="59"/>
  <c r="R162" i="59"/>
  <c r="S162" i="59"/>
  <c r="T162" i="59"/>
  <c r="H163" i="59"/>
  <c r="I163" i="59"/>
  <c r="J163" i="59"/>
  <c r="K163" i="59"/>
  <c r="L163" i="59"/>
  <c r="M163" i="59"/>
  <c r="N163" i="59"/>
  <c r="P163" i="59"/>
  <c r="Q163" i="59"/>
  <c r="R163" i="59"/>
  <c r="S163" i="59"/>
  <c r="T163" i="59"/>
  <c r="H164" i="59"/>
  <c r="I164" i="59"/>
  <c r="J164" i="59"/>
  <c r="K164" i="59"/>
  <c r="L164" i="59"/>
  <c r="M164" i="59"/>
  <c r="N164" i="59"/>
  <c r="P164" i="59"/>
  <c r="Q164" i="59"/>
  <c r="R164" i="59"/>
  <c r="S164" i="59"/>
  <c r="T164" i="59"/>
  <c r="H165" i="59"/>
  <c r="I165" i="59"/>
  <c r="J165" i="59"/>
  <c r="K165" i="59"/>
  <c r="L165" i="59"/>
  <c r="M165" i="59"/>
  <c r="N165" i="59"/>
  <c r="P165" i="59"/>
  <c r="Q165" i="59"/>
  <c r="R165" i="59"/>
  <c r="S165" i="59"/>
  <c r="T165" i="59"/>
  <c r="H166" i="59"/>
  <c r="I166" i="59"/>
  <c r="J166" i="59"/>
  <c r="K166" i="59"/>
  <c r="L166" i="59"/>
  <c r="M166" i="59"/>
  <c r="N166" i="59"/>
  <c r="P166" i="59"/>
  <c r="Q166" i="59"/>
  <c r="R166" i="59"/>
  <c r="S166" i="59"/>
  <c r="T166" i="59"/>
  <c r="H167" i="59"/>
  <c r="I167" i="59"/>
  <c r="J167" i="59"/>
  <c r="K167" i="59"/>
  <c r="L167" i="59"/>
  <c r="M167" i="59"/>
  <c r="N167" i="59"/>
  <c r="P167" i="59"/>
  <c r="Q167" i="59"/>
  <c r="R167" i="59"/>
  <c r="S167" i="59"/>
  <c r="T167" i="59"/>
  <c r="H168" i="59"/>
  <c r="I168" i="59"/>
  <c r="J168" i="59"/>
  <c r="K168" i="59"/>
  <c r="L168" i="59"/>
  <c r="M168" i="59"/>
  <c r="N168" i="59"/>
  <c r="P168" i="59"/>
  <c r="Q168" i="59"/>
  <c r="R168" i="59"/>
  <c r="S168" i="59"/>
  <c r="T168" i="59"/>
  <c r="H169" i="59"/>
  <c r="I169" i="59"/>
  <c r="J169" i="59"/>
  <c r="K169" i="59"/>
  <c r="L169" i="59"/>
  <c r="M169" i="59"/>
  <c r="N169" i="59"/>
  <c r="P169" i="59"/>
  <c r="Q169" i="59"/>
  <c r="R169" i="59"/>
  <c r="S169" i="59"/>
  <c r="T169" i="59"/>
  <c r="H170" i="59"/>
  <c r="I170" i="59"/>
  <c r="J170" i="59"/>
  <c r="K170" i="59"/>
  <c r="L170" i="59"/>
  <c r="M170" i="59"/>
  <c r="N170" i="59"/>
  <c r="P170" i="59"/>
  <c r="Q170" i="59"/>
  <c r="R170" i="59"/>
  <c r="S170" i="59"/>
  <c r="T170" i="59"/>
  <c r="H171" i="59"/>
  <c r="I171" i="59"/>
  <c r="J171" i="59"/>
  <c r="K171" i="59"/>
  <c r="L171" i="59"/>
  <c r="M171" i="59"/>
  <c r="N171" i="59"/>
  <c r="P171" i="59"/>
  <c r="Q171" i="59"/>
  <c r="R171" i="59"/>
  <c r="S171" i="59"/>
  <c r="T171" i="59"/>
  <c r="H172" i="59"/>
  <c r="I172" i="59"/>
  <c r="J172" i="59"/>
  <c r="K172" i="59"/>
  <c r="L172" i="59"/>
  <c r="M172" i="59"/>
  <c r="N172" i="59"/>
  <c r="P172" i="59"/>
  <c r="Q172" i="59"/>
  <c r="R172" i="59"/>
  <c r="S172" i="59"/>
  <c r="T172" i="59"/>
  <c r="H173" i="59"/>
  <c r="I173" i="59"/>
  <c r="J173" i="59"/>
  <c r="K173" i="59"/>
  <c r="L173" i="59"/>
  <c r="M173" i="59"/>
  <c r="N173" i="59"/>
  <c r="P173" i="59"/>
  <c r="Q173" i="59"/>
  <c r="R173" i="59"/>
  <c r="S173" i="59"/>
  <c r="T173" i="59"/>
  <c r="H174" i="59"/>
  <c r="I174" i="59"/>
  <c r="J174" i="59"/>
  <c r="K174" i="59"/>
  <c r="L174" i="59"/>
  <c r="M174" i="59"/>
  <c r="N174" i="59"/>
  <c r="P174" i="59"/>
  <c r="Q174" i="59"/>
  <c r="R174" i="59"/>
  <c r="S174" i="59"/>
  <c r="T174" i="59"/>
  <c r="H175" i="59"/>
  <c r="I175" i="59"/>
  <c r="J175" i="59"/>
  <c r="K175" i="59"/>
  <c r="L175" i="59"/>
  <c r="M175" i="59"/>
  <c r="N175" i="59"/>
  <c r="P175" i="59"/>
  <c r="Q175" i="59"/>
  <c r="R175" i="59"/>
  <c r="S175" i="59"/>
  <c r="T175" i="59"/>
  <c r="H176" i="59"/>
  <c r="I176" i="59"/>
  <c r="J176" i="59"/>
  <c r="K176" i="59"/>
  <c r="L176" i="59"/>
  <c r="M176" i="59"/>
  <c r="N176" i="59"/>
  <c r="P176" i="59"/>
  <c r="Q176" i="59"/>
  <c r="R176" i="59"/>
  <c r="S176" i="59"/>
  <c r="T176" i="59"/>
  <c r="H177" i="59"/>
  <c r="I177" i="59"/>
  <c r="J177" i="59"/>
  <c r="K177" i="59"/>
  <c r="L177" i="59"/>
  <c r="M177" i="59"/>
  <c r="N177" i="59"/>
  <c r="P177" i="59"/>
  <c r="Q177" i="59"/>
  <c r="R177" i="59"/>
  <c r="S177" i="59"/>
  <c r="T177" i="59"/>
  <c r="H178" i="59"/>
  <c r="I178" i="59"/>
  <c r="J178" i="59"/>
  <c r="K178" i="59"/>
  <c r="L178" i="59"/>
  <c r="M178" i="59"/>
  <c r="N178" i="59"/>
  <c r="P178" i="59"/>
  <c r="Q178" i="59"/>
  <c r="R178" i="59"/>
  <c r="S178" i="59"/>
  <c r="T178" i="59"/>
  <c r="H179" i="59"/>
  <c r="I179" i="59"/>
  <c r="J179" i="59"/>
  <c r="K179" i="59"/>
  <c r="L179" i="59"/>
  <c r="M179" i="59"/>
  <c r="N179" i="59"/>
  <c r="P179" i="59"/>
  <c r="Q179" i="59"/>
  <c r="R179" i="59"/>
  <c r="S179" i="59"/>
  <c r="T179" i="59"/>
  <c r="H180" i="59"/>
  <c r="I180" i="59"/>
  <c r="J180" i="59"/>
  <c r="K180" i="59"/>
  <c r="L180" i="59"/>
  <c r="M180" i="59"/>
  <c r="N180" i="59"/>
  <c r="P180" i="59"/>
  <c r="Q180" i="59"/>
  <c r="R180" i="59"/>
  <c r="S180" i="59"/>
  <c r="T180" i="59"/>
  <c r="H181" i="59"/>
  <c r="I181" i="59"/>
  <c r="J181" i="59"/>
  <c r="K181" i="59"/>
  <c r="L181" i="59"/>
  <c r="M181" i="59"/>
  <c r="N181" i="59"/>
  <c r="P181" i="59"/>
  <c r="Q181" i="59"/>
  <c r="R181" i="59"/>
  <c r="S181" i="59"/>
  <c r="T181" i="59"/>
  <c r="H182" i="59"/>
  <c r="I182" i="59"/>
  <c r="J182" i="59"/>
  <c r="K182" i="59"/>
  <c r="L182" i="59"/>
  <c r="M182" i="59"/>
  <c r="N182" i="59"/>
  <c r="P182" i="59"/>
  <c r="Q182" i="59"/>
  <c r="R182" i="59"/>
  <c r="S182" i="59"/>
  <c r="T182" i="59"/>
  <c r="H183" i="59"/>
  <c r="I183" i="59"/>
  <c r="J183" i="59"/>
  <c r="K183" i="59"/>
  <c r="L183" i="59"/>
  <c r="M183" i="59"/>
  <c r="N183" i="59"/>
  <c r="P183" i="59"/>
  <c r="Q183" i="59"/>
  <c r="R183" i="59"/>
  <c r="S183" i="59"/>
  <c r="T183" i="59"/>
  <c r="H184" i="59"/>
  <c r="I184" i="59"/>
  <c r="J184" i="59"/>
  <c r="K184" i="59"/>
  <c r="L184" i="59"/>
  <c r="M184" i="59"/>
  <c r="N184" i="59"/>
  <c r="P184" i="59"/>
  <c r="Q184" i="59"/>
  <c r="R184" i="59"/>
  <c r="S184" i="59"/>
  <c r="T184" i="59"/>
  <c r="H185" i="59"/>
  <c r="I185" i="59"/>
  <c r="J185" i="59"/>
  <c r="K185" i="59"/>
  <c r="L185" i="59"/>
  <c r="M185" i="59"/>
  <c r="N185" i="59"/>
  <c r="P185" i="59"/>
  <c r="Q185" i="59"/>
  <c r="R185" i="59"/>
  <c r="S185" i="59"/>
  <c r="T185" i="59"/>
  <c r="H186" i="59"/>
  <c r="I186" i="59"/>
  <c r="J186" i="59"/>
  <c r="K186" i="59"/>
  <c r="L186" i="59"/>
  <c r="M186" i="59"/>
  <c r="N186" i="59"/>
  <c r="P186" i="59"/>
  <c r="Q186" i="59"/>
  <c r="R186" i="59"/>
  <c r="S186" i="59"/>
  <c r="T186" i="59"/>
  <c r="H187" i="59"/>
  <c r="I187" i="59"/>
  <c r="J187" i="59"/>
  <c r="K187" i="59"/>
  <c r="L187" i="59"/>
  <c r="M187" i="59"/>
  <c r="N187" i="59"/>
  <c r="P187" i="59"/>
  <c r="Q187" i="59"/>
  <c r="R187" i="59"/>
  <c r="S187" i="59"/>
  <c r="T187" i="59"/>
  <c r="H188" i="59"/>
  <c r="I188" i="59"/>
  <c r="J188" i="59"/>
  <c r="K188" i="59"/>
  <c r="L188" i="59"/>
  <c r="M188" i="59"/>
  <c r="N188" i="59"/>
  <c r="P188" i="59"/>
  <c r="Q188" i="59"/>
  <c r="R188" i="59"/>
  <c r="S188" i="59"/>
  <c r="T188" i="59"/>
  <c r="H189" i="59"/>
  <c r="I189" i="59"/>
  <c r="J189" i="59"/>
  <c r="K189" i="59"/>
  <c r="L189" i="59"/>
  <c r="M189" i="59"/>
  <c r="N189" i="59"/>
  <c r="P189" i="59"/>
  <c r="Q189" i="59"/>
  <c r="R189" i="59"/>
  <c r="S189" i="59"/>
  <c r="T189" i="59"/>
  <c r="H190" i="59"/>
  <c r="I190" i="59"/>
  <c r="J190" i="59"/>
  <c r="K190" i="59"/>
  <c r="L190" i="59"/>
  <c r="M190" i="59"/>
  <c r="N190" i="59"/>
  <c r="P190" i="59"/>
  <c r="Q190" i="59"/>
  <c r="R190" i="59"/>
  <c r="S190" i="59"/>
  <c r="T190" i="59"/>
  <c r="H191" i="59"/>
  <c r="I191" i="59"/>
  <c r="J191" i="59"/>
  <c r="K191" i="59"/>
  <c r="L191" i="59"/>
  <c r="M191" i="59"/>
  <c r="N191" i="59"/>
  <c r="P191" i="59"/>
  <c r="Q191" i="59"/>
  <c r="R191" i="59"/>
  <c r="S191" i="59"/>
  <c r="T191" i="59"/>
  <c r="H192" i="59"/>
  <c r="I192" i="59"/>
  <c r="J192" i="59"/>
  <c r="K192" i="59"/>
  <c r="L192" i="59"/>
  <c r="M192" i="59"/>
  <c r="N192" i="59"/>
  <c r="P192" i="59"/>
  <c r="Q192" i="59"/>
  <c r="R192" i="59"/>
  <c r="S192" i="59"/>
  <c r="T192" i="59"/>
  <c r="H193" i="59"/>
  <c r="I193" i="59"/>
  <c r="J193" i="59"/>
  <c r="K193" i="59"/>
  <c r="L193" i="59"/>
  <c r="M193" i="59"/>
  <c r="N193" i="59"/>
  <c r="P193" i="59"/>
  <c r="Q193" i="59"/>
  <c r="R193" i="59"/>
  <c r="S193" i="59"/>
  <c r="T193" i="59"/>
  <c r="H194" i="59"/>
  <c r="I194" i="59"/>
  <c r="J194" i="59"/>
  <c r="K194" i="59"/>
  <c r="L194" i="59"/>
  <c r="M194" i="59"/>
  <c r="N194" i="59"/>
  <c r="P194" i="59"/>
  <c r="Q194" i="59"/>
  <c r="R194" i="59"/>
  <c r="S194" i="59"/>
  <c r="T194" i="59"/>
  <c r="H195" i="59"/>
  <c r="I195" i="59"/>
  <c r="J195" i="59"/>
  <c r="K195" i="59"/>
  <c r="L195" i="59"/>
  <c r="M195" i="59"/>
  <c r="N195" i="59"/>
  <c r="P195" i="59"/>
  <c r="Q195" i="59"/>
  <c r="R195" i="59"/>
  <c r="S195" i="59"/>
  <c r="T195" i="59"/>
  <c r="H196" i="59"/>
  <c r="I196" i="59"/>
  <c r="J196" i="59"/>
  <c r="K196" i="59"/>
  <c r="L196" i="59"/>
  <c r="M196" i="59"/>
  <c r="N196" i="59"/>
  <c r="P196" i="59"/>
  <c r="Q196" i="59"/>
  <c r="R196" i="59"/>
  <c r="S196" i="59"/>
  <c r="T196" i="59"/>
  <c r="H197" i="59"/>
  <c r="I197" i="59"/>
  <c r="J197" i="59"/>
  <c r="K197" i="59"/>
  <c r="L197" i="59"/>
  <c r="M197" i="59"/>
  <c r="N197" i="59"/>
  <c r="P197" i="59"/>
  <c r="Q197" i="59"/>
  <c r="R197" i="59"/>
  <c r="S197" i="59"/>
  <c r="T197" i="59"/>
  <c r="H198" i="59"/>
  <c r="I198" i="59"/>
  <c r="J198" i="59"/>
  <c r="K198" i="59"/>
  <c r="L198" i="59"/>
  <c r="M198" i="59"/>
  <c r="N198" i="59"/>
  <c r="P198" i="59"/>
  <c r="Q198" i="59"/>
  <c r="R198" i="59"/>
  <c r="S198" i="59"/>
  <c r="T198" i="59"/>
  <c r="H199" i="59"/>
  <c r="I199" i="59"/>
  <c r="J199" i="59"/>
  <c r="K199" i="59"/>
  <c r="L199" i="59"/>
  <c r="M199" i="59"/>
  <c r="N199" i="59"/>
  <c r="P199" i="59"/>
  <c r="Q199" i="59"/>
  <c r="R199" i="59"/>
  <c r="S199" i="59"/>
  <c r="T199" i="59"/>
  <c r="H200" i="59"/>
  <c r="I200" i="59"/>
  <c r="J200" i="59"/>
  <c r="K200" i="59"/>
  <c r="L200" i="59"/>
  <c r="M200" i="59"/>
  <c r="N200" i="59"/>
  <c r="P200" i="59"/>
  <c r="Q200" i="59"/>
  <c r="R200" i="59"/>
  <c r="S200" i="59"/>
  <c r="T200" i="59"/>
  <c r="H201" i="59"/>
  <c r="I201" i="59"/>
  <c r="J201" i="59"/>
  <c r="K201" i="59"/>
  <c r="L201" i="59"/>
  <c r="M201" i="59"/>
  <c r="N201" i="59"/>
  <c r="P201" i="59"/>
  <c r="Q201" i="59"/>
  <c r="R201" i="59"/>
  <c r="S201" i="59"/>
  <c r="T201" i="59"/>
  <c r="H202" i="59"/>
  <c r="I202" i="59"/>
  <c r="J202" i="59"/>
  <c r="K202" i="59"/>
  <c r="L202" i="59"/>
  <c r="M202" i="59"/>
  <c r="N202" i="59"/>
  <c r="P202" i="59"/>
  <c r="Q202" i="59"/>
  <c r="R202" i="59"/>
  <c r="S202" i="59"/>
  <c r="T202" i="59"/>
  <c r="H203" i="59"/>
  <c r="I203" i="59"/>
  <c r="J203" i="59"/>
  <c r="K203" i="59"/>
  <c r="L203" i="59"/>
  <c r="M203" i="59"/>
  <c r="N203" i="59"/>
  <c r="P203" i="59"/>
  <c r="Q203" i="59"/>
  <c r="R203" i="59"/>
  <c r="S203" i="59"/>
  <c r="T203" i="59"/>
  <c r="H204" i="59"/>
  <c r="I204" i="59"/>
  <c r="J204" i="59"/>
  <c r="K204" i="59"/>
  <c r="L204" i="59"/>
  <c r="M204" i="59"/>
  <c r="N204" i="59"/>
  <c r="P204" i="59"/>
  <c r="Q204" i="59"/>
  <c r="R204" i="59"/>
  <c r="S204" i="59"/>
  <c r="T204" i="59"/>
  <c r="H205" i="59"/>
  <c r="I205" i="59"/>
  <c r="J205" i="59"/>
  <c r="K205" i="59"/>
  <c r="L205" i="59"/>
  <c r="M205" i="59"/>
  <c r="N205" i="59"/>
  <c r="P205" i="59"/>
  <c r="Q205" i="59"/>
  <c r="R205" i="59"/>
  <c r="S205" i="59"/>
  <c r="T205" i="59"/>
  <c r="H206" i="59"/>
  <c r="I206" i="59"/>
  <c r="J206" i="59"/>
  <c r="K206" i="59"/>
  <c r="L206" i="59"/>
  <c r="M206" i="59"/>
  <c r="N206" i="59"/>
  <c r="P206" i="59"/>
  <c r="Q206" i="59"/>
  <c r="R206" i="59"/>
  <c r="S206" i="59"/>
  <c r="T206" i="59"/>
  <c r="H207" i="59"/>
  <c r="I207" i="59"/>
  <c r="J207" i="59"/>
  <c r="K207" i="59"/>
  <c r="L207" i="59"/>
  <c r="M207" i="59"/>
  <c r="N207" i="59"/>
  <c r="P207" i="59"/>
  <c r="Q207" i="59"/>
  <c r="R207" i="59"/>
  <c r="S207" i="59"/>
  <c r="T207" i="59"/>
  <c r="H208" i="59"/>
  <c r="I208" i="59"/>
  <c r="J208" i="59"/>
  <c r="K208" i="59"/>
  <c r="L208" i="59"/>
  <c r="M208" i="59"/>
  <c r="N208" i="59"/>
  <c r="P208" i="59"/>
  <c r="Q208" i="59"/>
  <c r="R208" i="59"/>
  <c r="S208" i="59"/>
  <c r="T208" i="59"/>
  <c r="H209" i="59"/>
  <c r="I209" i="59"/>
  <c r="J209" i="59"/>
  <c r="K209" i="59"/>
  <c r="L209" i="59"/>
  <c r="M209" i="59"/>
  <c r="N209" i="59"/>
  <c r="P209" i="59"/>
  <c r="Q209" i="59"/>
  <c r="R209" i="59"/>
  <c r="S209" i="59"/>
  <c r="T209" i="59"/>
  <c r="H210" i="59"/>
  <c r="I210" i="59"/>
  <c r="J210" i="59"/>
  <c r="K210" i="59"/>
  <c r="L210" i="59"/>
  <c r="M210" i="59"/>
  <c r="N210" i="59"/>
  <c r="P210" i="59"/>
  <c r="Q210" i="59"/>
  <c r="R210" i="59"/>
  <c r="S210" i="59"/>
  <c r="T210" i="59"/>
  <c r="H211" i="59"/>
  <c r="I211" i="59"/>
  <c r="J211" i="59"/>
  <c r="K211" i="59"/>
  <c r="L211" i="59"/>
  <c r="M211" i="59"/>
  <c r="N211" i="59"/>
  <c r="P211" i="59"/>
  <c r="Q211" i="59"/>
  <c r="R211" i="59"/>
  <c r="S211" i="59"/>
  <c r="T211" i="59"/>
  <c r="H212" i="59"/>
  <c r="I212" i="59"/>
  <c r="J212" i="59"/>
  <c r="K212" i="59"/>
  <c r="L212" i="59"/>
  <c r="M212" i="59"/>
  <c r="N212" i="59"/>
  <c r="P212" i="59"/>
  <c r="Q212" i="59"/>
  <c r="R212" i="59"/>
  <c r="S212" i="59"/>
  <c r="T212" i="59"/>
  <c r="H213" i="59"/>
  <c r="I213" i="59"/>
  <c r="J213" i="59"/>
  <c r="K213" i="59"/>
  <c r="L213" i="59"/>
  <c r="M213" i="59"/>
  <c r="N213" i="59"/>
  <c r="P213" i="59"/>
  <c r="Q213" i="59"/>
  <c r="R213" i="59"/>
  <c r="S213" i="59"/>
  <c r="T213" i="59"/>
  <c r="H214" i="59"/>
  <c r="I214" i="59"/>
  <c r="J214" i="59"/>
  <c r="K214" i="59"/>
  <c r="L214" i="59"/>
  <c r="M214" i="59"/>
  <c r="N214" i="59"/>
  <c r="P214" i="59"/>
  <c r="Q214" i="59"/>
  <c r="R214" i="59"/>
  <c r="S214" i="59"/>
  <c r="T214" i="59"/>
  <c r="H215" i="59"/>
  <c r="I215" i="59"/>
  <c r="J215" i="59"/>
  <c r="K215" i="59"/>
  <c r="L215" i="59"/>
  <c r="M215" i="59"/>
  <c r="N215" i="59"/>
  <c r="P215" i="59"/>
  <c r="Q215" i="59"/>
  <c r="R215" i="59"/>
  <c r="S215" i="59"/>
  <c r="T215" i="59"/>
  <c r="H216" i="59"/>
  <c r="I216" i="59"/>
  <c r="J216" i="59"/>
  <c r="K216" i="59"/>
  <c r="L216" i="59"/>
  <c r="M216" i="59"/>
  <c r="N216" i="59"/>
  <c r="P216" i="59"/>
  <c r="Q216" i="59"/>
  <c r="R216" i="59"/>
  <c r="S216" i="59"/>
  <c r="T216" i="59"/>
  <c r="H217" i="59"/>
  <c r="I217" i="59"/>
  <c r="J217" i="59"/>
  <c r="K217" i="59"/>
  <c r="L217" i="59"/>
  <c r="M217" i="59"/>
  <c r="N217" i="59"/>
  <c r="P217" i="59"/>
  <c r="Q217" i="59"/>
  <c r="R217" i="59"/>
  <c r="S217" i="59"/>
  <c r="T217" i="59"/>
  <c r="H218" i="59"/>
  <c r="I218" i="59"/>
  <c r="J218" i="59"/>
  <c r="K218" i="59"/>
  <c r="L218" i="59"/>
  <c r="M218" i="59"/>
  <c r="N218" i="59"/>
  <c r="P218" i="59"/>
  <c r="Q218" i="59"/>
  <c r="R218" i="59"/>
  <c r="S218" i="59"/>
  <c r="T218" i="59"/>
  <c r="H219" i="59"/>
  <c r="I219" i="59"/>
  <c r="J219" i="59"/>
  <c r="K219" i="59"/>
  <c r="L219" i="59"/>
  <c r="M219" i="59"/>
  <c r="N219" i="59"/>
  <c r="P219" i="59"/>
  <c r="Q219" i="59"/>
  <c r="R219" i="59"/>
  <c r="S219" i="59"/>
  <c r="T219" i="59"/>
  <c r="H220" i="59"/>
  <c r="I220" i="59"/>
  <c r="J220" i="59"/>
  <c r="K220" i="59"/>
  <c r="L220" i="59"/>
  <c r="M220" i="59"/>
  <c r="N220" i="59"/>
  <c r="P220" i="59"/>
  <c r="Q220" i="59"/>
  <c r="R220" i="59"/>
  <c r="S220" i="59"/>
  <c r="T220" i="59"/>
  <c r="H221" i="59"/>
  <c r="I221" i="59"/>
  <c r="J221" i="59"/>
  <c r="K221" i="59"/>
  <c r="L221" i="59"/>
  <c r="M221" i="59"/>
  <c r="N221" i="59"/>
  <c r="P221" i="59"/>
  <c r="Q221" i="59"/>
  <c r="R221" i="59"/>
  <c r="S221" i="59"/>
  <c r="T221" i="59"/>
  <c r="H222" i="59"/>
  <c r="I222" i="59"/>
  <c r="J222" i="59"/>
  <c r="K222" i="59"/>
  <c r="L222" i="59"/>
  <c r="M222" i="59"/>
  <c r="N222" i="59"/>
  <c r="P222" i="59"/>
  <c r="Q222" i="59"/>
  <c r="R222" i="59"/>
  <c r="S222" i="59"/>
  <c r="T222" i="59"/>
  <c r="H223" i="59"/>
  <c r="I223" i="59"/>
  <c r="J223" i="59"/>
  <c r="K223" i="59"/>
  <c r="L223" i="59"/>
  <c r="M223" i="59"/>
  <c r="N223" i="59"/>
  <c r="P223" i="59"/>
  <c r="Q223" i="59"/>
  <c r="R223" i="59"/>
  <c r="S223" i="59"/>
  <c r="T223" i="59"/>
  <c r="H224" i="59"/>
  <c r="I224" i="59"/>
  <c r="J224" i="59"/>
  <c r="K224" i="59"/>
  <c r="L224" i="59"/>
  <c r="M224" i="59"/>
  <c r="N224" i="59"/>
  <c r="P224" i="59"/>
  <c r="Q224" i="59"/>
  <c r="R224" i="59"/>
  <c r="S224" i="59"/>
  <c r="T224" i="59"/>
  <c r="H225" i="59"/>
  <c r="I225" i="59"/>
  <c r="J225" i="59"/>
  <c r="K225" i="59"/>
  <c r="L225" i="59"/>
  <c r="M225" i="59"/>
  <c r="N225" i="59"/>
  <c r="P225" i="59"/>
  <c r="Q225" i="59"/>
  <c r="R225" i="59"/>
  <c r="S225" i="59"/>
  <c r="T225" i="59"/>
  <c r="H226" i="59"/>
  <c r="I226" i="59"/>
  <c r="J226" i="59"/>
  <c r="K226" i="59"/>
  <c r="L226" i="59"/>
  <c r="M226" i="59"/>
  <c r="N226" i="59"/>
  <c r="P226" i="59"/>
  <c r="Q226" i="59"/>
  <c r="R226" i="59"/>
  <c r="S226" i="59"/>
  <c r="T226" i="59"/>
  <c r="H227" i="59"/>
  <c r="I227" i="59"/>
  <c r="J227" i="59"/>
  <c r="K227" i="59"/>
  <c r="L227" i="59"/>
  <c r="M227" i="59"/>
  <c r="N227" i="59"/>
  <c r="P227" i="59"/>
  <c r="Q227" i="59"/>
  <c r="R227" i="59"/>
  <c r="S227" i="59"/>
  <c r="T227" i="59"/>
  <c r="H228" i="59"/>
  <c r="I228" i="59"/>
  <c r="J228" i="59"/>
  <c r="K228" i="59"/>
  <c r="L228" i="59"/>
  <c r="M228" i="59"/>
  <c r="N228" i="59"/>
  <c r="P228" i="59"/>
  <c r="Q228" i="59"/>
  <c r="R228" i="59"/>
  <c r="S228" i="59"/>
  <c r="T228" i="59"/>
  <c r="H229" i="59"/>
  <c r="I229" i="59"/>
  <c r="J229" i="59"/>
  <c r="K229" i="59"/>
  <c r="L229" i="59"/>
  <c r="M229" i="59"/>
  <c r="N229" i="59"/>
  <c r="P229" i="59"/>
  <c r="Q229" i="59"/>
  <c r="R229" i="59"/>
  <c r="S229" i="59"/>
  <c r="T229" i="59"/>
  <c r="H230" i="59"/>
  <c r="I230" i="59"/>
  <c r="J230" i="59"/>
  <c r="K230" i="59"/>
  <c r="L230" i="59"/>
  <c r="M230" i="59"/>
  <c r="N230" i="59"/>
  <c r="P230" i="59"/>
  <c r="Q230" i="59"/>
  <c r="R230" i="59"/>
  <c r="S230" i="59"/>
  <c r="T230" i="59"/>
  <c r="H231" i="59"/>
  <c r="I231" i="59"/>
  <c r="J231" i="59"/>
  <c r="K231" i="59"/>
  <c r="L231" i="59"/>
  <c r="M231" i="59"/>
  <c r="N231" i="59"/>
  <c r="P231" i="59"/>
  <c r="Q231" i="59"/>
  <c r="R231" i="59"/>
  <c r="S231" i="59"/>
  <c r="T231" i="59"/>
  <c r="H232" i="59"/>
  <c r="I232" i="59"/>
  <c r="J232" i="59"/>
  <c r="K232" i="59"/>
  <c r="L232" i="59"/>
  <c r="M232" i="59"/>
  <c r="N232" i="59"/>
  <c r="P232" i="59"/>
  <c r="Q232" i="59"/>
  <c r="R232" i="59"/>
  <c r="S232" i="59"/>
  <c r="T232" i="59"/>
  <c r="H233" i="59"/>
  <c r="I233" i="59"/>
  <c r="J233" i="59"/>
  <c r="K233" i="59"/>
  <c r="L233" i="59"/>
  <c r="M233" i="59"/>
  <c r="N233" i="59"/>
  <c r="P233" i="59"/>
  <c r="Q233" i="59"/>
  <c r="R233" i="59"/>
  <c r="S233" i="59"/>
  <c r="T233" i="59"/>
  <c r="H234" i="59"/>
  <c r="I234" i="59"/>
  <c r="J234" i="59"/>
  <c r="K234" i="59"/>
  <c r="L234" i="59"/>
  <c r="M234" i="59"/>
  <c r="N234" i="59"/>
  <c r="P234" i="59"/>
  <c r="Q234" i="59"/>
  <c r="R234" i="59"/>
  <c r="S234" i="59"/>
  <c r="T234" i="59"/>
  <c r="H235" i="59"/>
  <c r="I235" i="59"/>
  <c r="J235" i="59"/>
  <c r="K235" i="59"/>
  <c r="L235" i="59"/>
  <c r="M235" i="59"/>
  <c r="N235" i="59"/>
  <c r="P235" i="59"/>
  <c r="Q235" i="59"/>
  <c r="R235" i="59"/>
  <c r="S235" i="59"/>
  <c r="T235" i="59"/>
  <c r="H236" i="59"/>
  <c r="I236" i="59"/>
  <c r="J236" i="59"/>
  <c r="K236" i="59"/>
  <c r="L236" i="59"/>
  <c r="M236" i="59"/>
  <c r="N236" i="59"/>
  <c r="P236" i="59"/>
  <c r="Q236" i="59"/>
  <c r="R236" i="59"/>
  <c r="S236" i="59"/>
  <c r="T236" i="59"/>
  <c r="H237" i="59"/>
  <c r="I237" i="59"/>
  <c r="J237" i="59"/>
  <c r="K237" i="59"/>
  <c r="L237" i="59"/>
  <c r="M237" i="59"/>
  <c r="N237" i="59"/>
  <c r="P237" i="59"/>
  <c r="Q237" i="59"/>
  <c r="R237" i="59"/>
  <c r="S237" i="59"/>
  <c r="T237" i="59"/>
  <c r="H238" i="59"/>
  <c r="I238" i="59"/>
  <c r="J238" i="59"/>
  <c r="K238" i="59"/>
  <c r="L238" i="59"/>
  <c r="M238" i="59"/>
  <c r="N238" i="59"/>
  <c r="P238" i="59"/>
  <c r="Q238" i="59"/>
  <c r="R238" i="59"/>
  <c r="S238" i="59"/>
  <c r="T238" i="59"/>
  <c r="H239" i="59"/>
  <c r="I239" i="59"/>
  <c r="J239" i="59"/>
  <c r="K239" i="59"/>
  <c r="L239" i="59"/>
  <c r="M239" i="59"/>
  <c r="N239" i="59"/>
  <c r="P239" i="59"/>
  <c r="Q239" i="59"/>
  <c r="R239" i="59"/>
  <c r="S239" i="59"/>
  <c r="T239" i="59"/>
  <c r="H240" i="59"/>
  <c r="I240" i="59"/>
  <c r="J240" i="59"/>
  <c r="K240" i="59"/>
  <c r="L240" i="59"/>
  <c r="M240" i="59"/>
  <c r="N240" i="59"/>
  <c r="P240" i="59"/>
  <c r="Q240" i="59"/>
  <c r="R240" i="59"/>
  <c r="S240" i="59"/>
  <c r="T240" i="59"/>
  <c r="H241" i="59"/>
  <c r="I241" i="59"/>
  <c r="J241" i="59"/>
  <c r="K241" i="59"/>
  <c r="L241" i="59"/>
  <c r="M241" i="59"/>
  <c r="N241" i="59"/>
  <c r="P241" i="59"/>
  <c r="Q241" i="59"/>
  <c r="R241" i="59"/>
  <c r="S241" i="59"/>
  <c r="T241" i="59"/>
  <c r="H242" i="59"/>
  <c r="I242" i="59"/>
  <c r="J242" i="59"/>
  <c r="K242" i="59"/>
  <c r="L242" i="59"/>
  <c r="M242" i="59"/>
  <c r="N242" i="59"/>
  <c r="P242" i="59"/>
  <c r="Q242" i="59"/>
  <c r="R242" i="59"/>
  <c r="S242" i="59"/>
  <c r="T242" i="59"/>
  <c r="H243" i="59"/>
  <c r="I243" i="59"/>
  <c r="J243" i="59"/>
  <c r="K243" i="59"/>
  <c r="L243" i="59"/>
  <c r="M243" i="59"/>
  <c r="N243" i="59"/>
  <c r="P243" i="59"/>
  <c r="Q243" i="59"/>
  <c r="R243" i="59"/>
  <c r="S243" i="59"/>
  <c r="T243" i="59"/>
  <c r="H244" i="59"/>
  <c r="I244" i="59"/>
  <c r="J244" i="59"/>
  <c r="K244" i="59"/>
  <c r="L244" i="59"/>
  <c r="M244" i="59"/>
  <c r="N244" i="59"/>
  <c r="P244" i="59"/>
  <c r="Q244" i="59"/>
  <c r="R244" i="59"/>
  <c r="S244" i="59"/>
  <c r="T244" i="59"/>
  <c r="H245" i="59"/>
  <c r="I245" i="59"/>
  <c r="J245" i="59"/>
  <c r="K245" i="59"/>
  <c r="L245" i="59"/>
  <c r="M245" i="59"/>
  <c r="N245" i="59"/>
  <c r="P245" i="59"/>
  <c r="Q245" i="59"/>
  <c r="R245" i="59"/>
  <c r="S245" i="59"/>
  <c r="T245" i="59"/>
  <c r="H246" i="59"/>
  <c r="I246" i="59"/>
  <c r="J246" i="59"/>
  <c r="K246" i="59"/>
  <c r="L246" i="59"/>
  <c r="M246" i="59"/>
  <c r="N246" i="59"/>
  <c r="P246" i="59"/>
  <c r="Q246" i="59"/>
  <c r="R246" i="59"/>
  <c r="S246" i="59"/>
  <c r="T246" i="59"/>
  <c r="H247" i="59"/>
  <c r="I247" i="59"/>
  <c r="J247" i="59"/>
  <c r="K247" i="59"/>
  <c r="L247" i="59"/>
  <c r="M247" i="59"/>
  <c r="N247" i="59"/>
  <c r="P247" i="59"/>
  <c r="Q247" i="59"/>
  <c r="R247" i="59"/>
  <c r="S247" i="59"/>
  <c r="T247" i="59"/>
  <c r="H248" i="59"/>
  <c r="I248" i="59"/>
  <c r="J248" i="59"/>
  <c r="K248" i="59"/>
  <c r="L248" i="59"/>
  <c r="M248" i="59"/>
  <c r="N248" i="59"/>
  <c r="P248" i="59"/>
  <c r="Q248" i="59"/>
  <c r="R248" i="59"/>
  <c r="S248" i="59"/>
  <c r="T248" i="59"/>
  <c r="H249" i="59"/>
  <c r="I249" i="59"/>
  <c r="J249" i="59"/>
  <c r="K249" i="59"/>
  <c r="L249" i="59"/>
  <c r="M249" i="59"/>
  <c r="N249" i="59"/>
  <c r="P249" i="59"/>
  <c r="Q249" i="59"/>
  <c r="R249" i="59"/>
  <c r="S249" i="59"/>
  <c r="T249" i="59"/>
  <c r="H250" i="59"/>
  <c r="I250" i="59"/>
  <c r="J250" i="59"/>
  <c r="K250" i="59"/>
  <c r="L250" i="59"/>
  <c r="M250" i="59"/>
  <c r="N250" i="59"/>
  <c r="P250" i="59"/>
  <c r="Q250" i="59"/>
  <c r="R250" i="59"/>
  <c r="S250" i="59"/>
  <c r="T250" i="59"/>
  <c r="H251" i="59"/>
  <c r="I251" i="59"/>
  <c r="J251" i="59"/>
  <c r="K251" i="59"/>
  <c r="L251" i="59"/>
  <c r="M251" i="59"/>
  <c r="N251" i="59"/>
  <c r="P251" i="59"/>
  <c r="Q251" i="59"/>
  <c r="R251" i="59"/>
  <c r="S251" i="59"/>
  <c r="T251" i="59"/>
  <c r="H252" i="59"/>
  <c r="I252" i="59"/>
  <c r="J252" i="59"/>
  <c r="K252" i="59"/>
  <c r="L252" i="59"/>
  <c r="M252" i="59"/>
  <c r="N252" i="59"/>
  <c r="P252" i="59"/>
  <c r="Q252" i="59"/>
  <c r="R252" i="59"/>
  <c r="S252" i="59"/>
  <c r="T252" i="59"/>
  <c r="H253" i="59"/>
  <c r="I253" i="59"/>
  <c r="J253" i="59"/>
  <c r="K253" i="59"/>
  <c r="L253" i="59"/>
  <c r="M253" i="59"/>
  <c r="N253" i="59"/>
  <c r="P253" i="59"/>
  <c r="Q253" i="59"/>
  <c r="R253" i="59"/>
  <c r="S253" i="59"/>
  <c r="T253" i="59"/>
  <c r="H254" i="59"/>
  <c r="I254" i="59"/>
  <c r="J254" i="59"/>
  <c r="K254" i="59"/>
  <c r="L254" i="59"/>
  <c r="M254" i="59"/>
  <c r="N254" i="59"/>
  <c r="P254" i="59"/>
  <c r="Q254" i="59"/>
  <c r="R254" i="59"/>
  <c r="S254" i="59"/>
  <c r="T254" i="59"/>
  <c r="H255" i="59"/>
  <c r="I255" i="59"/>
  <c r="J255" i="59"/>
  <c r="K255" i="59"/>
  <c r="L255" i="59"/>
  <c r="M255" i="59"/>
  <c r="N255" i="59"/>
  <c r="P255" i="59"/>
  <c r="Q255" i="59"/>
  <c r="R255" i="59"/>
  <c r="S255" i="59"/>
  <c r="T255" i="59"/>
  <c r="H256" i="59"/>
  <c r="I256" i="59"/>
  <c r="J256" i="59"/>
  <c r="K256" i="59"/>
  <c r="L256" i="59"/>
  <c r="M256" i="59"/>
  <c r="N256" i="59"/>
  <c r="P256" i="59"/>
  <c r="Q256" i="59"/>
  <c r="R256" i="59"/>
  <c r="S256" i="59"/>
  <c r="T256" i="59"/>
  <c r="H257" i="59"/>
  <c r="I257" i="59"/>
  <c r="J257" i="59"/>
  <c r="K257" i="59"/>
  <c r="L257" i="59"/>
  <c r="M257" i="59"/>
  <c r="N257" i="59"/>
  <c r="P257" i="59"/>
  <c r="Q257" i="59"/>
  <c r="R257" i="59"/>
  <c r="S257" i="59"/>
  <c r="T257" i="59"/>
  <c r="H258" i="59"/>
  <c r="I258" i="59"/>
  <c r="J258" i="59"/>
  <c r="K258" i="59"/>
  <c r="L258" i="59"/>
  <c r="M258" i="59"/>
  <c r="N258" i="59"/>
  <c r="P258" i="59"/>
  <c r="Q258" i="59"/>
  <c r="R258" i="59"/>
  <c r="S258" i="59"/>
  <c r="T258" i="59"/>
  <c r="H259" i="59"/>
  <c r="I259" i="59"/>
  <c r="J259" i="59"/>
  <c r="K259" i="59"/>
  <c r="L259" i="59"/>
  <c r="M259" i="59"/>
  <c r="N259" i="59"/>
  <c r="P259" i="59"/>
  <c r="Q259" i="59"/>
  <c r="R259" i="59"/>
  <c r="S259" i="59"/>
  <c r="T259" i="59"/>
  <c r="H260" i="59"/>
  <c r="I260" i="59"/>
  <c r="J260" i="59"/>
  <c r="K260" i="59"/>
  <c r="L260" i="59"/>
  <c r="M260" i="59"/>
  <c r="N260" i="59"/>
  <c r="P260" i="59"/>
  <c r="Q260" i="59"/>
  <c r="R260" i="59"/>
  <c r="S260" i="59"/>
  <c r="T260" i="59"/>
  <c r="H261" i="59"/>
  <c r="I261" i="59"/>
  <c r="J261" i="59"/>
  <c r="K261" i="59"/>
  <c r="L261" i="59"/>
  <c r="M261" i="59"/>
  <c r="N261" i="59"/>
  <c r="P261" i="59"/>
  <c r="Q261" i="59"/>
  <c r="R261" i="59"/>
  <c r="S261" i="59"/>
  <c r="T261" i="59"/>
  <c r="H262" i="59"/>
  <c r="I262" i="59"/>
  <c r="J262" i="59"/>
  <c r="K262" i="59"/>
  <c r="L262" i="59"/>
  <c r="M262" i="59"/>
  <c r="N262" i="59"/>
  <c r="P262" i="59"/>
  <c r="Q262" i="59"/>
  <c r="R262" i="59"/>
  <c r="S262" i="59"/>
  <c r="T262" i="59"/>
  <c r="H263" i="59"/>
  <c r="I263" i="59"/>
  <c r="J263" i="59"/>
  <c r="K263" i="59"/>
  <c r="L263" i="59"/>
  <c r="M263" i="59"/>
  <c r="N263" i="59"/>
  <c r="P263" i="59"/>
  <c r="Q263" i="59"/>
  <c r="R263" i="59"/>
  <c r="S263" i="59"/>
  <c r="T263" i="59"/>
  <c r="H264" i="59"/>
  <c r="I264" i="59"/>
  <c r="J264" i="59"/>
  <c r="K264" i="59"/>
  <c r="L264" i="59"/>
  <c r="M264" i="59"/>
  <c r="N264" i="59"/>
  <c r="P264" i="59"/>
  <c r="Q264" i="59"/>
  <c r="R264" i="59"/>
  <c r="S264" i="59"/>
  <c r="T264" i="59"/>
  <c r="H265" i="59"/>
  <c r="I265" i="59"/>
  <c r="J265" i="59"/>
  <c r="K265" i="59"/>
  <c r="L265" i="59"/>
  <c r="M265" i="59"/>
  <c r="N265" i="59"/>
  <c r="P265" i="59"/>
  <c r="Q265" i="59"/>
  <c r="R265" i="59"/>
  <c r="S265" i="59"/>
  <c r="T265" i="59"/>
  <c r="H266" i="59"/>
  <c r="I266" i="59"/>
  <c r="J266" i="59"/>
  <c r="K266" i="59"/>
  <c r="L266" i="59"/>
  <c r="M266" i="59"/>
  <c r="N266" i="59"/>
  <c r="P266" i="59"/>
  <c r="Q266" i="59"/>
  <c r="R266" i="59"/>
  <c r="S266" i="59"/>
  <c r="T266" i="59"/>
  <c r="H267" i="59"/>
  <c r="I267" i="59"/>
  <c r="J267" i="59"/>
  <c r="K267" i="59"/>
  <c r="L267" i="59"/>
  <c r="M267" i="59"/>
  <c r="N267" i="59"/>
  <c r="P267" i="59"/>
  <c r="Q267" i="59"/>
  <c r="R267" i="59"/>
  <c r="S267" i="59"/>
  <c r="T267" i="59"/>
  <c r="H268" i="59"/>
  <c r="I268" i="59"/>
  <c r="J268" i="59"/>
  <c r="K268" i="59"/>
  <c r="L268" i="59"/>
  <c r="M268" i="59"/>
  <c r="N268" i="59"/>
  <c r="P268" i="59"/>
  <c r="Q268" i="59"/>
  <c r="R268" i="59"/>
  <c r="S268" i="59"/>
  <c r="T268" i="59"/>
  <c r="H269" i="59"/>
  <c r="I269" i="59"/>
  <c r="J269" i="59"/>
  <c r="K269" i="59"/>
  <c r="L269" i="59"/>
  <c r="M269" i="59"/>
  <c r="N269" i="59"/>
  <c r="P269" i="59"/>
  <c r="Q269" i="59"/>
  <c r="R269" i="59"/>
  <c r="S269" i="59"/>
  <c r="T269" i="59"/>
  <c r="H270" i="59"/>
  <c r="I270" i="59"/>
  <c r="J270" i="59"/>
  <c r="K270" i="59"/>
  <c r="L270" i="59"/>
  <c r="M270" i="59"/>
  <c r="N270" i="59"/>
  <c r="P270" i="59"/>
  <c r="Q270" i="59"/>
  <c r="R270" i="59"/>
  <c r="S270" i="59"/>
  <c r="T270" i="59"/>
  <c r="H271" i="59"/>
  <c r="I271" i="59"/>
  <c r="J271" i="59"/>
  <c r="K271" i="59"/>
  <c r="L271" i="59"/>
  <c r="M271" i="59"/>
  <c r="N271" i="59"/>
  <c r="P271" i="59"/>
  <c r="Q271" i="59"/>
  <c r="R271" i="59"/>
  <c r="S271" i="59"/>
  <c r="T271" i="59"/>
  <c r="H272" i="59"/>
  <c r="I272" i="59"/>
  <c r="J272" i="59"/>
  <c r="K272" i="59"/>
  <c r="L272" i="59"/>
  <c r="M272" i="59"/>
  <c r="N272" i="59"/>
  <c r="P272" i="59"/>
  <c r="Q272" i="59"/>
  <c r="R272" i="59"/>
  <c r="S272" i="59"/>
  <c r="T272" i="59"/>
  <c r="H273" i="59"/>
  <c r="I273" i="59"/>
  <c r="J273" i="59"/>
  <c r="K273" i="59"/>
  <c r="L273" i="59"/>
  <c r="M273" i="59"/>
  <c r="N273" i="59"/>
  <c r="P273" i="59"/>
  <c r="Q273" i="59"/>
  <c r="R273" i="59"/>
  <c r="S273" i="59"/>
  <c r="T273" i="59"/>
  <c r="H274" i="59"/>
  <c r="I274" i="59"/>
  <c r="J274" i="59"/>
  <c r="K274" i="59"/>
  <c r="L274" i="59"/>
  <c r="M274" i="59"/>
  <c r="N274" i="59"/>
  <c r="P274" i="59"/>
  <c r="Q274" i="59"/>
  <c r="R274" i="59"/>
  <c r="S274" i="59"/>
  <c r="T274" i="59"/>
  <c r="H275" i="59"/>
  <c r="I275" i="59"/>
  <c r="J275" i="59"/>
  <c r="K275" i="59"/>
  <c r="L275" i="59"/>
  <c r="M275" i="59"/>
  <c r="N275" i="59"/>
  <c r="P275" i="59"/>
  <c r="Q275" i="59"/>
  <c r="R275" i="59"/>
  <c r="S275" i="59"/>
  <c r="T275" i="59"/>
  <c r="H276" i="59"/>
  <c r="I276" i="59"/>
  <c r="J276" i="59"/>
  <c r="K276" i="59"/>
  <c r="L276" i="59"/>
  <c r="M276" i="59"/>
  <c r="N276" i="59"/>
  <c r="P276" i="59"/>
  <c r="Q276" i="59"/>
  <c r="R276" i="59"/>
  <c r="S276" i="59"/>
  <c r="T276" i="59"/>
  <c r="H277" i="59"/>
  <c r="I277" i="59"/>
  <c r="J277" i="59"/>
  <c r="K277" i="59"/>
  <c r="L277" i="59"/>
  <c r="M277" i="59"/>
  <c r="N277" i="59"/>
  <c r="P277" i="59"/>
  <c r="Q277" i="59"/>
  <c r="R277" i="59"/>
  <c r="S277" i="59"/>
  <c r="T277" i="59"/>
  <c r="H278" i="59"/>
  <c r="I278" i="59"/>
  <c r="J278" i="59"/>
  <c r="K278" i="59"/>
  <c r="L278" i="59"/>
  <c r="M278" i="59"/>
  <c r="N278" i="59"/>
  <c r="P278" i="59"/>
  <c r="Q278" i="59"/>
  <c r="R278" i="59"/>
  <c r="S278" i="59"/>
  <c r="T278" i="59"/>
  <c r="H279" i="59"/>
  <c r="I279" i="59"/>
  <c r="J279" i="59"/>
  <c r="K279" i="59"/>
  <c r="L279" i="59"/>
  <c r="M279" i="59"/>
  <c r="N279" i="59"/>
  <c r="P279" i="59"/>
  <c r="Q279" i="59"/>
  <c r="R279" i="59"/>
  <c r="S279" i="59"/>
  <c r="T279" i="59"/>
  <c r="H280" i="59"/>
  <c r="I280" i="59"/>
  <c r="J280" i="59"/>
  <c r="K280" i="59"/>
  <c r="L280" i="59"/>
  <c r="M280" i="59"/>
  <c r="N280" i="59"/>
  <c r="P280" i="59"/>
  <c r="Q280" i="59"/>
  <c r="R280" i="59"/>
  <c r="S280" i="59"/>
  <c r="T280" i="59"/>
  <c r="H281" i="59"/>
  <c r="I281" i="59"/>
  <c r="J281" i="59"/>
  <c r="K281" i="59"/>
  <c r="L281" i="59"/>
  <c r="M281" i="59"/>
  <c r="N281" i="59"/>
  <c r="P281" i="59"/>
  <c r="Q281" i="59"/>
  <c r="R281" i="59"/>
  <c r="S281" i="59"/>
  <c r="T281" i="59"/>
  <c r="H282" i="59"/>
  <c r="I282" i="59"/>
  <c r="J282" i="59"/>
  <c r="K282" i="59"/>
  <c r="L282" i="59"/>
  <c r="M282" i="59"/>
  <c r="N282" i="59"/>
  <c r="P282" i="59"/>
  <c r="Q282" i="59"/>
  <c r="R282" i="59"/>
  <c r="S282" i="59"/>
  <c r="T282" i="59"/>
  <c r="H283" i="59"/>
  <c r="I283" i="59"/>
  <c r="J283" i="59"/>
  <c r="K283" i="59"/>
  <c r="L283" i="59"/>
  <c r="M283" i="59"/>
  <c r="N283" i="59"/>
  <c r="P283" i="59"/>
  <c r="Q283" i="59"/>
  <c r="R283" i="59"/>
  <c r="S283" i="59"/>
  <c r="T283" i="59"/>
  <c r="H284" i="59"/>
  <c r="I284" i="59"/>
  <c r="J284" i="59"/>
  <c r="K284" i="59"/>
  <c r="L284" i="59"/>
  <c r="M284" i="59"/>
  <c r="N284" i="59"/>
  <c r="P284" i="59"/>
  <c r="Q284" i="59"/>
  <c r="R284" i="59"/>
  <c r="S284" i="59"/>
  <c r="T284" i="59"/>
  <c r="H285" i="59"/>
  <c r="I285" i="59"/>
  <c r="J285" i="59"/>
  <c r="K285" i="59"/>
  <c r="L285" i="59"/>
  <c r="M285" i="59"/>
  <c r="N285" i="59"/>
  <c r="P285" i="59"/>
  <c r="Q285" i="59"/>
  <c r="R285" i="59"/>
  <c r="S285" i="59"/>
  <c r="T285" i="59"/>
  <c r="H286" i="59"/>
  <c r="I286" i="59"/>
  <c r="J286" i="59"/>
  <c r="K286" i="59"/>
  <c r="L286" i="59"/>
  <c r="M286" i="59"/>
  <c r="N286" i="59"/>
  <c r="P286" i="59"/>
  <c r="Q286" i="59"/>
  <c r="R286" i="59"/>
  <c r="S286" i="59"/>
  <c r="T286" i="59"/>
  <c r="H287" i="59"/>
  <c r="I287" i="59"/>
  <c r="J287" i="59"/>
  <c r="K287" i="59"/>
  <c r="L287" i="59"/>
  <c r="M287" i="59"/>
  <c r="N287" i="59"/>
  <c r="P287" i="59"/>
  <c r="Q287" i="59"/>
  <c r="R287" i="59"/>
  <c r="S287" i="59"/>
  <c r="T287" i="59"/>
  <c r="H288" i="59"/>
  <c r="I288" i="59"/>
  <c r="J288" i="59"/>
  <c r="K288" i="59"/>
  <c r="L288" i="59"/>
  <c r="M288" i="59"/>
  <c r="N288" i="59"/>
  <c r="P288" i="59"/>
  <c r="Q288" i="59"/>
  <c r="R288" i="59"/>
  <c r="S288" i="59"/>
  <c r="T288" i="59"/>
  <c r="H289" i="59"/>
  <c r="I289" i="59"/>
  <c r="J289" i="59"/>
  <c r="K289" i="59"/>
  <c r="L289" i="59"/>
  <c r="M289" i="59"/>
  <c r="N289" i="59"/>
  <c r="P289" i="59"/>
  <c r="Q289" i="59"/>
  <c r="R289" i="59"/>
  <c r="S289" i="59"/>
  <c r="T289" i="59"/>
  <c r="H290" i="59"/>
  <c r="I290" i="59"/>
  <c r="J290" i="59"/>
  <c r="K290" i="59"/>
  <c r="L290" i="59"/>
  <c r="M290" i="59"/>
  <c r="N290" i="59"/>
  <c r="P290" i="59"/>
  <c r="Q290" i="59"/>
  <c r="R290" i="59"/>
  <c r="S290" i="59"/>
  <c r="T290" i="59"/>
  <c r="H291" i="59"/>
  <c r="I291" i="59"/>
  <c r="J291" i="59"/>
  <c r="K291" i="59"/>
  <c r="L291" i="59"/>
  <c r="M291" i="59"/>
  <c r="N291" i="59"/>
  <c r="P291" i="59"/>
  <c r="Q291" i="59"/>
  <c r="R291" i="59"/>
  <c r="S291" i="59"/>
  <c r="T291" i="59"/>
  <c r="H292" i="59"/>
  <c r="I292" i="59"/>
  <c r="J292" i="59"/>
  <c r="K292" i="59"/>
  <c r="L292" i="59"/>
  <c r="M292" i="59"/>
  <c r="N292" i="59"/>
  <c r="P292" i="59"/>
  <c r="Q292" i="59"/>
  <c r="R292" i="59"/>
  <c r="S292" i="59"/>
  <c r="T292" i="59"/>
  <c r="H293" i="59"/>
  <c r="I293" i="59"/>
  <c r="J293" i="59"/>
  <c r="K293" i="59"/>
  <c r="L293" i="59"/>
  <c r="M293" i="59"/>
  <c r="N293" i="59"/>
  <c r="P293" i="59"/>
  <c r="Q293" i="59"/>
  <c r="R293" i="59"/>
  <c r="S293" i="59"/>
  <c r="T293" i="59"/>
  <c r="H294" i="59"/>
  <c r="I294" i="59"/>
  <c r="J294" i="59"/>
  <c r="K294" i="59"/>
  <c r="L294" i="59"/>
  <c r="M294" i="59"/>
  <c r="N294" i="59"/>
  <c r="P294" i="59"/>
  <c r="Q294" i="59"/>
  <c r="R294" i="59"/>
  <c r="S294" i="59"/>
  <c r="T294" i="59"/>
  <c r="H295" i="59"/>
  <c r="I295" i="59"/>
  <c r="J295" i="59"/>
  <c r="K295" i="59"/>
  <c r="L295" i="59"/>
  <c r="M295" i="59"/>
  <c r="N295" i="59"/>
  <c r="P295" i="59"/>
  <c r="Q295" i="59"/>
  <c r="R295" i="59"/>
  <c r="S295" i="59"/>
  <c r="T295" i="59"/>
  <c r="H296" i="59"/>
  <c r="I296" i="59"/>
  <c r="J296" i="59"/>
  <c r="K296" i="59"/>
  <c r="L296" i="59"/>
  <c r="M296" i="59"/>
  <c r="N296" i="59"/>
  <c r="P296" i="59"/>
  <c r="Q296" i="59"/>
  <c r="R296" i="59"/>
  <c r="S296" i="59"/>
  <c r="T296" i="59"/>
  <c r="H297" i="59"/>
  <c r="I297" i="59"/>
  <c r="J297" i="59"/>
  <c r="K297" i="59"/>
  <c r="L297" i="59"/>
  <c r="M297" i="59"/>
  <c r="N297" i="59"/>
  <c r="P297" i="59"/>
  <c r="Q297" i="59"/>
  <c r="R297" i="59"/>
  <c r="S297" i="59"/>
  <c r="T297" i="59"/>
  <c r="H298" i="59"/>
  <c r="I298" i="59"/>
  <c r="J298" i="59"/>
  <c r="K298" i="59"/>
  <c r="L298" i="59"/>
  <c r="M298" i="59"/>
  <c r="N298" i="59"/>
  <c r="P298" i="59"/>
  <c r="Q298" i="59"/>
  <c r="R298" i="59"/>
  <c r="S298" i="59"/>
  <c r="T298" i="59"/>
  <c r="H299" i="59"/>
  <c r="I299" i="59"/>
  <c r="J299" i="59"/>
  <c r="K299" i="59"/>
  <c r="L299" i="59"/>
  <c r="M299" i="59"/>
  <c r="N299" i="59"/>
  <c r="P299" i="59"/>
  <c r="Q299" i="59"/>
  <c r="R299" i="59"/>
  <c r="S299" i="59"/>
  <c r="T299" i="59"/>
  <c r="H300" i="59"/>
  <c r="I300" i="59"/>
  <c r="J300" i="59"/>
  <c r="K300" i="59"/>
  <c r="L300" i="59"/>
  <c r="M300" i="59"/>
  <c r="N300" i="59"/>
  <c r="P300" i="59"/>
  <c r="Q300" i="59"/>
  <c r="R300" i="59"/>
  <c r="S300" i="59"/>
  <c r="T300" i="59"/>
  <c r="N3" i="59"/>
  <c r="P3" i="59"/>
  <c r="T3" i="59"/>
  <c r="N4" i="59"/>
  <c r="P4" i="59"/>
  <c r="T4" i="59"/>
  <c r="H5" i="59"/>
  <c r="I5" i="59"/>
  <c r="J5" i="59"/>
  <c r="K5" i="59"/>
  <c r="L5" i="59"/>
  <c r="M5" i="59"/>
  <c r="N5" i="59"/>
  <c r="P5" i="59"/>
  <c r="Q5" i="59"/>
  <c r="R5" i="59"/>
  <c r="S5" i="59"/>
  <c r="T5" i="59"/>
  <c r="H6" i="59"/>
  <c r="I6" i="59"/>
  <c r="J6" i="59"/>
  <c r="K6" i="59"/>
  <c r="L6" i="59"/>
  <c r="M6" i="59"/>
  <c r="N6" i="59"/>
  <c r="P6" i="59"/>
  <c r="Q6" i="59"/>
  <c r="R6" i="59"/>
  <c r="S6" i="59"/>
  <c r="T6" i="59"/>
  <c r="H7" i="59"/>
  <c r="I7" i="59"/>
  <c r="J7" i="59"/>
  <c r="K7" i="59"/>
  <c r="L7" i="59"/>
  <c r="M7" i="59"/>
  <c r="N7" i="59"/>
  <c r="P7" i="59"/>
  <c r="Q7" i="59"/>
  <c r="R7" i="59"/>
  <c r="S7" i="59"/>
  <c r="T7" i="59"/>
  <c r="H8" i="59"/>
  <c r="I8" i="59"/>
  <c r="J8" i="59"/>
  <c r="K8" i="59"/>
  <c r="L8" i="59"/>
  <c r="M8" i="59"/>
  <c r="N8" i="59"/>
  <c r="P8" i="59"/>
  <c r="Q8" i="59"/>
  <c r="R8" i="59"/>
  <c r="S8" i="59"/>
  <c r="T8" i="59"/>
  <c r="H9" i="59"/>
  <c r="I9" i="59"/>
  <c r="J9" i="59"/>
  <c r="K9" i="59"/>
  <c r="L9" i="59"/>
  <c r="M9" i="59"/>
  <c r="N9" i="59"/>
  <c r="P9" i="59"/>
  <c r="Q9" i="59"/>
  <c r="R9" i="59"/>
  <c r="S9" i="59"/>
  <c r="T9" i="59"/>
  <c r="H10" i="59"/>
  <c r="I10" i="59"/>
  <c r="J10" i="59"/>
  <c r="K10" i="59"/>
  <c r="L10" i="59"/>
  <c r="M10" i="59"/>
  <c r="N10" i="59"/>
  <c r="P10" i="59"/>
  <c r="Q10" i="59"/>
  <c r="R10" i="59"/>
  <c r="S10" i="59"/>
  <c r="T10" i="59"/>
  <c r="H11" i="59"/>
  <c r="I11" i="59"/>
  <c r="J11" i="59"/>
  <c r="K11" i="59"/>
  <c r="L11" i="59"/>
  <c r="M11" i="59"/>
  <c r="N11" i="59"/>
  <c r="P11" i="59"/>
  <c r="Q11" i="59"/>
  <c r="R11" i="59"/>
  <c r="S11" i="59"/>
  <c r="T11" i="59"/>
  <c r="H12" i="59"/>
  <c r="I12" i="59"/>
  <c r="J12" i="59"/>
  <c r="K12" i="59"/>
  <c r="L12" i="59"/>
  <c r="M12" i="59"/>
  <c r="N12" i="59"/>
  <c r="P12" i="59"/>
  <c r="Q12" i="59"/>
  <c r="R12" i="59"/>
  <c r="S12" i="59"/>
  <c r="T12" i="59"/>
  <c r="H13" i="59"/>
  <c r="I13" i="59"/>
  <c r="J13" i="59"/>
  <c r="K13" i="59"/>
  <c r="L13" i="59"/>
  <c r="M13" i="59"/>
  <c r="N13" i="59"/>
  <c r="P13" i="59"/>
  <c r="Q13" i="59"/>
  <c r="R13" i="59"/>
  <c r="S13" i="59"/>
  <c r="T13" i="59"/>
  <c r="H14" i="59"/>
  <c r="I14" i="59"/>
  <c r="J14" i="59"/>
  <c r="K14" i="59"/>
  <c r="L14" i="59"/>
  <c r="M14" i="59"/>
  <c r="N14" i="59"/>
  <c r="P14" i="59"/>
  <c r="Q14" i="59"/>
  <c r="R14" i="59"/>
  <c r="S14" i="59"/>
  <c r="T14" i="59"/>
  <c r="H15" i="59"/>
  <c r="I15" i="59"/>
  <c r="J15" i="59"/>
  <c r="K15" i="59"/>
  <c r="L15" i="59"/>
  <c r="M15" i="59"/>
  <c r="N15" i="59"/>
  <c r="P15" i="59"/>
  <c r="Q15" i="59"/>
  <c r="R15" i="59"/>
  <c r="S15" i="59"/>
  <c r="T15" i="59"/>
  <c r="H16" i="59"/>
  <c r="I16" i="59"/>
  <c r="J16" i="59"/>
  <c r="K16" i="59"/>
  <c r="L16" i="59"/>
  <c r="M16" i="59"/>
  <c r="N16" i="59"/>
  <c r="P16" i="59"/>
  <c r="Q16" i="59"/>
  <c r="R16" i="59"/>
  <c r="S16" i="59"/>
  <c r="T16" i="59"/>
  <c r="H17" i="59"/>
  <c r="I17" i="59"/>
  <c r="J17" i="59"/>
  <c r="K17" i="59"/>
  <c r="L17" i="59"/>
  <c r="M17" i="59"/>
  <c r="N17" i="59"/>
  <c r="P17" i="59"/>
  <c r="Q17" i="59"/>
  <c r="R17" i="59"/>
  <c r="S17" i="59"/>
  <c r="T17" i="59"/>
  <c r="H18" i="59"/>
  <c r="I18" i="59"/>
  <c r="J18" i="59"/>
  <c r="K18" i="59"/>
  <c r="L18" i="59"/>
  <c r="M18" i="59"/>
  <c r="N18" i="59"/>
  <c r="P18" i="59"/>
  <c r="Q18" i="59"/>
  <c r="R18" i="59"/>
  <c r="S18" i="59"/>
  <c r="T18" i="59"/>
  <c r="H19" i="59"/>
  <c r="I19" i="59"/>
  <c r="J19" i="59"/>
  <c r="K19" i="59"/>
  <c r="L19" i="59"/>
  <c r="M19" i="59"/>
  <c r="N19" i="59"/>
  <c r="P19" i="59"/>
  <c r="Q19" i="59"/>
  <c r="R19" i="59"/>
  <c r="S19" i="59"/>
  <c r="T19" i="59"/>
  <c r="H20" i="59"/>
  <c r="I20" i="59"/>
  <c r="J20" i="59"/>
  <c r="K20" i="59"/>
  <c r="L20" i="59"/>
  <c r="M20" i="59"/>
  <c r="N20" i="59"/>
  <c r="P20" i="59"/>
  <c r="Q20" i="59"/>
  <c r="R20" i="59"/>
  <c r="S20" i="59"/>
  <c r="T20" i="59"/>
  <c r="H21" i="59"/>
  <c r="I21" i="59"/>
  <c r="J21" i="59"/>
  <c r="K21" i="59"/>
  <c r="L21" i="59"/>
  <c r="M21" i="59"/>
  <c r="N21" i="59"/>
  <c r="P21" i="59"/>
  <c r="Q21" i="59"/>
  <c r="R21" i="59"/>
  <c r="S21" i="59"/>
  <c r="T21" i="59"/>
  <c r="H22" i="59"/>
  <c r="I22" i="59"/>
  <c r="J22" i="59"/>
  <c r="K22" i="59"/>
  <c r="L22" i="59"/>
  <c r="M22" i="59"/>
  <c r="N22" i="59"/>
  <c r="P22" i="59"/>
  <c r="Q22" i="59"/>
  <c r="R22" i="59"/>
  <c r="S22" i="59"/>
  <c r="T22" i="59"/>
  <c r="H23" i="59"/>
  <c r="I23" i="59"/>
  <c r="J23" i="59"/>
  <c r="K23" i="59"/>
  <c r="L23" i="59"/>
  <c r="M23" i="59"/>
  <c r="N23" i="59"/>
  <c r="P23" i="59"/>
  <c r="Q23" i="59"/>
  <c r="R23" i="59"/>
  <c r="S23" i="59"/>
  <c r="T23" i="59"/>
  <c r="T2" i="59"/>
  <c r="P2" i="59"/>
  <c r="N2" i="59"/>
  <c r="J2" i="59"/>
  <c r="AO17" i="50"/>
  <c r="AO16" i="50"/>
  <c r="D6" i="59"/>
  <c r="E6" i="59"/>
  <c r="F6" i="59"/>
  <c r="D7" i="59"/>
  <c r="E7" i="59"/>
  <c r="F7" i="59"/>
  <c r="D8" i="59"/>
  <c r="E8" i="59"/>
  <c r="F8" i="59"/>
  <c r="D9" i="59"/>
  <c r="E9" i="59"/>
  <c r="F9" i="59"/>
  <c r="D10" i="59"/>
  <c r="E10" i="59"/>
  <c r="F10" i="59"/>
  <c r="D11" i="59"/>
  <c r="E11" i="59"/>
  <c r="F11" i="59"/>
  <c r="D12" i="59"/>
  <c r="E12" i="59"/>
  <c r="F12" i="59"/>
  <c r="D13" i="59"/>
  <c r="E13" i="59"/>
  <c r="F13" i="59"/>
  <c r="D14" i="59"/>
  <c r="E14" i="59"/>
  <c r="F14" i="59"/>
  <c r="D15" i="59"/>
  <c r="E15" i="59"/>
  <c r="F15" i="59"/>
  <c r="D16" i="59"/>
  <c r="E16" i="59"/>
  <c r="F16" i="59"/>
  <c r="D17" i="59"/>
  <c r="E17" i="59"/>
  <c r="F17" i="59"/>
  <c r="D18" i="59"/>
  <c r="E18" i="59"/>
  <c r="F18" i="59"/>
  <c r="D19" i="59"/>
  <c r="E19" i="59"/>
  <c r="F19" i="59"/>
  <c r="D20" i="59"/>
  <c r="E20" i="59"/>
  <c r="F20" i="59"/>
  <c r="D21" i="59"/>
  <c r="E21" i="59"/>
  <c r="F21" i="59"/>
  <c r="D22" i="59"/>
  <c r="E22" i="59"/>
  <c r="F22" i="59"/>
  <c r="D23" i="59"/>
  <c r="E23" i="59"/>
  <c r="F23" i="59"/>
  <c r="D24" i="59"/>
  <c r="E24" i="59"/>
  <c r="F24" i="59"/>
  <c r="D25" i="59"/>
  <c r="E25" i="59"/>
  <c r="F25" i="59"/>
  <c r="D26" i="59"/>
  <c r="E26" i="59"/>
  <c r="F26" i="59"/>
  <c r="D27" i="59"/>
  <c r="E27" i="59"/>
  <c r="F27" i="59"/>
  <c r="D28" i="59"/>
  <c r="E28" i="59"/>
  <c r="F28" i="59"/>
  <c r="D29" i="59"/>
  <c r="E29" i="59"/>
  <c r="F29" i="59"/>
  <c r="D30" i="59"/>
  <c r="E30" i="59"/>
  <c r="F30" i="59"/>
  <c r="D31" i="59"/>
  <c r="E31" i="59"/>
  <c r="F31" i="59"/>
  <c r="D32" i="59"/>
  <c r="E32" i="59"/>
  <c r="F32" i="59"/>
  <c r="D33" i="59"/>
  <c r="E33" i="59"/>
  <c r="F33" i="59"/>
  <c r="D34" i="59"/>
  <c r="E34" i="59"/>
  <c r="F34" i="59"/>
  <c r="D35" i="59"/>
  <c r="E35" i="59"/>
  <c r="F35" i="59"/>
  <c r="D36" i="59"/>
  <c r="E36" i="59"/>
  <c r="F36" i="59"/>
  <c r="D37" i="59"/>
  <c r="E37" i="59"/>
  <c r="F37" i="59"/>
  <c r="D38" i="59"/>
  <c r="E38" i="59"/>
  <c r="F38" i="59"/>
  <c r="D39" i="59"/>
  <c r="E39" i="59"/>
  <c r="F39" i="59"/>
  <c r="D40" i="59"/>
  <c r="E40" i="59"/>
  <c r="F40" i="59"/>
  <c r="D41" i="59"/>
  <c r="E41" i="59"/>
  <c r="F41" i="59"/>
  <c r="D42" i="59"/>
  <c r="E42" i="59"/>
  <c r="F42" i="59"/>
  <c r="D43" i="59"/>
  <c r="E43" i="59"/>
  <c r="F43" i="59"/>
  <c r="D44" i="59"/>
  <c r="E44" i="59"/>
  <c r="F44" i="59"/>
  <c r="D45" i="59"/>
  <c r="E45" i="59"/>
  <c r="F45" i="59"/>
  <c r="D46" i="59"/>
  <c r="E46" i="59"/>
  <c r="F46" i="59"/>
  <c r="D47" i="59"/>
  <c r="E47" i="59"/>
  <c r="F47" i="59"/>
  <c r="D48" i="59"/>
  <c r="E48" i="59"/>
  <c r="F48" i="59"/>
  <c r="D49" i="59"/>
  <c r="E49" i="59"/>
  <c r="F49" i="59"/>
  <c r="D50" i="59"/>
  <c r="E50" i="59"/>
  <c r="F50" i="59"/>
  <c r="D51" i="59"/>
  <c r="E51" i="59"/>
  <c r="F51" i="59"/>
  <c r="D52" i="59"/>
  <c r="E52" i="59"/>
  <c r="F52" i="59"/>
  <c r="D53" i="59"/>
  <c r="E53" i="59"/>
  <c r="F53" i="59"/>
  <c r="D54" i="59"/>
  <c r="E54" i="59"/>
  <c r="F54" i="59"/>
  <c r="D55" i="59"/>
  <c r="E55" i="59"/>
  <c r="F55" i="59"/>
  <c r="D56" i="59"/>
  <c r="E56" i="59"/>
  <c r="F56" i="59"/>
  <c r="D57" i="59"/>
  <c r="E57" i="59"/>
  <c r="F57" i="59"/>
  <c r="D58" i="59"/>
  <c r="E58" i="59"/>
  <c r="F58" i="59"/>
  <c r="D59" i="59"/>
  <c r="E59" i="59"/>
  <c r="F59" i="59"/>
  <c r="D60" i="59"/>
  <c r="E60" i="59"/>
  <c r="F60" i="59"/>
  <c r="D61" i="59"/>
  <c r="E61" i="59"/>
  <c r="F61" i="59"/>
  <c r="D62" i="59"/>
  <c r="E62" i="59"/>
  <c r="F62" i="59"/>
  <c r="D63" i="59"/>
  <c r="E63" i="59"/>
  <c r="F63" i="59"/>
  <c r="D64" i="59"/>
  <c r="E64" i="59"/>
  <c r="F64" i="59"/>
  <c r="D65" i="59"/>
  <c r="E65" i="59"/>
  <c r="F65" i="59"/>
  <c r="D66" i="59"/>
  <c r="E66" i="59"/>
  <c r="F66" i="59"/>
  <c r="D67" i="59"/>
  <c r="E67" i="59"/>
  <c r="F67" i="59"/>
  <c r="D68" i="59"/>
  <c r="E68" i="59"/>
  <c r="F68" i="59"/>
  <c r="D69" i="59"/>
  <c r="E69" i="59"/>
  <c r="F69" i="59"/>
  <c r="D70" i="59"/>
  <c r="E70" i="59"/>
  <c r="F70" i="59"/>
  <c r="D71" i="59"/>
  <c r="E71" i="59"/>
  <c r="F71" i="59"/>
  <c r="D72" i="59"/>
  <c r="E72" i="59"/>
  <c r="F72" i="59"/>
  <c r="D73" i="59"/>
  <c r="E73" i="59"/>
  <c r="F73" i="59"/>
  <c r="D74" i="59"/>
  <c r="E74" i="59"/>
  <c r="F74" i="59"/>
  <c r="D75" i="59"/>
  <c r="E75" i="59"/>
  <c r="F75" i="59"/>
  <c r="D76" i="59"/>
  <c r="E76" i="59"/>
  <c r="F76" i="59"/>
  <c r="D77" i="59"/>
  <c r="E77" i="59"/>
  <c r="F77" i="59"/>
  <c r="D78" i="59"/>
  <c r="E78" i="59"/>
  <c r="F78" i="59"/>
  <c r="D79" i="59"/>
  <c r="E79" i="59"/>
  <c r="F79" i="59"/>
  <c r="D80" i="59"/>
  <c r="E80" i="59"/>
  <c r="F80" i="59"/>
  <c r="D81" i="59"/>
  <c r="E81" i="59"/>
  <c r="F81" i="59"/>
  <c r="D82" i="59"/>
  <c r="E82" i="59"/>
  <c r="F82" i="59"/>
  <c r="D83" i="59"/>
  <c r="E83" i="59"/>
  <c r="F83" i="59"/>
  <c r="D84" i="59"/>
  <c r="E84" i="59"/>
  <c r="F84" i="59"/>
  <c r="D85" i="59"/>
  <c r="E85" i="59"/>
  <c r="F85" i="59"/>
  <c r="D86" i="59"/>
  <c r="E86" i="59"/>
  <c r="F86" i="59"/>
  <c r="D87" i="59"/>
  <c r="E87" i="59"/>
  <c r="F87" i="59"/>
  <c r="D88" i="59"/>
  <c r="E88" i="59"/>
  <c r="F88" i="59"/>
  <c r="D89" i="59"/>
  <c r="E89" i="59"/>
  <c r="F89" i="59"/>
  <c r="D90" i="59"/>
  <c r="E90" i="59"/>
  <c r="F90" i="59"/>
  <c r="D91" i="59"/>
  <c r="E91" i="59"/>
  <c r="F91" i="59"/>
  <c r="D92" i="59"/>
  <c r="E92" i="59"/>
  <c r="F92" i="59"/>
  <c r="D93" i="59"/>
  <c r="E93" i="59"/>
  <c r="F93" i="59"/>
  <c r="D94" i="59"/>
  <c r="E94" i="59"/>
  <c r="F94" i="59"/>
  <c r="D95" i="59"/>
  <c r="E95" i="59"/>
  <c r="F95" i="59"/>
  <c r="D96" i="59"/>
  <c r="E96" i="59"/>
  <c r="F96" i="59"/>
  <c r="D97" i="59"/>
  <c r="E97" i="59"/>
  <c r="F97" i="59"/>
  <c r="D98" i="59"/>
  <c r="E98" i="59"/>
  <c r="F98" i="59"/>
  <c r="D99" i="59"/>
  <c r="E99" i="59"/>
  <c r="F99" i="59"/>
  <c r="D100" i="59"/>
  <c r="E100" i="59"/>
  <c r="F100" i="59"/>
  <c r="D101" i="59"/>
  <c r="E101" i="59"/>
  <c r="F101" i="59"/>
  <c r="D102" i="59"/>
  <c r="E102" i="59"/>
  <c r="F102" i="59"/>
  <c r="D103" i="59"/>
  <c r="E103" i="59"/>
  <c r="F103" i="59"/>
  <c r="D104" i="59"/>
  <c r="E104" i="59"/>
  <c r="F104" i="59"/>
  <c r="D105" i="59"/>
  <c r="E105" i="59"/>
  <c r="F105" i="59"/>
  <c r="D106" i="59"/>
  <c r="E106" i="59"/>
  <c r="F106" i="59"/>
  <c r="D107" i="59"/>
  <c r="E107" i="59"/>
  <c r="F107" i="59"/>
  <c r="D108" i="59"/>
  <c r="E108" i="59"/>
  <c r="F108" i="59"/>
  <c r="D109" i="59"/>
  <c r="E109" i="59"/>
  <c r="F109" i="59"/>
  <c r="D110" i="59"/>
  <c r="E110" i="59"/>
  <c r="F110" i="59"/>
  <c r="D111" i="59"/>
  <c r="E111" i="59"/>
  <c r="F111" i="59"/>
  <c r="D112" i="59"/>
  <c r="E112" i="59"/>
  <c r="F112" i="59"/>
  <c r="D113" i="59"/>
  <c r="E113" i="59"/>
  <c r="F113" i="59"/>
  <c r="D114" i="59"/>
  <c r="E114" i="59"/>
  <c r="F114" i="59"/>
  <c r="D115" i="59"/>
  <c r="E115" i="59"/>
  <c r="F115" i="59"/>
  <c r="D116" i="59"/>
  <c r="E116" i="59"/>
  <c r="F116" i="59"/>
  <c r="D117" i="59"/>
  <c r="E117" i="59"/>
  <c r="F117" i="59"/>
  <c r="D118" i="59"/>
  <c r="E118" i="59"/>
  <c r="F118" i="59"/>
  <c r="D119" i="59"/>
  <c r="E119" i="59"/>
  <c r="F119" i="59"/>
  <c r="D120" i="59"/>
  <c r="E120" i="59"/>
  <c r="F120" i="59"/>
  <c r="D121" i="59"/>
  <c r="E121" i="59"/>
  <c r="F121" i="59"/>
  <c r="D122" i="59"/>
  <c r="E122" i="59"/>
  <c r="F122" i="59"/>
  <c r="D123" i="59"/>
  <c r="E123" i="59"/>
  <c r="F123" i="59"/>
  <c r="D124" i="59"/>
  <c r="E124" i="59"/>
  <c r="F124" i="59"/>
  <c r="D125" i="59"/>
  <c r="E125" i="59"/>
  <c r="F125" i="59"/>
  <c r="D126" i="59"/>
  <c r="E126" i="59"/>
  <c r="F126" i="59"/>
  <c r="D127" i="59"/>
  <c r="E127" i="59"/>
  <c r="F127" i="59"/>
  <c r="D128" i="59"/>
  <c r="E128" i="59"/>
  <c r="F128" i="59"/>
  <c r="D129" i="59"/>
  <c r="E129" i="59"/>
  <c r="F129" i="59"/>
  <c r="D130" i="59"/>
  <c r="E130" i="59"/>
  <c r="F130" i="59"/>
  <c r="D131" i="59"/>
  <c r="E131" i="59"/>
  <c r="F131" i="59"/>
  <c r="D132" i="59"/>
  <c r="E132" i="59"/>
  <c r="F132" i="59"/>
  <c r="D133" i="59"/>
  <c r="E133" i="59"/>
  <c r="F133" i="59"/>
  <c r="D134" i="59"/>
  <c r="E134" i="59"/>
  <c r="F134" i="59"/>
  <c r="D135" i="59"/>
  <c r="E135" i="59"/>
  <c r="F135" i="59"/>
  <c r="D136" i="59"/>
  <c r="E136" i="59"/>
  <c r="F136" i="59"/>
  <c r="D137" i="59"/>
  <c r="E137" i="59"/>
  <c r="F137" i="59"/>
  <c r="D138" i="59"/>
  <c r="E138" i="59"/>
  <c r="F138" i="59"/>
  <c r="D139" i="59"/>
  <c r="E139" i="59"/>
  <c r="F139" i="59"/>
  <c r="D140" i="59"/>
  <c r="E140" i="59"/>
  <c r="F140" i="59"/>
  <c r="D141" i="59"/>
  <c r="E141" i="59"/>
  <c r="F141" i="59"/>
  <c r="D142" i="59"/>
  <c r="E142" i="59"/>
  <c r="F142" i="59"/>
  <c r="D143" i="59"/>
  <c r="E143" i="59"/>
  <c r="F143" i="59"/>
  <c r="D144" i="59"/>
  <c r="E144" i="59"/>
  <c r="F144" i="59"/>
  <c r="D145" i="59"/>
  <c r="E145" i="59"/>
  <c r="F145" i="59"/>
  <c r="D146" i="59"/>
  <c r="E146" i="59"/>
  <c r="F146" i="59"/>
  <c r="D147" i="59"/>
  <c r="E147" i="59"/>
  <c r="F147" i="59"/>
  <c r="D148" i="59"/>
  <c r="E148" i="59"/>
  <c r="F148" i="59"/>
  <c r="D149" i="59"/>
  <c r="E149" i="59"/>
  <c r="F149" i="59"/>
  <c r="D150" i="59"/>
  <c r="E150" i="59"/>
  <c r="F150" i="59"/>
  <c r="D151" i="59"/>
  <c r="E151" i="59"/>
  <c r="F151" i="59"/>
  <c r="D152" i="59"/>
  <c r="E152" i="59"/>
  <c r="F152" i="59"/>
  <c r="D153" i="59"/>
  <c r="E153" i="59"/>
  <c r="F153" i="59"/>
  <c r="D154" i="59"/>
  <c r="E154" i="59"/>
  <c r="F154" i="59"/>
  <c r="D155" i="59"/>
  <c r="E155" i="59"/>
  <c r="F155" i="59"/>
  <c r="D156" i="59"/>
  <c r="E156" i="59"/>
  <c r="F156" i="59"/>
  <c r="D157" i="59"/>
  <c r="E157" i="59"/>
  <c r="F157" i="59"/>
  <c r="D158" i="59"/>
  <c r="E158" i="59"/>
  <c r="F158" i="59"/>
  <c r="D159" i="59"/>
  <c r="E159" i="59"/>
  <c r="F159" i="59"/>
  <c r="D160" i="59"/>
  <c r="E160" i="59"/>
  <c r="F160" i="59"/>
  <c r="D161" i="59"/>
  <c r="E161" i="59"/>
  <c r="F161" i="59"/>
  <c r="D162" i="59"/>
  <c r="E162" i="59"/>
  <c r="F162" i="59"/>
  <c r="D163" i="59"/>
  <c r="E163" i="59"/>
  <c r="F163" i="59"/>
  <c r="D164" i="59"/>
  <c r="E164" i="59"/>
  <c r="F164" i="59"/>
  <c r="D165" i="59"/>
  <c r="E165" i="59"/>
  <c r="F165" i="59"/>
  <c r="D166" i="59"/>
  <c r="E166" i="59"/>
  <c r="F166" i="59"/>
  <c r="D167" i="59"/>
  <c r="E167" i="59"/>
  <c r="F167" i="59"/>
  <c r="D168" i="59"/>
  <c r="E168" i="59"/>
  <c r="F168" i="59"/>
  <c r="D169" i="59"/>
  <c r="E169" i="59"/>
  <c r="F169" i="59"/>
  <c r="D170" i="59"/>
  <c r="E170" i="59"/>
  <c r="F170" i="59"/>
  <c r="D171" i="59"/>
  <c r="E171" i="59"/>
  <c r="F171" i="59"/>
  <c r="D172" i="59"/>
  <c r="E172" i="59"/>
  <c r="F172" i="59"/>
  <c r="D173" i="59"/>
  <c r="E173" i="59"/>
  <c r="F173" i="59"/>
  <c r="D174" i="59"/>
  <c r="E174" i="59"/>
  <c r="F174" i="59"/>
  <c r="D175" i="59"/>
  <c r="E175" i="59"/>
  <c r="F175" i="59"/>
  <c r="D176" i="59"/>
  <c r="E176" i="59"/>
  <c r="F176" i="59"/>
  <c r="D177" i="59"/>
  <c r="E177" i="59"/>
  <c r="F177" i="59"/>
  <c r="D178" i="59"/>
  <c r="E178" i="59"/>
  <c r="F178" i="59"/>
  <c r="D179" i="59"/>
  <c r="E179" i="59"/>
  <c r="F179" i="59"/>
  <c r="D180" i="59"/>
  <c r="E180" i="59"/>
  <c r="F180" i="59"/>
  <c r="D181" i="59"/>
  <c r="E181" i="59"/>
  <c r="F181" i="59"/>
  <c r="D182" i="59"/>
  <c r="E182" i="59"/>
  <c r="F182" i="59"/>
  <c r="D183" i="59"/>
  <c r="E183" i="59"/>
  <c r="F183" i="59"/>
  <c r="D184" i="59"/>
  <c r="E184" i="59"/>
  <c r="F184" i="59"/>
  <c r="D185" i="59"/>
  <c r="E185" i="59"/>
  <c r="F185" i="59"/>
  <c r="D186" i="59"/>
  <c r="E186" i="59"/>
  <c r="F186" i="59"/>
  <c r="D187" i="59"/>
  <c r="E187" i="59"/>
  <c r="F187" i="59"/>
  <c r="D188" i="59"/>
  <c r="E188" i="59"/>
  <c r="F188" i="59"/>
  <c r="D189" i="59"/>
  <c r="E189" i="59"/>
  <c r="F189" i="59"/>
  <c r="D190" i="59"/>
  <c r="E190" i="59"/>
  <c r="F190" i="59"/>
  <c r="D191" i="59"/>
  <c r="E191" i="59"/>
  <c r="F191" i="59"/>
  <c r="D192" i="59"/>
  <c r="E192" i="59"/>
  <c r="F192" i="59"/>
  <c r="D193" i="59"/>
  <c r="E193" i="59"/>
  <c r="F193" i="59"/>
  <c r="D194" i="59"/>
  <c r="E194" i="59"/>
  <c r="F194" i="59"/>
  <c r="D195" i="59"/>
  <c r="E195" i="59"/>
  <c r="F195" i="59"/>
  <c r="D196" i="59"/>
  <c r="E196" i="59"/>
  <c r="F196" i="59"/>
  <c r="D197" i="59"/>
  <c r="E197" i="59"/>
  <c r="F197" i="59"/>
  <c r="D198" i="59"/>
  <c r="E198" i="59"/>
  <c r="F198" i="59"/>
  <c r="D199" i="59"/>
  <c r="E199" i="59"/>
  <c r="F199" i="59"/>
  <c r="D200" i="59"/>
  <c r="E200" i="59"/>
  <c r="F200" i="59"/>
  <c r="D201" i="59"/>
  <c r="E201" i="59"/>
  <c r="F201" i="59"/>
  <c r="D202" i="59"/>
  <c r="E202" i="59"/>
  <c r="F202" i="59"/>
  <c r="D203" i="59"/>
  <c r="E203" i="59"/>
  <c r="F203" i="59"/>
  <c r="D204" i="59"/>
  <c r="E204" i="59"/>
  <c r="F204" i="59"/>
  <c r="D205" i="59"/>
  <c r="E205" i="59"/>
  <c r="F205" i="59"/>
  <c r="D206" i="59"/>
  <c r="E206" i="59"/>
  <c r="F206" i="59"/>
  <c r="D207" i="59"/>
  <c r="E207" i="59"/>
  <c r="F207" i="59"/>
  <c r="D208" i="59"/>
  <c r="E208" i="59"/>
  <c r="F208" i="59"/>
  <c r="D209" i="59"/>
  <c r="E209" i="59"/>
  <c r="F209" i="59"/>
  <c r="D210" i="59"/>
  <c r="E210" i="59"/>
  <c r="F210" i="59"/>
  <c r="D211" i="59"/>
  <c r="E211" i="59"/>
  <c r="F211" i="59"/>
  <c r="D212" i="59"/>
  <c r="E212" i="59"/>
  <c r="F212" i="59"/>
  <c r="D213" i="59"/>
  <c r="E213" i="59"/>
  <c r="F213" i="59"/>
  <c r="D214" i="59"/>
  <c r="E214" i="59"/>
  <c r="F214" i="59"/>
  <c r="D215" i="59"/>
  <c r="E215" i="59"/>
  <c r="F215" i="59"/>
  <c r="D216" i="59"/>
  <c r="E216" i="59"/>
  <c r="F216" i="59"/>
  <c r="D217" i="59"/>
  <c r="E217" i="59"/>
  <c r="F217" i="59"/>
  <c r="D218" i="59"/>
  <c r="E218" i="59"/>
  <c r="F218" i="59"/>
  <c r="D219" i="59"/>
  <c r="E219" i="59"/>
  <c r="F219" i="59"/>
  <c r="D220" i="59"/>
  <c r="E220" i="59"/>
  <c r="F220" i="59"/>
  <c r="D221" i="59"/>
  <c r="E221" i="59"/>
  <c r="F221" i="59"/>
  <c r="D222" i="59"/>
  <c r="E222" i="59"/>
  <c r="F222" i="59"/>
  <c r="D223" i="59"/>
  <c r="E223" i="59"/>
  <c r="F223" i="59"/>
  <c r="D224" i="59"/>
  <c r="E224" i="59"/>
  <c r="F224" i="59"/>
  <c r="D225" i="59"/>
  <c r="E225" i="59"/>
  <c r="F225" i="59"/>
  <c r="D226" i="59"/>
  <c r="E226" i="59"/>
  <c r="F226" i="59"/>
  <c r="D227" i="59"/>
  <c r="E227" i="59"/>
  <c r="F227" i="59"/>
  <c r="D228" i="59"/>
  <c r="E228" i="59"/>
  <c r="F228" i="59"/>
  <c r="D229" i="59"/>
  <c r="E229" i="59"/>
  <c r="F229" i="59"/>
  <c r="D230" i="59"/>
  <c r="E230" i="59"/>
  <c r="F230" i="59"/>
  <c r="D231" i="59"/>
  <c r="E231" i="59"/>
  <c r="F231" i="59"/>
  <c r="D232" i="59"/>
  <c r="E232" i="59"/>
  <c r="F232" i="59"/>
  <c r="D233" i="59"/>
  <c r="E233" i="59"/>
  <c r="F233" i="59"/>
  <c r="D234" i="59"/>
  <c r="E234" i="59"/>
  <c r="F234" i="59"/>
  <c r="D235" i="59"/>
  <c r="E235" i="59"/>
  <c r="F235" i="59"/>
  <c r="D236" i="59"/>
  <c r="E236" i="59"/>
  <c r="F236" i="59"/>
  <c r="D237" i="59"/>
  <c r="E237" i="59"/>
  <c r="F237" i="59"/>
  <c r="D238" i="59"/>
  <c r="E238" i="59"/>
  <c r="F238" i="59"/>
  <c r="D239" i="59"/>
  <c r="E239" i="59"/>
  <c r="F239" i="59"/>
  <c r="D240" i="59"/>
  <c r="E240" i="59"/>
  <c r="F240" i="59"/>
  <c r="D241" i="59"/>
  <c r="E241" i="59"/>
  <c r="F241" i="59"/>
  <c r="D242" i="59"/>
  <c r="E242" i="59"/>
  <c r="F242" i="59"/>
  <c r="D243" i="59"/>
  <c r="E243" i="59"/>
  <c r="F243" i="59"/>
  <c r="D244" i="59"/>
  <c r="E244" i="59"/>
  <c r="F244" i="59"/>
  <c r="D245" i="59"/>
  <c r="E245" i="59"/>
  <c r="F245" i="59"/>
  <c r="D246" i="59"/>
  <c r="E246" i="59"/>
  <c r="F246" i="59"/>
  <c r="D247" i="59"/>
  <c r="E247" i="59"/>
  <c r="F247" i="59"/>
  <c r="D248" i="59"/>
  <c r="E248" i="59"/>
  <c r="F248" i="59"/>
  <c r="D249" i="59"/>
  <c r="E249" i="59"/>
  <c r="F249" i="59"/>
  <c r="D250" i="59"/>
  <c r="E250" i="59"/>
  <c r="F250" i="59"/>
  <c r="D251" i="59"/>
  <c r="E251" i="59"/>
  <c r="F251" i="59"/>
  <c r="D252" i="59"/>
  <c r="E252" i="59"/>
  <c r="F252" i="59"/>
  <c r="D253" i="59"/>
  <c r="E253" i="59"/>
  <c r="F253" i="59"/>
  <c r="D254" i="59"/>
  <c r="E254" i="59"/>
  <c r="F254" i="59"/>
  <c r="D255" i="59"/>
  <c r="E255" i="59"/>
  <c r="F255" i="59"/>
  <c r="D256" i="59"/>
  <c r="E256" i="59"/>
  <c r="F256" i="59"/>
  <c r="D257" i="59"/>
  <c r="E257" i="59"/>
  <c r="F257" i="59"/>
  <c r="D258" i="59"/>
  <c r="E258" i="59"/>
  <c r="F258" i="59"/>
  <c r="D259" i="59"/>
  <c r="E259" i="59"/>
  <c r="F259" i="59"/>
  <c r="D260" i="59"/>
  <c r="E260" i="59"/>
  <c r="F260" i="59"/>
  <c r="D261" i="59"/>
  <c r="E261" i="59"/>
  <c r="F261" i="59"/>
  <c r="D262" i="59"/>
  <c r="E262" i="59"/>
  <c r="F262" i="59"/>
  <c r="D263" i="59"/>
  <c r="E263" i="59"/>
  <c r="F263" i="59"/>
  <c r="D264" i="59"/>
  <c r="E264" i="59"/>
  <c r="F264" i="59"/>
  <c r="D265" i="59"/>
  <c r="E265" i="59"/>
  <c r="F265" i="59"/>
  <c r="D266" i="59"/>
  <c r="E266" i="59"/>
  <c r="F266" i="59"/>
  <c r="D267" i="59"/>
  <c r="E267" i="59"/>
  <c r="F267" i="59"/>
  <c r="D268" i="59"/>
  <c r="E268" i="59"/>
  <c r="F268" i="59"/>
  <c r="D269" i="59"/>
  <c r="E269" i="59"/>
  <c r="F269" i="59"/>
  <c r="D270" i="59"/>
  <c r="E270" i="59"/>
  <c r="F270" i="59"/>
  <c r="D271" i="59"/>
  <c r="E271" i="59"/>
  <c r="F271" i="59"/>
  <c r="D272" i="59"/>
  <c r="E272" i="59"/>
  <c r="F272" i="59"/>
  <c r="D273" i="59"/>
  <c r="E273" i="59"/>
  <c r="F273" i="59"/>
  <c r="D274" i="59"/>
  <c r="E274" i="59"/>
  <c r="F274" i="59"/>
  <c r="D275" i="59"/>
  <c r="E275" i="59"/>
  <c r="F275" i="59"/>
  <c r="D276" i="59"/>
  <c r="E276" i="59"/>
  <c r="F276" i="59"/>
  <c r="D277" i="59"/>
  <c r="E277" i="59"/>
  <c r="F277" i="59"/>
  <c r="D278" i="59"/>
  <c r="E278" i="59"/>
  <c r="F278" i="59"/>
  <c r="D279" i="59"/>
  <c r="E279" i="59"/>
  <c r="F279" i="59"/>
  <c r="D280" i="59"/>
  <c r="E280" i="59"/>
  <c r="F280" i="59"/>
  <c r="D281" i="59"/>
  <c r="E281" i="59"/>
  <c r="F281" i="59"/>
  <c r="D282" i="59"/>
  <c r="E282" i="59"/>
  <c r="F282" i="59"/>
  <c r="D283" i="59"/>
  <c r="E283" i="59"/>
  <c r="F283" i="59"/>
  <c r="D284" i="59"/>
  <c r="E284" i="59"/>
  <c r="F284" i="59"/>
  <c r="D285" i="59"/>
  <c r="E285" i="59"/>
  <c r="F285" i="59"/>
  <c r="D286" i="59"/>
  <c r="E286" i="59"/>
  <c r="F286" i="59"/>
  <c r="D287" i="59"/>
  <c r="E287" i="59"/>
  <c r="F287" i="59"/>
  <c r="D288" i="59"/>
  <c r="E288" i="59"/>
  <c r="F288" i="59"/>
  <c r="D289" i="59"/>
  <c r="E289" i="59"/>
  <c r="F289" i="59"/>
  <c r="D290" i="59"/>
  <c r="E290" i="59"/>
  <c r="F290" i="59"/>
  <c r="D291" i="59"/>
  <c r="E291" i="59"/>
  <c r="F291" i="59"/>
  <c r="D292" i="59"/>
  <c r="E292" i="59"/>
  <c r="F292" i="59"/>
  <c r="D293" i="59"/>
  <c r="E293" i="59"/>
  <c r="F293" i="59"/>
  <c r="D294" i="59"/>
  <c r="E294" i="59"/>
  <c r="F294" i="59"/>
  <c r="D295" i="59"/>
  <c r="E295" i="59"/>
  <c r="F295" i="59"/>
  <c r="D296" i="59"/>
  <c r="E296" i="59"/>
  <c r="F296" i="59"/>
  <c r="D297" i="59"/>
  <c r="E297" i="59"/>
  <c r="F297" i="59"/>
  <c r="D298" i="59"/>
  <c r="E298" i="59"/>
  <c r="F298" i="59"/>
  <c r="D299" i="59"/>
  <c r="E299" i="59"/>
  <c r="F299" i="59"/>
  <c r="D300" i="59"/>
  <c r="E300" i="59"/>
  <c r="F300" i="59"/>
  <c r="F3" i="59"/>
  <c r="F4" i="59"/>
  <c r="D5" i="59"/>
  <c r="E5" i="59"/>
  <c r="F5" i="59"/>
  <c r="F2" i="59"/>
  <c r="E112" i="49"/>
  <c r="E4" i="59" s="1"/>
  <c r="E111" i="49"/>
  <c r="E110" i="49"/>
  <c r="E3" i="59" s="1"/>
  <c r="E109" i="49"/>
  <c r="M141" i="49"/>
  <c r="M3" i="59" s="1"/>
  <c r="M143" i="49"/>
  <c r="M4" i="59" s="1"/>
  <c r="L141" i="49"/>
  <c r="L3" i="59" s="1"/>
  <c r="L143" i="49"/>
  <c r="L4" i="59" s="1"/>
  <c r="G141" i="49"/>
  <c r="K3" i="59" s="1"/>
  <c r="G143" i="49"/>
  <c r="B15" i="56" s="1"/>
  <c r="D141" i="49"/>
  <c r="A12" i="56" s="1"/>
  <c r="D142" i="49"/>
  <c r="A14" i="56" s="1"/>
  <c r="D143" i="49"/>
  <c r="A13" i="56" s="1"/>
  <c r="D144" i="49"/>
  <c r="J4" i="59" s="1"/>
  <c r="B141" i="49"/>
  <c r="H3" i="59" s="1"/>
  <c r="B143" i="49"/>
  <c r="H4" i="59" s="1"/>
  <c r="AE3" i="30"/>
  <c r="AE4" i="30"/>
  <c r="AE5" i="30"/>
  <c r="AE6" i="30"/>
  <c r="AE7" i="30"/>
  <c r="AE8" i="30"/>
  <c r="AE9" i="30"/>
  <c r="AE10" i="30"/>
  <c r="AE11" i="30"/>
  <c r="AE12" i="30"/>
  <c r="AE13" i="30"/>
  <c r="AE14" i="30"/>
  <c r="AE15" i="30"/>
  <c r="AE16" i="30"/>
  <c r="AE17" i="30"/>
  <c r="AE18" i="30"/>
  <c r="AE19" i="30"/>
  <c r="AE20" i="30"/>
  <c r="AE21" i="30"/>
  <c r="AE22" i="30"/>
  <c r="AE23" i="30"/>
  <c r="AE24" i="30"/>
  <c r="AE25" i="30"/>
  <c r="AE26" i="30"/>
  <c r="AE27" i="30"/>
  <c r="AE28" i="30"/>
  <c r="AE29" i="30"/>
  <c r="AE30" i="30"/>
  <c r="AE31" i="30"/>
  <c r="AE32" i="30"/>
  <c r="AE33" i="30"/>
  <c r="AE34" i="30"/>
  <c r="AE35" i="30"/>
  <c r="AE36" i="30"/>
  <c r="AE37" i="30"/>
  <c r="AE38" i="30"/>
  <c r="AE39" i="30"/>
  <c r="AE40" i="30"/>
  <c r="AE41" i="30"/>
  <c r="AE42" i="30"/>
  <c r="AE43" i="30"/>
  <c r="AE44" i="30"/>
  <c r="AE45" i="30"/>
  <c r="AE46" i="30"/>
  <c r="AE47" i="30"/>
  <c r="AE48" i="30"/>
  <c r="AE49" i="30"/>
  <c r="AE50" i="30"/>
  <c r="AE51" i="30"/>
  <c r="AE52" i="30"/>
  <c r="AE53" i="30"/>
  <c r="AE54" i="30"/>
  <c r="AE55" i="30"/>
  <c r="AE56" i="30"/>
  <c r="AE57" i="30"/>
  <c r="AE58" i="30"/>
  <c r="AE59" i="30"/>
  <c r="AE60" i="30"/>
  <c r="AE61" i="30"/>
  <c r="AE62" i="30"/>
  <c r="AE63" i="30"/>
  <c r="AE64" i="30"/>
  <c r="AE65" i="30"/>
  <c r="AE66" i="30"/>
  <c r="AE67" i="30"/>
  <c r="AE68" i="30"/>
  <c r="AE69" i="30"/>
  <c r="AE70" i="30"/>
  <c r="AE71" i="30"/>
  <c r="AE72" i="30"/>
  <c r="AE73" i="30"/>
  <c r="AE74" i="30"/>
  <c r="AE75" i="30"/>
  <c r="AE76" i="30"/>
  <c r="AE77" i="30"/>
  <c r="AE78" i="30"/>
  <c r="AE79" i="30"/>
  <c r="AE80" i="30"/>
  <c r="AE81" i="30"/>
  <c r="AE82" i="30"/>
  <c r="AE83" i="30"/>
  <c r="AE84" i="30"/>
  <c r="AE85" i="30"/>
  <c r="AE86" i="30"/>
  <c r="AE87" i="30"/>
  <c r="AE88" i="30"/>
  <c r="AE89" i="30"/>
  <c r="AE90" i="30"/>
  <c r="AE91" i="30"/>
  <c r="AE92" i="30"/>
  <c r="AE93" i="30"/>
  <c r="AE94" i="30"/>
  <c r="AE95" i="30"/>
  <c r="AE96" i="30"/>
  <c r="AE97" i="30"/>
  <c r="AE98" i="30"/>
  <c r="AE99" i="30"/>
  <c r="AE100" i="30"/>
  <c r="AE101" i="30"/>
  <c r="AE102" i="30"/>
  <c r="AE103" i="30"/>
  <c r="AE104" i="30"/>
  <c r="AE105" i="30"/>
  <c r="AE106" i="30"/>
  <c r="AE107" i="30"/>
  <c r="AE108" i="30"/>
  <c r="AE109" i="30"/>
  <c r="AE110" i="30"/>
  <c r="AE111" i="30"/>
  <c r="AE112" i="30"/>
  <c r="AE113" i="30"/>
  <c r="AE114" i="30"/>
  <c r="AE115" i="30"/>
  <c r="AE116" i="30"/>
  <c r="AE117" i="30"/>
  <c r="AE118" i="30"/>
  <c r="AE119" i="30"/>
  <c r="AE120" i="30"/>
  <c r="AE121" i="30"/>
  <c r="AE122" i="30"/>
  <c r="AE123" i="30"/>
  <c r="AE124" i="30"/>
  <c r="AE125" i="30"/>
  <c r="AE126" i="30"/>
  <c r="AE127" i="30"/>
  <c r="AE128" i="30"/>
  <c r="AE129" i="30"/>
  <c r="AE130" i="30"/>
  <c r="AE131" i="30"/>
  <c r="AE132" i="30"/>
  <c r="AE133" i="30"/>
  <c r="AE134" i="30"/>
  <c r="AE135" i="30"/>
  <c r="AE136" i="30"/>
  <c r="AE137" i="30"/>
  <c r="AE138" i="30"/>
  <c r="AE139" i="30"/>
  <c r="AE140" i="30"/>
  <c r="AE141" i="30"/>
  <c r="AE142" i="30"/>
  <c r="AE143" i="30"/>
  <c r="AE144" i="30"/>
  <c r="AE145" i="30"/>
  <c r="AE146" i="30"/>
  <c r="AE147" i="30"/>
  <c r="AE148" i="30"/>
  <c r="AE149" i="30"/>
  <c r="AE150" i="30"/>
  <c r="AE151" i="30"/>
  <c r="AE152" i="30"/>
  <c r="AE153" i="30"/>
  <c r="AE154" i="30"/>
  <c r="AE155" i="30"/>
  <c r="AE156" i="30"/>
  <c r="AE157" i="30"/>
  <c r="AE158" i="30"/>
  <c r="AE159" i="30"/>
  <c r="AE160" i="30"/>
  <c r="AE161" i="30"/>
  <c r="AE162" i="30"/>
  <c r="AE163" i="30"/>
  <c r="AE164" i="30"/>
  <c r="AE165" i="30"/>
  <c r="AE166" i="30"/>
  <c r="AE167" i="30"/>
  <c r="AE168" i="30"/>
  <c r="AE169" i="30"/>
  <c r="AE170" i="30"/>
  <c r="AE171" i="30"/>
  <c r="AE172" i="30"/>
  <c r="AE173" i="30"/>
  <c r="AE174" i="30"/>
  <c r="AE175" i="30"/>
  <c r="AE176" i="30"/>
  <c r="AE177" i="30"/>
  <c r="AE178" i="30"/>
  <c r="AE179" i="30"/>
  <c r="AE180" i="30"/>
  <c r="AE181" i="30"/>
  <c r="AE182" i="30"/>
  <c r="AE183" i="30"/>
  <c r="AE184" i="30"/>
  <c r="AE185" i="30"/>
  <c r="AE186" i="30"/>
  <c r="AE187" i="30"/>
  <c r="AE188" i="30"/>
  <c r="AE189" i="30"/>
  <c r="AE190" i="30"/>
  <c r="AE191" i="30"/>
  <c r="AE192" i="30"/>
  <c r="AE193" i="30"/>
  <c r="AE194" i="30"/>
  <c r="AE195" i="30"/>
  <c r="AE196" i="30"/>
  <c r="AE197" i="30"/>
  <c r="AE198" i="30"/>
  <c r="AE199" i="30"/>
  <c r="AE200" i="30"/>
  <c r="AE201" i="30"/>
  <c r="AE202" i="30"/>
  <c r="AE203" i="30"/>
  <c r="AE204" i="30"/>
  <c r="AE205" i="30"/>
  <c r="AE206" i="30"/>
  <c r="AE207" i="30"/>
  <c r="AE208" i="30"/>
  <c r="AE209" i="30"/>
  <c r="AE210" i="30"/>
  <c r="AE211" i="30"/>
  <c r="AE212" i="30"/>
  <c r="AE213" i="30"/>
  <c r="AE214" i="30"/>
  <c r="AE215" i="30"/>
  <c r="AE216" i="30"/>
  <c r="AE217" i="30"/>
  <c r="AE218" i="30"/>
  <c r="AE219" i="30"/>
  <c r="AE220" i="30"/>
  <c r="AE221" i="30"/>
  <c r="AE222" i="30"/>
  <c r="AE223" i="30"/>
  <c r="AE224" i="30"/>
  <c r="AE225" i="30"/>
  <c r="AE226" i="30"/>
  <c r="AE227" i="30"/>
  <c r="AE228" i="30"/>
  <c r="AE229" i="30"/>
  <c r="AE230" i="30"/>
  <c r="AE231" i="30"/>
  <c r="AE232" i="30"/>
  <c r="AE233" i="30"/>
  <c r="AE234" i="30"/>
  <c r="AE235" i="30"/>
  <c r="AE236" i="30"/>
  <c r="AE237" i="30"/>
  <c r="AE238" i="30"/>
  <c r="AE239" i="30"/>
  <c r="AE240" i="30"/>
  <c r="AE241" i="30"/>
  <c r="AE242" i="30"/>
  <c r="AE243" i="30"/>
  <c r="AE244" i="30"/>
  <c r="AE245" i="30"/>
  <c r="AE246" i="30"/>
  <c r="AE247" i="30"/>
  <c r="AE248" i="30"/>
  <c r="AE249" i="30"/>
  <c r="AE250" i="30"/>
  <c r="AE251" i="30"/>
  <c r="AE252" i="30"/>
  <c r="AE253" i="30"/>
  <c r="AE254" i="30"/>
  <c r="AE255" i="30"/>
  <c r="AE256" i="30"/>
  <c r="AE257" i="30"/>
  <c r="AE258" i="30"/>
  <c r="AE259" i="30"/>
  <c r="AE260" i="30"/>
  <c r="AE261" i="30"/>
  <c r="AE262" i="30"/>
  <c r="AE263" i="30"/>
  <c r="AE264" i="30"/>
  <c r="AE265" i="30"/>
  <c r="AE266" i="30"/>
  <c r="AE267" i="30"/>
  <c r="AE268" i="30"/>
  <c r="AE269" i="30"/>
  <c r="AE270" i="30"/>
  <c r="AE271" i="30"/>
  <c r="AE272" i="30"/>
  <c r="AE273" i="30"/>
  <c r="AE274" i="30"/>
  <c r="AE275" i="30"/>
  <c r="AE276" i="30"/>
  <c r="AE277" i="30"/>
  <c r="AE278" i="30"/>
  <c r="AE279" i="30"/>
  <c r="AE280" i="30"/>
  <c r="AE281" i="30"/>
  <c r="AE282" i="30"/>
  <c r="AE283" i="30"/>
  <c r="AE284" i="30"/>
  <c r="AE285" i="30"/>
  <c r="AE286" i="30"/>
  <c r="AE287" i="30"/>
  <c r="AE288" i="30"/>
  <c r="AE289" i="30"/>
  <c r="AE290" i="30"/>
  <c r="AE291" i="30"/>
  <c r="AE292" i="30"/>
  <c r="AE293" i="30"/>
  <c r="AE294" i="30"/>
  <c r="AE295" i="30"/>
  <c r="AE296" i="30"/>
  <c r="AE297" i="30"/>
  <c r="AE298" i="30"/>
  <c r="AE299" i="30"/>
  <c r="AE300" i="30"/>
  <c r="AE2" i="30"/>
  <c r="AD2" i="30"/>
  <c r="D3" i="59" l="1"/>
  <c r="D4" i="59"/>
  <c r="B14" i="56"/>
  <c r="I4" i="59"/>
  <c r="A15" i="56"/>
  <c r="K4" i="59"/>
  <c r="J3" i="59"/>
  <c r="B12" i="56"/>
  <c r="B13" i="56"/>
  <c r="I3" i="59"/>
  <c r="G34" i="52"/>
  <c r="G295" i="52"/>
  <c r="F69" i="52"/>
  <c r="G299" i="52"/>
  <c r="G297" i="52"/>
  <c r="G293" i="52"/>
  <c r="G279" i="52"/>
  <c r="G265" i="52"/>
  <c r="G251" i="52"/>
  <c r="F237" i="52"/>
  <c r="I215" i="52"/>
  <c r="G196" i="52"/>
  <c r="G90" i="52"/>
  <c r="I24" i="52"/>
  <c r="I18" i="52"/>
  <c r="I12" i="52"/>
  <c r="I10" i="52"/>
  <c r="I8" i="52"/>
  <c r="I6" i="52"/>
  <c r="I4" i="52"/>
  <c r="I14" i="52"/>
  <c r="F299" i="52"/>
  <c r="F297" i="52"/>
  <c r="F295" i="52"/>
  <c r="F293" i="52"/>
  <c r="F291" i="52"/>
  <c r="F289" i="52"/>
  <c r="F287" i="52"/>
  <c r="F285" i="52"/>
  <c r="F283" i="52"/>
  <c r="F281" i="52"/>
  <c r="F279" i="52"/>
  <c r="F277" i="52"/>
  <c r="F275" i="52"/>
  <c r="F273" i="52"/>
  <c r="F271" i="52"/>
  <c r="F269" i="52"/>
  <c r="F267" i="52"/>
  <c r="F265" i="52"/>
  <c r="F263" i="52"/>
  <c r="F261" i="52"/>
  <c r="F259" i="52"/>
  <c r="F257" i="52"/>
  <c r="F255" i="52"/>
  <c r="F253" i="52"/>
  <c r="F251" i="52"/>
  <c r="F249" i="52"/>
  <c r="F247" i="52"/>
  <c r="F245" i="52"/>
  <c r="F243" i="52"/>
  <c r="F241" i="52"/>
  <c r="F239" i="52"/>
  <c r="I236" i="52"/>
  <c r="F234" i="52"/>
  <c r="G231" i="52"/>
  <c r="I228" i="52"/>
  <c r="F226" i="52"/>
  <c r="G223" i="52"/>
  <c r="I220" i="52"/>
  <c r="F218" i="52"/>
  <c r="G215" i="52"/>
  <c r="I212" i="52"/>
  <c r="F210" i="52"/>
  <c r="G207" i="52"/>
  <c r="I204" i="52"/>
  <c r="I201" i="52"/>
  <c r="G194" i="52"/>
  <c r="F173" i="52"/>
  <c r="I151" i="52"/>
  <c r="G130" i="52"/>
  <c r="F109" i="52"/>
  <c r="I87" i="52"/>
  <c r="G66" i="52"/>
  <c r="F45" i="52"/>
  <c r="G291" i="52"/>
  <c r="G273" i="52"/>
  <c r="G259" i="52"/>
  <c r="G247" i="52"/>
  <c r="F229" i="52"/>
  <c r="G210" i="52"/>
  <c r="F133" i="52"/>
  <c r="I300" i="52"/>
  <c r="I298" i="52"/>
  <c r="I296" i="52"/>
  <c r="I294" i="52"/>
  <c r="I292" i="52"/>
  <c r="I290" i="52"/>
  <c r="I288" i="52"/>
  <c r="I286" i="52"/>
  <c r="I284" i="52"/>
  <c r="I282" i="52"/>
  <c r="I280" i="52"/>
  <c r="I278" i="52"/>
  <c r="I276" i="52"/>
  <c r="I274" i="52"/>
  <c r="I272" i="52"/>
  <c r="I270" i="52"/>
  <c r="I268" i="52"/>
  <c r="I266" i="52"/>
  <c r="I264" i="52"/>
  <c r="I262" i="52"/>
  <c r="I260" i="52"/>
  <c r="I258" i="52"/>
  <c r="I256" i="52"/>
  <c r="I254" i="52"/>
  <c r="I252" i="52"/>
  <c r="I250" i="52"/>
  <c r="I248" i="52"/>
  <c r="I246" i="52"/>
  <c r="I244" i="52"/>
  <c r="I242" i="52"/>
  <c r="I240" i="52"/>
  <c r="I238" i="52"/>
  <c r="G236" i="52"/>
  <c r="I233" i="52"/>
  <c r="F231" i="52"/>
  <c r="G228" i="52"/>
  <c r="I225" i="52"/>
  <c r="F223" i="52"/>
  <c r="G220" i="52"/>
  <c r="I217" i="52"/>
  <c r="F215" i="52"/>
  <c r="G212" i="52"/>
  <c r="I209" i="52"/>
  <c r="F207" i="52"/>
  <c r="G204" i="52"/>
  <c r="F201" i="52"/>
  <c r="I191" i="52"/>
  <c r="G170" i="52"/>
  <c r="F149" i="52"/>
  <c r="I127" i="52"/>
  <c r="G106" i="52"/>
  <c r="F85" i="52"/>
  <c r="I63" i="52"/>
  <c r="G42" i="52"/>
  <c r="G287" i="52"/>
  <c r="G277" i="52"/>
  <c r="G267" i="52"/>
  <c r="G253" i="52"/>
  <c r="G239" i="52"/>
  <c r="F221" i="52"/>
  <c r="I47" i="52"/>
  <c r="F236" i="52"/>
  <c r="G233" i="52"/>
  <c r="I230" i="52"/>
  <c r="F228" i="52"/>
  <c r="G225" i="52"/>
  <c r="I222" i="52"/>
  <c r="F220" i="52"/>
  <c r="G217" i="52"/>
  <c r="I214" i="52"/>
  <c r="F212" i="52"/>
  <c r="G209" i="52"/>
  <c r="I206" i="52"/>
  <c r="F204" i="52"/>
  <c r="I200" i="52"/>
  <c r="F189" i="52"/>
  <c r="I167" i="52"/>
  <c r="G146" i="52"/>
  <c r="F125" i="52"/>
  <c r="I103" i="52"/>
  <c r="G82" i="52"/>
  <c r="F61" i="52"/>
  <c r="I39" i="52"/>
  <c r="G281" i="52"/>
  <c r="G263" i="52"/>
  <c r="G249" i="52"/>
  <c r="G234" i="52"/>
  <c r="G218" i="52"/>
  <c r="F202" i="52"/>
  <c r="G154" i="52"/>
  <c r="G300" i="52"/>
  <c r="G298" i="52"/>
  <c r="G296" i="52"/>
  <c r="G294" i="52"/>
  <c r="G292" i="52"/>
  <c r="G290" i="52"/>
  <c r="G288" i="52"/>
  <c r="G286" i="52"/>
  <c r="G284" i="52"/>
  <c r="G282" i="52"/>
  <c r="G280" i="52"/>
  <c r="G278" i="52"/>
  <c r="G276" i="52"/>
  <c r="G274" i="52"/>
  <c r="G272" i="52"/>
  <c r="G270" i="52"/>
  <c r="G268" i="52"/>
  <c r="G266" i="52"/>
  <c r="G264" i="52"/>
  <c r="G262" i="52"/>
  <c r="G260" i="52"/>
  <c r="G258" i="52"/>
  <c r="G256" i="52"/>
  <c r="G254" i="52"/>
  <c r="G252" i="52"/>
  <c r="G250" i="52"/>
  <c r="G248" i="52"/>
  <c r="G246" i="52"/>
  <c r="G244" i="52"/>
  <c r="G242" i="52"/>
  <c r="G240" i="52"/>
  <c r="G238" i="52"/>
  <c r="I235" i="52"/>
  <c r="F233" i="52"/>
  <c r="G230" i="52"/>
  <c r="I227" i="52"/>
  <c r="F225" i="52"/>
  <c r="G222" i="52"/>
  <c r="I219" i="52"/>
  <c r="F217" i="52"/>
  <c r="G214" i="52"/>
  <c r="I211" i="52"/>
  <c r="F209" i="52"/>
  <c r="G206" i="52"/>
  <c r="I203" i="52"/>
  <c r="G200" i="52"/>
  <c r="G186" i="52"/>
  <c r="F165" i="52"/>
  <c r="I143" i="52"/>
  <c r="G122" i="52"/>
  <c r="F101" i="52"/>
  <c r="I79" i="52"/>
  <c r="G58" i="52"/>
  <c r="F37" i="52"/>
  <c r="G283" i="52"/>
  <c r="G269" i="52"/>
  <c r="G255" i="52"/>
  <c r="G241" i="52"/>
  <c r="I223" i="52"/>
  <c r="F205" i="52"/>
  <c r="I111" i="52"/>
  <c r="F300" i="52"/>
  <c r="F298" i="52"/>
  <c r="F296" i="52"/>
  <c r="F294" i="52"/>
  <c r="F292" i="52"/>
  <c r="F290" i="52"/>
  <c r="F288" i="52"/>
  <c r="F286" i="52"/>
  <c r="F284" i="52"/>
  <c r="F282" i="52"/>
  <c r="F280" i="52"/>
  <c r="F278" i="52"/>
  <c r="F276" i="52"/>
  <c r="F274" i="52"/>
  <c r="F272" i="52"/>
  <c r="F270" i="52"/>
  <c r="F268" i="52"/>
  <c r="F266" i="52"/>
  <c r="F264" i="52"/>
  <c r="F262" i="52"/>
  <c r="F260" i="52"/>
  <c r="F258" i="52"/>
  <c r="F256" i="52"/>
  <c r="F254" i="52"/>
  <c r="F252" i="52"/>
  <c r="F250" i="52"/>
  <c r="F248" i="52"/>
  <c r="F246" i="52"/>
  <c r="F244" i="52"/>
  <c r="F242" i="52"/>
  <c r="F240" i="52"/>
  <c r="F238" i="52"/>
  <c r="G235" i="52"/>
  <c r="I232" i="52"/>
  <c r="F230" i="52"/>
  <c r="G227" i="52"/>
  <c r="I224" i="52"/>
  <c r="F222" i="52"/>
  <c r="G219" i="52"/>
  <c r="I216" i="52"/>
  <c r="F214" i="52"/>
  <c r="G211" i="52"/>
  <c r="I208" i="52"/>
  <c r="F206" i="52"/>
  <c r="F203" i="52"/>
  <c r="F200" i="52"/>
  <c r="I183" i="52"/>
  <c r="G162" i="52"/>
  <c r="F141" i="52"/>
  <c r="I119" i="52"/>
  <c r="G98" i="52"/>
  <c r="F77" i="52"/>
  <c r="I55" i="52"/>
  <c r="G289" i="52"/>
  <c r="G275" i="52"/>
  <c r="G261" i="52"/>
  <c r="G245" i="52"/>
  <c r="I231" i="52"/>
  <c r="I207" i="52"/>
  <c r="I175" i="52"/>
  <c r="F2" i="52"/>
  <c r="F25" i="52"/>
  <c r="G25" i="52"/>
  <c r="I25" i="52"/>
  <c r="F26" i="52"/>
  <c r="G26" i="52"/>
  <c r="I26" i="52"/>
  <c r="G29" i="52"/>
  <c r="F32" i="52"/>
  <c r="I34" i="52"/>
  <c r="G37" i="52"/>
  <c r="F40" i="52"/>
  <c r="I42" i="52"/>
  <c r="G45" i="52"/>
  <c r="F48" i="52"/>
  <c r="I50" i="52"/>
  <c r="G53" i="52"/>
  <c r="F56" i="52"/>
  <c r="I58" i="52"/>
  <c r="G61" i="52"/>
  <c r="F64" i="52"/>
  <c r="I66" i="52"/>
  <c r="G69" i="52"/>
  <c r="F72" i="52"/>
  <c r="I74" i="52"/>
  <c r="G77" i="52"/>
  <c r="F80" i="52"/>
  <c r="I82" i="52"/>
  <c r="G85" i="52"/>
  <c r="F88" i="52"/>
  <c r="I90" i="52"/>
  <c r="G93" i="52"/>
  <c r="F96" i="52"/>
  <c r="I98" i="52"/>
  <c r="G101" i="52"/>
  <c r="F104" i="52"/>
  <c r="I106" i="52"/>
  <c r="G109" i="52"/>
  <c r="F112" i="52"/>
  <c r="I114" i="52"/>
  <c r="G117" i="52"/>
  <c r="F120" i="52"/>
  <c r="I122" i="52"/>
  <c r="G125" i="52"/>
  <c r="F128" i="52"/>
  <c r="I130" i="52"/>
  <c r="G133" i="52"/>
  <c r="F136" i="52"/>
  <c r="I138" i="52"/>
  <c r="G141" i="52"/>
  <c r="F144" i="52"/>
  <c r="I146" i="52"/>
  <c r="G149" i="52"/>
  <c r="F152" i="52"/>
  <c r="I154" i="52"/>
  <c r="G157" i="52"/>
  <c r="F160" i="52"/>
  <c r="I162" i="52"/>
  <c r="G165" i="52"/>
  <c r="F168" i="52"/>
  <c r="I170" i="52"/>
  <c r="G173" i="52"/>
  <c r="F176" i="52"/>
  <c r="I178" i="52"/>
  <c r="G181" i="52"/>
  <c r="F184" i="52"/>
  <c r="I186" i="52"/>
  <c r="G189" i="52"/>
  <c r="F192" i="52"/>
  <c r="F27" i="52"/>
  <c r="I29" i="52"/>
  <c r="G32" i="52"/>
  <c r="F35" i="52"/>
  <c r="I37" i="52"/>
  <c r="G40" i="52"/>
  <c r="F43" i="52"/>
  <c r="I45" i="52"/>
  <c r="G48" i="52"/>
  <c r="F51" i="52"/>
  <c r="I53" i="52"/>
  <c r="G56" i="52"/>
  <c r="F59" i="52"/>
  <c r="I61" i="52"/>
  <c r="G64" i="52"/>
  <c r="F67" i="52"/>
  <c r="I69" i="52"/>
  <c r="G72" i="52"/>
  <c r="F75" i="52"/>
  <c r="I77" i="52"/>
  <c r="G80" i="52"/>
  <c r="F83" i="52"/>
  <c r="I85" i="52"/>
  <c r="G88" i="52"/>
  <c r="F91" i="52"/>
  <c r="I93" i="52"/>
  <c r="G96" i="52"/>
  <c r="F99" i="52"/>
  <c r="I101" i="52"/>
  <c r="G104" i="52"/>
  <c r="F107" i="52"/>
  <c r="I109" i="52"/>
  <c r="G112" i="52"/>
  <c r="F115" i="52"/>
  <c r="I117" i="52"/>
  <c r="G120" i="52"/>
  <c r="F123" i="52"/>
  <c r="I125" i="52"/>
  <c r="G128" i="52"/>
  <c r="F131" i="52"/>
  <c r="I133" i="52"/>
  <c r="G136" i="52"/>
  <c r="F139" i="52"/>
  <c r="I141" i="52"/>
  <c r="G144" i="52"/>
  <c r="F147" i="52"/>
  <c r="I149" i="52"/>
  <c r="G152" i="52"/>
  <c r="F155" i="52"/>
  <c r="I157" i="52"/>
  <c r="G160" i="52"/>
  <c r="F163" i="52"/>
  <c r="I165" i="52"/>
  <c r="G168" i="52"/>
  <c r="F171" i="52"/>
  <c r="I173" i="52"/>
  <c r="G176" i="52"/>
  <c r="F179" i="52"/>
  <c r="I181" i="52"/>
  <c r="G184" i="52"/>
  <c r="F187" i="52"/>
  <c r="I189" i="52"/>
  <c r="G192" i="52"/>
  <c r="I194" i="52"/>
  <c r="I196" i="52"/>
  <c r="I198" i="52"/>
  <c r="G27" i="52"/>
  <c r="F30" i="52"/>
  <c r="I32" i="52"/>
  <c r="G35" i="52"/>
  <c r="F38" i="52"/>
  <c r="I40" i="52"/>
  <c r="G43" i="52"/>
  <c r="F46" i="52"/>
  <c r="I48" i="52"/>
  <c r="G51" i="52"/>
  <c r="F54" i="52"/>
  <c r="I56" i="52"/>
  <c r="G59" i="52"/>
  <c r="F62" i="52"/>
  <c r="I64" i="52"/>
  <c r="G67" i="52"/>
  <c r="F70" i="52"/>
  <c r="I72" i="52"/>
  <c r="G75" i="52"/>
  <c r="F78" i="52"/>
  <c r="I80" i="52"/>
  <c r="G83" i="52"/>
  <c r="F86" i="52"/>
  <c r="I88" i="52"/>
  <c r="G91" i="52"/>
  <c r="F94" i="52"/>
  <c r="I96" i="52"/>
  <c r="G99" i="52"/>
  <c r="F102" i="52"/>
  <c r="I104" i="52"/>
  <c r="G107" i="52"/>
  <c r="F110" i="52"/>
  <c r="I112" i="52"/>
  <c r="G115" i="52"/>
  <c r="F118" i="52"/>
  <c r="I120" i="52"/>
  <c r="G123" i="52"/>
  <c r="F126" i="52"/>
  <c r="I128" i="52"/>
  <c r="G131" i="52"/>
  <c r="F134" i="52"/>
  <c r="I136" i="52"/>
  <c r="G139" i="52"/>
  <c r="F142" i="52"/>
  <c r="I144" i="52"/>
  <c r="G147" i="52"/>
  <c r="F150" i="52"/>
  <c r="I152" i="52"/>
  <c r="G155" i="52"/>
  <c r="F158" i="52"/>
  <c r="I160" i="52"/>
  <c r="G163" i="52"/>
  <c r="F166" i="52"/>
  <c r="I168" i="52"/>
  <c r="G171" i="52"/>
  <c r="F174" i="52"/>
  <c r="I176" i="52"/>
  <c r="G179" i="52"/>
  <c r="F182" i="52"/>
  <c r="I184" i="52"/>
  <c r="G187" i="52"/>
  <c r="F190" i="52"/>
  <c r="I192" i="52"/>
  <c r="F195" i="52"/>
  <c r="F197" i="52"/>
  <c r="I27" i="52"/>
  <c r="G30" i="52"/>
  <c r="F33" i="52"/>
  <c r="I35" i="52"/>
  <c r="G38" i="52"/>
  <c r="F41" i="52"/>
  <c r="I43" i="52"/>
  <c r="G46" i="52"/>
  <c r="F49" i="52"/>
  <c r="I51" i="52"/>
  <c r="G54" i="52"/>
  <c r="F57" i="52"/>
  <c r="I59" i="52"/>
  <c r="G62" i="52"/>
  <c r="F65" i="52"/>
  <c r="I67" i="52"/>
  <c r="G70" i="52"/>
  <c r="F73" i="52"/>
  <c r="I75" i="52"/>
  <c r="G78" i="52"/>
  <c r="F81" i="52"/>
  <c r="I83" i="52"/>
  <c r="G86" i="52"/>
  <c r="F89" i="52"/>
  <c r="I91" i="52"/>
  <c r="G94" i="52"/>
  <c r="F97" i="52"/>
  <c r="I99" i="52"/>
  <c r="G102" i="52"/>
  <c r="F105" i="52"/>
  <c r="I107" i="52"/>
  <c r="G110" i="52"/>
  <c r="F113" i="52"/>
  <c r="I115" i="52"/>
  <c r="G118" i="52"/>
  <c r="F121" i="52"/>
  <c r="I123" i="52"/>
  <c r="G126" i="52"/>
  <c r="F129" i="52"/>
  <c r="I131" i="52"/>
  <c r="G134" i="52"/>
  <c r="F137" i="52"/>
  <c r="I139" i="52"/>
  <c r="G142" i="52"/>
  <c r="F145" i="52"/>
  <c r="I147" i="52"/>
  <c r="G150" i="52"/>
  <c r="F153" i="52"/>
  <c r="I155" i="52"/>
  <c r="G158" i="52"/>
  <c r="F161" i="52"/>
  <c r="I163" i="52"/>
  <c r="G166" i="52"/>
  <c r="F169" i="52"/>
  <c r="I171" i="52"/>
  <c r="G174" i="52"/>
  <c r="F177" i="52"/>
  <c r="I179" i="52"/>
  <c r="G182" i="52"/>
  <c r="F185" i="52"/>
  <c r="I187" i="52"/>
  <c r="G190" i="52"/>
  <c r="F193" i="52"/>
  <c r="G195" i="52"/>
  <c r="G197" i="52"/>
  <c r="G199" i="52"/>
  <c r="G201" i="52"/>
  <c r="G203" i="52"/>
  <c r="F28" i="52"/>
  <c r="I30" i="52"/>
  <c r="G33" i="52"/>
  <c r="F36" i="52"/>
  <c r="I38" i="52"/>
  <c r="G41" i="52"/>
  <c r="F44" i="52"/>
  <c r="I46" i="52"/>
  <c r="G49" i="52"/>
  <c r="F52" i="52"/>
  <c r="I54" i="52"/>
  <c r="G57" i="52"/>
  <c r="F60" i="52"/>
  <c r="I62" i="52"/>
  <c r="G65" i="52"/>
  <c r="F68" i="52"/>
  <c r="I70" i="52"/>
  <c r="G73" i="52"/>
  <c r="F76" i="52"/>
  <c r="I78" i="52"/>
  <c r="G81" i="52"/>
  <c r="F84" i="52"/>
  <c r="I86" i="52"/>
  <c r="G89" i="52"/>
  <c r="F92" i="52"/>
  <c r="I94" i="52"/>
  <c r="G97" i="52"/>
  <c r="F100" i="52"/>
  <c r="I102" i="52"/>
  <c r="G105" i="52"/>
  <c r="F108" i="52"/>
  <c r="I110" i="52"/>
  <c r="G113" i="52"/>
  <c r="F116" i="52"/>
  <c r="I118" i="52"/>
  <c r="G121" i="52"/>
  <c r="F124" i="52"/>
  <c r="I126" i="52"/>
  <c r="G129" i="52"/>
  <c r="F132" i="52"/>
  <c r="I134" i="52"/>
  <c r="G137" i="52"/>
  <c r="F140" i="52"/>
  <c r="I142" i="52"/>
  <c r="G145" i="52"/>
  <c r="F148" i="52"/>
  <c r="I150" i="52"/>
  <c r="G153" i="52"/>
  <c r="F156" i="52"/>
  <c r="I158" i="52"/>
  <c r="G161" i="52"/>
  <c r="F164" i="52"/>
  <c r="I166" i="52"/>
  <c r="G169" i="52"/>
  <c r="F172" i="52"/>
  <c r="I174" i="52"/>
  <c r="G177" i="52"/>
  <c r="F180" i="52"/>
  <c r="I182" i="52"/>
  <c r="G185" i="52"/>
  <c r="F188" i="52"/>
  <c r="I190" i="52"/>
  <c r="G193" i="52"/>
  <c r="G28" i="52"/>
  <c r="F31" i="52"/>
  <c r="I33" i="52"/>
  <c r="G36" i="52"/>
  <c r="F39" i="52"/>
  <c r="I41" i="52"/>
  <c r="G44" i="52"/>
  <c r="F47" i="52"/>
  <c r="I49" i="52"/>
  <c r="G52" i="52"/>
  <c r="F55" i="52"/>
  <c r="I57" i="52"/>
  <c r="G60" i="52"/>
  <c r="F63" i="52"/>
  <c r="I65" i="52"/>
  <c r="G68" i="52"/>
  <c r="F71" i="52"/>
  <c r="I73" i="52"/>
  <c r="G76" i="52"/>
  <c r="F79" i="52"/>
  <c r="I81" i="52"/>
  <c r="G84" i="52"/>
  <c r="F87" i="52"/>
  <c r="I89" i="52"/>
  <c r="G92" i="52"/>
  <c r="F95" i="52"/>
  <c r="I97" i="52"/>
  <c r="G100" i="52"/>
  <c r="F103" i="52"/>
  <c r="I105" i="52"/>
  <c r="G108" i="52"/>
  <c r="F111" i="52"/>
  <c r="I113" i="52"/>
  <c r="G116" i="52"/>
  <c r="F119" i="52"/>
  <c r="I121" i="52"/>
  <c r="G124" i="52"/>
  <c r="F127" i="52"/>
  <c r="I129" i="52"/>
  <c r="G132" i="52"/>
  <c r="F135" i="52"/>
  <c r="I137" i="52"/>
  <c r="G140" i="52"/>
  <c r="F143" i="52"/>
  <c r="I145" i="52"/>
  <c r="G148" i="52"/>
  <c r="F151" i="52"/>
  <c r="I153" i="52"/>
  <c r="G156" i="52"/>
  <c r="F159" i="52"/>
  <c r="I161" i="52"/>
  <c r="G164" i="52"/>
  <c r="F167" i="52"/>
  <c r="I169" i="52"/>
  <c r="G172" i="52"/>
  <c r="F175" i="52"/>
  <c r="I177" i="52"/>
  <c r="G180" i="52"/>
  <c r="F183" i="52"/>
  <c r="I185" i="52"/>
  <c r="G188" i="52"/>
  <c r="F191" i="52"/>
  <c r="I193" i="52"/>
  <c r="I195" i="52"/>
  <c r="I197" i="52"/>
  <c r="I199" i="52"/>
  <c r="I28" i="52"/>
  <c r="G31" i="52"/>
  <c r="F34" i="52"/>
  <c r="I36" i="52"/>
  <c r="G39" i="52"/>
  <c r="F42" i="52"/>
  <c r="I44" i="52"/>
  <c r="G47" i="52"/>
  <c r="F50" i="52"/>
  <c r="I52" i="52"/>
  <c r="G55" i="52"/>
  <c r="F58" i="52"/>
  <c r="I60" i="52"/>
  <c r="G63" i="52"/>
  <c r="F66" i="52"/>
  <c r="I68" i="52"/>
  <c r="G71" i="52"/>
  <c r="F74" i="52"/>
  <c r="I76" i="52"/>
  <c r="G79" i="52"/>
  <c r="F82" i="52"/>
  <c r="I84" i="52"/>
  <c r="G87" i="52"/>
  <c r="F90" i="52"/>
  <c r="I92" i="52"/>
  <c r="G95" i="52"/>
  <c r="F98" i="52"/>
  <c r="I100" i="52"/>
  <c r="G103" i="52"/>
  <c r="F106" i="52"/>
  <c r="I108" i="52"/>
  <c r="G111" i="52"/>
  <c r="F114" i="52"/>
  <c r="I116" i="52"/>
  <c r="G119" i="52"/>
  <c r="F122" i="52"/>
  <c r="I124" i="52"/>
  <c r="G127" i="52"/>
  <c r="F130" i="52"/>
  <c r="I132" i="52"/>
  <c r="G135" i="52"/>
  <c r="F138" i="52"/>
  <c r="I140" i="52"/>
  <c r="G143" i="52"/>
  <c r="F146" i="52"/>
  <c r="I148" i="52"/>
  <c r="G151" i="52"/>
  <c r="F154" i="52"/>
  <c r="I156" i="52"/>
  <c r="G159" i="52"/>
  <c r="F162" i="52"/>
  <c r="I164" i="52"/>
  <c r="G167" i="52"/>
  <c r="F170" i="52"/>
  <c r="I172" i="52"/>
  <c r="G175" i="52"/>
  <c r="F178" i="52"/>
  <c r="I180" i="52"/>
  <c r="G183" i="52"/>
  <c r="F186" i="52"/>
  <c r="I188" i="52"/>
  <c r="G191" i="52"/>
  <c r="F194" i="52"/>
  <c r="F196" i="52"/>
  <c r="F198" i="52"/>
  <c r="I299" i="52"/>
  <c r="I297" i="52"/>
  <c r="I295" i="52"/>
  <c r="I293" i="52"/>
  <c r="I291" i="52"/>
  <c r="I289" i="52"/>
  <c r="I287" i="52"/>
  <c r="I285" i="52"/>
  <c r="I283" i="52"/>
  <c r="I281" i="52"/>
  <c r="I279" i="52"/>
  <c r="I277" i="52"/>
  <c r="I275" i="52"/>
  <c r="I273" i="52"/>
  <c r="I271" i="52"/>
  <c r="I269" i="52"/>
  <c r="I267" i="52"/>
  <c r="I265" i="52"/>
  <c r="I263" i="52"/>
  <c r="I261" i="52"/>
  <c r="I259" i="52"/>
  <c r="I257" i="52"/>
  <c r="I255" i="52"/>
  <c r="I253" i="52"/>
  <c r="I251" i="52"/>
  <c r="I249" i="52"/>
  <c r="I247" i="52"/>
  <c r="I245" i="52"/>
  <c r="I243" i="52"/>
  <c r="I241" i="52"/>
  <c r="I239" i="52"/>
  <c r="I237" i="52"/>
  <c r="F235" i="52"/>
  <c r="G232" i="52"/>
  <c r="I229" i="52"/>
  <c r="F227" i="52"/>
  <c r="G224" i="52"/>
  <c r="I221" i="52"/>
  <c r="F219" i="52"/>
  <c r="G216" i="52"/>
  <c r="I213" i="52"/>
  <c r="F211" i="52"/>
  <c r="G208" i="52"/>
  <c r="I205" i="52"/>
  <c r="I202" i="52"/>
  <c r="F199" i="52"/>
  <c r="F181" i="52"/>
  <c r="I159" i="52"/>
  <c r="G138" i="52"/>
  <c r="F117" i="52"/>
  <c r="I95" i="52"/>
  <c r="G74" i="52"/>
  <c r="F53" i="52"/>
  <c r="I31" i="52"/>
  <c r="G285" i="52"/>
  <c r="G271" i="52"/>
  <c r="G257" i="52"/>
  <c r="G243" i="52"/>
  <c r="G226" i="52"/>
  <c r="F213" i="52"/>
  <c r="G237" i="52"/>
  <c r="I234" i="52"/>
  <c r="F232" i="52"/>
  <c r="G229" i="52"/>
  <c r="I226" i="52"/>
  <c r="F224" i="52"/>
  <c r="G221" i="52"/>
  <c r="I218" i="52"/>
  <c r="F216" i="52"/>
  <c r="G213" i="52"/>
  <c r="I210" i="52"/>
  <c r="F208" i="52"/>
  <c r="G205" i="52"/>
  <c r="G202" i="52"/>
  <c r="G198" i="52"/>
  <c r="G178" i="52"/>
  <c r="F157" i="52"/>
  <c r="I135" i="52"/>
  <c r="G114" i="52"/>
  <c r="F93" i="52"/>
  <c r="I71" i="52"/>
  <c r="G50" i="52"/>
  <c r="F29" i="52"/>
  <c r="I20" i="52"/>
  <c r="I16" i="52"/>
  <c r="I22" i="52"/>
  <c r="G24" i="52"/>
  <c r="G22" i="52"/>
  <c r="G20" i="52"/>
  <c r="G18" i="52"/>
  <c r="G16" i="52"/>
  <c r="G14" i="52"/>
  <c r="G12" i="52"/>
  <c r="G10" i="52"/>
  <c r="G8" i="52"/>
  <c r="G6" i="52"/>
  <c r="G4" i="52"/>
  <c r="F24" i="52"/>
  <c r="F22" i="52"/>
  <c r="F20" i="52"/>
  <c r="F18" i="52"/>
  <c r="F16" i="52"/>
  <c r="F14" i="52"/>
  <c r="F12" i="52"/>
  <c r="F10" i="52"/>
  <c r="F8" i="52"/>
  <c r="F6" i="52"/>
  <c r="F4" i="52"/>
  <c r="I23" i="52"/>
  <c r="I21" i="52"/>
  <c r="I19" i="52"/>
  <c r="I17" i="52"/>
  <c r="I15" i="52"/>
  <c r="I13" i="52"/>
  <c r="I11" i="52"/>
  <c r="I9" i="52"/>
  <c r="I7" i="52"/>
  <c r="I5" i="52"/>
  <c r="I3" i="52"/>
  <c r="G23" i="52"/>
  <c r="G21" i="52"/>
  <c r="G19" i="52"/>
  <c r="G17" i="52"/>
  <c r="G15" i="52"/>
  <c r="G13" i="52"/>
  <c r="G11" i="52"/>
  <c r="G9" i="52"/>
  <c r="G7" i="52"/>
  <c r="G5" i="52"/>
  <c r="G3" i="52"/>
  <c r="F23" i="52"/>
  <c r="F21" i="52"/>
  <c r="F19" i="52"/>
  <c r="F17" i="52"/>
  <c r="F15" i="52"/>
  <c r="F13" i="52"/>
  <c r="F11" i="52"/>
  <c r="F9" i="52"/>
  <c r="F7" i="52"/>
  <c r="F5" i="52"/>
  <c r="F3" i="52"/>
  <c r="I2" i="52"/>
  <c r="G2" i="52"/>
  <c r="A37" i="52"/>
  <c r="A46" i="52"/>
  <c r="D18" i="52"/>
  <c r="B217" i="52"/>
  <c r="A215" i="52"/>
  <c r="D212" i="52"/>
  <c r="B210" i="52"/>
  <c r="A208" i="52"/>
  <c r="D205" i="52"/>
  <c r="B203" i="52"/>
  <c r="D200" i="52"/>
  <c r="A197" i="52"/>
  <c r="D190" i="52"/>
  <c r="A174" i="52"/>
  <c r="D155" i="52"/>
  <c r="B119" i="52"/>
  <c r="A101" i="52"/>
  <c r="D82" i="52"/>
  <c r="B64" i="52"/>
  <c r="D16" i="52"/>
  <c r="B299" i="52"/>
  <c r="B297" i="52"/>
  <c r="B295" i="52"/>
  <c r="B293" i="52"/>
  <c r="B291" i="52"/>
  <c r="B289" i="52"/>
  <c r="B287" i="52"/>
  <c r="B285" i="52"/>
  <c r="B283" i="52"/>
  <c r="B281" i="52"/>
  <c r="B279" i="52"/>
  <c r="B277" i="52"/>
  <c r="B275" i="52"/>
  <c r="B273" i="52"/>
  <c r="B271" i="52"/>
  <c r="B269" i="52"/>
  <c r="B267" i="52"/>
  <c r="B265" i="52"/>
  <c r="B263" i="52"/>
  <c r="B261" i="52"/>
  <c r="B259" i="52"/>
  <c r="B257" i="52"/>
  <c r="B255" i="52"/>
  <c r="B253" i="52"/>
  <c r="B251" i="52"/>
  <c r="B249" i="52"/>
  <c r="B247" i="52"/>
  <c r="B245" i="52"/>
  <c r="B243" i="52"/>
  <c r="B241" i="52"/>
  <c r="B239" i="52"/>
  <c r="B237" i="52"/>
  <c r="B235" i="52"/>
  <c r="B233" i="52"/>
  <c r="B231" i="52"/>
  <c r="B229" i="52"/>
  <c r="B227" i="52"/>
  <c r="B225" i="52"/>
  <c r="B223" i="52"/>
  <c r="B221" i="52"/>
  <c r="B219" i="52"/>
  <c r="A217" i="52"/>
  <c r="D214" i="52"/>
  <c r="B212" i="52"/>
  <c r="A210" i="52"/>
  <c r="D207" i="52"/>
  <c r="A203" i="52"/>
  <c r="D199" i="52"/>
  <c r="A190" i="52"/>
  <c r="D171" i="52"/>
  <c r="B135" i="52"/>
  <c r="A117" i="52"/>
  <c r="D98" i="52"/>
  <c r="B80" i="52"/>
  <c r="A62" i="52"/>
  <c r="D43" i="52"/>
  <c r="D14" i="52"/>
  <c r="A299" i="52"/>
  <c r="A297" i="52"/>
  <c r="A295" i="52"/>
  <c r="A293" i="52"/>
  <c r="A291" i="52"/>
  <c r="A289" i="52"/>
  <c r="A287" i="52"/>
  <c r="A285" i="52"/>
  <c r="A283" i="52"/>
  <c r="A281" i="52"/>
  <c r="A279" i="52"/>
  <c r="A277" i="52"/>
  <c r="A275" i="52"/>
  <c r="A273" i="52"/>
  <c r="A271" i="52"/>
  <c r="A269" i="52"/>
  <c r="A267" i="52"/>
  <c r="A265" i="52"/>
  <c r="A263" i="52"/>
  <c r="A261" i="52"/>
  <c r="A259" i="52"/>
  <c r="A257" i="52"/>
  <c r="A255" i="52"/>
  <c r="A253" i="52"/>
  <c r="A251" i="52"/>
  <c r="A249" i="52"/>
  <c r="A247" i="52"/>
  <c r="A245" i="52"/>
  <c r="A243" i="52"/>
  <c r="A241" i="52"/>
  <c r="A239" i="52"/>
  <c r="A237" i="52"/>
  <c r="A235" i="52"/>
  <c r="A233" i="52"/>
  <c r="A231" i="52"/>
  <c r="A229" i="52"/>
  <c r="A227" i="52"/>
  <c r="A225" i="52"/>
  <c r="A223" i="52"/>
  <c r="A221" i="52"/>
  <c r="A219" i="52"/>
  <c r="D216" i="52"/>
  <c r="B214" i="52"/>
  <c r="A212" i="52"/>
  <c r="D209" i="52"/>
  <c r="B205" i="52"/>
  <c r="D202" i="52"/>
  <c r="B195" i="52"/>
  <c r="D187" i="52"/>
  <c r="B151" i="52"/>
  <c r="A133" i="52"/>
  <c r="D114" i="52"/>
  <c r="B96" i="52"/>
  <c r="A78" i="52"/>
  <c r="D59" i="52"/>
  <c r="D300" i="52"/>
  <c r="D298" i="52"/>
  <c r="D296" i="52"/>
  <c r="D294" i="52"/>
  <c r="D292" i="52"/>
  <c r="D290" i="52"/>
  <c r="D288" i="52"/>
  <c r="D286" i="52"/>
  <c r="D284" i="52"/>
  <c r="D282" i="52"/>
  <c r="D280" i="52"/>
  <c r="D278" i="52"/>
  <c r="D276" i="52"/>
  <c r="D274" i="52"/>
  <c r="D272" i="52"/>
  <c r="D270" i="52"/>
  <c r="D268" i="52"/>
  <c r="D266" i="52"/>
  <c r="D264" i="52"/>
  <c r="D262" i="52"/>
  <c r="D260" i="52"/>
  <c r="D258" i="52"/>
  <c r="D256" i="52"/>
  <c r="D254" i="52"/>
  <c r="D252" i="52"/>
  <c r="D250" i="52"/>
  <c r="D248" i="52"/>
  <c r="D246" i="52"/>
  <c r="D244" i="52"/>
  <c r="D242" i="52"/>
  <c r="D240" i="52"/>
  <c r="D238" i="52"/>
  <c r="D236" i="52"/>
  <c r="D234" i="52"/>
  <c r="D232" i="52"/>
  <c r="D230" i="52"/>
  <c r="D228" i="52"/>
  <c r="D226" i="52"/>
  <c r="D224" i="52"/>
  <c r="D222" i="52"/>
  <c r="D220" i="52"/>
  <c r="D218" i="52"/>
  <c r="B216" i="52"/>
  <c r="A214" i="52"/>
  <c r="D211" i="52"/>
  <c r="B207" i="52"/>
  <c r="A205" i="52"/>
  <c r="B202" i="52"/>
  <c r="B199" i="52"/>
  <c r="D194" i="52"/>
  <c r="B167" i="52"/>
  <c r="A149" i="52"/>
  <c r="D130" i="52"/>
  <c r="B112" i="52"/>
  <c r="A94" i="52"/>
  <c r="D75" i="52"/>
  <c r="B39" i="52"/>
  <c r="D12" i="52"/>
  <c r="D10" i="52"/>
  <c r="D8" i="52"/>
  <c r="D6" i="52"/>
  <c r="D4" i="52"/>
  <c r="D26" i="52"/>
  <c r="B218" i="52"/>
  <c r="A216" i="52"/>
  <c r="D213" i="52"/>
  <c r="B209" i="52"/>
  <c r="A207" i="52"/>
  <c r="D204" i="52"/>
  <c r="D201" i="52"/>
  <c r="A199" i="52"/>
  <c r="B193" i="52"/>
  <c r="B183" i="52"/>
  <c r="A165" i="52"/>
  <c r="D146" i="52"/>
  <c r="B128" i="52"/>
  <c r="A110" i="52"/>
  <c r="D91" i="52"/>
  <c r="B55" i="52"/>
  <c r="A2" i="52"/>
  <c r="A27" i="52"/>
  <c r="D27" i="52"/>
  <c r="A28" i="52"/>
  <c r="B28" i="52"/>
  <c r="B27" i="52"/>
  <c r="B30" i="52"/>
  <c r="D32" i="52"/>
  <c r="A35" i="52"/>
  <c r="B37" i="52"/>
  <c r="D41" i="52"/>
  <c r="A44" i="52"/>
  <c r="B46" i="52"/>
  <c r="D48" i="52"/>
  <c r="A51" i="52"/>
  <c r="B53" i="52"/>
  <c r="D57" i="52"/>
  <c r="A60" i="52"/>
  <c r="B62" i="52"/>
  <c r="D64" i="52"/>
  <c r="A67" i="52"/>
  <c r="B69" i="52"/>
  <c r="D73" i="52"/>
  <c r="A76" i="52"/>
  <c r="B78" i="52"/>
  <c r="D80" i="52"/>
  <c r="A83" i="52"/>
  <c r="B85" i="52"/>
  <c r="D89" i="52"/>
  <c r="A92" i="52"/>
  <c r="B94" i="52"/>
  <c r="D96" i="52"/>
  <c r="A99" i="52"/>
  <c r="B101" i="52"/>
  <c r="D105" i="52"/>
  <c r="A108" i="52"/>
  <c r="B110" i="52"/>
  <c r="D112" i="52"/>
  <c r="A115" i="52"/>
  <c r="B117" i="52"/>
  <c r="D121" i="52"/>
  <c r="A124" i="52"/>
  <c r="B126" i="52"/>
  <c r="D128" i="52"/>
  <c r="A131" i="52"/>
  <c r="B133" i="52"/>
  <c r="D137" i="52"/>
  <c r="A140" i="52"/>
  <c r="B142" i="52"/>
  <c r="D144" i="52"/>
  <c r="A147" i="52"/>
  <c r="B149" i="52"/>
  <c r="D153" i="52"/>
  <c r="A156" i="52"/>
  <c r="B158" i="52"/>
  <c r="D160" i="52"/>
  <c r="A163" i="52"/>
  <c r="B165" i="52"/>
  <c r="D169" i="52"/>
  <c r="A172" i="52"/>
  <c r="B174" i="52"/>
  <c r="D176" i="52"/>
  <c r="A179" i="52"/>
  <c r="B181" i="52"/>
  <c r="D185" i="52"/>
  <c r="A188" i="52"/>
  <c r="B190" i="52"/>
  <c r="D192" i="52"/>
  <c r="A195" i="52"/>
  <c r="B197" i="52"/>
  <c r="D30" i="52"/>
  <c r="A33" i="52"/>
  <c r="B35" i="52"/>
  <c r="D39" i="52"/>
  <c r="A42" i="52"/>
  <c r="B44" i="52"/>
  <c r="D46" i="52"/>
  <c r="A49" i="52"/>
  <c r="B51" i="52"/>
  <c r="D55" i="52"/>
  <c r="A58" i="52"/>
  <c r="B60" i="52"/>
  <c r="D62" i="52"/>
  <c r="A65" i="52"/>
  <c r="B67" i="52"/>
  <c r="D71" i="52"/>
  <c r="A74" i="52"/>
  <c r="B76" i="52"/>
  <c r="D78" i="52"/>
  <c r="A81" i="52"/>
  <c r="B83" i="52"/>
  <c r="D87" i="52"/>
  <c r="A90" i="52"/>
  <c r="B92" i="52"/>
  <c r="D94" i="52"/>
  <c r="A97" i="52"/>
  <c r="B99" i="52"/>
  <c r="D103" i="52"/>
  <c r="A106" i="52"/>
  <c r="B108" i="52"/>
  <c r="D110" i="52"/>
  <c r="A113" i="52"/>
  <c r="B115" i="52"/>
  <c r="D119" i="52"/>
  <c r="A122" i="52"/>
  <c r="B124" i="52"/>
  <c r="D126" i="52"/>
  <c r="A129" i="52"/>
  <c r="B131" i="52"/>
  <c r="D135" i="52"/>
  <c r="A138" i="52"/>
  <c r="B140" i="52"/>
  <c r="D142" i="52"/>
  <c r="A145" i="52"/>
  <c r="B147" i="52"/>
  <c r="D151" i="52"/>
  <c r="A154" i="52"/>
  <c r="B156" i="52"/>
  <c r="D158" i="52"/>
  <c r="A161" i="52"/>
  <c r="B163" i="52"/>
  <c r="D167" i="52"/>
  <c r="A170" i="52"/>
  <c r="B172" i="52"/>
  <c r="D174" i="52"/>
  <c r="A177" i="52"/>
  <c r="B179" i="52"/>
  <c r="D183" i="52"/>
  <c r="A186" i="52"/>
  <c r="B188" i="52"/>
  <c r="D28" i="52"/>
  <c r="A31" i="52"/>
  <c r="B33" i="52"/>
  <c r="D37" i="52"/>
  <c r="A40" i="52"/>
  <c r="B42" i="52"/>
  <c r="D44" i="52"/>
  <c r="A47" i="52"/>
  <c r="B49" i="52"/>
  <c r="D53" i="52"/>
  <c r="A56" i="52"/>
  <c r="B58" i="52"/>
  <c r="D60" i="52"/>
  <c r="A63" i="52"/>
  <c r="B65" i="52"/>
  <c r="D69" i="52"/>
  <c r="A72" i="52"/>
  <c r="B74" i="52"/>
  <c r="D76" i="52"/>
  <c r="A79" i="52"/>
  <c r="B81" i="52"/>
  <c r="D85" i="52"/>
  <c r="A88" i="52"/>
  <c r="B90" i="52"/>
  <c r="D92" i="52"/>
  <c r="A95" i="52"/>
  <c r="B97" i="52"/>
  <c r="D101" i="52"/>
  <c r="A104" i="52"/>
  <c r="B106" i="52"/>
  <c r="D108" i="52"/>
  <c r="A111" i="52"/>
  <c r="B113" i="52"/>
  <c r="D117" i="52"/>
  <c r="A120" i="52"/>
  <c r="B122" i="52"/>
  <c r="D124" i="52"/>
  <c r="A127" i="52"/>
  <c r="B129" i="52"/>
  <c r="D133" i="52"/>
  <c r="A136" i="52"/>
  <c r="B138" i="52"/>
  <c r="D140" i="52"/>
  <c r="A143" i="52"/>
  <c r="B145" i="52"/>
  <c r="D149" i="52"/>
  <c r="A152" i="52"/>
  <c r="B154" i="52"/>
  <c r="D156" i="52"/>
  <c r="A159" i="52"/>
  <c r="B161" i="52"/>
  <c r="D165" i="52"/>
  <c r="A168" i="52"/>
  <c r="B170" i="52"/>
  <c r="D172" i="52"/>
  <c r="A175" i="52"/>
  <c r="B177" i="52"/>
  <c r="D181" i="52"/>
  <c r="A184" i="52"/>
  <c r="B186" i="52"/>
  <c r="D188" i="52"/>
  <c r="A29" i="52"/>
  <c r="B31" i="52"/>
  <c r="D35" i="52"/>
  <c r="A38" i="52"/>
  <c r="B40" i="52"/>
  <c r="D42" i="52"/>
  <c r="A45" i="52"/>
  <c r="B47" i="52"/>
  <c r="D51" i="52"/>
  <c r="A54" i="52"/>
  <c r="B56" i="52"/>
  <c r="D58" i="52"/>
  <c r="A61" i="52"/>
  <c r="B63" i="52"/>
  <c r="D67" i="52"/>
  <c r="A70" i="52"/>
  <c r="B72" i="52"/>
  <c r="D74" i="52"/>
  <c r="A77" i="52"/>
  <c r="B79" i="52"/>
  <c r="D83" i="52"/>
  <c r="A86" i="52"/>
  <c r="B88" i="52"/>
  <c r="D90" i="52"/>
  <c r="A93" i="52"/>
  <c r="B95" i="52"/>
  <c r="D99" i="52"/>
  <c r="A102" i="52"/>
  <c r="B104" i="52"/>
  <c r="D106" i="52"/>
  <c r="A109" i="52"/>
  <c r="B111" i="52"/>
  <c r="D115" i="52"/>
  <c r="A118" i="52"/>
  <c r="B120" i="52"/>
  <c r="D122" i="52"/>
  <c r="A125" i="52"/>
  <c r="B127" i="52"/>
  <c r="D131" i="52"/>
  <c r="A134" i="52"/>
  <c r="B136" i="52"/>
  <c r="D138" i="52"/>
  <c r="A141" i="52"/>
  <c r="B143" i="52"/>
  <c r="D147" i="52"/>
  <c r="A150" i="52"/>
  <c r="B152" i="52"/>
  <c r="D154" i="52"/>
  <c r="A157" i="52"/>
  <c r="B159" i="52"/>
  <c r="D163" i="52"/>
  <c r="A166" i="52"/>
  <c r="B168" i="52"/>
  <c r="D170" i="52"/>
  <c r="A173" i="52"/>
  <c r="B175" i="52"/>
  <c r="D179" i="52"/>
  <c r="A182" i="52"/>
  <c r="B184" i="52"/>
  <c r="D186" i="52"/>
  <c r="A189" i="52"/>
  <c r="B191" i="52"/>
  <c r="D195" i="52"/>
  <c r="A198" i="52"/>
  <c r="A200" i="52"/>
  <c r="A202" i="52"/>
  <c r="C202" i="52" s="1"/>
  <c r="A204" i="52"/>
  <c r="B29" i="52"/>
  <c r="D33" i="52"/>
  <c r="A36" i="52"/>
  <c r="B38" i="52"/>
  <c r="D40" i="52"/>
  <c r="A43" i="52"/>
  <c r="B45" i="52"/>
  <c r="D49" i="52"/>
  <c r="A52" i="52"/>
  <c r="B54" i="52"/>
  <c r="D56" i="52"/>
  <c r="A59" i="52"/>
  <c r="B61" i="52"/>
  <c r="D65" i="52"/>
  <c r="A68" i="52"/>
  <c r="B70" i="52"/>
  <c r="D72" i="52"/>
  <c r="A75" i="52"/>
  <c r="B77" i="52"/>
  <c r="D81" i="52"/>
  <c r="A84" i="52"/>
  <c r="B86" i="52"/>
  <c r="D88" i="52"/>
  <c r="A91" i="52"/>
  <c r="B93" i="52"/>
  <c r="D97" i="52"/>
  <c r="A100" i="52"/>
  <c r="B102" i="52"/>
  <c r="D104" i="52"/>
  <c r="A107" i="52"/>
  <c r="B109" i="52"/>
  <c r="D113" i="52"/>
  <c r="A116" i="52"/>
  <c r="B118" i="52"/>
  <c r="D120" i="52"/>
  <c r="A123" i="52"/>
  <c r="B125" i="52"/>
  <c r="D129" i="52"/>
  <c r="A132" i="52"/>
  <c r="B134" i="52"/>
  <c r="D136" i="52"/>
  <c r="A139" i="52"/>
  <c r="B141" i="52"/>
  <c r="D145" i="52"/>
  <c r="A148" i="52"/>
  <c r="B150" i="52"/>
  <c r="D152" i="52"/>
  <c r="A155" i="52"/>
  <c r="B157" i="52"/>
  <c r="D161" i="52"/>
  <c r="A164" i="52"/>
  <c r="B166" i="52"/>
  <c r="D168" i="52"/>
  <c r="A171" i="52"/>
  <c r="B173" i="52"/>
  <c r="D177" i="52"/>
  <c r="A180" i="52"/>
  <c r="B182" i="52"/>
  <c r="D184" i="52"/>
  <c r="A187" i="52"/>
  <c r="B189" i="52"/>
  <c r="D193" i="52"/>
  <c r="A196" i="52"/>
  <c r="B198" i="52"/>
  <c r="B200" i="52"/>
  <c r="D31" i="52"/>
  <c r="A34" i="52"/>
  <c r="B36" i="52"/>
  <c r="D38" i="52"/>
  <c r="A41" i="52"/>
  <c r="B43" i="52"/>
  <c r="D47" i="52"/>
  <c r="A50" i="52"/>
  <c r="B52" i="52"/>
  <c r="D54" i="52"/>
  <c r="A57" i="52"/>
  <c r="B59" i="52"/>
  <c r="D63" i="52"/>
  <c r="A66" i="52"/>
  <c r="B68" i="52"/>
  <c r="D70" i="52"/>
  <c r="A73" i="52"/>
  <c r="B75" i="52"/>
  <c r="D79" i="52"/>
  <c r="A82" i="52"/>
  <c r="B84" i="52"/>
  <c r="D86" i="52"/>
  <c r="A89" i="52"/>
  <c r="B91" i="52"/>
  <c r="D95" i="52"/>
  <c r="A98" i="52"/>
  <c r="B100" i="52"/>
  <c r="D102" i="52"/>
  <c r="A105" i="52"/>
  <c r="B107" i="52"/>
  <c r="D111" i="52"/>
  <c r="A114" i="52"/>
  <c r="B116" i="52"/>
  <c r="D118" i="52"/>
  <c r="A121" i="52"/>
  <c r="B123" i="52"/>
  <c r="D127" i="52"/>
  <c r="A130" i="52"/>
  <c r="B132" i="52"/>
  <c r="D134" i="52"/>
  <c r="A137" i="52"/>
  <c r="B139" i="52"/>
  <c r="D143" i="52"/>
  <c r="A146" i="52"/>
  <c r="B148" i="52"/>
  <c r="D150" i="52"/>
  <c r="A153" i="52"/>
  <c r="B155" i="52"/>
  <c r="D159" i="52"/>
  <c r="A162" i="52"/>
  <c r="B164" i="52"/>
  <c r="D166" i="52"/>
  <c r="A169" i="52"/>
  <c r="B171" i="52"/>
  <c r="D175" i="52"/>
  <c r="A178" i="52"/>
  <c r="B180" i="52"/>
  <c r="D182" i="52"/>
  <c r="A185" i="52"/>
  <c r="B187" i="52"/>
  <c r="D191" i="52"/>
  <c r="A194" i="52"/>
  <c r="B196" i="52"/>
  <c r="D29" i="52"/>
  <c r="A32" i="52"/>
  <c r="B34" i="52"/>
  <c r="D36" i="52"/>
  <c r="A39" i="52"/>
  <c r="B41" i="52"/>
  <c r="D45" i="52"/>
  <c r="A48" i="52"/>
  <c r="B50" i="52"/>
  <c r="D52" i="52"/>
  <c r="A55" i="52"/>
  <c r="B57" i="52"/>
  <c r="D61" i="52"/>
  <c r="A64" i="52"/>
  <c r="B66" i="52"/>
  <c r="D68" i="52"/>
  <c r="A71" i="52"/>
  <c r="B73" i="52"/>
  <c r="D77" i="52"/>
  <c r="A80" i="52"/>
  <c r="B82" i="52"/>
  <c r="D84" i="52"/>
  <c r="A87" i="52"/>
  <c r="B89" i="52"/>
  <c r="D93" i="52"/>
  <c r="A96" i="52"/>
  <c r="B98" i="52"/>
  <c r="D100" i="52"/>
  <c r="A103" i="52"/>
  <c r="B105" i="52"/>
  <c r="D109" i="52"/>
  <c r="A112" i="52"/>
  <c r="B114" i="52"/>
  <c r="D116" i="52"/>
  <c r="A119" i="52"/>
  <c r="B121" i="52"/>
  <c r="D125" i="52"/>
  <c r="A128" i="52"/>
  <c r="B130" i="52"/>
  <c r="D132" i="52"/>
  <c r="A135" i="52"/>
  <c r="B137" i="52"/>
  <c r="D141" i="52"/>
  <c r="A144" i="52"/>
  <c r="B146" i="52"/>
  <c r="D148" i="52"/>
  <c r="A151" i="52"/>
  <c r="B153" i="52"/>
  <c r="D157" i="52"/>
  <c r="A160" i="52"/>
  <c r="B162" i="52"/>
  <c r="D164" i="52"/>
  <c r="A167" i="52"/>
  <c r="B169" i="52"/>
  <c r="D173" i="52"/>
  <c r="A176" i="52"/>
  <c r="B178" i="52"/>
  <c r="D180" i="52"/>
  <c r="A183" i="52"/>
  <c r="B185" i="52"/>
  <c r="D189" i="52"/>
  <c r="A192" i="52"/>
  <c r="B194" i="52"/>
  <c r="D196" i="52"/>
  <c r="D24" i="52"/>
  <c r="B300" i="52"/>
  <c r="B298" i="52"/>
  <c r="B296" i="52"/>
  <c r="B294" i="52"/>
  <c r="B292" i="52"/>
  <c r="B290" i="52"/>
  <c r="B288" i="52"/>
  <c r="B286" i="52"/>
  <c r="B284" i="52"/>
  <c r="B282" i="52"/>
  <c r="B280" i="52"/>
  <c r="B278" i="52"/>
  <c r="B276" i="52"/>
  <c r="B274" i="52"/>
  <c r="B272" i="52"/>
  <c r="B270" i="52"/>
  <c r="B268" i="52"/>
  <c r="B266" i="52"/>
  <c r="B264" i="52"/>
  <c r="B262" i="52"/>
  <c r="B260" i="52"/>
  <c r="B258" i="52"/>
  <c r="B256" i="52"/>
  <c r="B254" i="52"/>
  <c r="B252" i="52"/>
  <c r="B250" i="52"/>
  <c r="B248" i="52"/>
  <c r="B246" i="52"/>
  <c r="B244" i="52"/>
  <c r="B242" i="52"/>
  <c r="B240" i="52"/>
  <c r="B238" i="52"/>
  <c r="B236" i="52"/>
  <c r="B234" i="52"/>
  <c r="B232" i="52"/>
  <c r="B230" i="52"/>
  <c r="B228" i="52"/>
  <c r="B226" i="52"/>
  <c r="B224" i="52"/>
  <c r="B222" i="52"/>
  <c r="B220" i="52"/>
  <c r="A218" i="52"/>
  <c r="D215" i="52"/>
  <c r="B211" i="52"/>
  <c r="A209" i="52"/>
  <c r="D206" i="52"/>
  <c r="B204" i="52"/>
  <c r="D198" i="52"/>
  <c r="A193" i="52"/>
  <c r="A181" i="52"/>
  <c r="D162" i="52"/>
  <c r="B144" i="52"/>
  <c r="A126" i="52"/>
  <c r="D107" i="52"/>
  <c r="B71" i="52"/>
  <c r="A53" i="52"/>
  <c r="D34" i="52"/>
  <c r="D22" i="52"/>
  <c r="A300" i="52"/>
  <c r="A298" i="52"/>
  <c r="A296" i="52"/>
  <c r="A294" i="52"/>
  <c r="A292" i="52"/>
  <c r="A290" i="52"/>
  <c r="A288" i="52"/>
  <c r="A286" i="52"/>
  <c r="A284" i="52"/>
  <c r="A282" i="52"/>
  <c r="A280" i="52"/>
  <c r="A278" i="52"/>
  <c r="A276" i="52"/>
  <c r="A274" i="52"/>
  <c r="A272" i="52"/>
  <c r="A270" i="52"/>
  <c r="A268" i="52"/>
  <c r="A266" i="52"/>
  <c r="A264" i="52"/>
  <c r="A262" i="52"/>
  <c r="A260" i="52"/>
  <c r="A258" i="52"/>
  <c r="A256" i="52"/>
  <c r="A254" i="52"/>
  <c r="A252" i="52"/>
  <c r="A250" i="52"/>
  <c r="A248" i="52"/>
  <c r="A246" i="52"/>
  <c r="A244" i="52"/>
  <c r="A242" i="52"/>
  <c r="A240" i="52"/>
  <c r="A238" i="52"/>
  <c r="A236" i="52"/>
  <c r="A234" i="52"/>
  <c r="A232" i="52"/>
  <c r="A230" i="52"/>
  <c r="A228" i="52"/>
  <c r="A226" i="52"/>
  <c r="A224" i="52"/>
  <c r="A222" i="52"/>
  <c r="A220" i="52"/>
  <c r="D217" i="52"/>
  <c r="B213" i="52"/>
  <c r="A211" i="52"/>
  <c r="D208" i="52"/>
  <c r="B206" i="52"/>
  <c r="D203" i="52"/>
  <c r="B201" i="52"/>
  <c r="D197" i="52"/>
  <c r="B192" i="52"/>
  <c r="D178" i="52"/>
  <c r="B160" i="52"/>
  <c r="A142" i="52"/>
  <c r="D123" i="52"/>
  <c r="B87" i="52"/>
  <c r="A69" i="52"/>
  <c r="D50" i="52"/>
  <c r="B32" i="52"/>
  <c r="D20" i="52"/>
  <c r="D299" i="52"/>
  <c r="D297" i="52"/>
  <c r="D295" i="52"/>
  <c r="D293" i="52"/>
  <c r="D291" i="52"/>
  <c r="D289" i="52"/>
  <c r="D287" i="52"/>
  <c r="D285" i="52"/>
  <c r="D283" i="52"/>
  <c r="D281" i="52"/>
  <c r="D279" i="52"/>
  <c r="D277" i="52"/>
  <c r="D275" i="52"/>
  <c r="D273" i="52"/>
  <c r="D271" i="52"/>
  <c r="D269" i="52"/>
  <c r="D267" i="52"/>
  <c r="D265" i="52"/>
  <c r="D263" i="52"/>
  <c r="D261" i="52"/>
  <c r="D259" i="52"/>
  <c r="D257" i="52"/>
  <c r="D255" i="52"/>
  <c r="D253" i="52"/>
  <c r="D251" i="52"/>
  <c r="D249" i="52"/>
  <c r="D247" i="52"/>
  <c r="D245" i="52"/>
  <c r="D243" i="52"/>
  <c r="D241" i="52"/>
  <c r="D239" i="52"/>
  <c r="D237" i="52"/>
  <c r="D235" i="52"/>
  <c r="D233" i="52"/>
  <c r="D231" i="52"/>
  <c r="D229" i="52"/>
  <c r="D227" i="52"/>
  <c r="D225" i="52"/>
  <c r="D223" i="52"/>
  <c r="D221" i="52"/>
  <c r="D219" i="52"/>
  <c r="B215" i="52"/>
  <c r="A213" i="52"/>
  <c r="D210" i="52"/>
  <c r="B208" i="52"/>
  <c r="A206" i="52"/>
  <c r="A201" i="52"/>
  <c r="A191" i="52"/>
  <c r="B176" i="52"/>
  <c r="A158" i="52"/>
  <c r="D139" i="52"/>
  <c r="B103" i="52"/>
  <c r="A85" i="52"/>
  <c r="D66" i="52"/>
  <c r="B48" i="52"/>
  <c r="A30" i="52"/>
  <c r="B26" i="52"/>
  <c r="B24" i="52"/>
  <c r="B22" i="52"/>
  <c r="B20" i="52"/>
  <c r="B18" i="52"/>
  <c r="B16" i="52"/>
  <c r="B14" i="52"/>
  <c r="B12" i="52"/>
  <c r="B10" i="52"/>
  <c r="B8" i="52"/>
  <c r="B6" i="52"/>
  <c r="B4" i="52"/>
  <c r="A26" i="52"/>
  <c r="A24" i="52"/>
  <c r="A22" i="52"/>
  <c r="A20" i="52"/>
  <c r="A18" i="52"/>
  <c r="A16" i="52"/>
  <c r="A14" i="52"/>
  <c r="A12" i="52"/>
  <c r="A10" i="52"/>
  <c r="A8" i="52"/>
  <c r="A6" i="52"/>
  <c r="A4" i="52"/>
  <c r="D25" i="52"/>
  <c r="D23" i="52"/>
  <c r="D21" i="52"/>
  <c r="D19" i="52"/>
  <c r="D17" i="52"/>
  <c r="D15" i="52"/>
  <c r="D13" i="52"/>
  <c r="D11" i="52"/>
  <c r="D9" i="52"/>
  <c r="D7" i="52"/>
  <c r="D5" i="52"/>
  <c r="D3" i="52"/>
  <c r="B25" i="52"/>
  <c r="B23" i="52"/>
  <c r="B21" i="52"/>
  <c r="B19" i="52"/>
  <c r="B17" i="52"/>
  <c r="B15" i="52"/>
  <c r="B13" i="52"/>
  <c r="B11" i="52"/>
  <c r="B9" i="52"/>
  <c r="B7" i="52"/>
  <c r="B5" i="52"/>
  <c r="B3" i="52"/>
  <c r="A25" i="52"/>
  <c r="A23" i="52"/>
  <c r="A21" i="52"/>
  <c r="A19" i="52"/>
  <c r="A17" i="52"/>
  <c r="A15" i="52"/>
  <c r="A13" i="52"/>
  <c r="A11" i="52"/>
  <c r="A9" i="52"/>
  <c r="A7" i="52"/>
  <c r="A5" i="52"/>
  <c r="A3" i="52"/>
  <c r="D2" i="52"/>
  <c r="B2" i="52"/>
  <c r="N111" i="49"/>
  <c r="N109" i="49"/>
  <c r="H117" i="52" l="1"/>
  <c r="H130" i="52"/>
  <c r="H66" i="52"/>
  <c r="H254" i="52"/>
  <c r="H270" i="52"/>
  <c r="H286" i="52"/>
  <c r="H154" i="52"/>
  <c r="H90" i="52"/>
  <c r="H211" i="52"/>
  <c r="H186" i="52"/>
  <c r="H122" i="52"/>
  <c r="H224" i="52"/>
  <c r="H206" i="52"/>
  <c r="H246" i="52"/>
  <c r="H262" i="52"/>
  <c r="H278" i="52"/>
  <c r="H294" i="52"/>
  <c r="H219" i="52"/>
  <c r="H20" i="52"/>
  <c r="H238" i="52"/>
  <c r="H212" i="52"/>
  <c r="H236" i="52"/>
  <c r="H242" i="52"/>
  <c r="H258" i="52"/>
  <c r="H274" i="52"/>
  <c r="H290" i="52"/>
  <c r="H250" i="52"/>
  <c r="H266" i="52"/>
  <c r="H282" i="52"/>
  <c r="H298" i="52"/>
  <c r="H215" i="52"/>
  <c r="H199" i="52"/>
  <c r="H194" i="52"/>
  <c r="H225" i="52"/>
  <c r="H170" i="52"/>
  <c r="H42" i="52"/>
  <c r="H98" i="52"/>
  <c r="H34" i="52"/>
  <c r="H230" i="52"/>
  <c r="H217" i="52"/>
  <c r="H216" i="52"/>
  <c r="H240" i="52"/>
  <c r="H256" i="52"/>
  <c r="H272" i="52"/>
  <c r="H288" i="52"/>
  <c r="H5" i="52"/>
  <c r="H21" i="52"/>
  <c r="H213" i="52"/>
  <c r="H146" i="52"/>
  <c r="H82" i="52"/>
  <c r="H151" i="52"/>
  <c r="H87" i="52"/>
  <c r="H137" i="52"/>
  <c r="H25" i="52"/>
  <c r="H58" i="52"/>
  <c r="H244" i="52"/>
  <c r="H260" i="52"/>
  <c r="H276" i="52"/>
  <c r="H292" i="52"/>
  <c r="H233" i="52"/>
  <c r="H220" i="52"/>
  <c r="H9" i="52"/>
  <c r="H8" i="52"/>
  <c r="H24" i="52"/>
  <c r="H162" i="52"/>
  <c r="H167" i="52"/>
  <c r="H103" i="52"/>
  <c r="H39" i="52"/>
  <c r="H164" i="52"/>
  <c r="H100" i="52"/>
  <c r="H36" i="52"/>
  <c r="H153" i="52"/>
  <c r="H89" i="52"/>
  <c r="H197" i="52"/>
  <c r="H134" i="52"/>
  <c r="H70" i="52"/>
  <c r="H139" i="52"/>
  <c r="H75" i="52"/>
  <c r="H136" i="52"/>
  <c r="H72" i="52"/>
  <c r="H77" i="52"/>
  <c r="H231" i="52"/>
  <c r="H173" i="52"/>
  <c r="H218" i="52"/>
  <c r="H271" i="52"/>
  <c r="H287" i="52"/>
  <c r="H10" i="52"/>
  <c r="H69" i="52"/>
  <c r="H12" i="52"/>
  <c r="H208" i="52"/>
  <c r="H228" i="52"/>
  <c r="H239" i="52"/>
  <c r="H255" i="52"/>
  <c r="H235" i="52"/>
  <c r="H138" i="52"/>
  <c r="H74" i="52"/>
  <c r="H143" i="52"/>
  <c r="H79" i="52"/>
  <c r="H140" i="52"/>
  <c r="H76" i="52"/>
  <c r="H193" i="52"/>
  <c r="H129" i="52"/>
  <c r="H65" i="52"/>
  <c r="H195" i="52"/>
  <c r="H174" i="52"/>
  <c r="H110" i="52"/>
  <c r="H46" i="52"/>
  <c r="H179" i="52"/>
  <c r="H115" i="52"/>
  <c r="H51" i="52"/>
  <c r="H176" i="52"/>
  <c r="H112" i="52"/>
  <c r="H48" i="52"/>
  <c r="H248" i="52"/>
  <c r="H264" i="52"/>
  <c r="H280" i="52"/>
  <c r="H296" i="52"/>
  <c r="H165" i="52"/>
  <c r="H61" i="52"/>
  <c r="H204" i="52"/>
  <c r="H241" i="52"/>
  <c r="H257" i="52"/>
  <c r="H273" i="52"/>
  <c r="H289" i="52"/>
  <c r="H93" i="52"/>
  <c r="H198" i="52"/>
  <c r="H178" i="52"/>
  <c r="H114" i="52"/>
  <c r="H50" i="52"/>
  <c r="H183" i="52"/>
  <c r="H119" i="52"/>
  <c r="H55" i="52"/>
  <c r="H180" i="52"/>
  <c r="H116" i="52"/>
  <c r="H52" i="52"/>
  <c r="H169" i="52"/>
  <c r="H105" i="52"/>
  <c r="H41" i="52"/>
  <c r="H150" i="52"/>
  <c r="H86" i="52"/>
  <c r="H155" i="52"/>
  <c r="H91" i="52"/>
  <c r="H27" i="52"/>
  <c r="H152" i="52"/>
  <c r="H88" i="52"/>
  <c r="H202" i="52"/>
  <c r="H149" i="52"/>
  <c r="H45" i="52"/>
  <c r="H243" i="52"/>
  <c r="H259" i="52"/>
  <c r="H275" i="52"/>
  <c r="H291" i="52"/>
  <c r="H237" i="52"/>
  <c r="H2" i="52"/>
  <c r="H15" i="52"/>
  <c r="H14" i="52"/>
  <c r="H232" i="52"/>
  <c r="H181" i="52"/>
  <c r="H196" i="52"/>
  <c r="H159" i="52"/>
  <c r="H95" i="52"/>
  <c r="H31" i="52"/>
  <c r="H156" i="52"/>
  <c r="H92" i="52"/>
  <c r="H28" i="52"/>
  <c r="H145" i="52"/>
  <c r="H81" i="52"/>
  <c r="H190" i="52"/>
  <c r="H126" i="52"/>
  <c r="H62" i="52"/>
  <c r="H131" i="52"/>
  <c r="H67" i="52"/>
  <c r="H192" i="52"/>
  <c r="H128" i="52"/>
  <c r="H64" i="52"/>
  <c r="H26" i="52"/>
  <c r="H141" i="52"/>
  <c r="H214" i="52"/>
  <c r="H252" i="52"/>
  <c r="H268" i="52"/>
  <c r="H284" i="52"/>
  <c r="H300" i="52"/>
  <c r="H37" i="52"/>
  <c r="H133" i="52"/>
  <c r="H226" i="52"/>
  <c r="H245" i="52"/>
  <c r="H261" i="52"/>
  <c r="H277" i="52"/>
  <c r="H293" i="52"/>
  <c r="H135" i="52"/>
  <c r="H71" i="52"/>
  <c r="H132" i="52"/>
  <c r="H68" i="52"/>
  <c r="H185" i="52"/>
  <c r="H121" i="52"/>
  <c r="H57" i="52"/>
  <c r="H166" i="52"/>
  <c r="H102" i="52"/>
  <c r="H38" i="52"/>
  <c r="H171" i="52"/>
  <c r="H107" i="52"/>
  <c r="H43" i="52"/>
  <c r="H168" i="52"/>
  <c r="H104" i="52"/>
  <c r="H40" i="52"/>
  <c r="H125" i="52"/>
  <c r="H247" i="52"/>
  <c r="H263" i="52"/>
  <c r="H279" i="52"/>
  <c r="H295" i="52"/>
  <c r="H157" i="52"/>
  <c r="H53" i="52"/>
  <c r="H106" i="52"/>
  <c r="H175" i="52"/>
  <c r="H111" i="52"/>
  <c r="H47" i="52"/>
  <c r="H172" i="52"/>
  <c r="H108" i="52"/>
  <c r="H44" i="52"/>
  <c r="H161" i="52"/>
  <c r="H97" i="52"/>
  <c r="H33" i="52"/>
  <c r="H142" i="52"/>
  <c r="H78" i="52"/>
  <c r="H147" i="52"/>
  <c r="H83" i="52"/>
  <c r="H144" i="52"/>
  <c r="H80" i="52"/>
  <c r="H205" i="52"/>
  <c r="H201" i="52"/>
  <c r="H223" i="52"/>
  <c r="H229" i="52"/>
  <c r="H109" i="52"/>
  <c r="H210" i="52"/>
  <c r="H249" i="52"/>
  <c r="H265" i="52"/>
  <c r="H281" i="52"/>
  <c r="H297" i="52"/>
  <c r="H4" i="52"/>
  <c r="H227" i="52"/>
  <c r="H148" i="52"/>
  <c r="H84" i="52"/>
  <c r="H73" i="52"/>
  <c r="H182" i="52"/>
  <c r="H118" i="52"/>
  <c r="H54" i="52"/>
  <c r="H187" i="52"/>
  <c r="H123" i="52"/>
  <c r="H59" i="52"/>
  <c r="H184" i="52"/>
  <c r="H120" i="52"/>
  <c r="H56" i="52"/>
  <c r="H200" i="52"/>
  <c r="H222" i="52"/>
  <c r="H101" i="52"/>
  <c r="H209" i="52"/>
  <c r="H234" i="52"/>
  <c r="H251" i="52"/>
  <c r="H267" i="52"/>
  <c r="H283" i="52"/>
  <c r="H299" i="52"/>
  <c r="H7" i="52"/>
  <c r="H23" i="52"/>
  <c r="H6" i="52"/>
  <c r="H22" i="52"/>
  <c r="H29" i="52"/>
  <c r="H191" i="52"/>
  <c r="H127" i="52"/>
  <c r="H63" i="52"/>
  <c r="H188" i="52"/>
  <c r="H124" i="52"/>
  <c r="H60" i="52"/>
  <c r="H177" i="52"/>
  <c r="H113" i="52"/>
  <c r="H49" i="52"/>
  <c r="H158" i="52"/>
  <c r="H94" i="52"/>
  <c r="H30" i="52"/>
  <c r="H163" i="52"/>
  <c r="H99" i="52"/>
  <c r="H35" i="52"/>
  <c r="H160" i="52"/>
  <c r="H96" i="52"/>
  <c r="H32" i="52"/>
  <c r="H203" i="52"/>
  <c r="H189" i="52"/>
  <c r="H221" i="52"/>
  <c r="H85" i="52"/>
  <c r="H207" i="52"/>
  <c r="H253" i="52"/>
  <c r="H269" i="52"/>
  <c r="H285" i="52"/>
  <c r="H11" i="52"/>
  <c r="H13" i="52"/>
  <c r="C119" i="52"/>
  <c r="C55" i="52"/>
  <c r="H17" i="52"/>
  <c r="H16" i="52"/>
  <c r="H3" i="52"/>
  <c r="H19" i="52"/>
  <c r="H18" i="52"/>
  <c r="C191" i="52"/>
  <c r="C39" i="52"/>
  <c r="C183" i="52"/>
  <c r="C142" i="52"/>
  <c r="C126" i="52"/>
  <c r="C2" i="52"/>
  <c r="C218" i="52"/>
  <c r="C193" i="52"/>
  <c r="C206" i="52"/>
  <c r="C220" i="52"/>
  <c r="C236" i="52"/>
  <c r="C252" i="52"/>
  <c r="C268" i="52"/>
  <c r="C284" i="52"/>
  <c r="C300" i="52"/>
  <c r="C212" i="52"/>
  <c r="C85" i="52"/>
  <c r="C222" i="52"/>
  <c r="C238" i="52"/>
  <c r="C254" i="52"/>
  <c r="C270" i="52"/>
  <c r="C286" i="52"/>
  <c r="C181" i="52"/>
  <c r="C214" i="52"/>
  <c r="C53" i="52"/>
  <c r="C216" i="52"/>
  <c r="C151" i="52"/>
  <c r="C128" i="52"/>
  <c r="C64" i="52"/>
  <c r="C167" i="52"/>
  <c r="C11" i="52"/>
  <c r="C20" i="52"/>
  <c r="C17" i="52"/>
  <c r="C10" i="52"/>
  <c r="C26" i="52"/>
  <c r="C69" i="52"/>
  <c r="C224" i="52"/>
  <c r="C240" i="52"/>
  <c r="C256" i="52"/>
  <c r="C272" i="52"/>
  <c r="C288" i="52"/>
  <c r="C46" i="52"/>
  <c r="C135" i="52"/>
  <c r="C37" i="52"/>
  <c r="C9" i="52"/>
  <c r="C25" i="52"/>
  <c r="C18" i="52"/>
  <c r="C232" i="52"/>
  <c r="C248" i="52"/>
  <c r="C264" i="52"/>
  <c r="C280" i="52"/>
  <c r="C296" i="52"/>
  <c r="C171" i="52"/>
  <c r="C205" i="52"/>
  <c r="C201" i="52"/>
  <c r="C234" i="52"/>
  <c r="C250" i="52"/>
  <c r="C266" i="52"/>
  <c r="C282" i="52"/>
  <c r="C298" i="52"/>
  <c r="C103" i="52"/>
  <c r="C148" i="52"/>
  <c r="C84" i="52"/>
  <c r="C198" i="52"/>
  <c r="C134" i="52"/>
  <c r="C70" i="52"/>
  <c r="C138" i="52"/>
  <c r="C74" i="52"/>
  <c r="C227" i="52"/>
  <c r="C243" i="52"/>
  <c r="C259" i="52"/>
  <c r="C275" i="52"/>
  <c r="C291" i="52"/>
  <c r="C144" i="52"/>
  <c r="C80" i="52"/>
  <c r="C185" i="52"/>
  <c r="C121" i="52"/>
  <c r="C57" i="52"/>
  <c r="C187" i="52"/>
  <c r="C123" i="52"/>
  <c r="C59" i="52"/>
  <c r="C173" i="52"/>
  <c r="C109" i="52"/>
  <c r="C45" i="52"/>
  <c r="C143" i="52"/>
  <c r="C79" i="52"/>
  <c r="C177" i="52"/>
  <c r="C113" i="52"/>
  <c r="C49" i="52"/>
  <c r="C156" i="52"/>
  <c r="C92" i="52"/>
  <c r="C110" i="52"/>
  <c r="C229" i="52"/>
  <c r="C245" i="52"/>
  <c r="C261" i="52"/>
  <c r="C277" i="52"/>
  <c r="C293" i="52"/>
  <c r="C210" i="52"/>
  <c r="C101" i="52"/>
  <c r="C162" i="52"/>
  <c r="C98" i="52"/>
  <c r="C34" i="52"/>
  <c r="C164" i="52"/>
  <c r="C100" i="52"/>
  <c r="C36" i="52"/>
  <c r="C150" i="52"/>
  <c r="C86" i="52"/>
  <c r="C184" i="52"/>
  <c r="C120" i="52"/>
  <c r="C56" i="52"/>
  <c r="C154" i="52"/>
  <c r="C90" i="52"/>
  <c r="C195" i="52"/>
  <c r="C131" i="52"/>
  <c r="C67" i="52"/>
  <c r="C207" i="52"/>
  <c r="C149" i="52"/>
  <c r="C133" i="52"/>
  <c r="C231" i="52"/>
  <c r="C247" i="52"/>
  <c r="C263" i="52"/>
  <c r="C279" i="52"/>
  <c r="C295" i="52"/>
  <c r="C117" i="52"/>
  <c r="C208" i="52"/>
  <c r="C160" i="52"/>
  <c r="C96" i="52"/>
  <c r="C32" i="52"/>
  <c r="C137" i="52"/>
  <c r="C73" i="52"/>
  <c r="C139" i="52"/>
  <c r="C75" i="52"/>
  <c r="C189" i="52"/>
  <c r="C125" i="52"/>
  <c r="C61" i="52"/>
  <c r="C159" i="52"/>
  <c r="C95" i="52"/>
  <c r="C31" i="52"/>
  <c r="C129" i="52"/>
  <c r="C65" i="52"/>
  <c r="C172" i="52"/>
  <c r="C108" i="52"/>
  <c r="C44" i="52"/>
  <c r="C28" i="52"/>
  <c r="C233" i="52"/>
  <c r="C249" i="52"/>
  <c r="C265" i="52"/>
  <c r="C281" i="52"/>
  <c r="C297" i="52"/>
  <c r="C5" i="52"/>
  <c r="C21" i="52"/>
  <c r="C14" i="52"/>
  <c r="C213" i="52"/>
  <c r="C226" i="52"/>
  <c r="C242" i="52"/>
  <c r="C258" i="52"/>
  <c r="C274" i="52"/>
  <c r="C290" i="52"/>
  <c r="C71" i="52"/>
  <c r="C178" i="52"/>
  <c r="C114" i="52"/>
  <c r="C50" i="52"/>
  <c r="C180" i="52"/>
  <c r="C116" i="52"/>
  <c r="C52" i="52"/>
  <c r="C166" i="52"/>
  <c r="C102" i="52"/>
  <c r="C38" i="52"/>
  <c r="C136" i="52"/>
  <c r="C72" i="52"/>
  <c r="C170" i="52"/>
  <c r="C106" i="52"/>
  <c r="C42" i="52"/>
  <c r="C147" i="52"/>
  <c r="C83" i="52"/>
  <c r="C165" i="52"/>
  <c r="C219" i="52"/>
  <c r="C235" i="52"/>
  <c r="C251" i="52"/>
  <c r="C267" i="52"/>
  <c r="C283" i="52"/>
  <c r="C299" i="52"/>
  <c r="C217" i="52"/>
  <c r="C174" i="52"/>
  <c r="C7" i="52"/>
  <c r="C23" i="52"/>
  <c r="C16" i="52"/>
  <c r="C158" i="52"/>
  <c r="C228" i="52"/>
  <c r="C244" i="52"/>
  <c r="C260" i="52"/>
  <c r="C276" i="52"/>
  <c r="C292" i="52"/>
  <c r="C176" i="52"/>
  <c r="C112" i="52"/>
  <c r="C48" i="52"/>
  <c r="C153" i="52"/>
  <c r="C89" i="52"/>
  <c r="C155" i="52"/>
  <c r="C91" i="52"/>
  <c r="C204" i="52"/>
  <c r="C141" i="52"/>
  <c r="C77" i="52"/>
  <c r="C175" i="52"/>
  <c r="C111" i="52"/>
  <c r="C47" i="52"/>
  <c r="C145" i="52"/>
  <c r="C81" i="52"/>
  <c r="C188" i="52"/>
  <c r="C124" i="52"/>
  <c r="C60" i="52"/>
  <c r="C27" i="52"/>
  <c r="C221" i="52"/>
  <c r="C237" i="52"/>
  <c r="C253" i="52"/>
  <c r="C269" i="52"/>
  <c r="C285" i="52"/>
  <c r="C190" i="52"/>
  <c r="C215" i="52"/>
  <c r="C211" i="52"/>
  <c r="C230" i="52"/>
  <c r="C246" i="52"/>
  <c r="C262" i="52"/>
  <c r="C278" i="52"/>
  <c r="C294" i="52"/>
  <c r="C87" i="52"/>
  <c r="C194" i="52"/>
  <c r="C130" i="52"/>
  <c r="C66" i="52"/>
  <c r="C196" i="52"/>
  <c r="C132" i="52"/>
  <c r="C68" i="52"/>
  <c r="C182" i="52"/>
  <c r="C118" i="52"/>
  <c r="C54" i="52"/>
  <c r="C152" i="52"/>
  <c r="C88" i="52"/>
  <c r="C186" i="52"/>
  <c r="C122" i="52"/>
  <c r="C58" i="52"/>
  <c r="C163" i="52"/>
  <c r="C99" i="52"/>
  <c r="C35" i="52"/>
  <c r="C223" i="52"/>
  <c r="C239" i="52"/>
  <c r="C255" i="52"/>
  <c r="C271" i="52"/>
  <c r="C287" i="52"/>
  <c r="C197" i="52"/>
  <c r="C4" i="52"/>
  <c r="C30" i="52"/>
  <c r="C209" i="52"/>
  <c r="C192" i="52"/>
  <c r="C169" i="52"/>
  <c r="C105" i="52"/>
  <c r="C41" i="52"/>
  <c r="C107" i="52"/>
  <c r="C43" i="52"/>
  <c r="C200" i="52"/>
  <c r="C157" i="52"/>
  <c r="C93" i="52"/>
  <c r="C29" i="52"/>
  <c r="C127" i="52"/>
  <c r="C63" i="52"/>
  <c r="C161" i="52"/>
  <c r="C97" i="52"/>
  <c r="C33" i="52"/>
  <c r="C140" i="52"/>
  <c r="C76" i="52"/>
  <c r="C199" i="52"/>
  <c r="C94" i="52"/>
  <c r="C78" i="52"/>
  <c r="C225" i="52"/>
  <c r="C241" i="52"/>
  <c r="C257" i="52"/>
  <c r="C273" i="52"/>
  <c r="C289" i="52"/>
  <c r="C62" i="52"/>
  <c r="C203" i="52"/>
  <c r="C146" i="52"/>
  <c r="C82" i="52"/>
  <c r="C168" i="52"/>
  <c r="C104" i="52"/>
  <c r="C40" i="52"/>
  <c r="C179" i="52"/>
  <c r="C115" i="52"/>
  <c r="C51" i="52"/>
  <c r="C13" i="52"/>
  <c r="C6" i="52"/>
  <c r="C22" i="52"/>
  <c r="C15" i="52"/>
  <c r="C8" i="52"/>
  <c r="C24" i="52"/>
  <c r="C3" i="52"/>
  <c r="C19" i="52"/>
  <c r="C12" i="52"/>
  <c r="R141" i="49" l="1"/>
  <c r="R3" i="59" s="1"/>
  <c r="O141" i="49"/>
  <c r="R143" i="49"/>
  <c r="R4" i="59" s="1"/>
  <c r="O143" i="49"/>
  <c r="M139" i="49"/>
  <c r="L139" i="49"/>
  <c r="L2" i="59" s="1"/>
  <c r="G139" i="49"/>
  <c r="K2" i="59" s="1"/>
  <c r="D139" i="49"/>
  <c r="I2" i="59" s="1"/>
  <c r="B139" i="49"/>
  <c r="H2" i="59" s="1"/>
  <c r="AB2" i="29"/>
  <c r="B3" i="58"/>
  <c r="C3" i="58"/>
  <c r="D3" i="58"/>
  <c r="E3" i="58"/>
  <c r="F3" i="58"/>
  <c r="G3" i="58"/>
  <c r="H3" i="58"/>
  <c r="I3" i="58"/>
  <c r="J3" i="58"/>
  <c r="K3" i="58"/>
  <c r="B4" i="58"/>
  <c r="C4" i="58"/>
  <c r="D4" i="58"/>
  <c r="E4" i="58"/>
  <c r="F4" i="58"/>
  <c r="G4" i="58"/>
  <c r="H4" i="58"/>
  <c r="I4" i="58"/>
  <c r="J4" i="58"/>
  <c r="K4" i="58"/>
  <c r="B5" i="58"/>
  <c r="C5" i="58"/>
  <c r="D5" i="58"/>
  <c r="E5" i="58"/>
  <c r="F5" i="58"/>
  <c r="G5" i="58"/>
  <c r="H5" i="58"/>
  <c r="I5" i="58"/>
  <c r="J5" i="58"/>
  <c r="K5" i="58"/>
  <c r="B6" i="58"/>
  <c r="C6" i="58"/>
  <c r="D6" i="58"/>
  <c r="E6" i="58"/>
  <c r="F6" i="58"/>
  <c r="G6" i="58"/>
  <c r="H6" i="58"/>
  <c r="I6" i="58"/>
  <c r="J6" i="58"/>
  <c r="K6" i="58"/>
  <c r="B7" i="58"/>
  <c r="C7" i="58"/>
  <c r="D7" i="58"/>
  <c r="E7" i="58"/>
  <c r="F7" i="58"/>
  <c r="G7" i="58"/>
  <c r="H7" i="58"/>
  <c r="I7" i="58"/>
  <c r="J7" i="58"/>
  <c r="K7" i="58"/>
  <c r="B8" i="58"/>
  <c r="C8" i="58"/>
  <c r="D8" i="58"/>
  <c r="E8" i="58"/>
  <c r="F8" i="58"/>
  <c r="G8" i="58"/>
  <c r="H8" i="58"/>
  <c r="I8" i="58"/>
  <c r="J8" i="58"/>
  <c r="K8" i="58"/>
  <c r="B9" i="58"/>
  <c r="C9" i="58"/>
  <c r="D9" i="58"/>
  <c r="E9" i="58"/>
  <c r="F9" i="58"/>
  <c r="G9" i="58"/>
  <c r="H9" i="58"/>
  <c r="I9" i="58"/>
  <c r="J9" i="58"/>
  <c r="K9" i="58"/>
  <c r="B10" i="58"/>
  <c r="C10" i="58"/>
  <c r="D10" i="58"/>
  <c r="E10" i="58"/>
  <c r="F10" i="58"/>
  <c r="G10" i="58"/>
  <c r="H10" i="58"/>
  <c r="I10" i="58"/>
  <c r="J10" i="58"/>
  <c r="K10" i="58"/>
  <c r="B11" i="58"/>
  <c r="C11" i="58"/>
  <c r="D11" i="58"/>
  <c r="E11" i="58"/>
  <c r="F11" i="58"/>
  <c r="G11" i="58"/>
  <c r="H11" i="58"/>
  <c r="I11" i="58"/>
  <c r="J11" i="58"/>
  <c r="K11" i="58"/>
  <c r="B12" i="58"/>
  <c r="C12" i="58"/>
  <c r="D12" i="58"/>
  <c r="E12" i="58"/>
  <c r="F12" i="58"/>
  <c r="G12" i="58"/>
  <c r="H12" i="58"/>
  <c r="I12" i="58"/>
  <c r="J12" i="58"/>
  <c r="K12" i="58"/>
  <c r="B13" i="58"/>
  <c r="C13" i="58"/>
  <c r="D13" i="58"/>
  <c r="E13" i="58"/>
  <c r="F13" i="58"/>
  <c r="G13" i="58"/>
  <c r="H13" i="58"/>
  <c r="I13" i="58"/>
  <c r="J13" i="58"/>
  <c r="K13" i="58"/>
  <c r="B14" i="58"/>
  <c r="C14" i="58"/>
  <c r="D14" i="58"/>
  <c r="E14" i="58"/>
  <c r="F14" i="58"/>
  <c r="G14" i="58"/>
  <c r="H14" i="58"/>
  <c r="I14" i="58"/>
  <c r="J14" i="58"/>
  <c r="K14" i="58"/>
  <c r="B15" i="58"/>
  <c r="C15" i="58"/>
  <c r="D15" i="58"/>
  <c r="E15" i="58"/>
  <c r="F15" i="58"/>
  <c r="G15" i="58"/>
  <c r="H15" i="58"/>
  <c r="I15" i="58"/>
  <c r="J15" i="58"/>
  <c r="K15" i="58"/>
  <c r="B16" i="58"/>
  <c r="C16" i="58"/>
  <c r="D16" i="58"/>
  <c r="E16" i="58"/>
  <c r="F16" i="58"/>
  <c r="G16" i="58"/>
  <c r="H16" i="58"/>
  <c r="I16" i="58"/>
  <c r="J16" i="58"/>
  <c r="K16" i="58"/>
  <c r="B17" i="58"/>
  <c r="C17" i="58"/>
  <c r="D17" i="58"/>
  <c r="E17" i="58"/>
  <c r="F17" i="58"/>
  <c r="G17" i="58"/>
  <c r="H17" i="58"/>
  <c r="I17" i="58"/>
  <c r="J17" i="58"/>
  <c r="K17" i="58"/>
  <c r="B18" i="58"/>
  <c r="C18" i="58"/>
  <c r="D18" i="58"/>
  <c r="E18" i="58"/>
  <c r="F18" i="58"/>
  <c r="G18" i="58"/>
  <c r="H18" i="58"/>
  <c r="I18" i="58"/>
  <c r="J18" i="58"/>
  <c r="K18" i="58"/>
  <c r="B19" i="58"/>
  <c r="C19" i="58"/>
  <c r="D19" i="58"/>
  <c r="E19" i="58"/>
  <c r="F19" i="58"/>
  <c r="G19" i="58"/>
  <c r="H19" i="58"/>
  <c r="I19" i="58"/>
  <c r="J19" i="58"/>
  <c r="K19" i="58"/>
  <c r="B20" i="58"/>
  <c r="C20" i="58"/>
  <c r="D20" i="58"/>
  <c r="E20" i="58"/>
  <c r="F20" i="58"/>
  <c r="G20" i="58"/>
  <c r="H20" i="58"/>
  <c r="I20" i="58"/>
  <c r="J20" i="58"/>
  <c r="K20" i="58"/>
  <c r="B21" i="58"/>
  <c r="C21" i="58"/>
  <c r="D21" i="58"/>
  <c r="E21" i="58"/>
  <c r="F21" i="58"/>
  <c r="G21" i="58"/>
  <c r="H21" i="58"/>
  <c r="I21" i="58"/>
  <c r="J21" i="58"/>
  <c r="K21" i="58"/>
  <c r="B22" i="58"/>
  <c r="C22" i="58"/>
  <c r="D22" i="58"/>
  <c r="E22" i="58"/>
  <c r="F22" i="58"/>
  <c r="G22" i="58"/>
  <c r="H22" i="58"/>
  <c r="I22" i="58"/>
  <c r="J22" i="58"/>
  <c r="K22" i="58"/>
  <c r="B23" i="58"/>
  <c r="C23" i="58"/>
  <c r="D23" i="58"/>
  <c r="E23" i="58"/>
  <c r="H23" i="58"/>
  <c r="I23" i="58"/>
  <c r="J23" i="58"/>
  <c r="K23" i="58"/>
  <c r="B24" i="58"/>
  <c r="C24" i="58"/>
  <c r="D24" i="58"/>
  <c r="E24" i="58"/>
  <c r="F24" i="58"/>
  <c r="G24" i="58"/>
  <c r="H24" i="58"/>
  <c r="I24" i="58"/>
  <c r="J24" i="58"/>
  <c r="K24" i="58"/>
  <c r="B25" i="58"/>
  <c r="C25" i="58"/>
  <c r="D25" i="58"/>
  <c r="E25" i="58"/>
  <c r="F25" i="58"/>
  <c r="G25" i="58"/>
  <c r="H25" i="58"/>
  <c r="I25" i="58"/>
  <c r="J25" i="58"/>
  <c r="K25" i="58"/>
  <c r="B26" i="58"/>
  <c r="C26" i="58"/>
  <c r="D26" i="58"/>
  <c r="E26" i="58"/>
  <c r="F26" i="58"/>
  <c r="G26" i="58"/>
  <c r="H26" i="58"/>
  <c r="I26" i="58"/>
  <c r="J26" i="58"/>
  <c r="K26" i="58"/>
  <c r="B27" i="58"/>
  <c r="C27" i="58"/>
  <c r="D27" i="58"/>
  <c r="E27" i="58"/>
  <c r="F27" i="58"/>
  <c r="G27" i="58"/>
  <c r="H27" i="58"/>
  <c r="I27" i="58"/>
  <c r="J27" i="58"/>
  <c r="K27" i="58"/>
  <c r="B28" i="58"/>
  <c r="C28" i="58"/>
  <c r="D28" i="58"/>
  <c r="E28" i="58"/>
  <c r="F28" i="58"/>
  <c r="G28" i="58"/>
  <c r="H28" i="58"/>
  <c r="I28" i="58"/>
  <c r="J28" i="58"/>
  <c r="K28" i="58"/>
  <c r="B29" i="58"/>
  <c r="C29" i="58"/>
  <c r="D29" i="58"/>
  <c r="E29" i="58"/>
  <c r="F29" i="58"/>
  <c r="G29" i="58"/>
  <c r="H29" i="58"/>
  <c r="I29" i="58"/>
  <c r="J29" i="58"/>
  <c r="K29" i="58"/>
  <c r="B30" i="58"/>
  <c r="C30" i="58"/>
  <c r="E30" i="58"/>
  <c r="F30" i="58"/>
  <c r="G30" i="58"/>
  <c r="H30" i="58"/>
  <c r="I30" i="58"/>
  <c r="J30" i="58"/>
  <c r="K30" i="58"/>
  <c r="B31" i="58"/>
  <c r="C31" i="58"/>
  <c r="E31" i="58"/>
  <c r="F31" i="58"/>
  <c r="G31" i="58"/>
  <c r="H31" i="58"/>
  <c r="I31" i="58"/>
  <c r="J31" i="58"/>
  <c r="K31" i="58"/>
  <c r="B32" i="58"/>
  <c r="C32" i="58"/>
  <c r="E32" i="58"/>
  <c r="F32" i="58"/>
  <c r="G32" i="58"/>
  <c r="H32" i="58"/>
  <c r="I32" i="58"/>
  <c r="J32" i="58"/>
  <c r="K32" i="58"/>
  <c r="B33" i="58"/>
  <c r="C33" i="58"/>
  <c r="D33" i="58"/>
  <c r="E33" i="58"/>
  <c r="F33" i="58"/>
  <c r="G33" i="58"/>
  <c r="J33" i="58"/>
  <c r="K33" i="58"/>
  <c r="B34" i="58"/>
  <c r="C34" i="58"/>
  <c r="D34" i="58"/>
  <c r="E34" i="58"/>
  <c r="F34" i="58"/>
  <c r="G34" i="58"/>
  <c r="J34" i="58"/>
  <c r="K34" i="58"/>
  <c r="B35" i="58"/>
  <c r="C35" i="58"/>
  <c r="D35" i="58"/>
  <c r="E35" i="58"/>
  <c r="F35" i="58"/>
  <c r="G35" i="58"/>
  <c r="J35" i="58"/>
  <c r="K35" i="58"/>
  <c r="B36" i="58"/>
  <c r="C36" i="58"/>
  <c r="D36" i="58"/>
  <c r="E36" i="58"/>
  <c r="F36" i="58"/>
  <c r="G36" i="58"/>
  <c r="J36" i="58"/>
  <c r="K36" i="58"/>
  <c r="B37" i="58"/>
  <c r="C37" i="58"/>
  <c r="D37" i="58"/>
  <c r="E37" i="58"/>
  <c r="F37" i="58"/>
  <c r="G37" i="58"/>
  <c r="J37" i="58"/>
  <c r="K37" i="58"/>
  <c r="B38" i="58"/>
  <c r="C38" i="58"/>
  <c r="D38" i="58"/>
  <c r="E38" i="58"/>
  <c r="F38" i="58"/>
  <c r="G38" i="58"/>
  <c r="I38" i="58"/>
  <c r="J38" i="58"/>
  <c r="K38" i="58"/>
  <c r="B39" i="58"/>
  <c r="C39" i="58"/>
  <c r="E39" i="58"/>
  <c r="F39" i="58"/>
  <c r="G39" i="58"/>
  <c r="I39" i="58"/>
  <c r="J39" i="58"/>
  <c r="K39" i="58"/>
  <c r="B40" i="58"/>
  <c r="C40" i="58"/>
  <c r="D40" i="58"/>
  <c r="E40" i="58"/>
  <c r="F40" i="58"/>
  <c r="G40" i="58"/>
  <c r="H40" i="58"/>
  <c r="I40" i="58"/>
  <c r="J40" i="58"/>
  <c r="K40" i="58"/>
  <c r="B41" i="58"/>
  <c r="C41" i="58"/>
  <c r="D41" i="58"/>
  <c r="E41" i="58"/>
  <c r="F41" i="58"/>
  <c r="G41" i="58"/>
  <c r="H41" i="58"/>
  <c r="I41" i="58"/>
  <c r="J41" i="58"/>
  <c r="K41" i="58"/>
  <c r="B42" i="58"/>
  <c r="C42" i="58"/>
  <c r="D42" i="58"/>
  <c r="E42" i="58"/>
  <c r="F42" i="58"/>
  <c r="G42" i="58"/>
  <c r="H42" i="58"/>
  <c r="I42" i="58"/>
  <c r="J42" i="58"/>
  <c r="K42" i="58"/>
  <c r="B43" i="58"/>
  <c r="C43" i="58"/>
  <c r="D43" i="58"/>
  <c r="E43" i="58"/>
  <c r="F43" i="58"/>
  <c r="G43" i="58"/>
  <c r="H43" i="58"/>
  <c r="I43" i="58"/>
  <c r="J43" i="58"/>
  <c r="K43" i="58"/>
  <c r="B44" i="58"/>
  <c r="C44" i="58"/>
  <c r="D44" i="58"/>
  <c r="E44" i="58"/>
  <c r="F44" i="58"/>
  <c r="G44" i="58"/>
  <c r="H44" i="58"/>
  <c r="I44" i="58"/>
  <c r="J44" i="58"/>
  <c r="K44" i="58"/>
  <c r="B45" i="58"/>
  <c r="C45" i="58"/>
  <c r="D45" i="58"/>
  <c r="E45" i="58"/>
  <c r="F45" i="58"/>
  <c r="G45" i="58"/>
  <c r="H45" i="58"/>
  <c r="I45" i="58"/>
  <c r="J45" i="58"/>
  <c r="K45" i="58"/>
  <c r="B46" i="58"/>
  <c r="C46" i="58"/>
  <c r="D46" i="58"/>
  <c r="E46" i="58"/>
  <c r="F46" i="58"/>
  <c r="G46" i="58"/>
  <c r="H46" i="58"/>
  <c r="I46" i="58"/>
  <c r="J46" i="58"/>
  <c r="K46" i="58"/>
  <c r="B47" i="58"/>
  <c r="C47" i="58"/>
  <c r="D47" i="58"/>
  <c r="E47" i="58"/>
  <c r="F47" i="58"/>
  <c r="G47" i="58"/>
  <c r="H47" i="58"/>
  <c r="I47" i="58"/>
  <c r="J47" i="58"/>
  <c r="K47" i="58"/>
  <c r="B48" i="58"/>
  <c r="C48" i="58"/>
  <c r="D48" i="58"/>
  <c r="E48" i="58"/>
  <c r="F48" i="58"/>
  <c r="G48" i="58"/>
  <c r="H48" i="58"/>
  <c r="I48" i="58"/>
  <c r="J48" i="58"/>
  <c r="K48" i="58"/>
  <c r="B49" i="58"/>
  <c r="C49" i="58"/>
  <c r="D49" i="58"/>
  <c r="E49" i="58"/>
  <c r="F49" i="58"/>
  <c r="G49" i="58"/>
  <c r="H49" i="58"/>
  <c r="I49" i="58"/>
  <c r="J49" i="58"/>
  <c r="K49" i="58"/>
  <c r="B50" i="58"/>
  <c r="C50" i="58"/>
  <c r="D50" i="58"/>
  <c r="E50" i="58"/>
  <c r="F50" i="58"/>
  <c r="G50" i="58"/>
  <c r="H50" i="58"/>
  <c r="I50" i="58"/>
  <c r="J50" i="58"/>
  <c r="K50" i="58"/>
  <c r="B51" i="58"/>
  <c r="C51" i="58"/>
  <c r="D51" i="58"/>
  <c r="E51" i="58"/>
  <c r="F51" i="58"/>
  <c r="G51" i="58"/>
  <c r="H51" i="58"/>
  <c r="I51" i="58"/>
  <c r="J51" i="58"/>
  <c r="K51" i="58"/>
  <c r="B52" i="58"/>
  <c r="C52" i="58"/>
  <c r="D52" i="58"/>
  <c r="E52" i="58"/>
  <c r="F52" i="58"/>
  <c r="G52" i="58"/>
  <c r="H52" i="58"/>
  <c r="I52" i="58"/>
  <c r="J52" i="58"/>
  <c r="K52" i="58"/>
  <c r="B53" i="58"/>
  <c r="C53" i="58"/>
  <c r="D53" i="58"/>
  <c r="E53" i="58"/>
  <c r="F53" i="58"/>
  <c r="G53" i="58"/>
  <c r="H53" i="58"/>
  <c r="I53" i="58"/>
  <c r="J53" i="58"/>
  <c r="K53" i="58"/>
  <c r="B54" i="58"/>
  <c r="C54" i="58"/>
  <c r="D54" i="58"/>
  <c r="E54" i="58"/>
  <c r="F54" i="58"/>
  <c r="G54" i="58"/>
  <c r="H54" i="58"/>
  <c r="I54" i="58"/>
  <c r="J54" i="58"/>
  <c r="K54" i="58"/>
  <c r="B55" i="58"/>
  <c r="C55" i="58"/>
  <c r="D55" i="58"/>
  <c r="E55" i="58"/>
  <c r="F55" i="58"/>
  <c r="G55" i="58"/>
  <c r="H55" i="58"/>
  <c r="I55" i="58"/>
  <c r="J55" i="58"/>
  <c r="K55" i="58"/>
  <c r="B56" i="58"/>
  <c r="C56" i="58"/>
  <c r="D56" i="58"/>
  <c r="E56" i="58"/>
  <c r="F56" i="58"/>
  <c r="G56" i="58"/>
  <c r="H56" i="58"/>
  <c r="I56" i="58"/>
  <c r="J56" i="58"/>
  <c r="K56" i="58"/>
  <c r="B57" i="58"/>
  <c r="C57" i="58"/>
  <c r="D57" i="58"/>
  <c r="E57" i="58"/>
  <c r="F57" i="58"/>
  <c r="G57" i="58"/>
  <c r="H57" i="58"/>
  <c r="I57" i="58"/>
  <c r="J57" i="58"/>
  <c r="K57" i="58"/>
  <c r="B58" i="58"/>
  <c r="C58" i="58"/>
  <c r="D58" i="58"/>
  <c r="E58" i="58"/>
  <c r="F58" i="58"/>
  <c r="G58" i="58"/>
  <c r="H58" i="58"/>
  <c r="I58" i="58"/>
  <c r="J58" i="58"/>
  <c r="K58" i="58"/>
  <c r="B59" i="58"/>
  <c r="C59" i="58"/>
  <c r="D59" i="58"/>
  <c r="E59" i="58"/>
  <c r="F59" i="58"/>
  <c r="G59" i="58"/>
  <c r="H59" i="58"/>
  <c r="I59" i="58"/>
  <c r="J59" i="58"/>
  <c r="K59" i="58"/>
  <c r="B60" i="58"/>
  <c r="C60" i="58"/>
  <c r="D60" i="58"/>
  <c r="E60" i="58"/>
  <c r="F60" i="58"/>
  <c r="G60" i="58"/>
  <c r="H60" i="58"/>
  <c r="I60" i="58"/>
  <c r="J60" i="58"/>
  <c r="K60" i="58"/>
  <c r="B61" i="58"/>
  <c r="C61" i="58"/>
  <c r="D61" i="58"/>
  <c r="E61" i="58"/>
  <c r="F61" i="58"/>
  <c r="G61" i="58"/>
  <c r="H61" i="58"/>
  <c r="I61" i="58"/>
  <c r="J61" i="58"/>
  <c r="K61" i="58"/>
  <c r="B62" i="58"/>
  <c r="C62" i="58"/>
  <c r="D62" i="58"/>
  <c r="E62" i="58"/>
  <c r="F62" i="58"/>
  <c r="G62" i="58"/>
  <c r="H62" i="58"/>
  <c r="I62" i="58"/>
  <c r="J62" i="58"/>
  <c r="K62" i="58"/>
  <c r="B63" i="58"/>
  <c r="C63" i="58"/>
  <c r="D63" i="58"/>
  <c r="E63" i="58"/>
  <c r="F63" i="58"/>
  <c r="G63" i="58"/>
  <c r="H63" i="58"/>
  <c r="I63" i="58"/>
  <c r="J63" i="58"/>
  <c r="K63" i="58"/>
  <c r="B64" i="58"/>
  <c r="C64" i="58"/>
  <c r="D64" i="58"/>
  <c r="E64" i="58"/>
  <c r="F64" i="58"/>
  <c r="G64" i="58"/>
  <c r="H64" i="58"/>
  <c r="I64" i="58"/>
  <c r="J64" i="58"/>
  <c r="K64" i="58"/>
  <c r="B65" i="58"/>
  <c r="C65" i="58"/>
  <c r="D65" i="58"/>
  <c r="E65" i="58"/>
  <c r="F65" i="58"/>
  <c r="G65" i="58"/>
  <c r="H65" i="58"/>
  <c r="I65" i="58"/>
  <c r="J65" i="58"/>
  <c r="K65" i="58"/>
  <c r="B66" i="58"/>
  <c r="C66" i="58"/>
  <c r="D66" i="58"/>
  <c r="E66" i="58"/>
  <c r="F66" i="58"/>
  <c r="G66" i="58"/>
  <c r="H66" i="58"/>
  <c r="I66" i="58"/>
  <c r="J66" i="58"/>
  <c r="K66" i="58"/>
  <c r="B67" i="58"/>
  <c r="C67" i="58"/>
  <c r="D67" i="58"/>
  <c r="E67" i="58"/>
  <c r="F67" i="58"/>
  <c r="G67" i="58"/>
  <c r="H67" i="58"/>
  <c r="I67" i="58"/>
  <c r="J67" i="58"/>
  <c r="K67" i="58"/>
  <c r="B68" i="58"/>
  <c r="C68" i="58"/>
  <c r="D68" i="58"/>
  <c r="E68" i="58"/>
  <c r="F68" i="58"/>
  <c r="G68" i="58"/>
  <c r="H68" i="58"/>
  <c r="I68" i="58"/>
  <c r="J68" i="58"/>
  <c r="K68" i="58"/>
  <c r="B69" i="58"/>
  <c r="C69" i="58"/>
  <c r="D69" i="58"/>
  <c r="E69" i="58"/>
  <c r="F69" i="58"/>
  <c r="G69" i="58"/>
  <c r="H69" i="58"/>
  <c r="I69" i="58"/>
  <c r="J69" i="58"/>
  <c r="K69" i="58"/>
  <c r="B70" i="58"/>
  <c r="C70" i="58"/>
  <c r="D70" i="58"/>
  <c r="E70" i="58"/>
  <c r="F70" i="58"/>
  <c r="G70" i="58"/>
  <c r="H70" i="58"/>
  <c r="I70" i="58"/>
  <c r="J70" i="58"/>
  <c r="K70" i="58"/>
  <c r="B71" i="58"/>
  <c r="C71" i="58"/>
  <c r="D71" i="58"/>
  <c r="E71" i="58"/>
  <c r="F71" i="58"/>
  <c r="G71" i="58"/>
  <c r="H71" i="58"/>
  <c r="I71" i="58"/>
  <c r="J71" i="58"/>
  <c r="K71" i="58"/>
  <c r="B72" i="58"/>
  <c r="C72" i="58"/>
  <c r="D72" i="58"/>
  <c r="E72" i="58"/>
  <c r="F72" i="58"/>
  <c r="G72" i="58"/>
  <c r="H72" i="58"/>
  <c r="I72" i="58"/>
  <c r="J72" i="58"/>
  <c r="K72" i="58"/>
  <c r="B73" i="58"/>
  <c r="C73" i="58"/>
  <c r="D73" i="58"/>
  <c r="E73" i="58"/>
  <c r="F73" i="58"/>
  <c r="G73" i="58"/>
  <c r="H73" i="58"/>
  <c r="I73" i="58"/>
  <c r="J73" i="58"/>
  <c r="K73" i="58"/>
  <c r="B74" i="58"/>
  <c r="C74" i="58"/>
  <c r="D74" i="58"/>
  <c r="E74" i="58"/>
  <c r="F74" i="58"/>
  <c r="G74" i="58"/>
  <c r="H74" i="58"/>
  <c r="I74" i="58"/>
  <c r="J74" i="58"/>
  <c r="K74" i="58"/>
  <c r="B75" i="58"/>
  <c r="C75" i="58"/>
  <c r="D75" i="58"/>
  <c r="E75" i="58"/>
  <c r="F75" i="58"/>
  <c r="G75" i="58"/>
  <c r="H75" i="58"/>
  <c r="I75" i="58"/>
  <c r="J75" i="58"/>
  <c r="K75" i="58"/>
  <c r="B76" i="58"/>
  <c r="C76" i="58"/>
  <c r="D76" i="58"/>
  <c r="E76" i="58"/>
  <c r="F76" i="58"/>
  <c r="G76" i="58"/>
  <c r="H76" i="58"/>
  <c r="I76" i="58"/>
  <c r="J76" i="58"/>
  <c r="K76" i="58"/>
  <c r="B77" i="58"/>
  <c r="C77" i="58"/>
  <c r="D77" i="58"/>
  <c r="E77" i="58"/>
  <c r="F77" i="58"/>
  <c r="G77" i="58"/>
  <c r="H77" i="58"/>
  <c r="I77" i="58"/>
  <c r="J77" i="58"/>
  <c r="K77" i="58"/>
  <c r="B78" i="58"/>
  <c r="C78" i="58"/>
  <c r="D78" i="58"/>
  <c r="E78" i="58"/>
  <c r="F78" i="58"/>
  <c r="G78" i="58"/>
  <c r="H78" i="58"/>
  <c r="I78" i="58"/>
  <c r="J78" i="58"/>
  <c r="K78" i="58"/>
  <c r="B79" i="58"/>
  <c r="C79" i="58"/>
  <c r="D79" i="58"/>
  <c r="E79" i="58"/>
  <c r="F79" i="58"/>
  <c r="G79" i="58"/>
  <c r="H79" i="58"/>
  <c r="I79" i="58"/>
  <c r="J79" i="58"/>
  <c r="K79" i="58"/>
  <c r="B80" i="58"/>
  <c r="C80" i="58"/>
  <c r="D80" i="58"/>
  <c r="E80" i="58"/>
  <c r="F80" i="58"/>
  <c r="G80" i="58"/>
  <c r="H80" i="58"/>
  <c r="I80" i="58"/>
  <c r="J80" i="58"/>
  <c r="K80" i="58"/>
  <c r="B81" i="58"/>
  <c r="C81" i="58"/>
  <c r="D81" i="58"/>
  <c r="E81" i="58"/>
  <c r="F81" i="58"/>
  <c r="G81" i="58"/>
  <c r="H81" i="58"/>
  <c r="I81" i="58"/>
  <c r="J81" i="58"/>
  <c r="K81" i="58"/>
  <c r="B82" i="58"/>
  <c r="C82" i="58"/>
  <c r="D82" i="58"/>
  <c r="E82" i="58"/>
  <c r="F82" i="58"/>
  <c r="G82" i="58"/>
  <c r="H82" i="58"/>
  <c r="I82" i="58"/>
  <c r="J82" i="58"/>
  <c r="K82" i="58"/>
  <c r="B83" i="58"/>
  <c r="C83" i="58"/>
  <c r="D83" i="58"/>
  <c r="E83" i="58"/>
  <c r="F83" i="58"/>
  <c r="G83" i="58"/>
  <c r="H83" i="58"/>
  <c r="I83" i="58"/>
  <c r="J83" i="58"/>
  <c r="K83" i="58"/>
  <c r="B84" i="58"/>
  <c r="C84" i="58"/>
  <c r="D84" i="58"/>
  <c r="E84" i="58"/>
  <c r="F84" i="58"/>
  <c r="G84" i="58"/>
  <c r="H84" i="58"/>
  <c r="I84" i="58"/>
  <c r="J84" i="58"/>
  <c r="K84" i="58"/>
  <c r="B85" i="58"/>
  <c r="C85" i="58"/>
  <c r="D85" i="58"/>
  <c r="E85" i="58"/>
  <c r="F85" i="58"/>
  <c r="G85" i="58"/>
  <c r="H85" i="58"/>
  <c r="I85" i="58"/>
  <c r="J85" i="58"/>
  <c r="K85" i="58"/>
  <c r="B86" i="58"/>
  <c r="C86" i="58"/>
  <c r="D86" i="58"/>
  <c r="E86" i="58"/>
  <c r="F86" i="58"/>
  <c r="G86" i="58"/>
  <c r="H86" i="58"/>
  <c r="I86" i="58"/>
  <c r="J86" i="58"/>
  <c r="K86" i="58"/>
  <c r="B87" i="58"/>
  <c r="C87" i="58"/>
  <c r="D87" i="58"/>
  <c r="E87" i="58"/>
  <c r="F87" i="58"/>
  <c r="G87" i="58"/>
  <c r="H87" i="58"/>
  <c r="I87" i="58"/>
  <c r="J87" i="58"/>
  <c r="K87" i="58"/>
  <c r="B88" i="58"/>
  <c r="C88" i="58"/>
  <c r="D88" i="58"/>
  <c r="E88" i="58"/>
  <c r="F88" i="58"/>
  <c r="G88" i="58"/>
  <c r="H88" i="58"/>
  <c r="I88" i="58"/>
  <c r="J88" i="58"/>
  <c r="K88" i="58"/>
  <c r="B89" i="58"/>
  <c r="C89" i="58"/>
  <c r="D89" i="58"/>
  <c r="E89" i="58"/>
  <c r="F89" i="58"/>
  <c r="G89" i="58"/>
  <c r="H89" i="58"/>
  <c r="I89" i="58"/>
  <c r="J89" i="58"/>
  <c r="K89" i="58"/>
  <c r="B90" i="58"/>
  <c r="C90" i="58"/>
  <c r="D90" i="58"/>
  <c r="E90" i="58"/>
  <c r="F90" i="58"/>
  <c r="G90" i="58"/>
  <c r="H90" i="58"/>
  <c r="I90" i="58"/>
  <c r="J90" i="58"/>
  <c r="K90" i="58"/>
  <c r="B91" i="58"/>
  <c r="C91" i="58"/>
  <c r="D91" i="58"/>
  <c r="E91" i="58"/>
  <c r="F91" i="58"/>
  <c r="G91" i="58"/>
  <c r="H91" i="58"/>
  <c r="I91" i="58"/>
  <c r="J91" i="58"/>
  <c r="K91" i="58"/>
  <c r="B92" i="58"/>
  <c r="C92" i="58"/>
  <c r="D92" i="58"/>
  <c r="E92" i="58"/>
  <c r="F92" i="58"/>
  <c r="G92" i="58"/>
  <c r="H92" i="58"/>
  <c r="I92" i="58"/>
  <c r="J92" i="58"/>
  <c r="K92" i="58"/>
  <c r="B93" i="58"/>
  <c r="C93" i="58"/>
  <c r="D93" i="58"/>
  <c r="E93" i="58"/>
  <c r="F93" i="58"/>
  <c r="G93" i="58"/>
  <c r="H93" i="58"/>
  <c r="I93" i="58"/>
  <c r="J93" i="58"/>
  <c r="K93" i="58"/>
  <c r="B94" i="58"/>
  <c r="C94" i="58"/>
  <c r="D94" i="58"/>
  <c r="E94" i="58"/>
  <c r="F94" i="58"/>
  <c r="G94" i="58"/>
  <c r="H94" i="58"/>
  <c r="I94" i="58"/>
  <c r="J94" i="58"/>
  <c r="K94" i="58"/>
  <c r="B95" i="58"/>
  <c r="C95" i="58"/>
  <c r="D95" i="58"/>
  <c r="E95" i="58"/>
  <c r="F95" i="58"/>
  <c r="G95" i="58"/>
  <c r="H95" i="58"/>
  <c r="I95" i="58"/>
  <c r="J95" i="58"/>
  <c r="K95" i="58"/>
  <c r="B96" i="58"/>
  <c r="C96" i="58"/>
  <c r="D96" i="58"/>
  <c r="E96" i="58"/>
  <c r="F96" i="58"/>
  <c r="G96" i="58"/>
  <c r="H96" i="58"/>
  <c r="I96" i="58"/>
  <c r="J96" i="58"/>
  <c r="K96" i="58"/>
  <c r="B97" i="58"/>
  <c r="C97" i="58"/>
  <c r="D97" i="58"/>
  <c r="E97" i="58"/>
  <c r="F97" i="58"/>
  <c r="G97" i="58"/>
  <c r="H97" i="58"/>
  <c r="I97" i="58"/>
  <c r="J97" i="58"/>
  <c r="K97" i="58"/>
  <c r="B98" i="58"/>
  <c r="C98" i="58"/>
  <c r="D98" i="58"/>
  <c r="E98" i="58"/>
  <c r="F98" i="58"/>
  <c r="G98" i="58"/>
  <c r="H98" i="58"/>
  <c r="I98" i="58"/>
  <c r="J98" i="58"/>
  <c r="K98" i="58"/>
  <c r="B99" i="58"/>
  <c r="C99" i="58"/>
  <c r="D99" i="58"/>
  <c r="E99" i="58"/>
  <c r="F99" i="58"/>
  <c r="G99" i="58"/>
  <c r="H99" i="58"/>
  <c r="I99" i="58"/>
  <c r="J99" i="58"/>
  <c r="K99" i="58"/>
  <c r="B100" i="58"/>
  <c r="C100" i="58"/>
  <c r="D100" i="58"/>
  <c r="E100" i="58"/>
  <c r="F100" i="58"/>
  <c r="G100" i="58"/>
  <c r="H100" i="58"/>
  <c r="I100" i="58"/>
  <c r="J100" i="58"/>
  <c r="K100" i="58"/>
  <c r="B101" i="58"/>
  <c r="C101" i="58"/>
  <c r="D101" i="58"/>
  <c r="E101" i="58"/>
  <c r="F101" i="58"/>
  <c r="G101" i="58"/>
  <c r="H101" i="58"/>
  <c r="I101" i="58"/>
  <c r="J101" i="58"/>
  <c r="K101" i="58"/>
  <c r="B102" i="58"/>
  <c r="C102" i="58"/>
  <c r="D102" i="58"/>
  <c r="E102" i="58"/>
  <c r="F102" i="58"/>
  <c r="G102" i="58"/>
  <c r="H102" i="58"/>
  <c r="I102" i="58"/>
  <c r="J102" i="58"/>
  <c r="K102" i="58"/>
  <c r="B103" i="58"/>
  <c r="C103" i="58"/>
  <c r="D103" i="58"/>
  <c r="E103" i="58"/>
  <c r="F103" i="58"/>
  <c r="G103" i="58"/>
  <c r="H103" i="58"/>
  <c r="I103" i="58"/>
  <c r="J103" i="58"/>
  <c r="K103" i="58"/>
  <c r="B104" i="58"/>
  <c r="C104" i="58"/>
  <c r="D104" i="58"/>
  <c r="E104" i="58"/>
  <c r="F104" i="58"/>
  <c r="G104" i="58"/>
  <c r="H104" i="58"/>
  <c r="I104" i="58"/>
  <c r="J104" i="58"/>
  <c r="K104" i="58"/>
  <c r="B105" i="58"/>
  <c r="C105" i="58"/>
  <c r="D105" i="58"/>
  <c r="E105" i="58"/>
  <c r="F105" i="58"/>
  <c r="G105" i="58"/>
  <c r="H105" i="58"/>
  <c r="I105" i="58"/>
  <c r="J105" i="58"/>
  <c r="K105" i="58"/>
  <c r="B106" i="58"/>
  <c r="C106" i="58"/>
  <c r="D106" i="58"/>
  <c r="E106" i="58"/>
  <c r="F106" i="58"/>
  <c r="G106" i="58"/>
  <c r="H106" i="58"/>
  <c r="I106" i="58"/>
  <c r="J106" i="58"/>
  <c r="K106" i="58"/>
  <c r="B107" i="58"/>
  <c r="C107" i="58"/>
  <c r="D107" i="58"/>
  <c r="E107" i="58"/>
  <c r="F107" i="58"/>
  <c r="G107" i="58"/>
  <c r="H107" i="58"/>
  <c r="I107" i="58"/>
  <c r="J107" i="58"/>
  <c r="K107" i="58"/>
  <c r="B108" i="58"/>
  <c r="C108" i="58"/>
  <c r="D108" i="58"/>
  <c r="E108" i="58"/>
  <c r="F108" i="58"/>
  <c r="G108" i="58"/>
  <c r="H108" i="58"/>
  <c r="I108" i="58"/>
  <c r="J108" i="58"/>
  <c r="K108" i="58"/>
  <c r="B109" i="58"/>
  <c r="C109" i="58"/>
  <c r="D109" i="58"/>
  <c r="E109" i="58"/>
  <c r="F109" i="58"/>
  <c r="G109" i="58"/>
  <c r="H109" i="58"/>
  <c r="I109" i="58"/>
  <c r="J109" i="58"/>
  <c r="K109" i="58"/>
  <c r="B110" i="58"/>
  <c r="C110" i="58"/>
  <c r="D110" i="58"/>
  <c r="E110" i="58"/>
  <c r="F110" i="58"/>
  <c r="G110" i="58"/>
  <c r="H110" i="58"/>
  <c r="I110" i="58"/>
  <c r="J110" i="58"/>
  <c r="K110" i="58"/>
  <c r="B111" i="58"/>
  <c r="C111" i="58"/>
  <c r="D111" i="58"/>
  <c r="E111" i="58"/>
  <c r="F111" i="58"/>
  <c r="G111" i="58"/>
  <c r="H111" i="58"/>
  <c r="I111" i="58"/>
  <c r="J111" i="58"/>
  <c r="K111" i="58"/>
  <c r="B112" i="58"/>
  <c r="C112" i="58"/>
  <c r="D112" i="58"/>
  <c r="E112" i="58"/>
  <c r="F112" i="58"/>
  <c r="G112" i="58"/>
  <c r="H112" i="58"/>
  <c r="I112" i="58"/>
  <c r="J112" i="58"/>
  <c r="K112" i="58"/>
  <c r="B113" i="58"/>
  <c r="C113" i="58"/>
  <c r="D113" i="58"/>
  <c r="E113" i="58"/>
  <c r="F113" i="58"/>
  <c r="G113" i="58"/>
  <c r="H113" i="58"/>
  <c r="I113" i="58"/>
  <c r="J113" i="58"/>
  <c r="K113" i="58"/>
  <c r="B114" i="58"/>
  <c r="C114" i="58"/>
  <c r="D114" i="58"/>
  <c r="E114" i="58"/>
  <c r="F114" i="58"/>
  <c r="G114" i="58"/>
  <c r="H114" i="58"/>
  <c r="I114" i="58"/>
  <c r="J114" i="58"/>
  <c r="K114" i="58"/>
  <c r="B115" i="58"/>
  <c r="C115" i="58"/>
  <c r="D115" i="58"/>
  <c r="E115" i="58"/>
  <c r="F115" i="58"/>
  <c r="G115" i="58"/>
  <c r="H115" i="58"/>
  <c r="I115" i="58"/>
  <c r="J115" i="58"/>
  <c r="K115" i="58"/>
  <c r="B116" i="58"/>
  <c r="C116" i="58"/>
  <c r="D116" i="58"/>
  <c r="E116" i="58"/>
  <c r="F116" i="58"/>
  <c r="G116" i="58"/>
  <c r="H116" i="58"/>
  <c r="I116" i="58"/>
  <c r="J116" i="58"/>
  <c r="K116" i="58"/>
  <c r="B117" i="58"/>
  <c r="C117" i="58"/>
  <c r="D117" i="58"/>
  <c r="E117" i="58"/>
  <c r="F117" i="58"/>
  <c r="G117" i="58"/>
  <c r="H117" i="58"/>
  <c r="I117" i="58"/>
  <c r="J117" i="58"/>
  <c r="K117" i="58"/>
  <c r="B118" i="58"/>
  <c r="C118" i="58"/>
  <c r="D118" i="58"/>
  <c r="E118" i="58"/>
  <c r="F118" i="58"/>
  <c r="G118" i="58"/>
  <c r="H118" i="58"/>
  <c r="I118" i="58"/>
  <c r="J118" i="58"/>
  <c r="K118" i="58"/>
  <c r="B119" i="58"/>
  <c r="C119" i="58"/>
  <c r="D119" i="58"/>
  <c r="E119" i="58"/>
  <c r="F119" i="58"/>
  <c r="G119" i="58"/>
  <c r="H119" i="58"/>
  <c r="I119" i="58"/>
  <c r="J119" i="58"/>
  <c r="K119" i="58"/>
  <c r="B120" i="58"/>
  <c r="C120" i="58"/>
  <c r="D120" i="58"/>
  <c r="E120" i="58"/>
  <c r="F120" i="58"/>
  <c r="G120" i="58"/>
  <c r="H120" i="58"/>
  <c r="I120" i="58"/>
  <c r="J120" i="58"/>
  <c r="K120" i="58"/>
  <c r="B121" i="58"/>
  <c r="C121" i="58"/>
  <c r="D121" i="58"/>
  <c r="E121" i="58"/>
  <c r="F121" i="58"/>
  <c r="G121" i="58"/>
  <c r="H121" i="58"/>
  <c r="I121" i="58"/>
  <c r="J121" i="58"/>
  <c r="K121" i="58"/>
  <c r="B122" i="58"/>
  <c r="C122" i="58"/>
  <c r="D122" i="58"/>
  <c r="E122" i="58"/>
  <c r="F122" i="58"/>
  <c r="G122" i="58"/>
  <c r="H122" i="58"/>
  <c r="I122" i="58"/>
  <c r="J122" i="58"/>
  <c r="K122" i="58"/>
  <c r="B123" i="58"/>
  <c r="C123" i="58"/>
  <c r="D123" i="58"/>
  <c r="E123" i="58"/>
  <c r="F123" i="58"/>
  <c r="G123" i="58"/>
  <c r="H123" i="58"/>
  <c r="I123" i="58"/>
  <c r="J123" i="58"/>
  <c r="K123" i="58"/>
  <c r="B124" i="58"/>
  <c r="C124" i="58"/>
  <c r="D124" i="58"/>
  <c r="E124" i="58"/>
  <c r="F124" i="58"/>
  <c r="G124" i="58"/>
  <c r="H124" i="58"/>
  <c r="I124" i="58"/>
  <c r="J124" i="58"/>
  <c r="K124" i="58"/>
  <c r="B125" i="58"/>
  <c r="C125" i="58"/>
  <c r="D125" i="58"/>
  <c r="E125" i="58"/>
  <c r="F125" i="58"/>
  <c r="G125" i="58"/>
  <c r="H125" i="58"/>
  <c r="I125" i="58"/>
  <c r="J125" i="58"/>
  <c r="K125" i="58"/>
  <c r="B126" i="58"/>
  <c r="C126" i="58"/>
  <c r="D126" i="58"/>
  <c r="E126" i="58"/>
  <c r="F126" i="58"/>
  <c r="G126" i="58"/>
  <c r="H126" i="58"/>
  <c r="I126" i="58"/>
  <c r="J126" i="58"/>
  <c r="K126" i="58"/>
  <c r="B127" i="58"/>
  <c r="C127" i="58"/>
  <c r="D127" i="58"/>
  <c r="E127" i="58"/>
  <c r="F127" i="58"/>
  <c r="G127" i="58"/>
  <c r="H127" i="58"/>
  <c r="I127" i="58"/>
  <c r="J127" i="58"/>
  <c r="K127" i="58"/>
  <c r="B128" i="58"/>
  <c r="C128" i="58"/>
  <c r="D128" i="58"/>
  <c r="E128" i="58"/>
  <c r="F128" i="58"/>
  <c r="G128" i="58"/>
  <c r="H128" i="58"/>
  <c r="I128" i="58"/>
  <c r="J128" i="58"/>
  <c r="K128" i="58"/>
  <c r="B129" i="58"/>
  <c r="C129" i="58"/>
  <c r="D129" i="58"/>
  <c r="E129" i="58"/>
  <c r="F129" i="58"/>
  <c r="G129" i="58"/>
  <c r="H129" i="58"/>
  <c r="I129" i="58"/>
  <c r="J129" i="58"/>
  <c r="K129" i="58"/>
  <c r="B130" i="58"/>
  <c r="C130" i="58"/>
  <c r="D130" i="58"/>
  <c r="E130" i="58"/>
  <c r="F130" i="58"/>
  <c r="G130" i="58"/>
  <c r="H130" i="58"/>
  <c r="I130" i="58"/>
  <c r="J130" i="58"/>
  <c r="K130" i="58"/>
  <c r="B131" i="58"/>
  <c r="C131" i="58"/>
  <c r="D131" i="58"/>
  <c r="E131" i="58"/>
  <c r="F131" i="58"/>
  <c r="G131" i="58"/>
  <c r="H131" i="58"/>
  <c r="I131" i="58"/>
  <c r="J131" i="58"/>
  <c r="K131" i="58"/>
  <c r="B132" i="58"/>
  <c r="C132" i="58"/>
  <c r="D132" i="58"/>
  <c r="E132" i="58"/>
  <c r="F132" i="58"/>
  <c r="G132" i="58"/>
  <c r="H132" i="58"/>
  <c r="I132" i="58"/>
  <c r="J132" i="58"/>
  <c r="K132" i="58"/>
  <c r="B133" i="58"/>
  <c r="C133" i="58"/>
  <c r="D133" i="58"/>
  <c r="E133" i="58"/>
  <c r="F133" i="58"/>
  <c r="G133" i="58"/>
  <c r="H133" i="58"/>
  <c r="I133" i="58"/>
  <c r="J133" i="58"/>
  <c r="K133" i="58"/>
  <c r="B134" i="58"/>
  <c r="C134" i="58"/>
  <c r="D134" i="58"/>
  <c r="E134" i="58"/>
  <c r="F134" i="58"/>
  <c r="G134" i="58"/>
  <c r="H134" i="58"/>
  <c r="I134" i="58"/>
  <c r="J134" i="58"/>
  <c r="K134" i="58"/>
  <c r="B135" i="58"/>
  <c r="C135" i="58"/>
  <c r="D135" i="58"/>
  <c r="E135" i="58"/>
  <c r="F135" i="58"/>
  <c r="G135" i="58"/>
  <c r="H135" i="58"/>
  <c r="I135" i="58"/>
  <c r="J135" i="58"/>
  <c r="K135" i="58"/>
  <c r="B136" i="58"/>
  <c r="C136" i="58"/>
  <c r="D136" i="58"/>
  <c r="E136" i="58"/>
  <c r="F136" i="58"/>
  <c r="G136" i="58"/>
  <c r="H136" i="58"/>
  <c r="I136" i="58"/>
  <c r="J136" i="58"/>
  <c r="K136" i="58"/>
  <c r="B137" i="58"/>
  <c r="C137" i="58"/>
  <c r="D137" i="58"/>
  <c r="E137" i="58"/>
  <c r="F137" i="58"/>
  <c r="G137" i="58"/>
  <c r="H137" i="58"/>
  <c r="I137" i="58"/>
  <c r="J137" i="58"/>
  <c r="K137" i="58"/>
  <c r="B138" i="58"/>
  <c r="C138" i="58"/>
  <c r="D138" i="58"/>
  <c r="E138" i="58"/>
  <c r="F138" i="58"/>
  <c r="G138" i="58"/>
  <c r="H138" i="58"/>
  <c r="I138" i="58"/>
  <c r="J138" i="58"/>
  <c r="K138" i="58"/>
  <c r="B139" i="58"/>
  <c r="C139" i="58"/>
  <c r="D139" i="58"/>
  <c r="E139" i="58"/>
  <c r="F139" i="58"/>
  <c r="G139" i="58"/>
  <c r="H139" i="58"/>
  <c r="I139" i="58"/>
  <c r="J139" i="58"/>
  <c r="K139" i="58"/>
  <c r="B140" i="58"/>
  <c r="C140" i="58"/>
  <c r="D140" i="58"/>
  <c r="E140" i="58"/>
  <c r="F140" i="58"/>
  <c r="G140" i="58"/>
  <c r="H140" i="58"/>
  <c r="I140" i="58"/>
  <c r="J140" i="58"/>
  <c r="K140" i="58"/>
  <c r="B141" i="58"/>
  <c r="C141" i="58"/>
  <c r="D141" i="58"/>
  <c r="E141" i="58"/>
  <c r="F141" i="58"/>
  <c r="G141" i="58"/>
  <c r="H141" i="58"/>
  <c r="I141" i="58"/>
  <c r="J141" i="58"/>
  <c r="K141" i="58"/>
  <c r="B142" i="58"/>
  <c r="C142" i="58"/>
  <c r="D142" i="58"/>
  <c r="E142" i="58"/>
  <c r="F142" i="58"/>
  <c r="G142" i="58"/>
  <c r="H142" i="58"/>
  <c r="I142" i="58"/>
  <c r="J142" i="58"/>
  <c r="K142" i="58"/>
  <c r="B143" i="58"/>
  <c r="C143" i="58"/>
  <c r="D143" i="58"/>
  <c r="E143" i="58"/>
  <c r="F143" i="58"/>
  <c r="G143" i="58"/>
  <c r="H143" i="58"/>
  <c r="I143" i="58"/>
  <c r="J143" i="58"/>
  <c r="K143" i="58"/>
  <c r="B144" i="58"/>
  <c r="C144" i="58"/>
  <c r="D144" i="58"/>
  <c r="E144" i="58"/>
  <c r="F144" i="58"/>
  <c r="G144" i="58"/>
  <c r="H144" i="58"/>
  <c r="I144" i="58"/>
  <c r="J144" i="58"/>
  <c r="K144" i="58"/>
  <c r="B145" i="58"/>
  <c r="C145" i="58"/>
  <c r="D145" i="58"/>
  <c r="E145" i="58"/>
  <c r="F145" i="58"/>
  <c r="G145" i="58"/>
  <c r="H145" i="58"/>
  <c r="I145" i="58"/>
  <c r="J145" i="58"/>
  <c r="K145" i="58"/>
  <c r="B146" i="58"/>
  <c r="C146" i="58"/>
  <c r="D146" i="58"/>
  <c r="E146" i="58"/>
  <c r="F146" i="58"/>
  <c r="G146" i="58"/>
  <c r="H146" i="58"/>
  <c r="I146" i="58"/>
  <c r="J146" i="58"/>
  <c r="K146" i="58"/>
  <c r="B147" i="58"/>
  <c r="C147" i="58"/>
  <c r="D147" i="58"/>
  <c r="E147" i="58"/>
  <c r="F147" i="58"/>
  <c r="G147" i="58"/>
  <c r="H147" i="58"/>
  <c r="I147" i="58"/>
  <c r="J147" i="58"/>
  <c r="K147" i="58"/>
  <c r="B148" i="58"/>
  <c r="C148" i="58"/>
  <c r="D148" i="58"/>
  <c r="E148" i="58"/>
  <c r="F148" i="58"/>
  <c r="G148" i="58"/>
  <c r="H148" i="58"/>
  <c r="I148" i="58"/>
  <c r="J148" i="58"/>
  <c r="K148" i="58"/>
  <c r="B149" i="58"/>
  <c r="C149" i="58"/>
  <c r="D149" i="58"/>
  <c r="E149" i="58"/>
  <c r="F149" i="58"/>
  <c r="G149" i="58"/>
  <c r="H149" i="58"/>
  <c r="I149" i="58"/>
  <c r="J149" i="58"/>
  <c r="K149" i="58"/>
  <c r="B150" i="58"/>
  <c r="C150" i="58"/>
  <c r="D150" i="58"/>
  <c r="E150" i="58"/>
  <c r="F150" i="58"/>
  <c r="G150" i="58"/>
  <c r="H150" i="58"/>
  <c r="I150" i="58"/>
  <c r="J150" i="58"/>
  <c r="K150" i="58"/>
  <c r="B151" i="58"/>
  <c r="C151" i="58"/>
  <c r="D151" i="58"/>
  <c r="E151" i="58"/>
  <c r="F151" i="58"/>
  <c r="G151" i="58"/>
  <c r="H151" i="58"/>
  <c r="I151" i="58"/>
  <c r="J151" i="58"/>
  <c r="K151" i="58"/>
  <c r="B152" i="58"/>
  <c r="C152" i="58"/>
  <c r="D152" i="58"/>
  <c r="E152" i="58"/>
  <c r="F152" i="58"/>
  <c r="G152" i="58"/>
  <c r="H152" i="58"/>
  <c r="I152" i="58"/>
  <c r="J152" i="58"/>
  <c r="K152" i="58"/>
  <c r="B153" i="58"/>
  <c r="C153" i="58"/>
  <c r="D153" i="58"/>
  <c r="E153" i="58"/>
  <c r="F153" i="58"/>
  <c r="G153" i="58"/>
  <c r="H153" i="58"/>
  <c r="I153" i="58"/>
  <c r="J153" i="58"/>
  <c r="K153" i="58"/>
  <c r="B154" i="58"/>
  <c r="C154" i="58"/>
  <c r="D154" i="58"/>
  <c r="E154" i="58"/>
  <c r="F154" i="58"/>
  <c r="G154" i="58"/>
  <c r="H154" i="58"/>
  <c r="I154" i="58"/>
  <c r="J154" i="58"/>
  <c r="K154" i="58"/>
  <c r="B155" i="58"/>
  <c r="C155" i="58"/>
  <c r="D155" i="58"/>
  <c r="E155" i="58"/>
  <c r="F155" i="58"/>
  <c r="G155" i="58"/>
  <c r="H155" i="58"/>
  <c r="I155" i="58"/>
  <c r="J155" i="58"/>
  <c r="K155" i="58"/>
  <c r="B156" i="58"/>
  <c r="C156" i="58"/>
  <c r="D156" i="58"/>
  <c r="E156" i="58"/>
  <c r="F156" i="58"/>
  <c r="G156" i="58"/>
  <c r="H156" i="58"/>
  <c r="I156" i="58"/>
  <c r="J156" i="58"/>
  <c r="K156" i="58"/>
  <c r="B157" i="58"/>
  <c r="C157" i="58"/>
  <c r="D157" i="58"/>
  <c r="E157" i="58"/>
  <c r="F157" i="58"/>
  <c r="G157" i="58"/>
  <c r="H157" i="58"/>
  <c r="I157" i="58"/>
  <c r="J157" i="58"/>
  <c r="K157" i="58"/>
  <c r="B158" i="58"/>
  <c r="C158" i="58"/>
  <c r="D158" i="58"/>
  <c r="E158" i="58"/>
  <c r="F158" i="58"/>
  <c r="G158" i="58"/>
  <c r="H158" i="58"/>
  <c r="I158" i="58"/>
  <c r="J158" i="58"/>
  <c r="K158" i="58"/>
  <c r="B159" i="58"/>
  <c r="C159" i="58"/>
  <c r="D159" i="58"/>
  <c r="E159" i="58"/>
  <c r="F159" i="58"/>
  <c r="G159" i="58"/>
  <c r="H159" i="58"/>
  <c r="I159" i="58"/>
  <c r="J159" i="58"/>
  <c r="K159" i="58"/>
  <c r="B160" i="58"/>
  <c r="C160" i="58"/>
  <c r="D160" i="58"/>
  <c r="E160" i="58"/>
  <c r="F160" i="58"/>
  <c r="G160" i="58"/>
  <c r="H160" i="58"/>
  <c r="I160" i="58"/>
  <c r="J160" i="58"/>
  <c r="K160" i="58"/>
  <c r="B161" i="58"/>
  <c r="C161" i="58"/>
  <c r="D161" i="58"/>
  <c r="E161" i="58"/>
  <c r="F161" i="58"/>
  <c r="G161" i="58"/>
  <c r="H161" i="58"/>
  <c r="I161" i="58"/>
  <c r="J161" i="58"/>
  <c r="K161" i="58"/>
  <c r="B162" i="58"/>
  <c r="C162" i="58"/>
  <c r="D162" i="58"/>
  <c r="E162" i="58"/>
  <c r="F162" i="58"/>
  <c r="G162" i="58"/>
  <c r="H162" i="58"/>
  <c r="I162" i="58"/>
  <c r="J162" i="58"/>
  <c r="K162" i="58"/>
  <c r="B163" i="58"/>
  <c r="C163" i="58"/>
  <c r="D163" i="58"/>
  <c r="E163" i="58"/>
  <c r="F163" i="58"/>
  <c r="G163" i="58"/>
  <c r="H163" i="58"/>
  <c r="I163" i="58"/>
  <c r="J163" i="58"/>
  <c r="K163" i="58"/>
  <c r="B164" i="58"/>
  <c r="C164" i="58"/>
  <c r="D164" i="58"/>
  <c r="E164" i="58"/>
  <c r="F164" i="58"/>
  <c r="G164" i="58"/>
  <c r="H164" i="58"/>
  <c r="I164" i="58"/>
  <c r="J164" i="58"/>
  <c r="K164" i="58"/>
  <c r="B165" i="58"/>
  <c r="C165" i="58"/>
  <c r="D165" i="58"/>
  <c r="E165" i="58"/>
  <c r="F165" i="58"/>
  <c r="G165" i="58"/>
  <c r="H165" i="58"/>
  <c r="I165" i="58"/>
  <c r="J165" i="58"/>
  <c r="K165" i="58"/>
  <c r="B166" i="58"/>
  <c r="C166" i="58"/>
  <c r="D166" i="58"/>
  <c r="E166" i="58"/>
  <c r="F166" i="58"/>
  <c r="G166" i="58"/>
  <c r="H166" i="58"/>
  <c r="I166" i="58"/>
  <c r="J166" i="58"/>
  <c r="K166" i="58"/>
  <c r="B167" i="58"/>
  <c r="C167" i="58"/>
  <c r="D167" i="58"/>
  <c r="E167" i="58"/>
  <c r="F167" i="58"/>
  <c r="G167" i="58"/>
  <c r="H167" i="58"/>
  <c r="I167" i="58"/>
  <c r="J167" i="58"/>
  <c r="K167" i="58"/>
  <c r="B168" i="58"/>
  <c r="C168" i="58"/>
  <c r="D168" i="58"/>
  <c r="E168" i="58"/>
  <c r="F168" i="58"/>
  <c r="G168" i="58"/>
  <c r="H168" i="58"/>
  <c r="I168" i="58"/>
  <c r="J168" i="58"/>
  <c r="K168" i="58"/>
  <c r="B169" i="58"/>
  <c r="C169" i="58"/>
  <c r="D169" i="58"/>
  <c r="E169" i="58"/>
  <c r="F169" i="58"/>
  <c r="G169" i="58"/>
  <c r="H169" i="58"/>
  <c r="I169" i="58"/>
  <c r="J169" i="58"/>
  <c r="K169" i="58"/>
  <c r="B170" i="58"/>
  <c r="C170" i="58"/>
  <c r="D170" i="58"/>
  <c r="E170" i="58"/>
  <c r="F170" i="58"/>
  <c r="G170" i="58"/>
  <c r="H170" i="58"/>
  <c r="I170" i="58"/>
  <c r="J170" i="58"/>
  <c r="K170" i="58"/>
  <c r="B171" i="58"/>
  <c r="C171" i="58"/>
  <c r="D171" i="58"/>
  <c r="E171" i="58"/>
  <c r="F171" i="58"/>
  <c r="G171" i="58"/>
  <c r="H171" i="58"/>
  <c r="I171" i="58"/>
  <c r="J171" i="58"/>
  <c r="K171" i="58"/>
  <c r="B172" i="58"/>
  <c r="C172" i="58"/>
  <c r="D172" i="58"/>
  <c r="E172" i="58"/>
  <c r="F172" i="58"/>
  <c r="G172" i="58"/>
  <c r="H172" i="58"/>
  <c r="I172" i="58"/>
  <c r="J172" i="58"/>
  <c r="K172" i="58"/>
  <c r="B173" i="58"/>
  <c r="C173" i="58"/>
  <c r="D173" i="58"/>
  <c r="E173" i="58"/>
  <c r="F173" i="58"/>
  <c r="G173" i="58"/>
  <c r="H173" i="58"/>
  <c r="I173" i="58"/>
  <c r="J173" i="58"/>
  <c r="K173" i="58"/>
  <c r="B174" i="58"/>
  <c r="C174" i="58"/>
  <c r="D174" i="58"/>
  <c r="E174" i="58"/>
  <c r="F174" i="58"/>
  <c r="G174" i="58"/>
  <c r="H174" i="58"/>
  <c r="I174" i="58"/>
  <c r="J174" i="58"/>
  <c r="K174" i="58"/>
  <c r="B175" i="58"/>
  <c r="C175" i="58"/>
  <c r="D175" i="58"/>
  <c r="E175" i="58"/>
  <c r="F175" i="58"/>
  <c r="G175" i="58"/>
  <c r="H175" i="58"/>
  <c r="I175" i="58"/>
  <c r="J175" i="58"/>
  <c r="K175" i="58"/>
  <c r="B176" i="58"/>
  <c r="C176" i="58"/>
  <c r="D176" i="58"/>
  <c r="E176" i="58"/>
  <c r="F176" i="58"/>
  <c r="G176" i="58"/>
  <c r="H176" i="58"/>
  <c r="I176" i="58"/>
  <c r="J176" i="58"/>
  <c r="K176" i="58"/>
  <c r="B177" i="58"/>
  <c r="C177" i="58"/>
  <c r="D177" i="58"/>
  <c r="E177" i="58"/>
  <c r="F177" i="58"/>
  <c r="G177" i="58"/>
  <c r="H177" i="58"/>
  <c r="I177" i="58"/>
  <c r="J177" i="58"/>
  <c r="K177" i="58"/>
  <c r="B178" i="58"/>
  <c r="C178" i="58"/>
  <c r="D178" i="58"/>
  <c r="E178" i="58"/>
  <c r="F178" i="58"/>
  <c r="G178" i="58"/>
  <c r="H178" i="58"/>
  <c r="I178" i="58"/>
  <c r="J178" i="58"/>
  <c r="K178" i="58"/>
  <c r="B179" i="58"/>
  <c r="C179" i="58"/>
  <c r="D179" i="58"/>
  <c r="E179" i="58"/>
  <c r="F179" i="58"/>
  <c r="G179" i="58"/>
  <c r="H179" i="58"/>
  <c r="I179" i="58"/>
  <c r="J179" i="58"/>
  <c r="K179" i="58"/>
  <c r="B180" i="58"/>
  <c r="C180" i="58"/>
  <c r="D180" i="58"/>
  <c r="E180" i="58"/>
  <c r="F180" i="58"/>
  <c r="G180" i="58"/>
  <c r="H180" i="58"/>
  <c r="I180" i="58"/>
  <c r="J180" i="58"/>
  <c r="K180" i="58"/>
  <c r="B181" i="58"/>
  <c r="C181" i="58"/>
  <c r="D181" i="58"/>
  <c r="E181" i="58"/>
  <c r="F181" i="58"/>
  <c r="G181" i="58"/>
  <c r="H181" i="58"/>
  <c r="I181" i="58"/>
  <c r="J181" i="58"/>
  <c r="K181" i="58"/>
  <c r="B182" i="58"/>
  <c r="C182" i="58"/>
  <c r="D182" i="58"/>
  <c r="E182" i="58"/>
  <c r="F182" i="58"/>
  <c r="G182" i="58"/>
  <c r="H182" i="58"/>
  <c r="I182" i="58"/>
  <c r="J182" i="58"/>
  <c r="K182" i="58"/>
  <c r="B183" i="58"/>
  <c r="C183" i="58"/>
  <c r="D183" i="58"/>
  <c r="E183" i="58"/>
  <c r="F183" i="58"/>
  <c r="G183" i="58"/>
  <c r="H183" i="58"/>
  <c r="I183" i="58"/>
  <c r="J183" i="58"/>
  <c r="K183" i="58"/>
  <c r="B184" i="58"/>
  <c r="C184" i="58"/>
  <c r="D184" i="58"/>
  <c r="E184" i="58"/>
  <c r="F184" i="58"/>
  <c r="G184" i="58"/>
  <c r="H184" i="58"/>
  <c r="I184" i="58"/>
  <c r="J184" i="58"/>
  <c r="K184" i="58"/>
  <c r="B185" i="58"/>
  <c r="C185" i="58"/>
  <c r="D185" i="58"/>
  <c r="E185" i="58"/>
  <c r="F185" i="58"/>
  <c r="G185" i="58"/>
  <c r="H185" i="58"/>
  <c r="I185" i="58"/>
  <c r="J185" i="58"/>
  <c r="K185" i="58"/>
  <c r="B186" i="58"/>
  <c r="C186" i="58"/>
  <c r="D186" i="58"/>
  <c r="E186" i="58"/>
  <c r="F186" i="58"/>
  <c r="G186" i="58"/>
  <c r="H186" i="58"/>
  <c r="I186" i="58"/>
  <c r="J186" i="58"/>
  <c r="K186" i="58"/>
  <c r="B187" i="58"/>
  <c r="C187" i="58"/>
  <c r="D187" i="58"/>
  <c r="E187" i="58"/>
  <c r="F187" i="58"/>
  <c r="G187" i="58"/>
  <c r="H187" i="58"/>
  <c r="I187" i="58"/>
  <c r="J187" i="58"/>
  <c r="K187" i="58"/>
  <c r="B188" i="58"/>
  <c r="C188" i="58"/>
  <c r="D188" i="58"/>
  <c r="E188" i="58"/>
  <c r="F188" i="58"/>
  <c r="G188" i="58"/>
  <c r="H188" i="58"/>
  <c r="I188" i="58"/>
  <c r="J188" i="58"/>
  <c r="K188" i="58"/>
  <c r="B189" i="58"/>
  <c r="C189" i="58"/>
  <c r="D189" i="58"/>
  <c r="E189" i="58"/>
  <c r="F189" i="58"/>
  <c r="G189" i="58"/>
  <c r="H189" i="58"/>
  <c r="I189" i="58"/>
  <c r="J189" i="58"/>
  <c r="K189" i="58"/>
  <c r="B190" i="58"/>
  <c r="C190" i="58"/>
  <c r="D190" i="58"/>
  <c r="E190" i="58"/>
  <c r="F190" i="58"/>
  <c r="G190" i="58"/>
  <c r="H190" i="58"/>
  <c r="I190" i="58"/>
  <c r="J190" i="58"/>
  <c r="K190" i="58"/>
  <c r="B191" i="58"/>
  <c r="C191" i="58"/>
  <c r="D191" i="58"/>
  <c r="E191" i="58"/>
  <c r="F191" i="58"/>
  <c r="G191" i="58"/>
  <c r="H191" i="58"/>
  <c r="I191" i="58"/>
  <c r="J191" i="58"/>
  <c r="K191" i="58"/>
  <c r="B192" i="58"/>
  <c r="C192" i="58"/>
  <c r="D192" i="58"/>
  <c r="E192" i="58"/>
  <c r="F192" i="58"/>
  <c r="G192" i="58"/>
  <c r="H192" i="58"/>
  <c r="I192" i="58"/>
  <c r="J192" i="58"/>
  <c r="K192" i="58"/>
  <c r="B193" i="58"/>
  <c r="C193" i="58"/>
  <c r="D193" i="58"/>
  <c r="E193" i="58"/>
  <c r="F193" i="58"/>
  <c r="G193" i="58"/>
  <c r="H193" i="58"/>
  <c r="I193" i="58"/>
  <c r="J193" i="58"/>
  <c r="K193" i="58"/>
  <c r="B194" i="58"/>
  <c r="C194" i="58"/>
  <c r="D194" i="58"/>
  <c r="E194" i="58"/>
  <c r="F194" i="58"/>
  <c r="G194" i="58"/>
  <c r="H194" i="58"/>
  <c r="I194" i="58"/>
  <c r="J194" i="58"/>
  <c r="K194" i="58"/>
  <c r="B195" i="58"/>
  <c r="C195" i="58"/>
  <c r="D195" i="58"/>
  <c r="E195" i="58"/>
  <c r="F195" i="58"/>
  <c r="G195" i="58"/>
  <c r="H195" i="58"/>
  <c r="I195" i="58"/>
  <c r="J195" i="58"/>
  <c r="K195" i="58"/>
  <c r="B196" i="58"/>
  <c r="C196" i="58"/>
  <c r="D196" i="58"/>
  <c r="E196" i="58"/>
  <c r="F196" i="58"/>
  <c r="G196" i="58"/>
  <c r="H196" i="58"/>
  <c r="I196" i="58"/>
  <c r="J196" i="58"/>
  <c r="K196" i="58"/>
  <c r="B197" i="58"/>
  <c r="C197" i="58"/>
  <c r="D197" i="58"/>
  <c r="E197" i="58"/>
  <c r="F197" i="58"/>
  <c r="G197" i="58"/>
  <c r="H197" i="58"/>
  <c r="I197" i="58"/>
  <c r="J197" i="58"/>
  <c r="K197" i="58"/>
  <c r="B198" i="58"/>
  <c r="C198" i="58"/>
  <c r="D198" i="58"/>
  <c r="E198" i="58"/>
  <c r="F198" i="58"/>
  <c r="G198" i="58"/>
  <c r="H198" i="58"/>
  <c r="I198" i="58"/>
  <c r="J198" i="58"/>
  <c r="K198" i="58"/>
  <c r="B199" i="58"/>
  <c r="C199" i="58"/>
  <c r="D199" i="58"/>
  <c r="E199" i="58"/>
  <c r="F199" i="58"/>
  <c r="G199" i="58"/>
  <c r="H199" i="58"/>
  <c r="I199" i="58"/>
  <c r="J199" i="58"/>
  <c r="K199" i="58"/>
  <c r="B200" i="58"/>
  <c r="C200" i="58"/>
  <c r="D200" i="58"/>
  <c r="E200" i="58"/>
  <c r="F200" i="58"/>
  <c r="G200" i="58"/>
  <c r="H200" i="58"/>
  <c r="I200" i="58"/>
  <c r="J200" i="58"/>
  <c r="K200" i="58"/>
  <c r="B201" i="58"/>
  <c r="C201" i="58"/>
  <c r="D201" i="58"/>
  <c r="E201" i="58"/>
  <c r="F201" i="58"/>
  <c r="G201" i="58"/>
  <c r="H201" i="58"/>
  <c r="I201" i="58"/>
  <c r="J201" i="58"/>
  <c r="K201" i="58"/>
  <c r="B202" i="58"/>
  <c r="C202" i="58"/>
  <c r="D202" i="58"/>
  <c r="E202" i="58"/>
  <c r="F202" i="58"/>
  <c r="G202" i="58"/>
  <c r="H202" i="58"/>
  <c r="I202" i="58"/>
  <c r="J202" i="58"/>
  <c r="K202" i="58"/>
  <c r="B203" i="58"/>
  <c r="C203" i="58"/>
  <c r="D203" i="58"/>
  <c r="E203" i="58"/>
  <c r="F203" i="58"/>
  <c r="G203" i="58"/>
  <c r="H203" i="58"/>
  <c r="I203" i="58"/>
  <c r="J203" i="58"/>
  <c r="K203" i="58"/>
  <c r="B204" i="58"/>
  <c r="C204" i="58"/>
  <c r="D204" i="58"/>
  <c r="E204" i="58"/>
  <c r="F204" i="58"/>
  <c r="G204" i="58"/>
  <c r="H204" i="58"/>
  <c r="I204" i="58"/>
  <c r="J204" i="58"/>
  <c r="K204" i="58"/>
  <c r="B205" i="58"/>
  <c r="C205" i="58"/>
  <c r="D205" i="58"/>
  <c r="E205" i="58"/>
  <c r="F205" i="58"/>
  <c r="G205" i="58"/>
  <c r="H205" i="58"/>
  <c r="I205" i="58"/>
  <c r="J205" i="58"/>
  <c r="K205" i="58"/>
  <c r="B206" i="58"/>
  <c r="C206" i="58"/>
  <c r="D206" i="58"/>
  <c r="E206" i="58"/>
  <c r="F206" i="58"/>
  <c r="G206" i="58"/>
  <c r="H206" i="58"/>
  <c r="I206" i="58"/>
  <c r="J206" i="58"/>
  <c r="K206" i="58"/>
  <c r="B207" i="58"/>
  <c r="C207" i="58"/>
  <c r="D207" i="58"/>
  <c r="E207" i="58"/>
  <c r="F207" i="58"/>
  <c r="G207" i="58"/>
  <c r="H207" i="58"/>
  <c r="I207" i="58"/>
  <c r="J207" i="58"/>
  <c r="K207" i="58"/>
  <c r="B208" i="58"/>
  <c r="C208" i="58"/>
  <c r="D208" i="58"/>
  <c r="E208" i="58"/>
  <c r="F208" i="58"/>
  <c r="G208" i="58"/>
  <c r="H208" i="58"/>
  <c r="I208" i="58"/>
  <c r="J208" i="58"/>
  <c r="K208" i="58"/>
  <c r="B209" i="58"/>
  <c r="C209" i="58"/>
  <c r="D209" i="58"/>
  <c r="E209" i="58"/>
  <c r="F209" i="58"/>
  <c r="G209" i="58"/>
  <c r="H209" i="58"/>
  <c r="I209" i="58"/>
  <c r="J209" i="58"/>
  <c r="K209" i="58"/>
  <c r="B210" i="58"/>
  <c r="C210" i="58"/>
  <c r="D210" i="58"/>
  <c r="E210" i="58"/>
  <c r="F210" i="58"/>
  <c r="G210" i="58"/>
  <c r="H210" i="58"/>
  <c r="I210" i="58"/>
  <c r="J210" i="58"/>
  <c r="K210" i="58"/>
  <c r="B211" i="58"/>
  <c r="C211" i="58"/>
  <c r="D211" i="58"/>
  <c r="E211" i="58"/>
  <c r="F211" i="58"/>
  <c r="G211" i="58"/>
  <c r="H211" i="58"/>
  <c r="I211" i="58"/>
  <c r="J211" i="58"/>
  <c r="K211" i="58"/>
  <c r="B212" i="58"/>
  <c r="C212" i="58"/>
  <c r="D212" i="58"/>
  <c r="E212" i="58"/>
  <c r="F212" i="58"/>
  <c r="G212" i="58"/>
  <c r="H212" i="58"/>
  <c r="I212" i="58"/>
  <c r="J212" i="58"/>
  <c r="K212" i="58"/>
  <c r="B213" i="58"/>
  <c r="C213" i="58"/>
  <c r="D213" i="58"/>
  <c r="E213" i="58"/>
  <c r="F213" i="58"/>
  <c r="G213" i="58"/>
  <c r="H213" i="58"/>
  <c r="I213" i="58"/>
  <c r="J213" i="58"/>
  <c r="K213" i="58"/>
  <c r="B214" i="58"/>
  <c r="C214" i="58"/>
  <c r="D214" i="58"/>
  <c r="E214" i="58"/>
  <c r="F214" i="58"/>
  <c r="G214" i="58"/>
  <c r="H214" i="58"/>
  <c r="I214" i="58"/>
  <c r="J214" i="58"/>
  <c r="K214" i="58"/>
  <c r="B215" i="58"/>
  <c r="C215" i="58"/>
  <c r="D215" i="58"/>
  <c r="E215" i="58"/>
  <c r="F215" i="58"/>
  <c r="G215" i="58"/>
  <c r="H215" i="58"/>
  <c r="I215" i="58"/>
  <c r="J215" i="58"/>
  <c r="K215" i="58"/>
  <c r="B216" i="58"/>
  <c r="C216" i="58"/>
  <c r="D216" i="58"/>
  <c r="E216" i="58"/>
  <c r="F216" i="58"/>
  <c r="G216" i="58"/>
  <c r="H216" i="58"/>
  <c r="I216" i="58"/>
  <c r="J216" i="58"/>
  <c r="K216" i="58"/>
  <c r="B217" i="58"/>
  <c r="C217" i="58"/>
  <c r="D217" i="58"/>
  <c r="E217" i="58"/>
  <c r="F217" i="58"/>
  <c r="G217" i="58"/>
  <c r="H217" i="58"/>
  <c r="I217" i="58"/>
  <c r="J217" i="58"/>
  <c r="K217" i="58"/>
  <c r="B218" i="58"/>
  <c r="C218" i="58"/>
  <c r="D218" i="58"/>
  <c r="E218" i="58"/>
  <c r="F218" i="58"/>
  <c r="G218" i="58"/>
  <c r="H218" i="58"/>
  <c r="I218" i="58"/>
  <c r="J218" i="58"/>
  <c r="K218" i="58"/>
  <c r="B219" i="58"/>
  <c r="C219" i="58"/>
  <c r="D219" i="58"/>
  <c r="E219" i="58"/>
  <c r="F219" i="58"/>
  <c r="G219" i="58"/>
  <c r="H219" i="58"/>
  <c r="I219" i="58"/>
  <c r="J219" i="58"/>
  <c r="K219" i="58"/>
  <c r="B220" i="58"/>
  <c r="C220" i="58"/>
  <c r="D220" i="58"/>
  <c r="E220" i="58"/>
  <c r="F220" i="58"/>
  <c r="G220" i="58"/>
  <c r="H220" i="58"/>
  <c r="I220" i="58"/>
  <c r="J220" i="58"/>
  <c r="K220" i="58"/>
  <c r="B221" i="58"/>
  <c r="C221" i="58"/>
  <c r="D221" i="58"/>
  <c r="E221" i="58"/>
  <c r="F221" i="58"/>
  <c r="G221" i="58"/>
  <c r="H221" i="58"/>
  <c r="I221" i="58"/>
  <c r="J221" i="58"/>
  <c r="K221" i="58"/>
  <c r="B222" i="58"/>
  <c r="C222" i="58"/>
  <c r="D222" i="58"/>
  <c r="E222" i="58"/>
  <c r="F222" i="58"/>
  <c r="G222" i="58"/>
  <c r="H222" i="58"/>
  <c r="I222" i="58"/>
  <c r="J222" i="58"/>
  <c r="K222" i="58"/>
  <c r="B223" i="58"/>
  <c r="C223" i="58"/>
  <c r="D223" i="58"/>
  <c r="E223" i="58"/>
  <c r="F223" i="58"/>
  <c r="G223" i="58"/>
  <c r="H223" i="58"/>
  <c r="I223" i="58"/>
  <c r="J223" i="58"/>
  <c r="K223" i="58"/>
  <c r="B224" i="58"/>
  <c r="C224" i="58"/>
  <c r="D224" i="58"/>
  <c r="E224" i="58"/>
  <c r="F224" i="58"/>
  <c r="G224" i="58"/>
  <c r="H224" i="58"/>
  <c r="I224" i="58"/>
  <c r="J224" i="58"/>
  <c r="K224" i="58"/>
  <c r="B225" i="58"/>
  <c r="C225" i="58"/>
  <c r="D225" i="58"/>
  <c r="E225" i="58"/>
  <c r="F225" i="58"/>
  <c r="G225" i="58"/>
  <c r="H225" i="58"/>
  <c r="I225" i="58"/>
  <c r="J225" i="58"/>
  <c r="K225" i="58"/>
  <c r="B226" i="58"/>
  <c r="C226" i="58"/>
  <c r="D226" i="58"/>
  <c r="E226" i="58"/>
  <c r="F226" i="58"/>
  <c r="G226" i="58"/>
  <c r="H226" i="58"/>
  <c r="I226" i="58"/>
  <c r="J226" i="58"/>
  <c r="K226" i="58"/>
  <c r="B227" i="58"/>
  <c r="C227" i="58"/>
  <c r="D227" i="58"/>
  <c r="E227" i="58"/>
  <c r="F227" i="58"/>
  <c r="G227" i="58"/>
  <c r="H227" i="58"/>
  <c r="I227" i="58"/>
  <c r="J227" i="58"/>
  <c r="K227" i="58"/>
  <c r="B228" i="58"/>
  <c r="C228" i="58"/>
  <c r="D228" i="58"/>
  <c r="E228" i="58"/>
  <c r="F228" i="58"/>
  <c r="G228" i="58"/>
  <c r="H228" i="58"/>
  <c r="I228" i="58"/>
  <c r="J228" i="58"/>
  <c r="K228" i="58"/>
  <c r="B229" i="58"/>
  <c r="C229" i="58"/>
  <c r="D229" i="58"/>
  <c r="E229" i="58"/>
  <c r="F229" i="58"/>
  <c r="G229" i="58"/>
  <c r="H229" i="58"/>
  <c r="I229" i="58"/>
  <c r="J229" i="58"/>
  <c r="K229" i="58"/>
  <c r="B230" i="58"/>
  <c r="C230" i="58"/>
  <c r="D230" i="58"/>
  <c r="E230" i="58"/>
  <c r="F230" i="58"/>
  <c r="G230" i="58"/>
  <c r="H230" i="58"/>
  <c r="I230" i="58"/>
  <c r="J230" i="58"/>
  <c r="K230" i="58"/>
  <c r="B231" i="58"/>
  <c r="C231" i="58"/>
  <c r="D231" i="58"/>
  <c r="E231" i="58"/>
  <c r="F231" i="58"/>
  <c r="G231" i="58"/>
  <c r="H231" i="58"/>
  <c r="I231" i="58"/>
  <c r="J231" i="58"/>
  <c r="K231" i="58"/>
  <c r="B232" i="58"/>
  <c r="C232" i="58"/>
  <c r="D232" i="58"/>
  <c r="E232" i="58"/>
  <c r="F232" i="58"/>
  <c r="G232" i="58"/>
  <c r="H232" i="58"/>
  <c r="I232" i="58"/>
  <c r="J232" i="58"/>
  <c r="K232" i="58"/>
  <c r="B233" i="58"/>
  <c r="C233" i="58"/>
  <c r="D233" i="58"/>
  <c r="E233" i="58"/>
  <c r="F233" i="58"/>
  <c r="G233" i="58"/>
  <c r="H233" i="58"/>
  <c r="I233" i="58"/>
  <c r="J233" i="58"/>
  <c r="K233" i="58"/>
  <c r="B234" i="58"/>
  <c r="C234" i="58"/>
  <c r="D234" i="58"/>
  <c r="E234" i="58"/>
  <c r="F234" i="58"/>
  <c r="G234" i="58"/>
  <c r="H234" i="58"/>
  <c r="I234" i="58"/>
  <c r="J234" i="58"/>
  <c r="K234" i="58"/>
  <c r="B235" i="58"/>
  <c r="C235" i="58"/>
  <c r="D235" i="58"/>
  <c r="E235" i="58"/>
  <c r="F235" i="58"/>
  <c r="G235" i="58"/>
  <c r="H235" i="58"/>
  <c r="I235" i="58"/>
  <c r="J235" i="58"/>
  <c r="K235" i="58"/>
  <c r="B236" i="58"/>
  <c r="C236" i="58"/>
  <c r="D236" i="58"/>
  <c r="E236" i="58"/>
  <c r="F236" i="58"/>
  <c r="G236" i="58"/>
  <c r="H236" i="58"/>
  <c r="I236" i="58"/>
  <c r="J236" i="58"/>
  <c r="K236" i="58"/>
  <c r="B237" i="58"/>
  <c r="C237" i="58"/>
  <c r="D237" i="58"/>
  <c r="E237" i="58"/>
  <c r="F237" i="58"/>
  <c r="G237" i="58"/>
  <c r="H237" i="58"/>
  <c r="I237" i="58"/>
  <c r="J237" i="58"/>
  <c r="K237" i="58"/>
  <c r="B238" i="58"/>
  <c r="C238" i="58"/>
  <c r="D238" i="58"/>
  <c r="E238" i="58"/>
  <c r="F238" i="58"/>
  <c r="G238" i="58"/>
  <c r="H238" i="58"/>
  <c r="I238" i="58"/>
  <c r="J238" i="58"/>
  <c r="K238" i="58"/>
  <c r="B239" i="58"/>
  <c r="C239" i="58"/>
  <c r="D239" i="58"/>
  <c r="E239" i="58"/>
  <c r="F239" i="58"/>
  <c r="G239" i="58"/>
  <c r="H239" i="58"/>
  <c r="I239" i="58"/>
  <c r="J239" i="58"/>
  <c r="K239" i="58"/>
  <c r="B240" i="58"/>
  <c r="C240" i="58"/>
  <c r="D240" i="58"/>
  <c r="E240" i="58"/>
  <c r="F240" i="58"/>
  <c r="G240" i="58"/>
  <c r="H240" i="58"/>
  <c r="I240" i="58"/>
  <c r="J240" i="58"/>
  <c r="K240" i="58"/>
  <c r="B241" i="58"/>
  <c r="C241" i="58"/>
  <c r="D241" i="58"/>
  <c r="E241" i="58"/>
  <c r="F241" i="58"/>
  <c r="G241" i="58"/>
  <c r="H241" i="58"/>
  <c r="I241" i="58"/>
  <c r="J241" i="58"/>
  <c r="K241" i="58"/>
  <c r="B242" i="58"/>
  <c r="C242" i="58"/>
  <c r="D242" i="58"/>
  <c r="E242" i="58"/>
  <c r="F242" i="58"/>
  <c r="G242" i="58"/>
  <c r="H242" i="58"/>
  <c r="I242" i="58"/>
  <c r="J242" i="58"/>
  <c r="K242" i="58"/>
  <c r="B243" i="58"/>
  <c r="C243" i="58"/>
  <c r="D243" i="58"/>
  <c r="E243" i="58"/>
  <c r="F243" i="58"/>
  <c r="G243" i="58"/>
  <c r="H243" i="58"/>
  <c r="I243" i="58"/>
  <c r="J243" i="58"/>
  <c r="K243" i="58"/>
  <c r="B244" i="58"/>
  <c r="C244" i="58"/>
  <c r="D244" i="58"/>
  <c r="E244" i="58"/>
  <c r="F244" i="58"/>
  <c r="G244" i="58"/>
  <c r="H244" i="58"/>
  <c r="I244" i="58"/>
  <c r="J244" i="58"/>
  <c r="K244" i="58"/>
  <c r="B245" i="58"/>
  <c r="C245" i="58"/>
  <c r="D245" i="58"/>
  <c r="E245" i="58"/>
  <c r="F245" i="58"/>
  <c r="G245" i="58"/>
  <c r="H245" i="58"/>
  <c r="I245" i="58"/>
  <c r="J245" i="58"/>
  <c r="K245" i="58"/>
  <c r="B246" i="58"/>
  <c r="C246" i="58"/>
  <c r="D246" i="58"/>
  <c r="E246" i="58"/>
  <c r="F246" i="58"/>
  <c r="G246" i="58"/>
  <c r="H246" i="58"/>
  <c r="I246" i="58"/>
  <c r="J246" i="58"/>
  <c r="K246" i="58"/>
  <c r="B247" i="58"/>
  <c r="C247" i="58"/>
  <c r="D247" i="58"/>
  <c r="E247" i="58"/>
  <c r="F247" i="58"/>
  <c r="G247" i="58"/>
  <c r="H247" i="58"/>
  <c r="I247" i="58"/>
  <c r="J247" i="58"/>
  <c r="K247" i="58"/>
  <c r="B248" i="58"/>
  <c r="C248" i="58"/>
  <c r="D248" i="58"/>
  <c r="E248" i="58"/>
  <c r="F248" i="58"/>
  <c r="G248" i="58"/>
  <c r="H248" i="58"/>
  <c r="I248" i="58"/>
  <c r="J248" i="58"/>
  <c r="K248" i="58"/>
  <c r="B249" i="58"/>
  <c r="C249" i="58"/>
  <c r="D249" i="58"/>
  <c r="E249" i="58"/>
  <c r="F249" i="58"/>
  <c r="G249" i="58"/>
  <c r="H249" i="58"/>
  <c r="I249" i="58"/>
  <c r="J249" i="58"/>
  <c r="K249" i="58"/>
  <c r="B250" i="58"/>
  <c r="C250" i="58"/>
  <c r="D250" i="58"/>
  <c r="E250" i="58"/>
  <c r="F250" i="58"/>
  <c r="G250" i="58"/>
  <c r="H250" i="58"/>
  <c r="I250" i="58"/>
  <c r="J250" i="58"/>
  <c r="K250" i="58"/>
  <c r="B251" i="58"/>
  <c r="C251" i="58"/>
  <c r="D251" i="58"/>
  <c r="E251" i="58"/>
  <c r="F251" i="58"/>
  <c r="G251" i="58"/>
  <c r="H251" i="58"/>
  <c r="I251" i="58"/>
  <c r="J251" i="58"/>
  <c r="K251" i="58"/>
  <c r="B252" i="58"/>
  <c r="C252" i="58"/>
  <c r="D252" i="58"/>
  <c r="E252" i="58"/>
  <c r="F252" i="58"/>
  <c r="G252" i="58"/>
  <c r="H252" i="58"/>
  <c r="I252" i="58"/>
  <c r="J252" i="58"/>
  <c r="K252" i="58"/>
  <c r="B253" i="58"/>
  <c r="C253" i="58"/>
  <c r="D253" i="58"/>
  <c r="E253" i="58"/>
  <c r="F253" i="58"/>
  <c r="G253" i="58"/>
  <c r="H253" i="58"/>
  <c r="I253" i="58"/>
  <c r="J253" i="58"/>
  <c r="K253" i="58"/>
  <c r="B254" i="58"/>
  <c r="C254" i="58"/>
  <c r="D254" i="58"/>
  <c r="E254" i="58"/>
  <c r="F254" i="58"/>
  <c r="G254" i="58"/>
  <c r="H254" i="58"/>
  <c r="I254" i="58"/>
  <c r="J254" i="58"/>
  <c r="K254" i="58"/>
  <c r="B255" i="58"/>
  <c r="C255" i="58"/>
  <c r="D255" i="58"/>
  <c r="E255" i="58"/>
  <c r="F255" i="58"/>
  <c r="G255" i="58"/>
  <c r="H255" i="58"/>
  <c r="I255" i="58"/>
  <c r="J255" i="58"/>
  <c r="K255" i="58"/>
  <c r="B256" i="58"/>
  <c r="C256" i="58"/>
  <c r="D256" i="58"/>
  <c r="E256" i="58"/>
  <c r="F256" i="58"/>
  <c r="G256" i="58"/>
  <c r="H256" i="58"/>
  <c r="I256" i="58"/>
  <c r="J256" i="58"/>
  <c r="K256" i="58"/>
  <c r="B257" i="58"/>
  <c r="C257" i="58"/>
  <c r="D257" i="58"/>
  <c r="E257" i="58"/>
  <c r="F257" i="58"/>
  <c r="G257" i="58"/>
  <c r="H257" i="58"/>
  <c r="I257" i="58"/>
  <c r="J257" i="58"/>
  <c r="K257" i="58"/>
  <c r="B258" i="58"/>
  <c r="C258" i="58"/>
  <c r="D258" i="58"/>
  <c r="E258" i="58"/>
  <c r="F258" i="58"/>
  <c r="G258" i="58"/>
  <c r="H258" i="58"/>
  <c r="I258" i="58"/>
  <c r="J258" i="58"/>
  <c r="K258" i="58"/>
  <c r="B259" i="58"/>
  <c r="C259" i="58"/>
  <c r="D259" i="58"/>
  <c r="E259" i="58"/>
  <c r="F259" i="58"/>
  <c r="G259" i="58"/>
  <c r="H259" i="58"/>
  <c r="I259" i="58"/>
  <c r="J259" i="58"/>
  <c r="K259" i="58"/>
  <c r="B260" i="58"/>
  <c r="C260" i="58"/>
  <c r="D260" i="58"/>
  <c r="E260" i="58"/>
  <c r="F260" i="58"/>
  <c r="G260" i="58"/>
  <c r="H260" i="58"/>
  <c r="I260" i="58"/>
  <c r="J260" i="58"/>
  <c r="K260" i="58"/>
  <c r="B261" i="58"/>
  <c r="C261" i="58"/>
  <c r="D261" i="58"/>
  <c r="E261" i="58"/>
  <c r="F261" i="58"/>
  <c r="G261" i="58"/>
  <c r="H261" i="58"/>
  <c r="I261" i="58"/>
  <c r="J261" i="58"/>
  <c r="K261" i="58"/>
  <c r="B262" i="58"/>
  <c r="C262" i="58"/>
  <c r="D262" i="58"/>
  <c r="E262" i="58"/>
  <c r="F262" i="58"/>
  <c r="G262" i="58"/>
  <c r="H262" i="58"/>
  <c r="I262" i="58"/>
  <c r="J262" i="58"/>
  <c r="K262" i="58"/>
  <c r="B263" i="58"/>
  <c r="C263" i="58"/>
  <c r="D263" i="58"/>
  <c r="E263" i="58"/>
  <c r="F263" i="58"/>
  <c r="G263" i="58"/>
  <c r="H263" i="58"/>
  <c r="I263" i="58"/>
  <c r="J263" i="58"/>
  <c r="K263" i="58"/>
  <c r="B264" i="58"/>
  <c r="C264" i="58"/>
  <c r="D264" i="58"/>
  <c r="E264" i="58"/>
  <c r="F264" i="58"/>
  <c r="G264" i="58"/>
  <c r="H264" i="58"/>
  <c r="I264" i="58"/>
  <c r="J264" i="58"/>
  <c r="K264" i="58"/>
  <c r="B265" i="58"/>
  <c r="C265" i="58"/>
  <c r="D265" i="58"/>
  <c r="E265" i="58"/>
  <c r="F265" i="58"/>
  <c r="G265" i="58"/>
  <c r="H265" i="58"/>
  <c r="I265" i="58"/>
  <c r="J265" i="58"/>
  <c r="K265" i="58"/>
  <c r="B266" i="58"/>
  <c r="C266" i="58"/>
  <c r="D266" i="58"/>
  <c r="E266" i="58"/>
  <c r="F266" i="58"/>
  <c r="G266" i="58"/>
  <c r="H266" i="58"/>
  <c r="I266" i="58"/>
  <c r="J266" i="58"/>
  <c r="K266" i="58"/>
  <c r="B267" i="58"/>
  <c r="C267" i="58"/>
  <c r="D267" i="58"/>
  <c r="E267" i="58"/>
  <c r="F267" i="58"/>
  <c r="G267" i="58"/>
  <c r="H267" i="58"/>
  <c r="I267" i="58"/>
  <c r="J267" i="58"/>
  <c r="K267" i="58"/>
  <c r="B268" i="58"/>
  <c r="C268" i="58"/>
  <c r="D268" i="58"/>
  <c r="E268" i="58"/>
  <c r="F268" i="58"/>
  <c r="G268" i="58"/>
  <c r="H268" i="58"/>
  <c r="I268" i="58"/>
  <c r="J268" i="58"/>
  <c r="K268" i="58"/>
  <c r="B269" i="58"/>
  <c r="C269" i="58"/>
  <c r="D269" i="58"/>
  <c r="E269" i="58"/>
  <c r="F269" i="58"/>
  <c r="G269" i="58"/>
  <c r="H269" i="58"/>
  <c r="I269" i="58"/>
  <c r="J269" i="58"/>
  <c r="K269" i="58"/>
  <c r="B270" i="58"/>
  <c r="C270" i="58"/>
  <c r="D270" i="58"/>
  <c r="E270" i="58"/>
  <c r="F270" i="58"/>
  <c r="G270" i="58"/>
  <c r="H270" i="58"/>
  <c r="I270" i="58"/>
  <c r="J270" i="58"/>
  <c r="K270" i="58"/>
  <c r="B271" i="58"/>
  <c r="C271" i="58"/>
  <c r="D271" i="58"/>
  <c r="E271" i="58"/>
  <c r="F271" i="58"/>
  <c r="G271" i="58"/>
  <c r="H271" i="58"/>
  <c r="I271" i="58"/>
  <c r="J271" i="58"/>
  <c r="K271" i="58"/>
  <c r="B272" i="58"/>
  <c r="C272" i="58"/>
  <c r="D272" i="58"/>
  <c r="E272" i="58"/>
  <c r="F272" i="58"/>
  <c r="G272" i="58"/>
  <c r="H272" i="58"/>
  <c r="I272" i="58"/>
  <c r="J272" i="58"/>
  <c r="K272" i="58"/>
  <c r="B273" i="58"/>
  <c r="C273" i="58"/>
  <c r="D273" i="58"/>
  <c r="E273" i="58"/>
  <c r="F273" i="58"/>
  <c r="G273" i="58"/>
  <c r="H273" i="58"/>
  <c r="I273" i="58"/>
  <c r="J273" i="58"/>
  <c r="K273" i="58"/>
  <c r="B274" i="58"/>
  <c r="C274" i="58"/>
  <c r="D274" i="58"/>
  <c r="E274" i="58"/>
  <c r="F274" i="58"/>
  <c r="G274" i="58"/>
  <c r="H274" i="58"/>
  <c r="I274" i="58"/>
  <c r="J274" i="58"/>
  <c r="K274" i="58"/>
  <c r="B275" i="58"/>
  <c r="C275" i="58"/>
  <c r="D275" i="58"/>
  <c r="E275" i="58"/>
  <c r="F275" i="58"/>
  <c r="G275" i="58"/>
  <c r="H275" i="58"/>
  <c r="I275" i="58"/>
  <c r="J275" i="58"/>
  <c r="K275" i="58"/>
  <c r="B276" i="58"/>
  <c r="C276" i="58"/>
  <c r="D276" i="58"/>
  <c r="E276" i="58"/>
  <c r="F276" i="58"/>
  <c r="G276" i="58"/>
  <c r="H276" i="58"/>
  <c r="I276" i="58"/>
  <c r="J276" i="58"/>
  <c r="K276" i="58"/>
  <c r="B277" i="58"/>
  <c r="C277" i="58"/>
  <c r="D277" i="58"/>
  <c r="E277" i="58"/>
  <c r="F277" i="58"/>
  <c r="G277" i="58"/>
  <c r="H277" i="58"/>
  <c r="I277" i="58"/>
  <c r="J277" i="58"/>
  <c r="K277" i="58"/>
  <c r="B278" i="58"/>
  <c r="C278" i="58"/>
  <c r="D278" i="58"/>
  <c r="E278" i="58"/>
  <c r="F278" i="58"/>
  <c r="G278" i="58"/>
  <c r="H278" i="58"/>
  <c r="I278" i="58"/>
  <c r="J278" i="58"/>
  <c r="K278" i="58"/>
  <c r="B279" i="58"/>
  <c r="C279" i="58"/>
  <c r="D279" i="58"/>
  <c r="E279" i="58"/>
  <c r="F279" i="58"/>
  <c r="G279" i="58"/>
  <c r="H279" i="58"/>
  <c r="I279" i="58"/>
  <c r="J279" i="58"/>
  <c r="K279" i="58"/>
  <c r="B280" i="58"/>
  <c r="C280" i="58"/>
  <c r="D280" i="58"/>
  <c r="E280" i="58"/>
  <c r="F280" i="58"/>
  <c r="G280" i="58"/>
  <c r="H280" i="58"/>
  <c r="I280" i="58"/>
  <c r="J280" i="58"/>
  <c r="K280" i="58"/>
  <c r="B281" i="58"/>
  <c r="C281" i="58"/>
  <c r="D281" i="58"/>
  <c r="E281" i="58"/>
  <c r="F281" i="58"/>
  <c r="G281" i="58"/>
  <c r="H281" i="58"/>
  <c r="I281" i="58"/>
  <c r="J281" i="58"/>
  <c r="K281" i="58"/>
  <c r="B282" i="58"/>
  <c r="C282" i="58"/>
  <c r="D282" i="58"/>
  <c r="E282" i="58"/>
  <c r="F282" i="58"/>
  <c r="G282" i="58"/>
  <c r="H282" i="58"/>
  <c r="I282" i="58"/>
  <c r="J282" i="58"/>
  <c r="K282" i="58"/>
  <c r="B283" i="58"/>
  <c r="C283" i="58"/>
  <c r="D283" i="58"/>
  <c r="E283" i="58"/>
  <c r="F283" i="58"/>
  <c r="G283" i="58"/>
  <c r="H283" i="58"/>
  <c r="I283" i="58"/>
  <c r="J283" i="58"/>
  <c r="K283" i="58"/>
  <c r="B284" i="58"/>
  <c r="C284" i="58"/>
  <c r="D284" i="58"/>
  <c r="E284" i="58"/>
  <c r="F284" i="58"/>
  <c r="G284" i="58"/>
  <c r="H284" i="58"/>
  <c r="I284" i="58"/>
  <c r="J284" i="58"/>
  <c r="K284" i="58"/>
  <c r="B285" i="58"/>
  <c r="C285" i="58"/>
  <c r="D285" i="58"/>
  <c r="E285" i="58"/>
  <c r="F285" i="58"/>
  <c r="G285" i="58"/>
  <c r="H285" i="58"/>
  <c r="I285" i="58"/>
  <c r="J285" i="58"/>
  <c r="K285" i="58"/>
  <c r="B286" i="58"/>
  <c r="C286" i="58"/>
  <c r="D286" i="58"/>
  <c r="E286" i="58"/>
  <c r="F286" i="58"/>
  <c r="G286" i="58"/>
  <c r="H286" i="58"/>
  <c r="I286" i="58"/>
  <c r="J286" i="58"/>
  <c r="K286" i="58"/>
  <c r="B287" i="58"/>
  <c r="C287" i="58"/>
  <c r="D287" i="58"/>
  <c r="E287" i="58"/>
  <c r="F287" i="58"/>
  <c r="G287" i="58"/>
  <c r="H287" i="58"/>
  <c r="I287" i="58"/>
  <c r="J287" i="58"/>
  <c r="K287" i="58"/>
  <c r="B288" i="58"/>
  <c r="C288" i="58"/>
  <c r="D288" i="58"/>
  <c r="E288" i="58"/>
  <c r="F288" i="58"/>
  <c r="G288" i="58"/>
  <c r="H288" i="58"/>
  <c r="I288" i="58"/>
  <c r="J288" i="58"/>
  <c r="K288" i="58"/>
  <c r="B289" i="58"/>
  <c r="C289" i="58"/>
  <c r="D289" i="58"/>
  <c r="E289" i="58"/>
  <c r="F289" i="58"/>
  <c r="G289" i="58"/>
  <c r="H289" i="58"/>
  <c r="I289" i="58"/>
  <c r="J289" i="58"/>
  <c r="K289" i="58"/>
  <c r="B290" i="58"/>
  <c r="C290" i="58"/>
  <c r="D290" i="58"/>
  <c r="E290" i="58"/>
  <c r="F290" i="58"/>
  <c r="G290" i="58"/>
  <c r="H290" i="58"/>
  <c r="I290" i="58"/>
  <c r="J290" i="58"/>
  <c r="K290" i="58"/>
  <c r="B291" i="58"/>
  <c r="C291" i="58"/>
  <c r="D291" i="58"/>
  <c r="E291" i="58"/>
  <c r="F291" i="58"/>
  <c r="G291" i="58"/>
  <c r="H291" i="58"/>
  <c r="I291" i="58"/>
  <c r="J291" i="58"/>
  <c r="K291" i="58"/>
  <c r="B292" i="58"/>
  <c r="C292" i="58"/>
  <c r="D292" i="58"/>
  <c r="E292" i="58"/>
  <c r="F292" i="58"/>
  <c r="G292" i="58"/>
  <c r="H292" i="58"/>
  <c r="I292" i="58"/>
  <c r="J292" i="58"/>
  <c r="K292" i="58"/>
  <c r="B293" i="58"/>
  <c r="C293" i="58"/>
  <c r="D293" i="58"/>
  <c r="E293" i="58"/>
  <c r="F293" i="58"/>
  <c r="G293" i="58"/>
  <c r="H293" i="58"/>
  <c r="I293" i="58"/>
  <c r="J293" i="58"/>
  <c r="K293" i="58"/>
  <c r="B294" i="58"/>
  <c r="C294" i="58"/>
  <c r="D294" i="58"/>
  <c r="E294" i="58"/>
  <c r="F294" i="58"/>
  <c r="G294" i="58"/>
  <c r="H294" i="58"/>
  <c r="I294" i="58"/>
  <c r="J294" i="58"/>
  <c r="K294" i="58"/>
  <c r="B295" i="58"/>
  <c r="C295" i="58"/>
  <c r="D295" i="58"/>
  <c r="E295" i="58"/>
  <c r="F295" i="58"/>
  <c r="G295" i="58"/>
  <c r="H295" i="58"/>
  <c r="I295" i="58"/>
  <c r="J295" i="58"/>
  <c r="K295" i="58"/>
  <c r="B296" i="58"/>
  <c r="C296" i="58"/>
  <c r="D296" i="58"/>
  <c r="E296" i="58"/>
  <c r="F296" i="58"/>
  <c r="G296" i="58"/>
  <c r="H296" i="58"/>
  <c r="I296" i="58"/>
  <c r="J296" i="58"/>
  <c r="K296" i="58"/>
  <c r="B297" i="58"/>
  <c r="C297" i="58"/>
  <c r="D297" i="58"/>
  <c r="E297" i="58"/>
  <c r="F297" i="58"/>
  <c r="G297" i="58"/>
  <c r="H297" i="58"/>
  <c r="I297" i="58"/>
  <c r="J297" i="58"/>
  <c r="K297" i="58"/>
  <c r="B298" i="58"/>
  <c r="C298" i="58"/>
  <c r="D298" i="58"/>
  <c r="E298" i="58"/>
  <c r="F298" i="58"/>
  <c r="G298" i="58"/>
  <c r="H298" i="58"/>
  <c r="I298" i="58"/>
  <c r="J298" i="58"/>
  <c r="K298" i="58"/>
  <c r="B299" i="58"/>
  <c r="C299" i="58"/>
  <c r="D299" i="58"/>
  <c r="E299" i="58"/>
  <c r="F299" i="58"/>
  <c r="G299" i="58"/>
  <c r="H299" i="58"/>
  <c r="I299" i="58"/>
  <c r="J299" i="58"/>
  <c r="K299" i="58"/>
  <c r="B300" i="58"/>
  <c r="C300" i="58"/>
  <c r="D300" i="58"/>
  <c r="E300" i="58"/>
  <c r="F300" i="58"/>
  <c r="G300" i="58"/>
  <c r="H300" i="58"/>
  <c r="I300" i="58"/>
  <c r="J300" i="58"/>
  <c r="K300" i="58"/>
  <c r="I2" i="58"/>
  <c r="J2" i="58"/>
  <c r="K2" i="58"/>
  <c r="H2" i="58"/>
  <c r="F2" i="58"/>
  <c r="G2" i="58"/>
  <c r="E2" i="58"/>
  <c r="D2" i="58"/>
  <c r="C2" i="58"/>
  <c r="B2" i="58"/>
  <c r="B2" i="57"/>
  <c r="C2" i="57"/>
  <c r="B3" i="57"/>
  <c r="B4" i="57"/>
  <c r="B5" i="57"/>
  <c r="B6" i="57"/>
  <c r="B7" i="57"/>
  <c r="B8" i="57"/>
  <c r="B9" i="57"/>
  <c r="B10" i="57"/>
  <c r="B11" i="57"/>
  <c r="B12" i="57"/>
  <c r="B13" i="57"/>
  <c r="B14" i="57"/>
  <c r="B15" i="57"/>
  <c r="B16" i="57"/>
  <c r="B17" i="57"/>
  <c r="B18" i="57"/>
  <c r="B19" i="57"/>
  <c r="B20" i="57"/>
  <c r="BQ3" i="50" l="1"/>
  <c r="BR6" i="50"/>
  <c r="BU7" i="50"/>
  <c r="BS9" i="50"/>
  <c r="BQ11" i="50"/>
  <c r="BT12" i="50"/>
  <c r="BR14" i="50"/>
  <c r="BU15" i="50"/>
  <c r="BS17" i="50"/>
  <c r="BQ19" i="50"/>
  <c r="BT20" i="50"/>
  <c r="BR22" i="50"/>
  <c r="BU23" i="50"/>
  <c r="BS25" i="50"/>
  <c r="BQ27" i="50"/>
  <c r="BT28" i="50"/>
  <c r="BR30" i="50"/>
  <c r="BU31" i="50"/>
  <c r="BS33" i="50"/>
  <c r="BQ35" i="50"/>
  <c r="BT36" i="50"/>
  <c r="BR38" i="50"/>
  <c r="BU39" i="50"/>
  <c r="BS41" i="50"/>
  <c r="BQ43" i="50"/>
  <c r="BT44" i="50"/>
  <c r="BR46" i="50"/>
  <c r="BU47" i="50"/>
  <c r="BS49" i="50"/>
  <c r="BQ51" i="50"/>
  <c r="BT52" i="50"/>
  <c r="BR54" i="50"/>
  <c r="BU55" i="50"/>
  <c r="BS57" i="50"/>
  <c r="BQ59" i="50"/>
  <c r="BT60" i="50"/>
  <c r="BR62" i="50"/>
  <c r="BU63" i="50"/>
  <c r="BS65" i="50"/>
  <c r="BQ67" i="50"/>
  <c r="BT68" i="50"/>
  <c r="BR70" i="50"/>
  <c r="BU71" i="50"/>
  <c r="BS73" i="50"/>
  <c r="BQ75" i="50"/>
  <c r="BT76" i="50"/>
  <c r="BR78" i="50"/>
  <c r="BU79" i="50"/>
  <c r="BS81" i="50"/>
  <c r="BQ83" i="50"/>
  <c r="BT84" i="50"/>
  <c r="BR86" i="50"/>
  <c r="BU87" i="50"/>
  <c r="BS89" i="50"/>
  <c r="BQ91" i="50"/>
  <c r="BT92" i="50"/>
  <c r="BR94" i="50"/>
  <c r="BU95" i="50"/>
  <c r="BS97" i="50"/>
  <c r="BQ99" i="50"/>
  <c r="BT100" i="50"/>
  <c r="BR102" i="50"/>
  <c r="BU103" i="50"/>
  <c r="BS105" i="50"/>
  <c r="BQ107" i="50"/>
  <c r="BT108" i="50"/>
  <c r="BR110" i="50"/>
  <c r="BU111" i="50"/>
  <c r="BS113" i="50"/>
  <c r="BQ115" i="50"/>
  <c r="BT116" i="50"/>
  <c r="BR118" i="50"/>
  <c r="BU119" i="50"/>
  <c r="BS121" i="50"/>
  <c r="BQ123" i="50"/>
  <c r="BT124" i="50"/>
  <c r="BR126" i="50"/>
  <c r="BU127" i="50"/>
  <c r="BS129" i="50"/>
  <c r="BQ131" i="50"/>
  <c r="BT132" i="50"/>
  <c r="BR134" i="50"/>
  <c r="BU135" i="50"/>
  <c r="BS137" i="50"/>
  <c r="BR3" i="50"/>
  <c r="BS6" i="50"/>
  <c r="BQ8" i="50"/>
  <c r="BT9" i="50"/>
  <c r="BR11" i="50"/>
  <c r="BU12" i="50"/>
  <c r="BS14" i="50"/>
  <c r="BQ16" i="50"/>
  <c r="BT17" i="50"/>
  <c r="BR19" i="50"/>
  <c r="BU20" i="50"/>
  <c r="BS22" i="50"/>
  <c r="BQ24" i="50"/>
  <c r="BT25" i="50"/>
  <c r="BR27" i="50"/>
  <c r="BU28" i="50"/>
  <c r="BS30" i="50"/>
  <c r="BQ32" i="50"/>
  <c r="BT33" i="50"/>
  <c r="BR35" i="50"/>
  <c r="BU36" i="50"/>
  <c r="BS38" i="50"/>
  <c r="BQ40" i="50"/>
  <c r="BT41" i="50"/>
  <c r="BR43" i="50"/>
  <c r="BU44" i="50"/>
  <c r="BS46" i="50"/>
  <c r="BQ48" i="50"/>
  <c r="BT49" i="50"/>
  <c r="BR51" i="50"/>
  <c r="BU52" i="50"/>
  <c r="BS54" i="50"/>
  <c r="BQ56" i="50"/>
  <c r="BT57" i="50"/>
  <c r="BR59" i="50"/>
  <c r="BU60" i="50"/>
  <c r="BS62" i="50"/>
  <c r="BQ64" i="50"/>
  <c r="BT65" i="50"/>
  <c r="BR67" i="50"/>
  <c r="BU68" i="50"/>
  <c r="BS70" i="50"/>
  <c r="BQ72" i="50"/>
  <c r="BT73" i="50"/>
  <c r="BR75" i="50"/>
  <c r="BU76" i="50"/>
  <c r="BS78" i="50"/>
  <c r="BQ80" i="50"/>
  <c r="BT81" i="50"/>
  <c r="BR83" i="50"/>
  <c r="BU84" i="50"/>
  <c r="BS86" i="50"/>
  <c r="BQ88" i="50"/>
  <c r="BT89" i="50"/>
  <c r="BR91" i="50"/>
  <c r="BU92" i="50"/>
  <c r="BS94" i="50"/>
  <c r="BQ96" i="50"/>
  <c r="BT97" i="50"/>
  <c r="BR99" i="50"/>
  <c r="BU100" i="50"/>
  <c r="BS102" i="50"/>
  <c r="BQ104" i="50"/>
  <c r="BT105" i="50"/>
  <c r="BR107" i="50"/>
  <c r="BU108" i="50"/>
  <c r="BS110" i="50"/>
  <c r="BQ112" i="50"/>
  <c r="BT113" i="50"/>
  <c r="BR115" i="50"/>
  <c r="BU116" i="50"/>
  <c r="BS118" i="50"/>
  <c r="BQ120" i="50"/>
  <c r="BT121" i="50"/>
  <c r="BR123" i="50"/>
  <c r="BU124" i="50"/>
  <c r="BS126" i="50"/>
  <c r="BQ128" i="50"/>
  <c r="BT129" i="50"/>
  <c r="BR131" i="50"/>
  <c r="BU132" i="50"/>
  <c r="BS134" i="50"/>
  <c r="BQ136" i="50"/>
  <c r="BS3" i="50"/>
  <c r="BQ5" i="50"/>
  <c r="BT6" i="50"/>
  <c r="BR8" i="50"/>
  <c r="BU9" i="50"/>
  <c r="BS11" i="50"/>
  <c r="BQ13" i="50"/>
  <c r="BT14" i="50"/>
  <c r="BR16" i="50"/>
  <c r="BU17" i="50"/>
  <c r="BS19" i="50"/>
  <c r="BQ21" i="50"/>
  <c r="BT22" i="50"/>
  <c r="BR24" i="50"/>
  <c r="BU25" i="50"/>
  <c r="BS27" i="50"/>
  <c r="BQ29" i="50"/>
  <c r="BT30" i="50"/>
  <c r="BR32" i="50"/>
  <c r="BU33" i="50"/>
  <c r="BS35" i="50"/>
  <c r="BQ37" i="50"/>
  <c r="BT38" i="50"/>
  <c r="BR40" i="50"/>
  <c r="BU41" i="50"/>
  <c r="BS43" i="50"/>
  <c r="BQ45" i="50"/>
  <c r="BT46" i="50"/>
  <c r="BR48" i="50"/>
  <c r="BU49" i="50"/>
  <c r="BS51" i="50"/>
  <c r="BQ53" i="50"/>
  <c r="BT54" i="50"/>
  <c r="BR56" i="50"/>
  <c r="BU57" i="50"/>
  <c r="BS59" i="50"/>
  <c r="BQ61" i="50"/>
  <c r="BT62" i="50"/>
  <c r="BR64" i="50"/>
  <c r="BU65" i="50"/>
  <c r="BS67" i="50"/>
  <c r="BQ69" i="50"/>
  <c r="BT70" i="50"/>
  <c r="BR72" i="50"/>
  <c r="BU73" i="50"/>
  <c r="BS75" i="50"/>
  <c r="BQ77" i="50"/>
  <c r="BT78" i="50"/>
  <c r="BR80" i="50"/>
  <c r="BU81" i="50"/>
  <c r="BS83" i="50"/>
  <c r="BQ85" i="50"/>
  <c r="BT86" i="50"/>
  <c r="BR88" i="50"/>
  <c r="BU89" i="50"/>
  <c r="BS91" i="50"/>
  <c r="BQ93" i="50"/>
  <c r="BT94" i="50"/>
  <c r="BR96" i="50"/>
  <c r="BU97" i="50"/>
  <c r="BS99" i="50"/>
  <c r="BQ101" i="50"/>
  <c r="BT102" i="50"/>
  <c r="BR104" i="50"/>
  <c r="BU105" i="50"/>
  <c r="BS107" i="50"/>
  <c r="BQ109" i="50"/>
  <c r="BT110" i="50"/>
  <c r="BR112" i="50"/>
  <c r="BU113" i="50"/>
  <c r="BS115" i="50"/>
  <c r="BQ117" i="50"/>
  <c r="BT118" i="50"/>
  <c r="BR120" i="50"/>
  <c r="BU121" i="50"/>
  <c r="BS123" i="50"/>
  <c r="BQ125" i="50"/>
  <c r="BT126" i="50"/>
  <c r="BR128" i="50"/>
  <c r="BR5" i="50"/>
  <c r="BU6" i="50"/>
  <c r="BS8" i="50"/>
  <c r="BQ10" i="50"/>
  <c r="BT11" i="50"/>
  <c r="BR13" i="50"/>
  <c r="BU14" i="50"/>
  <c r="BS16" i="50"/>
  <c r="BQ18" i="50"/>
  <c r="BT19" i="50"/>
  <c r="BR21" i="50"/>
  <c r="BU22" i="50"/>
  <c r="BS24" i="50"/>
  <c r="BQ26" i="50"/>
  <c r="BT27" i="50"/>
  <c r="BR29" i="50"/>
  <c r="BU30" i="50"/>
  <c r="BS32" i="50"/>
  <c r="BQ34" i="50"/>
  <c r="BT35" i="50"/>
  <c r="BR37" i="50"/>
  <c r="BU38" i="50"/>
  <c r="BS40" i="50"/>
  <c r="BQ42" i="50"/>
  <c r="BT43" i="50"/>
  <c r="BR45" i="50"/>
  <c r="BU46" i="50"/>
  <c r="BS48" i="50"/>
  <c r="BQ50" i="50"/>
  <c r="BT51" i="50"/>
  <c r="BR53" i="50"/>
  <c r="BU54" i="50"/>
  <c r="BS56" i="50"/>
  <c r="BQ58" i="50"/>
  <c r="BT59" i="50"/>
  <c r="BR61" i="50"/>
  <c r="BU62" i="50"/>
  <c r="BS64" i="50"/>
  <c r="BQ66" i="50"/>
  <c r="BT67" i="50"/>
  <c r="BR69" i="50"/>
  <c r="BU70" i="50"/>
  <c r="BS72" i="50"/>
  <c r="BQ74" i="50"/>
  <c r="BT75" i="50"/>
  <c r="BR77" i="50"/>
  <c r="BU78" i="50"/>
  <c r="BS80" i="50"/>
  <c r="BQ82" i="50"/>
  <c r="BT83" i="50"/>
  <c r="BR85" i="50"/>
  <c r="BU86" i="50"/>
  <c r="BS88" i="50"/>
  <c r="BQ90" i="50"/>
  <c r="BT91" i="50"/>
  <c r="BR93" i="50"/>
  <c r="BU94" i="50"/>
  <c r="BS96" i="50"/>
  <c r="BQ98" i="50"/>
  <c r="BT99" i="50"/>
  <c r="BR101" i="50"/>
  <c r="BU102" i="50"/>
  <c r="BS104" i="50"/>
  <c r="BQ106" i="50"/>
  <c r="BT107" i="50"/>
  <c r="BR109" i="50"/>
  <c r="BU110" i="50"/>
  <c r="BS112" i="50"/>
  <c r="BQ114" i="50"/>
  <c r="BT115" i="50"/>
  <c r="BR117" i="50"/>
  <c r="BU118" i="50"/>
  <c r="BS120" i="50"/>
  <c r="BQ122" i="50"/>
  <c r="BT123" i="50"/>
  <c r="BR125" i="50"/>
  <c r="BU126" i="50"/>
  <c r="BS128" i="50"/>
  <c r="BQ130" i="50"/>
  <c r="BS5" i="50"/>
  <c r="BQ7" i="50"/>
  <c r="BT8" i="50"/>
  <c r="BR10" i="50"/>
  <c r="BU11" i="50"/>
  <c r="BS13" i="50"/>
  <c r="BQ15" i="50"/>
  <c r="BT16" i="50"/>
  <c r="BR18" i="50"/>
  <c r="BU19" i="50"/>
  <c r="BS21" i="50"/>
  <c r="BQ23" i="50"/>
  <c r="BT24" i="50"/>
  <c r="BR26" i="50"/>
  <c r="BU27" i="50"/>
  <c r="BS29" i="50"/>
  <c r="BQ31" i="50"/>
  <c r="BT32" i="50"/>
  <c r="BR34" i="50"/>
  <c r="BU35" i="50"/>
  <c r="BS37" i="50"/>
  <c r="BQ39" i="50"/>
  <c r="BT40" i="50"/>
  <c r="BR42" i="50"/>
  <c r="BU43" i="50"/>
  <c r="BS45" i="50"/>
  <c r="BQ47" i="50"/>
  <c r="BT48" i="50"/>
  <c r="BR50" i="50"/>
  <c r="BU51" i="50"/>
  <c r="BS53" i="50"/>
  <c r="BQ55" i="50"/>
  <c r="BT56" i="50"/>
  <c r="BR58" i="50"/>
  <c r="BU59" i="50"/>
  <c r="BS61" i="50"/>
  <c r="BQ63" i="50"/>
  <c r="BT64" i="50"/>
  <c r="BR66" i="50"/>
  <c r="BU67" i="50"/>
  <c r="BS69" i="50"/>
  <c r="BQ71" i="50"/>
  <c r="BT72" i="50"/>
  <c r="BR74" i="50"/>
  <c r="BU75" i="50"/>
  <c r="BS77" i="50"/>
  <c r="BQ79" i="50"/>
  <c r="BT80" i="50"/>
  <c r="BR82" i="50"/>
  <c r="BU83" i="50"/>
  <c r="BS85" i="50"/>
  <c r="BQ87" i="50"/>
  <c r="BT88" i="50"/>
  <c r="BR90" i="50"/>
  <c r="BU91" i="50"/>
  <c r="BS93" i="50"/>
  <c r="BQ95" i="50"/>
  <c r="BT96" i="50"/>
  <c r="BR98" i="50"/>
  <c r="BU99" i="50"/>
  <c r="BS101" i="50"/>
  <c r="BQ103" i="50"/>
  <c r="BT104" i="50"/>
  <c r="BR106" i="50"/>
  <c r="BU107" i="50"/>
  <c r="BS109" i="50"/>
  <c r="BQ111" i="50"/>
  <c r="BT112" i="50"/>
  <c r="BR114" i="50"/>
  <c r="BU115" i="50"/>
  <c r="BS117" i="50"/>
  <c r="BQ119" i="50"/>
  <c r="BT120" i="50"/>
  <c r="BR122" i="50"/>
  <c r="BU123" i="50"/>
  <c r="BS125" i="50"/>
  <c r="BQ127" i="50"/>
  <c r="BT128" i="50"/>
  <c r="BR130" i="50"/>
  <c r="BQ4" i="50"/>
  <c r="BT5" i="50"/>
  <c r="BR7" i="50"/>
  <c r="BU8" i="50"/>
  <c r="BS10" i="50"/>
  <c r="BQ12" i="50"/>
  <c r="BT13" i="50"/>
  <c r="BR15" i="50"/>
  <c r="BU16" i="50"/>
  <c r="BS18" i="50"/>
  <c r="BQ20" i="50"/>
  <c r="BT21" i="50"/>
  <c r="BR23" i="50"/>
  <c r="BU24" i="50"/>
  <c r="BS26" i="50"/>
  <c r="BQ28" i="50"/>
  <c r="BT29" i="50"/>
  <c r="BR31" i="50"/>
  <c r="BU32" i="50"/>
  <c r="BS34" i="50"/>
  <c r="BQ36" i="50"/>
  <c r="BT37" i="50"/>
  <c r="BR39" i="50"/>
  <c r="BU40" i="50"/>
  <c r="BS42" i="50"/>
  <c r="BQ44" i="50"/>
  <c r="BT45" i="50"/>
  <c r="BR47" i="50"/>
  <c r="BU48" i="50"/>
  <c r="BS50" i="50"/>
  <c r="BQ52" i="50"/>
  <c r="BT53" i="50"/>
  <c r="BR55" i="50"/>
  <c r="BU56" i="50"/>
  <c r="BS58" i="50"/>
  <c r="BQ60" i="50"/>
  <c r="BT61" i="50"/>
  <c r="BR63" i="50"/>
  <c r="BU64" i="50"/>
  <c r="BS66" i="50"/>
  <c r="BQ68" i="50"/>
  <c r="BT69" i="50"/>
  <c r="BR71" i="50"/>
  <c r="BU72" i="50"/>
  <c r="BS74" i="50"/>
  <c r="BQ76" i="50"/>
  <c r="BT77" i="50"/>
  <c r="BR79" i="50"/>
  <c r="BU80" i="50"/>
  <c r="BS82" i="50"/>
  <c r="BQ84" i="50"/>
  <c r="BT85" i="50"/>
  <c r="BR87" i="50"/>
  <c r="BU88" i="50"/>
  <c r="BS90" i="50"/>
  <c r="BQ92" i="50"/>
  <c r="BT93" i="50"/>
  <c r="BR95" i="50"/>
  <c r="BU96" i="50"/>
  <c r="BS98" i="50"/>
  <c r="BQ100" i="50"/>
  <c r="BT101" i="50"/>
  <c r="BR103" i="50"/>
  <c r="BU104" i="50"/>
  <c r="BS106" i="50"/>
  <c r="BQ108" i="50"/>
  <c r="BT109" i="50"/>
  <c r="BR111" i="50"/>
  <c r="BU112" i="50"/>
  <c r="BS114" i="50"/>
  <c r="BQ116" i="50"/>
  <c r="BT117" i="50"/>
  <c r="BR119" i="50"/>
  <c r="BU120" i="50"/>
  <c r="BS122" i="50"/>
  <c r="BQ124" i="50"/>
  <c r="BT125" i="50"/>
  <c r="BR127" i="50"/>
  <c r="BU128" i="50"/>
  <c r="BS130" i="50"/>
  <c r="BR4" i="50"/>
  <c r="BT10" i="50"/>
  <c r="BQ17" i="50"/>
  <c r="BS23" i="50"/>
  <c r="BU29" i="50"/>
  <c r="BR36" i="50"/>
  <c r="BT42" i="50"/>
  <c r="BQ49" i="50"/>
  <c r="BS55" i="50"/>
  <c r="BU61" i="50"/>
  <c r="BR68" i="50"/>
  <c r="BT74" i="50"/>
  <c r="BQ81" i="50"/>
  <c r="BS87" i="50"/>
  <c r="BU93" i="50"/>
  <c r="BR100" i="50"/>
  <c r="BT106" i="50"/>
  <c r="BQ113" i="50"/>
  <c r="BS119" i="50"/>
  <c r="BU125" i="50"/>
  <c r="BU130" i="50"/>
  <c r="BR133" i="50"/>
  <c r="BR135" i="50"/>
  <c r="BR137" i="50"/>
  <c r="BQ139" i="50"/>
  <c r="BT140" i="50"/>
  <c r="BR142" i="50"/>
  <c r="BU143" i="50"/>
  <c r="BS145" i="50"/>
  <c r="BQ147" i="50"/>
  <c r="BT148" i="50"/>
  <c r="BR150" i="50"/>
  <c r="BU151" i="50"/>
  <c r="BS153" i="50"/>
  <c r="BQ155" i="50"/>
  <c r="BT156" i="50"/>
  <c r="BR158" i="50"/>
  <c r="BU159" i="50"/>
  <c r="BS161" i="50"/>
  <c r="BQ163" i="50"/>
  <c r="BT164" i="50"/>
  <c r="BR166" i="50"/>
  <c r="BU167" i="50"/>
  <c r="BS169" i="50"/>
  <c r="BQ171" i="50"/>
  <c r="BT172" i="50"/>
  <c r="BR174" i="50"/>
  <c r="BU175" i="50"/>
  <c r="BS177" i="50"/>
  <c r="BQ179" i="50"/>
  <c r="BT180" i="50"/>
  <c r="BR182" i="50"/>
  <c r="BU183" i="50"/>
  <c r="BS185" i="50"/>
  <c r="BQ187" i="50"/>
  <c r="BT188" i="50"/>
  <c r="BR190" i="50"/>
  <c r="BU191" i="50"/>
  <c r="BS193" i="50"/>
  <c r="BQ195" i="50"/>
  <c r="BT196" i="50"/>
  <c r="BR198" i="50"/>
  <c r="BU199" i="50"/>
  <c r="BS201" i="50"/>
  <c r="BQ203" i="50"/>
  <c r="BT204" i="50"/>
  <c r="BR206" i="50"/>
  <c r="BU207" i="50"/>
  <c r="BS209" i="50"/>
  <c r="BQ211" i="50"/>
  <c r="BT212" i="50"/>
  <c r="BR214" i="50"/>
  <c r="BU215" i="50"/>
  <c r="BS217" i="50"/>
  <c r="BQ219" i="50"/>
  <c r="BT220" i="50"/>
  <c r="BR222" i="50"/>
  <c r="BU223" i="50"/>
  <c r="BS225" i="50"/>
  <c r="BQ227" i="50"/>
  <c r="BT228" i="50"/>
  <c r="BR230" i="50"/>
  <c r="BU231" i="50"/>
  <c r="BS233" i="50"/>
  <c r="BQ235" i="50"/>
  <c r="BT236" i="50"/>
  <c r="BR238" i="50"/>
  <c r="BU239" i="50"/>
  <c r="BS241" i="50"/>
  <c r="BS4" i="50"/>
  <c r="BU10" i="50"/>
  <c r="BR17" i="50"/>
  <c r="BT23" i="50"/>
  <c r="BQ30" i="50"/>
  <c r="BS36" i="50"/>
  <c r="BU42" i="50"/>
  <c r="BR49" i="50"/>
  <c r="BT55" i="50"/>
  <c r="BQ62" i="50"/>
  <c r="BS68" i="50"/>
  <c r="BU74" i="50"/>
  <c r="BR81" i="50"/>
  <c r="BT87" i="50"/>
  <c r="BQ94" i="50"/>
  <c r="BS100" i="50"/>
  <c r="BU106" i="50"/>
  <c r="BR113" i="50"/>
  <c r="BT119" i="50"/>
  <c r="BQ126" i="50"/>
  <c r="BS131" i="50"/>
  <c r="BS133" i="50"/>
  <c r="BS135" i="50"/>
  <c r="BT137" i="50"/>
  <c r="BR139" i="50"/>
  <c r="BU140" i="50"/>
  <c r="BS142" i="50"/>
  <c r="BQ144" i="50"/>
  <c r="BT145" i="50"/>
  <c r="BR147" i="50"/>
  <c r="BU148" i="50"/>
  <c r="BS150" i="50"/>
  <c r="BQ152" i="50"/>
  <c r="BT153" i="50"/>
  <c r="BR155" i="50"/>
  <c r="BU156" i="50"/>
  <c r="BS158" i="50"/>
  <c r="BQ160" i="50"/>
  <c r="BT161" i="50"/>
  <c r="BR163" i="50"/>
  <c r="BU164" i="50"/>
  <c r="BS166" i="50"/>
  <c r="BQ168" i="50"/>
  <c r="BT169" i="50"/>
  <c r="BR171" i="50"/>
  <c r="BU172" i="50"/>
  <c r="BS174" i="50"/>
  <c r="BQ176" i="50"/>
  <c r="BT177" i="50"/>
  <c r="BR179" i="50"/>
  <c r="BU180" i="50"/>
  <c r="BS182" i="50"/>
  <c r="BQ184" i="50"/>
  <c r="BT185" i="50"/>
  <c r="BR187" i="50"/>
  <c r="BU188" i="50"/>
  <c r="BS190" i="50"/>
  <c r="BQ192" i="50"/>
  <c r="BT193" i="50"/>
  <c r="BR195" i="50"/>
  <c r="BU196" i="50"/>
  <c r="BS198" i="50"/>
  <c r="BQ200" i="50"/>
  <c r="BT201" i="50"/>
  <c r="BR203" i="50"/>
  <c r="BU204" i="50"/>
  <c r="BS206" i="50"/>
  <c r="BQ208" i="50"/>
  <c r="BT209" i="50"/>
  <c r="BR211" i="50"/>
  <c r="BU212" i="50"/>
  <c r="BS214" i="50"/>
  <c r="BQ216" i="50"/>
  <c r="BT217" i="50"/>
  <c r="BR219" i="50"/>
  <c r="BU220" i="50"/>
  <c r="BS222" i="50"/>
  <c r="BQ224" i="50"/>
  <c r="BT225" i="50"/>
  <c r="BR227" i="50"/>
  <c r="BU228" i="50"/>
  <c r="BS230" i="50"/>
  <c r="BQ232" i="50"/>
  <c r="BU5" i="50"/>
  <c r="BR12" i="50"/>
  <c r="BT18" i="50"/>
  <c r="BQ25" i="50"/>
  <c r="BS31" i="50"/>
  <c r="BU37" i="50"/>
  <c r="BR44" i="50"/>
  <c r="BT50" i="50"/>
  <c r="BQ57" i="50"/>
  <c r="BS63" i="50"/>
  <c r="BU69" i="50"/>
  <c r="BR76" i="50"/>
  <c r="BT82" i="50"/>
  <c r="BQ89" i="50"/>
  <c r="BS95" i="50"/>
  <c r="BU101" i="50"/>
  <c r="BR108" i="50"/>
  <c r="BT114" i="50"/>
  <c r="BQ121" i="50"/>
  <c r="BS127" i="50"/>
  <c r="BT131" i="50"/>
  <c r="BT133" i="50"/>
  <c r="BT135" i="50"/>
  <c r="BU137" i="50"/>
  <c r="BS139" i="50"/>
  <c r="BQ141" i="50"/>
  <c r="BT142" i="50"/>
  <c r="BR144" i="50"/>
  <c r="BU145" i="50"/>
  <c r="BS147" i="50"/>
  <c r="BQ149" i="50"/>
  <c r="BT150" i="50"/>
  <c r="BR152" i="50"/>
  <c r="BU153" i="50"/>
  <c r="BS155" i="50"/>
  <c r="BQ157" i="50"/>
  <c r="BT158" i="50"/>
  <c r="BR160" i="50"/>
  <c r="BU161" i="50"/>
  <c r="BS163" i="50"/>
  <c r="BQ165" i="50"/>
  <c r="BT166" i="50"/>
  <c r="BR168" i="50"/>
  <c r="BU169" i="50"/>
  <c r="BS171" i="50"/>
  <c r="BQ173" i="50"/>
  <c r="BT174" i="50"/>
  <c r="BR176" i="50"/>
  <c r="BU177" i="50"/>
  <c r="BS179" i="50"/>
  <c r="BQ181" i="50"/>
  <c r="BT182" i="50"/>
  <c r="BR184" i="50"/>
  <c r="BU185" i="50"/>
  <c r="BS187" i="50"/>
  <c r="BQ189" i="50"/>
  <c r="BT190" i="50"/>
  <c r="BR192" i="50"/>
  <c r="BU193" i="50"/>
  <c r="BS195" i="50"/>
  <c r="BQ197" i="50"/>
  <c r="BT198" i="50"/>
  <c r="BR200" i="50"/>
  <c r="BU201" i="50"/>
  <c r="BS203" i="50"/>
  <c r="BQ205" i="50"/>
  <c r="BT206" i="50"/>
  <c r="BR208" i="50"/>
  <c r="BU209" i="50"/>
  <c r="BS211" i="50"/>
  <c r="BQ213" i="50"/>
  <c r="BT214" i="50"/>
  <c r="BR216" i="50"/>
  <c r="BU217" i="50"/>
  <c r="BS219" i="50"/>
  <c r="BQ221" i="50"/>
  <c r="BT222" i="50"/>
  <c r="BR224" i="50"/>
  <c r="BU225" i="50"/>
  <c r="BS227" i="50"/>
  <c r="BQ229" i="50"/>
  <c r="BT230" i="50"/>
  <c r="BR232" i="50"/>
  <c r="BQ6" i="50"/>
  <c r="BS12" i="50"/>
  <c r="BU18" i="50"/>
  <c r="BR25" i="50"/>
  <c r="BT31" i="50"/>
  <c r="BQ38" i="50"/>
  <c r="BS44" i="50"/>
  <c r="BU50" i="50"/>
  <c r="BR57" i="50"/>
  <c r="BT63" i="50"/>
  <c r="BQ70" i="50"/>
  <c r="BS76" i="50"/>
  <c r="BU82" i="50"/>
  <c r="BR89" i="50"/>
  <c r="BT95" i="50"/>
  <c r="BQ102" i="50"/>
  <c r="BS108" i="50"/>
  <c r="BU114" i="50"/>
  <c r="BR121" i="50"/>
  <c r="BT127" i="50"/>
  <c r="BU131" i="50"/>
  <c r="BU133" i="50"/>
  <c r="BR136" i="50"/>
  <c r="BQ138" i="50"/>
  <c r="BT139" i="50"/>
  <c r="BR141" i="50"/>
  <c r="BU142" i="50"/>
  <c r="BS144" i="50"/>
  <c r="BQ146" i="50"/>
  <c r="BT147" i="50"/>
  <c r="BR149" i="50"/>
  <c r="BU150" i="50"/>
  <c r="BS152" i="50"/>
  <c r="BQ154" i="50"/>
  <c r="BT155" i="50"/>
  <c r="BR157" i="50"/>
  <c r="BU158" i="50"/>
  <c r="BS160" i="50"/>
  <c r="BQ162" i="50"/>
  <c r="BT163" i="50"/>
  <c r="BR165" i="50"/>
  <c r="BU166" i="50"/>
  <c r="BS168" i="50"/>
  <c r="BQ170" i="50"/>
  <c r="BT171" i="50"/>
  <c r="BR173" i="50"/>
  <c r="BU174" i="50"/>
  <c r="BS176" i="50"/>
  <c r="BQ178" i="50"/>
  <c r="BT179" i="50"/>
  <c r="BR181" i="50"/>
  <c r="BU182" i="50"/>
  <c r="BS184" i="50"/>
  <c r="BQ186" i="50"/>
  <c r="BT187" i="50"/>
  <c r="BR189" i="50"/>
  <c r="BU190" i="50"/>
  <c r="BS192" i="50"/>
  <c r="BQ194" i="50"/>
  <c r="BT195" i="50"/>
  <c r="BR197" i="50"/>
  <c r="BU198" i="50"/>
  <c r="BS200" i="50"/>
  <c r="BQ202" i="50"/>
  <c r="BT203" i="50"/>
  <c r="BR205" i="50"/>
  <c r="BU206" i="50"/>
  <c r="BS208" i="50"/>
  <c r="BQ210" i="50"/>
  <c r="BT211" i="50"/>
  <c r="BR213" i="50"/>
  <c r="BU214" i="50"/>
  <c r="BS216" i="50"/>
  <c r="BQ218" i="50"/>
  <c r="BT219" i="50"/>
  <c r="BR221" i="50"/>
  <c r="BU222" i="50"/>
  <c r="BS224" i="50"/>
  <c r="BQ226" i="50"/>
  <c r="BT227" i="50"/>
  <c r="BR229" i="50"/>
  <c r="BU230" i="50"/>
  <c r="BS232" i="50"/>
  <c r="BQ234" i="50"/>
  <c r="BT235" i="50"/>
  <c r="BS7" i="50"/>
  <c r="BU13" i="50"/>
  <c r="BR20" i="50"/>
  <c r="BT26" i="50"/>
  <c r="BQ33" i="50"/>
  <c r="BS39" i="50"/>
  <c r="BU45" i="50"/>
  <c r="BR52" i="50"/>
  <c r="BT58" i="50"/>
  <c r="BQ65" i="50"/>
  <c r="BS71" i="50"/>
  <c r="BU77" i="50"/>
  <c r="BR84" i="50"/>
  <c r="BT90" i="50"/>
  <c r="BQ97" i="50"/>
  <c r="BS103" i="50"/>
  <c r="BU109" i="50"/>
  <c r="BR116" i="50"/>
  <c r="BT122" i="50"/>
  <c r="BQ129" i="50"/>
  <c r="BQ132" i="50"/>
  <c r="BQ134" i="50"/>
  <c r="BS136" i="50"/>
  <c r="BR138" i="50"/>
  <c r="BU139" i="50"/>
  <c r="BS141" i="50"/>
  <c r="BQ143" i="50"/>
  <c r="BT144" i="50"/>
  <c r="BR146" i="50"/>
  <c r="BU147" i="50"/>
  <c r="BS149" i="50"/>
  <c r="BQ151" i="50"/>
  <c r="BT152" i="50"/>
  <c r="BR154" i="50"/>
  <c r="BU155" i="50"/>
  <c r="BS157" i="50"/>
  <c r="BQ159" i="50"/>
  <c r="BT160" i="50"/>
  <c r="BR162" i="50"/>
  <c r="BU163" i="50"/>
  <c r="BS165" i="50"/>
  <c r="BQ167" i="50"/>
  <c r="BT168" i="50"/>
  <c r="BR170" i="50"/>
  <c r="BU171" i="50"/>
  <c r="BS173" i="50"/>
  <c r="BQ175" i="50"/>
  <c r="BT176" i="50"/>
  <c r="BR178" i="50"/>
  <c r="BU179" i="50"/>
  <c r="BS181" i="50"/>
  <c r="BQ183" i="50"/>
  <c r="BT184" i="50"/>
  <c r="BR186" i="50"/>
  <c r="BU187" i="50"/>
  <c r="BS189" i="50"/>
  <c r="BQ191" i="50"/>
  <c r="BT192" i="50"/>
  <c r="BR194" i="50"/>
  <c r="BU195" i="50"/>
  <c r="BS197" i="50"/>
  <c r="BQ199" i="50"/>
  <c r="BT200" i="50"/>
  <c r="BR202" i="50"/>
  <c r="BU203" i="50"/>
  <c r="BS205" i="50"/>
  <c r="BQ207" i="50"/>
  <c r="BT208" i="50"/>
  <c r="BR210" i="50"/>
  <c r="BU211" i="50"/>
  <c r="BS213" i="50"/>
  <c r="BQ215" i="50"/>
  <c r="BT216" i="50"/>
  <c r="BR218" i="50"/>
  <c r="BU219" i="50"/>
  <c r="BS221" i="50"/>
  <c r="BQ223" i="50"/>
  <c r="BT224" i="50"/>
  <c r="BR226" i="50"/>
  <c r="BU227" i="50"/>
  <c r="BS229" i="50"/>
  <c r="BQ231" i="50"/>
  <c r="BT7" i="50"/>
  <c r="BQ14" i="50"/>
  <c r="BS20" i="50"/>
  <c r="BU26" i="50"/>
  <c r="BR33" i="50"/>
  <c r="BT39" i="50"/>
  <c r="BQ46" i="50"/>
  <c r="BS52" i="50"/>
  <c r="BU58" i="50"/>
  <c r="BR65" i="50"/>
  <c r="BT71" i="50"/>
  <c r="BQ78" i="50"/>
  <c r="BS84" i="50"/>
  <c r="BU90" i="50"/>
  <c r="BR97" i="50"/>
  <c r="BT103" i="50"/>
  <c r="BQ110" i="50"/>
  <c r="BS116" i="50"/>
  <c r="BU122" i="50"/>
  <c r="BR129" i="50"/>
  <c r="BR132" i="50"/>
  <c r="BT134" i="50"/>
  <c r="BT136" i="50"/>
  <c r="BS138" i="50"/>
  <c r="BQ140" i="50"/>
  <c r="BT141" i="50"/>
  <c r="BR143" i="50"/>
  <c r="BU144" i="50"/>
  <c r="BS146" i="50"/>
  <c r="BQ148" i="50"/>
  <c r="BT149" i="50"/>
  <c r="BR151" i="50"/>
  <c r="BU152" i="50"/>
  <c r="BS154" i="50"/>
  <c r="BQ156" i="50"/>
  <c r="BT157" i="50"/>
  <c r="BR159" i="50"/>
  <c r="BU160" i="50"/>
  <c r="BS162" i="50"/>
  <c r="BQ164" i="50"/>
  <c r="BT165" i="50"/>
  <c r="BR167" i="50"/>
  <c r="BU168" i="50"/>
  <c r="BS170" i="50"/>
  <c r="BQ172" i="50"/>
  <c r="BT173" i="50"/>
  <c r="BR175" i="50"/>
  <c r="BU176" i="50"/>
  <c r="BS178" i="50"/>
  <c r="BQ180" i="50"/>
  <c r="BT181" i="50"/>
  <c r="BR183" i="50"/>
  <c r="BU184" i="50"/>
  <c r="BS186" i="50"/>
  <c r="BQ188" i="50"/>
  <c r="BT189" i="50"/>
  <c r="BR191" i="50"/>
  <c r="BU192" i="50"/>
  <c r="BS194" i="50"/>
  <c r="BQ196" i="50"/>
  <c r="BT197" i="50"/>
  <c r="BR199" i="50"/>
  <c r="BU200" i="50"/>
  <c r="BS202" i="50"/>
  <c r="BQ204" i="50"/>
  <c r="BT205" i="50"/>
  <c r="BR207" i="50"/>
  <c r="BU208" i="50"/>
  <c r="BS210" i="50"/>
  <c r="BQ212" i="50"/>
  <c r="BT213" i="50"/>
  <c r="BR215" i="50"/>
  <c r="BU216" i="50"/>
  <c r="BS218" i="50"/>
  <c r="BQ220" i="50"/>
  <c r="BT221" i="50"/>
  <c r="BR223" i="50"/>
  <c r="BU224" i="50"/>
  <c r="BS226" i="50"/>
  <c r="BQ228" i="50"/>
  <c r="BT229" i="50"/>
  <c r="BR231" i="50"/>
  <c r="BQ9" i="50"/>
  <c r="BS15" i="50"/>
  <c r="BU21" i="50"/>
  <c r="BR28" i="50"/>
  <c r="BT34" i="50"/>
  <c r="BQ41" i="50"/>
  <c r="BS47" i="50"/>
  <c r="BU53" i="50"/>
  <c r="BR60" i="50"/>
  <c r="BT66" i="50"/>
  <c r="BQ73" i="50"/>
  <c r="BS79" i="50"/>
  <c r="BU85" i="50"/>
  <c r="BR92" i="50"/>
  <c r="BT98" i="50"/>
  <c r="BQ105" i="50"/>
  <c r="BS111" i="50"/>
  <c r="BU117" i="50"/>
  <c r="BR124" i="50"/>
  <c r="BU129" i="50"/>
  <c r="BS132" i="50"/>
  <c r="BU134" i="50"/>
  <c r="BU136" i="50"/>
  <c r="BT138" i="50"/>
  <c r="BR9" i="50"/>
  <c r="BS60" i="50"/>
  <c r="BT111" i="50"/>
  <c r="BR140" i="50"/>
  <c r="BT146" i="50"/>
  <c r="BQ153" i="50"/>
  <c r="BS159" i="50"/>
  <c r="BU165" i="50"/>
  <c r="BR172" i="50"/>
  <c r="BT178" i="50"/>
  <c r="BQ185" i="50"/>
  <c r="BS191" i="50"/>
  <c r="BU197" i="50"/>
  <c r="BR204" i="50"/>
  <c r="BT210" i="50"/>
  <c r="BQ217" i="50"/>
  <c r="BS223" i="50"/>
  <c r="BU229" i="50"/>
  <c r="BT233" i="50"/>
  <c r="BU235" i="50"/>
  <c r="BT237" i="50"/>
  <c r="BS239" i="50"/>
  <c r="BR241" i="50"/>
  <c r="BQ243" i="50"/>
  <c r="BT244" i="50"/>
  <c r="BR246" i="50"/>
  <c r="BU247" i="50"/>
  <c r="BS249" i="50"/>
  <c r="BQ251" i="50"/>
  <c r="BT252" i="50"/>
  <c r="BR254" i="50"/>
  <c r="BU255" i="50"/>
  <c r="BS257" i="50"/>
  <c r="BQ259" i="50"/>
  <c r="BT260" i="50"/>
  <c r="BR262" i="50"/>
  <c r="BU263" i="50"/>
  <c r="BS265" i="50"/>
  <c r="BQ267" i="50"/>
  <c r="BT268" i="50"/>
  <c r="BR270" i="50"/>
  <c r="BU271" i="50"/>
  <c r="BS273" i="50"/>
  <c r="BQ275" i="50"/>
  <c r="BT276" i="50"/>
  <c r="BR278" i="50"/>
  <c r="BU279" i="50"/>
  <c r="BS281" i="50"/>
  <c r="BQ283" i="50"/>
  <c r="BT284" i="50"/>
  <c r="BR286" i="50"/>
  <c r="BU287" i="50"/>
  <c r="BS289" i="50"/>
  <c r="BQ291" i="50"/>
  <c r="BT292" i="50"/>
  <c r="BR294" i="50"/>
  <c r="BU295" i="50"/>
  <c r="BS297" i="50"/>
  <c r="BQ299" i="50"/>
  <c r="BT300" i="50"/>
  <c r="BQ241" i="50"/>
  <c r="BQ254" i="50"/>
  <c r="BU266" i="50"/>
  <c r="BS276" i="50"/>
  <c r="BR289" i="50"/>
  <c r="BT15" i="50"/>
  <c r="BU66" i="50"/>
  <c r="BQ118" i="50"/>
  <c r="BS140" i="50"/>
  <c r="BU146" i="50"/>
  <c r="BR153" i="50"/>
  <c r="BT159" i="50"/>
  <c r="BQ166" i="50"/>
  <c r="BS172" i="50"/>
  <c r="BU178" i="50"/>
  <c r="BR185" i="50"/>
  <c r="BT191" i="50"/>
  <c r="BQ198" i="50"/>
  <c r="BS204" i="50"/>
  <c r="BU210" i="50"/>
  <c r="BR217" i="50"/>
  <c r="BT223" i="50"/>
  <c r="BQ230" i="50"/>
  <c r="BU233" i="50"/>
  <c r="BQ236" i="50"/>
  <c r="BU237" i="50"/>
  <c r="BT239" i="50"/>
  <c r="BT241" i="50"/>
  <c r="BR243" i="50"/>
  <c r="BU244" i="50"/>
  <c r="BS246" i="50"/>
  <c r="BQ248" i="50"/>
  <c r="BT249" i="50"/>
  <c r="BR251" i="50"/>
  <c r="BU252" i="50"/>
  <c r="BS254" i="50"/>
  <c r="BQ256" i="50"/>
  <c r="BT257" i="50"/>
  <c r="BR259" i="50"/>
  <c r="BU260" i="50"/>
  <c r="BS262" i="50"/>
  <c r="BQ264" i="50"/>
  <c r="BT265" i="50"/>
  <c r="BR267" i="50"/>
  <c r="BU268" i="50"/>
  <c r="BS270" i="50"/>
  <c r="BQ272" i="50"/>
  <c r="BT273" i="50"/>
  <c r="BR275" i="50"/>
  <c r="BU276" i="50"/>
  <c r="BS278" i="50"/>
  <c r="BQ280" i="50"/>
  <c r="BT281" i="50"/>
  <c r="BR283" i="50"/>
  <c r="BU284" i="50"/>
  <c r="BS286" i="50"/>
  <c r="BQ288" i="50"/>
  <c r="BT289" i="50"/>
  <c r="BR291" i="50"/>
  <c r="BU292" i="50"/>
  <c r="BS294" i="50"/>
  <c r="BQ296" i="50"/>
  <c r="BT297" i="50"/>
  <c r="BR299" i="50"/>
  <c r="BU300" i="50"/>
  <c r="BR177" i="50"/>
  <c r="BQ222" i="50"/>
  <c r="BU242" i="50"/>
  <c r="BS252" i="50"/>
  <c r="BT263" i="50"/>
  <c r="BU274" i="50"/>
  <c r="BQ286" i="50"/>
  <c r="BR297" i="50"/>
  <c r="BQ22" i="50"/>
  <c r="BR73" i="50"/>
  <c r="BS124" i="50"/>
  <c r="BU141" i="50"/>
  <c r="BR148" i="50"/>
  <c r="BT154" i="50"/>
  <c r="BQ161" i="50"/>
  <c r="BS167" i="50"/>
  <c r="BU173" i="50"/>
  <c r="BR180" i="50"/>
  <c r="BT186" i="50"/>
  <c r="BQ193" i="50"/>
  <c r="BS199" i="50"/>
  <c r="BU205" i="50"/>
  <c r="BR212" i="50"/>
  <c r="BT218" i="50"/>
  <c r="BQ225" i="50"/>
  <c r="BS231" i="50"/>
  <c r="BR234" i="50"/>
  <c r="BR236" i="50"/>
  <c r="BQ238" i="50"/>
  <c r="BQ240" i="50"/>
  <c r="BU241" i="50"/>
  <c r="BS243" i="50"/>
  <c r="BQ245" i="50"/>
  <c r="BT246" i="50"/>
  <c r="BR248" i="50"/>
  <c r="BU249" i="50"/>
  <c r="BS251" i="50"/>
  <c r="BQ253" i="50"/>
  <c r="BT254" i="50"/>
  <c r="BR256" i="50"/>
  <c r="BU257" i="50"/>
  <c r="BS259" i="50"/>
  <c r="BQ261" i="50"/>
  <c r="BT262" i="50"/>
  <c r="BR264" i="50"/>
  <c r="BU265" i="50"/>
  <c r="BS267" i="50"/>
  <c r="BQ269" i="50"/>
  <c r="BT270" i="50"/>
  <c r="BR272" i="50"/>
  <c r="BU273" i="50"/>
  <c r="BS275" i="50"/>
  <c r="BQ277" i="50"/>
  <c r="BT278" i="50"/>
  <c r="BR280" i="50"/>
  <c r="BU281" i="50"/>
  <c r="BS283" i="50"/>
  <c r="BQ285" i="50"/>
  <c r="BT286" i="50"/>
  <c r="BR288" i="50"/>
  <c r="BU289" i="50"/>
  <c r="BS291" i="50"/>
  <c r="BQ293" i="50"/>
  <c r="BT294" i="50"/>
  <c r="BR296" i="50"/>
  <c r="BU297" i="50"/>
  <c r="BS299" i="50"/>
  <c r="BT183" i="50"/>
  <c r="BR233" i="50"/>
  <c r="BQ246" i="50"/>
  <c r="BU258" i="50"/>
  <c r="BS268" i="50"/>
  <c r="BT279" i="50"/>
  <c r="BS292" i="50"/>
  <c r="BS28" i="50"/>
  <c r="BT79" i="50"/>
  <c r="BT130" i="50"/>
  <c r="BQ142" i="50"/>
  <c r="BS148" i="50"/>
  <c r="BU154" i="50"/>
  <c r="BR161" i="50"/>
  <c r="BT167" i="50"/>
  <c r="BQ174" i="50"/>
  <c r="BS180" i="50"/>
  <c r="BU186" i="50"/>
  <c r="BR193" i="50"/>
  <c r="BT199" i="50"/>
  <c r="BQ206" i="50"/>
  <c r="BS212" i="50"/>
  <c r="BU218" i="50"/>
  <c r="BR225" i="50"/>
  <c r="BT231" i="50"/>
  <c r="BS234" i="50"/>
  <c r="BS236" i="50"/>
  <c r="BS238" i="50"/>
  <c r="BR240" i="50"/>
  <c r="BQ242" i="50"/>
  <c r="BT243" i="50"/>
  <c r="BR245" i="50"/>
  <c r="BU246" i="50"/>
  <c r="BS248" i="50"/>
  <c r="BQ250" i="50"/>
  <c r="BT251" i="50"/>
  <c r="BR253" i="50"/>
  <c r="BU254" i="50"/>
  <c r="BS256" i="50"/>
  <c r="BQ258" i="50"/>
  <c r="BT259" i="50"/>
  <c r="BR261" i="50"/>
  <c r="BU262" i="50"/>
  <c r="BS264" i="50"/>
  <c r="BQ266" i="50"/>
  <c r="BT267" i="50"/>
  <c r="BR269" i="50"/>
  <c r="BU270" i="50"/>
  <c r="BS272" i="50"/>
  <c r="BQ274" i="50"/>
  <c r="BT275" i="50"/>
  <c r="BR277" i="50"/>
  <c r="BU278" i="50"/>
  <c r="BS280" i="50"/>
  <c r="BQ282" i="50"/>
  <c r="BT283" i="50"/>
  <c r="BR285" i="50"/>
  <c r="BU286" i="50"/>
  <c r="BS288" i="50"/>
  <c r="BQ290" i="50"/>
  <c r="BT291" i="50"/>
  <c r="BR293" i="50"/>
  <c r="BU294" i="50"/>
  <c r="BS296" i="50"/>
  <c r="BQ298" i="50"/>
  <c r="BT299" i="50"/>
  <c r="BQ190" i="50"/>
  <c r="BS228" i="50"/>
  <c r="BS244" i="50"/>
  <c r="BR257" i="50"/>
  <c r="BQ270" i="50"/>
  <c r="BR281" i="50"/>
  <c r="BQ294" i="50"/>
  <c r="BU34" i="50"/>
  <c r="BQ86" i="50"/>
  <c r="BQ133" i="50"/>
  <c r="BS143" i="50"/>
  <c r="BU149" i="50"/>
  <c r="BR156" i="50"/>
  <c r="BT162" i="50"/>
  <c r="BQ169" i="50"/>
  <c r="BS175" i="50"/>
  <c r="BU181" i="50"/>
  <c r="BR188" i="50"/>
  <c r="BT194" i="50"/>
  <c r="BQ201" i="50"/>
  <c r="BS207" i="50"/>
  <c r="BU213" i="50"/>
  <c r="BR220" i="50"/>
  <c r="BT226" i="50"/>
  <c r="BT232" i="50"/>
  <c r="BT234" i="50"/>
  <c r="BU236" i="50"/>
  <c r="BT238" i="50"/>
  <c r="BS240" i="50"/>
  <c r="BR242" i="50"/>
  <c r="BU243" i="50"/>
  <c r="BS245" i="50"/>
  <c r="BQ247" i="50"/>
  <c r="BT248" i="50"/>
  <c r="BR250" i="50"/>
  <c r="BU251" i="50"/>
  <c r="BS253" i="50"/>
  <c r="BQ255" i="50"/>
  <c r="BT256" i="50"/>
  <c r="BR258" i="50"/>
  <c r="BU259" i="50"/>
  <c r="BS261" i="50"/>
  <c r="BQ263" i="50"/>
  <c r="BT264" i="50"/>
  <c r="BR266" i="50"/>
  <c r="BU267" i="50"/>
  <c r="BS269" i="50"/>
  <c r="BQ271" i="50"/>
  <c r="BT272" i="50"/>
  <c r="BR274" i="50"/>
  <c r="BU275" i="50"/>
  <c r="BS277" i="50"/>
  <c r="BQ279" i="50"/>
  <c r="BT280" i="50"/>
  <c r="BR282" i="50"/>
  <c r="BU283" i="50"/>
  <c r="BS285" i="50"/>
  <c r="BQ287" i="50"/>
  <c r="BT288" i="50"/>
  <c r="BR290" i="50"/>
  <c r="BU291" i="50"/>
  <c r="BS293" i="50"/>
  <c r="BQ295" i="50"/>
  <c r="BT296" i="50"/>
  <c r="BR298" i="50"/>
  <c r="BU299" i="50"/>
  <c r="BS196" i="50"/>
  <c r="BS235" i="50"/>
  <c r="BT247" i="50"/>
  <c r="BT255" i="50"/>
  <c r="BR265" i="50"/>
  <c r="BQ278" i="50"/>
  <c r="BU290" i="50"/>
  <c r="BS300" i="50"/>
  <c r="BR41" i="50"/>
  <c r="BS92" i="50"/>
  <c r="BQ135" i="50"/>
  <c r="BT143" i="50"/>
  <c r="BQ150" i="50"/>
  <c r="BS156" i="50"/>
  <c r="BU162" i="50"/>
  <c r="BR169" i="50"/>
  <c r="BT175" i="50"/>
  <c r="BQ182" i="50"/>
  <c r="BS188" i="50"/>
  <c r="BU194" i="50"/>
  <c r="BR201" i="50"/>
  <c r="BT207" i="50"/>
  <c r="BQ214" i="50"/>
  <c r="BS220" i="50"/>
  <c r="BU226" i="50"/>
  <c r="BU232" i="50"/>
  <c r="BU234" i="50"/>
  <c r="BQ237" i="50"/>
  <c r="BU238" i="50"/>
  <c r="BT240" i="50"/>
  <c r="BS242" i="50"/>
  <c r="BQ244" i="50"/>
  <c r="BT245" i="50"/>
  <c r="BR247" i="50"/>
  <c r="BU248" i="50"/>
  <c r="BS250" i="50"/>
  <c r="BQ252" i="50"/>
  <c r="BT253" i="50"/>
  <c r="BR255" i="50"/>
  <c r="BU256" i="50"/>
  <c r="BS258" i="50"/>
  <c r="BQ260" i="50"/>
  <c r="BT261" i="50"/>
  <c r="BR263" i="50"/>
  <c r="BU264" i="50"/>
  <c r="BS266" i="50"/>
  <c r="BQ268" i="50"/>
  <c r="BT269" i="50"/>
  <c r="BR271" i="50"/>
  <c r="BU272" i="50"/>
  <c r="BS274" i="50"/>
  <c r="BQ276" i="50"/>
  <c r="BT277" i="50"/>
  <c r="BR279" i="50"/>
  <c r="BU280" i="50"/>
  <c r="BS282" i="50"/>
  <c r="BQ284" i="50"/>
  <c r="BT285" i="50"/>
  <c r="BR287" i="50"/>
  <c r="BU288" i="50"/>
  <c r="BS290" i="50"/>
  <c r="BQ292" i="50"/>
  <c r="BT293" i="50"/>
  <c r="BR295" i="50"/>
  <c r="BU296" i="50"/>
  <c r="BS298" i="50"/>
  <c r="BQ300" i="50"/>
  <c r="BR300" i="50"/>
  <c r="BQ54" i="50"/>
  <c r="BU138" i="50"/>
  <c r="BT151" i="50"/>
  <c r="BS164" i="50"/>
  <c r="BU202" i="50"/>
  <c r="BT215" i="50"/>
  <c r="BR239" i="50"/>
  <c r="BU250" i="50"/>
  <c r="BQ262" i="50"/>
  <c r="BR273" i="50"/>
  <c r="BU282" i="50"/>
  <c r="BT287" i="50"/>
  <c r="BU298" i="50"/>
  <c r="BT47" i="50"/>
  <c r="BU98" i="50"/>
  <c r="BQ137" i="50"/>
  <c r="BQ145" i="50"/>
  <c r="BS151" i="50"/>
  <c r="BU157" i="50"/>
  <c r="BR164" i="50"/>
  <c r="BT170" i="50"/>
  <c r="BQ177" i="50"/>
  <c r="BS183" i="50"/>
  <c r="BU189" i="50"/>
  <c r="BR196" i="50"/>
  <c r="BT202" i="50"/>
  <c r="BQ209" i="50"/>
  <c r="BS215" i="50"/>
  <c r="BU221" i="50"/>
  <c r="BR228" i="50"/>
  <c r="BQ233" i="50"/>
  <c r="BR235" i="50"/>
  <c r="BR237" i="50"/>
  <c r="BQ239" i="50"/>
  <c r="BU240" i="50"/>
  <c r="BT242" i="50"/>
  <c r="BR244" i="50"/>
  <c r="BU245" i="50"/>
  <c r="BS247" i="50"/>
  <c r="BQ249" i="50"/>
  <c r="BT250" i="50"/>
  <c r="BR252" i="50"/>
  <c r="BU253" i="50"/>
  <c r="BS255" i="50"/>
  <c r="BQ257" i="50"/>
  <c r="BT258" i="50"/>
  <c r="BR260" i="50"/>
  <c r="BU261" i="50"/>
  <c r="BS263" i="50"/>
  <c r="BQ265" i="50"/>
  <c r="BT266" i="50"/>
  <c r="BR268" i="50"/>
  <c r="BU269" i="50"/>
  <c r="BS271" i="50"/>
  <c r="BQ273" i="50"/>
  <c r="BT274" i="50"/>
  <c r="BR276" i="50"/>
  <c r="BU277" i="50"/>
  <c r="BS279" i="50"/>
  <c r="BQ281" i="50"/>
  <c r="BT282" i="50"/>
  <c r="BR284" i="50"/>
  <c r="BU285" i="50"/>
  <c r="BS287" i="50"/>
  <c r="BQ289" i="50"/>
  <c r="BT290" i="50"/>
  <c r="BR292" i="50"/>
  <c r="BU293" i="50"/>
  <c r="BS295" i="50"/>
  <c r="BQ297" i="50"/>
  <c r="BT298" i="50"/>
  <c r="BR105" i="50"/>
  <c r="BR145" i="50"/>
  <c r="BQ158" i="50"/>
  <c r="BU170" i="50"/>
  <c r="BR209" i="50"/>
  <c r="BS237" i="50"/>
  <c r="BR249" i="50"/>
  <c r="BS260" i="50"/>
  <c r="BT271" i="50"/>
  <c r="BS284" i="50"/>
  <c r="BT295" i="50"/>
  <c r="BS2" i="50"/>
  <c r="BQ2" i="50"/>
  <c r="O139" i="49"/>
  <c r="O2" i="59" s="1"/>
  <c r="BR2" i="50" s="1"/>
  <c r="M2" i="59"/>
  <c r="BP2" i="50" s="1"/>
  <c r="BP290" i="50"/>
  <c r="BO283" i="50"/>
  <c r="BN276" i="50"/>
  <c r="BV268" i="50"/>
  <c r="BP253" i="50"/>
  <c r="BV43" i="50"/>
  <c r="BN51" i="50"/>
  <c r="BO3" i="50"/>
  <c r="BP10" i="50"/>
  <c r="BV52" i="50"/>
  <c r="BN60" i="50"/>
  <c r="BO67" i="50"/>
  <c r="BV5" i="50"/>
  <c r="BN13" i="50"/>
  <c r="BO20" i="50"/>
  <c r="BP27" i="50"/>
  <c r="BV69" i="50"/>
  <c r="BV38" i="50"/>
  <c r="BN46" i="50"/>
  <c r="BO53" i="50"/>
  <c r="BP60" i="50"/>
  <c r="BO6" i="50"/>
  <c r="BP13" i="50"/>
  <c r="BV55" i="50"/>
  <c r="BN63" i="50"/>
  <c r="BO70" i="50"/>
  <c r="BO7" i="50"/>
  <c r="BP14" i="50"/>
  <c r="BV56" i="50"/>
  <c r="BN64" i="50"/>
  <c r="BO71" i="50"/>
  <c r="BV33" i="50"/>
  <c r="BN41" i="50"/>
  <c r="BO48" i="50"/>
  <c r="BP55" i="50"/>
  <c r="BO75" i="50"/>
  <c r="BN83" i="50"/>
  <c r="BO90" i="50"/>
  <c r="BP97" i="50"/>
  <c r="BP282" i="50"/>
  <c r="BO275" i="50"/>
  <c r="BN268" i="50"/>
  <c r="BV260" i="50"/>
  <c r="BK3" i="50"/>
  <c r="BP9" i="50"/>
  <c r="BV51" i="50"/>
  <c r="BN4" i="50"/>
  <c r="BO11" i="50"/>
  <c r="BP18" i="50"/>
  <c r="BV60" i="50"/>
  <c r="BN68" i="50"/>
  <c r="BV13" i="50"/>
  <c r="BN21" i="50"/>
  <c r="BO28" i="50"/>
  <c r="BP35" i="50"/>
  <c r="BP4" i="50"/>
  <c r="BV46" i="50"/>
  <c r="BN54" i="50"/>
  <c r="BO61" i="50"/>
  <c r="BP68" i="50"/>
  <c r="BN7" i="50"/>
  <c r="BO14" i="50"/>
  <c r="BP21" i="50"/>
  <c r="BV63" i="50"/>
  <c r="BN71" i="50"/>
  <c r="BN8" i="50"/>
  <c r="BO15" i="50"/>
  <c r="BP22" i="50"/>
  <c r="BV64" i="50"/>
  <c r="BN72" i="50"/>
  <c r="BV41" i="50"/>
  <c r="BN49" i="50"/>
  <c r="BO56" i="50"/>
  <c r="BP63" i="50"/>
  <c r="BV83" i="50"/>
  <c r="BN91" i="50"/>
  <c r="BO98" i="50"/>
  <c r="BP105" i="50"/>
  <c r="BP274" i="50"/>
  <c r="BO267" i="50"/>
  <c r="BN260" i="50"/>
  <c r="BN3" i="50"/>
  <c r="BO10" i="50"/>
  <c r="BP17" i="50"/>
  <c r="BV4" i="50"/>
  <c r="BN12" i="50"/>
  <c r="BO19" i="50"/>
  <c r="BP26" i="50"/>
  <c r="BV68" i="50"/>
  <c r="BV21" i="50"/>
  <c r="BN29" i="50"/>
  <c r="BO36" i="50"/>
  <c r="BP43" i="50"/>
  <c r="BO5" i="50"/>
  <c r="BP12" i="50"/>
  <c r="BV54" i="50"/>
  <c r="BN62" i="50"/>
  <c r="BO69" i="50"/>
  <c r="BP76" i="50"/>
  <c r="BV7" i="50"/>
  <c r="BN15" i="50"/>
  <c r="BO22" i="50"/>
  <c r="BP29" i="50"/>
  <c r="BV71" i="50"/>
  <c r="BV8" i="50"/>
  <c r="BN16" i="50"/>
  <c r="BO23" i="50"/>
  <c r="BP30" i="50"/>
  <c r="BV72" i="50"/>
  <c r="BP7" i="50"/>
  <c r="BV49" i="50"/>
  <c r="BN57" i="50"/>
  <c r="BO64" i="50"/>
  <c r="BN59" i="50"/>
  <c r="BV91" i="50"/>
  <c r="BN99" i="50"/>
  <c r="BO106" i="50"/>
  <c r="BP113" i="50"/>
  <c r="BO250" i="50"/>
  <c r="BP266" i="50"/>
  <c r="BO259" i="50"/>
  <c r="BV3" i="50"/>
  <c r="BN11" i="50"/>
  <c r="BO18" i="50"/>
  <c r="BP25" i="50"/>
  <c r="BV12" i="50"/>
  <c r="BN20" i="50"/>
  <c r="BO27" i="50"/>
  <c r="BP34" i="50"/>
  <c r="BV29" i="50"/>
  <c r="BN37" i="50"/>
  <c r="BO44" i="50"/>
  <c r="BP51" i="50"/>
  <c r="BN6" i="50"/>
  <c r="BO13" i="50"/>
  <c r="BP20" i="50"/>
  <c r="BV62" i="50"/>
  <c r="BN70" i="50"/>
  <c r="BO77" i="50"/>
  <c r="BV15" i="50"/>
  <c r="BN23" i="50"/>
  <c r="BO30" i="50"/>
  <c r="BP37" i="50"/>
  <c r="BV16" i="50"/>
  <c r="BN24" i="50"/>
  <c r="BO31" i="50"/>
  <c r="BP38" i="50"/>
  <c r="BO8" i="50"/>
  <c r="BP15" i="50"/>
  <c r="BV57" i="50"/>
  <c r="BN65" i="50"/>
  <c r="BV300" i="50"/>
  <c r="BP258" i="50"/>
  <c r="BV11" i="50"/>
  <c r="BN19" i="50"/>
  <c r="BO26" i="50"/>
  <c r="BP33" i="50"/>
  <c r="BV20" i="50"/>
  <c r="BN28" i="50"/>
  <c r="BO35" i="50"/>
  <c r="BP42" i="50"/>
  <c r="BV37" i="50"/>
  <c r="BN45" i="50"/>
  <c r="BO52" i="50"/>
  <c r="BP59" i="50"/>
  <c r="BV6" i="50"/>
  <c r="BN14" i="50"/>
  <c r="BO21" i="50"/>
  <c r="BP28" i="50"/>
  <c r="BV70" i="50"/>
  <c r="BN78" i="50"/>
  <c r="BV23" i="50"/>
  <c r="BN31" i="50"/>
  <c r="BO38" i="50"/>
  <c r="BP45" i="50"/>
  <c r="BV24" i="50"/>
  <c r="BN32" i="50"/>
  <c r="BO39" i="50"/>
  <c r="BP46" i="50"/>
  <c r="BN9" i="50"/>
  <c r="BO16" i="50"/>
  <c r="BP23" i="50"/>
  <c r="BV65" i="50"/>
  <c r="BN18" i="50"/>
  <c r="BO66" i="50"/>
  <c r="BV107" i="50"/>
  <c r="BN115" i="50"/>
  <c r="BO122" i="50"/>
  <c r="BN300" i="50"/>
  <c r="BV292" i="50"/>
  <c r="BV19" i="50"/>
  <c r="BN27" i="50"/>
  <c r="BO34" i="50"/>
  <c r="BP41" i="50"/>
  <c r="BV28" i="50"/>
  <c r="BN36" i="50"/>
  <c r="BO43" i="50"/>
  <c r="BP50" i="50"/>
  <c r="BP3" i="50"/>
  <c r="BV45" i="50"/>
  <c r="BN53" i="50"/>
  <c r="BO60" i="50"/>
  <c r="BP67" i="50"/>
  <c r="BV14" i="50"/>
  <c r="BN22" i="50"/>
  <c r="BO29" i="50"/>
  <c r="BP36" i="50"/>
  <c r="BV31" i="50"/>
  <c r="BN39" i="50"/>
  <c r="BO46" i="50"/>
  <c r="BP53" i="50"/>
  <c r="BV32" i="50"/>
  <c r="BN40" i="50"/>
  <c r="BO47" i="50"/>
  <c r="BP54" i="50"/>
  <c r="BV9" i="50"/>
  <c r="BN17" i="50"/>
  <c r="BO24" i="50"/>
  <c r="BP31" i="50"/>
  <c r="BO25" i="50"/>
  <c r="BO299" i="50"/>
  <c r="BN292" i="50"/>
  <c r="BV284" i="50"/>
  <c r="BV27" i="50"/>
  <c r="BN35" i="50"/>
  <c r="BO42" i="50"/>
  <c r="BP49" i="50"/>
  <c r="BV36" i="50"/>
  <c r="BN44" i="50"/>
  <c r="BO51" i="50"/>
  <c r="BP58" i="50"/>
  <c r="BO4" i="50"/>
  <c r="BP11" i="50"/>
  <c r="BV53" i="50"/>
  <c r="BN61" i="50"/>
  <c r="BO68" i="50"/>
  <c r="BP75" i="50"/>
  <c r="BV22" i="50"/>
  <c r="BN30" i="50"/>
  <c r="BO37" i="50"/>
  <c r="BP44" i="50"/>
  <c r="BV39" i="50"/>
  <c r="BN47" i="50"/>
  <c r="BO54" i="50"/>
  <c r="BP61" i="50"/>
  <c r="BV40" i="50"/>
  <c r="BN48" i="50"/>
  <c r="BO55" i="50"/>
  <c r="BP62" i="50"/>
  <c r="BV17" i="50"/>
  <c r="BN25" i="50"/>
  <c r="BO32" i="50"/>
  <c r="BP39" i="50"/>
  <c r="BP298" i="50"/>
  <c r="BO291" i="50"/>
  <c r="BN284" i="50"/>
  <c r="BV276" i="50"/>
  <c r="BV35" i="50"/>
  <c r="BN43" i="50"/>
  <c r="BO50" i="50"/>
  <c r="BP57" i="50"/>
  <c r="BN52" i="50"/>
  <c r="BP5" i="50"/>
  <c r="BO62" i="50"/>
  <c r="BV48" i="50"/>
  <c r="BN33" i="50"/>
  <c r="BV115" i="50"/>
  <c r="BP129" i="50"/>
  <c r="BO83" i="50"/>
  <c r="BP90" i="50"/>
  <c r="BV132" i="50"/>
  <c r="BN34" i="50"/>
  <c r="BV109" i="50"/>
  <c r="BN117" i="50"/>
  <c r="BO124" i="50"/>
  <c r="BP131" i="50"/>
  <c r="BP56" i="50"/>
  <c r="BV76" i="50"/>
  <c r="BP84" i="50"/>
  <c r="BV126" i="50"/>
  <c r="BN134" i="50"/>
  <c r="BN79" i="50"/>
  <c r="BO86" i="50"/>
  <c r="BP93" i="50"/>
  <c r="BV135" i="50"/>
  <c r="BN58" i="50"/>
  <c r="BP77" i="50"/>
  <c r="BV112" i="50"/>
  <c r="BO9" i="50"/>
  <c r="BV113" i="50"/>
  <c r="BN121" i="50"/>
  <c r="BV106" i="50"/>
  <c r="BP134" i="50"/>
  <c r="BN143" i="50"/>
  <c r="BO150" i="50"/>
  <c r="BP157" i="50"/>
  <c r="BO59" i="50"/>
  <c r="BV30" i="50"/>
  <c r="BP69" i="50"/>
  <c r="BN56" i="50"/>
  <c r="BO40" i="50"/>
  <c r="BP81" i="50"/>
  <c r="BV99" i="50"/>
  <c r="BO130" i="50"/>
  <c r="BN84" i="50"/>
  <c r="BO91" i="50"/>
  <c r="BP98" i="50"/>
  <c r="BO41" i="50"/>
  <c r="BO74" i="50"/>
  <c r="BV117" i="50"/>
  <c r="BN125" i="50"/>
  <c r="BO132" i="50"/>
  <c r="BV77" i="50"/>
  <c r="BO85" i="50"/>
  <c r="BP92" i="50"/>
  <c r="BV134" i="50"/>
  <c r="BV67" i="50"/>
  <c r="BV79" i="50"/>
  <c r="BN87" i="50"/>
  <c r="BO94" i="50"/>
  <c r="BP101" i="50"/>
  <c r="BP8" i="50"/>
  <c r="BP78" i="50"/>
  <c r="BP16" i="50"/>
  <c r="BP65" i="50"/>
  <c r="BP79" i="50"/>
  <c r="BV121" i="50"/>
  <c r="BN114" i="50"/>
  <c r="BN136" i="50"/>
  <c r="BV143" i="50"/>
  <c r="BN151" i="50"/>
  <c r="BO158" i="50"/>
  <c r="BP165" i="50"/>
  <c r="BP66" i="50"/>
  <c r="BN38" i="50"/>
  <c r="BP6" i="50"/>
  <c r="BO63" i="50"/>
  <c r="BV10" i="50"/>
  <c r="BO82" i="50"/>
  <c r="BV84" i="50"/>
  <c r="BN92" i="50"/>
  <c r="BO99" i="50"/>
  <c r="BP106" i="50"/>
  <c r="BP48" i="50"/>
  <c r="BP83" i="50"/>
  <c r="BV125" i="50"/>
  <c r="BN133" i="50"/>
  <c r="BP64" i="50"/>
  <c r="BV78" i="50"/>
  <c r="BN86" i="50"/>
  <c r="BO93" i="50"/>
  <c r="BP100" i="50"/>
  <c r="BV87" i="50"/>
  <c r="BN95" i="50"/>
  <c r="BO102" i="50"/>
  <c r="BP109" i="50"/>
  <c r="BO65" i="50"/>
  <c r="BO79" i="50"/>
  <c r="BP86" i="50"/>
  <c r="BO80" i="50"/>
  <c r="BP87" i="50"/>
  <c r="BN10" i="50"/>
  <c r="BP120" i="50"/>
  <c r="BO137" i="50"/>
  <c r="BV151" i="50"/>
  <c r="BN159" i="50"/>
  <c r="BO166" i="50"/>
  <c r="BP173" i="50"/>
  <c r="BN5" i="50"/>
  <c r="BV61" i="50"/>
  <c r="BO45" i="50"/>
  <c r="BP70" i="50"/>
  <c r="BP47" i="50"/>
  <c r="BP32" i="50"/>
  <c r="BP121" i="50"/>
  <c r="BV92" i="50"/>
  <c r="BN100" i="50"/>
  <c r="BO107" i="50"/>
  <c r="BP114" i="50"/>
  <c r="BO84" i="50"/>
  <c r="BP91" i="50"/>
  <c r="BV133" i="50"/>
  <c r="BV86" i="50"/>
  <c r="BN94" i="50"/>
  <c r="BO101" i="50"/>
  <c r="BP108" i="50"/>
  <c r="BO73" i="50"/>
  <c r="BV95" i="50"/>
  <c r="BN103" i="50"/>
  <c r="BO110" i="50"/>
  <c r="BP117" i="50"/>
  <c r="BN80" i="50"/>
  <c r="BO87" i="50"/>
  <c r="BP94" i="50"/>
  <c r="BN81" i="50"/>
  <c r="BO88" i="50"/>
  <c r="BP95" i="50"/>
  <c r="BP138" i="50"/>
  <c r="BV159" i="50"/>
  <c r="BN167" i="50"/>
  <c r="BO174" i="50"/>
  <c r="BP181" i="50"/>
  <c r="BO12" i="50"/>
  <c r="BN69" i="50"/>
  <c r="BP52" i="50"/>
  <c r="BN107" i="50"/>
  <c r="BN123" i="50"/>
  <c r="BV18" i="50"/>
  <c r="BV66" i="50"/>
  <c r="BV100" i="50"/>
  <c r="BN108" i="50"/>
  <c r="BO115" i="50"/>
  <c r="BP122" i="50"/>
  <c r="BV59" i="50"/>
  <c r="BN85" i="50"/>
  <c r="BO92" i="50"/>
  <c r="BP99" i="50"/>
  <c r="BP71" i="50"/>
  <c r="BV94" i="50"/>
  <c r="BN102" i="50"/>
  <c r="BO109" i="50"/>
  <c r="BP116" i="50"/>
  <c r="BV42" i="50"/>
  <c r="BV103" i="50"/>
  <c r="BN111" i="50"/>
  <c r="BO118" i="50"/>
  <c r="BP125" i="50"/>
  <c r="BV80" i="50"/>
  <c r="BN88" i="50"/>
  <c r="BO95" i="50"/>
  <c r="BP102" i="50"/>
  <c r="BV81" i="50"/>
  <c r="BN89" i="50"/>
  <c r="BO96" i="50"/>
  <c r="BP103" i="50"/>
  <c r="BV167" i="50"/>
  <c r="BN175" i="50"/>
  <c r="BO182" i="50"/>
  <c r="BP189" i="50"/>
  <c r="BV114" i="50"/>
  <c r="BO136" i="50"/>
  <c r="BN144" i="50"/>
  <c r="BO151" i="50"/>
  <c r="BP19" i="50"/>
  <c r="BO76" i="50"/>
  <c r="BP89" i="50"/>
  <c r="BV123" i="50"/>
  <c r="BN26" i="50"/>
  <c r="BV108" i="50"/>
  <c r="BN116" i="50"/>
  <c r="BO123" i="50"/>
  <c r="BP130" i="50"/>
  <c r="BV85" i="50"/>
  <c r="BN93" i="50"/>
  <c r="BO100" i="50"/>
  <c r="BP107" i="50"/>
  <c r="BV34" i="50"/>
  <c r="BN73" i="50"/>
  <c r="BV102" i="50"/>
  <c r="BN110" i="50"/>
  <c r="BO117" i="50"/>
  <c r="BP124" i="50"/>
  <c r="BN50" i="50"/>
  <c r="BV75" i="50"/>
  <c r="BV111" i="50"/>
  <c r="BN119" i="50"/>
  <c r="BO126" i="50"/>
  <c r="BP133" i="50"/>
  <c r="BP73" i="50"/>
  <c r="BV88" i="50"/>
  <c r="BN96" i="50"/>
  <c r="BO103" i="50"/>
  <c r="BP110" i="50"/>
  <c r="BV74" i="50"/>
  <c r="BV89" i="50"/>
  <c r="BN97" i="50"/>
  <c r="BO104" i="50"/>
  <c r="BP111" i="50"/>
  <c r="BO128" i="50"/>
  <c r="BV175" i="50"/>
  <c r="BV47" i="50"/>
  <c r="BP72" i="50"/>
  <c r="BO33" i="50"/>
  <c r="BV116" i="50"/>
  <c r="BN124" i="50"/>
  <c r="BO131" i="50"/>
  <c r="BN67" i="50"/>
  <c r="BV93" i="50"/>
  <c r="BN101" i="50"/>
  <c r="BO108" i="50"/>
  <c r="BP115" i="50"/>
  <c r="BN42" i="50"/>
  <c r="BP74" i="50"/>
  <c r="BV110" i="50"/>
  <c r="BN118" i="50"/>
  <c r="BO125" i="50"/>
  <c r="BP132" i="50"/>
  <c r="BO57" i="50"/>
  <c r="BN77" i="50"/>
  <c r="BV119" i="50"/>
  <c r="BN127" i="50"/>
  <c r="BO134" i="50"/>
  <c r="BV96" i="50"/>
  <c r="BN104" i="50"/>
  <c r="BO111" i="50"/>
  <c r="BP118" i="50"/>
  <c r="BV97" i="50"/>
  <c r="BN105" i="50"/>
  <c r="BO112" i="50"/>
  <c r="BP119" i="50"/>
  <c r="BP141" i="50"/>
  <c r="BV183" i="50"/>
  <c r="BV44" i="50"/>
  <c r="BN55" i="50"/>
  <c r="BV25" i="50"/>
  <c r="BV73" i="50"/>
  <c r="BO114" i="50"/>
  <c r="BP40" i="50"/>
  <c r="BN74" i="50"/>
  <c r="BP82" i="50"/>
  <c r="BV124" i="50"/>
  <c r="BN132" i="50"/>
  <c r="BV26" i="50"/>
  <c r="BV101" i="50"/>
  <c r="BN109" i="50"/>
  <c r="BO116" i="50"/>
  <c r="BP123" i="50"/>
  <c r="BO49" i="50"/>
  <c r="BV118" i="50"/>
  <c r="BN126" i="50"/>
  <c r="BO133" i="50"/>
  <c r="BO78" i="50"/>
  <c r="BP85" i="50"/>
  <c r="BV127" i="50"/>
  <c r="BN135" i="50"/>
  <c r="BV50" i="50"/>
  <c r="BN76" i="50"/>
  <c r="BV104" i="50"/>
  <c r="BN112" i="50"/>
  <c r="BO119" i="50"/>
  <c r="BO58" i="50"/>
  <c r="BV105" i="50"/>
  <c r="BN113" i="50"/>
  <c r="BO120" i="50"/>
  <c r="BO142" i="50"/>
  <c r="BP149" i="50"/>
  <c r="BV191" i="50"/>
  <c r="BP126" i="50"/>
  <c r="BP137" i="50"/>
  <c r="BV184" i="50"/>
  <c r="BN192" i="50"/>
  <c r="BP143" i="50"/>
  <c r="BV185" i="50"/>
  <c r="BN193" i="50"/>
  <c r="BO200" i="50"/>
  <c r="BN131" i="50"/>
  <c r="BV162" i="50"/>
  <c r="BN170" i="50"/>
  <c r="BO177" i="50"/>
  <c r="BP184" i="50"/>
  <c r="BV138" i="50"/>
  <c r="BO146" i="50"/>
  <c r="BP153" i="50"/>
  <c r="BP104" i="50"/>
  <c r="BV156" i="50"/>
  <c r="BN164" i="50"/>
  <c r="BO171" i="50"/>
  <c r="BP178" i="50"/>
  <c r="BN138" i="50"/>
  <c r="BP179" i="50"/>
  <c r="BV211" i="50"/>
  <c r="BN219" i="50"/>
  <c r="BO226" i="50"/>
  <c r="BP233" i="50"/>
  <c r="BO188" i="50"/>
  <c r="BN200" i="50"/>
  <c r="BV228" i="50"/>
  <c r="BN236" i="50"/>
  <c r="BO243" i="50"/>
  <c r="BP155" i="50"/>
  <c r="BN198" i="50"/>
  <c r="BV205" i="50"/>
  <c r="BN213" i="50"/>
  <c r="BO220" i="50"/>
  <c r="BP227" i="50"/>
  <c r="BV192" i="50"/>
  <c r="BP136" i="50"/>
  <c r="BO144" i="50"/>
  <c r="BP151" i="50"/>
  <c r="BV193" i="50"/>
  <c r="BN201" i="50"/>
  <c r="BV170" i="50"/>
  <c r="BN178" i="50"/>
  <c r="BO185" i="50"/>
  <c r="BN82" i="50"/>
  <c r="BO127" i="50"/>
  <c r="BV139" i="50"/>
  <c r="BN147" i="50"/>
  <c r="BO154" i="50"/>
  <c r="BP161" i="50"/>
  <c r="BP135" i="50"/>
  <c r="BV164" i="50"/>
  <c r="BN172" i="50"/>
  <c r="BO179" i="50"/>
  <c r="BP186" i="50"/>
  <c r="BO139" i="50"/>
  <c r="BV219" i="50"/>
  <c r="BN227" i="50"/>
  <c r="BO234" i="50"/>
  <c r="BP241" i="50"/>
  <c r="BO165" i="50"/>
  <c r="BO201" i="50"/>
  <c r="BV236" i="50"/>
  <c r="BN244" i="50"/>
  <c r="BO186" i="50"/>
  <c r="BO199" i="50"/>
  <c r="BV213" i="50"/>
  <c r="BN221" i="50"/>
  <c r="BO228" i="50"/>
  <c r="BP235" i="50"/>
  <c r="BN183" i="50"/>
  <c r="BV120" i="50"/>
  <c r="BP158" i="50"/>
  <c r="BP24" i="50"/>
  <c r="BO121" i="50"/>
  <c r="BN145" i="50"/>
  <c r="BO152" i="50"/>
  <c r="BP159" i="50"/>
  <c r="BV201" i="50"/>
  <c r="BV178" i="50"/>
  <c r="BN186" i="50"/>
  <c r="BO89" i="50"/>
  <c r="BO129" i="50"/>
  <c r="BV147" i="50"/>
  <c r="BN155" i="50"/>
  <c r="BO162" i="50"/>
  <c r="BP169" i="50"/>
  <c r="BV172" i="50"/>
  <c r="BN180" i="50"/>
  <c r="BO187" i="50"/>
  <c r="BP194" i="50"/>
  <c r="BO140" i="50"/>
  <c r="BP147" i="50"/>
  <c r="BV157" i="50"/>
  <c r="BV198" i="50"/>
  <c r="BV227" i="50"/>
  <c r="BN235" i="50"/>
  <c r="BO242" i="50"/>
  <c r="BN128" i="50"/>
  <c r="BP192" i="50"/>
  <c r="BO202" i="50"/>
  <c r="BV244" i="50"/>
  <c r="BP188" i="50"/>
  <c r="BP200" i="50"/>
  <c r="BP150" i="50"/>
  <c r="BO159" i="50"/>
  <c r="BP166" i="50"/>
  <c r="BV145" i="50"/>
  <c r="BN153" i="50"/>
  <c r="BO160" i="50"/>
  <c r="BP167" i="50"/>
  <c r="BP144" i="50"/>
  <c r="BV186" i="50"/>
  <c r="BP96" i="50"/>
  <c r="BV155" i="50"/>
  <c r="BN163" i="50"/>
  <c r="BO170" i="50"/>
  <c r="BP177" i="50"/>
  <c r="BV137" i="50"/>
  <c r="BV180" i="50"/>
  <c r="BN188" i="50"/>
  <c r="BO195" i="50"/>
  <c r="BV90" i="50"/>
  <c r="BV129" i="50"/>
  <c r="BN141" i="50"/>
  <c r="BV58" i="50"/>
  <c r="BV187" i="50"/>
  <c r="BV199" i="50"/>
  <c r="BV235" i="50"/>
  <c r="BN243" i="50"/>
  <c r="BP140" i="50"/>
  <c r="BP172" i="50"/>
  <c r="BO203" i="50"/>
  <c r="BP210" i="50"/>
  <c r="BV165" i="50"/>
  <c r="BP201" i="50"/>
  <c r="BO17" i="50"/>
  <c r="BP128" i="50"/>
  <c r="BP142" i="50"/>
  <c r="BN152" i="50"/>
  <c r="BN160" i="50"/>
  <c r="BO167" i="50"/>
  <c r="BP174" i="50"/>
  <c r="BP80" i="50"/>
  <c r="BV153" i="50"/>
  <c r="BN161" i="50"/>
  <c r="BO168" i="50"/>
  <c r="BP175" i="50"/>
  <c r="BO145" i="50"/>
  <c r="BP152" i="50"/>
  <c r="BV163" i="50"/>
  <c r="BN171" i="50"/>
  <c r="BO178" i="50"/>
  <c r="BN75" i="50"/>
  <c r="BN139" i="50"/>
  <c r="BP146" i="50"/>
  <c r="BV188" i="50"/>
  <c r="BN196" i="50"/>
  <c r="BN98" i="50"/>
  <c r="BV141" i="50"/>
  <c r="BN165" i="50"/>
  <c r="BN190" i="50"/>
  <c r="BV200" i="50"/>
  <c r="BV243" i="50"/>
  <c r="BP195" i="50"/>
  <c r="BN204" i="50"/>
  <c r="BO211" i="50"/>
  <c r="BP218" i="50"/>
  <c r="BN130" i="50"/>
  <c r="BP202" i="50"/>
  <c r="BV237" i="50"/>
  <c r="BN245" i="50"/>
  <c r="BO252" i="50"/>
  <c r="BO198" i="50"/>
  <c r="BN66" i="50"/>
  <c r="BO143" i="50"/>
  <c r="BV152" i="50"/>
  <c r="BV160" i="50"/>
  <c r="BN168" i="50"/>
  <c r="BO175" i="50"/>
  <c r="BP182" i="50"/>
  <c r="BV128" i="50"/>
  <c r="BV161" i="50"/>
  <c r="BN169" i="50"/>
  <c r="BO176" i="50"/>
  <c r="BP183" i="50"/>
  <c r="BO72" i="50"/>
  <c r="BN146" i="50"/>
  <c r="BO153" i="50"/>
  <c r="BP160" i="50"/>
  <c r="BO135" i="50"/>
  <c r="BV171" i="50"/>
  <c r="BN179" i="50"/>
  <c r="BV82" i="50"/>
  <c r="BP127" i="50"/>
  <c r="BN140" i="50"/>
  <c r="BO147" i="50"/>
  <c r="BP154" i="50"/>
  <c r="BV196" i="50"/>
  <c r="BO105" i="50"/>
  <c r="BN202" i="50"/>
  <c r="BP209" i="50"/>
  <c r="BV150" i="50"/>
  <c r="BV204" i="50"/>
  <c r="BN212" i="50"/>
  <c r="BO219" i="50"/>
  <c r="BP226" i="50"/>
  <c r="BO141" i="50"/>
  <c r="BN173" i="50"/>
  <c r="BN194" i="50"/>
  <c r="BP203" i="50"/>
  <c r="BV245" i="50"/>
  <c r="BO190" i="50"/>
  <c r="BV144" i="50"/>
  <c r="BV168" i="50"/>
  <c r="BN176" i="50"/>
  <c r="BO183" i="50"/>
  <c r="BP190" i="50"/>
  <c r="BV130" i="50"/>
  <c r="BV169" i="50"/>
  <c r="BN177" i="50"/>
  <c r="BO184" i="50"/>
  <c r="BP191" i="50"/>
  <c r="BO81" i="50"/>
  <c r="BV146" i="50"/>
  <c r="BN154" i="50"/>
  <c r="BO161" i="50"/>
  <c r="BP168" i="50"/>
  <c r="BV179" i="50"/>
  <c r="BN90" i="50"/>
  <c r="BV140" i="50"/>
  <c r="BN148" i="50"/>
  <c r="BO155" i="50"/>
  <c r="BP162" i="50"/>
  <c r="BP112" i="50"/>
  <c r="BP139" i="50"/>
  <c r="BO172" i="50"/>
  <c r="BN203" i="50"/>
  <c r="BO210" i="50"/>
  <c r="BP217" i="50"/>
  <c r="BV182" i="50"/>
  <c r="BV197" i="50"/>
  <c r="BV212" i="50"/>
  <c r="BN220" i="50"/>
  <c r="BO227" i="50"/>
  <c r="BP234" i="50"/>
  <c r="BO148" i="50"/>
  <c r="BO204" i="50"/>
  <c r="BP211" i="50"/>
  <c r="BN191" i="50"/>
  <c r="BV176" i="50"/>
  <c r="BN184" i="50"/>
  <c r="BO191" i="50"/>
  <c r="BV177" i="50"/>
  <c r="BN185" i="50"/>
  <c r="BO192" i="50"/>
  <c r="BP199" i="50"/>
  <c r="BP88" i="50"/>
  <c r="BN129" i="50"/>
  <c r="BV154" i="50"/>
  <c r="BN162" i="50"/>
  <c r="BO169" i="50"/>
  <c r="BP176" i="50"/>
  <c r="BN122" i="50"/>
  <c r="BP145" i="50"/>
  <c r="BO97" i="50"/>
  <c r="BV148" i="50"/>
  <c r="BN156" i="50"/>
  <c r="BO163" i="50"/>
  <c r="BP170" i="50"/>
  <c r="BV136" i="50"/>
  <c r="BN195" i="50"/>
  <c r="BV203" i="50"/>
  <c r="BN211" i="50"/>
  <c r="BO218" i="50"/>
  <c r="BP225" i="50"/>
  <c r="BN158" i="50"/>
  <c r="BN199" i="50"/>
  <c r="BV220" i="50"/>
  <c r="BN228" i="50"/>
  <c r="BO235" i="50"/>
  <c r="BP242" i="50"/>
  <c r="BO180" i="50"/>
  <c r="BN205" i="50"/>
  <c r="BO212" i="50"/>
  <c r="BP219" i="50"/>
  <c r="BV98" i="50"/>
  <c r="BN166" i="50"/>
  <c r="BO236" i="50"/>
  <c r="BV158" i="50"/>
  <c r="BV238" i="50"/>
  <c r="BN246" i="50"/>
  <c r="BO253" i="50"/>
  <c r="BN181" i="50"/>
  <c r="BO197" i="50"/>
  <c r="BP205" i="50"/>
  <c r="BV247" i="50"/>
  <c r="BN174" i="50"/>
  <c r="BV224" i="50"/>
  <c r="BN232" i="50"/>
  <c r="BO239" i="50"/>
  <c r="BP246" i="50"/>
  <c r="BN157" i="50"/>
  <c r="BV241" i="50"/>
  <c r="BN249" i="50"/>
  <c r="BV122" i="50"/>
  <c r="BO209" i="50"/>
  <c r="BP216" i="50"/>
  <c r="BO298" i="50"/>
  <c r="BN291" i="50"/>
  <c r="BV283" i="50"/>
  <c r="BN255" i="50"/>
  <c r="BP296" i="50"/>
  <c r="BO289" i="50"/>
  <c r="BN282" i="50"/>
  <c r="BV274" i="50"/>
  <c r="BP249" i="50"/>
  <c r="BP287" i="50"/>
  <c r="BO280" i="50"/>
  <c r="BN273" i="50"/>
  <c r="BV265" i="50"/>
  <c r="BP278" i="50"/>
  <c r="BO271" i="50"/>
  <c r="BN237" i="50"/>
  <c r="BP251" i="50"/>
  <c r="BO194" i="50"/>
  <c r="BP204" i="50"/>
  <c r="BV246" i="50"/>
  <c r="BN254" i="50"/>
  <c r="BO156" i="50"/>
  <c r="BP198" i="50"/>
  <c r="BO206" i="50"/>
  <c r="BP213" i="50"/>
  <c r="BO149" i="50"/>
  <c r="BV195" i="50"/>
  <c r="BV232" i="50"/>
  <c r="BN240" i="50"/>
  <c r="BO247" i="50"/>
  <c r="BP254" i="50"/>
  <c r="BP187" i="50"/>
  <c r="BP207" i="50"/>
  <c r="BV249" i="50"/>
  <c r="BO138" i="50"/>
  <c r="BV202" i="50"/>
  <c r="BN210" i="50"/>
  <c r="BO217" i="50"/>
  <c r="BP224" i="50"/>
  <c r="BP297" i="50"/>
  <c r="BO290" i="50"/>
  <c r="BN283" i="50"/>
  <c r="BV275" i="50"/>
  <c r="BV252" i="50"/>
  <c r="BP288" i="50"/>
  <c r="BO281" i="50"/>
  <c r="BN274" i="50"/>
  <c r="BV266" i="50"/>
  <c r="BP279" i="50"/>
  <c r="BO272" i="50"/>
  <c r="BN265" i="50"/>
  <c r="BV257" i="50"/>
  <c r="BP270" i="50"/>
  <c r="BO263" i="50"/>
  <c r="BN256" i="50"/>
  <c r="BV221" i="50"/>
  <c r="BN253" i="50"/>
  <c r="BO205" i="50"/>
  <c r="BP212" i="50"/>
  <c r="BV254" i="50"/>
  <c r="BN207" i="50"/>
  <c r="BO214" i="50"/>
  <c r="BP221" i="50"/>
  <c r="BO181" i="50"/>
  <c r="BP197" i="50"/>
  <c r="BV240" i="50"/>
  <c r="BN248" i="50"/>
  <c r="BO255" i="50"/>
  <c r="BO164" i="50"/>
  <c r="BO208" i="50"/>
  <c r="BP215" i="50"/>
  <c r="BV174" i="50"/>
  <c r="BV194" i="50"/>
  <c r="BV210" i="50"/>
  <c r="BN218" i="50"/>
  <c r="BO225" i="50"/>
  <c r="BP232" i="50"/>
  <c r="BP289" i="50"/>
  <c r="BO282" i="50"/>
  <c r="BN275" i="50"/>
  <c r="BV267" i="50"/>
  <c r="BP280" i="50"/>
  <c r="BO273" i="50"/>
  <c r="BN266" i="50"/>
  <c r="BV258" i="50"/>
  <c r="BP271" i="50"/>
  <c r="BO264" i="50"/>
  <c r="BN257" i="50"/>
  <c r="BP262" i="50"/>
  <c r="BV253" i="50"/>
  <c r="BO173" i="50"/>
  <c r="BN197" i="50"/>
  <c r="BN206" i="50"/>
  <c r="BO213" i="50"/>
  <c r="BP220" i="50"/>
  <c r="BP163" i="50"/>
  <c r="BN189" i="50"/>
  <c r="BV207" i="50"/>
  <c r="BN215" i="50"/>
  <c r="BO222" i="50"/>
  <c r="BP229" i="50"/>
  <c r="BP156" i="50"/>
  <c r="BP206" i="50"/>
  <c r="BV248" i="50"/>
  <c r="BN120" i="50"/>
  <c r="BN209" i="50"/>
  <c r="BO216" i="50"/>
  <c r="BP223" i="50"/>
  <c r="BN150" i="50"/>
  <c r="BP196" i="50"/>
  <c r="BV218" i="50"/>
  <c r="BN226" i="50"/>
  <c r="BO233" i="50"/>
  <c r="BP240" i="50"/>
  <c r="BP281" i="50"/>
  <c r="BO274" i="50"/>
  <c r="BN267" i="50"/>
  <c r="BV259" i="50"/>
  <c r="BP272" i="50"/>
  <c r="BO265" i="50"/>
  <c r="BN258" i="50"/>
  <c r="BP263" i="50"/>
  <c r="BO256" i="50"/>
  <c r="BV296" i="50"/>
  <c r="BV251" i="50"/>
  <c r="BN295" i="50"/>
  <c r="BV287" i="50"/>
  <c r="BP243" i="50"/>
  <c r="BV131" i="50"/>
  <c r="BV206" i="50"/>
  <c r="BN214" i="50"/>
  <c r="BO221" i="50"/>
  <c r="BP228" i="50"/>
  <c r="BN106" i="50"/>
  <c r="BV190" i="50"/>
  <c r="BV215" i="50"/>
  <c r="BN223" i="50"/>
  <c r="BO230" i="50"/>
  <c r="BP237" i="50"/>
  <c r="BN187" i="50"/>
  <c r="BO207" i="50"/>
  <c r="BP214" i="50"/>
  <c r="BN137" i="50"/>
  <c r="BP171" i="50"/>
  <c r="BP193" i="50"/>
  <c r="BV209" i="50"/>
  <c r="BN217" i="50"/>
  <c r="BO224" i="50"/>
  <c r="BP231" i="50"/>
  <c r="BN182" i="50"/>
  <c r="BV226" i="50"/>
  <c r="BN234" i="50"/>
  <c r="BO241" i="50"/>
  <c r="BP248" i="50"/>
  <c r="BP273" i="50"/>
  <c r="BO266" i="50"/>
  <c r="BN259" i="50"/>
  <c r="BP264" i="50"/>
  <c r="BO257" i="50"/>
  <c r="BV297" i="50"/>
  <c r="BN296" i="50"/>
  <c r="BV288" i="50"/>
  <c r="BN229" i="50"/>
  <c r="BO244" i="50"/>
  <c r="BN142" i="50"/>
  <c r="BP180" i="50"/>
  <c r="BV214" i="50"/>
  <c r="BN222" i="50"/>
  <c r="BO229" i="50"/>
  <c r="BP236" i="50"/>
  <c r="BV223" i="50"/>
  <c r="BN231" i="50"/>
  <c r="BO238" i="50"/>
  <c r="BP245" i="50"/>
  <c r="BO189" i="50"/>
  <c r="BN208" i="50"/>
  <c r="BO215" i="50"/>
  <c r="BP222" i="50"/>
  <c r="BV217" i="50"/>
  <c r="BN225" i="50"/>
  <c r="BO232" i="50"/>
  <c r="BP239" i="50"/>
  <c r="BO157" i="50"/>
  <c r="BP185" i="50"/>
  <c r="BV234" i="50"/>
  <c r="BN242" i="50"/>
  <c r="BO249" i="50"/>
  <c r="BP265" i="50"/>
  <c r="BO258" i="50"/>
  <c r="BV298" i="50"/>
  <c r="BP256" i="50"/>
  <c r="BN297" i="50"/>
  <c r="BV289" i="50"/>
  <c r="BN252" i="50"/>
  <c r="BO295" i="50"/>
  <c r="BN288" i="50"/>
  <c r="BV280" i="50"/>
  <c r="BV229" i="50"/>
  <c r="BP148" i="50"/>
  <c r="BV222" i="50"/>
  <c r="BN230" i="50"/>
  <c r="BO237" i="50"/>
  <c r="BP244" i="50"/>
  <c r="BV142" i="50"/>
  <c r="BV173" i="50"/>
  <c r="BV231" i="50"/>
  <c r="BN239" i="50"/>
  <c r="BO246" i="50"/>
  <c r="BO113" i="50"/>
  <c r="BV166" i="50"/>
  <c r="BV208" i="50"/>
  <c r="BN216" i="50"/>
  <c r="BO223" i="50"/>
  <c r="BP230" i="50"/>
  <c r="BV149" i="50"/>
  <c r="BO196" i="50"/>
  <c r="BV225" i="50"/>
  <c r="BN233" i="50"/>
  <c r="BO240" i="50"/>
  <c r="BP247" i="50"/>
  <c r="BV242" i="50"/>
  <c r="BN250" i="50"/>
  <c r="BV299" i="50"/>
  <c r="BP257" i="50"/>
  <c r="BN298" i="50"/>
  <c r="BV290" i="50"/>
  <c r="BO296" i="50"/>
  <c r="BN289" i="50"/>
  <c r="BV281" i="50"/>
  <c r="BP294" i="50"/>
  <c r="BO287" i="50"/>
  <c r="BN280" i="50"/>
  <c r="BV272" i="50"/>
  <c r="BV230" i="50"/>
  <c r="BN238" i="50"/>
  <c r="BO245" i="50"/>
  <c r="BP252" i="50"/>
  <c r="BN149" i="50"/>
  <c r="BV239" i="50"/>
  <c r="BN247" i="50"/>
  <c r="BO193" i="50"/>
  <c r="BV216" i="50"/>
  <c r="BN224" i="50"/>
  <c r="BO231" i="50"/>
  <c r="BP238" i="50"/>
  <c r="BV181" i="50"/>
  <c r="BV233" i="50"/>
  <c r="BN241" i="50"/>
  <c r="BO248" i="50"/>
  <c r="BP255" i="50"/>
  <c r="BP164" i="50"/>
  <c r="BV189" i="50"/>
  <c r="BP208" i="50"/>
  <c r="BV250" i="50"/>
  <c r="BN299" i="50"/>
  <c r="BV291" i="50"/>
  <c r="BO297" i="50"/>
  <c r="BN290" i="50"/>
  <c r="BV282" i="50"/>
  <c r="BP295" i="50"/>
  <c r="BO288" i="50"/>
  <c r="BN281" i="50"/>
  <c r="BV273" i="50"/>
  <c r="BP286" i="50"/>
  <c r="BO279" i="50"/>
  <c r="BN272" i="50"/>
  <c r="BV264" i="50"/>
  <c r="BP277" i="50"/>
  <c r="BO270" i="50"/>
  <c r="BN263" i="50"/>
  <c r="BP284" i="50"/>
  <c r="BO277" i="50"/>
  <c r="BN270" i="50"/>
  <c r="BV262" i="50"/>
  <c r="BP275" i="50"/>
  <c r="BO268" i="50"/>
  <c r="BN261" i="50"/>
  <c r="BP250" i="50"/>
  <c r="BM18" i="50"/>
  <c r="BL26" i="50"/>
  <c r="BL10" i="50"/>
  <c r="BK18" i="50"/>
  <c r="BM25" i="50"/>
  <c r="BM9" i="50"/>
  <c r="BL17" i="50"/>
  <c r="BK25" i="50"/>
  <c r="BK9" i="50"/>
  <c r="BO2" i="50"/>
  <c r="BP276" i="50"/>
  <c r="BO269" i="50"/>
  <c r="BN262" i="50"/>
  <c r="BP267" i="50"/>
  <c r="BO260" i="50"/>
  <c r="BM16" i="50"/>
  <c r="BL24" i="50"/>
  <c r="BL8" i="50"/>
  <c r="BK16" i="50"/>
  <c r="BM23" i="50"/>
  <c r="BM7" i="50"/>
  <c r="BL15" i="50"/>
  <c r="BK23" i="50"/>
  <c r="BK7" i="50"/>
  <c r="BN2" i="50"/>
  <c r="BV279" i="50"/>
  <c r="BV271" i="50"/>
  <c r="BV263" i="50"/>
  <c r="BV255" i="50"/>
  <c r="BP268" i="50"/>
  <c r="BO261" i="50"/>
  <c r="BN251" i="50"/>
  <c r="BP259" i="50"/>
  <c r="BV2" i="50"/>
  <c r="BM14" i="50"/>
  <c r="BL22" i="50"/>
  <c r="BL6" i="50"/>
  <c r="BK14" i="50"/>
  <c r="BM21" i="50"/>
  <c r="BM5" i="50"/>
  <c r="BL13" i="50"/>
  <c r="BK21" i="50"/>
  <c r="BK5" i="50"/>
  <c r="BM2" i="50"/>
  <c r="BN264" i="50"/>
  <c r="BN279" i="50"/>
  <c r="BN271" i="50"/>
  <c r="BO262" i="50"/>
  <c r="BO254" i="50"/>
  <c r="BP260" i="50"/>
  <c r="BV293" i="50"/>
  <c r="BM12" i="50"/>
  <c r="BL20" i="50"/>
  <c r="BL4" i="50"/>
  <c r="BK12" i="50"/>
  <c r="BM19" i="50"/>
  <c r="BM3" i="50"/>
  <c r="BL11" i="50"/>
  <c r="BK19" i="50"/>
  <c r="BK2" i="50"/>
  <c r="BL2" i="50"/>
  <c r="BN287" i="50"/>
  <c r="BO278" i="50"/>
  <c r="BP269" i="50"/>
  <c r="BP261" i="50"/>
  <c r="BO251" i="50"/>
  <c r="BV294" i="50"/>
  <c r="BO300" i="50"/>
  <c r="BN293" i="50"/>
  <c r="BV285" i="50"/>
  <c r="BM26" i="50"/>
  <c r="BM10" i="50"/>
  <c r="BL18" i="50"/>
  <c r="BK26" i="50"/>
  <c r="BK10" i="50"/>
  <c r="BM17" i="50"/>
  <c r="BL25" i="50"/>
  <c r="BL9" i="50"/>
  <c r="BK17" i="50"/>
  <c r="BV295" i="50"/>
  <c r="BO286" i="50"/>
  <c r="BN294" i="50"/>
  <c r="BV286" i="50"/>
  <c r="BP299" i="50"/>
  <c r="BO292" i="50"/>
  <c r="BN285" i="50"/>
  <c r="BV277" i="50"/>
  <c r="BM24" i="50"/>
  <c r="BM8" i="50"/>
  <c r="BL16" i="50"/>
  <c r="BK24" i="50"/>
  <c r="BK8" i="50"/>
  <c r="BM15" i="50"/>
  <c r="BL23" i="50"/>
  <c r="BL7" i="50"/>
  <c r="BK15" i="50"/>
  <c r="BV256" i="50"/>
  <c r="BO294" i="50"/>
  <c r="BP285" i="50"/>
  <c r="BP300" i="50"/>
  <c r="BO293" i="50"/>
  <c r="BN286" i="50"/>
  <c r="BV278" i="50"/>
  <c r="BP291" i="50"/>
  <c r="BO284" i="50"/>
  <c r="BN277" i="50"/>
  <c r="BV269" i="50"/>
  <c r="BM22" i="50"/>
  <c r="BM6" i="50"/>
  <c r="BL14" i="50"/>
  <c r="BK22" i="50"/>
  <c r="BK6" i="50"/>
  <c r="BM13" i="50"/>
  <c r="BL21" i="50"/>
  <c r="BL5" i="50"/>
  <c r="BK13" i="50"/>
  <c r="BP293" i="50"/>
  <c r="BP292" i="50"/>
  <c r="BO285" i="50"/>
  <c r="BN278" i="50"/>
  <c r="BV270" i="50"/>
  <c r="BP283" i="50"/>
  <c r="BO276" i="50"/>
  <c r="BN269" i="50"/>
  <c r="BV261" i="50"/>
  <c r="BM20" i="50"/>
  <c r="BM4" i="50"/>
  <c r="BL12" i="50"/>
  <c r="BK20" i="50"/>
  <c r="BK4" i="50"/>
  <c r="BM11" i="50"/>
  <c r="BL19" i="50"/>
  <c r="BL3" i="50"/>
  <c r="BK11" i="50"/>
  <c r="J13" i="48"/>
  <c r="D2" i="48"/>
  <c r="S141" i="49"/>
  <c r="S3" i="59" s="1"/>
  <c r="BU3" i="50" s="1"/>
  <c r="S143" i="49"/>
  <c r="S4" i="59" s="1"/>
  <c r="BU4" i="50" s="1"/>
  <c r="Q141" i="49"/>
  <c r="Q3" i="59" s="1"/>
  <c r="BT3" i="50" s="1"/>
  <c r="Q143" i="49"/>
  <c r="Q4" i="59" s="1"/>
  <c r="BT4" i="50" s="1"/>
  <c r="J97" i="48"/>
  <c r="J289" i="48"/>
  <c r="J225" i="48"/>
  <c r="J281" i="48"/>
  <c r="J161" i="48"/>
  <c r="J2" i="48"/>
  <c r="J273" i="48"/>
  <c r="J209" i="48"/>
  <c r="J145" i="48"/>
  <c r="J81" i="48"/>
  <c r="J153" i="48"/>
  <c r="J265" i="48"/>
  <c r="J201" i="48"/>
  <c r="J137" i="48"/>
  <c r="J73" i="48"/>
  <c r="J89" i="48"/>
  <c r="J257" i="48"/>
  <c r="J193" i="48"/>
  <c r="J129" i="48"/>
  <c r="J65" i="48"/>
  <c r="J217" i="48"/>
  <c r="J249" i="48"/>
  <c r="J185" i="48"/>
  <c r="J121" i="48"/>
  <c r="J57" i="48"/>
  <c r="J241" i="48"/>
  <c r="J177" i="48"/>
  <c r="J113" i="48"/>
  <c r="J49" i="48"/>
  <c r="J297" i="48"/>
  <c r="J233" i="48"/>
  <c r="J169" i="48"/>
  <c r="J105" i="48"/>
  <c r="J41" i="48"/>
  <c r="J32" i="48"/>
  <c r="J296" i="48"/>
  <c r="J288" i="48"/>
  <c r="J280" i="48"/>
  <c r="J272" i="48"/>
  <c r="J264" i="48"/>
  <c r="J256" i="48"/>
  <c r="J248" i="48"/>
  <c r="J240" i="48"/>
  <c r="J232" i="48"/>
  <c r="J224" i="48"/>
  <c r="J216" i="48"/>
  <c r="J208" i="48"/>
  <c r="J200" i="48"/>
  <c r="J192" i="48"/>
  <c r="J184" i="48"/>
  <c r="J176" i="48"/>
  <c r="J168" i="48"/>
  <c r="J160" i="48"/>
  <c r="J152" i="48"/>
  <c r="J144" i="48"/>
  <c r="J136" i="48"/>
  <c r="J128" i="48"/>
  <c r="J120" i="48"/>
  <c r="J112" i="48"/>
  <c r="J104" i="48"/>
  <c r="J96" i="48"/>
  <c r="J88" i="48"/>
  <c r="J80" i="48"/>
  <c r="J72" i="48"/>
  <c r="J64" i="48"/>
  <c r="J56" i="48"/>
  <c r="J48" i="48"/>
  <c r="J40" i="48"/>
  <c r="J24" i="48"/>
  <c r="J295" i="48"/>
  <c r="J287" i="48"/>
  <c r="J279" i="48"/>
  <c r="J271" i="48"/>
  <c r="J263" i="48"/>
  <c r="J255" i="48"/>
  <c r="J247" i="48"/>
  <c r="J239" i="48"/>
  <c r="J231" i="48"/>
  <c r="J223" i="48"/>
  <c r="J215" i="48"/>
  <c r="J207" i="48"/>
  <c r="J199" i="48"/>
  <c r="J191" i="48"/>
  <c r="J183" i="48"/>
  <c r="J175" i="48"/>
  <c r="J167" i="48"/>
  <c r="J159" i="48"/>
  <c r="J151" i="48"/>
  <c r="J143" i="48"/>
  <c r="J135" i="48"/>
  <c r="J127" i="48"/>
  <c r="J119" i="48"/>
  <c r="J111" i="48"/>
  <c r="J103" i="48"/>
  <c r="J95" i="48"/>
  <c r="J87" i="48"/>
  <c r="J79" i="48"/>
  <c r="J71" i="48"/>
  <c r="J63" i="48"/>
  <c r="J55" i="48"/>
  <c r="J47" i="48"/>
  <c r="J39" i="48"/>
  <c r="J16" i="48"/>
  <c r="J294" i="48"/>
  <c r="J286" i="48"/>
  <c r="J278" i="48"/>
  <c r="J270" i="48"/>
  <c r="J262" i="48"/>
  <c r="J254" i="48"/>
  <c r="J246" i="48"/>
  <c r="J238" i="48"/>
  <c r="J230" i="48"/>
  <c r="J222" i="48"/>
  <c r="J214" i="48"/>
  <c r="J206" i="48"/>
  <c r="J198" i="48"/>
  <c r="J190" i="48"/>
  <c r="J182" i="48"/>
  <c r="J174" i="48"/>
  <c r="J166" i="48"/>
  <c r="J158" i="48"/>
  <c r="J150" i="48"/>
  <c r="J142" i="48"/>
  <c r="J134" i="48"/>
  <c r="J126" i="48"/>
  <c r="J118" i="48"/>
  <c r="J110" i="48"/>
  <c r="J102" i="48"/>
  <c r="J94" i="48"/>
  <c r="J86" i="48"/>
  <c r="J78" i="48"/>
  <c r="J70" i="48"/>
  <c r="J62" i="48"/>
  <c r="J54" i="48"/>
  <c r="J46" i="48"/>
  <c r="J38" i="48"/>
  <c r="J8" i="48"/>
  <c r="J293" i="48"/>
  <c r="J285" i="48"/>
  <c r="J277" i="48"/>
  <c r="J269" i="48"/>
  <c r="J261" i="48"/>
  <c r="J253" i="48"/>
  <c r="J245" i="48"/>
  <c r="J237" i="48"/>
  <c r="J229" i="48"/>
  <c r="J221" i="48"/>
  <c r="J213" i="48"/>
  <c r="J205" i="48"/>
  <c r="J197" i="48"/>
  <c r="J189" i="48"/>
  <c r="J181" i="48"/>
  <c r="J173" i="48"/>
  <c r="J165" i="48"/>
  <c r="J157" i="48"/>
  <c r="J149" i="48"/>
  <c r="J141" i="48"/>
  <c r="J133" i="48"/>
  <c r="J125" i="48"/>
  <c r="J117" i="48"/>
  <c r="J109" i="48"/>
  <c r="J101" i="48"/>
  <c r="J93" i="48"/>
  <c r="J85" i="48"/>
  <c r="J77" i="48"/>
  <c r="J69" i="48"/>
  <c r="J61" i="48"/>
  <c r="J53" i="48"/>
  <c r="J45" i="48"/>
  <c r="J37" i="48"/>
  <c r="J300" i="48"/>
  <c r="J292" i="48"/>
  <c r="J284" i="48"/>
  <c r="J276" i="48"/>
  <c r="J268" i="48"/>
  <c r="J260" i="48"/>
  <c r="J252" i="48"/>
  <c r="J244" i="48"/>
  <c r="J236" i="48"/>
  <c r="J228" i="48"/>
  <c r="J220" i="48"/>
  <c r="J212" i="48"/>
  <c r="J204" i="48"/>
  <c r="J196" i="48"/>
  <c r="J188" i="48"/>
  <c r="J180" i="48"/>
  <c r="J172" i="48"/>
  <c r="J164" i="48"/>
  <c r="J156" i="48"/>
  <c r="J148" i="48"/>
  <c r="J140" i="48"/>
  <c r="J132" i="48"/>
  <c r="J124" i="48"/>
  <c r="J116" i="48"/>
  <c r="J108" i="48"/>
  <c r="J100" i="48"/>
  <c r="J92" i="48"/>
  <c r="J84" i="48"/>
  <c r="J76" i="48"/>
  <c r="J68" i="48"/>
  <c r="J60" i="48"/>
  <c r="J52" i="48"/>
  <c r="J44" i="48"/>
  <c r="J36" i="48"/>
  <c r="J299" i="48"/>
  <c r="J291" i="48"/>
  <c r="J283" i="48"/>
  <c r="J275" i="48"/>
  <c r="J267" i="48"/>
  <c r="J259" i="48"/>
  <c r="J251" i="48"/>
  <c r="J243" i="48"/>
  <c r="J235" i="48"/>
  <c r="J227" i="48"/>
  <c r="J219" i="48"/>
  <c r="J211" i="48"/>
  <c r="J203" i="48"/>
  <c r="J195" i="48"/>
  <c r="J187" i="48"/>
  <c r="J179" i="48"/>
  <c r="J171" i="48"/>
  <c r="J163" i="48"/>
  <c r="J155" i="48"/>
  <c r="J147" i="48"/>
  <c r="J139" i="48"/>
  <c r="J131" i="48"/>
  <c r="J123" i="48"/>
  <c r="J115" i="48"/>
  <c r="J107" i="48"/>
  <c r="J99" i="48"/>
  <c r="J91" i="48"/>
  <c r="J83" i="48"/>
  <c r="J75" i="48"/>
  <c r="J67" i="48"/>
  <c r="J59" i="48"/>
  <c r="J51" i="48"/>
  <c r="J43" i="48"/>
  <c r="J35" i="48"/>
  <c r="J298" i="48"/>
  <c r="J290" i="48"/>
  <c r="J282" i="48"/>
  <c r="J274" i="48"/>
  <c r="J266" i="48"/>
  <c r="J258" i="48"/>
  <c r="J250" i="48"/>
  <c r="J242" i="48"/>
  <c r="J234" i="48"/>
  <c r="J226" i="48"/>
  <c r="J218" i="48"/>
  <c r="J210" i="48"/>
  <c r="J202" i="48"/>
  <c r="J194" i="48"/>
  <c r="J186" i="48"/>
  <c r="J178" i="48"/>
  <c r="J170" i="48"/>
  <c r="J162" i="48"/>
  <c r="J154" i="48"/>
  <c r="J146" i="48"/>
  <c r="J138" i="48"/>
  <c r="J130" i="48"/>
  <c r="J122" i="48"/>
  <c r="J114" i="48"/>
  <c r="J106" i="48"/>
  <c r="J98" i="48"/>
  <c r="J90" i="48"/>
  <c r="J82" i="48"/>
  <c r="J74" i="48"/>
  <c r="J66" i="48"/>
  <c r="J58" i="48"/>
  <c r="J50" i="48"/>
  <c r="J42" i="48"/>
  <c r="J34" i="48"/>
  <c r="J26" i="48"/>
  <c r="J18" i="48"/>
  <c r="J10" i="48"/>
  <c r="J33" i="48"/>
  <c r="J25" i="48"/>
  <c r="J17" i="48"/>
  <c r="J9" i="48"/>
  <c r="J31" i="48"/>
  <c r="J23" i="48"/>
  <c r="J15" i="48"/>
  <c r="J7" i="48"/>
  <c r="J30" i="48"/>
  <c r="J22" i="48"/>
  <c r="J14" i="48"/>
  <c r="J6" i="48"/>
  <c r="J29" i="48"/>
  <c r="J21" i="48"/>
  <c r="J5" i="48"/>
  <c r="J28" i="48"/>
  <c r="J20" i="48"/>
  <c r="J12" i="48"/>
  <c r="J4" i="48"/>
  <c r="J27" i="48"/>
  <c r="J19" i="48"/>
  <c r="J11" i="48"/>
  <c r="J3" i="48"/>
  <c r="B143" i="48"/>
  <c r="H299" i="48"/>
  <c r="G267" i="48"/>
  <c r="B294" i="48"/>
  <c r="F288" i="48"/>
  <c r="H283" i="48"/>
  <c r="B274" i="48"/>
  <c r="G268" i="48"/>
  <c r="D218" i="48"/>
  <c r="E296" i="48"/>
  <c r="G291" i="48"/>
  <c r="I286" i="48"/>
  <c r="I274" i="48"/>
  <c r="D270" i="48"/>
  <c r="F268" i="48"/>
  <c r="H236" i="48"/>
  <c r="D230" i="48"/>
  <c r="F217" i="48"/>
  <c r="F184" i="48"/>
  <c r="D300" i="48"/>
  <c r="F299" i="48"/>
  <c r="H298" i="48"/>
  <c r="B297" i="48"/>
  <c r="D296" i="48"/>
  <c r="F295" i="48"/>
  <c r="H294" i="48"/>
  <c r="B293" i="48"/>
  <c r="D292" i="48"/>
  <c r="F291" i="48"/>
  <c r="H290" i="48"/>
  <c r="B289" i="48"/>
  <c r="D288" i="48"/>
  <c r="F287" i="48"/>
  <c r="H286" i="48"/>
  <c r="B285" i="48"/>
  <c r="D284" i="48"/>
  <c r="F283" i="48"/>
  <c r="H282" i="48"/>
  <c r="B281" i="48"/>
  <c r="D280" i="48"/>
  <c r="F279" i="48"/>
  <c r="H278" i="48"/>
  <c r="B277" i="48"/>
  <c r="D276" i="48"/>
  <c r="F275" i="48"/>
  <c r="H274" i="48"/>
  <c r="B271" i="48"/>
  <c r="C270" i="48"/>
  <c r="D269" i="48"/>
  <c r="E268" i="48"/>
  <c r="F267" i="48"/>
  <c r="G265" i="48"/>
  <c r="F261" i="48"/>
  <c r="B255" i="48"/>
  <c r="H248" i="48"/>
  <c r="D242" i="48"/>
  <c r="F229" i="48"/>
  <c r="B223" i="48"/>
  <c r="H216" i="48"/>
  <c r="B210" i="48"/>
  <c r="B178" i="48"/>
  <c r="B298" i="48"/>
  <c r="D293" i="48"/>
  <c r="H287" i="48"/>
  <c r="B282" i="48"/>
  <c r="D277" i="48"/>
  <c r="D271" i="48"/>
  <c r="D266" i="48"/>
  <c r="E300" i="48"/>
  <c r="G295" i="48"/>
  <c r="I290" i="48"/>
  <c r="C281" i="48"/>
  <c r="E276" i="48"/>
  <c r="E269" i="48"/>
  <c r="B243" i="48"/>
  <c r="C300" i="48"/>
  <c r="E299" i="48"/>
  <c r="G298" i="48"/>
  <c r="I297" i="48"/>
  <c r="C296" i="48"/>
  <c r="E295" i="48"/>
  <c r="G294" i="48"/>
  <c r="I293" i="48"/>
  <c r="C292" i="48"/>
  <c r="E291" i="48"/>
  <c r="G290" i="48"/>
  <c r="I289" i="48"/>
  <c r="C288" i="48"/>
  <c r="E287" i="48"/>
  <c r="G286" i="48"/>
  <c r="I285" i="48"/>
  <c r="C284" i="48"/>
  <c r="E283" i="48"/>
  <c r="G282" i="48"/>
  <c r="I281" i="48"/>
  <c r="C280" i="48"/>
  <c r="E279" i="48"/>
  <c r="G278" i="48"/>
  <c r="I277" i="48"/>
  <c r="C276" i="48"/>
  <c r="E275" i="48"/>
  <c r="G274" i="48"/>
  <c r="H273" i="48"/>
  <c r="I272" i="48"/>
  <c r="B270" i="48"/>
  <c r="C269" i="48"/>
  <c r="D268" i="48"/>
  <c r="D267" i="48"/>
  <c r="F265" i="48"/>
  <c r="H260" i="48"/>
  <c r="D254" i="48"/>
  <c r="F241" i="48"/>
  <c r="B235" i="48"/>
  <c r="H228" i="48"/>
  <c r="D222" i="48"/>
  <c r="C209" i="48"/>
  <c r="H171" i="48"/>
  <c r="F296" i="48"/>
  <c r="B290" i="48"/>
  <c r="D285" i="48"/>
  <c r="F280" i="48"/>
  <c r="F269" i="48"/>
  <c r="H256" i="48"/>
  <c r="H224" i="48"/>
  <c r="G299" i="48"/>
  <c r="I294" i="48"/>
  <c r="C285" i="48"/>
  <c r="E280" i="48"/>
  <c r="G275" i="48"/>
  <c r="C271" i="48"/>
  <c r="F249" i="48"/>
  <c r="B300" i="48"/>
  <c r="D299" i="48"/>
  <c r="F298" i="48"/>
  <c r="H297" i="48"/>
  <c r="B296" i="48"/>
  <c r="D295" i="48"/>
  <c r="F294" i="48"/>
  <c r="H293" i="48"/>
  <c r="B292" i="48"/>
  <c r="D291" i="48"/>
  <c r="F290" i="48"/>
  <c r="H289" i="48"/>
  <c r="B288" i="48"/>
  <c r="D287" i="48"/>
  <c r="F286" i="48"/>
  <c r="H285" i="48"/>
  <c r="B284" i="48"/>
  <c r="D283" i="48"/>
  <c r="F282" i="48"/>
  <c r="H281" i="48"/>
  <c r="B280" i="48"/>
  <c r="D279" i="48"/>
  <c r="F278" i="48"/>
  <c r="H277" i="48"/>
  <c r="B276" i="48"/>
  <c r="D275" i="48"/>
  <c r="F274" i="48"/>
  <c r="G273" i="48"/>
  <c r="H272" i="48"/>
  <c r="I271" i="48"/>
  <c r="B269" i="48"/>
  <c r="B268" i="48"/>
  <c r="C267" i="48"/>
  <c r="F253" i="48"/>
  <c r="B247" i="48"/>
  <c r="H240" i="48"/>
  <c r="D234" i="48"/>
  <c r="F221" i="48"/>
  <c r="B215" i="48"/>
  <c r="D208" i="48"/>
  <c r="D165" i="48"/>
  <c r="F300" i="48"/>
  <c r="H295" i="48"/>
  <c r="H291" i="48"/>
  <c r="B286" i="48"/>
  <c r="B278" i="48"/>
  <c r="C273" i="48"/>
  <c r="H267" i="48"/>
  <c r="F237" i="48"/>
  <c r="E292" i="48"/>
  <c r="E288" i="48"/>
  <c r="G283" i="48"/>
  <c r="I278" i="48"/>
  <c r="B273" i="48"/>
  <c r="D262" i="48"/>
  <c r="I300" i="48"/>
  <c r="C299" i="48"/>
  <c r="E298" i="48"/>
  <c r="G297" i="48"/>
  <c r="I296" i="48"/>
  <c r="C295" i="48"/>
  <c r="E294" i="48"/>
  <c r="G293" i="48"/>
  <c r="I292" i="48"/>
  <c r="C291" i="48"/>
  <c r="E290" i="48"/>
  <c r="G289" i="48"/>
  <c r="I288" i="48"/>
  <c r="C287" i="48"/>
  <c r="E286" i="48"/>
  <c r="G285" i="48"/>
  <c r="I284" i="48"/>
  <c r="C283" i="48"/>
  <c r="E282" i="48"/>
  <c r="G281" i="48"/>
  <c r="I280" i="48"/>
  <c r="C279" i="48"/>
  <c r="E278" i="48"/>
  <c r="G277" i="48"/>
  <c r="I276" i="48"/>
  <c r="C275" i="48"/>
  <c r="E274" i="48"/>
  <c r="F273" i="48"/>
  <c r="G272" i="48"/>
  <c r="H271" i="48"/>
  <c r="I270" i="48"/>
  <c r="B267" i="48"/>
  <c r="I264" i="48"/>
  <c r="B259" i="48"/>
  <c r="H252" i="48"/>
  <c r="D246" i="48"/>
  <c r="F233" i="48"/>
  <c r="B227" i="48"/>
  <c r="H220" i="48"/>
  <c r="D214" i="48"/>
  <c r="I158" i="48"/>
  <c r="D297" i="48"/>
  <c r="F292" i="48"/>
  <c r="D281" i="48"/>
  <c r="F276" i="48"/>
  <c r="D272" i="48"/>
  <c r="B263" i="48"/>
  <c r="C297" i="48"/>
  <c r="C293" i="48"/>
  <c r="G287" i="48"/>
  <c r="I282" i="48"/>
  <c r="C277" i="48"/>
  <c r="B272" i="48"/>
  <c r="H265" i="48"/>
  <c r="H300" i="48"/>
  <c r="B299" i="48"/>
  <c r="D298" i="48"/>
  <c r="F297" i="48"/>
  <c r="H296" i="48"/>
  <c r="B295" i="48"/>
  <c r="D294" i="48"/>
  <c r="F293" i="48"/>
  <c r="H292" i="48"/>
  <c r="B291" i="48"/>
  <c r="D290" i="48"/>
  <c r="F289" i="48"/>
  <c r="H288" i="48"/>
  <c r="B287" i="48"/>
  <c r="D286" i="48"/>
  <c r="F285" i="48"/>
  <c r="H284" i="48"/>
  <c r="B283" i="48"/>
  <c r="D282" i="48"/>
  <c r="F281" i="48"/>
  <c r="H280" i="48"/>
  <c r="B279" i="48"/>
  <c r="D278" i="48"/>
  <c r="F277" i="48"/>
  <c r="H276" i="48"/>
  <c r="B275" i="48"/>
  <c r="D274" i="48"/>
  <c r="E273" i="48"/>
  <c r="F272" i="48"/>
  <c r="G271" i="48"/>
  <c r="H270" i="48"/>
  <c r="H269" i="48"/>
  <c r="I268" i="48"/>
  <c r="F266" i="48"/>
  <c r="H264" i="48"/>
  <c r="D258" i="48"/>
  <c r="F245" i="48"/>
  <c r="B239" i="48"/>
  <c r="H232" i="48"/>
  <c r="D226" i="48"/>
  <c r="F213" i="48"/>
  <c r="H203" i="48"/>
  <c r="D289" i="48"/>
  <c r="F284" i="48"/>
  <c r="H279" i="48"/>
  <c r="H275" i="48"/>
  <c r="E270" i="48"/>
  <c r="D250" i="48"/>
  <c r="B231" i="48"/>
  <c r="I298" i="48"/>
  <c r="C289" i="48"/>
  <c r="E284" i="48"/>
  <c r="G279" i="48"/>
  <c r="A2" i="48"/>
  <c r="B34" i="48"/>
  <c r="H35" i="48"/>
  <c r="F36" i="48"/>
  <c r="D37" i="48"/>
  <c r="B38" i="48"/>
  <c r="H39" i="48"/>
  <c r="F40" i="48"/>
  <c r="D41" i="48"/>
  <c r="B42" i="48"/>
  <c r="H43" i="48"/>
  <c r="F44" i="48"/>
  <c r="D45" i="48"/>
  <c r="B46" i="48"/>
  <c r="H47" i="48"/>
  <c r="F48" i="48"/>
  <c r="D49" i="48"/>
  <c r="B50" i="48"/>
  <c r="H51" i="48"/>
  <c r="F52" i="48"/>
  <c r="D53" i="48"/>
  <c r="B54" i="48"/>
  <c r="H55" i="48"/>
  <c r="F56" i="48"/>
  <c r="D57" i="48"/>
  <c r="B58" i="48"/>
  <c r="H59" i="48"/>
  <c r="F60" i="48"/>
  <c r="D61" i="48"/>
  <c r="B62" i="48"/>
  <c r="H63" i="48"/>
  <c r="F64" i="48"/>
  <c r="D65" i="48"/>
  <c r="B66" i="48"/>
  <c r="H67" i="48"/>
  <c r="F68" i="48"/>
  <c r="D69" i="48"/>
  <c r="B70" i="48"/>
  <c r="H71" i="48"/>
  <c r="F72" i="48"/>
  <c r="D73" i="48"/>
  <c r="B74" i="48"/>
  <c r="H75" i="48"/>
  <c r="F76" i="48"/>
  <c r="D77" i="48"/>
  <c r="B78" i="48"/>
  <c r="H79" i="48"/>
  <c r="F80" i="48"/>
  <c r="D81" i="48"/>
  <c r="B82" i="48"/>
  <c r="H83" i="48"/>
  <c r="F84" i="48"/>
  <c r="D85" i="48"/>
  <c r="B86" i="48"/>
  <c r="H87" i="48"/>
  <c r="F88" i="48"/>
  <c r="D89" i="48"/>
  <c r="B90" i="48"/>
  <c r="H91" i="48"/>
  <c r="F92" i="48"/>
  <c r="D93" i="48"/>
  <c r="B94" i="48"/>
  <c r="H95" i="48"/>
  <c r="F96" i="48"/>
  <c r="D97" i="48"/>
  <c r="B98" i="48"/>
  <c r="H99" i="48"/>
  <c r="F100" i="48"/>
  <c r="D101" i="48"/>
  <c r="C34" i="48"/>
  <c r="I35" i="48"/>
  <c r="G36" i="48"/>
  <c r="E37" i="48"/>
  <c r="C38" i="48"/>
  <c r="I39" i="48"/>
  <c r="G40" i="48"/>
  <c r="E41" i="48"/>
  <c r="C42" i="48"/>
  <c r="I43" i="48"/>
  <c r="G44" i="48"/>
  <c r="E45" i="48"/>
  <c r="C46" i="48"/>
  <c r="I47" i="48"/>
  <c r="G48" i="48"/>
  <c r="E49" i="48"/>
  <c r="C50" i="48"/>
  <c r="I51" i="48"/>
  <c r="G52" i="48"/>
  <c r="E53" i="48"/>
  <c r="C54" i="48"/>
  <c r="I55" i="48"/>
  <c r="G56" i="48"/>
  <c r="E57" i="48"/>
  <c r="C58" i="48"/>
  <c r="I59" i="48"/>
  <c r="G60" i="48"/>
  <c r="E61" i="48"/>
  <c r="C62" i="48"/>
  <c r="I63" i="48"/>
  <c r="G64" i="48"/>
  <c r="E65" i="48"/>
  <c r="C66" i="48"/>
  <c r="I67" i="48"/>
  <c r="G68" i="48"/>
  <c r="E69" i="48"/>
  <c r="C70" i="48"/>
  <c r="I71" i="48"/>
  <c r="G72" i="48"/>
  <c r="E73" i="48"/>
  <c r="C74" i="48"/>
  <c r="I75" i="48"/>
  <c r="G76" i="48"/>
  <c r="E77" i="48"/>
  <c r="C78" i="48"/>
  <c r="I79" i="48"/>
  <c r="G80" i="48"/>
  <c r="E81" i="48"/>
  <c r="C82" i="48"/>
  <c r="I83" i="48"/>
  <c r="G84" i="48"/>
  <c r="E85" i="48"/>
  <c r="C86" i="48"/>
  <c r="I87" i="48"/>
  <c r="G88" i="48"/>
  <c r="E89" i="48"/>
  <c r="C90" i="48"/>
  <c r="I91" i="48"/>
  <c r="G92" i="48"/>
  <c r="E93" i="48"/>
  <c r="C94" i="48"/>
  <c r="I95" i="48"/>
  <c r="G96" i="48"/>
  <c r="E97" i="48"/>
  <c r="C98" i="48"/>
  <c r="I99" i="48"/>
  <c r="G100" i="48"/>
  <c r="E101" i="48"/>
  <c r="D34" i="48"/>
  <c r="B35" i="48"/>
  <c r="H36" i="48"/>
  <c r="F37" i="48"/>
  <c r="D38" i="48"/>
  <c r="B39" i="48"/>
  <c r="H40" i="48"/>
  <c r="F41" i="48"/>
  <c r="D42" i="48"/>
  <c r="B43" i="48"/>
  <c r="H44" i="48"/>
  <c r="F45" i="48"/>
  <c r="D46" i="48"/>
  <c r="B47" i="48"/>
  <c r="H48" i="48"/>
  <c r="F49" i="48"/>
  <c r="D50" i="48"/>
  <c r="B51" i="48"/>
  <c r="H52" i="48"/>
  <c r="F53" i="48"/>
  <c r="D54" i="48"/>
  <c r="B55" i="48"/>
  <c r="H56" i="48"/>
  <c r="F57" i="48"/>
  <c r="D58" i="48"/>
  <c r="B59" i="48"/>
  <c r="H60" i="48"/>
  <c r="F61" i="48"/>
  <c r="D62" i="48"/>
  <c r="B63" i="48"/>
  <c r="H64" i="48"/>
  <c r="F65" i="48"/>
  <c r="D66" i="48"/>
  <c r="B67" i="48"/>
  <c r="H68" i="48"/>
  <c r="F69" i="48"/>
  <c r="D70" i="48"/>
  <c r="B71" i="48"/>
  <c r="H72" i="48"/>
  <c r="F73" i="48"/>
  <c r="D74" i="48"/>
  <c r="B75" i="48"/>
  <c r="H76" i="48"/>
  <c r="F77" i="48"/>
  <c r="D78" i="48"/>
  <c r="B79" i="48"/>
  <c r="H80" i="48"/>
  <c r="F81" i="48"/>
  <c r="D82" i="48"/>
  <c r="B83" i="48"/>
  <c r="H84" i="48"/>
  <c r="F85" i="48"/>
  <c r="D86" i="48"/>
  <c r="B87" i="48"/>
  <c r="H88" i="48"/>
  <c r="E34" i="48"/>
  <c r="C35" i="48"/>
  <c r="I36" i="48"/>
  <c r="G37" i="48"/>
  <c r="E38" i="48"/>
  <c r="C39" i="48"/>
  <c r="I40" i="48"/>
  <c r="G41" i="48"/>
  <c r="E42" i="48"/>
  <c r="C43" i="48"/>
  <c r="I44" i="48"/>
  <c r="G45" i="48"/>
  <c r="E46" i="48"/>
  <c r="C47" i="48"/>
  <c r="I48" i="48"/>
  <c r="G49" i="48"/>
  <c r="E50" i="48"/>
  <c r="C51" i="48"/>
  <c r="I52" i="48"/>
  <c r="G53" i="48"/>
  <c r="E54" i="48"/>
  <c r="C55" i="48"/>
  <c r="I56" i="48"/>
  <c r="G57" i="48"/>
  <c r="E58" i="48"/>
  <c r="C59" i="48"/>
  <c r="I60" i="48"/>
  <c r="G61" i="48"/>
  <c r="E62" i="48"/>
  <c r="C63" i="48"/>
  <c r="I64" i="48"/>
  <c r="G65" i="48"/>
  <c r="E66" i="48"/>
  <c r="C67" i="48"/>
  <c r="I68" i="48"/>
  <c r="G69" i="48"/>
  <c r="E70" i="48"/>
  <c r="C71" i="48"/>
  <c r="I72" i="48"/>
  <c r="G73" i="48"/>
  <c r="E74" i="48"/>
  <c r="C75" i="48"/>
  <c r="I76" i="48"/>
  <c r="G77" i="48"/>
  <c r="E78" i="48"/>
  <c r="C79" i="48"/>
  <c r="I80" i="48"/>
  <c r="G81" i="48"/>
  <c r="E82" i="48"/>
  <c r="C83" i="48"/>
  <c r="I84" i="48"/>
  <c r="G85" i="48"/>
  <c r="E86" i="48"/>
  <c r="C87" i="48"/>
  <c r="I88" i="48"/>
  <c r="G89" i="48"/>
  <c r="E90" i="48"/>
  <c r="C91" i="48"/>
  <c r="I92" i="48"/>
  <c r="G93" i="48"/>
  <c r="E94" i="48"/>
  <c r="C95" i="48"/>
  <c r="I96" i="48"/>
  <c r="G97" i="48"/>
  <c r="E98" i="48"/>
  <c r="C99" i="48"/>
  <c r="I100" i="48"/>
  <c r="G101" i="48"/>
  <c r="F34" i="48"/>
  <c r="D35" i="48"/>
  <c r="B36" i="48"/>
  <c r="H37" i="48"/>
  <c r="F38" i="48"/>
  <c r="D39" i="48"/>
  <c r="B40" i="48"/>
  <c r="H41" i="48"/>
  <c r="F42" i="48"/>
  <c r="D43" i="48"/>
  <c r="B44" i="48"/>
  <c r="H45" i="48"/>
  <c r="F46" i="48"/>
  <c r="D47" i="48"/>
  <c r="B48" i="48"/>
  <c r="H49" i="48"/>
  <c r="F50" i="48"/>
  <c r="D51" i="48"/>
  <c r="B52" i="48"/>
  <c r="H53" i="48"/>
  <c r="F54" i="48"/>
  <c r="D55" i="48"/>
  <c r="B56" i="48"/>
  <c r="H57" i="48"/>
  <c r="F58" i="48"/>
  <c r="D59" i="48"/>
  <c r="B60" i="48"/>
  <c r="H61" i="48"/>
  <c r="F62" i="48"/>
  <c r="D63" i="48"/>
  <c r="B64" i="48"/>
  <c r="H65" i="48"/>
  <c r="F66" i="48"/>
  <c r="D67" i="48"/>
  <c r="B68" i="48"/>
  <c r="H69" i="48"/>
  <c r="F70" i="48"/>
  <c r="D71" i="48"/>
  <c r="B72" i="48"/>
  <c r="H73" i="48"/>
  <c r="F74" i="48"/>
  <c r="D75" i="48"/>
  <c r="B76" i="48"/>
  <c r="H77" i="48"/>
  <c r="F78" i="48"/>
  <c r="D79" i="48"/>
  <c r="B80" i="48"/>
  <c r="H81" i="48"/>
  <c r="F82" i="48"/>
  <c r="D83" i="48"/>
  <c r="B84" i="48"/>
  <c r="H85" i="48"/>
  <c r="F86" i="48"/>
  <c r="D87" i="48"/>
  <c r="B88" i="48"/>
  <c r="H89" i="48"/>
  <c r="F90" i="48"/>
  <c r="D91" i="48"/>
  <c r="B92" i="48"/>
  <c r="H93" i="48"/>
  <c r="F94" i="48"/>
  <c r="D95" i="48"/>
  <c r="B96" i="48"/>
  <c r="H97" i="48"/>
  <c r="F98" i="48"/>
  <c r="D99" i="48"/>
  <c r="B100" i="48"/>
  <c r="H101" i="48"/>
  <c r="G34" i="48"/>
  <c r="E35" i="48"/>
  <c r="C36" i="48"/>
  <c r="I37" i="48"/>
  <c r="G38" i="48"/>
  <c r="E39" i="48"/>
  <c r="C40" i="48"/>
  <c r="I41" i="48"/>
  <c r="G42" i="48"/>
  <c r="E43" i="48"/>
  <c r="C44" i="48"/>
  <c r="I45" i="48"/>
  <c r="G46" i="48"/>
  <c r="E47" i="48"/>
  <c r="C48" i="48"/>
  <c r="I49" i="48"/>
  <c r="G50" i="48"/>
  <c r="E51" i="48"/>
  <c r="C52" i="48"/>
  <c r="I53" i="48"/>
  <c r="G54" i="48"/>
  <c r="E55" i="48"/>
  <c r="C56" i="48"/>
  <c r="I57" i="48"/>
  <c r="G58" i="48"/>
  <c r="E59" i="48"/>
  <c r="C60" i="48"/>
  <c r="I61" i="48"/>
  <c r="G62" i="48"/>
  <c r="E63" i="48"/>
  <c r="C64" i="48"/>
  <c r="I65" i="48"/>
  <c r="G66" i="48"/>
  <c r="E67" i="48"/>
  <c r="C68" i="48"/>
  <c r="I69" i="48"/>
  <c r="G70" i="48"/>
  <c r="E71" i="48"/>
  <c r="C72" i="48"/>
  <c r="I73" i="48"/>
  <c r="G74" i="48"/>
  <c r="E75" i="48"/>
  <c r="C76" i="48"/>
  <c r="I77" i="48"/>
  <c r="G78" i="48"/>
  <c r="E79" i="48"/>
  <c r="C80" i="48"/>
  <c r="I81" i="48"/>
  <c r="G82" i="48"/>
  <c r="E83" i="48"/>
  <c r="C84" i="48"/>
  <c r="I85" i="48"/>
  <c r="G86" i="48"/>
  <c r="E87" i="48"/>
  <c r="C88" i="48"/>
  <c r="I89" i="48"/>
  <c r="G90" i="48"/>
  <c r="E91" i="48"/>
  <c r="C92" i="48"/>
  <c r="I93" i="48"/>
  <c r="G94" i="48"/>
  <c r="E95" i="48"/>
  <c r="C96" i="48"/>
  <c r="I97" i="48"/>
  <c r="G98" i="48"/>
  <c r="E99" i="48"/>
  <c r="C100" i="48"/>
  <c r="I101" i="48"/>
  <c r="H34" i="48"/>
  <c r="F35" i="48"/>
  <c r="D36" i="48"/>
  <c r="B37" i="48"/>
  <c r="H38" i="48"/>
  <c r="F39" i="48"/>
  <c r="D40" i="48"/>
  <c r="B41" i="48"/>
  <c r="H42" i="48"/>
  <c r="F43" i="48"/>
  <c r="D44" i="48"/>
  <c r="B45" i="48"/>
  <c r="H46" i="48"/>
  <c r="F47" i="48"/>
  <c r="D48" i="48"/>
  <c r="B49" i="48"/>
  <c r="H50" i="48"/>
  <c r="F51" i="48"/>
  <c r="D52" i="48"/>
  <c r="B53" i="48"/>
  <c r="H54" i="48"/>
  <c r="F55" i="48"/>
  <c r="D56" i="48"/>
  <c r="B57" i="48"/>
  <c r="H58" i="48"/>
  <c r="F59" i="48"/>
  <c r="D60" i="48"/>
  <c r="B61" i="48"/>
  <c r="H62" i="48"/>
  <c r="F63" i="48"/>
  <c r="D64" i="48"/>
  <c r="B65" i="48"/>
  <c r="H66" i="48"/>
  <c r="F67" i="48"/>
  <c r="D68" i="48"/>
  <c r="B69" i="48"/>
  <c r="H70" i="48"/>
  <c r="F71" i="48"/>
  <c r="D72" i="48"/>
  <c r="B73" i="48"/>
  <c r="H74" i="48"/>
  <c r="F75" i="48"/>
  <c r="D76" i="48"/>
  <c r="B77" i="48"/>
  <c r="H78" i="48"/>
  <c r="F79" i="48"/>
  <c r="D80" i="48"/>
  <c r="B81" i="48"/>
  <c r="H82" i="48"/>
  <c r="F83" i="48"/>
  <c r="D84" i="48"/>
  <c r="B85" i="48"/>
  <c r="H86" i="48"/>
  <c r="F87" i="48"/>
  <c r="D88" i="48"/>
  <c r="B89" i="48"/>
  <c r="H90" i="48"/>
  <c r="F91" i="48"/>
  <c r="D92" i="48"/>
  <c r="B93" i="48"/>
  <c r="H94" i="48"/>
  <c r="F95" i="48"/>
  <c r="D96" i="48"/>
  <c r="B97" i="48"/>
  <c r="H98" i="48"/>
  <c r="F99" i="48"/>
  <c r="D100" i="48"/>
  <c r="B101" i="48"/>
  <c r="I34" i="48"/>
  <c r="C41" i="48"/>
  <c r="G47" i="48"/>
  <c r="E60" i="48"/>
  <c r="I66" i="48"/>
  <c r="C73" i="48"/>
  <c r="G79" i="48"/>
  <c r="I90" i="48"/>
  <c r="C97" i="48"/>
  <c r="E100" i="48"/>
  <c r="E102" i="48"/>
  <c r="C103" i="48"/>
  <c r="I104" i="48"/>
  <c r="G105" i="48"/>
  <c r="E106" i="48"/>
  <c r="C107" i="48"/>
  <c r="I108" i="48"/>
  <c r="G109" i="48"/>
  <c r="E110" i="48"/>
  <c r="C111" i="48"/>
  <c r="I112" i="48"/>
  <c r="G113" i="48"/>
  <c r="E114" i="48"/>
  <c r="C115" i="48"/>
  <c r="I116" i="48"/>
  <c r="G117" i="48"/>
  <c r="E118" i="48"/>
  <c r="C119" i="48"/>
  <c r="I120" i="48"/>
  <c r="G121" i="48"/>
  <c r="E122" i="48"/>
  <c r="C123" i="48"/>
  <c r="I124" i="48"/>
  <c r="G125" i="48"/>
  <c r="E126" i="48"/>
  <c r="C127" i="48"/>
  <c r="I128" i="48"/>
  <c r="G129" i="48"/>
  <c r="E130" i="48"/>
  <c r="C131" i="48"/>
  <c r="I132" i="48"/>
  <c r="G133" i="48"/>
  <c r="E134" i="48"/>
  <c r="C135" i="48"/>
  <c r="I136" i="48"/>
  <c r="G137" i="48"/>
  <c r="E138" i="48"/>
  <c r="C139" i="48"/>
  <c r="I140" i="48"/>
  <c r="G141" i="48"/>
  <c r="E142" i="48"/>
  <c r="C143" i="48"/>
  <c r="I144" i="48"/>
  <c r="G145" i="48"/>
  <c r="E146" i="48"/>
  <c r="C147" i="48"/>
  <c r="I148" i="48"/>
  <c r="G149" i="48"/>
  <c r="E150" i="48"/>
  <c r="C151" i="48"/>
  <c r="I152" i="48"/>
  <c r="G153" i="48"/>
  <c r="G35" i="48"/>
  <c r="E48" i="48"/>
  <c r="I54" i="48"/>
  <c r="C61" i="48"/>
  <c r="G67" i="48"/>
  <c r="E80" i="48"/>
  <c r="I86" i="48"/>
  <c r="B91" i="48"/>
  <c r="D94" i="48"/>
  <c r="F97" i="48"/>
  <c r="H100" i="48"/>
  <c r="F102" i="48"/>
  <c r="D103" i="48"/>
  <c r="B104" i="48"/>
  <c r="H105" i="48"/>
  <c r="F106" i="48"/>
  <c r="D107" i="48"/>
  <c r="B108" i="48"/>
  <c r="H109" i="48"/>
  <c r="F110" i="48"/>
  <c r="D111" i="48"/>
  <c r="B112" i="48"/>
  <c r="H113" i="48"/>
  <c r="F114" i="48"/>
  <c r="D115" i="48"/>
  <c r="B116" i="48"/>
  <c r="H117" i="48"/>
  <c r="F118" i="48"/>
  <c r="D119" i="48"/>
  <c r="B120" i="48"/>
  <c r="H121" i="48"/>
  <c r="F122" i="48"/>
  <c r="D123" i="48"/>
  <c r="B124" i="48"/>
  <c r="H125" i="48"/>
  <c r="F126" i="48"/>
  <c r="D127" i="48"/>
  <c r="B128" i="48"/>
  <c r="H129" i="48"/>
  <c r="F130" i="48"/>
  <c r="D131" i="48"/>
  <c r="B132" i="48"/>
  <c r="H133" i="48"/>
  <c r="F134" i="48"/>
  <c r="D135" i="48"/>
  <c r="B136" i="48"/>
  <c r="H137" i="48"/>
  <c r="F138" i="48"/>
  <c r="D139" i="48"/>
  <c r="B140" i="48"/>
  <c r="H141" i="48"/>
  <c r="F142" i="48"/>
  <c r="D143" i="48"/>
  <c r="B144" i="48"/>
  <c r="H145" i="48"/>
  <c r="F146" i="48"/>
  <c r="D147" i="48"/>
  <c r="B148" i="48"/>
  <c r="H149" i="48"/>
  <c r="F150" i="48"/>
  <c r="D151" i="48"/>
  <c r="B152" i="48"/>
  <c r="H153" i="48"/>
  <c r="F154" i="48"/>
  <c r="E36" i="48"/>
  <c r="I42" i="48"/>
  <c r="C49" i="48"/>
  <c r="G55" i="48"/>
  <c r="E68" i="48"/>
  <c r="I74" i="48"/>
  <c r="C81" i="48"/>
  <c r="G87" i="48"/>
  <c r="G91" i="48"/>
  <c r="I94" i="48"/>
  <c r="C101" i="48"/>
  <c r="G102" i="48"/>
  <c r="E103" i="48"/>
  <c r="C104" i="48"/>
  <c r="I105" i="48"/>
  <c r="G106" i="48"/>
  <c r="E107" i="48"/>
  <c r="C108" i="48"/>
  <c r="I109" i="48"/>
  <c r="G110" i="48"/>
  <c r="E111" i="48"/>
  <c r="C112" i="48"/>
  <c r="I113" i="48"/>
  <c r="G114" i="48"/>
  <c r="E115" i="48"/>
  <c r="C116" i="48"/>
  <c r="I117" i="48"/>
  <c r="G118" i="48"/>
  <c r="E119" i="48"/>
  <c r="C120" i="48"/>
  <c r="I121" i="48"/>
  <c r="G122" i="48"/>
  <c r="E123" i="48"/>
  <c r="C124" i="48"/>
  <c r="I125" i="48"/>
  <c r="G126" i="48"/>
  <c r="E127" i="48"/>
  <c r="C128" i="48"/>
  <c r="I129" i="48"/>
  <c r="G130" i="48"/>
  <c r="E131" i="48"/>
  <c r="C132" i="48"/>
  <c r="I133" i="48"/>
  <c r="G134" i="48"/>
  <c r="E135" i="48"/>
  <c r="C136" i="48"/>
  <c r="I137" i="48"/>
  <c r="G138" i="48"/>
  <c r="E139" i="48"/>
  <c r="C140" i="48"/>
  <c r="I141" i="48"/>
  <c r="G142" i="48"/>
  <c r="E143" i="48"/>
  <c r="C144" i="48"/>
  <c r="I145" i="48"/>
  <c r="G146" i="48"/>
  <c r="E147" i="48"/>
  <c r="C148" i="48"/>
  <c r="I149" i="48"/>
  <c r="G150" i="48"/>
  <c r="E151" i="48"/>
  <c r="C152" i="48"/>
  <c r="I153" i="48"/>
  <c r="G154" i="48"/>
  <c r="E155" i="48"/>
  <c r="C156" i="48"/>
  <c r="I157" i="48"/>
  <c r="G158" i="48"/>
  <c r="E159" i="48"/>
  <c r="C37" i="48"/>
  <c r="G43" i="48"/>
  <c r="E56" i="48"/>
  <c r="I62" i="48"/>
  <c r="C69" i="48"/>
  <c r="G75" i="48"/>
  <c r="E88" i="48"/>
  <c r="B95" i="48"/>
  <c r="D98" i="48"/>
  <c r="F101" i="48"/>
  <c r="H102" i="48"/>
  <c r="F103" i="48"/>
  <c r="D104" i="48"/>
  <c r="B105" i="48"/>
  <c r="H106" i="48"/>
  <c r="F107" i="48"/>
  <c r="D108" i="48"/>
  <c r="B109" i="48"/>
  <c r="H110" i="48"/>
  <c r="F111" i="48"/>
  <c r="D112" i="48"/>
  <c r="B113" i="48"/>
  <c r="H114" i="48"/>
  <c r="F115" i="48"/>
  <c r="D116" i="48"/>
  <c r="B117" i="48"/>
  <c r="H118" i="48"/>
  <c r="F119" i="48"/>
  <c r="D120" i="48"/>
  <c r="B121" i="48"/>
  <c r="H122" i="48"/>
  <c r="F123" i="48"/>
  <c r="D124" i="48"/>
  <c r="B125" i="48"/>
  <c r="H126" i="48"/>
  <c r="F127" i="48"/>
  <c r="D128" i="48"/>
  <c r="B129" i="48"/>
  <c r="H130" i="48"/>
  <c r="F131" i="48"/>
  <c r="D132" i="48"/>
  <c r="B133" i="48"/>
  <c r="H134" i="48"/>
  <c r="F135" i="48"/>
  <c r="D136" i="48"/>
  <c r="B137" i="48"/>
  <c r="H138" i="48"/>
  <c r="F139" i="48"/>
  <c r="D140" i="48"/>
  <c r="B141" i="48"/>
  <c r="H142" i="48"/>
  <c r="F143" i="48"/>
  <c r="D144" i="48"/>
  <c r="B145" i="48"/>
  <c r="H146" i="48"/>
  <c r="F147" i="48"/>
  <c r="D148" i="48"/>
  <c r="B149" i="48"/>
  <c r="H150" i="48"/>
  <c r="F151" i="48"/>
  <c r="D152" i="48"/>
  <c r="B153" i="48"/>
  <c r="E44" i="48"/>
  <c r="I50" i="48"/>
  <c r="C57" i="48"/>
  <c r="G63" i="48"/>
  <c r="E76" i="48"/>
  <c r="I82" i="48"/>
  <c r="C89" i="48"/>
  <c r="E92" i="48"/>
  <c r="G95" i="48"/>
  <c r="I98" i="48"/>
  <c r="I102" i="48"/>
  <c r="G103" i="48"/>
  <c r="E104" i="48"/>
  <c r="C105" i="48"/>
  <c r="I106" i="48"/>
  <c r="G107" i="48"/>
  <c r="E108" i="48"/>
  <c r="C109" i="48"/>
  <c r="I110" i="48"/>
  <c r="G111" i="48"/>
  <c r="E112" i="48"/>
  <c r="C113" i="48"/>
  <c r="I114" i="48"/>
  <c r="G115" i="48"/>
  <c r="E116" i="48"/>
  <c r="C117" i="48"/>
  <c r="I118" i="48"/>
  <c r="G119" i="48"/>
  <c r="E120" i="48"/>
  <c r="C121" i="48"/>
  <c r="I122" i="48"/>
  <c r="G123" i="48"/>
  <c r="E124" i="48"/>
  <c r="C125" i="48"/>
  <c r="I126" i="48"/>
  <c r="G127" i="48"/>
  <c r="E128" i="48"/>
  <c r="C129" i="48"/>
  <c r="I130" i="48"/>
  <c r="G131" i="48"/>
  <c r="E132" i="48"/>
  <c r="C133" i="48"/>
  <c r="I134" i="48"/>
  <c r="G135" i="48"/>
  <c r="E136" i="48"/>
  <c r="C137" i="48"/>
  <c r="I138" i="48"/>
  <c r="G139" i="48"/>
  <c r="E140" i="48"/>
  <c r="C141" i="48"/>
  <c r="I142" i="48"/>
  <c r="G143" i="48"/>
  <c r="E144" i="48"/>
  <c r="C145" i="48"/>
  <c r="I146" i="48"/>
  <c r="G147" i="48"/>
  <c r="E148" i="48"/>
  <c r="C149" i="48"/>
  <c r="I150" i="48"/>
  <c r="G151" i="48"/>
  <c r="E152" i="48"/>
  <c r="C153" i="48"/>
  <c r="I154" i="48"/>
  <c r="G155" i="48"/>
  <c r="I38" i="48"/>
  <c r="C45" i="48"/>
  <c r="G51" i="48"/>
  <c r="E64" i="48"/>
  <c r="I70" i="48"/>
  <c r="C77" i="48"/>
  <c r="G83" i="48"/>
  <c r="F89" i="48"/>
  <c r="H92" i="48"/>
  <c r="B99" i="48"/>
  <c r="B102" i="48"/>
  <c r="H103" i="48"/>
  <c r="F104" i="48"/>
  <c r="D105" i="48"/>
  <c r="B106" i="48"/>
  <c r="H107" i="48"/>
  <c r="F108" i="48"/>
  <c r="D109" i="48"/>
  <c r="B110" i="48"/>
  <c r="H111" i="48"/>
  <c r="F112" i="48"/>
  <c r="D113" i="48"/>
  <c r="B114" i="48"/>
  <c r="H115" i="48"/>
  <c r="F116" i="48"/>
  <c r="D117" i="48"/>
  <c r="B118" i="48"/>
  <c r="H119" i="48"/>
  <c r="F120" i="48"/>
  <c r="D121" i="48"/>
  <c r="B122" i="48"/>
  <c r="H123" i="48"/>
  <c r="F124" i="48"/>
  <c r="D125" i="48"/>
  <c r="B126" i="48"/>
  <c r="H127" i="48"/>
  <c r="F128" i="48"/>
  <c r="D129" i="48"/>
  <c r="B130" i="48"/>
  <c r="H131" i="48"/>
  <c r="F132" i="48"/>
  <c r="D133" i="48"/>
  <c r="B134" i="48"/>
  <c r="H135" i="48"/>
  <c r="F136" i="48"/>
  <c r="D137" i="48"/>
  <c r="B138" i="48"/>
  <c r="H139" i="48"/>
  <c r="F140" i="48"/>
  <c r="D141" i="48"/>
  <c r="B142" i="48"/>
  <c r="H143" i="48"/>
  <c r="F144" i="48"/>
  <c r="D145" i="48"/>
  <c r="B146" i="48"/>
  <c r="H147" i="48"/>
  <c r="F148" i="48"/>
  <c r="D149" i="48"/>
  <c r="B150" i="48"/>
  <c r="H151" i="48"/>
  <c r="F152" i="48"/>
  <c r="D153" i="48"/>
  <c r="B154" i="48"/>
  <c r="G39" i="48"/>
  <c r="C65" i="48"/>
  <c r="C102" i="48"/>
  <c r="E105" i="48"/>
  <c r="G108" i="48"/>
  <c r="I111" i="48"/>
  <c r="C118" i="48"/>
  <c r="E121" i="48"/>
  <c r="G124" i="48"/>
  <c r="I127" i="48"/>
  <c r="C134" i="48"/>
  <c r="E137" i="48"/>
  <c r="G140" i="48"/>
  <c r="I143" i="48"/>
  <c r="C150" i="48"/>
  <c r="E153" i="48"/>
  <c r="B155" i="48"/>
  <c r="B156" i="48"/>
  <c r="B157" i="48"/>
  <c r="I159" i="48"/>
  <c r="G160" i="48"/>
  <c r="E161" i="48"/>
  <c r="C162" i="48"/>
  <c r="I163" i="48"/>
  <c r="G164" i="48"/>
  <c r="E165" i="48"/>
  <c r="C166" i="48"/>
  <c r="I167" i="48"/>
  <c r="G168" i="48"/>
  <c r="E169" i="48"/>
  <c r="C170" i="48"/>
  <c r="I171" i="48"/>
  <c r="G172" i="48"/>
  <c r="E173" i="48"/>
  <c r="C174" i="48"/>
  <c r="I175" i="48"/>
  <c r="G176" i="48"/>
  <c r="E177" i="48"/>
  <c r="C178" i="48"/>
  <c r="I179" i="48"/>
  <c r="G180" i="48"/>
  <c r="E181" i="48"/>
  <c r="C182" i="48"/>
  <c r="I183" i="48"/>
  <c r="G184" i="48"/>
  <c r="E185" i="48"/>
  <c r="C186" i="48"/>
  <c r="I187" i="48"/>
  <c r="G188" i="48"/>
  <c r="E189" i="48"/>
  <c r="C190" i="48"/>
  <c r="I191" i="48"/>
  <c r="G192" i="48"/>
  <c r="E193" i="48"/>
  <c r="C194" i="48"/>
  <c r="I195" i="48"/>
  <c r="G196" i="48"/>
  <c r="E197" i="48"/>
  <c r="C198" i="48"/>
  <c r="I199" i="48"/>
  <c r="G200" i="48"/>
  <c r="E201" i="48"/>
  <c r="C202" i="48"/>
  <c r="I203" i="48"/>
  <c r="G204" i="48"/>
  <c r="E40" i="48"/>
  <c r="D90" i="48"/>
  <c r="D102" i="48"/>
  <c r="F105" i="48"/>
  <c r="H108" i="48"/>
  <c r="B115" i="48"/>
  <c r="D118" i="48"/>
  <c r="F121" i="48"/>
  <c r="H124" i="48"/>
  <c r="B131" i="48"/>
  <c r="D134" i="48"/>
  <c r="F137" i="48"/>
  <c r="H140" i="48"/>
  <c r="B147" i="48"/>
  <c r="D150" i="48"/>
  <c r="F153" i="48"/>
  <c r="C155" i="48"/>
  <c r="D156" i="48"/>
  <c r="C157" i="48"/>
  <c r="B158" i="48"/>
  <c r="H160" i="48"/>
  <c r="F161" i="48"/>
  <c r="D162" i="48"/>
  <c r="B163" i="48"/>
  <c r="H164" i="48"/>
  <c r="F165" i="48"/>
  <c r="D166" i="48"/>
  <c r="B167" i="48"/>
  <c r="H168" i="48"/>
  <c r="F169" i="48"/>
  <c r="D170" i="48"/>
  <c r="B171" i="48"/>
  <c r="H172" i="48"/>
  <c r="F173" i="48"/>
  <c r="D174" i="48"/>
  <c r="B175" i="48"/>
  <c r="H176" i="48"/>
  <c r="F177" i="48"/>
  <c r="D178" i="48"/>
  <c r="B179" i="48"/>
  <c r="H180" i="48"/>
  <c r="F181" i="48"/>
  <c r="D182" i="48"/>
  <c r="B183" i="48"/>
  <c r="H184" i="48"/>
  <c r="F185" i="48"/>
  <c r="D186" i="48"/>
  <c r="B187" i="48"/>
  <c r="H188" i="48"/>
  <c r="F189" i="48"/>
  <c r="D190" i="48"/>
  <c r="B191" i="48"/>
  <c r="H192" i="48"/>
  <c r="F193" i="48"/>
  <c r="D194" i="48"/>
  <c r="B195" i="48"/>
  <c r="H196" i="48"/>
  <c r="F197" i="48"/>
  <c r="D198" i="48"/>
  <c r="B199" i="48"/>
  <c r="H200" i="48"/>
  <c r="F201" i="48"/>
  <c r="D202" i="48"/>
  <c r="B203" i="48"/>
  <c r="H204" i="48"/>
  <c r="F205" i="48"/>
  <c r="D206" i="48"/>
  <c r="B207" i="48"/>
  <c r="G71" i="48"/>
  <c r="C93" i="48"/>
  <c r="C106" i="48"/>
  <c r="E109" i="48"/>
  <c r="G112" i="48"/>
  <c r="I115" i="48"/>
  <c r="C122" i="48"/>
  <c r="E125" i="48"/>
  <c r="G128" i="48"/>
  <c r="I131" i="48"/>
  <c r="C138" i="48"/>
  <c r="E141" i="48"/>
  <c r="G144" i="48"/>
  <c r="I147" i="48"/>
  <c r="C154" i="48"/>
  <c r="D155" i="48"/>
  <c r="E156" i="48"/>
  <c r="D157" i="48"/>
  <c r="C158" i="48"/>
  <c r="B159" i="48"/>
  <c r="I160" i="48"/>
  <c r="G161" i="48"/>
  <c r="E162" i="48"/>
  <c r="C163" i="48"/>
  <c r="I164" i="48"/>
  <c r="G165" i="48"/>
  <c r="E166" i="48"/>
  <c r="C167" i="48"/>
  <c r="I168" i="48"/>
  <c r="G169" i="48"/>
  <c r="E170" i="48"/>
  <c r="C171" i="48"/>
  <c r="I172" i="48"/>
  <c r="G173" i="48"/>
  <c r="E174" i="48"/>
  <c r="C175" i="48"/>
  <c r="I176" i="48"/>
  <c r="G177" i="48"/>
  <c r="E178" i="48"/>
  <c r="C179" i="48"/>
  <c r="I180" i="48"/>
  <c r="G181" i="48"/>
  <c r="E182" i="48"/>
  <c r="C183" i="48"/>
  <c r="I184" i="48"/>
  <c r="G185" i="48"/>
  <c r="E186" i="48"/>
  <c r="C187" i="48"/>
  <c r="I188" i="48"/>
  <c r="G189" i="48"/>
  <c r="E190" i="48"/>
  <c r="C191" i="48"/>
  <c r="I192" i="48"/>
  <c r="G193" i="48"/>
  <c r="E194" i="48"/>
  <c r="C195" i="48"/>
  <c r="I196" i="48"/>
  <c r="G197" i="48"/>
  <c r="E198" i="48"/>
  <c r="C199" i="48"/>
  <c r="I200" i="48"/>
  <c r="G201" i="48"/>
  <c r="E202" i="48"/>
  <c r="C203" i="48"/>
  <c r="I204" i="48"/>
  <c r="G205" i="48"/>
  <c r="E206" i="48"/>
  <c r="C207" i="48"/>
  <c r="I208" i="48"/>
  <c r="G209" i="48"/>
  <c r="E210" i="48"/>
  <c r="C211" i="48"/>
  <c r="I46" i="48"/>
  <c r="E72" i="48"/>
  <c r="F93" i="48"/>
  <c r="B103" i="48"/>
  <c r="D106" i="48"/>
  <c r="F109" i="48"/>
  <c r="H112" i="48"/>
  <c r="B119" i="48"/>
  <c r="D122" i="48"/>
  <c r="F125" i="48"/>
  <c r="H128" i="48"/>
  <c r="B135" i="48"/>
  <c r="D138" i="48"/>
  <c r="F141" i="48"/>
  <c r="H144" i="48"/>
  <c r="B151" i="48"/>
  <c r="D154" i="48"/>
  <c r="F155" i="48"/>
  <c r="F156" i="48"/>
  <c r="E157" i="48"/>
  <c r="D158" i="48"/>
  <c r="C159" i="48"/>
  <c r="B160" i="48"/>
  <c r="H161" i="48"/>
  <c r="F162" i="48"/>
  <c r="D163" i="48"/>
  <c r="B164" i="48"/>
  <c r="H165" i="48"/>
  <c r="F166" i="48"/>
  <c r="D167" i="48"/>
  <c r="B168" i="48"/>
  <c r="H169" i="48"/>
  <c r="F170" i="48"/>
  <c r="D171" i="48"/>
  <c r="B172" i="48"/>
  <c r="H173" i="48"/>
  <c r="F174" i="48"/>
  <c r="D175" i="48"/>
  <c r="B176" i="48"/>
  <c r="H177" i="48"/>
  <c r="F178" i="48"/>
  <c r="D179" i="48"/>
  <c r="B180" i="48"/>
  <c r="H181" i="48"/>
  <c r="F182" i="48"/>
  <c r="D183" i="48"/>
  <c r="B184" i="48"/>
  <c r="H185" i="48"/>
  <c r="F186" i="48"/>
  <c r="D187" i="48"/>
  <c r="B188" i="48"/>
  <c r="H189" i="48"/>
  <c r="F190" i="48"/>
  <c r="D191" i="48"/>
  <c r="B192" i="48"/>
  <c r="H193" i="48"/>
  <c r="F194" i="48"/>
  <c r="D195" i="48"/>
  <c r="B196" i="48"/>
  <c r="H197" i="48"/>
  <c r="F198" i="48"/>
  <c r="D199" i="48"/>
  <c r="B200" i="48"/>
  <c r="H201" i="48"/>
  <c r="F202" i="48"/>
  <c r="D203" i="48"/>
  <c r="B204" i="48"/>
  <c r="H205" i="48"/>
  <c r="F206" i="48"/>
  <c r="D207" i="48"/>
  <c r="E52" i="48"/>
  <c r="E96" i="48"/>
  <c r="I103" i="48"/>
  <c r="C110" i="48"/>
  <c r="E113" i="48"/>
  <c r="G116" i="48"/>
  <c r="I119" i="48"/>
  <c r="C126" i="48"/>
  <c r="E129" i="48"/>
  <c r="G132" i="48"/>
  <c r="I135" i="48"/>
  <c r="C142" i="48"/>
  <c r="E145" i="48"/>
  <c r="G148" i="48"/>
  <c r="I151" i="48"/>
  <c r="E154" i="48"/>
  <c r="H155" i="48"/>
  <c r="G156" i="48"/>
  <c r="F157" i="48"/>
  <c r="E158" i="48"/>
  <c r="D159" i="48"/>
  <c r="C160" i="48"/>
  <c r="I161" i="48"/>
  <c r="G162" i="48"/>
  <c r="E163" i="48"/>
  <c r="C164" i="48"/>
  <c r="I165" i="48"/>
  <c r="G166" i="48"/>
  <c r="E167" i="48"/>
  <c r="C168" i="48"/>
  <c r="I169" i="48"/>
  <c r="G170" i="48"/>
  <c r="E171" i="48"/>
  <c r="C172" i="48"/>
  <c r="I173" i="48"/>
  <c r="G174" i="48"/>
  <c r="E175" i="48"/>
  <c r="C176" i="48"/>
  <c r="I177" i="48"/>
  <c r="G178" i="48"/>
  <c r="E179" i="48"/>
  <c r="C180" i="48"/>
  <c r="I181" i="48"/>
  <c r="G182" i="48"/>
  <c r="E183" i="48"/>
  <c r="C184" i="48"/>
  <c r="I185" i="48"/>
  <c r="G186" i="48"/>
  <c r="E187" i="48"/>
  <c r="C188" i="48"/>
  <c r="I189" i="48"/>
  <c r="G190" i="48"/>
  <c r="E191" i="48"/>
  <c r="C192" i="48"/>
  <c r="I193" i="48"/>
  <c r="G194" i="48"/>
  <c r="E195" i="48"/>
  <c r="C196" i="48"/>
  <c r="I197" i="48"/>
  <c r="G198" i="48"/>
  <c r="E199" i="48"/>
  <c r="C200" i="48"/>
  <c r="I201" i="48"/>
  <c r="G202" i="48"/>
  <c r="E203" i="48"/>
  <c r="C204" i="48"/>
  <c r="C53" i="48"/>
  <c r="I78" i="48"/>
  <c r="H96" i="48"/>
  <c r="B107" i="48"/>
  <c r="D110" i="48"/>
  <c r="F113" i="48"/>
  <c r="H116" i="48"/>
  <c r="B123" i="48"/>
  <c r="D126" i="48"/>
  <c r="F129" i="48"/>
  <c r="H132" i="48"/>
  <c r="B139" i="48"/>
  <c r="D142" i="48"/>
  <c r="F145" i="48"/>
  <c r="H148" i="48"/>
  <c r="H154" i="48"/>
  <c r="I155" i="48"/>
  <c r="H156" i="48"/>
  <c r="G157" i="48"/>
  <c r="F158" i="48"/>
  <c r="F159" i="48"/>
  <c r="D160" i="48"/>
  <c r="B161" i="48"/>
  <c r="H162" i="48"/>
  <c r="F163" i="48"/>
  <c r="D164" i="48"/>
  <c r="B165" i="48"/>
  <c r="H166" i="48"/>
  <c r="F167" i="48"/>
  <c r="D168" i="48"/>
  <c r="B169" i="48"/>
  <c r="H170" i="48"/>
  <c r="F171" i="48"/>
  <c r="D172" i="48"/>
  <c r="B173" i="48"/>
  <c r="H174" i="48"/>
  <c r="F175" i="48"/>
  <c r="D176" i="48"/>
  <c r="B177" i="48"/>
  <c r="H178" i="48"/>
  <c r="F179" i="48"/>
  <c r="D180" i="48"/>
  <c r="B181" i="48"/>
  <c r="H182" i="48"/>
  <c r="F183" i="48"/>
  <c r="D184" i="48"/>
  <c r="B185" i="48"/>
  <c r="H186" i="48"/>
  <c r="F187" i="48"/>
  <c r="D188" i="48"/>
  <c r="B189" i="48"/>
  <c r="H190" i="48"/>
  <c r="F191" i="48"/>
  <c r="D192" i="48"/>
  <c r="B193" i="48"/>
  <c r="H194" i="48"/>
  <c r="F195" i="48"/>
  <c r="D196" i="48"/>
  <c r="B197" i="48"/>
  <c r="H198" i="48"/>
  <c r="F199" i="48"/>
  <c r="D200" i="48"/>
  <c r="B201" i="48"/>
  <c r="H202" i="48"/>
  <c r="F203" i="48"/>
  <c r="D204" i="48"/>
  <c r="B205" i="48"/>
  <c r="H206" i="48"/>
  <c r="F207" i="48"/>
  <c r="I58" i="48"/>
  <c r="E84" i="48"/>
  <c r="G99" i="48"/>
  <c r="G104" i="48"/>
  <c r="I107" i="48"/>
  <c r="C114" i="48"/>
  <c r="E117" i="48"/>
  <c r="G120" i="48"/>
  <c r="I123" i="48"/>
  <c r="C130" i="48"/>
  <c r="E133" i="48"/>
  <c r="G136" i="48"/>
  <c r="I139" i="48"/>
  <c r="C146" i="48"/>
  <c r="E149" i="48"/>
  <c r="G152" i="48"/>
  <c r="I156" i="48"/>
  <c r="H157" i="48"/>
  <c r="H158" i="48"/>
  <c r="G159" i="48"/>
  <c r="E160" i="48"/>
  <c r="C161" i="48"/>
  <c r="I162" i="48"/>
  <c r="G163" i="48"/>
  <c r="E164" i="48"/>
  <c r="C165" i="48"/>
  <c r="I166" i="48"/>
  <c r="G167" i="48"/>
  <c r="E168" i="48"/>
  <c r="C169" i="48"/>
  <c r="I170" i="48"/>
  <c r="G171" i="48"/>
  <c r="E172" i="48"/>
  <c r="C173" i="48"/>
  <c r="I174" i="48"/>
  <c r="G175" i="48"/>
  <c r="E176" i="48"/>
  <c r="C177" i="48"/>
  <c r="I178" i="48"/>
  <c r="G179" i="48"/>
  <c r="E180" i="48"/>
  <c r="C181" i="48"/>
  <c r="I182" i="48"/>
  <c r="G183" i="48"/>
  <c r="E184" i="48"/>
  <c r="C185" i="48"/>
  <c r="I186" i="48"/>
  <c r="G187" i="48"/>
  <c r="E188" i="48"/>
  <c r="C189" i="48"/>
  <c r="I190" i="48"/>
  <c r="G191" i="48"/>
  <c r="E192" i="48"/>
  <c r="C193" i="48"/>
  <c r="I194" i="48"/>
  <c r="G195" i="48"/>
  <c r="E196" i="48"/>
  <c r="C197" i="48"/>
  <c r="I198" i="48"/>
  <c r="G199" i="48"/>
  <c r="E200" i="48"/>
  <c r="C201" i="48"/>
  <c r="I202" i="48"/>
  <c r="G203" i="48"/>
  <c r="E204" i="48"/>
  <c r="C205" i="48"/>
  <c r="I206" i="48"/>
  <c r="G207" i="48"/>
  <c r="G59" i="48"/>
  <c r="H120" i="48"/>
  <c r="D146" i="48"/>
  <c r="H159" i="48"/>
  <c r="B166" i="48"/>
  <c r="F172" i="48"/>
  <c r="D185" i="48"/>
  <c r="H191" i="48"/>
  <c r="B198" i="48"/>
  <c r="F204" i="48"/>
  <c r="E208" i="48"/>
  <c r="D209" i="48"/>
  <c r="C210" i="48"/>
  <c r="B211" i="48"/>
  <c r="I212" i="48"/>
  <c r="G213" i="48"/>
  <c r="E214" i="48"/>
  <c r="C215" i="48"/>
  <c r="I216" i="48"/>
  <c r="G217" i="48"/>
  <c r="E218" i="48"/>
  <c r="C219" i="48"/>
  <c r="I220" i="48"/>
  <c r="G221" i="48"/>
  <c r="E222" i="48"/>
  <c r="C223" i="48"/>
  <c r="I224" i="48"/>
  <c r="G225" i="48"/>
  <c r="E226" i="48"/>
  <c r="C227" i="48"/>
  <c r="I228" i="48"/>
  <c r="G229" i="48"/>
  <c r="E230" i="48"/>
  <c r="C231" i="48"/>
  <c r="I232" i="48"/>
  <c r="G233" i="48"/>
  <c r="E234" i="48"/>
  <c r="C235" i="48"/>
  <c r="I236" i="48"/>
  <c r="G237" i="48"/>
  <c r="E238" i="48"/>
  <c r="C239" i="48"/>
  <c r="I240" i="48"/>
  <c r="G241" i="48"/>
  <c r="E242" i="48"/>
  <c r="C243" i="48"/>
  <c r="I244" i="48"/>
  <c r="G245" i="48"/>
  <c r="E246" i="48"/>
  <c r="C247" i="48"/>
  <c r="I248" i="48"/>
  <c r="G249" i="48"/>
  <c r="E250" i="48"/>
  <c r="C251" i="48"/>
  <c r="I252" i="48"/>
  <c r="G253" i="48"/>
  <c r="E254" i="48"/>
  <c r="C255" i="48"/>
  <c r="I256" i="48"/>
  <c r="G257" i="48"/>
  <c r="E258" i="48"/>
  <c r="C259" i="48"/>
  <c r="I260" i="48"/>
  <c r="G261" i="48"/>
  <c r="E262" i="48"/>
  <c r="C263" i="48"/>
  <c r="C85" i="48"/>
  <c r="F149" i="48"/>
  <c r="F160" i="48"/>
  <c r="D173" i="48"/>
  <c r="H179" i="48"/>
  <c r="B186" i="48"/>
  <c r="F192" i="48"/>
  <c r="D205" i="48"/>
  <c r="E207" i="48"/>
  <c r="F208" i="48"/>
  <c r="E209" i="48"/>
  <c r="D210" i="48"/>
  <c r="D211" i="48"/>
  <c r="B212" i="48"/>
  <c r="H213" i="48"/>
  <c r="F214" i="48"/>
  <c r="D215" i="48"/>
  <c r="B216" i="48"/>
  <c r="H217" i="48"/>
  <c r="F218" i="48"/>
  <c r="D219" i="48"/>
  <c r="B220" i="48"/>
  <c r="H221" i="48"/>
  <c r="F222" i="48"/>
  <c r="D223" i="48"/>
  <c r="B224" i="48"/>
  <c r="H225" i="48"/>
  <c r="F226" i="48"/>
  <c r="D227" i="48"/>
  <c r="B228" i="48"/>
  <c r="H229" i="48"/>
  <c r="F230" i="48"/>
  <c r="D231" i="48"/>
  <c r="B232" i="48"/>
  <c r="H233" i="48"/>
  <c r="F234" i="48"/>
  <c r="D235" i="48"/>
  <c r="B236" i="48"/>
  <c r="H237" i="48"/>
  <c r="F238" i="48"/>
  <c r="D239" i="48"/>
  <c r="B240" i="48"/>
  <c r="H241" i="48"/>
  <c r="F242" i="48"/>
  <c r="D243" i="48"/>
  <c r="B244" i="48"/>
  <c r="H245" i="48"/>
  <c r="F246" i="48"/>
  <c r="D247" i="48"/>
  <c r="B248" i="48"/>
  <c r="H249" i="48"/>
  <c r="F250" i="48"/>
  <c r="D251" i="48"/>
  <c r="B252" i="48"/>
  <c r="H253" i="48"/>
  <c r="F254" i="48"/>
  <c r="D255" i="48"/>
  <c r="B256" i="48"/>
  <c r="H257" i="48"/>
  <c r="F258" i="48"/>
  <c r="D259" i="48"/>
  <c r="B260" i="48"/>
  <c r="H261" i="48"/>
  <c r="F262" i="48"/>
  <c r="D263" i="48"/>
  <c r="B264" i="48"/>
  <c r="B127" i="48"/>
  <c r="H152" i="48"/>
  <c r="D161" i="48"/>
  <c r="H167" i="48"/>
  <c r="B174" i="48"/>
  <c r="F180" i="48"/>
  <c r="D193" i="48"/>
  <c r="H199" i="48"/>
  <c r="E205" i="48"/>
  <c r="H207" i="48"/>
  <c r="G208" i="48"/>
  <c r="F209" i="48"/>
  <c r="F210" i="48"/>
  <c r="E211" i="48"/>
  <c r="C212" i="48"/>
  <c r="I213" i="48"/>
  <c r="G214" i="48"/>
  <c r="E215" i="48"/>
  <c r="C216" i="48"/>
  <c r="I217" i="48"/>
  <c r="G218" i="48"/>
  <c r="E219" i="48"/>
  <c r="C220" i="48"/>
  <c r="I221" i="48"/>
  <c r="G222" i="48"/>
  <c r="E223" i="48"/>
  <c r="C224" i="48"/>
  <c r="I225" i="48"/>
  <c r="G226" i="48"/>
  <c r="E227" i="48"/>
  <c r="C228" i="48"/>
  <c r="I229" i="48"/>
  <c r="G230" i="48"/>
  <c r="E231" i="48"/>
  <c r="C232" i="48"/>
  <c r="I233" i="48"/>
  <c r="G234" i="48"/>
  <c r="E235" i="48"/>
  <c r="C236" i="48"/>
  <c r="I237" i="48"/>
  <c r="G238" i="48"/>
  <c r="E239" i="48"/>
  <c r="C240" i="48"/>
  <c r="I241" i="48"/>
  <c r="G242" i="48"/>
  <c r="E243" i="48"/>
  <c r="C244" i="48"/>
  <c r="I245" i="48"/>
  <c r="G246" i="48"/>
  <c r="E247" i="48"/>
  <c r="C248" i="48"/>
  <c r="I249" i="48"/>
  <c r="G250" i="48"/>
  <c r="E251" i="48"/>
  <c r="C252" i="48"/>
  <c r="I253" i="48"/>
  <c r="G254" i="48"/>
  <c r="E255" i="48"/>
  <c r="C256" i="48"/>
  <c r="I257" i="48"/>
  <c r="G258" i="48"/>
  <c r="E259" i="48"/>
  <c r="C260" i="48"/>
  <c r="I261" i="48"/>
  <c r="G262" i="48"/>
  <c r="E263" i="48"/>
  <c r="C264" i="48"/>
  <c r="I265" i="48"/>
  <c r="G266" i="48"/>
  <c r="E267" i="48"/>
  <c r="C268" i="48"/>
  <c r="I269" i="48"/>
  <c r="G270" i="48"/>
  <c r="E271" i="48"/>
  <c r="C272" i="48"/>
  <c r="I273" i="48"/>
  <c r="H104" i="48"/>
  <c r="D130" i="48"/>
  <c r="B162" i="48"/>
  <c r="F168" i="48"/>
  <c r="D181" i="48"/>
  <c r="H187" i="48"/>
  <c r="B194" i="48"/>
  <c r="F200" i="48"/>
  <c r="I205" i="48"/>
  <c r="I207" i="48"/>
  <c r="H208" i="48"/>
  <c r="H209" i="48"/>
  <c r="G210" i="48"/>
  <c r="F211" i="48"/>
  <c r="D212" i="48"/>
  <c r="B213" i="48"/>
  <c r="H214" i="48"/>
  <c r="F215" i="48"/>
  <c r="D216" i="48"/>
  <c r="B217" i="48"/>
  <c r="H218" i="48"/>
  <c r="F219" i="48"/>
  <c r="D220" i="48"/>
  <c r="B221" i="48"/>
  <c r="H222" i="48"/>
  <c r="F223" i="48"/>
  <c r="D224" i="48"/>
  <c r="B225" i="48"/>
  <c r="H226" i="48"/>
  <c r="F227" i="48"/>
  <c r="D228" i="48"/>
  <c r="B229" i="48"/>
  <c r="H230" i="48"/>
  <c r="F231" i="48"/>
  <c r="D232" i="48"/>
  <c r="B233" i="48"/>
  <c r="H234" i="48"/>
  <c r="F235" i="48"/>
  <c r="D236" i="48"/>
  <c r="B237" i="48"/>
  <c r="H238" i="48"/>
  <c r="F239" i="48"/>
  <c r="D240" i="48"/>
  <c r="B241" i="48"/>
  <c r="H242" i="48"/>
  <c r="F243" i="48"/>
  <c r="D244" i="48"/>
  <c r="B245" i="48"/>
  <c r="H246" i="48"/>
  <c r="F247" i="48"/>
  <c r="D248" i="48"/>
  <c r="B249" i="48"/>
  <c r="H250" i="48"/>
  <c r="F251" i="48"/>
  <c r="D252" i="48"/>
  <c r="B253" i="48"/>
  <c r="H254" i="48"/>
  <c r="F255" i="48"/>
  <c r="D256" i="48"/>
  <c r="B257" i="48"/>
  <c r="H258" i="48"/>
  <c r="F259" i="48"/>
  <c r="D260" i="48"/>
  <c r="B261" i="48"/>
  <c r="H262" i="48"/>
  <c r="F263" i="48"/>
  <c r="D264" i="48"/>
  <c r="B265" i="48"/>
  <c r="H266" i="48"/>
  <c r="F133" i="48"/>
  <c r="D169" i="48"/>
  <c r="H175" i="48"/>
  <c r="B182" i="48"/>
  <c r="F188" i="48"/>
  <c r="D201" i="48"/>
  <c r="B206" i="48"/>
  <c r="I209" i="48"/>
  <c r="H210" i="48"/>
  <c r="G211" i="48"/>
  <c r="E212" i="48"/>
  <c r="C213" i="48"/>
  <c r="I214" i="48"/>
  <c r="G215" i="48"/>
  <c r="E216" i="48"/>
  <c r="C217" i="48"/>
  <c r="I218" i="48"/>
  <c r="G219" i="48"/>
  <c r="E220" i="48"/>
  <c r="C221" i="48"/>
  <c r="I222" i="48"/>
  <c r="G223" i="48"/>
  <c r="E224" i="48"/>
  <c r="C225" i="48"/>
  <c r="I226" i="48"/>
  <c r="G227" i="48"/>
  <c r="E228" i="48"/>
  <c r="C229" i="48"/>
  <c r="I230" i="48"/>
  <c r="G231" i="48"/>
  <c r="E232" i="48"/>
  <c r="C233" i="48"/>
  <c r="I234" i="48"/>
  <c r="G235" i="48"/>
  <c r="E236" i="48"/>
  <c r="C237" i="48"/>
  <c r="I238" i="48"/>
  <c r="G239" i="48"/>
  <c r="E240" i="48"/>
  <c r="C241" i="48"/>
  <c r="I242" i="48"/>
  <c r="G243" i="48"/>
  <c r="E244" i="48"/>
  <c r="C245" i="48"/>
  <c r="I246" i="48"/>
  <c r="G247" i="48"/>
  <c r="E248" i="48"/>
  <c r="C249" i="48"/>
  <c r="I250" i="48"/>
  <c r="G251" i="48"/>
  <c r="E252" i="48"/>
  <c r="C253" i="48"/>
  <c r="I254" i="48"/>
  <c r="G255" i="48"/>
  <c r="E256" i="48"/>
  <c r="C257" i="48"/>
  <c r="I258" i="48"/>
  <c r="G259" i="48"/>
  <c r="E260" i="48"/>
  <c r="C261" i="48"/>
  <c r="I262" i="48"/>
  <c r="G263" i="48"/>
  <c r="E264" i="48"/>
  <c r="C265" i="48"/>
  <c r="I266" i="48"/>
  <c r="B111" i="48"/>
  <c r="H136" i="48"/>
  <c r="H163" i="48"/>
  <c r="B170" i="48"/>
  <c r="F176" i="48"/>
  <c r="D189" i="48"/>
  <c r="H195" i="48"/>
  <c r="B202" i="48"/>
  <c r="C206" i="48"/>
  <c r="B208" i="48"/>
  <c r="I210" i="48"/>
  <c r="H211" i="48"/>
  <c r="F212" i="48"/>
  <c r="D213" i="48"/>
  <c r="B214" i="48"/>
  <c r="H215" i="48"/>
  <c r="F216" i="48"/>
  <c r="D217" i="48"/>
  <c r="B218" i="48"/>
  <c r="H219" i="48"/>
  <c r="F220" i="48"/>
  <c r="D221" i="48"/>
  <c r="B222" i="48"/>
  <c r="H223" i="48"/>
  <c r="F224" i="48"/>
  <c r="D225" i="48"/>
  <c r="B226" i="48"/>
  <c r="H227" i="48"/>
  <c r="F228" i="48"/>
  <c r="D229" i="48"/>
  <c r="B230" i="48"/>
  <c r="H231" i="48"/>
  <c r="F232" i="48"/>
  <c r="D233" i="48"/>
  <c r="B234" i="48"/>
  <c r="H235" i="48"/>
  <c r="F236" i="48"/>
  <c r="D237" i="48"/>
  <c r="B238" i="48"/>
  <c r="H239" i="48"/>
  <c r="F240" i="48"/>
  <c r="D241" i="48"/>
  <c r="B242" i="48"/>
  <c r="H243" i="48"/>
  <c r="F244" i="48"/>
  <c r="D245" i="48"/>
  <c r="B246" i="48"/>
  <c r="H247" i="48"/>
  <c r="F248" i="48"/>
  <c r="D249" i="48"/>
  <c r="B250" i="48"/>
  <c r="H251" i="48"/>
  <c r="F252" i="48"/>
  <c r="D253" i="48"/>
  <c r="B254" i="48"/>
  <c r="H255" i="48"/>
  <c r="F256" i="48"/>
  <c r="D257" i="48"/>
  <c r="B258" i="48"/>
  <c r="H259" i="48"/>
  <c r="F260" i="48"/>
  <c r="D261" i="48"/>
  <c r="B262" i="48"/>
  <c r="H263" i="48"/>
  <c r="F264" i="48"/>
  <c r="D265" i="48"/>
  <c r="B266" i="48"/>
  <c r="D114" i="48"/>
  <c r="F164" i="48"/>
  <c r="D177" i="48"/>
  <c r="H183" i="48"/>
  <c r="B190" i="48"/>
  <c r="F196" i="48"/>
  <c r="G206" i="48"/>
  <c r="C208" i="48"/>
  <c r="B209" i="48"/>
  <c r="I211" i="48"/>
  <c r="G212" i="48"/>
  <c r="E213" i="48"/>
  <c r="C214" i="48"/>
  <c r="I215" i="48"/>
  <c r="G216" i="48"/>
  <c r="E217" i="48"/>
  <c r="C218" i="48"/>
  <c r="I219" i="48"/>
  <c r="G220" i="48"/>
  <c r="E221" i="48"/>
  <c r="C222" i="48"/>
  <c r="I223" i="48"/>
  <c r="G224" i="48"/>
  <c r="E225" i="48"/>
  <c r="C226" i="48"/>
  <c r="I227" i="48"/>
  <c r="G228" i="48"/>
  <c r="E229" i="48"/>
  <c r="C230" i="48"/>
  <c r="I231" i="48"/>
  <c r="G232" i="48"/>
  <c r="E233" i="48"/>
  <c r="C234" i="48"/>
  <c r="I235" i="48"/>
  <c r="G236" i="48"/>
  <c r="E237" i="48"/>
  <c r="C238" i="48"/>
  <c r="I239" i="48"/>
  <c r="G240" i="48"/>
  <c r="E241" i="48"/>
  <c r="C242" i="48"/>
  <c r="I243" i="48"/>
  <c r="G244" i="48"/>
  <c r="E245" i="48"/>
  <c r="C246" i="48"/>
  <c r="I247" i="48"/>
  <c r="G248" i="48"/>
  <c r="E249" i="48"/>
  <c r="C250" i="48"/>
  <c r="I251" i="48"/>
  <c r="G252" i="48"/>
  <c r="E253" i="48"/>
  <c r="C254" i="48"/>
  <c r="I255" i="48"/>
  <c r="G256" i="48"/>
  <c r="E257" i="48"/>
  <c r="C258" i="48"/>
  <c r="I259" i="48"/>
  <c r="G260" i="48"/>
  <c r="E261" i="48"/>
  <c r="C262" i="48"/>
  <c r="I263" i="48"/>
  <c r="G264" i="48"/>
  <c r="E265" i="48"/>
  <c r="C266" i="48"/>
  <c r="G300" i="48"/>
  <c r="I299" i="48"/>
  <c r="C298" i="48"/>
  <c r="E297" i="48"/>
  <c r="G296" i="48"/>
  <c r="I295" i="48"/>
  <c r="C294" i="48"/>
  <c r="E293" i="48"/>
  <c r="G292" i="48"/>
  <c r="I291" i="48"/>
  <c r="C290" i="48"/>
  <c r="E289" i="48"/>
  <c r="G288" i="48"/>
  <c r="I287" i="48"/>
  <c r="C286" i="48"/>
  <c r="E285" i="48"/>
  <c r="G284" i="48"/>
  <c r="I283" i="48"/>
  <c r="C282" i="48"/>
  <c r="E281" i="48"/>
  <c r="G280" i="48"/>
  <c r="I279" i="48"/>
  <c r="C278" i="48"/>
  <c r="E277" i="48"/>
  <c r="G276" i="48"/>
  <c r="I275" i="48"/>
  <c r="C274" i="48"/>
  <c r="D273" i="48"/>
  <c r="E272" i="48"/>
  <c r="F271" i="48"/>
  <c r="F270" i="48"/>
  <c r="G269" i="48"/>
  <c r="H268" i="48"/>
  <c r="I267" i="48"/>
  <c r="E266" i="48"/>
  <c r="F257" i="48"/>
  <c r="B251" i="48"/>
  <c r="H244" i="48"/>
  <c r="D238" i="48"/>
  <c r="F225" i="48"/>
  <c r="B219" i="48"/>
  <c r="H212" i="48"/>
  <c r="D197" i="48"/>
  <c r="F117" i="48"/>
  <c r="E33" i="48"/>
  <c r="G32" i="48"/>
  <c r="I31" i="48"/>
  <c r="C30" i="48"/>
  <c r="E29" i="48"/>
  <c r="G28" i="48"/>
  <c r="I27" i="48"/>
  <c r="C26" i="48"/>
  <c r="E25" i="48"/>
  <c r="G24" i="48"/>
  <c r="I23" i="48"/>
  <c r="C22" i="48"/>
  <c r="E21" i="48"/>
  <c r="G20" i="48"/>
  <c r="I19" i="48"/>
  <c r="C18" i="48"/>
  <c r="E17" i="48"/>
  <c r="G16" i="48"/>
  <c r="I15" i="48"/>
  <c r="C14" i="48"/>
  <c r="E13" i="48"/>
  <c r="G12" i="48"/>
  <c r="I11" i="48"/>
  <c r="C10" i="48"/>
  <c r="E9" i="48"/>
  <c r="G8" i="48"/>
  <c r="I7" i="48"/>
  <c r="C6" i="48"/>
  <c r="E5" i="48"/>
  <c r="G4" i="48"/>
  <c r="I3" i="48"/>
  <c r="H2" i="48"/>
  <c r="D33" i="48"/>
  <c r="F32" i="48"/>
  <c r="H31" i="48"/>
  <c r="B30" i="48"/>
  <c r="D29" i="48"/>
  <c r="F28" i="48"/>
  <c r="H27" i="48"/>
  <c r="B26" i="48"/>
  <c r="D25" i="48"/>
  <c r="F24" i="48"/>
  <c r="H23" i="48"/>
  <c r="B22" i="48"/>
  <c r="D21" i="48"/>
  <c r="F20" i="48"/>
  <c r="H19" i="48"/>
  <c r="B18" i="48"/>
  <c r="D17" i="48"/>
  <c r="F16" i="48"/>
  <c r="H15" i="48"/>
  <c r="B14" i="48"/>
  <c r="D13" i="48"/>
  <c r="F12" i="48"/>
  <c r="H11" i="48"/>
  <c r="B10" i="48"/>
  <c r="D9" i="48"/>
  <c r="F8" i="48"/>
  <c r="H7" i="48"/>
  <c r="B6" i="48"/>
  <c r="D5" i="48"/>
  <c r="F4" i="48"/>
  <c r="H3" i="48"/>
  <c r="C33" i="48"/>
  <c r="E32" i="48"/>
  <c r="G31" i="48"/>
  <c r="I30" i="48"/>
  <c r="C29" i="48"/>
  <c r="E28" i="48"/>
  <c r="G27" i="48"/>
  <c r="I26" i="48"/>
  <c r="C25" i="48"/>
  <c r="E24" i="48"/>
  <c r="G23" i="48"/>
  <c r="I22" i="48"/>
  <c r="C21" i="48"/>
  <c r="E20" i="48"/>
  <c r="G19" i="48"/>
  <c r="I18" i="48"/>
  <c r="C17" i="48"/>
  <c r="E16" i="48"/>
  <c r="G15" i="48"/>
  <c r="I14" i="48"/>
  <c r="C13" i="48"/>
  <c r="E12" i="48"/>
  <c r="G11" i="48"/>
  <c r="I10" i="48"/>
  <c r="C9" i="48"/>
  <c r="E8" i="48"/>
  <c r="G7" i="48"/>
  <c r="I6" i="48"/>
  <c r="C5" i="48"/>
  <c r="E4" i="48"/>
  <c r="G3" i="48"/>
  <c r="B33" i="48"/>
  <c r="D32" i="48"/>
  <c r="F31" i="48"/>
  <c r="H30" i="48"/>
  <c r="B29" i="48"/>
  <c r="D28" i="48"/>
  <c r="F27" i="48"/>
  <c r="H26" i="48"/>
  <c r="B25" i="48"/>
  <c r="D24" i="48"/>
  <c r="F23" i="48"/>
  <c r="H22" i="48"/>
  <c r="B21" i="48"/>
  <c r="D20" i="48"/>
  <c r="F19" i="48"/>
  <c r="H18" i="48"/>
  <c r="B17" i="48"/>
  <c r="D16" i="48"/>
  <c r="F15" i="48"/>
  <c r="H14" i="48"/>
  <c r="B13" i="48"/>
  <c r="D12" i="48"/>
  <c r="F11" i="48"/>
  <c r="H10" i="48"/>
  <c r="B9" i="48"/>
  <c r="D8" i="48"/>
  <c r="F7" i="48"/>
  <c r="H6" i="48"/>
  <c r="B5" i="48"/>
  <c r="D4" i="48"/>
  <c r="F3" i="48"/>
  <c r="I33" i="48"/>
  <c r="C32" i="48"/>
  <c r="E31" i="48"/>
  <c r="G30" i="48"/>
  <c r="I29" i="48"/>
  <c r="C28" i="48"/>
  <c r="E27" i="48"/>
  <c r="G26" i="48"/>
  <c r="I25" i="48"/>
  <c r="C24" i="48"/>
  <c r="E23" i="48"/>
  <c r="G22" i="48"/>
  <c r="I21" i="48"/>
  <c r="C20" i="48"/>
  <c r="E19" i="48"/>
  <c r="G18" i="48"/>
  <c r="I17" i="48"/>
  <c r="C16" i="48"/>
  <c r="E15" i="48"/>
  <c r="G14" i="48"/>
  <c r="I13" i="48"/>
  <c r="C12" i="48"/>
  <c r="E11" i="48"/>
  <c r="G10" i="48"/>
  <c r="I9" i="48"/>
  <c r="C8" i="48"/>
  <c r="E7" i="48"/>
  <c r="G6" i="48"/>
  <c r="I5" i="48"/>
  <c r="C4" i="48"/>
  <c r="E3" i="48"/>
  <c r="H33" i="48"/>
  <c r="B32" i="48"/>
  <c r="D31" i="48"/>
  <c r="F30" i="48"/>
  <c r="H29" i="48"/>
  <c r="B28" i="48"/>
  <c r="D27" i="48"/>
  <c r="F26" i="48"/>
  <c r="H25" i="48"/>
  <c r="B24" i="48"/>
  <c r="D23" i="48"/>
  <c r="F22" i="48"/>
  <c r="H21" i="48"/>
  <c r="B20" i="48"/>
  <c r="D19" i="48"/>
  <c r="F18" i="48"/>
  <c r="H17" i="48"/>
  <c r="B16" i="48"/>
  <c r="D15" i="48"/>
  <c r="F14" i="48"/>
  <c r="H13" i="48"/>
  <c r="B12" i="48"/>
  <c r="D11" i="48"/>
  <c r="F10" i="48"/>
  <c r="H9" i="48"/>
  <c r="B8" i="48"/>
  <c r="D7" i="48"/>
  <c r="F6" i="48"/>
  <c r="H5" i="48"/>
  <c r="B4" i="48"/>
  <c r="D3" i="48"/>
  <c r="G33" i="48"/>
  <c r="I32" i="48"/>
  <c r="C31" i="48"/>
  <c r="E30" i="48"/>
  <c r="G29" i="48"/>
  <c r="I28" i="48"/>
  <c r="C27" i="48"/>
  <c r="E26" i="48"/>
  <c r="G25" i="48"/>
  <c r="I24" i="48"/>
  <c r="C23" i="48"/>
  <c r="E22" i="48"/>
  <c r="G21" i="48"/>
  <c r="I20" i="48"/>
  <c r="C19" i="48"/>
  <c r="E18" i="48"/>
  <c r="G17" i="48"/>
  <c r="I16" i="48"/>
  <c r="C15" i="48"/>
  <c r="E14" i="48"/>
  <c r="G13" i="48"/>
  <c r="I12" i="48"/>
  <c r="C11" i="48"/>
  <c r="E10" i="48"/>
  <c r="G9" i="48"/>
  <c r="I8" i="48"/>
  <c r="C7" i="48"/>
  <c r="E6" i="48"/>
  <c r="G5" i="48"/>
  <c r="I4" i="48"/>
  <c r="C3" i="48"/>
  <c r="F33" i="48"/>
  <c r="H32" i="48"/>
  <c r="B31" i="48"/>
  <c r="D30" i="48"/>
  <c r="F29" i="48"/>
  <c r="H28" i="48"/>
  <c r="B27" i="48"/>
  <c r="D26" i="48"/>
  <c r="F25" i="48"/>
  <c r="H24" i="48"/>
  <c r="B23" i="48"/>
  <c r="D22" i="48"/>
  <c r="F21" i="48"/>
  <c r="H20" i="48"/>
  <c r="B19" i="48"/>
  <c r="D18" i="48"/>
  <c r="F17" i="48"/>
  <c r="H16" i="48"/>
  <c r="B15" i="48"/>
  <c r="D14" i="48"/>
  <c r="F13" i="48"/>
  <c r="H12" i="48"/>
  <c r="B11" i="48"/>
  <c r="D10" i="48"/>
  <c r="F9" i="48"/>
  <c r="H8" i="48"/>
  <c r="B7" i="48"/>
  <c r="D6" i="48"/>
  <c r="F5" i="48"/>
  <c r="H4" i="48"/>
  <c r="B3" i="48"/>
  <c r="I2" i="48"/>
  <c r="G2" i="48"/>
  <c r="F2" i="48"/>
  <c r="E2" i="48"/>
  <c r="C2" i="48"/>
  <c r="B2" i="48"/>
  <c r="A279" i="48"/>
  <c r="A255" i="48"/>
  <c r="A47" i="48"/>
  <c r="A295" i="48"/>
  <c r="A247" i="48"/>
  <c r="A183" i="48"/>
  <c r="A127" i="48"/>
  <c r="A71" i="48"/>
  <c r="A16" i="48"/>
  <c r="A294" i="48"/>
  <c r="A286" i="48"/>
  <c r="A278" i="48"/>
  <c r="A270" i="48"/>
  <c r="A262" i="48"/>
  <c r="A254" i="48"/>
  <c r="A246" i="48"/>
  <c r="A238" i="48"/>
  <c r="A230" i="48"/>
  <c r="A222" i="48"/>
  <c r="A214" i="48"/>
  <c r="A206" i="48"/>
  <c r="A198" i="48"/>
  <c r="A190" i="48"/>
  <c r="A182" i="48"/>
  <c r="A174" i="48"/>
  <c r="A166" i="48"/>
  <c r="A158" i="48"/>
  <c r="A150" i="48"/>
  <c r="A142" i="48"/>
  <c r="A134" i="48"/>
  <c r="A126" i="48"/>
  <c r="A118" i="48"/>
  <c r="A110" i="48"/>
  <c r="A102" i="48"/>
  <c r="A94" i="48"/>
  <c r="A86" i="48"/>
  <c r="A78" i="48"/>
  <c r="A70" i="48"/>
  <c r="A62" i="48"/>
  <c r="A54" i="48"/>
  <c r="A46" i="48"/>
  <c r="A38" i="48"/>
  <c r="A30" i="48"/>
  <c r="A271" i="48"/>
  <c r="A239" i="48"/>
  <c r="A191" i="48"/>
  <c r="A135" i="48"/>
  <c r="A55" i="48"/>
  <c r="A8" i="48"/>
  <c r="A293" i="48"/>
  <c r="A285" i="48"/>
  <c r="A277" i="48"/>
  <c r="A269" i="48"/>
  <c r="A261" i="48"/>
  <c r="A253" i="48"/>
  <c r="A245" i="48"/>
  <c r="A237" i="48"/>
  <c r="A229" i="48"/>
  <c r="A221" i="48"/>
  <c r="A213" i="48"/>
  <c r="A205" i="48"/>
  <c r="A197" i="48"/>
  <c r="A189" i="48"/>
  <c r="A181" i="48"/>
  <c r="A173" i="48"/>
  <c r="A165" i="48"/>
  <c r="A157" i="48"/>
  <c r="A149" i="48"/>
  <c r="A141" i="48"/>
  <c r="A133" i="48"/>
  <c r="A125" i="48"/>
  <c r="A117" i="48"/>
  <c r="A109" i="48"/>
  <c r="A101" i="48"/>
  <c r="A93" i="48"/>
  <c r="A85" i="48"/>
  <c r="A77" i="48"/>
  <c r="A69" i="48"/>
  <c r="A61" i="48"/>
  <c r="A53" i="48"/>
  <c r="A45" i="48"/>
  <c r="A37" i="48"/>
  <c r="A29" i="48"/>
  <c r="A215" i="48"/>
  <c r="A159" i="48"/>
  <c r="A111" i="48"/>
  <c r="A63" i="48"/>
  <c r="A300" i="48"/>
  <c r="A292" i="48"/>
  <c r="A284" i="48"/>
  <c r="A276" i="48"/>
  <c r="A268" i="48"/>
  <c r="A260" i="48"/>
  <c r="A252" i="48"/>
  <c r="A244" i="48"/>
  <c r="A236" i="48"/>
  <c r="A228" i="48"/>
  <c r="A220" i="48"/>
  <c r="A212" i="48"/>
  <c r="A204" i="48"/>
  <c r="A196" i="48"/>
  <c r="A188" i="48"/>
  <c r="A180" i="48"/>
  <c r="A172" i="48"/>
  <c r="A164" i="48"/>
  <c r="A156" i="48"/>
  <c r="A148" i="48"/>
  <c r="A140" i="48"/>
  <c r="A132" i="48"/>
  <c r="A124" i="48"/>
  <c r="A116" i="48"/>
  <c r="A108" i="48"/>
  <c r="A100" i="48"/>
  <c r="A92" i="48"/>
  <c r="A84" i="48"/>
  <c r="A76" i="48"/>
  <c r="A68" i="48"/>
  <c r="A60" i="48"/>
  <c r="A52" i="48"/>
  <c r="A44" i="48"/>
  <c r="A36" i="48"/>
  <c r="A28" i="48"/>
  <c r="A287" i="48"/>
  <c r="A231" i="48"/>
  <c r="A175" i="48"/>
  <c r="A119" i="48"/>
  <c r="A79" i="48"/>
  <c r="A299" i="48"/>
  <c r="A291" i="48"/>
  <c r="A283" i="48"/>
  <c r="A275" i="48"/>
  <c r="A267" i="48"/>
  <c r="A259" i="48"/>
  <c r="A251" i="48"/>
  <c r="A243" i="48"/>
  <c r="A235" i="48"/>
  <c r="A227" i="48"/>
  <c r="A219" i="48"/>
  <c r="A211" i="48"/>
  <c r="A203" i="48"/>
  <c r="A195" i="48"/>
  <c r="A187" i="48"/>
  <c r="A179" i="48"/>
  <c r="A171" i="48"/>
  <c r="A163" i="48"/>
  <c r="A155" i="48"/>
  <c r="A147" i="48"/>
  <c r="A139" i="48"/>
  <c r="A131" i="48"/>
  <c r="A123" i="48"/>
  <c r="A115" i="48"/>
  <c r="A107" i="48"/>
  <c r="A99" i="48"/>
  <c r="A91" i="48"/>
  <c r="A83" i="48"/>
  <c r="A75" i="48"/>
  <c r="A67" i="48"/>
  <c r="A59" i="48"/>
  <c r="A51" i="48"/>
  <c r="A43" i="48"/>
  <c r="A35" i="48"/>
  <c r="A27" i="48"/>
  <c r="A263" i="48"/>
  <c r="A199" i="48"/>
  <c r="A143" i="48"/>
  <c r="A95" i="48"/>
  <c r="A39" i="48"/>
  <c r="A298" i="48"/>
  <c r="A290" i="48"/>
  <c r="A282" i="48"/>
  <c r="A274" i="48"/>
  <c r="A266" i="48"/>
  <c r="A258" i="48"/>
  <c r="A250" i="48"/>
  <c r="A242" i="48"/>
  <c r="A234" i="48"/>
  <c r="A226" i="48"/>
  <c r="A218" i="48"/>
  <c r="A210" i="48"/>
  <c r="A202" i="48"/>
  <c r="A194" i="48"/>
  <c r="A186" i="48"/>
  <c r="A178" i="48"/>
  <c r="A170" i="48"/>
  <c r="A162" i="48"/>
  <c r="A154" i="48"/>
  <c r="A146" i="48"/>
  <c r="A138" i="48"/>
  <c r="A130" i="48"/>
  <c r="A122" i="48"/>
  <c r="A114" i="48"/>
  <c r="A106" i="48"/>
  <c r="A98" i="48"/>
  <c r="A90" i="48"/>
  <c r="A82" i="48"/>
  <c r="A74" i="48"/>
  <c r="A66" i="48"/>
  <c r="A58" i="48"/>
  <c r="A50" i="48"/>
  <c r="A42" i="48"/>
  <c r="A34" i="48"/>
  <c r="A26" i="48"/>
  <c r="A207" i="48"/>
  <c r="A151" i="48"/>
  <c r="A87" i="48"/>
  <c r="A31" i="48"/>
  <c r="A297" i="48"/>
  <c r="A289" i="48"/>
  <c r="A281" i="48"/>
  <c r="A273" i="48"/>
  <c r="A265" i="48"/>
  <c r="A257" i="48"/>
  <c r="A249" i="48"/>
  <c r="A241" i="48"/>
  <c r="A233" i="48"/>
  <c r="A225" i="48"/>
  <c r="A217" i="48"/>
  <c r="A209" i="48"/>
  <c r="A201" i="48"/>
  <c r="A193" i="48"/>
  <c r="A185" i="48"/>
  <c r="A177" i="48"/>
  <c r="A169" i="48"/>
  <c r="A161" i="48"/>
  <c r="A153" i="48"/>
  <c r="A145" i="48"/>
  <c r="A137" i="48"/>
  <c r="A129" i="48"/>
  <c r="A121" i="48"/>
  <c r="A113" i="48"/>
  <c r="A105" i="48"/>
  <c r="A97" i="48"/>
  <c r="A89" i="48"/>
  <c r="A81" i="48"/>
  <c r="A73" i="48"/>
  <c r="A65" i="48"/>
  <c r="A57" i="48"/>
  <c r="A49" i="48"/>
  <c r="A41" i="48"/>
  <c r="A33" i="48"/>
  <c r="A25" i="48"/>
  <c r="A223" i="48"/>
  <c r="A167" i="48"/>
  <c r="A103" i="48"/>
  <c r="A296" i="48"/>
  <c r="A288" i="48"/>
  <c r="A280" i="48"/>
  <c r="A272" i="48"/>
  <c r="A264" i="48"/>
  <c r="A256" i="48"/>
  <c r="A248" i="48"/>
  <c r="A240" i="48"/>
  <c r="A232" i="48"/>
  <c r="A224" i="48"/>
  <c r="A216" i="48"/>
  <c r="A208" i="48"/>
  <c r="A200" i="48"/>
  <c r="A192" i="48"/>
  <c r="A184" i="48"/>
  <c r="A176" i="48"/>
  <c r="A168" i="48"/>
  <c r="A160" i="48"/>
  <c r="A152" i="48"/>
  <c r="A144" i="48"/>
  <c r="A136" i="48"/>
  <c r="A128" i="48"/>
  <c r="A120" i="48"/>
  <c r="A112" i="48"/>
  <c r="A104" i="48"/>
  <c r="A96" i="48"/>
  <c r="A88" i="48"/>
  <c r="A80" i="48"/>
  <c r="A72" i="48"/>
  <c r="A64" i="48"/>
  <c r="A56" i="48"/>
  <c r="A48" i="48"/>
  <c r="A40" i="48"/>
  <c r="A32" i="48"/>
  <c r="A24" i="48"/>
  <c r="A18" i="48"/>
  <c r="A10" i="48"/>
  <c r="A17" i="48"/>
  <c r="A9" i="48"/>
  <c r="A23" i="48"/>
  <c r="A15" i="48"/>
  <c r="A7" i="48"/>
  <c r="A22" i="48"/>
  <c r="A14" i="48"/>
  <c r="A6" i="48"/>
  <c r="A21" i="48"/>
  <c r="A13" i="48"/>
  <c r="A5" i="48"/>
  <c r="A20" i="48"/>
  <c r="A12" i="48"/>
  <c r="A4" i="48"/>
  <c r="A19" i="48"/>
  <c r="A11" i="48"/>
  <c r="A3" i="48"/>
  <c r="H3" i="57"/>
  <c r="H4" i="57"/>
  <c r="H5" i="57"/>
  <c r="H6" i="57"/>
  <c r="H7" i="57"/>
  <c r="H8" i="57"/>
  <c r="H9" i="57"/>
  <c r="H10" i="57"/>
  <c r="H11" i="57"/>
  <c r="H12" i="57"/>
  <c r="H13" i="57"/>
  <c r="H14" i="57"/>
  <c r="H15" i="57"/>
  <c r="H16" i="57"/>
  <c r="H17" i="57"/>
  <c r="H18" i="57"/>
  <c r="H19" i="57"/>
  <c r="H20" i="57"/>
  <c r="H21" i="57"/>
  <c r="H22" i="57"/>
  <c r="H23" i="57"/>
  <c r="H24" i="57"/>
  <c r="H25" i="57"/>
  <c r="H26" i="57"/>
  <c r="H27" i="57"/>
  <c r="H28" i="57"/>
  <c r="H29" i="57"/>
  <c r="H30" i="57"/>
  <c r="H31" i="57"/>
  <c r="H32" i="57"/>
  <c r="H33" i="57"/>
  <c r="H34" i="57"/>
  <c r="H35" i="57"/>
  <c r="H36" i="57"/>
  <c r="H37" i="57"/>
  <c r="H38" i="57"/>
  <c r="H39" i="57"/>
  <c r="H40" i="57"/>
  <c r="H41" i="57"/>
  <c r="H42" i="57"/>
  <c r="H43" i="57"/>
  <c r="H44" i="57"/>
  <c r="H45" i="57"/>
  <c r="H46" i="57"/>
  <c r="H47" i="57"/>
  <c r="H48" i="57"/>
  <c r="H49" i="57"/>
  <c r="H50" i="57"/>
  <c r="H51" i="57"/>
  <c r="H52" i="57"/>
  <c r="H53" i="57"/>
  <c r="H54" i="57"/>
  <c r="H55" i="57"/>
  <c r="H56" i="57"/>
  <c r="H57" i="57"/>
  <c r="H58" i="57"/>
  <c r="H59" i="57"/>
  <c r="H60" i="57"/>
  <c r="H61" i="57"/>
  <c r="H62" i="57"/>
  <c r="H63" i="57"/>
  <c r="H64" i="57"/>
  <c r="H65" i="57"/>
  <c r="H66" i="57"/>
  <c r="H67" i="57"/>
  <c r="H68" i="57"/>
  <c r="H69" i="57"/>
  <c r="H70" i="57"/>
  <c r="H71" i="57"/>
  <c r="H72" i="57"/>
  <c r="H73" i="57"/>
  <c r="H74" i="57"/>
  <c r="H75" i="57"/>
  <c r="H76" i="57"/>
  <c r="H77" i="57"/>
  <c r="H78" i="57"/>
  <c r="H79" i="57"/>
  <c r="H80" i="57"/>
  <c r="H81" i="57"/>
  <c r="H82" i="57"/>
  <c r="H83" i="57"/>
  <c r="H84" i="57"/>
  <c r="H85" i="57"/>
  <c r="H86" i="57"/>
  <c r="H87" i="57"/>
  <c r="H88" i="57"/>
  <c r="H89" i="57"/>
  <c r="H90" i="57"/>
  <c r="H91" i="57"/>
  <c r="H92" i="57"/>
  <c r="H93" i="57"/>
  <c r="H94" i="57"/>
  <c r="H95" i="57"/>
  <c r="H96" i="57"/>
  <c r="H97" i="57"/>
  <c r="H98" i="57"/>
  <c r="H99" i="57"/>
  <c r="H100" i="57"/>
  <c r="H101" i="57"/>
  <c r="H102" i="57"/>
  <c r="H103" i="57"/>
  <c r="H104" i="57"/>
  <c r="H105" i="57"/>
  <c r="H106" i="57"/>
  <c r="H107" i="57"/>
  <c r="H108" i="57"/>
  <c r="H109" i="57"/>
  <c r="H110" i="57"/>
  <c r="H111" i="57"/>
  <c r="H112" i="57"/>
  <c r="H113" i="57"/>
  <c r="H114" i="57"/>
  <c r="H115" i="57"/>
  <c r="H116" i="57"/>
  <c r="H117" i="57"/>
  <c r="H118" i="57"/>
  <c r="H119" i="57"/>
  <c r="H120" i="57"/>
  <c r="H121" i="57"/>
  <c r="H122" i="57"/>
  <c r="H123" i="57"/>
  <c r="H124" i="57"/>
  <c r="H125" i="57"/>
  <c r="H126" i="57"/>
  <c r="H127" i="57"/>
  <c r="H128" i="57"/>
  <c r="H129" i="57"/>
  <c r="H130" i="57"/>
  <c r="H131" i="57"/>
  <c r="H132" i="57"/>
  <c r="H133" i="57"/>
  <c r="H134" i="57"/>
  <c r="H135" i="57"/>
  <c r="H136" i="57"/>
  <c r="H137" i="57"/>
  <c r="H138" i="57"/>
  <c r="H139" i="57"/>
  <c r="H140" i="57"/>
  <c r="H141" i="57"/>
  <c r="H142" i="57"/>
  <c r="H143" i="57"/>
  <c r="H144" i="57"/>
  <c r="H145" i="57"/>
  <c r="H146" i="57"/>
  <c r="H147" i="57"/>
  <c r="H148" i="57"/>
  <c r="H149" i="57"/>
  <c r="H150" i="57"/>
  <c r="H151" i="57"/>
  <c r="H152" i="57"/>
  <c r="H153" i="57"/>
  <c r="H154" i="57"/>
  <c r="H155" i="57"/>
  <c r="H156" i="57"/>
  <c r="H157" i="57"/>
  <c r="H158" i="57"/>
  <c r="H159" i="57"/>
  <c r="H160" i="57"/>
  <c r="H161" i="57"/>
  <c r="H162" i="57"/>
  <c r="H163" i="57"/>
  <c r="H164" i="57"/>
  <c r="H165" i="57"/>
  <c r="H166" i="57"/>
  <c r="H167" i="57"/>
  <c r="H168" i="57"/>
  <c r="H169" i="57"/>
  <c r="H170" i="57"/>
  <c r="H171" i="57"/>
  <c r="H172" i="57"/>
  <c r="H173" i="57"/>
  <c r="H174" i="57"/>
  <c r="H175" i="57"/>
  <c r="H176" i="57"/>
  <c r="H177" i="57"/>
  <c r="H178" i="57"/>
  <c r="H179" i="57"/>
  <c r="H180" i="57"/>
  <c r="H181" i="57"/>
  <c r="H182" i="57"/>
  <c r="H183" i="57"/>
  <c r="H184" i="57"/>
  <c r="H185" i="57"/>
  <c r="H186" i="57"/>
  <c r="H187" i="57"/>
  <c r="H188" i="57"/>
  <c r="H189" i="57"/>
  <c r="H190" i="57"/>
  <c r="H191" i="57"/>
  <c r="H192" i="57"/>
  <c r="H193" i="57"/>
  <c r="H194" i="57"/>
  <c r="H195" i="57"/>
  <c r="H196" i="57"/>
  <c r="H197" i="57"/>
  <c r="H198" i="57"/>
  <c r="H199" i="57"/>
  <c r="H200" i="57"/>
  <c r="H201" i="57"/>
  <c r="H202" i="57"/>
  <c r="H203" i="57"/>
  <c r="H204" i="57"/>
  <c r="H205" i="57"/>
  <c r="H206" i="57"/>
  <c r="H207" i="57"/>
  <c r="H208" i="57"/>
  <c r="H209" i="57"/>
  <c r="H210" i="57"/>
  <c r="H211" i="57"/>
  <c r="H212" i="57"/>
  <c r="H213" i="57"/>
  <c r="H214" i="57"/>
  <c r="H215" i="57"/>
  <c r="H216" i="57"/>
  <c r="H217" i="57"/>
  <c r="H218" i="57"/>
  <c r="H219" i="57"/>
  <c r="H220" i="57"/>
  <c r="H221" i="57"/>
  <c r="H222" i="57"/>
  <c r="H223" i="57"/>
  <c r="H224" i="57"/>
  <c r="H225" i="57"/>
  <c r="H226" i="57"/>
  <c r="H227" i="57"/>
  <c r="H228" i="57"/>
  <c r="H229" i="57"/>
  <c r="H230" i="57"/>
  <c r="H231" i="57"/>
  <c r="H232" i="57"/>
  <c r="H233" i="57"/>
  <c r="H234" i="57"/>
  <c r="H235" i="57"/>
  <c r="H236" i="57"/>
  <c r="H237" i="57"/>
  <c r="H238" i="57"/>
  <c r="H239" i="57"/>
  <c r="H240" i="57"/>
  <c r="H241" i="57"/>
  <c r="H242" i="57"/>
  <c r="H243" i="57"/>
  <c r="H244" i="57"/>
  <c r="H245" i="57"/>
  <c r="H246" i="57"/>
  <c r="H247" i="57"/>
  <c r="H248" i="57"/>
  <c r="H249" i="57"/>
  <c r="H250" i="57"/>
  <c r="H251" i="57"/>
  <c r="H252" i="57"/>
  <c r="H253" i="57"/>
  <c r="H254" i="57"/>
  <c r="H255" i="57"/>
  <c r="H256" i="57"/>
  <c r="H257" i="57"/>
  <c r="H258" i="57"/>
  <c r="H259" i="57"/>
  <c r="H260" i="57"/>
  <c r="H261" i="57"/>
  <c r="H262" i="57"/>
  <c r="H263" i="57"/>
  <c r="H264" i="57"/>
  <c r="H265" i="57"/>
  <c r="H266" i="57"/>
  <c r="H267" i="57"/>
  <c r="H268" i="57"/>
  <c r="H269" i="57"/>
  <c r="H270" i="57"/>
  <c r="H271" i="57"/>
  <c r="H272" i="57"/>
  <c r="H273" i="57"/>
  <c r="H274" i="57"/>
  <c r="H275" i="57"/>
  <c r="H276" i="57"/>
  <c r="H277" i="57"/>
  <c r="H278" i="57"/>
  <c r="H279" i="57"/>
  <c r="H280" i="57"/>
  <c r="H281" i="57"/>
  <c r="H282" i="57"/>
  <c r="H283" i="57"/>
  <c r="H284" i="57"/>
  <c r="H285" i="57"/>
  <c r="H286" i="57"/>
  <c r="H287" i="57"/>
  <c r="H288" i="57"/>
  <c r="H289" i="57"/>
  <c r="H290" i="57"/>
  <c r="H291" i="57"/>
  <c r="H292" i="57"/>
  <c r="H293" i="57"/>
  <c r="H294" i="57"/>
  <c r="H295" i="57"/>
  <c r="H296" i="57"/>
  <c r="H297" i="57"/>
  <c r="H298" i="57"/>
  <c r="H299" i="57"/>
  <c r="H300" i="57"/>
  <c r="H2" i="57"/>
  <c r="C3" i="57"/>
  <c r="D3" i="57"/>
  <c r="E3" i="57"/>
  <c r="F3" i="57"/>
  <c r="G3" i="57"/>
  <c r="I3" i="57"/>
  <c r="J3" i="57"/>
  <c r="K3" i="57"/>
  <c r="L3" i="57"/>
  <c r="M3" i="57"/>
  <c r="N3" i="57"/>
  <c r="C4" i="57"/>
  <c r="D4" i="57"/>
  <c r="E4" i="57"/>
  <c r="F4" i="57"/>
  <c r="G4" i="57"/>
  <c r="I4" i="57"/>
  <c r="J4" i="57"/>
  <c r="K4" i="57"/>
  <c r="L4" i="57"/>
  <c r="M4" i="57"/>
  <c r="N4" i="57"/>
  <c r="C5" i="57"/>
  <c r="D5" i="57"/>
  <c r="E5" i="57"/>
  <c r="F5" i="57"/>
  <c r="G5" i="57"/>
  <c r="I5" i="57"/>
  <c r="J5" i="57"/>
  <c r="K5" i="57"/>
  <c r="L5" i="57"/>
  <c r="M5" i="57"/>
  <c r="N5" i="57"/>
  <c r="C6" i="57"/>
  <c r="D6" i="57"/>
  <c r="E6" i="57"/>
  <c r="F6" i="57"/>
  <c r="G6" i="57"/>
  <c r="I6" i="57"/>
  <c r="J6" i="57"/>
  <c r="K6" i="57"/>
  <c r="L6" i="57"/>
  <c r="M6" i="57"/>
  <c r="N6" i="57"/>
  <c r="C7" i="57"/>
  <c r="D7" i="57"/>
  <c r="E7" i="57"/>
  <c r="F7" i="57"/>
  <c r="G7" i="57"/>
  <c r="I7" i="57"/>
  <c r="J7" i="57"/>
  <c r="K7" i="57"/>
  <c r="L7" i="57"/>
  <c r="M7" i="57"/>
  <c r="N7" i="57"/>
  <c r="C8" i="57"/>
  <c r="D8" i="57"/>
  <c r="E8" i="57"/>
  <c r="F8" i="57"/>
  <c r="G8" i="57"/>
  <c r="I8" i="57"/>
  <c r="J8" i="57"/>
  <c r="K8" i="57"/>
  <c r="L8" i="57"/>
  <c r="M8" i="57"/>
  <c r="N8" i="57"/>
  <c r="C9" i="57"/>
  <c r="D9" i="57"/>
  <c r="E9" i="57"/>
  <c r="F9" i="57"/>
  <c r="G9" i="57"/>
  <c r="I9" i="57"/>
  <c r="J9" i="57"/>
  <c r="K9" i="57"/>
  <c r="L9" i="57"/>
  <c r="M9" i="57"/>
  <c r="N9" i="57"/>
  <c r="C10" i="57"/>
  <c r="D10" i="57"/>
  <c r="E10" i="57"/>
  <c r="F10" i="57"/>
  <c r="G10" i="57"/>
  <c r="I10" i="57"/>
  <c r="J10" i="57"/>
  <c r="K10" i="57"/>
  <c r="L10" i="57"/>
  <c r="M10" i="57"/>
  <c r="N10" i="57"/>
  <c r="C11" i="57"/>
  <c r="D11" i="57"/>
  <c r="E11" i="57"/>
  <c r="F11" i="57"/>
  <c r="G11" i="57"/>
  <c r="I11" i="57"/>
  <c r="J11" i="57"/>
  <c r="K11" i="57"/>
  <c r="L11" i="57"/>
  <c r="M11" i="57"/>
  <c r="N11" i="57"/>
  <c r="C12" i="57"/>
  <c r="D12" i="57"/>
  <c r="E12" i="57"/>
  <c r="F12" i="57"/>
  <c r="G12" i="57"/>
  <c r="I12" i="57"/>
  <c r="J12" i="57"/>
  <c r="K12" i="57"/>
  <c r="L12" i="57"/>
  <c r="M12" i="57"/>
  <c r="N12" i="57"/>
  <c r="C13" i="57"/>
  <c r="D13" i="57"/>
  <c r="E13" i="57"/>
  <c r="F13" i="57"/>
  <c r="G13" i="57"/>
  <c r="I13" i="57"/>
  <c r="J13" i="57"/>
  <c r="K13" i="57"/>
  <c r="L13" i="57"/>
  <c r="M13" i="57"/>
  <c r="N13" i="57"/>
  <c r="C14" i="57"/>
  <c r="D14" i="57"/>
  <c r="E14" i="57"/>
  <c r="F14" i="57"/>
  <c r="G14" i="57"/>
  <c r="I14" i="57"/>
  <c r="J14" i="57"/>
  <c r="K14" i="57"/>
  <c r="L14" i="57"/>
  <c r="M14" i="57"/>
  <c r="N14" i="57"/>
  <c r="C15" i="57"/>
  <c r="D15" i="57"/>
  <c r="E15" i="57"/>
  <c r="F15" i="57"/>
  <c r="G15" i="57"/>
  <c r="I15" i="57"/>
  <c r="J15" i="57"/>
  <c r="K15" i="57"/>
  <c r="L15" i="57"/>
  <c r="M15" i="57"/>
  <c r="N15" i="57"/>
  <c r="C16" i="57"/>
  <c r="D16" i="57"/>
  <c r="E16" i="57"/>
  <c r="F16" i="57"/>
  <c r="G16" i="57"/>
  <c r="I16" i="57"/>
  <c r="J16" i="57"/>
  <c r="K16" i="57"/>
  <c r="L16" i="57"/>
  <c r="M16" i="57"/>
  <c r="N16" i="57"/>
  <c r="C17" i="57"/>
  <c r="D17" i="57"/>
  <c r="E17" i="57"/>
  <c r="F17" i="57"/>
  <c r="G17" i="57"/>
  <c r="I17" i="57"/>
  <c r="J17" i="57"/>
  <c r="K17" i="57"/>
  <c r="L17" i="57"/>
  <c r="M17" i="57"/>
  <c r="N17" i="57"/>
  <c r="C18" i="57"/>
  <c r="D18" i="57"/>
  <c r="E18" i="57"/>
  <c r="F18" i="57"/>
  <c r="G18" i="57"/>
  <c r="I18" i="57"/>
  <c r="J18" i="57"/>
  <c r="K18" i="57"/>
  <c r="L18" i="57"/>
  <c r="M18" i="57"/>
  <c r="N18" i="57"/>
  <c r="C19" i="57"/>
  <c r="D19" i="57"/>
  <c r="E19" i="57"/>
  <c r="F19" i="57"/>
  <c r="G19" i="57"/>
  <c r="I19" i="57"/>
  <c r="J19" i="57"/>
  <c r="K19" i="57"/>
  <c r="L19" i="57"/>
  <c r="M19" i="57"/>
  <c r="N19" i="57"/>
  <c r="C20" i="57"/>
  <c r="D20" i="57"/>
  <c r="E20" i="57"/>
  <c r="F20" i="57"/>
  <c r="G20" i="57"/>
  <c r="I20" i="57"/>
  <c r="J20" i="57"/>
  <c r="K20" i="57"/>
  <c r="L20" i="57"/>
  <c r="M20" i="57"/>
  <c r="N20" i="57"/>
  <c r="B21" i="57"/>
  <c r="C21" i="57"/>
  <c r="D21" i="57"/>
  <c r="E21" i="57"/>
  <c r="F21" i="57"/>
  <c r="G21" i="57"/>
  <c r="I21" i="57"/>
  <c r="J21" i="57"/>
  <c r="K21" i="57"/>
  <c r="L21" i="57"/>
  <c r="M21" i="57"/>
  <c r="N21" i="57"/>
  <c r="B22" i="57"/>
  <c r="C22" i="57"/>
  <c r="D22" i="57"/>
  <c r="E22" i="57"/>
  <c r="F22" i="57"/>
  <c r="G22" i="57"/>
  <c r="I22" i="57"/>
  <c r="J22" i="57"/>
  <c r="K22" i="57"/>
  <c r="L22" i="57"/>
  <c r="M22" i="57"/>
  <c r="N22" i="57"/>
  <c r="B23" i="57"/>
  <c r="C23" i="57"/>
  <c r="D23" i="57"/>
  <c r="E23" i="57"/>
  <c r="F23" i="57"/>
  <c r="G23" i="57"/>
  <c r="I23" i="57"/>
  <c r="J23" i="57"/>
  <c r="K23" i="57"/>
  <c r="L23" i="57"/>
  <c r="M23" i="57"/>
  <c r="N23" i="57"/>
  <c r="B24" i="57"/>
  <c r="C24" i="57"/>
  <c r="D24" i="57"/>
  <c r="G24" i="57"/>
  <c r="I24" i="57"/>
  <c r="J24" i="57"/>
  <c r="K24" i="57"/>
  <c r="L24" i="57"/>
  <c r="M24" i="57"/>
  <c r="N24" i="57"/>
  <c r="B25" i="57"/>
  <c r="C25" i="57"/>
  <c r="D25" i="57"/>
  <c r="E25" i="57"/>
  <c r="F25" i="57"/>
  <c r="G25" i="57"/>
  <c r="I25" i="57"/>
  <c r="J25" i="57"/>
  <c r="K25" i="57"/>
  <c r="L25" i="57"/>
  <c r="M25" i="57"/>
  <c r="N25" i="57"/>
  <c r="B26" i="57"/>
  <c r="C26" i="57"/>
  <c r="D26" i="57"/>
  <c r="E26" i="57"/>
  <c r="F26" i="57"/>
  <c r="G26" i="57"/>
  <c r="I26" i="57"/>
  <c r="J26" i="57"/>
  <c r="K26" i="57"/>
  <c r="L26" i="57"/>
  <c r="M26" i="57"/>
  <c r="N26" i="57"/>
  <c r="B27" i="57"/>
  <c r="C27" i="57"/>
  <c r="D27" i="57"/>
  <c r="E27" i="57"/>
  <c r="F27" i="57"/>
  <c r="G27" i="57"/>
  <c r="I27" i="57"/>
  <c r="J27" i="57"/>
  <c r="K27" i="57"/>
  <c r="L27" i="57"/>
  <c r="M27" i="57"/>
  <c r="N27" i="57"/>
  <c r="B28" i="57"/>
  <c r="C28" i="57"/>
  <c r="D28" i="57"/>
  <c r="E28" i="57"/>
  <c r="F28" i="57"/>
  <c r="G28" i="57"/>
  <c r="I28" i="57"/>
  <c r="J28" i="57"/>
  <c r="K28" i="57"/>
  <c r="L28" i="57"/>
  <c r="M28" i="57"/>
  <c r="N28" i="57"/>
  <c r="B29" i="57"/>
  <c r="C29" i="57"/>
  <c r="D29" i="57"/>
  <c r="E29" i="57"/>
  <c r="F29" i="57"/>
  <c r="G29" i="57"/>
  <c r="I29" i="57"/>
  <c r="J29" i="57"/>
  <c r="K29" i="57"/>
  <c r="L29" i="57"/>
  <c r="M29" i="57"/>
  <c r="N29" i="57"/>
  <c r="B30" i="57"/>
  <c r="C30" i="57"/>
  <c r="D30" i="57"/>
  <c r="E30" i="57"/>
  <c r="F30" i="57"/>
  <c r="G30" i="57"/>
  <c r="I30" i="57"/>
  <c r="J30" i="57"/>
  <c r="K30" i="57"/>
  <c r="L30" i="57"/>
  <c r="M30" i="57"/>
  <c r="N30" i="57"/>
  <c r="B31" i="57"/>
  <c r="C31" i="57"/>
  <c r="D31" i="57"/>
  <c r="E31" i="57"/>
  <c r="F31" i="57"/>
  <c r="G31" i="57"/>
  <c r="I31" i="57"/>
  <c r="J31" i="57"/>
  <c r="K31" i="57"/>
  <c r="L31" i="57"/>
  <c r="M31" i="57"/>
  <c r="N31" i="57"/>
  <c r="B32" i="57"/>
  <c r="C32" i="57"/>
  <c r="D32" i="57"/>
  <c r="E32" i="57"/>
  <c r="F32" i="57"/>
  <c r="G32" i="57"/>
  <c r="I32" i="57"/>
  <c r="J32" i="57"/>
  <c r="K32" i="57"/>
  <c r="L32" i="57"/>
  <c r="M32" i="57"/>
  <c r="N32" i="57"/>
  <c r="B33" i="57"/>
  <c r="C33" i="57"/>
  <c r="D33" i="57"/>
  <c r="E33" i="57"/>
  <c r="F33" i="57"/>
  <c r="G33" i="57"/>
  <c r="I33" i="57"/>
  <c r="J33" i="57"/>
  <c r="K33" i="57"/>
  <c r="L33" i="57"/>
  <c r="M33" i="57"/>
  <c r="N33" i="57"/>
  <c r="B34" i="57"/>
  <c r="C34" i="57"/>
  <c r="D34" i="57"/>
  <c r="E34" i="57"/>
  <c r="F34" i="57"/>
  <c r="G34" i="57"/>
  <c r="I34" i="57"/>
  <c r="J34" i="57"/>
  <c r="K34" i="57"/>
  <c r="L34" i="57"/>
  <c r="M34" i="57"/>
  <c r="N34" i="57"/>
  <c r="B35" i="57"/>
  <c r="C35" i="57"/>
  <c r="D35" i="57"/>
  <c r="E35" i="57"/>
  <c r="F35" i="57"/>
  <c r="G35" i="57"/>
  <c r="I35" i="57"/>
  <c r="J35" i="57"/>
  <c r="K35" i="57"/>
  <c r="L35" i="57"/>
  <c r="M35" i="57"/>
  <c r="N35" i="57"/>
  <c r="B36" i="57"/>
  <c r="C36" i="57"/>
  <c r="D36" i="57"/>
  <c r="E36" i="57"/>
  <c r="F36" i="57"/>
  <c r="G36" i="57"/>
  <c r="I36" i="57"/>
  <c r="J36" i="57"/>
  <c r="K36" i="57"/>
  <c r="L36" i="57"/>
  <c r="M36" i="57"/>
  <c r="N36" i="57"/>
  <c r="B37" i="57"/>
  <c r="C37" i="57"/>
  <c r="D37" i="57"/>
  <c r="E37" i="57"/>
  <c r="F37" i="57"/>
  <c r="G37" i="57"/>
  <c r="I37" i="57"/>
  <c r="J37" i="57"/>
  <c r="K37" i="57"/>
  <c r="L37" i="57"/>
  <c r="M37" i="57"/>
  <c r="N37" i="57"/>
  <c r="B38" i="57"/>
  <c r="C38" i="57"/>
  <c r="D38" i="57"/>
  <c r="E38" i="57"/>
  <c r="F38" i="57"/>
  <c r="G38" i="57"/>
  <c r="I38" i="57"/>
  <c r="J38" i="57"/>
  <c r="K38" i="57"/>
  <c r="L38" i="57"/>
  <c r="M38" i="57"/>
  <c r="N38" i="57"/>
  <c r="B39" i="57"/>
  <c r="C39" i="57"/>
  <c r="D39" i="57"/>
  <c r="E39" i="57"/>
  <c r="F39" i="57"/>
  <c r="G39" i="57"/>
  <c r="I39" i="57"/>
  <c r="J39" i="57"/>
  <c r="K39" i="57"/>
  <c r="L39" i="57"/>
  <c r="M39" i="57"/>
  <c r="N39" i="57"/>
  <c r="B40" i="57"/>
  <c r="C40" i="57"/>
  <c r="D40" i="57"/>
  <c r="E40" i="57"/>
  <c r="F40" i="57"/>
  <c r="G40" i="57"/>
  <c r="I40" i="57"/>
  <c r="J40" i="57"/>
  <c r="K40" i="57"/>
  <c r="L40" i="57"/>
  <c r="M40" i="57"/>
  <c r="N40" i="57"/>
  <c r="B41" i="57"/>
  <c r="C41" i="57"/>
  <c r="D41" i="57"/>
  <c r="E41" i="57"/>
  <c r="F41" i="57"/>
  <c r="G41" i="57"/>
  <c r="I41" i="57"/>
  <c r="J41" i="57"/>
  <c r="K41" i="57"/>
  <c r="L41" i="57"/>
  <c r="M41" i="57"/>
  <c r="N41" i="57"/>
  <c r="B42" i="57"/>
  <c r="C42" i="57"/>
  <c r="D42" i="57"/>
  <c r="E42" i="57"/>
  <c r="F42" i="57"/>
  <c r="G42" i="57"/>
  <c r="I42" i="57"/>
  <c r="J42" i="57"/>
  <c r="K42" i="57"/>
  <c r="L42" i="57"/>
  <c r="M42" i="57"/>
  <c r="N42" i="57"/>
  <c r="B43" i="57"/>
  <c r="C43" i="57"/>
  <c r="D43" i="57"/>
  <c r="E43" i="57"/>
  <c r="F43" i="57"/>
  <c r="G43" i="57"/>
  <c r="I43" i="57"/>
  <c r="J43" i="57"/>
  <c r="K43" i="57"/>
  <c r="L43" i="57"/>
  <c r="M43" i="57"/>
  <c r="N43" i="57"/>
  <c r="B44" i="57"/>
  <c r="C44" i="57"/>
  <c r="D44" i="57"/>
  <c r="E44" i="57"/>
  <c r="F44" i="57"/>
  <c r="G44" i="57"/>
  <c r="I44" i="57"/>
  <c r="J44" i="57"/>
  <c r="K44" i="57"/>
  <c r="L44" i="57"/>
  <c r="M44" i="57"/>
  <c r="N44" i="57"/>
  <c r="B45" i="57"/>
  <c r="C45" i="57"/>
  <c r="D45" i="57"/>
  <c r="E45" i="57"/>
  <c r="F45" i="57"/>
  <c r="G45" i="57"/>
  <c r="I45" i="57"/>
  <c r="J45" i="57"/>
  <c r="K45" i="57"/>
  <c r="L45" i="57"/>
  <c r="M45" i="57"/>
  <c r="N45" i="57"/>
  <c r="B46" i="57"/>
  <c r="C46" i="57"/>
  <c r="D46" i="57"/>
  <c r="E46" i="57"/>
  <c r="F46" i="57"/>
  <c r="G46" i="57"/>
  <c r="I46" i="57"/>
  <c r="J46" i="57"/>
  <c r="K46" i="57"/>
  <c r="L46" i="57"/>
  <c r="M46" i="57"/>
  <c r="N46" i="57"/>
  <c r="B47" i="57"/>
  <c r="C47" i="57"/>
  <c r="D47" i="57"/>
  <c r="E47" i="57"/>
  <c r="F47" i="57"/>
  <c r="G47" i="57"/>
  <c r="I47" i="57"/>
  <c r="J47" i="57"/>
  <c r="K47" i="57"/>
  <c r="L47" i="57"/>
  <c r="M47" i="57"/>
  <c r="N47" i="57"/>
  <c r="B48" i="57"/>
  <c r="C48" i="57"/>
  <c r="D48" i="57"/>
  <c r="E48" i="57"/>
  <c r="F48" i="57"/>
  <c r="G48" i="57"/>
  <c r="I48" i="57"/>
  <c r="J48" i="57"/>
  <c r="K48" i="57"/>
  <c r="L48" i="57"/>
  <c r="M48" i="57"/>
  <c r="N48" i="57"/>
  <c r="B49" i="57"/>
  <c r="C49" i="57"/>
  <c r="D49" i="57"/>
  <c r="E49" i="57"/>
  <c r="F49" i="57"/>
  <c r="G49" i="57"/>
  <c r="I49" i="57"/>
  <c r="J49" i="57"/>
  <c r="K49" i="57"/>
  <c r="L49" i="57"/>
  <c r="M49" i="57"/>
  <c r="N49" i="57"/>
  <c r="B50" i="57"/>
  <c r="C50" i="57"/>
  <c r="D50" i="57"/>
  <c r="E50" i="57"/>
  <c r="F50" i="57"/>
  <c r="G50" i="57"/>
  <c r="I50" i="57"/>
  <c r="J50" i="57"/>
  <c r="K50" i="57"/>
  <c r="L50" i="57"/>
  <c r="M50" i="57"/>
  <c r="N50" i="57"/>
  <c r="B51" i="57"/>
  <c r="C51" i="57"/>
  <c r="D51" i="57"/>
  <c r="E51" i="57"/>
  <c r="F51" i="57"/>
  <c r="G51" i="57"/>
  <c r="I51" i="57"/>
  <c r="J51" i="57"/>
  <c r="K51" i="57"/>
  <c r="L51" i="57"/>
  <c r="M51" i="57"/>
  <c r="N51" i="57"/>
  <c r="B52" i="57"/>
  <c r="C52" i="57"/>
  <c r="D52" i="57"/>
  <c r="E52" i="57"/>
  <c r="F52" i="57"/>
  <c r="G52" i="57"/>
  <c r="I52" i="57"/>
  <c r="J52" i="57"/>
  <c r="K52" i="57"/>
  <c r="L52" i="57"/>
  <c r="M52" i="57"/>
  <c r="N52" i="57"/>
  <c r="B53" i="57"/>
  <c r="C53" i="57"/>
  <c r="D53" i="57"/>
  <c r="E53" i="57"/>
  <c r="F53" i="57"/>
  <c r="G53" i="57"/>
  <c r="I53" i="57"/>
  <c r="J53" i="57"/>
  <c r="K53" i="57"/>
  <c r="L53" i="57"/>
  <c r="M53" i="57"/>
  <c r="N53" i="57"/>
  <c r="B54" i="57"/>
  <c r="C54" i="57"/>
  <c r="D54" i="57"/>
  <c r="E54" i="57"/>
  <c r="F54" i="57"/>
  <c r="G54" i="57"/>
  <c r="I54" i="57"/>
  <c r="J54" i="57"/>
  <c r="K54" i="57"/>
  <c r="L54" i="57"/>
  <c r="M54" i="57"/>
  <c r="N54" i="57"/>
  <c r="B55" i="57"/>
  <c r="C55" i="57"/>
  <c r="D55" i="57"/>
  <c r="E55" i="57"/>
  <c r="F55" i="57"/>
  <c r="G55" i="57"/>
  <c r="I55" i="57"/>
  <c r="J55" i="57"/>
  <c r="K55" i="57"/>
  <c r="L55" i="57"/>
  <c r="M55" i="57"/>
  <c r="N55" i="57"/>
  <c r="B56" i="57"/>
  <c r="C56" i="57"/>
  <c r="D56" i="57"/>
  <c r="E56" i="57"/>
  <c r="F56" i="57"/>
  <c r="G56" i="57"/>
  <c r="I56" i="57"/>
  <c r="J56" i="57"/>
  <c r="K56" i="57"/>
  <c r="L56" i="57"/>
  <c r="M56" i="57"/>
  <c r="N56" i="57"/>
  <c r="B57" i="57"/>
  <c r="C57" i="57"/>
  <c r="D57" i="57"/>
  <c r="E57" i="57"/>
  <c r="F57" i="57"/>
  <c r="G57" i="57"/>
  <c r="I57" i="57"/>
  <c r="J57" i="57"/>
  <c r="K57" i="57"/>
  <c r="L57" i="57"/>
  <c r="M57" i="57"/>
  <c r="N57" i="57"/>
  <c r="B58" i="57"/>
  <c r="C58" i="57"/>
  <c r="D58" i="57"/>
  <c r="E58" i="57"/>
  <c r="F58" i="57"/>
  <c r="G58" i="57"/>
  <c r="I58" i="57"/>
  <c r="J58" i="57"/>
  <c r="K58" i="57"/>
  <c r="L58" i="57"/>
  <c r="M58" i="57"/>
  <c r="N58" i="57"/>
  <c r="B59" i="57"/>
  <c r="C59" i="57"/>
  <c r="D59" i="57"/>
  <c r="E59" i="57"/>
  <c r="F59" i="57"/>
  <c r="G59" i="57"/>
  <c r="I59" i="57"/>
  <c r="J59" i="57"/>
  <c r="K59" i="57"/>
  <c r="L59" i="57"/>
  <c r="M59" i="57"/>
  <c r="N59" i="57"/>
  <c r="B60" i="57"/>
  <c r="C60" i="57"/>
  <c r="D60" i="57"/>
  <c r="E60" i="57"/>
  <c r="F60" i="57"/>
  <c r="G60" i="57"/>
  <c r="I60" i="57"/>
  <c r="J60" i="57"/>
  <c r="K60" i="57"/>
  <c r="L60" i="57"/>
  <c r="M60" i="57"/>
  <c r="N60" i="57"/>
  <c r="B61" i="57"/>
  <c r="C61" i="57"/>
  <c r="D61" i="57"/>
  <c r="E61" i="57"/>
  <c r="F61" i="57"/>
  <c r="G61" i="57"/>
  <c r="I61" i="57"/>
  <c r="J61" i="57"/>
  <c r="K61" i="57"/>
  <c r="L61" i="57"/>
  <c r="M61" i="57"/>
  <c r="N61" i="57"/>
  <c r="B62" i="57"/>
  <c r="C62" i="57"/>
  <c r="D62" i="57"/>
  <c r="E62" i="57"/>
  <c r="F62" i="57"/>
  <c r="G62" i="57"/>
  <c r="I62" i="57"/>
  <c r="J62" i="57"/>
  <c r="K62" i="57"/>
  <c r="L62" i="57"/>
  <c r="M62" i="57"/>
  <c r="N62" i="57"/>
  <c r="B63" i="57"/>
  <c r="C63" i="57"/>
  <c r="D63" i="57"/>
  <c r="E63" i="57"/>
  <c r="F63" i="57"/>
  <c r="G63" i="57"/>
  <c r="I63" i="57"/>
  <c r="J63" i="57"/>
  <c r="K63" i="57"/>
  <c r="L63" i="57"/>
  <c r="M63" i="57"/>
  <c r="N63" i="57"/>
  <c r="B64" i="57"/>
  <c r="C64" i="57"/>
  <c r="D64" i="57"/>
  <c r="E64" i="57"/>
  <c r="F64" i="57"/>
  <c r="G64" i="57"/>
  <c r="I64" i="57"/>
  <c r="J64" i="57"/>
  <c r="K64" i="57"/>
  <c r="L64" i="57"/>
  <c r="M64" i="57"/>
  <c r="N64" i="57"/>
  <c r="B65" i="57"/>
  <c r="C65" i="57"/>
  <c r="D65" i="57"/>
  <c r="E65" i="57"/>
  <c r="F65" i="57"/>
  <c r="G65" i="57"/>
  <c r="I65" i="57"/>
  <c r="J65" i="57"/>
  <c r="K65" i="57"/>
  <c r="L65" i="57"/>
  <c r="M65" i="57"/>
  <c r="N65" i="57"/>
  <c r="B66" i="57"/>
  <c r="C66" i="57"/>
  <c r="D66" i="57"/>
  <c r="E66" i="57"/>
  <c r="F66" i="57"/>
  <c r="G66" i="57"/>
  <c r="I66" i="57"/>
  <c r="J66" i="57"/>
  <c r="K66" i="57"/>
  <c r="L66" i="57"/>
  <c r="M66" i="57"/>
  <c r="N66" i="57"/>
  <c r="B67" i="57"/>
  <c r="C67" i="57"/>
  <c r="D67" i="57"/>
  <c r="E67" i="57"/>
  <c r="F67" i="57"/>
  <c r="G67" i="57"/>
  <c r="I67" i="57"/>
  <c r="J67" i="57"/>
  <c r="K67" i="57"/>
  <c r="L67" i="57"/>
  <c r="M67" i="57"/>
  <c r="N67" i="57"/>
  <c r="B68" i="57"/>
  <c r="C68" i="57"/>
  <c r="D68" i="57"/>
  <c r="E68" i="57"/>
  <c r="F68" i="57"/>
  <c r="G68" i="57"/>
  <c r="I68" i="57"/>
  <c r="J68" i="57"/>
  <c r="K68" i="57"/>
  <c r="L68" i="57"/>
  <c r="M68" i="57"/>
  <c r="N68" i="57"/>
  <c r="B69" i="57"/>
  <c r="C69" i="57"/>
  <c r="D69" i="57"/>
  <c r="E69" i="57"/>
  <c r="F69" i="57"/>
  <c r="G69" i="57"/>
  <c r="I69" i="57"/>
  <c r="J69" i="57"/>
  <c r="K69" i="57"/>
  <c r="L69" i="57"/>
  <c r="M69" i="57"/>
  <c r="N69" i="57"/>
  <c r="B70" i="57"/>
  <c r="C70" i="57"/>
  <c r="D70" i="57"/>
  <c r="E70" i="57"/>
  <c r="F70" i="57"/>
  <c r="G70" i="57"/>
  <c r="I70" i="57"/>
  <c r="J70" i="57"/>
  <c r="K70" i="57"/>
  <c r="L70" i="57"/>
  <c r="M70" i="57"/>
  <c r="N70" i="57"/>
  <c r="B71" i="57"/>
  <c r="C71" i="57"/>
  <c r="D71" i="57"/>
  <c r="E71" i="57"/>
  <c r="F71" i="57"/>
  <c r="G71" i="57"/>
  <c r="I71" i="57"/>
  <c r="J71" i="57"/>
  <c r="K71" i="57"/>
  <c r="L71" i="57"/>
  <c r="M71" i="57"/>
  <c r="N71" i="57"/>
  <c r="B72" i="57"/>
  <c r="C72" i="57"/>
  <c r="D72" i="57"/>
  <c r="E72" i="57"/>
  <c r="F72" i="57"/>
  <c r="G72" i="57"/>
  <c r="I72" i="57"/>
  <c r="J72" i="57"/>
  <c r="K72" i="57"/>
  <c r="L72" i="57"/>
  <c r="M72" i="57"/>
  <c r="N72" i="57"/>
  <c r="B73" i="57"/>
  <c r="C73" i="57"/>
  <c r="D73" i="57"/>
  <c r="E73" i="57"/>
  <c r="F73" i="57"/>
  <c r="G73" i="57"/>
  <c r="I73" i="57"/>
  <c r="J73" i="57"/>
  <c r="K73" i="57"/>
  <c r="L73" i="57"/>
  <c r="M73" i="57"/>
  <c r="N73" i="57"/>
  <c r="B74" i="57"/>
  <c r="C74" i="57"/>
  <c r="D74" i="57"/>
  <c r="E74" i="57"/>
  <c r="F74" i="57"/>
  <c r="G74" i="57"/>
  <c r="I74" i="57"/>
  <c r="J74" i="57"/>
  <c r="K74" i="57"/>
  <c r="L74" i="57"/>
  <c r="M74" i="57"/>
  <c r="N74" i="57"/>
  <c r="B75" i="57"/>
  <c r="C75" i="57"/>
  <c r="D75" i="57"/>
  <c r="E75" i="57"/>
  <c r="F75" i="57"/>
  <c r="G75" i="57"/>
  <c r="I75" i="57"/>
  <c r="J75" i="57"/>
  <c r="K75" i="57"/>
  <c r="L75" i="57"/>
  <c r="M75" i="57"/>
  <c r="N75" i="57"/>
  <c r="B76" i="57"/>
  <c r="C76" i="57"/>
  <c r="D76" i="57"/>
  <c r="E76" i="57"/>
  <c r="F76" i="57"/>
  <c r="G76" i="57"/>
  <c r="I76" i="57"/>
  <c r="J76" i="57"/>
  <c r="K76" i="57"/>
  <c r="L76" i="57"/>
  <c r="M76" i="57"/>
  <c r="N76" i="57"/>
  <c r="B77" i="57"/>
  <c r="C77" i="57"/>
  <c r="D77" i="57"/>
  <c r="E77" i="57"/>
  <c r="F77" i="57"/>
  <c r="G77" i="57"/>
  <c r="I77" i="57"/>
  <c r="J77" i="57"/>
  <c r="K77" i="57"/>
  <c r="L77" i="57"/>
  <c r="M77" i="57"/>
  <c r="N77" i="57"/>
  <c r="B78" i="57"/>
  <c r="C78" i="57"/>
  <c r="D78" i="57"/>
  <c r="E78" i="57"/>
  <c r="F78" i="57"/>
  <c r="G78" i="57"/>
  <c r="I78" i="57"/>
  <c r="J78" i="57"/>
  <c r="K78" i="57"/>
  <c r="L78" i="57"/>
  <c r="M78" i="57"/>
  <c r="N78" i="57"/>
  <c r="B79" i="57"/>
  <c r="C79" i="57"/>
  <c r="D79" i="57"/>
  <c r="E79" i="57"/>
  <c r="F79" i="57"/>
  <c r="G79" i="57"/>
  <c r="I79" i="57"/>
  <c r="J79" i="57"/>
  <c r="K79" i="57"/>
  <c r="L79" i="57"/>
  <c r="M79" i="57"/>
  <c r="N79" i="57"/>
  <c r="B80" i="57"/>
  <c r="C80" i="57"/>
  <c r="D80" i="57"/>
  <c r="E80" i="57"/>
  <c r="F80" i="57"/>
  <c r="G80" i="57"/>
  <c r="I80" i="57"/>
  <c r="J80" i="57"/>
  <c r="K80" i="57"/>
  <c r="L80" i="57"/>
  <c r="M80" i="57"/>
  <c r="N80" i="57"/>
  <c r="B81" i="57"/>
  <c r="C81" i="57"/>
  <c r="D81" i="57"/>
  <c r="E81" i="57"/>
  <c r="F81" i="57"/>
  <c r="G81" i="57"/>
  <c r="I81" i="57"/>
  <c r="J81" i="57"/>
  <c r="K81" i="57"/>
  <c r="L81" i="57"/>
  <c r="M81" i="57"/>
  <c r="N81" i="57"/>
  <c r="B82" i="57"/>
  <c r="C82" i="57"/>
  <c r="D82" i="57"/>
  <c r="E82" i="57"/>
  <c r="F82" i="57"/>
  <c r="G82" i="57"/>
  <c r="I82" i="57"/>
  <c r="J82" i="57"/>
  <c r="K82" i="57"/>
  <c r="L82" i="57"/>
  <c r="M82" i="57"/>
  <c r="N82" i="57"/>
  <c r="B83" i="57"/>
  <c r="C83" i="57"/>
  <c r="D83" i="57"/>
  <c r="E83" i="57"/>
  <c r="F83" i="57"/>
  <c r="G83" i="57"/>
  <c r="I83" i="57"/>
  <c r="J83" i="57"/>
  <c r="K83" i="57"/>
  <c r="L83" i="57"/>
  <c r="M83" i="57"/>
  <c r="N83" i="57"/>
  <c r="B84" i="57"/>
  <c r="C84" i="57"/>
  <c r="D84" i="57"/>
  <c r="E84" i="57"/>
  <c r="F84" i="57"/>
  <c r="G84" i="57"/>
  <c r="I84" i="57"/>
  <c r="J84" i="57"/>
  <c r="K84" i="57"/>
  <c r="L84" i="57"/>
  <c r="M84" i="57"/>
  <c r="N84" i="57"/>
  <c r="B85" i="57"/>
  <c r="C85" i="57"/>
  <c r="D85" i="57"/>
  <c r="E85" i="57"/>
  <c r="F85" i="57"/>
  <c r="G85" i="57"/>
  <c r="I85" i="57"/>
  <c r="J85" i="57"/>
  <c r="K85" i="57"/>
  <c r="L85" i="57"/>
  <c r="M85" i="57"/>
  <c r="N85" i="57"/>
  <c r="B86" i="57"/>
  <c r="C86" i="57"/>
  <c r="D86" i="57"/>
  <c r="E86" i="57"/>
  <c r="F86" i="57"/>
  <c r="G86" i="57"/>
  <c r="I86" i="57"/>
  <c r="J86" i="57"/>
  <c r="K86" i="57"/>
  <c r="L86" i="57"/>
  <c r="M86" i="57"/>
  <c r="N86" i="57"/>
  <c r="B87" i="57"/>
  <c r="C87" i="57"/>
  <c r="D87" i="57"/>
  <c r="E87" i="57"/>
  <c r="F87" i="57"/>
  <c r="G87" i="57"/>
  <c r="I87" i="57"/>
  <c r="J87" i="57"/>
  <c r="K87" i="57"/>
  <c r="L87" i="57"/>
  <c r="M87" i="57"/>
  <c r="N87" i="57"/>
  <c r="B88" i="57"/>
  <c r="C88" i="57"/>
  <c r="D88" i="57"/>
  <c r="E88" i="57"/>
  <c r="F88" i="57"/>
  <c r="G88" i="57"/>
  <c r="I88" i="57"/>
  <c r="J88" i="57"/>
  <c r="K88" i="57"/>
  <c r="L88" i="57"/>
  <c r="M88" i="57"/>
  <c r="N88" i="57"/>
  <c r="B89" i="57"/>
  <c r="C89" i="57"/>
  <c r="D89" i="57"/>
  <c r="E89" i="57"/>
  <c r="F89" i="57"/>
  <c r="G89" i="57"/>
  <c r="I89" i="57"/>
  <c r="J89" i="57"/>
  <c r="K89" i="57"/>
  <c r="L89" i="57"/>
  <c r="M89" i="57"/>
  <c r="N89" i="57"/>
  <c r="B90" i="57"/>
  <c r="C90" i="57"/>
  <c r="D90" i="57"/>
  <c r="E90" i="57"/>
  <c r="F90" i="57"/>
  <c r="G90" i="57"/>
  <c r="I90" i="57"/>
  <c r="J90" i="57"/>
  <c r="K90" i="57"/>
  <c r="L90" i="57"/>
  <c r="M90" i="57"/>
  <c r="N90" i="57"/>
  <c r="B91" i="57"/>
  <c r="C91" i="57"/>
  <c r="D91" i="57"/>
  <c r="E91" i="57"/>
  <c r="F91" i="57"/>
  <c r="G91" i="57"/>
  <c r="I91" i="57"/>
  <c r="J91" i="57"/>
  <c r="K91" i="57"/>
  <c r="L91" i="57"/>
  <c r="M91" i="57"/>
  <c r="N91" i="57"/>
  <c r="B92" i="57"/>
  <c r="C92" i="57"/>
  <c r="D92" i="57"/>
  <c r="E92" i="57"/>
  <c r="F92" i="57"/>
  <c r="G92" i="57"/>
  <c r="I92" i="57"/>
  <c r="J92" i="57"/>
  <c r="K92" i="57"/>
  <c r="L92" i="57"/>
  <c r="M92" i="57"/>
  <c r="N92" i="57"/>
  <c r="B93" i="57"/>
  <c r="C93" i="57"/>
  <c r="D93" i="57"/>
  <c r="E93" i="57"/>
  <c r="F93" i="57"/>
  <c r="G93" i="57"/>
  <c r="I93" i="57"/>
  <c r="J93" i="57"/>
  <c r="K93" i="57"/>
  <c r="L93" i="57"/>
  <c r="M93" i="57"/>
  <c r="N93" i="57"/>
  <c r="B94" i="57"/>
  <c r="C94" i="57"/>
  <c r="D94" i="57"/>
  <c r="E94" i="57"/>
  <c r="F94" i="57"/>
  <c r="G94" i="57"/>
  <c r="I94" i="57"/>
  <c r="J94" i="57"/>
  <c r="K94" i="57"/>
  <c r="L94" i="57"/>
  <c r="M94" i="57"/>
  <c r="N94" i="57"/>
  <c r="B95" i="57"/>
  <c r="C95" i="57"/>
  <c r="D95" i="57"/>
  <c r="E95" i="57"/>
  <c r="F95" i="57"/>
  <c r="G95" i="57"/>
  <c r="I95" i="57"/>
  <c r="J95" i="57"/>
  <c r="K95" i="57"/>
  <c r="L95" i="57"/>
  <c r="M95" i="57"/>
  <c r="N95" i="57"/>
  <c r="B96" i="57"/>
  <c r="C96" i="57"/>
  <c r="D96" i="57"/>
  <c r="E96" i="57"/>
  <c r="F96" i="57"/>
  <c r="G96" i="57"/>
  <c r="I96" i="57"/>
  <c r="J96" i="57"/>
  <c r="K96" i="57"/>
  <c r="L96" i="57"/>
  <c r="M96" i="57"/>
  <c r="N96" i="57"/>
  <c r="B97" i="57"/>
  <c r="C97" i="57"/>
  <c r="D97" i="57"/>
  <c r="E97" i="57"/>
  <c r="F97" i="57"/>
  <c r="G97" i="57"/>
  <c r="I97" i="57"/>
  <c r="J97" i="57"/>
  <c r="K97" i="57"/>
  <c r="L97" i="57"/>
  <c r="M97" i="57"/>
  <c r="N97" i="57"/>
  <c r="B98" i="57"/>
  <c r="C98" i="57"/>
  <c r="D98" i="57"/>
  <c r="E98" i="57"/>
  <c r="F98" i="57"/>
  <c r="G98" i="57"/>
  <c r="I98" i="57"/>
  <c r="J98" i="57"/>
  <c r="K98" i="57"/>
  <c r="L98" i="57"/>
  <c r="M98" i="57"/>
  <c r="N98" i="57"/>
  <c r="B99" i="57"/>
  <c r="C99" i="57"/>
  <c r="D99" i="57"/>
  <c r="E99" i="57"/>
  <c r="F99" i="57"/>
  <c r="G99" i="57"/>
  <c r="I99" i="57"/>
  <c r="J99" i="57"/>
  <c r="K99" i="57"/>
  <c r="L99" i="57"/>
  <c r="M99" i="57"/>
  <c r="N99" i="57"/>
  <c r="B100" i="57"/>
  <c r="C100" i="57"/>
  <c r="D100" i="57"/>
  <c r="E100" i="57"/>
  <c r="F100" i="57"/>
  <c r="G100" i="57"/>
  <c r="I100" i="57"/>
  <c r="J100" i="57"/>
  <c r="K100" i="57"/>
  <c r="L100" i="57"/>
  <c r="M100" i="57"/>
  <c r="N100" i="57"/>
  <c r="B101" i="57"/>
  <c r="C101" i="57"/>
  <c r="D101" i="57"/>
  <c r="E101" i="57"/>
  <c r="F101" i="57"/>
  <c r="G101" i="57"/>
  <c r="I101" i="57"/>
  <c r="J101" i="57"/>
  <c r="K101" i="57"/>
  <c r="L101" i="57"/>
  <c r="M101" i="57"/>
  <c r="N101" i="57"/>
  <c r="B102" i="57"/>
  <c r="C102" i="57"/>
  <c r="D102" i="57"/>
  <c r="E102" i="57"/>
  <c r="F102" i="57"/>
  <c r="G102" i="57"/>
  <c r="I102" i="57"/>
  <c r="J102" i="57"/>
  <c r="K102" i="57"/>
  <c r="L102" i="57"/>
  <c r="M102" i="57"/>
  <c r="N102" i="57"/>
  <c r="B103" i="57"/>
  <c r="C103" i="57"/>
  <c r="D103" i="57"/>
  <c r="E103" i="57"/>
  <c r="F103" i="57"/>
  <c r="G103" i="57"/>
  <c r="I103" i="57"/>
  <c r="J103" i="57"/>
  <c r="K103" i="57"/>
  <c r="L103" i="57"/>
  <c r="M103" i="57"/>
  <c r="N103" i="57"/>
  <c r="B104" i="57"/>
  <c r="C104" i="57"/>
  <c r="D104" i="57"/>
  <c r="E104" i="57"/>
  <c r="F104" i="57"/>
  <c r="G104" i="57"/>
  <c r="I104" i="57"/>
  <c r="J104" i="57"/>
  <c r="K104" i="57"/>
  <c r="L104" i="57"/>
  <c r="M104" i="57"/>
  <c r="N104" i="57"/>
  <c r="B105" i="57"/>
  <c r="C105" i="57"/>
  <c r="D105" i="57"/>
  <c r="E105" i="57"/>
  <c r="F105" i="57"/>
  <c r="G105" i="57"/>
  <c r="I105" i="57"/>
  <c r="J105" i="57"/>
  <c r="K105" i="57"/>
  <c r="L105" i="57"/>
  <c r="M105" i="57"/>
  <c r="N105" i="57"/>
  <c r="B106" i="57"/>
  <c r="C106" i="57"/>
  <c r="D106" i="57"/>
  <c r="E106" i="57"/>
  <c r="F106" i="57"/>
  <c r="G106" i="57"/>
  <c r="I106" i="57"/>
  <c r="J106" i="57"/>
  <c r="K106" i="57"/>
  <c r="L106" i="57"/>
  <c r="M106" i="57"/>
  <c r="N106" i="57"/>
  <c r="B107" i="57"/>
  <c r="C107" i="57"/>
  <c r="D107" i="57"/>
  <c r="E107" i="57"/>
  <c r="F107" i="57"/>
  <c r="G107" i="57"/>
  <c r="I107" i="57"/>
  <c r="J107" i="57"/>
  <c r="K107" i="57"/>
  <c r="L107" i="57"/>
  <c r="M107" i="57"/>
  <c r="N107" i="57"/>
  <c r="B108" i="57"/>
  <c r="C108" i="57"/>
  <c r="D108" i="57"/>
  <c r="E108" i="57"/>
  <c r="F108" i="57"/>
  <c r="G108" i="57"/>
  <c r="I108" i="57"/>
  <c r="J108" i="57"/>
  <c r="K108" i="57"/>
  <c r="L108" i="57"/>
  <c r="M108" i="57"/>
  <c r="N108" i="57"/>
  <c r="B109" i="57"/>
  <c r="C109" i="57"/>
  <c r="D109" i="57"/>
  <c r="E109" i="57"/>
  <c r="F109" i="57"/>
  <c r="G109" i="57"/>
  <c r="I109" i="57"/>
  <c r="J109" i="57"/>
  <c r="K109" i="57"/>
  <c r="L109" i="57"/>
  <c r="M109" i="57"/>
  <c r="N109" i="57"/>
  <c r="B110" i="57"/>
  <c r="C110" i="57"/>
  <c r="D110" i="57"/>
  <c r="E110" i="57"/>
  <c r="F110" i="57"/>
  <c r="G110" i="57"/>
  <c r="I110" i="57"/>
  <c r="J110" i="57"/>
  <c r="K110" i="57"/>
  <c r="L110" i="57"/>
  <c r="M110" i="57"/>
  <c r="N110" i="57"/>
  <c r="B111" i="57"/>
  <c r="C111" i="57"/>
  <c r="D111" i="57"/>
  <c r="E111" i="57"/>
  <c r="F111" i="57"/>
  <c r="G111" i="57"/>
  <c r="I111" i="57"/>
  <c r="J111" i="57"/>
  <c r="K111" i="57"/>
  <c r="L111" i="57"/>
  <c r="M111" i="57"/>
  <c r="N111" i="57"/>
  <c r="B112" i="57"/>
  <c r="C112" i="57"/>
  <c r="D112" i="57"/>
  <c r="E112" i="57"/>
  <c r="F112" i="57"/>
  <c r="G112" i="57"/>
  <c r="I112" i="57"/>
  <c r="J112" i="57"/>
  <c r="K112" i="57"/>
  <c r="L112" i="57"/>
  <c r="M112" i="57"/>
  <c r="N112" i="57"/>
  <c r="B113" i="57"/>
  <c r="C113" i="57"/>
  <c r="D113" i="57"/>
  <c r="E113" i="57"/>
  <c r="F113" i="57"/>
  <c r="G113" i="57"/>
  <c r="I113" i="57"/>
  <c r="J113" i="57"/>
  <c r="K113" i="57"/>
  <c r="L113" i="57"/>
  <c r="M113" i="57"/>
  <c r="N113" i="57"/>
  <c r="B114" i="57"/>
  <c r="C114" i="57"/>
  <c r="D114" i="57"/>
  <c r="E114" i="57"/>
  <c r="F114" i="57"/>
  <c r="G114" i="57"/>
  <c r="I114" i="57"/>
  <c r="J114" i="57"/>
  <c r="K114" i="57"/>
  <c r="L114" i="57"/>
  <c r="M114" i="57"/>
  <c r="N114" i="57"/>
  <c r="B115" i="57"/>
  <c r="C115" i="57"/>
  <c r="D115" i="57"/>
  <c r="E115" i="57"/>
  <c r="F115" i="57"/>
  <c r="G115" i="57"/>
  <c r="I115" i="57"/>
  <c r="J115" i="57"/>
  <c r="K115" i="57"/>
  <c r="L115" i="57"/>
  <c r="M115" i="57"/>
  <c r="N115" i="57"/>
  <c r="B116" i="57"/>
  <c r="C116" i="57"/>
  <c r="D116" i="57"/>
  <c r="E116" i="57"/>
  <c r="F116" i="57"/>
  <c r="G116" i="57"/>
  <c r="I116" i="57"/>
  <c r="J116" i="57"/>
  <c r="K116" i="57"/>
  <c r="L116" i="57"/>
  <c r="M116" i="57"/>
  <c r="N116" i="57"/>
  <c r="B117" i="57"/>
  <c r="C117" i="57"/>
  <c r="D117" i="57"/>
  <c r="E117" i="57"/>
  <c r="F117" i="57"/>
  <c r="G117" i="57"/>
  <c r="I117" i="57"/>
  <c r="J117" i="57"/>
  <c r="K117" i="57"/>
  <c r="L117" i="57"/>
  <c r="M117" i="57"/>
  <c r="N117" i="57"/>
  <c r="B118" i="57"/>
  <c r="C118" i="57"/>
  <c r="D118" i="57"/>
  <c r="E118" i="57"/>
  <c r="F118" i="57"/>
  <c r="G118" i="57"/>
  <c r="I118" i="57"/>
  <c r="J118" i="57"/>
  <c r="K118" i="57"/>
  <c r="L118" i="57"/>
  <c r="M118" i="57"/>
  <c r="N118" i="57"/>
  <c r="B119" i="57"/>
  <c r="C119" i="57"/>
  <c r="D119" i="57"/>
  <c r="E119" i="57"/>
  <c r="F119" i="57"/>
  <c r="G119" i="57"/>
  <c r="I119" i="57"/>
  <c r="J119" i="57"/>
  <c r="K119" i="57"/>
  <c r="L119" i="57"/>
  <c r="M119" i="57"/>
  <c r="N119" i="57"/>
  <c r="B120" i="57"/>
  <c r="C120" i="57"/>
  <c r="D120" i="57"/>
  <c r="E120" i="57"/>
  <c r="F120" i="57"/>
  <c r="G120" i="57"/>
  <c r="I120" i="57"/>
  <c r="J120" i="57"/>
  <c r="K120" i="57"/>
  <c r="L120" i="57"/>
  <c r="M120" i="57"/>
  <c r="N120" i="57"/>
  <c r="B121" i="57"/>
  <c r="C121" i="57"/>
  <c r="D121" i="57"/>
  <c r="E121" i="57"/>
  <c r="F121" i="57"/>
  <c r="G121" i="57"/>
  <c r="I121" i="57"/>
  <c r="J121" i="57"/>
  <c r="K121" i="57"/>
  <c r="L121" i="57"/>
  <c r="M121" i="57"/>
  <c r="N121" i="57"/>
  <c r="B122" i="57"/>
  <c r="C122" i="57"/>
  <c r="D122" i="57"/>
  <c r="E122" i="57"/>
  <c r="F122" i="57"/>
  <c r="G122" i="57"/>
  <c r="I122" i="57"/>
  <c r="J122" i="57"/>
  <c r="K122" i="57"/>
  <c r="L122" i="57"/>
  <c r="M122" i="57"/>
  <c r="N122" i="57"/>
  <c r="B123" i="57"/>
  <c r="C123" i="57"/>
  <c r="D123" i="57"/>
  <c r="E123" i="57"/>
  <c r="F123" i="57"/>
  <c r="G123" i="57"/>
  <c r="I123" i="57"/>
  <c r="J123" i="57"/>
  <c r="K123" i="57"/>
  <c r="L123" i="57"/>
  <c r="M123" i="57"/>
  <c r="N123" i="57"/>
  <c r="B124" i="57"/>
  <c r="C124" i="57"/>
  <c r="D124" i="57"/>
  <c r="E124" i="57"/>
  <c r="F124" i="57"/>
  <c r="G124" i="57"/>
  <c r="I124" i="57"/>
  <c r="J124" i="57"/>
  <c r="K124" i="57"/>
  <c r="L124" i="57"/>
  <c r="M124" i="57"/>
  <c r="N124" i="57"/>
  <c r="B125" i="57"/>
  <c r="C125" i="57"/>
  <c r="D125" i="57"/>
  <c r="E125" i="57"/>
  <c r="F125" i="57"/>
  <c r="G125" i="57"/>
  <c r="I125" i="57"/>
  <c r="J125" i="57"/>
  <c r="K125" i="57"/>
  <c r="L125" i="57"/>
  <c r="M125" i="57"/>
  <c r="N125" i="57"/>
  <c r="B126" i="57"/>
  <c r="C126" i="57"/>
  <c r="D126" i="57"/>
  <c r="E126" i="57"/>
  <c r="F126" i="57"/>
  <c r="G126" i="57"/>
  <c r="I126" i="57"/>
  <c r="J126" i="57"/>
  <c r="K126" i="57"/>
  <c r="L126" i="57"/>
  <c r="M126" i="57"/>
  <c r="N126" i="57"/>
  <c r="B127" i="57"/>
  <c r="C127" i="57"/>
  <c r="D127" i="57"/>
  <c r="E127" i="57"/>
  <c r="F127" i="57"/>
  <c r="G127" i="57"/>
  <c r="I127" i="57"/>
  <c r="J127" i="57"/>
  <c r="K127" i="57"/>
  <c r="L127" i="57"/>
  <c r="M127" i="57"/>
  <c r="N127" i="57"/>
  <c r="B128" i="57"/>
  <c r="C128" i="57"/>
  <c r="D128" i="57"/>
  <c r="E128" i="57"/>
  <c r="F128" i="57"/>
  <c r="G128" i="57"/>
  <c r="I128" i="57"/>
  <c r="J128" i="57"/>
  <c r="K128" i="57"/>
  <c r="L128" i="57"/>
  <c r="M128" i="57"/>
  <c r="N128" i="57"/>
  <c r="B129" i="57"/>
  <c r="C129" i="57"/>
  <c r="D129" i="57"/>
  <c r="E129" i="57"/>
  <c r="F129" i="57"/>
  <c r="G129" i="57"/>
  <c r="I129" i="57"/>
  <c r="J129" i="57"/>
  <c r="K129" i="57"/>
  <c r="L129" i="57"/>
  <c r="M129" i="57"/>
  <c r="N129" i="57"/>
  <c r="B130" i="57"/>
  <c r="C130" i="57"/>
  <c r="D130" i="57"/>
  <c r="E130" i="57"/>
  <c r="F130" i="57"/>
  <c r="G130" i="57"/>
  <c r="I130" i="57"/>
  <c r="J130" i="57"/>
  <c r="K130" i="57"/>
  <c r="L130" i="57"/>
  <c r="M130" i="57"/>
  <c r="N130" i="57"/>
  <c r="B131" i="57"/>
  <c r="C131" i="57"/>
  <c r="D131" i="57"/>
  <c r="E131" i="57"/>
  <c r="F131" i="57"/>
  <c r="G131" i="57"/>
  <c r="I131" i="57"/>
  <c r="J131" i="57"/>
  <c r="K131" i="57"/>
  <c r="L131" i="57"/>
  <c r="M131" i="57"/>
  <c r="N131" i="57"/>
  <c r="B132" i="57"/>
  <c r="C132" i="57"/>
  <c r="D132" i="57"/>
  <c r="E132" i="57"/>
  <c r="F132" i="57"/>
  <c r="G132" i="57"/>
  <c r="I132" i="57"/>
  <c r="J132" i="57"/>
  <c r="K132" i="57"/>
  <c r="L132" i="57"/>
  <c r="M132" i="57"/>
  <c r="N132" i="57"/>
  <c r="B133" i="57"/>
  <c r="C133" i="57"/>
  <c r="D133" i="57"/>
  <c r="E133" i="57"/>
  <c r="F133" i="57"/>
  <c r="G133" i="57"/>
  <c r="I133" i="57"/>
  <c r="J133" i="57"/>
  <c r="K133" i="57"/>
  <c r="L133" i="57"/>
  <c r="M133" i="57"/>
  <c r="N133" i="57"/>
  <c r="B134" i="57"/>
  <c r="C134" i="57"/>
  <c r="D134" i="57"/>
  <c r="E134" i="57"/>
  <c r="F134" i="57"/>
  <c r="G134" i="57"/>
  <c r="I134" i="57"/>
  <c r="J134" i="57"/>
  <c r="K134" i="57"/>
  <c r="L134" i="57"/>
  <c r="M134" i="57"/>
  <c r="N134" i="57"/>
  <c r="B135" i="57"/>
  <c r="C135" i="57"/>
  <c r="D135" i="57"/>
  <c r="E135" i="57"/>
  <c r="F135" i="57"/>
  <c r="G135" i="57"/>
  <c r="I135" i="57"/>
  <c r="J135" i="57"/>
  <c r="K135" i="57"/>
  <c r="L135" i="57"/>
  <c r="M135" i="57"/>
  <c r="N135" i="57"/>
  <c r="B136" i="57"/>
  <c r="C136" i="57"/>
  <c r="D136" i="57"/>
  <c r="E136" i="57"/>
  <c r="F136" i="57"/>
  <c r="G136" i="57"/>
  <c r="I136" i="57"/>
  <c r="J136" i="57"/>
  <c r="K136" i="57"/>
  <c r="L136" i="57"/>
  <c r="M136" i="57"/>
  <c r="N136" i="57"/>
  <c r="B137" i="57"/>
  <c r="C137" i="57"/>
  <c r="D137" i="57"/>
  <c r="E137" i="57"/>
  <c r="F137" i="57"/>
  <c r="G137" i="57"/>
  <c r="I137" i="57"/>
  <c r="J137" i="57"/>
  <c r="K137" i="57"/>
  <c r="L137" i="57"/>
  <c r="M137" i="57"/>
  <c r="N137" i="57"/>
  <c r="B138" i="57"/>
  <c r="C138" i="57"/>
  <c r="D138" i="57"/>
  <c r="E138" i="57"/>
  <c r="F138" i="57"/>
  <c r="G138" i="57"/>
  <c r="I138" i="57"/>
  <c r="J138" i="57"/>
  <c r="K138" i="57"/>
  <c r="L138" i="57"/>
  <c r="M138" i="57"/>
  <c r="N138" i="57"/>
  <c r="B139" i="57"/>
  <c r="C139" i="57"/>
  <c r="D139" i="57"/>
  <c r="E139" i="57"/>
  <c r="F139" i="57"/>
  <c r="G139" i="57"/>
  <c r="I139" i="57"/>
  <c r="J139" i="57"/>
  <c r="K139" i="57"/>
  <c r="L139" i="57"/>
  <c r="M139" i="57"/>
  <c r="N139" i="57"/>
  <c r="B140" i="57"/>
  <c r="C140" i="57"/>
  <c r="D140" i="57"/>
  <c r="E140" i="57"/>
  <c r="F140" i="57"/>
  <c r="G140" i="57"/>
  <c r="I140" i="57"/>
  <c r="J140" i="57"/>
  <c r="K140" i="57"/>
  <c r="L140" i="57"/>
  <c r="M140" i="57"/>
  <c r="N140" i="57"/>
  <c r="B141" i="57"/>
  <c r="C141" i="57"/>
  <c r="D141" i="57"/>
  <c r="E141" i="57"/>
  <c r="F141" i="57"/>
  <c r="G141" i="57"/>
  <c r="I141" i="57"/>
  <c r="J141" i="57"/>
  <c r="K141" i="57"/>
  <c r="L141" i="57"/>
  <c r="M141" i="57"/>
  <c r="N141" i="57"/>
  <c r="B142" i="57"/>
  <c r="C142" i="57"/>
  <c r="D142" i="57"/>
  <c r="E142" i="57"/>
  <c r="F142" i="57"/>
  <c r="G142" i="57"/>
  <c r="I142" i="57"/>
  <c r="J142" i="57"/>
  <c r="K142" i="57"/>
  <c r="L142" i="57"/>
  <c r="M142" i="57"/>
  <c r="N142" i="57"/>
  <c r="B143" i="57"/>
  <c r="C143" i="57"/>
  <c r="D143" i="57"/>
  <c r="E143" i="57"/>
  <c r="F143" i="57"/>
  <c r="G143" i="57"/>
  <c r="I143" i="57"/>
  <c r="J143" i="57"/>
  <c r="K143" i="57"/>
  <c r="L143" i="57"/>
  <c r="M143" i="57"/>
  <c r="N143" i="57"/>
  <c r="B144" i="57"/>
  <c r="C144" i="57"/>
  <c r="D144" i="57"/>
  <c r="E144" i="57"/>
  <c r="F144" i="57"/>
  <c r="G144" i="57"/>
  <c r="I144" i="57"/>
  <c r="J144" i="57"/>
  <c r="K144" i="57"/>
  <c r="L144" i="57"/>
  <c r="M144" i="57"/>
  <c r="N144" i="57"/>
  <c r="B145" i="57"/>
  <c r="C145" i="57"/>
  <c r="D145" i="57"/>
  <c r="E145" i="57"/>
  <c r="F145" i="57"/>
  <c r="G145" i="57"/>
  <c r="I145" i="57"/>
  <c r="J145" i="57"/>
  <c r="K145" i="57"/>
  <c r="L145" i="57"/>
  <c r="M145" i="57"/>
  <c r="N145" i="57"/>
  <c r="B146" i="57"/>
  <c r="C146" i="57"/>
  <c r="D146" i="57"/>
  <c r="E146" i="57"/>
  <c r="F146" i="57"/>
  <c r="G146" i="57"/>
  <c r="I146" i="57"/>
  <c r="J146" i="57"/>
  <c r="K146" i="57"/>
  <c r="L146" i="57"/>
  <c r="M146" i="57"/>
  <c r="N146" i="57"/>
  <c r="B147" i="57"/>
  <c r="C147" i="57"/>
  <c r="D147" i="57"/>
  <c r="E147" i="57"/>
  <c r="F147" i="57"/>
  <c r="G147" i="57"/>
  <c r="I147" i="57"/>
  <c r="J147" i="57"/>
  <c r="K147" i="57"/>
  <c r="L147" i="57"/>
  <c r="M147" i="57"/>
  <c r="N147" i="57"/>
  <c r="B148" i="57"/>
  <c r="C148" i="57"/>
  <c r="D148" i="57"/>
  <c r="E148" i="57"/>
  <c r="F148" i="57"/>
  <c r="G148" i="57"/>
  <c r="I148" i="57"/>
  <c r="J148" i="57"/>
  <c r="K148" i="57"/>
  <c r="L148" i="57"/>
  <c r="M148" i="57"/>
  <c r="N148" i="57"/>
  <c r="B149" i="57"/>
  <c r="C149" i="57"/>
  <c r="D149" i="57"/>
  <c r="E149" i="57"/>
  <c r="F149" i="57"/>
  <c r="G149" i="57"/>
  <c r="I149" i="57"/>
  <c r="J149" i="57"/>
  <c r="K149" i="57"/>
  <c r="L149" i="57"/>
  <c r="M149" i="57"/>
  <c r="N149" i="57"/>
  <c r="B150" i="57"/>
  <c r="C150" i="57"/>
  <c r="D150" i="57"/>
  <c r="E150" i="57"/>
  <c r="F150" i="57"/>
  <c r="G150" i="57"/>
  <c r="I150" i="57"/>
  <c r="J150" i="57"/>
  <c r="K150" i="57"/>
  <c r="L150" i="57"/>
  <c r="M150" i="57"/>
  <c r="N150" i="57"/>
  <c r="B151" i="57"/>
  <c r="C151" i="57"/>
  <c r="D151" i="57"/>
  <c r="E151" i="57"/>
  <c r="F151" i="57"/>
  <c r="G151" i="57"/>
  <c r="I151" i="57"/>
  <c r="J151" i="57"/>
  <c r="K151" i="57"/>
  <c r="L151" i="57"/>
  <c r="M151" i="57"/>
  <c r="N151" i="57"/>
  <c r="B152" i="57"/>
  <c r="C152" i="57"/>
  <c r="D152" i="57"/>
  <c r="E152" i="57"/>
  <c r="F152" i="57"/>
  <c r="G152" i="57"/>
  <c r="I152" i="57"/>
  <c r="J152" i="57"/>
  <c r="K152" i="57"/>
  <c r="L152" i="57"/>
  <c r="M152" i="57"/>
  <c r="N152" i="57"/>
  <c r="B153" i="57"/>
  <c r="C153" i="57"/>
  <c r="D153" i="57"/>
  <c r="E153" i="57"/>
  <c r="F153" i="57"/>
  <c r="G153" i="57"/>
  <c r="I153" i="57"/>
  <c r="J153" i="57"/>
  <c r="K153" i="57"/>
  <c r="L153" i="57"/>
  <c r="M153" i="57"/>
  <c r="N153" i="57"/>
  <c r="B154" i="57"/>
  <c r="C154" i="57"/>
  <c r="D154" i="57"/>
  <c r="E154" i="57"/>
  <c r="F154" i="57"/>
  <c r="G154" i="57"/>
  <c r="I154" i="57"/>
  <c r="J154" i="57"/>
  <c r="K154" i="57"/>
  <c r="L154" i="57"/>
  <c r="M154" i="57"/>
  <c r="N154" i="57"/>
  <c r="B155" i="57"/>
  <c r="C155" i="57"/>
  <c r="D155" i="57"/>
  <c r="E155" i="57"/>
  <c r="F155" i="57"/>
  <c r="G155" i="57"/>
  <c r="I155" i="57"/>
  <c r="J155" i="57"/>
  <c r="K155" i="57"/>
  <c r="L155" i="57"/>
  <c r="M155" i="57"/>
  <c r="N155" i="57"/>
  <c r="B156" i="57"/>
  <c r="C156" i="57"/>
  <c r="D156" i="57"/>
  <c r="E156" i="57"/>
  <c r="F156" i="57"/>
  <c r="G156" i="57"/>
  <c r="I156" i="57"/>
  <c r="J156" i="57"/>
  <c r="K156" i="57"/>
  <c r="L156" i="57"/>
  <c r="M156" i="57"/>
  <c r="N156" i="57"/>
  <c r="B157" i="57"/>
  <c r="C157" i="57"/>
  <c r="D157" i="57"/>
  <c r="E157" i="57"/>
  <c r="F157" i="57"/>
  <c r="G157" i="57"/>
  <c r="I157" i="57"/>
  <c r="J157" i="57"/>
  <c r="K157" i="57"/>
  <c r="L157" i="57"/>
  <c r="M157" i="57"/>
  <c r="N157" i="57"/>
  <c r="B158" i="57"/>
  <c r="C158" i="57"/>
  <c r="D158" i="57"/>
  <c r="E158" i="57"/>
  <c r="F158" i="57"/>
  <c r="G158" i="57"/>
  <c r="I158" i="57"/>
  <c r="J158" i="57"/>
  <c r="K158" i="57"/>
  <c r="L158" i="57"/>
  <c r="M158" i="57"/>
  <c r="N158" i="57"/>
  <c r="B159" i="57"/>
  <c r="C159" i="57"/>
  <c r="D159" i="57"/>
  <c r="E159" i="57"/>
  <c r="F159" i="57"/>
  <c r="G159" i="57"/>
  <c r="I159" i="57"/>
  <c r="J159" i="57"/>
  <c r="K159" i="57"/>
  <c r="L159" i="57"/>
  <c r="M159" i="57"/>
  <c r="N159" i="57"/>
  <c r="B160" i="57"/>
  <c r="C160" i="57"/>
  <c r="D160" i="57"/>
  <c r="E160" i="57"/>
  <c r="F160" i="57"/>
  <c r="G160" i="57"/>
  <c r="I160" i="57"/>
  <c r="J160" i="57"/>
  <c r="K160" i="57"/>
  <c r="L160" i="57"/>
  <c r="M160" i="57"/>
  <c r="N160" i="57"/>
  <c r="B161" i="57"/>
  <c r="C161" i="57"/>
  <c r="D161" i="57"/>
  <c r="E161" i="57"/>
  <c r="F161" i="57"/>
  <c r="G161" i="57"/>
  <c r="I161" i="57"/>
  <c r="J161" i="57"/>
  <c r="K161" i="57"/>
  <c r="L161" i="57"/>
  <c r="M161" i="57"/>
  <c r="N161" i="57"/>
  <c r="B162" i="57"/>
  <c r="C162" i="57"/>
  <c r="D162" i="57"/>
  <c r="E162" i="57"/>
  <c r="F162" i="57"/>
  <c r="G162" i="57"/>
  <c r="I162" i="57"/>
  <c r="J162" i="57"/>
  <c r="K162" i="57"/>
  <c r="L162" i="57"/>
  <c r="M162" i="57"/>
  <c r="N162" i="57"/>
  <c r="B163" i="57"/>
  <c r="C163" i="57"/>
  <c r="D163" i="57"/>
  <c r="E163" i="57"/>
  <c r="F163" i="57"/>
  <c r="G163" i="57"/>
  <c r="I163" i="57"/>
  <c r="J163" i="57"/>
  <c r="K163" i="57"/>
  <c r="L163" i="57"/>
  <c r="M163" i="57"/>
  <c r="N163" i="57"/>
  <c r="B164" i="57"/>
  <c r="C164" i="57"/>
  <c r="D164" i="57"/>
  <c r="E164" i="57"/>
  <c r="F164" i="57"/>
  <c r="G164" i="57"/>
  <c r="I164" i="57"/>
  <c r="J164" i="57"/>
  <c r="K164" i="57"/>
  <c r="L164" i="57"/>
  <c r="M164" i="57"/>
  <c r="N164" i="57"/>
  <c r="B165" i="57"/>
  <c r="C165" i="57"/>
  <c r="D165" i="57"/>
  <c r="E165" i="57"/>
  <c r="F165" i="57"/>
  <c r="G165" i="57"/>
  <c r="I165" i="57"/>
  <c r="J165" i="57"/>
  <c r="K165" i="57"/>
  <c r="L165" i="57"/>
  <c r="M165" i="57"/>
  <c r="N165" i="57"/>
  <c r="B166" i="57"/>
  <c r="C166" i="57"/>
  <c r="D166" i="57"/>
  <c r="E166" i="57"/>
  <c r="F166" i="57"/>
  <c r="G166" i="57"/>
  <c r="I166" i="57"/>
  <c r="J166" i="57"/>
  <c r="K166" i="57"/>
  <c r="L166" i="57"/>
  <c r="M166" i="57"/>
  <c r="N166" i="57"/>
  <c r="B167" i="57"/>
  <c r="C167" i="57"/>
  <c r="D167" i="57"/>
  <c r="E167" i="57"/>
  <c r="F167" i="57"/>
  <c r="G167" i="57"/>
  <c r="I167" i="57"/>
  <c r="J167" i="57"/>
  <c r="K167" i="57"/>
  <c r="L167" i="57"/>
  <c r="M167" i="57"/>
  <c r="N167" i="57"/>
  <c r="B168" i="57"/>
  <c r="C168" i="57"/>
  <c r="D168" i="57"/>
  <c r="E168" i="57"/>
  <c r="F168" i="57"/>
  <c r="G168" i="57"/>
  <c r="I168" i="57"/>
  <c r="J168" i="57"/>
  <c r="K168" i="57"/>
  <c r="L168" i="57"/>
  <c r="M168" i="57"/>
  <c r="N168" i="57"/>
  <c r="B169" i="57"/>
  <c r="C169" i="57"/>
  <c r="D169" i="57"/>
  <c r="E169" i="57"/>
  <c r="F169" i="57"/>
  <c r="G169" i="57"/>
  <c r="I169" i="57"/>
  <c r="J169" i="57"/>
  <c r="K169" i="57"/>
  <c r="L169" i="57"/>
  <c r="M169" i="57"/>
  <c r="N169" i="57"/>
  <c r="B170" i="57"/>
  <c r="C170" i="57"/>
  <c r="D170" i="57"/>
  <c r="E170" i="57"/>
  <c r="F170" i="57"/>
  <c r="G170" i="57"/>
  <c r="I170" i="57"/>
  <c r="J170" i="57"/>
  <c r="K170" i="57"/>
  <c r="L170" i="57"/>
  <c r="M170" i="57"/>
  <c r="N170" i="57"/>
  <c r="B171" i="57"/>
  <c r="C171" i="57"/>
  <c r="D171" i="57"/>
  <c r="E171" i="57"/>
  <c r="F171" i="57"/>
  <c r="G171" i="57"/>
  <c r="I171" i="57"/>
  <c r="J171" i="57"/>
  <c r="K171" i="57"/>
  <c r="L171" i="57"/>
  <c r="M171" i="57"/>
  <c r="N171" i="57"/>
  <c r="B172" i="57"/>
  <c r="C172" i="57"/>
  <c r="D172" i="57"/>
  <c r="E172" i="57"/>
  <c r="F172" i="57"/>
  <c r="G172" i="57"/>
  <c r="I172" i="57"/>
  <c r="J172" i="57"/>
  <c r="K172" i="57"/>
  <c r="L172" i="57"/>
  <c r="M172" i="57"/>
  <c r="N172" i="57"/>
  <c r="B173" i="57"/>
  <c r="C173" i="57"/>
  <c r="D173" i="57"/>
  <c r="E173" i="57"/>
  <c r="F173" i="57"/>
  <c r="G173" i="57"/>
  <c r="I173" i="57"/>
  <c r="J173" i="57"/>
  <c r="K173" i="57"/>
  <c r="L173" i="57"/>
  <c r="M173" i="57"/>
  <c r="N173" i="57"/>
  <c r="B174" i="57"/>
  <c r="C174" i="57"/>
  <c r="D174" i="57"/>
  <c r="E174" i="57"/>
  <c r="F174" i="57"/>
  <c r="G174" i="57"/>
  <c r="I174" i="57"/>
  <c r="J174" i="57"/>
  <c r="K174" i="57"/>
  <c r="L174" i="57"/>
  <c r="M174" i="57"/>
  <c r="N174" i="57"/>
  <c r="B175" i="57"/>
  <c r="C175" i="57"/>
  <c r="D175" i="57"/>
  <c r="E175" i="57"/>
  <c r="F175" i="57"/>
  <c r="G175" i="57"/>
  <c r="I175" i="57"/>
  <c r="J175" i="57"/>
  <c r="K175" i="57"/>
  <c r="L175" i="57"/>
  <c r="M175" i="57"/>
  <c r="N175" i="57"/>
  <c r="B176" i="57"/>
  <c r="C176" i="57"/>
  <c r="D176" i="57"/>
  <c r="E176" i="57"/>
  <c r="F176" i="57"/>
  <c r="G176" i="57"/>
  <c r="I176" i="57"/>
  <c r="J176" i="57"/>
  <c r="K176" i="57"/>
  <c r="L176" i="57"/>
  <c r="M176" i="57"/>
  <c r="N176" i="57"/>
  <c r="B177" i="57"/>
  <c r="C177" i="57"/>
  <c r="D177" i="57"/>
  <c r="E177" i="57"/>
  <c r="F177" i="57"/>
  <c r="G177" i="57"/>
  <c r="I177" i="57"/>
  <c r="J177" i="57"/>
  <c r="K177" i="57"/>
  <c r="L177" i="57"/>
  <c r="M177" i="57"/>
  <c r="N177" i="57"/>
  <c r="B178" i="57"/>
  <c r="C178" i="57"/>
  <c r="D178" i="57"/>
  <c r="E178" i="57"/>
  <c r="F178" i="57"/>
  <c r="G178" i="57"/>
  <c r="I178" i="57"/>
  <c r="J178" i="57"/>
  <c r="K178" i="57"/>
  <c r="L178" i="57"/>
  <c r="M178" i="57"/>
  <c r="N178" i="57"/>
  <c r="B179" i="57"/>
  <c r="C179" i="57"/>
  <c r="D179" i="57"/>
  <c r="E179" i="57"/>
  <c r="F179" i="57"/>
  <c r="G179" i="57"/>
  <c r="I179" i="57"/>
  <c r="J179" i="57"/>
  <c r="K179" i="57"/>
  <c r="L179" i="57"/>
  <c r="M179" i="57"/>
  <c r="N179" i="57"/>
  <c r="B180" i="57"/>
  <c r="C180" i="57"/>
  <c r="D180" i="57"/>
  <c r="E180" i="57"/>
  <c r="F180" i="57"/>
  <c r="G180" i="57"/>
  <c r="I180" i="57"/>
  <c r="J180" i="57"/>
  <c r="K180" i="57"/>
  <c r="L180" i="57"/>
  <c r="M180" i="57"/>
  <c r="N180" i="57"/>
  <c r="B181" i="57"/>
  <c r="C181" i="57"/>
  <c r="D181" i="57"/>
  <c r="E181" i="57"/>
  <c r="F181" i="57"/>
  <c r="G181" i="57"/>
  <c r="I181" i="57"/>
  <c r="J181" i="57"/>
  <c r="K181" i="57"/>
  <c r="L181" i="57"/>
  <c r="M181" i="57"/>
  <c r="N181" i="57"/>
  <c r="B182" i="57"/>
  <c r="C182" i="57"/>
  <c r="D182" i="57"/>
  <c r="E182" i="57"/>
  <c r="F182" i="57"/>
  <c r="G182" i="57"/>
  <c r="I182" i="57"/>
  <c r="J182" i="57"/>
  <c r="K182" i="57"/>
  <c r="L182" i="57"/>
  <c r="M182" i="57"/>
  <c r="N182" i="57"/>
  <c r="B183" i="57"/>
  <c r="C183" i="57"/>
  <c r="D183" i="57"/>
  <c r="E183" i="57"/>
  <c r="F183" i="57"/>
  <c r="G183" i="57"/>
  <c r="I183" i="57"/>
  <c r="J183" i="57"/>
  <c r="K183" i="57"/>
  <c r="L183" i="57"/>
  <c r="M183" i="57"/>
  <c r="N183" i="57"/>
  <c r="B184" i="57"/>
  <c r="C184" i="57"/>
  <c r="D184" i="57"/>
  <c r="E184" i="57"/>
  <c r="F184" i="57"/>
  <c r="G184" i="57"/>
  <c r="I184" i="57"/>
  <c r="J184" i="57"/>
  <c r="K184" i="57"/>
  <c r="L184" i="57"/>
  <c r="M184" i="57"/>
  <c r="N184" i="57"/>
  <c r="B185" i="57"/>
  <c r="C185" i="57"/>
  <c r="D185" i="57"/>
  <c r="E185" i="57"/>
  <c r="F185" i="57"/>
  <c r="G185" i="57"/>
  <c r="I185" i="57"/>
  <c r="J185" i="57"/>
  <c r="K185" i="57"/>
  <c r="L185" i="57"/>
  <c r="M185" i="57"/>
  <c r="N185" i="57"/>
  <c r="B186" i="57"/>
  <c r="C186" i="57"/>
  <c r="D186" i="57"/>
  <c r="E186" i="57"/>
  <c r="F186" i="57"/>
  <c r="G186" i="57"/>
  <c r="I186" i="57"/>
  <c r="J186" i="57"/>
  <c r="K186" i="57"/>
  <c r="L186" i="57"/>
  <c r="M186" i="57"/>
  <c r="N186" i="57"/>
  <c r="B187" i="57"/>
  <c r="C187" i="57"/>
  <c r="D187" i="57"/>
  <c r="E187" i="57"/>
  <c r="F187" i="57"/>
  <c r="G187" i="57"/>
  <c r="I187" i="57"/>
  <c r="J187" i="57"/>
  <c r="K187" i="57"/>
  <c r="L187" i="57"/>
  <c r="M187" i="57"/>
  <c r="N187" i="57"/>
  <c r="B188" i="57"/>
  <c r="C188" i="57"/>
  <c r="D188" i="57"/>
  <c r="E188" i="57"/>
  <c r="F188" i="57"/>
  <c r="G188" i="57"/>
  <c r="I188" i="57"/>
  <c r="J188" i="57"/>
  <c r="K188" i="57"/>
  <c r="L188" i="57"/>
  <c r="M188" i="57"/>
  <c r="N188" i="57"/>
  <c r="B189" i="57"/>
  <c r="C189" i="57"/>
  <c r="D189" i="57"/>
  <c r="E189" i="57"/>
  <c r="F189" i="57"/>
  <c r="G189" i="57"/>
  <c r="I189" i="57"/>
  <c r="J189" i="57"/>
  <c r="K189" i="57"/>
  <c r="L189" i="57"/>
  <c r="M189" i="57"/>
  <c r="N189" i="57"/>
  <c r="B190" i="57"/>
  <c r="C190" i="57"/>
  <c r="D190" i="57"/>
  <c r="E190" i="57"/>
  <c r="F190" i="57"/>
  <c r="G190" i="57"/>
  <c r="I190" i="57"/>
  <c r="J190" i="57"/>
  <c r="K190" i="57"/>
  <c r="L190" i="57"/>
  <c r="M190" i="57"/>
  <c r="N190" i="57"/>
  <c r="B191" i="57"/>
  <c r="C191" i="57"/>
  <c r="D191" i="57"/>
  <c r="E191" i="57"/>
  <c r="F191" i="57"/>
  <c r="G191" i="57"/>
  <c r="I191" i="57"/>
  <c r="J191" i="57"/>
  <c r="K191" i="57"/>
  <c r="L191" i="57"/>
  <c r="M191" i="57"/>
  <c r="N191" i="57"/>
  <c r="B192" i="57"/>
  <c r="C192" i="57"/>
  <c r="D192" i="57"/>
  <c r="E192" i="57"/>
  <c r="F192" i="57"/>
  <c r="G192" i="57"/>
  <c r="I192" i="57"/>
  <c r="J192" i="57"/>
  <c r="K192" i="57"/>
  <c r="L192" i="57"/>
  <c r="M192" i="57"/>
  <c r="N192" i="57"/>
  <c r="B193" i="57"/>
  <c r="C193" i="57"/>
  <c r="D193" i="57"/>
  <c r="E193" i="57"/>
  <c r="F193" i="57"/>
  <c r="G193" i="57"/>
  <c r="I193" i="57"/>
  <c r="J193" i="57"/>
  <c r="K193" i="57"/>
  <c r="L193" i="57"/>
  <c r="M193" i="57"/>
  <c r="N193" i="57"/>
  <c r="B194" i="57"/>
  <c r="C194" i="57"/>
  <c r="D194" i="57"/>
  <c r="E194" i="57"/>
  <c r="F194" i="57"/>
  <c r="G194" i="57"/>
  <c r="I194" i="57"/>
  <c r="J194" i="57"/>
  <c r="K194" i="57"/>
  <c r="L194" i="57"/>
  <c r="M194" i="57"/>
  <c r="N194" i="57"/>
  <c r="B195" i="57"/>
  <c r="C195" i="57"/>
  <c r="D195" i="57"/>
  <c r="E195" i="57"/>
  <c r="F195" i="57"/>
  <c r="G195" i="57"/>
  <c r="I195" i="57"/>
  <c r="J195" i="57"/>
  <c r="K195" i="57"/>
  <c r="L195" i="57"/>
  <c r="M195" i="57"/>
  <c r="N195" i="57"/>
  <c r="B196" i="57"/>
  <c r="C196" i="57"/>
  <c r="D196" i="57"/>
  <c r="E196" i="57"/>
  <c r="F196" i="57"/>
  <c r="G196" i="57"/>
  <c r="I196" i="57"/>
  <c r="J196" i="57"/>
  <c r="K196" i="57"/>
  <c r="L196" i="57"/>
  <c r="M196" i="57"/>
  <c r="N196" i="57"/>
  <c r="B197" i="57"/>
  <c r="C197" i="57"/>
  <c r="D197" i="57"/>
  <c r="E197" i="57"/>
  <c r="F197" i="57"/>
  <c r="G197" i="57"/>
  <c r="I197" i="57"/>
  <c r="J197" i="57"/>
  <c r="K197" i="57"/>
  <c r="L197" i="57"/>
  <c r="M197" i="57"/>
  <c r="N197" i="57"/>
  <c r="B198" i="57"/>
  <c r="C198" i="57"/>
  <c r="D198" i="57"/>
  <c r="E198" i="57"/>
  <c r="F198" i="57"/>
  <c r="G198" i="57"/>
  <c r="I198" i="57"/>
  <c r="J198" i="57"/>
  <c r="K198" i="57"/>
  <c r="L198" i="57"/>
  <c r="M198" i="57"/>
  <c r="N198" i="57"/>
  <c r="B199" i="57"/>
  <c r="C199" i="57"/>
  <c r="D199" i="57"/>
  <c r="E199" i="57"/>
  <c r="F199" i="57"/>
  <c r="G199" i="57"/>
  <c r="I199" i="57"/>
  <c r="J199" i="57"/>
  <c r="K199" i="57"/>
  <c r="L199" i="57"/>
  <c r="M199" i="57"/>
  <c r="N199" i="57"/>
  <c r="B200" i="57"/>
  <c r="C200" i="57"/>
  <c r="D200" i="57"/>
  <c r="E200" i="57"/>
  <c r="F200" i="57"/>
  <c r="G200" i="57"/>
  <c r="I200" i="57"/>
  <c r="J200" i="57"/>
  <c r="K200" i="57"/>
  <c r="L200" i="57"/>
  <c r="M200" i="57"/>
  <c r="N200" i="57"/>
  <c r="B201" i="57"/>
  <c r="C201" i="57"/>
  <c r="D201" i="57"/>
  <c r="E201" i="57"/>
  <c r="F201" i="57"/>
  <c r="G201" i="57"/>
  <c r="I201" i="57"/>
  <c r="J201" i="57"/>
  <c r="K201" i="57"/>
  <c r="L201" i="57"/>
  <c r="M201" i="57"/>
  <c r="N201" i="57"/>
  <c r="B202" i="57"/>
  <c r="C202" i="57"/>
  <c r="D202" i="57"/>
  <c r="E202" i="57"/>
  <c r="F202" i="57"/>
  <c r="G202" i="57"/>
  <c r="I202" i="57"/>
  <c r="J202" i="57"/>
  <c r="K202" i="57"/>
  <c r="L202" i="57"/>
  <c r="M202" i="57"/>
  <c r="N202" i="57"/>
  <c r="B203" i="57"/>
  <c r="C203" i="57"/>
  <c r="D203" i="57"/>
  <c r="E203" i="57"/>
  <c r="F203" i="57"/>
  <c r="G203" i="57"/>
  <c r="I203" i="57"/>
  <c r="J203" i="57"/>
  <c r="K203" i="57"/>
  <c r="L203" i="57"/>
  <c r="M203" i="57"/>
  <c r="N203" i="57"/>
  <c r="B204" i="57"/>
  <c r="C204" i="57"/>
  <c r="D204" i="57"/>
  <c r="E204" i="57"/>
  <c r="F204" i="57"/>
  <c r="G204" i="57"/>
  <c r="I204" i="57"/>
  <c r="J204" i="57"/>
  <c r="K204" i="57"/>
  <c r="L204" i="57"/>
  <c r="M204" i="57"/>
  <c r="N204" i="57"/>
  <c r="B205" i="57"/>
  <c r="C205" i="57"/>
  <c r="D205" i="57"/>
  <c r="E205" i="57"/>
  <c r="F205" i="57"/>
  <c r="G205" i="57"/>
  <c r="I205" i="57"/>
  <c r="J205" i="57"/>
  <c r="K205" i="57"/>
  <c r="L205" i="57"/>
  <c r="M205" i="57"/>
  <c r="N205" i="57"/>
  <c r="B206" i="57"/>
  <c r="C206" i="57"/>
  <c r="D206" i="57"/>
  <c r="E206" i="57"/>
  <c r="F206" i="57"/>
  <c r="G206" i="57"/>
  <c r="I206" i="57"/>
  <c r="J206" i="57"/>
  <c r="K206" i="57"/>
  <c r="L206" i="57"/>
  <c r="M206" i="57"/>
  <c r="N206" i="57"/>
  <c r="B207" i="57"/>
  <c r="C207" i="57"/>
  <c r="D207" i="57"/>
  <c r="E207" i="57"/>
  <c r="F207" i="57"/>
  <c r="G207" i="57"/>
  <c r="I207" i="57"/>
  <c r="J207" i="57"/>
  <c r="K207" i="57"/>
  <c r="L207" i="57"/>
  <c r="M207" i="57"/>
  <c r="N207" i="57"/>
  <c r="B208" i="57"/>
  <c r="C208" i="57"/>
  <c r="D208" i="57"/>
  <c r="E208" i="57"/>
  <c r="F208" i="57"/>
  <c r="G208" i="57"/>
  <c r="I208" i="57"/>
  <c r="J208" i="57"/>
  <c r="K208" i="57"/>
  <c r="L208" i="57"/>
  <c r="M208" i="57"/>
  <c r="N208" i="57"/>
  <c r="B209" i="57"/>
  <c r="C209" i="57"/>
  <c r="D209" i="57"/>
  <c r="E209" i="57"/>
  <c r="F209" i="57"/>
  <c r="G209" i="57"/>
  <c r="I209" i="57"/>
  <c r="J209" i="57"/>
  <c r="K209" i="57"/>
  <c r="L209" i="57"/>
  <c r="M209" i="57"/>
  <c r="N209" i="57"/>
  <c r="B210" i="57"/>
  <c r="C210" i="57"/>
  <c r="D210" i="57"/>
  <c r="E210" i="57"/>
  <c r="F210" i="57"/>
  <c r="G210" i="57"/>
  <c r="I210" i="57"/>
  <c r="J210" i="57"/>
  <c r="K210" i="57"/>
  <c r="L210" i="57"/>
  <c r="M210" i="57"/>
  <c r="N210" i="57"/>
  <c r="B211" i="57"/>
  <c r="C211" i="57"/>
  <c r="D211" i="57"/>
  <c r="E211" i="57"/>
  <c r="F211" i="57"/>
  <c r="G211" i="57"/>
  <c r="I211" i="57"/>
  <c r="J211" i="57"/>
  <c r="K211" i="57"/>
  <c r="L211" i="57"/>
  <c r="M211" i="57"/>
  <c r="N211" i="57"/>
  <c r="B212" i="57"/>
  <c r="C212" i="57"/>
  <c r="D212" i="57"/>
  <c r="E212" i="57"/>
  <c r="F212" i="57"/>
  <c r="G212" i="57"/>
  <c r="I212" i="57"/>
  <c r="J212" i="57"/>
  <c r="K212" i="57"/>
  <c r="L212" i="57"/>
  <c r="M212" i="57"/>
  <c r="N212" i="57"/>
  <c r="B213" i="57"/>
  <c r="C213" i="57"/>
  <c r="D213" i="57"/>
  <c r="E213" i="57"/>
  <c r="F213" i="57"/>
  <c r="G213" i="57"/>
  <c r="I213" i="57"/>
  <c r="J213" i="57"/>
  <c r="K213" i="57"/>
  <c r="L213" i="57"/>
  <c r="M213" i="57"/>
  <c r="N213" i="57"/>
  <c r="B214" i="57"/>
  <c r="C214" i="57"/>
  <c r="D214" i="57"/>
  <c r="E214" i="57"/>
  <c r="F214" i="57"/>
  <c r="G214" i="57"/>
  <c r="I214" i="57"/>
  <c r="J214" i="57"/>
  <c r="K214" i="57"/>
  <c r="L214" i="57"/>
  <c r="M214" i="57"/>
  <c r="N214" i="57"/>
  <c r="B215" i="57"/>
  <c r="C215" i="57"/>
  <c r="D215" i="57"/>
  <c r="E215" i="57"/>
  <c r="F215" i="57"/>
  <c r="G215" i="57"/>
  <c r="I215" i="57"/>
  <c r="J215" i="57"/>
  <c r="K215" i="57"/>
  <c r="L215" i="57"/>
  <c r="M215" i="57"/>
  <c r="N215" i="57"/>
  <c r="B216" i="57"/>
  <c r="C216" i="57"/>
  <c r="D216" i="57"/>
  <c r="E216" i="57"/>
  <c r="F216" i="57"/>
  <c r="G216" i="57"/>
  <c r="I216" i="57"/>
  <c r="J216" i="57"/>
  <c r="K216" i="57"/>
  <c r="L216" i="57"/>
  <c r="M216" i="57"/>
  <c r="N216" i="57"/>
  <c r="B217" i="57"/>
  <c r="C217" i="57"/>
  <c r="D217" i="57"/>
  <c r="E217" i="57"/>
  <c r="F217" i="57"/>
  <c r="G217" i="57"/>
  <c r="I217" i="57"/>
  <c r="J217" i="57"/>
  <c r="K217" i="57"/>
  <c r="L217" i="57"/>
  <c r="M217" i="57"/>
  <c r="N217" i="57"/>
  <c r="B218" i="57"/>
  <c r="C218" i="57"/>
  <c r="D218" i="57"/>
  <c r="E218" i="57"/>
  <c r="F218" i="57"/>
  <c r="G218" i="57"/>
  <c r="I218" i="57"/>
  <c r="J218" i="57"/>
  <c r="K218" i="57"/>
  <c r="L218" i="57"/>
  <c r="M218" i="57"/>
  <c r="N218" i="57"/>
  <c r="B219" i="57"/>
  <c r="C219" i="57"/>
  <c r="D219" i="57"/>
  <c r="E219" i="57"/>
  <c r="F219" i="57"/>
  <c r="G219" i="57"/>
  <c r="I219" i="57"/>
  <c r="J219" i="57"/>
  <c r="K219" i="57"/>
  <c r="L219" i="57"/>
  <c r="M219" i="57"/>
  <c r="N219" i="57"/>
  <c r="B220" i="57"/>
  <c r="C220" i="57"/>
  <c r="D220" i="57"/>
  <c r="E220" i="57"/>
  <c r="F220" i="57"/>
  <c r="G220" i="57"/>
  <c r="I220" i="57"/>
  <c r="J220" i="57"/>
  <c r="K220" i="57"/>
  <c r="L220" i="57"/>
  <c r="M220" i="57"/>
  <c r="N220" i="57"/>
  <c r="B221" i="57"/>
  <c r="C221" i="57"/>
  <c r="D221" i="57"/>
  <c r="E221" i="57"/>
  <c r="F221" i="57"/>
  <c r="G221" i="57"/>
  <c r="I221" i="57"/>
  <c r="J221" i="57"/>
  <c r="K221" i="57"/>
  <c r="L221" i="57"/>
  <c r="M221" i="57"/>
  <c r="N221" i="57"/>
  <c r="B222" i="57"/>
  <c r="C222" i="57"/>
  <c r="D222" i="57"/>
  <c r="E222" i="57"/>
  <c r="F222" i="57"/>
  <c r="G222" i="57"/>
  <c r="I222" i="57"/>
  <c r="J222" i="57"/>
  <c r="K222" i="57"/>
  <c r="L222" i="57"/>
  <c r="M222" i="57"/>
  <c r="N222" i="57"/>
  <c r="B223" i="57"/>
  <c r="C223" i="57"/>
  <c r="D223" i="57"/>
  <c r="E223" i="57"/>
  <c r="F223" i="57"/>
  <c r="G223" i="57"/>
  <c r="I223" i="57"/>
  <c r="J223" i="57"/>
  <c r="K223" i="57"/>
  <c r="L223" i="57"/>
  <c r="M223" i="57"/>
  <c r="N223" i="57"/>
  <c r="B224" i="57"/>
  <c r="C224" i="57"/>
  <c r="D224" i="57"/>
  <c r="E224" i="57"/>
  <c r="F224" i="57"/>
  <c r="G224" i="57"/>
  <c r="I224" i="57"/>
  <c r="J224" i="57"/>
  <c r="K224" i="57"/>
  <c r="L224" i="57"/>
  <c r="M224" i="57"/>
  <c r="N224" i="57"/>
  <c r="B225" i="57"/>
  <c r="C225" i="57"/>
  <c r="D225" i="57"/>
  <c r="E225" i="57"/>
  <c r="F225" i="57"/>
  <c r="G225" i="57"/>
  <c r="I225" i="57"/>
  <c r="J225" i="57"/>
  <c r="K225" i="57"/>
  <c r="L225" i="57"/>
  <c r="M225" i="57"/>
  <c r="N225" i="57"/>
  <c r="B226" i="57"/>
  <c r="C226" i="57"/>
  <c r="D226" i="57"/>
  <c r="E226" i="57"/>
  <c r="F226" i="57"/>
  <c r="G226" i="57"/>
  <c r="I226" i="57"/>
  <c r="J226" i="57"/>
  <c r="K226" i="57"/>
  <c r="L226" i="57"/>
  <c r="M226" i="57"/>
  <c r="N226" i="57"/>
  <c r="B227" i="57"/>
  <c r="C227" i="57"/>
  <c r="D227" i="57"/>
  <c r="E227" i="57"/>
  <c r="F227" i="57"/>
  <c r="G227" i="57"/>
  <c r="I227" i="57"/>
  <c r="J227" i="57"/>
  <c r="K227" i="57"/>
  <c r="L227" i="57"/>
  <c r="M227" i="57"/>
  <c r="N227" i="57"/>
  <c r="B228" i="57"/>
  <c r="C228" i="57"/>
  <c r="D228" i="57"/>
  <c r="E228" i="57"/>
  <c r="F228" i="57"/>
  <c r="G228" i="57"/>
  <c r="I228" i="57"/>
  <c r="J228" i="57"/>
  <c r="K228" i="57"/>
  <c r="L228" i="57"/>
  <c r="M228" i="57"/>
  <c r="N228" i="57"/>
  <c r="B229" i="57"/>
  <c r="C229" i="57"/>
  <c r="D229" i="57"/>
  <c r="E229" i="57"/>
  <c r="F229" i="57"/>
  <c r="G229" i="57"/>
  <c r="I229" i="57"/>
  <c r="J229" i="57"/>
  <c r="K229" i="57"/>
  <c r="L229" i="57"/>
  <c r="M229" i="57"/>
  <c r="N229" i="57"/>
  <c r="B230" i="57"/>
  <c r="C230" i="57"/>
  <c r="D230" i="57"/>
  <c r="E230" i="57"/>
  <c r="F230" i="57"/>
  <c r="G230" i="57"/>
  <c r="I230" i="57"/>
  <c r="J230" i="57"/>
  <c r="K230" i="57"/>
  <c r="L230" i="57"/>
  <c r="M230" i="57"/>
  <c r="N230" i="57"/>
  <c r="B231" i="57"/>
  <c r="C231" i="57"/>
  <c r="D231" i="57"/>
  <c r="E231" i="57"/>
  <c r="F231" i="57"/>
  <c r="G231" i="57"/>
  <c r="I231" i="57"/>
  <c r="J231" i="57"/>
  <c r="K231" i="57"/>
  <c r="L231" i="57"/>
  <c r="M231" i="57"/>
  <c r="N231" i="57"/>
  <c r="B232" i="57"/>
  <c r="C232" i="57"/>
  <c r="D232" i="57"/>
  <c r="E232" i="57"/>
  <c r="F232" i="57"/>
  <c r="G232" i="57"/>
  <c r="I232" i="57"/>
  <c r="J232" i="57"/>
  <c r="K232" i="57"/>
  <c r="L232" i="57"/>
  <c r="M232" i="57"/>
  <c r="N232" i="57"/>
  <c r="B233" i="57"/>
  <c r="C233" i="57"/>
  <c r="D233" i="57"/>
  <c r="E233" i="57"/>
  <c r="F233" i="57"/>
  <c r="G233" i="57"/>
  <c r="I233" i="57"/>
  <c r="J233" i="57"/>
  <c r="K233" i="57"/>
  <c r="L233" i="57"/>
  <c r="M233" i="57"/>
  <c r="N233" i="57"/>
  <c r="B234" i="57"/>
  <c r="C234" i="57"/>
  <c r="D234" i="57"/>
  <c r="E234" i="57"/>
  <c r="F234" i="57"/>
  <c r="G234" i="57"/>
  <c r="I234" i="57"/>
  <c r="J234" i="57"/>
  <c r="K234" i="57"/>
  <c r="L234" i="57"/>
  <c r="M234" i="57"/>
  <c r="N234" i="57"/>
  <c r="B235" i="57"/>
  <c r="C235" i="57"/>
  <c r="D235" i="57"/>
  <c r="E235" i="57"/>
  <c r="F235" i="57"/>
  <c r="G235" i="57"/>
  <c r="I235" i="57"/>
  <c r="J235" i="57"/>
  <c r="K235" i="57"/>
  <c r="L235" i="57"/>
  <c r="M235" i="57"/>
  <c r="N235" i="57"/>
  <c r="B236" i="57"/>
  <c r="C236" i="57"/>
  <c r="D236" i="57"/>
  <c r="E236" i="57"/>
  <c r="F236" i="57"/>
  <c r="G236" i="57"/>
  <c r="I236" i="57"/>
  <c r="J236" i="57"/>
  <c r="K236" i="57"/>
  <c r="L236" i="57"/>
  <c r="M236" i="57"/>
  <c r="N236" i="57"/>
  <c r="B237" i="57"/>
  <c r="C237" i="57"/>
  <c r="D237" i="57"/>
  <c r="E237" i="57"/>
  <c r="F237" i="57"/>
  <c r="G237" i="57"/>
  <c r="I237" i="57"/>
  <c r="J237" i="57"/>
  <c r="K237" i="57"/>
  <c r="L237" i="57"/>
  <c r="M237" i="57"/>
  <c r="N237" i="57"/>
  <c r="B238" i="57"/>
  <c r="C238" i="57"/>
  <c r="D238" i="57"/>
  <c r="E238" i="57"/>
  <c r="F238" i="57"/>
  <c r="G238" i="57"/>
  <c r="I238" i="57"/>
  <c r="J238" i="57"/>
  <c r="K238" i="57"/>
  <c r="L238" i="57"/>
  <c r="M238" i="57"/>
  <c r="N238" i="57"/>
  <c r="B239" i="57"/>
  <c r="C239" i="57"/>
  <c r="D239" i="57"/>
  <c r="E239" i="57"/>
  <c r="F239" i="57"/>
  <c r="G239" i="57"/>
  <c r="I239" i="57"/>
  <c r="J239" i="57"/>
  <c r="K239" i="57"/>
  <c r="L239" i="57"/>
  <c r="M239" i="57"/>
  <c r="N239" i="57"/>
  <c r="B240" i="57"/>
  <c r="C240" i="57"/>
  <c r="D240" i="57"/>
  <c r="E240" i="57"/>
  <c r="F240" i="57"/>
  <c r="G240" i="57"/>
  <c r="I240" i="57"/>
  <c r="J240" i="57"/>
  <c r="K240" i="57"/>
  <c r="L240" i="57"/>
  <c r="M240" i="57"/>
  <c r="N240" i="57"/>
  <c r="B241" i="57"/>
  <c r="C241" i="57"/>
  <c r="D241" i="57"/>
  <c r="E241" i="57"/>
  <c r="F241" i="57"/>
  <c r="G241" i="57"/>
  <c r="I241" i="57"/>
  <c r="J241" i="57"/>
  <c r="K241" i="57"/>
  <c r="L241" i="57"/>
  <c r="M241" i="57"/>
  <c r="N241" i="57"/>
  <c r="B242" i="57"/>
  <c r="C242" i="57"/>
  <c r="D242" i="57"/>
  <c r="E242" i="57"/>
  <c r="F242" i="57"/>
  <c r="G242" i="57"/>
  <c r="I242" i="57"/>
  <c r="J242" i="57"/>
  <c r="K242" i="57"/>
  <c r="L242" i="57"/>
  <c r="M242" i="57"/>
  <c r="N242" i="57"/>
  <c r="B243" i="57"/>
  <c r="C243" i="57"/>
  <c r="D243" i="57"/>
  <c r="E243" i="57"/>
  <c r="F243" i="57"/>
  <c r="G243" i="57"/>
  <c r="I243" i="57"/>
  <c r="J243" i="57"/>
  <c r="K243" i="57"/>
  <c r="L243" i="57"/>
  <c r="M243" i="57"/>
  <c r="N243" i="57"/>
  <c r="B244" i="57"/>
  <c r="C244" i="57"/>
  <c r="D244" i="57"/>
  <c r="E244" i="57"/>
  <c r="F244" i="57"/>
  <c r="G244" i="57"/>
  <c r="I244" i="57"/>
  <c r="J244" i="57"/>
  <c r="K244" i="57"/>
  <c r="L244" i="57"/>
  <c r="M244" i="57"/>
  <c r="N244" i="57"/>
  <c r="B245" i="57"/>
  <c r="C245" i="57"/>
  <c r="D245" i="57"/>
  <c r="E245" i="57"/>
  <c r="F245" i="57"/>
  <c r="G245" i="57"/>
  <c r="I245" i="57"/>
  <c r="J245" i="57"/>
  <c r="K245" i="57"/>
  <c r="L245" i="57"/>
  <c r="M245" i="57"/>
  <c r="N245" i="57"/>
  <c r="B246" i="57"/>
  <c r="C246" i="57"/>
  <c r="D246" i="57"/>
  <c r="E246" i="57"/>
  <c r="F246" i="57"/>
  <c r="G246" i="57"/>
  <c r="I246" i="57"/>
  <c r="J246" i="57"/>
  <c r="K246" i="57"/>
  <c r="L246" i="57"/>
  <c r="M246" i="57"/>
  <c r="N246" i="57"/>
  <c r="B247" i="57"/>
  <c r="C247" i="57"/>
  <c r="D247" i="57"/>
  <c r="E247" i="57"/>
  <c r="F247" i="57"/>
  <c r="G247" i="57"/>
  <c r="I247" i="57"/>
  <c r="J247" i="57"/>
  <c r="K247" i="57"/>
  <c r="L247" i="57"/>
  <c r="M247" i="57"/>
  <c r="N247" i="57"/>
  <c r="B248" i="57"/>
  <c r="C248" i="57"/>
  <c r="D248" i="57"/>
  <c r="E248" i="57"/>
  <c r="F248" i="57"/>
  <c r="G248" i="57"/>
  <c r="I248" i="57"/>
  <c r="J248" i="57"/>
  <c r="K248" i="57"/>
  <c r="L248" i="57"/>
  <c r="M248" i="57"/>
  <c r="N248" i="57"/>
  <c r="B249" i="57"/>
  <c r="C249" i="57"/>
  <c r="D249" i="57"/>
  <c r="E249" i="57"/>
  <c r="F249" i="57"/>
  <c r="G249" i="57"/>
  <c r="I249" i="57"/>
  <c r="J249" i="57"/>
  <c r="K249" i="57"/>
  <c r="L249" i="57"/>
  <c r="M249" i="57"/>
  <c r="N249" i="57"/>
  <c r="B250" i="57"/>
  <c r="C250" i="57"/>
  <c r="D250" i="57"/>
  <c r="E250" i="57"/>
  <c r="F250" i="57"/>
  <c r="G250" i="57"/>
  <c r="I250" i="57"/>
  <c r="J250" i="57"/>
  <c r="K250" i="57"/>
  <c r="L250" i="57"/>
  <c r="M250" i="57"/>
  <c r="N250" i="57"/>
  <c r="B251" i="57"/>
  <c r="C251" i="57"/>
  <c r="D251" i="57"/>
  <c r="E251" i="57"/>
  <c r="F251" i="57"/>
  <c r="G251" i="57"/>
  <c r="I251" i="57"/>
  <c r="J251" i="57"/>
  <c r="K251" i="57"/>
  <c r="L251" i="57"/>
  <c r="M251" i="57"/>
  <c r="N251" i="57"/>
  <c r="B252" i="57"/>
  <c r="C252" i="57"/>
  <c r="D252" i="57"/>
  <c r="E252" i="57"/>
  <c r="F252" i="57"/>
  <c r="G252" i="57"/>
  <c r="I252" i="57"/>
  <c r="J252" i="57"/>
  <c r="K252" i="57"/>
  <c r="L252" i="57"/>
  <c r="M252" i="57"/>
  <c r="N252" i="57"/>
  <c r="B253" i="57"/>
  <c r="C253" i="57"/>
  <c r="D253" i="57"/>
  <c r="E253" i="57"/>
  <c r="F253" i="57"/>
  <c r="G253" i="57"/>
  <c r="I253" i="57"/>
  <c r="J253" i="57"/>
  <c r="K253" i="57"/>
  <c r="L253" i="57"/>
  <c r="M253" i="57"/>
  <c r="N253" i="57"/>
  <c r="B254" i="57"/>
  <c r="C254" i="57"/>
  <c r="D254" i="57"/>
  <c r="E254" i="57"/>
  <c r="F254" i="57"/>
  <c r="G254" i="57"/>
  <c r="I254" i="57"/>
  <c r="J254" i="57"/>
  <c r="K254" i="57"/>
  <c r="L254" i="57"/>
  <c r="M254" i="57"/>
  <c r="N254" i="57"/>
  <c r="B255" i="57"/>
  <c r="C255" i="57"/>
  <c r="D255" i="57"/>
  <c r="E255" i="57"/>
  <c r="F255" i="57"/>
  <c r="G255" i="57"/>
  <c r="I255" i="57"/>
  <c r="J255" i="57"/>
  <c r="K255" i="57"/>
  <c r="L255" i="57"/>
  <c r="M255" i="57"/>
  <c r="N255" i="57"/>
  <c r="B256" i="57"/>
  <c r="C256" i="57"/>
  <c r="D256" i="57"/>
  <c r="E256" i="57"/>
  <c r="F256" i="57"/>
  <c r="G256" i="57"/>
  <c r="I256" i="57"/>
  <c r="J256" i="57"/>
  <c r="K256" i="57"/>
  <c r="L256" i="57"/>
  <c r="M256" i="57"/>
  <c r="N256" i="57"/>
  <c r="B257" i="57"/>
  <c r="C257" i="57"/>
  <c r="D257" i="57"/>
  <c r="E257" i="57"/>
  <c r="F257" i="57"/>
  <c r="G257" i="57"/>
  <c r="I257" i="57"/>
  <c r="J257" i="57"/>
  <c r="K257" i="57"/>
  <c r="L257" i="57"/>
  <c r="M257" i="57"/>
  <c r="N257" i="57"/>
  <c r="B258" i="57"/>
  <c r="C258" i="57"/>
  <c r="D258" i="57"/>
  <c r="E258" i="57"/>
  <c r="F258" i="57"/>
  <c r="G258" i="57"/>
  <c r="I258" i="57"/>
  <c r="J258" i="57"/>
  <c r="K258" i="57"/>
  <c r="L258" i="57"/>
  <c r="M258" i="57"/>
  <c r="N258" i="57"/>
  <c r="B259" i="57"/>
  <c r="C259" i="57"/>
  <c r="D259" i="57"/>
  <c r="E259" i="57"/>
  <c r="F259" i="57"/>
  <c r="G259" i="57"/>
  <c r="I259" i="57"/>
  <c r="J259" i="57"/>
  <c r="K259" i="57"/>
  <c r="L259" i="57"/>
  <c r="M259" i="57"/>
  <c r="N259" i="57"/>
  <c r="B260" i="57"/>
  <c r="C260" i="57"/>
  <c r="D260" i="57"/>
  <c r="E260" i="57"/>
  <c r="F260" i="57"/>
  <c r="G260" i="57"/>
  <c r="I260" i="57"/>
  <c r="J260" i="57"/>
  <c r="K260" i="57"/>
  <c r="L260" i="57"/>
  <c r="M260" i="57"/>
  <c r="N260" i="57"/>
  <c r="B261" i="57"/>
  <c r="C261" i="57"/>
  <c r="D261" i="57"/>
  <c r="E261" i="57"/>
  <c r="F261" i="57"/>
  <c r="G261" i="57"/>
  <c r="I261" i="57"/>
  <c r="J261" i="57"/>
  <c r="K261" i="57"/>
  <c r="L261" i="57"/>
  <c r="M261" i="57"/>
  <c r="N261" i="57"/>
  <c r="B262" i="57"/>
  <c r="C262" i="57"/>
  <c r="D262" i="57"/>
  <c r="E262" i="57"/>
  <c r="F262" i="57"/>
  <c r="G262" i="57"/>
  <c r="I262" i="57"/>
  <c r="J262" i="57"/>
  <c r="K262" i="57"/>
  <c r="L262" i="57"/>
  <c r="M262" i="57"/>
  <c r="N262" i="57"/>
  <c r="B263" i="57"/>
  <c r="C263" i="57"/>
  <c r="D263" i="57"/>
  <c r="E263" i="57"/>
  <c r="F263" i="57"/>
  <c r="G263" i="57"/>
  <c r="I263" i="57"/>
  <c r="J263" i="57"/>
  <c r="K263" i="57"/>
  <c r="L263" i="57"/>
  <c r="M263" i="57"/>
  <c r="N263" i="57"/>
  <c r="B264" i="57"/>
  <c r="C264" i="57"/>
  <c r="D264" i="57"/>
  <c r="E264" i="57"/>
  <c r="F264" i="57"/>
  <c r="G264" i="57"/>
  <c r="I264" i="57"/>
  <c r="J264" i="57"/>
  <c r="K264" i="57"/>
  <c r="L264" i="57"/>
  <c r="M264" i="57"/>
  <c r="N264" i="57"/>
  <c r="B265" i="57"/>
  <c r="C265" i="57"/>
  <c r="D265" i="57"/>
  <c r="E265" i="57"/>
  <c r="F265" i="57"/>
  <c r="G265" i="57"/>
  <c r="I265" i="57"/>
  <c r="J265" i="57"/>
  <c r="K265" i="57"/>
  <c r="L265" i="57"/>
  <c r="M265" i="57"/>
  <c r="N265" i="57"/>
  <c r="B266" i="57"/>
  <c r="C266" i="57"/>
  <c r="D266" i="57"/>
  <c r="E266" i="57"/>
  <c r="F266" i="57"/>
  <c r="G266" i="57"/>
  <c r="I266" i="57"/>
  <c r="J266" i="57"/>
  <c r="K266" i="57"/>
  <c r="L266" i="57"/>
  <c r="M266" i="57"/>
  <c r="N266" i="57"/>
  <c r="B267" i="57"/>
  <c r="C267" i="57"/>
  <c r="D267" i="57"/>
  <c r="E267" i="57"/>
  <c r="F267" i="57"/>
  <c r="G267" i="57"/>
  <c r="I267" i="57"/>
  <c r="J267" i="57"/>
  <c r="K267" i="57"/>
  <c r="L267" i="57"/>
  <c r="M267" i="57"/>
  <c r="N267" i="57"/>
  <c r="B268" i="57"/>
  <c r="C268" i="57"/>
  <c r="D268" i="57"/>
  <c r="E268" i="57"/>
  <c r="F268" i="57"/>
  <c r="G268" i="57"/>
  <c r="I268" i="57"/>
  <c r="J268" i="57"/>
  <c r="K268" i="57"/>
  <c r="L268" i="57"/>
  <c r="M268" i="57"/>
  <c r="N268" i="57"/>
  <c r="B269" i="57"/>
  <c r="C269" i="57"/>
  <c r="D269" i="57"/>
  <c r="E269" i="57"/>
  <c r="F269" i="57"/>
  <c r="G269" i="57"/>
  <c r="I269" i="57"/>
  <c r="J269" i="57"/>
  <c r="K269" i="57"/>
  <c r="L269" i="57"/>
  <c r="M269" i="57"/>
  <c r="N269" i="57"/>
  <c r="B270" i="57"/>
  <c r="C270" i="57"/>
  <c r="D270" i="57"/>
  <c r="E270" i="57"/>
  <c r="F270" i="57"/>
  <c r="G270" i="57"/>
  <c r="I270" i="57"/>
  <c r="J270" i="57"/>
  <c r="K270" i="57"/>
  <c r="L270" i="57"/>
  <c r="M270" i="57"/>
  <c r="N270" i="57"/>
  <c r="B271" i="57"/>
  <c r="C271" i="57"/>
  <c r="D271" i="57"/>
  <c r="E271" i="57"/>
  <c r="F271" i="57"/>
  <c r="G271" i="57"/>
  <c r="I271" i="57"/>
  <c r="J271" i="57"/>
  <c r="K271" i="57"/>
  <c r="L271" i="57"/>
  <c r="M271" i="57"/>
  <c r="N271" i="57"/>
  <c r="B272" i="57"/>
  <c r="C272" i="57"/>
  <c r="D272" i="57"/>
  <c r="E272" i="57"/>
  <c r="F272" i="57"/>
  <c r="G272" i="57"/>
  <c r="I272" i="57"/>
  <c r="J272" i="57"/>
  <c r="K272" i="57"/>
  <c r="L272" i="57"/>
  <c r="M272" i="57"/>
  <c r="N272" i="57"/>
  <c r="B273" i="57"/>
  <c r="C273" i="57"/>
  <c r="D273" i="57"/>
  <c r="E273" i="57"/>
  <c r="F273" i="57"/>
  <c r="G273" i="57"/>
  <c r="I273" i="57"/>
  <c r="J273" i="57"/>
  <c r="K273" i="57"/>
  <c r="L273" i="57"/>
  <c r="M273" i="57"/>
  <c r="N273" i="57"/>
  <c r="B274" i="57"/>
  <c r="C274" i="57"/>
  <c r="D274" i="57"/>
  <c r="E274" i="57"/>
  <c r="F274" i="57"/>
  <c r="G274" i="57"/>
  <c r="I274" i="57"/>
  <c r="J274" i="57"/>
  <c r="K274" i="57"/>
  <c r="L274" i="57"/>
  <c r="M274" i="57"/>
  <c r="N274" i="57"/>
  <c r="B275" i="57"/>
  <c r="C275" i="57"/>
  <c r="D275" i="57"/>
  <c r="E275" i="57"/>
  <c r="F275" i="57"/>
  <c r="G275" i="57"/>
  <c r="I275" i="57"/>
  <c r="J275" i="57"/>
  <c r="K275" i="57"/>
  <c r="L275" i="57"/>
  <c r="M275" i="57"/>
  <c r="N275" i="57"/>
  <c r="B276" i="57"/>
  <c r="C276" i="57"/>
  <c r="D276" i="57"/>
  <c r="E276" i="57"/>
  <c r="F276" i="57"/>
  <c r="G276" i="57"/>
  <c r="I276" i="57"/>
  <c r="J276" i="57"/>
  <c r="K276" i="57"/>
  <c r="L276" i="57"/>
  <c r="M276" i="57"/>
  <c r="N276" i="57"/>
  <c r="B277" i="57"/>
  <c r="C277" i="57"/>
  <c r="D277" i="57"/>
  <c r="E277" i="57"/>
  <c r="F277" i="57"/>
  <c r="G277" i="57"/>
  <c r="I277" i="57"/>
  <c r="J277" i="57"/>
  <c r="K277" i="57"/>
  <c r="L277" i="57"/>
  <c r="M277" i="57"/>
  <c r="N277" i="57"/>
  <c r="B278" i="57"/>
  <c r="C278" i="57"/>
  <c r="D278" i="57"/>
  <c r="E278" i="57"/>
  <c r="F278" i="57"/>
  <c r="G278" i="57"/>
  <c r="I278" i="57"/>
  <c r="J278" i="57"/>
  <c r="K278" i="57"/>
  <c r="L278" i="57"/>
  <c r="M278" i="57"/>
  <c r="N278" i="57"/>
  <c r="B279" i="57"/>
  <c r="C279" i="57"/>
  <c r="D279" i="57"/>
  <c r="E279" i="57"/>
  <c r="F279" i="57"/>
  <c r="G279" i="57"/>
  <c r="I279" i="57"/>
  <c r="J279" i="57"/>
  <c r="K279" i="57"/>
  <c r="L279" i="57"/>
  <c r="M279" i="57"/>
  <c r="N279" i="57"/>
  <c r="B280" i="57"/>
  <c r="C280" i="57"/>
  <c r="D280" i="57"/>
  <c r="E280" i="57"/>
  <c r="F280" i="57"/>
  <c r="G280" i="57"/>
  <c r="I280" i="57"/>
  <c r="J280" i="57"/>
  <c r="K280" i="57"/>
  <c r="L280" i="57"/>
  <c r="M280" i="57"/>
  <c r="N280" i="57"/>
  <c r="B281" i="57"/>
  <c r="C281" i="57"/>
  <c r="D281" i="57"/>
  <c r="E281" i="57"/>
  <c r="F281" i="57"/>
  <c r="G281" i="57"/>
  <c r="I281" i="57"/>
  <c r="J281" i="57"/>
  <c r="K281" i="57"/>
  <c r="L281" i="57"/>
  <c r="M281" i="57"/>
  <c r="N281" i="57"/>
  <c r="B282" i="57"/>
  <c r="C282" i="57"/>
  <c r="D282" i="57"/>
  <c r="E282" i="57"/>
  <c r="F282" i="57"/>
  <c r="G282" i="57"/>
  <c r="I282" i="57"/>
  <c r="J282" i="57"/>
  <c r="K282" i="57"/>
  <c r="L282" i="57"/>
  <c r="M282" i="57"/>
  <c r="N282" i="57"/>
  <c r="B283" i="57"/>
  <c r="C283" i="57"/>
  <c r="D283" i="57"/>
  <c r="E283" i="57"/>
  <c r="F283" i="57"/>
  <c r="G283" i="57"/>
  <c r="I283" i="57"/>
  <c r="J283" i="57"/>
  <c r="K283" i="57"/>
  <c r="L283" i="57"/>
  <c r="M283" i="57"/>
  <c r="N283" i="57"/>
  <c r="B284" i="57"/>
  <c r="C284" i="57"/>
  <c r="D284" i="57"/>
  <c r="E284" i="57"/>
  <c r="F284" i="57"/>
  <c r="G284" i="57"/>
  <c r="I284" i="57"/>
  <c r="J284" i="57"/>
  <c r="K284" i="57"/>
  <c r="L284" i="57"/>
  <c r="M284" i="57"/>
  <c r="N284" i="57"/>
  <c r="B285" i="57"/>
  <c r="C285" i="57"/>
  <c r="D285" i="57"/>
  <c r="E285" i="57"/>
  <c r="F285" i="57"/>
  <c r="G285" i="57"/>
  <c r="I285" i="57"/>
  <c r="J285" i="57"/>
  <c r="K285" i="57"/>
  <c r="L285" i="57"/>
  <c r="M285" i="57"/>
  <c r="N285" i="57"/>
  <c r="B286" i="57"/>
  <c r="C286" i="57"/>
  <c r="D286" i="57"/>
  <c r="E286" i="57"/>
  <c r="F286" i="57"/>
  <c r="G286" i="57"/>
  <c r="I286" i="57"/>
  <c r="J286" i="57"/>
  <c r="K286" i="57"/>
  <c r="L286" i="57"/>
  <c r="M286" i="57"/>
  <c r="N286" i="57"/>
  <c r="B287" i="57"/>
  <c r="C287" i="57"/>
  <c r="D287" i="57"/>
  <c r="E287" i="57"/>
  <c r="F287" i="57"/>
  <c r="G287" i="57"/>
  <c r="I287" i="57"/>
  <c r="J287" i="57"/>
  <c r="K287" i="57"/>
  <c r="L287" i="57"/>
  <c r="M287" i="57"/>
  <c r="N287" i="57"/>
  <c r="B288" i="57"/>
  <c r="C288" i="57"/>
  <c r="D288" i="57"/>
  <c r="E288" i="57"/>
  <c r="F288" i="57"/>
  <c r="G288" i="57"/>
  <c r="I288" i="57"/>
  <c r="J288" i="57"/>
  <c r="K288" i="57"/>
  <c r="L288" i="57"/>
  <c r="M288" i="57"/>
  <c r="N288" i="57"/>
  <c r="B289" i="57"/>
  <c r="C289" i="57"/>
  <c r="D289" i="57"/>
  <c r="E289" i="57"/>
  <c r="F289" i="57"/>
  <c r="G289" i="57"/>
  <c r="I289" i="57"/>
  <c r="J289" i="57"/>
  <c r="K289" i="57"/>
  <c r="L289" i="57"/>
  <c r="M289" i="57"/>
  <c r="N289" i="57"/>
  <c r="B290" i="57"/>
  <c r="C290" i="57"/>
  <c r="D290" i="57"/>
  <c r="E290" i="57"/>
  <c r="F290" i="57"/>
  <c r="G290" i="57"/>
  <c r="I290" i="57"/>
  <c r="J290" i="57"/>
  <c r="K290" i="57"/>
  <c r="L290" i="57"/>
  <c r="M290" i="57"/>
  <c r="N290" i="57"/>
  <c r="B291" i="57"/>
  <c r="C291" i="57"/>
  <c r="D291" i="57"/>
  <c r="E291" i="57"/>
  <c r="F291" i="57"/>
  <c r="G291" i="57"/>
  <c r="I291" i="57"/>
  <c r="J291" i="57"/>
  <c r="K291" i="57"/>
  <c r="L291" i="57"/>
  <c r="M291" i="57"/>
  <c r="N291" i="57"/>
  <c r="B292" i="57"/>
  <c r="C292" i="57"/>
  <c r="D292" i="57"/>
  <c r="E292" i="57"/>
  <c r="F292" i="57"/>
  <c r="G292" i="57"/>
  <c r="I292" i="57"/>
  <c r="J292" i="57"/>
  <c r="K292" i="57"/>
  <c r="L292" i="57"/>
  <c r="M292" i="57"/>
  <c r="N292" i="57"/>
  <c r="B293" i="57"/>
  <c r="C293" i="57"/>
  <c r="D293" i="57"/>
  <c r="E293" i="57"/>
  <c r="F293" i="57"/>
  <c r="G293" i="57"/>
  <c r="I293" i="57"/>
  <c r="J293" i="57"/>
  <c r="K293" i="57"/>
  <c r="L293" i="57"/>
  <c r="M293" i="57"/>
  <c r="N293" i="57"/>
  <c r="B294" i="57"/>
  <c r="C294" i="57"/>
  <c r="D294" i="57"/>
  <c r="E294" i="57"/>
  <c r="F294" i="57"/>
  <c r="G294" i="57"/>
  <c r="I294" i="57"/>
  <c r="J294" i="57"/>
  <c r="K294" i="57"/>
  <c r="L294" i="57"/>
  <c r="M294" i="57"/>
  <c r="N294" i="57"/>
  <c r="B295" i="57"/>
  <c r="C295" i="57"/>
  <c r="D295" i="57"/>
  <c r="E295" i="57"/>
  <c r="F295" i="57"/>
  <c r="G295" i="57"/>
  <c r="I295" i="57"/>
  <c r="J295" i="57"/>
  <c r="K295" i="57"/>
  <c r="L295" i="57"/>
  <c r="M295" i="57"/>
  <c r="N295" i="57"/>
  <c r="B296" i="57"/>
  <c r="C296" i="57"/>
  <c r="D296" i="57"/>
  <c r="E296" i="57"/>
  <c r="F296" i="57"/>
  <c r="G296" i="57"/>
  <c r="I296" i="57"/>
  <c r="J296" i="57"/>
  <c r="K296" i="57"/>
  <c r="L296" i="57"/>
  <c r="M296" i="57"/>
  <c r="N296" i="57"/>
  <c r="B297" i="57"/>
  <c r="C297" i="57"/>
  <c r="D297" i="57"/>
  <c r="E297" i="57"/>
  <c r="F297" i="57"/>
  <c r="G297" i="57"/>
  <c r="I297" i="57"/>
  <c r="J297" i="57"/>
  <c r="K297" i="57"/>
  <c r="L297" i="57"/>
  <c r="M297" i="57"/>
  <c r="N297" i="57"/>
  <c r="B298" i="57"/>
  <c r="C298" i="57"/>
  <c r="D298" i="57"/>
  <c r="E298" i="57"/>
  <c r="F298" i="57"/>
  <c r="G298" i="57"/>
  <c r="I298" i="57"/>
  <c r="J298" i="57"/>
  <c r="K298" i="57"/>
  <c r="L298" i="57"/>
  <c r="M298" i="57"/>
  <c r="N298" i="57"/>
  <c r="B299" i="57"/>
  <c r="C299" i="57"/>
  <c r="D299" i="57"/>
  <c r="E299" i="57"/>
  <c r="F299" i="57"/>
  <c r="G299" i="57"/>
  <c r="I299" i="57"/>
  <c r="J299" i="57"/>
  <c r="K299" i="57"/>
  <c r="L299" i="57"/>
  <c r="M299" i="57"/>
  <c r="N299" i="57"/>
  <c r="B300" i="57"/>
  <c r="C300" i="57"/>
  <c r="D300" i="57"/>
  <c r="E300" i="57"/>
  <c r="F300" i="57"/>
  <c r="G300" i="57"/>
  <c r="I300" i="57"/>
  <c r="J300" i="57"/>
  <c r="K300" i="57"/>
  <c r="L300" i="57"/>
  <c r="M300" i="57"/>
  <c r="N300" i="57"/>
  <c r="N2" i="57"/>
  <c r="M2" i="57"/>
  <c r="L2" i="57"/>
  <c r="K2" i="57"/>
  <c r="J2" i="57"/>
  <c r="I2" i="57"/>
  <c r="G2" i="57"/>
  <c r="F2" i="57"/>
  <c r="E2" i="57"/>
  <c r="D2" i="57"/>
  <c r="I2" i="46" l="1"/>
  <c r="I3" i="46"/>
  <c r="I11" i="46"/>
  <c r="I19" i="46"/>
  <c r="I16" i="46"/>
  <c r="I4" i="46"/>
  <c r="I12" i="46"/>
  <c r="I20" i="46"/>
  <c r="I8" i="46"/>
  <c r="I5" i="46"/>
  <c r="I13" i="46"/>
  <c r="I21" i="46"/>
  <c r="I6" i="46"/>
  <c r="I14" i="46"/>
  <c r="I22" i="46"/>
  <c r="I7" i="46"/>
  <c r="I15" i="46"/>
  <c r="I23" i="46"/>
  <c r="I9" i="46"/>
  <c r="I17" i="46"/>
  <c r="I10" i="46"/>
  <c r="I18" i="46"/>
  <c r="A2" i="46"/>
  <c r="F3" i="46"/>
  <c r="G3" i="46"/>
  <c r="H3" i="46"/>
  <c r="J3" i="46"/>
  <c r="K3" i="46"/>
  <c r="L4" i="46"/>
  <c r="F6" i="46"/>
  <c r="G7" i="46"/>
  <c r="H8" i="46"/>
  <c r="J10" i="46"/>
  <c r="K11" i="46"/>
  <c r="L12" i="46"/>
  <c r="F14" i="46"/>
  <c r="G15" i="46"/>
  <c r="H16" i="46"/>
  <c r="J18" i="46"/>
  <c r="K19" i="46"/>
  <c r="L20" i="46"/>
  <c r="F22" i="46"/>
  <c r="G23" i="46"/>
  <c r="L3" i="46"/>
  <c r="F5" i="46"/>
  <c r="G6" i="46"/>
  <c r="H7" i="46"/>
  <c r="J9" i="46"/>
  <c r="K10" i="46"/>
  <c r="L11" i="46"/>
  <c r="F13" i="46"/>
  <c r="G14" i="46"/>
  <c r="H15" i="46"/>
  <c r="J17" i="46"/>
  <c r="K18" i="46"/>
  <c r="L19" i="46"/>
  <c r="F21" i="46"/>
  <c r="G22" i="46"/>
  <c r="H23" i="46"/>
  <c r="F4" i="46"/>
  <c r="G5" i="46"/>
  <c r="H6" i="46"/>
  <c r="J8" i="46"/>
  <c r="K9" i="46"/>
  <c r="L10" i="46"/>
  <c r="F12" i="46"/>
  <c r="G13" i="46"/>
  <c r="H14" i="46"/>
  <c r="J16" i="46"/>
  <c r="K17" i="46"/>
  <c r="L18" i="46"/>
  <c r="F20" i="46"/>
  <c r="G21" i="46"/>
  <c r="H22" i="46"/>
  <c r="G4" i="46"/>
  <c r="H5" i="46"/>
  <c r="J7" i="46"/>
  <c r="K8" i="46"/>
  <c r="L9" i="46"/>
  <c r="F11" i="46"/>
  <c r="G12" i="46"/>
  <c r="H13" i="46"/>
  <c r="J15" i="46"/>
  <c r="K16" i="46"/>
  <c r="L17" i="46"/>
  <c r="F19" i="46"/>
  <c r="G20" i="46"/>
  <c r="H21" i="46"/>
  <c r="J23" i="46"/>
  <c r="H4" i="46"/>
  <c r="J6" i="46"/>
  <c r="K7" i="46"/>
  <c r="L8" i="46"/>
  <c r="F10" i="46"/>
  <c r="G11" i="46"/>
  <c r="H12" i="46"/>
  <c r="J14" i="46"/>
  <c r="K15" i="46"/>
  <c r="L16" i="46"/>
  <c r="F18" i="46"/>
  <c r="G19" i="46"/>
  <c r="H20" i="46"/>
  <c r="J22" i="46"/>
  <c r="K23" i="46"/>
  <c r="J5" i="46"/>
  <c r="K6" i="46"/>
  <c r="L7" i="46"/>
  <c r="F9" i="46"/>
  <c r="G10" i="46"/>
  <c r="H11" i="46"/>
  <c r="J13" i="46"/>
  <c r="K14" i="46"/>
  <c r="L15" i="46"/>
  <c r="F17" i="46"/>
  <c r="G18" i="46"/>
  <c r="H19" i="46"/>
  <c r="J21" i="46"/>
  <c r="K22" i="46"/>
  <c r="L23" i="46"/>
  <c r="J4" i="46"/>
  <c r="G9" i="46"/>
  <c r="K13" i="46"/>
  <c r="H18" i="46"/>
  <c r="L22" i="46"/>
  <c r="K4" i="46"/>
  <c r="H9" i="46"/>
  <c r="L13" i="46"/>
  <c r="F23" i="46"/>
  <c r="K5" i="46"/>
  <c r="H10" i="46"/>
  <c r="L14" i="46"/>
  <c r="L5" i="46"/>
  <c r="F15" i="46"/>
  <c r="J19" i="46"/>
  <c r="L6" i="46"/>
  <c r="F16" i="46"/>
  <c r="J20" i="46"/>
  <c r="F7" i="46"/>
  <c r="J11" i="46"/>
  <c r="G16" i="46"/>
  <c r="K20" i="46"/>
  <c r="F8" i="46"/>
  <c r="J12" i="46"/>
  <c r="G17" i="46"/>
  <c r="K21" i="46"/>
  <c r="G8" i="46"/>
  <c r="K12" i="46"/>
  <c r="H17" i="46"/>
  <c r="L21" i="46"/>
  <c r="K2" i="46"/>
  <c r="L2" i="46"/>
  <c r="J2" i="46"/>
  <c r="F2" i="46"/>
  <c r="H2" i="46"/>
  <c r="A3" i="46"/>
  <c r="C4" i="46"/>
  <c r="E5" i="46"/>
  <c r="A7" i="46"/>
  <c r="C8" i="46"/>
  <c r="E9" i="46"/>
  <c r="A11" i="46"/>
  <c r="C12" i="46"/>
  <c r="E13" i="46"/>
  <c r="A15" i="46"/>
  <c r="C16" i="46"/>
  <c r="E17" i="46"/>
  <c r="A19" i="46"/>
  <c r="C20" i="46"/>
  <c r="E21" i="46"/>
  <c r="A23" i="46"/>
  <c r="B3" i="46"/>
  <c r="D4" i="46"/>
  <c r="M5" i="46"/>
  <c r="B7" i="46"/>
  <c r="D8" i="46"/>
  <c r="M9" i="46"/>
  <c r="B11" i="46"/>
  <c r="D12" i="46"/>
  <c r="M13" i="46"/>
  <c r="B15" i="46"/>
  <c r="D16" i="46"/>
  <c r="M17" i="46"/>
  <c r="B19" i="46"/>
  <c r="D20" i="46"/>
  <c r="M21" i="46"/>
  <c r="B23" i="46"/>
  <c r="C3" i="46"/>
  <c r="E4" i="46"/>
  <c r="A6" i="46"/>
  <c r="C7" i="46"/>
  <c r="E8" i="46"/>
  <c r="A10" i="46"/>
  <c r="C11" i="46"/>
  <c r="E12" i="46"/>
  <c r="A14" i="46"/>
  <c r="C15" i="46"/>
  <c r="E16" i="46"/>
  <c r="A18" i="46"/>
  <c r="C19" i="46"/>
  <c r="E20" i="46"/>
  <c r="A22" i="46"/>
  <c r="C23" i="46"/>
  <c r="D3" i="46"/>
  <c r="M4" i="46"/>
  <c r="B6" i="46"/>
  <c r="D7" i="46"/>
  <c r="M8" i="46"/>
  <c r="B10" i="46"/>
  <c r="D11" i="46"/>
  <c r="M12" i="46"/>
  <c r="B14" i="46"/>
  <c r="D15" i="46"/>
  <c r="M16" i="46"/>
  <c r="B18" i="46"/>
  <c r="D19" i="46"/>
  <c r="M20" i="46"/>
  <c r="B22" i="46"/>
  <c r="D23" i="46"/>
  <c r="E3" i="46"/>
  <c r="A5" i="46"/>
  <c r="C6" i="46"/>
  <c r="E7" i="46"/>
  <c r="A9" i="46"/>
  <c r="C10" i="46"/>
  <c r="E11" i="46"/>
  <c r="A13" i="46"/>
  <c r="C14" i="46"/>
  <c r="E15" i="46"/>
  <c r="A17" i="46"/>
  <c r="C18" i="46"/>
  <c r="E19" i="46"/>
  <c r="A21" i="46"/>
  <c r="C22" i="46"/>
  <c r="E23" i="46"/>
  <c r="M3" i="46"/>
  <c r="B5" i="46"/>
  <c r="D6" i="46"/>
  <c r="M7" i="46"/>
  <c r="B9" i="46"/>
  <c r="D10" i="46"/>
  <c r="M11" i="46"/>
  <c r="B13" i="46"/>
  <c r="D14" i="46"/>
  <c r="M15" i="46"/>
  <c r="B17" i="46"/>
  <c r="D18" i="46"/>
  <c r="M19" i="46"/>
  <c r="B21" i="46"/>
  <c r="D22" i="46"/>
  <c r="M23" i="46"/>
  <c r="A4" i="46"/>
  <c r="C5" i="46"/>
  <c r="E6" i="46"/>
  <c r="A8" i="46"/>
  <c r="C9" i="46"/>
  <c r="E10" i="46"/>
  <c r="A12" i="46"/>
  <c r="C13" i="46"/>
  <c r="E14" i="46"/>
  <c r="A16" i="46"/>
  <c r="C17" i="46"/>
  <c r="E18" i="46"/>
  <c r="A20" i="46"/>
  <c r="C21" i="46"/>
  <c r="E22" i="46"/>
  <c r="B8" i="46"/>
  <c r="D17" i="46"/>
  <c r="B4" i="46"/>
  <c r="D13" i="46"/>
  <c r="D9" i="46"/>
  <c r="M22" i="46"/>
  <c r="D5" i="46"/>
  <c r="M18" i="46"/>
  <c r="M14" i="46"/>
  <c r="M10" i="46"/>
  <c r="B20" i="46"/>
  <c r="M6" i="46"/>
  <c r="B16" i="46"/>
  <c r="B12" i="46"/>
  <c r="D21" i="46"/>
  <c r="G2" i="46"/>
  <c r="M2" i="46"/>
  <c r="B2" i="46"/>
  <c r="E2" i="46"/>
  <c r="D2" i="46"/>
  <c r="C2" i="46"/>
  <c r="B11" i="56"/>
  <c r="A11" i="56"/>
  <c r="C6" i="56"/>
  <c r="C5" i="56"/>
  <c r="B33" i="55"/>
  <c r="C33" i="55" s="1"/>
  <c r="B15" i="55"/>
  <c r="B14" i="55"/>
  <c r="B13" i="55"/>
  <c r="B12" i="55"/>
  <c r="B7" i="55"/>
  <c r="B6" i="55"/>
  <c r="H17" i="54"/>
  <c r="C7" i="54"/>
  <c r="C6" i="54"/>
  <c r="A8" i="53"/>
  <c r="FL7" i="53"/>
  <c r="FK7" i="53"/>
  <c r="FJ7" i="53"/>
  <c r="FI7" i="53" s="1"/>
  <c r="FG7" i="53"/>
  <c r="FF7" i="53"/>
  <c r="FE7" i="53"/>
  <c r="FB7" i="53"/>
  <c r="FA7" i="53"/>
  <c r="EZ7" i="53"/>
  <c r="EW7" i="53"/>
  <c r="EV7" i="53"/>
  <c r="EU7" i="53"/>
  <c r="ES7" i="53"/>
  <c r="EQ7" i="53"/>
  <c r="EP7" i="53"/>
  <c r="EO7" i="53"/>
  <c r="EN7" i="53"/>
  <c r="CU7" i="53"/>
  <c r="BZ7" i="53"/>
  <c r="BY7" i="53"/>
  <c r="BX7" i="53"/>
  <c r="BW7" i="53"/>
  <c r="BV7" i="53"/>
  <c r="BU7" i="53"/>
  <c r="BT7" i="53"/>
  <c r="BS7" i="53"/>
  <c r="BR7" i="53"/>
  <c r="BQ7" i="53"/>
  <c r="BP7" i="53"/>
  <c r="BO7" i="53"/>
  <c r="BN7" i="53"/>
  <c r="BM7" i="53"/>
  <c r="BL7" i="53"/>
  <c r="BK7" i="53"/>
  <c r="BJ7" i="53"/>
  <c r="BI7" i="53"/>
  <c r="BH7" i="53"/>
  <c r="BG7" i="53"/>
  <c r="BF7" i="53"/>
  <c r="BD7" i="53"/>
  <c r="BC7" i="53"/>
  <c r="BB7" i="53"/>
  <c r="BA7" i="53"/>
  <c r="AY7" i="53"/>
  <c r="AX7" i="53"/>
  <c r="AW7" i="53"/>
  <c r="AV7" i="53"/>
  <c r="AT7" i="53"/>
  <c r="AS7" i="53"/>
  <c r="AR7" i="53"/>
  <c r="AQ7" i="53"/>
  <c r="AP7" i="53"/>
  <c r="AO7" i="53"/>
  <c r="AN7" i="53"/>
  <c r="AM7" i="53"/>
  <c r="AL7" i="53"/>
  <c r="AK7" i="53"/>
  <c r="AJ7" i="53"/>
  <c r="AH7" i="53"/>
  <c r="AG7" i="53"/>
  <c r="AF7" i="53"/>
  <c r="AE7" i="53"/>
  <c r="AD7" i="53"/>
  <c r="AC7" i="53"/>
  <c r="AB7" i="53"/>
  <c r="AA7" i="53"/>
  <c r="Z7" i="53"/>
  <c r="G7" i="53"/>
  <c r="F7" i="53"/>
  <c r="E7" i="53"/>
  <c r="D7" i="53"/>
  <c r="C7" i="53"/>
  <c r="AI7" i="53"/>
  <c r="E11" i="53"/>
  <c r="J2" i="52"/>
  <c r="E2" i="52"/>
  <c r="D22" i="51"/>
  <c r="D49" i="51"/>
  <c r="AH24" i="50"/>
  <c r="AF24" i="50"/>
  <c r="AC24" i="50"/>
  <c r="AH23" i="50"/>
  <c r="AF23" i="50"/>
  <c r="AH22" i="50"/>
  <c r="AF22" i="50"/>
  <c r="AH21" i="50"/>
  <c r="AF21" i="50"/>
  <c r="AH20" i="50"/>
  <c r="AF20" i="50"/>
  <c r="AH19" i="50"/>
  <c r="AF19" i="50"/>
  <c r="AH18" i="50"/>
  <c r="AF18" i="50"/>
  <c r="AH17" i="50"/>
  <c r="AD17" i="50"/>
  <c r="AH16" i="50"/>
  <c r="AD16" i="50"/>
  <c r="AO15" i="50"/>
  <c r="AH15" i="50"/>
  <c r="AD15" i="50"/>
  <c r="AO14" i="50"/>
  <c r="AH14" i="50"/>
  <c r="AO13" i="50"/>
  <c r="AH13" i="50"/>
  <c r="AD13" i="50"/>
  <c r="AO12" i="50"/>
  <c r="AH12" i="50"/>
  <c r="AD12" i="50"/>
  <c r="AO11" i="50"/>
  <c r="AL11" i="50"/>
  <c r="AH11" i="50"/>
  <c r="AY10" i="50"/>
  <c r="AW10" i="50"/>
  <c r="AO10" i="50"/>
  <c r="AL10" i="50"/>
  <c r="AH10" i="50"/>
  <c r="AD10" i="50"/>
  <c r="AY9" i="50"/>
  <c r="AO9" i="50"/>
  <c r="AL9" i="50"/>
  <c r="AH9" i="50"/>
  <c r="AY8" i="50"/>
  <c r="AO8" i="50"/>
  <c r="AL8" i="50"/>
  <c r="AH8" i="50"/>
  <c r="AY7" i="50"/>
  <c r="AO7" i="50"/>
  <c r="AN7" i="50"/>
  <c r="AL7" i="50"/>
  <c r="AH7" i="50"/>
  <c r="AD7" i="50"/>
  <c r="AY6" i="50"/>
  <c r="AO6" i="50"/>
  <c r="AN6" i="50"/>
  <c r="AH6" i="50"/>
  <c r="AY5" i="50"/>
  <c r="AO5" i="50"/>
  <c r="AH5" i="50"/>
  <c r="AG5" i="50"/>
  <c r="AY4" i="50"/>
  <c r="AO4" i="50"/>
  <c r="AH4" i="50"/>
  <c r="AF4" i="50"/>
  <c r="AD4" i="50"/>
  <c r="AY3" i="50"/>
  <c r="AO3" i="50"/>
  <c r="AH3" i="50"/>
  <c r="AF3" i="50"/>
  <c r="BX2" i="50"/>
  <c r="BW2" i="50"/>
  <c r="BJ2" i="50"/>
  <c r="BI2" i="50"/>
  <c r="BH2" i="50"/>
  <c r="BG2" i="50"/>
  <c r="BE2" i="50"/>
  <c r="BD2" i="50"/>
  <c r="BC2" i="50"/>
  <c r="BB2" i="50"/>
  <c r="BA2" i="50"/>
  <c r="AY2" i="50"/>
  <c r="AO2" i="50"/>
  <c r="AH2" i="50"/>
  <c r="Y2" i="50"/>
  <c r="X2" i="50"/>
  <c r="W2" i="50"/>
  <c r="V2" i="50"/>
  <c r="U2" i="50"/>
  <c r="S2" i="50"/>
  <c r="R2" i="50"/>
  <c r="Q2" i="50"/>
  <c r="P2" i="50"/>
  <c r="O2" i="50"/>
  <c r="N2" i="50"/>
  <c r="M2" i="50"/>
  <c r="K2" i="50"/>
  <c r="J2" i="50"/>
  <c r="I2" i="50"/>
  <c r="H2" i="50"/>
  <c r="D2" i="50"/>
  <c r="C2" i="50"/>
  <c r="B2" i="50"/>
  <c r="A2" i="50"/>
  <c r="P71" i="6"/>
  <c r="P70" i="6"/>
  <c r="P69" i="6"/>
  <c r="P68" i="6"/>
  <c r="P67" i="6"/>
  <c r="P66" i="6"/>
  <c r="P65" i="6"/>
  <c r="O125" i="49" s="1"/>
  <c r="AX10" i="50" s="1"/>
  <c r="P64" i="6"/>
  <c r="P63" i="6"/>
  <c r="O123" i="49" s="1"/>
  <c r="EJ7" i="53" s="1"/>
  <c r="P62" i="6"/>
  <c r="P61" i="6"/>
  <c r="O121" i="49" s="1"/>
  <c r="EH7" i="53" s="1"/>
  <c r="P60" i="6"/>
  <c r="O120" i="49" s="1"/>
  <c r="EG7" i="53" s="1"/>
  <c r="P59" i="6"/>
  <c r="P58" i="6"/>
  <c r="P57" i="6"/>
  <c r="P56" i="6"/>
  <c r="P55" i="6"/>
  <c r="EC7" i="53" s="1"/>
  <c r="P54" i="6"/>
  <c r="EB7" i="53" s="1"/>
  <c r="P53" i="6"/>
  <c r="EA7" i="53" s="1"/>
  <c r="P52" i="6"/>
  <c r="DZ7" i="53" s="1"/>
  <c r="P51" i="6"/>
  <c r="DY7" i="53" s="1"/>
  <c r="P50" i="6"/>
  <c r="DX7" i="53" s="1"/>
  <c r="P49" i="6"/>
  <c r="DW7" i="53" s="1"/>
  <c r="P48" i="6"/>
  <c r="DV7" i="53" s="1"/>
  <c r="P47" i="6"/>
  <c r="P46" i="6"/>
  <c r="DT7" i="53" s="1"/>
  <c r="P45" i="6"/>
  <c r="P44" i="6"/>
  <c r="DR7" i="53" s="1"/>
  <c r="P43" i="6"/>
  <c r="B22" i="55" s="1"/>
  <c r="C22" i="55" s="1"/>
  <c r="P42" i="6"/>
  <c r="B21" i="55" s="1"/>
  <c r="C21" i="55" s="1"/>
  <c r="P41" i="6"/>
  <c r="B20" i="55" s="1"/>
  <c r="P40" i="6"/>
  <c r="B19" i="55" s="1"/>
  <c r="P39" i="6"/>
  <c r="B18" i="55" s="1"/>
  <c r="P38" i="6"/>
  <c r="O101" i="49" s="1"/>
  <c r="P37" i="6"/>
  <c r="O100" i="49" s="1"/>
  <c r="DP7" i="53" s="1"/>
  <c r="P36" i="6"/>
  <c r="O99" i="49" s="1"/>
  <c r="AM9" i="50" s="1"/>
  <c r="P35" i="6"/>
  <c r="O98" i="49" s="1"/>
  <c r="P34" i="6"/>
  <c r="O96" i="49" s="1"/>
  <c r="AM7" i="50" s="1"/>
  <c r="P33" i="6"/>
  <c r="P32" i="6"/>
  <c r="P31" i="6"/>
  <c r="P30" i="6"/>
  <c r="P29" i="6"/>
  <c r="P28" i="6"/>
  <c r="P27" i="6"/>
  <c r="P26" i="6"/>
  <c r="P25" i="6"/>
  <c r="P24" i="6"/>
  <c r="P23" i="6"/>
  <c r="P22" i="6"/>
  <c r="P21" i="6"/>
  <c r="P20" i="6"/>
  <c r="O75" i="49" s="1"/>
  <c r="AE16" i="50" s="1"/>
  <c r="P19" i="6"/>
  <c r="O74" i="49" s="1"/>
  <c r="P18" i="6"/>
  <c r="P17" i="6"/>
  <c r="O72" i="49" s="1"/>
  <c r="DC7" i="53" s="1"/>
  <c r="P16" i="6"/>
  <c r="O71" i="49" s="1"/>
  <c r="DB7" i="53" s="1"/>
  <c r="P15" i="6"/>
  <c r="P14" i="6"/>
  <c r="O69" i="49" s="1"/>
  <c r="P13" i="6"/>
  <c r="P12" i="6"/>
  <c r="P11" i="6"/>
  <c r="O66" i="49" s="1"/>
  <c r="P10" i="6"/>
  <c r="P9" i="6"/>
  <c r="P8" i="6"/>
  <c r="P7" i="6"/>
  <c r="P6" i="6"/>
  <c r="O76" i="49"/>
  <c r="AE17" i="50" s="1"/>
  <c r="AW9" i="50"/>
  <c r="O122" i="49"/>
  <c r="AX7" i="50" s="1"/>
  <c r="AW4" i="50"/>
  <c r="O118" i="49"/>
  <c r="AX3" i="50" s="1"/>
  <c r="AW2" i="50"/>
  <c r="N114" i="49"/>
  <c r="E108" i="49"/>
  <c r="E2" i="59" s="1"/>
  <c r="E107" i="49"/>
  <c r="N106" i="49"/>
  <c r="O106" i="49" s="1"/>
  <c r="AM16" i="50" s="1"/>
  <c r="N105" i="49"/>
  <c r="O105" i="49" s="1"/>
  <c r="AM15" i="50" s="1"/>
  <c r="N104" i="49"/>
  <c r="AL14" i="50" s="1"/>
  <c r="N103" i="49"/>
  <c r="AL13" i="50" s="1"/>
  <c r="N102" i="49"/>
  <c r="AL12" i="50" s="1"/>
  <c r="N94" i="49"/>
  <c r="AL6" i="50" s="1"/>
  <c r="N93" i="49"/>
  <c r="AL5" i="50" s="1"/>
  <c r="N92" i="49"/>
  <c r="AL4" i="50" s="1"/>
  <c r="N91" i="49"/>
  <c r="AL3" i="50" s="1"/>
  <c r="N90" i="49"/>
  <c r="AL2" i="50" s="1"/>
  <c r="N86" i="49"/>
  <c r="O86" i="49" s="1"/>
  <c r="DM7" i="53" s="1"/>
  <c r="N85" i="49"/>
  <c r="O85" i="49" s="1"/>
  <c r="DL7" i="53" s="1"/>
  <c r="N84" i="49"/>
  <c r="O84" i="49" s="1"/>
  <c r="DK7" i="53" s="1"/>
  <c r="N83" i="49"/>
  <c r="AD21" i="50" s="1"/>
  <c r="N82" i="49"/>
  <c r="AD20" i="50" s="1"/>
  <c r="N81" i="49"/>
  <c r="O81" i="49" s="1"/>
  <c r="DH7" i="53" s="1"/>
  <c r="N80" i="49"/>
  <c r="N73" i="49"/>
  <c r="AD14" i="50" s="1"/>
  <c r="N70" i="49"/>
  <c r="AD11" i="50" s="1"/>
  <c r="N68" i="49"/>
  <c r="N67" i="49"/>
  <c r="AD6" i="50"/>
  <c r="N63" i="49"/>
  <c r="AD5" i="50" s="1"/>
  <c r="N59" i="49"/>
  <c r="AD3" i="50" s="1"/>
  <c r="AD2" i="50"/>
  <c r="CF7" i="53"/>
  <c r="O16" i="49"/>
  <c r="P7" i="49"/>
  <c r="P6" i="49"/>
  <c r="C4" i="49"/>
  <c r="S139" i="49"/>
  <c r="S2" i="59" s="1"/>
  <c r="BU2" i="50" s="1"/>
  <c r="R139" i="49"/>
  <c r="R2" i="59" s="1"/>
  <c r="K3" i="47"/>
  <c r="K44" i="47"/>
  <c r="I37" i="58" s="1"/>
  <c r="J44" i="47"/>
  <c r="H37" i="58" s="1"/>
  <c r="E44" i="47"/>
  <c r="K43" i="47"/>
  <c r="I36" i="58" s="1"/>
  <c r="J43" i="47"/>
  <c r="H36" i="58" s="1"/>
  <c r="E43" i="47"/>
  <c r="L33" i="49" s="1"/>
  <c r="CK7" i="53" s="1"/>
  <c r="K42" i="47"/>
  <c r="I35" i="58" s="1"/>
  <c r="J42" i="47"/>
  <c r="H35" i="58" s="1"/>
  <c r="E42" i="47"/>
  <c r="L32" i="49" s="1"/>
  <c r="CJ7" i="53" s="1"/>
  <c r="K41" i="47"/>
  <c r="I34" i="58" s="1"/>
  <c r="J41" i="47"/>
  <c r="H34" i="58" s="1"/>
  <c r="E41" i="47"/>
  <c r="L31" i="49" s="1"/>
  <c r="CI7" i="53" s="1"/>
  <c r="K40" i="47"/>
  <c r="I33" i="58" s="1"/>
  <c r="J40" i="47"/>
  <c r="L35" i="49" s="1"/>
  <c r="CL7" i="53" s="1"/>
  <c r="E40" i="47"/>
  <c r="L30" i="49" s="1"/>
  <c r="I39" i="47"/>
  <c r="L25" i="49" s="1"/>
  <c r="D39" i="47"/>
  <c r="I38" i="47"/>
  <c r="L23" i="49" s="1"/>
  <c r="CE7" i="53" s="1"/>
  <c r="D38" i="47"/>
  <c r="D31" i="58" s="1"/>
  <c r="I37" i="47"/>
  <c r="D37" i="47"/>
  <c r="L20" i="70" s="1"/>
  <c r="L26" i="70" s="1"/>
  <c r="H30" i="47"/>
  <c r="G23" i="58" s="1"/>
  <c r="G30" i="47"/>
  <c r="F23" i="58" s="1"/>
  <c r="R3" i="45"/>
  <c r="B24" i="44"/>
  <c r="B23" i="44"/>
  <c r="B22" i="44"/>
  <c r="F31" i="45"/>
  <c r="O2" i="46" s="1"/>
  <c r="E31" i="45"/>
  <c r="E24" i="57" s="1"/>
  <c r="O61" i="49" l="1"/>
  <c r="AE4" i="50" s="1"/>
  <c r="O61" i="70"/>
  <c r="I46" i="47"/>
  <c r="L24" i="49"/>
  <c r="D32" i="58"/>
  <c r="L21" i="49"/>
  <c r="CB7" i="53" s="1"/>
  <c r="L22" i="49"/>
  <c r="X7" i="53"/>
  <c r="F24" i="57"/>
  <c r="W7" i="53"/>
  <c r="FH7" i="53"/>
  <c r="FD7" i="53" s="1"/>
  <c r="FC7" i="53"/>
  <c r="EY7" i="53" s="1"/>
  <c r="EX7" i="53"/>
  <c r="ET7" i="53" s="1"/>
  <c r="A7" i="53" s="1"/>
  <c r="L39" i="49"/>
  <c r="CP7" i="53" s="1"/>
  <c r="J45" i="47"/>
  <c r="J46" i="47" s="1"/>
  <c r="H39" i="58" s="1"/>
  <c r="L37" i="49"/>
  <c r="CN7" i="53" s="1"/>
  <c r="L38" i="49"/>
  <c r="CO7" i="53" s="1"/>
  <c r="L36" i="49"/>
  <c r="CM7" i="53" s="1"/>
  <c r="H33" i="58"/>
  <c r="O67" i="49"/>
  <c r="CX7" i="53" s="1"/>
  <c r="DS7" i="53"/>
  <c r="O109" i="49"/>
  <c r="DU7" i="53"/>
  <c r="O111" i="49"/>
  <c r="O107" i="49"/>
  <c r="D2" i="59"/>
  <c r="D46" i="47"/>
  <c r="D30" i="58"/>
  <c r="O80" i="49"/>
  <c r="AE18" i="50" s="1"/>
  <c r="O68" i="49"/>
  <c r="AE9" i="50" s="1"/>
  <c r="D41" i="60"/>
  <c r="I14" i="60"/>
  <c r="L29" i="49"/>
  <c r="CH7" i="53"/>
  <c r="B31" i="55"/>
  <c r="C31" i="55" s="1"/>
  <c r="N107" i="49"/>
  <c r="AD23" i="50"/>
  <c r="AU7" i="53"/>
  <c r="AW3" i="50"/>
  <c r="AL16" i="50"/>
  <c r="AZ7" i="53"/>
  <c r="O58" i="49"/>
  <c r="AE2" i="50" s="1"/>
  <c r="O91" i="49"/>
  <c r="AM3" i="50" s="1"/>
  <c r="B32" i="55"/>
  <c r="C32" i="55" s="1"/>
  <c r="B26" i="55"/>
  <c r="C26" i="55" s="1"/>
  <c r="O93" i="49"/>
  <c r="AM5" i="50" s="1"/>
  <c r="AD9" i="50"/>
  <c r="O94" i="49"/>
  <c r="AM6" i="50" s="1"/>
  <c r="AD22" i="50"/>
  <c r="O124" i="49"/>
  <c r="EK7" i="53" s="1"/>
  <c r="B25" i="55"/>
  <c r="AW5" i="50"/>
  <c r="AD19" i="50"/>
  <c r="AD24" i="50"/>
  <c r="O82" i="49"/>
  <c r="AE20" i="50" s="1"/>
  <c r="AD8" i="50"/>
  <c r="O90" i="49"/>
  <c r="AM2" i="50" s="1"/>
  <c r="O83" i="49"/>
  <c r="DJ7" i="53" s="1"/>
  <c r="AW6" i="50"/>
  <c r="BE7" i="53"/>
  <c r="B27" i="55"/>
  <c r="C27" i="55" s="1"/>
  <c r="B28" i="55"/>
  <c r="AW8" i="50"/>
  <c r="AL15" i="50"/>
  <c r="AD18" i="50"/>
  <c r="B29" i="55"/>
  <c r="AW7" i="50"/>
  <c r="B30" i="55"/>
  <c r="L20" i="49"/>
  <c r="CA7" i="53" s="1"/>
  <c r="O102" i="49"/>
  <c r="AM12" i="50" s="1"/>
  <c r="O70" i="49"/>
  <c r="AE11" i="50" s="1"/>
  <c r="O59" i="49"/>
  <c r="AE3" i="50" s="1"/>
  <c r="O92" i="49"/>
  <c r="AM4" i="50" s="1"/>
  <c r="AM10" i="50"/>
  <c r="DF7" i="53"/>
  <c r="AX6" i="50"/>
  <c r="AE19" i="50"/>
  <c r="DO7" i="53"/>
  <c r="EL7" i="53"/>
  <c r="AE10" i="50"/>
  <c r="CZ7" i="53"/>
  <c r="DQ7" i="53"/>
  <c r="AM11" i="50"/>
  <c r="Y7" i="53"/>
  <c r="CW7" i="53"/>
  <c r="AE7" i="50"/>
  <c r="DE7" i="53"/>
  <c r="AE15" i="50"/>
  <c r="AM8" i="50"/>
  <c r="DN7" i="53"/>
  <c r="AX8" i="50"/>
  <c r="AE23" i="50"/>
  <c r="EE7" i="53"/>
  <c r="AE13" i="50"/>
  <c r="AX5" i="50"/>
  <c r="AE12" i="50"/>
  <c r="P2" i="46"/>
  <c r="O73" i="49"/>
  <c r="O119" i="49"/>
  <c r="AE22" i="50"/>
  <c r="EI7" i="53"/>
  <c r="O65" i="49"/>
  <c r="AE24" i="50"/>
  <c r="N2" i="46"/>
  <c r="O63" i="49"/>
  <c r="O103" i="49"/>
  <c r="AM13" i="50" s="1"/>
  <c r="O104" i="49"/>
  <c r="AM14" i="50" s="1"/>
  <c r="O114" i="49"/>
  <c r="O117" i="49"/>
  <c r="Q139" i="49"/>
  <c r="I30" i="47"/>
  <c r="AE8" i="50" l="1"/>
  <c r="L34" i="49"/>
  <c r="I300" i="46"/>
  <c r="I51" i="46"/>
  <c r="I115" i="46"/>
  <c r="I179" i="46"/>
  <c r="I243" i="46"/>
  <c r="I284" i="46"/>
  <c r="I68" i="46"/>
  <c r="I132" i="46"/>
  <c r="I196" i="46"/>
  <c r="I260" i="46"/>
  <c r="I240" i="46"/>
  <c r="I61" i="46"/>
  <c r="I125" i="46"/>
  <c r="I189" i="46"/>
  <c r="I253" i="46"/>
  <c r="I176" i="46"/>
  <c r="I46" i="46"/>
  <c r="I110" i="46"/>
  <c r="I174" i="46"/>
  <c r="I238" i="46"/>
  <c r="I40" i="46"/>
  <c r="I31" i="46"/>
  <c r="I95" i="46"/>
  <c r="I159" i="46"/>
  <c r="I223" i="46"/>
  <c r="I287" i="46"/>
  <c r="I81" i="46"/>
  <c r="I145" i="46"/>
  <c r="I209" i="46"/>
  <c r="I273" i="46"/>
  <c r="I280" i="46"/>
  <c r="I66" i="46"/>
  <c r="I130" i="46"/>
  <c r="I194" i="46"/>
  <c r="I258" i="46"/>
  <c r="I192" i="46"/>
  <c r="H24" i="46"/>
  <c r="K35" i="46"/>
  <c r="F46" i="46"/>
  <c r="H56" i="46"/>
  <c r="K67" i="46"/>
  <c r="F78" i="46"/>
  <c r="H88" i="46"/>
  <c r="K34" i="46"/>
  <c r="F45" i="46"/>
  <c r="H55" i="46"/>
  <c r="K66" i="46"/>
  <c r="F77" i="46"/>
  <c r="L26" i="46"/>
  <c r="G37" i="46"/>
  <c r="J48" i="46"/>
  <c r="L58" i="46"/>
  <c r="G69" i="46"/>
  <c r="J80" i="46"/>
  <c r="G28" i="46"/>
  <c r="J39" i="46"/>
  <c r="L49" i="46"/>
  <c r="G60" i="46"/>
  <c r="J71" i="46"/>
  <c r="L81" i="46"/>
  <c r="K31" i="46"/>
  <c r="F42" i="46"/>
  <c r="H52" i="46"/>
  <c r="K63" i="46"/>
  <c r="F74" i="46"/>
  <c r="H84" i="46"/>
  <c r="K30" i="46"/>
  <c r="F41" i="46"/>
  <c r="H51" i="46"/>
  <c r="K62" i="46"/>
  <c r="F73" i="46"/>
  <c r="H83" i="46"/>
  <c r="K45" i="46"/>
  <c r="G86" i="46"/>
  <c r="I59" i="46"/>
  <c r="I123" i="46"/>
  <c r="I187" i="46"/>
  <c r="I251" i="46"/>
  <c r="I293" i="46"/>
  <c r="I76" i="46"/>
  <c r="I140" i="46"/>
  <c r="I204" i="46"/>
  <c r="I268" i="46"/>
  <c r="I69" i="46"/>
  <c r="I133" i="46"/>
  <c r="I197" i="46"/>
  <c r="I261" i="46"/>
  <c r="I232" i="46"/>
  <c r="I54" i="46"/>
  <c r="I118" i="46"/>
  <c r="I182" i="46"/>
  <c r="I246" i="46"/>
  <c r="I104" i="46"/>
  <c r="I39" i="46"/>
  <c r="I103" i="46"/>
  <c r="I167" i="46"/>
  <c r="I231" i="46"/>
  <c r="I295" i="46"/>
  <c r="I25" i="46"/>
  <c r="I89" i="46"/>
  <c r="I153" i="46"/>
  <c r="I217" i="46"/>
  <c r="I281" i="46"/>
  <c r="I74" i="46"/>
  <c r="I138" i="46"/>
  <c r="I202" i="46"/>
  <c r="I266" i="46"/>
  <c r="I248" i="46"/>
  <c r="J26" i="46"/>
  <c r="L36" i="46"/>
  <c r="G47" i="46"/>
  <c r="J58" i="46"/>
  <c r="L68" i="46"/>
  <c r="G79" i="46"/>
  <c r="J25" i="46"/>
  <c r="L35" i="46"/>
  <c r="G46" i="46"/>
  <c r="J57" i="46"/>
  <c r="L67" i="46"/>
  <c r="G78" i="46"/>
  <c r="F28" i="46"/>
  <c r="H38" i="46"/>
  <c r="K49" i="46"/>
  <c r="F60" i="46"/>
  <c r="H70" i="46"/>
  <c r="K81" i="46"/>
  <c r="H29" i="46"/>
  <c r="K40" i="46"/>
  <c r="F51" i="46"/>
  <c r="H61" i="46"/>
  <c r="K72" i="46"/>
  <c r="F83" i="46"/>
  <c r="L32" i="46"/>
  <c r="G43" i="46"/>
  <c r="J54" i="46"/>
  <c r="L64" i="46"/>
  <c r="G75" i="46"/>
  <c r="J86" i="46"/>
  <c r="L31" i="46"/>
  <c r="G42" i="46"/>
  <c r="J53" i="46"/>
  <c r="L63" i="46"/>
  <c r="G74" i="46"/>
  <c r="J85" i="46"/>
  <c r="H50" i="46"/>
  <c r="G90" i="46"/>
  <c r="J59" i="46"/>
  <c r="L92" i="46"/>
  <c r="F24" i="46"/>
  <c r="G65" i="46"/>
  <c r="G94" i="46"/>
  <c r="K28" i="46"/>
  <c r="L69" i="46"/>
  <c r="H94" i="46"/>
  <c r="J52" i="46"/>
  <c r="H89" i="46"/>
  <c r="F100" i="46"/>
  <c r="J43" i="46"/>
  <c r="K84" i="46"/>
  <c r="I67" i="46"/>
  <c r="I131" i="46"/>
  <c r="I195" i="46"/>
  <c r="I259" i="46"/>
  <c r="I84" i="46"/>
  <c r="I148" i="46"/>
  <c r="I212" i="46"/>
  <c r="I276" i="46"/>
  <c r="I77" i="46"/>
  <c r="I141" i="46"/>
  <c r="I205" i="46"/>
  <c r="I269" i="46"/>
  <c r="I296" i="46"/>
  <c r="I62" i="46"/>
  <c r="I126" i="46"/>
  <c r="I190" i="46"/>
  <c r="I254" i="46"/>
  <c r="I160" i="46"/>
  <c r="I47" i="46"/>
  <c r="I111" i="46"/>
  <c r="I175" i="46"/>
  <c r="I239" i="46"/>
  <c r="I32" i="46"/>
  <c r="I33" i="46"/>
  <c r="I97" i="46"/>
  <c r="I161" i="46"/>
  <c r="I225" i="46"/>
  <c r="I289" i="46"/>
  <c r="I82" i="46"/>
  <c r="I146" i="46"/>
  <c r="I210" i="46"/>
  <c r="I274" i="46"/>
  <c r="I288" i="46"/>
  <c r="K27" i="46"/>
  <c r="F38" i="46"/>
  <c r="H48" i="46"/>
  <c r="K59" i="46"/>
  <c r="F70" i="46"/>
  <c r="H80" i="46"/>
  <c r="K26" i="46"/>
  <c r="F37" i="46"/>
  <c r="H47" i="46"/>
  <c r="K58" i="46"/>
  <c r="F69" i="46"/>
  <c r="H79" i="46"/>
  <c r="G29" i="46"/>
  <c r="J40" i="46"/>
  <c r="L50" i="46"/>
  <c r="G61" i="46"/>
  <c r="J72" i="46"/>
  <c r="L82" i="46"/>
  <c r="J31" i="46"/>
  <c r="L41" i="46"/>
  <c r="G52" i="46"/>
  <c r="J63" i="46"/>
  <c r="L73" i="46"/>
  <c r="G84" i="46"/>
  <c r="F34" i="46"/>
  <c r="H44" i="46"/>
  <c r="K55" i="46"/>
  <c r="F66" i="46"/>
  <c r="H76" i="46"/>
  <c r="K87" i="46"/>
  <c r="F33" i="46"/>
  <c r="H43" i="46"/>
  <c r="K54" i="46"/>
  <c r="F65" i="46"/>
  <c r="H75" i="46"/>
  <c r="K86" i="46"/>
  <c r="L54" i="46"/>
  <c r="K92" i="46"/>
  <c r="G64" i="46"/>
  <c r="F94" i="46"/>
  <c r="J28" i="46"/>
  <c r="K69" i="46"/>
  <c r="H95" i="46"/>
  <c r="H33" i="46"/>
  <c r="I75" i="46"/>
  <c r="I139" i="46"/>
  <c r="I203" i="46"/>
  <c r="I267" i="46"/>
  <c r="I56" i="46"/>
  <c r="I28" i="46"/>
  <c r="I92" i="46"/>
  <c r="I156" i="46"/>
  <c r="I220" i="46"/>
  <c r="I292" i="46"/>
  <c r="I85" i="46"/>
  <c r="I149" i="46"/>
  <c r="I213" i="46"/>
  <c r="I277" i="46"/>
  <c r="I70" i="46"/>
  <c r="I134" i="46"/>
  <c r="I198" i="46"/>
  <c r="I262" i="46"/>
  <c r="I216" i="46"/>
  <c r="I55" i="46"/>
  <c r="I119" i="46"/>
  <c r="I183" i="46"/>
  <c r="I247" i="46"/>
  <c r="I88" i="46"/>
  <c r="I41" i="46"/>
  <c r="I105" i="46"/>
  <c r="I169" i="46"/>
  <c r="I233" i="46"/>
  <c r="I297" i="46"/>
  <c r="I26" i="46"/>
  <c r="I90" i="46"/>
  <c r="I154" i="46"/>
  <c r="I218" i="46"/>
  <c r="I282" i="46"/>
  <c r="L28" i="46"/>
  <c r="G39" i="46"/>
  <c r="J50" i="46"/>
  <c r="L60" i="46"/>
  <c r="G71" i="46"/>
  <c r="J82" i="46"/>
  <c r="L27" i="46"/>
  <c r="G38" i="46"/>
  <c r="J49" i="46"/>
  <c r="L59" i="46"/>
  <c r="G70" i="46"/>
  <c r="J81" i="46"/>
  <c r="H30" i="46"/>
  <c r="K41" i="46"/>
  <c r="F52" i="46"/>
  <c r="H62" i="46"/>
  <c r="K73" i="46"/>
  <c r="F84" i="46"/>
  <c r="K32" i="46"/>
  <c r="F43" i="46"/>
  <c r="H53" i="46"/>
  <c r="K64" i="46"/>
  <c r="F75" i="46"/>
  <c r="H85" i="46"/>
  <c r="L24" i="46"/>
  <c r="G35" i="46"/>
  <c r="J46" i="46"/>
  <c r="L56" i="46"/>
  <c r="G67" i="46"/>
  <c r="J78" i="46"/>
  <c r="K88" i="46"/>
  <c r="G34" i="46"/>
  <c r="J45" i="46"/>
  <c r="L55" i="46"/>
  <c r="G66" i="46"/>
  <c r="J77" i="46"/>
  <c r="L87" i="46"/>
  <c r="F64" i="46"/>
  <c r="L93" i="46"/>
  <c r="J27" i="46"/>
  <c r="K68" i="46"/>
  <c r="G95" i="46"/>
  <c r="G33" i="46"/>
  <c r="H74" i="46"/>
  <c r="J97" i="46"/>
  <c r="L37" i="46"/>
  <c r="J83" i="46"/>
  <c r="I83" i="46"/>
  <c r="I147" i="46"/>
  <c r="I211" i="46"/>
  <c r="I275" i="46"/>
  <c r="I96" i="46"/>
  <c r="I36" i="46"/>
  <c r="I100" i="46"/>
  <c r="I164" i="46"/>
  <c r="I228" i="46"/>
  <c r="I29" i="46"/>
  <c r="I93" i="46"/>
  <c r="I157" i="46"/>
  <c r="I221" i="46"/>
  <c r="I285" i="46"/>
  <c r="I78" i="46"/>
  <c r="I142" i="46"/>
  <c r="I206" i="46"/>
  <c r="I270" i="46"/>
  <c r="I272" i="46"/>
  <c r="I63" i="46"/>
  <c r="I127" i="46"/>
  <c r="I191" i="46"/>
  <c r="I255" i="46"/>
  <c r="I152" i="46"/>
  <c r="I49" i="46"/>
  <c r="I113" i="46"/>
  <c r="I177" i="46"/>
  <c r="I241" i="46"/>
  <c r="I48" i="46"/>
  <c r="I34" i="46"/>
  <c r="I98" i="46"/>
  <c r="I162" i="46"/>
  <c r="I226" i="46"/>
  <c r="I290" i="46"/>
  <c r="F30" i="46"/>
  <c r="H40" i="46"/>
  <c r="K51" i="46"/>
  <c r="F62" i="46"/>
  <c r="H72" i="46"/>
  <c r="K83" i="46"/>
  <c r="F29" i="46"/>
  <c r="H39" i="46"/>
  <c r="K50" i="46"/>
  <c r="F61" i="46"/>
  <c r="H71" i="46"/>
  <c r="K82" i="46"/>
  <c r="J32" i="46"/>
  <c r="L42" i="46"/>
  <c r="G53" i="46"/>
  <c r="J64" i="46"/>
  <c r="L74" i="46"/>
  <c r="G85" i="46"/>
  <c r="L33" i="46"/>
  <c r="G44" i="46"/>
  <c r="J55" i="46"/>
  <c r="L65" i="46"/>
  <c r="G76" i="46"/>
  <c r="F26" i="46"/>
  <c r="H36" i="46"/>
  <c r="K47" i="46"/>
  <c r="F58" i="46"/>
  <c r="H68" i="46"/>
  <c r="K79" i="46"/>
  <c r="K89" i="46"/>
  <c r="F25" i="46"/>
  <c r="H35" i="46"/>
  <c r="K46" i="46"/>
  <c r="F57" i="46"/>
  <c r="H67" i="46"/>
  <c r="K78" i="46"/>
  <c r="L88" i="46"/>
  <c r="J68" i="46"/>
  <c r="F95" i="46"/>
  <c r="I27" i="46"/>
  <c r="I91" i="46"/>
  <c r="I155" i="46"/>
  <c r="I219" i="46"/>
  <c r="I283" i="46"/>
  <c r="I144" i="46"/>
  <c r="I44" i="46"/>
  <c r="I108" i="46"/>
  <c r="I172" i="46"/>
  <c r="I236" i="46"/>
  <c r="I72" i="46"/>
  <c r="I37" i="46"/>
  <c r="I101" i="46"/>
  <c r="I165" i="46"/>
  <c r="I229" i="46"/>
  <c r="I24" i="46"/>
  <c r="I86" i="46"/>
  <c r="I150" i="46"/>
  <c r="I214" i="46"/>
  <c r="I278" i="46"/>
  <c r="I71" i="46"/>
  <c r="I135" i="46"/>
  <c r="I199" i="46"/>
  <c r="I263" i="46"/>
  <c r="I208" i="46"/>
  <c r="I57" i="46"/>
  <c r="I121" i="46"/>
  <c r="I185" i="46"/>
  <c r="I249" i="46"/>
  <c r="I112" i="46"/>
  <c r="I42" i="46"/>
  <c r="I106" i="46"/>
  <c r="I170" i="46"/>
  <c r="I234" i="46"/>
  <c r="I298" i="46"/>
  <c r="G31" i="46"/>
  <c r="J42" i="46"/>
  <c r="L52" i="46"/>
  <c r="G63" i="46"/>
  <c r="J74" i="46"/>
  <c r="L84" i="46"/>
  <c r="G30" i="46"/>
  <c r="J41" i="46"/>
  <c r="L51" i="46"/>
  <c r="G62" i="46"/>
  <c r="J73" i="46"/>
  <c r="L83" i="46"/>
  <c r="K33" i="46"/>
  <c r="F44" i="46"/>
  <c r="H54" i="46"/>
  <c r="K65" i="46"/>
  <c r="F76" i="46"/>
  <c r="H86" i="46"/>
  <c r="K24" i="46"/>
  <c r="F35" i="46"/>
  <c r="H45" i="46"/>
  <c r="K56" i="46"/>
  <c r="F67" i="46"/>
  <c r="H77" i="46"/>
  <c r="G27" i="46"/>
  <c r="J38" i="46"/>
  <c r="L48" i="46"/>
  <c r="G59" i="46"/>
  <c r="J70" i="46"/>
  <c r="L80" i="46"/>
  <c r="G26" i="46"/>
  <c r="J37" i="46"/>
  <c r="L47" i="46"/>
  <c r="G58" i="46"/>
  <c r="J69" i="46"/>
  <c r="L79" i="46"/>
  <c r="L89" i="46"/>
  <c r="F32" i="46"/>
  <c r="G73" i="46"/>
  <c r="G96" i="46"/>
  <c r="K36" i="46"/>
  <c r="L77" i="46"/>
  <c r="J98" i="46"/>
  <c r="H42" i="46"/>
  <c r="L86" i="46"/>
  <c r="J51" i="46"/>
  <c r="G89" i="46"/>
  <c r="L99" i="46"/>
  <c r="I35" i="46"/>
  <c r="I99" i="46"/>
  <c r="I163" i="46"/>
  <c r="I227" i="46"/>
  <c r="I291" i="46"/>
  <c r="I200" i="46"/>
  <c r="I52" i="46"/>
  <c r="I116" i="46"/>
  <c r="I180" i="46"/>
  <c r="I244" i="46"/>
  <c r="I128" i="46"/>
  <c r="I45" i="46"/>
  <c r="I109" i="46"/>
  <c r="I173" i="46"/>
  <c r="I237" i="46"/>
  <c r="I80" i="46"/>
  <c r="I30" i="46"/>
  <c r="I94" i="46"/>
  <c r="I158" i="46"/>
  <c r="I222" i="46"/>
  <c r="I286" i="46"/>
  <c r="I79" i="46"/>
  <c r="I143" i="46"/>
  <c r="I207" i="46"/>
  <c r="I271" i="46"/>
  <c r="I264" i="46"/>
  <c r="I65" i="46"/>
  <c r="I129" i="46"/>
  <c r="I193" i="46"/>
  <c r="I257" i="46"/>
  <c r="I168" i="46"/>
  <c r="I50" i="46"/>
  <c r="I114" i="46"/>
  <c r="I178" i="46"/>
  <c r="I242" i="46"/>
  <c r="I64" i="46"/>
  <c r="H32" i="46"/>
  <c r="K43" i="46"/>
  <c r="F54" i="46"/>
  <c r="H64" i="46"/>
  <c r="K75" i="46"/>
  <c r="F86" i="46"/>
  <c r="H31" i="46"/>
  <c r="K42" i="46"/>
  <c r="F53" i="46"/>
  <c r="H63" i="46"/>
  <c r="K74" i="46"/>
  <c r="F85" i="46"/>
  <c r="J24" i="46"/>
  <c r="L34" i="46"/>
  <c r="G45" i="46"/>
  <c r="J56" i="46"/>
  <c r="L66" i="46"/>
  <c r="G77" i="46"/>
  <c r="L25" i="46"/>
  <c r="G36" i="46"/>
  <c r="J47" i="46"/>
  <c r="L57" i="46"/>
  <c r="G68" i="46"/>
  <c r="J79" i="46"/>
  <c r="H28" i="46"/>
  <c r="K39" i="46"/>
  <c r="F50" i="46"/>
  <c r="H60" i="46"/>
  <c r="K71" i="46"/>
  <c r="F82" i="46"/>
  <c r="H27" i="46"/>
  <c r="K38" i="46"/>
  <c r="F49" i="46"/>
  <c r="H59" i="46"/>
  <c r="K70" i="46"/>
  <c r="F81" i="46"/>
  <c r="L90" i="46"/>
  <c r="J36" i="46"/>
  <c r="K77" i="46"/>
  <c r="H97" i="46"/>
  <c r="H41" i="46"/>
  <c r="J88" i="46"/>
  <c r="L46" i="46"/>
  <c r="F89" i="46"/>
  <c r="G56" i="46"/>
  <c r="I299" i="46"/>
  <c r="I188" i="46"/>
  <c r="I117" i="46"/>
  <c r="I102" i="46"/>
  <c r="I151" i="46"/>
  <c r="I265" i="46"/>
  <c r="I120" i="46"/>
  <c r="G55" i="46"/>
  <c r="L75" i="46"/>
  <c r="K25" i="46"/>
  <c r="F59" i="46"/>
  <c r="L39" i="46"/>
  <c r="F93" i="46"/>
  <c r="H65" i="46"/>
  <c r="L98" i="46"/>
  <c r="K29" i="46"/>
  <c r="F80" i="46"/>
  <c r="L97" i="46"/>
  <c r="F39" i="46"/>
  <c r="J87" i="46"/>
  <c r="G49" i="46"/>
  <c r="F88" i="46"/>
  <c r="H99" i="46"/>
  <c r="J106" i="46"/>
  <c r="L116" i="46"/>
  <c r="G127" i="46"/>
  <c r="J138" i="46"/>
  <c r="L148" i="46"/>
  <c r="H49" i="46"/>
  <c r="L107" i="46"/>
  <c r="G118" i="46"/>
  <c r="J129" i="46"/>
  <c r="L139" i="46"/>
  <c r="G150" i="46"/>
  <c r="H98" i="46"/>
  <c r="H110" i="46"/>
  <c r="K121" i="46"/>
  <c r="F132" i="46"/>
  <c r="H142" i="46"/>
  <c r="K153" i="46"/>
  <c r="L105" i="46"/>
  <c r="G116" i="46"/>
  <c r="J127" i="46"/>
  <c r="L137" i="46"/>
  <c r="G148" i="46"/>
  <c r="G158" i="46"/>
  <c r="L104" i="46"/>
  <c r="G115" i="46"/>
  <c r="J126" i="46"/>
  <c r="L136" i="46"/>
  <c r="G147" i="46"/>
  <c r="J35" i="46"/>
  <c r="J108" i="46"/>
  <c r="L118" i="46"/>
  <c r="G129" i="46"/>
  <c r="J140" i="46"/>
  <c r="L150" i="46"/>
  <c r="J101" i="46"/>
  <c r="G112" i="46"/>
  <c r="J123" i="46"/>
  <c r="L133" i="46"/>
  <c r="G144" i="46"/>
  <c r="J155" i="46"/>
  <c r="K159" i="46"/>
  <c r="G170" i="46"/>
  <c r="J181" i="46"/>
  <c r="J195" i="46"/>
  <c r="J211" i="46"/>
  <c r="J227" i="46"/>
  <c r="K134" i="46"/>
  <c r="J164" i="46"/>
  <c r="L174" i="46"/>
  <c r="G185" i="46"/>
  <c r="J198" i="46"/>
  <c r="J214" i="46"/>
  <c r="J230" i="46"/>
  <c r="F145" i="46"/>
  <c r="I252" i="46"/>
  <c r="I181" i="46"/>
  <c r="I166" i="46"/>
  <c r="I215" i="46"/>
  <c r="I224" i="46"/>
  <c r="J66" i="46"/>
  <c r="F36" i="46"/>
  <c r="H69" i="46"/>
  <c r="G50" i="46"/>
  <c r="G32" i="46"/>
  <c r="K98" i="46"/>
  <c r="F79" i="46"/>
  <c r="L100" i="46"/>
  <c r="H34" i="46"/>
  <c r="J84" i="46"/>
  <c r="F99" i="46"/>
  <c r="G48" i="46"/>
  <c r="F91" i="46"/>
  <c r="K53" i="46"/>
  <c r="J89" i="46"/>
  <c r="K107" i="46"/>
  <c r="F118" i="46"/>
  <c r="H128" i="46"/>
  <c r="K139" i="46"/>
  <c r="F150" i="46"/>
  <c r="L85" i="46"/>
  <c r="F109" i="46"/>
  <c r="H119" i="46"/>
  <c r="K130" i="46"/>
  <c r="F141" i="46"/>
  <c r="H151" i="46"/>
  <c r="K100" i="46"/>
  <c r="J112" i="46"/>
  <c r="L122" i="46"/>
  <c r="G133" i="46"/>
  <c r="J144" i="46"/>
  <c r="L154" i="46"/>
  <c r="F107" i="46"/>
  <c r="H117" i="46"/>
  <c r="K128" i="46"/>
  <c r="F139" i="46"/>
  <c r="H149" i="46"/>
  <c r="G159" i="46"/>
  <c r="F106" i="46"/>
  <c r="H116" i="46"/>
  <c r="K127" i="46"/>
  <c r="F138" i="46"/>
  <c r="H148" i="46"/>
  <c r="G72" i="46"/>
  <c r="K109" i="46"/>
  <c r="F120" i="46"/>
  <c r="H130" i="46"/>
  <c r="K141" i="46"/>
  <c r="F152" i="46"/>
  <c r="F103" i="46"/>
  <c r="H113" i="46"/>
  <c r="K124" i="46"/>
  <c r="F135" i="46"/>
  <c r="H145" i="46"/>
  <c r="F31" i="46"/>
  <c r="F161" i="46"/>
  <c r="H171" i="46"/>
  <c r="K182" i="46"/>
  <c r="J197" i="46"/>
  <c r="J213" i="46"/>
  <c r="J229" i="46"/>
  <c r="L143" i="46"/>
  <c r="K165" i="46"/>
  <c r="F176" i="46"/>
  <c r="H186" i="46"/>
  <c r="J200" i="46"/>
  <c r="J216" i="46"/>
  <c r="J232" i="46"/>
  <c r="G154" i="46"/>
  <c r="G168" i="46"/>
  <c r="J179" i="46"/>
  <c r="K189" i="46"/>
  <c r="K197" i="46"/>
  <c r="K205" i="46"/>
  <c r="K213" i="46"/>
  <c r="L127" i="46"/>
  <c r="I256" i="46"/>
  <c r="I245" i="46"/>
  <c r="I230" i="46"/>
  <c r="I279" i="46"/>
  <c r="L76" i="46"/>
  <c r="H46" i="46"/>
  <c r="K80" i="46"/>
  <c r="J30" i="46"/>
  <c r="J61" i="46"/>
  <c r="L45" i="46"/>
  <c r="F87" i="46"/>
  <c r="L101" i="46"/>
  <c r="L38" i="46"/>
  <c r="H87" i="46"/>
  <c r="K52" i="46"/>
  <c r="H92" i="46"/>
  <c r="H58" i="46"/>
  <c r="G91" i="46"/>
  <c r="K44" i="46"/>
  <c r="L108" i="46"/>
  <c r="G119" i="46"/>
  <c r="J130" i="46"/>
  <c r="L140" i="46"/>
  <c r="G151" i="46"/>
  <c r="G97" i="46"/>
  <c r="G110" i="46"/>
  <c r="J121" i="46"/>
  <c r="L131" i="46"/>
  <c r="G142" i="46"/>
  <c r="J153" i="46"/>
  <c r="G102" i="46"/>
  <c r="K113" i="46"/>
  <c r="F124" i="46"/>
  <c r="H134" i="46"/>
  <c r="K145" i="46"/>
  <c r="G108" i="46"/>
  <c r="J119" i="46"/>
  <c r="L129" i="46"/>
  <c r="G140" i="46"/>
  <c r="J151" i="46"/>
  <c r="G160" i="46"/>
  <c r="G107" i="46"/>
  <c r="J118" i="46"/>
  <c r="L128" i="46"/>
  <c r="G139" i="46"/>
  <c r="J150" i="46"/>
  <c r="K93" i="46"/>
  <c r="L110" i="46"/>
  <c r="G121" i="46"/>
  <c r="J132" i="46"/>
  <c r="L142" i="46"/>
  <c r="G153" i="46"/>
  <c r="G104" i="46"/>
  <c r="J115" i="46"/>
  <c r="L125" i="46"/>
  <c r="G136" i="46"/>
  <c r="J147" i="46"/>
  <c r="G106" i="46"/>
  <c r="G162" i="46"/>
  <c r="J173" i="46"/>
  <c r="L183" i="46"/>
  <c r="J199" i="46"/>
  <c r="J215" i="46"/>
  <c r="I184" i="46"/>
  <c r="I136" i="46"/>
  <c r="I294" i="46"/>
  <c r="G87" i="46"/>
  <c r="K57" i="46"/>
  <c r="L40" i="46"/>
  <c r="L71" i="46"/>
  <c r="G41" i="46"/>
  <c r="F55" i="46"/>
  <c r="K37" i="46"/>
  <c r="J90" i="46"/>
  <c r="L102" i="46"/>
  <c r="F48" i="46"/>
  <c r="K90" i="46"/>
  <c r="H57" i="46"/>
  <c r="J94" i="46"/>
  <c r="L62" i="46"/>
  <c r="J93" i="46"/>
  <c r="H81" i="46"/>
  <c r="F110" i="46"/>
  <c r="H120" i="46"/>
  <c r="K131" i="46"/>
  <c r="F142" i="46"/>
  <c r="H152" i="46"/>
  <c r="J100" i="46"/>
  <c r="H111" i="46"/>
  <c r="K122" i="46"/>
  <c r="F133" i="46"/>
  <c r="H143" i="46"/>
  <c r="K154" i="46"/>
  <c r="J104" i="46"/>
  <c r="L114" i="46"/>
  <c r="G125" i="46"/>
  <c r="J136" i="46"/>
  <c r="L146" i="46"/>
  <c r="F90" i="46"/>
  <c r="H109" i="46"/>
  <c r="K120" i="46"/>
  <c r="F131" i="46"/>
  <c r="H141" i="46"/>
  <c r="K152" i="46"/>
  <c r="F63" i="46"/>
  <c r="H108" i="46"/>
  <c r="K119" i="46"/>
  <c r="F130" i="46"/>
  <c r="H140" i="46"/>
  <c r="K151" i="46"/>
  <c r="G100" i="46"/>
  <c r="F112" i="46"/>
  <c r="H122" i="46"/>
  <c r="K133" i="46"/>
  <c r="F144" i="46"/>
  <c r="H154" i="46"/>
  <c r="H105" i="46"/>
  <c r="K116" i="46"/>
  <c r="F127" i="46"/>
  <c r="H137" i="46"/>
  <c r="K148" i="46"/>
  <c r="H115" i="46"/>
  <c r="H163" i="46"/>
  <c r="K174" i="46"/>
  <c r="F185" i="46"/>
  <c r="J201" i="46"/>
  <c r="J217" i="46"/>
  <c r="J233" i="46"/>
  <c r="H157" i="46"/>
  <c r="F168" i="46"/>
  <c r="H178" i="46"/>
  <c r="J189" i="46"/>
  <c r="J204" i="46"/>
  <c r="J220" i="46"/>
  <c r="J236" i="46"/>
  <c r="F160" i="46"/>
  <c r="J171" i="46"/>
  <c r="L181" i="46"/>
  <c r="K191" i="46"/>
  <c r="K199" i="46"/>
  <c r="K207" i="46"/>
  <c r="K215" i="46"/>
  <c r="G146" i="46"/>
  <c r="F166" i="46"/>
  <c r="H176" i="46"/>
  <c r="K187" i="46"/>
  <c r="L195" i="46"/>
  <c r="L203" i="46"/>
  <c r="I43" i="46"/>
  <c r="I58" i="46"/>
  <c r="J33" i="46"/>
  <c r="F68" i="46"/>
  <c r="G51" i="46"/>
  <c r="G82" i="46"/>
  <c r="H82" i="46"/>
  <c r="H73" i="46"/>
  <c r="F56" i="46"/>
  <c r="F92" i="46"/>
  <c r="G57" i="46"/>
  <c r="G92" i="46"/>
  <c r="L61" i="46"/>
  <c r="K95" i="46"/>
  <c r="H26" i="46"/>
  <c r="F72" i="46"/>
  <c r="K94" i="46"/>
  <c r="F96" i="46"/>
  <c r="G111" i="46"/>
  <c r="J122" i="46"/>
  <c r="L132" i="46"/>
  <c r="G143" i="46"/>
  <c r="J154" i="46"/>
  <c r="F102" i="46"/>
  <c r="J113" i="46"/>
  <c r="L123" i="46"/>
  <c r="G134" i="46"/>
  <c r="J145" i="46"/>
  <c r="L155" i="46"/>
  <c r="K105" i="46"/>
  <c r="F116" i="46"/>
  <c r="H126" i="46"/>
  <c r="K137" i="46"/>
  <c r="F148" i="46"/>
  <c r="F101" i="46"/>
  <c r="J111" i="46"/>
  <c r="L121" i="46"/>
  <c r="G132" i="46"/>
  <c r="J143" i="46"/>
  <c r="L153" i="46"/>
  <c r="H91" i="46"/>
  <c r="J110" i="46"/>
  <c r="L120" i="46"/>
  <c r="G131" i="46"/>
  <c r="J142" i="46"/>
  <c r="L152" i="46"/>
  <c r="K102" i="46"/>
  <c r="G113" i="46"/>
  <c r="J124" i="46"/>
  <c r="L134" i="46"/>
  <c r="G145" i="46"/>
  <c r="G40" i="46"/>
  <c r="J107" i="46"/>
  <c r="L117" i="46"/>
  <c r="G128" i="46"/>
  <c r="J139" i="46"/>
  <c r="L149" i="46"/>
  <c r="J133" i="46"/>
  <c r="J165" i="46"/>
  <c r="L175" i="46"/>
  <c r="G186" i="46"/>
  <c r="J203" i="46"/>
  <c r="J219" i="46"/>
  <c r="J235" i="46"/>
  <c r="J158" i="46"/>
  <c r="G169" i="46"/>
  <c r="J180" i="46"/>
  <c r="J190" i="46"/>
  <c r="J206" i="46"/>
  <c r="J222" i="46"/>
  <c r="J92" i="46"/>
  <c r="H161" i="46"/>
  <c r="K172" i="46"/>
  <c r="F183" i="46"/>
  <c r="K192" i="46"/>
  <c r="K200" i="46"/>
  <c r="K208" i="46"/>
  <c r="K216" i="46"/>
  <c r="H155" i="46"/>
  <c r="G167" i="46"/>
  <c r="J178" i="46"/>
  <c r="L188" i="46"/>
  <c r="I107" i="46"/>
  <c r="I73" i="46"/>
  <c r="I122" i="46"/>
  <c r="L43" i="46"/>
  <c r="H78" i="46"/>
  <c r="F27" i="46"/>
  <c r="J62" i="46"/>
  <c r="L91" i="46"/>
  <c r="H90" i="46"/>
  <c r="J60" i="46"/>
  <c r="G24" i="46"/>
  <c r="G93" i="46"/>
  <c r="K61" i="46"/>
  <c r="H93" i="46"/>
  <c r="F71" i="46"/>
  <c r="L96" i="46"/>
  <c r="L30" i="46"/>
  <c r="J76" i="46"/>
  <c r="L95" i="46"/>
  <c r="K101" i="46"/>
  <c r="H112" i="46"/>
  <c r="K123" i="46"/>
  <c r="F134" i="46"/>
  <c r="H144" i="46"/>
  <c r="K155" i="46"/>
  <c r="H103" i="46"/>
  <c r="K114" i="46"/>
  <c r="F125" i="46"/>
  <c r="H135" i="46"/>
  <c r="K146" i="46"/>
  <c r="L106" i="46"/>
  <c r="G117" i="46"/>
  <c r="J128" i="46"/>
  <c r="L138" i="46"/>
  <c r="G149" i="46"/>
  <c r="H102" i="46"/>
  <c r="K112" i="46"/>
  <c r="F123" i="46"/>
  <c r="H133" i="46"/>
  <c r="K144" i="46"/>
  <c r="F155" i="46"/>
  <c r="J99" i="46"/>
  <c r="K111" i="46"/>
  <c r="F122" i="46"/>
  <c r="H132" i="46"/>
  <c r="K143" i="46"/>
  <c r="F154" i="46"/>
  <c r="F104" i="46"/>
  <c r="H114" i="46"/>
  <c r="K125" i="46"/>
  <c r="F136" i="46"/>
  <c r="H146" i="46"/>
  <c r="K76" i="46"/>
  <c r="K108" i="46"/>
  <c r="F119" i="46"/>
  <c r="H129" i="46"/>
  <c r="K140" i="46"/>
  <c r="F151" i="46"/>
  <c r="K142" i="46"/>
  <c r="K166" i="46"/>
  <c r="F177" i="46"/>
  <c r="H187" i="46"/>
  <c r="J205" i="46"/>
  <c r="J221" i="46"/>
  <c r="J67" i="46"/>
  <c r="L159" i="46"/>
  <c r="H170" i="46"/>
  <c r="K181" i="46"/>
  <c r="J192" i="46"/>
  <c r="J208" i="46"/>
  <c r="J224" i="46"/>
  <c r="J117" i="46"/>
  <c r="J163" i="46"/>
  <c r="L173" i="46"/>
  <c r="G184" i="46"/>
  <c r="K193" i="46"/>
  <c r="K201" i="46"/>
  <c r="K209" i="46"/>
  <c r="K217" i="46"/>
  <c r="J157" i="46"/>
  <c r="I171" i="46"/>
  <c r="I60" i="46"/>
  <c r="I137" i="46"/>
  <c r="I186" i="46"/>
  <c r="J34" i="46"/>
  <c r="G54" i="46"/>
  <c r="H37" i="46"/>
  <c r="L72" i="46"/>
  <c r="J91" i="46"/>
  <c r="L78" i="46"/>
  <c r="F47" i="46"/>
  <c r="J96" i="46"/>
  <c r="H66" i="46"/>
  <c r="J95" i="46"/>
  <c r="H25" i="46"/>
  <c r="J75" i="46"/>
  <c r="F98" i="46"/>
  <c r="F40" i="46"/>
  <c r="G81" i="46"/>
  <c r="F97" i="46"/>
  <c r="G103" i="46"/>
  <c r="J114" i="46"/>
  <c r="L124" i="46"/>
  <c r="G135" i="46"/>
  <c r="J146" i="46"/>
  <c r="K156" i="46"/>
  <c r="J105" i="46"/>
  <c r="L115" i="46"/>
  <c r="G126" i="46"/>
  <c r="J137" i="46"/>
  <c r="L147" i="46"/>
  <c r="L53" i="46"/>
  <c r="F108" i="46"/>
  <c r="H118" i="46"/>
  <c r="K129" i="46"/>
  <c r="F140" i="46"/>
  <c r="H150" i="46"/>
  <c r="J103" i="46"/>
  <c r="L113" i="46"/>
  <c r="G124" i="46"/>
  <c r="J135" i="46"/>
  <c r="L145" i="46"/>
  <c r="G156" i="46"/>
  <c r="G101" i="46"/>
  <c r="L112" i="46"/>
  <c r="G123" i="46"/>
  <c r="J134" i="46"/>
  <c r="L144" i="46"/>
  <c r="G155" i="46"/>
  <c r="G105" i="46"/>
  <c r="J116" i="46"/>
  <c r="L126" i="46"/>
  <c r="G137" i="46"/>
  <c r="J148" i="46"/>
  <c r="L94" i="46"/>
  <c r="L109" i="46"/>
  <c r="G120" i="46"/>
  <c r="J131" i="46"/>
  <c r="L141" i="46"/>
  <c r="G152" i="46"/>
  <c r="L151" i="46"/>
  <c r="L167" i="46"/>
  <c r="G178" i="46"/>
  <c r="J191" i="46"/>
  <c r="J207" i="46"/>
  <c r="J223" i="46"/>
  <c r="H107" i="46"/>
  <c r="G161" i="46"/>
  <c r="J172" i="46"/>
  <c r="L182" i="46"/>
  <c r="J194" i="46"/>
  <c r="J210" i="46"/>
  <c r="J226" i="46"/>
  <c r="K126" i="46"/>
  <c r="K164" i="46"/>
  <c r="F175" i="46"/>
  <c r="H185" i="46"/>
  <c r="K194" i="46"/>
  <c r="K202" i="46"/>
  <c r="K210" i="46"/>
  <c r="K99" i="46"/>
  <c r="L158" i="46"/>
  <c r="J170" i="46"/>
  <c r="K91" i="46"/>
  <c r="L29" i="46"/>
  <c r="K85" i="46"/>
  <c r="G109" i="46"/>
  <c r="H125" i="46"/>
  <c r="F146" i="46"/>
  <c r="F111" i="46"/>
  <c r="J193" i="46"/>
  <c r="K173" i="46"/>
  <c r="J228" i="46"/>
  <c r="H177" i="46"/>
  <c r="K203" i="46"/>
  <c r="F137" i="46"/>
  <c r="F174" i="46"/>
  <c r="L189" i="46"/>
  <c r="L198" i="46"/>
  <c r="L207" i="46"/>
  <c r="K110" i="46"/>
  <c r="J161" i="46"/>
  <c r="L171" i="46"/>
  <c r="G182" i="46"/>
  <c r="F192" i="46"/>
  <c r="F200" i="46"/>
  <c r="F208" i="46"/>
  <c r="F113" i="46"/>
  <c r="F163" i="46"/>
  <c r="H173" i="46"/>
  <c r="K184" i="46"/>
  <c r="H193" i="46"/>
  <c r="H201" i="46"/>
  <c r="H209" i="46"/>
  <c r="J141" i="46"/>
  <c r="H164" i="46"/>
  <c r="K175" i="46"/>
  <c r="F186" i="46"/>
  <c r="G195" i="46"/>
  <c r="G225" i="46"/>
  <c r="J240" i="46"/>
  <c r="L250" i="46"/>
  <c r="G261" i="46"/>
  <c r="J272" i="46"/>
  <c r="L282" i="46"/>
  <c r="G293" i="46"/>
  <c r="F233" i="46"/>
  <c r="G196" i="46"/>
  <c r="F224" i="46"/>
  <c r="K234" i="46"/>
  <c r="H245" i="46"/>
  <c r="K256" i="46"/>
  <c r="F267" i="46"/>
  <c r="H277" i="46"/>
  <c r="K288" i="46"/>
  <c r="F299" i="46"/>
  <c r="K161" i="46"/>
  <c r="H217" i="46"/>
  <c r="G232" i="46"/>
  <c r="H244" i="46"/>
  <c r="K255" i="46"/>
  <c r="F266" i="46"/>
  <c r="H276" i="46"/>
  <c r="K287" i="46"/>
  <c r="F298" i="46"/>
  <c r="G130" i="46"/>
  <c r="F216" i="46"/>
  <c r="H228" i="46"/>
  <c r="K238" i="46"/>
  <c r="F249" i="46"/>
  <c r="H259" i="46"/>
  <c r="K270" i="46"/>
  <c r="F281" i="46"/>
  <c r="H291" i="46"/>
  <c r="F229" i="46"/>
  <c r="G191" i="46"/>
  <c r="G223" i="46"/>
  <c r="L238" i="46"/>
  <c r="G249" i="46"/>
  <c r="J260" i="46"/>
  <c r="L270" i="46"/>
  <c r="G281" i="46"/>
  <c r="J292" i="46"/>
  <c r="J299" i="46"/>
  <c r="K250" i="46"/>
  <c r="F218" i="46"/>
  <c r="I124" i="46"/>
  <c r="I201" i="46"/>
  <c r="G25" i="46"/>
  <c r="G80" i="46"/>
  <c r="G98" i="46"/>
  <c r="K106" i="46"/>
  <c r="J120" i="46"/>
  <c r="K136" i="46"/>
  <c r="H156" i="46"/>
  <c r="H121" i="46"/>
  <c r="J209" i="46"/>
  <c r="G177" i="46"/>
  <c r="J234" i="46"/>
  <c r="K180" i="46"/>
  <c r="K204" i="46"/>
  <c r="H160" i="46"/>
  <c r="G175" i="46"/>
  <c r="L190" i="46"/>
  <c r="L199" i="46"/>
  <c r="L208" i="46"/>
  <c r="L119" i="46"/>
  <c r="K162" i="46"/>
  <c r="F173" i="46"/>
  <c r="H183" i="46"/>
  <c r="F193" i="46"/>
  <c r="F201" i="46"/>
  <c r="F209" i="46"/>
  <c r="G122" i="46"/>
  <c r="G164" i="46"/>
  <c r="J175" i="46"/>
  <c r="L185" i="46"/>
  <c r="H194" i="46"/>
  <c r="H202" i="46"/>
  <c r="H210" i="46"/>
  <c r="K150" i="46"/>
  <c r="J166" i="46"/>
  <c r="L176" i="46"/>
  <c r="G187" i="46"/>
  <c r="G203" i="46"/>
  <c r="L227" i="46"/>
  <c r="K241" i="46"/>
  <c r="F252" i="46"/>
  <c r="H262" i="46"/>
  <c r="K273" i="46"/>
  <c r="F284" i="46"/>
  <c r="H294" i="46"/>
  <c r="J249" i="46"/>
  <c r="G204" i="46"/>
  <c r="H225" i="46"/>
  <c r="F236" i="46"/>
  <c r="J247" i="46"/>
  <c r="L257" i="46"/>
  <c r="G268" i="46"/>
  <c r="J279" i="46"/>
  <c r="L289" i="46"/>
  <c r="G300" i="46"/>
  <c r="L170" i="46"/>
  <c r="L218" i="46"/>
  <c r="L234" i="46"/>
  <c r="J246" i="46"/>
  <c r="L256" i="46"/>
  <c r="G267" i="46"/>
  <c r="J278" i="46"/>
  <c r="L288" i="46"/>
  <c r="G299" i="46"/>
  <c r="L162" i="46"/>
  <c r="F219" i="46"/>
  <c r="K229" i="46"/>
  <c r="L239" i="46"/>
  <c r="G250" i="46"/>
  <c r="J261" i="46"/>
  <c r="L271" i="46"/>
  <c r="G282" i="46"/>
  <c r="J293" i="46"/>
  <c r="G238" i="46"/>
  <c r="G199" i="46"/>
  <c r="L225" i="46"/>
  <c r="F240" i="46"/>
  <c r="H250" i="46"/>
  <c r="K261" i="46"/>
  <c r="F272" i="46"/>
  <c r="H282" i="46"/>
  <c r="K293" i="46"/>
  <c r="K299" i="46"/>
  <c r="G165" i="46"/>
  <c r="H219" i="46"/>
  <c r="F230" i="46"/>
  <c r="G240" i="46"/>
  <c r="I38" i="46"/>
  <c r="L44" i="46"/>
  <c r="K48" i="46"/>
  <c r="G83" i="46"/>
  <c r="J29" i="46"/>
  <c r="L70" i="46"/>
  <c r="G99" i="46"/>
  <c r="F117" i="46"/>
  <c r="L130" i="46"/>
  <c r="F147" i="46"/>
  <c r="H106" i="46"/>
  <c r="K132" i="46"/>
  <c r="J225" i="46"/>
  <c r="F184" i="46"/>
  <c r="L135" i="46"/>
  <c r="J187" i="46"/>
  <c r="K206" i="46"/>
  <c r="J162" i="46"/>
  <c r="K179" i="46"/>
  <c r="L191" i="46"/>
  <c r="L200" i="46"/>
  <c r="L209" i="46"/>
  <c r="F129" i="46"/>
  <c r="L163" i="46"/>
  <c r="G174" i="46"/>
  <c r="J185" i="46"/>
  <c r="F194" i="46"/>
  <c r="F202" i="46"/>
  <c r="F210" i="46"/>
  <c r="H131" i="46"/>
  <c r="H165" i="46"/>
  <c r="K176" i="46"/>
  <c r="F187" i="46"/>
  <c r="H195" i="46"/>
  <c r="H203" i="46"/>
  <c r="H211" i="46"/>
  <c r="L156" i="46"/>
  <c r="K167" i="46"/>
  <c r="F178" i="46"/>
  <c r="H188" i="46"/>
  <c r="G211" i="46"/>
  <c r="G229" i="46"/>
  <c r="L242" i="46"/>
  <c r="G253" i="46"/>
  <c r="J264" i="46"/>
  <c r="L274" i="46"/>
  <c r="G285" i="46"/>
  <c r="J296" i="46"/>
  <c r="K258" i="46"/>
  <c r="G212" i="46"/>
  <c r="K226" i="46"/>
  <c r="H237" i="46"/>
  <c r="K248" i="46"/>
  <c r="F259" i="46"/>
  <c r="H269" i="46"/>
  <c r="K280" i="46"/>
  <c r="F291" i="46"/>
  <c r="G215" i="46"/>
  <c r="F180" i="46"/>
  <c r="G220" i="46"/>
  <c r="G236" i="46"/>
  <c r="K247" i="46"/>
  <c r="F258" i="46"/>
  <c r="H268" i="46"/>
  <c r="K279" i="46"/>
  <c r="F290" i="46"/>
  <c r="H300" i="46"/>
  <c r="F172" i="46"/>
  <c r="H220" i="46"/>
  <c r="F231" i="46"/>
  <c r="F241" i="46"/>
  <c r="H251" i="46"/>
  <c r="K262" i="46"/>
  <c r="F273" i="46"/>
  <c r="H283" i="46"/>
  <c r="K294" i="46"/>
  <c r="H247" i="46"/>
  <c r="G207" i="46"/>
  <c r="G227" i="46"/>
  <c r="G241" i="46"/>
  <c r="J252" i="46"/>
  <c r="L262" i="46"/>
  <c r="G273" i="46"/>
  <c r="J284" i="46"/>
  <c r="L294" i="46"/>
  <c r="J65" i="46"/>
  <c r="K96" i="46"/>
  <c r="H104" i="46"/>
  <c r="H127" i="46"/>
  <c r="G141" i="46"/>
  <c r="G157" i="46"/>
  <c r="K117" i="46"/>
  <c r="F143" i="46"/>
  <c r="J231" i="46"/>
  <c r="J188" i="46"/>
  <c r="K158" i="46"/>
  <c r="K188" i="46"/>
  <c r="K211" i="46"/>
  <c r="K163" i="46"/>
  <c r="L180" i="46"/>
  <c r="L192" i="46"/>
  <c r="L201" i="46"/>
  <c r="L210" i="46"/>
  <c r="G138" i="46"/>
  <c r="F165" i="46"/>
  <c r="H175" i="46"/>
  <c r="K186" i="46"/>
  <c r="F195" i="46"/>
  <c r="F203" i="46"/>
  <c r="F211" i="46"/>
  <c r="J149" i="46"/>
  <c r="J167" i="46"/>
  <c r="L177" i="46"/>
  <c r="G188" i="46"/>
  <c r="H196" i="46"/>
  <c r="H204" i="46"/>
  <c r="H212" i="46"/>
  <c r="H158" i="46"/>
  <c r="L168" i="46"/>
  <c r="G179" i="46"/>
  <c r="J102" i="46"/>
  <c r="H215" i="46"/>
  <c r="L231" i="46"/>
  <c r="F244" i="46"/>
  <c r="H254" i="46"/>
  <c r="K265" i="46"/>
  <c r="F276" i="46"/>
  <c r="H286" i="46"/>
  <c r="K297" i="46"/>
  <c r="L111" i="46"/>
  <c r="G217" i="46"/>
  <c r="F228" i="46"/>
  <c r="J239" i="46"/>
  <c r="L249" i="46"/>
  <c r="G260" i="46"/>
  <c r="J271" i="46"/>
  <c r="L281" i="46"/>
  <c r="G292" i="46"/>
  <c r="H226" i="46"/>
  <c r="G189" i="46"/>
  <c r="L222" i="46"/>
  <c r="J238" i="46"/>
  <c r="L248" i="46"/>
  <c r="G259" i="46"/>
  <c r="J270" i="46"/>
  <c r="L280" i="46"/>
  <c r="G291" i="46"/>
  <c r="G202" i="46"/>
  <c r="G181" i="46"/>
  <c r="K221" i="46"/>
  <c r="H232" i="46"/>
  <c r="G242" i="46"/>
  <c r="J253" i="46"/>
  <c r="L263" i="46"/>
  <c r="G274" i="46"/>
  <c r="J285" i="46"/>
  <c r="L295" i="46"/>
  <c r="H255" i="46"/>
  <c r="H214" i="46"/>
  <c r="L229" i="46"/>
  <c r="H242" i="46"/>
  <c r="K253" i="46"/>
  <c r="F264" i="46"/>
  <c r="H274" i="46"/>
  <c r="K285" i="46"/>
  <c r="F296" i="46"/>
  <c r="K185" i="46"/>
  <c r="G192" i="46"/>
  <c r="F222" i="46"/>
  <c r="K232" i="46"/>
  <c r="J243" i="46"/>
  <c r="I235" i="46"/>
  <c r="I250" i="46"/>
  <c r="H96" i="46"/>
  <c r="K60" i="46"/>
  <c r="K115" i="46"/>
  <c r="K138" i="46"/>
  <c r="J152" i="46"/>
  <c r="K103" i="46"/>
  <c r="F128" i="46"/>
  <c r="H153" i="46"/>
  <c r="J125" i="46"/>
  <c r="J196" i="46"/>
  <c r="L165" i="46"/>
  <c r="K190" i="46"/>
  <c r="K212" i="46"/>
  <c r="L164" i="46"/>
  <c r="F182" i="46"/>
  <c r="L193" i="46"/>
  <c r="L202" i="46"/>
  <c r="L211" i="46"/>
  <c r="H147" i="46"/>
  <c r="G166" i="46"/>
  <c r="J177" i="46"/>
  <c r="L187" i="46"/>
  <c r="F196" i="46"/>
  <c r="F204" i="46"/>
  <c r="F212" i="46"/>
  <c r="J156" i="46"/>
  <c r="K168" i="46"/>
  <c r="F179" i="46"/>
  <c r="H189" i="46"/>
  <c r="H197" i="46"/>
  <c r="H205" i="46"/>
  <c r="H213" i="46"/>
  <c r="J159" i="46"/>
  <c r="F170" i="46"/>
  <c r="H180" i="46"/>
  <c r="H159" i="46"/>
  <c r="F217" i="46"/>
  <c r="G233" i="46"/>
  <c r="G245" i="46"/>
  <c r="J256" i="46"/>
  <c r="L266" i="46"/>
  <c r="G277" i="46"/>
  <c r="J288" i="46"/>
  <c r="L298" i="46"/>
  <c r="J160" i="46"/>
  <c r="K218" i="46"/>
  <c r="H229" i="46"/>
  <c r="K240" i="46"/>
  <c r="F251" i="46"/>
  <c r="H261" i="46"/>
  <c r="K272" i="46"/>
  <c r="F283" i="46"/>
  <c r="H293" i="46"/>
  <c r="F237" i="46"/>
  <c r="G197" i="46"/>
  <c r="G224" i="46"/>
  <c r="K239" i="46"/>
  <c r="F250" i="46"/>
  <c r="H260" i="46"/>
  <c r="K271" i="46"/>
  <c r="F282" i="46"/>
  <c r="H292" i="46"/>
  <c r="H222" i="46"/>
  <c r="G190" i="46"/>
  <c r="F223" i="46"/>
  <c r="K233" i="46"/>
  <c r="H243" i="46"/>
  <c r="K254" i="46"/>
  <c r="F265" i="46"/>
  <c r="H275" i="46"/>
  <c r="K286" i="46"/>
  <c r="F297" i="46"/>
  <c r="H139" i="46"/>
  <c r="G216" i="46"/>
  <c r="G231" i="46"/>
  <c r="J244" i="46"/>
  <c r="L254" i="46"/>
  <c r="G265" i="46"/>
  <c r="J276" i="46"/>
  <c r="L286" i="46"/>
  <c r="G297" i="46"/>
  <c r="K219" i="46"/>
  <c r="G200" i="46"/>
  <c r="K97" i="46"/>
  <c r="F126" i="46"/>
  <c r="F149" i="46"/>
  <c r="F114" i="46"/>
  <c r="H138" i="46"/>
  <c r="F157" i="46"/>
  <c r="F153" i="46"/>
  <c r="J202" i="46"/>
  <c r="F167" i="46"/>
  <c r="K195" i="46"/>
  <c r="K214" i="46"/>
  <c r="H168" i="46"/>
  <c r="G183" i="46"/>
  <c r="L194" i="46"/>
  <c r="L204" i="46"/>
  <c r="L212" i="46"/>
  <c r="F156" i="46"/>
  <c r="H167" i="46"/>
  <c r="K178" i="46"/>
  <c r="F189" i="46"/>
  <c r="F197" i="46"/>
  <c r="F205" i="46"/>
  <c r="F213" i="46"/>
  <c r="F158" i="46"/>
  <c r="L169" i="46"/>
  <c r="G180" i="46"/>
  <c r="H190" i="46"/>
  <c r="H198" i="46"/>
  <c r="H206" i="46"/>
  <c r="F105" i="46"/>
  <c r="L160" i="46"/>
  <c r="G171" i="46"/>
  <c r="J182" i="46"/>
  <c r="J168" i="46"/>
  <c r="L219" i="46"/>
  <c r="L235" i="46"/>
  <c r="H246" i="46"/>
  <c r="K257" i="46"/>
  <c r="F268" i="46"/>
  <c r="H278" i="46"/>
  <c r="K289" i="46"/>
  <c r="F300" i="46"/>
  <c r="K169" i="46"/>
  <c r="F220" i="46"/>
  <c r="K230" i="46"/>
  <c r="L241" i="46"/>
  <c r="G252" i="46"/>
  <c r="J263" i="46"/>
  <c r="L273" i="46"/>
  <c r="G284" i="46"/>
  <c r="J295" i="46"/>
  <c r="F245" i="46"/>
  <c r="G205" i="46"/>
  <c r="L226" i="46"/>
  <c r="L240" i="46"/>
  <c r="G251" i="46"/>
  <c r="J262" i="46"/>
  <c r="L272" i="46"/>
  <c r="G283" i="46"/>
  <c r="J294" i="46"/>
  <c r="K231" i="46"/>
  <c r="G198" i="46"/>
  <c r="H224" i="46"/>
  <c r="F235" i="46"/>
  <c r="J245" i="46"/>
  <c r="L255" i="46"/>
  <c r="G266" i="46"/>
  <c r="J277" i="46"/>
  <c r="L287" i="46"/>
  <c r="G298" i="46"/>
  <c r="F164" i="46"/>
  <c r="L217" i="46"/>
  <c r="L233" i="46"/>
  <c r="K245" i="46"/>
  <c r="F256" i="46"/>
  <c r="H266" i="46"/>
  <c r="K277" i="46"/>
  <c r="F288" i="46"/>
  <c r="H298" i="46"/>
  <c r="K227" i="46"/>
  <c r="G208" i="46"/>
  <c r="K224" i="46"/>
  <c r="H235" i="46"/>
  <c r="I53" i="46"/>
  <c r="I87" i="46"/>
  <c r="H136" i="46"/>
  <c r="K104" i="46"/>
  <c r="H124" i="46"/>
  <c r="K149" i="46"/>
  <c r="F169" i="46"/>
  <c r="H162" i="46"/>
  <c r="J212" i="46"/>
  <c r="H169" i="46"/>
  <c r="K196" i="46"/>
  <c r="J109" i="46"/>
  <c r="K171" i="46"/>
  <c r="H184" i="46"/>
  <c r="L196" i="46"/>
  <c r="L205" i="46"/>
  <c r="L213" i="46"/>
  <c r="K157" i="46"/>
  <c r="J169" i="46"/>
  <c r="L179" i="46"/>
  <c r="F190" i="46"/>
  <c r="F198" i="46"/>
  <c r="F206" i="46"/>
  <c r="F214" i="46"/>
  <c r="K160" i="46"/>
  <c r="F171" i="46"/>
  <c r="H181" i="46"/>
  <c r="H191" i="46"/>
  <c r="H199" i="46"/>
  <c r="H207" i="46"/>
  <c r="G114" i="46"/>
  <c r="F162" i="46"/>
  <c r="H172" i="46"/>
  <c r="K183" i="46"/>
  <c r="K177" i="46"/>
  <c r="G221" i="46"/>
  <c r="G237" i="46"/>
  <c r="J248" i="46"/>
  <c r="L258" i="46"/>
  <c r="G269" i="46"/>
  <c r="J280" i="46"/>
  <c r="L290" i="46"/>
  <c r="G210" i="46"/>
  <c r="L178" i="46"/>
  <c r="H221" i="46"/>
  <c r="F232" i="46"/>
  <c r="F243" i="46"/>
  <c r="H253" i="46"/>
  <c r="K264" i="46"/>
  <c r="F275" i="46"/>
  <c r="H285" i="46"/>
  <c r="K296" i="46"/>
  <c r="F253" i="46"/>
  <c r="G213" i="46"/>
  <c r="G228" i="46"/>
  <c r="F242" i="46"/>
  <c r="H252" i="46"/>
  <c r="K263" i="46"/>
  <c r="F274" i="46"/>
  <c r="H284" i="46"/>
  <c r="K295" i="46"/>
  <c r="J241" i="46"/>
  <c r="G206" i="46"/>
  <c r="K225" i="46"/>
  <c r="H236" i="46"/>
  <c r="K246" i="46"/>
  <c r="F257" i="46"/>
  <c r="H267" i="46"/>
  <c r="K278" i="46"/>
  <c r="F289" i="46"/>
  <c r="H299" i="46"/>
  <c r="G173" i="46"/>
  <c r="G219" i="46"/>
  <c r="G235" i="46"/>
  <c r="L246" i="46"/>
  <c r="G257" i="46"/>
  <c r="J268" i="46"/>
  <c r="L278" i="46"/>
  <c r="G289" i="46"/>
  <c r="J300" i="46"/>
  <c r="H234" i="46"/>
  <c r="L214" i="46"/>
  <c r="F226" i="46"/>
  <c r="K236" i="46"/>
  <c r="J44" i="46"/>
  <c r="K147" i="46"/>
  <c r="G88" i="46"/>
  <c r="F115" i="46"/>
  <c r="K135" i="46"/>
  <c r="H100" i="46"/>
  <c r="H179" i="46"/>
  <c r="L166" i="46"/>
  <c r="J218" i="46"/>
  <c r="G176" i="46"/>
  <c r="K198" i="46"/>
  <c r="K118" i="46"/>
  <c r="L172" i="46"/>
  <c r="J186" i="46"/>
  <c r="L197" i="46"/>
  <c r="L206" i="46"/>
  <c r="H101" i="46"/>
  <c r="F159" i="46"/>
  <c r="K170" i="46"/>
  <c r="F181" i="46"/>
  <c r="F191" i="46"/>
  <c r="F199" i="46"/>
  <c r="F207" i="46"/>
  <c r="L103" i="46"/>
  <c r="L161" i="46"/>
  <c r="G172" i="46"/>
  <c r="J183" i="46"/>
  <c r="H192" i="46"/>
  <c r="H200" i="46"/>
  <c r="H208" i="46"/>
  <c r="H123" i="46"/>
  <c r="G163" i="46"/>
  <c r="J174" i="46"/>
  <c r="L184" i="46"/>
  <c r="L186" i="46"/>
  <c r="L223" i="46"/>
  <c r="H238" i="46"/>
  <c r="K249" i="46"/>
  <c r="F260" i="46"/>
  <c r="H270" i="46"/>
  <c r="K281" i="46"/>
  <c r="F292" i="46"/>
  <c r="K223" i="46"/>
  <c r="F188" i="46"/>
  <c r="K222" i="46"/>
  <c r="H233" i="46"/>
  <c r="G244" i="46"/>
  <c r="J255" i="46"/>
  <c r="L265" i="46"/>
  <c r="G276" i="46"/>
  <c r="J287" i="46"/>
  <c r="L297" i="46"/>
  <c r="F121" i="46"/>
  <c r="L215" i="46"/>
  <c r="L230" i="46"/>
  <c r="G243" i="46"/>
  <c r="J254" i="46"/>
  <c r="L264" i="46"/>
  <c r="G275" i="46"/>
  <c r="J286" i="46"/>
  <c r="L296" i="46"/>
  <c r="J257" i="46"/>
  <c r="G214" i="46"/>
  <c r="F227" i="46"/>
  <c r="J237" i="46"/>
  <c r="L247" i="46"/>
  <c r="G258" i="46"/>
  <c r="J269" i="46"/>
  <c r="L279" i="46"/>
  <c r="G290" i="46"/>
  <c r="H218" i="46"/>
  <c r="H182" i="46"/>
  <c r="L221" i="46"/>
  <c r="K237" i="46"/>
  <c r="F248" i="46"/>
  <c r="H258" i="46"/>
  <c r="K269" i="46"/>
  <c r="F280" i="46"/>
  <c r="H290" i="46"/>
  <c r="H297" i="46"/>
  <c r="K242" i="46"/>
  <c r="H216" i="46"/>
  <c r="H227" i="46"/>
  <c r="L237" i="46"/>
  <c r="H223" i="46"/>
  <c r="F247" i="46"/>
  <c r="H257" i="46"/>
  <c r="K268" i="46"/>
  <c r="F279" i="46"/>
  <c r="H289" i="46"/>
  <c r="J176" i="46"/>
  <c r="G193" i="46"/>
  <c r="G226" i="46"/>
  <c r="H240" i="46"/>
  <c r="K251" i="46"/>
  <c r="F262" i="46"/>
  <c r="H272" i="46"/>
  <c r="K283" i="46"/>
  <c r="F294" i="46"/>
  <c r="G246" i="46"/>
  <c r="H279" i="46"/>
  <c r="K290" i="46"/>
  <c r="K274" i="46"/>
  <c r="F277" i="46"/>
  <c r="C296" i="46"/>
  <c r="M290" i="46"/>
  <c r="B280" i="46"/>
  <c r="D234" i="46"/>
  <c r="E294" i="46"/>
  <c r="A284" i="46"/>
  <c r="M251" i="46"/>
  <c r="M295" i="46"/>
  <c r="B285" i="46"/>
  <c r="B265" i="46"/>
  <c r="E299" i="46"/>
  <c r="A289" i="46"/>
  <c r="A278" i="46"/>
  <c r="M300" i="46"/>
  <c r="B290" i="46"/>
  <c r="D279" i="46"/>
  <c r="M231" i="46"/>
  <c r="A298" i="46"/>
  <c r="C287" i="46"/>
  <c r="M275" i="46"/>
  <c r="C24" i="46"/>
  <c r="A35" i="46"/>
  <c r="E45" i="46"/>
  <c r="D28" i="46"/>
  <c r="B39" i="46"/>
  <c r="M49" i="46"/>
  <c r="E32" i="46"/>
  <c r="C43" i="46"/>
  <c r="B26" i="46"/>
  <c r="M36" i="46"/>
  <c r="D47" i="46"/>
  <c r="E31" i="46"/>
  <c r="C42" i="46"/>
  <c r="B25" i="46"/>
  <c r="E26" i="46"/>
  <c r="C37" i="46"/>
  <c r="A48" i="46"/>
  <c r="B48" i="46"/>
  <c r="M61" i="46"/>
  <c r="D72" i="46"/>
  <c r="B83" i="46"/>
  <c r="B37" i="46"/>
  <c r="C59" i="46"/>
  <c r="A70" i="46"/>
  <c r="E80" i="46"/>
  <c r="M56" i="46"/>
  <c r="D67" i="46"/>
  <c r="B78" i="46"/>
  <c r="M88" i="46"/>
  <c r="B49" i="46"/>
  <c r="A61" i="46"/>
  <c r="E71" i="46"/>
  <c r="C82" i="46"/>
  <c r="B53" i="46"/>
  <c r="M63" i="46"/>
  <c r="D74" i="46"/>
  <c r="B85" i="46"/>
  <c r="M35" i="46"/>
  <c r="E58" i="46"/>
  <c r="C69" i="46"/>
  <c r="A80" i="46"/>
  <c r="E90" i="46"/>
  <c r="K228" i="46"/>
  <c r="G248" i="46"/>
  <c r="J259" i="46"/>
  <c r="L269" i="46"/>
  <c r="G280" i="46"/>
  <c r="J291" i="46"/>
  <c r="L216" i="46"/>
  <c r="G201" i="46"/>
  <c r="L228" i="46"/>
  <c r="J242" i="46"/>
  <c r="L252" i="46"/>
  <c r="G263" i="46"/>
  <c r="J274" i="46"/>
  <c r="L284" i="46"/>
  <c r="G295" i="46"/>
  <c r="G254" i="46"/>
  <c r="J297" i="46"/>
  <c r="L299" i="46"/>
  <c r="L283" i="46"/>
  <c r="B300" i="46"/>
  <c r="D289" i="46"/>
  <c r="M278" i="46"/>
  <c r="A279" i="46"/>
  <c r="C293" i="46"/>
  <c r="E282" i="46"/>
  <c r="D238" i="46"/>
  <c r="D294" i="46"/>
  <c r="M283" i="46"/>
  <c r="M255" i="46"/>
  <c r="C298" i="46"/>
  <c r="E287" i="46"/>
  <c r="B276" i="46"/>
  <c r="D299" i="46"/>
  <c r="M288" i="46"/>
  <c r="M277" i="46"/>
  <c r="C292" i="46"/>
  <c r="E296" i="46"/>
  <c r="A286" i="46"/>
  <c r="E275" i="46"/>
  <c r="E25" i="46"/>
  <c r="C36" i="46"/>
  <c r="A47" i="46"/>
  <c r="M29" i="46"/>
  <c r="D40" i="46"/>
  <c r="B51" i="46"/>
  <c r="A34" i="46"/>
  <c r="E44" i="46"/>
  <c r="D27" i="46"/>
  <c r="B38" i="46"/>
  <c r="M48" i="46"/>
  <c r="A33" i="46"/>
  <c r="E43" i="46"/>
  <c r="D26" i="46"/>
  <c r="A28" i="46"/>
  <c r="E38" i="46"/>
  <c r="C49" i="46"/>
  <c r="D52" i="46"/>
  <c r="B63" i="46"/>
  <c r="M73" i="46"/>
  <c r="D84" i="46"/>
  <c r="M43" i="46"/>
  <c r="E60" i="46"/>
  <c r="C71" i="46"/>
  <c r="A82" i="46"/>
  <c r="B32" i="46"/>
  <c r="B58" i="46"/>
  <c r="M68" i="46"/>
  <c r="D79" i="46"/>
  <c r="B90" i="46"/>
  <c r="M50" i="46"/>
  <c r="C62" i="46"/>
  <c r="A73" i="46"/>
  <c r="H231" i="46"/>
  <c r="H249" i="46"/>
  <c r="K260" i="46"/>
  <c r="F271" i="46"/>
  <c r="H281" i="46"/>
  <c r="K292" i="46"/>
  <c r="F225" i="46"/>
  <c r="G209" i="46"/>
  <c r="G230" i="46"/>
  <c r="K243" i="46"/>
  <c r="F254" i="46"/>
  <c r="H264" i="46"/>
  <c r="K275" i="46"/>
  <c r="F286" i="46"/>
  <c r="H296" i="46"/>
  <c r="L259" i="46"/>
  <c r="G262" i="46"/>
  <c r="H295" i="46"/>
  <c r="F293" i="46"/>
  <c r="M298" i="46"/>
  <c r="B288" i="46"/>
  <c r="E278" i="46"/>
  <c r="B253" i="46"/>
  <c r="A292" i="46"/>
  <c r="C281" i="46"/>
  <c r="A299" i="46"/>
  <c r="B293" i="46"/>
  <c r="D282" i="46"/>
  <c r="D242" i="46"/>
  <c r="A297" i="46"/>
  <c r="C286" i="46"/>
  <c r="B269" i="46"/>
  <c r="B298" i="46"/>
  <c r="D287" i="46"/>
  <c r="E277" i="46"/>
  <c r="C288" i="46"/>
  <c r="C295" i="46"/>
  <c r="E284" i="46"/>
  <c r="M267" i="46"/>
  <c r="A27" i="46"/>
  <c r="E37" i="46"/>
  <c r="C48" i="46"/>
  <c r="B31" i="46"/>
  <c r="M41" i="46"/>
  <c r="E24" i="46"/>
  <c r="C35" i="46"/>
  <c r="A46" i="46"/>
  <c r="M28" i="46"/>
  <c r="D39" i="46"/>
  <c r="B50" i="46"/>
  <c r="C34" i="46"/>
  <c r="A45" i="46"/>
  <c r="M27" i="46"/>
  <c r="C29" i="46"/>
  <c r="A40" i="46"/>
  <c r="E50" i="46"/>
  <c r="M53" i="46"/>
  <c r="D64" i="46"/>
  <c r="B75" i="46"/>
  <c r="M85" i="46"/>
  <c r="D46" i="46"/>
  <c r="A62" i="46"/>
  <c r="E72" i="46"/>
  <c r="C83" i="46"/>
  <c r="M34" i="46"/>
  <c r="D59" i="46"/>
  <c r="B70" i="46"/>
  <c r="M80" i="46"/>
  <c r="D91" i="46"/>
  <c r="A53" i="46"/>
  <c r="E63" i="46"/>
  <c r="C74" i="46"/>
  <c r="A85" i="46"/>
  <c r="D33" i="46"/>
  <c r="M55" i="46"/>
  <c r="D66" i="46"/>
  <c r="B77" i="46"/>
  <c r="M87" i="46"/>
  <c r="B45" i="46"/>
  <c r="C61" i="46"/>
  <c r="A72" i="46"/>
  <c r="E82" i="46"/>
  <c r="B56" i="46"/>
  <c r="F234" i="46"/>
  <c r="J251" i="46"/>
  <c r="L261" i="46"/>
  <c r="G272" i="46"/>
  <c r="J283" i="46"/>
  <c r="L293" i="46"/>
  <c r="K235" i="46"/>
  <c r="F215" i="46"/>
  <c r="L232" i="46"/>
  <c r="L244" i="46"/>
  <c r="G255" i="46"/>
  <c r="J266" i="46"/>
  <c r="L276" i="46"/>
  <c r="G287" i="46"/>
  <c r="J298" i="46"/>
  <c r="F269" i="46"/>
  <c r="H271" i="46"/>
  <c r="J273" i="46"/>
  <c r="L267" i="46"/>
  <c r="D297" i="46"/>
  <c r="M286" i="46"/>
  <c r="A277" i="46"/>
  <c r="M243" i="46"/>
  <c r="E290" i="46"/>
  <c r="A280" i="46"/>
  <c r="A295" i="46"/>
  <c r="M291" i="46"/>
  <c r="B281" i="46"/>
  <c r="B233" i="46"/>
  <c r="E295" i="46"/>
  <c r="A285" i="46"/>
  <c r="M259" i="46"/>
  <c r="M296" i="46"/>
  <c r="B286" i="46"/>
  <c r="A276" i="46"/>
  <c r="C284" i="46"/>
  <c r="A294" i="46"/>
  <c r="C283" i="46"/>
  <c r="D254" i="46"/>
  <c r="C28" i="46"/>
  <c r="A39" i="46"/>
  <c r="E49" i="46"/>
  <c r="D32" i="46"/>
  <c r="B43" i="46"/>
  <c r="A26" i="46"/>
  <c r="E36" i="46"/>
  <c r="C47" i="46"/>
  <c r="B30" i="46"/>
  <c r="M40" i="46"/>
  <c r="A25" i="46"/>
  <c r="E35" i="46"/>
  <c r="C46" i="46"/>
  <c r="B29" i="46"/>
  <c r="E30" i="46"/>
  <c r="C41" i="46"/>
  <c r="B55" i="46"/>
  <c r="M65" i="46"/>
  <c r="D76" i="46"/>
  <c r="B87" i="46"/>
  <c r="E52" i="46"/>
  <c r="C63" i="46"/>
  <c r="A74" i="46"/>
  <c r="E84" i="46"/>
  <c r="D37" i="46"/>
  <c r="M60" i="46"/>
  <c r="D71" i="46"/>
  <c r="B82" i="46"/>
  <c r="C54" i="46"/>
  <c r="A65" i="46"/>
  <c r="E75" i="46"/>
  <c r="F239" i="46"/>
  <c r="K252" i="46"/>
  <c r="F263" i="46"/>
  <c r="H273" i="46"/>
  <c r="K284" i="46"/>
  <c r="F295" i="46"/>
  <c r="L243" i="46"/>
  <c r="G218" i="46"/>
  <c r="G234" i="46"/>
  <c r="F246" i="46"/>
  <c r="H256" i="46"/>
  <c r="K267" i="46"/>
  <c r="F278" i="46"/>
  <c r="H288" i="46"/>
  <c r="G194" i="46"/>
  <c r="G278" i="46"/>
  <c r="J289" i="46"/>
  <c r="K282" i="46"/>
  <c r="K266" i="46"/>
  <c r="B296" i="46"/>
  <c r="D285" i="46"/>
  <c r="E276" i="46"/>
  <c r="A300" i="46"/>
  <c r="C289" i="46"/>
  <c r="D278" i="46"/>
  <c r="A291" i="46"/>
  <c r="D290" i="46"/>
  <c r="M279" i="46"/>
  <c r="E297" i="46"/>
  <c r="C294" i="46"/>
  <c r="E283" i="46"/>
  <c r="D246" i="46"/>
  <c r="D295" i="46"/>
  <c r="M284" i="46"/>
  <c r="B273" i="46"/>
  <c r="C280" i="46"/>
  <c r="E292" i="46"/>
  <c r="A282" i="46"/>
  <c r="B245" i="46"/>
  <c r="E29" i="46"/>
  <c r="C40" i="46"/>
  <c r="A51" i="46"/>
  <c r="M33" i="46"/>
  <c r="D44" i="46"/>
  <c r="C27" i="46"/>
  <c r="A38" i="46"/>
  <c r="E48" i="46"/>
  <c r="D31" i="46"/>
  <c r="B42" i="46"/>
  <c r="C26" i="46"/>
  <c r="A37" i="46"/>
  <c r="E47" i="46"/>
  <c r="D30" i="46"/>
  <c r="A32" i="46"/>
  <c r="E42" i="46"/>
  <c r="D56" i="46"/>
  <c r="B67" i="46"/>
  <c r="M77" i="46"/>
  <c r="D88" i="46"/>
  <c r="A54" i="46"/>
  <c r="E64" i="46"/>
  <c r="C75" i="46"/>
  <c r="A86" i="46"/>
  <c r="B44" i="46"/>
  <c r="B62" i="46"/>
  <c r="M72" i="46"/>
  <c r="D83" i="46"/>
  <c r="E55" i="46"/>
  <c r="C66" i="46"/>
  <c r="A77" i="46"/>
  <c r="E87" i="46"/>
  <c r="M46" i="46"/>
  <c r="D58" i="46"/>
  <c r="B69" i="46"/>
  <c r="M79" i="46"/>
  <c r="D90" i="46"/>
  <c r="C53" i="46"/>
  <c r="A64" i="46"/>
  <c r="E74" i="46"/>
  <c r="C85" i="46"/>
  <c r="B36" i="46"/>
  <c r="L157" i="46"/>
  <c r="H241" i="46"/>
  <c r="L253" i="46"/>
  <c r="G264" i="46"/>
  <c r="J275" i="46"/>
  <c r="L285" i="46"/>
  <c r="G296" i="46"/>
  <c r="L251" i="46"/>
  <c r="L220" i="46"/>
  <c r="L236" i="46"/>
  <c r="G247" i="46"/>
  <c r="J258" i="46"/>
  <c r="L268" i="46"/>
  <c r="G279" i="46"/>
  <c r="J290" i="46"/>
  <c r="F221" i="46"/>
  <c r="H287" i="46"/>
  <c r="K298" i="46"/>
  <c r="L291" i="46"/>
  <c r="L275" i="46"/>
  <c r="M294" i="46"/>
  <c r="B284" i="46"/>
  <c r="D266" i="46"/>
  <c r="E298" i="46"/>
  <c r="A288" i="46"/>
  <c r="D276" i="46"/>
  <c r="M299" i="46"/>
  <c r="B289" i="46"/>
  <c r="C278" i="46"/>
  <c r="E293" i="46"/>
  <c r="A293" i="46"/>
  <c r="C282" i="46"/>
  <c r="B237" i="46"/>
  <c r="B294" i="46"/>
  <c r="D283" i="46"/>
  <c r="M263" i="46"/>
  <c r="M274" i="46"/>
  <c r="C291" i="46"/>
  <c r="E280" i="46"/>
  <c r="M235" i="46"/>
  <c r="A31" i="46"/>
  <c r="E41" i="46"/>
  <c r="D24" i="46"/>
  <c r="B35" i="46"/>
  <c r="M45" i="46"/>
  <c r="E28" i="46"/>
  <c r="C39" i="46"/>
  <c r="A50" i="46"/>
  <c r="M32" i="46"/>
  <c r="D43" i="46"/>
  <c r="E27" i="46"/>
  <c r="C38" i="46"/>
  <c r="A49" i="46"/>
  <c r="M31" i="46"/>
  <c r="C33" i="46"/>
  <c r="A44" i="46"/>
  <c r="M30" i="46"/>
  <c r="M57" i="46"/>
  <c r="D68" i="46"/>
  <c r="B79" i="46"/>
  <c r="C55" i="46"/>
  <c r="A66" i="46"/>
  <c r="E76" i="46"/>
  <c r="C87" i="46"/>
  <c r="M52" i="46"/>
  <c r="D63" i="46"/>
  <c r="B74" i="46"/>
  <c r="M84" i="46"/>
  <c r="H174" i="46"/>
  <c r="K244" i="46"/>
  <c r="F255" i="46"/>
  <c r="H265" i="46"/>
  <c r="K276" i="46"/>
  <c r="F287" i="46"/>
  <c r="K300" i="46"/>
  <c r="H166" i="46"/>
  <c r="G222" i="46"/>
  <c r="F238" i="46"/>
  <c r="H248" i="46"/>
  <c r="K259" i="46"/>
  <c r="F270" i="46"/>
  <c r="H280" i="46"/>
  <c r="K291" i="46"/>
  <c r="H230" i="46"/>
  <c r="F261" i="46"/>
  <c r="H263" i="46"/>
  <c r="G286" i="46"/>
  <c r="F285" i="46"/>
  <c r="C300" i="46"/>
  <c r="D293" i="46"/>
  <c r="M282" i="46"/>
  <c r="B257" i="46"/>
  <c r="C297" i="46"/>
  <c r="E286" i="46"/>
  <c r="D270" i="46"/>
  <c r="D298" i="46"/>
  <c r="M287" i="46"/>
  <c r="C276" i="46"/>
  <c r="E285" i="46"/>
  <c r="E291" i="46"/>
  <c r="A281" i="46"/>
  <c r="E289" i="46"/>
  <c r="M292" i="46"/>
  <c r="B282" i="46"/>
  <c r="D250" i="46"/>
  <c r="E300" i="46"/>
  <c r="A290" i="46"/>
  <c r="C279" i="46"/>
  <c r="A287" i="46"/>
  <c r="C32" i="46"/>
  <c r="A43" i="46"/>
  <c r="M25" i="46"/>
  <c r="D36" i="46"/>
  <c r="B47" i="46"/>
  <c r="A30" i="46"/>
  <c r="E40" i="46"/>
  <c r="C51" i="46"/>
  <c r="B34" i="46"/>
  <c r="M44" i="46"/>
  <c r="A29" i="46"/>
  <c r="E39" i="46"/>
  <c r="C50" i="46"/>
  <c r="B33" i="46"/>
  <c r="A24" i="46"/>
  <c r="E34" i="46"/>
  <c r="C45" i="46"/>
  <c r="M38" i="46"/>
  <c r="B59" i="46"/>
  <c r="M69" i="46"/>
  <c r="D80" i="46"/>
  <c r="E56" i="46"/>
  <c r="C67" i="46"/>
  <c r="A78" i="46"/>
  <c r="E88" i="46"/>
  <c r="B54" i="46"/>
  <c r="M64" i="46"/>
  <c r="D75" i="46"/>
  <c r="B86" i="46"/>
  <c r="M39" i="46"/>
  <c r="C58" i="46"/>
  <c r="A69" i="46"/>
  <c r="E79" i="46"/>
  <c r="C90" i="46"/>
  <c r="D51" i="46"/>
  <c r="B61" i="46"/>
  <c r="M71" i="46"/>
  <c r="D82" i="46"/>
  <c r="A56" i="46"/>
  <c r="E66" i="46"/>
  <c r="C77" i="46"/>
  <c r="A88" i="46"/>
  <c r="D45" i="46"/>
  <c r="D61" i="46"/>
  <c r="K220" i="46"/>
  <c r="L245" i="46"/>
  <c r="G256" i="46"/>
  <c r="J267" i="46"/>
  <c r="L277" i="46"/>
  <c r="G288" i="46"/>
  <c r="L300" i="46"/>
  <c r="J184" i="46"/>
  <c r="L224" i="46"/>
  <c r="G239" i="46"/>
  <c r="J250" i="46"/>
  <c r="L260" i="46"/>
  <c r="G271" i="46"/>
  <c r="J282" i="46"/>
  <c r="L292" i="46"/>
  <c r="H239" i="46"/>
  <c r="G270" i="46"/>
  <c r="J281" i="46"/>
  <c r="J265" i="46"/>
  <c r="G294" i="46"/>
  <c r="B277" i="46"/>
  <c r="B292" i="46"/>
  <c r="D281" i="46"/>
  <c r="M247" i="46"/>
  <c r="A296" i="46"/>
  <c r="C285" i="46"/>
  <c r="B261" i="46"/>
  <c r="B297" i="46"/>
  <c r="D286" i="46"/>
  <c r="D274" i="46"/>
  <c r="D262" i="46"/>
  <c r="C290" i="46"/>
  <c r="E279" i="46"/>
  <c r="E281" i="46"/>
  <c r="D291" i="46"/>
  <c r="M280" i="46"/>
  <c r="B241" i="46"/>
  <c r="C299" i="46"/>
  <c r="E288" i="46"/>
  <c r="D277" i="46"/>
  <c r="A283" i="46"/>
  <c r="E33" i="46"/>
  <c r="C44" i="46"/>
  <c r="B27" i="46"/>
  <c r="M37" i="46"/>
  <c r="D48" i="46"/>
  <c r="C31" i="46"/>
  <c r="A42" i="46"/>
  <c r="M24" i="46"/>
  <c r="D35" i="46"/>
  <c r="B46" i="46"/>
  <c r="C30" i="46"/>
  <c r="A41" i="46"/>
  <c r="E51" i="46"/>
  <c r="C25" i="46"/>
  <c r="A36" i="46"/>
  <c r="E46" i="46"/>
  <c r="D41" i="46"/>
  <c r="D60" i="46"/>
  <c r="B71" i="46"/>
  <c r="M81" i="46"/>
  <c r="M26" i="46"/>
  <c r="A58" i="46"/>
  <c r="E68" i="46"/>
  <c r="C79" i="46"/>
  <c r="D55" i="46"/>
  <c r="B66" i="46"/>
  <c r="M76" i="46"/>
  <c r="D87" i="46"/>
  <c r="D42" i="46"/>
  <c r="E59" i="46"/>
  <c r="C70" i="46"/>
  <c r="A81" i="46"/>
  <c r="E91" i="46"/>
  <c r="M51" i="46"/>
  <c r="D62" i="46"/>
  <c r="B73" i="46"/>
  <c r="M83" i="46"/>
  <c r="D29" i="46"/>
  <c r="C57" i="46"/>
  <c r="A68" i="46"/>
  <c r="E78" i="46"/>
  <c r="C89" i="46"/>
  <c r="B52" i="46"/>
  <c r="M67" i="46"/>
  <c r="C73" i="46"/>
  <c r="M42" i="46"/>
  <c r="D65" i="46"/>
  <c r="B76" i="46"/>
  <c r="M86" i="46"/>
  <c r="M47" i="46"/>
  <c r="C60" i="46"/>
  <c r="A71" i="46"/>
  <c r="E81" i="46"/>
  <c r="M89" i="46"/>
  <c r="A102" i="46"/>
  <c r="E112" i="46"/>
  <c r="C123" i="46"/>
  <c r="A134" i="46"/>
  <c r="B98" i="46"/>
  <c r="M108" i="46"/>
  <c r="D119" i="46"/>
  <c r="B130" i="46"/>
  <c r="E95" i="46"/>
  <c r="C106" i="46"/>
  <c r="A117" i="46"/>
  <c r="E127" i="46"/>
  <c r="C138" i="46"/>
  <c r="B101" i="46"/>
  <c r="M111" i="46"/>
  <c r="D122" i="46"/>
  <c r="B133" i="46"/>
  <c r="M143" i="46"/>
  <c r="C97" i="46"/>
  <c r="A108" i="46"/>
  <c r="E118" i="46"/>
  <c r="C129" i="46"/>
  <c r="C92" i="46"/>
  <c r="A103" i="46"/>
  <c r="E113" i="46"/>
  <c r="C124" i="46"/>
  <c r="A135" i="46"/>
  <c r="M97" i="46"/>
  <c r="D108" i="46"/>
  <c r="B119" i="46"/>
  <c r="M129" i="46"/>
  <c r="C91" i="46"/>
  <c r="A145" i="46"/>
  <c r="C156" i="46"/>
  <c r="A167" i="46"/>
  <c r="E177" i="46"/>
  <c r="M138" i="46"/>
  <c r="D152" i="46"/>
  <c r="B163" i="46"/>
  <c r="M173" i="46"/>
  <c r="B120" i="46"/>
  <c r="C147" i="46"/>
  <c r="A158" i="46"/>
  <c r="E168" i="46"/>
  <c r="C179" i="46"/>
  <c r="A142" i="46"/>
  <c r="D151" i="46"/>
  <c r="B162" i="46"/>
  <c r="M172" i="46"/>
  <c r="M102" i="46"/>
  <c r="B144" i="46"/>
  <c r="E155" i="46"/>
  <c r="C166" i="46"/>
  <c r="A177" i="46"/>
  <c r="D117" i="46"/>
  <c r="B149" i="46"/>
  <c r="M159" i="46"/>
  <c r="D170" i="46"/>
  <c r="D113" i="46"/>
  <c r="C146" i="46"/>
  <c r="C157" i="46"/>
  <c r="A168" i="46"/>
  <c r="E178" i="46"/>
  <c r="A141" i="46"/>
  <c r="M150" i="46"/>
  <c r="D161" i="46"/>
  <c r="B172" i="46"/>
  <c r="A184" i="46"/>
  <c r="E194" i="46"/>
  <c r="C205" i="46"/>
  <c r="A216" i="46"/>
  <c r="E226" i="46"/>
  <c r="D189" i="46"/>
  <c r="B200" i="46"/>
  <c r="B28" i="46"/>
  <c r="B24" i="46"/>
  <c r="D70" i="46"/>
  <c r="D38" i="46"/>
  <c r="A76" i="46"/>
  <c r="D53" i="46"/>
  <c r="M66" i="46"/>
  <c r="D77" i="46"/>
  <c r="B88" i="46"/>
  <c r="D50" i="46"/>
  <c r="E61" i="46"/>
  <c r="C72" i="46"/>
  <c r="A83" i="46"/>
  <c r="E92" i="46"/>
  <c r="C103" i="46"/>
  <c r="A114" i="46"/>
  <c r="E124" i="46"/>
  <c r="C135" i="46"/>
  <c r="D99" i="46"/>
  <c r="B110" i="46"/>
  <c r="M120" i="46"/>
  <c r="D131" i="46"/>
  <c r="A97" i="46"/>
  <c r="E107" i="46"/>
  <c r="C118" i="46"/>
  <c r="A129" i="46"/>
  <c r="M91" i="46"/>
  <c r="D102" i="46"/>
  <c r="B113" i="46"/>
  <c r="M123" i="46"/>
  <c r="D134" i="46"/>
  <c r="B145" i="46"/>
  <c r="E98" i="46"/>
  <c r="C109" i="46"/>
  <c r="A120" i="46"/>
  <c r="E130" i="46"/>
  <c r="E93" i="46"/>
  <c r="C104" i="46"/>
  <c r="A115" i="46"/>
  <c r="E125" i="46"/>
  <c r="C136" i="46"/>
  <c r="B99" i="46"/>
  <c r="M109" i="46"/>
  <c r="D120" i="46"/>
  <c r="B131" i="46"/>
  <c r="B96" i="46"/>
  <c r="A147" i="46"/>
  <c r="E157" i="46"/>
  <c r="C168" i="46"/>
  <c r="A179" i="46"/>
  <c r="D141" i="46"/>
  <c r="M153" i="46"/>
  <c r="D164" i="46"/>
  <c r="B175" i="46"/>
  <c r="D129" i="46"/>
  <c r="E148" i="46"/>
  <c r="C159" i="46"/>
  <c r="A170" i="46"/>
  <c r="E180" i="46"/>
  <c r="E143" i="46"/>
  <c r="M152" i="46"/>
  <c r="D163" i="46"/>
  <c r="B174" i="46"/>
  <c r="B112" i="46"/>
  <c r="A146" i="46"/>
  <c r="A157" i="46"/>
  <c r="E167" i="46"/>
  <c r="C178" i="46"/>
  <c r="M130" i="46"/>
  <c r="D150" i="46"/>
  <c r="B161" i="46"/>
  <c r="M171" i="46"/>
  <c r="M126" i="46"/>
  <c r="A148" i="46"/>
  <c r="E158" i="46"/>
  <c r="C169" i="46"/>
  <c r="A180" i="46"/>
  <c r="A143" i="46"/>
  <c r="B152" i="46"/>
  <c r="M162" i="46"/>
  <c r="D173" i="46"/>
  <c r="C185" i="46"/>
  <c r="A196" i="46"/>
  <c r="E206" i="46"/>
  <c r="C217" i="46"/>
  <c r="A57" i="46"/>
  <c r="B40" i="46"/>
  <c r="M75" i="46"/>
  <c r="A52" i="46"/>
  <c r="C81" i="46"/>
  <c r="M54" i="46"/>
  <c r="B68" i="46"/>
  <c r="M78" i="46"/>
  <c r="D89" i="46"/>
  <c r="C52" i="46"/>
  <c r="A63" i="46"/>
  <c r="E73" i="46"/>
  <c r="C84" i="46"/>
  <c r="A94" i="46"/>
  <c r="E104" i="46"/>
  <c r="C115" i="46"/>
  <c r="A126" i="46"/>
  <c r="E136" i="46"/>
  <c r="M100" i="46"/>
  <c r="D111" i="46"/>
  <c r="B122" i="46"/>
  <c r="M132" i="46"/>
  <c r="C98" i="46"/>
  <c r="A109" i="46"/>
  <c r="E119" i="46"/>
  <c r="C130" i="46"/>
  <c r="B93" i="46"/>
  <c r="M103" i="46"/>
  <c r="D114" i="46"/>
  <c r="B125" i="46"/>
  <c r="M135" i="46"/>
  <c r="D146" i="46"/>
  <c r="A100" i="46"/>
  <c r="E110" i="46"/>
  <c r="C121" i="46"/>
  <c r="A132" i="46"/>
  <c r="A95" i="46"/>
  <c r="E105" i="46"/>
  <c r="C116" i="46"/>
  <c r="A127" i="46"/>
  <c r="E137" i="46"/>
  <c r="D100" i="46"/>
  <c r="B111" i="46"/>
  <c r="M121" i="46"/>
  <c r="D132" i="46"/>
  <c r="D105" i="46"/>
  <c r="C148" i="46"/>
  <c r="A159" i="46"/>
  <c r="E169" i="46"/>
  <c r="C180" i="46"/>
  <c r="C143" i="46"/>
  <c r="B155" i="46"/>
  <c r="M165" i="46"/>
  <c r="D176" i="46"/>
  <c r="C139" i="46"/>
  <c r="A150" i="46"/>
  <c r="E160" i="46"/>
  <c r="C171" i="46"/>
  <c r="D93" i="46"/>
  <c r="A144" i="46"/>
  <c r="B154" i="46"/>
  <c r="M164" i="46"/>
  <c r="D175" i="46"/>
  <c r="D121" i="46"/>
  <c r="E147" i="46"/>
  <c r="C158" i="46"/>
  <c r="A169" i="46"/>
  <c r="E179" i="46"/>
  <c r="B138" i="46"/>
  <c r="M151" i="46"/>
  <c r="D162" i="46"/>
  <c r="B173" i="46"/>
  <c r="B136" i="46"/>
  <c r="C149" i="46"/>
  <c r="A160" i="46"/>
  <c r="E170" i="46"/>
  <c r="C181" i="46"/>
  <c r="E144" i="46"/>
  <c r="D153" i="46"/>
  <c r="B164" i="46"/>
  <c r="E67" i="46"/>
  <c r="D49" i="46"/>
  <c r="D78" i="46"/>
  <c r="E54" i="46"/>
  <c r="A84" i="46"/>
  <c r="D57" i="46"/>
  <c r="D69" i="46"/>
  <c r="B80" i="46"/>
  <c r="M90" i="46"/>
  <c r="E53" i="46"/>
  <c r="C64" i="46"/>
  <c r="A75" i="46"/>
  <c r="E85" i="46"/>
  <c r="C95" i="46"/>
  <c r="A106" i="46"/>
  <c r="E116" i="46"/>
  <c r="C127" i="46"/>
  <c r="A90" i="46"/>
  <c r="B102" i="46"/>
  <c r="M112" i="46"/>
  <c r="D123" i="46"/>
  <c r="B134" i="46"/>
  <c r="E99" i="46"/>
  <c r="C110" i="46"/>
  <c r="A121" i="46"/>
  <c r="E131" i="46"/>
  <c r="D94" i="46"/>
  <c r="B105" i="46"/>
  <c r="M115" i="46"/>
  <c r="D126" i="46"/>
  <c r="B137" i="46"/>
  <c r="B91" i="46"/>
  <c r="C101" i="46"/>
  <c r="A112" i="46"/>
  <c r="E122" i="46"/>
  <c r="C133" i="46"/>
  <c r="C96" i="46"/>
  <c r="A107" i="46"/>
  <c r="E117" i="46"/>
  <c r="C128" i="46"/>
  <c r="A139" i="46"/>
  <c r="M101" i="46"/>
  <c r="D112" i="46"/>
  <c r="B123" i="46"/>
  <c r="M133" i="46"/>
  <c r="M118" i="46"/>
  <c r="E149" i="46"/>
  <c r="C160" i="46"/>
  <c r="A171" i="46"/>
  <c r="B92" i="46"/>
  <c r="C145" i="46"/>
  <c r="D156" i="46"/>
  <c r="B167" i="46"/>
  <c r="M177" i="46"/>
  <c r="A140" i="46"/>
  <c r="C151" i="46"/>
  <c r="A162" i="46"/>
  <c r="E172" i="46"/>
  <c r="M106" i="46"/>
  <c r="E145" i="46"/>
  <c r="D155" i="46"/>
  <c r="B166" i="46"/>
  <c r="M176" i="46"/>
  <c r="M134" i="46"/>
  <c r="A149" i="46"/>
  <c r="E159" i="46"/>
  <c r="C170" i="46"/>
  <c r="A181" i="46"/>
  <c r="D140" i="46"/>
  <c r="B153" i="46"/>
  <c r="M163" i="46"/>
  <c r="D174" i="46"/>
  <c r="E140" i="46"/>
  <c r="E150" i="46"/>
  <c r="C161" i="46"/>
  <c r="A172" i="46"/>
  <c r="E182" i="46"/>
  <c r="M144" i="46"/>
  <c r="M154" i="46"/>
  <c r="D165" i="46"/>
  <c r="B176" i="46"/>
  <c r="A188" i="46"/>
  <c r="E198" i="46"/>
  <c r="C209" i="46"/>
  <c r="A220" i="46"/>
  <c r="D178" i="46"/>
  <c r="C78" i="46"/>
  <c r="D54" i="46"/>
  <c r="B81" i="46"/>
  <c r="A60" i="46"/>
  <c r="E86" i="46"/>
  <c r="M58" i="46"/>
  <c r="M70" i="46"/>
  <c r="D81" i="46"/>
  <c r="A55" i="46"/>
  <c r="E65" i="46"/>
  <c r="C76" i="46"/>
  <c r="A87" i="46"/>
  <c r="E96" i="46"/>
  <c r="C107" i="46"/>
  <c r="A118" i="46"/>
  <c r="E128" i="46"/>
  <c r="M92" i="46"/>
  <c r="D103" i="46"/>
  <c r="B114" i="46"/>
  <c r="M124" i="46"/>
  <c r="D135" i="46"/>
  <c r="A101" i="46"/>
  <c r="E111" i="46"/>
  <c r="C122" i="46"/>
  <c r="A133" i="46"/>
  <c r="M95" i="46"/>
  <c r="D106" i="46"/>
  <c r="B117" i="46"/>
  <c r="M127" i="46"/>
  <c r="D138" i="46"/>
  <c r="A92" i="46"/>
  <c r="E102" i="46"/>
  <c r="C113" i="46"/>
  <c r="A124" i="46"/>
  <c r="E134" i="46"/>
  <c r="E97" i="46"/>
  <c r="C108" i="46"/>
  <c r="A119" i="46"/>
  <c r="E129" i="46"/>
  <c r="D92" i="46"/>
  <c r="B103" i="46"/>
  <c r="M113" i="46"/>
  <c r="D124" i="46"/>
  <c r="B135" i="46"/>
  <c r="B128" i="46"/>
  <c r="A151" i="46"/>
  <c r="E161" i="46"/>
  <c r="C172" i="46"/>
  <c r="D101" i="46"/>
  <c r="B147" i="46"/>
  <c r="M157" i="46"/>
  <c r="D168" i="46"/>
  <c r="B179" i="46"/>
  <c r="E141" i="46"/>
  <c r="E152" i="46"/>
  <c r="C163" i="46"/>
  <c r="A174" i="46"/>
  <c r="B116" i="46"/>
  <c r="M145" i="46"/>
  <c r="M156" i="46"/>
  <c r="D167" i="46"/>
  <c r="B178" i="46"/>
  <c r="A138" i="46"/>
  <c r="C150" i="46"/>
  <c r="A161" i="46"/>
  <c r="E171" i="46"/>
  <c r="C182" i="46"/>
  <c r="C142" i="46"/>
  <c r="D154" i="46"/>
  <c r="B165" i="46"/>
  <c r="M175" i="46"/>
  <c r="M140" i="46"/>
  <c r="A152" i="46"/>
  <c r="E162" i="46"/>
  <c r="C173" i="46"/>
  <c r="E83" i="46"/>
  <c r="B57" i="46"/>
  <c r="D86" i="46"/>
  <c r="E62" i="46"/>
  <c r="B60" i="46"/>
  <c r="B72" i="46"/>
  <c r="M82" i="46"/>
  <c r="C56" i="46"/>
  <c r="A67" i="46"/>
  <c r="E77" i="46"/>
  <c r="C88" i="46"/>
  <c r="A98" i="46"/>
  <c r="E108" i="46"/>
  <c r="C119" i="46"/>
  <c r="A130" i="46"/>
  <c r="B94" i="46"/>
  <c r="M104" i="46"/>
  <c r="D115" i="46"/>
  <c r="B126" i="46"/>
  <c r="M136" i="46"/>
  <c r="C102" i="46"/>
  <c r="A113" i="46"/>
  <c r="E123" i="46"/>
  <c r="C134" i="46"/>
  <c r="B97" i="46"/>
  <c r="M107" i="46"/>
  <c r="D118" i="46"/>
  <c r="B129" i="46"/>
  <c r="M139" i="46"/>
  <c r="C93" i="46"/>
  <c r="A104" i="46"/>
  <c r="E114" i="46"/>
  <c r="C125" i="46"/>
  <c r="A136" i="46"/>
  <c r="A99" i="46"/>
  <c r="E109" i="46"/>
  <c r="C120" i="46"/>
  <c r="A131" i="46"/>
  <c r="M93" i="46"/>
  <c r="D104" i="46"/>
  <c r="B115" i="46"/>
  <c r="M125" i="46"/>
  <c r="D136" i="46"/>
  <c r="D137" i="46"/>
  <c r="C152" i="46"/>
  <c r="A163" i="46"/>
  <c r="E173" i="46"/>
  <c r="M114" i="46"/>
  <c r="D148" i="46"/>
  <c r="B159" i="46"/>
  <c r="M169" i="46"/>
  <c r="D180" i="46"/>
  <c r="M141" i="46"/>
  <c r="A154" i="46"/>
  <c r="E164" i="46"/>
  <c r="C175" i="46"/>
  <c r="D125" i="46"/>
  <c r="D147" i="46"/>
  <c r="B158" i="46"/>
  <c r="M168" i="46"/>
  <c r="D179" i="46"/>
  <c r="E139" i="46"/>
  <c r="E151" i="46"/>
  <c r="C86" i="46"/>
  <c r="M59" i="46"/>
  <c r="B89" i="46"/>
  <c r="C65" i="46"/>
  <c r="M62" i="46"/>
  <c r="D73" i="46"/>
  <c r="B84" i="46"/>
  <c r="D34" i="46"/>
  <c r="E57" i="46"/>
  <c r="C68" i="46"/>
  <c r="A79" i="46"/>
  <c r="E89" i="46"/>
  <c r="C99" i="46"/>
  <c r="A110" i="46"/>
  <c r="E120" i="46"/>
  <c r="C131" i="46"/>
  <c r="D95" i="46"/>
  <c r="B106" i="46"/>
  <c r="M116" i="46"/>
  <c r="D127" i="46"/>
  <c r="A93" i="46"/>
  <c r="E103" i="46"/>
  <c r="C114" i="46"/>
  <c r="A125" i="46"/>
  <c r="E135" i="46"/>
  <c r="D98" i="46"/>
  <c r="B109" i="46"/>
  <c r="M119" i="46"/>
  <c r="D130" i="46"/>
  <c r="B141" i="46"/>
  <c r="E94" i="46"/>
  <c r="C105" i="46"/>
  <c r="A116" i="46"/>
  <c r="E126" i="46"/>
  <c r="C137" i="46"/>
  <c r="C100" i="46"/>
  <c r="A111" i="46"/>
  <c r="E121" i="46"/>
  <c r="C132" i="46"/>
  <c r="B95" i="46"/>
  <c r="M105" i="46"/>
  <c r="D116" i="46"/>
  <c r="B127" i="46"/>
  <c r="M137" i="46"/>
  <c r="C141" i="46"/>
  <c r="E153" i="46"/>
  <c r="C164" i="46"/>
  <c r="A175" i="46"/>
  <c r="B124" i="46"/>
  <c r="M149" i="46"/>
  <c r="D160" i="46"/>
  <c r="B171" i="46"/>
  <c r="D97" i="46"/>
  <c r="D143" i="46"/>
  <c r="C155" i="46"/>
  <c r="A166" i="46"/>
  <c r="E176" i="46"/>
  <c r="D139" i="46"/>
  <c r="M148" i="46"/>
  <c r="D159" i="46"/>
  <c r="B170" i="46"/>
  <c r="M180" i="46"/>
  <c r="C140" i="46"/>
  <c r="A153" i="46"/>
  <c r="E163" i="46"/>
  <c r="C174" i="46"/>
  <c r="M98" i="46"/>
  <c r="B146" i="46"/>
  <c r="B157" i="46"/>
  <c r="M167" i="46"/>
  <c r="M94" i="46"/>
  <c r="M142" i="46"/>
  <c r="E154" i="46"/>
  <c r="C165" i="46"/>
  <c r="A176" i="46"/>
  <c r="M122" i="46"/>
  <c r="B148" i="46"/>
  <c r="M158" i="46"/>
  <c r="D169" i="46"/>
  <c r="B180" i="46"/>
  <c r="A192" i="46"/>
  <c r="E202" i="46"/>
  <c r="C213" i="46"/>
  <c r="A224" i="46"/>
  <c r="M186" i="46"/>
  <c r="D197" i="46"/>
  <c r="B208" i="46"/>
  <c r="A89" i="46"/>
  <c r="B65" i="46"/>
  <c r="E70" i="46"/>
  <c r="D25" i="46"/>
  <c r="B64" i="46"/>
  <c r="M74" i="46"/>
  <c r="D85" i="46"/>
  <c r="B41" i="46"/>
  <c r="A59" i="46"/>
  <c r="E69" i="46"/>
  <c r="C80" i="46"/>
  <c r="A91" i="46"/>
  <c r="E100" i="46"/>
  <c r="C111" i="46"/>
  <c r="A122" i="46"/>
  <c r="E132" i="46"/>
  <c r="M96" i="46"/>
  <c r="D107" i="46"/>
  <c r="B118" i="46"/>
  <c r="M128" i="46"/>
  <c r="C94" i="46"/>
  <c r="A105" i="46"/>
  <c r="E115" i="46"/>
  <c r="C126" i="46"/>
  <c r="A137" i="46"/>
  <c r="M99" i="46"/>
  <c r="D110" i="46"/>
  <c r="B121" i="46"/>
  <c r="M131" i="46"/>
  <c r="D142" i="46"/>
  <c r="A96" i="46"/>
  <c r="E106" i="46"/>
  <c r="C117" i="46"/>
  <c r="A128" i="46"/>
  <c r="E138" i="46"/>
  <c r="E101" i="46"/>
  <c r="C112" i="46"/>
  <c r="A123" i="46"/>
  <c r="E133" i="46"/>
  <c r="D96" i="46"/>
  <c r="B107" i="46"/>
  <c r="M117" i="46"/>
  <c r="D128" i="46"/>
  <c r="B139" i="46"/>
  <c r="B143" i="46"/>
  <c r="A155" i="46"/>
  <c r="E165" i="46"/>
  <c r="C176" i="46"/>
  <c r="D133" i="46"/>
  <c r="B151" i="46"/>
  <c r="M161" i="46"/>
  <c r="D172" i="46"/>
  <c r="M110" i="46"/>
  <c r="D145" i="46"/>
  <c r="E156" i="46"/>
  <c r="C167" i="46"/>
  <c r="A178" i="46"/>
  <c r="B140" i="46"/>
  <c r="B150" i="46"/>
  <c r="M160" i="46"/>
  <c r="D171" i="46"/>
  <c r="B182" i="46"/>
  <c r="B142" i="46"/>
  <c r="C154" i="46"/>
  <c r="A165" i="46"/>
  <c r="E175" i="46"/>
  <c r="B108" i="46"/>
  <c r="M147" i="46"/>
  <c r="D158" i="46"/>
  <c r="B169" i="46"/>
  <c r="B104" i="46"/>
  <c r="D144" i="46"/>
  <c r="A156" i="46"/>
  <c r="E166" i="46"/>
  <c r="C177" i="46"/>
  <c r="B132" i="46"/>
  <c r="D149" i="46"/>
  <c r="B160" i="46"/>
  <c r="M170" i="46"/>
  <c r="D181" i="46"/>
  <c r="C193" i="46"/>
  <c r="A204" i="46"/>
  <c r="E214" i="46"/>
  <c r="C225" i="46"/>
  <c r="B188" i="46"/>
  <c r="C162" i="46"/>
  <c r="C153" i="46"/>
  <c r="D157" i="46"/>
  <c r="E190" i="46"/>
  <c r="C221" i="46"/>
  <c r="D193" i="46"/>
  <c r="M206" i="46"/>
  <c r="M218" i="46"/>
  <c r="D229" i="46"/>
  <c r="C192" i="46"/>
  <c r="A203" i="46"/>
  <c r="E213" i="46"/>
  <c r="C224" i="46"/>
  <c r="M185" i="46"/>
  <c r="D196" i="46"/>
  <c r="B207" i="46"/>
  <c r="M217" i="46"/>
  <c r="D228" i="46"/>
  <c r="E188" i="46"/>
  <c r="C199" i="46"/>
  <c r="A210" i="46"/>
  <c r="E220" i="46"/>
  <c r="D182" i="46"/>
  <c r="M192" i="46"/>
  <c r="D203" i="46"/>
  <c r="B214" i="46"/>
  <c r="M224" i="46"/>
  <c r="C186" i="46"/>
  <c r="A197" i="46"/>
  <c r="E207" i="46"/>
  <c r="C218" i="46"/>
  <c r="A229" i="46"/>
  <c r="D190" i="46"/>
  <c r="B201" i="46"/>
  <c r="M211" i="46"/>
  <c r="D222" i="46"/>
  <c r="A232" i="46"/>
  <c r="E242" i="46"/>
  <c r="C253" i="46"/>
  <c r="A264" i="46"/>
  <c r="E274" i="46"/>
  <c r="B240" i="46"/>
  <c r="M250" i="46"/>
  <c r="D261" i="46"/>
  <c r="B272" i="46"/>
  <c r="A239" i="46"/>
  <c r="E249" i="46"/>
  <c r="C260" i="46"/>
  <c r="A271" i="46"/>
  <c r="D236" i="46"/>
  <c r="B247" i="46"/>
  <c r="M257" i="46"/>
  <c r="D268" i="46"/>
  <c r="C235" i="46"/>
  <c r="A246" i="46"/>
  <c r="E256" i="46"/>
  <c r="C267" i="46"/>
  <c r="M232" i="46"/>
  <c r="D243" i="46"/>
  <c r="B254" i="46"/>
  <c r="M264" i="46"/>
  <c r="D275" i="46"/>
  <c r="C238" i="46"/>
  <c r="A249" i="46"/>
  <c r="C270" i="46"/>
  <c r="D284" i="46"/>
  <c r="A173" i="46"/>
  <c r="A164" i="46"/>
  <c r="M166" i="46"/>
  <c r="C197" i="46"/>
  <c r="E222" i="46"/>
  <c r="M194" i="46"/>
  <c r="D209" i="46"/>
  <c r="B220" i="46"/>
  <c r="M182" i="46"/>
  <c r="E193" i="46"/>
  <c r="C204" i="46"/>
  <c r="A215" i="46"/>
  <c r="E225" i="46"/>
  <c r="B187" i="46"/>
  <c r="M197" i="46"/>
  <c r="D208" i="46"/>
  <c r="B219" i="46"/>
  <c r="M229" i="46"/>
  <c r="A190" i="46"/>
  <c r="E200" i="46"/>
  <c r="C211" i="46"/>
  <c r="A222" i="46"/>
  <c r="C183" i="46"/>
  <c r="B194" i="46"/>
  <c r="M204" i="46"/>
  <c r="D215" i="46"/>
  <c r="B226" i="46"/>
  <c r="E187" i="46"/>
  <c r="C198" i="46"/>
  <c r="A209" i="46"/>
  <c r="E219" i="46"/>
  <c r="C230" i="46"/>
  <c r="M191" i="46"/>
  <c r="D202" i="46"/>
  <c r="B213" i="46"/>
  <c r="M223" i="46"/>
  <c r="C233" i="46"/>
  <c r="A244" i="46"/>
  <c r="E254" i="46"/>
  <c r="C265" i="46"/>
  <c r="M230" i="46"/>
  <c r="D241" i="46"/>
  <c r="B252" i="46"/>
  <c r="M262" i="46"/>
  <c r="D273" i="46"/>
  <c r="C240" i="46"/>
  <c r="A251" i="46"/>
  <c r="E261" i="46"/>
  <c r="C272" i="46"/>
  <c r="M237" i="46"/>
  <c r="D248" i="46"/>
  <c r="B259" i="46"/>
  <c r="M269" i="46"/>
  <c r="E236" i="46"/>
  <c r="C247" i="46"/>
  <c r="A258" i="46"/>
  <c r="E268" i="46"/>
  <c r="B234" i="46"/>
  <c r="M244" i="46"/>
  <c r="D255" i="46"/>
  <c r="B266" i="46"/>
  <c r="M276" i="46"/>
  <c r="E239" i="46"/>
  <c r="C250" i="46"/>
  <c r="A261" i="46"/>
  <c r="E271" i="46"/>
  <c r="M293" i="46"/>
  <c r="B283" i="46"/>
  <c r="B249" i="46"/>
  <c r="C254" i="46"/>
  <c r="B279" i="46"/>
  <c r="E183" i="46"/>
  <c r="E174" i="46"/>
  <c r="B168" i="46"/>
  <c r="A200" i="46"/>
  <c r="A228" i="46"/>
  <c r="B196" i="46"/>
  <c r="M210" i="46"/>
  <c r="D221" i="46"/>
  <c r="C184" i="46"/>
  <c r="A195" i="46"/>
  <c r="E205" i="46"/>
  <c r="C216" i="46"/>
  <c r="A227" i="46"/>
  <c r="D188" i="46"/>
  <c r="B199" i="46"/>
  <c r="M209" i="46"/>
  <c r="D220" i="46"/>
  <c r="M179" i="46"/>
  <c r="C191" i="46"/>
  <c r="A202" i="46"/>
  <c r="E212" i="46"/>
  <c r="C223" i="46"/>
  <c r="M184" i="46"/>
  <c r="D195" i="46"/>
  <c r="B206" i="46"/>
  <c r="M216" i="46"/>
  <c r="D227" i="46"/>
  <c r="A189" i="46"/>
  <c r="E199" i="46"/>
  <c r="C210" i="46"/>
  <c r="A221" i="46"/>
  <c r="E181" i="46"/>
  <c r="B193" i="46"/>
  <c r="M203" i="46"/>
  <c r="D214" i="46"/>
  <c r="B225" i="46"/>
  <c r="E234" i="46"/>
  <c r="C245" i="46"/>
  <c r="A256" i="46"/>
  <c r="E266" i="46"/>
  <c r="B232" i="46"/>
  <c r="M242" i="46"/>
  <c r="D253" i="46"/>
  <c r="B264" i="46"/>
  <c r="A231" i="46"/>
  <c r="E241" i="46"/>
  <c r="C252" i="46"/>
  <c r="A263" i="46"/>
  <c r="E273" i="46"/>
  <c r="B239" i="46"/>
  <c r="M249" i="46"/>
  <c r="D260" i="46"/>
  <c r="B271" i="46"/>
  <c r="A238" i="46"/>
  <c r="E248" i="46"/>
  <c r="C259" i="46"/>
  <c r="A270" i="46"/>
  <c r="D235" i="46"/>
  <c r="B246" i="46"/>
  <c r="M256" i="46"/>
  <c r="D267" i="46"/>
  <c r="B278" i="46"/>
  <c r="A241" i="46"/>
  <c r="E251" i="46"/>
  <c r="C262" i="46"/>
  <c r="A273" i="46"/>
  <c r="D292" i="46"/>
  <c r="M281" i="46"/>
  <c r="M239" i="46"/>
  <c r="A233" i="46"/>
  <c r="M289" i="46"/>
  <c r="C144" i="46"/>
  <c r="B100" i="46"/>
  <c r="M174" i="46"/>
  <c r="C201" i="46"/>
  <c r="C229" i="46"/>
  <c r="M198" i="46"/>
  <c r="B212" i="46"/>
  <c r="M222" i="46"/>
  <c r="E185" i="46"/>
  <c r="C196" i="46"/>
  <c r="A207" i="46"/>
  <c r="E217" i="46"/>
  <c r="C228" i="46"/>
  <c r="M189" i="46"/>
  <c r="D200" i="46"/>
  <c r="B211" i="46"/>
  <c r="M221" i="46"/>
  <c r="A182" i="46"/>
  <c r="E192" i="46"/>
  <c r="C203" i="46"/>
  <c r="A214" i="46"/>
  <c r="E224" i="46"/>
  <c r="B186" i="46"/>
  <c r="M196" i="46"/>
  <c r="D207" i="46"/>
  <c r="B218" i="46"/>
  <c r="M228" i="46"/>
  <c r="C190" i="46"/>
  <c r="A201" i="46"/>
  <c r="E211" i="46"/>
  <c r="C222" i="46"/>
  <c r="M183" i="46"/>
  <c r="D194" i="46"/>
  <c r="B205" i="46"/>
  <c r="M215" i="46"/>
  <c r="D226" i="46"/>
  <c r="A236" i="46"/>
  <c r="E246" i="46"/>
  <c r="C257" i="46"/>
  <c r="A268" i="46"/>
  <c r="D233" i="46"/>
  <c r="B244" i="46"/>
  <c r="M254" i="46"/>
  <c r="D265" i="46"/>
  <c r="C232" i="46"/>
  <c r="A243" i="46"/>
  <c r="E253" i="46"/>
  <c r="C264" i="46"/>
  <c r="A275" i="46"/>
  <c r="D240" i="46"/>
  <c r="B251" i="46"/>
  <c r="M261" i="46"/>
  <c r="D272" i="46"/>
  <c r="C239" i="46"/>
  <c r="A250" i="46"/>
  <c r="E260" i="46"/>
  <c r="C271" i="46"/>
  <c r="M236" i="46"/>
  <c r="D247" i="46"/>
  <c r="B258" i="46"/>
  <c r="M268" i="46"/>
  <c r="E231" i="46"/>
  <c r="C242" i="46"/>
  <c r="A253" i="46"/>
  <c r="E263" i="46"/>
  <c r="C274" i="46"/>
  <c r="B291" i="46"/>
  <c r="D280" i="46"/>
  <c r="A265" i="46"/>
  <c r="M155" i="46"/>
  <c r="D109" i="46"/>
  <c r="D177" i="46"/>
  <c r="A208" i="46"/>
  <c r="B184" i="46"/>
  <c r="D201" i="46"/>
  <c r="D213" i="46"/>
  <c r="B224" i="46"/>
  <c r="A187" i="46"/>
  <c r="E197" i="46"/>
  <c r="C208" i="46"/>
  <c r="A219" i="46"/>
  <c r="E229" i="46"/>
  <c r="B191" i="46"/>
  <c r="M201" i="46"/>
  <c r="D212" i="46"/>
  <c r="B223" i="46"/>
  <c r="B183" i="46"/>
  <c r="A194" i="46"/>
  <c r="E204" i="46"/>
  <c r="C215" i="46"/>
  <c r="A226" i="46"/>
  <c r="D187" i="46"/>
  <c r="B198" i="46"/>
  <c r="M208" i="46"/>
  <c r="D219" i="46"/>
  <c r="B230" i="46"/>
  <c r="E191" i="46"/>
  <c r="C202" i="46"/>
  <c r="A213" i="46"/>
  <c r="E223" i="46"/>
  <c r="B185" i="46"/>
  <c r="M195" i="46"/>
  <c r="D206" i="46"/>
  <c r="B217" i="46"/>
  <c r="M227" i="46"/>
  <c r="C237" i="46"/>
  <c r="A248" i="46"/>
  <c r="E258" i="46"/>
  <c r="C269" i="46"/>
  <c r="M234" i="46"/>
  <c r="D245" i="46"/>
  <c r="B256" i="46"/>
  <c r="M266" i="46"/>
  <c r="E233" i="46"/>
  <c r="C244" i="46"/>
  <c r="A255" i="46"/>
  <c r="E265" i="46"/>
  <c r="B231" i="46"/>
  <c r="M241" i="46"/>
  <c r="D252" i="46"/>
  <c r="B263" i="46"/>
  <c r="M273" i="46"/>
  <c r="E240" i="46"/>
  <c r="C251" i="46"/>
  <c r="A262" i="46"/>
  <c r="E272" i="46"/>
  <c r="B238" i="46"/>
  <c r="M248" i="46"/>
  <c r="D259" i="46"/>
  <c r="B270" i="46"/>
  <c r="E243" i="46"/>
  <c r="D300" i="46"/>
  <c r="D166" i="46"/>
  <c r="E146" i="46"/>
  <c r="M178" i="46"/>
  <c r="E210" i="46"/>
  <c r="D185" i="46"/>
  <c r="M202" i="46"/>
  <c r="M214" i="46"/>
  <c r="D225" i="46"/>
  <c r="C188" i="46"/>
  <c r="A199" i="46"/>
  <c r="E209" i="46"/>
  <c r="C220" i="46"/>
  <c r="M181" i="46"/>
  <c r="D192" i="46"/>
  <c r="B203" i="46"/>
  <c r="M213" i="46"/>
  <c r="D224" i="46"/>
  <c r="E184" i="46"/>
  <c r="C195" i="46"/>
  <c r="A206" i="46"/>
  <c r="E216" i="46"/>
  <c r="C227" i="46"/>
  <c r="M188" i="46"/>
  <c r="D199" i="46"/>
  <c r="B210" i="46"/>
  <c r="M220" i="46"/>
  <c r="B181" i="46"/>
  <c r="A193" i="46"/>
  <c r="E203" i="46"/>
  <c r="C214" i="46"/>
  <c r="A225" i="46"/>
  <c r="D186" i="46"/>
  <c r="B197" i="46"/>
  <c r="M207" i="46"/>
  <c r="D218" i="46"/>
  <c r="B229" i="46"/>
  <c r="E238" i="46"/>
  <c r="C249" i="46"/>
  <c r="A260" i="46"/>
  <c r="E270" i="46"/>
  <c r="B236" i="46"/>
  <c r="M246" i="46"/>
  <c r="D257" i="46"/>
  <c r="B268" i="46"/>
  <c r="A235" i="46"/>
  <c r="E245" i="46"/>
  <c r="C256" i="46"/>
  <c r="A267" i="46"/>
  <c r="D232" i="46"/>
  <c r="B243" i="46"/>
  <c r="M253" i="46"/>
  <c r="D264" i="46"/>
  <c r="C231" i="46"/>
  <c r="A242" i="46"/>
  <c r="E252" i="46"/>
  <c r="C263" i="46"/>
  <c r="A274" i="46"/>
  <c r="D239" i="46"/>
  <c r="B250" i="46"/>
  <c r="M260" i="46"/>
  <c r="D271" i="46"/>
  <c r="C234" i="46"/>
  <c r="A245" i="46"/>
  <c r="E255" i="46"/>
  <c r="C266" i="46"/>
  <c r="B299" i="46"/>
  <c r="D288" i="46"/>
  <c r="C277" i="46"/>
  <c r="B177" i="46"/>
  <c r="M146" i="46"/>
  <c r="E186" i="46"/>
  <c r="A212" i="46"/>
  <c r="M190" i="46"/>
  <c r="B204" i="46"/>
  <c r="B216" i="46"/>
  <c r="M226" i="46"/>
  <c r="E189" i="46"/>
  <c r="C200" i="46"/>
  <c r="A211" i="46"/>
  <c r="E221" i="46"/>
  <c r="A183" i="46"/>
  <c r="M193" i="46"/>
  <c r="D204" i="46"/>
  <c r="B215" i="46"/>
  <c r="M225" i="46"/>
  <c r="A186" i="46"/>
  <c r="E196" i="46"/>
  <c r="C207" i="46"/>
  <c r="A218" i="46"/>
  <c r="E228" i="46"/>
  <c r="B190" i="46"/>
  <c r="M200" i="46"/>
  <c r="D211" i="46"/>
  <c r="B222" i="46"/>
  <c r="D183" i="46"/>
  <c r="C194" i="46"/>
  <c r="A205" i="46"/>
  <c r="E215" i="46"/>
  <c r="C226" i="46"/>
  <c r="M187" i="46"/>
  <c r="D198" i="46"/>
  <c r="B209" i="46"/>
  <c r="M219" i="46"/>
  <c r="D230" i="46"/>
  <c r="A240" i="46"/>
  <c r="E250" i="46"/>
  <c r="C261" i="46"/>
  <c r="A272" i="46"/>
  <c r="D237" i="46"/>
  <c r="B248" i="46"/>
  <c r="M258" i="46"/>
  <c r="D269" i="46"/>
  <c r="C236" i="46"/>
  <c r="A247" i="46"/>
  <c r="E257" i="46"/>
  <c r="C268" i="46"/>
  <c r="M233" i="46"/>
  <c r="D244" i="46"/>
  <c r="B255" i="46"/>
  <c r="M265" i="46"/>
  <c r="E232" i="46"/>
  <c r="C243" i="46"/>
  <c r="A254" i="46"/>
  <c r="E264" i="46"/>
  <c r="C275" i="46"/>
  <c r="M240" i="46"/>
  <c r="D251" i="46"/>
  <c r="B262" i="46"/>
  <c r="M272" i="46"/>
  <c r="E235" i="46"/>
  <c r="C246" i="46"/>
  <c r="A257" i="46"/>
  <c r="E267" i="46"/>
  <c r="M297" i="46"/>
  <c r="B287" i="46"/>
  <c r="B275" i="46"/>
  <c r="E142" i="46"/>
  <c r="B156" i="46"/>
  <c r="C189" i="46"/>
  <c r="E218" i="46"/>
  <c r="B192" i="46"/>
  <c r="D205" i="46"/>
  <c r="D217" i="46"/>
  <c r="B228" i="46"/>
  <c r="A191" i="46"/>
  <c r="E201" i="46"/>
  <c r="C212" i="46"/>
  <c r="A223" i="46"/>
  <c r="D184" i="46"/>
  <c r="B195" i="46"/>
  <c r="M205" i="46"/>
  <c r="D216" i="46"/>
  <c r="B227" i="46"/>
  <c r="C187" i="46"/>
  <c r="A198" i="46"/>
  <c r="E208" i="46"/>
  <c r="C219" i="46"/>
  <c r="A230" i="46"/>
  <c r="D191" i="46"/>
  <c r="B202" i="46"/>
  <c r="M212" i="46"/>
  <c r="D223" i="46"/>
  <c r="A185" i="46"/>
  <c r="E195" i="46"/>
  <c r="C206" i="46"/>
  <c r="A217" i="46"/>
  <c r="E227" i="46"/>
  <c r="B189" i="46"/>
  <c r="M199" i="46"/>
  <c r="D210" i="46"/>
  <c r="B221" i="46"/>
  <c r="E230" i="46"/>
  <c r="C241" i="46"/>
  <c r="A252" i="46"/>
  <c r="E262" i="46"/>
  <c r="C273" i="46"/>
  <c r="M238" i="46"/>
  <c r="D249" i="46"/>
  <c r="B260" i="46"/>
  <c r="M270" i="46"/>
  <c r="E237" i="46"/>
  <c r="C248" i="46"/>
  <c r="A259" i="46"/>
  <c r="E269" i="46"/>
  <c r="B235" i="46"/>
  <c r="M245" i="46"/>
  <c r="D256" i="46"/>
  <c r="B267" i="46"/>
  <c r="A234" i="46"/>
  <c r="E244" i="46"/>
  <c r="C255" i="46"/>
  <c r="A266" i="46"/>
  <c r="D231" i="46"/>
  <c r="B242" i="46"/>
  <c r="M252" i="46"/>
  <c r="D263" i="46"/>
  <c r="B274" i="46"/>
  <c r="A237" i="46"/>
  <c r="E247" i="46"/>
  <c r="C258" i="46"/>
  <c r="A269" i="46"/>
  <c r="D296" i="46"/>
  <c r="M285" i="46"/>
  <c r="M271" i="46"/>
  <c r="E259" i="46"/>
  <c r="B295" i="46"/>
  <c r="D258" i="46"/>
  <c r="AX9" i="50"/>
  <c r="DG7" i="53"/>
  <c r="H38" i="58"/>
  <c r="L41" i="49"/>
  <c r="CR7" i="53" s="1"/>
  <c r="Q2" i="59"/>
  <c r="BT2" i="50" s="1"/>
  <c r="ER7" i="53"/>
  <c r="AQ2" i="50"/>
  <c r="AP25" i="50"/>
  <c r="AS26" i="50"/>
  <c r="AQ28" i="50"/>
  <c r="AT29" i="50"/>
  <c r="AR31" i="50"/>
  <c r="AP33" i="50"/>
  <c r="AS34" i="50"/>
  <c r="AQ36" i="50"/>
  <c r="AT37" i="50"/>
  <c r="AR39" i="50"/>
  <c r="AP41" i="50"/>
  <c r="AS42" i="50"/>
  <c r="AQ44" i="50"/>
  <c r="AT45" i="50"/>
  <c r="AR47" i="50"/>
  <c r="AP49" i="50"/>
  <c r="AS50" i="50"/>
  <c r="AQ52" i="50"/>
  <c r="AT53" i="50"/>
  <c r="AR55" i="50"/>
  <c r="AP57" i="50"/>
  <c r="AS58" i="50"/>
  <c r="AQ60" i="50"/>
  <c r="AT61" i="50"/>
  <c r="AR63" i="50"/>
  <c r="AP65" i="50"/>
  <c r="AS66" i="50"/>
  <c r="AQ68" i="50"/>
  <c r="AT69" i="50"/>
  <c r="AR71" i="50"/>
  <c r="AP73" i="50"/>
  <c r="AS74" i="50"/>
  <c r="AQ76" i="50"/>
  <c r="AT77" i="50"/>
  <c r="AR79" i="50"/>
  <c r="AP81" i="50"/>
  <c r="AS82" i="50"/>
  <c r="AQ84" i="50"/>
  <c r="AT85" i="50"/>
  <c r="AR87" i="50"/>
  <c r="AP89" i="50"/>
  <c r="AS90" i="50"/>
  <c r="AQ92" i="50"/>
  <c r="AT93" i="50"/>
  <c r="AR95" i="50"/>
  <c r="AP97" i="50"/>
  <c r="AS98" i="50"/>
  <c r="AQ100" i="50"/>
  <c r="AT101" i="50"/>
  <c r="AR103" i="50"/>
  <c r="AP105" i="50"/>
  <c r="AS106" i="50"/>
  <c r="AQ108" i="50"/>
  <c r="AT109" i="50"/>
  <c r="AR111" i="50"/>
  <c r="AP113" i="50"/>
  <c r="AS114" i="50"/>
  <c r="AQ116" i="50"/>
  <c r="AT117" i="50"/>
  <c r="AR119" i="50"/>
  <c r="AP121" i="50"/>
  <c r="AS122" i="50"/>
  <c r="AQ124" i="50"/>
  <c r="AT125" i="50"/>
  <c r="AR127" i="50"/>
  <c r="AP129" i="50"/>
  <c r="AS130" i="50"/>
  <c r="AQ132" i="50"/>
  <c r="AT133" i="50"/>
  <c r="AR135" i="50"/>
  <c r="AP137" i="50"/>
  <c r="AS138" i="50"/>
  <c r="AQ140" i="50"/>
  <c r="AT141" i="50"/>
  <c r="AR143" i="50"/>
  <c r="AP145" i="50"/>
  <c r="AS146" i="50"/>
  <c r="AQ148" i="50"/>
  <c r="AT149" i="50"/>
  <c r="AR151" i="50"/>
  <c r="AP153" i="50"/>
  <c r="AS154" i="50"/>
  <c r="AQ25" i="50"/>
  <c r="AT26" i="50"/>
  <c r="AR28" i="50"/>
  <c r="AP30" i="50"/>
  <c r="AS31" i="50"/>
  <c r="AQ33" i="50"/>
  <c r="AT34" i="50"/>
  <c r="AR36" i="50"/>
  <c r="AP38" i="50"/>
  <c r="AS39" i="50"/>
  <c r="AQ41" i="50"/>
  <c r="AT42" i="50"/>
  <c r="AR44" i="50"/>
  <c r="AP46" i="50"/>
  <c r="AS47" i="50"/>
  <c r="AQ49" i="50"/>
  <c r="AT50" i="50"/>
  <c r="AR52" i="50"/>
  <c r="AP54" i="50"/>
  <c r="AS55" i="50"/>
  <c r="AQ57" i="50"/>
  <c r="AT58" i="50"/>
  <c r="AR60" i="50"/>
  <c r="AP62" i="50"/>
  <c r="AS63" i="50"/>
  <c r="AQ65" i="50"/>
  <c r="AT66" i="50"/>
  <c r="AR68" i="50"/>
  <c r="AP70" i="50"/>
  <c r="AS71" i="50"/>
  <c r="AQ73" i="50"/>
  <c r="AT74" i="50"/>
  <c r="AR76" i="50"/>
  <c r="AP78" i="50"/>
  <c r="AS79" i="50"/>
  <c r="AQ81" i="50"/>
  <c r="AT82" i="50"/>
  <c r="AR84" i="50"/>
  <c r="AP86" i="50"/>
  <c r="AS87" i="50"/>
  <c r="AQ89" i="50"/>
  <c r="AT90" i="50"/>
  <c r="AR92" i="50"/>
  <c r="AP94" i="50"/>
  <c r="AS95" i="50"/>
  <c r="AQ97" i="50"/>
  <c r="AT98" i="50"/>
  <c r="AR100" i="50"/>
  <c r="AP102" i="50"/>
  <c r="AS103" i="50"/>
  <c r="AQ105" i="50"/>
  <c r="AT106" i="50"/>
  <c r="AR108" i="50"/>
  <c r="AP110" i="50"/>
  <c r="AS111" i="50"/>
  <c r="AQ113" i="50"/>
  <c r="AT114" i="50"/>
  <c r="AR116" i="50"/>
  <c r="AP118" i="50"/>
  <c r="AS119" i="50"/>
  <c r="AQ121" i="50"/>
  <c r="AT122" i="50"/>
  <c r="AR124" i="50"/>
  <c r="AP126" i="50"/>
  <c r="AS127" i="50"/>
  <c r="AQ129" i="50"/>
  <c r="AT130" i="50"/>
  <c r="AR132" i="50"/>
  <c r="AP134" i="50"/>
  <c r="AS135" i="50"/>
  <c r="AQ137" i="50"/>
  <c r="AT138" i="50"/>
  <c r="AR140" i="50"/>
  <c r="AP142" i="50"/>
  <c r="AS143" i="50"/>
  <c r="AQ145" i="50"/>
  <c r="AT146" i="50"/>
  <c r="AR148" i="50"/>
  <c r="AP150" i="50"/>
  <c r="AS151" i="50"/>
  <c r="AQ153" i="50"/>
  <c r="AT154" i="50"/>
  <c r="AR156" i="50"/>
  <c r="AP158" i="50"/>
  <c r="AS159" i="50"/>
  <c r="AR25" i="50"/>
  <c r="AP27" i="50"/>
  <c r="AS28" i="50"/>
  <c r="AQ30" i="50"/>
  <c r="AT31" i="50"/>
  <c r="AR33" i="50"/>
  <c r="AP35" i="50"/>
  <c r="AS36" i="50"/>
  <c r="AQ38" i="50"/>
  <c r="AT39" i="50"/>
  <c r="AR41" i="50"/>
  <c r="AP43" i="50"/>
  <c r="AS44" i="50"/>
  <c r="AQ46" i="50"/>
  <c r="AT47" i="50"/>
  <c r="AR49" i="50"/>
  <c r="AP51" i="50"/>
  <c r="AS52" i="50"/>
  <c r="AQ54" i="50"/>
  <c r="AT55" i="50"/>
  <c r="AR57" i="50"/>
  <c r="AP59" i="50"/>
  <c r="AS60" i="50"/>
  <c r="AQ62" i="50"/>
  <c r="AT63" i="50"/>
  <c r="AR65" i="50"/>
  <c r="AP67" i="50"/>
  <c r="AS68" i="50"/>
  <c r="AQ70" i="50"/>
  <c r="AT71" i="50"/>
  <c r="AR73" i="50"/>
  <c r="AP75" i="50"/>
  <c r="AS76" i="50"/>
  <c r="AQ78" i="50"/>
  <c r="AT79" i="50"/>
  <c r="AR81" i="50"/>
  <c r="AP83" i="50"/>
  <c r="AS84" i="50"/>
  <c r="AQ86" i="50"/>
  <c r="AT87" i="50"/>
  <c r="AR89" i="50"/>
  <c r="AP91" i="50"/>
  <c r="AS92" i="50"/>
  <c r="AQ94" i="50"/>
  <c r="AT95" i="50"/>
  <c r="AR97" i="50"/>
  <c r="AP99" i="50"/>
  <c r="AS100" i="50"/>
  <c r="AQ102" i="50"/>
  <c r="AT103" i="50"/>
  <c r="AR105" i="50"/>
  <c r="AP107" i="50"/>
  <c r="AS108" i="50"/>
  <c r="AQ110" i="50"/>
  <c r="AT111" i="50"/>
  <c r="AR113" i="50"/>
  <c r="AP115" i="50"/>
  <c r="AS116" i="50"/>
  <c r="AQ118" i="50"/>
  <c r="AT119" i="50"/>
  <c r="AR121" i="50"/>
  <c r="AP123" i="50"/>
  <c r="AS124" i="50"/>
  <c r="AQ126" i="50"/>
  <c r="AT127" i="50"/>
  <c r="AR129" i="50"/>
  <c r="AP131" i="50"/>
  <c r="AS132" i="50"/>
  <c r="AQ134" i="50"/>
  <c r="AT135" i="50"/>
  <c r="AR137" i="50"/>
  <c r="AP139" i="50"/>
  <c r="AS140" i="50"/>
  <c r="AQ142" i="50"/>
  <c r="AT143" i="50"/>
  <c r="AR145" i="50"/>
  <c r="AP147" i="50"/>
  <c r="AS148" i="50"/>
  <c r="AQ150" i="50"/>
  <c r="AT151" i="50"/>
  <c r="AR153" i="50"/>
  <c r="AP155" i="50"/>
  <c r="AS156" i="50"/>
  <c r="AQ158" i="50"/>
  <c r="AT159" i="50"/>
  <c r="AS25" i="50"/>
  <c r="AQ27" i="50"/>
  <c r="AT28" i="50"/>
  <c r="AR30" i="50"/>
  <c r="AP32" i="50"/>
  <c r="AS33" i="50"/>
  <c r="AQ35" i="50"/>
  <c r="AT36" i="50"/>
  <c r="AR38" i="50"/>
  <c r="AP40" i="50"/>
  <c r="AS41" i="50"/>
  <c r="AQ43" i="50"/>
  <c r="AT44" i="50"/>
  <c r="AR46" i="50"/>
  <c r="AP48" i="50"/>
  <c r="AS49" i="50"/>
  <c r="AQ51" i="50"/>
  <c r="AT52" i="50"/>
  <c r="AR54" i="50"/>
  <c r="AP56" i="50"/>
  <c r="AS57" i="50"/>
  <c r="AQ59" i="50"/>
  <c r="AT60" i="50"/>
  <c r="AR62" i="50"/>
  <c r="AP64" i="50"/>
  <c r="AS65" i="50"/>
  <c r="AQ67" i="50"/>
  <c r="AT68" i="50"/>
  <c r="AR70" i="50"/>
  <c r="AP72" i="50"/>
  <c r="AS73" i="50"/>
  <c r="AQ75" i="50"/>
  <c r="AT76" i="50"/>
  <c r="AR78" i="50"/>
  <c r="AP80" i="50"/>
  <c r="AS81" i="50"/>
  <c r="AQ83" i="50"/>
  <c r="AT84" i="50"/>
  <c r="AR86" i="50"/>
  <c r="AP88" i="50"/>
  <c r="AS89" i="50"/>
  <c r="AQ91" i="50"/>
  <c r="AT92" i="50"/>
  <c r="AR94" i="50"/>
  <c r="AP96" i="50"/>
  <c r="AS97" i="50"/>
  <c r="AQ99" i="50"/>
  <c r="AT100" i="50"/>
  <c r="AR102" i="50"/>
  <c r="AP104" i="50"/>
  <c r="AS105" i="50"/>
  <c r="AQ107" i="50"/>
  <c r="AT108" i="50"/>
  <c r="AR110" i="50"/>
  <c r="AP112" i="50"/>
  <c r="AS113" i="50"/>
  <c r="AQ115" i="50"/>
  <c r="AT116" i="50"/>
  <c r="AR118" i="50"/>
  <c r="AP120" i="50"/>
  <c r="AS121" i="50"/>
  <c r="AQ123" i="50"/>
  <c r="AT124" i="50"/>
  <c r="AR126" i="50"/>
  <c r="AP128" i="50"/>
  <c r="AS129" i="50"/>
  <c r="AQ131" i="50"/>
  <c r="AT132" i="50"/>
  <c r="AR134" i="50"/>
  <c r="AP136" i="50"/>
  <c r="AS137" i="50"/>
  <c r="AQ139" i="50"/>
  <c r="AT140" i="50"/>
  <c r="AR142" i="50"/>
  <c r="AP144" i="50"/>
  <c r="AS145" i="50"/>
  <c r="AQ147" i="50"/>
  <c r="AT148" i="50"/>
  <c r="AR150" i="50"/>
  <c r="AP152" i="50"/>
  <c r="AS153" i="50"/>
  <c r="AQ155" i="50"/>
  <c r="AT156" i="50"/>
  <c r="AR158" i="50"/>
  <c r="AP160" i="50"/>
  <c r="AT25" i="50"/>
  <c r="AR27" i="50"/>
  <c r="AP29" i="50"/>
  <c r="AS30" i="50"/>
  <c r="AQ32" i="50"/>
  <c r="AT33" i="50"/>
  <c r="AR35" i="50"/>
  <c r="AP37" i="50"/>
  <c r="AS38" i="50"/>
  <c r="AQ40" i="50"/>
  <c r="AT41" i="50"/>
  <c r="AR43" i="50"/>
  <c r="AP45" i="50"/>
  <c r="AS46" i="50"/>
  <c r="AQ48" i="50"/>
  <c r="AT49" i="50"/>
  <c r="AR51" i="50"/>
  <c r="AP53" i="50"/>
  <c r="AS54" i="50"/>
  <c r="AQ56" i="50"/>
  <c r="AT57" i="50"/>
  <c r="AR59" i="50"/>
  <c r="AP61" i="50"/>
  <c r="AS62" i="50"/>
  <c r="AQ64" i="50"/>
  <c r="AT65" i="50"/>
  <c r="AR67" i="50"/>
  <c r="AP69" i="50"/>
  <c r="AS70" i="50"/>
  <c r="AQ72" i="50"/>
  <c r="AT73" i="50"/>
  <c r="AR75" i="50"/>
  <c r="AP77" i="50"/>
  <c r="AS78" i="50"/>
  <c r="AQ80" i="50"/>
  <c r="AT81" i="50"/>
  <c r="AR83" i="50"/>
  <c r="AP85" i="50"/>
  <c r="AS86" i="50"/>
  <c r="AQ88" i="50"/>
  <c r="AT89" i="50"/>
  <c r="AR91" i="50"/>
  <c r="AP93" i="50"/>
  <c r="AS94" i="50"/>
  <c r="AQ96" i="50"/>
  <c r="AT97" i="50"/>
  <c r="AR99" i="50"/>
  <c r="AP101" i="50"/>
  <c r="AS102" i="50"/>
  <c r="AQ104" i="50"/>
  <c r="AT105" i="50"/>
  <c r="AR107" i="50"/>
  <c r="AP109" i="50"/>
  <c r="AS110" i="50"/>
  <c r="AQ112" i="50"/>
  <c r="AT113" i="50"/>
  <c r="AR115" i="50"/>
  <c r="AP117" i="50"/>
  <c r="AS118" i="50"/>
  <c r="AQ120" i="50"/>
  <c r="AT121" i="50"/>
  <c r="AR123" i="50"/>
  <c r="AP125" i="50"/>
  <c r="AS126" i="50"/>
  <c r="AQ128" i="50"/>
  <c r="AT129" i="50"/>
  <c r="AR131" i="50"/>
  <c r="AP133" i="50"/>
  <c r="AS134" i="50"/>
  <c r="AQ136" i="50"/>
  <c r="AT137" i="50"/>
  <c r="AR139" i="50"/>
  <c r="AP141" i="50"/>
  <c r="AS142" i="50"/>
  <c r="AQ144" i="50"/>
  <c r="AT145" i="50"/>
  <c r="AP26" i="50"/>
  <c r="AS27" i="50"/>
  <c r="AQ29" i="50"/>
  <c r="AT30" i="50"/>
  <c r="AR32" i="50"/>
  <c r="AP34" i="50"/>
  <c r="AS35" i="50"/>
  <c r="AQ37" i="50"/>
  <c r="AT38" i="50"/>
  <c r="AR40" i="50"/>
  <c r="AP42" i="50"/>
  <c r="AS43" i="50"/>
  <c r="AQ45" i="50"/>
  <c r="AT46" i="50"/>
  <c r="AR48" i="50"/>
  <c r="AP50" i="50"/>
  <c r="AS51" i="50"/>
  <c r="AQ53" i="50"/>
  <c r="AT54" i="50"/>
  <c r="AR56" i="50"/>
  <c r="AP58" i="50"/>
  <c r="AS59" i="50"/>
  <c r="AQ61" i="50"/>
  <c r="AT62" i="50"/>
  <c r="AR64" i="50"/>
  <c r="AP66" i="50"/>
  <c r="AS67" i="50"/>
  <c r="AQ69" i="50"/>
  <c r="AT70" i="50"/>
  <c r="AR72" i="50"/>
  <c r="AP74" i="50"/>
  <c r="AS75" i="50"/>
  <c r="AQ77" i="50"/>
  <c r="AT78" i="50"/>
  <c r="AR80" i="50"/>
  <c r="AP82" i="50"/>
  <c r="AS83" i="50"/>
  <c r="AQ85" i="50"/>
  <c r="AT86" i="50"/>
  <c r="AR88" i="50"/>
  <c r="AP90" i="50"/>
  <c r="AS91" i="50"/>
  <c r="AQ93" i="50"/>
  <c r="AT94" i="50"/>
  <c r="AR96" i="50"/>
  <c r="AP98" i="50"/>
  <c r="AS99" i="50"/>
  <c r="AQ101" i="50"/>
  <c r="AT102" i="50"/>
  <c r="AR104" i="50"/>
  <c r="AP106" i="50"/>
  <c r="AS107" i="50"/>
  <c r="AQ109" i="50"/>
  <c r="AT110" i="50"/>
  <c r="AR112" i="50"/>
  <c r="AP114" i="50"/>
  <c r="AS115" i="50"/>
  <c r="AQ117" i="50"/>
  <c r="AT118" i="50"/>
  <c r="AR120" i="50"/>
  <c r="AP122" i="50"/>
  <c r="AS123" i="50"/>
  <c r="AQ125" i="50"/>
  <c r="AT126" i="50"/>
  <c r="AR128" i="50"/>
  <c r="AP130" i="50"/>
  <c r="AS131" i="50"/>
  <c r="AQ133" i="50"/>
  <c r="AT134" i="50"/>
  <c r="AR136" i="50"/>
  <c r="AP138" i="50"/>
  <c r="AS139" i="50"/>
  <c r="AQ141" i="50"/>
  <c r="AT142" i="50"/>
  <c r="AR144" i="50"/>
  <c r="AP146" i="50"/>
  <c r="AS147" i="50"/>
  <c r="AQ149" i="50"/>
  <c r="AT150" i="50"/>
  <c r="AR152" i="50"/>
  <c r="AP154" i="50"/>
  <c r="AS155" i="50"/>
  <c r="AQ157" i="50"/>
  <c r="AT158" i="50"/>
  <c r="AR160" i="50"/>
  <c r="AQ26" i="50"/>
  <c r="AT27" i="50"/>
  <c r="AR29" i="50"/>
  <c r="AP31" i="50"/>
  <c r="AS32" i="50"/>
  <c r="AQ34" i="50"/>
  <c r="AT35" i="50"/>
  <c r="AR37" i="50"/>
  <c r="AP39" i="50"/>
  <c r="AS40" i="50"/>
  <c r="AQ42" i="50"/>
  <c r="AT43" i="50"/>
  <c r="AR45" i="50"/>
  <c r="AP47" i="50"/>
  <c r="AS48" i="50"/>
  <c r="AQ50" i="50"/>
  <c r="AT51" i="50"/>
  <c r="AR53" i="50"/>
  <c r="AP55" i="50"/>
  <c r="AS56" i="50"/>
  <c r="AQ58" i="50"/>
  <c r="AT59" i="50"/>
  <c r="AR61" i="50"/>
  <c r="AP63" i="50"/>
  <c r="AS64" i="50"/>
  <c r="AQ66" i="50"/>
  <c r="AT67" i="50"/>
  <c r="AR69" i="50"/>
  <c r="AP71" i="50"/>
  <c r="AS72" i="50"/>
  <c r="AQ74" i="50"/>
  <c r="AT75" i="50"/>
  <c r="AR77" i="50"/>
  <c r="AP79" i="50"/>
  <c r="AS80" i="50"/>
  <c r="AQ82" i="50"/>
  <c r="AT83" i="50"/>
  <c r="AR85" i="50"/>
  <c r="AP87" i="50"/>
  <c r="AS88" i="50"/>
  <c r="AQ90" i="50"/>
  <c r="AT91" i="50"/>
  <c r="AR93" i="50"/>
  <c r="AP95" i="50"/>
  <c r="AS96" i="50"/>
  <c r="AQ98" i="50"/>
  <c r="AT99" i="50"/>
  <c r="AR101" i="50"/>
  <c r="AP103" i="50"/>
  <c r="AS104" i="50"/>
  <c r="AQ106" i="50"/>
  <c r="AT107" i="50"/>
  <c r="AR109" i="50"/>
  <c r="AP111" i="50"/>
  <c r="AS112" i="50"/>
  <c r="AQ114" i="50"/>
  <c r="AT115" i="50"/>
  <c r="AR117" i="50"/>
  <c r="AP119" i="50"/>
  <c r="AS120" i="50"/>
  <c r="AQ122" i="50"/>
  <c r="AT123" i="50"/>
  <c r="AR125" i="50"/>
  <c r="AP127" i="50"/>
  <c r="AS128" i="50"/>
  <c r="AQ130" i="50"/>
  <c r="AT131" i="50"/>
  <c r="AR133" i="50"/>
  <c r="AP135" i="50"/>
  <c r="AS136" i="50"/>
  <c r="AQ138" i="50"/>
  <c r="AT139" i="50"/>
  <c r="AR141" i="50"/>
  <c r="AP143" i="50"/>
  <c r="AS144" i="50"/>
  <c r="AQ146" i="50"/>
  <c r="AT147" i="50"/>
  <c r="AR149" i="50"/>
  <c r="AP151" i="50"/>
  <c r="AS152" i="50"/>
  <c r="AQ154" i="50"/>
  <c r="AT155" i="50"/>
  <c r="AR157" i="50"/>
  <c r="AP159" i="50"/>
  <c r="AS160" i="50"/>
  <c r="AR26" i="50"/>
  <c r="AQ39" i="50"/>
  <c r="AP52" i="50"/>
  <c r="AT64" i="50"/>
  <c r="AS77" i="50"/>
  <c r="AR90" i="50"/>
  <c r="AQ103" i="50"/>
  <c r="AP116" i="50"/>
  <c r="AT128" i="50"/>
  <c r="AS141" i="50"/>
  <c r="AS150" i="50"/>
  <c r="AQ156" i="50"/>
  <c r="AT160" i="50"/>
  <c r="AR162" i="50"/>
  <c r="AP164" i="50"/>
  <c r="AS165" i="50"/>
  <c r="AQ167" i="50"/>
  <c r="AT168" i="50"/>
  <c r="AR170" i="50"/>
  <c r="AP172" i="50"/>
  <c r="AS173" i="50"/>
  <c r="AQ175" i="50"/>
  <c r="AT176" i="50"/>
  <c r="AR178" i="50"/>
  <c r="AP180" i="50"/>
  <c r="AS181" i="50"/>
  <c r="AQ183" i="50"/>
  <c r="AT184" i="50"/>
  <c r="AR186" i="50"/>
  <c r="AP188" i="50"/>
  <c r="AS189" i="50"/>
  <c r="AQ191" i="50"/>
  <c r="AT192" i="50"/>
  <c r="AR194" i="50"/>
  <c r="AP196" i="50"/>
  <c r="AS197" i="50"/>
  <c r="AQ199" i="50"/>
  <c r="AT200" i="50"/>
  <c r="AR202" i="50"/>
  <c r="AP204" i="50"/>
  <c r="AS205" i="50"/>
  <c r="AQ207" i="50"/>
  <c r="AT208" i="50"/>
  <c r="AR210" i="50"/>
  <c r="AP212" i="50"/>
  <c r="AS213" i="50"/>
  <c r="AQ215" i="50"/>
  <c r="AT216" i="50"/>
  <c r="AR218" i="50"/>
  <c r="AP220" i="50"/>
  <c r="AS221" i="50"/>
  <c r="AQ223" i="50"/>
  <c r="AT224" i="50"/>
  <c r="AR226" i="50"/>
  <c r="AP228" i="50"/>
  <c r="AS229" i="50"/>
  <c r="AQ231" i="50"/>
  <c r="AT232" i="50"/>
  <c r="AR234" i="50"/>
  <c r="AP236" i="50"/>
  <c r="AS237" i="50"/>
  <c r="AQ239" i="50"/>
  <c r="AT240" i="50"/>
  <c r="AR242" i="50"/>
  <c r="AP244" i="50"/>
  <c r="AS245" i="50"/>
  <c r="AQ247" i="50"/>
  <c r="AP28" i="50"/>
  <c r="AT40" i="50"/>
  <c r="AS53" i="50"/>
  <c r="AR66" i="50"/>
  <c r="AQ79" i="50"/>
  <c r="AP92" i="50"/>
  <c r="AT104" i="50"/>
  <c r="AS117" i="50"/>
  <c r="AR130" i="50"/>
  <c r="AQ143" i="50"/>
  <c r="AQ151" i="50"/>
  <c r="AP157" i="50"/>
  <c r="AP161" i="50"/>
  <c r="AS162" i="50"/>
  <c r="AQ164" i="50"/>
  <c r="AT165" i="50"/>
  <c r="AR167" i="50"/>
  <c r="AP169" i="50"/>
  <c r="AS170" i="50"/>
  <c r="AQ172" i="50"/>
  <c r="AT173" i="50"/>
  <c r="AR175" i="50"/>
  <c r="AP177" i="50"/>
  <c r="AS178" i="50"/>
  <c r="AQ180" i="50"/>
  <c r="AT181" i="50"/>
  <c r="AR183" i="50"/>
  <c r="AP185" i="50"/>
  <c r="AS186" i="50"/>
  <c r="AQ188" i="50"/>
  <c r="AT189" i="50"/>
  <c r="AR191" i="50"/>
  <c r="AP193" i="50"/>
  <c r="AS194" i="50"/>
  <c r="AQ196" i="50"/>
  <c r="AT197" i="50"/>
  <c r="AR199" i="50"/>
  <c r="AP201" i="50"/>
  <c r="AS202" i="50"/>
  <c r="AQ204" i="50"/>
  <c r="AT205" i="50"/>
  <c r="AR207" i="50"/>
  <c r="AP209" i="50"/>
  <c r="AS210" i="50"/>
  <c r="AQ212" i="50"/>
  <c r="AT213" i="50"/>
  <c r="AR215" i="50"/>
  <c r="AP217" i="50"/>
  <c r="AS218" i="50"/>
  <c r="AQ220" i="50"/>
  <c r="AT221" i="50"/>
  <c r="AR223" i="50"/>
  <c r="AP225" i="50"/>
  <c r="AS226" i="50"/>
  <c r="AQ228" i="50"/>
  <c r="AT229" i="50"/>
  <c r="AR231" i="50"/>
  <c r="AP233" i="50"/>
  <c r="AS234" i="50"/>
  <c r="AQ236" i="50"/>
  <c r="AT237" i="50"/>
  <c r="AR239" i="50"/>
  <c r="AP241" i="50"/>
  <c r="AS242" i="50"/>
  <c r="AQ244" i="50"/>
  <c r="AT245" i="50"/>
  <c r="AR247" i="50"/>
  <c r="AP249" i="50"/>
  <c r="AS250" i="50"/>
  <c r="AQ252" i="50"/>
  <c r="AT253" i="50"/>
  <c r="AR255" i="50"/>
  <c r="AP257" i="50"/>
  <c r="AS258" i="50"/>
  <c r="AQ260" i="50"/>
  <c r="AT261" i="50"/>
  <c r="AS29" i="50"/>
  <c r="AR42" i="50"/>
  <c r="AQ55" i="50"/>
  <c r="AP68" i="50"/>
  <c r="AT80" i="50"/>
  <c r="AS93" i="50"/>
  <c r="AR106" i="50"/>
  <c r="AQ119" i="50"/>
  <c r="AP132" i="50"/>
  <c r="AT144" i="50"/>
  <c r="AQ152" i="50"/>
  <c r="AS157" i="50"/>
  <c r="AQ161" i="50"/>
  <c r="AT162" i="50"/>
  <c r="AR164" i="50"/>
  <c r="AP166" i="50"/>
  <c r="AS167" i="50"/>
  <c r="AQ169" i="50"/>
  <c r="AT170" i="50"/>
  <c r="AR172" i="50"/>
  <c r="AP174" i="50"/>
  <c r="AS175" i="50"/>
  <c r="AQ177" i="50"/>
  <c r="AT178" i="50"/>
  <c r="AR180" i="50"/>
  <c r="AP182" i="50"/>
  <c r="AS183" i="50"/>
  <c r="AQ185" i="50"/>
  <c r="AT186" i="50"/>
  <c r="AR188" i="50"/>
  <c r="AP190" i="50"/>
  <c r="AS191" i="50"/>
  <c r="AQ193" i="50"/>
  <c r="AT194" i="50"/>
  <c r="AR196" i="50"/>
  <c r="AP198" i="50"/>
  <c r="AS199" i="50"/>
  <c r="AQ201" i="50"/>
  <c r="AT202" i="50"/>
  <c r="AR204" i="50"/>
  <c r="AP206" i="50"/>
  <c r="AS207" i="50"/>
  <c r="AQ209" i="50"/>
  <c r="AT210" i="50"/>
  <c r="AR212" i="50"/>
  <c r="AP214" i="50"/>
  <c r="AS215" i="50"/>
  <c r="AQ217" i="50"/>
  <c r="AT218" i="50"/>
  <c r="AR220" i="50"/>
  <c r="AP222" i="50"/>
  <c r="AS223" i="50"/>
  <c r="AQ225" i="50"/>
  <c r="AT226" i="50"/>
  <c r="AR228" i="50"/>
  <c r="AP230" i="50"/>
  <c r="AS231" i="50"/>
  <c r="AQ233" i="50"/>
  <c r="AT234" i="50"/>
  <c r="AR236" i="50"/>
  <c r="AP238" i="50"/>
  <c r="AS239" i="50"/>
  <c r="AQ241" i="50"/>
  <c r="AT242" i="50"/>
  <c r="AR244" i="50"/>
  <c r="AP246" i="50"/>
  <c r="AS247" i="50"/>
  <c r="AQ249" i="50"/>
  <c r="AT250" i="50"/>
  <c r="AR252" i="50"/>
  <c r="AP254" i="50"/>
  <c r="AS255" i="50"/>
  <c r="AQ257" i="50"/>
  <c r="AT258" i="50"/>
  <c r="AR260" i="50"/>
  <c r="AP262" i="50"/>
  <c r="AS263" i="50"/>
  <c r="AQ265" i="50"/>
  <c r="AT266" i="50"/>
  <c r="AR268" i="50"/>
  <c r="AP270" i="50"/>
  <c r="AS271" i="50"/>
  <c r="AQ273" i="50"/>
  <c r="AT274" i="50"/>
  <c r="AR276" i="50"/>
  <c r="AQ31" i="50"/>
  <c r="AP44" i="50"/>
  <c r="AT56" i="50"/>
  <c r="AS69" i="50"/>
  <c r="AR82" i="50"/>
  <c r="AQ95" i="50"/>
  <c r="AP108" i="50"/>
  <c r="AT120" i="50"/>
  <c r="AS133" i="50"/>
  <c r="AR146" i="50"/>
  <c r="AT152" i="50"/>
  <c r="AT157" i="50"/>
  <c r="AR161" i="50"/>
  <c r="AP163" i="50"/>
  <c r="AS164" i="50"/>
  <c r="AQ166" i="50"/>
  <c r="AT167" i="50"/>
  <c r="AR169" i="50"/>
  <c r="AP171" i="50"/>
  <c r="AS172" i="50"/>
  <c r="AQ174" i="50"/>
  <c r="AT175" i="50"/>
  <c r="AR177" i="50"/>
  <c r="AP179" i="50"/>
  <c r="AS180" i="50"/>
  <c r="AQ182" i="50"/>
  <c r="AT183" i="50"/>
  <c r="AR185" i="50"/>
  <c r="AP187" i="50"/>
  <c r="AS188" i="50"/>
  <c r="AQ190" i="50"/>
  <c r="AT191" i="50"/>
  <c r="AR193" i="50"/>
  <c r="AP195" i="50"/>
  <c r="AS196" i="50"/>
  <c r="AQ198" i="50"/>
  <c r="AT199" i="50"/>
  <c r="AR201" i="50"/>
  <c r="AP203" i="50"/>
  <c r="AS204" i="50"/>
  <c r="AQ206" i="50"/>
  <c r="AT207" i="50"/>
  <c r="AR209" i="50"/>
  <c r="AP211" i="50"/>
  <c r="AS212" i="50"/>
  <c r="AQ214" i="50"/>
  <c r="AT215" i="50"/>
  <c r="AR217" i="50"/>
  <c r="AP219" i="50"/>
  <c r="AS220" i="50"/>
  <c r="AQ222" i="50"/>
  <c r="AT223" i="50"/>
  <c r="AR225" i="50"/>
  <c r="AP227" i="50"/>
  <c r="AS228" i="50"/>
  <c r="AQ230" i="50"/>
  <c r="AT231" i="50"/>
  <c r="AR233" i="50"/>
  <c r="AP235" i="50"/>
  <c r="AS236" i="50"/>
  <c r="AQ238" i="50"/>
  <c r="AT239" i="50"/>
  <c r="AR241" i="50"/>
  <c r="AP243" i="50"/>
  <c r="AS244" i="50"/>
  <c r="AQ246" i="50"/>
  <c r="AT247" i="50"/>
  <c r="AR249" i="50"/>
  <c r="AP251" i="50"/>
  <c r="AS252" i="50"/>
  <c r="AQ254" i="50"/>
  <c r="AT255" i="50"/>
  <c r="AR257" i="50"/>
  <c r="AP259" i="50"/>
  <c r="AS260" i="50"/>
  <c r="AQ262" i="50"/>
  <c r="AT263" i="50"/>
  <c r="AR265" i="50"/>
  <c r="AP267" i="50"/>
  <c r="AS268" i="50"/>
  <c r="AQ270" i="50"/>
  <c r="AT271" i="50"/>
  <c r="AR273" i="50"/>
  <c r="AP275" i="50"/>
  <c r="AS276" i="50"/>
  <c r="AT32" i="50"/>
  <c r="AS45" i="50"/>
  <c r="AR58" i="50"/>
  <c r="AQ71" i="50"/>
  <c r="AP84" i="50"/>
  <c r="AT96" i="50"/>
  <c r="AS109" i="50"/>
  <c r="AR122" i="50"/>
  <c r="AQ135" i="50"/>
  <c r="AR147" i="50"/>
  <c r="AT153" i="50"/>
  <c r="AS158" i="50"/>
  <c r="AS161" i="50"/>
  <c r="AQ163" i="50"/>
  <c r="AT164" i="50"/>
  <c r="AR166" i="50"/>
  <c r="AP168" i="50"/>
  <c r="AS169" i="50"/>
  <c r="AQ171" i="50"/>
  <c r="AT172" i="50"/>
  <c r="AR174" i="50"/>
  <c r="AP176" i="50"/>
  <c r="AS177" i="50"/>
  <c r="AQ179" i="50"/>
  <c r="AT180" i="50"/>
  <c r="AR182" i="50"/>
  <c r="AP184" i="50"/>
  <c r="AS185" i="50"/>
  <c r="AQ187" i="50"/>
  <c r="AT188" i="50"/>
  <c r="AR190" i="50"/>
  <c r="AP192" i="50"/>
  <c r="AS193" i="50"/>
  <c r="AQ195" i="50"/>
  <c r="AT196" i="50"/>
  <c r="AR198" i="50"/>
  <c r="AP200" i="50"/>
  <c r="AS201" i="50"/>
  <c r="AQ203" i="50"/>
  <c r="AT204" i="50"/>
  <c r="AR206" i="50"/>
  <c r="AP208" i="50"/>
  <c r="AS209" i="50"/>
  <c r="AQ211" i="50"/>
  <c r="AT212" i="50"/>
  <c r="AR214" i="50"/>
  <c r="AP216" i="50"/>
  <c r="AS217" i="50"/>
  <c r="AQ219" i="50"/>
  <c r="AT220" i="50"/>
  <c r="AR222" i="50"/>
  <c r="AP224" i="50"/>
  <c r="AS225" i="50"/>
  <c r="AQ227" i="50"/>
  <c r="AT228" i="50"/>
  <c r="AR230" i="50"/>
  <c r="AP232" i="50"/>
  <c r="AS233" i="50"/>
  <c r="AQ235" i="50"/>
  <c r="AT236" i="50"/>
  <c r="AR238" i="50"/>
  <c r="AP240" i="50"/>
  <c r="AS241" i="50"/>
  <c r="AQ243" i="50"/>
  <c r="AT244" i="50"/>
  <c r="AR246" i="50"/>
  <c r="AP248" i="50"/>
  <c r="AS249" i="50"/>
  <c r="AQ251" i="50"/>
  <c r="AT252" i="50"/>
  <c r="AR254" i="50"/>
  <c r="AP256" i="50"/>
  <c r="AS257" i="50"/>
  <c r="AQ259" i="50"/>
  <c r="AT260" i="50"/>
  <c r="AR262" i="50"/>
  <c r="AP264" i="50"/>
  <c r="AS265" i="50"/>
  <c r="AQ267" i="50"/>
  <c r="AT268" i="50"/>
  <c r="AR270" i="50"/>
  <c r="AP272" i="50"/>
  <c r="AS273" i="50"/>
  <c r="AQ275" i="50"/>
  <c r="AT276" i="50"/>
  <c r="AP36" i="50"/>
  <c r="AT48" i="50"/>
  <c r="AS61" i="50"/>
  <c r="AR74" i="50"/>
  <c r="AQ87" i="50"/>
  <c r="AP100" i="50"/>
  <c r="AT112" i="50"/>
  <c r="AS125" i="50"/>
  <c r="AR138" i="50"/>
  <c r="AP149" i="50"/>
  <c r="AR155" i="50"/>
  <c r="AR159" i="50"/>
  <c r="AP162" i="50"/>
  <c r="AS163" i="50"/>
  <c r="AQ165" i="50"/>
  <c r="AT166" i="50"/>
  <c r="AR168" i="50"/>
  <c r="AP170" i="50"/>
  <c r="AS171" i="50"/>
  <c r="AQ173" i="50"/>
  <c r="AT174" i="50"/>
  <c r="AR176" i="50"/>
  <c r="AP178" i="50"/>
  <c r="AS179" i="50"/>
  <c r="AQ181" i="50"/>
  <c r="AT182" i="50"/>
  <c r="AR184" i="50"/>
  <c r="AP186" i="50"/>
  <c r="AS187" i="50"/>
  <c r="AQ189" i="50"/>
  <c r="AT190" i="50"/>
  <c r="AR192" i="50"/>
  <c r="AP194" i="50"/>
  <c r="AS195" i="50"/>
  <c r="AQ197" i="50"/>
  <c r="AT198" i="50"/>
  <c r="AR200" i="50"/>
  <c r="AP202" i="50"/>
  <c r="AS203" i="50"/>
  <c r="AQ205" i="50"/>
  <c r="AT206" i="50"/>
  <c r="AR208" i="50"/>
  <c r="AP210" i="50"/>
  <c r="AS211" i="50"/>
  <c r="AQ213" i="50"/>
  <c r="AT214" i="50"/>
  <c r="AR216" i="50"/>
  <c r="AP218" i="50"/>
  <c r="AS219" i="50"/>
  <c r="AQ221" i="50"/>
  <c r="AT222" i="50"/>
  <c r="AR224" i="50"/>
  <c r="AP226" i="50"/>
  <c r="AS227" i="50"/>
  <c r="AQ229" i="50"/>
  <c r="AT230" i="50"/>
  <c r="AR232" i="50"/>
  <c r="AP234" i="50"/>
  <c r="AS235" i="50"/>
  <c r="AQ237" i="50"/>
  <c r="AT238" i="50"/>
  <c r="AR240" i="50"/>
  <c r="AP242" i="50"/>
  <c r="AS243" i="50"/>
  <c r="AQ245" i="50"/>
  <c r="AT246" i="50"/>
  <c r="AR248" i="50"/>
  <c r="AP250" i="50"/>
  <c r="AS251" i="50"/>
  <c r="AQ253" i="50"/>
  <c r="AT254" i="50"/>
  <c r="AR256" i="50"/>
  <c r="AP258" i="50"/>
  <c r="AS259" i="50"/>
  <c r="AQ261" i="50"/>
  <c r="AT262" i="50"/>
  <c r="AR264" i="50"/>
  <c r="AP266" i="50"/>
  <c r="AS267" i="50"/>
  <c r="AQ269" i="50"/>
  <c r="AT270" i="50"/>
  <c r="AR272" i="50"/>
  <c r="AP274" i="50"/>
  <c r="AS275" i="50"/>
  <c r="AQ277" i="50"/>
  <c r="AS37" i="50"/>
  <c r="AR50" i="50"/>
  <c r="AQ63" i="50"/>
  <c r="AP76" i="50"/>
  <c r="AT88" i="50"/>
  <c r="AS101" i="50"/>
  <c r="AR114" i="50"/>
  <c r="AQ127" i="50"/>
  <c r="AP140" i="50"/>
  <c r="AS149" i="50"/>
  <c r="AP156" i="50"/>
  <c r="AQ160" i="50"/>
  <c r="AQ162" i="50"/>
  <c r="AT163" i="50"/>
  <c r="AR165" i="50"/>
  <c r="AP167" i="50"/>
  <c r="AS168" i="50"/>
  <c r="AQ170" i="50"/>
  <c r="AT171" i="50"/>
  <c r="AR173" i="50"/>
  <c r="AP175" i="50"/>
  <c r="AS176" i="50"/>
  <c r="AQ178" i="50"/>
  <c r="AT179" i="50"/>
  <c r="AR181" i="50"/>
  <c r="AP183" i="50"/>
  <c r="AS184" i="50"/>
  <c r="AQ186" i="50"/>
  <c r="AT187" i="50"/>
  <c r="AR189" i="50"/>
  <c r="AP191" i="50"/>
  <c r="AS192" i="50"/>
  <c r="AQ194" i="50"/>
  <c r="AT195" i="50"/>
  <c r="AR197" i="50"/>
  <c r="AP199" i="50"/>
  <c r="AS200" i="50"/>
  <c r="AQ202" i="50"/>
  <c r="AT203" i="50"/>
  <c r="AR205" i="50"/>
  <c r="AP207" i="50"/>
  <c r="AS208" i="50"/>
  <c r="AQ210" i="50"/>
  <c r="AT211" i="50"/>
  <c r="AR213" i="50"/>
  <c r="AP215" i="50"/>
  <c r="AS216" i="50"/>
  <c r="AQ218" i="50"/>
  <c r="AT219" i="50"/>
  <c r="AR221" i="50"/>
  <c r="AP223" i="50"/>
  <c r="AS224" i="50"/>
  <c r="AQ226" i="50"/>
  <c r="AT227" i="50"/>
  <c r="AR229" i="50"/>
  <c r="AP231" i="50"/>
  <c r="AS232" i="50"/>
  <c r="AQ234" i="50"/>
  <c r="AT235" i="50"/>
  <c r="AR237" i="50"/>
  <c r="AP239" i="50"/>
  <c r="AS240" i="50"/>
  <c r="AQ242" i="50"/>
  <c r="AT243" i="50"/>
  <c r="AR245" i="50"/>
  <c r="AP247" i="50"/>
  <c r="AS248" i="50"/>
  <c r="AQ250" i="50"/>
  <c r="AT251" i="50"/>
  <c r="AR253" i="50"/>
  <c r="AP255" i="50"/>
  <c r="AS256" i="50"/>
  <c r="AQ258" i="50"/>
  <c r="AT259" i="50"/>
  <c r="AR261" i="50"/>
  <c r="AP263" i="50"/>
  <c r="AS264" i="50"/>
  <c r="AQ266" i="50"/>
  <c r="AT267" i="50"/>
  <c r="AR269" i="50"/>
  <c r="AP271" i="50"/>
  <c r="AS272" i="50"/>
  <c r="AQ274" i="50"/>
  <c r="AT275" i="50"/>
  <c r="AR277" i="50"/>
  <c r="AS296" i="50"/>
  <c r="AS288" i="50"/>
  <c r="AT283" i="50"/>
  <c r="AP279" i="50"/>
  <c r="AQ264" i="50"/>
  <c r="AR258" i="50"/>
  <c r="AP252" i="50"/>
  <c r="AR243" i="50"/>
  <c r="AS230" i="50"/>
  <c r="AQ192" i="50"/>
  <c r="AR179" i="50"/>
  <c r="AS166" i="50"/>
  <c r="AP124" i="50"/>
  <c r="AT299" i="50"/>
  <c r="AT291" i="50"/>
  <c r="AP287" i="50"/>
  <c r="AQ282" i="50"/>
  <c r="AT272" i="50"/>
  <c r="AT217" i="50"/>
  <c r="AS299" i="50"/>
  <c r="AP298" i="50"/>
  <c r="AR296" i="50"/>
  <c r="AT294" i="50"/>
  <c r="AQ293" i="50"/>
  <c r="AS291" i="50"/>
  <c r="AP290" i="50"/>
  <c r="AR288" i="50"/>
  <c r="AT286" i="50"/>
  <c r="AQ285" i="50"/>
  <c r="AS283" i="50"/>
  <c r="AP282" i="50"/>
  <c r="AR280" i="50"/>
  <c r="AT278" i="50"/>
  <c r="AQ276" i="50"/>
  <c r="AQ272" i="50"/>
  <c r="AP268" i="50"/>
  <c r="AR263" i="50"/>
  <c r="AT257" i="50"/>
  <c r="AR251" i="50"/>
  <c r="AT241" i="50"/>
  <c r="AP229" i="50"/>
  <c r="AQ216" i="50"/>
  <c r="AR203" i="50"/>
  <c r="AS190" i="50"/>
  <c r="AT177" i="50"/>
  <c r="AP165" i="50"/>
  <c r="AQ111" i="50"/>
  <c r="AP295" i="50"/>
  <c r="AQ290" i="50"/>
  <c r="AR285" i="50"/>
  <c r="AP277" i="50"/>
  <c r="AP205" i="50"/>
  <c r="AR299" i="50"/>
  <c r="AT297" i="50"/>
  <c r="AQ296" i="50"/>
  <c r="AS294" i="50"/>
  <c r="AP293" i="50"/>
  <c r="AR291" i="50"/>
  <c r="AT289" i="50"/>
  <c r="AQ288" i="50"/>
  <c r="AS286" i="50"/>
  <c r="AP285" i="50"/>
  <c r="AR283" i="50"/>
  <c r="AT281" i="50"/>
  <c r="AQ280" i="50"/>
  <c r="AS278" i="50"/>
  <c r="AP276" i="50"/>
  <c r="AR271" i="50"/>
  <c r="AR267" i="50"/>
  <c r="AQ263" i="50"/>
  <c r="AT256" i="50"/>
  <c r="AR250" i="50"/>
  <c r="AQ240" i="50"/>
  <c r="AR227" i="50"/>
  <c r="AS214" i="50"/>
  <c r="AT201" i="50"/>
  <c r="AP189" i="50"/>
  <c r="AQ176" i="50"/>
  <c r="AR163" i="50"/>
  <c r="AR98" i="50"/>
  <c r="AT300" i="50"/>
  <c r="AQ299" i="50"/>
  <c r="AS297" i="50"/>
  <c r="AP296" i="50"/>
  <c r="AR294" i="50"/>
  <c r="AT292" i="50"/>
  <c r="AQ291" i="50"/>
  <c r="AS289" i="50"/>
  <c r="AP288" i="50"/>
  <c r="AR286" i="50"/>
  <c r="AT284" i="50"/>
  <c r="AQ283" i="50"/>
  <c r="AS281" i="50"/>
  <c r="AP280" i="50"/>
  <c r="AR278" i="50"/>
  <c r="AR275" i="50"/>
  <c r="AQ271" i="50"/>
  <c r="AS266" i="50"/>
  <c r="AS262" i="50"/>
  <c r="AQ256" i="50"/>
  <c r="AT249" i="50"/>
  <c r="AS238" i="50"/>
  <c r="AT225" i="50"/>
  <c r="AP213" i="50"/>
  <c r="AQ200" i="50"/>
  <c r="AR187" i="50"/>
  <c r="AS174" i="50"/>
  <c r="AT161" i="50"/>
  <c r="AS85" i="50"/>
  <c r="AR293" i="50"/>
  <c r="AQ268" i="50"/>
  <c r="AS300" i="50"/>
  <c r="AP299" i="50"/>
  <c r="AR297" i="50"/>
  <c r="AT295" i="50"/>
  <c r="AQ294" i="50"/>
  <c r="AS292" i="50"/>
  <c r="AP291" i="50"/>
  <c r="AR289" i="50"/>
  <c r="AT287" i="50"/>
  <c r="AQ286" i="50"/>
  <c r="AS284" i="50"/>
  <c r="AP283" i="50"/>
  <c r="AR281" i="50"/>
  <c r="AT279" i="50"/>
  <c r="AQ278" i="50"/>
  <c r="AS274" i="50"/>
  <c r="AS270" i="50"/>
  <c r="AR266" i="50"/>
  <c r="AS261" i="50"/>
  <c r="AQ255" i="50"/>
  <c r="AT248" i="50"/>
  <c r="AP237" i="50"/>
  <c r="AQ224" i="50"/>
  <c r="AR211" i="50"/>
  <c r="AS198" i="50"/>
  <c r="AT185" i="50"/>
  <c r="AP173" i="50"/>
  <c r="AQ159" i="50"/>
  <c r="AT72" i="50"/>
  <c r="AR300" i="50"/>
  <c r="AT298" i="50"/>
  <c r="AQ297" i="50"/>
  <c r="AS295" i="50"/>
  <c r="AP294" i="50"/>
  <c r="AR292" i="50"/>
  <c r="AT290" i="50"/>
  <c r="AQ289" i="50"/>
  <c r="AS287" i="50"/>
  <c r="AP286" i="50"/>
  <c r="AR284" i="50"/>
  <c r="AT282" i="50"/>
  <c r="AQ281" i="50"/>
  <c r="AS279" i="50"/>
  <c r="AP278" i="50"/>
  <c r="AR274" i="50"/>
  <c r="AT269" i="50"/>
  <c r="AT265" i="50"/>
  <c r="AP261" i="50"/>
  <c r="AS254" i="50"/>
  <c r="AQ248" i="50"/>
  <c r="AR235" i="50"/>
  <c r="AS222" i="50"/>
  <c r="AT209" i="50"/>
  <c r="AP197" i="50"/>
  <c r="AQ184" i="50"/>
  <c r="AR171" i="50"/>
  <c r="AR154" i="50"/>
  <c r="AP60" i="50"/>
  <c r="AQ298" i="50"/>
  <c r="AS280" i="50"/>
  <c r="AQ300" i="50"/>
  <c r="AS298" i="50"/>
  <c r="AP297" i="50"/>
  <c r="AR295" i="50"/>
  <c r="AT293" i="50"/>
  <c r="AQ292" i="50"/>
  <c r="AS290" i="50"/>
  <c r="AP289" i="50"/>
  <c r="AR287" i="50"/>
  <c r="AT285" i="50"/>
  <c r="AQ284" i="50"/>
  <c r="AS282" i="50"/>
  <c r="AP281" i="50"/>
  <c r="AR279" i="50"/>
  <c r="AT277" i="50"/>
  <c r="AT273" i="50"/>
  <c r="AS269" i="50"/>
  <c r="AP265" i="50"/>
  <c r="AP260" i="50"/>
  <c r="AS253" i="50"/>
  <c r="AS246" i="50"/>
  <c r="AT233" i="50"/>
  <c r="AP221" i="50"/>
  <c r="AQ208" i="50"/>
  <c r="AR195" i="50"/>
  <c r="AS182" i="50"/>
  <c r="AT169" i="50"/>
  <c r="AP148" i="50"/>
  <c r="AQ47" i="50"/>
  <c r="AP300" i="50"/>
  <c r="AR298" i="50"/>
  <c r="AT296" i="50"/>
  <c r="AQ295" i="50"/>
  <c r="AS293" i="50"/>
  <c r="AP292" i="50"/>
  <c r="AR290" i="50"/>
  <c r="AT288" i="50"/>
  <c r="AQ287" i="50"/>
  <c r="AS285" i="50"/>
  <c r="AP284" i="50"/>
  <c r="AR282" i="50"/>
  <c r="AT280" i="50"/>
  <c r="AQ279" i="50"/>
  <c r="AS277" i="50"/>
  <c r="AP273" i="50"/>
  <c r="AP269" i="50"/>
  <c r="AT264" i="50"/>
  <c r="AR259" i="50"/>
  <c r="AP253" i="50"/>
  <c r="AP245" i="50"/>
  <c r="AQ232" i="50"/>
  <c r="AR219" i="50"/>
  <c r="AS206" i="50"/>
  <c r="AT193" i="50"/>
  <c r="AP181" i="50"/>
  <c r="AQ168" i="50"/>
  <c r="AT136" i="50"/>
  <c r="AR34" i="50"/>
  <c r="AS23" i="50"/>
  <c r="AP22" i="50"/>
  <c r="AR20" i="50"/>
  <c r="AT18" i="50"/>
  <c r="AQ17" i="50"/>
  <c r="AS15" i="50"/>
  <c r="AP14" i="50"/>
  <c r="AR12" i="50"/>
  <c r="AT10" i="50"/>
  <c r="AQ9" i="50"/>
  <c r="AS7" i="50"/>
  <c r="AP6" i="50"/>
  <c r="AR4" i="50"/>
  <c r="AR23" i="50"/>
  <c r="AT21" i="50"/>
  <c r="AQ20" i="50"/>
  <c r="AS18" i="50"/>
  <c r="AP17" i="50"/>
  <c r="AR15" i="50"/>
  <c r="AT13" i="50"/>
  <c r="AQ12" i="50"/>
  <c r="AS10" i="50"/>
  <c r="AP9" i="50"/>
  <c r="AR7" i="50"/>
  <c r="AT5" i="50"/>
  <c r="AQ4" i="50"/>
  <c r="AT24" i="50"/>
  <c r="AQ23" i="50"/>
  <c r="AS21" i="50"/>
  <c r="AP20" i="50"/>
  <c r="AR18" i="50"/>
  <c r="AT16" i="50"/>
  <c r="AQ15" i="50"/>
  <c r="AS13" i="50"/>
  <c r="AP12" i="50"/>
  <c r="AR10" i="50"/>
  <c r="AT8" i="50"/>
  <c r="AQ7" i="50"/>
  <c r="AS5" i="50"/>
  <c r="AP4" i="50"/>
  <c r="AS24" i="50"/>
  <c r="AP23" i="50"/>
  <c r="AR21" i="50"/>
  <c r="AT19" i="50"/>
  <c r="AQ18" i="50"/>
  <c r="AS16" i="50"/>
  <c r="AP15" i="50"/>
  <c r="AR13" i="50"/>
  <c r="AT11" i="50"/>
  <c r="AQ10" i="50"/>
  <c r="AS8" i="50"/>
  <c r="AP7" i="50"/>
  <c r="AR5" i="50"/>
  <c r="AT3" i="50"/>
  <c r="AR24" i="50"/>
  <c r="AT22" i="50"/>
  <c r="AQ21" i="50"/>
  <c r="AS19" i="50"/>
  <c r="AP18" i="50"/>
  <c r="AR16" i="50"/>
  <c r="AT14" i="50"/>
  <c r="AQ13" i="50"/>
  <c r="AS11" i="50"/>
  <c r="AP10" i="50"/>
  <c r="AR8" i="50"/>
  <c r="AT6" i="50"/>
  <c r="AQ5" i="50"/>
  <c r="AS3" i="50"/>
  <c r="AQ24" i="50"/>
  <c r="AS22" i="50"/>
  <c r="AP21" i="50"/>
  <c r="AR19" i="50"/>
  <c r="AT17" i="50"/>
  <c r="AQ16" i="50"/>
  <c r="AS14" i="50"/>
  <c r="AP13" i="50"/>
  <c r="AR11" i="50"/>
  <c r="AT9" i="50"/>
  <c r="AQ8" i="50"/>
  <c r="AS6" i="50"/>
  <c r="AP5" i="50"/>
  <c r="AR3" i="50"/>
  <c r="AP24" i="50"/>
  <c r="AR22" i="50"/>
  <c r="AT20" i="50"/>
  <c r="AQ19" i="50"/>
  <c r="AS17" i="50"/>
  <c r="AP16" i="50"/>
  <c r="AR14" i="50"/>
  <c r="AT12" i="50"/>
  <c r="AQ11" i="50"/>
  <c r="AS9" i="50"/>
  <c r="AP8" i="50"/>
  <c r="AR6" i="50"/>
  <c r="AT4" i="50"/>
  <c r="AQ3" i="50"/>
  <c r="AT23" i="50"/>
  <c r="AQ22" i="50"/>
  <c r="AS20" i="50"/>
  <c r="AP19" i="50"/>
  <c r="AR17" i="50"/>
  <c r="AT15" i="50"/>
  <c r="AQ14" i="50"/>
  <c r="AS12" i="50"/>
  <c r="AP11" i="50"/>
  <c r="AR9" i="50"/>
  <c r="AT7" i="50"/>
  <c r="AQ6" i="50"/>
  <c r="AS4" i="50"/>
  <c r="AP3" i="50"/>
  <c r="AT2" i="50"/>
  <c r="AS2" i="50"/>
  <c r="AR2" i="50"/>
  <c r="AP2" i="50"/>
  <c r="E45" i="47"/>
  <c r="L40" i="70" s="1"/>
  <c r="L42" i="70" s="1"/>
  <c r="D39" i="58"/>
  <c r="CY7" i="53"/>
  <c r="DI7" i="53"/>
  <c r="AE21" i="50"/>
  <c r="DA7" i="53"/>
  <c r="EM7" i="53"/>
  <c r="L26" i="49"/>
  <c r="H12" i="54" s="1"/>
  <c r="CT7" i="53"/>
  <c r="AE5" i="50"/>
  <c r="DD7" i="53"/>
  <c r="AE14" i="50"/>
  <c r="CV7" i="53"/>
  <c r="AE6" i="50"/>
  <c r="AX2" i="50"/>
  <c r="ED7" i="53"/>
  <c r="AX4" i="50"/>
  <c r="EF7" i="53"/>
  <c r="W2" i="33"/>
  <c r="X2" i="33"/>
  <c r="B26" i="43"/>
  <c r="C26" i="43"/>
  <c r="D26" i="43"/>
  <c r="E26" i="43"/>
  <c r="F26" i="43"/>
  <c r="G26" i="43"/>
  <c r="H26" i="43"/>
  <c r="I26" i="43"/>
  <c r="J26" i="43"/>
  <c r="K26" i="43"/>
  <c r="L26" i="43"/>
  <c r="B27" i="43"/>
  <c r="C27" i="43"/>
  <c r="D27" i="43"/>
  <c r="E27" i="43"/>
  <c r="F27" i="43"/>
  <c r="G27" i="43"/>
  <c r="H27" i="43"/>
  <c r="I27" i="43"/>
  <c r="J27" i="43"/>
  <c r="K27" i="43"/>
  <c r="L27" i="43"/>
  <c r="B28" i="43"/>
  <c r="C28" i="43"/>
  <c r="D28" i="43"/>
  <c r="E28" i="43"/>
  <c r="F28" i="43"/>
  <c r="G28" i="43"/>
  <c r="H28" i="43"/>
  <c r="I28" i="43"/>
  <c r="J28" i="43"/>
  <c r="K28" i="43"/>
  <c r="L28" i="43"/>
  <c r="B29" i="43"/>
  <c r="C29" i="43"/>
  <c r="D29" i="43"/>
  <c r="E29" i="43"/>
  <c r="F29" i="43"/>
  <c r="G29" i="43"/>
  <c r="H29" i="43"/>
  <c r="I29" i="43"/>
  <c r="J29" i="43"/>
  <c r="K29" i="43"/>
  <c r="L29" i="43"/>
  <c r="B30" i="43"/>
  <c r="C30" i="43"/>
  <c r="D30" i="43"/>
  <c r="E30" i="43"/>
  <c r="F30" i="43"/>
  <c r="G30" i="43"/>
  <c r="H30" i="43"/>
  <c r="I30" i="43"/>
  <c r="J30" i="43"/>
  <c r="K30" i="43"/>
  <c r="L30" i="43"/>
  <c r="B31" i="43"/>
  <c r="C31" i="43"/>
  <c r="D31" i="43"/>
  <c r="E31" i="43"/>
  <c r="F31" i="43"/>
  <c r="G31" i="43"/>
  <c r="H31" i="43"/>
  <c r="I31" i="43"/>
  <c r="J31" i="43"/>
  <c r="K31" i="43"/>
  <c r="L31" i="43"/>
  <c r="B32" i="43"/>
  <c r="C32" i="43"/>
  <c r="D32" i="43"/>
  <c r="E32" i="43"/>
  <c r="F32" i="43"/>
  <c r="G32" i="43"/>
  <c r="H32" i="43"/>
  <c r="I32" i="43"/>
  <c r="J32" i="43"/>
  <c r="K32" i="43"/>
  <c r="L32" i="43"/>
  <c r="B33" i="43"/>
  <c r="C33" i="43"/>
  <c r="D33" i="43"/>
  <c r="E33" i="43"/>
  <c r="F33" i="43"/>
  <c r="G33" i="43"/>
  <c r="H33" i="43"/>
  <c r="I33" i="43"/>
  <c r="J33" i="43"/>
  <c r="K33" i="43"/>
  <c r="L33" i="43"/>
  <c r="B34" i="43"/>
  <c r="C34" i="43"/>
  <c r="D34" i="43"/>
  <c r="E34" i="43"/>
  <c r="F34" i="43"/>
  <c r="G34" i="43"/>
  <c r="H34" i="43"/>
  <c r="I34" i="43"/>
  <c r="J34" i="43"/>
  <c r="K34" i="43"/>
  <c r="L34" i="43"/>
  <c r="B35" i="43"/>
  <c r="C35" i="43"/>
  <c r="D35" i="43"/>
  <c r="E35" i="43"/>
  <c r="F35" i="43"/>
  <c r="G35" i="43"/>
  <c r="H35" i="43"/>
  <c r="I35" i="43"/>
  <c r="J35" i="43"/>
  <c r="K35" i="43"/>
  <c r="L35" i="43"/>
  <c r="B36" i="43"/>
  <c r="C36" i="43"/>
  <c r="D36" i="43"/>
  <c r="E36" i="43"/>
  <c r="F36" i="43"/>
  <c r="G36" i="43"/>
  <c r="H36" i="43"/>
  <c r="I36" i="43"/>
  <c r="J36" i="43"/>
  <c r="K36" i="43"/>
  <c r="L36" i="43"/>
  <c r="B37" i="43"/>
  <c r="C37" i="43"/>
  <c r="D37" i="43"/>
  <c r="E37" i="43"/>
  <c r="F37" i="43"/>
  <c r="G37" i="43"/>
  <c r="H37" i="43"/>
  <c r="I37" i="43"/>
  <c r="J37" i="43"/>
  <c r="K37" i="43"/>
  <c r="L37" i="43"/>
  <c r="B38" i="43"/>
  <c r="C38" i="43"/>
  <c r="D38" i="43"/>
  <c r="E38" i="43"/>
  <c r="F38" i="43"/>
  <c r="G38" i="43"/>
  <c r="H38" i="43"/>
  <c r="I38" i="43"/>
  <c r="J38" i="43"/>
  <c r="K38" i="43"/>
  <c r="L38" i="43"/>
  <c r="B39" i="43"/>
  <c r="C39" i="43"/>
  <c r="D39" i="43"/>
  <c r="E39" i="43"/>
  <c r="F39" i="43"/>
  <c r="G39" i="43"/>
  <c r="H39" i="43"/>
  <c r="I39" i="43"/>
  <c r="J39" i="43"/>
  <c r="K39" i="43"/>
  <c r="L39" i="43"/>
  <c r="B40" i="43"/>
  <c r="C40" i="43"/>
  <c r="D40" i="43"/>
  <c r="E40" i="43"/>
  <c r="F40" i="43"/>
  <c r="G40" i="43"/>
  <c r="H40" i="43"/>
  <c r="I40" i="43"/>
  <c r="J40" i="43"/>
  <c r="K40" i="43"/>
  <c r="L40" i="43"/>
  <c r="B41" i="43"/>
  <c r="C41" i="43"/>
  <c r="D41" i="43"/>
  <c r="E41" i="43"/>
  <c r="F41" i="43"/>
  <c r="G41" i="43"/>
  <c r="H41" i="43"/>
  <c r="I41" i="43"/>
  <c r="J41" i="43"/>
  <c r="K41" i="43"/>
  <c r="L41" i="43"/>
  <c r="B42" i="43"/>
  <c r="C42" i="43"/>
  <c r="D42" i="43"/>
  <c r="E42" i="43"/>
  <c r="F42" i="43"/>
  <c r="G42" i="43"/>
  <c r="H42" i="43"/>
  <c r="I42" i="43"/>
  <c r="J42" i="43"/>
  <c r="K42" i="43"/>
  <c r="L42" i="43"/>
  <c r="B43" i="43"/>
  <c r="C43" i="43"/>
  <c r="D43" i="43"/>
  <c r="E43" i="43"/>
  <c r="F43" i="43"/>
  <c r="G43" i="43"/>
  <c r="H43" i="43"/>
  <c r="I43" i="43"/>
  <c r="J43" i="43"/>
  <c r="K43" i="43"/>
  <c r="L43" i="43"/>
  <c r="B44" i="43"/>
  <c r="C44" i="43"/>
  <c r="D44" i="43"/>
  <c r="E44" i="43"/>
  <c r="F44" i="43"/>
  <c r="G44" i="43"/>
  <c r="H44" i="43"/>
  <c r="I44" i="43"/>
  <c r="J44" i="43"/>
  <c r="K44" i="43"/>
  <c r="L44" i="43"/>
  <c r="B45" i="43"/>
  <c r="C45" i="43"/>
  <c r="D45" i="43"/>
  <c r="E45" i="43"/>
  <c r="F45" i="43"/>
  <c r="G45" i="43"/>
  <c r="H45" i="43"/>
  <c r="I45" i="43"/>
  <c r="J45" i="43"/>
  <c r="K45" i="43"/>
  <c r="L45" i="43"/>
  <c r="B46" i="43"/>
  <c r="C46" i="43"/>
  <c r="D46" i="43"/>
  <c r="E46" i="43"/>
  <c r="F46" i="43"/>
  <c r="G46" i="43"/>
  <c r="H46" i="43"/>
  <c r="I46" i="43"/>
  <c r="J46" i="43"/>
  <c r="K46" i="43"/>
  <c r="L46" i="43"/>
  <c r="B47" i="43"/>
  <c r="C47" i="43"/>
  <c r="D47" i="43"/>
  <c r="E47" i="43"/>
  <c r="F47" i="43"/>
  <c r="G47" i="43"/>
  <c r="H47" i="43"/>
  <c r="I47" i="43"/>
  <c r="J47" i="43"/>
  <c r="K47" i="43"/>
  <c r="L47" i="43"/>
  <c r="B48" i="43"/>
  <c r="C48" i="43"/>
  <c r="D48" i="43"/>
  <c r="E48" i="43"/>
  <c r="F48" i="43"/>
  <c r="G48" i="43"/>
  <c r="H48" i="43"/>
  <c r="I48" i="43"/>
  <c r="J48" i="43"/>
  <c r="K48" i="43"/>
  <c r="L48" i="43"/>
  <c r="B49" i="43"/>
  <c r="C49" i="43"/>
  <c r="D49" i="43"/>
  <c r="E49" i="43"/>
  <c r="F49" i="43"/>
  <c r="G49" i="43"/>
  <c r="H49" i="43"/>
  <c r="I49" i="43"/>
  <c r="J49" i="43"/>
  <c r="K49" i="43"/>
  <c r="L49" i="43"/>
  <c r="B50" i="43"/>
  <c r="C50" i="43"/>
  <c r="D50" i="43"/>
  <c r="E50" i="43"/>
  <c r="F50" i="43"/>
  <c r="G50" i="43"/>
  <c r="H50" i="43"/>
  <c r="I50" i="43"/>
  <c r="J50" i="43"/>
  <c r="K50" i="43"/>
  <c r="L50" i="43"/>
  <c r="B51" i="43"/>
  <c r="C51" i="43"/>
  <c r="D51" i="43"/>
  <c r="E51" i="43"/>
  <c r="F51" i="43"/>
  <c r="G51" i="43"/>
  <c r="H51" i="43"/>
  <c r="I51" i="43"/>
  <c r="J51" i="43"/>
  <c r="K51" i="43"/>
  <c r="L51" i="43"/>
  <c r="B52" i="43"/>
  <c r="C52" i="43"/>
  <c r="D52" i="43"/>
  <c r="E52" i="43"/>
  <c r="F52" i="43"/>
  <c r="G52" i="43"/>
  <c r="H52" i="43"/>
  <c r="I52" i="43"/>
  <c r="J52" i="43"/>
  <c r="K52" i="43"/>
  <c r="L52" i="43"/>
  <c r="B53" i="43"/>
  <c r="C53" i="43"/>
  <c r="D53" i="43"/>
  <c r="E53" i="43"/>
  <c r="F53" i="43"/>
  <c r="G53" i="43"/>
  <c r="H53" i="43"/>
  <c r="I53" i="43"/>
  <c r="J53" i="43"/>
  <c r="K53" i="43"/>
  <c r="L53" i="43"/>
  <c r="B54" i="43"/>
  <c r="C54" i="43"/>
  <c r="D54" i="43"/>
  <c r="E54" i="43"/>
  <c r="F54" i="43"/>
  <c r="G54" i="43"/>
  <c r="H54" i="43"/>
  <c r="I54" i="43"/>
  <c r="J54" i="43"/>
  <c r="K54" i="43"/>
  <c r="L54" i="43"/>
  <c r="B55" i="43"/>
  <c r="C55" i="43"/>
  <c r="D55" i="43"/>
  <c r="E55" i="43"/>
  <c r="F55" i="43"/>
  <c r="G55" i="43"/>
  <c r="H55" i="43"/>
  <c r="I55" i="43"/>
  <c r="J55" i="43"/>
  <c r="K55" i="43"/>
  <c r="L55" i="43"/>
  <c r="B56" i="43"/>
  <c r="C56" i="43"/>
  <c r="D56" i="43"/>
  <c r="E56" i="43"/>
  <c r="F56" i="43"/>
  <c r="G56" i="43"/>
  <c r="H56" i="43"/>
  <c r="I56" i="43"/>
  <c r="J56" i="43"/>
  <c r="K56" i="43"/>
  <c r="L56" i="43"/>
  <c r="B57" i="43"/>
  <c r="C57" i="43"/>
  <c r="D57" i="43"/>
  <c r="E57" i="43"/>
  <c r="F57" i="43"/>
  <c r="G57" i="43"/>
  <c r="H57" i="43"/>
  <c r="I57" i="43"/>
  <c r="J57" i="43"/>
  <c r="K57" i="43"/>
  <c r="L57" i="43"/>
  <c r="B58" i="43"/>
  <c r="C58" i="43"/>
  <c r="D58" i="43"/>
  <c r="E58" i="43"/>
  <c r="F58" i="43"/>
  <c r="G58" i="43"/>
  <c r="H58" i="43"/>
  <c r="I58" i="43"/>
  <c r="J58" i="43"/>
  <c r="K58" i="43"/>
  <c r="L58" i="43"/>
  <c r="B59" i="43"/>
  <c r="C59" i="43"/>
  <c r="D59" i="43"/>
  <c r="E59" i="43"/>
  <c r="F59" i="43"/>
  <c r="G59" i="43"/>
  <c r="H59" i="43"/>
  <c r="I59" i="43"/>
  <c r="J59" i="43"/>
  <c r="K59" i="43"/>
  <c r="L59" i="43"/>
  <c r="B60" i="43"/>
  <c r="C60" i="43"/>
  <c r="D60" i="43"/>
  <c r="E60" i="43"/>
  <c r="F60" i="43"/>
  <c r="G60" i="43"/>
  <c r="H60" i="43"/>
  <c r="I60" i="43"/>
  <c r="J60" i="43"/>
  <c r="K60" i="43"/>
  <c r="L60" i="43"/>
  <c r="B61" i="43"/>
  <c r="C61" i="43"/>
  <c r="D61" i="43"/>
  <c r="E61" i="43"/>
  <c r="F61" i="43"/>
  <c r="G61" i="43"/>
  <c r="H61" i="43"/>
  <c r="I61" i="43"/>
  <c r="J61" i="43"/>
  <c r="K61" i="43"/>
  <c r="L61" i="43"/>
  <c r="B62" i="43"/>
  <c r="C62" i="43"/>
  <c r="D62" i="43"/>
  <c r="E62" i="43"/>
  <c r="F62" i="43"/>
  <c r="G62" i="43"/>
  <c r="H62" i="43"/>
  <c r="I62" i="43"/>
  <c r="J62" i="43"/>
  <c r="K62" i="43"/>
  <c r="L62" i="43"/>
  <c r="B63" i="43"/>
  <c r="C63" i="43"/>
  <c r="D63" i="43"/>
  <c r="E63" i="43"/>
  <c r="F63" i="43"/>
  <c r="G63" i="43"/>
  <c r="H63" i="43"/>
  <c r="I63" i="43"/>
  <c r="J63" i="43"/>
  <c r="K63" i="43"/>
  <c r="L63" i="43"/>
  <c r="B64" i="43"/>
  <c r="C64" i="43"/>
  <c r="D64" i="43"/>
  <c r="E64" i="43"/>
  <c r="F64" i="43"/>
  <c r="G64" i="43"/>
  <c r="H64" i="43"/>
  <c r="I64" i="43"/>
  <c r="J64" i="43"/>
  <c r="K64" i="43"/>
  <c r="L64" i="43"/>
  <c r="B65" i="43"/>
  <c r="C65" i="43"/>
  <c r="D65" i="43"/>
  <c r="E65" i="43"/>
  <c r="F65" i="43"/>
  <c r="G65" i="43"/>
  <c r="H65" i="43"/>
  <c r="I65" i="43"/>
  <c r="J65" i="43"/>
  <c r="K65" i="43"/>
  <c r="L65" i="43"/>
  <c r="B66" i="43"/>
  <c r="C66" i="43"/>
  <c r="D66" i="43"/>
  <c r="E66" i="43"/>
  <c r="F66" i="43"/>
  <c r="G66" i="43"/>
  <c r="H66" i="43"/>
  <c r="I66" i="43"/>
  <c r="J66" i="43"/>
  <c r="K66" i="43"/>
  <c r="L66" i="43"/>
  <c r="B67" i="43"/>
  <c r="C67" i="43"/>
  <c r="D67" i="43"/>
  <c r="E67" i="43"/>
  <c r="F67" i="43"/>
  <c r="G67" i="43"/>
  <c r="H67" i="43"/>
  <c r="I67" i="43"/>
  <c r="J67" i="43"/>
  <c r="K67" i="43"/>
  <c r="L67" i="43"/>
  <c r="B68" i="43"/>
  <c r="C68" i="43"/>
  <c r="D68" i="43"/>
  <c r="E68" i="43"/>
  <c r="F68" i="43"/>
  <c r="G68" i="43"/>
  <c r="H68" i="43"/>
  <c r="I68" i="43"/>
  <c r="J68" i="43"/>
  <c r="K68" i="43"/>
  <c r="L68" i="43"/>
  <c r="B69" i="43"/>
  <c r="C69" i="43"/>
  <c r="D69" i="43"/>
  <c r="E69" i="43"/>
  <c r="F69" i="43"/>
  <c r="G69" i="43"/>
  <c r="H69" i="43"/>
  <c r="I69" i="43"/>
  <c r="J69" i="43"/>
  <c r="K69" i="43"/>
  <c r="L69" i="43"/>
  <c r="B70" i="43"/>
  <c r="C70" i="43"/>
  <c r="D70" i="43"/>
  <c r="E70" i="43"/>
  <c r="F70" i="43"/>
  <c r="G70" i="43"/>
  <c r="H70" i="43"/>
  <c r="I70" i="43"/>
  <c r="J70" i="43"/>
  <c r="K70" i="43"/>
  <c r="L70" i="43"/>
  <c r="B71" i="43"/>
  <c r="C71" i="43"/>
  <c r="D71" i="43"/>
  <c r="E71" i="43"/>
  <c r="F71" i="43"/>
  <c r="G71" i="43"/>
  <c r="H71" i="43"/>
  <c r="I71" i="43"/>
  <c r="J71" i="43"/>
  <c r="K71" i="43"/>
  <c r="L71" i="43"/>
  <c r="B72" i="43"/>
  <c r="C72" i="43"/>
  <c r="D72" i="43"/>
  <c r="E72" i="43"/>
  <c r="F72" i="43"/>
  <c r="G72" i="43"/>
  <c r="H72" i="43"/>
  <c r="I72" i="43"/>
  <c r="J72" i="43"/>
  <c r="K72" i="43"/>
  <c r="L72" i="43"/>
  <c r="B73" i="43"/>
  <c r="C73" i="43"/>
  <c r="D73" i="43"/>
  <c r="E73" i="43"/>
  <c r="F73" i="43"/>
  <c r="G73" i="43"/>
  <c r="H73" i="43"/>
  <c r="I73" i="43"/>
  <c r="J73" i="43"/>
  <c r="K73" i="43"/>
  <c r="L73" i="43"/>
  <c r="B74" i="43"/>
  <c r="C74" i="43"/>
  <c r="D74" i="43"/>
  <c r="E74" i="43"/>
  <c r="F74" i="43"/>
  <c r="G74" i="43"/>
  <c r="H74" i="43"/>
  <c r="I74" i="43"/>
  <c r="J74" i="43"/>
  <c r="K74" i="43"/>
  <c r="L74" i="43"/>
  <c r="B75" i="43"/>
  <c r="C75" i="43"/>
  <c r="D75" i="43"/>
  <c r="E75" i="43"/>
  <c r="F75" i="43"/>
  <c r="G75" i="43"/>
  <c r="H75" i="43"/>
  <c r="I75" i="43"/>
  <c r="J75" i="43"/>
  <c r="K75" i="43"/>
  <c r="L75" i="43"/>
  <c r="B76" i="43"/>
  <c r="C76" i="43"/>
  <c r="D76" i="43"/>
  <c r="E76" i="43"/>
  <c r="F76" i="43"/>
  <c r="G76" i="43"/>
  <c r="H76" i="43"/>
  <c r="I76" i="43"/>
  <c r="J76" i="43"/>
  <c r="K76" i="43"/>
  <c r="L76" i="43"/>
  <c r="B77" i="43"/>
  <c r="C77" i="43"/>
  <c r="D77" i="43"/>
  <c r="E77" i="43"/>
  <c r="F77" i="43"/>
  <c r="G77" i="43"/>
  <c r="H77" i="43"/>
  <c r="I77" i="43"/>
  <c r="J77" i="43"/>
  <c r="K77" i="43"/>
  <c r="L77" i="43"/>
  <c r="B78" i="43"/>
  <c r="C78" i="43"/>
  <c r="D78" i="43"/>
  <c r="E78" i="43"/>
  <c r="F78" i="43"/>
  <c r="G78" i="43"/>
  <c r="H78" i="43"/>
  <c r="I78" i="43"/>
  <c r="J78" i="43"/>
  <c r="K78" i="43"/>
  <c r="L78" i="43"/>
  <c r="B79" i="43"/>
  <c r="C79" i="43"/>
  <c r="D79" i="43"/>
  <c r="E79" i="43"/>
  <c r="F79" i="43"/>
  <c r="G79" i="43"/>
  <c r="H79" i="43"/>
  <c r="I79" i="43"/>
  <c r="J79" i="43"/>
  <c r="K79" i="43"/>
  <c r="L79" i="43"/>
  <c r="B80" i="43"/>
  <c r="C80" i="43"/>
  <c r="D80" i="43"/>
  <c r="E80" i="43"/>
  <c r="F80" i="43"/>
  <c r="G80" i="43"/>
  <c r="H80" i="43"/>
  <c r="I80" i="43"/>
  <c r="J80" i="43"/>
  <c r="K80" i="43"/>
  <c r="L80" i="43"/>
  <c r="B81" i="43"/>
  <c r="C81" i="43"/>
  <c r="D81" i="43"/>
  <c r="E81" i="43"/>
  <c r="F81" i="43"/>
  <c r="G81" i="43"/>
  <c r="H81" i="43"/>
  <c r="I81" i="43"/>
  <c r="J81" i="43"/>
  <c r="K81" i="43"/>
  <c r="L81" i="43"/>
  <c r="B82" i="43"/>
  <c r="C82" i="43"/>
  <c r="D82" i="43"/>
  <c r="E82" i="43"/>
  <c r="F82" i="43"/>
  <c r="G82" i="43"/>
  <c r="H82" i="43"/>
  <c r="I82" i="43"/>
  <c r="J82" i="43"/>
  <c r="K82" i="43"/>
  <c r="L82" i="43"/>
  <c r="B83" i="43"/>
  <c r="C83" i="43"/>
  <c r="D83" i="43"/>
  <c r="E83" i="43"/>
  <c r="F83" i="43"/>
  <c r="G83" i="43"/>
  <c r="H83" i="43"/>
  <c r="I83" i="43"/>
  <c r="J83" i="43"/>
  <c r="K83" i="43"/>
  <c r="L83" i="43"/>
  <c r="B84" i="43"/>
  <c r="C84" i="43"/>
  <c r="D84" i="43"/>
  <c r="E84" i="43"/>
  <c r="F84" i="43"/>
  <c r="G84" i="43"/>
  <c r="H84" i="43"/>
  <c r="I84" i="43"/>
  <c r="J84" i="43"/>
  <c r="K84" i="43"/>
  <c r="L84" i="43"/>
  <c r="B85" i="43"/>
  <c r="C85" i="43"/>
  <c r="D85" i="43"/>
  <c r="E85" i="43"/>
  <c r="F85" i="43"/>
  <c r="G85" i="43"/>
  <c r="H85" i="43"/>
  <c r="I85" i="43"/>
  <c r="J85" i="43"/>
  <c r="K85" i="43"/>
  <c r="L85" i="43"/>
  <c r="B86" i="43"/>
  <c r="C86" i="43"/>
  <c r="D86" i="43"/>
  <c r="E86" i="43"/>
  <c r="F86" i="43"/>
  <c r="G86" i="43"/>
  <c r="H86" i="43"/>
  <c r="I86" i="43"/>
  <c r="J86" i="43"/>
  <c r="K86" i="43"/>
  <c r="L86" i="43"/>
  <c r="B87" i="43"/>
  <c r="C87" i="43"/>
  <c r="D87" i="43"/>
  <c r="E87" i="43"/>
  <c r="F87" i="43"/>
  <c r="G87" i="43"/>
  <c r="H87" i="43"/>
  <c r="I87" i="43"/>
  <c r="J87" i="43"/>
  <c r="K87" i="43"/>
  <c r="L87" i="43"/>
  <c r="B88" i="43"/>
  <c r="C88" i="43"/>
  <c r="D88" i="43"/>
  <c r="E88" i="43"/>
  <c r="F88" i="43"/>
  <c r="G88" i="43"/>
  <c r="H88" i="43"/>
  <c r="I88" i="43"/>
  <c r="J88" i="43"/>
  <c r="K88" i="43"/>
  <c r="L88" i="43"/>
  <c r="B89" i="43"/>
  <c r="C89" i="43"/>
  <c r="D89" i="43"/>
  <c r="E89" i="43"/>
  <c r="F89" i="43"/>
  <c r="G89" i="43"/>
  <c r="H89" i="43"/>
  <c r="I89" i="43"/>
  <c r="J89" i="43"/>
  <c r="K89" i="43"/>
  <c r="L89" i="43"/>
  <c r="B90" i="43"/>
  <c r="C90" i="43"/>
  <c r="D90" i="43"/>
  <c r="E90" i="43"/>
  <c r="F90" i="43"/>
  <c r="G90" i="43"/>
  <c r="H90" i="43"/>
  <c r="I90" i="43"/>
  <c r="J90" i="43"/>
  <c r="K90" i="43"/>
  <c r="L90" i="43"/>
  <c r="B91" i="43"/>
  <c r="C91" i="43"/>
  <c r="D91" i="43"/>
  <c r="E91" i="43"/>
  <c r="F91" i="43"/>
  <c r="G91" i="43"/>
  <c r="H91" i="43"/>
  <c r="I91" i="43"/>
  <c r="J91" i="43"/>
  <c r="K91" i="43"/>
  <c r="L91" i="43"/>
  <c r="B92" i="43"/>
  <c r="C92" i="43"/>
  <c r="D92" i="43"/>
  <c r="E92" i="43"/>
  <c r="F92" i="43"/>
  <c r="G92" i="43"/>
  <c r="H92" i="43"/>
  <c r="I92" i="43"/>
  <c r="J92" i="43"/>
  <c r="K92" i="43"/>
  <c r="L92" i="43"/>
  <c r="B93" i="43"/>
  <c r="C93" i="43"/>
  <c r="D93" i="43"/>
  <c r="E93" i="43"/>
  <c r="F93" i="43"/>
  <c r="G93" i="43"/>
  <c r="H93" i="43"/>
  <c r="I93" i="43"/>
  <c r="J93" i="43"/>
  <c r="K93" i="43"/>
  <c r="L93" i="43"/>
  <c r="B94" i="43"/>
  <c r="C94" i="43"/>
  <c r="D94" i="43"/>
  <c r="E94" i="43"/>
  <c r="F94" i="43"/>
  <c r="G94" i="43"/>
  <c r="H94" i="43"/>
  <c r="I94" i="43"/>
  <c r="J94" i="43"/>
  <c r="K94" i="43"/>
  <c r="L94" i="43"/>
  <c r="B95" i="43"/>
  <c r="C95" i="43"/>
  <c r="D95" i="43"/>
  <c r="E95" i="43"/>
  <c r="F95" i="43"/>
  <c r="G95" i="43"/>
  <c r="H95" i="43"/>
  <c r="I95" i="43"/>
  <c r="J95" i="43"/>
  <c r="K95" i="43"/>
  <c r="L95" i="43"/>
  <c r="B96" i="43"/>
  <c r="C96" i="43"/>
  <c r="D96" i="43"/>
  <c r="E96" i="43"/>
  <c r="F96" i="43"/>
  <c r="G96" i="43"/>
  <c r="H96" i="43"/>
  <c r="I96" i="43"/>
  <c r="J96" i="43"/>
  <c r="K96" i="43"/>
  <c r="L96" i="43"/>
  <c r="B97" i="43"/>
  <c r="C97" i="43"/>
  <c r="D97" i="43"/>
  <c r="E97" i="43"/>
  <c r="F97" i="43"/>
  <c r="G97" i="43"/>
  <c r="H97" i="43"/>
  <c r="I97" i="43"/>
  <c r="J97" i="43"/>
  <c r="K97" i="43"/>
  <c r="L97" i="43"/>
  <c r="B98" i="43"/>
  <c r="C98" i="43"/>
  <c r="D98" i="43"/>
  <c r="E98" i="43"/>
  <c r="F98" i="43"/>
  <c r="G98" i="43"/>
  <c r="H98" i="43"/>
  <c r="I98" i="43"/>
  <c r="J98" i="43"/>
  <c r="K98" i="43"/>
  <c r="L98" i="43"/>
  <c r="B99" i="43"/>
  <c r="C99" i="43"/>
  <c r="D99" i="43"/>
  <c r="E99" i="43"/>
  <c r="F99" i="43"/>
  <c r="G99" i="43"/>
  <c r="H99" i="43"/>
  <c r="I99" i="43"/>
  <c r="J99" i="43"/>
  <c r="K99" i="43"/>
  <c r="L99" i="43"/>
  <c r="B100" i="43"/>
  <c r="C100" i="43"/>
  <c r="D100" i="43"/>
  <c r="E100" i="43"/>
  <c r="F100" i="43"/>
  <c r="G100" i="43"/>
  <c r="H100" i="43"/>
  <c r="I100" i="43"/>
  <c r="J100" i="43"/>
  <c r="K100" i="43"/>
  <c r="L100" i="43"/>
  <c r="B101" i="43"/>
  <c r="C101" i="43"/>
  <c r="D101" i="43"/>
  <c r="E101" i="43"/>
  <c r="F101" i="43"/>
  <c r="G101" i="43"/>
  <c r="H101" i="43"/>
  <c r="I101" i="43"/>
  <c r="J101" i="43"/>
  <c r="K101" i="43"/>
  <c r="L101" i="43"/>
  <c r="B102" i="43"/>
  <c r="C102" i="43"/>
  <c r="D102" i="43"/>
  <c r="E102" i="43"/>
  <c r="F102" i="43"/>
  <c r="G102" i="43"/>
  <c r="H102" i="43"/>
  <c r="I102" i="43"/>
  <c r="J102" i="43"/>
  <c r="K102" i="43"/>
  <c r="L102" i="43"/>
  <c r="B103" i="43"/>
  <c r="C103" i="43"/>
  <c r="D103" i="43"/>
  <c r="E103" i="43"/>
  <c r="F103" i="43"/>
  <c r="G103" i="43"/>
  <c r="H103" i="43"/>
  <c r="I103" i="43"/>
  <c r="J103" i="43"/>
  <c r="K103" i="43"/>
  <c r="L103" i="43"/>
  <c r="B104" i="43"/>
  <c r="C104" i="43"/>
  <c r="D104" i="43"/>
  <c r="E104" i="43"/>
  <c r="F104" i="43"/>
  <c r="G104" i="43"/>
  <c r="H104" i="43"/>
  <c r="I104" i="43"/>
  <c r="J104" i="43"/>
  <c r="K104" i="43"/>
  <c r="L104" i="43"/>
  <c r="B105" i="43"/>
  <c r="C105" i="43"/>
  <c r="D105" i="43"/>
  <c r="E105" i="43"/>
  <c r="F105" i="43"/>
  <c r="G105" i="43"/>
  <c r="H105" i="43"/>
  <c r="I105" i="43"/>
  <c r="J105" i="43"/>
  <c r="K105" i="43"/>
  <c r="L105" i="43"/>
  <c r="B106" i="43"/>
  <c r="C106" i="43"/>
  <c r="D106" i="43"/>
  <c r="E106" i="43"/>
  <c r="F106" i="43"/>
  <c r="G106" i="43"/>
  <c r="H106" i="43"/>
  <c r="I106" i="43"/>
  <c r="J106" i="43"/>
  <c r="K106" i="43"/>
  <c r="L106" i="43"/>
  <c r="B107" i="43"/>
  <c r="C107" i="43"/>
  <c r="D107" i="43"/>
  <c r="E107" i="43"/>
  <c r="F107" i="43"/>
  <c r="G107" i="43"/>
  <c r="H107" i="43"/>
  <c r="I107" i="43"/>
  <c r="J107" i="43"/>
  <c r="K107" i="43"/>
  <c r="L107" i="43"/>
  <c r="B108" i="43"/>
  <c r="C108" i="43"/>
  <c r="D108" i="43"/>
  <c r="E108" i="43"/>
  <c r="F108" i="43"/>
  <c r="G108" i="43"/>
  <c r="H108" i="43"/>
  <c r="I108" i="43"/>
  <c r="J108" i="43"/>
  <c r="K108" i="43"/>
  <c r="L108" i="43"/>
  <c r="B109" i="43"/>
  <c r="C109" i="43"/>
  <c r="D109" i="43"/>
  <c r="E109" i="43"/>
  <c r="F109" i="43"/>
  <c r="G109" i="43"/>
  <c r="H109" i="43"/>
  <c r="I109" i="43"/>
  <c r="J109" i="43"/>
  <c r="K109" i="43"/>
  <c r="L109" i="43"/>
  <c r="B110" i="43"/>
  <c r="C110" i="43"/>
  <c r="D110" i="43"/>
  <c r="E110" i="43"/>
  <c r="F110" i="43"/>
  <c r="G110" i="43"/>
  <c r="H110" i="43"/>
  <c r="I110" i="43"/>
  <c r="J110" i="43"/>
  <c r="K110" i="43"/>
  <c r="L110" i="43"/>
  <c r="B111" i="43"/>
  <c r="C111" i="43"/>
  <c r="D111" i="43"/>
  <c r="E111" i="43"/>
  <c r="F111" i="43"/>
  <c r="G111" i="43"/>
  <c r="H111" i="43"/>
  <c r="I111" i="43"/>
  <c r="J111" i="43"/>
  <c r="K111" i="43"/>
  <c r="L111" i="43"/>
  <c r="B112" i="43"/>
  <c r="C112" i="43"/>
  <c r="D112" i="43"/>
  <c r="E112" i="43"/>
  <c r="F112" i="43"/>
  <c r="G112" i="43"/>
  <c r="H112" i="43"/>
  <c r="I112" i="43"/>
  <c r="J112" i="43"/>
  <c r="K112" i="43"/>
  <c r="L112" i="43"/>
  <c r="B113" i="43"/>
  <c r="C113" i="43"/>
  <c r="D113" i="43"/>
  <c r="E113" i="43"/>
  <c r="F113" i="43"/>
  <c r="G113" i="43"/>
  <c r="H113" i="43"/>
  <c r="I113" i="43"/>
  <c r="J113" i="43"/>
  <c r="K113" i="43"/>
  <c r="L113" i="43"/>
  <c r="B114" i="43"/>
  <c r="C114" i="43"/>
  <c r="D114" i="43"/>
  <c r="E114" i="43"/>
  <c r="F114" i="43"/>
  <c r="G114" i="43"/>
  <c r="H114" i="43"/>
  <c r="I114" i="43"/>
  <c r="J114" i="43"/>
  <c r="K114" i="43"/>
  <c r="L114" i="43"/>
  <c r="B115" i="43"/>
  <c r="C115" i="43"/>
  <c r="D115" i="43"/>
  <c r="E115" i="43"/>
  <c r="F115" i="43"/>
  <c r="G115" i="43"/>
  <c r="H115" i="43"/>
  <c r="I115" i="43"/>
  <c r="J115" i="43"/>
  <c r="K115" i="43"/>
  <c r="L115" i="43"/>
  <c r="B116" i="43"/>
  <c r="C116" i="43"/>
  <c r="D116" i="43"/>
  <c r="E116" i="43"/>
  <c r="F116" i="43"/>
  <c r="G116" i="43"/>
  <c r="H116" i="43"/>
  <c r="I116" i="43"/>
  <c r="J116" i="43"/>
  <c r="K116" i="43"/>
  <c r="L116" i="43"/>
  <c r="B117" i="43"/>
  <c r="C117" i="43"/>
  <c r="D117" i="43"/>
  <c r="E117" i="43"/>
  <c r="F117" i="43"/>
  <c r="G117" i="43"/>
  <c r="H117" i="43"/>
  <c r="I117" i="43"/>
  <c r="J117" i="43"/>
  <c r="K117" i="43"/>
  <c r="L117" i="43"/>
  <c r="B118" i="43"/>
  <c r="C118" i="43"/>
  <c r="D118" i="43"/>
  <c r="E118" i="43"/>
  <c r="F118" i="43"/>
  <c r="G118" i="43"/>
  <c r="H118" i="43"/>
  <c r="I118" i="43"/>
  <c r="J118" i="43"/>
  <c r="K118" i="43"/>
  <c r="L118" i="43"/>
  <c r="B119" i="43"/>
  <c r="C119" i="43"/>
  <c r="D119" i="43"/>
  <c r="E119" i="43"/>
  <c r="F119" i="43"/>
  <c r="G119" i="43"/>
  <c r="H119" i="43"/>
  <c r="I119" i="43"/>
  <c r="J119" i="43"/>
  <c r="K119" i="43"/>
  <c r="L119" i="43"/>
  <c r="B120" i="43"/>
  <c r="C120" i="43"/>
  <c r="D120" i="43"/>
  <c r="E120" i="43"/>
  <c r="F120" i="43"/>
  <c r="G120" i="43"/>
  <c r="H120" i="43"/>
  <c r="I120" i="43"/>
  <c r="J120" i="43"/>
  <c r="K120" i="43"/>
  <c r="L120" i="43"/>
  <c r="B121" i="43"/>
  <c r="C121" i="43"/>
  <c r="D121" i="43"/>
  <c r="E121" i="43"/>
  <c r="F121" i="43"/>
  <c r="G121" i="43"/>
  <c r="H121" i="43"/>
  <c r="I121" i="43"/>
  <c r="J121" i="43"/>
  <c r="K121" i="43"/>
  <c r="L121" i="43"/>
  <c r="B122" i="43"/>
  <c r="C122" i="43"/>
  <c r="D122" i="43"/>
  <c r="E122" i="43"/>
  <c r="F122" i="43"/>
  <c r="G122" i="43"/>
  <c r="H122" i="43"/>
  <c r="I122" i="43"/>
  <c r="J122" i="43"/>
  <c r="K122" i="43"/>
  <c r="L122" i="43"/>
  <c r="B123" i="43"/>
  <c r="C123" i="43"/>
  <c r="D123" i="43"/>
  <c r="E123" i="43"/>
  <c r="F123" i="43"/>
  <c r="G123" i="43"/>
  <c r="H123" i="43"/>
  <c r="I123" i="43"/>
  <c r="J123" i="43"/>
  <c r="K123" i="43"/>
  <c r="L123" i="43"/>
  <c r="B124" i="43"/>
  <c r="C124" i="43"/>
  <c r="D124" i="43"/>
  <c r="E124" i="43"/>
  <c r="F124" i="43"/>
  <c r="G124" i="43"/>
  <c r="H124" i="43"/>
  <c r="I124" i="43"/>
  <c r="J124" i="43"/>
  <c r="K124" i="43"/>
  <c r="L124" i="43"/>
  <c r="B125" i="43"/>
  <c r="C125" i="43"/>
  <c r="D125" i="43"/>
  <c r="E125" i="43"/>
  <c r="F125" i="43"/>
  <c r="G125" i="43"/>
  <c r="H125" i="43"/>
  <c r="I125" i="43"/>
  <c r="J125" i="43"/>
  <c r="K125" i="43"/>
  <c r="L125" i="43"/>
  <c r="B126" i="43"/>
  <c r="C126" i="43"/>
  <c r="D126" i="43"/>
  <c r="E126" i="43"/>
  <c r="F126" i="43"/>
  <c r="G126" i="43"/>
  <c r="H126" i="43"/>
  <c r="I126" i="43"/>
  <c r="J126" i="43"/>
  <c r="K126" i="43"/>
  <c r="L126" i="43"/>
  <c r="B127" i="43"/>
  <c r="C127" i="43"/>
  <c r="D127" i="43"/>
  <c r="E127" i="43"/>
  <c r="F127" i="43"/>
  <c r="G127" i="43"/>
  <c r="H127" i="43"/>
  <c r="I127" i="43"/>
  <c r="J127" i="43"/>
  <c r="K127" i="43"/>
  <c r="L127" i="43"/>
  <c r="B128" i="43"/>
  <c r="C128" i="43"/>
  <c r="D128" i="43"/>
  <c r="E128" i="43"/>
  <c r="F128" i="43"/>
  <c r="G128" i="43"/>
  <c r="H128" i="43"/>
  <c r="I128" i="43"/>
  <c r="J128" i="43"/>
  <c r="K128" i="43"/>
  <c r="L128" i="43"/>
  <c r="B129" i="43"/>
  <c r="C129" i="43"/>
  <c r="D129" i="43"/>
  <c r="E129" i="43"/>
  <c r="F129" i="43"/>
  <c r="G129" i="43"/>
  <c r="H129" i="43"/>
  <c r="I129" i="43"/>
  <c r="J129" i="43"/>
  <c r="K129" i="43"/>
  <c r="L129" i="43"/>
  <c r="B130" i="43"/>
  <c r="C130" i="43"/>
  <c r="D130" i="43"/>
  <c r="E130" i="43"/>
  <c r="F130" i="43"/>
  <c r="G130" i="43"/>
  <c r="H130" i="43"/>
  <c r="I130" i="43"/>
  <c r="J130" i="43"/>
  <c r="K130" i="43"/>
  <c r="L130" i="43"/>
  <c r="B131" i="43"/>
  <c r="C131" i="43"/>
  <c r="D131" i="43"/>
  <c r="E131" i="43"/>
  <c r="F131" i="43"/>
  <c r="G131" i="43"/>
  <c r="H131" i="43"/>
  <c r="I131" i="43"/>
  <c r="J131" i="43"/>
  <c r="K131" i="43"/>
  <c r="L131" i="43"/>
  <c r="B132" i="43"/>
  <c r="C132" i="43"/>
  <c r="D132" i="43"/>
  <c r="E132" i="43"/>
  <c r="F132" i="43"/>
  <c r="G132" i="43"/>
  <c r="H132" i="43"/>
  <c r="I132" i="43"/>
  <c r="J132" i="43"/>
  <c r="K132" i="43"/>
  <c r="L132" i="43"/>
  <c r="B133" i="43"/>
  <c r="C133" i="43"/>
  <c r="D133" i="43"/>
  <c r="E133" i="43"/>
  <c r="F133" i="43"/>
  <c r="G133" i="43"/>
  <c r="H133" i="43"/>
  <c r="I133" i="43"/>
  <c r="J133" i="43"/>
  <c r="K133" i="43"/>
  <c r="L133" i="43"/>
  <c r="B134" i="43"/>
  <c r="C134" i="43"/>
  <c r="D134" i="43"/>
  <c r="E134" i="43"/>
  <c r="F134" i="43"/>
  <c r="G134" i="43"/>
  <c r="H134" i="43"/>
  <c r="I134" i="43"/>
  <c r="J134" i="43"/>
  <c r="K134" i="43"/>
  <c r="L134" i="43"/>
  <c r="B135" i="43"/>
  <c r="C135" i="43"/>
  <c r="D135" i="43"/>
  <c r="E135" i="43"/>
  <c r="F135" i="43"/>
  <c r="G135" i="43"/>
  <c r="H135" i="43"/>
  <c r="I135" i="43"/>
  <c r="J135" i="43"/>
  <c r="K135" i="43"/>
  <c r="L135" i="43"/>
  <c r="B136" i="43"/>
  <c r="C136" i="43"/>
  <c r="D136" i="43"/>
  <c r="E136" i="43"/>
  <c r="F136" i="43"/>
  <c r="G136" i="43"/>
  <c r="H136" i="43"/>
  <c r="I136" i="43"/>
  <c r="J136" i="43"/>
  <c r="K136" i="43"/>
  <c r="L136" i="43"/>
  <c r="B137" i="43"/>
  <c r="C137" i="43"/>
  <c r="D137" i="43"/>
  <c r="E137" i="43"/>
  <c r="F137" i="43"/>
  <c r="G137" i="43"/>
  <c r="H137" i="43"/>
  <c r="I137" i="43"/>
  <c r="J137" i="43"/>
  <c r="K137" i="43"/>
  <c r="L137" i="43"/>
  <c r="B138" i="43"/>
  <c r="C138" i="43"/>
  <c r="D138" i="43"/>
  <c r="E138" i="43"/>
  <c r="F138" i="43"/>
  <c r="G138" i="43"/>
  <c r="H138" i="43"/>
  <c r="I138" i="43"/>
  <c r="J138" i="43"/>
  <c r="K138" i="43"/>
  <c r="L138" i="43"/>
  <c r="B139" i="43"/>
  <c r="C139" i="43"/>
  <c r="D139" i="43"/>
  <c r="E139" i="43"/>
  <c r="F139" i="43"/>
  <c r="G139" i="43"/>
  <c r="H139" i="43"/>
  <c r="I139" i="43"/>
  <c r="J139" i="43"/>
  <c r="K139" i="43"/>
  <c r="L139" i="43"/>
  <c r="B140" i="43"/>
  <c r="C140" i="43"/>
  <c r="D140" i="43"/>
  <c r="E140" i="43"/>
  <c r="F140" i="43"/>
  <c r="G140" i="43"/>
  <c r="H140" i="43"/>
  <c r="I140" i="43"/>
  <c r="J140" i="43"/>
  <c r="K140" i="43"/>
  <c r="L140" i="43"/>
  <c r="B141" i="43"/>
  <c r="C141" i="43"/>
  <c r="D141" i="43"/>
  <c r="E141" i="43"/>
  <c r="F141" i="43"/>
  <c r="G141" i="43"/>
  <c r="H141" i="43"/>
  <c r="I141" i="43"/>
  <c r="J141" i="43"/>
  <c r="K141" i="43"/>
  <c r="L141" i="43"/>
  <c r="B142" i="43"/>
  <c r="C142" i="43"/>
  <c r="D142" i="43"/>
  <c r="E142" i="43"/>
  <c r="F142" i="43"/>
  <c r="G142" i="43"/>
  <c r="H142" i="43"/>
  <c r="I142" i="43"/>
  <c r="J142" i="43"/>
  <c r="K142" i="43"/>
  <c r="L142" i="43"/>
  <c r="B143" i="43"/>
  <c r="C143" i="43"/>
  <c r="D143" i="43"/>
  <c r="E143" i="43"/>
  <c r="F143" i="43"/>
  <c r="G143" i="43"/>
  <c r="H143" i="43"/>
  <c r="I143" i="43"/>
  <c r="J143" i="43"/>
  <c r="K143" i="43"/>
  <c r="L143" i="43"/>
  <c r="B144" i="43"/>
  <c r="C144" i="43"/>
  <c r="D144" i="43"/>
  <c r="E144" i="43"/>
  <c r="F144" i="43"/>
  <c r="G144" i="43"/>
  <c r="H144" i="43"/>
  <c r="I144" i="43"/>
  <c r="J144" i="43"/>
  <c r="K144" i="43"/>
  <c r="L144" i="43"/>
  <c r="B145" i="43"/>
  <c r="C145" i="43"/>
  <c r="D145" i="43"/>
  <c r="E145" i="43"/>
  <c r="F145" i="43"/>
  <c r="G145" i="43"/>
  <c r="H145" i="43"/>
  <c r="I145" i="43"/>
  <c r="J145" i="43"/>
  <c r="K145" i="43"/>
  <c r="L145" i="43"/>
  <c r="B146" i="43"/>
  <c r="C146" i="43"/>
  <c r="D146" i="43"/>
  <c r="E146" i="43"/>
  <c r="F146" i="43"/>
  <c r="G146" i="43"/>
  <c r="H146" i="43"/>
  <c r="I146" i="43"/>
  <c r="J146" i="43"/>
  <c r="K146" i="43"/>
  <c r="L146" i="43"/>
  <c r="B147" i="43"/>
  <c r="C147" i="43"/>
  <c r="D147" i="43"/>
  <c r="E147" i="43"/>
  <c r="F147" i="43"/>
  <c r="G147" i="43"/>
  <c r="H147" i="43"/>
  <c r="I147" i="43"/>
  <c r="J147" i="43"/>
  <c r="K147" i="43"/>
  <c r="L147" i="43"/>
  <c r="B148" i="43"/>
  <c r="C148" i="43"/>
  <c r="D148" i="43"/>
  <c r="E148" i="43"/>
  <c r="F148" i="43"/>
  <c r="G148" i="43"/>
  <c r="H148" i="43"/>
  <c r="I148" i="43"/>
  <c r="J148" i="43"/>
  <c r="K148" i="43"/>
  <c r="L148" i="43"/>
  <c r="B149" i="43"/>
  <c r="C149" i="43"/>
  <c r="D149" i="43"/>
  <c r="E149" i="43"/>
  <c r="F149" i="43"/>
  <c r="G149" i="43"/>
  <c r="H149" i="43"/>
  <c r="I149" i="43"/>
  <c r="J149" i="43"/>
  <c r="K149" i="43"/>
  <c r="L149" i="43"/>
  <c r="B150" i="43"/>
  <c r="C150" i="43"/>
  <c r="D150" i="43"/>
  <c r="E150" i="43"/>
  <c r="F150" i="43"/>
  <c r="G150" i="43"/>
  <c r="H150" i="43"/>
  <c r="I150" i="43"/>
  <c r="J150" i="43"/>
  <c r="K150" i="43"/>
  <c r="L150" i="43"/>
  <c r="B151" i="43"/>
  <c r="C151" i="43"/>
  <c r="D151" i="43"/>
  <c r="E151" i="43"/>
  <c r="F151" i="43"/>
  <c r="G151" i="43"/>
  <c r="H151" i="43"/>
  <c r="I151" i="43"/>
  <c r="J151" i="43"/>
  <c r="K151" i="43"/>
  <c r="L151" i="43"/>
  <c r="B152" i="43"/>
  <c r="C152" i="43"/>
  <c r="D152" i="43"/>
  <c r="E152" i="43"/>
  <c r="F152" i="43"/>
  <c r="G152" i="43"/>
  <c r="H152" i="43"/>
  <c r="I152" i="43"/>
  <c r="J152" i="43"/>
  <c r="K152" i="43"/>
  <c r="L152" i="43"/>
  <c r="B153" i="43"/>
  <c r="C153" i="43"/>
  <c r="D153" i="43"/>
  <c r="E153" i="43"/>
  <c r="F153" i="43"/>
  <c r="G153" i="43"/>
  <c r="H153" i="43"/>
  <c r="I153" i="43"/>
  <c r="J153" i="43"/>
  <c r="K153" i="43"/>
  <c r="L153" i="43"/>
  <c r="B154" i="43"/>
  <c r="C154" i="43"/>
  <c r="D154" i="43"/>
  <c r="E154" i="43"/>
  <c r="F154" i="43"/>
  <c r="G154" i="43"/>
  <c r="H154" i="43"/>
  <c r="I154" i="43"/>
  <c r="J154" i="43"/>
  <c r="K154" i="43"/>
  <c r="L154" i="43"/>
  <c r="B155" i="43"/>
  <c r="C155" i="43"/>
  <c r="D155" i="43"/>
  <c r="E155" i="43"/>
  <c r="F155" i="43"/>
  <c r="G155" i="43"/>
  <c r="H155" i="43"/>
  <c r="I155" i="43"/>
  <c r="J155" i="43"/>
  <c r="K155" i="43"/>
  <c r="L155" i="43"/>
  <c r="B156" i="43"/>
  <c r="C156" i="43"/>
  <c r="D156" i="43"/>
  <c r="E156" i="43"/>
  <c r="F156" i="43"/>
  <c r="G156" i="43"/>
  <c r="H156" i="43"/>
  <c r="I156" i="43"/>
  <c r="J156" i="43"/>
  <c r="K156" i="43"/>
  <c r="L156" i="43"/>
  <c r="B157" i="43"/>
  <c r="C157" i="43"/>
  <c r="D157" i="43"/>
  <c r="E157" i="43"/>
  <c r="F157" i="43"/>
  <c r="G157" i="43"/>
  <c r="H157" i="43"/>
  <c r="I157" i="43"/>
  <c r="J157" i="43"/>
  <c r="K157" i="43"/>
  <c r="L157" i="43"/>
  <c r="B158" i="43"/>
  <c r="C158" i="43"/>
  <c r="D158" i="43"/>
  <c r="E158" i="43"/>
  <c r="F158" i="43"/>
  <c r="G158" i="43"/>
  <c r="H158" i="43"/>
  <c r="I158" i="43"/>
  <c r="J158" i="43"/>
  <c r="K158" i="43"/>
  <c r="L158" i="43"/>
  <c r="B159" i="43"/>
  <c r="C159" i="43"/>
  <c r="D159" i="43"/>
  <c r="E159" i="43"/>
  <c r="F159" i="43"/>
  <c r="G159" i="43"/>
  <c r="H159" i="43"/>
  <c r="I159" i="43"/>
  <c r="J159" i="43"/>
  <c r="K159" i="43"/>
  <c r="L159" i="43"/>
  <c r="B160" i="43"/>
  <c r="C160" i="43"/>
  <c r="D160" i="43"/>
  <c r="E160" i="43"/>
  <c r="F160" i="43"/>
  <c r="G160" i="43"/>
  <c r="H160" i="43"/>
  <c r="I160" i="43"/>
  <c r="J160" i="43"/>
  <c r="K160" i="43"/>
  <c r="L160" i="43"/>
  <c r="B161" i="43"/>
  <c r="C161" i="43"/>
  <c r="D161" i="43"/>
  <c r="E161" i="43"/>
  <c r="F161" i="43"/>
  <c r="G161" i="43"/>
  <c r="H161" i="43"/>
  <c r="I161" i="43"/>
  <c r="J161" i="43"/>
  <c r="K161" i="43"/>
  <c r="L161" i="43"/>
  <c r="B162" i="43"/>
  <c r="C162" i="43"/>
  <c r="D162" i="43"/>
  <c r="E162" i="43"/>
  <c r="F162" i="43"/>
  <c r="G162" i="43"/>
  <c r="H162" i="43"/>
  <c r="I162" i="43"/>
  <c r="J162" i="43"/>
  <c r="K162" i="43"/>
  <c r="L162" i="43"/>
  <c r="B163" i="43"/>
  <c r="C163" i="43"/>
  <c r="D163" i="43"/>
  <c r="E163" i="43"/>
  <c r="F163" i="43"/>
  <c r="G163" i="43"/>
  <c r="H163" i="43"/>
  <c r="I163" i="43"/>
  <c r="J163" i="43"/>
  <c r="K163" i="43"/>
  <c r="L163" i="43"/>
  <c r="B164" i="43"/>
  <c r="C164" i="43"/>
  <c r="D164" i="43"/>
  <c r="E164" i="43"/>
  <c r="F164" i="43"/>
  <c r="G164" i="43"/>
  <c r="H164" i="43"/>
  <c r="I164" i="43"/>
  <c r="J164" i="43"/>
  <c r="K164" i="43"/>
  <c r="L164" i="43"/>
  <c r="B165" i="43"/>
  <c r="C165" i="43"/>
  <c r="D165" i="43"/>
  <c r="E165" i="43"/>
  <c r="F165" i="43"/>
  <c r="G165" i="43"/>
  <c r="H165" i="43"/>
  <c r="I165" i="43"/>
  <c r="J165" i="43"/>
  <c r="K165" i="43"/>
  <c r="L165" i="43"/>
  <c r="B166" i="43"/>
  <c r="C166" i="43"/>
  <c r="D166" i="43"/>
  <c r="E166" i="43"/>
  <c r="F166" i="43"/>
  <c r="G166" i="43"/>
  <c r="H166" i="43"/>
  <c r="I166" i="43"/>
  <c r="J166" i="43"/>
  <c r="K166" i="43"/>
  <c r="L166" i="43"/>
  <c r="B167" i="43"/>
  <c r="C167" i="43"/>
  <c r="D167" i="43"/>
  <c r="E167" i="43"/>
  <c r="F167" i="43"/>
  <c r="G167" i="43"/>
  <c r="H167" i="43"/>
  <c r="I167" i="43"/>
  <c r="J167" i="43"/>
  <c r="K167" i="43"/>
  <c r="L167" i="43"/>
  <c r="B168" i="43"/>
  <c r="C168" i="43"/>
  <c r="D168" i="43"/>
  <c r="E168" i="43"/>
  <c r="F168" i="43"/>
  <c r="G168" i="43"/>
  <c r="H168" i="43"/>
  <c r="I168" i="43"/>
  <c r="J168" i="43"/>
  <c r="K168" i="43"/>
  <c r="L168" i="43"/>
  <c r="B169" i="43"/>
  <c r="C169" i="43"/>
  <c r="D169" i="43"/>
  <c r="E169" i="43"/>
  <c r="F169" i="43"/>
  <c r="G169" i="43"/>
  <c r="H169" i="43"/>
  <c r="I169" i="43"/>
  <c r="J169" i="43"/>
  <c r="K169" i="43"/>
  <c r="L169" i="43"/>
  <c r="B170" i="43"/>
  <c r="C170" i="43"/>
  <c r="D170" i="43"/>
  <c r="E170" i="43"/>
  <c r="F170" i="43"/>
  <c r="G170" i="43"/>
  <c r="H170" i="43"/>
  <c r="I170" i="43"/>
  <c r="J170" i="43"/>
  <c r="K170" i="43"/>
  <c r="L170" i="43"/>
  <c r="B171" i="43"/>
  <c r="C171" i="43"/>
  <c r="D171" i="43"/>
  <c r="E171" i="43"/>
  <c r="F171" i="43"/>
  <c r="G171" i="43"/>
  <c r="H171" i="43"/>
  <c r="I171" i="43"/>
  <c r="J171" i="43"/>
  <c r="K171" i="43"/>
  <c r="L171" i="43"/>
  <c r="B172" i="43"/>
  <c r="C172" i="43"/>
  <c r="D172" i="43"/>
  <c r="E172" i="43"/>
  <c r="F172" i="43"/>
  <c r="G172" i="43"/>
  <c r="H172" i="43"/>
  <c r="I172" i="43"/>
  <c r="J172" i="43"/>
  <c r="K172" i="43"/>
  <c r="L172" i="43"/>
  <c r="B173" i="43"/>
  <c r="C173" i="43"/>
  <c r="D173" i="43"/>
  <c r="E173" i="43"/>
  <c r="F173" i="43"/>
  <c r="G173" i="43"/>
  <c r="H173" i="43"/>
  <c r="I173" i="43"/>
  <c r="J173" i="43"/>
  <c r="K173" i="43"/>
  <c r="L173" i="43"/>
  <c r="B174" i="43"/>
  <c r="C174" i="43"/>
  <c r="D174" i="43"/>
  <c r="E174" i="43"/>
  <c r="F174" i="43"/>
  <c r="G174" i="43"/>
  <c r="H174" i="43"/>
  <c r="I174" i="43"/>
  <c r="J174" i="43"/>
  <c r="K174" i="43"/>
  <c r="L174" i="43"/>
  <c r="B175" i="43"/>
  <c r="C175" i="43"/>
  <c r="D175" i="43"/>
  <c r="E175" i="43"/>
  <c r="F175" i="43"/>
  <c r="G175" i="43"/>
  <c r="H175" i="43"/>
  <c r="I175" i="43"/>
  <c r="J175" i="43"/>
  <c r="K175" i="43"/>
  <c r="L175" i="43"/>
  <c r="B176" i="43"/>
  <c r="C176" i="43"/>
  <c r="D176" i="43"/>
  <c r="E176" i="43"/>
  <c r="F176" i="43"/>
  <c r="G176" i="43"/>
  <c r="H176" i="43"/>
  <c r="I176" i="43"/>
  <c r="J176" i="43"/>
  <c r="K176" i="43"/>
  <c r="L176" i="43"/>
  <c r="B177" i="43"/>
  <c r="C177" i="43"/>
  <c r="D177" i="43"/>
  <c r="E177" i="43"/>
  <c r="F177" i="43"/>
  <c r="G177" i="43"/>
  <c r="H177" i="43"/>
  <c r="I177" i="43"/>
  <c r="J177" i="43"/>
  <c r="K177" i="43"/>
  <c r="L177" i="43"/>
  <c r="B178" i="43"/>
  <c r="C178" i="43"/>
  <c r="D178" i="43"/>
  <c r="E178" i="43"/>
  <c r="F178" i="43"/>
  <c r="G178" i="43"/>
  <c r="H178" i="43"/>
  <c r="I178" i="43"/>
  <c r="J178" i="43"/>
  <c r="K178" i="43"/>
  <c r="L178" i="43"/>
  <c r="B179" i="43"/>
  <c r="C179" i="43"/>
  <c r="D179" i="43"/>
  <c r="E179" i="43"/>
  <c r="F179" i="43"/>
  <c r="G179" i="43"/>
  <c r="H179" i="43"/>
  <c r="I179" i="43"/>
  <c r="J179" i="43"/>
  <c r="K179" i="43"/>
  <c r="L179" i="43"/>
  <c r="B180" i="43"/>
  <c r="C180" i="43"/>
  <c r="D180" i="43"/>
  <c r="E180" i="43"/>
  <c r="F180" i="43"/>
  <c r="G180" i="43"/>
  <c r="H180" i="43"/>
  <c r="I180" i="43"/>
  <c r="J180" i="43"/>
  <c r="K180" i="43"/>
  <c r="L180" i="43"/>
  <c r="B181" i="43"/>
  <c r="C181" i="43"/>
  <c r="D181" i="43"/>
  <c r="E181" i="43"/>
  <c r="F181" i="43"/>
  <c r="G181" i="43"/>
  <c r="H181" i="43"/>
  <c r="I181" i="43"/>
  <c r="J181" i="43"/>
  <c r="K181" i="43"/>
  <c r="L181" i="43"/>
  <c r="B182" i="43"/>
  <c r="C182" i="43"/>
  <c r="D182" i="43"/>
  <c r="E182" i="43"/>
  <c r="F182" i="43"/>
  <c r="G182" i="43"/>
  <c r="H182" i="43"/>
  <c r="I182" i="43"/>
  <c r="J182" i="43"/>
  <c r="K182" i="43"/>
  <c r="L182" i="43"/>
  <c r="B183" i="43"/>
  <c r="C183" i="43"/>
  <c r="D183" i="43"/>
  <c r="E183" i="43"/>
  <c r="F183" i="43"/>
  <c r="G183" i="43"/>
  <c r="H183" i="43"/>
  <c r="I183" i="43"/>
  <c r="J183" i="43"/>
  <c r="K183" i="43"/>
  <c r="L183" i="43"/>
  <c r="B184" i="43"/>
  <c r="C184" i="43"/>
  <c r="D184" i="43"/>
  <c r="E184" i="43"/>
  <c r="F184" i="43"/>
  <c r="G184" i="43"/>
  <c r="H184" i="43"/>
  <c r="I184" i="43"/>
  <c r="J184" i="43"/>
  <c r="K184" i="43"/>
  <c r="L184" i="43"/>
  <c r="B185" i="43"/>
  <c r="C185" i="43"/>
  <c r="D185" i="43"/>
  <c r="E185" i="43"/>
  <c r="F185" i="43"/>
  <c r="G185" i="43"/>
  <c r="H185" i="43"/>
  <c r="I185" i="43"/>
  <c r="J185" i="43"/>
  <c r="K185" i="43"/>
  <c r="L185" i="43"/>
  <c r="B186" i="43"/>
  <c r="C186" i="43"/>
  <c r="D186" i="43"/>
  <c r="E186" i="43"/>
  <c r="F186" i="43"/>
  <c r="G186" i="43"/>
  <c r="H186" i="43"/>
  <c r="I186" i="43"/>
  <c r="J186" i="43"/>
  <c r="K186" i="43"/>
  <c r="L186" i="43"/>
  <c r="B187" i="43"/>
  <c r="C187" i="43"/>
  <c r="D187" i="43"/>
  <c r="E187" i="43"/>
  <c r="F187" i="43"/>
  <c r="G187" i="43"/>
  <c r="H187" i="43"/>
  <c r="I187" i="43"/>
  <c r="J187" i="43"/>
  <c r="K187" i="43"/>
  <c r="L187" i="43"/>
  <c r="B188" i="43"/>
  <c r="C188" i="43"/>
  <c r="D188" i="43"/>
  <c r="E188" i="43"/>
  <c r="F188" i="43"/>
  <c r="G188" i="43"/>
  <c r="H188" i="43"/>
  <c r="I188" i="43"/>
  <c r="J188" i="43"/>
  <c r="K188" i="43"/>
  <c r="L188" i="43"/>
  <c r="B189" i="43"/>
  <c r="C189" i="43"/>
  <c r="D189" i="43"/>
  <c r="E189" i="43"/>
  <c r="F189" i="43"/>
  <c r="G189" i="43"/>
  <c r="H189" i="43"/>
  <c r="I189" i="43"/>
  <c r="J189" i="43"/>
  <c r="K189" i="43"/>
  <c r="L189" i="43"/>
  <c r="B190" i="43"/>
  <c r="C190" i="43"/>
  <c r="D190" i="43"/>
  <c r="E190" i="43"/>
  <c r="F190" i="43"/>
  <c r="G190" i="43"/>
  <c r="H190" i="43"/>
  <c r="I190" i="43"/>
  <c r="J190" i="43"/>
  <c r="K190" i="43"/>
  <c r="L190" i="43"/>
  <c r="B191" i="43"/>
  <c r="C191" i="43"/>
  <c r="D191" i="43"/>
  <c r="E191" i="43"/>
  <c r="F191" i="43"/>
  <c r="G191" i="43"/>
  <c r="H191" i="43"/>
  <c r="I191" i="43"/>
  <c r="J191" i="43"/>
  <c r="K191" i="43"/>
  <c r="L191" i="43"/>
  <c r="B192" i="43"/>
  <c r="C192" i="43"/>
  <c r="D192" i="43"/>
  <c r="E192" i="43"/>
  <c r="F192" i="43"/>
  <c r="G192" i="43"/>
  <c r="H192" i="43"/>
  <c r="I192" i="43"/>
  <c r="J192" i="43"/>
  <c r="K192" i="43"/>
  <c r="L192" i="43"/>
  <c r="B193" i="43"/>
  <c r="C193" i="43"/>
  <c r="D193" i="43"/>
  <c r="E193" i="43"/>
  <c r="F193" i="43"/>
  <c r="G193" i="43"/>
  <c r="H193" i="43"/>
  <c r="I193" i="43"/>
  <c r="J193" i="43"/>
  <c r="K193" i="43"/>
  <c r="L193" i="43"/>
  <c r="B194" i="43"/>
  <c r="C194" i="43"/>
  <c r="D194" i="43"/>
  <c r="E194" i="43"/>
  <c r="F194" i="43"/>
  <c r="G194" i="43"/>
  <c r="H194" i="43"/>
  <c r="I194" i="43"/>
  <c r="J194" i="43"/>
  <c r="K194" i="43"/>
  <c r="L194" i="43"/>
  <c r="B195" i="43"/>
  <c r="C195" i="43"/>
  <c r="D195" i="43"/>
  <c r="E195" i="43"/>
  <c r="F195" i="43"/>
  <c r="G195" i="43"/>
  <c r="H195" i="43"/>
  <c r="I195" i="43"/>
  <c r="J195" i="43"/>
  <c r="K195" i="43"/>
  <c r="L195" i="43"/>
  <c r="B196" i="43"/>
  <c r="C196" i="43"/>
  <c r="D196" i="43"/>
  <c r="E196" i="43"/>
  <c r="F196" i="43"/>
  <c r="G196" i="43"/>
  <c r="H196" i="43"/>
  <c r="I196" i="43"/>
  <c r="J196" i="43"/>
  <c r="K196" i="43"/>
  <c r="L196" i="43"/>
  <c r="B197" i="43"/>
  <c r="C197" i="43"/>
  <c r="D197" i="43"/>
  <c r="E197" i="43"/>
  <c r="F197" i="43"/>
  <c r="G197" i="43"/>
  <c r="H197" i="43"/>
  <c r="I197" i="43"/>
  <c r="J197" i="43"/>
  <c r="K197" i="43"/>
  <c r="L197" i="43"/>
  <c r="B198" i="43"/>
  <c r="C198" i="43"/>
  <c r="D198" i="43"/>
  <c r="E198" i="43"/>
  <c r="F198" i="43"/>
  <c r="G198" i="43"/>
  <c r="H198" i="43"/>
  <c r="I198" i="43"/>
  <c r="J198" i="43"/>
  <c r="K198" i="43"/>
  <c r="L198" i="43"/>
  <c r="B199" i="43"/>
  <c r="C199" i="43"/>
  <c r="D199" i="43"/>
  <c r="E199" i="43"/>
  <c r="F199" i="43"/>
  <c r="G199" i="43"/>
  <c r="H199" i="43"/>
  <c r="I199" i="43"/>
  <c r="J199" i="43"/>
  <c r="K199" i="43"/>
  <c r="L199" i="43"/>
  <c r="B200" i="43"/>
  <c r="C200" i="43"/>
  <c r="D200" i="43"/>
  <c r="E200" i="43"/>
  <c r="F200" i="43"/>
  <c r="G200" i="43"/>
  <c r="H200" i="43"/>
  <c r="I200" i="43"/>
  <c r="J200" i="43"/>
  <c r="K200" i="43"/>
  <c r="L200" i="43"/>
  <c r="B201" i="43"/>
  <c r="C201" i="43"/>
  <c r="D201" i="43"/>
  <c r="E201" i="43"/>
  <c r="F201" i="43"/>
  <c r="G201" i="43"/>
  <c r="H201" i="43"/>
  <c r="I201" i="43"/>
  <c r="J201" i="43"/>
  <c r="K201" i="43"/>
  <c r="L201" i="43"/>
  <c r="B202" i="43"/>
  <c r="C202" i="43"/>
  <c r="D202" i="43"/>
  <c r="E202" i="43"/>
  <c r="F202" i="43"/>
  <c r="G202" i="43"/>
  <c r="H202" i="43"/>
  <c r="I202" i="43"/>
  <c r="J202" i="43"/>
  <c r="K202" i="43"/>
  <c r="L202" i="43"/>
  <c r="B203" i="43"/>
  <c r="C203" i="43"/>
  <c r="D203" i="43"/>
  <c r="E203" i="43"/>
  <c r="F203" i="43"/>
  <c r="G203" i="43"/>
  <c r="H203" i="43"/>
  <c r="I203" i="43"/>
  <c r="J203" i="43"/>
  <c r="K203" i="43"/>
  <c r="L203" i="43"/>
  <c r="B204" i="43"/>
  <c r="C204" i="43"/>
  <c r="D204" i="43"/>
  <c r="E204" i="43"/>
  <c r="F204" i="43"/>
  <c r="G204" i="43"/>
  <c r="H204" i="43"/>
  <c r="I204" i="43"/>
  <c r="J204" i="43"/>
  <c r="K204" i="43"/>
  <c r="L204" i="43"/>
  <c r="B205" i="43"/>
  <c r="C205" i="43"/>
  <c r="D205" i="43"/>
  <c r="E205" i="43"/>
  <c r="F205" i="43"/>
  <c r="G205" i="43"/>
  <c r="H205" i="43"/>
  <c r="I205" i="43"/>
  <c r="J205" i="43"/>
  <c r="K205" i="43"/>
  <c r="L205" i="43"/>
  <c r="B206" i="43"/>
  <c r="C206" i="43"/>
  <c r="D206" i="43"/>
  <c r="E206" i="43"/>
  <c r="F206" i="43"/>
  <c r="G206" i="43"/>
  <c r="H206" i="43"/>
  <c r="I206" i="43"/>
  <c r="J206" i="43"/>
  <c r="K206" i="43"/>
  <c r="L206" i="43"/>
  <c r="B207" i="43"/>
  <c r="C207" i="43"/>
  <c r="D207" i="43"/>
  <c r="E207" i="43"/>
  <c r="F207" i="43"/>
  <c r="G207" i="43"/>
  <c r="H207" i="43"/>
  <c r="I207" i="43"/>
  <c r="J207" i="43"/>
  <c r="K207" i="43"/>
  <c r="L207" i="43"/>
  <c r="B208" i="43"/>
  <c r="C208" i="43"/>
  <c r="D208" i="43"/>
  <c r="E208" i="43"/>
  <c r="F208" i="43"/>
  <c r="G208" i="43"/>
  <c r="H208" i="43"/>
  <c r="I208" i="43"/>
  <c r="J208" i="43"/>
  <c r="K208" i="43"/>
  <c r="L208" i="43"/>
  <c r="B209" i="43"/>
  <c r="C209" i="43"/>
  <c r="D209" i="43"/>
  <c r="E209" i="43"/>
  <c r="F209" i="43"/>
  <c r="G209" i="43"/>
  <c r="H209" i="43"/>
  <c r="I209" i="43"/>
  <c r="J209" i="43"/>
  <c r="K209" i="43"/>
  <c r="L209" i="43"/>
  <c r="B210" i="43"/>
  <c r="C210" i="43"/>
  <c r="D210" i="43"/>
  <c r="E210" i="43"/>
  <c r="F210" i="43"/>
  <c r="G210" i="43"/>
  <c r="H210" i="43"/>
  <c r="I210" i="43"/>
  <c r="J210" i="43"/>
  <c r="K210" i="43"/>
  <c r="L210" i="43"/>
  <c r="B211" i="43"/>
  <c r="C211" i="43"/>
  <c r="D211" i="43"/>
  <c r="E211" i="43"/>
  <c r="F211" i="43"/>
  <c r="G211" i="43"/>
  <c r="H211" i="43"/>
  <c r="I211" i="43"/>
  <c r="J211" i="43"/>
  <c r="K211" i="43"/>
  <c r="L211" i="43"/>
  <c r="B212" i="43"/>
  <c r="C212" i="43"/>
  <c r="D212" i="43"/>
  <c r="E212" i="43"/>
  <c r="F212" i="43"/>
  <c r="G212" i="43"/>
  <c r="H212" i="43"/>
  <c r="I212" i="43"/>
  <c r="J212" i="43"/>
  <c r="K212" i="43"/>
  <c r="L212" i="43"/>
  <c r="B213" i="43"/>
  <c r="C213" i="43"/>
  <c r="D213" i="43"/>
  <c r="E213" i="43"/>
  <c r="F213" i="43"/>
  <c r="G213" i="43"/>
  <c r="H213" i="43"/>
  <c r="I213" i="43"/>
  <c r="J213" i="43"/>
  <c r="K213" i="43"/>
  <c r="L213" i="43"/>
  <c r="B214" i="43"/>
  <c r="C214" i="43"/>
  <c r="D214" i="43"/>
  <c r="E214" i="43"/>
  <c r="F214" i="43"/>
  <c r="G214" i="43"/>
  <c r="H214" i="43"/>
  <c r="I214" i="43"/>
  <c r="J214" i="43"/>
  <c r="K214" i="43"/>
  <c r="L214" i="43"/>
  <c r="B215" i="43"/>
  <c r="C215" i="43"/>
  <c r="D215" i="43"/>
  <c r="E215" i="43"/>
  <c r="F215" i="43"/>
  <c r="G215" i="43"/>
  <c r="H215" i="43"/>
  <c r="I215" i="43"/>
  <c r="J215" i="43"/>
  <c r="K215" i="43"/>
  <c r="L215" i="43"/>
  <c r="B216" i="43"/>
  <c r="C216" i="43"/>
  <c r="D216" i="43"/>
  <c r="E216" i="43"/>
  <c r="F216" i="43"/>
  <c r="G216" i="43"/>
  <c r="H216" i="43"/>
  <c r="I216" i="43"/>
  <c r="J216" i="43"/>
  <c r="K216" i="43"/>
  <c r="L216" i="43"/>
  <c r="B217" i="43"/>
  <c r="C217" i="43"/>
  <c r="D217" i="43"/>
  <c r="E217" i="43"/>
  <c r="F217" i="43"/>
  <c r="G217" i="43"/>
  <c r="H217" i="43"/>
  <c r="I217" i="43"/>
  <c r="J217" i="43"/>
  <c r="K217" i="43"/>
  <c r="L217" i="43"/>
  <c r="B218" i="43"/>
  <c r="C218" i="43"/>
  <c r="D218" i="43"/>
  <c r="E218" i="43"/>
  <c r="F218" i="43"/>
  <c r="G218" i="43"/>
  <c r="H218" i="43"/>
  <c r="I218" i="43"/>
  <c r="J218" i="43"/>
  <c r="K218" i="43"/>
  <c r="L218" i="43"/>
  <c r="B219" i="43"/>
  <c r="C219" i="43"/>
  <c r="D219" i="43"/>
  <c r="E219" i="43"/>
  <c r="F219" i="43"/>
  <c r="G219" i="43"/>
  <c r="H219" i="43"/>
  <c r="I219" i="43"/>
  <c r="J219" i="43"/>
  <c r="K219" i="43"/>
  <c r="L219" i="43"/>
  <c r="B220" i="43"/>
  <c r="C220" i="43"/>
  <c r="D220" i="43"/>
  <c r="E220" i="43"/>
  <c r="F220" i="43"/>
  <c r="G220" i="43"/>
  <c r="H220" i="43"/>
  <c r="I220" i="43"/>
  <c r="J220" i="43"/>
  <c r="K220" i="43"/>
  <c r="L220" i="43"/>
  <c r="B221" i="43"/>
  <c r="C221" i="43"/>
  <c r="D221" i="43"/>
  <c r="E221" i="43"/>
  <c r="F221" i="43"/>
  <c r="G221" i="43"/>
  <c r="H221" i="43"/>
  <c r="I221" i="43"/>
  <c r="J221" i="43"/>
  <c r="K221" i="43"/>
  <c r="L221" i="43"/>
  <c r="B222" i="43"/>
  <c r="C222" i="43"/>
  <c r="D222" i="43"/>
  <c r="E222" i="43"/>
  <c r="F222" i="43"/>
  <c r="G222" i="43"/>
  <c r="H222" i="43"/>
  <c r="I222" i="43"/>
  <c r="J222" i="43"/>
  <c r="K222" i="43"/>
  <c r="L222" i="43"/>
  <c r="B223" i="43"/>
  <c r="C223" i="43"/>
  <c r="D223" i="43"/>
  <c r="E223" i="43"/>
  <c r="F223" i="43"/>
  <c r="G223" i="43"/>
  <c r="H223" i="43"/>
  <c r="I223" i="43"/>
  <c r="J223" i="43"/>
  <c r="K223" i="43"/>
  <c r="L223" i="43"/>
  <c r="B224" i="43"/>
  <c r="C224" i="43"/>
  <c r="D224" i="43"/>
  <c r="E224" i="43"/>
  <c r="F224" i="43"/>
  <c r="G224" i="43"/>
  <c r="H224" i="43"/>
  <c r="I224" i="43"/>
  <c r="J224" i="43"/>
  <c r="K224" i="43"/>
  <c r="L224" i="43"/>
  <c r="B225" i="43"/>
  <c r="C225" i="43"/>
  <c r="D225" i="43"/>
  <c r="E225" i="43"/>
  <c r="F225" i="43"/>
  <c r="G225" i="43"/>
  <c r="H225" i="43"/>
  <c r="I225" i="43"/>
  <c r="J225" i="43"/>
  <c r="K225" i="43"/>
  <c r="L225" i="43"/>
  <c r="B226" i="43"/>
  <c r="C226" i="43"/>
  <c r="D226" i="43"/>
  <c r="E226" i="43"/>
  <c r="F226" i="43"/>
  <c r="G226" i="43"/>
  <c r="H226" i="43"/>
  <c r="I226" i="43"/>
  <c r="J226" i="43"/>
  <c r="K226" i="43"/>
  <c r="L226" i="43"/>
  <c r="B227" i="43"/>
  <c r="C227" i="43"/>
  <c r="D227" i="43"/>
  <c r="E227" i="43"/>
  <c r="F227" i="43"/>
  <c r="G227" i="43"/>
  <c r="H227" i="43"/>
  <c r="I227" i="43"/>
  <c r="J227" i="43"/>
  <c r="K227" i="43"/>
  <c r="L227" i="43"/>
  <c r="B228" i="43"/>
  <c r="C228" i="43"/>
  <c r="D228" i="43"/>
  <c r="E228" i="43"/>
  <c r="F228" i="43"/>
  <c r="G228" i="43"/>
  <c r="H228" i="43"/>
  <c r="I228" i="43"/>
  <c r="J228" i="43"/>
  <c r="K228" i="43"/>
  <c r="L228" i="43"/>
  <c r="B229" i="43"/>
  <c r="C229" i="43"/>
  <c r="D229" i="43"/>
  <c r="E229" i="43"/>
  <c r="F229" i="43"/>
  <c r="G229" i="43"/>
  <c r="H229" i="43"/>
  <c r="I229" i="43"/>
  <c r="J229" i="43"/>
  <c r="K229" i="43"/>
  <c r="L229" i="43"/>
  <c r="B230" i="43"/>
  <c r="C230" i="43"/>
  <c r="D230" i="43"/>
  <c r="E230" i="43"/>
  <c r="F230" i="43"/>
  <c r="G230" i="43"/>
  <c r="H230" i="43"/>
  <c r="I230" i="43"/>
  <c r="J230" i="43"/>
  <c r="K230" i="43"/>
  <c r="L230" i="43"/>
  <c r="B231" i="43"/>
  <c r="C231" i="43"/>
  <c r="D231" i="43"/>
  <c r="E231" i="43"/>
  <c r="F231" i="43"/>
  <c r="G231" i="43"/>
  <c r="H231" i="43"/>
  <c r="I231" i="43"/>
  <c r="J231" i="43"/>
  <c r="K231" i="43"/>
  <c r="L231" i="43"/>
  <c r="B232" i="43"/>
  <c r="C232" i="43"/>
  <c r="D232" i="43"/>
  <c r="E232" i="43"/>
  <c r="F232" i="43"/>
  <c r="G232" i="43"/>
  <c r="H232" i="43"/>
  <c r="I232" i="43"/>
  <c r="J232" i="43"/>
  <c r="K232" i="43"/>
  <c r="L232" i="43"/>
  <c r="B233" i="43"/>
  <c r="C233" i="43"/>
  <c r="D233" i="43"/>
  <c r="E233" i="43"/>
  <c r="F233" i="43"/>
  <c r="G233" i="43"/>
  <c r="H233" i="43"/>
  <c r="I233" i="43"/>
  <c r="J233" i="43"/>
  <c r="K233" i="43"/>
  <c r="L233" i="43"/>
  <c r="B234" i="43"/>
  <c r="C234" i="43"/>
  <c r="D234" i="43"/>
  <c r="E234" i="43"/>
  <c r="F234" i="43"/>
  <c r="G234" i="43"/>
  <c r="H234" i="43"/>
  <c r="I234" i="43"/>
  <c r="J234" i="43"/>
  <c r="K234" i="43"/>
  <c r="L234" i="43"/>
  <c r="B235" i="43"/>
  <c r="C235" i="43"/>
  <c r="D235" i="43"/>
  <c r="E235" i="43"/>
  <c r="F235" i="43"/>
  <c r="G235" i="43"/>
  <c r="H235" i="43"/>
  <c r="I235" i="43"/>
  <c r="J235" i="43"/>
  <c r="K235" i="43"/>
  <c r="L235" i="43"/>
  <c r="B236" i="43"/>
  <c r="C236" i="43"/>
  <c r="D236" i="43"/>
  <c r="E236" i="43"/>
  <c r="F236" i="43"/>
  <c r="G236" i="43"/>
  <c r="H236" i="43"/>
  <c r="I236" i="43"/>
  <c r="J236" i="43"/>
  <c r="K236" i="43"/>
  <c r="L236" i="43"/>
  <c r="B237" i="43"/>
  <c r="C237" i="43"/>
  <c r="D237" i="43"/>
  <c r="E237" i="43"/>
  <c r="F237" i="43"/>
  <c r="G237" i="43"/>
  <c r="H237" i="43"/>
  <c r="I237" i="43"/>
  <c r="J237" i="43"/>
  <c r="K237" i="43"/>
  <c r="L237" i="43"/>
  <c r="B238" i="43"/>
  <c r="C238" i="43"/>
  <c r="D238" i="43"/>
  <c r="E238" i="43"/>
  <c r="F238" i="43"/>
  <c r="G238" i="43"/>
  <c r="H238" i="43"/>
  <c r="I238" i="43"/>
  <c r="J238" i="43"/>
  <c r="K238" i="43"/>
  <c r="L238" i="43"/>
  <c r="B239" i="43"/>
  <c r="C239" i="43"/>
  <c r="D239" i="43"/>
  <c r="E239" i="43"/>
  <c r="F239" i="43"/>
  <c r="G239" i="43"/>
  <c r="H239" i="43"/>
  <c r="I239" i="43"/>
  <c r="J239" i="43"/>
  <c r="K239" i="43"/>
  <c r="L239" i="43"/>
  <c r="B240" i="43"/>
  <c r="C240" i="43"/>
  <c r="D240" i="43"/>
  <c r="E240" i="43"/>
  <c r="F240" i="43"/>
  <c r="G240" i="43"/>
  <c r="H240" i="43"/>
  <c r="I240" i="43"/>
  <c r="J240" i="43"/>
  <c r="K240" i="43"/>
  <c r="L240" i="43"/>
  <c r="B241" i="43"/>
  <c r="C241" i="43"/>
  <c r="D241" i="43"/>
  <c r="E241" i="43"/>
  <c r="F241" i="43"/>
  <c r="G241" i="43"/>
  <c r="H241" i="43"/>
  <c r="I241" i="43"/>
  <c r="J241" i="43"/>
  <c r="K241" i="43"/>
  <c r="L241" i="43"/>
  <c r="B242" i="43"/>
  <c r="C242" i="43"/>
  <c r="D242" i="43"/>
  <c r="E242" i="43"/>
  <c r="F242" i="43"/>
  <c r="G242" i="43"/>
  <c r="H242" i="43"/>
  <c r="I242" i="43"/>
  <c r="J242" i="43"/>
  <c r="K242" i="43"/>
  <c r="L242" i="43"/>
  <c r="B243" i="43"/>
  <c r="C243" i="43"/>
  <c r="D243" i="43"/>
  <c r="E243" i="43"/>
  <c r="F243" i="43"/>
  <c r="G243" i="43"/>
  <c r="H243" i="43"/>
  <c r="I243" i="43"/>
  <c r="J243" i="43"/>
  <c r="K243" i="43"/>
  <c r="L243" i="43"/>
  <c r="B244" i="43"/>
  <c r="C244" i="43"/>
  <c r="D244" i="43"/>
  <c r="E244" i="43"/>
  <c r="F244" i="43"/>
  <c r="G244" i="43"/>
  <c r="H244" i="43"/>
  <c r="I244" i="43"/>
  <c r="J244" i="43"/>
  <c r="K244" i="43"/>
  <c r="L244" i="43"/>
  <c r="B245" i="43"/>
  <c r="C245" i="43"/>
  <c r="D245" i="43"/>
  <c r="E245" i="43"/>
  <c r="F245" i="43"/>
  <c r="G245" i="43"/>
  <c r="H245" i="43"/>
  <c r="I245" i="43"/>
  <c r="J245" i="43"/>
  <c r="K245" i="43"/>
  <c r="L245" i="43"/>
  <c r="B246" i="43"/>
  <c r="C246" i="43"/>
  <c r="D246" i="43"/>
  <c r="E246" i="43"/>
  <c r="F246" i="43"/>
  <c r="G246" i="43"/>
  <c r="H246" i="43"/>
  <c r="I246" i="43"/>
  <c r="J246" i="43"/>
  <c r="K246" i="43"/>
  <c r="L246" i="43"/>
  <c r="B247" i="43"/>
  <c r="C247" i="43"/>
  <c r="D247" i="43"/>
  <c r="E247" i="43"/>
  <c r="F247" i="43"/>
  <c r="G247" i="43"/>
  <c r="H247" i="43"/>
  <c r="I247" i="43"/>
  <c r="J247" i="43"/>
  <c r="K247" i="43"/>
  <c r="L247" i="43"/>
  <c r="B248" i="43"/>
  <c r="C248" i="43"/>
  <c r="D248" i="43"/>
  <c r="E248" i="43"/>
  <c r="F248" i="43"/>
  <c r="G248" i="43"/>
  <c r="H248" i="43"/>
  <c r="I248" i="43"/>
  <c r="J248" i="43"/>
  <c r="K248" i="43"/>
  <c r="L248" i="43"/>
  <c r="B249" i="43"/>
  <c r="C249" i="43"/>
  <c r="D249" i="43"/>
  <c r="E249" i="43"/>
  <c r="F249" i="43"/>
  <c r="G249" i="43"/>
  <c r="H249" i="43"/>
  <c r="I249" i="43"/>
  <c r="J249" i="43"/>
  <c r="K249" i="43"/>
  <c r="L249" i="43"/>
  <c r="B250" i="43"/>
  <c r="C250" i="43"/>
  <c r="D250" i="43"/>
  <c r="E250" i="43"/>
  <c r="F250" i="43"/>
  <c r="G250" i="43"/>
  <c r="H250" i="43"/>
  <c r="I250" i="43"/>
  <c r="J250" i="43"/>
  <c r="K250" i="43"/>
  <c r="L250" i="43"/>
  <c r="B251" i="43"/>
  <c r="C251" i="43"/>
  <c r="D251" i="43"/>
  <c r="E251" i="43"/>
  <c r="F251" i="43"/>
  <c r="G251" i="43"/>
  <c r="H251" i="43"/>
  <c r="I251" i="43"/>
  <c r="J251" i="43"/>
  <c r="K251" i="43"/>
  <c r="L251" i="43"/>
  <c r="B252" i="43"/>
  <c r="C252" i="43"/>
  <c r="D252" i="43"/>
  <c r="E252" i="43"/>
  <c r="F252" i="43"/>
  <c r="G252" i="43"/>
  <c r="H252" i="43"/>
  <c r="I252" i="43"/>
  <c r="J252" i="43"/>
  <c r="K252" i="43"/>
  <c r="L252" i="43"/>
  <c r="B253" i="43"/>
  <c r="C253" i="43"/>
  <c r="D253" i="43"/>
  <c r="E253" i="43"/>
  <c r="F253" i="43"/>
  <c r="G253" i="43"/>
  <c r="H253" i="43"/>
  <c r="I253" i="43"/>
  <c r="J253" i="43"/>
  <c r="K253" i="43"/>
  <c r="L253" i="43"/>
  <c r="B254" i="43"/>
  <c r="C254" i="43"/>
  <c r="D254" i="43"/>
  <c r="E254" i="43"/>
  <c r="F254" i="43"/>
  <c r="G254" i="43"/>
  <c r="H254" i="43"/>
  <c r="I254" i="43"/>
  <c r="J254" i="43"/>
  <c r="K254" i="43"/>
  <c r="L254" i="43"/>
  <c r="B255" i="43"/>
  <c r="C255" i="43"/>
  <c r="D255" i="43"/>
  <c r="E255" i="43"/>
  <c r="F255" i="43"/>
  <c r="G255" i="43"/>
  <c r="H255" i="43"/>
  <c r="I255" i="43"/>
  <c r="J255" i="43"/>
  <c r="K255" i="43"/>
  <c r="L255" i="43"/>
  <c r="B256" i="43"/>
  <c r="C256" i="43"/>
  <c r="D256" i="43"/>
  <c r="E256" i="43"/>
  <c r="F256" i="43"/>
  <c r="G256" i="43"/>
  <c r="H256" i="43"/>
  <c r="I256" i="43"/>
  <c r="J256" i="43"/>
  <c r="K256" i="43"/>
  <c r="L256" i="43"/>
  <c r="B257" i="43"/>
  <c r="C257" i="43"/>
  <c r="D257" i="43"/>
  <c r="E257" i="43"/>
  <c r="F257" i="43"/>
  <c r="G257" i="43"/>
  <c r="H257" i="43"/>
  <c r="I257" i="43"/>
  <c r="J257" i="43"/>
  <c r="K257" i="43"/>
  <c r="L257" i="43"/>
  <c r="B258" i="43"/>
  <c r="C258" i="43"/>
  <c r="D258" i="43"/>
  <c r="E258" i="43"/>
  <c r="F258" i="43"/>
  <c r="G258" i="43"/>
  <c r="H258" i="43"/>
  <c r="I258" i="43"/>
  <c r="J258" i="43"/>
  <c r="K258" i="43"/>
  <c r="L258" i="43"/>
  <c r="B259" i="43"/>
  <c r="C259" i="43"/>
  <c r="D259" i="43"/>
  <c r="E259" i="43"/>
  <c r="F259" i="43"/>
  <c r="G259" i="43"/>
  <c r="H259" i="43"/>
  <c r="I259" i="43"/>
  <c r="J259" i="43"/>
  <c r="K259" i="43"/>
  <c r="L259" i="43"/>
  <c r="B260" i="43"/>
  <c r="C260" i="43"/>
  <c r="D260" i="43"/>
  <c r="E260" i="43"/>
  <c r="F260" i="43"/>
  <c r="G260" i="43"/>
  <c r="H260" i="43"/>
  <c r="I260" i="43"/>
  <c r="J260" i="43"/>
  <c r="K260" i="43"/>
  <c r="L260" i="43"/>
  <c r="B261" i="43"/>
  <c r="C261" i="43"/>
  <c r="D261" i="43"/>
  <c r="E261" i="43"/>
  <c r="F261" i="43"/>
  <c r="G261" i="43"/>
  <c r="H261" i="43"/>
  <c r="I261" i="43"/>
  <c r="J261" i="43"/>
  <c r="K261" i="43"/>
  <c r="L261" i="43"/>
  <c r="B262" i="43"/>
  <c r="C262" i="43"/>
  <c r="D262" i="43"/>
  <c r="E262" i="43"/>
  <c r="F262" i="43"/>
  <c r="G262" i="43"/>
  <c r="H262" i="43"/>
  <c r="I262" i="43"/>
  <c r="J262" i="43"/>
  <c r="K262" i="43"/>
  <c r="L262" i="43"/>
  <c r="B263" i="43"/>
  <c r="C263" i="43"/>
  <c r="D263" i="43"/>
  <c r="E263" i="43"/>
  <c r="F263" i="43"/>
  <c r="G263" i="43"/>
  <c r="H263" i="43"/>
  <c r="I263" i="43"/>
  <c r="J263" i="43"/>
  <c r="K263" i="43"/>
  <c r="L263" i="43"/>
  <c r="B264" i="43"/>
  <c r="C264" i="43"/>
  <c r="D264" i="43"/>
  <c r="E264" i="43"/>
  <c r="F264" i="43"/>
  <c r="G264" i="43"/>
  <c r="H264" i="43"/>
  <c r="I264" i="43"/>
  <c r="J264" i="43"/>
  <c r="K264" i="43"/>
  <c r="L264" i="43"/>
  <c r="B265" i="43"/>
  <c r="C265" i="43"/>
  <c r="D265" i="43"/>
  <c r="E265" i="43"/>
  <c r="F265" i="43"/>
  <c r="G265" i="43"/>
  <c r="H265" i="43"/>
  <c r="I265" i="43"/>
  <c r="J265" i="43"/>
  <c r="K265" i="43"/>
  <c r="L265" i="43"/>
  <c r="B266" i="43"/>
  <c r="C266" i="43"/>
  <c r="D266" i="43"/>
  <c r="E266" i="43"/>
  <c r="F266" i="43"/>
  <c r="G266" i="43"/>
  <c r="H266" i="43"/>
  <c r="I266" i="43"/>
  <c r="J266" i="43"/>
  <c r="K266" i="43"/>
  <c r="L266" i="43"/>
  <c r="B267" i="43"/>
  <c r="C267" i="43"/>
  <c r="D267" i="43"/>
  <c r="E267" i="43"/>
  <c r="F267" i="43"/>
  <c r="G267" i="43"/>
  <c r="H267" i="43"/>
  <c r="I267" i="43"/>
  <c r="J267" i="43"/>
  <c r="K267" i="43"/>
  <c r="L267" i="43"/>
  <c r="B268" i="43"/>
  <c r="C268" i="43"/>
  <c r="D268" i="43"/>
  <c r="E268" i="43"/>
  <c r="F268" i="43"/>
  <c r="G268" i="43"/>
  <c r="H268" i="43"/>
  <c r="I268" i="43"/>
  <c r="J268" i="43"/>
  <c r="K268" i="43"/>
  <c r="L268" i="43"/>
  <c r="B269" i="43"/>
  <c r="C269" i="43"/>
  <c r="D269" i="43"/>
  <c r="E269" i="43"/>
  <c r="F269" i="43"/>
  <c r="G269" i="43"/>
  <c r="H269" i="43"/>
  <c r="I269" i="43"/>
  <c r="J269" i="43"/>
  <c r="K269" i="43"/>
  <c r="L269" i="43"/>
  <c r="B270" i="43"/>
  <c r="C270" i="43"/>
  <c r="D270" i="43"/>
  <c r="E270" i="43"/>
  <c r="F270" i="43"/>
  <c r="G270" i="43"/>
  <c r="H270" i="43"/>
  <c r="I270" i="43"/>
  <c r="J270" i="43"/>
  <c r="K270" i="43"/>
  <c r="L270" i="43"/>
  <c r="B271" i="43"/>
  <c r="C271" i="43"/>
  <c r="D271" i="43"/>
  <c r="E271" i="43"/>
  <c r="F271" i="43"/>
  <c r="G271" i="43"/>
  <c r="H271" i="43"/>
  <c r="I271" i="43"/>
  <c r="J271" i="43"/>
  <c r="K271" i="43"/>
  <c r="L271" i="43"/>
  <c r="B272" i="43"/>
  <c r="C272" i="43"/>
  <c r="D272" i="43"/>
  <c r="E272" i="43"/>
  <c r="F272" i="43"/>
  <c r="G272" i="43"/>
  <c r="H272" i="43"/>
  <c r="I272" i="43"/>
  <c r="J272" i="43"/>
  <c r="K272" i="43"/>
  <c r="L272" i="43"/>
  <c r="B273" i="43"/>
  <c r="C273" i="43"/>
  <c r="D273" i="43"/>
  <c r="E273" i="43"/>
  <c r="F273" i="43"/>
  <c r="G273" i="43"/>
  <c r="H273" i="43"/>
  <c r="I273" i="43"/>
  <c r="J273" i="43"/>
  <c r="K273" i="43"/>
  <c r="L273" i="43"/>
  <c r="B274" i="43"/>
  <c r="C274" i="43"/>
  <c r="D274" i="43"/>
  <c r="E274" i="43"/>
  <c r="F274" i="43"/>
  <c r="G274" i="43"/>
  <c r="H274" i="43"/>
  <c r="I274" i="43"/>
  <c r="J274" i="43"/>
  <c r="K274" i="43"/>
  <c r="L274" i="43"/>
  <c r="B275" i="43"/>
  <c r="C275" i="43"/>
  <c r="D275" i="43"/>
  <c r="E275" i="43"/>
  <c r="F275" i="43"/>
  <c r="G275" i="43"/>
  <c r="H275" i="43"/>
  <c r="I275" i="43"/>
  <c r="J275" i="43"/>
  <c r="K275" i="43"/>
  <c r="L275" i="43"/>
  <c r="B276" i="43"/>
  <c r="C276" i="43"/>
  <c r="D276" i="43"/>
  <c r="E276" i="43"/>
  <c r="F276" i="43"/>
  <c r="G276" i="43"/>
  <c r="H276" i="43"/>
  <c r="I276" i="43"/>
  <c r="J276" i="43"/>
  <c r="K276" i="43"/>
  <c r="L276" i="43"/>
  <c r="B277" i="43"/>
  <c r="C277" i="43"/>
  <c r="D277" i="43"/>
  <c r="E277" i="43"/>
  <c r="F277" i="43"/>
  <c r="G277" i="43"/>
  <c r="H277" i="43"/>
  <c r="I277" i="43"/>
  <c r="J277" i="43"/>
  <c r="K277" i="43"/>
  <c r="L277" i="43"/>
  <c r="B278" i="43"/>
  <c r="C278" i="43"/>
  <c r="D278" i="43"/>
  <c r="E278" i="43"/>
  <c r="F278" i="43"/>
  <c r="G278" i="43"/>
  <c r="H278" i="43"/>
  <c r="I278" i="43"/>
  <c r="J278" i="43"/>
  <c r="K278" i="43"/>
  <c r="L278" i="43"/>
  <c r="B279" i="43"/>
  <c r="C279" i="43"/>
  <c r="D279" i="43"/>
  <c r="E279" i="43"/>
  <c r="F279" i="43"/>
  <c r="G279" i="43"/>
  <c r="H279" i="43"/>
  <c r="I279" i="43"/>
  <c r="J279" i="43"/>
  <c r="K279" i="43"/>
  <c r="L279" i="43"/>
  <c r="B280" i="43"/>
  <c r="C280" i="43"/>
  <c r="D280" i="43"/>
  <c r="E280" i="43"/>
  <c r="F280" i="43"/>
  <c r="G280" i="43"/>
  <c r="H280" i="43"/>
  <c r="I280" i="43"/>
  <c r="J280" i="43"/>
  <c r="K280" i="43"/>
  <c r="L280" i="43"/>
  <c r="B281" i="43"/>
  <c r="C281" i="43"/>
  <c r="D281" i="43"/>
  <c r="E281" i="43"/>
  <c r="F281" i="43"/>
  <c r="G281" i="43"/>
  <c r="H281" i="43"/>
  <c r="I281" i="43"/>
  <c r="J281" i="43"/>
  <c r="K281" i="43"/>
  <c r="L281" i="43"/>
  <c r="B282" i="43"/>
  <c r="C282" i="43"/>
  <c r="D282" i="43"/>
  <c r="E282" i="43"/>
  <c r="F282" i="43"/>
  <c r="G282" i="43"/>
  <c r="H282" i="43"/>
  <c r="I282" i="43"/>
  <c r="J282" i="43"/>
  <c r="K282" i="43"/>
  <c r="L282" i="43"/>
  <c r="B283" i="43"/>
  <c r="C283" i="43"/>
  <c r="D283" i="43"/>
  <c r="E283" i="43"/>
  <c r="F283" i="43"/>
  <c r="G283" i="43"/>
  <c r="H283" i="43"/>
  <c r="I283" i="43"/>
  <c r="J283" i="43"/>
  <c r="K283" i="43"/>
  <c r="L283" i="43"/>
  <c r="B284" i="43"/>
  <c r="C284" i="43"/>
  <c r="D284" i="43"/>
  <c r="E284" i="43"/>
  <c r="F284" i="43"/>
  <c r="G284" i="43"/>
  <c r="H284" i="43"/>
  <c r="I284" i="43"/>
  <c r="J284" i="43"/>
  <c r="K284" i="43"/>
  <c r="L284" i="43"/>
  <c r="B285" i="43"/>
  <c r="C285" i="43"/>
  <c r="D285" i="43"/>
  <c r="E285" i="43"/>
  <c r="F285" i="43"/>
  <c r="G285" i="43"/>
  <c r="H285" i="43"/>
  <c r="I285" i="43"/>
  <c r="J285" i="43"/>
  <c r="K285" i="43"/>
  <c r="L285" i="43"/>
  <c r="B286" i="43"/>
  <c r="C286" i="43"/>
  <c r="D286" i="43"/>
  <c r="E286" i="43"/>
  <c r="F286" i="43"/>
  <c r="G286" i="43"/>
  <c r="H286" i="43"/>
  <c r="I286" i="43"/>
  <c r="J286" i="43"/>
  <c r="K286" i="43"/>
  <c r="L286" i="43"/>
  <c r="B287" i="43"/>
  <c r="C287" i="43"/>
  <c r="D287" i="43"/>
  <c r="E287" i="43"/>
  <c r="F287" i="43"/>
  <c r="G287" i="43"/>
  <c r="H287" i="43"/>
  <c r="I287" i="43"/>
  <c r="J287" i="43"/>
  <c r="K287" i="43"/>
  <c r="L287" i="43"/>
  <c r="B288" i="43"/>
  <c r="C288" i="43"/>
  <c r="D288" i="43"/>
  <c r="E288" i="43"/>
  <c r="F288" i="43"/>
  <c r="G288" i="43"/>
  <c r="H288" i="43"/>
  <c r="I288" i="43"/>
  <c r="J288" i="43"/>
  <c r="K288" i="43"/>
  <c r="L288" i="43"/>
  <c r="B289" i="43"/>
  <c r="C289" i="43"/>
  <c r="D289" i="43"/>
  <c r="E289" i="43"/>
  <c r="F289" i="43"/>
  <c r="G289" i="43"/>
  <c r="H289" i="43"/>
  <c r="I289" i="43"/>
  <c r="J289" i="43"/>
  <c r="K289" i="43"/>
  <c r="L289" i="43"/>
  <c r="B290" i="43"/>
  <c r="C290" i="43"/>
  <c r="D290" i="43"/>
  <c r="E290" i="43"/>
  <c r="F290" i="43"/>
  <c r="G290" i="43"/>
  <c r="H290" i="43"/>
  <c r="I290" i="43"/>
  <c r="J290" i="43"/>
  <c r="K290" i="43"/>
  <c r="L290" i="43"/>
  <c r="B291" i="43"/>
  <c r="C291" i="43"/>
  <c r="D291" i="43"/>
  <c r="E291" i="43"/>
  <c r="F291" i="43"/>
  <c r="G291" i="43"/>
  <c r="H291" i="43"/>
  <c r="I291" i="43"/>
  <c r="J291" i="43"/>
  <c r="K291" i="43"/>
  <c r="L291" i="43"/>
  <c r="B292" i="43"/>
  <c r="C292" i="43"/>
  <c r="D292" i="43"/>
  <c r="E292" i="43"/>
  <c r="F292" i="43"/>
  <c r="G292" i="43"/>
  <c r="H292" i="43"/>
  <c r="I292" i="43"/>
  <c r="J292" i="43"/>
  <c r="K292" i="43"/>
  <c r="L292" i="43"/>
  <c r="B293" i="43"/>
  <c r="C293" i="43"/>
  <c r="D293" i="43"/>
  <c r="E293" i="43"/>
  <c r="F293" i="43"/>
  <c r="G293" i="43"/>
  <c r="H293" i="43"/>
  <c r="I293" i="43"/>
  <c r="J293" i="43"/>
  <c r="K293" i="43"/>
  <c r="L293" i="43"/>
  <c r="B294" i="43"/>
  <c r="C294" i="43"/>
  <c r="D294" i="43"/>
  <c r="E294" i="43"/>
  <c r="F294" i="43"/>
  <c r="G294" i="43"/>
  <c r="H294" i="43"/>
  <c r="I294" i="43"/>
  <c r="J294" i="43"/>
  <c r="K294" i="43"/>
  <c r="L294" i="43"/>
  <c r="B295" i="43"/>
  <c r="C295" i="43"/>
  <c r="D295" i="43"/>
  <c r="E295" i="43"/>
  <c r="F295" i="43"/>
  <c r="G295" i="43"/>
  <c r="H295" i="43"/>
  <c r="I295" i="43"/>
  <c r="J295" i="43"/>
  <c r="K295" i="43"/>
  <c r="L295" i="43"/>
  <c r="B296" i="43"/>
  <c r="C296" i="43"/>
  <c r="D296" i="43"/>
  <c r="E296" i="43"/>
  <c r="F296" i="43"/>
  <c r="G296" i="43"/>
  <c r="H296" i="43"/>
  <c r="I296" i="43"/>
  <c r="J296" i="43"/>
  <c r="K296" i="43"/>
  <c r="L296" i="43"/>
  <c r="B297" i="43"/>
  <c r="C297" i="43"/>
  <c r="D297" i="43"/>
  <c r="E297" i="43"/>
  <c r="F297" i="43"/>
  <c r="G297" i="43"/>
  <c r="H297" i="43"/>
  <c r="I297" i="43"/>
  <c r="J297" i="43"/>
  <c r="K297" i="43"/>
  <c r="L297" i="43"/>
  <c r="B298" i="43"/>
  <c r="C298" i="43"/>
  <c r="D298" i="43"/>
  <c r="E298" i="43"/>
  <c r="F298" i="43"/>
  <c r="G298" i="43"/>
  <c r="H298" i="43"/>
  <c r="I298" i="43"/>
  <c r="J298" i="43"/>
  <c r="K298" i="43"/>
  <c r="L298" i="43"/>
  <c r="B299" i="43"/>
  <c r="C299" i="43"/>
  <c r="D299" i="43"/>
  <c r="E299" i="43"/>
  <c r="F299" i="43"/>
  <c r="G299" i="43"/>
  <c r="H299" i="43"/>
  <c r="I299" i="43"/>
  <c r="J299" i="43"/>
  <c r="K299" i="43"/>
  <c r="L299" i="43"/>
  <c r="B300" i="43"/>
  <c r="C300" i="43"/>
  <c r="D300" i="43"/>
  <c r="E300" i="43"/>
  <c r="F300" i="43"/>
  <c r="G300" i="43"/>
  <c r="H300" i="43"/>
  <c r="I300" i="43"/>
  <c r="J300" i="43"/>
  <c r="K300" i="43"/>
  <c r="L300" i="43"/>
  <c r="B3" i="43"/>
  <c r="C3" i="43"/>
  <c r="D3" i="43"/>
  <c r="E3" i="43"/>
  <c r="F3" i="43"/>
  <c r="G3" i="43"/>
  <c r="H3" i="43"/>
  <c r="I3" i="43"/>
  <c r="J3" i="43"/>
  <c r="K3" i="43"/>
  <c r="L3" i="43"/>
  <c r="B4" i="43"/>
  <c r="C4" i="43"/>
  <c r="D4" i="43"/>
  <c r="E4" i="43"/>
  <c r="F4" i="43"/>
  <c r="G4" i="43"/>
  <c r="H4" i="43"/>
  <c r="I4" i="43"/>
  <c r="J4" i="43"/>
  <c r="K4" i="43"/>
  <c r="L4" i="43"/>
  <c r="B5" i="43"/>
  <c r="C5" i="43"/>
  <c r="D5" i="43"/>
  <c r="E5" i="43"/>
  <c r="F5" i="43"/>
  <c r="G5" i="43"/>
  <c r="H5" i="43"/>
  <c r="I5" i="43"/>
  <c r="J5" i="43"/>
  <c r="K5" i="43"/>
  <c r="L5" i="43"/>
  <c r="B6" i="43"/>
  <c r="C6" i="43"/>
  <c r="D6" i="43"/>
  <c r="E6" i="43"/>
  <c r="F6" i="43"/>
  <c r="G6" i="43"/>
  <c r="H6" i="43"/>
  <c r="I6" i="43"/>
  <c r="J6" i="43"/>
  <c r="K6" i="43"/>
  <c r="L6" i="43"/>
  <c r="B7" i="43"/>
  <c r="C7" i="43"/>
  <c r="D7" i="43"/>
  <c r="E7" i="43"/>
  <c r="F7" i="43"/>
  <c r="G7" i="43"/>
  <c r="H7" i="43"/>
  <c r="I7" i="43"/>
  <c r="J7" i="43"/>
  <c r="K7" i="43"/>
  <c r="L7" i="43"/>
  <c r="B8" i="43"/>
  <c r="C8" i="43"/>
  <c r="D8" i="43"/>
  <c r="E8" i="43"/>
  <c r="F8" i="43"/>
  <c r="G8" i="43"/>
  <c r="H8" i="43"/>
  <c r="I8" i="43"/>
  <c r="J8" i="43"/>
  <c r="K8" i="43"/>
  <c r="L8" i="43"/>
  <c r="B9" i="43"/>
  <c r="C9" i="43"/>
  <c r="D9" i="43"/>
  <c r="E9" i="43"/>
  <c r="F9" i="43"/>
  <c r="G9" i="43"/>
  <c r="H9" i="43"/>
  <c r="I9" i="43"/>
  <c r="J9" i="43"/>
  <c r="K9" i="43"/>
  <c r="L9" i="43"/>
  <c r="B10" i="43"/>
  <c r="C10" i="43"/>
  <c r="D10" i="43"/>
  <c r="E10" i="43"/>
  <c r="F10" i="43"/>
  <c r="G10" i="43"/>
  <c r="H10" i="43"/>
  <c r="I10" i="43"/>
  <c r="J10" i="43"/>
  <c r="K10" i="43"/>
  <c r="L10" i="43"/>
  <c r="B11" i="43"/>
  <c r="C11" i="43"/>
  <c r="D11" i="43"/>
  <c r="E11" i="43"/>
  <c r="F11" i="43"/>
  <c r="G11" i="43"/>
  <c r="H11" i="43"/>
  <c r="I11" i="43"/>
  <c r="J11" i="43"/>
  <c r="K11" i="43"/>
  <c r="L11" i="43"/>
  <c r="B12" i="43"/>
  <c r="C12" i="43"/>
  <c r="D12" i="43"/>
  <c r="E12" i="43"/>
  <c r="F12" i="43"/>
  <c r="G12" i="43"/>
  <c r="H12" i="43"/>
  <c r="I12" i="43"/>
  <c r="J12" i="43"/>
  <c r="K12" i="43"/>
  <c r="L12" i="43"/>
  <c r="B13" i="43"/>
  <c r="C13" i="43"/>
  <c r="D13" i="43"/>
  <c r="E13" i="43"/>
  <c r="F13" i="43"/>
  <c r="G13" i="43"/>
  <c r="H13" i="43"/>
  <c r="I13" i="43"/>
  <c r="J13" i="43"/>
  <c r="K13" i="43"/>
  <c r="L13" i="43"/>
  <c r="B14" i="43"/>
  <c r="C14" i="43"/>
  <c r="D14" i="43"/>
  <c r="E14" i="43"/>
  <c r="F14" i="43"/>
  <c r="G14" i="43"/>
  <c r="H14" i="43"/>
  <c r="I14" i="43"/>
  <c r="J14" i="43"/>
  <c r="K14" i="43"/>
  <c r="L14" i="43"/>
  <c r="B15" i="43"/>
  <c r="C15" i="43"/>
  <c r="D15" i="43"/>
  <c r="E15" i="43"/>
  <c r="F15" i="43"/>
  <c r="G15" i="43"/>
  <c r="H15" i="43"/>
  <c r="I15" i="43"/>
  <c r="J15" i="43"/>
  <c r="K15" i="43"/>
  <c r="L15" i="43"/>
  <c r="B16" i="43"/>
  <c r="C16" i="43"/>
  <c r="D16" i="43"/>
  <c r="E16" i="43"/>
  <c r="F16" i="43"/>
  <c r="G16" i="43"/>
  <c r="H16" i="43"/>
  <c r="I16" i="43"/>
  <c r="J16" i="43"/>
  <c r="K16" i="43"/>
  <c r="L16" i="43"/>
  <c r="B17" i="43"/>
  <c r="C17" i="43"/>
  <c r="D17" i="43"/>
  <c r="E17" i="43"/>
  <c r="F17" i="43"/>
  <c r="G17" i="43"/>
  <c r="H17" i="43"/>
  <c r="I17" i="43"/>
  <c r="J17" i="43"/>
  <c r="K17" i="43"/>
  <c r="L17" i="43"/>
  <c r="B18" i="43"/>
  <c r="C18" i="43"/>
  <c r="D18" i="43"/>
  <c r="E18" i="43"/>
  <c r="F18" i="43"/>
  <c r="G18" i="43"/>
  <c r="H18" i="43"/>
  <c r="I18" i="43"/>
  <c r="J18" i="43"/>
  <c r="K18" i="43"/>
  <c r="L18" i="43"/>
  <c r="B19" i="43"/>
  <c r="C19" i="43"/>
  <c r="D19" i="43"/>
  <c r="E19" i="43"/>
  <c r="F19" i="43"/>
  <c r="G19" i="43"/>
  <c r="H19" i="43"/>
  <c r="I19" i="43"/>
  <c r="J19" i="43"/>
  <c r="K19" i="43"/>
  <c r="L19" i="43"/>
  <c r="B20" i="43"/>
  <c r="C20" i="43"/>
  <c r="D20" i="43"/>
  <c r="E20" i="43"/>
  <c r="F20" i="43"/>
  <c r="G20" i="43"/>
  <c r="H20" i="43"/>
  <c r="I20" i="43"/>
  <c r="J20" i="43"/>
  <c r="K20" i="43"/>
  <c r="L20" i="43"/>
  <c r="B21" i="43"/>
  <c r="C21" i="43"/>
  <c r="D21" i="43"/>
  <c r="E21" i="43"/>
  <c r="F21" i="43"/>
  <c r="G21" i="43"/>
  <c r="H21" i="43"/>
  <c r="I21" i="43"/>
  <c r="J21" i="43"/>
  <c r="K21" i="43"/>
  <c r="L21" i="43"/>
  <c r="B22" i="43"/>
  <c r="C22" i="43"/>
  <c r="D22" i="43"/>
  <c r="E22" i="43"/>
  <c r="F22" i="43"/>
  <c r="G22" i="43"/>
  <c r="H22" i="43"/>
  <c r="I22" i="43"/>
  <c r="J22" i="43"/>
  <c r="K22" i="43"/>
  <c r="L22" i="43"/>
  <c r="B23" i="43"/>
  <c r="C23" i="43"/>
  <c r="D23" i="43"/>
  <c r="E23" i="43"/>
  <c r="F23" i="43"/>
  <c r="G23" i="43"/>
  <c r="H23" i="43"/>
  <c r="I23" i="43"/>
  <c r="J23" i="43"/>
  <c r="K23" i="43"/>
  <c r="L23" i="43"/>
  <c r="B24" i="43"/>
  <c r="C24" i="43"/>
  <c r="D24" i="43"/>
  <c r="E24" i="43"/>
  <c r="F24" i="43"/>
  <c r="G24" i="43"/>
  <c r="H24" i="43"/>
  <c r="I24" i="43"/>
  <c r="J24" i="43"/>
  <c r="K24" i="43"/>
  <c r="L24" i="43"/>
  <c r="B25" i="43"/>
  <c r="C25" i="43"/>
  <c r="D25" i="43"/>
  <c r="E25" i="43"/>
  <c r="F25" i="43"/>
  <c r="G25" i="43"/>
  <c r="H25" i="43"/>
  <c r="I25" i="43"/>
  <c r="J25" i="43"/>
  <c r="K25" i="43"/>
  <c r="L25" i="43"/>
  <c r="D2" i="43"/>
  <c r="E2" i="43"/>
  <c r="F2" i="43"/>
  <c r="G2" i="43"/>
  <c r="H2" i="43"/>
  <c r="I2" i="43"/>
  <c r="J2" i="43"/>
  <c r="K2" i="43"/>
  <c r="L2" i="43"/>
  <c r="C2" i="43"/>
  <c r="B2" i="43"/>
  <c r="B35" i="42"/>
  <c r="C35" i="42"/>
  <c r="D35" i="42"/>
  <c r="F35" i="42"/>
  <c r="B36" i="42"/>
  <c r="C36" i="42"/>
  <c r="D36" i="42"/>
  <c r="F36" i="42"/>
  <c r="B37" i="42"/>
  <c r="C37" i="42"/>
  <c r="D37" i="42"/>
  <c r="F37" i="42"/>
  <c r="B38" i="42"/>
  <c r="C38" i="42"/>
  <c r="D38" i="42"/>
  <c r="F38" i="42"/>
  <c r="B39" i="42"/>
  <c r="C39" i="42"/>
  <c r="D39" i="42"/>
  <c r="F39" i="42"/>
  <c r="B40" i="42"/>
  <c r="C40" i="42"/>
  <c r="D40" i="42"/>
  <c r="F40" i="42"/>
  <c r="B41" i="42"/>
  <c r="C41" i="42"/>
  <c r="D41" i="42"/>
  <c r="F41" i="42"/>
  <c r="B42" i="42"/>
  <c r="C42" i="42"/>
  <c r="D42" i="42"/>
  <c r="F42" i="42"/>
  <c r="B43" i="42"/>
  <c r="C43" i="42"/>
  <c r="D43" i="42"/>
  <c r="F43" i="42"/>
  <c r="B44" i="42"/>
  <c r="C44" i="42"/>
  <c r="D44" i="42"/>
  <c r="F44" i="42"/>
  <c r="B45" i="42"/>
  <c r="C45" i="42"/>
  <c r="D45" i="42"/>
  <c r="F45" i="42"/>
  <c r="B46" i="42"/>
  <c r="C46" i="42"/>
  <c r="D46" i="42"/>
  <c r="F46" i="42"/>
  <c r="B47" i="42"/>
  <c r="C47" i="42"/>
  <c r="D47" i="42"/>
  <c r="F47" i="42"/>
  <c r="B48" i="42"/>
  <c r="C48" i="42"/>
  <c r="D48" i="42"/>
  <c r="F48" i="42"/>
  <c r="B49" i="42"/>
  <c r="C49" i="42"/>
  <c r="D49" i="42"/>
  <c r="F49" i="42"/>
  <c r="B50" i="42"/>
  <c r="C50" i="42"/>
  <c r="D50" i="42"/>
  <c r="F50" i="42"/>
  <c r="B51" i="42"/>
  <c r="C51" i="42"/>
  <c r="D51" i="42"/>
  <c r="F51" i="42"/>
  <c r="B52" i="42"/>
  <c r="C52" i="42"/>
  <c r="D52" i="42"/>
  <c r="F52" i="42"/>
  <c r="B53" i="42"/>
  <c r="C53" i="42"/>
  <c r="D53" i="42"/>
  <c r="F53" i="42"/>
  <c r="B54" i="42"/>
  <c r="C54" i="42"/>
  <c r="D54" i="42"/>
  <c r="F54" i="42"/>
  <c r="B55" i="42"/>
  <c r="C55" i="42"/>
  <c r="D55" i="42"/>
  <c r="F55" i="42"/>
  <c r="B56" i="42"/>
  <c r="C56" i="42"/>
  <c r="D56" i="42"/>
  <c r="F56" i="42"/>
  <c r="B57" i="42"/>
  <c r="C57" i="42"/>
  <c r="D57" i="42"/>
  <c r="F57" i="42"/>
  <c r="B58" i="42"/>
  <c r="C58" i="42"/>
  <c r="D58" i="42"/>
  <c r="F58" i="42"/>
  <c r="B59" i="42"/>
  <c r="C59" i="42"/>
  <c r="D59" i="42"/>
  <c r="F59" i="42"/>
  <c r="B60" i="42"/>
  <c r="C60" i="42"/>
  <c r="D60" i="42"/>
  <c r="F60" i="42"/>
  <c r="B61" i="42"/>
  <c r="C61" i="42"/>
  <c r="D61" i="42"/>
  <c r="F61" i="42"/>
  <c r="B62" i="42"/>
  <c r="C62" i="42"/>
  <c r="D62" i="42"/>
  <c r="F62" i="42"/>
  <c r="B63" i="42"/>
  <c r="C63" i="42"/>
  <c r="D63" i="42"/>
  <c r="F63" i="42"/>
  <c r="B64" i="42"/>
  <c r="C64" i="42"/>
  <c r="D64" i="42"/>
  <c r="F64" i="42"/>
  <c r="B65" i="42"/>
  <c r="C65" i="42"/>
  <c r="D65" i="42"/>
  <c r="F65" i="42"/>
  <c r="B66" i="42"/>
  <c r="C66" i="42"/>
  <c r="D66" i="42"/>
  <c r="F66" i="42"/>
  <c r="B67" i="42"/>
  <c r="C67" i="42"/>
  <c r="D67" i="42"/>
  <c r="F67" i="42"/>
  <c r="B68" i="42"/>
  <c r="C68" i="42"/>
  <c r="D68" i="42"/>
  <c r="F68" i="42"/>
  <c r="B69" i="42"/>
  <c r="C69" i="42"/>
  <c r="D69" i="42"/>
  <c r="F69" i="42"/>
  <c r="B70" i="42"/>
  <c r="C70" i="42"/>
  <c r="D70" i="42"/>
  <c r="F70" i="42"/>
  <c r="B71" i="42"/>
  <c r="C71" i="42"/>
  <c r="D71" i="42"/>
  <c r="F71" i="42"/>
  <c r="B72" i="42"/>
  <c r="C72" i="42"/>
  <c r="D72" i="42"/>
  <c r="F72" i="42"/>
  <c r="B73" i="42"/>
  <c r="C73" i="42"/>
  <c r="D73" i="42"/>
  <c r="F73" i="42"/>
  <c r="B74" i="42"/>
  <c r="C74" i="42"/>
  <c r="D74" i="42"/>
  <c r="F74" i="42"/>
  <c r="B75" i="42"/>
  <c r="C75" i="42"/>
  <c r="D75" i="42"/>
  <c r="F75" i="42"/>
  <c r="B76" i="42"/>
  <c r="C76" i="42"/>
  <c r="D76" i="42"/>
  <c r="F76" i="42"/>
  <c r="B77" i="42"/>
  <c r="C77" i="42"/>
  <c r="D77" i="42"/>
  <c r="F77" i="42"/>
  <c r="B78" i="42"/>
  <c r="C78" i="42"/>
  <c r="D78" i="42"/>
  <c r="F78" i="42"/>
  <c r="B79" i="42"/>
  <c r="C79" i="42"/>
  <c r="D79" i="42"/>
  <c r="F79" i="42"/>
  <c r="B80" i="42"/>
  <c r="C80" i="42"/>
  <c r="D80" i="42"/>
  <c r="F80" i="42"/>
  <c r="B81" i="42"/>
  <c r="C81" i="42"/>
  <c r="D81" i="42"/>
  <c r="F81" i="42"/>
  <c r="B82" i="42"/>
  <c r="C82" i="42"/>
  <c r="D82" i="42"/>
  <c r="F82" i="42"/>
  <c r="B83" i="42"/>
  <c r="C83" i="42"/>
  <c r="D83" i="42"/>
  <c r="F83" i="42"/>
  <c r="B84" i="42"/>
  <c r="C84" i="42"/>
  <c r="D84" i="42"/>
  <c r="F84" i="42"/>
  <c r="B85" i="42"/>
  <c r="C85" i="42"/>
  <c r="D85" i="42"/>
  <c r="F85" i="42"/>
  <c r="B86" i="42"/>
  <c r="C86" i="42"/>
  <c r="D86" i="42"/>
  <c r="F86" i="42"/>
  <c r="B87" i="42"/>
  <c r="C87" i="42"/>
  <c r="D87" i="42"/>
  <c r="F87" i="42"/>
  <c r="B88" i="42"/>
  <c r="C88" i="42"/>
  <c r="D88" i="42"/>
  <c r="F88" i="42"/>
  <c r="B89" i="42"/>
  <c r="C89" i="42"/>
  <c r="D89" i="42"/>
  <c r="F89" i="42"/>
  <c r="B90" i="42"/>
  <c r="C90" i="42"/>
  <c r="D90" i="42"/>
  <c r="F90" i="42"/>
  <c r="B91" i="42"/>
  <c r="C91" i="42"/>
  <c r="D91" i="42"/>
  <c r="F91" i="42"/>
  <c r="B92" i="42"/>
  <c r="C92" i="42"/>
  <c r="D92" i="42"/>
  <c r="F92" i="42"/>
  <c r="B93" i="42"/>
  <c r="C93" i="42"/>
  <c r="D93" i="42"/>
  <c r="F93" i="42"/>
  <c r="B94" i="42"/>
  <c r="C94" i="42"/>
  <c r="D94" i="42"/>
  <c r="F94" i="42"/>
  <c r="B95" i="42"/>
  <c r="C95" i="42"/>
  <c r="D95" i="42"/>
  <c r="F95" i="42"/>
  <c r="B96" i="42"/>
  <c r="C96" i="42"/>
  <c r="D96" i="42"/>
  <c r="F96" i="42"/>
  <c r="B97" i="42"/>
  <c r="C97" i="42"/>
  <c r="D97" i="42"/>
  <c r="F97" i="42"/>
  <c r="B98" i="42"/>
  <c r="C98" i="42"/>
  <c r="D98" i="42"/>
  <c r="F98" i="42"/>
  <c r="B99" i="42"/>
  <c r="C99" i="42"/>
  <c r="D99" i="42"/>
  <c r="F99" i="42"/>
  <c r="B100" i="42"/>
  <c r="C100" i="42"/>
  <c r="D100" i="42"/>
  <c r="F100" i="42"/>
  <c r="B101" i="42"/>
  <c r="C101" i="42"/>
  <c r="D101" i="42"/>
  <c r="F101" i="42"/>
  <c r="B102" i="42"/>
  <c r="C102" i="42"/>
  <c r="D102" i="42"/>
  <c r="F102" i="42"/>
  <c r="B103" i="42"/>
  <c r="C103" i="42"/>
  <c r="D103" i="42"/>
  <c r="F103" i="42"/>
  <c r="B104" i="42"/>
  <c r="C104" i="42"/>
  <c r="D104" i="42"/>
  <c r="F104" i="42"/>
  <c r="B105" i="42"/>
  <c r="C105" i="42"/>
  <c r="D105" i="42"/>
  <c r="F105" i="42"/>
  <c r="B106" i="42"/>
  <c r="C106" i="42"/>
  <c r="D106" i="42"/>
  <c r="F106" i="42"/>
  <c r="B107" i="42"/>
  <c r="C107" i="42"/>
  <c r="D107" i="42"/>
  <c r="F107" i="42"/>
  <c r="B108" i="42"/>
  <c r="C108" i="42"/>
  <c r="D108" i="42"/>
  <c r="F108" i="42"/>
  <c r="B109" i="42"/>
  <c r="C109" i="42"/>
  <c r="D109" i="42"/>
  <c r="F109" i="42"/>
  <c r="B110" i="42"/>
  <c r="C110" i="42"/>
  <c r="D110" i="42"/>
  <c r="F110" i="42"/>
  <c r="B111" i="42"/>
  <c r="C111" i="42"/>
  <c r="D111" i="42"/>
  <c r="F111" i="42"/>
  <c r="B112" i="42"/>
  <c r="C112" i="42"/>
  <c r="D112" i="42"/>
  <c r="F112" i="42"/>
  <c r="B113" i="42"/>
  <c r="C113" i="42"/>
  <c r="D113" i="42"/>
  <c r="F113" i="42"/>
  <c r="B114" i="42"/>
  <c r="C114" i="42"/>
  <c r="D114" i="42"/>
  <c r="F114" i="42"/>
  <c r="B115" i="42"/>
  <c r="C115" i="42"/>
  <c r="D115" i="42"/>
  <c r="F115" i="42"/>
  <c r="B116" i="42"/>
  <c r="C116" i="42"/>
  <c r="D116" i="42"/>
  <c r="F116" i="42"/>
  <c r="B117" i="42"/>
  <c r="C117" i="42"/>
  <c r="D117" i="42"/>
  <c r="F117" i="42"/>
  <c r="B118" i="42"/>
  <c r="C118" i="42"/>
  <c r="D118" i="42"/>
  <c r="F118" i="42"/>
  <c r="B119" i="42"/>
  <c r="C119" i="42"/>
  <c r="D119" i="42"/>
  <c r="F119" i="42"/>
  <c r="B120" i="42"/>
  <c r="C120" i="42"/>
  <c r="D120" i="42"/>
  <c r="F120" i="42"/>
  <c r="B121" i="42"/>
  <c r="C121" i="42"/>
  <c r="D121" i="42"/>
  <c r="F121" i="42"/>
  <c r="B122" i="42"/>
  <c r="C122" i="42"/>
  <c r="D122" i="42"/>
  <c r="F122" i="42"/>
  <c r="B123" i="42"/>
  <c r="C123" i="42"/>
  <c r="D123" i="42"/>
  <c r="F123" i="42"/>
  <c r="B124" i="42"/>
  <c r="C124" i="42"/>
  <c r="D124" i="42"/>
  <c r="F124" i="42"/>
  <c r="B125" i="42"/>
  <c r="C125" i="42"/>
  <c r="D125" i="42"/>
  <c r="F125" i="42"/>
  <c r="B126" i="42"/>
  <c r="C126" i="42"/>
  <c r="D126" i="42"/>
  <c r="F126" i="42"/>
  <c r="B127" i="42"/>
  <c r="C127" i="42"/>
  <c r="D127" i="42"/>
  <c r="F127" i="42"/>
  <c r="B128" i="42"/>
  <c r="C128" i="42"/>
  <c r="D128" i="42"/>
  <c r="F128" i="42"/>
  <c r="B129" i="42"/>
  <c r="C129" i="42"/>
  <c r="D129" i="42"/>
  <c r="F129" i="42"/>
  <c r="B130" i="42"/>
  <c r="C130" i="42"/>
  <c r="D130" i="42"/>
  <c r="F130" i="42"/>
  <c r="B131" i="42"/>
  <c r="C131" i="42"/>
  <c r="D131" i="42"/>
  <c r="F131" i="42"/>
  <c r="B132" i="42"/>
  <c r="C132" i="42"/>
  <c r="D132" i="42"/>
  <c r="F132" i="42"/>
  <c r="B133" i="42"/>
  <c r="C133" i="42"/>
  <c r="D133" i="42"/>
  <c r="F133" i="42"/>
  <c r="B134" i="42"/>
  <c r="C134" i="42"/>
  <c r="D134" i="42"/>
  <c r="F134" i="42"/>
  <c r="B135" i="42"/>
  <c r="C135" i="42"/>
  <c r="D135" i="42"/>
  <c r="F135" i="42"/>
  <c r="B136" i="42"/>
  <c r="C136" i="42"/>
  <c r="D136" i="42"/>
  <c r="F136" i="42"/>
  <c r="B137" i="42"/>
  <c r="C137" i="42"/>
  <c r="D137" i="42"/>
  <c r="F137" i="42"/>
  <c r="B138" i="42"/>
  <c r="C138" i="42"/>
  <c r="D138" i="42"/>
  <c r="F138" i="42"/>
  <c r="B139" i="42"/>
  <c r="C139" i="42"/>
  <c r="D139" i="42"/>
  <c r="F139" i="42"/>
  <c r="B140" i="42"/>
  <c r="C140" i="42"/>
  <c r="D140" i="42"/>
  <c r="F140" i="42"/>
  <c r="B141" i="42"/>
  <c r="C141" i="42"/>
  <c r="D141" i="42"/>
  <c r="F141" i="42"/>
  <c r="B142" i="42"/>
  <c r="C142" i="42"/>
  <c r="D142" i="42"/>
  <c r="F142" i="42"/>
  <c r="B143" i="42"/>
  <c r="C143" i="42"/>
  <c r="D143" i="42"/>
  <c r="F143" i="42"/>
  <c r="B144" i="42"/>
  <c r="C144" i="42"/>
  <c r="D144" i="42"/>
  <c r="F144" i="42"/>
  <c r="B145" i="42"/>
  <c r="C145" i="42"/>
  <c r="D145" i="42"/>
  <c r="F145" i="42"/>
  <c r="B146" i="42"/>
  <c r="C146" i="42"/>
  <c r="D146" i="42"/>
  <c r="F146" i="42"/>
  <c r="B147" i="42"/>
  <c r="C147" i="42"/>
  <c r="D147" i="42"/>
  <c r="F147" i="42"/>
  <c r="B148" i="42"/>
  <c r="C148" i="42"/>
  <c r="D148" i="42"/>
  <c r="F148" i="42"/>
  <c r="B149" i="42"/>
  <c r="C149" i="42"/>
  <c r="D149" i="42"/>
  <c r="F149" i="42"/>
  <c r="B150" i="42"/>
  <c r="C150" i="42"/>
  <c r="D150" i="42"/>
  <c r="F150" i="42"/>
  <c r="B151" i="42"/>
  <c r="C151" i="42"/>
  <c r="D151" i="42"/>
  <c r="F151" i="42"/>
  <c r="B152" i="42"/>
  <c r="C152" i="42"/>
  <c r="D152" i="42"/>
  <c r="F152" i="42"/>
  <c r="B153" i="42"/>
  <c r="C153" i="42"/>
  <c r="D153" i="42"/>
  <c r="F153" i="42"/>
  <c r="B154" i="42"/>
  <c r="C154" i="42"/>
  <c r="D154" i="42"/>
  <c r="F154" i="42"/>
  <c r="B155" i="42"/>
  <c r="C155" i="42"/>
  <c r="D155" i="42"/>
  <c r="F155" i="42"/>
  <c r="B156" i="42"/>
  <c r="C156" i="42"/>
  <c r="D156" i="42"/>
  <c r="F156" i="42"/>
  <c r="B157" i="42"/>
  <c r="C157" i="42"/>
  <c r="D157" i="42"/>
  <c r="F157" i="42"/>
  <c r="B158" i="42"/>
  <c r="C158" i="42"/>
  <c r="D158" i="42"/>
  <c r="F158" i="42"/>
  <c r="B159" i="42"/>
  <c r="C159" i="42"/>
  <c r="D159" i="42"/>
  <c r="F159" i="42"/>
  <c r="B160" i="42"/>
  <c r="C160" i="42"/>
  <c r="D160" i="42"/>
  <c r="F160" i="42"/>
  <c r="B161" i="42"/>
  <c r="C161" i="42"/>
  <c r="D161" i="42"/>
  <c r="F161" i="42"/>
  <c r="B162" i="42"/>
  <c r="C162" i="42"/>
  <c r="D162" i="42"/>
  <c r="F162" i="42"/>
  <c r="B163" i="42"/>
  <c r="C163" i="42"/>
  <c r="D163" i="42"/>
  <c r="F163" i="42"/>
  <c r="B164" i="42"/>
  <c r="C164" i="42"/>
  <c r="D164" i="42"/>
  <c r="F164" i="42"/>
  <c r="B165" i="42"/>
  <c r="C165" i="42"/>
  <c r="D165" i="42"/>
  <c r="F165" i="42"/>
  <c r="B166" i="42"/>
  <c r="C166" i="42"/>
  <c r="D166" i="42"/>
  <c r="F166" i="42"/>
  <c r="B167" i="42"/>
  <c r="C167" i="42"/>
  <c r="D167" i="42"/>
  <c r="F167" i="42"/>
  <c r="B168" i="42"/>
  <c r="C168" i="42"/>
  <c r="D168" i="42"/>
  <c r="F168" i="42"/>
  <c r="B169" i="42"/>
  <c r="C169" i="42"/>
  <c r="D169" i="42"/>
  <c r="F169" i="42"/>
  <c r="B170" i="42"/>
  <c r="C170" i="42"/>
  <c r="D170" i="42"/>
  <c r="F170" i="42"/>
  <c r="B171" i="42"/>
  <c r="C171" i="42"/>
  <c r="D171" i="42"/>
  <c r="F171" i="42"/>
  <c r="B172" i="42"/>
  <c r="C172" i="42"/>
  <c r="D172" i="42"/>
  <c r="F172" i="42"/>
  <c r="B173" i="42"/>
  <c r="C173" i="42"/>
  <c r="D173" i="42"/>
  <c r="F173" i="42"/>
  <c r="B174" i="42"/>
  <c r="C174" i="42"/>
  <c r="D174" i="42"/>
  <c r="F174" i="42"/>
  <c r="B175" i="42"/>
  <c r="C175" i="42"/>
  <c r="D175" i="42"/>
  <c r="F175" i="42"/>
  <c r="B176" i="42"/>
  <c r="C176" i="42"/>
  <c r="D176" i="42"/>
  <c r="F176" i="42"/>
  <c r="B177" i="42"/>
  <c r="C177" i="42"/>
  <c r="D177" i="42"/>
  <c r="F177" i="42"/>
  <c r="B178" i="42"/>
  <c r="C178" i="42"/>
  <c r="D178" i="42"/>
  <c r="F178" i="42"/>
  <c r="B179" i="42"/>
  <c r="C179" i="42"/>
  <c r="D179" i="42"/>
  <c r="F179" i="42"/>
  <c r="B180" i="42"/>
  <c r="C180" i="42"/>
  <c r="D180" i="42"/>
  <c r="F180" i="42"/>
  <c r="B181" i="42"/>
  <c r="C181" i="42"/>
  <c r="D181" i="42"/>
  <c r="F181" i="42"/>
  <c r="B182" i="42"/>
  <c r="C182" i="42"/>
  <c r="D182" i="42"/>
  <c r="F182" i="42"/>
  <c r="B183" i="42"/>
  <c r="C183" i="42"/>
  <c r="D183" i="42"/>
  <c r="F183" i="42"/>
  <c r="B184" i="42"/>
  <c r="C184" i="42"/>
  <c r="D184" i="42"/>
  <c r="F184" i="42"/>
  <c r="B185" i="42"/>
  <c r="C185" i="42"/>
  <c r="D185" i="42"/>
  <c r="F185" i="42"/>
  <c r="B186" i="42"/>
  <c r="C186" i="42"/>
  <c r="D186" i="42"/>
  <c r="F186" i="42"/>
  <c r="B187" i="42"/>
  <c r="C187" i="42"/>
  <c r="D187" i="42"/>
  <c r="F187" i="42"/>
  <c r="B188" i="42"/>
  <c r="C188" i="42"/>
  <c r="D188" i="42"/>
  <c r="F188" i="42"/>
  <c r="B189" i="42"/>
  <c r="C189" i="42"/>
  <c r="D189" i="42"/>
  <c r="F189" i="42"/>
  <c r="B190" i="42"/>
  <c r="C190" i="42"/>
  <c r="D190" i="42"/>
  <c r="F190" i="42"/>
  <c r="B191" i="42"/>
  <c r="C191" i="42"/>
  <c r="D191" i="42"/>
  <c r="F191" i="42"/>
  <c r="B192" i="42"/>
  <c r="C192" i="42"/>
  <c r="D192" i="42"/>
  <c r="F192" i="42"/>
  <c r="B193" i="42"/>
  <c r="C193" i="42"/>
  <c r="D193" i="42"/>
  <c r="F193" i="42"/>
  <c r="B194" i="42"/>
  <c r="C194" i="42"/>
  <c r="D194" i="42"/>
  <c r="F194" i="42"/>
  <c r="B195" i="42"/>
  <c r="C195" i="42"/>
  <c r="D195" i="42"/>
  <c r="F195" i="42"/>
  <c r="B196" i="42"/>
  <c r="C196" i="42"/>
  <c r="D196" i="42"/>
  <c r="F196" i="42"/>
  <c r="B197" i="42"/>
  <c r="C197" i="42"/>
  <c r="D197" i="42"/>
  <c r="F197" i="42"/>
  <c r="B198" i="42"/>
  <c r="C198" i="42"/>
  <c r="D198" i="42"/>
  <c r="F198" i="42"/>
  <c r="B199" i="42"/>
  <c r="C199" i="42"/>
  <c r="D199" i="42"/>
  <c r="F199" i="42"/>
  <c r="B200" i="42"/>
  <c r="C200" i="42"/>
  <c r="D200" i="42"/>
  <c r="F200" i="42"/>
  <c r="B201" i="42"/>
  <c r="C201" i="42"/>
  <c r="D201" i="42"/>
  <c r="F201" i="42"/>
  <c r="B202" i="42"/>
  <c r="C202" i="42"/>
  <c r="D202" i="42"/>
  <c r="F202" i="42"/>
  <c r="B203" i="42"/>
  <c r="C203" i="42"/>
  <c r="D203" i="42"/>
  <c r="F203" i="42"/>
  <c r="B204" i="42"/>
  <c r="C204" i="42"/>
  <c r="D204" i="42"/>
  <c r="F204" i="42"/>
  <c r="B205" i="42"/>
  <c r="C205" i="42"/>
  <c r="D205" i="42"/>
  <c r="F205" i="42"/>
  <c r="B206" i="42"/>
  <c r="C206" i="42"/>
  <c r="D206" i="42"/>
  <c r="F206" i="42"/>
  <c r="B207" i="42"/>
  <c r="C207" i="42"/>
  <c r="D207" i="42"/>
  <c r="F207" i="42"/>
  <c r="B208" i="42"/>
  <c r="C208" i="42"/>
  <c r="D208" i="42"/>
  <c r="F208" i="42"/>
  <c r="B209" i="42"/>
  <c r="C209" i="42"/>
  <c r="D209" i="42"/>
  <c r="F209" i="42"/>
  <c r="B210" i="42"/>
  <c r="C210" i="42"/>
  <c r="D210" i="42"/>
  <c r="F210" i="42"/>
  <c r="B211" i="42"/>
  <c r="C211" i="42"/>
  <c r="D211" i="42"/>
  <c r="F211" i="42"/>
  <c r="B212" i="42"/>
  <c r="C212" i="42"/>
  <c r="D212" i="42"/>
  <c r="F212" i="42"/>
  <c r="B213" i="42"/>
  <c r="C213" i="42"/>
  <c r="D213" i="42"/>
  <c r="F213" i="42"/>
  <c r="B214" i="42"/>
  <c r="C214" i="42"/>
  <c r="D214" i="42"/>
  <c r="F214" i="42"/>
  <c r="B215" i="42"/>
  <c r="C215" i="42"/>
  <c r="D215" i="42"/>
  <c r="F215" i="42"/>
  <c r="B216" i="42"/>
  <c r="C216" i="42"/>
  <c r="D216" i="42"/>
  <c r="F216" i="42"/>
  <c r="B217" i="42"/>
  <c r="C217" i="42"/>
  <c r="D217" i="42"/>
  <c r="F217" i="42"/>
  <c r="B218" i="42"/>
  <c r="C218" i="42"/>
  <c r="D218" i="42"/>
  <c r="F218" i="42"/>
  <c r="B219" i="42"/>
  <c r="C219" i="42"/>
  <c r="D219" i="42"/>
  <c r="F219" i="42"/>
  <c r="B220" i="42"/>
  <c r="C220" i="42"/>
  <c r="D220" i="42"/>
  <c r="F220" i="42"/>
  <c r="B221" i="42"/>
  <c r="C221" i="42"/>
  <c r="D221" i="42"/>
  <c r="F221" i="42"/>
  <c r="B222" i="42"/>
  <c r="C222" i="42"/>
  <c r="D222" i="42"/>
  <c r="F222" i="42"/>
  <c r="B223" i="42"/>
  <c r="C223" i="42"/>
  <c r="D223" i="42"/>
  <c r="F223" i="42"/>
  <c r="B224" i="42"/>
  <c r="C224" i="42"/>
  <c r="D224" i="42"/>
  <c r="F224" i="42"/>
  <c r="B225" i="42"/>
  <c r="C225" i="42"/>
  <c r="D225" i="42"/>
  <c r="F225" i="42"/>
  <c r="B226" i="42"/>
  <c r="C226" i="42"/>
  <c r="D226" i="42"/>
  <c r="F226" i="42"/>
  <c r="B227" i="42"/>
  <c r="C227" i="42"/>
  <c r="D227" i="42"/>
  <c r="F227" i="42"/>
  <c r="B228" i="42"/>
  <c r="C228" i="42"/>
  <c r="D228" i="42"/>
  <c r="F228" i="42"/>
  <c r="B229" i="42"/>
  <c r="C229" i="42"/>
  <c r="D229" i="42"/>
  <c r="F229" i="42"/>
  <c r="B230" i="42"/>
  <c r="C230" i="42"/>
  <c r="D230" i="42"/>
  <c r="F230" i="42"/>
  <c r="B231" i="42"/>
  <c r="C231" i="42"/>
  <c r="D231" i="42"/>
  <c r="F231" i="42"/>
  <c r="B232" i="42"/>
  <c r="C232" i="42"/>
  <c r="D232" i="42"/>
  <c r="F232" i="42"/>
  <c r="B233" i="42"/>
  <c r="C233" i="42"/>
  <c r="D233" i="42"/>
  <c r="F233" i="42"/>
  <c r="B234" i="42"/>
  <c r="C234" i="42"/>
  <c r="D234" i="42"/>
  <c r="F234" i="42"/>
  <c r="B235" i="42"/>
  <c r="C235" i="42"/>
  <c r="D235" i="42"/>
  <c r="F235" i="42"/>
  <c r="B236" i="42"/>
  <c r="C236" i="42"/>
  <c r="D236" i="42"/>
  <c r="F236" i="42"/>
  <c r="B237" i="42"/>
  <c r="C237" i="42"/>
  <c r="D237" i="42"/>
  <c r="F237" i="42"/>
  <c r="B238" i="42"/>
  <c r="C238" i="42"/>
  <c r="D238" i="42"/>
  <c r="F238" i="42"/>
  <c r="B239" i="42"/>
  <c r="C239" i="42"/>
  <c r="D239" i="42"/>
  <c r="F239" i="42"/>
  <c r="B240" i="42"/>
  <c r="C240" i="42"/>
  <c r="D240" i="42"/>
  <c r="F240" i="42"/>
  <c r="B241" i="42"/>
  <c r="C241" i="42"/>
  <c r="D241" i="42"/>
  <c r="F241" i="42"/>
  <c r="B242" i="42"/>
  <c r="C242" i="42"/>
  <c r="D242" i="42"/>
  <c r="F242" i="42"/>
  <c r="B243" i="42"/>
  <c r="C243" i="42"/>
  <c r="D243" i="42"/>
  <c r="F243" i="42"/>
  <c r="B244" i="42"/>
  <c r="C244" i="42"/>
  <c r="D244" i="42"/>
  <c r="F244" i="42"/>
  <c r="B245" i="42"/>
  <c r="C245" i="42"/>
  <c r="D245" i="42"/>
  <c r="F245" i="42"/>
  <c r="B246" i="42"/>
  <c r="C246" i="42"/>
  <c r="D246" i="42"/>
  <c r="F246" i="42"/>
  <c r="B247" i="42"/>
  <c r="C247" i="42"/>
  <c r="D247" i="42"/>
  <c r="F247" i="42"/>
  <c r="B248" i="42"/>
  <c r="C248" i="42"/>
  <c r="D248" i="42"/>
  <c r="F248" i="42"/>
  <c r="B249" i="42"/>
  <c r="C249" i="42"/>
  <c r="D249" i="42"/>
  <c r="F249" i="42"/>
  <c r="B250" i="42"/>
  <c r="C250" i="42"/>
  <c r="D250" i="42"/>
  <c r="F250" i="42"/>
  <c r="B251" i="42"/>
  <c r="C251" i="42"/>
  <c r="D251" i="42"/>
  <c r="F251" i="42"/>
  <c r="B252" i="42"/>
  <c r="C252" i="42"/>
  <c r="D252" i="42"/>
  <c r="F252" i="42"/>
  <c r="B253" i="42"/>
  <c r="C253" i="42"/>
  <c r="D253" i="42"/>
  <c r="F253" i="42"/>
  <c r="B254" i="42"/>
  <c r="C254" i="42"/>
  <c r="D254" i="42"/>
  <c r="F254" i="42"/>
  <c r="B255" i="42"/>
  <c r="C255" i="42"/>
  <c r="D255" i="42"/>
  <c r="F255" i="42"/>
  <c r="B256" i="42"/>
  <c r="C256" i="42"/>
  <c r="D256" i="42"/>
  <c r="F256" i="42"/>
  <c r="B257" i="42"/>
  <c r="C257" i="42"/>
  <c r="D257" i="42"/>
  <c r="F257" i="42"/>
  <c r="B258" i="42"/>
  <c r="C258" i="42"/>
  <c r="D258" i="42"/>
  <c r="F258" i="42"/>
  <c r="B259" i="42"/>
  <c r="C259" i="42"/>
  <c r="D259" i="42"/>
  <c r="F259" i="42"/>
  <c r="B260" i="42"/>
  <c r="C260" i="42"/>
  <c r="D260" i="42"/>
  <c r="F260" i="42"/>
  <c r="B261" i="42"/>
  <c r="C261" i="42"/>
  <c r="D261" i="42"/>
  <c r="F261" i="42"/>
  <c r="B262" i="42"/>
  <c r="C262" i="42"/>
  <c r="D262" i="42"/>
  <c r="F262" i="42"/>
  <c r="B263" i="42"/>
  <c r="C263" i="42"/>
  <c r="D263" i="42"/>
  <c r="F263" i="42"/>
  <c r="B264" i="42"/>
  <c r="C264" i="42"/>
  <c r="D264" i="42"/>
  <c r="F264" i="42"/>
  <c r="B265" i="42"/>
  <c r="C265" i="42"/>
  <c r="D265" i="42"/>
  <c r="F265" i="42"/>
  <c r="B266" i="42"/>
  <c r="C266" i="42"/>
  <c r="D266" i="42"/>
  <c r="F266" i="42"/>
  <c r="B267" i="42"/>
  <c r="C267" i="42"/>
  <c r="D267" i="42"/>
  <c r="F267" i="42"/>
  <c r="B268" i="42"/>
  <c r="C268" i="42"/>
  <c r="D268" i="42"/>
  <c r="F268" i="42"/>
  <c r="B269" i="42"/>
  <c r="C269" i="42"/>
  <c r="D269" i="42"/>
  <c r="F269" i="42"/>
  <c r="B270" i="42"/>
  <c r="C270" i="42"/>
  <c r="D270" i="42"/>
  <c r="F270" i="42"/>
  <c r="B271" i="42"/>
  <c r="C271" i="42"/>
  <c r="D271" i="42"/>
  <c r="F271" i="42"/>
  <c r="B272" i="42"/>
  <c r="C272" i="42"/>
  <c r="D272" i="42"/>
  <c r="F272" i="42"/>
  <c r="B273" i="42"/>
  <c r="C273" i="42"/>
  <c r="D273" i="42"/>
  <c r="F273" i="42"/>
  <c r="B274" i="42"/>
  <c r="C274" i="42"/>
  <c r="D274" i="42"/>
  <c r="F274" i="42"/>
  <c r="B275" i="42"/>
  <c r="C275" i="42"/>
  <c r="D275" i="42"/>
  <c r="F275" i="42"/>
  <c r="B276" i="42"/>
  <c r="C276" i="42"/>
  <c r="D276" i="42"/>
  <c r="F276" i="42"/>
  <c r="B277" i="42"/>
  <c r="C277" i="42"/>
  <c r="D277" i="42"/>
  <c r="F277" i="42"/>
  <c r="B278" i="42"/>
  <c r="C278" i="42"/>
  <c r="D278" i="42"/>
  <c r="F278" i="42"/>
  <c r="B279" i="42"/>
  <c r="C279" i="42"/>
  <c r="D279" i="42"/>
  <c r="F279" i="42"/>
  <c r="B280" i="42"/>
  <c r="C280" i="42"/>
  <c r="D280" i="42"/>
  <c r="F280" i="42"/>
  <c r="B281" i="42"/>
  <c r="C281" i="42"/>
  <c r="D281" i="42"/>
  <c r="F281" i="42"/>
  <c r="B282" i="42"/>
  <c r="C282" i="42"/>
  <c r="D282" i="42"/>
  <c r="F282" i="42"/>
  <c r="B283" i="42"/>
  <c r="C283" i="42"/>
  <c r="D283" i="42"/>
  <c r="F283" i="42"/>
  <c r="B284" i="42"/>
  <c r="C284" i="42"/>
  <c r="D284" i="42"/>
  <c r="F284" i="42"/>
  <c r="B285" i="42"/>
  <c r="C285" i="42"/>
  <c r="D285" i="42"/>
  <c r="F285" i="42"/>
  <c r="B286" i="42"/>
  <c r="C286" i="42"/>
  <c r="D286" i="42"/>
  <c r="F286" i="42"/>
  <c r="B287" i="42"/>
  <c r="C287" i="42"/>
  <c r="D287" i="42"/>
  <c r="F287" i="42"/>
  <c r="B288" i="42"/>
  <c r="C288" i="42"/>
  <c r="D288" i="42"/>
  <c r="F288" i="42"/>
  <c r="B289" i="42"/>
  <c r="C289" i="42"/>
  <c r="D289" i="42"/>
  <c r="F289" i="42"/>
  <c r="B290" i="42"/>
  <c r="C290" i="42"/>
  <c r="D290" i="42"/>
  <c r="F290" i="42"/>
  <c r="B291" i="42"/>
  <c r="C291" i="42"/>
  <c r="D291" i="42"/>
  <c r="F291" i="42"/>
  <c r="B292" i="42"/>
  <c r="C292" i="42"/>
  <c r="D292" i="42"/>
  <c r="F292" i="42"/>
  <c r="B293" i="42"/>
  <c r="C293" i="42"/>
  <c r="D293" i="42"/>
  <c r="F293" i="42"/>
  <c r="B294" i="42"/>
  <c r="C294" i="42"/>
  <c r="D294" i="42"/>
  <c r="F294" i="42"/>
  <c r="B295" i="42"/>
  <c r="C295" i="42"/>
  <c r="D295" i="42"/>
  <c r="F295" i="42"/>
  <c r="B296" i="42"/>
  <c r="C296" i="42"/>
  <c r="D296" i="42"/>
  <c r="F296" i="42"/>
  <c r="B297" i="42"/>
  <c r="C297" i="42"/>
  <c r="D297" i="42"/>
  <c r="F297" i="42"/>
  <c r="B298" i="42"/>
  <c r="C298" i="42"/>
  <c r="D298" i="42"/>
  <c r="F298" i="42"/>
  <c r="B299" i="42"/>
  <c r="C299" i="42"/>
  <c r="D299" i="42"/>
  <c r="F299" i="42"/>
  <c r="B300" i="42"/>
  <c r="C300" i="42"/>
  <c r="D300" i="42"/>
  <c r="F300" i="42"/>
  <c r="B3" i="42"/>
  <c r="C3" i="42"/>
  <c r="D3" i="42"/>
  <c r="F3" i="42"/>
  <c r="B4" i="42"/>
  <c r="C4" i="42"/>
  <c r="D4" i="42"/>
  <c r="F4" i="42"/>
  <c r="B5" i="42"/>
  <c r="C5" i="42"/>
  <c r="D5" i="42"/>
  <c r="F5" i="42"/>
  <c r="B6" i="42"/>
  <c r="C6" i="42"/>
  <c r="D6" i="42"/>
  <c r="F6" i="42"/>
  <c r="B7" i="42"/>
  <c r="C7" i="42"/>
  <c r="D7" i="42"/>
  <c r="F7" i="42"/>
  <c r="B8" i="42"/>
  <c r="C8" i="42"/>
  <c r="D8" i="42"/>
  <c r="F8" i="42"/>
  <c r="B9" i="42"/>
  <c r="C9" i="42"/>
  <c r="D9" i="42"/>
  <c r="F9" i="42"/>
  <c r="B10" i="42"/>
  <c r="C10" i="42"/>
  <c r="D10" i="42"/>
  <c r="F10" i="42"/>
  <c r="B11" i="42"/>
  <c r="C11" i="42"/>
  <c r="D11" i="42"/>
  <c r="F11" i="42"/>
  <c r="B12" i="42"/>
  <c r="C12" i="42"/>
  <c r="D12" i="42"/>
  <c r="F12" i="42"/>
  <c r="B13" i="42"/>
  <c r="C13" i="42"/>
  <c r="D13" i="42"/>
  <c r="F13" i="42"/>
  <c r="B14" i="42"/>
  <c r="C14" i="42"/>
  <c r="D14" i="42"/>
  <c r="F14" i="42"/>
  <c r="B15" i="42"/>
  <c r="C15" i="42"/>
  <c r="D15" i="42"/>
  <c r="F15" i="42"/>
  <c r="B16" i="42"/>
  <c r="C16" i="42"/>
  <c r="D16" i="42"/>
  <c r="F16" i="42"/>
  <c r="B17" i="42"/>
  <c r="C17" i="42"/>
  <c r="D17" i="42"/>
  <c r="F17" i="42"/>
  <c r="B18" i="42"/>
  <c r="C18" i="42"/>
  <c r="D18" i="42"/>
  <c r="F18" i="42"/>
  <c r="B19" i="42"/>
  <c r="C19" i="42"/>
  <c r="D19" i="42"/>
  <c r="F19" i="42"/>
  <c r="B20" i="42"/>
  <c r="C20" i="42"/>
  <c r="D20" i="42"/>
  <c r="F20" i="42"/>
  <c r="B21" i="42"/>
  <c r="C21" i="42"/>
  <c r="D21" i="42"/>
  <c r="F21" i="42"/>
  <c r="B22" i="42"/>
  <c r="C22" i="42"/>
  <c r="D22" i="42"/>
  <c r="F22" i="42"/>
  <c r="B23" i="42"/>
  <c r="C23" i="42"/>
  <c r="D23" i="42"/>
  <c r="F23" i="42"/>
  <c r="B24" i="42"/>
  <c r="C24" i="42"/>
  <c r="D24" i="42"/>
  <c r="F24" i="42"/>
  <c r="B25" i="42"/>
  <c r="C25" i="42"/>
  <c r="D25" i="42"/>
  <c r="F25" i="42"/>
  <c r="B26" i="42"/>
  <c r="C26" i="42"/>
  <c r="D26" i="42"/>
  <c r="F26" i="42"/>
  <c r="B27" i="42"/>
  <c r="C27" i="42"/>
  <c r="D27" i="42"/>
  <c r="F27" i="42"/>
  <c r="B28" i="42"/>
  <c r="C28" i="42"/>
  <c r="D28" i="42"/>
  <c r="F28" i="42"/>
  <c r="B29" i="42"/>
  <c r="C29" i="42"/>
  <c r="D29" i="42"/>
  <c r="F29" i="42"/>
  <c r="B30" i="42"/>
  <c r="C30" i="42"/>
  <c r="D30" i="42"/>
  <c r="F30" i="42"/>
  <c r="B31" i="42"/>
  <c r="C31" i="42"/>
  <c r="D31" i="42"/>
  <c r="F31" i="42"/>
  <c r="B32" i="42"/>
  <c r="C32" i="42"/>
  <c r="D32" i="42"/>
  <c r="F32" i="42"/>
  <c r="B33" i="42"/>
  <c r="C33" i="42"/>
  <c r="D33" i="42"/>
  <c r="F33" i="42"/>
  <c r="B34" i="42"/>
  <c r="C34" i="42"/>
  <c r="D34" i="42"/>
  <c r="F34" i="42"/>
  <c r="C2" i="42"/>
  <c r="D2" i="42"/>
  <c r="F2" i="42"/>
  <c r="B2" i="42"/>
  <c r="L40" i="49" l="1"/>
  <c r="E46" i="47"/>
  <c r="A2" i="36"/>
  <c r="A32" i="36"/>
  <c r="I32" i="36"/>
  <c r="G33" i="36"/>
  <c r="E34" i="36"/>
  <c r="C35" i="36"/>
  <c r="A36" i="36"/>
  <c r="I36" i="36"/>
  <c r="G37" i="36"/>
  <c r="E38" i="36"/>
  <c r="C39" i="36"/>
  <c r="A40" i="36"/>
  <c r="I40" i="36"/>
  <c r="G41" i="36"/>
  <c r="E42" i="36"/>
  <c r="C43" i="36"/>
  <c r="A44" i="36"/>
  <c r="I44" i="36"/>
  <c r="G45" i="36"/>
  <c r="E46" i="36"/>
  <c r="C47" i="36"/>
  <c r="A48" i="36"/>
  <c r="I48" i="36"/>
  <c r="G49" i="36"/>
  <c r="E50" i="36"/>
  <c r="C51" i="36"/>
  <c r="A52" i="36"/>
  <c r="I52" i="36"/>
  <c r="G53" i="36"/>
  <c r="E54" i="36"/>
  <c r="C55" i="36"/>
  <c r="A56" i="36"/>
  <c r="I56" i="36"/>
  <c r="G57" i="36"/>
  <c r="E58" i="36"/>
  <c r="C59" i="36"/>
  <c r="A60" i="36"/>
  <c r="I60" i="36"/>
  <c r="G61" i="36"/>
  <c r="E62" i="36"/>
  <c r="C63" i="36"/>
  <c r="A64" i="36"/>
  <c r="I64" i="36"/>
  <c r="G65" i="36"/>
  <c r="E66" i="36"/>
  <c r="C67" i="36"/>
  <c r="A68" i="36"/>
  <c r="I68" i="36"/>
  <c r="G69" i="36"/>
  <c r="E70" i="36"/>
  <c r="C71" i="36"/>
  <c r="A72" i="36"/>
  <c r="I72" i="36"/>
  <c r="G73" i="36"/>
  <c r="E74" i="36"/>
  <c r="C75" i="36"/>
  <c r="A76" i="36"/>
  <c r="I76" i="36"/>
  <c r="G77" i="36"/>
  <c r="E78" i="36"/>
  <c r="C79" i="36"/>
  <c r="A80" i="36"/>
  <c r="I80" i="36"/>
  <c r="G81" i="36"/>
  <c r="E82" i="36"/>
  <c r="C83" i="36"/>
  <c r="A84" i="36"/>
  <c r="I84" i="36"/>
  <c r="G85" i="36"/>
  <c r="E86" i="36"/>
  <c r="C87" i="36"/>
  <c r="A88" i="36"/>
  <c r="I88" i="36"/>
  <c r="G89" i="36"/>
  <c r="E90" i="36"/>
  <c r="C91" i="36"/>
  <c r="B32" i="36"/>
  <c r="J32" i="36"/>
  <c r="H33" i="36"/>
  <c r="F34" i="36"/>
  <c r="D35" i="36"/>
  <c r="B36" i="36"/>
  <c r="J36" i="36"/>
  <c r="H37" i="36"/>
  <c r="F38" i="36"/>
  <c r="D39" i="36"/>
  <c r="B40" i="36"/>
  <c r="J40" i="36"/>
  <c r="H41" i="36"/>
  <c r="F42" i="36"/>
  <c r="D43" i="36"/>
  <c r="B44" i="36"/>
  <c r="J44" i="36"/>
  <c r="H45" i="36"/>
  <c r="F46" i="36"/>
  <c r="D47" i="36"/>
  <c r="B48" i="36"/>
  <c r="J48" i="36"/>
  <c r="H49" i="36"/>
  <c r="F50" i="36"/>
  <c r="D51" i="36"/>
  <c r="B52" i="36"/>
  <c r="J52" i="36"/>
  <c r="H53" i="36"/>
  <c r="F54" i="36"/>
  <c r="D55" i="36"/>
  <c r="B56" i="36"/>
  <c r="J56" i="36"/>
  <c r="H57" i="36"/>
  <c r="F58" i="36"/>
  <c r="D59" i="36"/>
  <c r="B60" i="36"/>
  <c r="J60" i="36"/>
  <c r="H61" i="36"/>
  <c r="F62" i="36"/>
  <c r="D63" i="36"/>
  <c r="B64" i="36"/>
  <c r="J64" i="36"/>
  <c r="H65" i="36"/>
  <c r="F66" i="36"/>
  <c r="D67" i="36"/>
  <c r="B68" i="36"/>
  <c r="J68" i="36"/>
  <c r="H69" i="36"/>
  <c r="F70" i="36"/>
  <c r="D71" i="36"/>
  <c r="B72" i="36"/>
  <c r="J72" i="36"/>
  <c r="H73" i="36"/>
  <c r="F74" i="36"/>
  <c r="D75" i="36"/>
  <c r="B76" i="36"/>
  <c r="J76" i="36"/>
  <c r="H77" i="36"/>
  <c r="F78" i="36"/>
  <c r="D79" i="36"/>
  <c r="B80" i="36"/>
  <c r="J80" i="36"/>
  <c r="H81" i="36"/>
  <c r="F82" i="36"/>
  <c r="D83" i="36"/>
  <c r="B84" i="36"/>
  <c r="J84" i="36"/>
  <c r="H85" i="36"/>
  <c r="F86" i="36"/>
  <c r="D87" i="36"/>
  <c r="B88" i="36"/>
  <c r="J88" i="36"/>
  <c r="H89" i="36"/>
  <c r="F90" i="36"/>
  <c r="D91" i="36"/>
  <c r="C32" i="36"/>
  <c r="A33" i="36"/>
  <c r="I33" i="36"/>
  <c r="G34" i="36"/>
  <c r="E35" i="36"/>
  <c r="C36" i="36"/>
  <c r="A37" i="36"/>
  <c r="I37" i="36"/>
  <c r="G38" i="36"/>
  <c r="E39" i="36"/>
  <c r="C40" i="36"/>
  <c r="A41" i="36"/>
  <c r="I41" i="36"/>
  <c r="G42" i="36"/>
  <c r="E43" i="36"/>
  <c r="C44" i="36"/>
  <c r="A45" i="36"/>
  <c r="I45" i="36"/>
  <c r="G46" i="36"/>
  <c r="E47" i="36"/>
  <c r="C48" i="36"/>
  <c r="A49" i="36"/>
  <c r="I49" i="36"/>
  <c r="G50" i="36"/>
  <c r="E51" i="36"/>
  <c r="C52" i="36"/>
  <c r="A53" i="36"/>
  <c r="I53" i="36"/>
  <c r="G54" i="36"/>
  <c r="E55" i="36"/>
  <c r="C56" i="36"/>
  <c r="A57" i="36"/>
  <c r="I57" i="36"/>
  <c r="G58" i="36"/>
  <c r="E59" i="36"/>
  <c r="C60" i="36"/>
  <c r="A61" i="36"/>
  <c r="I61" i="36"/>
  <c r="G62" i="36"/>
  <c r="E63" i="36"/>
  <c r="C64" i="36"/>
  <c r="A65" i="36"/>
  <c r="I65" i="36"/>
  <c r="G66" i="36"/>
  <c r="E67" i="36"/>
  <c r="C68" i="36"/>
  <c r="A69" i="36"/>
  <c r="I69" i="36"/>
  <c r="G70" i="36"/>
  <c r="E71" i="36"/>
  <c r="C72" i="36"/>
  <c r="A73" i="36"/>
  <c r="I73" i="36"/>
  <c r="G74" i="36"/>
  <c r="E75" i="36"/>
  <c r="C76" i="36"/>
  <c r="A77" i="36"/>
  <c r="I77" i="36"/>
  <c r="G78" i="36"/>
  <c r="E79" i="36"/>
  <c r="C80" i="36"/>
  <c r="A81" i="36"/>
  <c r="I81" i="36"/>
  <c r="G82" i="36"/>
  <c r="E83" i="36"/>
  <c r="C84" i="36"/>
  <c r="A85" i="36"/>
  <c r="I85" i="36"/>
  <c r="G86" i="36"/>
  <c r="E87" i="36"/>
  <c r="C88" i="36"/>
  <c r="A89" i="36"/>
  <c r="I89" i="36"/>
  <c r="G90" i="36"/>
  <c r="E91" i="36"/>
  <c r="C92" i="36"/>
  <c r="A93" i="36"/>
  <c r="I93" i="36"/>
  <c r="G94" i="36"/>
  <c r="E95" i="36"/>
  <c r="D32" i="36"/>
  <c r="B33" i="36"/>
  <c r="J33" i="36"/>
  <c r="H34" i="36"/>
  <c r="F35" i="36"/>
  <c r="D36" i="36"/>
  <c r="B37" i="36"/>
  <c r="J37" i="36"/>
  <c r="H38" i="36"/>
  <c r="F39" i="36"/>
  <c r="D40" i="36"/>
  <c r="B41" i="36"/>
  <c r="J41" i="36"/>
  <c r="H42" i="36"/>
  <c r="F43" i="36"/>
  <c r="D44" i="36"/>
  <c r="B45" i="36"/>
  <c r="J45" i="36"/>
  <c r="H46" i="36"/>
  <c r="F47" i="36"/>
  <c r="D48" i="36"/>
  <c r="B49" i="36"/>
  <c r="J49" i="36"/>
  <c r="H50" i="36"/>
  <c r="F51" i="36"/>
  <c r="D52" i="36"/>
  <c r="B53" i="36"/>
  <c r="J53" i="36"/>
  <c r="H54" i="36"/>
  <c r="F55" i="36"/>
  <c r="D56" i="36"/>
  <c r="B57" i="36"/>
  <c r="J57" i="36"/>
  <c r="H58" i="36"/>
  <c r="F59" i="36"/>
  <c r="D60" i="36"/>
  <c r="B61" i="36"/>
  <c r="J61" i="36"/>
  <c r="H62" i="36"/>
  <c r="F63" i="36"/>
  <c r="D64" i="36"/>
  <c r="B65" i="36"/>
  <c r="J65" i="36"/>
  <c r="H66" i="36"/>
  <c r="F67" i="36"/>
  <c r="D68" i="36"/>
  <c r="B69" i="36"/>
  <c r="J69" i="36"/>
  <c r="H70" i="36"/>
  <c r="F71" i="36"/>
  <c r="D72" i="36"/>
  <c r="B73" i="36"/>
  <c r="J73" i="36"/>
  <c r="H74" i="36"/>
  <c r="F75" i="36"/>
  <c r="D76" i="36"/>
  <c r="B77" i="36"/>
  <c r="J77" i="36"/>
  <c r="H78" i="36"/>
  <c r="F79" i="36"/>
  <c r="D80" i="36"/>
  <c r="B81" i="36"/>
  <c r="J81" i="36"/>
  <c r="H82" i="36"/>
  <c r="F83" i="36"/>
  <c r="D84" i="36"/>
  <c r="B85" i="36"/>
  <c r="J85" i="36"/>
  <c r="H86" i="36"/>
  <c r="F87" i="36"/>
  <c r="D88" i="36"/>
  <c r="B89" i="36"/>
  <c r="J89" i="36"/>
  <c r="H90" i="36"/>
  <c r="F91" i="36"/>
  <c r="E32" i="36"/>
  <c r="C33" i="36"/>
  <c r="A34" i="36"/>
  <c r="I34" i="36"/>
  <c r="G35" i="36"/>
  <c r="E36" i="36"/>
  <c r="C37" i="36"/>
  <c r="A38" i="36"/>
  <c r="I38" i="36"/>
  <c r="G39" i="36"/>
  <c r="E40" i="36"/>
  <c r="C41" i="36"/>
  <c r="A42" i="36"/>
  <c r="I42" i="36"/>
  <c r="G43" i="36"/>
  <c r="E44" i="36"/>
  <c r="C45" i="36"/>
  <c r="A46" i="36"/>
  <c r="I46" i="36"/>
  <c r="G47" i="36"/>
  <c r="E48" i="36"/>
  <c r="C49" i="36"/>
  <c r="A50" i="36"/>
  <c r="I50" i="36"/>
  <c r="G51" i="36"/>
  <c r="E52" i="36"/>
  <c r="C53" i="36"/>
  <c r="A54" i="36"/>
  <c r="I54" i="36"/>
  <c r="G55" i="36"/>
  <c r="E56" i="36"/>
  <c r="C57" i="36"/>
  <c r="A58" i="36"/>
  <c r="I58" i="36"/>
  <c r="G59" i="36"/>
  <c r="E60" i="36"/>
  <c r="C61" i="36"/>
  <c r="A62" i="36"/>
  <c r="I62" i="36"/>
  <c r="G63" i="36"/>
  <c r="E64" i="36"/>
  <c r="C65" i="36"/>
  <c r="A66" i="36"/>
  <c r="I66" i="36"/>
  <c r="G67" i="36"/>
  <c r="E68" i="36"/>
  <c r="C69" i="36"/>
  <c r="A70" i="36"/>
  <c r="I70" i="36"/>
  <c r="G71" i="36"/>
  <c r="E72" i="36"/>
  <c r="C73" i="36"/>
  <c r="A74" i="36"/>
  <c r="I74" i="36"/>
  <c r="G75" i="36"/>
  <c r="E76" i="36"/>
  <c r="C77" i="36"/>
  <c r="A78" i="36"/>
  <c r="I78" i="36"/>
  <c r="G79" i="36"/>
  <c r="E80" i="36"/>
  <c r="C81" i="36"/>
  <c r="A82" i="36"/>
  <c r="I82" i="36"/>
  <c r="G83" i="36"/>
  <c r="E84" i="36"/>
  <c r="C85" i="36"/>
  <c r="A86" i="36"/>
  <c r="I86" i="36"/>
  <c r="G87" i="36"/>
  <c r="E88" i="36"/>
  <c r="C89" i="36"/>
  <c r="A90" i="36"/>
  <c r="I90" i="36"/>
  <c r="G91" i="36"/>
  <c r="E92" i="36"/>
  <c r="C93" i="36"/>
  <c r="A94" i="36"/>
  <c r="I94" i="36"/>
  <c r="G95" i="36"/>
  <c r="E96" i="36"/>
  <c r="C97" i="36"/>
  <c r="A98" i="36"/>
  <c r="I98" i="36"/>
  <c r="G99" i="36"/>
  <c r="G32" i="36"/>
  <c r="E33" i="36"/>
  <c r="C34" i="36"/>
  <c r="A35" i="36"/>
  <c r="I35" i="36"/>
  <c r="G36" i="36"/>
  <c r="E37" i="36"/>
  <c r="C38" i="36"/>
  <c r="A39" i="36"/>
  <c r="I39" i="36"/>
  <c r="G40" i="36"/>
  <c r="E41" i="36"/>
  <c r="C42" i="36"/>
  <c r="A43" i="36"/>
  <c r="I43" i="36"/>
  <c r="G44" i="36"/>
  <c r="E45" i="36"/>
  <c r="C46" i="36"/>
  <c r="A47" i="36"/>
  <c r="I47" i="36"/>
  <c r="G48" i="36"/>
  <c r="E49" i="36"/>
  <c r="C50" i="36"/>
  <c r="A51" i="36"/>
  <c r="I51" i="36"/>
  <c r="G52" i="36"/>
  <c r="E53" i="36"/>
  <c r="C54" i="36"/>
  <c r="A55" i="36"/>
  <c r="I55" i="36"/>
  <c r="G56" i="36"/>
  <c r="E57" i="36"/>
  <c r="C58" i="36"/>
  <c r="A59" i="36"/>
  <c r="I59" i="36"/>
  <c r="G60" i="36"/>
  <c r="E61" i="36"/>
  <c r="C62" i="36"/>
  <c r="A63" i="36"/>
  <c r="I63" i="36"/>
  <c r="G64" i="36"/>
  <c r="E65" i="36"/>
  <c r="C66" i="36"/>
  <c r="A67" i="36"/>
  <c r="I67" i="36"/>
  <c r="G68" i="36"/>
  <c r="E69" i="36"/>
  <c r="C70" i="36"/>
  <c r="A71" i="36"/>
  <c r="I71" i="36"/>
  <c r="G72" i="36"/>
  <c r="E73" i="36"/>
  <c r="C74" i="36"/>
  <c r="A75" i="36"/>
  <c r="I75" i="36"/>
  <c r="G76" i="36"/>
  <c r="E77" i="36"/>
  <c r="C78" i="36"/>
  <c r="A79" i="36"/>
  <c r="I79" i="36"/>
  <c r="G80" i="36"/>
  <c r="E81" i="36"/>
  <c r="C82" i="36"/>
  <c r="A83" i="36"/>
  <c r="I83" i="36"/>
  <c r="G84" i="36"/>
  <c r="E85" i="36"/>
  <c r="C86" i="36"/>
  <c r="A87" i="36"/>
  <c r="I87" i="36"/>
  <c r="G88" i="36"/>
  <c r="E89" i="36"/>
  <c r="C90" i="36"/>
  <c r="A91" i="36"/>
  <c r="I91" i="36"/>
  <c r="F32" i="36"/>
  <c r="H35" i="36"/>
  <c r="J38" i="36"/>
  <c r="B42" i="36"/>
  <c r="D45" i="36"/>
  <c r="F48" i="36"/>
  <c r="H51" i="36"/>
  <c r="J54" i="36"/>
  <c r="B58" i="36"/>
  <c r="D61" i="36"/>
  <c r="F64" i="36"/>
  <c r="H67" i="36"/>
  <c r="J70" i="36"/>
  <c r="B74" i="36"/>
  <c r="D77" i="36"/>
  <c r="F80" i="36"/>
  <c r="H83" i="36"/>
  <c r="J86" i="36"/>
  <c r="B90" i="36"/>
  <c r="D92" i="36"/>
  <c r="E93" i="36"/>
  <c r="E94" i="36"/>
  <c r="F95" i="36"/>
  <c r="F96" i="36"/>
  <c r="E97" i="36"/>
  <c r="D98" i="36"/>
  <c r="C99" i="36"/>
  <c r="B100" i="36"/>
  <c r="J100" i="36"/>
  <c r="H101" i="36"/>
  <c r="F102" i="36"/>
  <c r="D103" i="36"/>
  <c r="B104" i="36"/>
  <c r="J104" i="36"/>
  <c r="H105" i="36"/>
  <c r="F106" i="36"/>
  <c r="D107" i="36"/>
  <c r="B108" i="36"/>
  <c r="J108" i="36"/>
  <c r="H109" i="36"/>
  <c r="F110" i="36"/>
  <c r="D111" i="36"/>
  <c r="B112" i="36"/>
  <c r="J112" i="36"/>
  <c r="H113" i="36"/>
  <c r="F114" i="36"/>
  <c r="D115" i="36"/>
  <c r="B116" i="36"/>
  <c r="J116" i="36"/>
  <c r="H117" i="36"/>
  <c r="F118" i="36"/>
  <c r="D119" i="36"/>
  <c r="B120" i="36"/>
  <c r="J120" i="36"/>
  <c r="H121" i="36"/>
  <c r="F122" i="36"/>
  <c r="D123" i="36"/>
  <c r="B124" i="36"/>
  <c r="J124" i="36"/>
  <c r="H125" i="36"/>
  <c r="F126" i="36"/>
  <c r="D127" i="36"/>
  <c r="B128" i="36"/>
  <c r="J128" i="36"/>
  <c r="H129" i="36"/>
  <c r="F130" i="36"/>
  <c r="D131" i="36"/>
  <c r="B132" i="36"/>
  <c r="J132" i="36"/>
  <c r="H133" i="36"/>
  <c r="F134" i="36"/>
  <c r="D135" i="36"/>
  <c r="B136" i="36"/>
  <c r="J136" i="36"/>
  <c r="H137" i="36"/>
  <c r="F138" i="36"/>
  <c r="D139" i="36"/>
  <c r="B140" i="36"/>
  <c r="J140" i="36"/>
  <c r="H141" i="36"/>
  <c r="F142" i="36"/>
  <c r="D143" i="36"/>
  <c r="B144" i="36"/>
  <c r="J144" i="36"/>
  <c r="H145" i="36"/>
  <c r="H32" i="36"/>
  <c r="J35" i="36"/>
  <c r="B39" i="36"/>
  <c r="D42" i="36"/>
  <c r="F45" i="36"/>
  <c r="H48" i="36"/>
  <c r="J51" i="36"/>
  <c r="B55" i="36"/>
  <c r="D58" i="36"/>
  <c r="F61" i="36"/>
  <c r="H64" i="36"/>
  <c r="J67" i="36"/>
  <c r="B71" i="36"/>
  <c r="D74" i="36"/>
  <c r="F77" i="36"/>
  <c r="H80" i="36"/>
  <c r="J83" i="36"/>
  <c r="B87" i="36"/>
  <c r="D90" i="36"/>
  <c r="F92" i="36"/>
  <c r="F93" i="36"/>
  <c r="F94" i="36"/>
  <c r="H95" i="36"/>
  <c r="G96" i="36"/>
  <c r="F97" i="36"/>
  <c r="E98" i="36"/>
  <c r="D99" i="36"/>
  <c r="C100" i="36"/>
  <c r="A101" i="36"/>
  <c r="I101" i="36"/>
  <c r="G102" i="36"/>
  <c r="E103" i="36"/>
  <c r="C104" i="36"/>
  <c r="A105" i="36"/>
  <c r="I105" i="36"/>
  <c r="G106" i="36"/>
  <c r="E107" i="36"/>
  <c r="C108" i="36"/>
  <c r="A109" i="36"/>
  <c r="I109" i="36"/>
  <c r="G110" i="36"/>
  <c r="E111" i="36"/>
  <c r="C112" i="36"/>
  <c r="A113" i="36"/>
  <c r="I113" i="36"/>
  <c r="G114" i="36"/>
  <c r="E115" i="36"/>
  <c r="C116" i="36"/>
  <c r="A117" i="36"/>
  <c r="I117" i="36"/>
  <c r="G118" i="36"/>
  <c r="E119" i="36"/>
  <c r="C120" i="36"/>
  <c r="A121" i="36"/>
  <c r="I121" i="36"/>
  <c r="G122" i="36"/>
  <c r="E123" i="36"/>
  <c r="C124" i="36"/>
  <c r="A125" i="36"/>
  <c r="I125" i="36"/>
  <c r="G126" i="36"/>
  <c r="E127" i="36"/>
  <c r="C128" i="36"/>
  <c r="A129" i="36"/>
  <c r="I129" i="36"/>
  <c r="G130" i="36"/>
  <c r="E131" i="36"/>
  <c r="C132" i="36"/>
  <c r="A133" i="36"/>
  <c r="I133" i="36"/>
  <c r="G134" i="36"/>
  <c r="E135" i="36"/>
  <c r="C136" i="36"/>
  <c r="A137" i="36"/>
  <c r="I137" i="36"/>
  <c r="G138" i="36"/>
  <c r="E139" i="36"/>
  <c r="C140" i="36"/>
  <c r="A141" i="36"/>
  <c r="I141" i="36"/>
  <c r="G142" i="36"/>
  <c r="E143" i="36"/>
  <c r="C144" i="36"/>
  <c r="A145" i="36"/>
  <c r="I145" i="36"/>
  <c r="D33" i="36"/>
  <c r="F36" i="36"/>
  <c r="H39" i="36"/>
  <c r="J42" i="36"/>
  <c r="B46" i="36"/>
  <c r="D49" i="36"/>
  <c r="F52" i="36"/>
  <c r="H55" i="36"/>
  <c r="J58" i="36"/>
  <c r="B62" i="36"/>
  <c r="D65" i="36"/>
  <c r="F68" i="36"/>
  <c r="H71" i="36"/>
  <c r="J74" i="36"/>
  <c r="B78" i="36"/>
  <c r="D81" i="36"/>
  <c r="F84" i="36"/>
  <c r="H87" i="36"/>
  <c r="J90" i="36"/>
  <c r="G92" i="36"/>
  <c r="G93" i="36"/>
  <c r="H94" i="36"/>
  <c r="I95" i="36"/>
  <c r="H96" i="36"/>
  <c r="G97" i="36"/>
  <c r="F98" i="36"/>
  <c r="E99" i="36"/>
  <c r="D100" i="36"/>
  <c r="B101" i="36"/>
  <c r="J101" i="36"/>
  <c r="H102" i="36"/>
  <c r="F103" i="36"/>
  <c r="D104" i="36"/>
  <c r="B105" i="36"/>
  <c r="J105" i="36"/>
  <c r="H106" i="36"/>
  <c r="F107" i="36"/>
  <c r="D108" i="36"/>
  <c r="B109" i="36"/>
  <c r="J109" i="36"/>
  <c r="H110" i="36"/>
  <c r="F111" i="36"/>
  <c r="D112" i="36"/>
  <c r="B113" i="36"/>
  <c r="J113" i="36"/>
  <c r="H114" i="36"/>
  <c r="F115" i="36"/>
  <c r="D116" i="36"/>
  <c r="B117" i="36"/>
  <c r="J117" i="36"/>
  <c r="H118" i="36"/>
  <c r="F119" i="36"/>
  <c r="D120" i="36"/>
  <c r="B121" i="36"/>
  <c r="J121" i="36"/>
  <c r="H122" i="36"/>
  <c r="F123" i="36"/>
  <c r="D124" i="36"/>
  <c r="B125" i="36"/>
  <c r="J125" i="36"/>
  <c r="H126" i="36"/>
  <c r="F127" i="36"/>
  <c r="D128" i="36"/>
  <c r="B129" i="36"/>
  <c r="J129" i="36"/>
  <c r="H130" i="36"/>
  <c r="F131" i="36"/>
  <c r="D132" i="36"/>
  <c r="B133" i="36"/>
  <c r="J133" i="36"/>
  <c r="H134" i="36"/>
  <c r="F135" i="36"/>
  <c r="D136" i="36"/>
  <c r="B137" i="36"/>
  <c r="J137" i="36"/>
  <c r="H138" i="36"/>
  <c r="F139" i="36"/>
  <c r="D140" i="36"/>
  <c r="B141" i="36"/>
  <c r="J141" i="36"/>
  <c r="H142" i="36"/>
  <c r="F143" i="36"/>
  <c r="D144" i="36"/>
  <c r="B145" i="36"/>
  <c r="F33" i="36"/>
  <c r="H36" i="36"/>
  <c r="J39" i="36"/>
  <c r="B43" i="36"/>
  <c r="D46" i="36"/>
  <c r="F49" i="36"/>
  <c r="H52" i="36"/>
  <c r="J55" i="36"/>
  <c r="B59" i="36"/>
  <c r="D62" i="36"/>
  <c r="F65" i="36"/>
  <c r="H68" i="36"/>
  <c r="J71" i="36"/>
  <c r="B75" i="36"/>
  <c r="D78" i="36"/>
  <c r="F81" i="36"/>
  <c r="H84" i="36"/>
  <c r="J87" i="36"/>
  <c r="B91" i="36"/>
  <c r="H92" i="36"/>
  <c r="H93" i="36"/>
  <c r="J94" i="36"/>
  <c r="J95" i="36"/>
  <c r="I96" i="36"/>
  <c r="H97" i="36"/>
  <c r="G98" i="36"/>
  <c r="F99" i="36"/>
  <c r="E100" i="36"/>
  <c r="C101" i="36"/>
  <c r="A102" i="36"/>
  <c r="I102" i="36"/>
  <c r="G103" i="36"/>
  <c r="E104" i="36"/>
  <c r="C105" i="36"/>
  <c r="A106" i="36"/>
  <c r="I106" i="36"/>
  <c r="G107" i="36"/>
  <c r="E108" i="36"/>
  <c r="C109" i="36"/>
  <c r="A110" i="36"/>
  <c r="I110" i="36"/>
  <c r="G111" i="36"/>
  <c r="E112" i="36"/>
  <c r="C113" i="36"/>
  <c r="A114" i="36"/>
  <c r="I114" i="36"/>
  <c r="G115" i="36"/>
  <c r="E116" i="36"/>
  <c r="C117" i="36"/>
  <c r="A118" i="36"/>
  <c r="I118" i="36"/>
  <c r="G119" i="36"/>
  <c r="E120" i="36"/>
  <c r="C121" i="36"/>
  <c r="A122" i="36"/>
  <c r="I122" i="36"/>
  <c r="G123" i="36"/>
  <c r="E124" i="36"/>
  <c r="C125" i="36"/>
  <c r="A126" i="36"/>
  <c r="I126" i="36"/>
  <c r="G127" i="36"/>
  <c r="E128" i="36"/>
  <c r="C129" i="36"/>
  <c r="A130" i="36"/>
  <c r="I130" i="36"/>
  <c r="G131" i="36"/>
  <c r="E132" i="36"/>
  <c r="C133" i="36"/>
  <c r="A134" i="36"/>
  <c r="I134" i="36"/>
  <c r="G135" i="36"/>
  <c r="E136" i="36"/>
  <c r="C137" i="36"/>
  <c r="A138" i="36"/>
  <c r="I138" i="36"/>
  <c r="G139" i="36"/>
  <c r="E140" i="36"/>
  <c r="B34" i="36"/>
  <c r="D37" i="36"/>
  <c r="F40" i="36"/>
  <c r="H43" i="36"/>
  <c r="J46" i="36"/>
  <c r="B50" i="36"/>
  <c r="D53" i="36"/>
  <c r="F56" i="36"/>
  <c r="H59" i="36"/>
  <c r="J62" i="36"/>
  <c r="B66" i="36"/>
  <c r="D69" i="36"/>
  <c r="F72" i="36"/>
  <c r="H75" i="36"/>
  <c r="J78" i="36"/>
  <c r="B82" i="36"/>
  <c r="D85" i="36"/>
  <c r="F88" i="36"/>
  <c r="H91" i="36"/>
  <c r="I92" i="36"/>
  <c r="J93" i="36"/>
  <c r="A95" i="36"/>
  <c r="A96" i="36"/>
  <c r="J96" i="36"/>
  <c r="I97" i="36"/>
  <c r="J34" i="36"/>
  <c r="B38" i="36"/>
  <c r="D41" i="36"/>
  <c r="F44" i="36"/>
  <c r="H47" i="36"/>
  <c r="J50" i="36"/>
  <c r="B54" i="36"/>
  <c r="D57" i="36"/>
  <c r="F60" i="36"/>
  <c r="H63" i="36"/>
  <c r="J66" i="36"/>
  <c r="B70" i="36"/>
  <c r="D73" i="36"/>
  <c r="F76" i="36"/>
  <c r="H79" i="36"/>
  <c r="J82" i="36"/>
  <c r="B86" i="36"/>
  <c r="D89" i="36"/>
  <c r="A92" i="36"/>
  <c r="B93" i="36"/>
  <c r="C94" i="36"/>
  <c r="C95" i="36"/>
  <c r="C96" i="36"/>
  <c r="B97" i="36"/>
  <c r="B98" i="36"/>
  <c r="A99" i="36"/>
  <c r="J99" i="36"/>
  <c r="H100" i="36"/>
  <c r="F101" i="36"/>
  <c r="D102" i="36"/>
  <c r="B103" i="36"/>
  <c r="J103" i="36"/>
  <c r="H104" i="36"/>
  <c r="F105" i="36"/>
  <c r="D106" i="36"/>
  <c r="B107" i="36"/>
  <c r="J107" i="36"/>
  <c r="H108" i="36"/>
  <c r="F109" i="36"/>
  <c r="D110" i="36"/>
  <c r="B111" i="36"/>
  <c r="J111" i="36"/>
  <c r="H112" i="36"/>
  <c r="F113" i="36"/>
  <c r="D114" i="36"/>
  <c r="B115" i="36"/>
  <c r="J115" i="36"/>
  <c r="H116" i="36"/>
  <c r="F117" i="36"/>
  <c r="D118" i="36"/>
  <c r="B119" i="36"/>
  <c r="J119" i="36"/>
  <c r="H120" i="36"/>
  <c r="F121" i="36"/>
  <c r="D122" i="36"/>
  <c r="B123" i="36"/>
  <c r="J123" i="36"/>
  <c r="H124" i="36"/>
  <c r="F125" i="36"/>
  <c r="D126" i="36"/>
  <c r="B127" i="36"/>
  <c r="J127" i="36"/>
  <c r="H128" i="36"/>
  <c r="F129" i="36"/>
  <c r="D130" i="36"/>
  <c r="B131" i="36"/>
  <c r="J131" i="36"/>
  <c r="H132" i="36"/>
  <c r="F133" i="36"/>
  <c r="D134" i="36"/>
  <c r="B135" i="36"/>
  <c r="J135" i="36"/>
  <c r="H136" i="36"/>
  <c r="F137" i="36"/>
  <c r="D138" i="36"/>
  <c r="B139" i="36"/>
  <c r="J139" i="36"/>
  <c r="H140" i="36"/>
  <c r="F141" i="36"/>
  <c r="D142" i="36"/>
  <c r="B143" i="36"/>
  <c r="J143" i="36"/>
  <c r="H144" i="36"/>
  <c r="F145" i="36"/>
  <c r="D146" i="36"/>
  <c r="B35" i="36"/>
  <c r="D38" i="36"/>
  <c r="F41" i="36"/>
  <c r="H44" i="36"/>
  <c r="J47" i="36"/>
  <c r="B51" i="36"/>
  <c r="D54" i="36"/>
  <c r="F57" i="36"/>
  <c r="H60" i="36"/>
  <c r="J63" i="36"/>
  <c r="B67" i="36"/>
  <c r="D70" i="36"/>
  <c r="F73" i="36"/>
  <c r="H76" i="36"/>
  <c r="J79" i="36"/>
  <c r="B83" i="36"/>
  <c r="D86" i="36"/>
  <c r="F89" i="36"/>
  <c r="B92" i="36"/>
  <c r="D93" i="36"/>
  <c r="D94" i="36"/>
  <c r="D95" i="36"/>
  <c r="D96" i="36"/>
  <c r="D97" i="36"/>
  <c r="C98" i="36"/>
  <c r="B99" i="36"/>
  <c r="A100" i="36"/>
  <c r="I100" i="36"/>
  <c r="G101" i="36"/>
  <c r="E102" i="36"/>
  <c r="C103" i="36"/>
  <c r="A104" i="36"/>
  <c r="I104" i="36"/>
  <c r="G105" i="36"/>
  <c r="E106" i="36"/>
  <c r="C107" i="36"/>
  <c r="A108" i="36"/>
  <c r="I108" i="36"/>
  <c r="G109" i="36"/>
  <c r="E110" i="36"/>
  <c r="C111" i="36"/>
  <c r="A112" i="36"/>
  <c r="I112" i="36"/>
  <c r="G113" i="36"/>
  <c r="E114" i="36"/>
  <c r="C115" i="36"/>
  <c r="A116" i="36"/>
  <c r="I116" i="36"/>
  <c r="G117" i="36"/>
  <c r="E118" i="36"/>
  <c r="C119" i="36"/>
  <c r="A120" i="36"/>
  <c r="I120" i="36"/>
  <c r="G121" i="36"/>
  <c r="E122" i="36"/>
  <c r="C123" i="36"/>
  <c r="A124" i="36"/>
  <c r="I124" i="36"/>
  <c r="G125" i="36"/>
  <c r="E126" i="36"/>
  <c r="C127" i="36"/>
  <c r="A128" i="36"/>
  <c r="I128" i="36"/>
  <c r="G129" i="36"/>
  <c r="E130" i="36"/>
  <c r="C131" i="36"/>
  <c r="A132" i="36"/>
  <c r="I132" i="36"/>
  <c r="G133" i="36"/>
  <c r="E134" i="36"/>
  <c r="C135" i="36"/>
  <c r="A136" i="36"/>
  <c r="I136" i="36"/>
  <c r="G137" i="36"/>
  <c r="D34" i="36"/>
  <c r="J59" i="36"/>
  <c r="F85" i="36"/>
  <c r="J97" i="36"/>
  <c r="E101" i="36"/>
  <c r="G104" i="36"/>
  <c r="I107" i="36"/>
  <c r="A111" i="36"/>
  <c r="C114" i="36"/>
  <c r="E117" i="36"/>
  <c r="G120" i="36"/>
  <c r="I123" i="36"/>
  <c r="A127" i="36"/>
  <c r="C130" i="36"/>
  <c r="E133" i="36"/>
  <c r="G136" i="36"/>
  <c r="C139" i="36"/>
  <c r="D141" i="36"/>
  <c r="J142" i="36"/>
  <c r="F144" i="36"/>
  <c r="A146" i="36"/>
  <c r="J146" i="36"/>
  <c r="H147" i="36"/>
  <c r="F148" i="36"/>
  <c r="D149" i="36"/>
  <c r="B150" i="36"/>
  <c r="J150" i="36"/>
  <c r="H151" i="36"/>
  <c r="F152" i="36"/>
  <c r="D153" i="36"/>
  <c r="B154" i="36"/>
  <c r="J154" i="36"/>
  <c r="H155" i="36"/>
  <c r="F156" i="36"/>
  <c r="D157" i="36"/>
  <c r="B158" i="36"/>
  <c r="J158" i="36"/>
  <c r="H159" i="36"/>
  <c r="F160" i="36"/>
  <c r="D161" i="36"/>
  <c r="B162" i="36"/>
  <c r="J162" i="36"/>
  <c r="H163" i="36"/>
  <c r="F164" i="36"/>
  <c r="D165" i="36"/>
  <c r="B166" i="36"/>
  <c r="J166" i="36"/>
  <c r="H167" i="36"/>
  <c r="F168" i="36"/>
  <c r="D169" i="36"/>
  <c r="B170" i="36"/>
  <c r="J170" i="36"/>
  <c r="H171" i="36"/>
  <c r="F172" i="36"/>
  <c r="D173" i="36"/>
  <c r="B174" i="36"/>
  <c r="J174" i="36"/>
  <c r="H175" i="36"/>
  <c r="F176" i="36"/>
  <c r="D177" i="36"/>
  <c r="B178" i="36"/>
  <c r="J178" i="36"/>
  <c r="H179" i="36"/>
  <c r="F180" i="36"/>
  <c r="D181" i="36"/>
  <c r="B182" i="36"/>
  <c r="J182" i="36"/>
  <c r="H183" i="36"/>
  <c r="F184" i="36"/>
  <c r="D185" i="36"/>
  <c r="B186" i="36"/>
  <c r="J186" i="36"/>
  <c r="H187" i="36"/>
  <c r="F188" i="36"/>
  <c r="D189" i="36"/>
  <c r="B190" i="36"/>
  <c r="J190" i="36"/>
  <c r="H191" i="36"/>
  <c r="F192" i="36"/>
  <c r="D193" i="36"/>
  <c r="B194" i="36"/>
  <c r="J194" i="36"/>
  <c r="H195" i="36"/>
  <c r="F196" i="36"/>
  <c r="F37" i="36"/>
  <c r="B63" i="36"/>
  <c r="H88" i="36"/>
  <c r="H98" i="36"/>
  <c r="B102" i="36"/>
  <c r="D105" i="36"/>
  <c r="F108" i="36"/>
  <c r="H111" i="36"/>
  <c r="J114" i="36"/>
  <c r="B118" i="36"/>
  <c r="D121" i="36"/>
  <c r="F124" i="36"/>
  <c r="H127" i="36"/>
  <c r="J130" i="36"/>
  <c r="B134" i="36"/>
  <c r="D137" i="36"/>
  <c r="H139" i="36"/>
  <c r="E141" i="36"/>
  <c r="A143" i="36"/>
  <c r="G144" i="36"/>
  <c r="B146" i="36"/>
  <c r="A147" i="36"/>
  <c r="I147" i="36"/>
  <c r="G148" i="36"/>
  <c r="E149" i="36"/>
  <c r="C150" i="36"/>
  <c r="A151" i="36"/>
  <c r="I151" i="36"/>
  <c r="G152" i="36"/>
  <c r="E153" i="36"/>
  <c r="C154" i="36"/>
  <c r="A155" i="36"/>
  <c r="I155" i="36"/>
  <c r="G156" i="36"/>
  <c r="E157" i="36"/>
  <c r="C158" i="36"/>
  <c r="A159" i="36"/>
  <c r="I159" i="36"/>
  <c r="G160" i="36"/>
  <c r="E161" i="36"/>
  <c r="C162" i="36"/>
  <c r="A163" i="36"/>
  <c r="I163" i="36"/>
  <c r="G164" i="36"/>
  <c r="E165" i="36"/>
  <c r="C166" i="36"/>
  <c r="A167" i="36"/>
  <c r="I167" i="36"/>
  <c r="G168" i="36"/>
  <c r="E169" i="36"/>
  <c r="C170" i="36"/>
  <c r="A171" i="36"/>
  <c r="I171" i="36"/>
  <c r="G172" i="36"/>
  <c r="E173" i="36"/>
  <c r="C174" i="36"/>
  <c r="A175" i="36"/>
  <c r="I175" i="36"/>
  <c r="G176" i="36"/>
  <c r="E177" i="36"/>
  <c r="C178" i="36"/>
  <c r="A179" i="36"/>
  <c r="I179" i="36"/>
  <c r="G180" i="36"/>
  <c r="E181" i="36"/>
  <c r="C182" i="36"/>
  <c r="A183" i="36"/>
  <c r="I183" i="36"/>
  <c r="G184" i="36"/>
  <c r="E185" i="36"/>
  <c r="C186" i="36"/>
  <c r="A187" i="36"/>
  <c r="I187" i="36"/>
  <c r="G188" i="36"/>
  <c r="E189" i="36"/>
  <c r="C190" i="36"/>
  <c r="A191" i="36"/>
  <c r="I191" i="36"/>
  <c r="G192" i="36"/>
  <c r="E193" i="36"/>
  <c r="C194" i="36"/>
  <c r="A195" i="36"/>
  <c r="I195" i="36"/>
  <c r="G196" i="36"/>
  <c r="H40" i="36"/>
  <c r="D66" i="36"/>
  <c r="J91" i="36"/>
  <c r="J98" i="36"/>
  <c r="C102" i="36"/>
  <c r="E105" i="36"/>
  <c r="G108" i="36"/>
  <c r="I111" i="36"/>
  <c r="A115" i="36"/>
  <c r="C118" i="36"/>
  <c r="E121" i="36"/>
  <c r="G124" i="36"/>
  <c r="I127" i="36"/>
  <c r="A131" i="36"/>
  <c r="C134" i="36"/>
  <c r="E137" i="36"/>
  <c r="I139" i="36"/>
  <c r="G141" i="36"/>
  <c r="C143" i="36"/>
  <c r="I144" i="36"/>
  <c r="C146" i="36"/>
  <c r="B147" i="36"/>
  <c r="J147" i="36"/>
  <c r="H148" i="36"/>
  <c r="F149" i="36"/>
  <c r="D150" i="36"/>
  <c r="B151" i="36"/>
  <c r="J151" i="36"/>
  <c r="H152" i="36"/>
  <c r="F153" i="36"/>
  <c r="D154" i="36"/>
  <c r="B155" i="36"/>
  <c r="J155" i="36"/>
  <c r="H156" i="36"/>
  <c r="F157" i="36"/>
  <c r="D158" i="36"/>
  <c r="B159" i="36"/>
  <c r="J159" i="36"/>
  <c r="H160" i="36"/>
  <c r="F161" i="36"/>
  <c r="D162" i="36"/>
  <c r="B163" i="36"/>
  <c r="J163" i="36"/>
  <c r="H164" i="36"/>
  <c r="F165" i="36"/>
  <c r="D166" i="36"/>
  <c r="B167" i="36"/>
  <c r="J167" i="36"/>
  <c r="H168" i="36"/>
  <c r="F169" i="36"/>
  <c r="D170" i="36"/>
  <c r="B171" i="36"/>
  <c r="J171" i="36"/>
  <c r="H172" i="36"/>
  <c r="F173" i="36"/>
  <c r="D174" i="36"/>
  <c r="B175" i="36"/>
  <c r="J175" i="36"/>
  <c r="H176" i="36"/>
  <c r="F177" i="36"/>
  <c r="D178" i="36"/>
  <c r="B179" i="36"/>
  <c r="J179" i="36"/>
  <c r="H180" i="36"/>
  <c r="F181" i="36"/>
  <c r="D182" i="36"/>
  <c r="B183" i="36"/>
  <c r="J183" i="36"/>
  <c r="H184" i="36"/>
  <c r="F185" i="36"/>
  <c r="D186" i="36"/>
  <c r="B187" i="36"/>
  <c r="J187" i="36"/>
  <c r="H188" i="36"/>
  <c r="F189" i="36"/>
  <c r="D190" i="36"/>
  <c r="B191" i="36"/>
  <c r="J191" i="36"/>
  <c r="H192" i="36"/>
  <c r="F193" i="36"/>
  <c r="D194" i="36"/>
  <c r="B195" i="36"/>
  <c r="J195" i="36"/>
  <c r="H196" i="36"/>
  <c r="J43" i="36"/>
  <c r="F69" i="36"/>
  <c r="J92" i="36"/>
  <c r="H99" i="36"/>
  <c r="J102" i="36"/>
  <c r="B106" i="36"/>
  <c r="D109" i="36"/>
  <c r="F112" i="36"/>
  <c r="H115" i="36"/>
  <c r="J118" i="36"/>
  <c r="B122" i="36"/>
  <c r="D125" i="36"/>
  <c r="F128" i="36"/>
  <c r="H131" i="36"/>
  <c r="J134" i="36"/>
  <c r="B138" i="36"/>
  <c r="A140" i="36"/>
  <c r="A142" i="36"/>
  <c r="G143" i="36"/>
  <c r="C145" i="36"/>
  <c r="E146" i="36"/>
  <c r="C147" i="36"/>
  <c r="A148" i="36"/>
  <c r="I148" i="36"/>
  <c r="G149" i="36"/>
  <c r="E150" i="36"/>
  <c r="C151" i="36"/>
  <c r="A152" i="36"/>
  <c r="I152" i="36"/>
  <c r="G153" i="36"/>
  <c r="E154" i="36"/>
  <c r="C155" i="36"/>
  <c r="A156" i="36"/>
  <c r="I156" i="36"/>
  <c r="G157" i="36"/>
  <c r="E158" i="36"/>
  <c r="C159" i="36"/>
  <c r="A160" i="36"/>
  <c r="I160" i="36"/>
  <c r="G161" i="36"/>
  <c r="E162" i="36"/>
  <c r="C163" i="36"/>
  <c r="A164" i="36"/>
  <c r="I164" i="36"/>
  <c r="G165" i="36"/>
  <c r="E166" i="36"/>
  <c r="C167" i="36"/>
  <c r="A168" i="36"/>
  <c r="I168" i="36"/>
  <c r="G169" i="36"/>
  <c r="E170" i="36"/>
  <c r="C171" i="36"/>
  <c r="A172" i="36"/>
  <c r="I172" i="36"/>
  <c r="G173" i="36"/>
  <c r="E174" i="36"/>
  <c r="C175" i="36"/>
  <c r="A176" i="36"/>
  <c r="I176" i="36"/>
  <c r="G177" i="36"/>
  <c r="E178" i="36"/>
  <c r="C179" i="36"/>
  <c r="A180" i="36"/>
  <c r="I180" i="36"/>
  <c r="G181" i="36"/>
  <c r="E182" i="36"/>
  <c r="C183" i="36"/>
  <c r="A184" i="36"/>
  <c r="I184" i="36"/>
  <c r="G185" i="36"/>
  <c r="E186" i="36"/>
  <c r="C187" i="36"/>
  <c r="A188" i="36"/>
  <c r="I188" i="36"/>
  <c r="G189" i="36"/>
  <c r="E190" i="36"/>
  <c r="C191" i="36"/>
  <c r="A192" i="36"/>
  <c r="I192" i="36"/>
  <c r="G193" i="36"/>
  <c r="E194" i="36"/>
  <c r="C195" i="36"/>
  <c r="A196" i="36"/>
  <c r="I196" i="36"/>
  <c r="B47" i="36"/>
  <c r="H72" i="36"/>
  <c r="B94" i="36"/>
  <c r="I99" i="36"/>
  <c r="A103" i="36"/>
  <c r="C106" i="36"/>
  <c r="E109" i="36"/>
  <c r="G112" i="36"/>
  <c r="I115" i="36"/>
  <c r="A119" i="36"/>
  <c r="C122" i="36"/>
  <c r="E125" i="36"/>
  <c r="G128" i="36"/>
  <c r="I131" i="36"/>
  <c r="A135" i="36"/>
  <c r="C138" i="36"/>
  <c r="F140" i="36"/>
  <c r="B142" i="36"/>
  <c r="H143" i="36"/>
  <c r="D145" i="36"/>
  <c r="F146" i="36"/>
  <c r="D147" i="36"/>
  <c r="B148" i="36"/>
  <c r="J148" i="36"/>
  <c r="H149" i="36"/>
  <c r="F150" i="36"/>
  <c r="D151" i="36"/>
  <c r="B152" i="36"/>
  <c r="J152" i="36"/>
  <c r="H153" i="36"/>
  <c r="F154" i="36"/>
  <c r="D155" i="36"/>
  <c r="B156" i="36"/>
  <c r="J156" i="36"/>
  <c r="H157" i="36"/>
  <c r="F158" i="36"/>
  <c r="D159" i="36"/>
  <c r="B160" i="36"/>
  <c r="J160" i="36"/>
  <c r="H161" i="36"/>
  <c r="F162" i="36"/>
  <c r="D163" i="36"/>
  <c r="B164" i="36"/>
  <c r="J164" i="36"/>
  <c r="H165" i="36"/>
  <c r="F166" i="36"/>
  <c r="D167" i="36"/>
  <c r="B168" i="36"/>
  <c r="J168" i="36"/>
  <c r="H169" i="36"/>
  <c r="F170" i="36"/>
  <c r="D171" i="36"/>
  <c r="B172" i="36"/>
  <c r="J172" i="36"/>
  <c r="H173" i="36"/>
  <c r="F174" i="36"/>
  <c r="D175" i="36"/>
  <c r="B176" i="36"/>
  <c r="J176" i="36"/>
  <c r="H177" i="36"/>
  <c r="F178" i="36"/>
  <c r="D179" i="36"/>
  <c r="B180" i="36"/>
  <c r="J180" i="36"/>
  <c r="H181" i="36"/>
  <c r="F182" i="36"/>
  <c r="D183" i="36"/>
  <c r="B184" i="36"/>
  <c r="J184" i="36"/>
  <c r="H185" i="36"/>
  <c r="F186" i="36"/>
  <c r="D187" i="36"/>
  <c r="B188" i="36"/>
  <c r="J188" i="36"/>
  <c r="D50" i="36"/>
  <c r="J75" i="36"/>
  <c r="B95" i="36"/>
  <c r="F100" i="36"/>
  <c r="H103" i="36"/>
  <c r="J106" i="36"/>
  <c r="B110" i="36"/>
  <c r="D113" i="36"/>
  <c r="F116" i="36"/>
  <c r="H119" i="36"/>
  <c r="J122" i="36"/>
  <c r="B126" i="36"/>
  <c r="D129" i="36"/>
  <c r="F132" i="36"/>
  <c r="H135" i="36"/>
  <c r="E138" i="36"/>
  <c r="G140" i="36"/>
  <c r="C142" i="36"/>
  <c r="I143" i="36"/>
  <c r="E145" i="36"/>
  <c r="G146" i="36"/>
  <c r="E147" i="36"/>
  <c r="C148" i="36"/>
  <c r="A149" i="36"/>
  <c r="I149" i="36"/>
  <c r="G150" i="36"/>
  <c r="E151" i="36"/>
  <c r="C152" i="36"/>
  <c r="A153" i="36"/>
  <c r="I153" i="36"/>
  <c r="G154" i="36"/>
  <c r="E155" i="36"/>
  <c r="C156" i="36"/>
  <c r="A157" i="36"/>
  <c r="I157" i="36"/>
  <c r="G158" i="36"/>
  <c r="E159" i="36"/>
  <c r="C160" i="36"/>
  <c r="A161" i="36"/>
  <c r="I161" i="36"/>
  <c r="G162" i="36"/>
  <c r="E163" i="36"/>
  <c r="C164" i="36"/>
  <c r="A165" i="36"/>
  <c r="I165" i="36"/>
  <c r="G166" i="36"/>
  <c r="E167" i="36"/>
  <c r="C168" i="36"/>
  <c r="A169" i="36"/>
  <c r="I169" i="36"/>
  <c r="G170" i="36"/>
  <c r="E171" i="36"/>
  <c r="C172" i="36"/>
  <c r="A173" i="36"/>
  <c r="I173" i="36"/>
  <c r="G174" i="36"/>
  <c r="E175" i="36"/>
  <c r="C176" i="36"/>
  <c r="A177" i="36"/>
  <c r="I177" i="36"/>
  <c r="G178" i="36"/>
  <c r="E179" i="36"/>
  <c r="C180" i="36"/>
  <c r="A181" i="36"/>
  <c r="I181" i="36"/>
  <c r="G182" i="36"/>
  <c r="E183" i="36"/>
  <c r="C184" i="36"/>
  <c r="A185" i="36"/>
  <c r="I185" i="36"/>
  <c r="G186" i="36"/>
  <c r="E187" i="36"/>
  <c r="C188" i="36"/>
  <c r="A189" i="36"/>
  <c r="I189" i="36"/>
  <c r="G190" i="36"/>
  <c r="F53" i="36"/>
  <c r="B79" i="36"/>
  <c r="B96" i="36"/>
  <c r="G100" i="36"/>
  <c r="I103" i="36"/>
  <c r="A107" i="36"/>
  <c r="C110" i="36"/>
  <c r="E113" i="36"/>
  <c r="G116" i="36"/>
  <c r="I119" i="36"/>
  <c r="A123" i="36"/>
  <c r="C126" i="36"/>
  <c r="E129" i="36"/>
  <c r="G132" i="36"/>
  <c r="I135" i="36"/>
  <c r="J138" i="36"/>
  <c r="I140" i="36"/>
  <c r="E142" i="36"/>
  <c r="A144" i="36"/>
  <c r="G145" i="36"/>
  <c r="H146" i="36"/>
  <c r="F147" i="36"/>
  <c r="D148" i="36"/>
  <c r="B149" i="36"/>
  <c r="J149" i="36"/>
  <c r="H150" i="36"/>
  <c r="F151" i="36"/>
  <c r="D152" i="36"/>
  <c r="B153" i="36"/>
  <c r="J153" i="36"/>
  <c r="H154" i="36"/>
  <c r="F155" i="36"/>
  <c r="D156" i="36"/>
  <c r="B157" i="36"/>
  <c r="J157" i="36"/>
  <c r="H158" i="36"/>
  <c r="F159" i="36"/>
  <c r="D160" i="36"/>
  <c r="B161" i="36"/>
  <c r="J161" i="36"/>
  <c r="H162" i="36"/>
  <c r="F163" i="36"/>
  <c r="D164" i="36"/>
  <c r="B165" i="36"/>
  <c r="J165" i="36"/>
  <c r="H166" i="36"/>
  <c r="F167" i="36"/>
  <c r="D168" i="36"/>
  <c r="B169" i="36"/>
  <c r="J169" i="36"/>
  <c r="H170" i="36"/>
  <c r="F171" i="36"/>
  <c r="D172" i="36"/>
  <c r="B173" i="36"/>
  <c r="J173" i="36"/>
  <c r="H174" i="36"/>
  <c r="F175" i="36"/>
  <c r="D176" i="36"/>
  <c r="B177" i="36"/>
  <c r="J177" i="36"/>
  <c r="H56" i="36"/>
  <c r="D82" i="36"/>
  <c r="A97" i="36"/>
  <c r="D101" i="36"/>
  <c r="F104" i="36"/>
  <c r="H107" i="36"/>
  <c r="J110" i="36"/>
  <c r="B114" i="36"/>
  <c r="D117" i="36"/>
  <c r="F120" i="36"/>
  <c r="H123" i="36"/>
  <c r="J126" i="36"/>
  <c r="B130" i="36"/>
  <c r="D133" i="36"/>
  <c r="F136" i="36"/>
  <c r="A139" i="36"/>
  <c r="C141" i="36"/>
  <c r="I142" i="36"/>
  <c r="E144" i="36"/>
  <c r="J145" i="36"/>
  <c r="I146" i="36"/>
  <c r="G147" i="36"/>
  <c r="E148" i="36"/>
  <c r="C149" i="36"/>
  <c r="A150" i="36"/>
  <c r="I150" i="36"/>
  <c r="G151" i="36"/>
  <c r="E152" i="36"/>
  <c r="C153" i="36"/>
  <c r="A154" i="36"/>
  <c r="I154" i="36"/>
  <c r="G155" i="36"/>
  <c r="E156" i="36"/>
  <c r="C157" i="36"/>
  <c r="A158" i="36"/>
  <c r="I158" i="36"/>
  <c r="G159" i="36"/>
  <c r="E160" i="36"/>
  <c r="C161" i="36"/>
  <c r="A162" i="36"/>
  <c r="I162" i="36"/>
  <c r="G163" i="36"/>
  <c r="E164" i="36"/>
  <c r="C165" i="36"/>
  <c r="A166" i="36"/>
  <c r="I166" i="36"/>
  <c r="G167" i="36"/>
  <c r="E168" i="36"/>
  <c r="C169" i="36"/>
  <c r="A170" i="36"/>
  <c r="I170" i="36"/>
  <c r="G171" i="36"/>
  <c r="E172" i="36"/>
  <c r="C173" i="36"/>
  <c r="A174" i="36"/>
  <c r="I174" i="36"/>
  <c r="G175" i="36"/>
  <c r="E176" i="36"/>
  <c r="C177" i="36"/>
  <c r="A178" i="36"/>
  <c r="I178" i="36"/>
  <c r="G179" i="36"/>
  <c r="E180" i="36"/>
  <c r="C181" i="36"/>
  <c r="A182" i="36"/>
  <c r="I182" i="36"/>
  <c r="G183" i="36"/>
  <c r="E184" i="36"/>
  <c r="C185" i="36"/>
  <c r="A186" i="36"/>
  <c r="I186" i="36"/>
  <c r="G187" i="36"/>
  <c r="E188" i="36"/>
  <c r="C189" i="36"/>
  <c r="A190" i="36"/>
  <c r="I190" i="36"/>
  <c r="G191" i="36"/>
  <c r="E192" i="36"/>
  <c r="C193" i="36"/>
  <c r="A194" i="36"/>
  <c r="I194" i="36"/>
  <c r="G195" i="36"/>
  <c r="E196" i="36"/>
  <c r="C197" i="36"/>
  <c r="A198" i="36"/>
  <c r="H178" i="36"/>
  <c r="B185" i="36"/>
  <c r="F190" i="36"/>
  <c r="J192" i="36"/>
  <c r="H194" i="36"/>
  <c r="A197" i="36"/>
  <c r="J197" i="36"/>
  <c r="I198" i="36"/>
  <c r="G199" i="36"/>
  <c r="E200" i="36"/>
  <c r="C201" i="36"/>
  <c r="A202" i="36"/>
  <c r="I202" i="36"/>
  <c r="G203" i="36"/>
  <c r="E204" i="36"/>
  <c r="C205" i="36"/>
  <c r="A206" i="36"/>
  <c r="I206" i="36"/>
  <c r="G207" i="36"/>
  <c r="E208" i="36"/>
  <c r="C209" i="36"/>
  <c r="A210" i="36"/>
  <c r="I210" i="36"/>
  <c r="G211" i="36"/>
  <c r="E212" i="36"/>
  <c r="C213" i="36"/>
  <c r="A214" i="36"/>
  <c r="I214" i="36"/>
  <c r="G215" i="36"/>
  <c r="E216" i="36"/>
  <c r="C217" i="36"/>
  <c r="A218" i="36"/>
  <c r="I218" i="36"/>
  <c r="G219" i="36"/>
  <c r="E220" i="36"/>
  <c r="C221" i="36"/>
  <c r="A222" i="36"/>
  <c r="I222" i="36"/>
  <c r="G223" i="36"/>
  <c r="E224" i="36"/>
  <c r="C225" i="36"/>
  <c r="A226" i="36"/>
  <c r="I226" i="36"/>
  <c r="G227" i="36"/>
  <c r="E228" i="36"/>
  <c r="C229" i="36"/>
  <c r="A230" i="36"/>
  <c r="I230" i="36"/>
  <c r="G231" i="36"/>
  <c r="E232" i="36"/>
  <c r="C233" i="36"/>
  <c r="A234" i="36"/>
  <c r="I234" i="36"/>
  <c r="G235" i="36"/>
  <c r="E236" i="36"/>
  <c r="C237" i="36"/>
  <c r="A238" i="36"/>
  <c r="I238" i="36"/>
  <c r="G239" i="36"/>
  <c r="E240" i="36"/>
  <c r="C241" i="36"/>
  <c r="A242" i="36"/>
  <c r="I242" i="36"/>
  <c r="G243" i="36"/>
  <c r="E244" i="36"/>
  <c r="C245" i="36"/>
  <c r="A246" i="36"/>
  <c r="I246" i="36"/>
  <c r="G247" i="36"/>
  <c r="E248" i="36"/>
  <c r="C249" i="36"/>
  <c r="A250" i="36"/>
  <c r="I250" i="36"/>
  <c r="G251" i="36"/>
  <c r="E252" i="36"/>
  <c r="C253" i="36"/>
  <c r="A254" i="36"/>
  <c r="I254" i="36"/>
  <c r="G255" i="36"/>
  <c r="F179" i="36"/>
  <c r="J185" i="36"/>
  <c r="H190" i="36"/>
  <c r="A193" i="36"/>
  <c r="D195" i="36"/>
  <c r="B197" i="36"/>
  <c r="B198" i="36"/>
  <c r="J198" i="36"/>
  <c r="H199" i="36"/>
  <c r="F200" i="36"/>
  <c r="D201" i="36"/>
  <c r="B202" i="36"/>
  <c r="J202" i="36"/>
  <c r="H203" i="36"/>
  <c r="F204" i="36"/>
  <c r="D205" i="36"/>
  <c r="B206" i="36"/>
  <c r="J206" i="36"/>
  <c r="H207" i="36"/>
  <c r="F208" i="36"/>
  <c r="D209" i="36"/>
  <c r="B210" i="36"/>
  <c r="J210" i="36"/>
  <c r="H211" i="36"/>
  <c r="F212" i="36"/>
  <c r="D213" i="36"/>
  <c r="B214" i="36"/>
  <c r="J214" i="36"/>
  <c r="H215" i="36"/>
  <c r="F216" i="36"/>
  <c r="D217" i="36"/>
  <c r="B218" i="36"/>
  <c r="J218" i="36"/>
  <c r="H219" i="36"/>
  <c r="F220" i="36"/>
  <c r="D221" i="36"/>
  <c r="B222" i="36"/>
  <c r="J222" i="36"/>
  <c r="H223" i="36"/>
  <c r="F224" i="36"/>
  <c r="D225" i="36"/>
  <c r="B226" i="36"/>
  <c r="J226" i="36"/>
  <c r="H227" i="36"/>
  <c r="F228" i="36"/>
  <c r="D229" i="36"/>
  <c r="B230" i="36"/>
  <c r="J230" i="36"/>
  <c r="H231" i="36"/>
  <c r="F232" i="36"/>
  <c r="D233" i="36"/>
  <c r="B234" i="36"/>
  <c r="J234" i="36"/>
  <c r="H235" i="36"/>
  <c r="F236" i="36"/>
  <c r="D237" i="36"/>
  <c r="B238" i="36"/>
  <c r="J238" i="36"/>
  <c r="H239" i="36"/>
  <c r="F240" i="36"/>
  <c r="D241" i="36"/>
  <c r="B242" i="36"/>
  <c r="J242" i="36"/>
  <c r="H243" i="36"/>
  <c r="F244" i="36"/>
  <c r="D245" i="36"/>
  <c r="B246" i="36"/>
  <c r="J246" i="36"/>
  <c r="H247" i="36"/>
  <c r="F248" i="36"/>
  <c r="D249" i="36"/>
  <c r="B250" i="36"/>
  <c r="J250" i="36"/>
  <c r="H251" i="36"/>
  <c r="F252" i="36"/>
  <c r="D253" i="36"/>
  <c r="B254" i="36"/>
  <c r="J254" i="36"/>
  <c r="H255" i="36"/>
  <c r="F256" i="36"/>
  <c r="D257" i="36"/>
  <c r="B258" i="36"/>
  <c r="J258" i="36"/>
  <c r="H259" i="36"/>
  <c r="F260" i="36"/>
  <c r="D180" i="36"/>
  <c r="H186" i="36"/>
  <c r="D191" i="36"/>
  <c r="B193" i="36"/>
  <c r="E195" i="36"/>
  <c r="D197" i="36"/>
  <c r="C198" i="36"/>
  <c r="A199" i="36"/>
  <c r="I199" i="36"/>
  <c r="G200" i="36"/>
  <c r="E201" i="36"/>
  <c r="C202" i="36"/>
  <c r="A203" i="36"/>
  <c r="I203" i="36"/>
  <c r="G204" i="36"/>
  <c r="E205" i="36"/>
  <c r="C206" i="36"/>
  <c r="A207" i="36"/>
  <c r="I207" i="36"/>
  <c r="G208" i="36"/>
  <c r="E209" i="36"/>
  <c r="C210" i="36"/>
  <c r="A211" i="36"/>
  <c r="I211" i="36"/>
  <c r="G212" i="36"/>
  <c r="E213" i="36"/>
  <c r="C214" i="36"/>
  <c r="A215" i="36"/>
  <c r="I215" i="36"/>
  <c r="G216" i="36"/>
  <c r="E217" i="36"/>
  <c r="C218" i="36"/>
  <c r="A219" i="36"/>
  <c r="I219" i="36"/>
  <c r="G220" i="36"/>
  <c r="E221" i="36"/>
  <c r="C222" i="36"/>
  <c r="A223" i="36"/>
  <c r="I223" i="36"/>
  <c r="G224" i="36"/>
  <c r="E225" i="36"/>
  <c r="C226" i="36"/>
  <c r="A227" i="36"/>
  <c r="I227" i="36"/>
  <c r="G228" i="36"/>
  <c r="E229" i="36"/>
  <c r="C230" i="36"/>
  <c r="A231" i="36"/>
  <c r="I231" i="36"/>
  <c r="G232" i="36"/>
  <c r="E233" i="36"/>
  <c r="C234" i="36"/>
  <c r="A235" i="36"/>
  <c r="I235" i="36"/>
  <c r="G236" i="36"/>
  <c r="E237" i="36"/>
  <c r="C238" i="36"/>
  <c r="A239" i="36"/>
  <c r="I239" i="36"/>
  <c r="G240" i="36"/>
  <c r="E241" i="36"/>
  <c r="C242" i="36"/>
  <c r="A243" i="36"/>
  <c r="I243" i="36"/>
  <c r="G244" i="36"/>
  <c r="E245" i="36"/>
  <c r="C246" i="36"/>
  <c r="A247" i="36"/>
  <c r="I247" i="36"/>
  <c r="G248" i="36"/>
  <c r="E249" i="36"/>
  <c r="C250" i="36"/>
  <c r="A251" i="36"/>
  <c r="I251" i="36"/>
  <c r="G252" i="36"/>
  <c r="E253" i="36"/>
  <c r="C254" i="36"/>
  <c r="A255" i="36"/>
  <c r="I255" i="36"/>
  <c r="G256" i="36"/>
  <c r="E257" i="36"/>
  <c r="C258" i="36"/>
  <c r="A259" i="36"/>
  <c r="I259" i="36"/>
  <c r="B181" i="36"/>
  <c r="F187" i="36"/>
  <c r="E191" i="36"/>
  <c r="H193" i="36"/>
  <c r="F195" i="36"/>
  <c r="E197" i="36"/>
  <c r="D198" i="36"/>
  <c r="B199" i="36"/>
  <c r="J199" i="36"/>
  <c r="H200" i="36"/>
  <c r="F201" i="36"/>
  <c r="D202" i="36"/>
  <c r="B203" i="36"/>
  <c r="J203" i="36"/>
  <c r="H204" i="36"/>
  <c r="F205" i="36"/>
  <c r="D206" i="36"/>
  <c r="B207" i="36"/>
  <c r="J207" i="36"/>
  <c r="H208" i="36"/>
  <c r="F209" i="36"/>
  <c r="D210" i="36"/>
  <c r="B211" i="36"/>
  <c r="J211" i="36"/>
  <c r="H212" i="36"/>
  <c r="F213" i="36"/>
  <c r="D214" i="36"/>
  <c r="B215" i="36"/>
  <c r="J215" i="36"/>
  <c r="H216" i="36"/>
  <c r="F217" i="36"/>
  <c r="D218" i="36"/>
  <c r="B219" i="36"/>
  <c r="J219" i="36"/>
  <c r="H220" i="36"/>
  <c r="F221" i="36"/>
  <c r="D222" i="36"/>
  <c r="B223" i="36"/>
  <c r="J223" i="36"/>
  <c r="H224" i="36"/>
  <c r="F225" i="36"/>
  <c r="D226" i="36"/>
  <c r="B227" i="36"/>
  <c r="J227" i="36"/>
  <c r="H228" i="36"/>
  <c r="F229" i="36"/>
  <c r="D230" i="36"/>
  <c r="B231" i="36"/>
  <c r="J231" i="36"/>
  <c r="H232" i="36"/>
  <c r="F233" i="36"/>
  <c r="D234" i="36"/>
  <c r="B235" i="36"/>
  <c r="J235" i="36"/>
  <c r="H236" i="36"/>
  <c r="F237" i="36"/>
  <c r="D238" i="36"/>
  <c r="B239" i="36"/>
  <c r="J239" i="36"/>
  <c r="H240" i="36"/>
  <c r="F241" i="36"/>
  <c r="D242" i="36"/>
  <c r="B243" i="36"/>
  <c r="J243" i="36"/>
  <c r="H244" i="36"/>
  <c r="F245" i="36"/>
  <c r="D246" i="36"/>
  <c r="B247" i="36"/>
  <c r="J247" i="36"/>
  <c r="H248" i="36"/>
  <c r="F249" i="36"/>
  <c r="D250" i="36"/>
  <c r="B251" i="36"/>
  <c r="J251" i="36"/>
  <c r="H252" i="36"/>
  <c r="F253" i="36"/>
  <c r="D254" i="36"/>
  <c r="B255" i="36"/>
  <c r="J255" i="36"/>
  <c r="H256" i="36"/>
  <c r="F257" i="36"/>
  <c r="D258" i="36"/>
  <c r="B259" i="36"/>
  <c r="J259" i="36"/>
  <c r="H260" i="36"/>
  <c r="J181" i="36"/>
  <c r="D188" i="36"/>
  <c r="F191" i="36"/>
  <c r="I193" i="36"/>
  <c r="B196" i="36"/>
  <c r="F197" i="36"/>
  <c r="E198" i="36"/>
  <c r="C199" i="36"/>
  <c r="A200" i="36"/>
  <c r="I200" i="36"/>
  <c r="G201" i="36"/>
  <c r="E202" i="36"/>
  <c r="C203" i="36"/>
  <c r="A204" i="36"/>
  <c r="I204" i="36"/>
  <c r="G205" i="36"/>
  <c r="E206" i="36"/>
  <c r="C207" i="36"/>
  <c r="A208" i="36"/>
  <c r="I208" i="36"/>
  <c r="G209" i="36"/>
  <c r="E210" i="36"/>
  <c r="C211" i="36"/>
  <c r="A212" i="36"/>
  <c r="I212" i="36"/>
  <c r="G213" i="36"/>
  <c r="E214" i="36"/>
  <c r="C215" i="36"/>
  <c r="A216" i="36"/>
  <c r="I216" i="36"/>
  <c r="G217" i="36"/>
  <c r="E218" i="36"/>
  <c r="C219" i="36"/>
  <c r="A220" i="36"/>
  <c r="I220" i="36"/>
  <c r="G221" i="36"/>
  <c r="E222" i="36"/>
  <c r="C223" i="36"/>
  <c r="A224" i="36"/>
  <c r="I224" i="36"/>
  <c r="G225" i="36"/>
  <c r="E226" i="36"/>
  <c r="C227" i="36"/>
  <c r="A228" i="36"/>
  <c r="I228" i="36"/>
  <c r="G229" i="36"/>
  <c r="E230" i="36"/>
  <c r="C231" i="36"/>
  <c r="A232" i="36"/>
  <c r="I232" i="36"/>
  <c r="G233" i="36"/>
  <c r="E234" i="36"/>
  <c r="C235" i="36"/>
  <c r="A236" i="36"/>
  <c r="I236" i="36"/>
  <c r="G237" i="36"/>
  <c r="E238" i="36"/>
  <c r="C239" i="36"/>
  <c r="A240" i="36"/>
  <c r="I240" i="36"/>
  <c r="G241" i="36"/>
  <c r="E242" i="36"/>
  <c r="C243" i="36"/>
  <c r="A244" i="36"/>
  <c r="I244" i="36"/>
  <c r="G245" i="36"/>
  <c r="E246" i="36"/>
  <c r="C247" i="36"/>
  <c r="A248" i="36"/>
  <c r="I248" i="36"/>
  <c r="G249" i="36"/>
  <c r="E250" i="36"/>
  <c r="C251" i="36"/>
  <c r="A252" i="36"/>
  <c r="I252" i="36"/>
  <c r="G253" i="36"/>
  <c r="E254" i="36"/>
  <c r="C255" i="36"/>
  <c r="A256" i="36"/>
  <c r="I256" i="36"/>
  <c r="G257" i="36"/>
  <c r="E258" i="36"/>
  <c r="C259" i="36"/>
  <c r="A260" i="36"/>
  <c r="H182" i="36"/>
  <c r="B189" i="36"/>
  <c r="B192" i="36"/>
  <c r="J193" i="36"/>
  <c r="C196" i="36"/>
  <c r="G197" i="36"/>
  <c r="F198" i="36"/>
  <c r="D199" i="36"/>
  <c r="B200" i="36"/>
  <c r="J200" i="36"/>
  <c r="H201" i="36"/>
  <c r="F202" i="36"/>
  <c r="D203" i="36"/>
  <c r="B204" i="36"/>
  <c r="J204" i="36"/>
  <c r="H205" i="36"/>
  <c r="F206" i="36"/>
  <c r="D207" i="36"/>
  <c r="B208" i="36"/>
  <c r="J208" i="36"/>
  <c r="H209" i="36"/>
  <c r="F210" i="36"/>
  <c r="D211" i="36"/>
  <c r="B212" i="36"/>
  <c r="J212" i="36"/>
  <c r="H213" i="36"/>
  <c r="F214" i="36"/>
  <c r="D215" i="36"/>
  <c r="B216" i="36"/>
  <c r="J216" i="36"/>
  <c r="H217" i="36"/>
  <c r="F218" i="36"/>
  <c r="D219" i="36"/>
  <c r="B220" i="36"/>
  <c r="J220" i="36"/>
  <c r="H221" i="36"/>
  <c r="F222" i="36"/>
  <c r="D223" i="36"/>
  <c r="B224" i="36"/>
  <c r="J224" i="36"/>
  <c r="H225" i="36"/>
  <c r="F226" i="36"/>
  <c r="D227" i="36"/>
  <c r="B228" i="36"/>
  <c r="J228" i="36"/>
  <c r="H229" i="36"/>
  <c r="F230" i="36"/>
  <c r="D231" i="36"/>
  <c r="B232" i="36"/>
  <c r="J232" i="36"/>
  <c r="H233" i="36"/>
  <c r="F234" i="36"/>
  <c r="D235" i="36"/>
  <c r="B236" i="36"/>
  <c r="J236" i="36"/>
  <c r="H237" i="36"/>
  <c r="F238" i="36"/>
  <c r="D239" i="36"/>
  <c r="B240" i="36"/>
  <c r="J240" i="36"/>
  <c r="H241" i="36"/>
  <c r="F242" i="36"/>
  <c r="D243" i="36"/>
  <c r="B244" i="36"/>
  <c r="J244" i="36"/>
  <c r="H245" i="36"/>
  <c r="F246" i="36"/>
  <c r="D247" i="36"/>
  <c r="B248" i="36"/>
  <c r="J248" i="36"/>
  <c r="H249" i="36"/>
  <c r="F250" i="36"/>
  <c r="D251" i="36"/>
  <c r="B252" i="36"/>
  <c r="J252" i="36"/>
  <c r="H253" i="36"/>
  <c r="F254" i="36"/>
  <c r="D255" i="36"/>
  <c r="B256" i="36"/>
  <c r="J256" i="36"/>
  <c r="H257" i="36"/>
  <c r="F258" i="36"/>
  <c r="D259" i="36"/>
  <c r="B260" i="36"/>
  <c r="F183" i="36"/>
  <c r="H189" i="36"/>
  <c r="C192" i="36"/>
  <c r="F194" i="36"/>
  <c r="D196" i="36"/>
  <c r="H197" i="36"/>
  <c r="G198" i="36"/>
  <c r="E199" i="36"/>
  <c r="C200" i="36"/>
  <c r="A201" i="36"/>
  <c r="I201" i="36"/>
  <c r="G202" i="36"/>
  <c r="E203" i="36"/>
  <c r="C204" i="36"/>
  <c r="A205" i="36"/>
  <c r="I205" i="36"/>
  <c r="G206" i="36"/>
  <c r="E207" i="36"/>
  <c r="C208" i="36"/>
  <c r="A209" i="36"/>
  <c r="I209" i="36"/>
  <c r="G210" i="36"/>
  <c r="E211" i="36"/>
  <c r="C212" i="36"/>
  <c r="A213" i="36"/>
  <c r="I213" i="36"/>
  <c r="G214" i="36"/>
  <c r="E215" i="36"/>
  <c r="C216" i="36"/>
  <c r="A217" i="36"/>
  <c r="I217" i="36"/>
  <c r="G218" i="36"/>
  <c r="E219" i="36"/>
  <c r="C220" i="36"/>
  <c r="A221" i="36"/>
  <c r="I221" i="36"/>
  <c r="G222" i="36"/>
  <c r="E223" i="36"/>
  <c r="C224" i="36"/>
  <c r="A225" i="36"/>
  <c r="I225" i="36"/>
  <c r="G226" i="36"/>
  <c r="E227" i="36"/>
  <c r="C228" i="36"/>
  <c r="A229" i="36"/>
  <c r="I229" i="36"/>
  <c r="G230" i="36"/>
  <c r="E231" i="36"/>
  <c r="C232" i="36"/>
  <c r="A233" i="36"/>
  <c r="I233" i="36"/>
  <c r="G234" i="36"/>
  <c r="E235" i="36"/>
  <c r="C236" i="36"/>
  <c r="A237" i="36"/>
  <c r="I237" i="36"/>
  <c r="G238" i="36"/>
  <c r="E239" i="36"/>
  <c r="C240" i="36"/>
  <c r="A241" i="36"/>
  <c r="I241" i="36"/>
  <c r="G242" i="36"/>
  <c r="E243" i="36"/>
  <c r="C244" i="36"/>
  <c r="A245" i="36"/>
  <c r="I245" i="36"/>
  <c r="G246" i="36"/>
  <c r="E247" i="36"/>
  <c r="C248" i="36"/>
  <c r="A249" i="36"/>
  <c r="I249" i="36"/>
  <c r="G250" i="36"/>
  <c r="E251" i="36"/>
  <c r="C252" i="36"/>
  <c r="A253" i="36"/>
  <c r="I253" i="36"/>
  <c r="G254" i="36"/>
  <c r="E255" i="36"/>
  <c r="C256" i="36"/>
  <c r="A257" i="36"/>
  <c r="I257" i="36"/>
  <c r="G258" i="36"/>
  <c r="E259" i="36"/>
  <c r="C260" i="36"/>
  <c r="D184" i="36"/>
  <c r="J189" i="36"/>
  <c r="D192" i="36"/>
  <c r="G194" i="36"/>
  <c r="J196" i="36"/>
  <c r="I197" i="36"/>
  <c r="H198" i="36"/>
  <c r="F199" i="36"/>
  <c r="D200" i="36"/>
  <c r="B201" i="36"/>
  <c r="J201" i="36"/>
  <c r="H202" i="36"/>
  <c r="F203" i="36"/>
  <c r="D204" i="36"/>
  <c r="B205" i="36"/>
  <c r="J205" i="36"/>
  <c r="H206" i="36"/>
  <c r="F207" i="36"/>
  <c r="D208" i="36"/>
  <c r="B209" i="36"/>
  <c r="J209" i="36"/>
  <c r="H210" i="36"/>
  <c r="F211" i="36"/>
  <c r="D212" i="36"/>
  <c r="B213" i="36"/>
  <c r="J213" i="36"/>
  <c r="H214" i="36"/>
  <c r="F215" i="36"/>
  <c r="D216" i="36"/>
  <c r="B217" i="36"/>
  <c r="J217" i="36"/>
  <c r="H218" i="36"/>
  <c r="F219" i="36"/>
  <c r="D220" i="36"/>
  <c r="B221" i="36"/>
  <c r="J221" i="36"/>
  <c r="H222" i="36"/>
  <c r="F223" i="36"/>
  <c r="D224" i="36"/>
  <c r="B225" i="36"/>
  <c r="J225" i="36"/>
  <c r="H226" i="36"/>
  <c r="F227" i="36"/>
  <c r="D228" i="36"/>
  <c r="B229" i="36"/>
  <c r="J229" i="36"/>
  <c r="H230" i="36"/>
  <c r="F231" i="36"/>
  <c r="D232" i="36"/>
  <c r="B233" i="36"/>
  <c r="J233" i="36"/>
  <c r="H234" i="36"/>
  <c r="F235" i="36"/>
  <c r="D236" i="36"/>
  <c r="B237" i="36"/>
  <c r="J237" i="36"/>
  <c r="H238" i="36"/>
  <c r="F239" i="36"/>
  <c r="D240" i="36"/>
  <c r="B241" i="36"/>
  <c r="J241" i="36"/>
  <c r="H242" i="36"/>
  <c r="F243" i="36"/>
  <c r="J249" i="36"/>
  <c r="D256" i="36"/>
  <c r="F259" i="36"/>
  <c r="B261" i="36"/>
  <c r="J261" i="36"/>
  <c r="H262" i="36"/>
  <c r="F263" i="36"/>
  <c r="D264" i="36"/>
  <c r="B265" i="36"/>
  <c r="J265" i="36"/>
  <c r="H266" i="36"/>
  <c r="F267" i="36"/>
  <c r="D268" i="36"/>
  <c r="B269" i="36"/>
  <c r="J269" i="36"/>
  <c r="H270" i="36"/>
  <c r="F271" i="36"/>
  <c r="D272" i="36"/>
  <c r="B273" i="36"/>
  <c r="J273" i="36"/>
  <c r="H274" i="36"/>
  <c r="F275" i="36"/>
  <c r="D276" i="36"/>
  <c r="B277" i="36"/>
  <c r="J277" i="36"/>
  <c r="H278" i="36"/>
  <c r="F279" i="36"/>
  <c r="D280" i="36"/>
  <c r="B281" i="36"/>
  <c r="J281" i="36"/>
  <c r="H282" i="36"/>
  <c r="F283" i="36"/>
  <c r="D284" i="36"/>
  <c r="B285" i="36"/>
  <c r="J285" i="36"/>
  <c r="H286" i="36"/>
  <c r="F287" i="36"/>
  <c r="D288" i="36"/>
  <c r="B289" i="36"/>
  <c r="J289" i="36"/>
  <c r="H290" i="36"/>
  <c r="F291" i="36"/>
  <c r="D292" i="36"/>
  <c r="B293" i="36"/>
  <c r="J293" i="36"/>
  <c r="H294" i="36"/>
  <c r="F295" i="36"/>
  <c r="D296" i="36"/>
  <c r="B297" i="36"/>
  <c r="J297" i="36"/>
  <c r="H298" i="36"/>
  <c r="F299" i="36"/>
  <c r="D300" i="36"/>
  <c r="D244" i="36"/>
  <c r="H250" i="36"/>
  <c r="E256" i="36"/>
  <c r="G259" i="36"/>
  <c r="C261" i="36"/>
  <c r="A262" i="36"/>
  <c r="I262" i="36"/>
  <c r="G263" i="36"/>
  <c r="E264" i="36"/>
  <c r="C265" i="36"/>
  <c r="A266" i="36"/>
  <c r="I266" i="36"/>
  <c r="G267" i="36"/>
  <c r="E268" i="36"/>
  <c r="C269" i="36"/>
  <c r="A270" i="36"/>
  <c r="I270" i="36"/>
  <c r="G271" i="36"/>
  <c r="E272" i="36"/>
  <c r="C273" i="36"/>
  <c r="A274" i="36"/>
  <c r="I274" i="36"/>
  <c r="G275" i="36"/>
  <c r="E276" i="36"/>
  <c r="C277" i="36"/>
  <c r="A278" i="36"/>
  <c r="I278" i="36"/>
  <c r="G279" i="36"/>
  <c r="E280" i="36"/>
  <c r="C281" i="36"/>
  <c r="A282" i="36"/>
  <c r="I282" i="36"/>
  <c r="G283" i="36"/>
  <c r="E284" i="36"/>
  <c r="C285" i="36"/>
  <c r="A286" i="36"/>
  <c r="I286" i="36"/>
  <c r="G287" i="36"/>
  <c r="E288" i="36"/>
  <c r="C289" i="36"/>
  <c r="A290" i="36"/>
  <c r="I290" i="36"/>
  <c r="G291" i="36"/>
  <c r="E292" i="36"/>
  <c r="C293" i="36"/>
  <c r="A294" i="36"/>
  <c r="I294" i="36"/>
  <c r="G295" i="36"/>
  <c r="E296" i="36"/>
  <c r="C297" i="36"/>
  <c r="A298" i="36"/>
  <c r="I298" i="36"/>
  <c r="G299" i="36"/>
  <c r="E300" i="36"/>
  <c r="B245" i="36"/>
  <c r="F251" i="36"/>
  <c r="B257" i="36"/>
  <c r="D260" i="36"/>
  <c r="D261" i="36"/>
  <c r="B262" i="36"/>
  <c r="J262" i="36"/>
  <c r="H263" i="36"/>
  <c r="F264" i="36"/>
  <c r="D265" i="36"/>
  <c r="B266" i="36"/>
  <c r="J266" i="36"/>
  <c r="H267" i="36"/>
  <c r="F268" i="36"/>
  <c r="D269" i="36"/>
  <c r="B270" i="36"/>
  <c r="J270" i="36"/>
  <c r="H271" i="36"/>
  <c r="F272" i="36"/>
  <c r="D273" i="36"/>
  <c r="B274" i="36"/>
  <c r="J274" i="36"/>
  <c r="H275" i="36"/>
  <c r="F276" i="36"/>
  <c r="D277" i="36"/>
  <c r="B278" i="36"/>
  <c r="J278" i="36"/>
  <c r="H279" i="36"/>
  <c r="F280" i="36"/>
  <c r="D281" i="36"/>
  <c r="B282" i="36"/>
  <c r="J282" i="36"/>
  <c r="H283" i="36"/>
  <c r="F284" i="36"/>
  <c r="D285" i="36"/>
  <c r="B286" i="36"/>
  <c r="J286" i="36"/>
  <c r="H287" i="36"/>
  <c r="F288" i="36"/>
  <c r="D289" i="36"/>
  <c r="B290" i="36"/>
  <c r="J290" i="36"/>
  <c r="H291" i="36"/>
  <c r="F292" i="36"/>
  <c r="D293" i="36"/>
  <c r="B294" i="36"/>
  <c r="J294" i="36"/>
  <c r="H295" i="36"/>
  <c r="F296" i="36"/>
  <c r="D297" i="36"/>
  <c r="B298" i="36"/>
  <c r="J298" i="36"/>
  <c r="H299" i="36"/>
  <c r="F300" i="36"/>
  <c r="J245" i="36"/>
  <c r="D252" i="36"/>
  <c r="C257" i="36"/>
  <c r="E260" i="36"/>
  <c r="E261" i="36"/>
  <c r="C262" i="36"/>
  <c r="A263" i="36"/>
  <c r="I263" i="36"/>
  <c r="G264" i="36"/>
  <c r="E265" i="36"/>
  <c r="C266" i="36"/>
  <c r="A267" i="36"/>
  <c r="I267" i="36"/>
  <c r="G268" i="36"/>
  <c r="E269" i="36"/>
  <c r="C270" i="36"/>
  <c r="A271" i="36"/>
  <c r="I271" i="36"/>
  <c r="G272" i="36"/>
  <c r="E273" i="36"/>
  <c r="C274" i="36"/>
  <c r="A275" i="36"/>
  <c r="I275" i="36"/>
  <c r="G276" i="36"/>
  <c r="E277" i="36"/>
  <c r="C278" i="36"/>
  <c r="A279" i="36"/>
  <c r="I279" i="36"/>
  <c r="G280" i="36"/>
  <c r="E281" i="36"/>
  <c r="C282" i="36"/>
  <c r="A283" i="36"/>
  <c r="I283" i="36"/>
  <c r="G284" i="36"/>
  <c r="E285" i="36"/>
  <c r="C286" i="36"/>
  <c r="A287" i="36"/>
  <c r="I287" i="36"/>
  <c r="G288" i="36"/>
  <c r="E289" i="36"/>
  <c r="C290" i="36"/>
  <c r="A291" i="36"/>
  <c r="I291" i="36"/>
  <c r="G292" i="36"/>
  <c r="E293" i="36"/>
  <c r="C294" i="36"/>
  <c r="A295" i="36"/>
  <c r="I295" i="36"/>
  <c r="G296" i="36"/>
  <c r="E297" i="36"/>
  <c r="C298" i="36"/>
  <c r="A299" i="36"/>
  <c r="I299" i="36"/>
  <c r="G300" i="36"/>
  <c r="H246" i="36"/>
  <c r="B253" i="36"/>
  <c r="J257" i="36"/>
  <c r="G260" i="36"/>
  <c r="F261" i="36"/>
  <c r="D262" i="36"/>
  <c r="B263" i="36"/>
  <c r="J263" i="36"/>
  <c r="H264" i="36"/>
  <c r="F265" i="36"/>
  <c r="D266" i="36"/>
  <c r="B267" i="36"/>
  <c r="J267" i="36"/>
  <c r="H268" i="36"/>
  <c r="F269" i="36"/>
  <c r="D270" i="36"/>
  <c r="B271" i="36"/>
  <c r="J271" i="36"/>
  <c r="H272" i="36"/>
  <c r="F273" i="36"/>
  <c r="D274" i="36"/>
  <c r="B275" i="36"/>
  <c r="J275" i="36"/>
  <c r="H276" i="36"/>
  <c r="F277" i="36"/>
  <c r="D278" i="36"/>
  <c r="B279" i="36"/>
  <c r="J279" i="36"/>
  <c r="H280" i="36"/>
  <c r="F281" i="36"/>
  <c r="D282" i="36"/>
  <c r="B283" i="36"/>
  <c r="J283" i="36"/>
  <c r="H284" i="36"/>
  <c r="F285" i="36"/>
  <c r="D286" i="36"/>
  <c r="B287" i="36"/>
  <c r="J287" i="36"/>
  <c r="H288" i="36"/>
  <c r="F289" i="36"/>
  <c r="D290" i="36"/>
  <c r="B291" i="36"/>
  <c r="J291" i="36"/>
  <c r="H292" i="36"/>
  <c r="F293" i="36"/>
  <c r="D294" i="36"/>
  <c r="B295" i="36"/>
  <c r="J295" i="36"/>
  <c r="H296" i="36"/>
  <c r="F297" i="36"/>
  <c r="D298" i="36"/>
  <c r="B299" i="36"/>
  <c r="J299" i="36"/>
  <c r="H300" i="36"/>
  <c r="F247" i="36"/>
  <c r="J253" i="36"/>
  <c r="A258" i="36"/>
  <c r="I260" i="36"/>
  <c r="G261" i="36"/>
  <c r="E262" i="36"/>
  <c r="C263" i="36"/>
  <c r="A264" i="36"/>
  <c r="I264" i="36"/>
  <c r="G265" i="36"/>
  <c r="E266" i="36"/>
  <c r="C267" i="36"/>
  <c r="A268" i="36"/>
  <c r="I268" i="36"/>
  <c r="G269" i="36"/>
  <c r="E270" i="36"/>
  <c r="C271" i="36"/>
  <c r="A272" i="36"/>
  <c r="I272" i="36"/>
  <c r="G273" i="36"/>
  <c r="E274" i="36"/>
  <c r="C275" i="36"/>
  <c r="A276" i="36"/>
  <c r="I276" i="36"/>
  <c r="G277" i="36"/>
  <c r="E278" i="36"/>
  <c r="C279" i="36"/>
  <c r="A280" i="36"/>
  <c r="I280" i="36"/>
  <c r="G281" i="36"/>
  <c r="E282" i="36"/>
  <c r="C283" i="36"/>
  <c r="A284" i="36"/>
  <c r="I284" i="36"/>
  <c r="G285" i="36"/>
  <c r="E286" i="36"/>
  <c r="C287" i="36"/>
  <c r="A288" i="36"/>
  <c r="I288" i="36"/>
  <c r="G289" i="36"/>
  <c r="E290" i="36"/>
  <c r="C291" i="36"/>
  <c r="A292" i="36"/>
  <c r="I292" i="36"/>
  <c r="G293" i="36"/>
  <c r="E294" i="36"/>
  <c r="C295" i="36"/>
  <c r="A296" i="36"/>
  <c r="I296" i="36"/>
  <c r="G297" i="36"/>
  <c r="E298" i="36"/>
  <c r="C299" i="36"/>
  <c r="A300" i="36"/>
  <c r="I300" i="36"/>
  <c r="D248" i="36"/>
  <c r="H254" i="36"/>
  <c r="H258" i="36"/>
  <c r="J260" i="36"/>
  <c r="H261" i="36"/>
  <c r="F262" i="36"/>
  <c r="D263" i="36"/>
  <c r="B264" i="36"/>
  <c r="J264" i="36"/>
  <c r="H265" i="36"/>
  <c r="F266" i="36"/>
  <c r="D267" i="36"/>
  <c r="B268" i="36"/>
  <c r="J268" i="36"/>
  <c r="H269" i="36"/>
  <c r="F270" i="36"/>
  <c r="D271" i="36"/>
  <c r="B272" i="36"/>
  <c r="J272" i="36"/>
  <c r="H273" i="36"/>
  <c r="F274" i="36"/>
  <c r="D275" i="36"/>
  <c r="B276" i="36"/>
  <c r="J276" i="36"/>
  <c r="H277" i="36"/>
  <c r="F278" i="36"/>
  <c r="D279" i="36"/>
  <c r="B280" i="36"/>
  <c r="J280" i="36"/>
  <c r="H281" i="36"/>
  <c r="F282" i="36"/>
  <c r="D283" i="36"/>
  <c r="B284" i="36"/>
  <c r="J284" i="36"/>
  <c r="H285" i="36"/>
  <c r="F286" i="36"/>
  <c r="D287" i="36"/>
  <c r="B288" i="36"/>
  <c r="J288" i="36"/>
  <c r="H289" i="36"/>
  <c r="F290" i="36"/>
  <c r="D291" i="36"/>
  <c r="B292" i="36"/>
  <c r="J292" i="36"/>
  <c r="H293" i="36"/>
  <c r="F294" i="36"/>
  <c r="D295" i="36"/>
  <c r="B296" i="36"/>
  <c r="J296" i="36"/>
  <c r="H297" i="36"/>
  <c r="F298" i="36"/>
  <c r="D299" i="36"/>
  <c r="B300" i="36"/>
  <c r="J300" i="36"/>
  <c r="B249" i="36"/>
  <c r="F255" i="36"/>
  <c r="I258" i="36"/>
  <c r="A261" i="36"/>
  <c r="I261" i="36"/>
  <c r="G262" i="36"/>
  <c r="E263" i="36"/>
  <c r="C264" i="36"/>
  <c r="A265" i="36"/>
  <c r="I265" i="36"/>
  <c r="G266" i="36"/>
  <c r="E267" i="36"/>
  <c r="C268" i="36"/>
  <c r="A269" i="36"/>
  <c r="I269" i="36"/>
  <c r="G270" i="36"/>
  <c r="E271" i="36"/>
  <c r="C272" i="36"/>
  <c r="A273" i="36"/>
  <c r="I273" i="36"/>
  <c r="G274" i="36"/>
  <c r="E275" i="36"/>
  <c r="C276" i="36"/>
  <c r="A277" i="36"/>
  <c r="I277" i="36"/>
  <c r="G278" i="36"/>
  <c r="E279" i="36"/>
  <c r="C280" i="36"/>
  <c r="A281" i="36"/>
  <c r="I281" i="36"/>
  <c r="G282" i="36"/>
  <c r="E283" i="36"/>
  <c r="C284" i="36"/>
  <c r="A285" i="36"/>
  <c r="I285" i="36"/>
  <c r="G286" i="36"/>
  <c r="E287" i="36"/>
  <c r="C288" i="36"/>
  <c r="A289" i="36"/>
  <c r="I289" i="36"/>
  <c r="G290" i="36"/>
  <c r="E291" i="36"/>
  <c r="C292" i="36"/>
  <c r="A293" i="36"/>
  <c r="I293" i="36"/>
  <c r="G294" i="36"/>
  <c r="E295" i="36"/>
  <c r="C296" i="36"/>
  <c r="A297" i="36"/>
  <c r="I297" i="36"/>
  <c r="G298" i="36"/>
  <c r="E299" i="36"/>
  <c r="C300" i="36"/>
  <c r="J2" i="36"/>
  <c r="A3" i="36"/>
  <c r="I3" i="36"/>
  <c r="G4" i="36"/>
  <c r="E5" i="36"/>
  <c r="C6" i="36"/>
  <c r="A7" i="36"/>
  <c r="I7" i="36"/>
  <c r="G8" i="36"/>
  <c r="E9" i="36"/>
  <c r="C10" i="36"/>
  <c r="A11" i="36"/>
  <c r="I11" i="36"/>
  <c r="G12" i="36"/>
  <c r="E13" i="36"/>
  <c r="C14" i="36"/>
  <c r="A15" i="36"/>
  <c r="I15" i="36"/>
  <c r="G16" i="36"/>
  <c r="E17" i="36"/>
  <c r="C18" i="36"/>
  <c r="A19" i="36"/>
  <c r="I19" i="36"/>
  <c r="G20" i="36"/>
  <c r="E21" i="36"/>
  <c r="C22" i="36"/>
  <c r="A23" i="36"/>
  <c r="I23" i="36"/>
  <c r="G24" i="36"/>
  <c r="E25" i="36"/>
  <c r="C26" i="36"/>
  <c r="A27" i="36"/>
  <c r="I27" i="36"/>
  <c r="G28" i="36"/>
  <c r="E29" i="36"/>
  <c r="C30" i="36"/>
  <c r="A31" i="36"/>
  <c r="C4" i="36"/>
  <c r="I9" i="36"/>
  <c r="E15" i="36"/>
  <c r="A21" i="36"/>
  <c r="I25" i="36"/>
  <c r="B3" i="36"/>
  <c r="J3" i="36"/>
  <c r="H4" i="36"/>
  <c r="F5" i="36"/>
  <c r="D6" i="36"/>
  <c r="B7" i="36"/>
  <c r="J7" i="36"/>
  <c r="H8" i="36"/>
  <c r="F9" i="36"/>
  <c r="D10" i="36"/>
  <c r="B11" i="36"/>
  <c r="J11" i="36"/>
  <c r="H12" i="36"/>
  <c r="F13" i="36"/>
  <c r="D14" i="36"/>
  <c r="B15" i="36"/>
  <c r="J15" i="36"/>
  <c r="H16" i="36"/>
  <c r="F17" i="36"/>
  <c r="D18" i="36"/>
  <c r="B19" i="36"/>
  <c r="J19" i="36"/>
  <c r="H20" i="36"/>
  <c r="F21" i="36"/>
  <c r="D22" i="36"/>
  <c r="B23" i="36"/>
  <c r="J23" i="36"/>
  <c r="H24" i="36"/>
  <c r="F25" i="36"/>
  <c r="D26" i="36"/>
  <c r="B27" i="36"/>
  <c r="J27" i="36"/>
  <c r="H28" i="36"/>
  <c r="F29" i="36"/>
  <c r="D30" i="36"/>
  <c r="B31" i="36"/>
  <c r="J31" i="36"/>
  <c r="A9" i="36"/>
  <c r="G14" i="36"/>
  <c r="C20" i="36"/>
  <c r="G26" i="36"/>
  <c r="C3" i="36"/>
  <c r="A4" i="36"/>
  <c r="I4" i="36"/>
  <c r="G5" i="36"/>
  <c r="E6" i="36"/>
  <c r="C7" i="36"/>
  <c r="A8" i="36"/>
  <c r="I8" i="36"/>
  <c r="G9" i="36"/>
  <c r="E10" i="36"/>
  <c r="C11" i="36"/>
  <c r="A12" i="36"/>
  <c r="I12" i="36"/>
  <c r="G13" i="36"/>
  <c r="E14" i="36"/>
  <c r="C15" i="36"/>
  <c r="A16" i="36"/>
  <c r="I16" i="36"/>
  <c r="G17" i="36"/>
  <c r="E18" i="36"/>
  <c r="C19" i="36"/>
  <c r="A20" i="36"/>
  <c r="I20" i="36"/>
  <c r="G21" i="36"/>
  <c r="E22" i="36"/>
  <c r="C23" i="36"/>
  <c r="A24" i="36"/>
  <c r="I24" i="36"/>
  <c r="G25" i="36"/>
  <c r="E26" i="36"/>
  <c r="C27" i="36"/>
  <c r="A28" i="36"/>
  <c r="I28" i="36"/>
  <c r="G29" i="36"/>
  <c r="E30" i="36"/>
  <c r="C31" i="36"/>
  <c r="E3" i="36"/>
  <c r="E7" i="36"/>
  <c r="C12" i="36"/>
  <c r="G18" i="36"/>
  <c r="C24" i="36"/>
  <c r="I29" i="36"/>
  <c r="D3" i="36"/>
  <c r="B4" i="36"/>
  <c r="J4" i="36"/>
  <c r="H5" i="36"/>
  <c r="F6" i="36"/>
  <c r="D7" i="36"/>
  <c r="B8" i="36"/>
  <c r="J8" i="36"/>
  <c r="H9" i="36"/>
  <c r="F10" i="36"/>
  <c r="D11" i="36"/>
  <c r="B12" i="36"/>
  <c r="J12" i="36"/>
  <c r="H13" i="36"/>
  <c r="F14" i="36"/>
  <c r="D15" i="36"/>
  <c r="B16" i="36"/>
  <c r="J16" i="36"/>
  <c r="H17" i="36"/>
  <c r="F18" i="36"/>
  <c r="D19" i="36"/>
  <c r="B20" i="36"/>
  <c r="J20" i="36"/>
  <c r="H21" i="36"/>
  <c r="F22" i="36"/>
  <c r="D23" i="36"/>
  <c r="B24" i="36"/>
  <c r="J24" i="36"/>
  <c r="H25" i="36"/>
  <c r="F26" i="36"/>
  <c r="D27" i="36"/>
  <c r="B28" i="36"/>
  <c r="J28" i="36"/>
  <c r="H29" i="36"/>
  <c r="F30" i="36"/>
  <c r="D31" i="36"/>
  <c r="I5" i="36"/>
  <c r="E11" i="36"/>
  <c r="A17" i="36"/>
  <c r="G22" i="36"/>
  <c r="C28" i="36"/>
  <c r="F3" i="36"/>
  <c r="D4" i="36"/>
  <c r="B5" i="36"/>
  <c r="J5" i="36"/>
  <c r="H6" i="36"/>
  <c r="F7" i="36"/>
  <c r="D8" i="36"/>
  <c r="B9" i="36"/>
  <c r="J9" i="36"/>
  <c r="H10" i="36"/>
  <c r="F11" i="36"/>
  <c r="D12" i="36"/>
  <c r="B13" i="36"/>
  <c r="J13" i="36"/>
  <c r="H14" i="36"/>
  <c r="F15" i="36"/>
  <c r="D16" i="36"/>
  <c r="B17" i="36"/>
  <c r="J17" i="36"/>
  <c r="H18" i="36"/>
  <c r="F19" i="36"/>
  <c r="D20" i="36"/>
  <c r="B21" i="36"/>
  <c r="J21" i="36"/>
  <c r="H22" i="36"/>
  <c r="F23" i="36"/>
  <c r="D24" i="36"/>
  <c r="B25" i="36"/>
  <c r="J25" i="36"/>
  <c r="H26" i="36"/>
  <c r="F27" i="36"/>
  <c r="D28" i="36"/>
  <c r="B29" i="36"/>
  <c r="J29" i="36"/>
  <c r="H30" i="36"/>
  <c r="F31" i="36"/>
  <c r="G31" i="36"/>
  <c r="A5" i="36"/>
  <c r="G10" i="36"/>
  <c r="C16" i="36"/>
  <c r="I21" i="36"/>
  <c r="E27" i="36"/>
  <c r="E31" i="36"/>
  <c r="G3" i="36"/>
  <c r="E4" i="36"/>
  <c r="C5" i="36"/>
  <c r="A6" i="36"/>
  <c r="I6" i="36"/>
  <c r="G7" i="36"/>
  <c r="E8" i="36"/>
  <c r="C9" i="36"/>
  <c r="A10" i="36"/>
  <c r="I10" i="36"/>
  <c r="G11" i="36"/>
  <c r="E12" i="36"/>
  <c r="C13" i="36"/>
  <c r="A14" i="36"/>
  <c r="I14" i="36"/>
  <c r="G15" i="36"/>
  <c r="E16" i="36"/>
  <c r="C17" i="36"/>
  <c r="A18" i="36"/>
  <c r="I18" i="36"/>
  <c r="G19" i="36"/>
  <c r="E20" i="36"/>
  <c r="C21" i="36"/>
  <c r="A22" i="36"/>
  <c r="I22" i="36"/>
  <c r="G23" i="36"/>
  <c r="E24" i="36"/>
  <c r="C25" i="36"/>
  <c r="A26" i="36"/>
  <c r="I26" i="36"/>
  <c r="G27" i="36"/>
  <c r="E28" i="36"/>
  <c r="C29" i="36"/>
  <c r="A30" i="36"/>
  <c r="I30" i="36"/>
  <c r="H31" i="36"/>
  <c r="G6" i="36"/>
  <c r="A13" i="36"/>
  <c r="I17" i="36"/>
  <c r="E23" i="36"/>
  <c r="A29" i="36"/>
  <c r="H3" i="36"/>
  <c r="F4" i="36"/>
  <c r="D5" i="36"/>
  <c r="B6" i="36"/>
  <c r="J6" i="36"/>
  <c r="H7" i="36"/>
  <c r="F8" i="36"/>
  <c r="D9" i="36"/>
  <c r="B10" i="36"/>
  <c r="J10" i="36"/>
  <c r="H11" i="36"/>
  <c r="F12" i="36"/>
  <c r="D13" i="36"/>
  <c r="B14" i="36"/>
  <c r="J14" i="36"/>
  <c r="H15" i="36"/>
  <c r="F16" i="36"/>
  <c r="D17" i="36"/>
  <c r="B18" i="36"/>
  <c r="J18" i="36"/>
  <c r="H19" i="36"/>
  <c r="F20" i="36"/>
  <c r="D21" i="36"/>
  <c r="B22" i="36"/>
  <c r="J22" i="36"/>
  <c r="H23" i="36"/>
  <c r="F24" i="36"/>
  <c r="D25" i="36"/>
  <c r="B26" i="36"/>
  <c r="J26" i="36"/>
  <c r="H27" i="36"/>
  <c r="F28" i="36"/>
  <c r="D29" i="36"/>
  <c r="B30" i="36"/>
  <c r="J30" i="36"/>
  <c r="I31" i="36"/>
  <c r="C8" i="36"/>
  <c r="I13" i="36"/>
  <c r="E19" i="36"/>
  <c r="A25" i="36"/>
  <c r="G30" i="36"/>
  <c r="H2" i="36"/>
  <c r="I2" i="36"/>
  <c r="F2" i="36"/>
  <c r="G2" i="36"/>
  <c r="D2" i="36"/>
  <c r="E2" i="36"/>
  <c r="B2" i="36"/>
  <c r="C2" i="36"/>
  <c r="AL4" i="34"/>
  <c r="AH2" i="34"/>
  <c r="AH33" i="34"/>
  <c r="AH35" i="34"/>
  <c r="AH37" i="34"/>
  <c r="AH39" i="34"/>
  <c r="AH41" i="34"/>
  <c r="AH43" i="34"/>
  <c r="AH45" i="34"/>
  <c r="AH47" i="34"/>
  <c r="AH49" i="34"/>
  <c r="AH51" i="34"/>
  <c r="AH53" i="34"/>
  <c r="AH55" i="34"/>
  <c r="AH57" i="34"/>
  <c r="AH59" i="34"/>
  <c r="AH61" i="34"/>
  <c r="AH63" i="34"/>
  <c r="AH65" i="34"/>
  <c r="AH67" i="34"/>
  <c r="AH69" i="34"/>
  <c r="AH71" i="34"/>
  <c r="AH73" i="34"/>
  <c r="AH75" i="34"/>
  <c r="AH77" i="34"/>
  <c r="AH79" i="34"/>
  <c r="AH81" i="34"/>
  <c r="AH83" i="34"/>
  <c r="AH85" i="34"/>
  <c r="AH87" i="34"/>
  <c r="AH89" i="34"/>
  <c r="AH91" i="34"/>
  <c r="AH93" i="34"/>
  <c r="AH95" i="34"/>
  <c r="AH97" i="34"/>
  <c r="AH99" i="34"/>
  <c r="AH101" i="34"/>
  <c r="AH103" i="34"/>
  <c r="AH105" i="34"/>
  <c r="AH107" i="34"/>
  <c r="AH109" i="34"/>
  <c r="AH111" i="34"/>
  <c r="AH113" i="34"/>
  <c r="AH115" i="34"/>
  <c r="AH117" i="34"/>
  <c r="AH119" i="34"/>
  <c r="AH121" i="34"/>
  <c r="AH123" i="34"/>
  <c r="AH125" i="34"/>
  <c r="AH127" i="34"/>
  <c r="AH129" i="34"/>
  <c r="AH131" i="34"/>
  <c r="AH133" i="34"/>
  <c r="AH135" i="34"/>
  <c r="AH137" i="34"/>
  <c r="AH139" i="34"/>
  <c r="AH141" i="34"/>
  <c r="AH143" i="34"/>
  <c r="AH145" i="34"/>
  <c r="AH147" i="34"/>
  <c r="AH149" i="34"/>
  <c r="AH151" i="34"/>
  <c r="AI33" i="34"/>
  <c r="AI35" i="34"/>
  <c r="AI37" i="34"/>
  <c r="AI39" i="34"/>
  <c r="AI41" i="34"/>
  <c r="AI43" i="34"/>
  <c r="AI45" i="34"/>
  <c r="AI47" i="34"/>
  <c r="AI49" i="34"/>
  <c r="AI51" i="34"/>
  <c r="AI53" i="34"/>
  <c r="AI55" i="34"/>
  <c r="AI57" i="34"/>
  <c r="AI59" i="34"/>
  <c r="AI61" i="34"/>
  <c r="AI63" i="34"/>
  <c r="AI65" i="34"/>
  <c r="AI67" i="34"/>
  <c r="AI69" i="34"/>
  <c r="AI71" i="34"/>
  <c r="AI73" i="34"/>
  <c r="AI75" i="34"/>
  <c r="AI77" i="34"/>
  <c r="AI79" i="34"/>
  <c r="AI81" i="34"/>
  <c r="AI83" i="34"/>
  <c r="AI85" i="34"/>
  <c r="AI87" i="34"/>
  <c r="AI89" i="34"/>
  <c r="AI91" i="34"/>
  <c r="AI93" i="34"/>
  <c r="AI95" i="34"/>
  <c r="AI97" i="34"/>
  <c r="AI99" i="34"/>
  <c r="AI101" i="34"/>
  <c r="AI103" i="34"/>
  <c r="AI105" i="34"/>
  <c r="AI107" i="34"/>
  <c r="AI109" i="34"/>
  <c r="AI111" i="34"/>
  <c r="AI113" i="34"/>
  <c r="AI115" i="34"/>
  <c r="AI117" i="34"/>
  <c r="AI119" i="34"/>
  <c r="AI121" i="34"/>
  <c r="AI123" i="34"/>
  <c r="AI125" i="34"/>
  <c r="AI127" i="34"/>
  <c r="AI129" i="34"/>
  <c r="AI131" i="34"/>
  <c r="AI133" i="34"/>
  <c r="AI135" i="34"/>
  <c r="AI137" i="34"/>
  <c r="AI139" i="34"/>
  <c r="AI141" i="34"/>
  <c r="AI143" i="34"/>
  <c r="AI145" i="34"/>
  <c r="AI147" i="34"/>
  <c r="AI149" i="34"/>
  <c r="AI151" i="34"/>
  <c r="AI153" i="34"/>
  <c r="AI155" i="34"/>
  <c r="AI157" i="34"/>
  <c r="AI159" i="34"/>
  <c r="AI161" i="34"/>
  <c r="AI163" i="34"/>
  <c r="AI165" i="34"/>
  <c r="AI167" i="34"/>
  <c r="AI169" i="34"/>
  <c r="AI171" i="34"/>
  <c r="AI173" i="34"/>
  <c r="AI175" i="34"/>
  <c r="AI177" i="34"/>
  <c r="AI179" i="34"/>
  <c r="AI181" i="34"/>
  <c r="AI183" i="34"/>
  <c r="AI185" i="34"/>
  <c r="AI187" i="34"/>
  <c r="AI189" i="34"/>
  <c r="AI191" i="34"/>
  <c r="AI193" i="34"/>
  <c r="AJ33" i="34"/>
  <c r="AJ35" i="34"/>
  <c r="AJ37" i="34"/>
  <c r="AJ39" i="34"/>
  <c r="AJ41" i="34"/>
  <c r="AJ43" i="34"/>
  <c r="AJ45" i="34"/>
  <c r="AJ47" i="34"/>
  <c r="AJ49" i="34"/>
  <c r="AJ51" i="34"/>
  <c r="AJ53" i="34"/>
  <c r="AJ55" i="34"/>
  <c r="AJ57" i="34"/>
  <c r="AJ59" i="34"/>
  <c r="AJ61" i="34"/>
  <c r="AJ63" i="34"/>
  <c r="AJ65" i="34"/>
  <c r="AJ67" i="34"/>
  <c r="AJ69" i="34"/>
  <c r="AJ71" i="34"/>
  <c r="AJ73" i="34"/>
  <c r="AJ75" i="34"/>
  <c r="AJ77" i="34"/>
  <c r="AJ79" i="34"/>
  <c r="AJ81" i="34"/>
  <c r="AJ83" i="34"/>
  <c r="AJ85" i="34"/>
  <c r="AJ87" i="34"/>
  <c r="AJ89" i="34"/>
  <c r="AJ91" i="34"/>
  <c r="AJ93" i="34"/>
  <c r="AJ95" i="34"/>
  <c r="AJ97" i="34"/>
  <c r="AJ99" i="34"/>
  <c r="AJ101" i="34"/>
  <c r="AJ103" i="34"/>
  <c r="AJ105" i="34"/>
  <c r="AJ107" i="34"/>
  <c r="AJ109" i="34"/>
  <c r="AJ111" i="34"/>
  <c r="AJ113" i="34"/>
  <c r="AJ115" i="34"/>
  <c r="AJ117" i="34"/>
  <c r="AJ119" i="34"/>
  <c r="AJ121" i="34"/>
  <c r="AJ123" i="34"/>
  <c r="AJ125" i="34"/>
  <c r="AJ127" i="34"/>
  <c r="AJ129" i="34"/>
  <c r="AJ131" i="34"/>
  <c r="AJ133" i="34"/>
  <c r="AJ135" i="34"/>
  <c r="AJ137" i="34"/>
  <c r="AJ139" i="34"/>
  <c r="AJ141" i="34"/>
  <c r="AJ143" i="34"/>
  <c r="AJ145" i="34"/>
  <c r="AJ147" i="34"/>
  <c r="AJ149" i="34"/>
  <c r="AJ151" i="34"/>
  <c r="AJ153" i="34"/>
  <c r="AJ155" i="34"/>
  <c r="AJ157" i="34"/>
  <c r="AJ159" i="34"/>
  <c r="AJ161" i="34"/>
  <c r="AJ163" i="34"/>
  <c r="AJ165" i="34"/>
  <c r="AJ167" i="34"/>
  <c r="AJ169" i="34"/>
  <c r="AJ171" i="34"/>
  <c r="AJ173" i="34"/>
  <c r="AJ175" i="34"/>
  <c r="AJ177" i="34"/>
  <c r="AJ179" i="34"/>
  <c r="AJ181" i="34"/>
  <c r="AJ183" i="34"/>
  <c r="AJ185" i="34"/>
  <c r="AJ187" i="34"/>
  <c r="AJ189" i="34"/>
  <c r="AJ191" i="34"/>
  <c r="AJ193" i="34"/>
  <c r="AJ195" i="34"/>
  <c r="AJ197" i="34"/>
  <c r="AJ199" i="34"/>
  <c r="AJ201" i="34"/>
  <c r="AL33" i="34"/>
  <c r="AL35" i="34"/>
  <c r="AL37" i="34"/>
  <c r="AL39" i="34"/>
  <c r="AL41" i="34"/>
  <c r="AL43" i="34"/>
  <c r="AL45" i="34"/>
  <c r="AL47" i="34"/>
  <c r="AL49" i="34"/>
  <c r="AL51" i="34"/>
  <c r="AL53" i="34"/>
  <c r="AL55" i="34"/>
  <c r="AL57" i="34"/>
  <c r="AL59" i="34"/>
  <c r="AL61" i="34"/>
  <c r="AL63" i="34"/>
  <c r="AL65" i="34"/>
  <c r="AL67" i="34"/>
  <c r="AL69" i="34"/>
  <c r="AL71" i="34"/>
  <c r="AL73" i="34"/>
  <c r="AL75" i="34"/>
  <c r="AL77" i="34"/>
  <c r="AL79" i="34"/>
  <c r="AL81" i="34"/>
  <c r="AL83" i="34"/>
  <c r="AL85" i="34"/>
  <c r="AL87" i="34"/>
  <c r="AL89" i="34"/>
  <c r="AL91" i="34"/>
  <c r="AL93" i="34"/>
  <c r="AL95" i="34"/>
  <c r="AL97" i="34"/>
  <c r="AL99" i="34"/>
  <c r="AL101" i="34"/>
  <c r="AL103" i="34"/>
  <c r="AL105" i="34"/>
  <c r="AL107" i="34"/>
  <c r="AL109" i="34"/>
  <c r="AL111" i="34"/>
  <c r="AL113" i="34"/>
  <c r="AL115" i="34"/>
  <c r="AL117" i="34"/>
  <c r="AL119" i="34"/>
  <c r="AL121" i="34"/>
  <c r="AL123" i="34"/>
  <c r="AL125" i="34"/>
  <c r="AL127" i="34"/>
  <c r="AL129" i="34"/>
  <c r="AL131" i="34"/>
  <c r="AL133" i="34"/>
  <c r="AL135" i="34"/>
  <c r="AL137" i="34"/>
  <c r="AL139" i="34"/>
  <c r="AL141" i="34"/>
  <c r="AL143" i="34"/>
  <c r="AL145" i="34"/>
  <c r="AL147" i="34"/>
  <c r="AL149" i="34"/>
  <c r="AL151" i="34"/>
  <c r="AL153" i="34"/>
  <c r="AL155" i="34"/>
  <c r="AL157" i="34"/>
  <c r="AL159" i="34"/>
  <c r="AL161" i="34"/>
  <c r="AL163" i="34"/>
  <c r="AL165" i="34"/>
  <c r="AL167" i="34"/>
  <c r="AL169" i="34"/>
  <c r="AL171" i="34"/>
  <c r="AL173" i="34"/>
  <c r="AL175" i="34"/>
  <c r="AL177" i="34"/>
  <c r="AL179" i="34"/>
  <c r="AL181" i="34"/>
  <c r="AL183" i="34"/>
  <c r="AL185" i="34"/>
  <c r="AL187" i="34"/>
  <c r="AL189" i="34"/>
  <c r="AL191" i="34"/>
  <c r="AL193" i="34"/>
  <c r="AH34" i="34"/>
  <c r="AH36" i="34"/>
  <c r="AH38" i="34"/>
  <c r="AH40" i="34"/>
  <c r="AH42" i="34"/>
  <c r="AH44" i="34"/>
  <c r="AH46" i="34"/>
  <c r="AH48" i="34"/>
  <c r="AH50" i="34"/>
  <c r="AH52" i="34"/>
  <c r="AH54" i="34"/>
  <c r="AH56" i="34"/>
  <c r="AH58" i="34"/>
  <c r="AH60" i="34"/>
  <c r="AH62" i="34"/>
  <c r="AH64" i="34"/>
  <c r="AH66" i="34"/>
  <c r="AH68" i="34"/>
  <c r="AH70" i="34"/>
  <c r="AH72" i="34"/>
  <c r="AH74" i="34"/>
  <c r="AH76" i="34"/>
  <c r="AH78" i="34"/>
  <c r="AH80" i="34"/>
  <c r="AH82" i="34"/>
  <c r="AH84" i="34"/>
  <c r="AH86" i="34"/>
  <c r="AH88" i="34"/>
  <c r="AH90" i="34"/>
  <c r="AH92" i="34"/>
  <c r="AH94" i="34"/>
  <c r="AH96" i="34"/>
  <c r="AH98" i="34"/>
  <c r="AH100" i="34"/>
  <c r="AH102" i="34"/>
  <c r="AH104" i="34"/>
  <c r="AH106" i="34"/>
  <c r="AH108" i="34"/>
  <c r="AH110" i="34"/>
  <c r="AH112" i="34"/>
  <c r="AH114" i="34"/>
  <c r="AH116" i="34"/>
  <c r="AH118" i="34"/>
  <c r="AH120" i="34"/>
  <c r="AH122" i="34"/>
  <c r="AH124" i="34"/>
  <c r="AH126" i="34"/>
  <c r="AH128" i="34"/>
  <c r="AH130" i="34"/>
  <c r="AH132" i="34"/>
  <c r="AH134" i="34"/>
  <c r="AH136" i="34"/>
  <c r="AH138" i="34"/>
  <c r="AH140" i="34"/>
  <c r="AH142" i="34"/>
  <c r="AH144" i="34"/>
  <c r="AH146" i="34"/>
  <c r="AH148" i="34"/>
  <c r="AH150" i="34"/>
  <c r="AH152" i="34"/>
  <c r="AH154" i="34"/>
  <c r="AH156" i="34"/>
  <c r="AH158" i="34"/>
  <c r="AH160" i="34"/>
  <c r="AH162" i="34"/>
  <c r="AH164" i="34"/>
  <c r="AH166" i="34"/>
  <c r="AH168" i="34"/>
  <c r="AH170" i="34"/>
  <c r="AH172" i="34"/>
  <c r="AH174" i="34"/>
  <c r="AH176" i="34"/>
  <c r="AH178" i="34"/>
  <c r="AH180" i="34"/>
  <c r="AH182" i="34"/>
  <c r="AH184" i="34"/>
  <c r="AH186" i="34"/>
  <c r="AH188" i="34"/>
  <c r="AH190" i="34"/>
  <c r="AH192" i="34"/>
  <c r="AH194" i="34"/>
  <c r="AI34" i="34"/>
  <c r="AI36" i="34"/>
  <c r="AI38" i="34"/>
  <c r="AI40" i="34"/>
  <c r="AI42" i="34"/>
  <c r="AI44" i="34"/>
  <c r="AI46" i="34"/>
  <c r="AI48" i="34"/>
  <c r="AI50" i="34"/>
  <c r="AI52" i="34"/>
  <c r="AI54" i="34"/>
  <c r="AI56" i="34"/>
  <c r="AI58" i="34"/>
  <c r="AI60" i="34"/>
  <c r="AI62" i="34"/>
  <c r="AI64" i="34"/>
  <c r="AI66" i="34"/>
  <c r="AI68" i="34"/>
  <c r="AI70" i="34"/>
  <c r="AI72" i="34"/>
  <c r="AI74" i="34"/>
  <c r="AI76" i="34"/>
  <c r="AI78" i="34"/>
  <c r="AI80" i="34"/>
  <c r="AI82" i="34"/>
  <c r="AI84" i="34"/>
  <c r="AI86" i="34"/>
  <c r="AI88" i="34"/>
  <c r="AI90" i="34"/>
  <c r="AI92" i="34"/>
  <c r="AI94" i="34"/>
  <c r="AI96" i="34"/>
  <c r="AI98" i="34"/>
  <c r="AI100" i="34"/>
  <c r="AI102" i="34"/>
  <c r="AI104" i="34"/>
  <c r="AI106" i="34"/>
  <c r="AI108" i="34"/>
  <c r="AI110" i="34"/>
  <c r="AI112" i="34"/>
  <c r="AI114" i="34"/>
  <c r="AI116" i="34"/>
  <c r="AI118" i="34"/>
  <c r="AI120" i="34"/>
  <c r="AI122" i="34"/>
  <c r="AI124" i="34"/>
  <c r="AI126" i="34"/>
  <c r="AI128" i="34"/>
  <c r="AI130" i="34"/>
  <c r="AI132" i="34"/>
  <c r="AI134" i="34"/>
  <c r="AI136" i="34"/>
  <c r="AI138" i="34"/>
  <c r="AI140" i="34"/>
  <c r="AI142" i="34"/>
  <c r="AI144" i="34"/>
  <c r="AI146" i="34"/>
  <c r="AI148" i="34"/>
  <c r="AI150" i="34"/>
  <c r="AI152" i="34"/>
  <c r="AI154" i="34"/>
  <c r="AI156" i="34"/>
  <c r="AI158" i="34"/>
  <c r="AI160" i="34"/>
  <c r="AI162" i="34"/>
  <c r="AI164" i="34"/>
  <c r="AI166" i="34"/>
  <c r="AI168" i="34"/>
  <c r="AI170" i="34"/>
  <c r="AI172" i="34"/>
  <c r="AI174" i="34"/>
  <c r="AI176" i="34"/>
  <c r="AI178" i="34"/>
  <c r="AI180" i="34"/>
  <c r="AI182" i="34"/>
  <c r="AI184" i="34"/>
  <c r="AI186" i="34"/>
  <c r="AI188" i="34"/>
  <c r="AI190" i="34"/>
  <c r="AJ34" i="34"/>
  <c r="AJ36" i="34"/>
  <c r="AJ38" i="34"/>
  <c r="AJ40" i="34"/>
  <c r="AJ42" i="34"/>
  <c r="AJ44" i="34"/>
  <c r="AJ46" i="34"/>
  <c r="AJ48" i="34"/>
  <c r="AJ50" i="34"/>
  <c r="AJ52" i="34"/>
  <c r="AJ54" i="34"/>
  <c r="AJ56" i="34"/>
  <c r="AJ58" i="34"/>
  <c r="AJ60" i="34"/>
  <c r="AJ62" i="34"/>
  <c r="AJ64" i="34"/>
  <c r="AJ66" i="34"/>
  <c r="AJ68" i="34"/>
  <c r="AJ70" i="34"/>
  <c r="AJ72" i="34"/>
  <c r="AJ74" i="34"/>
  <c r="AJ76" i="34"/>
  <c r="AJ78" i="34"/>
  <c r="AJ80" i="34"/>
  <c r="AJ82" i="34"/>
  <c r="AJ84" i="34"/>
  <c r="AJ86" i="34"/>
  <c r="AJ88" i="34"/>
  <c r="AJ90" i="34"/>
  <c r="AJ92" i="34"/>
  <c r="AJ94" i="34"/>
  <c r="AJ96" i="34"/>
  <c r="AJ98" i="34"/>
  <c r="AJ100" i="34"/>
  <c r="AJ102" i="34"/>
  <c r="AJ104" i="34"/>
  <c r="AJ106" i="34"/>
  <c r="AJ108" i="34"/>
  <c r="AJ110" i="34"/>
  <c r="AJ112" i="34"/>
  <c r="AJ114" i="34"/>
  <c r="AJ116" i="34"/>
  <c r="AJ118" i="34"/>
  <c r="AJ120" i="34"/>
  <c r="AJ122" i="34"/>
  <c r="AJ124" i="34"/>
  <c r="AJ126" i="34"/>
  <c r="AJ128" i="34"/>
  <c r="AJ130" i="34"/>
  <c r="AJ132" i="34"/>
  <c r="AJ134" i="34"/>
  <c r="AJ136" i="34"/>
  <c r="AJ138" i="34"/>
  <c r="AJ140" i="34"/>
  <c r="AJ142" i="34"/>
  <c r="AJ144" i="34"/>
  <c r="AJ146" i="34"/>
  <c r="AJ148" i="34"/>
  <c r="AJ150" i="34"/>
  <c r="AJ152" i="34"/>
  <c r="AJ154" i="34"/>
  <c r="AJ156" i="34"/>
  <c r="AJ158" i="34"/>
  <c r="AJ160" i="34"/>
  <c r="AJ162" i="34"/>
  <c r="AJ164" i="34"/>
  <c r="AJ166" i="34"/>
  <c r="AJ168" i="34"/>
  <c r="AJ170" i="34"/>
  <c r="AJ172" i="34"/>
  <c r="AJ174" i="34"/>
  <c r="AJ176" i="34"/>
  <c r="AJ178" i="34"/>
  <c r="AJ180" i="34"/>
  <c r="AJ182" i="34"/>
  <c r="AJ184" i="34"/>
  <c r="AJ186" i="34"/>
  <c r="AJ188" i="34"/>
  <c r="AJ190" i="34"/>
  <c r="AJ192" i="34"/>
  <c r="AJ194" i="34"/>
  <c r="AL34" i="34"/>
  <c r="AL50" i="34"/>
  <c r="AL66" i="34"/>
  <c r="AL82" i="34"/>
  <c r="AL98" i="34"/>
  <c r="AL114" i="34"/>
  <c r="AL130" i="34"/>
  <c r="AL146" i="34"/>
  <c r="AH157" i="34"/>
  <c r="AH165" i="34"/>
  <c r="AH173" i="34"/>
  <c r="AH181" i="34"/>
  <c r="AH189" i="34"/>
  <c r="AH195" i="34"/>
  <c r="AI197" i="34"/>
  <c r="AL199" i="34"/>
  <c r="AH202" i="34"/>
  <c r="AH204" i="34"/>
  <c r="AH206" i="34"/>
  <c r="AH208" i="34"/>
  <c r="AH210" i="34"/>
  <c r="AH212" i="34"/>
  <c r="AH214" i="34"/>
  <c r="AH216" i="34"/>
  <c r="AH218" i="34"/>
  <c r="AH220" i="34"/>
  <c r="AH222" i="34"/>
  <c r="AH224" i="34"/>
  <c r="AH226" i="34"/>
  <c r="AH228" i="34"/>
  <c r="AH230" i="34"/>
  <c r="AH232" i="34"/>
  <c r="AH234" i="34"/>
  <c r="AH236" i="34"/>
  <c r="AH238" i="34"/>
  <c r="AH240" i="34"/>
  <c r="AH242" i="34"/>
  <c r="AH244" i="34"/>
  <c r="AH246" i="34"/>
  <c r="AH248" i="34"/>
  <c r="AH250" i="34"/>
  <c r="AH252" i="34"/>
  <c r="AH254" i="34"/>
  <c r="AH256" i="34"/>
  <c r="AH258" i="34"/>
  <c r="AH260" i="34"/>
  <c r="AH262" i="34"/>
  <c r="AH264" i="34"/>
  <c r="AH266" i="34"/>
  <c r="AH268" i="34"/>
  <c r="AH270" i="34"/>
  <c r="AH272" i="34"/>
  <c r="AH274" i="34"/>
  <c r="AH276" i="34"/>
  <c r="AH278" i="34"/>
  <c r="AH280" i="34"/>
  <c r="AH282" i="34"/>
  <c r="AH284" i="34"/>
  <c r="AH286" i="34"/>
  <c r="AH288" i="34"/>
  <c r="AH290" i="34"/>
  <c r="AH292" i="34"/>
  <c r="AH294" i="34"/>
  <c r="AH296" i="34"/>
  <c r="AH298" i="34"/>
  <c r="AH300" i="34"/>
  <c r="AL36" i="34"/>
  <c r="AL52" i="34"/>
  <c r="AL68" i="34"/>
  <c r="AL84" i="34"/>
  <c r="AL100" i="34"/>
  <c r="AL116" i="34"/>
  <c r="AL132" i="34"/>
  <c r="AL148" i="34"/>
  <c r="AL158" i="34"/>
  <c r="AL166" i="34"/>
  <c r="AL174" i="34"/>
  <c r="AL182" i="34"/>
  <c r="AL190" i="34"/>
  <c r="AI195" i="34"/>
  <c r="AL197" i="34"/>
  <c r="AH200" i="34"/>
  <c r="AI202" i="34"/>
  <c r="AI204" i="34"/>
  <c r="AI206" i="34"/>
  <c r="AI208" i="34"/>
  <c r="AI210" i="34"/>
  <c r="AI212" i="34"/>
  <c r="AI214" i="34"/>
  <c r="AI216" i="34"/>
  <c r="AI218" i="34"/>
  <c r="AI220" i="34"/>
  <c r="AI222" i="34"/>
  <c r="AI224" i="34"/>
  <c r="AI226" i="34"/>
  <c r="AI228" i="34"/>
  <c r="AI230" i="34"/>
  <c r="AI232" i="34"/>
  <c r="AI234" i="34"/>
  <c r="AI236" i="34"/>
  <c r="AI238" i="34"/>
  <c r="AI240" i="34"/>
  <c r="AI242" i="34"/>
  <c r="AI244" i="34"/>
  <c r="AI246" i="34"/>
  <c r="AI248" i="34"/>
  <c r="AI250" i="34"/>
  <c r="AI252" i="34"/>
  <c r="AI254" i="34"/>
  <c r="AI256" i="34"/>
  <c r="AI258" i="34"/>
  <c r="AI260" i="34"/>
  <c r="AI262" i="34"/>
  <c r="AI264" i="34"/>
  <c r="AI266" i="34"/>
  <c r="AI268" i="34"/>
  <c r="AI270" i="34"/>
  <c r="AI272" i="34"/>
  <c r="AI274" i="34"/>
  <c r="AI276" i="34"/>
  <c r="AI278" i="34"/>
  <c r="AI280" i="34"/>
  <c r="AI282" i="34"/>
  <c r="AI284" i="34"/>
  <c r="AI286" i="34"/>
  <c r="AI288" i="34"/>
  <c r="AI290" i="34"/>
  <c r="AI292" i="34"/>
  <c r="AI294" i="34"/>
  <c r="AI296" i="34"/>
  <c r="AI298" i="34"/>
  <c r="AI300" i="34"/>
  <c r="AL38" i="34"/>
  <c r="AL54" i="34"/>
  <c r="AL70" i="34"/>
  <c r="AL86" i="34"/>
  <c r="AL102" i="34"/>
  <c r="AL118" i="34"/>
  <c r="AL134" i="34"/>
  <c r="AL150" i="34"/>
  <c r="AH159" i="34"/>
  <c r="AH167" i="34"/>
  <c r="AH175" i="34"/>
  <c r="AH183" i="34"/>
  <c r="AH191" i="34"/>
  <c r="AL195" i="34"/>
  <c r="AH198" i="34"/>
  <c r="AI200" i="34"/>
  <c r="AJ202" i="34"/>
  <c r="AJ204" i="34"/>
  <c r="AJ206" i="34"/>
  <c r="AJ208" i="34"/>
  <c r="AJ210" i="34"/>
  <c r="AJ212" i="34"/>
  <c r="AJ214" i="34"/>
  <c r="AJ216" i="34"/>
  <c r="AJ218" i="34"/>
  <c r="AJ220" i="34"/>
  <c r="AJ222" i="34"/>
  <c r="AJ224" i="34"/>
  <c r="AJ226" i="34"/>
  <c r="AJ228" i="34"/>
  <c r="AJ230" i="34"/>
  <c r="AJ232" i="34"/>
  <c r="AJ234" i="34"/>
  <c r="AJ236" i="34"/>
  <c r="AJ238" i="34"/>
  <c r="AJ240" i="34"/>
  <c r="AJ242" i="34"/>
  <c r="AJ244" i="34"/>
  <c r="AJ246" i="34"/>
  <c r="AJ248" i="34"/>
  <c r="AJ250" i="34"/>
  <c r="AJ252" i="34"/>
  <c r="AJ254" i="34"/>
  <c r="AJ256" i="34"/>
  <c r="AJ258" i="34"/>
  <c r="AJ260" i="34"/>
  <c r="AJ262" i="34"/>
  <c r="AJ264" i="34"/>
  <c r="AJ266" i="34"/>
  <c r="AJ268" i="34"/>
  <c r="AJ270" i="34"/>
  <c r="AJ272" i="34"/>
  <c r="AJ274" i="34"/>
  <c r="AJ276" i="34"/>
  <c r="AJ278" i="34"/>
  <c r="AJ280" i="34"/>
  <c r="AJ282" i="34"/>
  <c r="AJ284" i="34"/>
  <c r="AJ286" i="34"/>
  <c r="AJ288" i="34"/>
  <c r="AJ290" i="34"/>
  <c r="AJ292" i="34"/>
  <c r="AJ294" i="34"/>
  <c r="AJ296" i="34"/>
  <c r="AJ298" i="34"/>
  <c r="AJ300" i="34"/>
  <c r="AL40" i="34"/>
  <c r="AL56" i="34"/>
  <c r="AL72" i="34"/>
  <c r="AL88" i="34"/>
  <c r="AL104" i="34"/>
  <c r="AL120" i="34"/>
  <c r="AL136" i="34"/>
  <c r="AL152" i="34"/>
  <c r="AL160" i="34"/>
  <c r="AL168" i="34"/>
  <c r="AL176" i="34"/>
  <c r="AL184" i="34"/>
  <c r="AI192" i="34"/>
  <c r="AH196" i="34"/>
  <c r="AI198" i="34"/>
  <c r="AJ200" i="34"/>
  <c r="AL202" i="34"/>
  <c r="AL204" i="34"/>
  <c r="AL206" i="34"/>
  <c r="AL208" i="34"/>
  <c r="AL210" i="34"/>
  <c r="AL212" i="34"/>
  <c r="AL214" i="34"/>
  <c r="AL216" i="34"/>
  <c r="AL218" i="34"/>
  <c r="AL220" i="34"/>
  <c r="AL222" i="34"/>
  <c r="AL224" i="34"/>
  <c r="AL226" i="34"/>
  <c r="AL228" i="34"/>
  <c r="AL230" i="34"/>
  <c r="AL232" i="34"/>
  <c r="AL234" i="34"/>
  <c r="AL236" i="34"/>
  <c r="AL238" i="34"/>
  <c r="AL240" i="34"/>
  <c r="AL242" i="34"/>
  <c r="AL244" i="34"/>
  <c r="AL246" i="34"/>
  <c r="AL248" i="34"/>
  <c r="AL250" i="34"/>
  <c r="AL252" i="34"/>
  <c r="AL254" i="34"/>
  <c r="AL256" i="34"/>
  <c r="AL258" i="34"/>
  <c r="AL260" i="34"/>
  <c r="AL262" i="34"/>
  <c r="AL264" i="34"/>
  <c r="AL266" i="34"/>
  <c r="AL268" i="34"/>
  <c r="AL270" i="34"/>
  <c r="AL272" i="34"/>
  <c r="AL274" i="34"/>
  <c r="AL276" i="34"/>
  <c r="AL278" i="34"/>
  <c r="AL280" i="34"/>
  <c r="AL282" i="34"/>
  <c r="AL284" i="34"/>
  <c r="AL286" i="34"/>
  <c r="AL288" i="34"/>
  <c r="AL290" i="34"/>
  <c r="AL292" i="34"/>
  <c r="AL294" i="34"/>
  <c r="AL296" i="34"/>
  <c r="AL298" i="34"/>
  <c r="AL300" i="34"/>
  <c r="AL42" i="34"/>
  <c r="AL58" i="34"/>
  <c r="AL74" i="34"/>
  <c r="AL90" i="34"/>
  <c r="AL106" i="34"/>
  <c r="AL122" i="34"/>
  <c r="AL138" i="34"/>
  <c r="AH153" i="34"/>
  <c r="AH161" i="34"/>
  <c r="AH169" i="34"/>
  <c r="AH177" i="34"/>
  <c r="AH185" i="34"/>
  <c r="AL192" i="34"/>
  <c r="AI196" i="34"/>
  <c r="AJ198" i="34"/>
  <c r="AL200" i="34"/>
  <c r="AH203" i="34"/>
  <c r="AH205" i="34"/>
  <c r="AH207" i="34"/>
  <c r="AH209" i="34"/>
  <c r="AH211" i="34"/>
  <c r="AH213" i="34"/>
  <c r="AH215" i="34"/>
  <c r="AH217" i="34"/>
  <c r="AH219" i="34"/>
  <c r="AH221" i="34"/>
  <c r="AH223" i="34"/>
  <c r="AH225" i="34"/>
  <c r="AH227" i="34"/>
  <c r="AH229" i="34"/>
  <c r="AH231" i="34"/>
  <c r="AH233" i="34"/>
  <c r="AH235" i="34"/>
  <c r="AH237" i="34"/>
  <c r="AH239" i="34"/>
  <c r="AH241" i="34"/>
  <c r="AH243" i="34"/>
  <c r="AH245" i="34"/>
  <c r="AH247" i="34"/>
  <c r="AH249" i="34"/>
  <c r="AH251" i="34"/>
  <c r="AH253" i="34"/>
  <c r="AH255" i="34"/>
  <c r="AH257" i="34"/>
  <c r="AH259" i="34"/>
  <c r="AH261" i="34"/>
  <c r="AH263" i="34"/>
  <c r="AH265" i="34"/>
  <c r="AH267" i="34"/>
  <c r="AH269" i="34"/>
  <c r="AH271" i="34"/>
  <c r="AH273" i="34"/>
  <c r="AH275" i="34"/>
  <c r="AH277" i="34"/>
  <c r="AH279" i="34"/>
  <c r="AH281" i="34"/>
  <c r="AH283" i="34"/>
  <c r="AH285" i="34"/>
  <c r="AH287" i="34"/>
  <c r="AH289" i="34"/>
  <c r="AH291" i="34"/>
  <c r="AH293" i="34"/>
  <c r="AH295" i="34"/>
  <c r="AH297" i="34"/>
  <c r="AH299" i="34"/>
  <c r="AL44" i="34"/>
  <c r="AL60" i="34"/>
  <c r="AL76" i="34"/>
  <c r="AL92" i="34"/>
  <c r="AL108" i="34"/>
  <c r="AL124" i="34"/>
  <c r="AL140" i="34"/>
  <c r="AL154" i="34"/>
  <c r="AL162" i="34"/>
  <c r="AL170" i="34"/>
  <c r="AL178" i="34"/>
  <c r="AL186" i="34"/>
  <c r="AH193" i="34"/>
  <c r="AJ196" i="34"/>
  <c r="AL198" i="34"/>
  <c r="AH201" i="34"/>
  <c r="AI203" i="34"/>
  <c r="AI205" i="34"/>
  <c r="AI207" i="34"/>
  <c r="AI209" i="34"/>
  <c r="AI211" i="34"/>
  <c r="AI213" i="34"/>
  <c r="AI215" i="34"/>
  <c r="AI217" i="34"/>
  <c r="AI219" i="34"/>
  <c r="AI221" i="34"/>
  <c r="AI223" i="34"/>
  <c r="AI225" i="34"/>
  <c r="AI227" i="34"/>
  <c r="AI229" i="34"/>
  <c r="AI231" i="34"/>
  <c r="AI233" i="34"/>
  <c r="AI235" i="34"/>
  <c r="AI237" i="34"/>
  <c r="AI239" i="34"/>
  <c r="AI241" i="34"/>
  <c r="AI243" i="34"/>
  <c r="AI245" i="34"/>
  <c r="AI247" i="34"/>
  <c r="AI249" i="34"/>
  <c r="AI251" i="34"/>
  <c r="AI253" i="34"/>
  <c r="AI255" i="34"/>
  <c r="AI257" i="34"/>
  <c r="AI259" i="34"/>
  <c r="AI261" i="34"/>
  <c r="AI263" i="34"/>
  <c r="AI265" i="34"/>
  <c r="AI267" i="34"/>
  <c r="AI269" i="34"/>
  <c r="AI271" i="34"/>
  <c r="AI273" i="34"/>
  <c r="AI275" i="34"/>
  <c r="AI277" i="34"/>
  <c r="AI279" i="34"/>
  <c r="AI281" i="34"/>
  <c r="AI283" i="34"/>
  <c r="AI285" i="34"/>
  <c r="AI287" i="34"/>
  <c r="AI289" i="34"/>
  <c r="AI291" i="34"/>
  <c r="AI293" i="34"/>
  <c r="AI295" i="34"/>
  <c r="AI297" i="34"/>
  <c r="AI299" i="34"/>
  <c r="AL46" i="34"/>
  <c r="AL62" i="34"/>
  <c r="AL78" i="34"/>
  <c r="AL94" i="34"/>
  <c r="AL110" i="34"/>
  <c r="AL126" i="34"/>
  <c r="AL142" i="34"/>
  <c r="AH155" i="34"/>
  <c r="AH163" i="34"/>
  <c r="AH171" i="34"/>
  <c r="AH179" i="34"/>
  <c r="AH187" i="34"/>
  <c r="AI194" i="34"/>
  <c r="AL196" i="34"/>
  <c r="AH199" i="34"/>
  <c r="AI201" i="34"/>
  <c r="AJ203" i="34"/>
  <c r="AJ205" i="34"/>
  <c r="AJ207" i="34"/>
  <c r="AJ209" i="34"/>
  <c r="AJ211" i="34"/>
  <c r="AJ213" i="34"/>
  <c r="AJ215" i="34"/>
  <c r="AJ217" i="34"/>
  <c r="AJ219" i="34"/>
  <c r="AJ221" i="34"/>
  <c r="AJ223" i="34"/>
  <c r="AJ225" i="34"/>
  <c r="AJ227" i="34"/>
  <c r="AJ229" i="34"/>
  <c r="AJ231" i="34"/>
  <c r="AJ233" i="34"/>
  <c r="AJ235" i="34"/>
  <c r="AJ237" i="34"/>
  <c r="AJ239" i="34"/>
  <c r="AJ241" i="34"/>
  <c r="AJ243" i="34"/>
  <c r="AJ245" i="34"/>
  <c r="AJ247" i="34"/>
  <c r="AJ249" i="34"/>
  <c r="AJ251" i="34"/>
  <c r="AJ253" i="34"/>
  <c r="AJ255" i="34"/>
  <c r="AJ257" i="34"/>
  <c r="AJ259" i="34"/>
  <c r="AJ261" i="34"/>
  <c r="AJ263" i="34"/>
  <c r="AJ265" i="34"/>
  <c r="AJ267" i="34"/>
  <c r="AJ269" i="34"/>
  <c r="AJ271" i="34"/>
  <c r="AJ273" i="34"/>
  <c r="AJ275" i="34"/>
  <c r="AJ277" i="34"/>
  <c r="AJ279" i="34"/>
  <c r="AJ281" i="34"/>
  <c r="AJ283" i="34"/>
  <c r="AJ285" i="34"/>
  <c r="AJ287" i="34"/>
  <c r="AJ289" i="34"/>
  <c r="AJ291" i="34"/>
  <c r="AJ293" i="34"/>
  <c r="AJ295" i="34"/>
  <c r="AJ297" i="34"/>
  <c r="AJ299" i="34"/>
  <c r="AL48" i="34"/>
  <c r="AL164" i="34"/>
  <c r="AL203" i="34"/>
  <c r="AL219" i="34"/>
  <c r="AL235" i="34"/>
  <c r="AL251" i="34"/>
  <c r="AL267" i="34"/>
  <c r="AL283" i="34"/>
  <c r="AL299" i="34"/>
  <c r="AL64" i="34"/>
  <c r="AL172" i="34"/>
  <c r="AL205" i="34"/>
  <c r="AL221" i="34"/>
  <c r="AL237" i="34"/>
  <c r="AL253" i="34"/>
  <c r="AL269" i="34"/>
  <c r="AL285" i="34"/>
  <c r="AL80" i="34"/>
  <c r="AL180" i="34"/>
  <c r="AL207" i="34"/>
  <c r="AL223" i="34"/>
  <c r="AL239" i="34"/>
  <c r="AL255" i="34"/>
  <c r="AL271" i="34"/>
  <c r="AL287" i="34"/>
  <c r="AL96" i="34"/>
  <c r="AL188" i="34"/>
  <c r="AL209" i="34"/>
  <c r="AL225" i="34"/>
  <c r="AL241" i="34"/>
  <c r="AL257" i="34"/>
  <c r="AL273" i="34"/>
  <c r="AL289" i="34"/>
  <c r="AL112" i="34"/>
  <c r="AL194" i="34"/>
  <c r="AL211" i="34"/>
  <c r="AL227" i="34"/>
  <c r="AL243" i="34"/>
  <c r="AL259" i="34"/>
  <c r="AL275" i="34"/>
  <c r="AL291" i="34"/>
  <c r="AL128" i="34"/>
  <c r="AH197" i="34"/>
  <c r="AL213" i="34"/>
  <c r="AL229" i="34"/>
  <c r="AL245" i="34"/>
  <c r="AL261" i="34"/>
  <c r="AL277" i="34"/>
  <c r="AL293" i="34"/>
  <c r="AL144" i="34"/>
  <c r="AI199" i="34"/>
  <c r="AL215" i="34"/>
  <c r="AL231" i="34"/>
  <c r="AL247" i="34"/>
  <c r="AL263" i="34"/>
  <c r="AL279" i="34"/>
  <c r="AL295" i="34"/>
  <c r="AL156" i="34"/>
  <c r="AL201" i="34"/>
  <c r="AL217" i="34"/>
  <c r="AL233" i="34"/>
  <c r="AL249" i="34"/>
  <c r="AL265" i="34"/>
  <c r="AL281" i="34"/>
  <c r="AL297" i="34"/>
  <c r="AL24" i="34"/>
  <c r="AL8" i="34"/>
  <c r="AL22" i="34"/>
  <c r="AL6" i="34"/>
  <c r="AL20" i="34"/>
  <c r="AJ6" i="34"/>
  <c r="AL18" i="34"/>
  <c r="AL32" i="34"/>
  <c r="AL16" i="34"/>
  <c r="AL30" i="34"/>
  <c r="AL14" i="34"/>
  <c r="AL28" i="34"/>
  <c r="AL12" i="34"/>
  <c r="AL26" i="34"/>
  <c r="AL10" i="34"/>
  <c r="AJ28" i="34"/>
  <c r="AJ16" i="34"/>
  <c r="AJ14" i="34"/>
  <c r="AJ4" i="34"/>
  <c r="AI32" i="34"/>
  <c r="AI30" i="34"/>
  <c r="AI28" i="34"/>
  <c r="AI26" i="34"/>
  <c r="AI24" i="34"/>
  <c r="AI22" i="34"/>
  <c r="AI20" i="34"/>
  <c r="AI18" i="34"/>
  <c r="AI16" i="34"/>
  <c r="AI14" i="34"/>
  <c r="AI12" i="34"/>
  <c r="AI10" i="34"/>
  <c r="AI8" i="34"/>
  <c r="AI6" i="34"/>
  <c r="AI4" i="34"/>
  <c r="AJ32" i="34"/>
  <c r="AJ22" i="34"/>
  <c r="AJ12" i="34"/>
  <c r="AH32" i="34"/>
  <c r="AH30" i="34"/>
  <c r="AH28" i="34"/>
  <c r="AH26" i="34"/>
  <c r="AH24" i="34"/>
  <c r="AH22" i="34"/>
  <c r="AH20" i="34"/>
  <c r="AH18" i="34"/>
  <c r="AH16" i="34"/>
  <c r="AH14" i="34"/>
  <c r="AH12" i="34"/>
  <c r="AH10" i="34"/>
  <c r="AH8" i="34"/>
  <c r="AH6" i="34"/>
  <c r="AH4" i="34"/>
  <c r="AJ26" i="34"/>
  <c r="AJ18" i="34"/>
  <c r="AJ10" i="34"/>
  <c r="AL31" i="34"/>
  <c r="AL29" i="34"/>
  <c r="AL27" i="34"/>
  <c r="AL25" i="34"/>
  <c r="AL23" i="34"/>
  <c r="AL21" i="34"/>
  <c r="AL19" i="34"/>
  <c r="AL17" i="34"/>
  <c r="AL15" i="34"/>
  <c r="AL13" i="34"/>
  <c r="AL11" i="34"/>
  <c r="AL9" i="34"/>
  <c r="AL7" i="34"/>
  <c r="AL5" i="34"/>
  <c r="AL3" i="34"/>
  <c r="AJ30" i="34"/>
  <c r="AJ20" i="34"/>
  <c r="AJ8" i="34"/>
  <c r="AJ31" i="34"/>
  <c r="AJ29" i="34"/>
  <c r="AJ27" i="34"/>
  <c r="AJ25" i="34"/>
  <c r="AJ23" i="34"/>
  <c r="AJ21" i="34"/>
  <c r="AJ19" i="34"/>
  <c r="AJ17" i="34"/>
  <c r="AJ15" i="34"/>
  <c r="AJ13" i="34"/>
  <c r="AJ11" i="34"/>
  <c r="AJ9" i="34"/>
  <c r="AJ7" i="34"/>
  <c r="AJ5" i="34"/>
  <c r="AJ3" i="34"/>
  <c r="AJ24" i="34"/>
  <c r="AI31" i="34"/>
  <c r="AI29" i="34"/>
  <c r="AI27" i="34"/>
  <c r="AI25" i="34"/>
  <c r="AI23" i="34"/>
  <c r="AI21" i="34"/>
  <c r="AI19" i="34"/>
  <c r="AI17" i="34"/>
  <c r="AI15" i="34"/>
  <c r="AI13" i="34"/>
  <c r="AI11" i="34"/>
  <c r="AI9" i="34"/>
  <c r="AI7" i="34"/>
  <c r="AI5" i="34"/>
  <c r="AI3" i="34"/>
  <c r="AH31" i="34"/>
  <c r="AH29" i="34"/>
  <c r="AH27" i="34"/>
  <c r="AH25" i="34"/>
  <c r="AH23" i="34"/>
  <c r="AH21" i="34"/>
  <c r="AH19" i="34"/>
  <c r="AH17" i="34"/>
  <c r="AH15" i="34"/>
  <c r="AH13" i="34"/>
  <c r="AH11" i="34"/>
  <c r="AH9" i="34"/>
  <c r="AH7" i="34"/>
  <c r="AH5" i="34"/>
  <c r="AH3" i="34"/>
  <c r="AL2" i="34"/>
  <c r="AJ2" i="34"/>
  <c r="AI2" i="34"/>
  <c r="S101" i="3"/>
  <c r="CQ7" i="53" l="1"/>
  <c r="CS7" i="53" s="1"/>
  <c r="L42" i="49"/>
  <c r="H13" i="54" s="1"/>
  <c r="O3" i="30"/>
  <c r="O4" i="30"/>
  <c r="O5" i="30"/>
  <c r="O6" i="30"/>
  <c r="O7" i="30"/>
  <c r="O8" i="30"/>
  <c r="O9" i="30"/>
  <c r="O10" i="30"/>
  <c r="O11" i="30"/>
  <c r="O12" i="30"/>
  <c r="O13" i="30"/>
  <c r="O14" i="30"/>
  <c r="O15" i="30"/>
  <c r="O16" i="30"/>
  <c r="O17" i="30"/>
  <c r="O18" i="30"/>
  <c r="O19" i="30"/>
  <c r="O20" i="30"/>
  <c r="O21" i="30"/>
  <c r="O22" i="30"/>
  <c r="O23" i="30"/>
  <c r="O24" i="30"/>
  <c r="O25" i="30"/>
  <c r="O26" i="30"/>
  <c r="O27" i="30"/>
  <c r="O28" i="30"/>
  <c r="O29" i="30"/>
  <c r="O30" i="30"/>
  <c r="O31" i="30"/>
  <c r="O32" i="30"/>
  <c r="O33" i="30"/>
  <c r="O34" i="30"/>
  <c r="O35" i="30"/>
  <c r="O36" i="30"/>
  <c r="O37" i="30"/>
  <c r="O38" i="30"/>
  <c r="O39" i="30"/>
  <c r="O40" i="30"/>
  <c r="O41" i="30"/>
  <c r="O42" i="30"/>
  <c r="O43" i="30"/>
  <c r="O44" i="30"/>
  <c r="O45" i="30"/>
  <c r="O46" i="30"/>
  <c r="O47" i="30"/>
  <c r="O48" i="30"/>
  <c r="O49" i="30"/>
  <c r="O50" i="30"/>
  <c r="O51" i="30"/>
  <c r="O52" i="30"/>
  <c r="O53" i="30"/>
  <c r="O54" i="30"/>
  <c r="O55" i="30"/>
  <c r="O56" i="30"/>
  <c r="O57" i="30"/>
  <c r="O58" i="30"/>
  <c r="O59" i="30"/>
  <c r="O60" i="30"/>
  <c r="O61" i="30"/>
  <c r="O62" i="30"/>
  <c r="O63" i="30"/>
  <c r="O64" i="30"/>
  <c r="O65" i="30"/>
  <c r="O66" i="30"/>
  <c r="O67" i="30"/>
  <c r="O68" i="30"/>
  <c r="O69" i="30"/>
  <c r="O70" i="30"/>
  <c r="O71" i="30"/>
  <c r="O72" i="30"/>
  <c r="O73" i="30"/>
  <c r="O74" i="30"/>
  <c r="O75" i="30"/>
  <c r="O76" i="30"/>
  <c r="O77" i="30"/>
  <c r="O78" i="30"/>
  <c r="O79" i="30"/>
  <c r="O80" i="30"/>
  <c r="O81" i="30"/>
  <c r="O82" i="30"/>
  <c r="O83" i="30"/>
  <c r="O84" i="30"/>
  <c r="O85" i="30"/>
  <c r="O86" i="30"/>
  <c r="O87" i="30"/>
  <c r="O88" i="30"/>
  <c r="O89" i="30"/>
  <c r="O90" i="30"/>
  <c r="O91" i="30"/>
  <c r="O92" i="30"/>
  <c r="O93" i="30"/>
  <c r="O94" i="30"/>
  <c r="O95" i="30"/>
  <c r="O96" i="30"/>
  <c r="O97" i="30"/>
  <c r="O98" i="30"/>
  <c r="O99" i="30"/>
  <c r="O100" i="30"/>
  <c r="O101" i="30"/>
  <c r="O102" i="30"/>
  <c r="O103" i="30"/>
  <c r="O104" i="30"/>
  <c r="O105" i="30"/>
  <c r="O106" i="30"/>
  <c r="O107" i="30"/>
  <c r="O108" i="30"/>
  <c r="O109" i="30"/>
  <c r="O110" i="30"/>
  <c r="O111" i="30"/>
  <c r="O112" i="30"/>
  <c r="O113" i="30"/>
  <c r="O114" i="30"/>
  <c r="O115" i="30"/>
  <c r="O116" i="30"/>
  <c r="O117" i="30"/>
  <c r="O118" i="30"/>
  <c r="O119" i="30"/>
  <c r="O120" i="30"/>
  <c r="O121" i="30"/>
  <c r="O122" i="30"/>
  <c r="O123" i="30"/>
  <c r="O124" i="30"/>
  <c r="O125" i="30"/>
  <c r="O126" i="30"/>
  <c r="O127" i="30"/>
  <c r="O128" i="30"/>
  <c r="O129" i="30"/>
  <c r="O130" i="30"/>
  <c r="O131" i="30"/>
  <c r="O132" i="30"/>
  <c r="O133" i="30"/>
  <c r="O134" i="30"/>
  <c r="O135" i="30"/>
  <c r="O136" i="30"/>
  <c r="O137" i="30"/>
  <c r="O138" i="30"/>
  <c r="O139" i="30"/>
  <c r="O140" i="30"/>
  <c r="O141" i="30"/>
  <c r="O142" i="30"/>
  <c r="O143" i="30"/>
  <c r="O144" i="30"/>
  <c r="O145" i="30"/>
  <c r="O146" i="30"/>
  <c r="O147" i="30"/>
  <c r="O148" i="30"/>
  <c r="O149" i="30"/>
  <c r="O150" i="30"/>
  <c r="O151" i="30"/>
  <c r="O152" i="30"/>
  <c r="O153" i="30"/>
  <c r="O154" i="30"/>
  <c r="O155" i="30"/>
  <c r="O156" i="30"/>
  <c r="O157" i="30"/>
  <c r="O158" i="30"/>
  <c r="O159" i="30"/>
  <c r="O160" i="30"/>
  <c r="O161" i="30"/>
  <c r="O162" i="30"/>
  <c r="O163" i="30"/>
  <c r="O164" i="30"/>
  <c r="O165" i="30"/>
  <c r="O166" i="30"/>
  <c r="O167" i="30"/>
  <c r="O168" i="30"/>
  <c r="O169" i="30"/>
  <c r="O170" i="30"/>
  <c r="O171" i="30"/>
  <c r="O172" i="30"/>
  <c r="O173" i="30"/>
  <c r="O174" i="30"/>
  <c r="O175" i="30"/>
  <c r="O176" i="30"/>
  <c r="O177" i="30"/>
  <c r="O178" i="30"/>
  <c r="O179" i="30"/>
  <c r="O180" i="30"/>
  <c r="O181" i="30"/>
  <c r="O182" i="30"/>
  <c r="O183" i="30"/>
  <c r="O184" i="30"/>
  <c r="O185" i="30"/>
  <c r="O186" i="30"/>
  <c r="O187" i="30"/>
  <c r="O188" i="30"/>
  <c r="O189" i="30"/>
  <c r="O190" i="30"/>
  <c r="O191" i="30"/>
  <c r="O192" i="30"/>
  <c r="O193" i="30"/>
  <c r="O194" i="30"/>
  <c r="O195" i="30"/>
  <c r="O196" i="30"/>
  <c r="O197" i="30"/>
  <c r="O198" i="30"/>
  <c r="O199" i="30"/>
  <c r="O200" i="30"/>
  <c r="O201" i="30"/>
  <c r="O202" i="30"/>
  <c r="O203" i="30"/>
  <c r="O204" i="30"/>
  <c r="O205" i="30"/>
  <c r="O206" i="30"/>
  <c r="O207" i="30"/>
  <c r="O208" i="30"/>
  <c r="O209" i="30"/>
  <c r="O210" i="30"/>
  <c r="O211" i="30"/>
  <c r="O212" i="30"/>
  <c r="O213" i="30"/>
  <c r="O214" i="30"/>
  <c r="O215" i="30"/>
  <c r="O216" i="30"/>
  <c r="O217" i="30"/>
  <c r="O218" i="30"/>
  <c r="O219" i="30"/>
  <c r="O220" i="30"/>
  <c r="O221" i="30"/>
  <c r="O222" i="30"/>
  <c r="O223" i="30"/>
  <c r="O224" i="30"/>
  <c r="O225" i="30"/>
  <c r="O226" i="30"/>
  <c r="O227" i="30"/>
  <c r="O228" i="30"/>
  <c r="O229" i="30"/>
  <c r="O230" i="30"/>
  <c r="O231" i="30"/>
  <c r="O232" i="30"/>
  <c r="O233" i="30"/>
  <c r="O234" i="30"/>
  <c r="O235" i="30"/>
  <c r="O236" i="30"/>
  <c r="O237" i="30"/>
  <c r="O238" i="30"/>
  <c r="O239" i="30"/>
  <c r="O240" i="30"/>
  <c r="O241" i="30"/>
  <c r="O242" i="30"/>
  <c r="O243" i="30"/>
  <c r="O244" i="30"/>
  <c r="O245" i="30"/>
  <c r="O246" i="30"/>
  <c r="O247" i="30"/>
  <c r="O248" i="30"/>
  <c r="O249" i="30"/>
  <c r="O250" i="30"/>
  <c r="O251" i="30"/>
  <c r="O252" i="30"/>
  <c r="O253" i="30"/>
  <c r="O254" i="30"/>
  <c r="O255" i="30"/>
  <c r="O256" i="30"/>
  <c r="O257" i="30"/>
  <c r="O258" i="30"/>
  <c r="O259" i="30"/>
  <c r="O260" i="30"/>
  <c r="O261" i="30"/>
  <c r="O262" i="30"/>
  <c r="O263" i="30"/>
  <c r="O264" i="30"/>
  <c r="O265" i="30"/>
  <c r="O266" i="30"/>
  <c r="O267" i="30"/>
  <c r="O268" i="30"/>
  <c r="O269" i="30"/>
  <c r="O270" i="30"/>
  <c r="O271" i="30"/>
  <c r="O272" i="30"/>
  <c r="O273" i="30"/>
  <c r="O274" i="30"/>
  <c r="O275" i="30"/>
  <c r="O276" i="30"/>
  <c r="O277" i="30"/>
  <c r="O278" i="30"/>
  <c r="O279" i="30"/>
  <c r="O280" i="30"/>
  <c r="O281" i="30"/>
  <c r="O282" i="30"/>
  <c r="O283" i="30"/>
  <c r="O284" i="30"/>
  <c r="O285" i="30"/>
  <c r="O286" i="30"/>
  <c r="O287" i="30"/>
  <c r="O288" i="30"/>
  <c r="O289" i="30"/>
  <c r="O290" i="30"/>
  <c r="O291" i="30"/>
  <c r="O292" i="30"/>
  <c r="O293" i="30"/>
  <c r="O294" i="30"/>
  <c r="O295" i="30"/>
  <c r="O296" i="30"/>
  <c r="O297" i="30"/>
  <c r="O298" i="30"/>
  <c r="O299" i="30"/>
  <c r="O300" i="30"/>
  <c r="O2" i="30"/>
  <c r="CM17" i="29"/>
  <c r="CL17" i="29"/>
  <c r="BY3" i="29"/>
  <c r="BZ3" i="29"/>
  <c r="CA3" i="29"/>
  <c r="CB3" i="29"/>
  <c r="CC3" i="29"/>
  <c r="CD3" i="29"/>
  <c r="CE3" i="29"/>
  <c r="CF3" i="29"/>
  <c r="CG3" i="29"/>
  <c r="CH3" i="29"/>
  <c r="CI3" i="29"/>
  <c r="CJ3" i="29"/>
  <c r="CK3" i="29"/>
  <c r="CL3" i="29"/>
  <c r="CM3" i="29"/>
  <c r="BY4" i="29"/>
  <c r="BZ4" i="29"/>
  <c r="CA4" i="29"/>
  <c r="CB4" i="29"/>
  <c r="CC4" i="29"/>
  <c r="CD4" i="29"/>
  <c r="CE4" i="29"/>
  <c r="CF4" i="29"/>
  <c r="CG4" i="29"/>
  <c r="CH4" i="29"/>
  <c r="CI4" i="29"/>
  <c r="CJ4" i="29"/>
  <c r="CK4" i="29"/>
  <c r="CL4" i="29"/>
  <c r="CM4" i="29"/>
  <c r="BY5" i="29"/>
  <c r="BZ5" i="29"/>
  <c r="CA5" i="29"/>
  <c r="CB5" i="29"/>
  <c r="CC5" i="29"/>
  <c r="CD5" i="29"/>
  <c r="CE5" i="29"/>
  <c r="CF5" i="29"/>
  <c r="CG5" i="29"/>
  <c r="CH5" i="29"/>
  <c r="CI5" i="29"/>
  <c r="CJ5" i="29"/>
  <c r="CK5" i="29"/>
  <c r="CL5" i="29"/>
  <c r="CM5" i="29"/>
  <c r="BY6" i="29"/>
  <c r="BZ6" i="29"/>
  <c r="CA6" i="29"/>
  <c r="CB6" i="29"/>
  <c r="CC6" i="29"/>
  <c r="CD6" i="29"/>
  <c r="CE6" i="29"/>
  <c r="CF6" i="29"/>
  <c r="CG6" i="29"/>
  <c r="CH6" i="29"/>
  <c r="CI6" i="29"/>
  <c r="CJ6" i="29"/>
  <c r="CK6" i="29"/>
  <c r="CL6" i="29"/>
  <c r="CM6" i="29"/>
  <c r="BY7" i="29"/>
  <c r="BZ7" i="29"/>
  <c r="CA7" i="29"/>
  <c r="CB7" i="29"/>
  <c r="CC7" i="29"/>
  <c r="CD7" i="29"/>
  <c r="CE7" i="29"/>
  <c r="CF7" i="29"/>
  <c r="CG7" i="29"/>
  <c r="CH7" i="29"/>
  <c r="CI7" i="29"/>
  <c r="CJ7" i="29"/>
  <c r="CK7" i="29"/>
  <c r="CL7" i="29"/>
  <c r="CM7" i="29"/>
  <c r="BY8" i="29"/>
  <c r="BZ8" i="29"/>
  <c r="CA8" i="29"/>
  <c r="CB8" i="29"/>
  <c r="CC8" i="29"/>
  <c r="CD8" i="29"/>
  <c r="CE8" i="29"/>
  <c r="CF8" i="29"/>
  <c r="CG8" i="29"/>
  <c r="CH8" i="29"/>
  <c r="CI8" i="29"/>
  <c r="CJ8" i="29"/>
  <c r="CK8" i="29"/>
  <c r="CL8" i="29"/>
  <c r="CM8" i="29"/>
  <c r="BY9" i="29"/>
  <c r="BZ9" i="29"/>
  <c r="CA9" i="29"/>
  <c r="CB9" i="29"/>
  <c r="CC9" i="29"/>
  <c r="CD9" i="29"/>
  <c r="CE9" i="29"/>
  <c r="CF9" i="29"/>
  <c r="CG9" i="29"/>
  <c r="CH9" i="29"/>
  <c r="CI9" i="29"/>
  <c r="CJ9" i="29"/>
  <c r="CK9" i="29"/>
  <c r="CL9" i="29"/>
  <c r="CM9" i="29"/>
  <c r="BY10" i="29"/>
  <c r="BZ10" i="29"/>
  <c r="CA10" i="29"/>
  <c r="CB10" i="29"/>
  <c r="CC10" i="29"/>
  <c r="CD10" i="29"/>
  <c r="CE10" i="29"/>
  <c r="CF10" i="29"/>
  <c r="CG10" i="29"/>
  <c r="CH10" i="29"/>
  <c r="CI10" i="29"/>
  <c r="CJ10" i="29"/>
  <c r="CK10" i="29"/>
  <c r="CL10" i="29"/>
  <c r="CM10" i="29"/>
  <c r="BY11" i="29"/>
  <c r="BZ11" i="29"/>
  <c r="CA11" i="29"/>
  <c r="CB11" i="29"/>
  <c r="CC11" i="29"/>
  <c r="CD11" i="29"/>
  <c r="CE11" i="29"/>
  <c r="CF11" i="29"/>
  <c r="CG11" i="29"/>
  <c r="CH11" i="29"/>
  <c r="CI11" i="29"/>
  <c r="CJ11" i="29"/>
  <c r="CK11" i="29"/>
  <c r="CL11" i="29"/>
  <c r="CM11" i="29"/>
  <c r="BY12" i="29"/>
  <c r="BZ12" i="29"/>
  <c r="CA12" i="29"/>
  <c r="CB12" i="29"/>
  <c r="CC12" i="29"/>
  <c r="CD12" i="29"/>
  <c r="CE12" i="29"/>
  <c r="CF12" i="29"/>
  <c r="CG12" i="29"/>
  <c r="CH12" i="29"/>
  <c r="CI12" i="29"/>
  <c r="CJ12" i="29"/>
  <c r="CK12" i="29"/>
  <c r="CL12" i="29"/>
  <c r="CM12" i="29"/>
  <c r="BY13" i="29"/>
  <c r="BZ13" i="29"/>
  <c r="CA13" i="29"/>
  <c r="CB13" i="29"/>
  <c r="CC13" i="29"/>
  <c r="CD13" i="29"/>
  <c r="CE13" i="29"/>
  <c r="CF13" i="29"/>
  <c r="CG13" i="29"/>
  <c r="CH13" i="29"/>
  <c r="CI13" i="29"/>
  <c r="CJ13" i="29"/>
  <c r="CK13" i="29"/>
  <c r="CL13" i="29"/>
  <c r="CM13" i="29"/>
  <c r="BY14" i="29"/>
  <c r="BZ14" i="29"/>
  <c r="CA14" i="29"/>
  <c r="CB14" i="29"/>
  <c r="CC14" i="29"/>
  <c r="CD14" i="29"/>
  <c r="CE14" i="29"/>
  <c r="CF14" i="29"/>
  <c r="CG14" i="29"/>
  <c r="CH14" i="29"/>
  <c r="CI14" i="29"/>
  <c r="CJ14" i="29"/>
  <c r="CK14" i="29"/>
  <c r="CL14" i="29"/>
  <c r="CM14" i="29"/>
  <c r="BY15" i="29"/>
  <c r="BZ15" i="29"/>
  <c r="CA15" i="29"/>
  <c r="CB15" i="29"/>
  <c r="CC15" i="29"/>
  <c r="CD15" i="29"/>
  <c r="CE15" i="29"/>
  <c r="CF15" i="29"/>
  <c r="CG15" i="29"/>
  <c r="CH15" i="29"/>
  <c r="CI15" i="29"/>
  <c r="CJ15" i="29"/>
  <c r="CK15" i="29"/>
  <c r="CL15" i="29"/>
  <c r="CM15" i="29"/>
  <c r="BY16" i="29"/>
  <c r="BZ16" i="29"/>
  <c r="CA16" i="29"/>
  <c r="CB16" i="29"/>
  <c r="CC16" i="29"/>
  <c r="CD16" i="29"/>
  <c r="CE16" i="29"/>
  <c r="CF16" i="29"/>
  <c r="CG16" i="29"/>
  <c r="CH16" i="29"/>
  <c r="CI16" i="29"/>
  <c r="CJ16" i="29"/>
  <c r="CK16" i="29"/>
  <c r="CL16" i="29"/>
  <c r="CM16" i="29"/>
  <c r="BY17" i="29"/>
  <c r="BZ17" i="29"/>
  <c r="CA17" i="29"/>
  <c r="CB17" i="29"/>
  <c r="CC17" i="29"/>
  <c r="CD17" i="29"/>
  <c r="CE17" i="29"/>
  <c r="CF17" i="29"/>
  <c r="CG17" i="29"/>
  <c r="CH17" i="29"/>
  <c r="CI17" i="29"/>
  <c r="CJ17" i="29"/>
  <c r="CK17" i="29"/>
  <c r="CL2" i="29"/>
  <c r="AH3" i="29"/>
  <c r="AI3" i="29"/>
  <c r="AJ3" i="29"/>
  <c r="AK3" i="29"/>
  <c r="AL3" i="29"/>
  <c r="AM3" i="29"/>
  <c r="AN3" i="29"/>
  <c r="AO3" i="29"/>
  <c r="AP3" i="29"/>
  <c r="AQ3" i="29"/>
  <c r="AR3" i="29"/>
  <c r="AS3" i="29"/>
  <c r="AT3" i="29"/>
  <c r="AU3" i="29"/>
  <c r="AH4" i="29"/>
  <c r="AI4" i="29"/>
  <c r="AJ4" i="29"/>
  <c r="AK4" i="29"/>
  <c r="AL4" i="29"/>
  <c r="AM4" i="29"/>
  <c r="AN4" i="29"/>
  <c r="AO4" i="29"/>
  <c r="AP4" i="29"/>
  <c r="AQ4" i="29"/>
  <c r="AR4" i="29"/>
  <c r="AS4" i="29"/>
  <c r="AT4" i="29"/>
  <c r="AU4" i="29"/>
  <c r="AH5" i="29"/>
  <c r="AI5" i="29"/>
  <c r="AJ5" i="29"/>
  <c r="AK5" i="29"/>
  <c r="AL5" i="29"/>
  <c r="AM5" i="29"/>
  <c r="AN5" i="29"/>
  <c r="AO5" i="29"/>
  <c r="AP5" i="29"/>
  <c r="AQ5" i="29"/>
  <c r="AR5" i="29"/>
  <c r="AS5" i="29"/>
  <c r="AT5" i="29"/>
  <c r="AU5" i="29"/>
  <c r="AH6" i="29"/>
  <c r="AI6" i="29"/>
  <c r="AJ6" i="29"/>
  <c r="AK6" i="29"/>
  <c r="AL6" i="29"/>
  <c r="AM6" i="29"/>
  <c r="AN6" i="29"/>
  <c r="AO6" i="29"/>
  <c r="AP6" i="29"/>
  <c r="AQ6" i="29"/>
  <c r="AR6" i="29"/>
  <c r="AS6" i="29"/>
  <c r="AT6" i="29"/>
  <c r="AU6" i="29"/>
  <c r="AH7" i="29"/>
  <c r="AI7" i="29"/>
  <c r="AJ7" i="29"/>
  <c r="AK7" i="29"/>
  <c r="AL7" i="29"/>
  <c r="AM7" i="29"/>
  <c r="AN7" i="29"/>
  <c r="AO7" i="29"/>
  <c r="AP7" i="29"/>
  <c r="AQ7" i="29"/>
  <c r="AR7" i="29"/>
  <c r="AS7" i="29"/>
  <c r="AT7" i="29"/>
  <c r="AU7" i="29"/>
  <c r="AH8" i="29"/>
  <c r="AI8" i="29"/>
  <c r="AJ8" i="29"/>
  <c r="AK8" i="29"/>
  <c r="AL8" i="29"/>
  <c r="AM8" i="29"/>
  <c r="AN8" i="29"/>
  <c r="AO8" i="29"/>
  <c r="AP8" i="29"/>
  <c r="AQ8" i="29"/>
  <c r="AR8" i="29"/>
  <c r="AS8" i="29"/>
  <c r="AT8" i="29"/>
  <c r="AU8" i="29"/>
  <c r="AH9" i="29"/>
  <c r="AI9" i="29"/>
  <c r="AJ9" i="29"/>
  <c r="AK9" i="29"/>
  <c r="AL9" i="29"/>
  <c r="AM9" i="29"/>
  <c r="AN9" i="29"/>
  <c r="AO9" i="29"/>
  <c r="AP9" i="29"/>
  <c r="AQ9" i="29"/>
  <c r="AR9" i="29"/>
  <c r="AS9" i="29"/>
  <c r="AT9" i="29"/>
  <c r="AU9" i="29"/>
  <c r="AH10" i="29"/>
  <c r="AI10" i="29"/>
  <c r="AJ10" i="29"/>
  <c r="AK10" i="29"/>
  <c r="AL10" i="29"/>
  <c r="AM10" i="29"/>
  <c r="AN10" i="29"/>
  <c r="AO10" i="29"/>
  <c r="AP10" i="29"/>
  <c r="AQ10" i="29"/>
  <c r="AR10" i="29"/>
  <c r="AS10" i="29"/>
  <c r="AT10" i="29"/>
  <c r="AU10" i="29"/>
  <c r="AH11" i="29"/>
  <c r="AI11" i="29"/>
  <c r="AJ11" i="29"/>
  <c r="AK11" i="29"/>
  <c r="AL11" i="29"/>
  <c r="AM11" i="29"/>
  <c r="AN11" i="29"/>
  <c r="AO11" i="29"/>
  <c r="AP11" i="29"/>
  <c r="AQ11" i="29"/>
  <c r="AR11" i="29"/>
  <c r="AS11" i="29"/>
  <c r="AT11" i="29"/>
  <c r="AU11" i="29"/>
  <c r="AH12" i="29"/>
  <c r="AI12" i="29"/>
  <c r="AJ12" i="29"/>
  <c r="AK12" i="29"/>
  <c r="AL12" i="29"/>
  <c r="AM12" i="29"/>
  <c r="AN12" i="29"/>
  <c r="AO12" i="29"/>
  <c r="AP12" i="29"/>
  <c r="AQ12" i="29"/>
  <c r="AR12" i="29"/>
  <c r="AS12" i="29"/>
  <c r="AT12" i="29"/>
  <c r="AU12" i="29"/>
  <c r="AH13" i="29"/>
  <c r="AI13" i="29"/>
  <c r="AJ13" i="29"/>
  <c r="AK13" i="29"/>
  <c r="AL13" i="29"/>
  <c r="AM13" i="29"/>
  <c r="AN13" i="29"/>
  <c r="AO13" i="29"/>
  <c r="AP13" i="29"/>
  <c r="AQ13" i="29"/>
  <c r="AR13" i="29"/>
  <c r="AS13" i="29"/>
  <c r="AT13" i="29"/>
  <c r="AU13" i="29"/>
  <c r="AH14" i="29"/>
  <c r="AI14" i="29"/>
  <c r="AJ14" i="29"/>
  <c r="AK14" i="29"/>
  <c r="AL14" i="29"/>
  <c r="AM14" i="29"/>
  <c r="AN14" i="29"/>
  <c r="AO14" i="29"/>
  <c r="AP14" i="29"/>
  <c r="AQ14" i="29"/>
  <c r="AR14" i="29"/>
  <c r="AS14" i="29"/>
  <c r="AT14" i="29"/>
  <c r="AU14" i="29"/>
  <c r="AH15" i="29"/>
  <c r="AI15" i="29"/>
  <c r="AJ15" i="29"/>
  <c r="AK15" i="29"/>
  <c r="AL15" i="29"/>
  <c r="AM15" i="29"/>
  <c r="AN15" i="29"/>
  <c r="AO15" i="29"/>
  <c r="AP15" i="29"/>
  <c r="AQ15" i="29"/>
  <c r="AR15" i="29"/>
  <c r="AS15" i="29"/>
  <c r="AT15" i="29"/>
  <c r="AU15" i="29"/>
  <c r="AH16" i="29"/>
  <c r="AI16" i="29"/>
  <c r="AJ16" i="29"/>
  <c r="AK16" i="29"/>
  <c r="AL16" i="29"/>
  <c r="AM16" i="29"/>
  <c r="AN16" i="29"/>
  <c r="AO16" i="29"/>
  <c r="AP16" i="29"/>
  <c r="AQ16" i="29"/>
  <c r="AR16" i="29"/>
  <c r="AS16" i="29"/>
  <c r="AT16" i="29"/>
  <c r="AU16" i="29"/>
  <c r="AH17" i="29"/>
  <c r="AI17" i="29"/>
  <c r="AJ17" i="29"/>
  <c r="AK17" i="29"/>
  <c r="AL17" i="29"/>
  <c r="AM17" i="29"/>
  <c r="AN17" i="29"/>
  <c r="AO17" i="29"/>
  <c r="AP17" i="29"/>
  <c r="AQ17" i="29"/>
  <c r="AR17" i="29"/>
  <c r="AS17" i="29"/>
  <c r="AT17" i="29"/>
  <c r="AU17" i="29"/>
  <c r="AH18" i="29"/>
  <c r="AI18" i="29"/>
  <c r="AJ18" i="29"/>
  <c r="AK18" i="29"/>
  <c r="AL18" i="29"/>
  <c r="AM18" i="29"/>
  <c r="AN18" i="29"/>
  <c r="AO18" i="29"/>
  <c r="AP18" i="29"/>
  <c r="AQ18" i="29"/>
  <c r="AR18" i="29"/>
  <c r="AS18" i="29"/>
  <c r="AT18" i="29"/>
  <c r="AU2" i="29"/>
  <c r="AT2" i="29"/>
  <c r="AC241" i="30"/>
  <c r="AD241" i="30"/>
  <c r="AF241" i="30"/>
  <c r="AG241" i="30"/>
  <c r="AH241" i="30"/>
  <c r="AI241" i="30"/>
  <c r="AJ241" i="30"/>
  <c r="AK241" i="30"/>
  <c r="AL241" i="30"/>
  <c r="AM241" i="30"/>
  <c r="AC242" i="30"/>
  <c r="AD242" i="30"/>
  <c r="AF242" i="30"/>
  <c r="AG242" i="30"/>
  <c r="AH242" i="30"/>
  <c r="AI242" i="30"/>
  <c r="AJ242" i="30"/>
  <c r="AK242" i="30"/>
  <c r="AL242" i="30"/>
  <c r="AM242" i="30"/>
  <c r="AC243" i="30"/>
  <c r="AD243" i="30"/>
  <c r="AF243" i="30"/>
  <c r="AG243" i="30"/>
  <c r="AH243" i="30"/>
  <c r="AI243" i="30"/>
  <c r="AJ243" i="30"/>
  <c r="AK243" i="30"/>
  <c r="AL243" i="30"/>
  <c r="AM243" i="30"/>
  <c r="AC244" i="30"/>
  <c r="AD244" i="30"/>
  <c r="AF244" i="30"/>
  <c r="AG244" i="30"/>
  <c r="AH244" i="30"/>
  <c r="AI244" i="30"/>
  <c r="AJ244" i="30"/>
  <c r="AK244" i="30"/>
  <c r="AL244" i="30"/>
  <c r="AM244" i="30"/>
  <c r="AC245" i="30"/>
  <c r="AD245" i="30"/>
  <c r="AF245" i="30"/>
  <c r="AG245" i="30"/>
  <c r="AH245" i="30"/>
  <c r="AI245" i="30"/>
  <c r="AJ245" i="30"/>
  <c r="AK245" i="30"/>
  <c r="AL245" i="30"/>
  <c r="AM245" i="30"/>
  <c r="AC246" i="30"/>
  <c r="AD246" i="30"/>
  <c r="AF246" i="30"/>
  <c r="AG246" i="30"/>
  <c r="AH246" i="30"/>
  <c r="AI246" i="30"/>
  <c r="AJ246" i="30"/>
  <c r="AK246" i="30"/>
  <c r="AL246" i="30"/>
  <c r="AM246" i="30"/>
  <c r="AC247" i="30"/>
  <c r="AD247" i="30"/>
  <c r="AF247" i="30"/>
  <c r="AG247" i="30"/>
  <c r="AH247" i="30"/>
  <c r="AI247" i="30"/>
  <c r="AJ247" i="30"/>
  <c r="AK247" i="30"/>
  <c r="AL247" i="30"/>
  <c r="AM247" i="30"/>
  <c r="AC248" i="30"/>
  <c r="AD248" i="30"/>
  <c r="AF248" i="30"/>
  <c r="AG248" i="30"/>
  <c r="AH248" i="30"/>
  <c r="AI248" i="30"/>
  <c r="AJ248" i="30"/>
  <c r="AK248" i="30"/>
  <c r="AL248" i="30"/>
  <c r="AM248" i="30"/>
  <c r="AC249" i="30"/>
  <c r="AD249" i="30"/>
  <c r="AF249" i="30"/>
  <c r="AG249" i="30"/>
  <c r="AH249" i="30"/>
  <c r="AI249" i="30"/>
  <c r="AJ249" i="30"/>
  <c r="AK249" i="30"/>
  <c r="AL249" i="30"/>
  <c r="AM249" i="30"/>
  <c r="AC250" i="30"/>
  <c r="AD250" i="30"/>
  <c r="AF250" i="30"/>
  <c r="AG250" i="30"/>
  <c r="AH250" i="30"/>
  <c r="AI250" i="30"/>
  <c r="AJ250" i="30"/>
  <c r="AK250" i="30"/>
  <c r="AL250" i="30"/>
  <c r="AM250" i="30"/>
  <c r="AC251" i="30"/>
  <c r="AD251" i="30"/>
  <c r="AF251" i="30"/>
  <c r="AG251" i="30"/>
  <c r="AH251" i="30"/>
  <c r="AI251" i="30"/>
  <c r="AJ251" i="30"/>
  <c r="AK251" i="30"/>
  <c r="AL251" i="30"/>
  <c r="AM251" i="30"/>
  <c r="AC252" i="30"/>
  <c r="AD252" i="30"/>
  <c r="AF252" i="30"/>
  <c r="AG252" i="30"/>
  <c r="AH252" i="30"/>
  <c r="AI252" i="30"/>
  <c r="AJ252" i="30"/>
  <c r="AK252" i="30"/>
  <c r="AL252" i="30"/>
  <c r="AM252" i="30"/>
  <c r="AC253" i="30"/>
  <c r="AD253" i="30"/>
  <c r="AF253" i="30"/>
  <c r="AG253" i="30"/>
  <c r="AH253" i="30"/>
  <c r="AI253" i="30"/>
  <c r="AJ253" i="30"/>
  <c r="AK253" i="30"/>
  <c r="AL253" i="30"/>
  <c r="AM253" i="30"/>
  <c r="AC254" i="30"/>
  <c r="AD254" i="30"/>
  <c r="AF254" i="30"/>
  <c r="AG254" i="30"/>
  <c r="AH254" i="30"/>
  <c r="AI254" i="30"/>
  <c r="AJ254" i="30"/>
  <c r="AK254" i="30"/>
  <c r="AL254" i="30"/>
  <c r="AM254" i="30"/>
  <c r="AC255" i="30"/>
  <c r="AD255" i="30"/>
  <c r="AF255" i="30"/>
  <c r="AG255" i="30"/>
  <c r="AH255" i="30"/>
  <c r="AI255" i="30"/>
  <c r="AJ255" i="30"/>
  <c r="AK255" i="30"/>
  <c r="AL255" i="30"/>
  <c r="AM255" i="30"/>
  <c r="AC256" i="30"/>
  <c r="AD256" i="30"/>
  <c r="AF256" i="30"/>
  <c r="AG256" i="30"/>
  <c r="AH256" i="30"/>
  <c r="AI256" i="30"/>
  <c r="AJ256" i="30"/>
  <c r="AK256" i="30"/>
  <c r="AL256" i="30"/>
  <c r="AM256" i="30"/>
  <c r="AC257" i="30"/>
  <c r="AD257" i="30"/>
  <c r="AF257" i="30"/>
  <c r="AG257" i="30"/>
  <c r="AH257" i="30"/>
  <c r="AI257" i="30"/>
  <c r="AJ257" i="30"/>
  <c r="AK257" i="30"/>
  <c r="AL257" i="30"/>
  <c r="AM257" i="30"/>
  <c r="AC258" i="30"/>
  <c r="AD258" i="30"/>
  <c r="AF258" i="30"/>
  <c r="AG258" i="30"/>
  <c r="AH258" i="30"/>
  <c r="AI258" i="30"/>
  <c r="AJ258" i="30"/>
  <c r="AK258" i="30"/>
  <c r="AL258" i="30"/>
  <c r="AM258" i="30"/>
  <c r="AC259" i="30"/>
  <c r="AD259" i="30"/>
  <c r="AF259" i="30"/>
  <c r="AG259" i="30"/>
  <c r="AH259" i="30"/>
  <c r="AI259" i="30"/>
  <c r="AJ259" i="30"/>
  <c r="AK259" i="30"/>
  <c r="AL259" i="30"/>
  <c r="AM259" i="30"/>
  <c r="AC260" i="30"/>
  <c r="AD260" i="30"/>
  <c r="AF260" i="30"/>
  <c r="AG260" i="30"/>
  <c r="AH260" i="30"/>
  <c r="AI260" i="30"/>
  <c r="AJ260" i="30"/>
  <c r="AK260" i="30"/>
  <c r="AL260" i="30"/>
  <c r="AM260" i="30"/>
  <c r="AC261" i="30"/>
  <c r="AD261" i="30"/>
  <c r="AF261" i="30"/>
  <c r="AG261" i="30"/>
  <c r="AH261" i="30"/>
  <c r="AI261" i="30"/>
  <c r="AJ261" i="30"/>
  <c r="AK261" i="30"/>
  <c r="AL261" i="30"/>
  <c r="AM261" i="30"/>
  <c r="AC262" i="30"/>
  <c r="AD262" i="30"/>
  <c r="AF262" i="30"/>
  <c r="AG262" i="30"/>
  <c r="AH262" i="30"/>
  <c r="AI262" i="30"/>
  <c r="AJ262" i="30"/>
  <c r="AK262" i="30"/>
  <c r="AL262" i="30"/>
  <c r="AM262" i="30"/>
  <c r="AC263" i="30"/>
  <c r="AD263" i="30"/>
  <c r="AF263" i="30"/>
  <c r="AG263" i="30"/>
  <c r="AH263" i="30"/>
  <c r="AI263" i="30"/>
  <c r="AJ263" i="30"/>
  <c r="AK263" i="30"/>
  <c r="AL263" i="30"/>
  <c r="AM263" i="30"/>
  <c r="AC264" i="30"/>
  <c r="AD264" i="30"/>
  <c r="AF264" i="30"/>
  <c r="AG264" i="30"/>
  <c r="AH264" i="30"/>
  <c r="AI264" i="30"/>
  <c r="AJ264" i="30"/>
  <c r="AK264" i="30"/>
  <c r="AL264" i="30"/>
  <c r="AM264" i="30"/>
  <c r="AC265" i="30"/>
  <c r="AD265" i="30"/>
  <c r="AF265" i="30"/>
  <c r="AG265" i="30"/>
  <c r="AH265" i="30"/>
  <c r="AI265" i="30"/>
  <c r="AJ265" i="30"/>
  <c r="AK265" i="30"/>
  <c r="AL265" i="30"/>
  <c r="AM265" i="30"/>
  <c r="AC266" i="30"/>
  <c r="AD266" i="30"/>
  <c r="AF266" i="30"/>
  <c r="AG266" i="30"/>
  <c r="AH266" i="30"/>
  <c r="AI266" i="30"/>
  <c r="AJ266" i="30"/>
  <c r="AK266" i="30"/>
  <c r="AL266" i="30"/>
  <c r="AM266" i="30"/>
  <c r="AC267" i="30"/>
  <c r="AD267" i="30"/>
  <c r="AF267" i="30"/>
  <c r="AG267" i="30"/>
  <c r="AH267" i="30"/>
  <c r="AI267" i="30"/>
  <c r="AJ267" i="30"/>
  <c r="AK267" i="30"/>
  <c r="AL267" i="30"/>
  <c r="AM267" i="30"/>
  <c r="AC268" i="30"/>
  <c r="AD268" i="30"/>
  <c r="AF268" i="30"/>
  <c r="AG268" i="30"/>
  <c r="AH268" i="30"/>
  <c r="AI268" i="30"/>
  <c r="AJ268" i="30"/>
  <c r="AK268" i="30"/>
  <c r="AL268" i="30"/>
  <c r="AM268" i="30"/>
  <c r="AC269" i="30"/>
  <c r="AD269" i="30"/>
  <c r="AF269" i="30"/>
  <c r="AG269" i="30"/>
  <c r="AH269" i="30"/>
  <c r="AI269" i="30"/>
  <c r="AJ269" i="30"/>
  <c r="AK269" i="30"/>
  <c r="AL269" i="30"/>
  <c r="AM269" i="30"/>
  <c r="AC270" i="30"/>
  <c r="AD270" i="30"/>
  <c r="AF270" i="30"/>
  <c r="AG270" i="30"/>
  <c r="AH270" i="30"/>
  <c r="AI270" i="30"/>
  <c r="AJ270" i="30"/>
  <c r="AK270" i="30"/>
  <c r="AL270" i="30"/>
  <c r="AM270" i="30"/>
  <c r="AC271" i="30"/>
  <c r="AD271" i="30"/>
  <c r="AF271" i="30"/>
  <c r="AG271" i="30"/>
  <c r="AH271" i="30"/>
  <c r="AI271" i="30"/>
  <c r="AJ271" i="30"/>
  <c r="AK271" i="30"/>
  <c r="AL271" i="30"/>
  <c r="AM271" i="30"/>
  <c r="AC272" i="30"/>
  <c r="AD272" i="30"/>
  <c r="AF272" i="30"/>
  <c r="AG272" i="30"/>
  <c r="AH272" i="30"/>
  <c r="AI272" i="30"/>
  <c r="AJ272" i="30"/>
  <c r="AK272" i="30"/>
  <c r="AL272" i="30"/>
  <c r="AM272" i="30"/>
  <c r="AC273" i="30"/>
  <c r="AD273" i="30"/>
  <c r="AF273" i="30"/>
  <c r="AG273" i="30"/>
  <c r="AH273" i="30"/>
  <c r="AI273" i="30"/>
  <c r="AJ273" i="30"/>
  <c r="AK273" i="30"/>
  <c r="AL273" i="30"/>
  <c r="AM273" i="30"/>
  <c r="AC274" i="30"/>
  <c r="AD274" i="30"/>
  <c r="AF274" i="30"/>
  <c r="AG274" i="30"/>
  <c r="AH274" i="30"/>
  <c r="AI274" i="30"/>
  <c r="AJ274" i="30"/>
  <c r="AK274" i="30"/>
  <c r="AL274" i="30"/>
  <c r="AM274" i="30"/>
  <c r="AC275" i="30"/>
  <c r="AD275" i="30"/>
  <c r="AF275" i="30"/>
  <c r="AG275" i="30"/>
  <c r="AH275" i="30"/>
  <c r="AI275" i="30"/>
  <c r="AJ275" i="30"/>
  <c r="AK275" i="30"/>
  <c r="AL275" i="30"/>
  <c r="AM275" i="30"/>
  <c r="AC276" i="30"/>
  <c r="AD276" i="30"/>
  <c r="AF276" i="30"/>
  <c r="AG276" i="30"/>
  <c r="AH276" i="30"/>
  <c r="AI276" i="30"/>
  <c r="AJ276" i="30"/>
  <c r="AK276" i="30"/>
  <c r="AL276" i="30"/>
  <c r="AM276" i="30"/>
  <c r="AC277" i="30"/>
  <c r="AD277" i="30"/>
  <c r="AF277" i="30"/>
  <c r="AG277" i="30"/>
  <c r="AH277" i="30"/>
  <c r="AI277" i="30"/>
  <c r="AJ277" i="30"/>
  <c r="AK277" i="30"/>
  <c r="AL277" i="30"/>
  <c r="AM277" i="30"/>
  <c r="AC278" i="30"/>
  <c r="AD278" i="30"/>
  <c r="AF278" i="30"/>
  <c r="AG278" i="30"/>
  <c r="AH278" i="30"/>
  <c r="AI278" i="30"/>
  <c r="AJ278" i="30"/>
  <c r="AK278" i="30"/>
  <c r="AL278" i="30"/>
  <c r="AM278" i="30"/>
  <c r="AC279" i="30"/>
  <c r="AD279" i="30"/>
  <c r="AF279" i="30"/>
  <c r="AG279" i="30"/>
  <c r="AH279" i="30"/>
  <c r="AI279" i="30"/>
  <c r="AJ279" i="30"/>
  <c r="AK279" i="30"/>
  <c r="AL279" i="30"/>
  <c r="AM279" i="30"/>
  <c r="AC280" i="30"/>
  <c r="AD280" i="30"/>
  <c r="AF280" i="30"/>
  <c r="AG280" i="30"/>
  <c r="AH280" i="30"/>
  <c r="AI280" i="30"/>
  <c r="AJ280" i="30"/>
  <c r="AK280" i="30"/>
  <c r="AL280" i="30"/>
  <c r="AM280" i="30"/>
  <c r="AC281" i="30"/>
  <c r="AD281" i="30"/>
  <c r="AF281" i="30"/>
  <c r="AG281" i="30"/>
  <c r="AH281" i="30"/>
  <c r="AI281" i="30"/>
  <c r="AJ281" i="30"/>
  <c r="AK281" i="30"/>
  <c r="AL281" i="30"/>
  <c r="AM281" i="30"/>
  <c r="AC282" i="30"/>
  <c r="AD282" i="30"/>
  <c r="AF282" i="30"/>
  <c r="AG282" i="30"/>
  <c r="AH282" i="30"/>
  <c r="AI282" i="30"/>
  <c r="AJ282" i="30"/>
  <c r="AK282" i="30"/>
  <c r="AL282" i="30"/>
  <c r="AM282" i="30"/>
  <c r="AC283" i="30"/>
  <c r="AD283" i="30"/>
  <c r="AF283" i="30"/>
  <c r="AG283" i="30"/>
  <c r="AH283" i="30"/>
  <c r="AI283" i="30"/>
  <c r="AJ283" i="30"/>
  <c r="AK283" i="30"/>
  <c r="AL283" i="30"/>
  <c r="AM283" i="30"/>
  <c r="AC284" i="30"/>
  <c r="AD284" i="30"/>
  <c r="AF284" i="30"/>
  <c r="AG284" i="30"/>
  <c r="AH284" i="30"/>
  <c r="AI284" i="30"/>
  <c r="AJ284" i="30"/>
  <c r="AK284" i="30"/>
  <c r="AL284" i="30"/>
  <c r="AM284" i="30"/>
  <c r="AC285" i="30"/>
  <c r="AD285" i="30"/>
  <c r="AF285" i="30"/>
  <c r="AG285" i="30"/>
  <c r="AH285" i="30"/>
  <c r="AI285" i="30"/>
  <c r="AJ285" i="30"/>
  <c r="AK285" i="30"/>
  <c r="AL285" i="30"/>
  <c r="AM285" i="30"/>
  <c r="AC286" i="30"/>
  <c r="AD286" i="30"/>
  <c r="AF286" i="30"/>
  <c r="AG286" i="30"/>
  <c r="AH286" i="30"/>
  <c r="AI286" i="30"/>
  <c r="AJ286" i="30"/>
  <c r="AK286" i="30"/>
  <c r="AL286" i="30"/>
  <c r="AM286" i="30"/>
  <c r="AC287" i="30"/>
  <c r="AD287" i="30"/>
  <c r="AF287" i="30"/>
  <c r="AG287" i="30"/>
  <c r="AH287" i="30"/>
  <c r="AI287" i="30"/>
  <c r="AJ287" i="30"/>
  <c r="AK287" i="30"/>
  <c r="AL287" i="30"/>
  <c r="AM287" i="30"/>
  <c r="AC288" i="30"/>
  <c r="AD288" i="30"/>
  <c r="AF288" i="30"/>
  <c r="AG288" i="30"/>
  <c r="AH288" i="30"/>
  <c r="AI288" i="30"/>
  <c r="AJ288" i="30"/>
  <c r="AK288" i="30"/>
  <c r="AL288" i="30"/>
  <c r="AM288" i="30"/>
  <c r="AC289" i="30"/>
  <c r="AD289" i="30"/>
  <c r="AF289" i="30"/>
  <c r="AG289" i="30"/>
  <c r="AH289" i="30"/>
  <c r="AI289" i="30"/>
  <c r="AJ289" i="30"/>
  <c r="AK289" i="30"/>
  <c r="AL289" i="30"/>
  <c r="AM289" i="30"/>
  <c r="AC290" i="30"/>
  <c r="AD290" i="30"/>
  <c r="AF290" i="30"/>
  <c r="AG290" i="30"/>
  <c r="AH290" i="30"/>
  <c r="AI290" i="30"/>
  <c r="AJ290" i="30"/>
  <c r="AK290" i="30"/>
  <c r="AL290" i="30"/>
  <c r="AM290" i="30"/>
  <c r="AC291" i="30"/>
  <c r="AD291" i="30"/>
  <c r="AF291" i="30"/>
  <c r="AG291" i="30"/>
  <c r="AH291" i="30"/>
  <c r="AI291" i="30"/>
  <c r="AJ291" i="30"/>
  <c r="AK291" i="30"/>
  <c r="AL291" i="30"/>
  <c r="AM291" i="30"/>
  <c r="AC292" i="30"/>
  <c r="AD292" i="30"/>
  <c r="AF292" i="30"/>
  <c r="AG292" i="30"/>
  <c r="AH292" i="30"/>
  <c r="AI292" i="30"/>
  <c r="AJ292" i="30"/>
  <c r="AK292" i="30"/>
  <c r="AL292" i="30"/>
  <c r="AM292" i="30"/>
  <c r="AC293" i="30"/>
  <c r="AD293" i="30"/>
  <c r="AF293" i="30"/>
  <c r="AG293" i="30"/>
  <c r="AH293" i="30"/>
  <c r="AI293" i="30"/>
  <c r="AJ293" i="30"/>
  <c r="AK293" i="30"/>
  <c r="AL293" i="30"/>
  <c r="AM293" i="30"/>
  <c r="AC294" i="30"/>
  <c r="AD294" i="30"/>
  <c r="AF294" i="30"/>
  <c r="AG294" i="30"/>
  <c r="AH294" i="30"/>
  <c r="AI294" i="30"/>
  <c r="AJ294" i="30"/>
  <c r="AK294" i="30"/>
  <c r="AL294" i="30"/>
  <c r="AM294" i="30"/>
  <c r="AC295" i="30"/>
  <c r="AD295" i="30"/>
  <c r="AF295" i="30"/>
  <c r="AG295" i="30"/>
  <c r="AH295" i="30"/>
  <c r="AI295" i="30"/>
  <c r="AJ295" i="30"/>
  <c r="AK295" i="30"/>
  <c r="AL295" i="30"/>
  <c r="AM295" i="30"/>
  <c r="AC296" i="30"/>
  <c r="AD296" i="30"/>
  <c r="AF296" i="30"/>
  <c r="AG296" i="30"/>
  <c r="AH296" i="30"/>
  <c r="AI296" i="30"/>
  <c r="AJ296" i="30"/>
  <c r="AK296" i="30"/>
  <c r="AL296" i="30"/>
  <c r="AM296" i="30"/>
  <c r="AC297" i="30"/>
  <c r="AD297" i="30"/>
  <c r="AF297" i="30"/>
  <c r="AG297" i="30"/>
  <c r="AH297" i="30"/>
  <c r="AI297" i="30"/>
  <c r="AJ297" i="30"/>
  <c r="AK297" i="30"/>
  <c r="AL297" i="30"/>
  <c r="AM297" i="30"/>
  <c r="AC298" i="30"/>
  <c r="AD298" i="30"/>
  <c r="AF298" i="30"/>
  <c r="AG298" i="30"/>
  <c r="AH298" i="30"/>
  <c r="AI298" i="30"/>
  <c r="AJ298" i="30"/>
  <c r="AK298" i="30"/>
  <c r="AL298" i="30"/>
  <c r="AM298" i="30"/>
  <c r="AC299" i="30"/>
  <c r="AD299" i="30"/>
  <c r="AF299" i="30"/>
  <c r="AG299" i="30"/>
  <c r="AH299" i="30"/>
  <c r="AI299" i="30"/>
  <c r="AJ299" i="30"/>
  <c r="AK299" i="30"/>
  <c r="AL299" i="30"/>
  <c r="AM299" i="30"/>
  <c r="AC300" i="30"/>
  <c r="AD300" i="30"/>
  <c r="AF300" i="30"/>
  <c r="AG300" i="30"/>
  <c r="AH300" i="30"/>
  <c r="AI300" i="30"/>
  <c r="AJ300" i="30"/>
  <c r="AK300" i="30"/>
  <c r="AL300" i="30"/>
  <c r="AM300" i="30"/>
  <c r="AC32" i="30"/>
  <c r="AD32" i="30"/>
  <c r="AF32" i="30"/>
  <c r="AG32" i="30"/>
  <c r="AH32" i="30"/>
  <c r="AI32" i="30"/>
  <c r="AJ32" i="30"/>
  <c r="AK32" i="30"/>
  <c r="AL32" i="30"/>
  <c r="AM32" i="30"/>
  <c r="AC33" i="30"/>
  <c r="AD33" i="30"/>
  <c r="AF33" i="30"/>
  <c r="AG33" i="30"/>
  <c r="AH33" i="30"/>
  <c r="AI33" i="30"/>
  <c r="AJ33" i="30"/>
  <c r="AK33" i="30"/>
  <c r="AL33" i="30"/>
  <c r="AM33" i="30"/>
  <c r="AC34" i="30"/>
  <c r="AD34" i="30"/>
  <c r="AF34" i="30"/>
  <c r="AG34" i="30"/>
  <c r="AH34" i="30"/>
  <c r="AI34" i="30"/>
  <c r="AJ34" i="30"/>
  <c r="AK34" i="30"/>
  <c r="AL34" i="30"/>
  <c r="AM34" i="30"/>
  <c r="AC35" i="30"/>
  <c r="AD35" i="30"/>
  <c r="AF35" i="30"/>
  <c r="AG35" i="30"/>
  <c r="AH35" i="30"/>
  <c r="AI35" i="30"/>
  <c r="AJ35" i="30"/>
  <c r="AK35" i="30"/>
  <c r="AL35" i="30"/>
  <c r="AM35" i="30"/>
  <c r="AC36" i="30"/>
  <c r="AD36" i="30"/>
  <c r="AF36" i="30"/>
  <c r="AG36" i="30"/>
  <c r="AH36" i="30"/>
  <c r="AI36" i="30"/>
  <c r="AJ36" i="30"/>
  <c r="AK36" i="30"/>
  <c r="AL36" i="30"/>
  <c r="AM36" i="30"/>
  <c r="AC37" i="30"/>
  <c r="AD37" i="30"/>
  <c r="AF37" i="30"/>
  <c r="AG37" i="30"/>
  <c r="AH37" i="30"/>
  <c r="AI37" i="30"/>
  <c r="AJ37" i="30"/>
  <c r="AK37" i="30"/>
  <c r="AL37" i="30"/>
  <c r="AM37" i="30"/>
  <c r="AC38" i="30"/>
  <c r="AD38" i="30"/>
  <c r="AF38" i="30"/>
  <c r="AG38" i="30"/>
  <c r="AH38" i="30"/>
  <c r="AI38" i="30"/>
  <c r="AJ38" i="30"/>
  <c r="AK38" i="30"/>
  <c r="AL38" i="30"/>
  <c r="AM38" i="30"/>
  <c r="AC39" i="30"/>
  <c r="AD39" i="30"/>
  <c r="AF39" i="30"/>
  <c r="AG39" i="30"/>
  <c r="AH39" i="30"/>
  <c r="AI39" i="30"/>
  <c r="AJ39" i="30"/>
  <c r="AK39" i="30"/>
  <c r="AL39" i="30"/>
  <c r="AM39" i="30"/>
  <c r="AC40" i="30"/>
  <c r="AD40" i="30"/>
  <c r="AF40" i="30"/>
  <c r="AG40" i="30"/>
  <c r="AH40" i="30"/>
  <c r="AI40" i="30"/>
  <c r="AJ40" i="30"/>
  <c r="AK40" i="30"/>
  <c r="AL40" i="30"/>
  <c r="AM40" i="30"/>
  <c r="AC41" i="30"/>
  <c r="AD41" i="30"/>
  <c r="AF41" i="30"/>
  <c r="AG41" i="30"/>
  <c r="AH41" i="30"/>
  <c r="AI41" i="30"/>
  <c r="AJ41" i="30"/>
  <c r="AK41" i="30"/>
  <c r="AL41" i="30"/>
  <c r="AM41" i="30"/>
  <c r="AC42" i="30"/>
  <c r="AD42" i="30"/>
  <c r="AF42" i="30"/>
  <c r="AG42" i="30"/>
  <c r="AH42" i="30"/>
  <c r="AI42" i="30"/>
  <c r="AJ42" i="30"/>
  <c r="AK42" i="30"/>
  <c r="AL42" i="30"/>
  <c r="AM42" i="30"/>
  <c r="AC43" i="30"/>
  <c r="AD43" i="30"/>
  <c r="AF43" i="30"/>
  <c r="AG43" i="30"/>
  <c r="AH43" i="30"/>
  <c r="AI43" i="30"/>
  <c r="AJ43" i="30"/>
  <c r="AK43" i="30"/>
  <c r="AL43" i="30"/>
  <c r="AM43" i="30"/>
  <c r="AC44" i="30"/>
  <c r="AD44" i="30"/>
  <c r="AF44" i="30"/>
  <c r="AG44" i="30"/>
  <c r="AH44" i="30"/>
  <c r="AI44" i="30"/>
  <c r="AJ44" i="30"/>
  <c r="AK44" i="30"/>
  <c r="AL44" i="30"/>
  <c r="AM44" i="30"/>
  <c r="AC45" i="30"/>
  <c r="AD45" i="30"/>
  <c r="AF45" i="30"/>
  <c r="AG45" i="30"/>
  <c r="AH45" i="30"/>
  <c r="AI45" i="30"/>
  <c r="AJ45" i="30"/>
  <c r="AK45" i="30"/>
  <c r="AL45" i="30"/>
  <c r="AM45" i="30"/>
  <c r="AC46" i="30"/>
  <c r="AD46" i="30"/>
  <c r="AF46" i="30"/>
  <c r="AG46" i="30"/>
  <c r="AH46" i="30"/>
  <c r="AI46" i="30"/>
  <c r="AJ46" i="30"/>
  <c r="AK46" i="30"/>
  <c r="AL46" i="30"/>
  <c r="AM46" i="30"/>
  <c r="AC47" i="30"/>
  <c r="AD47" i="30"/>
  <c r="AF47" i="30"/>
  <c r="AG47" i="30"/>
  <c r="AH47" i="30"/>
  <c r="AI47" i="30"/>
  <c r="AJ47" i="30"/>
  <c r="AK47" i="30"/>
  <c r="AL47" i="30"/>
  <c r="AM47" i="30"/>
  <c r="AC48" i="30"/>
  <c r="AD48" i="30"/>
  <c r="AF48" i="30"/>
  <c r="AG48" i="30"/>
  <c r="AH48" i="30"/>
  <c r="AI48" i="30"/>
  <c r="AJ48" i="30"/>
  <c r="AK48" i="30"/>
  <c r="AL48" i="30"/>
  <c r="AM48" i="30"/>
  <c r="AC49" i="30"/>
  <c r="AD49" i="30"/>
  <c r="AF49" i="30"/>
  <c r="AG49" i="30"/>
  <c r="AH49" i="30"/>
  <c r="AI49" i="30"/>
  <c r="AJ49" i="30"/>
  <c r="AK49" i="30"/>
  <c r="AL49" i="30"/>
  <c r="AM49" i="30"/>
  <c r="AC50" i="30"/>
  <c r="AD50" i="30"/>
  <c r="AF50" i="30"/>
  <c r="AG50" i="30"/>
  <c r="AH50" i="30"/>
  <c r="AI50" i="30"/>
  <c r="AJ50" i="30"/>
  <c r="AK50" i="30"/>
  <c r="AL50" i="30"/>
  <c r="AM50" i="30"/>
  <c r="AC51" i="30"/>
  <c r="AD51" i="30"/>
  <c r="AF51" i="30"/>
  <c r="AG51" i="30"/>
  <c r="AH51" i="30"/>
  <c r="AI51" i="30"/>
  <c r="AJ51" i="30"/>
  <c r="AK51" i="30"/>
  <c r="AL51" i="30"/>
  <c r="AM51" i="30"/>
  <c r="AC52" i="30"/>
  <c r="AD52" i="30"/>
  <c r="AF52" i="30"/>
  <c r="AG52" i="30"/>
  <c r="AH52" i="30"/>
  <c r="AI52" i="30"/>
  <c r="AJ52" i="30"/>
  <c r="AK52" i="30"/>
  <c r="AL52" i="30"/>
  <c r="AM52" i="30"/>
  <c r="AC53" i="30"/>
  <c r="AD53" i="30"/>
  <c r="AF53" i="30"/>
  <c r="AG53" i="30"/>
  <c r="AH53" i="30"/>
  <c r="AI53" i="30"/>
  <c r="AJ53" i="30"/>
  <c r="AK53" i="30"/>
  <c r="AL53" i="30"/>
  <c r="AM53" i="30"/>
  <c r="AC54" i="30"/>
  <c r="AD54" i="30"/>
  <c r="AF54" i="30"/>
  <c r="AG54" i="30"/>
  <c r="AH54" i="30"/>
  <c r="AI54" i="30"/>
  <c r="AJ54" i="30"/>
  <c r="AK54" i="30"/>
  <c r="AL54" i="30"/>
  <c r="AM54" i="30"/>
  <c r="AC55" i="30"/>
  <c r="AD55" i="30"/>
  <c r="AF55" i="30"/>
  <c r="AG55" i="30"/>
  <c r="AH55" i="30"/>
  <c r="AI55" i="30"/>
  <c r="AJ55" i="30"/>
  <c r="AK55" i="30"/>
  <c r="AL55" i="30"/>
  <c r="AM55" i="30"/>
  <c r="AC56" i="30"/>
  <c r="AD56" i="30"/>
  <c r="AF56" i="30"/>
  <c r="AG56" i="30"/>
  <c r="AH56" i="30"/>
  <c r="AI56" i="30"/>
  <c r="AJ56" i="30"/>
  <c r="AK56" i="30"/>
  <c r="AL56" i="30"/>
  <c r="AM56" i="30"/>
  <c r="AC57" i="30"/>
  <c r="AD57" i="30"/>
  <c r="AF57" i="30"/>
  <c r="AG57" i="30"/>
  <c r="AH57" i="30"/>
  <c r="AI57" i="30"/>
  <c r="AJ57" i="30"/>
  <c r="AK57" i="30"/>
  <c r="AL57" i="30"/>
  <c r="AM57" i="30"/>
  <c r="AC58" i="30"/>
  <c r="AD58" i="30"/>
  <c r="AF58" i="30"/>
  <c r="AG58" i="30"/>
  <c r="AH58" i="30"/>
  <c r="AI58" i="30"/>
  <c r="AJ58" i="30"/>
  <c r="AK58" i="30"/>
  <c r="AL58" i="30"/>
  <c r="AM58" i="30"/>
  <c r="AC59" i="30"/>
  <c r="AD59" i="30"/>
  <c r="AF59" i="30"/>
  <c r="AG59" i="30"/>
  <c r="AH59" i="30"/>
  <c r="AI59" i="30"/>
  <c r="AJ59" i="30"/>
  <c r="AK59" i="30"/>
  <c r="AL59" i="30"/>
  <c r="AM59" i="30"/>
  <c r="AC60" i="30"/>
  <c r="AD60" i="30"/>
  <c r="AF60" i="30"/>
  <c r="AG60" i="30"/>
  <c r="AH60" i="30"/>
  <c r="AI60" i="30"/>
  <c r="AJ60" i="30"/>
  <c r="AK60" i="30"/>
  <c r="AL60" i="30"/>
  <c r="AM60" i="30"/>
  <c r="AC61" i="30"/>
  <c r="AD61" i="30"/>
  <c r="AF61" i="30"/>
  <c r="AG61" i="30"/>
  <c r="AH61" i="30"/>
  <c r="AI61" i="30"/>
  <c r="AJ61" i="30"/>
  <c r="AK61" i="30"/>
  <c r="AL61" i="30"/>
  <c r="AM61" i="30"/>
  <c r="AC62" i="30"/>
  <c r="AD62" i="30"/>
  <c r="AF62" i="30"/>
  <c r="AG62" i="30"/>
  <c r="AH62" i="30"/>
  <c r="AI62" i="30"/>
  <c r="AJ62" i="30"/>
  <c r="AK62" i="30"/>
  <c r="AL62" i="30"/>
  <c r="AM62" i="30"/>
  <c r="AC63" i="30"/>
  <c r="AD63" i="30"/>
  <c r="AF63" i="30"/>
  <c r="AG63" i="30"/>
  <c r="AH63" i="30"/>
  <c r="AI63" i="30"/>
  <c r="AJ63" i="30"/>
  <c r="AK63" i="30"/>
  <c r="AL63" i="30"/>
  <c r="AM63" i="30"/>
  <c r="AC64" i="30"/>
  <c r="AD64" i="30"/>
  <c r="AF64" i="30"/>
  <c r="AG64" i="30"/>
  <c r="AH64" i="30"/>
  <c r="AI64" i="30"/>
  <c r="AJ64" i="30"/>
  <c r="AK64" i="30"/>
  <c r="AL64" i="30"/>
  <c r="AM64" i="30"/>
  <c r="AC65" i="30"/>
  <c r="AD65" i="30"/>
  <c r="AF65" i="30"/>
  <c r="AG65" i="30"/>
  <c r="AH65" i="30"/>
  <c r="AI65" i="30"/>
  <c r="AJ65" i="30"/>
  <c r="AK65" i="30"/>
  <c r="AL65" i="30"/>
  <c r="AM65" i="30"/>
  <c r="AC66" i="30"/>
  <c r="AD66" i="30"/>
  <c r="AF66" i="30"/>
  <c r="AG66" i="30"/>
  <c r="AH66" i="30"/>
  <c r="AI66" i="30"/>
  <c r="AJ66" i="30"/>
  <c r="AK66" i="30"/>
  <c r="AL66" i="30"/>
  <c r="AM66" i="30"/>
  <c r="AC67" i="30"/>
  <c r="AD67" i="30"/>
  <c r="AF67" i="30"/>
  <c r="AG67" i="30"/>
  <c r="AH67" i="30"/>
  <c r="AI67" i="30"/>
  <c r="AJ67" i="30"/>
  <c r="AK67" i="30"/>
  <c r="AL67" i="30"/>
  <c r="AM67" i="30"/>
  <c r="AC68" i="30"/>
  <c r="AD68" i="30"/>
  <c r="AF68" i="30"/>
  <c r="AG68" i="30"/>
  <c r="AH68" i="30"/>
  <c r="AI68" i="30"/>
  <c r="AJ68" i="30"/>
  <c r="AK68" i="30"/>
  <c r="AL68" i="30"/>
  <c r="AM68" i="30"/>
  <c r="AC69" i="30"/>
  <c r="AD69" i="30"/>
  <c r="AF69" i="30"/>
  <c r="AG69" i="30"/>
  <c r="AH69" i="30"/>
  <c r="AI69" i="30"/>
  <c r="AJ69" i="30"/>
  <c r="AK69" i="30"/>
  <c r="AL69" i="30"/>
  <c r="AM69" i="30"/>
  <c r="AC70" i="30"/>
  <c r="AD70" i="30"/>
  <c r="AF70" i="30"/>
  <c r="AG70" i="30"/>
  <c r="AH70" i="30"/>
  <c r="AI70" i="30"/>
  <c r="AJ70" i="30"/>
  <c r="AK70" i="30"/>
  <c r="AL70" i="30"/>
  <c r="AM70" i="30"/>
  <c r="AC71" i="30"/>
  <c r="AD71" i="30"/>
  <c r="AF71" i="30"/>
  <c r="AG71" i="30"/>
  <c r="AH71" i="30"/>
  <c r="AI71" i="30"/>
  <c r="AJ71" i="30"/>
  <c r="AK71" i="30"/>
  <c r="AL71" i="30"/>
  <c r="AM71" i="30"/>
  <c r="AC72" i="30"/>
  <c r="AD72" i="30"/>
  <c r="AF72" i="30"/>
  <c r="AG72" i="30"/>
  <c r="AH72" i="30"/>
  <c r="AI72" i="30"/>
  <c r="AJ72" i="30"/>
  <c r="AK72" i="30"/>
  <c r="AL72" i="30"/>
  <c r="AM72" i="30"/>
  <c r="AC73" i="30"/>
  <c r="AD73" i="30"/>
  <c r="AF73" i="30"/>
  <c r="AG73" i="30"/>
  <c r="AH73" i="30"/>
  <c r="AI73" i="30"/>
  <c r="AJ73" i="30"/>
  <c r="AK73" i="30"/>
  <c r="AL73" i="30"/>
  <c r="AM73" i="30"/>
  <c r="AC74" i="30"/>
  <c r="AD74" i="30"/>
  <c r="AF74" i="30"/>
  <c r="AG74" i="30"/>
  <c r="AH74" i="30"/>
  <c r="AI74" i="30"/>
  <c r="AJ74" i="30"/>
  <c r="AK74" i="30"/>
  <c r="AL74" i="30"/>
  <c r="AM74" i="30"/>
  <c r="AC75" i="30"/>
  <c r="AD75" i="30"/>
  <c r="AF75" i="30"/>
  <c r="AG75" i="30"/>
  <c r="AH75" i="30"/>
  <c r="AI75" i="30"/>
  <c r="AJ75" i="30"/>
  <c r="AK75" i="30"/>
  <c r="AL75" i="30"/>
  <c r="AM75" i="30"/>
  <c r="AC76" i="30"/>
  <c r="AD76" i="30"/>
  <c r="AF76" i="30"/>
  <c r="AG76" i="30"/>
  <c r="AH76" i="30"/>
  <c r="AI76" i="30"/>
  <c r="AJ76" i="30"/>
  <c r="AK76" i="30"/>
  <c r="AL76" i="30"/>
  <c r="AM76" i="30"/>
  <c r="AC77" i="30"/>
  <c r="AD77" i="30"/>
  <c r="AF77" i="30"/>
  <c r="AG77" i="30"/>
  <c r="AH77" i="30"/>
  <c r="AI77" i="30"/>
  <c r="AJ77" i="30"/>
  <c r="AK77" i="30"/>
  <c r="AL77" i="30"/>
  <c r="AM77" i="30"/>
  <c r="AC78" i="30"/>
  <c r="AD78" i="30"/>
  <c r="AF78" i="30"/>
  <c r="AG78" i="30"/>
  <c r="AH78" i="30"/>
  <c r="AI78" i="30"/>
  <c r="AJ78" i="30"/>
  <c r="AK78" i="30"/>
  <c r="AL78" i="30"/>
  <c r="AM78" i="30"/>
  <c r="AC79" i="30"/>
  <c r="AD79" i="30"/>
  <c r="AF79" i="30"/>
  <c r="AG79" i="30"/>
  <c r="AH79" i="30"/>
  <c r="AI79" i="30"/>
  <c r="AJ79" i="30"/>
  <c r="AK79" i="30"/>
  <c r="AL79" i="30"/>
  <c r="AM79" i="30"/>
  <c r="AC80" i="30"/>
  <c r="AD80" i="30"/>
  <c r="AF80" i="30"/>
  <c r="AG80" i="30"/>
  <c r="AH80" i="30"/>
  <c r="AI80" i="30"/>
  <c r="AJ80" i="30"/>
  <c r="AK80" i="30"/>
  <c r="AL80" i="30"/>
  <c r="AM80" i="30"/>
  <c r="AC81" i="30"/>
  <c r="AD81" i="30"/>
  <c r="AF81" i="30"/>
  <c r="AG81" i="30"/>
  <c r="AH81" i="30"/>
  <c r="AI81" i="30"/>
  <c r="AJ81" i="30"/>
  <c r="AK81" i="30"/>
  <c r="AL81" i="30"/>
  <c r="AM81" i="30"/>
  <c r="AC82" i="30"/>
  <c r="AD82" i="30"/>
  <c r="AF82" i="30"/>
  <c r="AG82" i="30"/>
  <c r="AH82" i="30"/>
  <c r="AI82" i="30"/>
  <c r="AJ82" i="30"/>
  <c r="AK82" i="30"/>
  <c r="AL82" i="30"/>
  <c r="AM82" i="30"/>
  <c r="AC83" i="30"/>
  <c r="AD83" i="30"/>
  <c r="AF83" i="30"/>
  <c r="AG83" i="30"/>
  <c r="AH83" i="30"/>
  <c r="AI83" i="30"/>
  <c r="AJ83" i="30"/>
  <c r="AK83" i="30"/>
  <c r="AL83" i="30"/>
  <c r="AM83" i="30"/>
  <c r="AC84" i="30"/>
  <c r="AD84" i="30"/>
  <c r="AF84" i="30"/>
  <c r="AG84" i="30"/>
  <c r="AH84" i="30"/>
  <c r="AI84" i="30"/>
  <c r="AJ84" i="30"/>
  <c r="AK84" i="30"/>
  <c r="AL84" i="30"/>
  <c r="AM84" i="30"/>
  <c r="AC85" i="30"/>
  <c r="AD85" i="30"/>
  <c r="AF85" i="30"/>
  <c r="AG85" i="30"/>
  <c r="AH85" i="30"/>
  <c r="AI85" i="30"/>
  <c r="AJ85" i="30"/>
  <c r="AK85" i="30"/>
  <c r="AL85" i="30"/>
  <c r="AM85" i="30"/>
  <c r="AC86" i="30"/>
  <c r="AD86" i="30"/>
  <c r="AF86" i="30"/>
  <c r="AG86" i="30"/>
  <c r="AH86" i="30"/>
  <c r="AI86" i="30"/>
  <c r="AJ86" i="30"/>
  <c r="AK86" i="30"/>
  <c r="AL86" i="30"/>
  <c r="AM86" i="30"/>
  <c r="AC87" i="30"/>
  <c r="AD87" i="30"/>
  <c r="AF87" i="30"/>
  <c r="AG87" i="30"/>
  <c r="AH87" i="30"/>
  <c r="AI87" i="30"/>
  <c r="AJ87" i="30"/>
  <c r="AK87" i="30"/>
  <c r="AL87" i="30"/>
  <c r="AM87" i="30"/>
  <c r="AC88" i="30"/>
  <c r="AD88" i="30"/>
  <c r="AF88" i="30"/>
  <c r="AG88" i="30"/>
  <c r="AH88" i="30"/>
  <c r="AI88" i="30"/>
  <c r="AJ88" i="30"/>
  <c r="AK88" i="30"/>
  <c r="AL88" i="30"/>
  <c r="AM88" i="30"/>
  <c r="AC89" i="30"/>
  <c r="AD89" i="30"/>
  <c r="AF89" i="30"/>
  <c r="AG89" i="30"/>
  <c r="AH89" i="30"/>
  <c r="AI89" i="30"/>
  <c r="AJ89" i="30"/>
  <c r="AK89" i="30"/>
  <c r="AL89" i="30"/>
  <c r="AM89" i="30"/>
  <c r="AC90" i="30"/>
  <c r="AD90" i="30"/>
  <c r="AF90" i="30"/>
  <c r="AG90" i="30"/>
  <c r="AH90" i="30"/>
  <c r="AI90" i="30"/>
  <c r="AJ90" i="30"/>
  <c r="AK90" i="30"/>
  <c r="AL90" i="30"/>
  <c r="AM90" i="30"/>
  <c r="AC91" i="30"/>
  <c r="AD91" i="30"/>
  <c r="AF91" i="30"/>
  <c r="AG91" i="30"/>
  <c r="AH91" i="30"/>
  <c r="AI91" i="30"/>
  <c r="AJ91" i="30"/>
  <c r="AK91" i="30"/>
  <c r="AL91" i="30"/>
  <c r="AM91" i="30"/>
  <c r="AC92" i="30"/>
  <c r="AD92" i="30"/>
  <c r="AF92" i="30"/>
  <c r="AG92" i="30"/>
  <c r="AH92" i="30"/>
  <c r="AI92" i="30"/>
  <c r="AJ92" i="30"/>
  <c r="AK92" i="30"/>
  <c r="AL92" i="30"/>
  <c r="AM92" i="30"/>
  <c r="AC93" i="30"/>
  <c r="AD93" i="30"/>
  <c r="AF93" i="30"/>
  <c r="AG93" i="30"/>
  <c r="AH93" i="30"/>
  <c r="AI93" i="30"/>
  <c r="AJ93" i="30"/>
  <c r="AK93" i="30"/>
  <c r="AL93" i="30"/>
  <c r="AM93" i="30"/>
  <c r="AC94" i="30"/>
  <c r="AD94" i="30"/>
  <c r="AF94" i="30"/>
  <c r="AG94" i="30"/>
  <c r="AH94" i="30"/>
  <c r="AI94" i="30"/>
  <c r="AJ94" i="30"/>
  <c r="AK94" i="30"/>
  <c r="AL94" i="30"/>
  <c r="AM94" i="30"/>
  <c r="AC95" i="30"/>
  <c r="AD95" i="30"/>
  <c r="AF95" i="30"/>
  <c r="AG95" i="30"/>
  <c r="AH95" i="30"/>
  <c r="AI95" i="30"/>
  <c r="AJ95" i="30"/>
  <c r="AK95" i="30"/>
  <c r="AL95" i="30"/>
  <c r="AM95" i="30"/>
  <c r="AC96" i="30"/>
  <c r="AD96" i="30"/>
  <c r="AF96" i="30"/>
  <c r="AG96" i="30"/>
  <c r="AH96" i="30"/>
  <c r="AI96" i="30"/>
  <c r="AJ96" i="30"/>
  <c r="AK96" i="30"/>
  <c r="AL96" i="30"/>
  <c r="AM96" i="30"/>
  <c r="AC97" i="30"/>
  <c r="AD97" i="30"/>
  <c r="AF97" i="30"/>
  <c r="AG97" i="30"/>
  <c r="AH97" i="30"/>
  <c r="AI97" i="30"/>
  <c r="AJ97" i="30"/>
  <c r="AK97" i="30"/>
  <c r="AL97" i="30"/>
  <c r="AM97" i="30"/>
  <c r="AC98" i="30"/>
  <c r="AD98" i="30"/>
  <c r="AF98" i="30"/>
  <c r="AG98" i="30"/>
  <c r="AH98" i="30"/>
  <c r="AI98" i="30"/>
  <c r="AJ98" i="30"/>
  <c r="AK98" i="30"/>
  <c r="AL98" i="30"/>
  <c r="AM98" i="30"/>
  <c r="AC99" i="30"/>
  <c r="AD99" i="30"/>
  <c r="AF99" i="30"/>
  <c r="AG99" i="30"/>
  <c r="AH99" i="30"/>
  <c r="AI99" i="30"/>
  <c r="AJ99" i="30"/>
  <c r="AK99" i="30"/>
  <c r="AL99" i="30"/>
  <c r="AM99" i="30"/>
  <c r="AC100" i="30"/>
  <c r="AD100" i="30"/>
  <c r="AF100" i="30"/>
  <c r="AG100" i="30"/>
  <c r="AH100" i="30"/>
  <c r="AI100" i="30"/>
  <c r="AJ100" i="30"/>
  <c r="AK100" i="30"/>
  <c r="AL100" i="30"/>
  <c r="AM100" i="30"/>
  <c r="AC101" i="30"/>
  <c r="AD101" i="30"/>
  <c r="AF101" i="30"/>
  <c r="AG101" i="30"/>
  <c r="AH101" i="30"/>
  <c r="AI101" i="30"/>
  <c r="AJ101" i="30"/>
  <c r="AK101" i="30"/>
  <c r="AL101" i="30"/>
  <c r="AM101" i="30"/>
  <c r="AC102" i="30"/>
  <c r="AD102" i="30"/>
  <c r="AF102" i="30"/>
  <c r="AG102" i="30"/>
  <c r="AH102" i="30"/>
  <c r="AI102" i="30"/>
  <c r="AJ102" i="30"/>
  <c r="AK102" i="30"/>
  <c r="AL102" i="30"/>
  <c r="AM102" i="30"/>
  <c r="AC103" i="30"/>
  <c r="AD103" i="30"/>
  <c r="AF103" i="30"/>
  <c r="AG103" i="30"/>
  <c r="AH103" i="30"/>
  <c r="AI103" i="30"/>
  <c r="AJ103" i="30"/>
  <c r="AK103" i="30"/>
  <c r="AL103" i="30"/>
  <c r="AM103" i="30"/>
  <c r="AC104" i="30"/>
  <c r="AD104" i="30"/>
  <c r="AF104" i="30"/>
  <c r="AG104" i="30"/>
  <c r="AH104" i="30"/>
  <c r="AI104" i="30"/>
  <c r="AJ104" i="30"/>
  <c r="AK104" i="30"/>
  <c r="AL104" i="30"/>
  <c r="AM104" i="30"/>
  <c r="AC105" i="30"/>
  <c r="AD105" i="30"/>
  <c r="AF105" i="30"/>
  <c r="AG105" i="30"/>
  <c r="AH105" i="30"/>
  <c r="AI105" i="30"/>
  <c r="AJ105" i="30"/>
  <c r="AK105" i="30"/>
  <c r="AL105" i="30"/>
  <c r="AM105" i="30"/>
  <c r="AC106" i="30"/>
  <c r="AD106" i="30"/>
  <c r="AF106" i="30"/>
  <c r="AG106" i="30"/>
  <c r="AH106" i="30"/>
  <c r="AI106" i="30"/>
  <c r="AJ106" i="30"/>
  <c r="AK106" i="30"/>
  <c r="AL106" i="30"/>
  <c r="AM106" i="30"/>
  <c r="AC107" i="30"/>
  <c r="AD107" i="30"/>
  <c r="AF107" i="30"/>
  <c r="AG107" i="30"/>
  <c r="AH107" i="30"/>
  <c r="AI107" i="30"/>
  <c r="AJ107" i="30"/>
  <c r="AK107" i="30"/>
  <c r="AL107" i="30"/>
  <c r="AM107" i="30"/>
  <c r="AC108" i="30"/>
  <c r="AD108" i="30"/>
  <c r="AF108" i="30"/>
  <c r="AG108" i="30"/>
  <c r="AH108" i="30"/>
  <c r="AI108" i="30"/>
  <c r="AJ108" i="30"/>
  <c r="AK108" i="30"/>
  <c r="AL108" i="30"/>
  <c r="AM108" i="30"/>
  <c r="AC109" i="30"/>
  <c r="AD109" i="30"/>
  <c r="AF109" i="30"/>
  <c r="AG109" i="30"/>
  <c r="AH109" i="30"/>
  <c r="AI109" i="30"/>
  <c r="AJ109" i="30"/>
  <c r="AK109" i="30"/>
  <c r="AL109" i="30"/>
  <c r="AM109" i="30"/>
  <c r="AC110" i="30"/>
  <c r="AD110" i="30"/>
  <c r="AF110" i="30"/>
  <c r="AG110" i="30"/>
  <c r="AH110" i="30"/>
  <c r="AI110" i="30"/>
  <c r="AJ110" i="30"/>
  <c r="AK110" i="30"/>
  <c r="AL110" i="30"/>
  <c r="AM110" i="30"/>
  <c r="AC111" i="30"/>
  <c r="AD111" i="30"/>
  <c r="AF111" i="30"/>
  <c r="AG111" i="30"/>
  <c r="AH111" i="30"/>
  <c r="AI111" i="30"/>
  <c r="AJ111" i="30"/>
  <c r="AK111" i="30"/>
  <c r="AL111" i="30"/>
  <c r="AM111" i="30"/>
  <c r="AC112" i="30"/>
  <c r="AD112" i="30"/>
  <c r="AF112" i="30"/>
  <c r="AG112" i="30"/>
  <c r="AH112" i="30"/>
  <c r="AI112" i="30"/>
  <c r="AJ112" i="30"/>
  <c r="AK112" i="30"/>
  <c r="AL112" i="30"/>
  <c r="AM112" i="30"/>
  <c r="AC113" i="30"/>
  <c r="AD113" i="30"/>
  <c r="AF113" i="30"/>
  <c r="AG113" i="30"/>
  <c r="AH113" i="30"/>
  <c r="AI113" i="30"/>
  <c r="AJ113" i="30"/>
  <c r="AK113" i="30"/>
  <c r="AL113" i="30"/>
  <c r="AM113" i="30"/>
  <c r="AC114" i="30"/>
  <c r="AD114" i="30"/>
  <c r="AF114" i="30"/>
  <c r="AG114" i="30"/>
  <c r="AH114" i="30"/>
  <c r="AI114" i="30"/>
  <c r="AJ114" i="30"/>
  <c r="AK114" i="30"/>
  <c r="AL114" i="30"/>
  <c r="AM114" i="30"/>
  <c r="AC115" i="30"/>
  <c r="AD115" i="30"/>
  <c r="AF115" i="30"/>
  <c r="AG115" i="30"/>
  <c r="AH115" i="30"/>
  <c r="AI115" i="30"/>
  <c r="AJ115" i="30"/>
  <c r="AK115" i="30"/>
  <c r="AL115" i="30"/>
  <c r="AM115" i="30"/>
  <c r="AC116" i="30"/>
  <c r="AD116" i="30"/>
  <c r="AF116" i="30"/>
  <c r="AG116" i="30"/>
  <c r="AH116" i="30"/>
  <c r="AI116" i="30"/>
  <c r="AJ116" i="30"/>
  <c r="AK116" i="30"/>
  <c r="AL116" i="30"/>
  <c r="AM116" i="30"/>
  <c r="AC117" i="30"/>
  <c r="AD117" i="30"/>
  <c r="AF117" i="30"/>
  <c r="AG117" i="30"/>
  <c r="AH117" i="30"/>
  <c r="AI117" i="30"/>
  <c r="AJ117" i="30"/>
  <c r="AK117" i="30"/>
  <c r="AL117" i="30"/>
  <c r="AM117" i="30"/>
  <c r="AC118" i="30"/>
  <c r="AD118" i="30"/>
  <c r="AF118" i="30"/>
  <c r="AG118" i="30"/>
  <c r="AH118" i="30"/>
  <c r="AI118" i="30"/>
  <c r="AJ118" i="30"/>
  <c r="AK118" i="30"/>
  <c r="AL118" i="30"/>
  <c r="AM118" i="30"/>
  <c r="AC119" i="30"/>
  <c r="AD119" i="30"/>
  <c r="AF119" i="30"/>
  <c r="AG119" i="30"/>
  <c r="AH119" i="30"/>
  <c r="AI119" i="30"/>
  <c r="AJ119" i="30"/>
  <c r="AK119" i="30"/>
  <c r="AL119" i="30"/>
  <c r="AM119" i="30"/>
  <c r="AC120" i="30"/>
  <c r="AD120" i="30"/>
  <c r="AF120" i="30"/>
  <c r="AG120" i="30"/>
  <c r="AH120" i="30"/>
  <c r="AI120" i="30"/>
  <c r="AJ120" i="30"/>
  <c r="AK120" i="30"/>
  <c r="AL120" i="30"/>
  <c r="AM120" i="30"/>
  <c r="AC121" i="30"/>
  <c r="AD121" i="30"/>
  <c r="AF121" i="30"/>
  <c r="AG121" i="30"/>
  <c r="AH121" i="30"/>
  <c r="AI121" i="30"/>
  <c r="AJ121" i="30"/>
  <c r="AK121" i="30"/>
  <c r="AL121" i="30"/>
  <c r="AM121" i="30"/>
  <c r="AC122" i="30"/>
  <c r="AD122" i="30"/>
  <c r="AF122" i="30"/>
  <c r="AG122" i="30"/>
  <c r="AH122" i="30"/>
  <c r="AI122" i="30"/>
  <c r="AJ122" i="30"/>
  <c r="AK122" i="30"/>
  <c r="AL122" i="30"/>
  <c r="AM122" i="30"/>
  <c r="AC123" i="30"/>
  <c r="AD123" i="30"/>
  <c r="AF123" i="30"/>
  <c r="AG123" i="30"/>
  <c r="AH123" i="30"/>
  <c r="AI123" i="30"/>
  <c r="AJ123" i="30"/>
  <c r="AK123" i="30"/>
  <c r="AL123" i="30"/>
  <c r="AM123" i="30"/>
  <c r="AC124" i="30"/>
  <c r="AD124" i="30"/>
  <c r="AF124" i="30"/>
  <c r="AG124" i="30"/>
  <c r="AH124" i="30"/>
  <c r="AI124" i="30"/>
  <c r="AJ124" i="30"/>
  <c r="AK124" i="30"/>
  <c r="AL124" i="30"/>
  <c r="AM124" i="30"/>
  <c r="AC125" i="30"/>
  <c r="AD125" i="30"/>
  <c r="AF125" i="30"/>
  <c r="AG125" i="30"/>
  <c r="AH125" i="30"/>
  <c r="AI125" i="30"/>
  <c r="AJ125" i="30"/>
  <c r="AK125" i="30"/>
  <c r="AL125" i="30"/>
  <c r="AM125" i="30"/>
  <c r="AC126" i="30"/>
  <c r="AD126" i="30"/>
  <c r="AF126" i="30"/>
  <c r="AG126" i="30"/>
  <c r="AH126" i="30"/>
  <c r="AI126" i="30"/>
  <c r="AJ126" i="30"/>
  <c r="AK126" i="30"/>
  <c r="AL126" i="30"/>
  <c r="AM126" i="30"/>
  <c r="AC127" i="30"/>
  <c r="AD127" i="30"/>
  <c r="AF127" i="30"/>
  <c r="AG127" i="30"/>
  <c r="AH127" i="30"/>
  <c r="AI127" i="30"/>
  <c r="AJ127" i="30"/>
  <c r="AK127" i="30"/>
  <c r="AL127" i="30"/>
  <c r="AM127" i="30"/>
  <c r="AC128" i="30"/>
  <c r="AD128" i="30"/>
  <c r="AF128" i="30"/>
  <c r="AG128" i="30"/>
  <c r="AH128" i="30"/>
  <c r="AI128" i="30"/>
  <c r="AJ128" i="30"/>
  <c r="AK128" i="30"/>
  <c r="AL128" i="30"/>
  <c r="AM128" i="30"/>
  <c r="AC129" i="30"/>
  <c r="AD129" i="30"/>
  <c r="AF129" i="30"/>
  <c r="AG129" i="30"/>
  <c r="AH129" i="30"/>
  <c r="AI129" i="30"/>
  <c r="AJ129" i="30"/>
  <c r="AK129" i="30"/>
  <c r="AL129" i="30"/>
  <c r="AM129" i="30"/>
  <c r="AC130" i="30"/>
  <c r="AD130" i="30"/>
  <c r="AF130" i="30"/>
  <c r="AG130" i="30"/>
  <c r="AH130" i="30"/>
  <c r="AI130" i="30"/>
  <c r="AJ130" i="30"/>
  <c r="AK130" i="30"/>
  <c r="AL130" i="30"/>
  <c r="AM130" i="30"/>
  <c r="AC131" i="30"/>
  <c r="AD131" i="30"/>
  <c r="AF131" i="30"/>
  <c r="AG131" i="30"/>
  <c r="AH131" i="30"/>
  <c r="AI131" i="30"/>
  <c r="AJ131" i="30"/>
  <c r="AK131" i="30"/>
  <c r="AL131" i="30"/>
  <c r="AM131" i="30"/>
  <c r="AC132" i="30"/>
  <c r="AD132" i="30"/>
  <c r="AF132" i="30"/>
  <c r="AG132" i="30"/>
  <c r="AH132" i="30"/>
  <c r="AI132" i="30"/>
  <c r="AJ132" i="30"/>
  <c r="AK132" i="30"/>
  <c r="AL132" i="30"/>
  <c r="AM132" i="30"/>
  <c r="AC133" i="30"/>
  <c r="AD133" i="30"/>
  <c r="AF133" i="30"/>
  <c r="AG133" i="30"/>
  <c r="AH133" i="30"/>
  <c r="AI133" i="30"/>
  <c r="AJ133" i="30"/>
  <c r="AK133" i="30"/>
  <c r="AL133" i="30"/>
  <c r="AM133" i="30"/>
  <c r="AC134" i="30"/>
  <c r="AD134" i="30"/>
  <c r="AF134" i="30"/>
  <c r="AG134" i="30"/>
  <c r="AH134" i="30"/>
  <c r="AI134" i="30"/>
  <c r="AJ134" i="30"/>
  <c r="AK134" i="30"/>
  <c r="AL134" i="30"/>
  <c r="AM134" i="30"/>
  <c r="AC135" i="30"/>
  <c r="AD135" i="30"/>
  <c r="AF135" i="30"/>
  <c r="AG135" i="30"/>
  <c r="AH135" i="30"/>
  <c r="AI135" i="30"/>
  <c r="AJ135" i="30"/>
  <c r="AK135" i="30"/>
  <c r="AL135" i="30"/>
  <c r="AM135" i="30"/>
  <c r="AC136" i="30"/>
  <c r="AD136" i="30"/>
  <c r="AF136" i="30"/>
  <c r="AG136" i="30"/>
  <c r="AH136" i="30"/>
  <c r="AI136" i="30"/>
  <c r="AJ136" i="30"/>
  <c r="AK136" i="30"/>
  <c r="AL136" i="30"/>
  <c r="AM136" i="30"/>
  <c r="AC137" i="30"/>
  <c r="AD137" i="30"/>
  <c r="AF137" i="30"/>
  <c r="AG137" i="30"/>
  <c r="AH137" i="30"/>
  <c r="AI137" i="30"/>
  <c r="AJ137" i="30"/>
  <c r="AK137" i="30"/>
  <c r="AL137" i="30"/>
  <c r="AM137" i="30"/>
  <c r="AC138" i="30"/>
  <c r="AD138" i="30"/>
  <c r="AF138" i="30"/>
  <c r="AG138" i="30"/>
  <c r="AH138" i="30"/>
  <c r="AI138" i="30"/>
  <c r="AJ138" i="30"/>
  <c r="AK138" i="30"/>
  <c r="AL138" i="30"/>
  <c r="AM138" i="30"/>
  <c r="AC139" i="30"/>
  <c r="AD139" i="30"/>
  <c r="AF139" i="30"/>
  <c r="AG139" i="30"/>
  <c r="AH139" i="30"/>
  <c r="AI139" i="30"/>
  <c r="AJ139" i="30"/>
  <c r="AK139" i="30"/>
  <c r="AL139" i="30"/>
  <c r="AM139" i="30"/>
  <c r="AC140" i="30"/>
  <c r="AD140" i="30"/>
  <c r="AF140" i="30"/>
  <c r="AG140" i="30"/>
  <c r="AH140" i="30"/>
  <c r="AI140" i="30"/>
  <c r="AJ140" i="30"/>
  <c r="AK140" i="30"/>
  <c r="AL140" i="30"/>
  <c r="AM140" i="30"/>
  <c r="AC141" i="30"/>
  <c r="AD141" i="30"/>
  <c r="AF141" i="30"/>
  <c r="AG141" i="30"/>
  <c r="AH141" i="30"/>
  <c r="AI141" i="30"/>
  <c r="AJ141" i="30"/>
  <c r="AK141" i="30"/>
  <c r="AL141" i="30"/>
  <c r="AM141" i="30"/>
  <c r="AC142" i="30"/>
  <c r="AD142" i="30"/>
  <c r="AF142" i="30"/>
  <c r="AG142" i="30"/>
  <c r="AH142" i="30"/>
  <c r="AI142" i="30"/>
  <c r="AJ142" i="30"/>
  <c r="AK142" i="30"/>
  <c r="AL142" i="30"/>
  <c r="AM142" i="30"/>
  <c r="AC143" i="30"/>
  <c r="AD143" i="30"/>
  <c r="AF143" i="30"/>
  <c r="AG143" i="30"/>
  <c r="AH143" i="30"/>
  <c r="AI143" i="30"/>
  <c r="AJ143" i="30"/>
  <c r="AK143" i="30"/>
  <c r="AL143" i="30"/>
  <c r="AM143" i="30"/>
  <c r="AC144" i="30"/>
  <c r="AD144" i="30"/>
  <c r="AF144" i="30"/>
  <c r="AG144" i="30"/>
  <c r="AH144" i="30"/>
  <c r="AI144" i="30"/>
  <c r="AJ144" i="30"/>
  <c r="AK144" i="30"/>
  <c r="AL144" i="30"/>
  <c r="AM144" i="30"/>
  <c r="AC145" i="30"/>
  <c r="AD145" i="30"/>
  <c r="AF145" i="30"/>
  <c r="AG145" i="30"/>
  <c r="AH145" i="30"/>
  <c r="AI145" i="30"/>
  <c r="AJ145" i="30"/>
  <c r="AK145" i="30"/>
  <c r="AL145" i="30"/>
  <c r="AM145" i="30"/>
  <c r="AC146" i="30"/>
  <c r="AD146" i="30"/>
  <c r="AF146" i="30"/>
  <c r="AG146" i="30"/>
  <c r="AH146" i="30"/>
  <c r="AI146" i="30"/>
  <c r="AJ146" i="30"/>
  <c r="AK146" i="30"/>
  <c r="AL146" i="30"/>
  <c r="AM146" i="30"/>
  <c r="AC147" i="30"/>
  <c r="AD147" i="30"/>
  <c r="AF147" i="30"/>
  <c r="AG147" i="30"/>
  <c r="AH147" i="30"/>
  <c r="AI147" i="30"/>
  <c r="AJ147" i="30"/>
  <c r="AK147" i="30"/>
  <c r="AL147" i="30"/>
  <c r="AM147" i="30"/>
  <c r="AC148" i="30"/>
  <c r="AD148" i="30"/>
  <c r="AF148" i="30"/>
  <c r="AG148" i="30"/>
  <c r="AH148" i="30"/>
  <c r="AI148" i="30"/>
  <c r="AJ148" i="30"/>
  <c r="AK148" i="30"/>
  <c r="AL148" i="30"/>
  <c r="AM148" i="30"/>
  <c r="AC149" i="30"/>
  <c r="AD149" i="30"/>
  <c r="AF149" i="30"/>
  <c r="AG149" i="30"/>
  <c r="AH149" i="30"/>
  <c r="AI149" i="30"/>
  <c r="AJ149" i="30"/>
  <c r="AK149" i="30"/>
  <c r="AL149" i="30"/>
  <c r="AM149" i="30"/>
  <c r="AC150" i="30"/>
  <c r="AD150" i="30"/>
  <c r="AF150" i="30"/>
  <c r="AG150" i="30"/>
  <c r="AH150" i="30"/>
  <c r="AI150" i="30"/>
  <c r="AJ150" i="30"/>
  <c r="AK150" i="30"/>
  <c r="AL150" i="30"/>
  <c r="AM150" i="30"/>
  <c r="AC151" i="30"/>
  <c r="AD151" i="30"/>
  <c r="AF151" i="30"/>
  <c r="AG151" i="30"/>
  <c r="AH151" i="30"/>
  <c r="AI151" i="30"/>
  <c r="AJ151" i="30"/>
  <c r="AK151" i="30"/>
  <c r="AL151" i="30"/>
  <c r="AM151" i="30"/>
  <c r="AC152" i="30"/>
  <c r="AD152" i="30"/>
  <c r="AF152" i="30"/>
  <c r="AG152" i="30"/>
  <c r="AH152" i="30"/>
  <c r="AI152" i="30"/>
  <c r="AJ152" i="30"/>
  <c r="AK152" i="30"/>
  <c r="AL152" i="30"/>
  <c r="AM152" i="30"/>
  <c r="AC153" i="30"/>
  <c r="AD153" i="30"/>
  <c r="AF153" i="30"/>
  <c r="AG153" i="30"/>
  <c r="AH153" i="30"/>
  <c r="AI153" i="30"/>
  <c r="AJ153" i="30"/>
  <c r="AK153" i="30"/>
  <c r="AL153" i="30"/>
  <c r="AM153" i="30"/>
  <c r="AC154" i="30"/>
  <c r="AD154" i="30"/>
  <c r="AF154" i="30"/>
  <c r="AG154" i="30"/>
  <c r="AH154" i="30"/>
  <c r="AI154" i="30"/>
  <c r="AJ154" i="30"/>
  <c r="AK154" i="30"/>
  <c r="AL154" i="30"/>
  <c r="AM154" i="30"/>
  <c r="AC155" i="30"/>
  <c r="AD155" i="30"/>
  <c r="AF155" i="30"/>
  <c r="AG155" i="30"/>
  <c r="AH155" i="30"/>
  <c r="AI155" i="30"/>
  <c r="AJ155" i="30"/>
  <c r="AK155" i="30"/>
  <c r="AL155" i="30"/>
  <c r="AM155" i="30"/>
  <c r="AC156" i="30"/>
  <c r="AD156" i="30"/>
  <c r="AF156" i="30"/>
  <c r="AG156" i="30"/>
  <c r="AH156" i="30"/>
  <c r="AI156" i="30"/>
  <c r="AJ156" i="30"/>
  <c r="AK156" i="30"/>
  <c r="AL156" i="30"/>
  <c r="AM156" i="30"/>
  <c r="AC157" i="30"/>
  <c r="AD157" i="30"/>
  <c r="AF157" i="30"/>
  <c r="AG157" i="30"/>
  <c r="AH157" i="30"/>
  <c r="AI157" i="30"/>
  <c r="AJ157" i="30"/>
  <c r="AK157" i="30"/>
  <c r="AL157" i="30"/>
  <c r="AM157" i="30"/>
  <c r="AC158" i="30"/>
  <c r="AD158" i="30"/>
  <c r="AF158" i="30"/>
  <c r="AG158" i="30"/>
  <c r="AH158" i="30"/>
  <c r="AI158" i="30"/>
  <c r="AJ158" i="30"/>
  <c r="AK158" i="30"/>
  <c r="AL158" i="30"/>
  <c r="AM158" i="30"/>
  <c r="AC159" i="30"/>
  <c r="AD159" i="30"/>
  <c r="AF159" i="30"/>
  <c r="AG159" i="30"/>
  <c r="AH159" i="30"/>
  <c r="AI159" i="30"/>
  <c r="AJ159" i="30"/>
  <c r="AK159" i="30"/>
  <c r="AL159" i="30"/>
  <c r="AM159" i="30"/>
  <c r="AC160" i="30"/>
  <c r="AD160" i="30"/>
  <c r="AF160" i="30"/>
  <c r="AG160" i="30"/>
  <c r="AH160" i="30"/>
  <c r="AI160" i="30"/>
  <c r="AJ160" i="30"/>
  <c r="AK160" i="30"/>
  <c r="AL160" i="30"/>
  <c r="AM160" i="30"/>
  <c r="AC161" i="30"/>
  <c r="AD161" i="30"/>
  <c r="AF161" i="30"/>
  <c r="AG161" i="30"/>
  <c r="AH161" i="30"/>
  <c r="AI161" i="30"/>
  <c r="AJ161" i="30"/>
  <c r="AK161" i="30"/>
  <c r="AL161" i="30"/>
  <c r="AM161" i="30"/>
  <c r="AC162" i="30"/>
  <c r="AD162" i="30"/>
  <c r="AF162" i="30"/>
  <c r="AG162" i="30"/>
  <c r="AH162" i="30"/>
  <c r="AI162" i="30"/>
  <c r="AJ162" i="30"/>
  <c r="AK162" i="30"/>
  <c r="AL162" i="30"/>
  <c r="AM162" i="30"/>
  <c r="AC163" i="30"/>
  <c r="AD163" i="30"/>
  <c r="AF163" i="30"/>
  <c r="AG163" i="30"/>
  <c r="AH163" i="30"/>
  <c r="AI163" i="30"/>
  <c r="AJ163" i="30"/>
  <c r="AK163" i="30"/>
  <c r="AL163" i="30"/>
  <c r="AM163" i="30"/>
  <c r="AC164" i="30"/>
  <c r="AD164" i="30"/>
  <c r="AF164" i="30"/>
  <c r="AG164" i="30"/>
  <c r="AH164" i="30"/>
  <c r="AI164" i="30"/>
  <c r="AJ164" i="30"/>
  <c r="AK164" i="30"/>
  <c r="AL164" i="30"/>
  <c r="AM164" i="30"/>
  <c r="AC165" i="30"/>
  <c r="AD165" i="30"/>
  <c r="AF165" i="30"/>
  <c r="AG165" i="30"/>
  <c r="AH165" i="30"/>
  <c r="AI165" i="30"/>
  <c r="AJ165" i="30"/>
  <c r="AK165" i="30"/>
  <c r="AL165" i="30"/>
  <c r="AM165" i="30"/>
  <c r="AC166" i="30"/>
  <c r="AD166" i="30"/>
  <c r="AF166" i="30"/>
  <c r="AG166" i="30"/>
  <c r="AH166" i="30"/>
  <c r="AI166" i="30"/>
  <c r="AJ166" i="30"/>
  <c r="AK166" i="30"/>
  <c r="AL166" i="30"/>
  <c r="AM166" i="30"/>
  <c r="AC167" i="30"/>
  <c r="AD167" i="30"/>
  <c r="AF167" i="30"/>
  <c r="AG167" i="30"/>
  <c r="AH167" i="30"/>
  <c r="AI167" i="30"/>
  <c r="AJ167" i="30"/>
  <c r="AK167" i="30"/>
  <c r="AL167" i="30"/>
  <c r="AM167" i="30"/>
  <c r="AC168" i="30"/>
  <c r="AD168" i="30"/>
  <c r="AF168" i="30"/>
  <c r="AG168" i="30"/>
  <c r="AH168" i="30"/>
  <c r="AI168" i="30"/>
  <c r="AJ168" i="30"/>
  <c r="AK168" i="30"/>
  <c r="AL168" i="30"/>
  <c r="AM168" i="30"/>
  <c r="AC169" i="30"/>
  <c r="AD169" i="30"/>
  <c r="AF169" i="30"/>
  <c r="AG169" i="30"/>
  <c r="AH169" i="30"/>
  <c r="AI169" i="30"/>
  <c r="AJ169" i="30"/>
  <c r="AK169" i="30"/>
  <c r="AL169" i="30"/>
  <c r="AM169" i="30"/>
  <c r="AC170" i="30"/>
  <c r="AD170" i="30"/>
  <c r="AF170" i="30"/>
  <c r="AG170" i="30"/>
  <c r="AH170" i="30"/>
  <c r="AI170" i="30"/>
  <c r="AJ170" i="30"/>
  <c r="AK170" i="30"/>
  <c r="AL170" i="30"/>
  <c r="AM170" i="30"/>
  <c r="AC171" i="30"/>
  <c r="AD171" i="30"/>
  <c r="AF171" i="30"/>
  <c r="AG171" i="30"/>
  <c r="AH171" i="30"/>
  <c r="AI171" i="30"/>
  <c r="AJ171" i="30"/>
  <c r="AK171" i="30"/>
  <c r="AL171" i="30"/>
  <c r="AM171" i="30"/>
  <c r="AC172" i="30"/>
  <c r="AD172" i="30"/>
  <c r="AF172" i="30"/>
  <c r="AG172" i="30"/>
  <c r="AH172" i="30"/>
  <c r="AI172" i="30"/>
  <c r="AJ172" i="30"/>
  <c r="AK172" i="30"/>
  <c r="AL172" i="30"/>
  <c r="AM172" i="30"/>
  <c r="AC173" i="30"/>
  <c r="AD173" i="30"/>
  <c r="AF173" i="30"/>
  <c r="AG173" i="30"/>
  <c r="AH173" i="30"/>
  <c r="AI173" i="30"/>
  <c r="AJ173" i="30"/>
  <c r="AK173" i="30"/>
  <c r="AL173" i="30"/>
  <c r="AM173" i="30"/>
  <c r="AC174" i="30"/>
  <c r="AD174" i="30"/>
  <c r="AF174" i="30"/>
  <c r="AG174" i="30"/>
  <c r="AH174" i="30"/>
  <c r="AI174" i="30"/>
  <c r="AJ174" i="30"/>
  <c r="AK174" i="30"/>
  <c r="AL174" i="30"/>
  <c r="AM174" i="30"/>
  <c r="AC175" i="30"/>
  <c r="AD175" i="30"/>
  <c r="AF175" i="30"/>
  <c r="AG175" i="30"/>
  <c r="AH175" i="30"/>
  <c r="AI175" i="30"/>
  <c r="AJ175" i="30"/>
  <c r="AK175" i="30"/>
  <c r="AL175" i="30"/>
  <c r="AM175" i="30"/>
  <c r="AC176" i="30"/>
  <c r="AD176" i="30"/>
  <c r="AF176" i="30"/>
  <c r="AG176" i="30"/>
  <c r="AH176" i="30"/>
  <c r="AI176" i="30"/>
  <c r="AJ176" i="30"/>
  <c r="AK176" i="30"/>
  <c r="AL176" i="30"/>
  <c r="AM176" i="30"/>
  <c r="AC177" i="30"/>
  <c r="AD177" i="30"/>
  <c r="AF177" i="30"/>
  <c r="AG177" i="30"/>
  <c r="AH177" i="30"/>
  <c r="AI177" i="30"/>
  <c r="AJ177" i="30"/>
  <c r="AK177" i="30"/>
  <c r="AL177" i="30"/>
  <c r="AM177" i="30"/>
  <c r="AC178" i="30"/>
  <c r="AD178" i="30"/>
  <c r="AF178" i="30"/>
  <c r="AG178" i="30"/>
  <c r="AH178" i="30"/>
  <c r="AI178" i="30"/>
  <c r="AJ178" i="30"/>
  <c r="AK178" i="30"/>
  <c r="AL178" i="30"/>
  <c r="AM178" i="30"/>
  <c r="AC179" i="30"/>
  <c r="AD179" i="30"/>
  <c r="AF179" i="30"/>
  <c r="AG179" i="30"/>
  <c r="AH179" i="30"/>
  <c r="AI179" i="30"/>
  <c r="AJ179" i="30"/>
  <c r="AK179" i="30"/>
  <c r="AL179" i="30"/>
  <c r="AM179" i="30"/>
  <c r="AC180" i="30"/>
  <c r="AD180" i="30"/>
  <c r="AF180" i="30"/>
  <c r="AG180" i="30"/>
  <c r="AH180" i="30"/>
  <c r="AI180" i="30"/>
  <c r="AJ180" i="30"/>
  <c r="AK180" i="30"/>
  <c r="AL180" i="30"/>
  <c r="AM180" i="30"/>
  <c r="AC181" i="30"/>
  <c r="AD181" i="30"/>
  <c r="AF181" i="30"/>
  <c r="AG181" i="30"/>
  <c r="AH181" i="30"/>
  <c r="AI181" i="30"/>
  <c r="AJ181" i="30"/>
  <c r="AK181" i="30"/>
  <c r="AL181" i="30"/>
  <c r="AM181" i="30"/>
  <c r="AC182" i="30"/>
  <c r="AD182" i="30"/>
  <c r="AF182" i="30"/>
  <c r="AG182" i="30"/>
  <c r="AH182" i="30"/>
  <c r="AI182" i="30"/>
  <c r="AJ182" i="30"/>
  <c r="AK182" i="30"/>
  <c r="AL182" i="30"/>
  <c r="AM182" i="30"/>
  <c r="AC183" i="30"/>
  <c r="AD183" i="30"/>
  <c r="AF183" i="30"/>
  <c r="AG183" i="30"/>
  <c r="AH183" i="30"/>
  <c r="AI183" i="30"/>
  <c r="AJ183" i="30"/>
  <c r="AK183" i="30"/>
  <c r="AL183" i="30"/>
  <c r="AM183" i="30"/>
  <c r="AC184" i="30"/>
  <c r="AD184" i="30"/>
  <c r="AF184" i="30"/>
  <c r="AG184" i="30"/>
  <c r="AH184" i="30"/>
  <c r="AI184" i="30"/>
  <c r="AJ184" i="30"/>
  <c r="AK184" i="30"/>
  <c r="AL184" i="30"/>
  <c r="AM184" i="30"/>
  <c r="AC185" i="30"/>
  <c r="AD185" i="30"/>
  <c r="AF185" i="30"/>
  <c r="AG185" i="30"/>
  <c r="AH185" i="30"/>
  <c r="AI185" i="30"/>
  <c r="AJ185" i="30"/>
  <c r="AK185" i="30"/>
  <c r="AL185" i="30"/>
  <c r="AM185" i="30"/>
  <c r="AC186" i="30"/>
  <c r="AD186" i="30"/>
  <c r="AF186" i="30"/>
  <c r="AG186" i="30"/>
  <c r="AH186" i="30"/>
  <c r="AI186" i="30"/>
  <c r="AJ186" i="30"/>
  <c r="AK186" i="30"/>
  <c r="AL186" i="30"/>
  <c r="AM186" i="30"/>
  <c r="AC187" i="30"/>
  <c r="AD187" i="30"/>
  <c r="AF187" i="30"/>
  <c r="AG187" i="30"/>
  <c r="AH187" i="30"/>
  <c r="AI187" i="30"/>
  <c r="AJ187" i="30"/>
  <c r="AK187" i="30"/>
  <c r="AL187" i="30"/>
  <c r="AM187" i="30"/>
  <c r="AC188" i="30"/>
  <c r="AD188" i="30"/>
  <c r="AF188" i="30"/>
  <c r="AG188" i="30"/>
  <c r="AH188" i="30"/>
  <c r="AI188" i="30"/>
  <c r="AJ188" i="30"/>
  <c r="AK188" i="30"/>
  <c r="AL188" i="30"/>
  <c r="AM188" i="30"/>
  <c r="AC189" i="30"/>
  <c r="AD189" i="30"/>
  <c r="AF189" i="30"/>
  <c r="AG189" i="30"/>
  <c r="AH189" i="30"/>
  <c r="AI189" i="30"/>
  <c r="AJ189" i="30"/>
  <c r="AK189" i="30"/>
  <c r="AL189" i="30"/>
  <c r="AM189" i="30"/>
  <c r="AC190" i="30"/>
  <c r="AD190" i="30"/>
  <c r="AF190" i="30"/>
  <c r="AG190" i="30"/>
  <c r="AH190" i="30"/>
  <c r="AI190" i="30"/>
  <c r="AJ190" i="30"/>
  <c r="AK190" i="30"/>
  <c r="AL190" i="30"/>
  <c r="AM190" i="30"/>
  <c r="AC191" i="30"/>
  <c r="AD191" i="30"/>
  <c r="AF191" i="30"/>
  <c r="AG191" i="30"/>
  <c r="AH191" i="30"/>
  <c r="AI191" i="30"/>
  <c r="AJ191" i="30"/>
  <c r="AK191" i="30"/>
  <c r="AL191" i="30"/>
  <c r="AM191" i="30"/>
  <c r="AC192" i="30"/>
  <c r="AD192" i="30"/>
  <c r="AF192" i="30"/>
  <c r="AG192" i="30"/>
  <c r="AH192" i="30"/>
  <c r="AI192" i="30"/>
  <c r="AJ192" i="30"/>
  <c r="AK192" i="30"/>
  <c r="AL192" i="30"/>
  <c r="AM192" i="30"/>
  <c r="AC193" i="30"/>
  <c r="AD193" i="30"/>
  <c r="AF193" i="30"/>
  <c r="AG193" i="30"/>
  <c r="AH193" i="30"/>
  <c r="AI193" i="30"/>
  <c r="AJ193" i="30"/>
  <c r="AK193" i="30"/>
  <c r="AL193" i="30"/>
  <c r="AM193" i="30"/>
  <c r="AC194" i="30"/>
  <c r="AD194" i="30"/>
  <c r="AF194" i="30"/>
  <c r="AG194" i="30"/>
  <c r="AH194" i="30"/>
  <c r="AI194" i="30"/>
  <c r="AJ194" i="30"/>
  <c r="AK194" i="30"/>
  <c r="AL194" i="30"/>
  <c r="AM194" i="30"/>
  <c r="AC195" i="30"/>
  <c r="AD195" i="30"/>
  <c r="AF195" i="30"/>
  <c r="AG195" i="30"/>
  <c r="AH195" i="30"/>
  <c r="AI195" i="30"/>
  <c r="AJ195" i="30"/>
  <c r="AK195" i="30"/>
  <c r="AL195" i="30"/>
  <c r="AM195" i="30"/>
  <c r="AC196" i="30"/>
  <c r="AD196" i="30"/>
  <c r="AF196" i="30"/>
  <c r="AG196" i="30"/>
  <c r="AH196" i="30"/>
  <c r="AI196" i="30"/>
  <c r="AJ196" i="30"/>
  <c r="AK196" i="30"/>
  <c r="AL196" i="30"/>
  <c r="AM196" i="30"/>
  <c r="AC197" i="30"/>
  <c r="AD197" i="30"/>
  <c r="AF197" i="30"/>
  <c r="AG197" i="30"/>
  <c r="AH197" i="30"/>
  <c r="AI197" i="30"/>
  <c r="AJ197" i="30"/>
  <c r="AK197" i="30"/>
  <c r="AL197" i="30"/>
  <c r="AM197" i="30"/>
  <c r="AC198" i="30"/>
  <c r="AD198" i="30"/>
  <c r="AF198" i="30"/>
  <c r="AG198" i="30"/>
  <c r="AH198" i="30"/>
  <c r="AI198" i="30"/>
  <c r="AJ198" i="30"/>
  <c r="AK198" i="30"/>
  <c r="AL198" i="30"/>
  <c r="AM198" i="30"/>
  <c r="AC199" i="30"/>
  <c r="AD199" i="30"/>
  <c r="AF199" i="30"/>
  <c r="AG199" i="30"/>
  <c r="AH199" i="30"/>
  <c r="AI199" i="30"/>
  <c r="AJ199" i="30"/>
  <c r="AK199" i="30"/>
  <c r="AL199" i="30"/>
  <c r="AM199" i="30"/>
  <c r="AC200" i="30"/>
  <c r="AD200" i="30"/>
  <c r="AF200" i="30"/>
  <c r="AG200" i="30"/>
  <c r="AH200" i="30"/>
  <c r="AI200" i="30"/>
  <c r="AJ200" i="30"/>
  <c r="AK200" i="30"/>
  <c r="AL200" i="30"/>
  <c r="AM200" i="30"/>
  <c r="AC201" i="30"/>
  <c r="AD201" i="30"/>
  <c r="AF201" i="30"/>
  <c r="AG201" i="30"/>
  <c r="AH201" i="30"/>
  <c r="AI201" i="30"/>
  <c r="AJ201" i="30"/>
  <c r="AK201" i="30"/>
  <c r="AL201" i="30"/>
  <c r="AM201" i="30"/>
  <c r="AC202" i="30"/>
  <c r="AD202" i="30"/>
  <c r="AF202" i="30"/>
  <c r="AG202" i="30"/>
  <c r="AH202" i="30"/>
  <c r="AI202" i="30"/>
  <c r="AJ202" i="30"/>
  <c r="AK202" i="30"/>
  <c r="AL202" i="30"/>
  <c r="AM202" i="30"/>
  <c r="AC203" i="30"/>
  <c r="AD203" i="30"/>
  <c r="AF203" i="30"/>
  <c r="AG203" i="30"/>
  <c r="AH203" i="30"/>
  <c r="AI203" i="30"/>
  <c r="AJ203" i="30"/>
  <c r="AK203" i="30"/>
  <c r="AL203" i="30"/>
  <c r="AM203" i="30"/>
  <c r="AC204" i="30"/>
  <c r="AD204" i="30"/>
  <c r="AF204" i="30"/>
  <c r="AG204" i="30"/>
  <c r="AH204" i="30"/>
  <c r="AI204" i="30"/>
  <c r="AJ204" i="30"/>
  <c r="AK204" i="30"/>
  <c r="AL204" i="30"/>
  <c r="AM204" i="30"/>
  <c r="AC205" i="30"/>
  <c r="AD205" i="30"/>
  <c r="AF205" i="30"/>
  <c r="AG205" i="30"/>
  <c r="AH205" i="30"/>
  <c r="AI205" i="30"/>
  <c r="AJ205" i="30"/>
  <c r="AK205" i="30"/>
  <c r="AL205" i="30"/>
  <c r="AM205" i="30"/>
  <c r="AC206" i="30"/>
  <c r="AD206" i="30"/>
  <c r="AF206" i="30"/>
  <c r="AG206" i="30"/>
  <c r="AH206" i="30"/>
  <c r="AI206" i="30"/>
  <c r="AJ206" i="30"/>
  <c r="AK206" i="30"/>
  <c r="AL206" i="30"/>
  <c r="AM206" i="30"/>
  <c r="AC207" i="30"/>
  <c r="AD207" i="30"/>
  <c r="AF207" i="30"/>
  <c r="AG207" i="30"/>
  <c r="AH207" i="30"/>
  <c r="AI207" i="30"/>
  <c r="AJ207" i="30"/>
  <c r="AK207" i="30"/>
  <c r="AL207" i="30"/>
  <c r="AM207" i="30"/>
  <c r="AC208" i="30"/>
  <c r="AD208" i="30"/>
  <c r="AF208" i="30"/>
  <c r="AG208" i="30"/>
  <c r="AH208" i="30"/>
  <c r="AI208" i="30"/>
  <c r="AJ208" i="30"/>
  <c r="AK208" i="30"/>
  <c r="AL208" i="30"/>
  <c r="AM208" i="30"/>
  <c r="AC209" i="30"/>
  <c r="AD209" i="30"/>
  <c r="AF209" i="30"/>
  <c r="AG209" i="30"/>
  <c r="AH209" i="30"/>
  <c r="AI209" i="30"/>
  <c r="AJ209" i="30"/>
  <c r="AK209" i="30"/>
  <c r="AL209" i="30"/>
  <c r="AM209" i="30"/>
  <c r="AC210" i="30"/>
  <c r="AD210" i="30"/>
  <c r="AF210" i="30"/>
  <c r="AG210" i="30"/>
  <c r="AH210" i="30"/>
  <c r="AI210" i="30"/>
  <c r="AJ210" i="30"/>
  <c r="AK210" i="30"/>
  <c r="AL210" i="30"/>
  <c r="AM210" i="30"/>
  <c r="AC211" i="30"/>
  <c r="AD211" i="30"/>
  <c r="AF211" i="30"/>
  <c r="AG211" i="30"/>
  <c r="AH211" i="30"/>
  <c r="AI211" i="30"/>
  <c r="AJ211" i="30"/>
  <c r="AK211" i="30"/>
  <c r="AL211" i="30"/>
  <c r="AM211" i="30"/>
  <c r="AC212" i="30"/>
  <c r="AD212" i="30"/>
  <c r="AF212" i="30"/>
  <c r="AG212" i="30"/>
  <c r="AH212" i="30"/>
  <c r="AI212" i="30"/>
  <c r="AJ212" i="30"/>
  <c r="AK212" i="30"/>
  <c r="AL212" i="30"/>
  <c r="AM212" i="30"/>
  <c r="AC213" i="30"/>
  <c r="AD213" i="30"/>
  <c r="AF213" i="30"/>
  <c r="AG213" i="30"/>
  <c r="AH213" i="30"/>
  <c r="AI213" i="30"/>
  <c r="AJ213" i="30"/>
  <c r="AK213" i="30"/>
  <c r="AL213" i="30"/>
  <c r="AM213" i="30"/>
  <c r="AC214" i="30"/>
  <c r="AD214" i="30"/>
  <c r="AF214" i="30"/>
  <c r="AG214" i="30"/>
  <c r="AH214" i="30"/>
  <c r="AI214" i="30"/>
  <c r="AJ214" i="30"/>
  <c r="AK214" i="30"/>
  <c r="AL214" i="30"/>
  <c r="AM214" i="30"/>
  <c r="AC215" i="30"/>
  <c r="AD215" i="30"/>
  <c r="AF215" i="30"/>
  <c r="AG215" i="30"/>
  <c r="AH215" i="30"/>
  <c r="AI215" i="30"/>
  <c r="AJ215" i="30"/>
  <c r="AK215" i="30"/>
  <c r="AL215" i="30"/>
  <c r="AM215" i="30"/>
  <c r="AC216" i="30"/>
  <c r="AD216" i="30"/>
  <c r="AF216" i="30"/>
  <c r="AG216" i="30"/>
  <c r="AH216" i="30"/>
  <c r="AI216" i="30"/>
  <c r="AJ216" i="30"/>
  <c r="AK216" i="30"/>
  <c r="AL216" i="30"/>
  <c r="AM216" i="30"/>
  <c r="AC217" i="30"/>
  <c r="AD217" i="30"/>
  <c r="AF217" i="30"/>
  <c r="AG217" i="30"/>
  <c r="AH217" i="30"/>
  <c r="AI217" i="30"/>
  <c r="AJ217" i="30"/>
  <c r="AK217" i="30"/>
  <c r="AL217" i="30"/>
  <c r="AM217" i="30"/>
  <c r="AC218" i="30"/>
  <c r="AD218" i="30"/>
  <c r="AF218" i="30"/>
  <c r="AG218" i="30"/>
  <c r="AH218" i="30"/>
  <c r="AI218" i="30"/>
  <c r="AJ218" i="30"/>
  <c r="AK218" i="30"/>
  <c r="AL218" i="30"/>
  <c r="AM218" i="30"/>
  <c r="AC219" i="30"/>
  <c r="AD219" i="30"/>
  <c r="AF219" i="30"/>
  <c r="AG219" i="30"/>
  <c r="AH219" i="30"/>
  <c r="AI219" i="30"/>
  <c r="AJ219" i="30"/>
  <c r="AK219" i="30"/>
  <c r="AL219" i="30"/>
  <c r="AM219" i="30"/>
  <c r="AC220" i="30"/>
  <c r="AD220" i="30"/>
  <c r="AF220" i="30"/>
  <c r="AG220" i="30"/>
  <c r="AH220" i="30"/>
  <c r="AI220" i="30"/>
  <c r="AJ220" i="30"/>
  <c r="AK220" i="30"/>
  <c r="AL220" i="30"/>
  <c r="AM220" i="30"/>
  <c r="AC221" i="30"/>
  <c r="AD221" i="30"/>
  <c r="AF221" i="30"/>
  <c r="AG221" i="30"/>
  <c r="AH221" i="30"/>
  <c r="AI221" i="30"/>
  <c r="AJ221" i="30"/>
  <c r="AK221" i="30"/>
  <c r="AL221" i="30"/>
  <c r="AM221" i="30"/>
  <c r="AC222" i="30"/>
  <c r="AD222" i="30"/>
  <c r="AF222" i="30"/>
  <c r="AG222" i="30"/>
  <c r="AH222" i="30"/>
  <c r="AI222" i="30"/>
  <c r="AJ222" i="30"/>
  <c r="AK222" i="30"/>
  <c r="AL222" i="30"/>
  <c r="AM222" i="30"/>
  <c r="AC223" i="30"/>
  <c r="AD223" i="30"/>
  <c r="AF223" i="30"/>
  <c r="AG223" i="30"/>
  <c r="AH223" i="30"/>
  <c r="AI223" i="30"/>
  <c r="AJ223" i="30"/>
  <c r="AK223" i="30"/>
  <c r="AL223" i="30"/>
  <c r="AM223" i="30"/>
  <c r="AC224" i="30"/>
  <c r="AD224" i="30"/>
  <c r="AF224" i="30"/>
  <c r="AG224" i="30"/>
  <c r="AH224" i="30"/>
  <c r="AI224" i="30"/>
  <c r="AJ224" i="30"/>
  <c r="AK224" i="30"/>
  <c r="AL224" i="30"/>
  <c r="AM224" i="30"/>
  <c r="AC225" i="30"/>
  <c r="AD225" i="30"/>
  <c r="AF225" i="30"/>
  <c r="AG225" i="30"/>
  <c r="AH225" i="30"/>
  <c r="AI225" i="30"/>
  <c r="AJ225" i="30"/>
  <c r="AK225" i="30"/>
  <c r="AL225" i="30"/>
  <c r="AM225" i="30"/>
  <c r="AC226" i="30"/>
  <c r="AD226" i="30"/>
  <c r="AF226" i="30"/>
  <c r="AG226" i="30"/>
  <c r="AH226" i="30"/>
  <c r="AI226" i="30"/>
  <c r="AJ226" i="30"/>
  <c r="AK226" i="30"/>
  <c r="AL226" i="30"/>
  <c r="AM226" i="30"/>
  <c r="AC227" i="30"/>
  <c r="AD227" i="30"/>
  <c r="AF227" i="30"/>
  <c r="AG227" i="30"/>
  <c r="AH227" i="30"/>
  <c r="AI227" i="30"/>
  <c r="AJ227" i="30"/>
  <c r="AK227" i="30"/>
  <c r="AL227" i="30"/>
  <c r="AM227" i="30"/>
  <c r="AC228" i="30"/>
  <c r="AD228" i="30"/>
  <c r="AF228" i="30"/>
  <c r="AG228" i="30"/>
  <c r="AH228" i="30"/>
  <c r="AI228" i="30"/>
  <c r="AJ228" i="30"/>
  <c r="AK228" i="30"/>
  <c r="AL228" i="30"/>
  <c r="AM228" i="30"/>
  <c r="AC229" i="30"/>
  <c r="AD229" i="30"/>
  <c r="AF229" i="30"/>
  <c r="AG229" i="30"/>
  <c r="AH229" i="30"/>
  <c r="AI229" i="30"/>
  <c r="AJ229" i="30"/>
  <c r="AK229" i="30"/>
  <c r="AL229" i="30"/>
  <c r="AM229" i="30"/>
  <c r="AC230" i="30"/>
  <c r="AD230" i="30"/>
  <c r="AF230" i="30"/>
  <c r="AG230" i="30"/>
  <c r="AH230" i="30"/>
  <c r="AI230" i="30"/>
  <c r="AJ230" i="30"/>
  <c r="AK230" i="30"/>
  <c r="AL230" i="30"/>
  <c r="AM230" i="30"/>
  <c r="AC231" i="30"/>
  <c r="AD231" i="30"/>
  <c r="AF231" i="30"/>
  <c r="AG231" i="30"/>
  <c r="AH231" i="30"/>
  <c r="AI231" i="30"/>
  <c r="AJ231" i="30"/>
  <c r="AK231" i="30"/>
  <c r="AL231" i="30"/>
  <c r="AM231" i="30"/>
  <c r="AC232" i="30"/>
  <c r="AD232" i="30"/>
  <c r="AF232" i="30"/>
  <c r="AG232" i="30"/>
  <c r="AH232" i="30"/>
  <c r="AI232" i="30"/>
  <c r="AJ232" i="30"/>
  <c r="AK232" i="30"/>
  <c r="AL232" i="30"/>
  <c r="AM232" i="30"/>
  <c r="AC233" i="30"/>
  <c r="AD233" i="30"/>
  <c r="AF233" i="30"/>
  <c r="AG233" i="30"/>
  <c r="AH233" i="30"/>
  <c r="AI233" i="30"/>
  <c r="AJ233" i="30"/>
  <c r="AK233" i="30"/>
  <c r="AL233" i="30"/>
  <c r="AM233" i="30"/>
  <c r="AC234" i="30"/>
  <c r="AD234" i="30"/>
  <c r="AF234" i="30"/>
  <c r="AG234" i="30"/>
  <c r="AH234" i="30"/>
  <c r="AI234" i="30"/>
  <c r="AJ234" i="30"/>
  <c r="AK234" i="30"/>
  <c r="AL234" i="30"/>
  <c r="AM234" i="30"/>
  <c r="AC235" i="30"/>
  <c r="AD235" i="30"/>
  <c r="AF235" i="30"/>
  <c r="AG235" i="30"/>
  <c r="AH235" i="30"/>
  <c r="AI235" i="30"/>
  <c r="AJ235" i="30"/>
  <c r="AK235" i="30"/>
  <c r="AL235" i="30"/>
  <c r="AM235" i="30"/>
  <c r="AC236" i="30"/>
  <c r="AD236" i="30"/>
  <c r="AF236" i="30"/>
  <c r="AG236" i="30"/>
  <c r="AH236" i="30"/>
  <c r="AI236" i="30"/>
  <c r="AJ236" i="30"/>
  <c r="AK236" i="30"/>
  <c r="AL236" i="30"/>
  <c r="AM236" i="30"/>
  <c r="AC237" i="30"/>
  <c r="AD237" i="30"/>
  <c r="AF237" i="30"/>
  <c r="AG237" i="30"/>
  <c r="AH237" i="30"/>
  <c r="AI237" i="30"/>
  <c r="AJ237" i="30"/>
  <c r="AK237" i="30"/>
  <c r="AL237" i="30"/>
  <c r="AM237" i="30"/>
  <c r="AC238" i="30"/>
  <c r="AD238" i="30"/>
  <c r="AF238" i="30"/>
  <c r="AG238" i="30"/>
  <c r="AH238" i="30"/>
  <c r="AI238" i="30"/>
  <c r="AJ238" i="30"/>
  <c r="AK238" i="30"/>
  <c r="AL238" i="30"/>
  <c r="AM238" i="30"/>
  <c r="AC239" i="30"/>
  <c r="AD239" i="30"/>
  <c r="AF239" i="30"/>
  <c r="AG239" i="30"/>
  <c r="AH239" i="30"/>
  <c r="AI239" i="30"/>
  <c r="AJ239" i="30"/>
  <c r="AK239" i="30"/>
  <c r="AL239" i="30"/>
  <c r="AM239" i="30"/>
  <c r="AC240" i="30"/>
  <c r="AD240" i="30"/>
  <c r="AF240" i="30"/>
  <c r="AG240" i="30"/>
  <c r="AH240" i="30"/>
  <c r="AI240" i="30"/>
  <c r="AJ240" i="30"/>
  <c r="AK240" i="30"/>
  <c r="AL240" i="30"/>
  <c r="AM240" i="30"/>
  <c r="AC3" i="30"/>
  <c r="AD3" i="30"/>
  <c r="AF3" i="30"/>
  <c r="AG3" i="30"/>
  <c r="AH3" i="30"/>
  <c r="AI3" i="30"/>
  <c r="AJ3" i="30"/>
  <c r="AK3" i="30"/>
  <c r="AL3" i="30"/>
  <c r="AM3" i="30"/>
  <c r="AC4" i="30"/>
  <c r="AD4" i="30"/>
  <c r="AF4" i="30"/>
  <c r="AG4" i="30"/>
  <c r="AH4" i="30"/>
  <c r="AI4" i="30"/>
  <c r="AJ4" i="30"/>
  <c r="AK4" i="30"/>
  <c r="AL4" i="30"/>
  <c r="AM4" i="30"/>
  <c r="AC5" i="30"/>
  <c r="AD5" i="30"/>
  <c r="AF5" i="30"/>
  <c r="AG5" i="30"/>
  <c r="AH5" i="30"/>
  <c r="AI5" i="30"/>
  <c r="AJ5" i="30"/>
  <c r="AK5" i="30"/>
  <c r="AL5" i="30"/>
  <c r="AM5" i="30"/>
  <c r="AC6" i="30"/>
  <c r="AD6" i="30"/>
  <c r="AF6" i="30"/>
  <c r="AG6" i="30"/>
  <c r="AH6" i="30"/>
  <c r="AI6" i="30"/>
  <c r="AJ6" i="30"/>
  <c r="AK6" i="30"/>
  <c r="AL6" i="30"/>
  <c r="AM6" i="30"/>
  <c r="AC7" i="30"/>
  <c r="AD7" i="30"/>
  <c r="AF7" i="30"/>
  <c r="AG7" i="30"/>
  <c r="AH7" i="30"/>
  <c r="AI7" i="30"/>
  <c r="AJ7" i="30"/>
  <c r="AK7" i="30"/>
  <c r="AL7" i="30"/>
  <c r="AM7" i="30"/>
  <c r="AC8" i="30"/>
  <c r="AD8" i="30"/>
  <c r="AF8" i="30"/>
  <c r="AG8" i="30"/>
  <c r="AH8" i="30"/>
  <c r="AI8" i="30"/>
  <c r="AJ8" i="30"/>
  <c r="AK8" i="30"/>
  <c r="AL8" i="30"/>
  <c r="AM8" i="30"/>
  <c r="AC9" i="30"/>
  <c r="AD9" i="30"/>
  <c r="AF9" i="30"/>
  <c r="AG9" i="30"/>
  <c r="AH9" i="30"/>
  <c r="AI9" i="30"/>
  <c r="AJ9" i="30"/>
  <c r="AK9" i="30"/>
  <c r="AL9" i="30"/>
  <c r="AM9" i="30"/>
  <c r="AC10" i="30"/>
  <c r="AD10" i="30"/>
  <c r="AF10" i="30"/>
  <c r="AG10" i="30"/>
  <c r="AH10" i="30"/>
  <c r="AI10" i="30"/>
  <c r="AJ10" i="30"/>
  <c r="AK10" i="30"/>
  <c r="AL10" i="30"/>
  <c r="AM10" i="30"/>
  <c r="AC11" i="30"/>
  <c r="AD11" i="30"/>
  <c r="AF11" i="30"/>
  <c r="AG11" i="30"/>
  <c r="AH11" i="30"/>
  <c r="AI11" i="30"/>
  <c r="AJ11" i="30"/>
  <c r="AK11" i="30"/>
  <c r="AL11" i="30"/>
  <c r="AM11" i="30"/>
  <c r="AC12" i="30"/>
  <c r="AD12" i="30"/>
  <c r="AF12" i="30"/>
  <c r="AG12" i="30"/>
  <c r="AH12" i="30"/>
  <c r="AI12" i="30"/>
  <c r="AJ12" i="30"/>
  <c r="AK12" i="30"/>
  <c r="AL12" i="30"/>
  <c r="AM12" i="30"/>
  <c r="AC13" i="30"/>
  <c r="AD13" i="30"/>
  <c r="AF13" i="30"/>
  <c r="AG13" i="30"/>
  <c r="AH13" i="30"/>
  <c r="AI13" i="30"/>
  <c r="AJ13" i="30"/>
  <c r="AK13" i="30"/>
  <c r="AL13" i="30"/>
  <c r="AM13" i="30"/>
  <c r="AC14" i="30"/>
  <c r="AD14" i="30"/>
  <c r="AF14" i="30"/>
  <c r="AG14" i="30"/>
  <c r="AH14" i="30"/>
  <c r="AI14" i="30"/>
  <c r="AJ14" i="30"/>
  <c r="AK14" i="30"/>
  <c r="AL14" i="30"/>
  <c r="AM14" i="30"/>
  <c r="AC15" i="30"/>
  <c r="AD15" i="30"/>
  <c r="AF15" i="30"/>
  <c r="AG15" i="30"/>
  <c r="AH15" i="30"/>
  <c r="AI15" i="30"/>
  <c r="AJ15" i="30"/>
  <c r="AK15" i="30"/>
  <c r="AL15" i="30"/>
  <c r="AM15" i="30"/>
  <c r="AC16" i="30"/>
  <c r="AD16" i="30"/>
  <c r="AF16" i="30"/>
  <c r="AG16" i="30"/>
  <c r="AH16" i="30"/>
  <c r="AI16" i="30"/>
  <c r="AJ16" i="30"/>
  <c r="AK16" i="30"/>
  <c r="AL16" i="30"/>
  <c r="AM16" i="30"/>
  <c r="AC17" i="30"/>
  <c r="AD17" i="30"/>
  <c r="AF17" i="30"/>
  <c r="AG17" i="30"/>
  <c r="AH17" i="30"/>
  <c r="AI17" i="30"/>
  <c r="AJ17" i="30"/>
  <c r="AK17" i="30"/>
  <c r="AL17" i="30"/>
  <c r="AM17" i="30"/>
  <c r="AC18" i="30"/>
  <c r="AD18" i="30"/>
  <c r="AF18" i="30"/>
  <c r="AG18" i="30"/>
  <c r="AH18" i="30"/>
  <c r="AI18" i="30"/>
  <c r="AJ18" i="30"/>
  <c r="AK18" i="30"/>
  <c r="AL18" i="30"/>
  <c r="AM18" i="30"/>
  <c r="AC19" i="30"/>
  <c r="AD19" i="30"/>
  <c r="AF19" i="30"/>
  <c r="AG19" i="30"/>
  <c r="AH19" i="30"/>
  <c r="AI19" i="30"/>
  <c r="AJ19" i="30"/>
  <c r="AK19" i="30"/>
  <c r="AL19" i="30"/>
  <c r="AM19" i="30"/>
  <c r="AC20" i="30"/>
  <c r="AD20" i="30"/>
  <c r="AF20" i="30"/>
  <c r="AG20" i="30"/>
  <c r="AH20" i="30"/>
  <c r="AI20" i="30"/>
  <c r="AJ20" i="30"/>
  <c r="AK20" i="30"/>
  <c r="AL20" i="30"/>
  <c r="AM20" i="30"/>
  <c r="AC21" i="30"/>
  <c r="AD21" i="30"/>
  <c r="AF21" i="30"/>
  <c r="AG21" i="30"/>
  <c r="AH21" i="30"/>
  <c r="AI21" i="30"/>
  <c r="AJ21" i="30"/>
  <c r="AK21" i="30"/>
  <c r="AL21" i="30"/>
  <c r="AM21" i="30"/>
  <c r="AC22" i="30"/>
  <c r="AD22" i="30"/>
  <c r="AF22" i="30"/>
  <c r="AG22" i="30"/>
  <c r="AH22" i="30"/>
  <c r="AI22" i="30"/>
  <c r="AJ22" i="30"/>
  <c r="AK22" i="30"/>
  <c r="AL22" i="30"/>
  <c r="AM22" i="30"/>
  <c r="AC23" i="30"/>
  <c r="AD23" i="30"/>
  <c r="AF23" i="30"/>
  <c r="AG23" i="30"/>
  <c r="AH23" i="30"/>
  <c r="AI23" i="30"/>
  <c r="AJ23" i="30"/>
  <c r="AK23" i="30"/>
  <c r="AL23" i="30"/>
  <c r="AM23" i="30"/>
  <c r="AC24" i="30"/>
  <c r="AD24" i="30"/>
  <c r="AF24" i="30"/>
  <c r="AG24" i="30"/>
  <c r="AH24" i="30"/>
  <c r="AI24" i="30"/>
  <c r="AJ24" i="30"/>
  <c r="AK24" i="30"/>
  <c r="AL24" i="30"/>
  <c r="AM24" i="30"/>
  <c r="AC25" i="30"/>
  <c r="AD25" i="30"/>
  <c r="AF25" i="30"/>
  <c r="AG25" i="30"/>
  <c r="AH25" i="30"/>
  <c r="AI25" i="30"/>
  <c r="AJ25" i="30"/>
  <c r="AK25" i="30"/>
  <c r="AL25" i="30"/>
  <c r="AM25" i="30"/>
  <c r="AC26" i="30"/>
  <c r="AD26" i="30"/>
  <c r="AF26" i="30"/>
  <c r="AG26" i="30"/>
  <c r="AH26" i="30"/>
  <c r="AI26" i="30"/>
  <c r="AJ26" i="30"/>
  <c r="AK26" i="30"/>
  <c r="AL26" i="30"/>
  <c r="AM26" i="30"/>
  <c r="AC27" i="30"/>
  <c r="AD27" i="30"/>
  <c r="AF27" i="30"/>
  <c r="AG27" i="30"/>
  <c r="AH27" i="30"/>
  <c r="AI27" i="30"/>
  <c r="AJ27" i="30"/>
  <c r="AK27" i="30"/>
  <c r="AL27" i="30"/>
  <c r="AM27" i="30"/>
  <c r="AC28" i="30"/>
  <c r="AD28" i="30"/>
  <c r="AF28" i="30"/>
  <c r="AG28" i="30"/>
  <c r="AH28" i="30"/>
  <c r="AI28" i="30"/>
  <c r="AJ28" i="30"/>
  <c r="AK28" i="30"/>
  <c r="AL28" i="30"/>
  <c r="AM28" i="30"/>
  <c r="AC29" i="30"/>
  <c r="AD29" i="30"/>
  <c r="AF29" i="30"/>
  <c r="AG29" i="30"/>
  <c r="AH29" i="30"/>
  <c r="AI29" i="30"/>
  <c r="AJ29" i="30"/>
  <c r="AK29" i="30"/>
  <c r="AL29" i="30"/>
  <c r="AM29" i="30"/>
  <c r="AC30" i="30"/>
  <c r="AD30" i="30"/>
  <c r="AF30" i="30"/>
  <c r="AG30" i="30"/>
  <c r="AH30" i="30"/>
  <c r="AI30" i="30"/>
  <c r="AJ30" i="30"/>
  <c r="AK30" i="30"/>
  <c r="AL30" i="30"/>
  <c r="AM30" i="30"/>
  <c r="AC31" i="30"/>
  <c r="AD31" i="30"/>
  <c r="AF31" i="30"/>
  <c r="AG31" i="30"/>
  <c r="AH31" i="30"/>
  <c r="AI31" i="30"/>
  <c r="AJ31" i="30"/>
  <c r="AK31" i="30"/>
  <c r="AL31" i="30"/>
  <c r="AM31" i="30"/>
  <c r="N23" i="30"/>
  <c r="P23" i="30"/>
  <c r="Q23" i="30"/>
  <c r="R23" i="30"/>
  <c r="S23" i="30"/>
  <c r="T23" i="30"/>
  <c r="U23" i="30"/>
  <c r="V23" i="30"/>
  <c r="W23" i="30"/>
  <c r="X23" i="30"/>
  <c r="Y23" i="30"/>
  <c r="Z23" i="30"/>
  <c r="AA23" i="30"/>
  <c r="N24" i="30"/>
  <c r="P24" i="30"/>
  <c r="Q24" i="30"/>
  <c r="R24" i="30"/>
  <c r="S24" i="30"/>
  <c r="T24" i="30"/>
  <c r="U24" i="30"/>
  <c r="V24" i="30"/>
  <c r="W24" i="30"/>
  <c r="X24" i="30"/>
  <c r="Y24" i="30"/>
  <c r="Z24" i="30"/>
  <c r="AA24" i="30"/>
  <c r="N25" i="30"/>
  <c r="P25" i="30"/>
  <c r="Q25" i="30"/>
  <c r="R25" i="30"/>
  <c r="S25" i="30"/>
  <c r="T25" i="30"/>
  <c r="U25" i="30"/>
  <c r="V25" i="30"/>
  <c r="W25" i="30"/>
  <c r="X25" i="30"/>
  <c r="Y25" i="30"/>
  <c r="Z25" i="30"/>
  <c r="AA25" i="30"/>
  <c r="N26" i="30"/>
  <c r="P26" i="30"/>
  <c r="Q26" i="30"/>
  <c r="R26" i="30"/>
  <c r="S26" i="30"/>
  <c r="T26" i="30"/>
  <c r="U26" i="30"/>
  <c r="V26" i="30"/>
  <c r="W26" i="30"/>
  <c r="X26" i="30"/>
  <c r="Y26" i="30"/>
  <c r="Z26" i="30"/>
  <c r="AA26" i="30"/>
  <c r="N27" i="30"/>
  <c r="P27" i="30"/>
  <c r="Q27" i="30"/>
  <c r="R27" i="30"/>
  <c r="S27" i="30"/>
  <c r="T27" i="30"/>
  <c r="U27" i="30"/>
  <c r="V27" i="30"/>
  <c r="W27" i="30"/>
  <c r="X27" i="30"/>
  <c r="Y27" i="30"/>
  <c r="Z27" i="30"/>
  <c r="AA27" i="30"/>
  <c r="N28" i="30"/>
  <c r="P28" i="30"/>
  <c r="Q28" i="30"/>
  <c r="R28" i="30"/>
  <c r="S28" i="30"/>
  <c r="T28" i="30"/>
  <c r="U28" i="30"/>
  <c r="V28" i="30"/>
  <c r="W28" i="30"/>
  <c r="X28" i="30"/>
  <c r="Y28" i="30"/>
  <c r="Z28" i="30"/>
  <c r="AA28" i="30"/>
  <c r="N29" i="30"/>
  <c r="P29" i="30"/>
  <c r="Q29" i="30"/>
  <c r="R29" i="30"/>
  <c r="S29" i="30"/>
  <c r="T29" i="30"/>
  <c r="U29" i="30"/>
  <c r="V29" i="30"/>
  <c r="W29" i="30"/>
  <c r="X29" i="30"/>
  <c r="Y29" i="30"/>
  <c r="Z29" i="30"/>
  <c r="AA29" i="30"/>
  <c r="N30" i="30"/>
  <c r="P30" i="30"/>
  <c r="Q30" i="30"/>
  <c r="R30" i="30"/>
  <c r="S30" i="30"/>
  <c r="T30" i="30"/>
  <c r="U30" i="30"/>
  <c r="V30" i="30"/>
  <c r="W30" i="30"/>
  <c r="X30" i="30"/>
  <c r="Y30" i="30"/>
  <c r="Z30" i="30"/>
  <c r="AA30" i="30"/>
  <c r="N31" i="30"/>
  <c r="P31" i="30"/>
  <c r="Q31" i="30"/>
  <c r="R31" i="30"/>
  <c r="S31" i="30"/>
  <c r="T31" i="30"/>
  <c r="U31" i="30"/>
  <c r="V31" i="30"/>
  <c r="W31" i="30"/>
  <c r="X31" i="30"/>
  <c r="Y31" i="30"/>
  <c r="Z31" i="30"/>
  <c r="AA31" i="30"/>
  <c r="N32" i="30"/>
  <c r="P32" i="30"/>
  <c r="Q32" i="30"/>
  <c r="R32" i="30"/>
  <c r="S32" i="30"/>
  <c r="T32" i="30"/>
  <c r="U32" i="30"/>
  <c r="V32" i="30"/>
  <c r="W32" i="30"/>
  <c r="X32" i="30"/>
  <c r="Y32" i="30"/>
  <c r="Z32" i="30"/>
  <c r="AA32" i="30"/>
  <c r="N33" i="30"/>
  <c r="P33" i="30"/>
  <c r="Q33" i="30"/>
  <c r="R33" i="30"/>
  <c r="S33" i="30"/>
  <c r="T33" i="30"/>
  <c r="U33" i="30"/>
  <c r="V33" i="30"/>
  <c r="W33" i="30"/>
  <c r="X33" i="30"/>
  <c r="Y33" i="30"/>
  <c r="Z33" i="30"/>
  <c r="AA33" i="30"/>
  <c r="N34" i="30"/>
  <c r="P34" i="30"/>
  <c r="Q34" i="30"/>
  <c r="R34" i="30"/>
  <c r="S34" i="30"/>
  <c r="T34" i="30"/>
  <c r="U34" i="30"/>
  <c r="V34" i="30"/>
  <c r="W34" i="30"/>
  <c r="X34" i="30"/>
  <c r="Y34" i="30"/>
  <c r="Z34" i="30"/>
  <c r="AA34" i="30"/>
  <c r="N35" i="30"/>
  <c r="P35" i="30"/>
  <c r="Q35" i="30"/>
  <c r="R35" i="30"/>
  <c r="S35" i="30"/>
  <c r="T35" i="30"/>
  <c r="U35" i="30"/>
  <c r="V35" i="30"/>
  <c r="W35" i="30"/>
  <c r="X35" i="30"/>
  <c r="Y35" i="30"/>
  <c r="Z35" i="30"/>
  <c r="AA35" i="30"/>
  <c r="N36" i="30"/>
  <c r="P36" i="30"/>
  <c r="Q36" i="30"/>
  <c r="R36" i="30"/>
  <c r="S36" i="30"/>
  <c r="T36" i="30"/>
  <c r="U36" i="30"/>
  <c r="V36" i="30"/>
  <c r="W36" i="30"/>
  <c r="X36" i="30"/>
  <c r="Y36" i="30"/>
  <c r="Z36" i="30"/>
  <c r="AA36" i="30"/>
  <c r="N37" i="30"/>
  <c r="P37" i="30"/>
  <c r="Q37" i="30"/>
  <c r="R37" i="30"/>
  <c r="S37" i="30"/>
  <c r="T37" i="30"/>
  <c r="U37" i="30"/>
  <c r="V37" i="30"/>
  <c r="W37" i="30"/>
  <c r="X37" i="30"/>
  <c r="Y37" i="30"/>
  <c r="Z37" i="30"/>
  <c r="AA37" i="30"/>
  <c r="N38" i="30"/>
  <c r="P38" i="30"/>
  <c r="Q38" i="30"/>
  <c r="R38" i="30"/>
  <c r="S38" i="30"/>
  <c r="T38" i="30"/>
  <c r="U38" i="30"/>
  <c r="V38" i="30"/>
  <c r="W38" i="30"/>
  <c r="X38" i="30"/>
  <c r="Y38" i="30"/>
  <c r="Z38" i="30"/>
  <c r="AA38" i="30"/>
  <c r="N39" i="30"/>
  <c r="P39" i="30"/>
  <c r="Q39" i="30"/>
  <c r="R39" i="30"/>
  <c r="S39" i="30"/>
  <c r="T39" i="30"/>
  <c r="U39" i="30"/>
  <c r="V39" i="30"/>
  <c r="W39" i="30"/>
  <c r="X39" i="30"/>
  <c r="Y39" i="30"/>
  <c r="Z39" i="30"/>
  <c r="AA39" i="30"/>
  <c r="N40" i="30"/>
  <c r="P40" i="30"/>
  <c r="Q40" i="30"/>
  <c r="R40" i="30"/>
  <c r="S40" i="30"/>
  <c r="T40" i="30"/>
  <c r="U40" i="30"/>
  <c r="V40" i="30"/>
  <c r="W40" i="30"/>
  <c r="X40" i="30"/>
  <c r="Y40" i="30"/>
  <c r="Z40" i="30"/>
  <c r="AA40" i="30"/>
  <c r="N41" i="30"/>
  <c r="P41" i="30"/>
  <c r="Q41" i="30"/>
  <c r="R41" i="30"/>
  <c r="S41" i="30"/>
  <c r="T41" i="30"/>
  <c r="U41" i="30"/>
  <c r="V41" i="30"/>
  <c r="W41" i="30"/>
  <c r="X41" i="30"/>
  <c r="Y41" i="30"/>
  <c r="Z41" i="30"/>
  <c r="AA41" i="30"/>
  <c r="N42" i="30"/>
  <c r="P42" i="30"/>
  <c r="Q42" i="30"/>
  <c r="R42" i="30"/>
  <c r="S42" i="30"/>
  <c r="T42" i="30"/>
  <c r="U42" i="30"/>
  <c r="V42" i="30"/>
  <c r="W42" i="30"/>
  <c r="X42" i="30"/>
  <c r="Y42" i="30"/>
  <c r="Z42" i="30"/>
  <c r="AA42" i="30"/>
  <c r="N43" i="30"/>
  <c r="P43" i="30"/>
  <c r="Q43" i="30"/>
  <c r="R43" i="30"/>
  <c r="S43" i="30"/>
  <c r="T43" i="30"/>
  <c r="U43" i="30"/>
  <c r="V43" i="30"/>
  <c r="W43" i="30"/>
  <c r="X43" i="30"/>
  <c r="Y43" i="30"/>
  <c r="Z43" i="30"/>
  <c r="AA43" i="30"/>
  <c r="N44" i="30"/>
  <c r="P44" i="30"/>
  <c r="Q44" i="30"/>
  <c r="R44" i="30"/>
  <c r="S44" i="30"/>
  <c r="T44" i="30"/>
  <c r="U44" i="30"/>
  <c r="V44" i="30"/>
  <c r="W44" i="30"/>
  <c r="X44" i="30"/>
  <c r="Y44" i="30"/>
  <c r="Z44" i="30"/>
  <c r="AA44" i="30"/>
  <c r="N45" i="30"/>
  <c r="P45" i="30"/>
  <c r="Q45" i="30"/>
  <c r="R45" i="30"/>
  <c r="S45" i="30"/>
  <c r="T45" i="30"/>
  <c r="U45" i="30"/>
  <c r="V45" i="30"/>
  <c r="W45" i="30"/>
  <c r="X45" i="30"/>
  <c r="Y45" i="30"/>
  <c r="Z45" i="30"/>
  <c r="AA45" i="30"/>
  <c r="N46" i="30"/>
  <c r="P46" i="30"/>
  <c r="Q46" i="30"/>
  <c r="R46" i="30"/>
  <c r="S46" i="30"/>
  <c r="T46" i="30"/>
  <c r="U46" i="30"/>
  <c r="V46" i="30"/>
  <c r="W46" i="30"/>
  <c r="X46" i="30"/>
  <c r="Y46" i="30"/>
  <c r="Z46" i="30"/>
  <c r="AA46" i="30"/>
  <c r="N47" i="30"/>
  <c r="P47" i="30"/>
  <c r="Q47" i="30"/>
  <c r="R47" i="30"/>
  <c r="S47" i="30"/>
  <c r="T47" i="30"/>
  <c r="U47" i="30"/>
  <c r="V47" i="30"/>
  <c r="W47" i="30"/>
  <c r="X47" i="30"/>
  <c r="Y47" i="30"/>
  <c r="Z47" i="30"/>
  <c r="AA47" i="30"/>
  <c r="N48" i="30"/>
  <c r="P48" i="30"/>
  <c r="Q48" i="30"/>
  <c r="R48" i="30"/>
  <c r="S48" i="30"/>
  <c r="T48" i="30"/>
  <c r="U48" i="30"/>
  <c r="V48" i="30"/>
  <c r="W48" i="30"/>
  <c r="X48" i="30"/>
  <c r="Y48" i="30"/>
  <c r="Z48" i="30"/>
  <c r="AA48" i="30"/>
  <c r="N49" i="30"/>
  <c r="P49" i="30"/>
  <c r="Q49" i="30"/>
  <c r="R49" i="30"/>
  <c r="S49" i="30"/>
  <c r="T49" i="30"/>
  <c r="U49" i="30"/>
  <c r="V49" i="30"/>
  <c r="W49" i="30"/>
  <c r="X49" i="30"/>
  <c r="Y49" i="30"/>
  <c r="Z49" i="30"/>
  <c r="AA49" i="30"/>
  <c r="N50" i="30"/>
  <c r="P50" i="30"/>
  <c r="Q50" i="30"/>
  <c r="R50" i="30"/>
  <c r="S50" i="30"/>
  <c r="T50" i="30"/>
  <c r="U50" i="30"/>
  <c r="V50" i="30"/>
  <c r="W50" i="30"/>
  <c r="X50" i="30"/>
  <c r="Y50" i="30"/>
  <c r="Z50" i="30"/>
  <c r="AA50" i="30"/>
  <c r="N51" i="30"/>
  <c r="P51" i="30"/>
  <c r="Q51" i="30"/>
  <c r="R51" i="30"/>
  <c r="S51" i="30"/>
  <c r="T51" i="30"/>
  <c r="U51" i="30"/>
  <c r="V51" i="30"/>
  <c r="W51" i="30"/>
  <c r="X51" i="30"/>
  <c r="Y51" i="30"/>
  <c r="Z51" i="30"/>
  <c r="AA51" i="30"/>
  <c r="N52" i="30"/>
  <c r="P52" i="30"/>
  <c r="Q52" i="30"/>
  <c r="R52" i="30"/>
  <c r="S52" i="30"/>
  <c r="T52" i="30"/>
  <c r="U52" i="30"/>
  <c r="V52" i="30"/>
  <c r="W52" i="30"/>
  <c r="X52" i="30"/>
  <c r="Y52" i="30"/>
  <c r="Z52" i="30"/>
  <c r="AA52" i="30"/>
  <c r="N53" i="30"/>
  <c r="P53" i="30"/>
  <c r="Q53" i="30"/>
  <c r="R53" i="30"/>
  <c r="S53" i="30"/>
  <c r="T53" i="30"/>
  <c r="U53" i="30"/>
  <c r="V53" i="30"/>
  <c r="W53" i="30"/>
  <c r="X53" i="30"/>
  <c r="Y53" i="30"/>
  <c r="Z53" i="30"/>
  <c r="AA53" i="30"/>
  <c r="N54" i="30"/>
  <c r="P54" i="30"/>
  <c r="Q54" i="30"/>
  <c r="R54" i="30"/>
  <c r="S54" i="30"/>
  <c r="T54" i="30"/>
  <c r="U54" i="30"/>
  <c r="V54" i="30"/>
  <c r="W54" i="30"/>
  <c r="X54" i="30"/>
  <c r="Y54" i="30"/>
  <c r="Z54" i="30"/>
  <c r="AA54" i="30"/>
  <c r="N55" i="30"/>
  <c r="P55" i="30"/>
  <c r="Q55" i="30"/>
  <c r="R55" i="30"/>
  <c r="S55" i="30"/>
  <c r="T55" i="30"/>
  <c r="U55" i="30"/>
  <c r="V55" i="30"/>
  <c r="W55" i="30"/>
  <c r="X55" i="30"/>
  <c r="Y55" i="30"/>
  <c r="Z55" i="30"/>
  <c r="AA55" i="30"/>
  <c r="N56" i="30"/>
  <c r="P56" i="30"/>
  <c r="Q56" i="30"/>
  <c r="R56" i="30"/>
  <c r="S56" i="30"/>
  <c r="T56" i="30"/>
  <c r="U56" i="30"/>
  <c r="V56" i="30"/>
  <c r="W56" i="30"/>
  <c r="X56" i="30"/>
  <c r="Y56" i="30"/>
  <c r="Z56" i="30"/>
  <c r="AA56" i="30"/>
  <c r="N57" i="30"/>
  <c r="P57" i="30"/>
  <c r="Q57" i="30"/>
  <c r="R57" i="30"/>
  <c r="S57" i="30"/>
  <c r="T57" i="30"/>
  <c r="U57" i="30"/>
  <c r="V57" i="30"/>
  <c r="W57" i="30"/>
  <c r="X57" i="30"/>
  <c r="Y57" i="30"/>
  <c r="Z57" i="30"/>
  <c r="AA57" i="30"/>
  <c r="N58" i="30"/>
  <c r="P58" i="30"/>
  <c r="Q58" i="30"/>
  <c r="R58" i="30"/>
  <c r="S58" i="30"/>
  <c r="T58" i="30"/>
  <c r="U58" i="30"/>
  <c r="V58" i="30"/>
  <c r="W58" i="30"/>
  <c r="X58" i="30"/>
  <c r="Y58" i="30"/>
  <c r="Z58" i="30"/>
  <c r="AA58" i="30"/>
  <c r="N59" i="30"/>
  <c r="P59" i="30"/>
  <c r="Q59" i="30"/>
  <c r="R59" i="30"/>
  <c r="S59" i="30"/>
  <c r="T59" i="30"/>
  <c r="U59" i="30"/>
  <c r="V59" i="30"/>
  <c r="W59" i="30"/>
  <c r="X59" i="30"/>
  <c r="Y59" i="30"/>
  <c r="Z59" i="30"/>
  <c r="AA59" i="30"/>
  <c r="N60" i="30"/>
  <c r="P60" i="30"/>
  <c r="Q60" i="30"/>
  <c r="R60" i="30"/>
  <c r="S60" i="30"/>
  <c r="T60" i="30"/>
  <c r="U60" i="30"/>
  <c r="V60" i="30"/>
  <c r="W60" i="30"/>
  <c r="X60" i="30"/>
  <c r="Y60" i="30"/>
  <c r="Z60" i="30"/>
  <c r="AA60" i="30"/>
  <c r="N61" i="30"/>
  <c r="P61" i="30"/>
  <c r="Q61" i="30"/>
  <c r="R61" i="30"/>
  <c r="S61" i="30"/>
  <c r="T61" i="30"/>
  <c r="U61" i="30"/>
  <c r="V61" i="30"/>
  <c r="W61" i="30"/>
  <c r="X61" i="30"/>
  <c r="Y61" i="30"/>
  <c r="Z61" i="30"/>
  <c r="AA61" i="30"/>
  <c r="N62" i="30"/>
  <c r="P62" i="30"/>
  <c r="Q62" i="30"/>
  <c r="R62" i="30"/>
  <c r="S62" i="30"/>
  <c r="T62" i="30"/>
  <c r="U62" i="30"/>
  <c r="V62" i="30"/>
  <c r="W62" i="30"/>
  <c r="X62" i="30"/>
  <c r="Y62" i="30"/>
  <c r="Z62" i="30"/>
  <c r="AA62" i="30"/>
  <c r="N63" i="30"/>
  <c r="P63" i="30"/>
  <c r="Q63" i="30"/>
  <c r="R63" i="30"/>
  <c r="S63" i="30"/>
  <c r="T63" i="30"/>
  <c r="U63" i="30"/>
  <c r="V63" i="30"/>
  <c r="W63" i="30"/>
  <c r="X63" i="30"/>
  <c r="Y63" i="30"/>
  <c r="Z63" i="30"/>
  <c r="AA63" i="30"/>
  <c r="N64" i="30"/>
  <c r="P64" i="30"/>
  <c r="Q64" i="30"/>
  <c r="R64" i="30"/>
  <c r="S64" i="30"/>
  <c r="T64" i="30"/>
  <c r="U64" i="30"/>
  <c r="V64" i="30"/>
  <c r="W64" i="30"/>
  <c r="X64" i="30"/>
  <c r="Y64" i="30"/>
  <c r="Z64" i="30"/>
  <c r="AA64" i="30"/>
  <c r="N65" i="30"/>
  <c r="P65" i="30"/>
  <c r="Q65" i="30"/>
  <c r="R65" i="30"/>
  <c r="S65" i="30"/>
  <c r="T65" i="30"/>
  <c r="U65" i="30"/>
  <c r="V65" i="30"/>
  <c r="W65" i="30"/>
  <c r="X65" i="30"/>
  <c r="Y65" i="30"/>
  <c r="Z65" i="30"/>
  <c r="AA65" i="30"/>
  <c r="N66" i="30"/>
  <c r="P66" i="30"/>
  <c r="Q66" i="30"/>
  <c r="R66" i="30"/>
  <c r="S66" i="30"/>
  <c r="T66" i="30"/>
  <c r="U66" i="30"/>
  <c r="V66" i="30"/>
  <c r="W66" i="30"/>
  <c r="X66" i="30"/>
  <c r="Y66" i="30"/>
  <c r="Z66" i="30"/>
  <c r="AA66" i="30"/>
  <c r="N67" i="30"/>
  <c r="P67" i="30"/>
  <c r="Q67" i="30"/>
  <c r="R67" i="30"/>
  <c r="S67" i="30"/>
  <c r="T67" i="30"/>
  <c r="U67" i="30"/>
  <c r="V67" i="30"/>
  <c r="W67" i="30"/>
  <c r="X67" i="30"/>
  <c r="Y67" i="30"/>
  <c r="Z67" i="30"/>
  <c r="AA67" i="30"/>
  <c r="N68" i="30"/>
  <c r="P68" i="30"/>
  <c r="Q68" i="30"/>
  <c r="R68" i="30"/>
  <c r="S68" i="30"/>
  <c r="T68" i="30"/>
  <c r="U68" i="30"/>
  <c r="V68" i="30"/>
  <c r="W68" i="30"/>
  <c r="X68" i="30"/>
  <c r="Y68" i="30"/>
  <c r="Z68" i="30"/>
  <c r="AA68" i="30"/>
  <c r="N69" i="30"/>
  <c r="P69" i="30"/>
  <c r="Q69" i="30"/>
  <c r="R69" i="30"/>
  <c r="S69" i="30"/>
  <c r="T69" i="30"/>
  <c r="U69" i="30"/>
  <c r="V69" i="30"/>
  <c r="W69" i="30"/>
  <c r="X69" i="30"/>
  <c r="Y69" i="30"/>
  <c r="Z69" i="30"/>
  <c r="AA69" i="30"/>
  <c r="N70" i="30"/>
  <c r="P70" i="30"/>
  <c r="Q70" i="30"/>
  <c r="R70" i="30"/>
  <c r="S70" i="30"/>
  <c r="T70" i="30"/>
  <c r="U70" i="30"/>
  <c r="V70" i="30"/>
  <c r="W70" i="30"/>
  <c r="X70" i="30"/>
  <c r="Y70" i="30"/>
  <c r="Z70" i="30"/>
  <c r="AA70" i="30"/>
  <c r="N71" i="30"/>
  <c r="P71" i="30"/>
  <c r="Q71" i="30"/>
  <c r="R71" i="30"/>
  <c r="S71" i="30"/>
  <c r="T71" i="30"/>
  <c r="U71" i="30"/>
  <c r="V71" i="30"/>
  <c r="W71" i="30"/>
  <c r="X71" i="30"/>
  <c r="Y71" i="30"/>
  <c r="Z71" i="30"/>
  <c r="AA71" i="30"/>
  <c r="N72" i="30"/>
  <c r="P72" i="30"/>
  <c r="Q72" i="30"/>
  <c r="R72" i="30"/>
  <c r="S72" i="30"/>
  <c r="T72" i="30"/>
  <c r="U72" i="30"/>
  <c r="V72" i="30"/>
  <c r="W72" i="30"/>
  <c r="X72" i="30"/>
  <c r="Y72" i="30"/>
  <c r="Z72" i="30"/>
  <c r="AA72" i="30"/>
  <c r="N73" i="30"/>
  <c r="P73" i="30"/>
  <c r="Q73" i="30"/>
  <c r="R73" i="30"/>
  <c r="S73" i="30"/>
  <c r="T73" i="30"/>
  <c r="U73" i="30"/>
  <c r="V73" i="30"/>
  <c r="W73" i="30"/>
  <c r="X73" i="30"/>
  <c r="Y73" i="30"/>
  <c r="Z73" i="30"/>
  <c r="AA73" i="30"/>
  <c r="N74" i="30"/>
  <c r="P74" i="30"/>
  <c r="Q74" i="30"/>
  <c r="R74" i="30"/>
  <c r="S74" i="30"/>
  <c r="T74" i="30"/>
  <c r="U74" i="30"/>
  <c r="V74" i="30"/>
  <c r="W74" i="30"/>
  <c r="X74" i="30"/>
  <c r="Y74" i="30"/>
  <c r="Z74" i="30"/>
  <c r="AA74" i="30"/>
  <c r="N75" i="30"/>
  <c r="P75" i="30"/>
  <c r="Q75" i="30"/>
  <c r="R75" i="30"/>
  <c r="S75" i="30"/>
  <c r="T75" i="30"/>
  <c r="U75" i="30"/>
  <c r="V75" i="30"/>
  <c r="W75" i="30"/>
  <c r="X75" i="30"/>
  <c r="Y75" i="30"/>
  <c r="Z75" i="30"/>
  <c r="AA75" i="30"/>
  <c r="N76" i="30"/>
  <c r="P76" i="30"/>
  <c r="Q76" i="30"/>
  <c r="R76" i="30"/>
  <c r="S76" i="30"/>
  <c r="T76" i="30"/>
  <c r="U76" i="30"/>
  <c r="V76" i="30"/>
  <c r="W76" i="30"/>
  <c r="X76" i="30"/>
  <c r="Y76" i="30"/>
  <c r="Z76" i="30"/>
  <c r="AA76" i="30"/>
  <c r="N77" i="30"/>
  <c r="P77" i="30"/>
  <c r="Q77" i="30"/>
  <c r="R77" i="30"/>
  <c r="S77" i="30"/>
  <c r="T77" i="30"/>
  <c r="U77" i="30"/>
  <c r="V77" i="30"/>
  <c r="W77" i="30"/>
  <c r="X77" i="30"/>
  <c r="Y77" i="30"/>
  <c r="Z77" i="30"/>
  <c r="AA77" i="30"/>
  <c r="N78" i="30"/>
  <c r="P78" i="30"/>
  <c r="Q78" i="30"/>
  <c r="R78" i="30"/>
  <c r="S78" i="30"/>
  <c r="T78" i="30"/>
  <c r="U78" i="30"/>
  <c r="V78" i="30"/>
  <c r="W78" i="30"/>
  <c r="X78" i="30"/>
  <c r="Y78" i="30"/>
  <c r="Z78" i="30"/>
  <c r="AA78" i="30"/>
  <c r="N79" i="30"/>
  <c r="P79" i="30"/>
  <c r="Q79" i="30"/>
  <c r="R79" i="30"/>
  <c r="S79" i="30"/>
  <c r="T79" i="30"/>
  <c r="U79" i="30"/>
  <c r="V79" i="30"/>
  <c r="W79" i="30"/>
  <c r="X79" i="30"/>
  <c r="Y79" i="30"/>
  <c r="Z79" i="30"/>
  <c r="AA79" i="30"/>
  <c r="N80" i="30"/>
  <c r="P80" i="30"/>
  <c r="Q80" i="30"/>
  <c r="R80" i="30"/>
  <c r="S80" i="30"/>
  <c r="T80" i="30"/>
  <c r="U80" i="30"/>
  <c r="V80" i="30"/>
  <c r="W80" i="30"/>
  <c r="X80" i="30"/>
  <c r="Y80" i="30"/>
  <c r="Z80" i="30"/>
  <c r="AA80" i="30"/>
  <c r="N81" i="30"/>
  <c r="P81" i="30"/>
  <c r="Q81" i="30"/>
  <c r="R81" i="30"/>
  <c r="S81" i="30"/>
  <c r="T81" i="30"/>
  <c r="U81" i="30"/>
  <c r="V81" i="30"/>
  <c r="W81" i="30"/>
  <c r="X81" i="30"/>
  <c r="Y81" i="30"/>
  <c r="Z81" i="30"/>
  <c r="AA81" i="30"/>
  <c r="N82" i="30"/>
  <c r="P82" i="30"/>
  <c r="Q82" i="30"/>
  <c r="R82" i="30"/>
  <c r="S82" i="30"/>
  <c r="T82" i="30"/>
  <c r="U82" i="30"/>
  <c r="V82" i="30"/>
  <c r="W82" i="30"/>
  <c r="X82" i="30"/>
  <c r="Y82" i="30"/>
  <c r="Z82" i="30"/>
  <c r="AA82" i="30"/>
  <c r="N83" i="30"/>
  <c r="P83" i="30"/>
  <c r="Q83" i="30"/>
  <c r="R83" i="30"/>
  <c r="S83" i="30"/>
  <c r="T83" i="30"/>
  <c r="U83" i="30"/>
  <c r="V83" i="30"/>
  <c r="W83" i="30"/>
  <c r="X83" i="30"/>
  <c r="Y83" i="30"/>
  <c r="Z83" i="30"/>
  <c r="AA83" i="30"/>
  <c r="N84" i="30"/>
  <c r="P84" i="30"/>
  <c r="Q84" i="30"/>
  <c r="R84" i="30"/>
  <c r="S84" i="30"/>
  <c r="T84" i="30"/>
  <c r="U84" i="30"/>
  <c r="V84" i="30"/>
  <c r="W84" i="30"/>
  <c r="X84" i="30"/>
  <c r="Y84" i="30"/>
  <c r="Z84" i="30"/>
  <c r="AA84" i="30"/>
  <c r="N85" i="30"/>
  <c r="P85" i="30"/>
  <c r="Q85" i="30"/>
  <c r="R85" i="30"/>
  <c r="S85" i="30"/>
  <c r="T85" i="30"/>
  <c r="U85" i="30"/>
  <c r="V85" i="30"/>
  <c r="W85" i="30"/>
  <c r="X85" i="30"/>
  <c r="Y85" i="30"/>
  <c r="Z85" i="30"/>
  <c r="AA85" i="30"/>
  <c r="N86" i="30"/>
  <c r="P86" i="30"/>
  <c r="Q86" i="30"/>
  <c r="R86" i="30"/>
  <c r="S86" i="30"/>
  <c r="T86" i="30"/>
  <c r="U86" i="30"/>
  <c r="V86" i="30"/>
  <c r="W86" i="30"/>
  <c r="X86" i="30"/>
  <c r="Y86" i="30"/>
  <c r="Z86" i="30"/>
  <c r="AA86" i="30"/>
  <c r="N87" i="30"/>
  <c r="P87" i="30"/>
  <c r="Q87" i="30"/>
  <c r="R87" i="30"/>
  <c r="S87" i="30"/>
  <c r="T87" i="30"/>
  <c r="U87" i="30"/>
  <c r="V87" i="30"/>
  <c r="W87" i="30"/>
  <c r="X87" i="30"/>
  <c r="Y87" i="30"/>
  <c r="Z87" i="30"/>
  <c r="AA87" i="30"/>
  <c r="N88" i="30"/>
  <c r="P88" i="30"/>
  <c r="Q88" i="30"/>
  <c r="R88" i="30"/>
  <c r="S88" i="30"/>
  <c r="T88" i="30"/>
  <c r="U88" i="30"/>
  <c r="V88" i="30"/>
  <c r="W88" i="30"/>
  <c r="X88" i="30"/>
  <c r="Y88" i="30"/>
  <c r="Z88" i="30"/>
  <c r="AA88" i="30"/>
  <c r="N89" i="30"/>
  <c r="P89" i="30"/>
  <c r="Q89" i="30"/>
  <c r="R89" i="30"/>
  <c r="S89" i="30"/>
  <c r="T89" i="30"/>
  <c r="U89" i="30"/>
  <c r="V89" i="30"/>
  <c r="W89" i="30"/>
  <c r="X89" i="30"/>
  <c r="Y89" i="30"/>
  <c r="Z89" i="30"/>
  <c r="AA89" i="30"/>
  <c r="N90" i="30"/>
  <c r="P90" i="30"/>
  <c r="Q90" i="30"/>
  <c r="R90" i="30"/>
  <c r="S90" i="30"/>
  <c r="T90" i="30"/>
  <c r="U90" i="30"/>
  <c r="V90" i="30"/>
  <c r="W90" i="30"/>
  <c r="X90" i="30"/>
  <c r="Y90" i="30"/>
  <c r="Z90" i="30"/>
  <c r="AA90" i="30"/>
  <c r="N91" i="30"/>
  <c r="P91" i="30"/>
  <c r="Q91" i="30"/>
  <c r="R91" i="30"/>
  <c r="S91" i="30"/>
  <c r="T91" i="30"/>
  <c r="U91" i="30"/>
  <c r="V91" i="30"/>
  <c r="W91" i="30"/>
  <c r="X91" i="30"/>
  <c r="Y91" i="30"/>
  <c r="Z91" i="30"/>
  <c r="AA91" i="30"/>
  <c r="N92" i="30"/>
  <c r="P92" i="30"/>
  <c r="Q92" i="30"/>
  <c r="R92" i="30"/>
  <c r="S92" i="30"/>
  <c r="T92" i="30"/>
  <c r="U92" i="30"/>
  <c r="V92" i="30"/>
  <c r="W92" i="30"/>
  <c r="X92" i="30"/>
  <c r="Y92" i="30"/>
  <c r="Z92" i="30"/>
  <c r="AA92" i="30"/>
  <c r="N93" i="30"/>
  <c r="P93" i="30"/>
  <c r="Q93" i="30"/>
  <c r="R93" i="30"/>
  <c r="S93" i="30"/>
  <c r="T93" i="30"/>
  <c r="U93" i="30"/>
  <c r="V93" i="30"/>
  <c r="W93" i="30"/>
  <c r="X93" i="30"/>
  <c r="Y93" i="30"/>
  <c r="Z93" i="30"/>
  <c r="AA93" i="30"/>
  <c r="N94" i="30"/>
  <c r="P94" i="30"/>
  <c r="Q94" i="30"/>
  <c r="R94" i="30"/>
  <c r="S94" i="30"/>
  <c r="T94" i="30"/>
  <c r="U94" i="30"/>
  <c r="V94" i="30"/>
  <c r="W94" i="30"/>
  <c r="X94" i="30"/>
  <c r="Y94" i="30"/>
  <c r="Z94" i="30"/>
  <c r="AA94" i="30"/>
  <c r="N95" i="30"/>
  <c r="P95" i="30"/>
  <c r="Q95" i="30"/>
  <c r="R95" i="30"/>
  <c r="S95" i="30"/>
  <c r="T95" i="30"/>
  <c r="U95" i="30"/>
  <c r="V95" i="30"/>
  <c r="W95" i="30"/>
  <c r="X95" i="30"/>
  <c r="Y95" i="30"/>
  <c r="Z95" i="30"/>
  <c r="AA95" i="30"/>
  <c r="N96" i="30"/>
  <c r="P96" i="30"/>
  <c r="Q96" i="30"/>
  <c r="R96" i="30"/>
  <c r="S96" i="30"/>
  <c r="T96" i="30"/>
  <c r="U96" i="30"/>
  <c r="V96" i="30"/>
  <c r="W96" i="30"/>
  <c r="X96" i="30"/>
  <c r="Y96" i="30"/>
  <c r="Z96" i="30"/>
  <c r="AA96" i="30"/>
  <c r="N97" i="30"/>
  <c r="P97" i="30"/>
  <c r="Q97" i="30"/>
  <c r="R97" i="30"/>
  <c r="S97" i="30"/>
  <c r="T97" i="30"/>
  <c r="U97" i="30"/>
  <c r="V97" i="30"/>
  <c r="W97" i="30"/>
  <c r="X97" i="30"/>
  <c r="Y97" i="30"/>
  <c r="Z97" i="30"/>
  <c r="AA97" i="30"/>
  <c r="N98" i="30"/>
  <c r="P98" i="30"/>
  <c r="Q98" i="30"/>
  <c r="R98" i="30"/>
  <c r="S98" i="30"/>
  <c r="T98" i="30"/>
  <c r="U98" i="30"/>
  <c r="V98" i="30"/>
  <c r="W98" i="30"/>
  <c r="X98" i="30"/>
  <c r="Y98" i="30"/>
  <c r="Z98" i="30"/>
  <c r="AA98" i="30"/>
  <c r="N99" i="30"/>
  <c r="P99" i="30"/>
  <c r="Q99" i="30"/>
  <c r="R99" i="30"/>
  <c r="S99" i="30"/>
  <c r="T99" i="30"/>
  <c r="U99" i="30"/>
  <c r="V99" i="30"/>
  <c r="W99" i="30"/>
  <c r="X99" i="30"/>
  <c r="Y99" i="30"/>
  <c r="Z99" i="30"/>
  <c r="AA99" i="30"/>
  <c r="N100" i="30"/>
  <c r="P100" i="30"/>
  <c r="Q100" i="30"/>
  <c r="R100" i="30"/>
  <c r="S100" i="30"/>
  <c r="T100" i="30"/>
  <c r="U100" i="30"/>
  <c r="V100" i="30"/>
  <c r="W100" i="30"/>
  <c r="X100" i="30"/>
  <c r="Y100" i="30"/>
  <c r="Z100" i="30"/>
  <c r="AA100" i="30"/>
  <c r="N101" i="30"/>
  <c r="P101" i="30"/>
  <c r="Q101" i="30"/>
  <c r="R101" i="30"/>
  <c r="S101" i="30"/>
  <c r="T101" i="30"/>
  <c r="U101" i="30"/>
  <c r="V101" i="30"/>
  <c r="W101" i="30"/>
  <c r="X101" i="30"/>
  <c r="Y101" i="30"/>
  <c r="Z101" i="30"/>
  <c r="AA101" i="30"/>
  <c r="N102" i="30"/>
  <c r="P102" i="30"/>
  <c r="Q102" i="30"/>
  <c r="R102" i="30"/>
  <c r="S102" i="30"/>
  <c r="T102" i="30"/>
  <c r="U102" i="30"/>
  <c r="V102" i="30"/>
  <c r="W102" i="30"/>
  <c r="X102" i="30"/>
  <c r="Y102" i="30"/>
  <c r="Z102" i="30"/>
  <c r="AA102" i="30"/>
  <c r="N103" i="30"/>
  <c r="P103" i="30"/>
  <c r="Q103" i="30"/>
  <c r="R103" i="30"/>
  <c r="S103" i="30"/>
  <c r="T103" i="30"/>
  <c r="U103" i="30"/>
  <c r="V103" i="30"/>
  <c r="W103" i="30"/>
  <c r="X103" i="30"/>
  <c r="Y103" i="30"/>
  <c r="Z103" i="30"/>
  <c r="AA103" i="30"/>
  <c r="N104" i="30"/>
  <c r="P104" i="30"/>
  <c r="Q104" i="30"/>
  <c r="R104" i="30"/>
  <c r="S104" i="30"/>
  <c r="T104" i="30"/>
  <c r="U104" i="30"/>
  <c r="V104" i="30"/>
  <c r="W104" i="30"/>
  <c r="X104" i="30"/>
  <c r="Y104" i="30"/>
  <c r="Z104" i="30"/>
  <c r="AA104" i="30"/>
  <c r="N105" i="30"/>
  <c r="P105" i="30"/>
  <c r="Q105" i="30"/>
  <c r="R105" i="30"/>
  <c r="S105" i="30"/>
  <c r="T105" i="30"/>
  <c r="U105" i="30"/>
  <c r="V105" i="30"/>
  <c r="W105" i="30"/>
  <c r="X105" i="30"/>
  <c r="Y105" i="30"/>
  <c r="Z105" i="30"/>
  <c r="AA105" i="30"/>
  <c r="N106" i="30"/>
  <c r="P106" i="30"/>
  <c r="Q106" i="30"/>
  <c r="R106" i="30"/>
  <c r="S106" i="30"/>
  <c r="T106" i="30"/>
  <c r="U106" i="30"/>
  <c r="V106" i="30"/>
  <c r="W106" i="30"/>
  <c r="X106" i="30"/>
  <c r="Y106" i="30"/>
  <c r="Z106" i="30"/>
  <c r="AA106" i="30"/>
  <c r="N107" i="30"/>
  <c r="P107" i="30"/>
  <c r="Q107" i="30"/>
  <c r="R107" i="30"/>
  <c r="S107" i="30"/>
  <c r="T107" i="30"/>
  <c r="U107" i="30"/>
  <c r="V107" i="30"/>
  <c r="W107" i="30"/>
  <c r="X107" i="30"/>
  <c r="Y107" i="30"/>
  <c r="Z107" i="30"/>
  <c r="AA107" i="30"/>
  <c r="N108" i="30"/>
  <c r="P108" i="30"/>
  <c r="Q108" i="30"/>
  <c r="R108" i="30"/>
  <c r="S108" i="30"/>
  <c r="T108" i="30"/>
  <c r="U108" i="30"/>
  <c r="V108" i="30"/>
  <c r="W108" i="30"/>
  <c r="X108" i="30"/>
  <c r="Y108" i="30"/>
  <c r="Z108" i="30"/>
  <c r="AA108" i="30"/>
  <c r="N109" i="30"/>
  <c r="P109" i="30"/>
  <c r="Q109" i="30"/>
  <c r="R109" i="30"/>
  <c r="S109" i="30"/>
  <c r="T109" i="30"/>
  <c r="U109" i="30"/>
  <c r="V109" i="30"/>
  <c r="W109" i="30"/>
  <c r="X109" i="30"/>
  <c r="Y109" i="30"/>
  <c r="Z109" i="30"/>
  <c r="AA109" i="30"/>
  <c r="N110" i="30"/>
  <c r="P110" i="30"/>
  <c r="Q110" i="30"/>
  <c r="R110" i="30"/>
  <c r="S110" i="30"/>
  <c r="T110" i="30"/>
  <c r="U110" i="30"/>
  <c r="V110" i="30"/>
  <c r="W110" i="30"/>
  <c r="X110" i="30"/>
  <c r="Y110" i="30"/>
  <c r="Z110" i="30"/>
  <c r="AA110" i="30"/>
  <c r="N111" i="30"/>
  <c r="P111" i="30"/>
  <c r="Q111" i="30"/>
  <c r="R111" i="30"/>
  <c r="S111" i="30"/>
  <c r="T111" i="30"/>
  <c r="U111" i="30"/>
  <c r="V111" i="30"/>
  <c r="W111" i="30"/>
  <c r="X111" i="30"/>
  <c r="Y111" i="30"/>
  <c r="Z111" i="30"/>
  <c r="AA111" i="30"/>
  <c r="N112" i="30"/>
  <c r="P112" i="30"/>
  <c r="Q112" i="30"/>
  <c r="R112" i="30"/>
  <c r="S112" i="30"/>
  <c r="T112" i="30"/>
  <c r="U112" i="30"/>
  <c r="V112" i="30"/>
  <c r="W112" i="30"/>
  <c r="X112" i="30"/>
  <c r="Y112" i="30"/>
  <c r="Z112" i="30"/>
  <c r="AA112" i="30"/>
  <c r="N113" i="30"/>
  <c r="P113" i="30"/>
  <c r="Q113" i="30"/>
  <c r="R113" i="30"/>
  <c r="S113" i="30"/>
  <c r="T113" i="30"/>
  <c r="U113" i="30"/>
  <c r="V113" i="30"/>
  <c r="W113" i="30"/>
  <c r="X113" i="30"/>
  <c r="Y113" i="30"/>
  <c r="Z113" i="30"/>
  <c r="AA113" i="30"/>
  <c r="N114" i="30"/>
  <c r="P114" i="30"/>
  <c r="Q114" i="30"/>
  <c r="R114" i="30"/>
  <c r="S114" i="30"/>
  <c r="T114" i="30"/>
  <c r="U114" i="30"/>
  <c r="V114" i="30"/>
  <c r="W114" i="30"/>
  <c r="X114" i="30"/>
  <c r="Y114" i="30"/>
  <c r="Z114" i="30"/>
  <c r="AA114" i="30"/>
  <c r="N115" i="30"/>
  <c r="P115" i="30"/>
  <c r="Q115" i="30"/>
  <c r="R115" i="30"/>
  <c r="S115" i="30"/>
  <c r="T115" i="30"/>
  <c r="U115" i="30"/>
  <c r="V115" i="30"/>
  <c r="W115" i="30"/>
  <c r="X115" i="30"/>
  <c r="Y115" i="30"/>
  <c r="Z115" i="30"/>
  <c r="AA115" i="30"/>
  <c r="N116" i="30"/>
  <c r="P116" i="30"/>
  <c r="Q116" i="30"/>
  <c r="R116" i="30"/>
  <c r="S116" i="30"/>
  <c r="T116" i="30"/>
  <c r="U116" i="30"/>
  <c r="V116" i="30"/>
  <c r="W116" i="30"/>
  <c r="X116" i="30"/>
  <c r="Y116" i="30"/>
  <c r="Z116" i="30"/>
  <c r="AA116" i="30"/>
  <c r="N117" i="30"/>
  <c r="P117" i="30"/>
  <c r="Q117" i="30"/>
  <c r="R117" i="30"/>
  <c r="S117" i="30"/>
  <c r="T117" i="30"/>
  <c r="U117" i="30"/>
  <c r="V117" i="30"/>
  <c r="W117" i="30"/>
  <c r="X117" i="30"/>
  <c r="Y117" i="30"/>
  <c r="Z117" i="30"/>
  <c r="AA117" i="30"/>
  <c r="N118" i="30"/>
  <c r="P118" i="30"/>
  <c r="Q118" i="30"/>
  <c r="R118" i="30"/>
  <c r="S118" i="30"/>
  <c r="T118" i="30"/>
  <c r="U118" i="30"/>
  <c r="V118" i="30"/>
  <c r="W118" i="30"/>
  <c r="X118" i="30"/>
  <c r="Y118" i="30"/>
  <c r="Z118" i="30"/>
  <c r="AA118" i="30"/>
  <c r="N119" i="30"/>
  <c r="P119" i="30"/>
  <c r="Q119" i="30"/>
  <c r="R119" i="30"/>
  <c r="S119" i="30"/>
  <c r="T119" i="30"/>
  <c r="U119" i="30"/>
  <c r="V119" i="30"/>
  <c r="W119" i="30"/>
  <c r="X119" i="30"/>
  <c r="Y119" i="30"/>
  <c r="Z119" i="30"/>
  <c r="AA119" i="30"/>
  <c r="N120" i="30"/>
  <c r="P120" i="30"/>
  <c r="Q120" i="30"/>
  <c r="R120" i="30"/>
  <c r="S120" i="30"/>
  <c r="T120" i="30"/>
  <c r="U120" i="30"/>
  <c r="V120" i="30"/>
  <c r="W120" i="30"/>
  <c r="X120" i="30"/>
  <c r="Y120" i="30"/>
  <c r="Z120" i="30"/>
  <c r="AA120" i="30"/>
  <c r="N121" i="30"/>
  <c r="P121" i="30"/>
  <c r="Q121" i="30"/>
  <c r="R121" i="30"/>
  <c r="S121" i="30"/>
  <c r="T121" i="30"/>
  <c r="U121" i="30"/>
  <c r="V121" i="30"/>
  <c r="W121" i="30"/>
  <c r="X121" i="30"/>
  <c r="Y121" i="30"/>
  <c r="Z121" i="30"/>
  <c r="AA121" i="30"/>
  <c r="N122" i="30"/>
  <c r="P122" i="30"/>
  <c r="Q122" i="30"/>
  <c r="R122" i="30"/>
  <c r="S122" i="30"/>
  <c r="T122" i="30"/>
  <c r="U122" i="30"/>
  <c r="V122" i="30"/>
  <c r="W122" i="30"/>
  <c r="X122" i="30"/>
  <c r="Y122" i="30"/>
  <c r="Z122" i="30"/>
  <c r="AA122" i="30"/>
  <c r="N123" i="30"/>
  <c r="P123" i="30"/>
  <c r="Q123" i="30"/>
  <c r="R123" i="30"/>
  <c r="S123" i="30"/>
  <c r="T123" i="30"/>
  <c r="U123" i="30"/>
  <c r="V123" i="30"/>
  <c r="W123" i="30"/>
  <c r="X123" i="30"/>
  <c r="Y123" i="30"/>
  <c r="Z123" i="30"/>
  <c r="AA123" i="30"/>
  <c r="N124" i="30"/>
  <c r="P124" i="30"/>
  <c r="Q124" i="30"/>
  <c r="R124" i="30"/>
  <c r="S124" i="30"/>
  <c r="T124" i="30"/>
  <c r="U124" i="30"/>
  <c r="V124" i="30"/>
  <c r="W124" i="30"/>
  <c r="X124" i="30"/>
  <c r="Y124" i="30"/>
  <c r="Z124" i="30"/>
  <c r="AA124" i="30"/>
  <c r="N125" i="30"/>
  <c r="P125" i="30"/>
  <c r="Q125" i="30"/>
  <c r="R125" i="30"/>
  <c r="S125" i="30"/>
  <c r="T125" i="30"/>
  <c r="U125" i="30"/>
  <c r="V125" i="30"/>
  <c r="W125" i="30"/>
  <c r="X125" i="30"/>
  <c r="Y125" i="30"/>
  <c r="Z125" i="30"/>
  <c r="AA125" i="30"/>
  <c r="N126" i="30"/>
  <c r="P126" i="30"/>
  <c r="Q126" i="30"/>
  <c r="R126" i="30"/>
  <c r="S126" i="30"/>
  <c r="T126" i="30"/>
  <c r="U126" i="30"/>
  <c r="V126" i="30"/>
  <c r="W126" i="30"/>
  <c r="X126" i="30"/>
  <c r="Y126" i="30"/>
  <c r="Z126" i="30"/>
  <c r="AA126" i="30"/>
  <c r="N127" i="30"/>
  <c r="P127" i="30"/>
  <c r="Q127" i="30"/>
  <c r="R127" i="30"/>
  <c r="S127" i="30"/>
  <c r="T127" i="30"/>
  <c r="U127" i="30"/>
  <c r="V127" i="30"/>
  <c r="W127" i="30"/>
  <c r="X127" i="30"/>
  <c r="Y127" i="30"/>
  <c r="Z127" i="30"/>
  <c r="AA127" i="30"/>
  <c r="N128" i="30"/>
  <c r="P128" i="30"/>
  <c r="Q128" i="30"/>
  <c r="R128" i="30"/>
  <c r="S128" i="30"/>
  <c r="T128" i="30"/>
  <c r="U128" i="30"/>
  <c r="V128" i="30"/>
  <c r="W128" i="30"/>
  <c r="X128" i="30"/>
  <c r="Y128" i="30"/>
  <c r="Z128" i="30"/>
  <c r="AA128" i="30"/>
  <c r="N129" i="30"/>
  <c r="P129" i="30"/>
  <c r="Q129" i="30"/>
  <c r="R129" i="30"/>
  <c r="S129" i="30"/>
  <c r="T129" i="30"/>
  <c r="U129" i="30"/>
  <c r="V129" i="30"/>
  <c r="W129" i="30"/>
  <c r="X129" i="30"/>
  <c r="Y129" i="30"/>
  <c r="Z129" i="30"/>
  <c r="AA129" i="30"/>
  <c r="N130" i="30"/>
  <c r="P130" i="30"/>
  <c r="Q130" i="30"/>
  <c r="R130" i="30"/>
  <c r="S130" i="30"/>
  <c r="T130" i="30"/>
  <c r="U130" i="30"/>
  <c r="V130" i="30"/>
  <c r="W130" i="30"/>
  <c r="X130" i="30"/>
  <c r="Y130" i="30"/>
  <c r="Z130" i="30"/>
  <c r="AA130" i="30"/>
  <c r="N131" i="30"/>
  <c r="P131" i="30"/>
  <c r="Q131" i="30"/>
  <c r="R131" i="30"/>
  <c r="S131" i="30"/>
  <c r="T131" i="30"/>
  <c r="U131" i="30"/>
  <c r="V131" i="30"/>
  <c r="W131" i="30"/>
  <c r="X131" i="30"/>
  <c r="Y131" i="30"/>
  <c r="Z131" i="30"/>
  <c r="AA131" i="30"/>
  <c r="N132" i="30"/>
  <c r="P132" i="30"/>
  <c r="Q132" i="30"/>
  <c r="R132" i="30"/>
  <c r="S132" i="30"/>
  <c r="T132" i="30"/>
  <c r="U132" i="30"/>
  <c r="V132" i="30"/>
  <c r="W132" i="30"/>
  <c r="X132" i="30"/>
  <c r="Y132" i="30"/>
  <c r="Z132" i="30"/>
  <c r="AA132" i="30"/>
  <c r="N133" i="30"/>
  <c r="P133" i="30"/>
  <c r="Q133" i="30"/>
  <c r="R133" i="30"/>
  <c r="S133" i="30"/>
  <c r="T133" i="30"/>
  <c r="U133" i="30"/>
  <c r="V133" i="30"/>
  <c r="W133" i="30"/>
  <c r="X133" i="30"/>
  <c r="Y133" i="30"/>
  <c r="Z133" i="30"/>
  <c r="AA133" i="30"/>
  <c r="N134" i="30"/>
  <c r="P134" i="30"/>
  <c r="Q134" i="30"/>
  <c r="R134" i="30"/>
  <c r="S134" i="30"/>
  <c r="T134" i="30"/>
  <c r="U134" i="30"/>
  <c r="V134" i="30"/>
  <c r="W134" i="30"/>
  <c r="X134" i="30"/>
  <c r="Y134" i="30"/>
  <c r="Z134" i="30"/>
  <c r="AA134" i="30"/>
  <c r="N135" i="30"/>
  <c r="P135" i="30"/>
  <c r="Q135" i="30"/>
  <c r="R135" i="30"/>
  <c r="S135" i="30"/>
  <c r="T135" i="30"/>
  <c r="U135" i="30"/>
  <c r="V135" i="30"/>
  <c r="W135" i="30"/>
  <c r="X135" i="30"/>
  <c r="Y135" i="30"/>
  <c r="Z135" i="30"/>
  <c r="AA135" i="30"/>
  <c r="N136" i="30"/>
  <c r="P136" i="30"/>
  <c r="Q136" i="30"/>
  <c r="R136" i="30"/>
  <c r="S136" i="30"/>
  <c r="T136" i="30"/>
  <c r="U136" i="30"/>
  <c r="V136" i="30"/>
  <c r="W136" i="30"/>
  <c r="X136" i="30"/>
  <c r="Y136" i="30"/>
  <c r="Z136" i="30"/>
  <c r="AA136" i="30"/>
  <c r="N137" i="30"/>
  <c r="P137" i="30"/>
  <c r="Q137" i="30"/>
  <c r="R137" i="30"/>
  <c r="S137" i="30"/>
  <c r="T137" i="30"/>
  <c r="U137" i="30"/>
  <c r="V137" i="30"/>
  <c r="W137" i="30"/>
  <c r="X137" i="30"/>
  <c r="Y137" i="30"/>
  <c r="Z137" i="30"/>
  <c r="AA137" i="30"/>
  <c r="N138" i="30"/>
  <c r="P138" i="30"/>
  <c r="Q138" i="30"/>
  <c r="R138" i="30"/>
  <c r="S138" i="30"/>
  <c r="T138" i="30"/>
  <c r="U138" i="30"/>
  <c r="V138" i="30"/>
  <c r="W138" i="30"/>
  <c r="X138" i="30"/>
  <c r="Y138" i="30"/>
  <c r="Z138" i="30"/>
  <c r="AA138" i="30"/>
  <c r="N139" i="30"/>
  <c r="P139" i="30"/>
  <c r="Q139" i="30"/>
  <c r="R139" i="30"/>
  <c r="S139" i="30"/>
  <c r="T139" i="30"/>
  <c r="U139" i="30"/>
  <c r="V139" i="30"/>
  <c r="W139" i="30"/>
  <c r="X139" i="30"/>
  <c r="Y139" i="30"/>
  <c r="Z139" i="30"/>
  <c r="AA139" i="30"/>
  <c r="N140" i="30"/>
  <c r="P140" i="30"/>
  <c r="Q140" i="30"/>
  <c r="R140" i="30"/>
  <c r="S140" i="30"/>
  <c r="T140" i="30"/>
  <c r="U140" i="30"/>
  <c r="V140" i="30"/>
  <c r="W140" i="30"/>
  <c r="X140" i="30"/>
  <c r="Y140" i="30"/>
  <c r="Z140" i="30"/>
  <c r="AA140" i="30"/>
  <c r="N141" i="30"/>
  <c r="P141" i="30"/>
  <c r="Q141" i="30"/>
  <c r="R141" i="30"/>
  <c r="S141" i="30"/>
  <c r="T141" i="30"/>
  <c r="U141" i="30"/>
  <c r="V141" i="30"/>
  <c r="W141" i="30"/>
  <c r="X141" i="30"/>
  <c r="Y141" i="30"/>
  <c r="Z141" i="30"/>
  <c r="AA141" i="30"/>
  <c r="N142" i="30"/>
  <c r="P142" i="30"/>
  <c r="Q142" i="30"/>
  <c r="R142" i="30"/>
  <c r="S142" i="30"/>
  <c r="T142" i="30"/>
  <c r="U142" i="30"/>
  <c r="V142" i="30"/>
  <c r="W142" i="30"/>
  <c r="X142" i="30"/>
  <c r="Y142" i="30"/>
  <c r="Z142" i="30"/>
  <c r="AA142" i="30"/>
  <c r="N143" i="30"/>
  <c r="P143" i="30"/>
  <c r="Q143" i="30"/>
  <c r="R143" i="30"/>
  <c r="S143" i="30"/>
  <c r="T143" i="30"/>
  <c r="U143" i="30"/>
  <c r="V143" i="30"/>
  <c r="W143" i="30"/>
  <c r="X143" i="30"/>
  <c r="Y143" i="30"/>
  <c r="Z143" i="30"/>
  <c r="AA143" i="30"/>
  <c r="N144" i="30"/>
  <c r="P144" i="30"/>
  <c r="Q144" i="30"/>
  <c r="R144" i="30"/>
  <c r="S144" i="30"/>
  <c r="T144" i="30"/>
  <c r="U144" i="30"/>
  <c r="V144" i="30"/>
  <c r="W144" i="30"/>
  <c r="X144" i="30"/>
  <c r="Y144" i="30"/>
  <c r="Z144" i="30"/>
  <c r="AA144" i="30"/>
  <c r="N145" i="30"/>
  <c r="P145" i="30"/>
  <c r="Q145" i="30"/>
  <c r="R145" i="30"/>
  <c r="S145" i="30"/>
  <c r="T145" i="30"/>
  <c r="U145" i="30"/>
  <c r="V145" i="30"/>
  <c r="W145" i="30"/>
  <c r="X145" i="30"/>
  <c r="Y145" i="30"/>
  <c r="Z145" i="30"/>
  <c r="AA145" i="30"/>
  <c r="N146" i="30"/>
  <c r="P146" i="30"/>
  <c r="Q146" i="30"/>
  <c r="R146" i="30"/>
  <c r="S146" i="30"/>
  <c r="T146" i="30"/>
  <c r="U146" i="30"/>
  <c r="V146" i="30"/>
  <c r="W146" i="30"/>
  <c r="X146" i="30"/>
  <c r="Y146" i="30"/>
  <c r="Z146" i="30"/>
  <c r="AA146" i="30"/>
  <c r="N147" i="30"/>
  <c r="P147" i="30"/>
  <c r="Q147" i="30"/>
  <c r="R147" i="30"/>
  <c r="S147" i="30"/>
  <c r="T147" i="30"/>
  <c r="U147" i="30"/>
  <c r="V147" i="30"/>
  <c r="W147" i="30"/>
  <c r="X147" i="30"/>
  <c r="Y147" i="30"/>
  <c r="Z147" i="30"/>
  <c r="AA147" i="30"/>
  <c r="N148" i="30"/>
  <c r="P148" i="30"/>
  <c r="Q148" i="30"/>
  <c r="R148" i="30"/>
  <c r="S148" i="30"/>
  <c r="T148" i="30"/>
  <c r="U148" i="30"/>
  <c r="V148" i="30"/>
  <c r="W148" i="30"/>
  <c r="X148" i="30"/>
  <c r="Y148" i="30"/>
  <c r="Z148" i="30"/>
  <c r="AA148" i="30"/>
  <c r="N149" i="30"/>
  <c r="P149" i="30"/>
  <c r="Q149" i="30"/>
  <c r="R149" i="30"/>
  <c r="S149" i="30"/>
  <c r="T149" i="30"/>
  <c r="U149" i="30"/>
  <c r="V149" i="30"/>
  <c r="W149" i="30"/>
  <c r="X149" i="30"/>
  <c r="Y149" i="30"/>
  <c r="Z149" i="30"/>
  <c r="AA149" i="30"/>
  <c r="N150" i="30"/>
  <c r="P150" i="30"/>
  <c r="Q150" i="30"/>
  <c r="R150" i="30"/>
  <c r="S150" i="30"/>
  <c r="T150" i="30"/>
  <c r="U150" i="30"/>
  <c r="V150" i="30"/>
  <c r="W150" i="30"/>
  <c r="X150" i="30"/>
  <c r="Y150" i="30"/>
  <c r="Z150" i="30"/>
  <c r="AA150" i="30"/>
  <c r="N151" i="30"/>
  <c r="P151" i="30"/>
  <c r="Q151" i="30"/>
  <c r="R151" i="30"/>
  <c r="S151" i="30"/>
  <c r="T151" i="30"/>
  <c r="U151" i="30"/>
  <c r="V151" i="30"/>
  <c r="W151" i="30"/>
  <c r="X151" i="30"/>
  <c r="Y151" i="30"/>
  <c r="Z151" i="30"/>
  <c r="AA151" i="30"/>
  <c r="N152" i="30"/>
  <c r="P152" i="30"/>
  <c r="Q152" i="30"/>
  <c r="R152" i="30"/>
  <c r="S152" i="30"/>
  <c r="T152" i="30"/>
  <c r="U152" i="30"/>
  <c r="V152" i="30"/>
  <c r="W152" i="30"/>
  <c r="X152" i="30"/>
  <c r="Y152" i="30"/>
  <c r="Z152" i="30"/>
  <c r="AA152" i="30"/>
  <c r="N153" i="30"/>
  <c r="P153" i="30"/>
  <c r="Q153" i="30"/>
  <c r="R153" i="30"/>
  <c r="S153" i="30"/>
  <c r="T153" i="30"/>
  <c r="U153" i="30"/>
  <c r="V153" i="30"/>
  <c r="W153" i="30"/>
  <c r="X153" i="30"/>
  <c r="Y153" i="30"/>
  <c r="Z153" i="30"/>
  <c r="AA153" i="30"/>
  <c r="N154" i="30"/>
  <c r="P154" i="30"/>
  <c r="Q154" i="30"/>
  <c r="R154" i="30"/>
  <c r="S154" i="30"/>
  <c r="T154" i="30"/>
  <c r="U154" i="30"/>
  <c r="V154" i="30"/>
  <c r="W154" i="30"/>
  <c r="X154" i="30"/>
  <c r="Y154" i="30"/>
  <c r="Z154" i="30"/>
  <c r="AA154" i="30"/>
  <c r="N155" i="30"/>
  <c r="P155" i="30"/>
  <c r="Q155" i="30"/>
  <c r="R155" i="30"/>
  <c r="S155" i="30"/>
  <c r="T155" i="30"/>
  <c r="U155" i="30"/>
  <c r="V155" i="30"/>
  <c r="W155" i="30"/>
  <c r="X155" i="30"/>
  <c r="Y155" i="30"/>
  <c r="Z155" i="30"/>
  <c r="AA155" i="30"/>
  <c r="N156" i="30"/>
  <c r="P156" i="30"/>
  <c r="Q156" i="30"/>
  <c r="R156" i="30"/>
  <c r="S156" i="30"/>
  <c r="T156" i="30"/>
  <c r="U156" i="30"/>
  <c r="V156" i="30"/>
  <c r="W156" i="30"/>
  <c r="X156" i="30"/>
  <c r="Y156" i="30"/>
  <c r="Z156" i="30"/>
  <c r="AA156" i="30"/>
  <c r="N157" i="30"/>
  <c r="P157" i="30"/>
  <c r="Q157" i="30"/>
  <c r="R157" i="30"/>
  <c r="S157" i="30"/>
  <c r="T157" i="30"/>
  <c r="U157" i="30"/>
  <c r="V157" i="30"/>
  <c r="W157" i="30"/>
  <c r="X157" i="30"/>
  <c r="Y157" i="30"/>
  <c r="Z157" i="30"/>
  <c r="AA157" i="30"/>
  <c r="N158" i="30"/>
  <c r="P158" i="30"/>
  <c r="Q158" i="30"/>
  <c r="R158" i="30"/>
  <c r="S158" i="30"/>
  <c r="T158" i="30"/>
  <c r="U158" i="30"/>
  <c r="V158" i="30"/>
  <c r="W158" i="30"/>
  <c r="X158" i="30"/>
  <c r="Y158" i="30"/>
  <c r="Z158" i="30"/>
  <c r="AA158" i="30"/>
  <c r="N159" i="30"/>
  <c r="P159" i="30"/>
  <c r="Q159" i="30"/>
  <c r="R159" i="30"/>
  <c r="S159" i="30"/>
  <c r="T159" i="30"/>
  <c r="U159" i="30"/>
  <c r="V159" i="30"/>
  <c r="W159" i="30"/>
  <c r="X159" i="30"/>
  <c r="Y159" i="30"/>
  <c r="Z159" i="30"/>
  <c r="AA159" i="30"/>
  <c r="N160" i="30"/>
  <c r="P160" i="30"/>
  <c r="Q160" i="30"/>
  <c r="R160" i="30"/>
  <c r="S160" i="30"/>
  <c r="T160" i="30"/>
  <c r="U160" i="30"/>
  <c r="V160" i="30"/>
  <c r="W160" i="30"/>
  <c r="X160" i="30"/>
  <c r="Y160" i="30"/>
  <c r="Z160" i="30"/>
  <c r="AA160" i="30"/>
  <c r="N161" i="30"/>
  <c r="P161" i="30"/>
  <c r="Q161" i="30"/>
  <c r="R161" i="30"/>
  <c r="S161" i="30"/>
  <c r="T161" i="30"/>
  <c r="U161" i="30"/>
  <c r="V161" i="30"/>
  <c r="W161" i="30"/>
  <c r="X161" i="30"/>
  <c r="Y161" i="30"/>
  <c r="Z161" i="30"/>
  <c r="AA161" i="30"/>
  <c r="N162" i="30"/>
  <c r="P162" i="30"/>
  <c r="Q162" i="30"/>
  <c r="R162" i="30"/>
  <c r="S162" i="30"/>
  <c r="T162" i="30"/>
  <c r="U162" i="30"/>
  <c r="V162" i="30"/>
  <c r="W162" i="30"/>
  <c r="X162" i="30"/>
  <c r="Y162" i="30"/>
  <c r="Z162" i="30"/>
  <c r="AA162" i="30"/>
  <c r="N163" i="30"/>
  <c r="P163" i="30"/>
  <c r="Q163" i="30"/>
  <c r="R163" i="30"/>
  <c r="S163" i="30"/>
  <c r="T163" i="30"/>
  <c r="U163" i="30"/>
  <c r="V163" i="30"/>
  <c r="W163" i="30"/>
  <c r="X163" i="30"/>
  <c r="Y163" i="30"/>
  <c r="Z163" i="30"/>
  <c r="AA163" i="30"/>
  <c r="N164" i="30"/>
  <c r="P164" i="30"/>
  <c r="Q164" i="30"/>
  <c r="R164" i="30"/>
  <c r="S164" i="30"/>
  <c r="T164" i="30"/>
  <c r="U164" i="30"/>
  <c r="V164" i="30"/>
  <c r="W164" i="30"/>
  <c r="X164" i="30"/>
  <c r="Y164" i="30"/>
  <c r="Z164" i="30"/>
  <c r="AA164" i="30"/>
  <c r="N165" i="30"/>
  <c r="P165" i="30"/>
  <c r="Q165" i="30"/>
  <c r="R165" i="30"/>
  <c r="S165" i="30"/>
  <c r="T165" i="30"/>
  <c r="U165" i="30"/>
  <c r="V165" i="30"/>
  <c r="W165" i="30"/>
  <c r="X165" i="30"/>
  <c r="Y165" i="30"/>
  <c r="Z165" i="30"/>
  <c r="AA165" i="30"/>
  <c r="N166" i="30"/>
  <c r="P166" i="30"/>
  <c r="Q166" i="30"/>
  <c r="R166" i="30"/>
  <c r="S166" i="30"/>
  <c r="T166" i="30"/>
  <c r="U166" i="30"/>
  <c r="V166" i="30"/>
  <c r="W166" i="30"/>
  <c r="X166" i="30"/>
  <c r="Y166" i="30"/>
  <c r="Z166" i="30"/>
  <c r="AA166" i="30"/>
  <c r="N167" i="30"/>
  <c r="P167" i="30"/>
  <c r="Q167" i="30"/>
  <c r="R167" i="30"/>
  <c r="S167" i="30"/>
  <c r="T167" i="30"/>
  <c r="U167" i="30"/>
  <c r="V167" i="30"/>
  <c r="W167" i="30"/>
  <c r="X167" i="30"/>
  <c r="Y167" i="30"/>
  <c r="Z167" i="30"/>
  <c r="AA167" i="30"/>
  <c r="N168" i="30"/>
  <c r="P168" i="30"/>
  <c r="Q168" i="30"/>
  <c r="R168" i="30"/>
  <c r="S168" i="30"/>
  <c r="T168" i="30"/>
  <c r="U168" i="30"/>
  <c r="V168" i="30"/>
  <c r="W168" i="30"/>
  <c r="X168" i="30"/>
  <c r="Y168" i="30"/>
  <c r="Z168" i="30"/>
  <c r="AA168" i="30"/>
  <c r="N169" i="30"/>
  <c r="P169" i="30"/>
  <c r="Q169" i="30"/>
  <c r="R169" i="30"/>
  <c r="S169" i="30"/>
  <c r="T169" i="30"/>
  <c r="U169" i="30"/>
  <c r="V169" i="30"/>
  <c r="W169" i="30"/>
  <c r="X169" i="30"/>
  <c r="Y169" i="30"/>
  <c r="Z169" i="30"/>
  <c r="AA169" i="30"/>
  <c r="N170" i="30"/>
  <c r="P170" i="30"/>
  <c r="Q170" i="30"/>
  <c r="R170" i="30"/>
  <c r="S170" i="30"/>
  <c r="T170" i="30"/>
  <c r="U170" i="30"/>
  <c r="V170" i="30"/>
  <c r="W170" i="30"/>
  <c r="X170" i="30"/>
  <c r="Y170" i="30"/>
  <c r="Z170" i="30"/>
  <c r="AA170" i="30"/>
  <c r="N171" i="30"/>
  <c r="P171" i="30"/>
  <c r="Q171" i="30"/>
  <c r="R171" i="30"/>
  <c r="S171" i="30"/>
  <c r="T171" i="30"/>
  <c r="U171" i="30"/>
  <c r="V171" i="30"/>
  <c r="W171" i="30"/>
  <c r="X171" i="30"/>
  <c r="Y171" i="30"/>
  <c r="Z171" i="30"/>
  <c r="AA171" i="30"/>
  <c r="N172" i="30"/>
  <c r="P172" i="30"/>
  <c r="Q172" i="30"/>
  <c r="R172" i="30"/>
  <c r="S172" i="30"/>
  <c r="T172" i="30"/>
  <c r="U172" i="30"/>
  <c r="V172" i="30"/>
  <c r="W172" i="30"/>
  <c r="X172" i="30"/>
  <c r="Y172" i="30"/>
  <c r="Z172" i="30"/>
  <c r="AA172" i="30"/>
  <c r="N173" i="30"/>
  <c r="P173" i="30"/>
  <c r="Q173" i="30"/>
  <c r="R173" i="30"/>
  <c r="S173" i="30"/>
  <c r="T173" i="30"/>
  <c r="U173" i="30"/>
  <c r="V173" i="30"/>
  <c r="W173" i="30"/>
  <c r="X173" i="30"/>
  <c r="Y173" i="30"/>
  <c r="Z173" i="30"/>
  <c r="AA173" i="30"/>
  <c r="N174" i="30"/>
  <c r="P174" i="30"/>
  <c r="Q174" i="30"/>
  <c r="R174" i="30"/>
  <c r="S174" i="30"/>
  <c r="T174" i="30"/>
  <c r="U174" i="30"/>
  <c r="V174" i="30"/>
  <c r="W174" i="30"/>
  <c r="X174" i="30"/>
  <c r="Y174" i="30"/>
  <c r="Z174" i="30"/>
  <c r="AA174" i="30"/>
  <c r="N175" i="30"/>
  <c r="P175" i="30"/>
  <c r="Q175" i="30"/>
  <c r="R175" i="30"/>
  <c r="S175" i="30"/>
  <c r="T175" i="30"/>
  <c r="U175" i="30"/>
  <c r="V175" i="30"/>
  <c r="W175" i="30"/>
  <c r="X175" i="30"/>
  <c r="Y175" i="30"/>
  <c r="Z175" i="30"/>
  <c r="AA175" i="30"/>
  <c r="N176" i="30"/>
  <c r="P176" i="30"/>
  <c r="Q176" i="30"/>
  <c r="R176" i="30"/>
  <c r="S176" i="30"/>
  <c r="T176" i="30"/>
  <c r="U176" i="30"/>
  <c r="V176" i="30"/>
  <c r="W176" i="30"/>
  <c r="X176" i="30"/>
  <c r="Y176" i="30"/>
  <c r="Z176" i="30"/>
  <c r="AA176" i="30"/>
  <c r="N177" i="30"/>
  <c r="P177" i="30"/>
  <c r="Q177" i="30"/>
  <c r="R177" i="30"/>
  <c r="S177" i="30"/>
  <c r="T177" i="30"/>
  <c r="U177" i="30"/>
  <c r="V177" i="30"/>
  <c r="W177" i="30"/>
  <c r="X177" i="30"/>
  <c r="Y177" i="30"/>
  <c r="Z177" i="30"/>
  <c r="AA177" i="30"/>
  <c r="N178" i="30"/>
  <c r="P178" i="30"/>
  <c r="Q178" i="30"/>
  <c r="R178" i="30"/>
  <c r="S178" i="30"/>
  <c r="T178" i="30"/>
  <c r="U178" i="30"/>
  <c r="V178" i="30"/>
  <c r="W178" i="30"/>
  <c r="X178" i="30"/>
  <c r="Y178" i="30"/>
  <c r="Z178" i="30"/>
  <c r="AA178" i="30"/>
  <c r="N179" i="30"/>
  <c r="P179" i="30"/>
  <c r="Q179" i="30"/>
  <c r="R179" i="30"/>
  <c r="S179" i="30"/>
  <c r="T179" i="30"/>
  <c r="U179" i="30"/>
  <c r="V179" i="30"/>
  <c r="W179" i="30"/>
  <c r="X179" i="30"/>
  <c r="Y179" i="30"/>
  <c r="Z179" i="30"/>
  <c r="AA179" i="30"/>
  <c r="N180" i="30"/>
  <c r="P180" i="30"/>
  <c r="Q180" i="30"/>
  <c r="R180" i="30"/>
  <c r="S180" i="30"/>
  <c r="T180" i="30"/>
  <c r="U180" i="30"/>
  <c r="V180" i="30"/>
  <c r="W180" i="30"/>
  <c r="X180" i="30"/>
  <c r="Y180" i="30"/>
  <c r="Z180" i="30"/>
  <c r="AA180" i="30"/>
  <c r="N181" i="30"/>
  <c r="P181" i="30"/>
  <c r="Q181" i="30"/>
  <c r="R181" i="30"/>
  <c r="S181" i="30"/>
  <c r="T181" i="30"/>
  <c r="U181" i="30"/>
  <c r="V181" i="30"/>
  <c r="W181" i="30"/>
  <c r="X181" i="30"/>
  <c r="Y181" i="30"/>
  <c r="Z181" i="30"/>
  <c r="AA181" i="30"/>
  <c r="N182" i="30"/>
  <c r="P182" i="30"/>
  <c r="Q182" i="30"/>
  <c r="R182" i="30"/>
  <c r="S182" i="30"/>
  <c r="T182" i="30"/>
  <c r="U182" i="30"/>
  <c r="V182" i="30"/>
  <c r="W182" i="30"/>
  <c r="X182" i="30"/>
  <c r="Y182" i="30"/>
  <c r="Z182" i="30"/>
  <c r="AA182" i="30"/>
  <c r="N183" i="30"/>
  <c r="P183" i="30"/>
  <c r="Q183" i="30"/>
  <c r="R183" i="30"/>
  <c r="S183" i="30"/>
  <c r="T183" i="30"/>
  <c r="U183" i="30"/>
  <c r="V183" i="30"/>
  <c r="W183" i="30"/>
  <c r="X183" i="30"/>
  <c r="Y183" i="30"/>
  <c r="Z183" i="30"/>
  <c r="AA183" i="30"/>
  <c r="N184" i="30"/>
  <c r="P184" i="30"/>
  <c r="Q184" i="30"/>
  <c r="R184" i="30"/>
  <c r="S184" i="30"/>
  <c r="T184" i="30"/>
  <c r="U184" i="30"/>
  <c r="V184" i="30"/>
  <c r="W184" i="30"/>
  <c r="X184" i="30"/>
  <c r="Y184" i="30"/>
  <c r="Z184" i="30"/>
  <c r="AA184" i="30"/>
  <c r="N185" i="30"/>
  <c r="P185" i="30"/>
  <c r="Q185" i="30"/>
  <c r="R185" i="30"/>
  <c r="S185" i="30"/>
  <c r="T185" i="30"/>
  <c r="U185" i="30"/>
  <c r="V185" i="30"/>
  <c r="W185" i="30"/>
  <c r="X185" i="30"/>
  <c r="Y185" i="30"/>
  <c r="Z185" i="30"/>
  <c r="AA185" i="30"/>
  <c r="N186" i="30"/>
  <c r="P186" i="30"/>
  <c r="Q186" i="30"/>
  <c r="R186" i="30"/>
  <c r="S186" i="30"/>
  <c r="T186" i="30"/>
  <c r="U186" i="30"/>
  <c r="V186" i="30"/>
  <c r="W186" i="30"/>
  <c r="X186" i="30"/>
  <c r="Y186" i="30"/>
  <c r="Z186" i="30"/>
  <c r="AA186" i="30"/>
  <c r="N187" i="30"/>
  <c r="P187" i="30"/>
  <c r="Q187" i="30"/>
  <c r="R187" i="30"/>
  <c r="S187" i="30"/>
  <c r="T187" i="30"/>
  <c r="U187" i="30"/>
  <c r="V187" i="30"/>
  <c r="W187" i="30"/>
  <c r="X187" i="30"/>
  <c r="Y187" i="30"/>
  <c r="Z187" i="30"/>
  <c r="AA187" i="30"/>
  <c r="N188" i="30"/>
  <c r="P188" i="30"/>
  <c r="Q188" i="30"/>
  <c r="R188" i="30"/>
  <c r="S188" i="30"/>
  <c r="T188" i="30"/>
  <c r="U188" i="30"/>
  <c r="V188" i="30"/>
  <c r="W188" i="30"/>
  <c r="X188" i="30"/>
  <c r="Y188" i="30"/>
  <c r="Z188" i="30"/>
  <c r="AA188" i="30"/>
  <c r="N189" i="30"/>
  <c r="P189" i="30"/>
  <c r="Q189" i="30"/>
  <c r="R189" i="30"/>
  <c r="S189" i="30"/>
  <c r="T189" i="30"/>
  <c r="U189" i="30"/>
  <c r="V189" i="30"/>
  <c r="W189" i="30"/>
  <c r="X189" i="30"/>
  <c r="Y189" i="30"/>
  <c r="Z189" i="30"/>
  <c r="AA189" i="30"/>
  <c r="N190" i="30"/>
  <c r="P190" i="30"/>
  <c r="Q190" i="30"/>
  <c r="R190" i="30"/>
  <c r="S190" i="30"/>
  <c r="T190" i="30"/>
  <c r="U190" i="30"/>
  <c r="V190" i="30"/>
  <c r="W190" i="30"/>
  <c r="X190" i="30"/>
  <c r="Y190" i="30"/>
  <c r="Z190" i="30"/>
  <c r="AA190" i="30"/>
  <c r="N191" i="30"/>
  <c r="P191" i="30"/>
  <c r="Q191" i="30"/>
  <c r="R191" i="30"/>
  <c r="S191" i="30"/>
  <c r="T191" i="30"/>
  <c r="U191" i="30"/>
  <c r="V191" i="30"/>
  <c r="W191" i="30"/>
  <c r="X191" i="30"/>
  <c r="Y191" i="30"/>
  <c r="Z191" i="30"/>
  <c r="AA191" i="30"/>
  <c r="N192" i="30"/>
  <c r="P192" i="30"/>
  <c r="Q192" i="30"/>
  <c r="R192" i="30"/>
  <c r="S192" i="30"/>
  <c r="T192" i="30"/>
  <c r="U192" i="30"/>
  <c r="V192" i="30"/>
  <c r="W192" i="30"/>
  <c r="X192" i="30"/>
  <c r="Y192" i="30"/>
  <c r="Z192" i="30"/>
  <c r="AA192" i="30"/>
  <c r="N193" i="30"/>
  <c r="P193" i="30"/>
  <c r="Q193" i="30"/>
  <c r="R193" i="30"/>
  <c r="S193" i="30"/>
  <c r="T193" i="30"/>
  <c r="U193" i="30"/>
  <c r="V193" i="30"/>
  <c r="W193" i="30"/>
  <c r="X193" i="30"/>
  <c r="Y193" i="30"/>
  <c r="Z193" i="30"/>
  <c r="AA193" i="30"/>
  <c r="N194" i="30"/>
  <c r="P194" i="30"/>
  <c r="Q194" i="30"/>
  <c r="R194" i="30"/>
  <c r="S194" i="30"/>
  <c r="T194" i="30"/>
  <c r="U194" i="30"/>
  <c r="V194" i="30"/>
  <c r="W194" i="30"/>
  <c r="X194" i="30"/>
  <c r="Y194" i="30"/>
  <c r="Z194" i="30"/>
  <c r="AA194" i="30"/>
  <c r="N195" i="30"/>
  <c r="P195" i="30"/>
  <c r="Q195" i="30"/>
  <c r="R195" i="30"/>
  <c r="S195" i="30"/>
  <c r="T195" i="30"/>
  <c r="U195" i="30"/>
  <c r="V195" i="30"/>
  <c r="W195" i="30"/>
  <c r="X195" i="30"/>
  <c r="Y195" i="30"/>
  <c r="Z195" i="30"/>
  <c r="AA195" i="30"/>
  <c r="N196" i="30"/>
  <c r="P196" i="30"/>
  <c r="Q196" i="30"/>
  <c r="R196" i="30"/>
  <c r="S196" i="30"/>
  <c r="T196" i="30"/>
  <c r="U196" i="30"/>
  <c r="V196" i="30"/>
  <c r="W196" i="30"/>
  <c r="X196" i="30"/>
  <c r="Y196" i="30"/>
  <c r="Z196" i="30"/>
  <c r="AA196" i="30"/>
  <c r="N197" i="30"/>
  <c r="P197" i="30"/>
  <c r="Q197" i="30"/>
  <c r="R197" i="30"/>
  <c r="S197" i="30"/>
  <c r="T197" i="30"/>
  <c r="U197" i="30"/>
  <c r="V197" i="30"/>
  <c r="W197" i="30"/>
  <c r="X197" i="30"/>
  <c r="Y197" i="30"/>
  <c r="Z197" i="30"/>
  <c r="AA197" i="30"/>
  <c r="N198" i="30"/>
  <c r="P198" i="30"/>
  <c r="Q198" i="30"/>
  <c r="R198" i="30"/>
  <c r="S198" i="30"/>
  <c r="T198" i="30"/>
  <c r="U198" i="30"/>
  <c r="V198" i="30"/>
  <c r="W198" i="30"/>
  <c r="X198" i="30"/>
  <c r="Y198" i="30"/>
  <c r="Z198" i="30"/>
  <c r="AA198" i="30"/>
  <c r="N199" i="30"/>
  <c r="P199" i="30"/>
  <c r="Q199" i="30"/>
  <c r="R199" i="30"/>
  <c r="S199" i="30"/>
  <c r="T199" i="30"/>
  <c r="U199" i="30"/>
  <c r="V199" i="30"/>
  <c r="W199" i="30"/>
  <c r="X199" i="30"/>
  <c r="Y199" i="30"/>
  <c r="Z199" i="30"/>
  <c r="AA199" i="30"/>
  <c r="N200" i="30"/>
  <c r="P200" i="30"/>
  <c r="Q200" i="30"/>
  <c r="R200" i="30"/>
  <c r="S200" i="30"/>
  <c r="T200" i="30"/>
  <c r="U200" i="30"/>
  <c r="V200" i="30"/>
  <c r="W200" i="30"/>
  <c r="X200" i="30"/>
  <c r="Y200" i="30"/>
  <c r="Z200" i="30"/>
  <c r="AA200" i="30"/>
  <c r="N201" i="30"/>
  <c r="P201" i="30"/>
  <c r="Q201" i="30"/>
  <c r="R201" i="30"/>
  <c r="S201" i="30"/>
  <c r="T201" i="30"/>
  <c r="U201" i="30"/>
  <c r="V201" i="30"/>
  <c r="W201" i="30"/>
  <c r="X201" i="30"/>
  <c r="Y201" i="30"/>
  <c r="Z201" i="30"/>
  <c r="AA201" i="30"/>
  <c r="N202" i="30"/>
  <c r="P202" i="30"/>
  <c r="Q202" i="30"/>
  <c r="R202" i="30"/>
  <c r="S202" i="30"/>
  <c r="T202" i="30"/>
  <c r="U202" i="30"/>
  <c r="V202" i="30"/>
  <c r="W202" i="30"/>
  <c r="X202" i="30"/>
  <c r="Y202" i="30"/>
  <c r="Z202" i="30"/>
  <c r="AA202" i="30"/>
  <c r="N203" i="30"/>
  <c r="P203" i="30"/>
  <c r="Q203" i="30"/>
  <c r="R203" i="30"/>
  <c r="S203" i="30"/>
  <c r="T203" i="30"/>
  <c r="U203" i="30"/>
  <c r="V203" i="30"/>
  <c r="W203" i="30"/>
  <c r="X203" i="30"/>
  <c r="Y203" i="30"/>
  <c r="Z203" i="30"/>
  <c r="AA203" i="30"/>
  <c r="N204" i="30"/>
  <c r="P204" i="30"/>
  <c r="Q204" i="30"/>
  <c r="R204" i="30"/>
  <c r="S204" i="30"/>
  <c r="T204" i="30"/>
  <c r="U204" i="30"/>
  <c r="V204" i="30"/>
  <c r="W204" i="30"/>
  <c r="X204" i="30"/>
  <c r="Y204" i="30"/>
  <c r="Z204" i="30"/>
  <c r="AA204" i="30"/>
  <c r="N205" i="30"/>
  <c r="P205" i="30"/>
  <c r="Q205" i="30"/>
  <c r="R205" i="30"/>
  <c r="S205" i="30"/>
  <c r="T205" i="30"/>
  <c r="U205" i="30"/>
  <c r="V205" i="30"/>
  <c r="W205" i="30"/>
  <c r="X205" i="30"/>
  <c r="Y205" i="30"/>
  <c r="Z205" i="30"/>
  <c r="AA205" i="30"/>
  <c r="N206" i="30"/>
  <c r="P206" i="30"/>
  <c r="Q206" i="30"/>
  <c r="R206" i="30"/>
  <c r="S206" i="30"/>
  <c r="T206" i="30"/>
  <c r="U206" i="30"/>
  <c r="V206" i="30"/>
  <c r="W206" i="30"/>
  <c r="X206" i="30"/>
  <c r="Y206" i="30"/>
  <c r="Z206" i="30"/>
  <c r="AA206" i="30"/>
  <c r="N207" i="30"/>
  <c r="P207" i="30"/>
  <c r="Q207" i="30"/>
  <c r="R207" i="30"/>
  <c r="S207" i="30"/>
  <c r="T207" i="30"/>
  <c r="U207" i="30"/>
  <c r="V207" i="30"/>
  <c r="W207" i="30"/>
  <c r="X207" i="30"/>
  <c r="Y207" i="30"/>
  <c r="Z207" i="30"/>
  <c r="AA207" i="30"/>
  <c r="N208" i="30"/>
  <c r="P208" i="30"/>
  <c r="Q208" i="30"/>
  <c r="R208" i="30"/>
  <c r="S208" i="30"/>
  <c r="T208" i="30"/>
  <c r="U208" i="30"/>
  <c r="V208" i="30"/>
  <c r="W208" i="30"/>
  <c r="X208" i="30"/>
  <c r="Y208" i="30"/>
  <c r="Z208" i="30"/>
  <c r="AA208" i="30"/>
  <c r="N209" i="30"/>
  <c r="P209" i="30"/>
  <c r="Q209" i="30"/>
  <c r="R209" i="30"/>
  <c r="S209" i="30"/>
  <c r="T209" i="30"/>
  <c r="U209" i="30"/>
  <c r="V209" i="30"/>
  <c r="W209" i="30"/>
  <c r="X209" i="30"/>
  <c r="Y209" i="30"/>
  <c r="Z209" i="30"/>
  <c r="AA209" i="30"/>
  <c r="N210" i="30"/>
  <c r="P210" i="30"/>
  <c r="Q210" i="30"/>
  <c r="R210" i="30"/>
  <c r="S210" i="30"/>
  <c r="T210" i="30"/>
  <c r="U210" i="30"/>
  <c r="V210" i="30"/>
  <c r="W210" i="30"/>
  <c r="X210" i="30"/>
  <c r="Y210" i="30"/>
  <c r="Z210" i="30"/>
  <c r="AA210" i="30"/>
  <c r="N211" i="30"/>
  <c r="P211" i="30"/>
  <c r="Q211" i="30"/>
  <c r="R211" i="30"/>
  <c r="S211" i="30"/>
  <c r="T211" i="30"/>
  <c r="U211" i="30"/>
  <c r="V211" i="30"/>
  <c r="W211" i="30"/>
  <c r="X211" i="30"/>
  <c r="Y211" i="30"/>
  <c r="Z211" i="30"/>
  <c r="AA211" i="30"/>
  <c r="N212" i="30"/>
  <c r="P212" i="30"/>
  <c r="Q212" i="30"/>
  <c r="R212" i="30"/>
  <c r="S212" i="30"/>
  <c r="T212" i="30"/>
  <c r="U212" i="30"/>
  <c r="V212" i="30"/>
  <c r="W212" i="30"/>
  <c r="X212" i="30"/>
  <c r="Y212" i="30"/>
  <c r="Z212" i="30"/>
  <c r="AA212" i="30"/>
  <c r="N213" i="30"/>
  <c r="P213" i="30"/>
  <c r="Q213" i="30"/>
  <c r="R213" i="30"/>
  <c r="S213" i="30"/>
  <c r="T213" i="30"/>
  <c r="U213" i="30"/>
  <c r="V213" i="30"/>
  <c r="W213" i="30"/>
  <c r="X213" i="30"/>
  <c r="Y213" i="30"/>
  <c r="Z213" i="30"/>
  <c r="AA213" i="30"/>
  <c r="N214" i="30"/>
  <c r="P214" i="30"/>
  <c r="Q214" i="30"/>
  <c r="R214" i="30"/>
  <c r="S214" i="30"/>
  <c r="T214" i="30"/>
  <c r="U214" i="30"/>
  <c r="V214" i="30"/>
  <c r="W214" i="30"/>
  <c r="X214" i="30"/>
  <c r="Y214" i="30"/>
  <c r="Z214" i="30"/>
  <c r="AA214" i="30"/>
  <c r="N215" i="30"/>
  <c r="P215" i="30"/>
  <c r="Q215" i="30"/>
  <c r="R215" i="30"/>
  <c r="S215" i="30"/>
  <c r="T215" i="30"/>
  <c r="U215" i="30"/>
  <c r="V215" i="30"/>
  <c r="W215" i="30"/>
  <c r="X215" i="30"/>
  <c r="Y215" i="30"/>
  <c r="Z215" i="30"/>
  <c r="AA215" i="30"/>
  <c r="N216" i="30"/>
  <c r="P216" i="30"/>
  <c r="Q216" i="30"/>
  <c r="R216" i="30"/>
  <c r="S216" i="30"/>
  <c r="T216" i="30"/>
  <c r="U216" i="30"/>
  <c r="V216" i="30"/>
  <c r="W216" i="30"/>
  <c r="X216" i="30"/>
  <c r="Y216" i="30"/>
  <c r="Z216" i="30"/>
  <c r="AA216" i="30"/>
  <c r="N217" i="30"/>
  <c r="P217" i="30"/>
  <c r="Q217" i="30"/>
  <c r="R217" i="30"/>
  <c r="S217" i="30"/>
  <c r="T217" i="30"/>
  <c r="U217" i="30"/>
  <c r="V217" i="30"/>
  <c r="W217" i="30"/>
  <c r="X217" i="30"/>
  <c r="Y217" i="30"/>
  <c r="Z217" i="30"/>
  <c r="AA217" i="30"/>
  <c r="N218" i="30"/>
  <c r="P218" i="30"/>
  <c r="Q218" i="30"/>
  <c r="R218" i="30"/>
  <c r="S218" i="30"/>
  <c r="T218" i="30"/>
  <c r="U218" i="30"/>
  <c r="V218" i="30"/>
  <c r="W218" i="30"/>
  <c r="X218" i="30"/>
  <c r="Y218" i="30"/>
  <c r="Z218" i="30"/>
  <c r="AA218" i="30"/>
  <c r="N219" i="30"/>
  <c r="P219" i="30"/>
  <c r="Q219" i="30"/>
  <c r="R219" i="30"/>
  <c r="S219" i="30"/>
  <c r="T219" i="30"/>
  <c r="U219" i="30"/>
  <c r="V219" i="30"/>
  <c r="W219" i="30"/>
  <c r="X219" i="30"/>
  <c r="Y219" i="30"/>
  <c r="Z219" i="30"/>
  <c r="AA219" i="30"/>
  <c r="N220" i="30"/>
  <c r="P220" i="30"/>
  <c r="Q220" i="30"/>
  <c r="R220" i="30"/>
  <c r="S220" i="30"/>
  <c r="T220" i="30"/>
  <c r="U220" i="30"/>
  <c r="V220" i="30"/>
  <c r="W220" i="30"/>
  <c r="X220" i="30"/>
  <c r="Y220" i="30"/>
  <c r="Z220" i="30"/>
  <c r="AA220" i="30"/>
  <c r="N221" i="30"/>
  <c r="P221" i="30"/>
  <c r="Q221" i="30"/>
  <c r="R221" i="30"/>
  <c r="S221" i="30"/>
  <c r="T221" i="30"/>
  <c r="U221" i="30"/>
  <c r="V221" i="30"/>
  <c r="W221" i="30"/>
  <c r="X221" i="30"/>
  <c r="Y221" i="30"/>
  <c r="Z221" i="30"/>
  <c r="AA221" i="30"/>
  <c r="N222" i="30"/>
  <c r="P222" i="30"/>
  <c r="Q222" i="30"/>
  <c r="R222" i="30"/>
  <c r="S222" i="30"/>
  <c r="T222" i="30"/>
  <c r="U222" i="30"/>
  <c r="V222" i="30"/>
  <c r="W222" i="30"/>
  <c r="X222" i="30"/>
  <c r="Y222" i="30"/>
  <c r="Z222" i="30"/>
  <c r="AA222" i="30"/>
  <c r="N223" i="30"/>
  <c r="P223" i="30"/>
  <c r="Q223" i="30"/>
  <c r="R223" i="30"/>
  <c r="S223" i="30"/>
  <c r="T223" i="30"/>
  <c r="U223" i="30"/>
  <c r="V223" i="30"/>
  <c r="W223" i="30"/>
  <c r="X223" i="30"/>
  <c r="Y223" i="30"/>
  <c r="Z223" i="30"/>
  <c r="AA223" i="30"/>
  <c r="N224" i="30"/>
  <c r="P224" i="30"/>
  <c r="Q224" i="30"/>
  <c r="R224" i="30"/>
  <c r="S224" i="30"/>
  <c r="T224" i="30"/>
  <c r="U224" i="30"/>
  <c r="V224" i="30"/>
  <c r="W224" i="30"/>
  <c r="X224" i="30"/>
  <c r="Y224" i="30"/>
  <c r="Z224" i="30"/>
  <c r="AA224" i="30"/>
  <c r="N225" i="30"/>
  <c r="P225" i="30"/>
  <c r="Q225" i="30"/>
  <c r="R225" i="30"/>
  <c r="S225" i="30"/>
  <c r="T225" i="30"/>
  <c r="U225" i="30"/>
  <c r="V225" i="30"/>
  <c r="W225" i="30"/>
  <c r="X225" i="30"/>
  <c r="Y225" i="30"/>
  <c r="Z225" i="30"/>
  <c r="AA225" i="30"/>
  <c r="N226" i="30"/>
  <c r="P226" i="30"/>
  <c r="Q226" i="30"/>
  <c r="R226" i="30"/>
  <c r="S226" i="30"/>
  <c r="T226" i="30"/>
  <c r="U226" i="30"/>
  <c r="V226" i="30"/>
  <c r="W226" i="30"/>
  <c r="X226" i="30"/>
  <c r="Y226" i="30"/>
  <c r="Z226" i="30"/>
  <c r="AA226" i="30"/>
  <c r="N227" i="30"/>
  <c r="P227" i="30"/>
  <c r="Q227" i="30"/>
  <c r="R227" i="30"/>
  <c r="S227" i="30"/>
  <c r="T227" i="30"/>
  <c r="U227" i="30"/>
  <c r="V227" i="30"/>
  <c r="W227" i="30"/>
  <c r="X227" i="30"/>
  <c r="Y227" i="30"/>
  <c r="Z227" i="30"/>
  <c r="AA227" i="30"/>
  <c r="N228" i="30"/>
  <c r="P228" i="30"/>
  <c r="Q228" i="30"/>
  <c r="R228" i="30"/>
  <c r="S228" i="30"/>
  <c r="T228" i="30"/>
  <c r="U228" i="30"/>
  <c r="V228" i="30"/>
  <c r="W228" i="30"/>
  <c r="X228" i="30"/>
  <c r="Y228" i="30"/>
  <c r="Z228" i="30"/>
  <c r="AA228" i="30"/>
  <c r="N229" i="30"/>
  <c r="P229" i="30"/>
  <c r="Q229" i="30"/>
  <c r="R229" i="30"/>
  <c r="S229" i="30"/>
  <c r="T229" i="30"/>
  <c r="U229" i="30"/>
  <c r="V229" i="30"/>
  <c r="W229" i="30"/>
  <c r="X229" i="30"/>
  <c r="Y229" i="30"/>
  <c r="Z229" i="30"/>
  <c r="AA229" i="30"/>
  <c r="N230" i="30"/>
  <c r="P230" i="30"/>
  <c r="Q230" i="30"/>
  <c r="R230" i="30"/>
  <c r="S230" i="30"/>
  <c r="T230" i="30"/>
  <c r="U230" i="30"/>
  <c r="V230" i="30"/>
  <c r="W230" i="30"/>
  <c r="X230" i="30"/>
  <c r="Y230" i="30"/>
  <c r="Z230" i="30"/>
  <c r="AA230" i="30"/>
  <c r="N231" i="30"/>
  <c r="P231" i="30"/>
  <c r="Q231" i="30"/>
  <c r="R231" i="30"/>
  <c r="S231" i="30"/>
  <c r="T231" i="30"/>
  <c r="U231" i="30"/>
  <c r="V231" i="30"/>
  <c r="W231" i="30"/>
  <c r="X231" i="30"/>
  <c r="Y231" i="30"/>
  <c r="Z231" i="30"/>
  <c r="AA231" i="30"/>
  <c r="N232" i="30"/>
  <c r="P232" i="30"/>
  <c r="Q232" i="30"/>
  <c r="R232" i="30"/>
  <c r="S232" i="30"/>
  <c r="T232" i="30"/>
  <c r="U232" i="30"/>
  <c r="V232" i="30"/>
  <c r="W232" i="30"/>
  <c r="X232" i="30"/>
  <c r="Y232" i="30"/>
  <c r="Z232" i="30"/>
  <c r="AA232" i="30"/>
  <c r="N233" i="30"/>
  <c r="P233" i="30"/>
  <c r="Q233" i="30"/>
  <c r="R233" i="30"/>
  <c r="S233" i="30"/>
  <c r="T233" i="30"/>
  <c r="U233" i="30"/>
  <c r="V233" i="30"/>
  <c r="W233" i="30"/>
  <c r="X233" i="30"/>
  <c r="Y233" i="30"/>
  <c r="Z233" i="30"/>
  <c r="AA233" i="30"/>
  <c r="N234" i="30"/>
  <c r="P234" i="30"/>
  <c r="Q234" i="30"/>
  <c r="R234" i="30"/>
  <c r="S234" i="30"/>
  <c r="T234" i="30"/>
  <c r="U234" i="30"/>
  <c r="V234" i="30"/>
  <c r="W234" i="30"/>
  <c r="X234" i="30"/>
  <c r="Y234" i="30"/>
  <c r="Z234" i="30"/>
  <c r="AA234" i="30"/>
  <c r="N235" i="30"/>
  <c r="P235" i="30"/>
  <c r="Q235" i="30"/>
  <c r="R235" i="30"/>
  <c r="S235" i="30"/>
  <c r="T235" i="30"/>
  <c r="U235" i="30"/>
  <c r="V235" i="30"/>
  <c r="W235" i="30"/>
  <c r="X235" i="30"/>
  <c r="Y235" i="30"/>
  <c r="Z235" i="30"/>
  <c r="AA235" i="30"/>
  <c r="N236" i="30"/>
  <c r="P236" i="30"/>
  <c r="Q236" i="30"/>
  <c r="R236" i="30"/>
  <c r="S236" i="30"/>
  <c r="T236" i="30"/>
  <c r="U236" i="30"/>
  <c r="V236" i="30"/>
  <c r="W236" i="30"/>
  <c r="X236" i="30"/>
  <c r="Y236" i="30"/>
  <c r="Z236" i="30"/>
  <c r="AA236" i="30"/>
  <c r="N237" i="30"/>
  <c r="P237" i="30"/>
  <c r="Q237" i="30"/>
  <c r="R237" i="30"/>
  <c r="S237" i="30"/>
  <c r="T237" i="30"/>
  <c r="U237" i="30"/>
  <c r="V237" i="30"/>
  <c r="W237" i="30"/>
  <c r="X237" i="30"/>
  <c r="Y237" i="30"/>
  <c r="Z237" i="30"/>
  <c r="AA237" i="30"/>
  <c r="N238" i="30"/>
  <c r="P238" i="30"/>
  <c r="Q238" i="30"/>
  <c r="R238" i="30"/>
  <c r="S238" i="30"/>
  <c r="T238" i="30"/>
  <c r="U238" i="30"/>
  <c r="V238" i="30"/>
  <c r="W238" i="30"/>
  <c r="X238" i="30"/>
  <c r="Y238" i="30"/>
  <c r="Z238" i="30"/>
  <c r="AA238" i="30"/>
  <c r="N239" i="30"/>
  <c r="P239" i="30"/>
  <c r="Q239" i="30"/>
  <c r="R239" i="30"/>
  <c r="S239" i="30"/>
  <c r="T239" i="30"/>
  <c r="U239" i="30"/>
  <c r="V239" i="30"/>
  <c r="W239" i="30"/>
  <c r="X239" i="30"/>
  <c r="Y239" i="30"/>
  <c r="Z239" i="30"/>
  <c r="AA239" i="30"/>
  <c r="N240" i="30"/>
  <c r="P240" i="30"/>
  <c r="Q240" i="30"/>
  <c r="R240" i="30"/>
  <c r="S240" i="30"/>
  <c r="T240" i="30"/>
  <c r="U240" i="30"/>
  <c r="V240" i="30"/>
  <c r="W240" i="30"/>
  <c r="X240" i="30"/>
  <c r="Y240" i="30"/>
  <c r="Z240" i="30"/>
  <c r="AA240" i="30"/>
  <c r="N241" i="30"/>
  <c r="P241" i="30"/>
  <c r="Q241" i="30"/>
  <c r="R241" i="30"/>
  <c r="S241" i="30"/>
  <c r="T241" i="30"/>
  <c r="U241" i="30"/>
  <c r="V241" i="30"/>
  <c r="W241" i="30"/>
  <c r="X241" i="30"/>
  <c r="Y241" i="30"/>
  <c r="Z241" i="30"/>
  <c r="AA241" i="30"/>
  <c r="N242" i="30"/>
  <c r="P242" i="30"/>
  <c r="Q242" i="30"/>
  <c r="R242" i="30"/>
  <c r="S242" i="30"/>
  <c r="T242" i="30"/>
  <c r="U242" i="30"/>
  <c r="V242" i="30"/>
  <c r="W242" i="30"/>
  <c r="X242" i="30"/>
  <c r="Y242" i="30"/>
  <c r="Z242" i="30"/>
  <c r="AA242" i="30"/>
  <c r="N243" i="30"/>
  <c r="P243" i="30"/>
  <c r="Q243" i="30"/>
  <c r="R243" i="30"/>
  <c r="S243" i="30"/>
  <c r="T243" i="30"/>
  <c r="U243" i="30"/>
  <c r="V243" i="30"/>
  <c r="W243" i="30"/>
  <c r="X243" i="30"/>
  <c r="Y243" i="30"/>
  <c r="Z243" i="30"/>
  <c r="AA243" i="30"/>
  <c r="N244" i="30"/>
  <c r="P244" i="30"/>
  <c r="Q244" i="30"/>
  <c r="R244" i="30"/>
  <c r="S244" i="30"/>
  <c r="T244" i="30"/>
  <c r="U244" i="30"/>
  <c r="V244" i="30"/>
  <c r="W244" i="30"/>
  <c r="X244" i="30"/>
  <c r="Y244" i="30"/>
  <c r="Z244" i="30"/>
  <c r="AA244" i="30"/>
  <c r="N245" i="30"/>
  <c r="P245" i="30"/>
  <c r="Q245" i="30"/>
  <c r="R245" i="30"/>
  <c r="S245" i="30"/>
  <c r="T245" i="30"/>
  <c r="U245" i="30"/>
  <c r="V245" i="30"/>
  <c r="W245" i="30"/>
  <c r="X245" i="30"/>
  <c r="Y245" i="30"/>
  <c r="Z245" i="30"/>
  <c r="AA245" i="30"/>
  <c r="N246" i="30"/>
  <c r="P246" i="30"/>
  <c r="Q246" i="30"/>
  <c r="R246" i="30"/>
  <c r="S246" i="30"/>
  <c r="T246" i="30"/>
  <c r="U246" i="30"/>
  <c r="V246" i="30"/>
  <c r="W246" i="30"/>
  <c r="X246" i="30"/>
  <c r="Y246" i="30"/>
  <c r="Z246" i="30"/>
  <c r="AA246" i="30"/>
  <c r="N247" i="30"/>
  <c r="P247" i="30"/>
  <c r="Q247" i="30"/>
  <c r="R247" i="30"/>
  <c r="S247" i="30"/>
  <c r="T247" i="30"/>
  <c r="U247" i="30"/>
  <c r="V247" i="30"/>
  <c r="W247" i="30"/>
  <c r="X247" i="30"/>
  <c r="Y247" i="30"/>
  <c r="Z247" i="30"/>
  <c r="AA247" i="30"/>
  <c r="N248" i="30"/>
  <c r="P248" i="30"/>
  <c r="Q248" i="30"/>
  <c r="R248" i="30"/>
  <c r="S248" i="30"/>
  <c r="T248" i="30"/>
  <c r="U248" i="30"/>
  <c r="V248" i="30"/>
  <c r="W248" i="30"/>
  <c r="X248" i="30"/>
  <c r="Y248" i="30"/>
  <c r="Z248" i="30"/>
  <c r="AA248" i="30"/>
  <c r="N249" i="30"/>
  <c r="P249" i="30"/>
  <c r="Q249" i="30"/>
  <c r="R249" i="30"/>
  <c r="S249" i="30"/>
  <c r="T249" i="30"/>
  <c r="U249" i="30"/>
  <c r="V249" i="30"/>
  <c r="W249" i="30"/>
  <c r="X249" i="30"/>
  <c r="Y249" i="30"/>
  <c r="Z249" i="30"/>
  <c r="AA249" i="30"/>
  <c r="N250" i="30"/>
  <c r="P250" i="30"/>
  <c r="Q250" i="30"/>
  <c r="R250" i="30"/>
  <c r="S250" i="30"/>
  <c r="T250" i="30"/>
  <c r="U250" i="30"/>
  <c r="V250" i="30"/>
  <c r="W250" i="30"/>
  <c r="X250" i="30"/>
  <c r="Y250" i="30"/>
  <c r="Z250" i="30"/>
  <c r="AA250" i="30"/>
  <c r="N251" i="30"/>
  <c r="P251" i="30"/>
  <c r="Q251" i="30"/>
  <c r="R251" i="30"/>
  <c r="S251" i="30"/>
  <c r="T251" i="30"/>
  <c r="U251" i="30"/>
  <c r="V251" i="30"/>
  <c r="W251" i="30"/>
  <c r="X251" i="30"/>
  <c r="Y251" i="30"/>
  <c r="Z251" i="30"/>
  <c r="AA251" i="30"/>
  <c r="N252" i="30"/>
  <c r="P252" i="30"/>
  <c r="Q252" i="30"/>
  <c r="R252" i="30"/>
  <c r="S252" i="30"/>
  <c r="T252" i="30"/>
  <c r="U252" i="30"/>
  <c r="V252" i="30"/>
  <c r="W252" i="30"/>
  <c r="X252" i="30"/>
  <c r="Y252" i="30"/>
  <c r="Z252" i="30"/>
  <c r="AA252" i="30"/>
  <c r="N253" i="30"/>
  <c r="P253" i="30"/>
  <c r="Q253" i="30"/>
  <c r="R253" i="30"/>
  <c r="S253" i="30"/>
  <c r="T253" i="30"/>
  <c r="U253" i="30"/>
  <c r="V253" i="30"/>
  <c r="W253" i="30"/>
  <c r="X253" i="30"/>
  <c r="Y253" i="30"/>
  <c r="Z253" i="30"/>
  <c r="AA253" i="30"/>
  <c r="N254" i="30"/>
  <c r="P254" i="30"/>
  <c r="Q254" i="30"/>
  <c r="R254" i="30"/>
  <c r="S254" i="30"/>
  <c r="T254" i="30"/>
  <c r="U254" i="30"/>
  <c r="V254" i="30"/>
  <c r="W254" i="30"/>
  <c r="X254" i="30"/>
  <c r="Y254" i="30"/>
  <c r="Z254" i="30"/>
  <c r="AA254" i="30"/>
  <c r="N255" i="30"/>
  <c r="P255" i="30"/>
  <c r="Q255" i="30"/>
  <c r="R255" i="30"/>
  <c r="S255" i="30"/>
  <c r="T255" i="30"/>
  <c r="U255" i="30"/>
  <c r="V255" i="30"/>
  <c r="W255" i="30"/>
  <c r="X255" i="30"/>
  <c r="Y255" i="30"/>
  <c r="Z255" i="30"/>
  <c r="AA255" i="30"/>
  <c r="N256" i="30"/>
  <c r="P256" i="30"/>
  <c r="Q256" i="30"/>
  <c r="R256" i="30"/>
  <c r="S256" i="30"/>
  <c r="T256" i="30"/>
  <c r="U256" i="30"/>
  <c r="V256" i="30"/>
  <c r="W256" i="30"/>
  <c r="X256" i="30"/>
  <c r="Y256" i="30"/>
  <c r="Z256" i="30"/>
  <c r="AA256" i="30"/>
  <c r="N257" i="30"/>
  <c r="P257" i="30"/>
  <c r="Q257" i="30"/>
  <c r="R257" i="30"/>
  <c r="S257" i="30"/>
  <c r="T257" i="30"/>
  <c r="U257" i="30"/>
  <c r="V257" i="30"/>
  <c r="W257" i="30"/>
  <c r="X257" i="30"/>
  <c r="Y257" i="30"/>
  <c r="Z257" i="30"/>
  <c r="AA257" i="30"/>
  <c r="N258" i="30"/>
  <c r="P258" i="30"/>
  <c r="Q258" i="30"/>
  <c r="R258" i="30"/>
  <c r="S258" i="30"/>
  <c r="T258" i="30"/>
  <c r="U258" i="30"/>
  <c r="V258" i="30"/>
  <c r="W258" i="30"/>
  <c r="X258" i="30"/>
  <c r="Y258" i="30"/>
  <c r="Z258" i="30"/>
  <c r="AA258" i="30"/>
  <c r="N259" i="30"/>
  <c r="P259" i="30"/>
  <c r="Q259" i="30"/>
  <c r="R259" i="30"/>
  <c r="S259" i="30"/>
  <c r="T259" i="30"/>
  <c r="U259" i="30"/>
  <c r="V259" i="30"/>
  <c r="W259" i="30"/>
  <c r="X259" i="30"/>
  <c r="Y259" i="30"/>
  <c r="Z259" i="30"/>
  <c r="AA259" i="30"/>
  <c r="N260" i="30"/>
  <c r="P260" i="30"/>
  <c r="Q260" i="30"/>
  <c r="R260" i="30"/>
  <c r="S260" i="30"/>
  <c r="T260" i="30"/>
  <c r="U260" i="30"/>
  <c r="V260" i="30"/>
  <c r="W260" i="30"/>
  <c r="X260" i="30"/>
  <c r="Y260" i="30"/>
  <c r="Z260" i="30"/>
  <c r="AA260" i="30"/>
  <c r="N261" i="30"/>
  <c r="P261" i="30"/>
  <c r="Q261" i="30"/>
  <c r="R261" i="30"/>
  <c r="S261" i="30"/>
  <c r="T261" i="30"/>
  <c r="U261" i="30"/>
  <c r="V261" i="30"/>
  <c r="W261" i="30"/>
  <c r="X261" i="30"/>
  <c r="Y261" i="30"/>
  <c r="Z261" i="30"/>
  <c r="AA261" i="30"/>
  <c r="N262" i="30"/>
  <c r="P262" i="30"/>
  <c r="Q262" i="30"/>
  <c r="R262" i="30"/>
  <c r="S262" i="30"/>
  <c r="T262" i="30"/>
  <c r="U262" i="30"/>
  <c r="V262" i="30"/>
  <c r="W262" i="30"/>
  <c r="X262" i="30"/>
  <c r="Y262" i="30"/>
  <c r="Z262" i="30"/>
  <c r="AA262" i="30"/>
  <c r="N263" i="30"/>
  <c r="P263" i="30"/>
  <c r="Q263" i="30"/>
  <c r="R263" i="30"/>
  <c r="S263" i="30"/>
  <c r="T263" i="30"/>
  <c r="U263" i="30"/>
  <c r="V263" i="30"/>
  <c r="W263" i="30"/>
  <c r="X263" i="30"/>
  <c r="Y263" i="30"/>
  <c r="Z263" i="30"/>
  <c r="AA263" i="30"/>
  <c r="N264" i="30"/>
  <c r="P264" i="30"/>
  <c r="Q264" i="30"/>
  <c r="R264" i="30"/>
  <c r="S264" i="30"/>
  <c r="T264" i="30"/>
  <c r="U264" i="30"/>
  <c r="V264" i="30"/>
  <c r="W264" i="30"/>
  <c r="X264" i="30"/>
  <c r="Y264" i="30"/>
  <c r="Z264" i="30"/>
  <c r="AA264" i="30"/>
  <c r="N265" i="30"/>
  <c r="P265" i="30"/>
  <c r="Q265" i="30"/>
  <c r="R265" i="30"/>
  <c r="S265" i="30"/>
  <c r="T265" i="30"/>
  <c r="U265" i="30"/>
  <c r="V265" i="30"/>
  <c r="W265" i="30"/>
  <c r="X265" i="30"/>
  <c r="Y265" i="30"/>
  <c r="Z265" i="30"/>
  <c r="AA265" i="30"/>
  <c r="N266" i="30"/>
  <c r="P266" i="30"/>
  <c r="Q266" i="30"/>
  <c r="R266" i="30"/>
  <c r="S266" i="30"/>
  <c r="T266" i="30"/>
  <c r="U266" i="30"/>
  <c r="V266" i="30"/>
  <c r="W266" i="30"/>
  <c r="X266" i="30"/>
  <c r="Y266" i="30"/>
  <c r="Z266" i="30"/>
  <c r="AA266" i="30"/>
  <c r="N267" i="30"/>
  <c r="P267" i="30"/>
  <c r="Q267" i="30"/>
  <c r="R267" i="30"/>
  <c r="S267" i="30"/>
  <c r="T267" i="30"/>
  <c r="U267" i="30"/>
  <c r="V267" i="30"/>
  <c r="W267" i="30"/>
  <c r="X267" i="30"/>
  <c r="Y267" i="30"/>
  <c r="Z267" i="30"/>
  <c r="AA267" i="30"/>
  <c r="N268" i="30"/>
  <c r="P268" i="30"/>
  <c r="Q268" i="30"/>
  <c r="R268" i="30"/>
  <c r="S268" i="30"/>
  <c r="T268" i="30"/>
  <c r="U268" i="30"/>
  <c r="V268" i="30"/>
  <c r="W268" i="30"/>
  <c r="X268" i="30"/>
  <c r="Y268" i="30"/>
  <c r="Z268" i="30"/>
  <c r="AA268" i="30"/>
  <c r="N269" i="30"/>
  <c r="P269" i="30"/>
  <c r="Q269" i="30"/>
  <c r="R269" i="30"/>
  <c r="S269" i="30"/>
  <c r="T269" i="30"/>
  <c r="U269" i="30"/>
  <c r="V269" i="30"/>
  <c r="W269" i="30"/>
  <c r="X269" i="30"/>
  <c r="Y269" i="30"/>
  <c r="Z269" i="30"/>
  <c r="AA269" i="30"/>
  <c r="N270" i="30"/>
  <c r="P270" i="30"/>
  <c r="Q270" i="30"/>
  <c r="R270" i="30"/>
  <c r="S270" i="30"/>
  <c r="T270" i="30"/>
  <c r="U270" i="30"/>
  <c r="V270" i="30"/>
  <c r="W270" i="30"/>
  <c r="X270" i="30"/>
  <c r="Y270" i="30"/>
  <c r="Z270" i="30"/>
  <c r="AA270" i="30"/>
  <c r="N271" i="30"/>
  <c r="P271" i="30"/>
  <c r="Q271" i="30"/>
  <c r="R271" i="30"/>
  <c r="S271" i="30"/>
  <c r="T271" i="30"/>
  <c r="U271" i="30"/>
  <c r="V271" i="30"/>
  <c r="W271" i="30"/>
  <c r="X271" i="30"/>
  <c r="Y271" i="30"/>
  <c r="Z271" i="30"/>
  <c r="AA271" i="30"/>
  <c r="N272" i="30"/>
  <c r="P272" i="30"/>
  <c r="Q272" i="30"/>
  <c r="R272" i="30"/>
  <c r="S272" i="30"/>
  <c r="T272" i="30"/>
  <c r="U272" i="30"/>
  <c r="V272" i="30"/>
  <c r="W272" i="30"/>
  <c r="X272" i="30"/>
  <c r="Y272" i="30"/>
  <c r="Z272" i="30"/>
  <c r="AA272" i="30"/>
  <c r="N273" i="30"/>
  <c r="P273" i="30"/>
  <c r="Q273" i="30"/>
  <c r="R273" i="30"/>
  <c r="S273" i="30"/>
  <c r="T273" i="30"/>
  <c r="U273" i="30"/>
  <c r="V273" i="30"/>
  <c r="W273" i="30"/>
  <c r="X273" i="30"/>
  <c r="Y273" i="30"/>
  <c r="Z273" i="30"/>
  <c r="AA273" i="30"/>
  <c r="N274" i="30"/>
  <c r="P274" i="30"/>
  <c r="Q274" i="30"/>
  <c r="R274" i="30"/>
  <c r="S274" i="30"/>
  <c r="T274" i="30"/>
  <c r="U274" i="30"/>
  <c r="V274" i="30"/>
  <c r="W274" i="30"/>
  <c r="X274" i="30"/>
  <c r="Y274" i="30"/>
  <c r="Z274" i="30"/>
  <c r="AA274" i="30"/>
  <c r="N275" i="30"/>
  <c r="P275" i="30"/>
  <c r="Q275" i="30"/>
  <c r="R275" i="30"/>
  <c r="S275" i="30"/>
  <c r="T275" i="30"/>
  <c r="U275" i="30"/>
  <c r="V275" i="30"/>
  <c r="W275" i="30"/>
  <c r="X275" i="30"/>
  <c r="Y275" i="30"/>
  <c r="Z275" i="30"/>
  <c r="AA275" i="30"/>
  <c r="N276" i="30"/>
  <c r="P276" i="30"/>
  <c r="Q276" i="30"/>
  <c r="R276" i="30"/>
  <c r="S276" i="30"/>
  <c r="T276" i="30"/>
  <c r="U276" i="30"/>
  <c r="V276" i="30"/>
  <c r="W276" i="30"/>
  <c r="X276" i="30"/>
  <c r="Y276" i="30"/>
  <c r="Z276" i="30"/>
  <c r="AA276" i="30"/>
  <c r="N277" i="30"/>
  <c r="P277" i="30"/>
  <c r="Q277" i="30"/>
  <c r="R277" i="30"/>
  <c r="S277" i="30"/>
  <c r="T277" i="30"/>
  <c r="U277" i="30"/>
  <c r="V277" i="30"/>
  <c r="W277" i="30"/>
  <c r="X277" i="30"/>
  <c r="Y277" i="30"/>
  <c r="Z277" i="30"/>
  <c r="AA277" i="30"/>
  <c r="N278" i="30"/>
  <c r="P278" i="30"/>
  <c r="Q278" i="30"/>
  <c r="R278" i="30"/>
  <c r="S278" i="30"/>
  <c r="T278" i="30"/>
  <c r="U278" i="30"/>
  <c r="V278" i="30"/>
  <c r="W278" i="30"/>
  <c r="X278" i="30"/>
  <c r="Y278" i="30"/>
  <c r="Z278" i="30"/>
  <c r="AA278" i="30"/>
  <c r="N279" i="30"/>
  <c r="P279" i="30"/>
  <c r="Q279" i="30"/>
  <c r="R279" i="30"/>
  <c r="S279" i="30"/>
  <c r="T279" i="30"/>
  <c r="U279" i="30"/>
  <c r="V279" i="30"/>
  <c r="W279" i="30"/>
  <c r="X279" i="30"/>
  <c r="Y279" i="30"/>
  <c r="Z279" i="30"/>
  <c r="AA279" i="30"/>
  <c r="N280" i="30"/>
  <c r="P280" i="30"/>
  <c r="Q280" i="30"/>
  <c r="R280" i="30"/>
  <c r="S280" i="30"/>
  <c r="T280" i="30"/>
  <c r="U280" i="30"/>
  <c r="V280" i="30"/>
  <c r="W280" i="30"/>
  <c r="X280" i="30"/>
  <c r="Y280" i="30"/>
  <c r="Z280" i="30"/>
  <c r="AA280" i="30"/>
  <c r="N281" i="30"/>
  <c r="P281" i="30"/>
  <c r="Q281" i="30"/>
  <c r="R281" i="30"/>
  <c r="S281" i="30"/>
  <c r="T281" i="30"/>
  <c r="U281" i="30"/>
  <c r="V281" i="30"/>
  <c r="W281" i="30"/>
  <c r="X281" i="30"/>
  <c r="Y281" i="30"/>
  <c r="Z281" i="30"/>
  <c r="AA281" i="30"/>
  <c r="N282" i="30"/>
  <c r="P282" i="30"/>
  <c r="Q282" i="30"/>
  <c r="R282" i="30"/>
  <c r="S282" i="30"/>
  <c r="T282" i="30"/>
  <c r="U282" i="30"/>
  <c r="V282" i="30"/>
  <c r="W282" i="30"/>
  <c r="X282" i="30"/>
  <c r="Y282" i="30"/>
  <c r="Z282" i="30"/>
  <c r="AA282" i="30"/>
  <c r="N283" i="30"/>
  <c r="P283" i="30"/>
  <c r="Q283" i="30"/>
  <c r="R283" i="30"/>
  <c r="S283" i="30"/>
  <c r="T283" i="30"/>
  <c r="U283" i="30"/>
  <c r="V283" i="30"/>
  <c r="W283" i="30"/>
  <c r="X283" i="30"/>
  <c r="Y283" i="30"/>
  <c r="Z283" i="30"/>
  <c r="AA283" i="30"/>
  <c r="N284" i="30"/>
  <c r="P284" i="30"/>
  <c r="Q284" i="30"/>
  <c r="R284" i="30"/>
  <c r="S284" i="30"/>
  <c r="T284" i="30"/>
  <c r="U284" i="30"/>
  <c r="V284" i="30"/>
  <c r="W284" i="30"/>
  <c r="X284" i="30"/>
  <c r="Y284" i="30"/>
  <c r="Z284" i="30"/>
  <c r="AA284" i="30"/>
  <c r="N285" i="30"/>
  <c r="P285" i="30"/>
  <c r="Q285" i="30"/>
  <c r="R285" i="30"/>
  <c r="S285" i="30"/>
  <c r="T285" i="30"/>
  <c r="U285" i="30"/>
  <c r="V285" i="30"/>
  <c r="W285" i="30"/>
  <c r="X285" i="30"/>
  <c r="Y285" i="30"/>
  <c r="Z285" i="30"/>
  <c r="AA285" i="30"/>
  <c r="N286" i="30"/>
  <c r="P286" i="30"/>
  <c r="Q286" i="30"/>
  <c r="R286" i="30"/>
  <c r="S286" i="30"/>
  <c r="T286" i="30"/>
  <c r="U286" i="30"/>
  <c r="V286" i="30"/>
  <c r="W286" i="30"/>
  <c r="X286" i="30"/>
  <c r="Y286" i="30"/>
  <c r="Z286" i="30"/>
  <c r="AA286" i="30"/>
  <c r="N287" i="30"/>
  <c r="P287" i="30"/>
  <c r="Q287" i="30"/>
  <c r="R287" i="30"/>
  <c r="S287" i="30"/>
  <c r="T287" i="30"/>
  <c r="U287" i="30"/>
  <c r="V287" i="30"/>
  <c r="W287" i="30"/>
  <c r="X287" i="30"/>
  <c r="Y287" i="30"/>
  <c r="Z287" i="30"/>
  <c r="AA287" i="30"/>
  <c r="N288" i="30"/>
  <c r="P288" i="30"/>
  <c r="Q288" i="30"/>
  <c r="R288" i="30"/>
  <c r="S288" i="30"/>
  <c r="T288" i="30"/>
  <c r="U288" i="30"/>
  <c r="V288" i="30"/>
  <c r="W288" i="30"/>
  <c r="X288" i="30"/>
  <c r="Y288" i="30"/>
  <c r="Z288" i="30"/>
  <c r="AA288" i="30"/>
  <c r="N289" i="30"/>
  <c r="P289" i="30"/>
  <c r="Q289" i="30"/>
  <c r="R289" i="30"/>
  <c r="S289" i="30"/>
  <c r="T289" i="30"/>
  <c r="U289" i="30"/>
  <c r="V289" i="30"/>
  <c r="W289" i="30"/>
  <c r="X289" i="30"/>
  <c r="Y289" i="30"/>
  <c r="Z289" i="30"/>
  <c r="AA289" i="30"/>
  <c r="N290" i="30"/>
  <c r="P290" i="30"/>
  <c r="Q290" i="30"/>
  <c r="R290" i="30"/>
  <c r="S290" i="30"/>
  <c r="T290" i="30"/>
  <c r="U290" i="30"/>
  <c r="V290" i="30"/>
  <c r="W290" i="30"/>
  <c r="X290" i="30"/>
  <c r="Y290" i="30"/>
  <c r="Z290" i="30"/>
  <c r="AA290" i="30"/>
  <c r="N291" i="30"/>
  <c r="P291" i="30"/>
  <c r="Q291" i="30"/>
  <c r="R291" i="30"/>
  <c r="S291" i="30"/>
  <c r="T291" i="30"/>
  <c r="U291" i="30"/>
  <c r="V291" i="30"/>
  <c r="W291" i="30"/>
  <c r="X291" i="30"/>
  <c r="Y291" i="30"/>
  <c r="Z291" i="30"/>
  <c r="AA291" i="30"/>
  <c r="N292" i="30"/>
  <c r="P292" i="30"/>
  <c r="Q292" i="30"/>
  <c r="R292" i="30"/>
  <c r="S292" i="30"/>
  <c r="T292" i="30"/>
  <c r="U292" i="30"/>
  <c r="V292" i="30"/>
  <c r="W292" i="30"/>
  <c r="X292" i="30"/>
  <c r="Y292" i="30"/>
  <c r="Z292" i="30"/>
  <c r="AA292" i="30"/>
  <c r="N293" i="30"/>
  <c r="P293" i="30"/>
  <c r="Q293" i="30"/>
  <c r="R293" i="30"/>
  <c r="S293" i="30"/>
  <c r="T293" i="30"/>
  <c r="U293" i="30"/>
  <c r="V293" i="30"/>
  <c r="W293" i="30"/>
  <c r="X293" i="30"/>
  <c r="Y293" i="30"/>
  <c r="Z293" i="30"/>
  <c r="AA293" i="30"/>
  <c r="N294" i="30"/>
  <c r="P294" i="30"/>
  <c r="Q294" i="30"/>
  <c r="R294" i="30"/>
  <c r="S294" i="30"/>
  <c r="T294" i="30"/>
  <c r="U294" i="30"/>
  <c r="V294" i="30"/>
  <c r="W294" i="30"/>
  <c r="X294" i="30"/>
  <c r="Y294" i="30"/>
  <c r="Z294" i="30"/>
  <c r="AA294" i="30"/>
  <c r="N295" i="30"/>
  <c r="P295" i="30"/>
  <c r="Q295" i="30"/>
  <c r="R295" i="30"/>
  <c r="S295" i="30"/>
  <c r="T295" i="30"/>
  <c r="U295" i="30"/>
  <c r="V295" i="30"/>
  <c r="W295" i="30"/>
  <c r="X295" i="30"/>
  <c r="Y295" i="30"/>
  <c r="Z295" i="30"/>
  <c r="AA295" i="30"/>
  <c r="N296" i="30"/>
  <c r="P296" i="30"/>
  <c r="Q296" i="30"/>
  <c r="R296" i="30"/>
  <c r="S296" i="30"/>
  <c r="T296" i="30"/>
  <c r="U296" i="30"/>
  <c r="V296" i="30"/>
  <c r="W296" i="30"/>
  <c r="X296" i="30"/>
  <c r="Y296" i="30"/>
  <c r="Z296" i="30"/>
  <c r="AA296" i="30"/>
  <c r="N297" i="30"/>
  <c r="P297" i="30"/>
  <c r="Q297" i="30"/>
  <c r="R297" i="30"/>
  <c r="S297" i="30"/>
  <c r="T297" i="30"/>
  <c r="U297" i="30"/>
  <c r="V297" i="30"/>
  <c r="W297" i="30"/>
  <c r="X297" i="30"/>
  <c r="Y297" i="30"/>
  <c r="Z297" i="30"/>
  <c r="AA297" i="30"/>
  <c r="N298" i="30"/>
  <c r="P298" i="30"/>
  <c r="Q298" i="30"/>
  <c r="R298" i="30"/>
  <c r="S298" i="30"/>
  <c r="T298" i="30"/>
  <c r="U298" i="30"/>
  <c r="V298" i="30"/>
  <c r="W298" i="30"/>
  <c r="X298" i="30"/>
  <c r="Y298" i="30"/>
  <c r="Z298" i="30"/>
  <c r="AA298" i="30"/>
  <c r="N299" i="30"/>
  <c r="P299" i="30"/>
  <c r="Q299" i="30"/>
  <c r="R299" i="30"/>
  <c r="S299" i="30"/>
  <c r="T299" i="30"/>
  <c r="U299" i="30"/>
  <c r="V299" i="30"/>
  <c r="W299" i="30"/>
  <c r="X299" i="30"/>
  <c r="Y299" i="30"/>
  <c r="Z299" i="30"/>
  <c r="AA299" i="30"/>
  <c r="N300" i="30"/>
  <c r="P300" i="30"/>
  <c r="Q300" i="30"/>
  <c r="R300" i="30"/>
  <c r="S300" i="30"/>
  <c r="T300" i="30"/>
  <c r="U300" i="30"/>
  <c r="V300" i="30"/>
  <c r="W300" i="30"/>
  <c r="X300" i="30"/>
  <c r="Y300" i="30"/>
  <c r="Z300" i="30"/>
  <c r="AA300" i="30"/>
  <c r="N3" i="30"/>
  <c r="P3" i="30"/>
  <c r="Q3" i="30"/>
  <c r="R3" i="30"/>
  <c r="S3" i="30"/>
  <c r="T3" i="30"/>
  <c r="U3" i="30"/>
  <c r="V3" i="30"/>
  <c r="W3" i="30"/>
  <c r="X3" i="30"/>
  <c r="Y3" i="30"/>
  <c r="Z3" i="30"/>
  <c r="AA3" i="30"/>
  <c r="N4" i="30"/>
  <c r="P4" i="30"/>
  <c r="Q4" i="30"/>
  <c r="R4" i="30"/>
  <c r="S4" i="30"/>
  <c r="T4" i="30"/>
  <c r="U4" i="30"/>
  <c r="V4" i="30"/>
  <c r="W4" i="30"/>
  <c r="X4" i="30"/>
  <c r="Y4" i="30"/>
  <c r="Z4" i="30"/>
  <c r="AA4" i="30"/>
  <c r="N5" i="30"/>
  <c r="P5" i="30"/>
  <c r="Q5" i="30"/>
  <c r="R5" i="30"/>
  <c r="S5" i="30"/>
  <c r="T5" i="30"/>
  <c r="U5" i="30"/>
  <c r="V5" i="30"/>
  <c r="W5" i="30"/>
  <c r="X5" i="30"/>
  <c r="Y5" i="30"/>
  <c r="Z5" i="30"/>
  <c r="AA5" i="30"/>
  <c r="N6" i="30"/>
  <c r="P6" i="30"/>
  <c r="Q6" i="30"/>
  <c r="R6" i="30"/>
  <c r="S6" i="30"/>
  <c r="T6" i="30"/>
  <c r="U6" i="30"/>
  <c r="V6" i="30"/>
  <c r="W6" i="30"/>
  <c r="X6" i="30"/>
  <c r="Y6" i="30"/>
  <c r="Z6" i="30"/>
  <c r="AA6" i="30"/>
  <c r="N7" i="30"/>
  <c r="P7" i="30"/>
  <c r="Q7" i="30"/>
  <c r="R7" i="30"/>
  <c r="S7" i="30"/>
  <c r="T7" i="30"/>
  <c r="U7" i="30"/>
  <c r="V7" i="30"/>
  <c r="W7" i="30"/>
  <c r="X7" i="30"/>
  <c r="Y7" i="30"/>
  <c r="Z7" i="30"/>
  <c r="AA7" i="30"/>
  <c r="N8" i="30"/>
  <c r="P8" i="30"/>
  <c r="Q8" i="30"/>
  <c r="R8" i="30"/>
  <c r="S8" i="30"/>
  <c r="T8" i="30"/>
  <c r="U8" i="30"/>
  <c r="V8" i="30"/>
  <c r="W8" i="30"/>
  <c r="X8" i="30"/>
  <c r="Y8" i="30"/>
  <c r="Z8" i="30"/>
  <c r="AA8" i="30"/>
  <c r="N9" i="30"/>
  <c r="P9" i="30"/>
  <c r="Q9" i="30"/>
  <c r="R9" i="30"/>
  <c r="S9" i="30"/>
  <c r="T9" i="30"/>
  <c r="U9" i="30"/>
  <c r="V9" i="30"/>
  <c r="W9" i="30"/>
  <c r="X9" i="30"/>
  <c r="Y9" i="30"/>
  <c r="Z9" i="30"/>
  <c r="AA9" i="30"/>
  <c r="N10" i="30"/>
  <c r="P10" i="30"/>
  <c r="Q10" i="30"/>
  <c r="R10" i="30"/>
  <c r="S10" i="30"/>
  <c r="T10" i="30"/>
  <c r="U10" i="30"/>
  <c r="V10" i="30"/>
  <c r="W10" i="30"/>
  <c r="X10" i="30"/>
  <c r="Y10" i="30"/>
  <c r="Z10" i="30"/>
  <c r="AA10" i="30"/>
  <c r="N11" i="30"/>
  <c r="P11" i="30"/>
  <c r="Q11" i="30"/>
  <c r="R11" i="30"/>
  <c r="S11" i="30"/>
  <c r="T11" i="30"/>
  <c r="U11" i="30"/>
  <c r="V11" i="30"/>
  <c r="W11" i="30"/>
  <c r="X11" i="30"/>
  <c r="Y11" i="30"/>
  <c r="Z11" i="30"/>
  <c r="AA11" i="30"/>
  <c r="N12" i="30"/>
  <c r="P12" i="30"/>
  <c r="Q12" i="30"/>
  <c r="R12" i="30"/>
  <c r="S12" i="30"/>
  <c r="T12" i="30"/>
  <c r="U12" i="30"/>
  <c r="V12" i="30"/>
  <c r="W12" i="30"/>
  <c r="X12" i="30"/>
  <c r="Y12" i="30"/>
  <c r="Z12" i="30"/>
  <c r="AA12" i="30"/>
  <c r="N13" i="30"/>
  <c r="P13" i="30"/>
  <c r="Q13" i="30"/>
  <c r="R13" i="30"/>
  <c r="S13" i="30"/>
  <c r="T13" i="30"/>
  <c r="U13" i="30"/>
  <c r="V13" i="30"/>
  <c r="W13" i="30"/>
  <c r="X13" i="30"/>
  <c r="Y13" i="30"/>
  <c r="Z13" i="30"/>
  <c r="AA13" i="30"/>
  <c r="N14" i="30"/>
  <c r="P14" i="30"/>
  <c r="Q14" i="30"/>
  <c r="R14" i="30"/>
  <c r="S14" i="30"/>
  <c r="T14" i="30"/>
  <c r="U14" i="30"/>
  <c r="V14" i="30"/>
  <c r="W14" i="30"/>
  <c r="X14" i="30"/>
  <c r="Y14" i="30"/>
  <c r="Z14" i="30"/>
  <c r="AA14" i="30"/>
  <c r="N15" i="30"/>
  <c r="P15" i="30"/>
  <c r="Q15" i="30"/>
  <c r="R15" i="30"/>
  <c r="S15" i="30"/>
  <c r="T15" i="30"/>
  <c r="U15" i="30"/>
  <c r="V15" i="30"/>
  <c r="W15" i="30"/>
  <c r="X15" i="30"/>
  <c r="Y15" i="30"/>
  <c r="Z15" i="30"/>
  <c r="AA15" i="30"/>
  <c r="N16" i="30"/>
  <c r="P16" i="30"/>
  <c r="Q16" i="30"/>
  <c r="R16" i="30"/>
  <c r="S16" i="30"/>
  <c r="T16" i="30"/>
  <c r="U16" i="30"/>
  <c r="V16" i="30"/>
  <c r="W16" i="30"/>
  <c r="X16" i="30"/>
  <c r="Y16" i="30"/>
  <c r="Z16" i="30"/>
  <c r="AA16" i="30"/>
  <c r="N17" i="30"/>
  <c r="P17" i="30"/>
  <c r="Q17" i="30"/>
  <c r="R17" i="30"/>
  <c r="S17" i="30"/>
  <c r="T17" i="30"/>
  <c r="U17" i="30"/>
  <c r="V17" i="30"/>
  <c r="W17" i="30"/>
  <c r="X17" i="30"/>
  <c r="Y17" i="30"/>
  <c r="Z17" i="30"/>
  <c r="AA17" i="30"/>
  <c r="N18" i="30"/>
  <c r="P18" i="30"/>
  <c r="Q18" i="30"/>
  <c r="R18" i="30"/>
  <c r="S18" i="30"/>
  <c r="T18" i="30"/>
  <c r="U18" i="30"/>
  <c r="V18" i="30"/>
  <c r="W18" i="30"/>
  <c r="X18" i="30"/>
  <c r="Y18" i="30"/>
  <c r="Z18" i="30"/>
  <c r="AA18" i="30"/>
  <c r="N19" i="30"/>
  <c r="P19" i="30"/>
  <c r="Q19" i="30"/>
  <c r="R19" i="30"/>
  <c r="S19" i="30"/>
  <c r="T19" i="30"/>
  <c r="U19" i="30"/>
  <c r="V19" i="30"/>
  <c r="W19" i="30"/>
  <c r="X19" i="30"/>
  <c r="Y19" i="30"/>
  <c r="Z19" i="30"/>
  <c r="AA19" i="30"/>
  <c r="N20" i="30"/>
  <c r="P20" i="30"/>
  <c r="Q20" i="30"/>
  <c r="R20" i="30"/>
  <c r="S20" i="30"/>
  <c r="T20" i="30"/>
  <c r="U20" i="30"/>
  <c r="V20" i="30"/>
  <c r="W20" i="30"/>
  <c r="X20" i="30"/>
  <c r="Y20" i="30"/>
  <c r="Z20" i="30"/>
  <c r="AA20" i="30"/>
  <c r="N21" i="30"/>
  <c r="P21" i="30"/>
  <c r="Q21" i="30"/>
  <c r="R21" i="30"/>
  <c r="S21" i="30"/>
  <c r="T21" i="30"/>
  <c r="U21" i="30"/>
  <c r="V21" i="30"/>
  <c r="W21" i="30"/>
  <c r="X21" i="30"/>
  <c r="Y21" i="30"/>
  <c r="Z21" i="30"/>
  <c r="AA21" i="30"/>
  <c r="N22" i="30"/>
  <c r="P22" i="30"/>
  <c r="Q22" i="30"/>
  <c r="R22" i="30"/>
  <c r="S22" i="30"/>
  <c r="T22" i="30"/>
  <c r="U22" i="30"/>
  <c r="V22" i="30"/>
  <c r="W22" i="30"/>
  <c r="X22" i="30"/>
  <c r="Y22" i="30"/>
  <c r="Z22" i="30"/>
  <c r="AA22" i="30"/>
  <c r="J31" i="30"/>
  <c r="K31" i="30"/>
  <c r="L31" i="30"/>
  <c r="J32" i="30"/>
  <c r="K32" i="30"/>
  <c r="L32" i="30"/>
  <c r="J33" i="30"/>
  <c r="K33" i="30"/>
  <c r="L33" i="30"/>
  <c r="J34" i="30"/>
  <c r="K34" i="30"/>
  <c r="L34" i="30"/>
  <c r="J35" i="30"/>
  <c r="K35" i="30"/>
  <c r="L35" i="30"/>
  <c r="J36" i="30"/>
  <c r="K36" i="30"/>
  <c r="L36" i="30"/>
  <c r="J37" i="30"/>
  <c r="K37" i="30"/>
  <c r="L37" i="30"/>
  <c r="J38" i="30"/>
  <c r="K38" i="30"/>
  <c r="L38" i="30"/>
  <c r="J39" i="30"/>
  <c r="K39" i="30"/>
  <c r="L39" i="30"/>
  <c r="J40" i="30"/>
  <c r="K40" i="30"/>
  <c r="L40" i="30"/>
  <c r="J41" i="30"/>
  <c r="K41" i="30"/>
  <c r="L41" i="30"/>
  <c r="J42" i="30"/>
  <c r="K42" i="30"/>
  <c r="L42" i="30"/>
  <c r="J43" i="30"/>
  <c r="K43" i="30"/>
  <c r="L43" i="30"/>
  <c r="J44" i="30"/>
  <c r="K44" i="30"/>
  <c r="L44" i="30"/>
  <c r="J45" i="30"/>
  <c r="K45" i="30"/>
  <c r="L45" i="30"/>
  <c r="J46" i="30"/>
  <c r="K46" i="30"/>
  <c r="L46" i="30"/>
  <c r="J47" i="30"/>
  <c r="K47" i="30"/>
  <c r="L47" i="30"/>
  <c r="J48" i="30"/>
  <c r="K48" i="30"/>
  <c r="L48" i="30"/>
  <c r="J49" i="30"/>
  <c r="K49" i="30"/>
  <c r="L49" i="30"/>
  <c r="J50" i="30"/>
  <c r="K50" i="30"/>
  <c r="L50" i="30"/>
  <c r="J51" i="30"/>
  <c r="K51" i="30"/>
  <c r="L51" i="30"/>
  <c r="J52" i="30"/>
  <c r="K52" i="30"/>
  <c r="L52" i="30"/>
  <c r="J53" i="30"/>
  <c r="K53" i="30"/>
  <c r="L53" i="30"/>
  <c r="J54" i="30"/>
  <c r="K54" i="30"/>
  <c r="L54" i="30"/>
  <c r="J55" i="30"/>
  <c r="K55" i="30"/>
  <c r="L55" i="30"/>
  <c r="J56" i="30"/>
  <c r="K56" i="30"/>
  <c r="L56" i="30"/>
  <c r="J57" i="30"/>
  <c r="K57" i="30"/>
  <c r="L57" i="30"/>
  <c r="J58" i="30"/>
  <c r="K58" i="30"/>
  <c r="L58" i="30"/>
  <c r="J59" i="30"/>
  <c r="K59" i="30"/>
  <c r="L59" i="30"/>
  <c r="J60" i="30"/>
  <c r="K60" i="30"/>
  <c r="L60" i="30"/>
  <c r="J61" i="30"/>
  <c r="K61" i="30"/>
  <c r="L61" i="30"/>
  <c r="J62" i="30"/>
  <c r="K62" i="30"/>
  <c r="L62" i="30"/>
  <c r="J63" i="30"/>
  <c r="K63" i="30"/>
  <c r="L63" i="30"/>
  <c r="J64" i="30"/>
  <c r="K64" i="30"/>
  <c r="L64" i="30"/>
  <c r="J65" i="30"/>
  <c r="K65" i="30"/>
  <c r="L65" i="30"/>
  <c r="J66" i="30"/>
  <c r="K66" i="30"/>
  <c r="L66" i="30"/>
  <c r="J67" i="30"/>
  <c r="K67" i="30"/>
  <c r="L67" i="30"/>
  <c r="J68" i="30"/>
  <c r="K68" i="30"/>
  <c r="L68" i="30"/>
  <c r="J69" i="30"/>
  <c r="K69" i="30"/>
  <c r="L69" i="30"/>
  <c r="J70" i="30"/>
  <c r="K70" i="30"/>
  <c r="L70" i="30"/>
  <c r="J71" i="30"/>
  <c r="K71" i="30"/>
  <c r="L71" i="30"/>
  <c r="J72" i="30"/>
  <c r="K72" i="30"/>
  <c r="L72" i="30"/>
  <c r="J73" i="30"/>
  <c r="K73" i="30"/>
  <c r="L73" i="30"/>
  <c r="J74" i="30"/>
  <c r="K74" i="30"/>
  <c r="L74" i="30"/>
  <c r="J75" i="30"/>
  <c r="K75" i="30"/>
  <c r="L75" i="30"/>
  <c r="J76" i="30"/>
  <c r="K76" i="30"/>
  <c r="L76" i="30"/>
  <c r="J77" i="30"/>
  <c r="K77" i="30"/>
  <c r="L77" i="30"/>
  <c r="J78" i="30"/>
  <c r="K78" i="30"/>
  <c r="L78" i="30"/>
  <c r="J79" i="30"/>
  <c r="K79" i="30"/>
  <c r="L79" i="30"/>
  <c r="J80" i="30"/>
  <c r="K80" i="30"/>
  <c r="L80" i="30"/>
  <c r="J81" i="30"/>
  <c r="K81" i="30"/>
  <c r="L81" i="30"/>
  <c r="J82" i="30"/>
  <c r="K82" i="30"/>
  <c r="L82" i="30"/>
  <c r="J83" i="30"/>
  <c r="K83" i="30"/>
  <c r="L83" i="30"/>
  <c r="J84" i="30"/>
  <c r="K84" i="30"/>
  <c r="L84" i="30"/>
  <c r="J85" i="30"/>
  <c r="K85" i="30"/>
  <c r="L85" i="30"/>
  <c r="J86" i="30"/>
  <c r="K86" i="30"/>
  <c r="L86" i="30"/>
  <c r="J87" i="30"/>
  <c r="K87" i="30"/>
  <c r="L87" i="30"/>
  <c r="J88" i="30"/>
  <c r="K88" i="30"/>
  <c r="L88" i="30"/>
  <c r="J89" i="30"/>
  <c r="K89" i="30"/>
  <c r="L89" i="30"/>
  <c r="J90" i="30"/>
  <c r="K90" i="30"/>
  <c r="L90" i="30"/>
  <c r="J91" i="30"/>
  <c r="K91" i="30"/>
  <c r="L91" i="30"/>
  <c r="J92" i="30"/>
  <c r="K92" i="30"/>
  <c r="L92" i="30"/>
  <c r="J93" i="30"/>
  <c r="K93" i="30"/>
  <c r="L93" i="30"/>
  <c r="J94" i="30"/>
  <c r="K94" i="30"/>
  <c r="L94" i="30"/>
  <c r="J95" i="30"/>
  <c r="K95" i="30"/>
  <c r="L95" i="30"/>
  <c r="J96" i="30"/>
  <c r="K96" i="30"/>
  <c r="L96" i="30"/>
  <c r="J97" i="30"/>
  <c r="K97" i="30"/>
  <c r="L97" i="30"/>
  <c r="J98" i="30"/>
  <c r="K98" i="30"/>
  <c r="L98" i="30"/>
  <c r="J99" i="30"/>
  <c r="K99" i="30"/>
  <c r="L99" i="30"/>
  <c r="J100" i="30"/>
  <c r="K100" i="30"/>
  <c r="L100" i="30"/>
  <c r="J101" i="30"/>
  <c r="K101" i="30"/>
  <c r="L101" i="30"/>
  <c r="J102" i="30"/>
  <c r="K102" i="30"/>
  <c r="L102" i="30"/>
  <c r="J103" i="30"/>
  <c r="K103" i="30"/>
  <c r="L103" i="30"/>
  <c r="J104" i="30"/>
  <c r="K104" i="30"/>
  <c r="L104" i="30"/>
  <c r="J105" i="30"/>
  <c r="K105" i="30"/>
  <c r="L105" i="30"/>
  <c r="J106" i="30"/>
  <c r="K106" i="30"/>
  <c r="L106" i="30"/>
  <c r="J107" i="30"/>
  <c r="K107" i="30"/>
  <c r="L107" i="30"/>
  <c r="J108" i="30"/>
  <c r="K108" i="30"/>
  <c r="L108" i="30"/>
  <c r="J109" i="30"/>
  <c r="K109" i="30"/>
  <c r="L109" i="30"/>
  <c r="J110" i="30"/>
  <c r="K110" i="30"/>
  <c r="L110" i="30"/>
  <c r="J111" i="30"/>
  <c r="K111" i="30"/>
  <c r="L111" i="30"/>
  <c r="J112" i="30"/>
  <c r="K112" i="30"/>
  <c r="L112" i="30"/>
  <c r="J113" i="30"/>
  <c r="K113" i="30"/>
  <c r="L113" i="30"/>
  <c r="J114" i="30"/>
  <c r="K114" i="30"/>
  <c r="L114" i="30"/>
  <c r="J115" i="30"/>
  <c r="K115" i="30"/>
  <c r="L115" i="30"/>
  <c r="J116" i="30"/>
  <c r="K116" i="30"/>
  <c r="L116" i="30"/>
  <c r="J117" i="30"/>
  <c r="K117" i="30"/>
  <c r="L117" i="30"/>
  <c r="J118" i="30"/>
  <c r="K118" i="30"/>
  <c r="L118" i="30"/>
  <c r="J119" i="30"/>
  <c r="K119" i="30"/>
  <c r="L119" i="30"/>
  <c r="J120" i="30"/>
  <c r="K120" i="30"/>
  <c r="L120" i="30"/>
  <c r="J121" i="30"/>
  <c r="K121" i="30"/>
  <c r="L121" i="30"/>
  <c r="J122" i="30"/>
  <c r="K122" i="30"/>
  <c r="L122" i="30"/>
  <c r="J123" i="30"/>
  <c r="K123" i="30"/>
  <c r="L123" i="30"/>
  <c r="J124" i="30"/>
  <c r="K124" i="30"/>
  <c r="L124" i="30"/>
  <c r="J125" i="30"/>
  <c r="K125" i="30"/>
  <c r="L125" i="30"/>
  <c r="J126" i="30"/>
  <c r="K126" i="30"/>
  <c r="L126" i="30"/>
  <c r="J127" i="30"/>
  <c r="K127" i="30"/>
  <c r="L127" i="30"/>
  <c r="J128" i="30"/>
  <c r="K128" i="30"/>
  <c r="L128" i="30"/>
  <c r="J129" i="30"/>
  <c r="K129" i="30"/>
  <c r="L129" i="30"/>
  <c r="J130" i="30"/>
  <c r="K130" i="30"/>
  <c r="L130" i="30"/>
  <c r="J131" i="30"/>
  <c r="K131" i="30"/>
  <c r="L131" i="30"/>
  <c r="J132" i="30"/>
  <c r="K132" i="30"/>
  <c r="L132" i="30"/>
  <c r="J133" i="30"/>
  <c r="K133" i="30"/>
  <c r="L133" i="30"/>
  <c r="J134" i="30"/>
  <c r="K134" i="30"/>
  <c r="L134" i="30"/>
  <c r="J135" i="30"/>
  <c r="K135" i="30"/>
  <c r="L135" i="30"/>
  <c r="J136" i="30"/>
  <c r="K136" i="30"/>
  <c r="L136" i="30"/>
  <c r="J137" i="30"/>
  <c r="K137" i="30"/>
  <c r="L137" i="30"/>
  <c r="J138" i="30"/>
  <c r="K138" i="30"/>
  <c r="L138" i="30"/>
  <c r="J139" i="30"/>
  <c r="K139" i="30"/>
  <c r="L139" i="30"/>
  <c r="J140" i="30"/>
  <c r="K140" i="30"/>
  <c r="L140" i="30"/>
  <c r="J141" i="30"/>
  <c r="K141" i="30"/>
  <c r="L141" i="30"/>
  <c r="J142" i="30"/>
  <c r="K142" i="30"/>
  <c r="L142" i="30"/>
  <c r="J143" i="30"/>
  <c r="K143" i="30"/>
  <c r="L143" i="30"/>
  <c r="J144" i="30"/>
  <c r="K144" i="30"/>
  <c r="L144" i="30"/>
  <c r="J145" i="30"/>
  <c r="K145" i="30"/>
  <c r="L145" i="30"/>
  <c r="J146" i="30"/>
  <c r="K146" i="30"/>
  <c r="L146" i="30"/>
  <c r="J147" i="30"/>
  <c r="K147" i="30"/>
  <c r="L147" i="30"/>
  <c r="J148" i="30"/>
  <c r="K148" i="30"/>
  <c r="L148" i="30"/>
  <c r="J149" i="30"/>
  <c r="K149" i="30"/>
  <c r="L149" i="30"/>
  <c r="J150" i="30"/>
  <c r="K150" i="30"/>
  <c r="L150" i="30"/>
  <c r="J151" i="30"/>
  <c r="K151" i="30"/>
  <c r="L151" i="30"/>
  <c r="J152" i="30"/>
  <c r="K152" i="30"/>
  <c r="L152" i="30"/>
  <c r="J153" i="30"/>
  <c r="K153" i="30"/>
  <c r="L153" i="30"/>
  <c r="J154" i="30"/>
  <c r="K154" i="30"/>
  <c r="L154" i="30"/>
  <c r="J155" i="30"/>
  <c r="K155" i="30"/>
  <c r="L155" i="30"/>
  <c r="J156" i="30"/>
  <c r="K156" i="30"/>
  <c r="L156" i="30"/>
  <c r="J157" i="30"/>
  <c r="K157" i="30"/>
  <c r="L157" i="30"/>
  <c r="J158" i="30"/>
  <c r="K158" i="30"/>
  <c r="L158" i="30"/>
  <c r="J159" i="30"/>
  <c r="K159" i="30"/>
  <c r="L159" i="30"/>
  <c r="J160" i="30"/>
  <c r="K160" i="30"/>
  <c r="L160" i="30"/>
  <c r="J161" i="30"/>
  <c r="K161" i="30"/>
  <c r="L161" i="30"/>
  <c r="J162" i="30"/>
  <c r="K162" i="30"/>
  <c r="L162" i="30"/>
  <c r="J163" i="30"/>
  <c r="K163" i="30"/>
  <c r="L163" i="30"/>
  <c r="J164" i="30"/>
  <c r="K164" i="30"/>
  <c r="L164" i="30"/>
  <c r="J165" i="30"/>
  <c r="K165" i="30"/>
  <c r="L165" i="30"/>
  <c r="J166" i="30"/>
  <c r="K166" i="30"/>
  <c r="L166" i="30"/>
  <c r="J167" i="30"/>
  <c r="K167" i="30"/>
  <c r="L167" i="30"/>
  <c r="J168" i="30"/>
  <c r="K168" i="30"/>
  <c r="L168" i="30"/>
  <c r="J169" i="30"/>
  <c r="K169" i="30"/>
  <c r="L169" i="30"/>
  <c r="J170" i="30"/>
  <c r="K170" i="30"/>
  <c r="L170" i="30"/>
  <c r="J171" i="30"/>
  <c r="K171" i="30"/>
  <c r="L171" i="30"/>
  <c r="J172" i="30"/>
  <c r="K172" i="30"/>
  <c r="L172" i="30"/>
  <c r="J173" i="30"/>
  <c r="K173" i="30"/>
  <c r="L173" i="30"/>
  <c r="J174" i="30"/>
  <c r="K174" i="30"/>
  <c r="L174" i="30"/>
  <c r="J175" i="30"/>
  <c r="K175" i="30"/>
  <c r="L175" i="30"/>
  <c r="J176" i="30"/>
  <c r="K176" i="30"/>
  <c r="L176" i="30"/>
  <c r="J177" i="30"/>
  <c r="K177" i="30"/>
  <c r="L177" i="30"/>
  <c r="J178" i="30"/>
  <c r="K178" i="30"/>
  <c r="L178" i="30"/>
  <c r="J179" i="30"/>
  <c r="K179" i="30"/>
  <c r="L179" i="30"/>
  <c r="J180" i="30"/>
  <c r="K180" i="30"/>
  <c r="L180" i="30"/>
  <c r="J181" i="30"/>
  <c r="K181" i="30"/>
  <c r="L181" i="30"/>
  <c r="J182" i="30"/>
  <c r="K182" i="30"/>
  <c r="L182" i="30"/>
  <c r="J183" i="30"/>
  <c r="K183" i="30"/>
  <c r="L183" i="30"/>
  <c r="J184" i="30"/>
  <c r="K184" i="30"/>
  <c r="L184" i="30"/>
  <c r="J185" i="30"/>
  <c r="K185" i="30"/>
  <c r="L185" i="30"/>
  <c r="J186" i="30"/>
  <c r="K186" i="30"/>
  <c r="L186" i="30"/>
  <c r="J187" i="30"/>
  <c r="K187" i="30"/>
  <c r="L187" i="30"/>
  <c r="J188" i="30"/>
  <c r="K188" i="30"/>
  <c r="L188" i="30"/>
  <c r="J189" i="30"/>
  <c r="K189" i="30"/>
  <c r="L189" i="30"/>
  <c r="J190" i="30"/>
  <c r="K190" i="30"/>
  <c r="L190" i="30"/>
  <c r="J191" i="30"/>
  <c r="K191" i="30"/>
  <c r="L191" i="30"/>
  <c r="J192" i="30"/>
  <c r="K192" i="30"/>
  <c r="L192" i="30"/>
  <c r="J193" i="30"/>
  <c r="K193" i="30"/>
  <c r="L193" i="30"/>
  <c r="J194" i="30"/>
  <c r="K194" i="30"/>
  <c r="L194" i="30"/>
  <c r="J195" i="30"/>
  <c r="K195" i="30"/>
  <c r="L195" i="30"/>
  <c r="J196" i="30"/>
  <c r="K196" i="30"/>
  <c r="L196" i="30"/>
  <c r="J197" i="30"/>
  <c r="K197" i="30"/>
  <c r="L197" i="30"/>
  <c r="J198" i="30"/>
  <c r="K198" i="30"/>
  <c r="L198" i="30"/>
  <c r="J199" i="30"/>
  <c r="K199" i="30"/>
  <c r="L199" i="30"/>
  <c r="J200" i="30"/>
  <c r="K200" i="30"/>
  <c r="L200" i="30"/>
  <c r="J201" i="30"/>
  <c r="K201" i="30"/>
  <c r="L201" i="30"/>
  <c r="J202" i="30"/>
  <c r="K202" i="30"/>
  <c r="L202" i="30"/>
  <c r="J203" i="30"/>
  <c r="K203" i="30"/>
  <c r="L203" i="30"/>
  <c r="J204" i="30"/>
  <c r="K204" i="30"/>
  <c r="L204" i="30"/>
  <c r="J205" i="30"/>
  <c r="K205" i="30"/>
  <c r="L205" i="30"/>
  <c r="J206" i="30"/>
  <c r="K206" i="30"/>
  <c r="L206" i="30"/>
  <c r="J207" i="30"/>
  <c r="K207" i="30"/>
  <c r="L207" i="30"/>
  <c r="J208" i="30"/>
  <c r="K208" i="30"/>
  <c r="L208" i="30"/>
  <c r="J209" i="30"/>
  <c r="K209" i="30"/>
  <c r="L209" i="30"/>
  <c r="J210" i="30"/>
  <c r="K210" i="30"/>
  <c r="L210" i="30"/>
  <c r="J211" i="30"/>
  <c r="K211" i="30"/>
  <c r="L211" i="30"/>
  <c r="J212" i="30"/>
  <c r="K212" i="30"/>
  <c r="L212" i="30"/>
  <c r="J213" i="30"/>
  <c r="K213" i="30"/>
  <c r="L213" i="30"/>
  <c r="J214" i="30"/>
  <c r="K214" i="30"/>
  <c r="L214" i="30"/>
  <c r="J215" i="30"/>
  <c r="K215" i="30"/>
  <c r="L215" i="30"/>
  <c r="J216" i="30"/>
  <c r="K216" i="30"/>
  <c r="L216" i="30"/>
  <c r="J217" i="30"/>
  <c r="K217" i="30"/>
  <c r="L217" i="30"/>
  <c r="J218" i="30"/>
  <c r="K218" i="30"/>
  <c r="L218" i="30"/>
  <c r="J219" i="30"/>
  <c r="K219" i="30"/>
  <c r="L219" i="30"/>
  <c r="J220" i="30"/>
  <c r="K220" i="30"/>
  <c r="L220" i="30"/>
  <c r="J221" i="30"/>
  <c r="K221" i="30"/>
  <c r="L221" i="30"/>
  <c r="J222" i="30"/>
  <c r="K222" i="30"/>
  <c r="L222" i="30"/>
  <c r="J223" i="30"/>
  <c r="K223" i="30"/>
  <c r="L223" i="30"/>
  <c r="J224" i="30"/>
  <c r="K224" i="30"/>
  <c r="L224" i="30"/>
  <c r="J225" i="30"/>
  <c r="K225" i="30"/>
  <c r="L225" i="30"/>
  <c r="J226" i="30"/>
  <c r="K226" i="30"/>
  <c r="L226" i="30"/>
  <c r="J227" i="30"/>
  <c r="K227" i="30"/>
  <c r="L227" i="30"/>
  <c r="J228" i="30"/>
  <c r="K228" i="30"/>
  <c r="L228" i="30"/>
  <c r="J229" i="30"/>
  <c r="K229" i="30"/>
  <c r="L229" i="30"/>
  <c r="J230" i="30"/>
  <c r="K230" i="30"/>
  <c r="L230" i="30"/>
  <c r="J231" i="30"/>
  <c r="K231" i="30"/>
  <c r="L231" i="30"/>
  <c r="J232" i="30"/>
  <c r="K232" i="30"/>
  <c r="L232" i="30"/>
  <c r="J233" i="30"/>
  <c r="K233" i="30"/>
  <c r="L233" i="30"/>
  <c r="J234" i="30"/>
  <c r="K234" i="30"/>
  <c r="L234" i="30"/>
  <c r="J235" i="30"/>
  <c r="K235" i="30"/>
  <c r="L235" i="30"/>
  <c r="J236" i="30"/>
  <c r="K236" i="30"/>
  <c r="L236" i="30"/>
  <c r="J237" i="30"/>
  <c r="K237" i="30"/>
  <c r="L237" i="30"/>
  <c r="J238" i="30"/>
  <c r="K238" i="30"/>
  <c r="L238" i="30"/>
  <c r="J239" i="30"/>
  <c r="K239" i="30"/>
  <c r="L239" i="30"/>
  <c r="J240" i="30"/>
  <c r="K240" i="30"/>
  <c r="L240" i="30"/>
  <c r="J241" i="30"/>
  <c r="K241" i="30"/>
  <c r="L241" i="30"/>
  <c r="J242" i="30"/>
  <c r="K242" i="30"/>
  <c r="L242" i="30"/>
  <c r="J243" i="30"/>
  <c r="K243" i="30"/>
  <c r="L243" i="30"/>
  <c r="J244" i="30"/>
  <c r="K244" i="30"/>
  <c r="L244" i="30"/>
  <c r="J245" i="30"/>
  <c r="K245" i="30"/>
  <c r="L245" i="30"/>
  <c r="J246" i="30"/>
  <c r="K246" i="30"/>
  <c r="L246" i="30"/>
  <c r="J247" i="30"/>
  <c r="K247" i="30"/>
  <c r="L247" i="30"/>
  <c r="J248" i="30"/>
  <c r="K248" i="30"/>
  <c r="L248" i="30"/>
  <c r="J249" i="30"/>
  <c r="K249" i="30"/>
  <c r="L249" i="30"/>
  <c r="J250" i="30"/>
  <c r="K250" i="30"/>
  <c r="L250" i="30"/>
  <c r="J251" i="30"/>
  <c r="K251" i="30"/>
  <c r="L251" i="30"/>
  <c r="J252" i="30"/>
  <c r="K252" i="30"/>
  <c r="L252" i="30"/>
  <c r="J253" i="30"/>
  <c r="K253" i="30"/>
  <c r="L253" i="30"/>
  <c r="J254" i="30"/>
  <c r="K254" i="30"/>
  <c r="L254" i="30"/>
  <c r="J255" i="30"/>
  <c r="K255" i="30"/>
  <c r="L255" i="30"/>
  <c r="J256" i="30"/>
  <c r="K256" i="30"/>
  <c r="L256" i="30"/>
  <c r="J257" i="30"/>
  <c r="K257" i="30"/>
  <c r="L257" i="30"/>
  <c r="J258" i="30"/>
  <c r="K258" i="30"/>
  <c r="L258" i="30"/>
  <c r="J259" i="30"/>
  <c r="K259" i="30"/>
  <c r="L259" i="30"/>
  <c r="J260" i="30"/>
  <c r="K260" i="30"/>
  <c r="L260" i="30"/>
  <c r="J261" i="30"/>
  <c r="K261" i="30"/>
  <c r="L261" i="30"/>
  <c r="J262" i="30"/>
  <c r="K262" i="30"/>
  <c r="L262" i="30"/>
  <c r="J263" i="30"/>
  <c r="K263" i="30"/>
  <c r="L263" i="30"/>
  <c r="J264" i="30"/>
  <c r="K264" i="30"/>
  <c r="L264" i="30"/>
  <c r="J265" i="30"/>
  <c r="K265" i="30"/>
  <c r="L265" i="30"/>
  <c r="J266" i="30"/>
  <c r="K266" i="30"/>
  <c r="L266" i="30"/>
  <c r="J267" i="30"/>
  <c r="K267" i="30"/>
  <c r="L267" i="30"/>
  <c r="J268" i="30"/>
  <c r="K268" i="30"/>
  <c r="L268" i="30"/>
  <c r="J269" i="30"/>
  <c r="K269" i="30"/>
  <c r="L269" i="30"/>
  <c r="J270" i="30"/>
  <c r="K270" i="30"/>
  <c r="L270" i="30"/>
  <c r="J271" i="30"/>
  <c r="K271" i="30"/>
  <c r="L271" i="30"/>
  <c r="J272" i="30"/>
  <c r="K272" i="30"/>
  <c r="L272" i="30"/>
  <c r="J273" i="30"/>
  <c r="K273" i="30"/>
  <c r="L273" i="30"/>
  <c r="J274" i="30"/>
  <c r="K274" i="30"/>
  <c r="L274" i="30"/>
  <c r="J275" i="30"/>
  <c r="K275" i="30"/>
  <c r="L275" i="30"/>
  <c r="J276" i="30"/>
  <c r="K276" i="30"/>
  <c r="L276" i="30"/>
  <c r="J277" i="30"/>
  <c r="K277" i="30"/>
  <c r="L277" i="30"/>
  <c r="J278" i="30"/>
  <c r="K278" i="30"/>
  <c r="L278" i="30"/>
  <c r="J279" i="30"/>
  <c r="K279" i="30"/>
  <c r="L279" i="30"/>
  <c r="J280" i="30"/>
  <c r="K280" i="30"/>
  <c r="L280" i="30"/>
  <c r="J281" i="30"/>
  <c r="K281" i="30"/>
  <c r="L281" i="30"/>
  <c r="J282" i="30"/>
  <c r="K282" i="30"/>
  <c r="L282" i="30"/>
  <c r="J283" i="30"/>
  <c r="K283" i="30"/>
  <c r="L283" i="30"/>
  <c r="J284" i="30"/>
  <c r="K284" i="30"/>
  <c r="L284" i="30"/>
  <c r="J285" i="30"/>
  <c r="K285" i="30"/>
  <c r="L285" i="30"/>
  <c r="J286" i="30"/>
  <c r="K286" i="30"/>
  <c r="L286" i="30"/>
  <c r="J287" i="30"/>
  <c r="K287" i="30"/>
  <c r="L287" i="30"/>
  <c r="J288" i="30"/>
  <c r="K288" i="30"/>
  <c r="L288" i="30"/>
  <c r="J289" i="30"/>
  <c r="K289" i="30"/>
  <c r="L289" i="30"/>
  <c r="J290" i="30"/>
  <c r="K290" i="30"/>
  <c r="L290" i="30"/>
  <c r="J291" i="30"/>
  <c r="K291" i="30"/>
  <c r="L291" i="30"/>
  <c r="J292" i="30"/>
  <c r="K292" i="30"/>
  <c r="L292" i="30"/>
  <c r="J293" i="30"/>
  <c r="K293" i="30"/>
  <c r="L293" i="30"/>
  <c r="J294" i="30"/>
  <c r="K294" i="30"/>
  <c r="L294" i="30"/>
  <c r="J295" i="30"/>
  <c r="K295" i="30"/>
  <c r="L295" i="30"/>
  <c r="J296" i="30"/>
  <c r="K296" i="30"/>
  <c r="L296" i="30"/>
  <c r="J297" i="30"/>
  <c r="K297" i="30"/>
  <c r="L297" i="30"/>
  <c r="J298" i="30"/>
  <c r="K298" i="30"/>
  <c r="L298" i="30"/>
  <c r="J299" i="30"/>
  <c r="K299" i="30"/>
  <c r="L299" i="30"/>
  <c r="J300" i="30"/>
  <c r="K300" i="30"/>
  <c r="L300" i="30"/>
  <c r="J3" i="30"/>
  <c r="K3" i="30"/>
  <c r="L3" i="30"/>
  <c r="J4" i="30"/>
  <c r="K4" i="30"/>
  <c r="L4" i="30"/>
  <c r="J5" i="30"/>
  <c r="L5" i="30"/>
  <c r="J6" i="30"/>
  <c r="K6" i="30"/>
  <c r="L6" i="30"/>
  <c r="J7" i="30"/>
  <c r="K7" i="30"/>
  <c r="L7" i="30"/>
  <c r="J8" i="30"/>
  <c r="K8" i="30"/>
  <c r="L8" i="30"/>
  <c r="J9" i="30"/>
  <c r="K9" i="30"/>
  <c r="L9" i="30"/>
  <c r="J10" i="30"/>
  <c r="K10" i="30"/>
  <c r="L10" i="30"/>
  <c r="J11" i="30"/>
  <c r="K11" i="30"/>
  <c r="L11" i="30"/>
  <c r="J12" i="30"/>
  <c r="K12" i="30"/>
  <c r="L12" i="30"/>
  <c r="J13" i="30"/>
  <c r="K13" i="30"/>
  <c r="L13" i="30"/>
  <c r="J14" i="30"/>
  <c r="K14" i="30"/>
  <c r="L14" i="30"/>
  <c r="J15" i="30"/>
  <c r="K15" i="30"/>
  <c r="L15" i="30"/>
  <c r="J16" i="30"/>
  <c r="K16" i="30"/>
  <c r="L16" i="30"/>
  <c r="J17" i="30"/>
  <c r="K17" i="30"/>
  <c r="L17" i="30"/>
  <c r="J18" i="30"/>
  <c r="K18" i="30"/>
  <c r="L18" i="30"/>
  <c r="J19" i="30"/>
  <c r="K19" i="30"/>
  <c r="L19" i="30"/>
  <c r="J20" i="30"/>
  <c r="K20" i="30"/>
  <c r="L20" i="30"/>
  <c r="J21" i="30"/>
  <c r="K21" i="30"/>
  <c r="L21" i="30"/>
  <c r="J22" i="30"/>
  <c r="K22" i="30"/>
  <c r="L22" i="30"/>
  <c r="J23" i="30"/>
  <c r="K23" i="30"/>
  <c r="L23" i="30"/>
  <c r="J24" i="30"/>
  <c r="K24" i="30"/>
  <c r="L24" i="30"/>
  <c r="J25" i="30"/>
  <c r="K25" i="30"/>
  <c r="L25" i="30"/>
  <c r="J26" i="30"/>
  <c r="K26" i="30"/>
  <c r="L26" i="30"/>
  <c r="J27" i="30"/>
  <c r="K27" i="30"/>
  <c r="L27" i="30"/>
  <c r="J28" i="30"/>
  <c r="K28" i="30"/>
  <c r="L28" i="30"/>
  <c r="J29" i="30"/>
  <c r="K29" i="30"/>
  <c r="L29" i="30"/>
  <c r="J30" i="30"/>
  <c r="K30" i="30"/>
  <c r="L30" i="30"/>
  <c r="F116" i="30"/>
  <c r="G116" i="30"/>
  <c r="H116" i="30"/>
  <c r="F117" i="30"/>
  <c r="G117" i="30"/>
  <c r="H117" i="30"/>
  <c r="F118" i="30"/>
  <c r="G118" i="30"/>
  <c r="H118" i="30"/>
  <c r="F119" i="30"/>
  <c r="G119" i="30"/>
  <c r="H119" i="30"/>
  <c r="F120" i="30"/>
  <c r="G120" i="30"/>
  <c r="H120" i="30"/>
  <c r="F121" i="30"/>
  <c r="G121" i="30"/>
  <c r="H121" i="30"/>
  <c r="F122" i="30"/>
  <c r="G122" i="30"/>
  <c r="H122" i="30"/>
  <c r="F123" i="30"/>
  <c r="G123" i="30"/>
  <c r="H123" i="30"/>
  <c r="F124" i="30"/>
  <c r="G124" i="30"/>
  <c r="H124" i="30"/>
  <c r="F125" i="30"/>
  <c r="G125" i="30"/>
  <c r="H125" i="30"/>
  <c r="F126" i="30"/>
  <c r="G126" i="30"/>
  <c r="H126" i="30"/>
  <c r="F127" i="30"/>
  <c r="G127" i="30"/>
  <c r="H127" i="30"/>
  <c r="F128" i="30"/>
  <c r="G128" i="30"/>
  <c r="H128" i="30"/>
  <c r="F129" i="30"/>
  <c r="G129" i="30"/>
  <c r="H129" i="30"/>
  <c r="F130" i="30"/>
  <c r="G130" i="30"/>
  <c r="H130" i="30"/>
  <c r="F131" i="30"/>
  <c r="G131" i="30"/>
  <c r="H131" i="30"/>
  <c r="F132" i="30"/>
  <c r="G132" i="30"/>
  <c r="H132" i="30"/>
  <c r="F133" i="30"/>
  <c r="G133" i="30"/>
  <c r="H133" i="30"/>
  <c r="F134" i="30"/>
  <c r="G134" i="30"/>
  <c r="H134" i="30"/>
  <c r="F135" i="30"/>
  <c r="G135" i="30"/>
  <c r="H135" i="30"/>
  <c r="F136" i="30"/>
  <c r="G136" i="30"/>
  <c r="H136" i="30"/>
  <c r="F137" i="30"/>
  <c r="G137" i="30"/>
  <c r="H137" i="30"/>
  <c r="F138" i="30"/>
  <c r="G138" i="30"/>
  <c r="H138" i="30"/>
  <c r="F139" i="30"/>
  <c r="G139" i="30"/>
  <c r="H139" i="30"/>
  <c r="F140" i="30"/>
  <c r="G140" i="30"/>
  <c r="H140" i="30"/>
  <c r="F141" i="30"/>
  <c r="G141" i="30"/>
  <c r="H141" i="30"/>
  <c r="F142" i="30"/>
  <c r="G142" i="30"/>
  <c r="H142" i="30"/>
  <c r="F143" i="30"/>
  <c r="G143" i="30"/>
  <c r="H143" i="30"/>
  <c r="F144" i="30"/>
  <c r="G144" i="30"/>
  <c r="H144" i="30"/>
  <c r="F145" i="30"/>
  <c r="G145" i="30"/>
  <c r="H145" i="30"/>
  <c r="F146" i="30"/>
  <c r="G146" i="30"/>
  <c r="H146" i="30"/>
  <c r="F147" i="30"/>
  <c r="G147" i="30"/>
  <c r="H147" i="30"/>
  <c r="F148" i="30"/>
  <c r="G148" i="30"/>
  <c r="H148" i="30"/>
  <c r="F149" i="30"/>
  <c r="G149" i="30"/>
  <c r="H149" i="30"/>
  <c r="F150" i="30"/>
  <c r="G150" i="30"/>
  <c r="H150" i="30"/>
  <c r="F151" i="30"/>
  <c r="G151" i="30"/>
  <c r="H151" i="30"/>
  <c r="F152" i="30"/>
  <c r="G152" i="30"/>
  <c r="H152" i="30"/>
  <c r="F153" i="30"/>
  <c r="G153" i="30"/>
  <c r="H153" i="30"/>
  <c r="F154" i="30"/>
  <c r="G154" i="30"/>
  <c r="H154" i="30"/>
  <c r="F155" i="30"/>
  <c r="G155" i="30"/>
  <c r="H155" i="30"/>
  <c r="F156" i="30"/>
  <c r="G156" i="30"/>
  <c r="H156" i="30"/>
  <c r="F157" i="30"/>
  <c r="G157" i="30"/>
  <c r="H157" i="30"/>
  <c r="F158" i="30"/>
  <c r="G158" i="30"/>
  <c r="H158" i="30"/>
  <c r="F159" i="30"/>
  <c r="G159" i="30"/>
  <c r="H159" i="30"/>
  <c r="F160" i="30"/>
  <c r="G160" i="30"/>
  <c r="H160" i="30"/>
  <c r="F161" i="30"/>
  <c r="G161" i="30"/>
  <c r="H161" i="30"/>
  <c r="F162" i="30"/>
  <c r="G162" i="30"/>
  <c r="H162" i="30"/>
  <c r="F163" i="30"/>
  <c r="G163" i="30"/>
  <c r="H163" i="30"/>
  <c r="F164" i="30"/>
  <c r="G164" i="30"/>
  <c r="H164" i="30"/>
  <c r="F165" i="30"/>
  <c r="G165" i="30"/>
  <c r="H165" i="30"/>
  <c r="F166" i="30"/>
  <c r="G166" i="30"/>
  <c r="H166" i="30"/>
  <c r="F167" i="30"/>
  <c r="G167" i="30"/>
  <c r="H167" i="30"/>
  <c r="F168" i="30"/>
  <c r="G168" i="30"/>
  <c r="H168" i="30"/>
  <c r="F169" i="30"/>
  <c r="G169" i="30"/>
  <c r="H169" i="30"/>
  <c r="F170" i="30"/>
  <c r="G170" i="30"/>
  <c r="H170" i="30"/>
  <c r="F171" i="30"/>
  <c r="G171" i="30"/>
  <c r="H171" i="30"/>
  <c r="F172" i="30"/>
  <c r="G172" i="30"/>
  <c r="H172" i="30"/>
  <c r="F173" i="30"/>
  <c r="G173" i="30"/>
  <c r="H173" i="30"/>
  <c r="F174" i="30"/>
  <c r="G174" i="30"/>
  <c r="H174" i="30"/>
  <c r="F175" i="30"/>
  <c r="G175" i="30"/>
  <c r="H175" i="30"/>
  <c r="F176" i="30"/>
  <c r="G176" i="30"/>
  <c r="H176" i="30"/>
  <c r="F177" i="30"/>
  <c r="G177" i="30"/>
  <c r="H177" i="30"/>
  <c r="F178" i="30"/>
  <c r="G178" i="30"/>
  <c r="H178" i="30"/>
  <c r="F179" i="30"/>
  <c r="G179" i="30"/>
  <c r="H179" i="30"/>
  <c r="F180" i="30"/>
  <c r="G180" i="30"/>
  <c r="H180" i="30"/>
  <c r="F181" i="30"/>
  <c r="G181" i="30"/>
  <c r="H181" i="30"/>
  <c r="F182" i="30"/>
  <c r="G182" i="30"/>
  <c r="H182" i="30"/>
  <c r="F183" i="30"/>
  <c r="G183" i="30"/>
  <c r="H183" i="30"/>
  <c r="F184" i="30"/>
  <c r="G184" i="30"/>
  <c r="H184" i="30"/>
  <c r="F185" i="30"/>
  <c r="G185" i="30"/>
  <c r="H185" i="30"/>
  <c r="F186" i="30"/>
  <c r="G186" i="30"/>
  <c r="H186" i="30"/>
  <c r="F187" i="30"/>
  <c r="G187" i="30"/>
  <c r="H187" i="30"/>
  <c r="F188" i="30"/>
  <c r="G188" i="30"/>
  <c r="H188" i="30"/>
  <c r="F189" i="30"/>
  <c r="G189" i="30"/>
  <c r="H189" i="30"/>
  <c r="F190" i="30"/>
  <c r="G190" i="30"/>
  <c r="H190" i="30"/>
  <c r="F191" i="30"/>
  <c r="G191" i="30"/>
  <c r="H191" i="30"/>
  <c r="F192" i="30"/>
  <c r="G192" i="30"/>
  <c r="H192" i="30"/>
  <c r="F193" i="30"/>
  <c r="G193" i="30"/>
  <c r="H193" i="30"/>
  <c r="F194" i="30"/>
  <c r="G194" i="30"/>
  <c r="H194" i="30"/>
  <c r="F195" i="30"/>
  <c r="G195" i="30"/>
  <c r="H195" i="30"/>
  <c r="F196" i="30"/>
  <c r="G196" i="30"/>
  <c r="H196" i="30"/>
  <c r="F197" i="30"/>
  <c r="G197" i="30"/>
  <c r="H197" i="30"/>
  <c r="F198" i="30"/>
  <c r="G198" i="30"/>
  <c r="H198" i="30"/>
  <c r="F199" i="30"/>
  <c r="G199" i="30"/>
  <c r="H199" i="30"/>
  <c r="F200" i="30"/>
  <c r="G200" i="30"/>
  <c r="H200" i="30"/>
  <c r="F201" i="30"/>
  <c r="G201" i="30"/>
  <c r="H201" i="30"/>
  <c r="F202" i="30"/>
  <c r="G202" i="30"/>
  <c r="H202" i="30"/>
  <c r="F203" i="30"/>
  <c r="G203" i="30"/>
  <c r="H203" i="30"/>
  <c r="F204" i="30"/>
  <c r="G204" i="30"/>
  <c r="H204" i="30"/>
  <c r="F205" i="30"/>
  <c r="G205" i="30"/>
  <c r="H205" i="30"/>
  <c r="F206" i="30"/>
  <c r="G206" i="30"/>
  <c r="H206" i="30"/>
  <c r="F207" i="30"/>
  <c r="G207" i="30"/>
  <c r="H207" i="30"/>
  <c r="F208" i="30"/>
  <c r="G208" i="30"/>
  <c r="H208" i="30"/>
  <c r="F209" i="30"/>
  <c r="G209" i="30"/>
  <c r="H209" i="30"/>
  <c r="F210" i="30"/>
  <c r="G210" i="30"/>
  <c r="H210" i="30"/>
  <c r="F211" i="30"/>
  <c r="G211" i="30"/>
  <c r="H211" i="30"/>
  <c r="F212" i="30"/>
  <c r="G212" i="30"/>
  <c r="H212" i="30"/>
  <c r="F213" i="30"/>
  <c r="G213" i="30"/>
  <c r="H213" i="30"/>
  <c r="F214" i="30"/>
  <c r="G214" i="30"/>
  <c r="H214" i="30"/>
  <c r="F215" i="30"/>
  <c r="G215" i="30"/>
  <c r="H215" i="30"/>
  <c r="F216" i="30"/>
  <c r="G216" i="30"/>
  <c r="H216" i="30"/>
  <c r="F217" i="30"/>
  <c r="G217" i="30"/>
  <c r="H217" i="30"/>
  <c r="F218" i="30"/>
  <c r="G218" i="30"/>
  <c r="H218" i="30"/>
  <c r="F219" i="30"/>
  <c r="G219" i="30"/>
  <c r="H219" i="30"/>
  <c r="F220" i="30"/>
  <c r="G220" i="30"/>
  <c r="H220" i="30"/>
  <c r="F221" i="30"/>
  <c r="G221" i="30"/>
  <c r="H221" i="30"/>
  <c r="F222" i="30"/>
  <c r="G222" i="30"/>
  <c r="H222" i="30"/>
  <c r="F223" i="30"/>
  <c r="G223" i="30"/>
  <c r="H223" i="30"/>
  <c r="F224" i="30"/>
  <c r="G224" i="30"/>
  <c r="H224" i="30"/>
  <c r="F225" i="30"/>
  <c r="G225" i="30"/>
  <c r="H225" i="30"/>
  <c r="F226" i="30"/>
  <c r="G226" i="30"/>
  <c r="H226" i="30"/>
  <c r="F227" i="30"/>
  <c r="G227" i="30"/>
  <c r="H227" i="30"/>
  <c r="F228" i="30"/>
  <c r="G228" i="30"/>
  <c r="H228" i="30"/>
  <c r="F229" i="30"/>
  <c r="G229" i="30"/>
  <c r="H229" i="30"/>
  <c r="F230" i="30"/>
  <c r="G230" i="30"/>
  <c r="H230" i="30"/>
  <c r="F231" i="30"/>
  <c r="G231" i="30"/>
  <c r="H231" i="30"/>
  <c r="F232" i="30"/>
  <c r="G232" i="30"/>
  <c r="H232" i="30"/>
  <c r="F233" i="30"/>
  <c r="G233" i="30"/>
  <c r="H233" i="30"/>
  <c r="F234" i="30"/>
  <c r="G234" i="30"/>
  <c r="H234" i="30"/>
  <c r="F235" i="30"/>
  <c r="G235" i="30"/>
  <c r="H235" i="30"/>
  <c r="F236" i="30"/>
  <c r="G236" i="30"/>
  <c r="H236" i="30"/>
  <c r="F237" i="30"/>
  <c r="G237" i="30"/>
  <c r="H237" i="30"/>
  <c r="F238" i="30"/>
  <c r="G238" i="30"/>
  <c r="H238" i="30"/>
  <c r="F239" i="30"/>
  <c r="G239" i="30"/>
  <c r="H239" i="30"/>
  <c r="F240" i="30"/>
  <c r="G240" i="30"/>
  <c r="H240" i="30"/>
  <c r="F241" i="30"/>
  <c r="G241" i="30"/>
  <c r="H241" i="30"/>
  <c r="F242" i="30"/>
  <c r="G242" i="30"/>
  <c r="H242" i="30"/>
  <c r="F243" i="30"/>
  <c r="G243" i="30"/>
  <c r="H243" i="30"/>
  <c r="F244" i="30"/>
  <c r="G244" i="30"/>
  <c r="H244" i="30"/>
  <c r="F245" i="30"/>
  <c r="G245" i="30"/>
  <c r="H245" i="30"/>
  <c r="F246" i="30"/>
  <c r="G246" i="30"/>
  <c r="H246" i="30"/>
  <c r="F247" i="30"/>
  <c r="G247" i="30"/>
  <c r="H247" i="30"/>
  <c r="F248" i="30"/>
  <c r="G248" i="30"/>
  <c r="H248" i="30"/>
  <c r="F249" i="30"/>
  <c r="G249" i="30"/>
  <c r="H249" i="30"/>
  <c r="F250" i="30"/>
  <c r="G250" i="30"/>
  <c r="H250" i="30"/>
  <c r="F251" i="30"/>
  <c r="G251" i="30"/>
  <c r="H251" i="30"/>
  <c r="F252" i="30"/>
  <c r="G252" i="30"/>
  <c r="H252" i="30"/>
  <c r="F253" i="30"/>
  <c r="G253" i="30"/>
  <c r="H253" i="30"/>
  <c r="F254" i="30"/>
  <c r="G254" i="30"/>
  <c r="H254" i="30"/>
  <c r="F255" i="30"/>
  <c r="G255" i="30"/>
  <c r="H255" i="30"/>
  <c r="F256" i="30"/>
  <c r="G256" i="30"/>
  <c r="H256" i="30"/>
  <c r="F257" i="30"/>
  <c r="G257" i="30"/>
  <c r="H257" i="30"/>
  <c r="F258" i="30"/>
  <c r="G258" i="30"/>
  <c r="H258" i="30"/>
  <c r="F259" i="30"/>
  <c r="G259" i="30"/>
  <c r="H259" i="30"/>
  <c r="F260" i="30"/>
  <c r="G260" i="30"/>
  <c r="H260" i="30"/>
  <c r="F261" i="30"/>
  <c r="G261" i="30"/>
  <c r="H261" i="30"/>
  <c r="F262" i="30"/>
  <c r="G262" i="30"/>
  <c r="H262" i="30"/>
  <c r="F263" i="30"/>
  <c r="G263" i="30"/>
  <c r="H263" i="30"/>
  <c r="F264" i="30"/>
  <c r="G264" i="30"/>
  <c r="H264" i="30"/>
  <c r="F265" i="30"/>
  <c r="G265" i="30"/>
  <c r="H265" i="30"/>
  <c r="F266" i="30"/>
  <c r="G266" i="30"/>
  <c r="H266" i="30"/>
  <c r="F267" i="30"/>
  <c r="G267" i="30"/>
  <c r="H267" i="30"/>
  <c r="F268" i="30"/>
  <c r="G268" i="30"/>
  <c r="H268" i="30"/>
  <c r="F269" i="30"/>
  <c r="G269" i="30"/>
  <c r="H269" i="30"/>
  <c r="F270" i="30"/>
  <c r="G270" i="30"/>
  <c r="H270" i="30"/>
  <c r="F271" i="30"/>
  <c r="G271" i="30"/>
  <c r="H271" i="30"/>
  <c r="F272" i="30"/>
  <c r="G272" i="30"/>
  <c r="H272" i="30"/>
  <c r="F273" i="30"/>
  <c r="G273" i="30"/>
  <c r="H273" i="30"/>
  <c r="F274" i="30"/>
  <c r="G274" i="30"/>
  <c r="H274" i="30"/>
  <c r="F275" i="30"/>
  <c r="G275" i="30"/>
  <c r="H275" i="30"/>
  <c r="F276" i="30"/>
  <c r="G276" i="30"/>
  <c r="H276" i="30"/>
  <c r="F277" i="30"/>
  <c r="G277" i="30"/>
  <c r="H277" i="30"/>
  <c r="F278" i="30"/>
  <c r="G278" i="30"/>
  <c r="H278" i="30"/>
  <c r="F279" i="30"/>
  <c r="G279" i="30"/>
  <c r="H279" i="30"/>
  <c r="F280" i="30"/>
  <c r="G280" i="30"/>
  <c r="H280" i="30"/>
  <c r="F281" i="30"/>
  <c r="G281" i="30"/>
  <c r="H281" i="30"/>
  <c r="F282" i="30"/>
  <c r="G282" i="30"/>
  <c r="H282" i="30"/>
  <c r="F283" i="30"/>
  <c r="G283" i="30"/>
  <c r="H283" i="30"/>
  <c r="F284" i="30"/>
  <c r="G284" i="30"/>
  <c r="H284" i="30"/>
  <c r="F285" i="30"/>
  <c r="G285" i="30"/>
  <c r="H285" i="30"/>
  <c r="F286" i="30"/>
  <c r="G286" i="30"/>
  <c r="H286" i="30"/>
  <c r="F287" i="30"/>
  <c r="G287" i="30"/>
  <c r="H287" i="30"/>
  <c r="F288" i="30"/>
  <c r="G288" i="30"/>
  <c r="H288" i="30"/>
  <c r="F289" i="30"/>
  <c r="G289" i="30"/>
  <c r="H289" i="30"/>
  <c r="F290" i="30"/>
  <c r="G290" i="30"/>
  <c r="H290" i="30"/>
  <c r="F291" i="30"/>
  <c r="G291" i="30"/>
  <c r="H291" i="30"/>
  <c r="F292" i="30"/>
  <c r="G292" i="30"/>
  <c r="H292" i="30"/>
  <c r="F293" i="30"/>
  <c r="G293" i="30"/>
  <c r="H293" i="30"/>
  <c r="F294" i="30"/>
  <c r="G294" i="30"/>
  <c r="H294" i="30"/>
  <c r="F295" i="30"/>
  <c r="G295" i="30"/>
  <c r="H295" i="30"/>
  <c r="F296" i="30"/>
  <c r="G296" i="30"/>
  <c r="H296" i="30"/>
  <c r="F297" i="30"/>
  <c r="G297" i="30"/>
  <c r="H297" i="30"/>
  <c r="F298" i="30"/>
  <c r="G298" i="30"/>
  <c r="H298" i="30"/>
  <c r="F299" i="30"/>
  <c r="G299" i="30"/>
  <c r="H299" i="30"/>
  <c r="F300" i="30"/>
  <c r="G300" i="30"/>
  <c r="H300" i="30"/>
  <c r="F22" i="30"/>
  <c r="G22" i="30"/>
  <c r="H22" i="30"/>
  <c r="F23" i="30"/>
  <c r="G23" i="30"/>
  <c r="H23" i="30"/>
  <c r="F24" i="30"/>
  <c r="G24" i="30"/>
  <c r="H24" i="30"/>
  <c r="F25" i="30"/>
  <c r="G25" i="30"/>
  <c r="H25" i="30"/>
  <c r="F26" i="30"/>
  <c r="G26" i="30"/>
  <c r="H26" i="30"/>
  <c r="F27" i="30"/>
  <c r="G27" i="30"/>
  <c r="H27" i="30"/>
  <c r="F28" i="30"/>
  <c r="G28" i="30"/>
  <c r="H28" i="30"/>
  <c r="F29" i="30"/>
  <c r="G29" i="30"/>
  <c r="H29" i="30"/>
  <c r="F30" i="30"/>
  <c r="G30" i="30"/>
  <c r="H30" i="30"/>
  <c r="F31" i="30"/>
  <c r="G31" i="30"/>
  <c r="H31" i="30"/>
  <c r="F32" i="30"/>
  <c r="G32" i="30"/>
  <c r="H32" i="30"/>
  <c r="F33" i="30"/>
  <c r="G33" i="30"/>
  <c r="H33" i="30"/>
  <c r="F34" i="30"/>
  <c r="G34" i="30"/>
  <c r="H34" i="30"/>
  <c r="F35" i="30"/>
  <c r="G35" i="30"/>
  <c r="H35" i="30"/>
  <c r="F36" i="30"/>
  <c r="G36" i="30"/>
  <c r="H36" i="30"/>
  <c r="F37" i="30"/>
  <c r="G37" i="30"/>
  <c r="H37" i="30"/>
  <c r="F38" i="30"/>
  <c r="G38" i="30"/>
  <c r="H38" i="30"/>
  <c r="F39" i="30"/>
  <c r="G39" i="30"/>
  <c r="H39" i="30"/>
  <c r="F40" i="30"/>
  <c r="G40" i="30"/>
  <c r="H40" i="30"/>
  <c r="F41" i="30"/>
  <c r="G41" i="30"/>
  <c r="H41" i="30"/>
  <c r="F42" i="30"/>
  <c r="G42" i="30"/>
  <c r="H42" i="30"/>
  <c r="F43" i="30"/>
  <c r="G43" i="30"/>
  <c r="H43" i="30"/>
  <c r="F44" i="30"/>
  <c r="G44" i="30"/>
  <c r="H44" i="30"/>
  <c r="F45" i="30"/>
  <c r="G45" i="30"/>
  <c r="H45" i="30"/>
  <c r="F46" i="30"/>
  <c r="G46" i="30"/>
  <c r="H46" i="30"/>
  <c r="F47" i="30"/>
  <c r="G47" i="30"/>
  <c r="H47" i="30"/>
  <c r="F48" i="30"/>
  <c r="G48" i="30"/>
  <c r="H48" i="30"/>
  <c r="F49" i="30"/>
  <c r="G49" i="30"/>
  <c r="H49" i="30"/>
  <c r="F50" i="30"/>
  <c r="G50" i="30"/>
  <c r="H50" i="30"/>
  <c r="F51" i="30"/>
  <c r="G51" i="30"/>
  <c r="H51" i="30"/>
  <c r="F52" i="30"/>
  <c r="G52" i="30"/>
  <c r="H52" i="30"/>
  <c r="F53" i="30"/>
  <c r="G53" i="30"/>
  <c r="H53" i="30"/>
  <c r="F54" i="30"/>
  <c r="G54" i="30"/>
  <c r="H54" i="30"/>
  <c r="F55" i="30"/>
  <c r="G55" i="30"/>
  <c r="H55" i="30"/>
  <c r="F56" i="30"/>
  <c r="G56" i="30"/>
  <c r="H56" i="30"/>
  <c r="F57" i="30"/>
  <c r="G57" i="30"/>
  <c r="H57" i="30"/>
  <c r="F58" i="30"/>
  <c r="G58" i="30"/>
  <c r="H58" i="30"/>
  <c r="F59" i="30"/>
  <c r="G59" i="30"/>
  <c r="H59" i="30"/>
  <c r="F60" i="30"/>
  <c r="G60" i="30"/>
  <c r="H60" i="30"/>
  <c r="F61" i="30"/>
  <c r="G61" i="30"/>
  <c r="H61" i="30"/>
  <c r="F62" i="30"/>
  <c r="G62" i="30"/>
  <c r="H62" i="30"/>
  <c r="F63" i="30"/>
  <c r="G63" i="30"/>
  <c r="H63" i="30"/>
  <c r="F64" i="30"/>
  <c r="G64" i="30"/>
  <c r="H64" i="30"/>
  <c r="F65" i="30"/>
  <c r="G65" i="30"/>
  <c r="H65" i="30"/>
  <c r="F66" i="30"/>
  <c r="G66" i="30"/>
  <c r="H66" i="30"/>
  <c r="F67" i="30"/>
  <c r="G67" i="30"/>
  <c r="H67" i="30"/>
  <c r="F68" i="30"/>
  <c r="G68" i="30"/>
  <c r="H68" i="30"/>
  <c r="F69" i="30"/>
  <c r="G69" i="30"/>
  <c r="H69" i="30"/>
  <c r="F70" i="30"/>
  <c r="G70" i="30"/>
  <c r="H70" i="30"/>
  <c r="F71" i="30"/>
  <c r="G71" i="30"/>
  <c r="H71" i="30"/>
  <c r="F72" i="30"/>
  <c r="G72" i="30"/>
  <c r="H72" i="30"/>
  <c r="F73" i="30"/>
  <c r="G73" i="30"/>
  <c r="H73" i="30"/>
  <c r="F74" i="30"/>
  <c r="G74" i="30"/>
  <c r="H74" i="30"/>
  <c r="F75" i="30"/>
  <c r="G75" i="30"/>
  <c r="H75" i="30"/>
  <c r="F76" i="30"/>
  <c r="G76" i="30"/>
  <c r="H76" i="30"/>
  <c r="F77" i="30"/>
  <c r="G77" i="30"/>
  <c r="H77" i="30"/>
  <c r="F78" i="30"/>
  <c r="G78" i="30"/>
  <c r="H78" i="30"/>
  <c r="F79" i="30"/>
  <c r="G79" i="30"/>
  <c r="H79" i="30"/>
  <c r="F80" i="30"/>
  <c r="G80" i="30"/>
  <c r="H80" i="30"/>
  <c r="F81" i="30"/>
  <c r="G81" i="30"/>
  <c r="H81" i="30"/>
  <c r="F82" i="30"/>
  <c r="G82" i="30"/>
  <c r="H82" i="30"/>
  <c r="F83" i="30"/>
  <c r="G83" i="30"/>
  <c r="H83" i="30"/>
  <c r="F84" i="30"/>
  <c r="G84" i="30"/>
  <c r="H84" i="30"/>
  <c r="F85" i="30"/>
  <c r="G85" i="30"/>
  <c r="H85" i="30"/>
  <c r="F86" i="30"/>
  <c r="G86" i="30"/>
  <c r="H86" i="30"/>
  <c r="F87" i="30"/>
  <c r="G87" i="30"/>
  <c r="H87" i="30"/>
  <c r="F88" i="30"/>
  <c r="G88" i="30"/>
  <c r="H88" i="30"/>
  <c r="F89" i="30"/>
  <c r="G89" i="30"/>
  <c r="H89" i="30"/>
  <c r="F90" i="30"/>
  <c r="G90" i="30"/>
  <c r="H90" i="30"/>
  <c r="F91" i="30"/>
  <c r="G91" i="30"/>
  <c r="H91" i="30"/>
  <c r="F92" i="30"/>
  <c r="G92" i="30"/>
  <c r="H92" i="30"/>
  <c r="F93" i="30"/>
  <c r="G93" i="30"/>
  <c r="H93" i="30"/>
  <c r="F94" i="30"/>
  <c r="G94" i="30"/>
  <c r="H94" i="30"/>
  <c r="F95" i="30"/>
  <c r="G95" i="30"/>
  <c r="H95" i="30"/>
  <c r="F96" i="30"/>
  <c r="G96" i="30"/>
  <c r="H96" i="30"/>
  <c r="F97" i="30"/>
  <c r="G97" i="30"/>
  <c r="H97" i="30"/>
  <c r="F98" i="30"/>
  <c r="G98" i="30"/>
  <c r="H98" i="30"/>
  <c r="F99" i="30"/>
  <c r="G99" i="30"/>
  <c r="H99" i="30"/>
  <c r="F100" i="30"/>
  <c r="G100" i="30"/>
  <c r="H100" i="30"/>
  <c r="F101" i="30"/>
  <c r="G101" i="30"/>
  <c r="H101" i="30"/>
  <c r="F102" i="30"/>
  <c r="G102" i="30"/>
  <c r="H102" i="30"/>
  <c r="F103" i="30"/>
  <c r="G103" i="30"/>
  <c r="H103" i="30"/>
  <c r="F104" i="30"/>
  <c r="G104" i="30"/>
  <c r="H104" i="30"/>
  <c r="F105" i="30"/>
  <c r="G105" i="30"/>
  <c r="H105" i="30"/>
  <c r="F106" i="30"/>
  <c r="G106" i="30"/>
  <c r="H106" i="30"/>
  <c r="F107" i="30"/>
  <c r="G107" i="30"/>
  <c r="H107" i="30"/>
  <c r="F108" i="30"/>
  <c r="G108" i="30"/>
  <c r="H108" i="30"/>
  <c r="F109" i="30"/>
  <c r="G109" i="30"/>
  <c r="H109" i="30"/>
  <c r="F110" i="30"/>
  <c r="G110" i="30"/>
  <c r="H110" i="30"/>
  <c r="F111" i="30"/>
  <c r="G111" i="30"/>
  <c r="H111" i="30"/>
  <c r="F112" i="30"/>
  <c r="G112" i="30"/>
  <c r="H112" i="30"/>
  <c r="F113" i="30"/>
  <c r="G113" i="30"/>
  <c r="H113" i="30"/>
  <c r="F114" i="30"/>
  <c r="G114" i="30"/>
  <c r="H114" i="30"/>
  <c r="F115" i="30"/>
  <c r="G115" i="30"/>
  <c r="H115" i="30"/>
  <c r="F3" i="30"/>
  <c r="G3" i="30"/>
  <c r="H3" i="30"/>
  <c r="F4" i="30"/>
  <c r="G4" i="30"/>
  <c r="H4" i="30"/>
  <c r="F5" i="30"/>
  <c r="H5" i="30"/>
  <c r="F6" i="30"/>
  <c r="G6" i="30"/>
  <c r="H6" i="30"/>
  <c r="F7" i="30"/>
  <c r="G7" i="30"/>
  <c r="H7" i="30"/>
  <c r="F8" i="30"/>
  <c r="G8" i="30"/>
  <c r="H8" i="30"/>
  <c r="F9" i="30"/>
  <c r="G9" i="30"/>
  <c r="H9" i="30"/>
  <c r="F10" i="30"/>
  <c r="G10" i="30"/>
  <c r="H10" i="30"/>
  <c r="F11" i="30"/>
  <c r="H11" i="30"/>
  <c r="F12" i="30"/>
  <c r="G12" i="30"/>
  <c r="H12" i="30"/>
  <c r="F13" i="30"/>
  <c r="G13" i="30"/>
  <c r="H13" i="30"/>
  <c r="F14" i="30"/>
  <c r="G14" i="30"/>
  <c r="H14" i="30"/>
  <c r="F15" i="30"/>
  <c r="G15" i="30"/>
  <c r="H15" i="30"/>
  <c r="F16" i="30"/>
  <c r="G16" i="30"/>
  <c r="H16" i="30"/>
  <c r="F17" i="30"/>
  <c r="G17" i="30"/>
  <c r="H17" i="30"/>
  <c r="F18" i="30"/>
  <c r="G18" i="30"/>
  <c r="H18" i="30"/>
  <c r="F19" i="30"/>
  <c r="G19" i="30"/>
  <c r="H19" i="30"/>
  <c r="F20" i="30"/>
  <c r="G20" i="30"/>
  <c r="H20" i="30"/>
  <c r="F21" i="30"/>
  <c r="G21" i="30"/>
  <c r="H21" i="30"/>
  <c r="B21" i="30"/>
  <c r="C21" i="30"/>
  <c r="D21" i="30"/>
  <c r="B22" i="30"/>
  <c r="C22" i="30"/>
  <c r="D22" i="30"/>
  <c r="B23" i="30"/>
  <c r="C23" i="30"/>
  <c r="D23" i="30"/>
  <c r="B24" i="30"/>
  <c r="C24" i="30"/>
  <c r="D24" i="30"/>
  <c r="B25" i="30"/>
  <c r="C25" i="30"/>
  <c r="D25" i="30"/>
  <c r="B26" i="30"/>
  <c r="C26" i="30"/>
  <c r="D26" i="30"/>
  <c r="B27" i="30"/>
  <c r="C27" i="30"/>
  <c r="D27" i="30"/>
  <c r="B28" i="30"/>
  <c r="C28" i="30"/>
  <c r="D28" i="30"/>
  <c r="B29" i="30"/>
  <c r="C29" i="30"/>
  <c r="D29" i="30"/>
  <c r="B30" i="30"/>
  <c r="C30" i="30"/>
  <c r="D30" i="30"/>
  <c r="B31" i="30"/>
  <c r="C31" i="30"/>
  <c r="D31" i="30"/>
  <c r="B32" i="30"/>
  <c r="C32" i="30"/>
  <c r="D32" i="30"/>
  <c r="B33" i="30"/>
  <c r="C33" i="30"/>
  <c r="D33" i="30"/>
  <c r="B34" i="30"/>
  <c r="C34" i="30"/>
  <c r="D34" i="30"/>
  <c r="B35" i="30"/>
  <c r="C35" i="30"/>
  <c r="D35" i="30"/>
  <c r="B36" i="30"/>
  <c r="C36" i="30"/>
  <c r="D36" i="30"/>
  <c r="B37" i="30"/>
  <c r="C37" i="30"/>
  <c r="D37" i="30"/>
  <c r="B38" i="30"/>
  <c r="C38" i="30"/>
  <c r="D38" i="30"/>
  <c r="B39" i="30"/>
  <c r="C39" i="30"/>
  <c r="D39" i="30"/>
  <c r="B40" i="30"/>
  <c r="C40" i="30"/>
  <c r="D40" i="30"/>
  <c r="B41" i="30"/>
  <c r="C41" i="30"/>
  <c r="D41" i="30"/>
  <c r="B42" i="30"/>
  <c r="C42" i="30"/>
  <c r="D42" i="30"/>
  <c r="B43" i="30"/>
  <c r="C43" i="30"/>
  <c r="D43" i="30"/>
  <c r="B44" i="30"/>
  <c r="C44" i="30"/>
  <c r="D44" i="30"/>
  <c r="B45" i="30"/>
  <c r="C45" i="30"/>
  <c r="D45" i="30"/>
  <c r="B46" i="30"/>
  <c r="C46" i="30"/>
  <c r="D46" i="30"/>
  <c r="B47" i="30"/>
  <c r="C47" i="30"/>
  <c r="D47" i="30"/>
  <c r="B48" i="30"/>
  <c r="C48" i="30"/>
  <c r="D48" i="30"/>
  <c r="B49" i="30"/>
  <c r="C49" i="30"/>
  <c r="D49" i="30"/>
  <c r="B50" i="30"/>
  <c r="C50" i="30"/>
  <c r="D50" i="30"/>
  <c r="B51" i="30"/>
  <c r="C51" i="30"/>
  <c r="D51" i="30"/>
  <c r="B52" i="30"/>
  <c r="C52" i="30"/>
  <c r="D52" i="30"/>
  <c r="B53" i="30"/>
  <c r="C53" i="30"/>
  <c r="D53" i="30"/>
  <c r="B54" i="30"/>
  <c r="C54" i="30"/>
  <c r="D54" i="30"/>
  <c r="B55" i="30"/>
  <c r="C55" i="30"/>
  <c r="D55" i="30"/>
  <c r="B56" i="30"/>
  <c r="C56" i="30"/>
  <c r="D56" i="30"/>
  <c r="B57" i="30"/>
  <c r="C57" i="30"/>
  <c r="D57" i="30"/>
  <c r="B58" i="30"/>
  <c r="C58" i="30"/>
  <c r="D58" i="30"/>
  <c r="B59" i="30"/>
  <c r="C59" i="30"/>
  <c r="D59" i="30"/>
  <c r="B60" i="30"/>
  <c r="C60" i="30"/>
  <c r="D60" i="30"/>
  <c r="B61" i="30"/>
  <c r="C61" i="30"/>
  <c r="D61" i="30"/>
  <c r="B62" i="30"/>
  <c r="C62" i="30"/>
  <c r="D62" i="30"/>
  <c r="B63" i="30"/>
  <c r="C63" i="30"/>
  <c r="D63" i="30"/>
  <c r="B64" i="30"/>
  <c r="C64" i="30"/>
  <c r="D64" i="30"/>
  <c r="B65" i="30"/>
  <c r="C65" i="30"/>
  <c r="D65" i="30"/>
  <c r="B66" i="30"/>
  <c r="C66" i="30"/>
  <c r="D66" i="30"/>
  <c r="B67" i="30"/>
  <c r="C67" i="30"/>
  <c r="D67" i="30"/>
  <c r="B68" i="30"/>
  <c r="C68" i="30"/>
  <c r="D68" i="30"/>
  <c r="B69" i="30"/>
  <c r="C69" i="30"/>
  <c r="D69" i="30"/>
  <c r="B70" i="30"/>
  <c r="C70" i="30"/>
  <c r="D70" i="30"/>
  <c r="B71" i="30"/>
  <c r="C71" i="30"/>
  <c r="D71" i="30"/>
  <c r="B72" i="30"/>
  <c r="C72" i="30"/>
  <c r="D72" i="30"/>
  <c r="B73" i="30"/>
  <c r="C73" i="30"/>
  <c r="D73" i="30"/>
  <c r="B74" i="30"/>
  <c r="C74" i="30"/>
  <c r="D74" i="30"/>
  <c r="B75" i="30"/>
  <c r="C75" i="30"/>
  <c r="D75" i="30"/>
  <c r="B76" i="30"/>
  <c r="C76" i="30"/>
  <c r="D76" i="30"/>
  <c r="B77" i="30"/>
  <c r="C77" i="30"/>
  <c r="D77" i="30"/>
  <c r="B78" i="30"/>
  <c r="C78" i="30"/>
  <c r="D78" i="30"/>
  <c r="B79" i="30"/>
  <c r="C79" i="30"/>
  <c r="D79" i="30"/>
  <c r="B80" i="30"/>
  <c r="C80" i="30"/>
  <c r="D80" i="30"/>
  <c r="B81" i="30"/>
  <c r="C81" i="30"/>
  <c r="D81" i="30"/>
  <c r="B82" i="30"/>
  <c r="C82" i="30"/>
  <c r="D82" i="30"/>
  <c r="B83" i="30"/>
  <c r="C83" i="30"/>
  <c r="D83" i="30"/>
  <c r="B84" i="30"/>
  <c r="C84" i="30"/>
  <c r="D84" i="30"/>
  <c r="B85" i="30"/>
  <c r="C85" i="30"/>
  <c r="D85" i="30"/>
  <c r="B86" i="30"/>
  <c r="C86" i="30"/>
  <c r="D86" i="30"/>
  <c r="B87" i="30"/>
  <c r="C87" i="30"/>
  <c r="D87" i="30"/>
  <c r="B88" i="30"/>
  <c r="C88" i="30"/>
  <c r="D88" i="30"/>
  <c r="B89" i="30"/>
  <c r="C89" i="30"/>
  <c r="D89" i="30"/>
  <c r="B90" i="30"/>
  <c r="C90" i="30"/>
  <c r="D90" i="30"/>
  <c r="B91" i="30"/>
  <c r="C91" i="30"/>
  <c r="D91" i="30"/>
  <c r="B92" i="30"/>
  <c r="C92" i="30"/>
  <c r="D92" i="30"/>
  <c r="B93" i="30"/>
  <c r="C93" i="30"/>
  <c r="D93" i="30"/>
  <c r="B94" i="30"/>
  <c r="C94" i="30"/>
  <c r="D94" i="30"/>
  <c r="B95" i="30"/>
  <c r="C95" i="30"/>
  <c r="D95" i="30"/>
  <c r="B96" i="30"/>
  <c r="C96" i="30"/>
  <c r="D96" i="30"/>
  <c r="B97" i="30"/>
  <c r="C97" i="30"/>
  <c r="D97" i="30"/>
  <c r="B98" i="30"/>
  <c r="C98" i="30"/>
  <c r="D98" i="30"/>
  <c r="B99" i="30"/>
  <c r="C99" i="30"/>
  <c r="D99" i="30"/>
  <c r="B100" i="30"/>
  <c r="C100" i="30"/>
  <c r="D100" i="30"/>
  <c r="B101" i="30"/>
  <c r="C101" i="30"/>
  <c r="D101" i="30"/>
  <c r="B102" i="30"/>
  <c r="C102" i="30"/>
  <c r="D102" i="30"/>
  <c r="B103" i="30"/>
  <c r="C103" i="30"/>
  <c r="D103" i="30"/>
  <c r="B104" i="30"/>
  <c r="C104" i="30"/>
  <c r="D104" i="30"/>
  <c r="B105" i="30"/>
  <c r="C105" i="30"/>
  <c r="D105" i="30"/>
  <c r="B106" i="30"/>
  <c r="C106" i="30"/>
  <c r="D106" i="30"/>
  <c r="B107" i="30"/>
  <c r="C107" i="30"/>
  <c r="D107" i="30"/>
  <c r="B108" i="30"/>
  <c r="C108" i="30"/>
  <c r="D108" i="30"/>
  <c r="B109" i="30"/>
  <c r="C109" i="30"/>
  <c r="D109" i="30"/>
  <c r="B110" i="30"/>
  <c r="C110" i="30"/>
  <c r="D110" i="30"/>
  <c r="B111" i="30"/>
  <c r="C111" i="30"/>
  <c r="D111" i="30"/>
  <c r="B112" i="30"/>
  <c r="C112" i="30"/>
  <c r="D112" i="30"/>
  <c r="B113" i="30"/>
  <c r="C113" i="30"/>
  <c r="D113" i="30"/>
  <c r="B114" i="30"/>
  <c r="C114" i="30"/>
  <c r="D114" i="30"/>
  <c r="B115" i="30"/>
  <c r="C115" i="30"/>
  <c r="D115" i="30"/>
  <c r="B116" i="30"/>
  <c r="C116" i="30"/>
  <c r="D116" i="30"/>
  <c r="B117" i="30"/>
  <c r="C117" i="30"/>
  <c r="D117" i="30"/>
  <c r="B118" i="30"/>
  <c r="C118" i="30"/>
  <c r="D118" i="30"/>
  <c r="B119" i="30"/>
  <c r="C119" i="30"/>
  <c r="D119" i="30"/>
  <c r="B120" i="30"/>
  <c r="C120" i="30"/>
  <c r="D120" i="30"/>
  <c r="B121" i="30"/>
  <c r="C121" i="30"/>
  <c r="D121" i="30"/>
  <c r="B122" i="30"/>
  <c r="C122" i="30"/>
  <c r="D122" i="30"/>
  <c r="B123" i="30"/>
  <c r="C123" i="30"/>
  <c r="D123" i="30"/>
  <c r="B124" i="30"/>
  <c r="C124" i="30"/>
  <c r="D124" i="30"/>
  <c r="B125" i="30"/>
  <c r="C125" i="30"/>
  <c r="D125" i="30"/>
  <c r="B126" i="30"/>
  <c r="C126" i="30"/>
  <c r="D126" i="30"/>
  <c r="B127" i="30"/>
  <c r="C127" i="30"/>
  <c r="D127" i="30"/>
  <c r="B128" i="30"/>
  <c r="C128" i="30"/>
  <c r="D128" i="30"/>
  <c r="B129" i="30"/>
  <c r="C129" i="30"/>
  <c r="D129" i="30"/>
  <c r="B130" i="30"/>
  <c r="C130" i="30"/>
  <c r="D130" i="30"/>
  <c r="B131" i="30"/>
  <c r="C131" i="30"/>
  <c r="D131" i="30"/>
  <c r="B132" i="30"/>
  <c r="C132" i="30"/>
  <c r="D132" i="30"/>
  <c r="B133" i="30"/>
  <c r="C133" i="30"/>
  <c r="D133" i="30"/>
  <c r="B134" i="30"/>
  <c r="C134" i="30"/>
  <c r="D134" i="30"/>
  <c r="B135" i="30"/>
  <c r="C135" i="30"/>
  <c r="D135" i="30"/>
  <c r="B136" i="30"/>
  <c r="C136" i="30"/>
  <c r="D136" i="30"/>
  <c r="B137" i="30"/>
  <c r="C137" i="30"/>
  <c r="D137" i="30"/>
  <c r="B138" i="30"/>
  <c r="C138" i="30"/>
  <c r="D138" i="30"/>
  <c r="B139" i="30"/>
  <c r="C139" i="30"/>
  <c r="D139" i="30"/>
  <c r="B140" i="30"/>
  <c r="C140" i="30"/>
  <c r="D140" i="30"/>
  <c r="B141" i="30"/>
  <c r="C141" i="30"/>
  <c r="D141" i="30"/>
  <c r="B142" i="30"/>
  <c r="C142" i="30"/>
  <c r="D142" i="30"/>
  <c r="B143" i="30"/>
  <c r="C143" i="30"/>
  <c r="D143" i="30"/>
  <c r="B144" i="30"/>
  <c r="C144" i="30"/>
  <c r="D144" i="30"/>
  <c r="B145" i="30"/>
  <c r="C145" i="30"/>
  <c r="D145" i="30"/>
  <c r="B146" i="30"/>
  <c r="C146" i="30"/>
  <c r="D146" i="30"/>
  <c r="B147" i="30"/>
  <c r="C147" i="30"/>
  <c r="D147" i="30"/>
  <c r="B148" i="30"/>
  <c r="C148" i="30"/>
  <c r="D148" i="30"/>
  <c r="B149" i="30"/>
  <c r="C149" i="30"/>
  <c r="D149" i="30"/>
  <c r="B150" i="30"/>
  <c r="C150" i="30"/>
  <c r="D150" i="30"/>
  <c r="B151" i="30"/>
  <c r="C151" i="30"/>
  <c r="D151" i="30"/>
  <c r="B152" i="30"/>
  <c r="C152" i="30"/>
  <c r="D152" i="30"/>
  <c r="B153" i="30"/>
  <c r="C153" i="30"/>
  <c r="D153" i="30"/>
  <c r="B154" i="30"/>
  <c r="C154" i="30"/>
  <c r="D154" i="30"/>
  <c r="B155" i="30"/>
  <c r="C155" i="30"/>
  <c r="D155" i="30"/>
  <c r="B156" i="30"/>
  <c r="C156" i="30"/>
  <c r="D156" i="30"/>
  <c r="B157" i="30"/>
  <c r="C157" i="30"/>
  <c r="D157" i="30"/>
  <c r="B158" i="30"/>
  <c r="C158" i="30"/>
  <c r="D158" i="30"/>
  <c r="B159" i="30"/>
  <c r="C159" i="30"/>
  <c r="D159" i="30"/>
  <c r="B160" i="30"/>
  <c r="C160" i="30"/>
  <c r="D160" i="30"/>
  <c r="B161" i="30"/>
  <c r="C161" i="30"/>
  <c r="D161" i="30"/>
  <c r="B162" i="30"/>
  <c r="C162" i="30"/>
  <c r="D162" i="30"/>
  <c r="B163" i="30"/>
  <c r="C163" i="30"/>
  <c r="D163" i="30"/>
  <c r="B164" i="30"/>
  <c r="C164" i="30"/>
  <c r="D164" i="30"/>
  <c r="B165" i="30"/>
  <c r="C165" i="30"/>
  <c r="D165" i="30"/>
  <c r="B166" i="30"/>
  <c r="C166" i="30"/>
  <c r="D166" i="30"/>
  <c r="B167" i="30"/>
  <c r="C167" i="30"/>
  <c r="D167" i="30"/>
  <c r="B168" i="30"/>
  <c r="C168" i="30"/>
  <c r="D168" i="30"/>
  <c r="B169" i="30"/>
  <c r="C169" i="30"/>
  <c r="D169" i="30"/>
  <c r="B170" i="30"/>
  <c r="C170" i="30"/>
  <c r="D170" i="30"/>
  <c r="B171" i="30"/>
  <c r="C171" i="30"/>
  <c r="D171" i="30"/>
  <c r="B172" i="30"/>
  <c r="C172" i="30"/>
  <c r="D172" i="30"/>
  <c r="B173" i="30"/>
  <c r="C173" i="30"/>
  <c r="D173" i="30"/>
  <c r="B174" i="30"/>
  <c r="C174" i="30"/>
  <c r="D174" i="30"/>
  <c r="B175" i="30"/>
  <c r="C175" i="30"/>
  <c r="D175" i="30"/>
  <c r="B176" i="30"/>
  <c r="C176" i="30"/>
  <c r="D176" i="30"/>
  <c r="B177" i="30"/>
  <c r="C177" i="30"/>
  <c r="D177" i="30"/>
  <c r="B178" i="30"/>
  <c r="C178" i="30"/>
  <c r="D178" i="30"/>
  <c r="B179" i="30"/>
  <c r="C179" i="30"/>
  <c r="D179" i="30"/>
  <c r="B180" i="30"/>
  <c r="C180" i="30"/>
  <c r="D180" i="30"/>
  <c r="B181" i="30"/>
  <c r="C181" i="30"/>
  <c r="D181" i="30"/>
  <c r="B182" i="30"/>
  <c r="C182" i="30"/>
  <c r="D182" i="30"/>
  <c r="B183" i="30"/>
  <c r="C183" i="30"/>
  <c r="D183" i="30"/>
  <c r="B184" i="30"/>
  <c r="C184" i="30"/>
  <c r="D184" i="30"/>
  <c r="B185" i="30"/>
  <c r="C185" i="30"/>
  <c r="D185" i="30"/>
  <c r="B186" i="30"/>
  <c r="C186" i="30"/>
  <c r="D186" i="30"/>
  <c r="B187" i="30"/>
  <c r="C187" i="30"/>
  <c r="D187" i="30"/>
  <c r="B188" i="30"/>
  <c r="C188" i="30"/>
  <c r="D188" i="30"/>
  <c r="B189" i="30"/>
  <c r="C189" i="30"/>
  <c r="D189" i="30"/>
  <c r="B190" i="30"/>
  <c r="C190" i="30"/>
  <c r="D190" i="30"/>
  <c r="B191" i="30"/>
  <c r="C191" i="30"/>
  <c r="D191" i="30"/>
  <c r="B192" i="30"/>
  <c r="C192" i="30"/>
  <c r="D192" i="30"/>
  <c r="B193" i="30"/>
  <c r="C193" i="30"/>
  <c r="D193" i="30"/>
  <c r="B194" i="30"/>
  <c r="C194" i="30"/>
  <c r="D194" i="30"/>
  <c r="B195" i="30"/>
  <c r="C195" i="30"/>
  <c r="D195" i="30"/>
  <c r="B196" i="30"/>
  <c r="C196" i="30"/>
  <c r="D196" i="30"/>
  <c r="B197" i="30"/>
  <c r="C197" i="30"/>
  <c r="D197" i="30"/>
  <c r="B198" i="30"/>
  <c r="C198" i="30"/>
  <c r="D198" i="30"/>
  <c r="B199" i="30"/>
  <c r="C199" i="30"/>
  <c r="D199" i="30"/>
  <c r="B200" i="30"/>
  <c r="C200" i="30"/>
  <c r="D200" i="30"/>
  <c r="B201" i="30"/>
  <c r="C201" i="30"/>
  <c r="D201" i="30"/>
  <c r="B202" i="30"/>
  <c r="C202" i="30"/>
  <c r="D202" i="30"/>
  <c r="B203" i="30"/>
  <c r="C203" i="30"/>
  <c r="D203" i="30"/>
  <c r="B204" i="30"/>
  <c r="C204" i="30"/>
  <c r="D204" i="30"/>
  <c r="B205" i="30"/>
  <c r="C205" i="30"/>
  <c r="D205" i="30"/>
  <c r="B206" i="30"/>
  <c r="C206" i="30"/>
  <c r="D206" i="30"/>
  <c r="B207" i="30"/>
  <c r="C207" i="30"/>
  <c r="D207" i="30"/>
  <c r="B208" i="30"/>
  <c r="C208" i="30"/>
  <c r="D208" i="30"/>
  <c r="B209" i="30"/>
  <c r="C209" i="30"/>
  <c r="D209" i="30"/>
  <c r="B210" i="30"/>
  <c r="C210" i="30"/>
  <c r="D210" i="30"/>
  <c r="B211" i="30"/>
  <c r="C211" i="30"/>
  <c r="D211" i="30"/>
  <c r="B212" i="30"/>
  <c r="C212" i="30"/>
  <c r="D212" i="30"/>
  <c r="B213" i="30"/>
  <c r="C213" i="30"/>
  <c r="D213" i="30"/>
  <c r="B214" i="30"/>
  <c r="C214" i="30"/>
  <c r="D214" i="30"/>
  <c r="B215" i="30"/>
  <c r="C215" i="30"/>
  <c r="D215" i="30"/>
  <c r="B216" i="30"/>
  <c r="C216" i="30"/>
  <c r="D216" i="30"/>
  <c r="B217" i="30"/>
  <c r="C217" i="30"/>
  <c r="D217" i="30"/>
  <c r="B218" i="30"/>
  <c r="C218" i="30"/>
  <c r="D218" i="30"/>
  <c r="B219" i="30"/>
  <c r="C219" i="30"/>
  <c r="D219" i="30"/>
  <c r="B220" i="30"/>
  <c r="C220" i="30"/>
  <c r="D220" i="30"/>
  <c r="B221" i="30"/>
  <c r="C221" i="30"/>
  <c r="D221" i="30"/>
  <c r="B222" i="30"/>
  <c r="C222" i="30"/>
  <c r="D222" i="30"/>
  <c r="B223" i="30"/>
  <c r="C223" i="30"/>
  <c r="D223" i="30"/>
  <c r="B224" i="30"/>
  <c r="C224" i="30"/>
  <c r="D224" i="30"/>
  <c r="B225" i="30"/>
  <c r="C225" i="30"/>
  <c r="D225" i="30"/>
  <c r="B226" i="30"/>
  <c r="C226" i="30"/>
  <c r="D226" i="30"/>
  <c r="B227" i="30"/>
  <c r="C227" i="30"/>
  <c r="D227" i="30"/>
  <c r="B228" i="30"/>
  <c r="C228" i="30"/>
  <c r="D228" i="30"/>
  <c r="B229" i="30"/>
  <c r="C229" i="30"/>
  <c r="D229" i="30"/>
  <c r="B230" i="30"/>
  <c r="C230" i="30"/>
  <c r="D230" i="30"/>
  <c r="B231" i="30"/>
  <c r="C231" i="30"/>
  <c r="D231" i="30"/>
  <c r="B232" i="30"/>
  <c r="C232" i="30"/>
  <c r="D232" i="30"/>
  <c r="B233" i="30"/>
  <c r="C233" i="30"/>
  <c r="D233" i="30"/>
  <c r="B234" i="30"/>
  <c r="C234" i="30"/>
  <c r="D234" i="30"/>
  <c r="B235" i="30"/>
  <c r="C235" i="30"/>
  <c r="D235" i="30"/>
  <c r="B236" i="30"/>
  <c r="C236" i="30"/>
  <c r="D236" i="30"/>
  <c r="B237" i="30"/>
  <c r="C237" i="30"/>
  <c r="D237" i="30"/>
  <c r="B238" i="30"/>
  <c r="C238" i="30"/>
  <c r="D238" i="30"/>
  <c r="B239" i="30"/>
  <c r="C239" i="30"/>
  <c r="D239" i="30"/>
  <c r="B240" i="30"/>
  <c r="C240" i="30"/>
  <c r="D240" i="30"/>
  <c r="B241" i="30"/>
  <c r="C241" i="30"/>
  <c r="D241" i="30"/>
  <c r="B242" i="30"/>
  <c r="C242" i="30"/>
  <c r="D242" i="30"/>
  <c r="B243" i="30"/>
  <c r="C243" i="30"/>
  <c r="D243" i="30"/>
  <c r="B244" i="30"/>
  <c r="C244" i="30"/>
  <c r="D244" i="30"/>
  <c r="B245" i="30"/>
  <c r="C245" i="30"/>
  <c r="D245" i="30"/>
  <c r="B246" i="30"/>
  <c r="C246" i="30"/>
  <c r="D246" i="30"/>
  <c r="B247" i="30"/>
  <c r="C247" i="30"/>
  <c r="D247" i="30"/>
  <c r="B248" i="30"/>
  <c r="C248" i="30"/>
  <c r="D248" i="30"/>
  <c r="B249" i="30"/>
  <c r="C249" i="30"/>
  <c r="D249" i="30"/>
  <c r="B250" i="30"/>
  <c r="C250" i="30"/>
  <c r="D250" i="30"/>
  <c r="B251" i="30"/>
  <c r="C251" i="30"/>
  <c r="D251" i="30"/>
  <c r="B252" i="30"/>
  <c r="C252" i="30"/>
  <c r="D252" i="30"/>
  <c r="B253" i="30"/>
  <c r="C253" i="30"/>
  <c r="D253" i="30"/>
  <c r="B254" i="30"/>
  <c r="C254" i="30"/>
  <c r="D254" i="30"/>
  <c r="B255" i="30"/>
  <c r="C255" i="30"/>
  <c r="D255" i="30"/>
  <c r="B256" i="30"/>
  <c r="C256" i="30"/>
  <c r="D256" i="30"/>
  <c r="B257" i="30"/>
  <c r="C257" i="30"/>
  <c r="D257" i="30"/>
  <c r="B258" i="30"/>
  <c r="C258" i="30"/>
  <c r="D258" i="30"/>
  <c r="B259" i="30"/>
  <c r="C259" i="30"/>
  <c r="D259" i="30"/>
  <c r="B260" i="30"/>
  <c r="C260" i="30"/>
  <c r="D260" i="30"/>
  <c r="B261" i="30"/>
  <c r="C261" i="30"/>
  <c r="D261" i="30"/>
  <c r="B262" i="30"/>
  <c r="C262" i="30"/>
  <c r="D262" i="30"/>
  <c r="B263" i="30"/>
  <c r="C263" i="30"/>
  <c r="D263" i="30"/>
  <c r="B264" i="30"/>
  <c r="C264" i="30"/>
  <c r="D264" i="30"/>
  <c r="B265" i="30"/>
  <c r="C265" i="30"/>
  <c r="D265" i="30"/>
  <c r="B266" i="30"/>
  <c r="C266" i="30"/>
  <c r="D266" i="30"/>
  <c r="B267" i="30"/>
  <c r="C267" i="30"/>
  <c r="D267" i="30"/>
  <c r="B268" i="30"/>
  <c r="C268" i="30"/>
  <c r="D268" i="30"/>
  <c r="B269" i="30"/>
  <c r="C269" i="30"/>
  <c r="D269" i="30"/>
  <c r="B270" i="30"/>
  <c r="C270" i="30"/>
  <c r="D270" i="30"/>
  <c r="B271" i="30"/>
  <c r="C271" i="30"/>
  <c r="D271" i="30"/>
  <c r="B272" i="30"/>
  <c r="C272" i="30"/>
  <c r="D272" i="30"/>
  <c r="B273" i="30"/>
  <c r="C273" i="30"/>
  <c r="D273" i="30"/>
  <c r="B274" i="30"/>
  <c r="C274" i="30"/>
  <c r="D274" i="30"/>
  <c r="B275" i="30"/>
  <c r="C275" i="30"/>
  <c r="D275" i="30"/>
  <c r="B276" i="30"/>
  <c r="C276" i="30"/>
  <c r="D276" i="30"/>
  <c r="B277" i="30"/>
  <c r="C277" i="30"/>
  <c r="D277" i="30"/>
  <c r="B278" i="30"/>
  <c r="C278" i="30"/>
  <c r="D278" i="30"/>
  <c r="B279" i="30"/>
  <c r="C279" i="30"/>
  <c r="D279" i="30"/>
  <c r="B280" i="30"/>
  <c r="C280" i="30"/>
  <c r="D280" i="30"/>
  <c r="B281" i="30"/>
  <c r="C281" i="30"/>
  <c r="D281" i="30"/>
  <c r="B282" i="30"/>
  <c r="C282" i="30"/>
  <c r="D282" i="30"/>
  <c r="B283" i="30"/>
  <c r="C283" i="30"/>
  <c r="D283" i="30"/>
  <c r="B284" i="30"/>
  <c r="C284" i="30"/>
  <c r="D284" i="30"/>
  <c r="B285" i="30"/>
  <c r="C285" i="30"/>
  <c r="D285" i="30"/>
  <c r="B286" i="30"/>
  <c r="C286" i="30"/>
  <c r="D286" i="30"/>
  <c r="B287" i="30"/>
  <c r="C287" i="30"/>
  <c r="D287" i="30"/>
  <c r="B288" i="30"/>
  <c r="C288" i="30"/>
  <c r="D288" i="30"/>
  <c r="B289" i="30"/>
  <c r="C289" i="30"/>
  <c r="D289" i="30"/>
  <c r="B290" i="30"/>
  <c r="C290" i="30"/>
  <c r="D290" i="30"/>
  <c r="B291" i="30"/>
  <c r="C291" i="30"/>
  <c r="D291" i="30"/>
  <c r="B292" i="30"/>
  <c r="C292" i="30"/>
  <c r="D292" i="30"/>
  <c r="B293" i="30"/>
  <c r="C293" i="30"/>
  <c r="D293" i="30"/>
  <c r="B294" i="30"/>
  <c r="C294" i="30"/>
  <c r="D294" i="30"/>
  <c r="B295" i="30"/>
  <c r="C295" i="30"/>
  <c r="D295" i="30"/>
  <c r="B296" i="30"/>
  <c r="C296" i="30"/>
  <c r="D296" i="30"/>
  <c r="B297" i="30"/>
  <c r="C297" i="30"/>
  <c r="D297" i="30"/>
  <c r="B298" i="30"/>
  <c r="C298" i="30"/>
  <c r="D298" i="30"/>
  <c r="B299" i="30"/>
  <c r="C299" i="30"/>
  <c r="D299" i="30"/>
  <c r="B300" i="30"/>
  <c r="C300" i="30"/>
  <c r="D300" i="30"/>
  <c r="B3" i="30"/>
  <c r="C3" i="30"/>
  <c r="D3" i="30"/>
  <c r="B4" i="30"/>
  <c r="C4" i="30"/>
  <c r="D4" i="30"/>
  <c r="B5" i="30"/>
  <c r="D5" i="30"/>
  <c r="B6" i="30"/>
  <c r="C6" i="30"/>
  <c r="D6" i="30"/>
  <c r="B7" i="30"/>
  <c r="C7" i="30"/>
  <c r="D7" i="30"/>
  <c r="B8" i="30"/>
  <c r="C8" i="30"/>
  <c r="D8" i="30"/>
  <c r="B9" i="30"/>
  <c r="C9" i="30"/>
  <c r="D9" i="30"/>
  <c r="B10" i="30"/>
  <c r="C10" i="30"/>
  <c r="D10" i="30"/>
  <c r="B11" i="30"/>
  <c r="D11" i="30"/>
  <c r="B12" i="30"/>
  <c r="C12" i="30"/>
  <c r="D12" i="30"/>
  <c r="B13" i="30"/>
  <c r="C13" i="30"/>
  <c r="D13" i="30"/>
  <c r="B14" i="30"/>
  <c r="C14" i="30"/>
  <c r="D14" i="30"/>
  <c r="B15" i="30"/>
  <c r="C15" i="30"/>
  <c r="D15" i="30"/>
  <c r="B16" i="30"/>
  <c r="C16" i="30"/>
  <c r="D16" i="30"/>
  <c r="B17" i="30"/>
  <c r="D17" i="30"/>
  <c r="B18" i="30"/>
  <c r="C18" i="30"/>
  <c r="D18" i="30"/>
  <c r="B19" i="30"/>
  <c r="C19" i="30"/>
  <c r="D19" i="30"/>
  <c r="B20" i="30"/>
  <c r="C20" i="30"/>
  <c r="D20" i="30"/>
  <c r="M2" i="34"/>
  <c r="A2" i="31"/>
  <c r="C2" i="32"/>
  <c r="V2" i="33"/>
  <c r="T2" i="33"/>
  <c r="F6" i="33"/>
  <c r="F5" i="33"/>
  <c r="E6" i="33"/>
  <c r="E5" i="33"/>
  <c r="D6" i="33"/>
  <c r="D5" i="33"/>
  <c r="C6" i="33"/>
  <c r="C5" i="33"/>
  <c r="B6" i="33"/>
  <c r="B5" i="33"/>
  <c r="EH2" i="29"/>
  <c r="AG2" i="34"/>
  <c r="AF2" i="34"/>
  <c r="AE2" i="34"/>
  <c r="AD2" i="34"/>
  <c r="AB3" i="34"/>
  <c r="AB4" i="34"/>
  <c r="AB5" i="34"/>
  <c r="AB6" i="34"/>
  <c r="V4" i="34"/>
  <c r="V3" i="34"/>
  <c r="V2" i="34"/>
  <c r="U4" i="34"/>
  <c r="U3" i="34"/>
  <c r="U2" i="34"/>
  <c r="T4" i="34"/>
  <c r="T3" i="34"/>
  <c r="T2" i="34"/>
  <c r="S2" i="34"/>
  <c r="R2" i="34"/>
  <c r="Q2" i="34"/>
  <c r="P2" i="34"/>
  <c r="O2" i="34"/>
  <c r="N2" i="34"/>
  <c r="K4" i="34"/>
  <c r="K3" i="34"/>
  <c r="K2" i="34"/>
  <c r="J4" i="34"/>
  <c r="J3" i="34"/>
  <c r="J2" i="34"/>
  <c r="I4" i="34"/>
  <c r="I3" i="34"/>
  <c r="I2" i="34"/>
  <c r="H3" i="34"/>
  <c r="H4" i="34"/>
  <c r="H5" i="34"/>
  <c r="H6" i="34"/>
  <c r="H7" i="34"/>
  <c r="H8" i="34"/>
  <c r="H9" i="34"/>
  <c r="H2" i="34"/>
  <c r="G3" i="34"/>
  <c r="G4" i="34"/>
  <c r="G5" i="34"/>
  <c r="G6" i="34"/>
  <c r="G7" i="34"/>
  <c r="G8" i="34"/>
  <c r="G9" i="34"/>
  <c r="G2" i="34"/>
  <c r="DE2" i="29"/>
  <c r="F3" i="34"/>
  <c r="F4" i="34"/>
  <c r="F5" i="34"/>
  <c r="F6" i="34"/>
  <c r="F7" i="34"/>
  <c r="F8" i="34"/>
  <c r="F9" i="34"/>
  <c r="F2" i="34"/>
  <c r="E2" i="34"/>
  <c r="D2" i="34"/>
  <c r="C4" i="34"/>
  <c r="B4" i="34"/>
  <c r="A4" i="34"/>
  <c r="C3" i="34"/>
  <c r="B3" i="34"/>
  <c r="A3" i="34"/>
  <c r="C2" i="34"/>
  <c r="B2" i="34"/>
  <c r="A2" i="34"/>
  <c r="N2" i="29"/>
  <c r="AC2" i="33"/>
  <c r="AB2" i="33"/>
  <c r="AA2" i="33"/>
  <c r="Z2" i="33"/>
  <c r="Y2" i="33"/>
  <c r="U2" i="33"/>
  <c r="S2" i="33"/>
  <c r="R2" i="33"/>
  <c r="P2" i="33"/>
  <c r="O2" i="33"/>
  <c r="N2" i="33"/>
  <c r="M2" i="33"/>
  <c r="L2" i="33"/>
  <c r="K2" i="33"/>
  <c r="J2" i="33"/>
  <c r="I2" i="33"/>
  <c r="H2" i="33"/>
  <c r="G2" i="33"/>
  <c r="F4" i="33"/>
  <c r="E4" i="33"/>
  <c r="D4" i="33"/>
  <c r="C4" i="33"/>
  <c r="B4" i="33"/>
  <c r="F3" i="33"/>
  <c r="E3" i="33"/>
  <c r="D3" i="33"/>
  <c r="C3" i="33"/>
  <c r="B3" i="33"/>
  <c r="B2" i="33"/>
  <c r="F2" i="33"/>
  <c r="E2" i="33"/>
  <c r="D2" i="33"/>
  <c r="C2" i="33"/>
  <c r="AA2" i="34"/>
  <c r="Z2" i="34"/>
  <c r="Y2" i="34"/>
  <c r="X2" i="34"/>
  <c r="W2" i="34"/>
  <c r="L2" i="34"/>
  <c r="A2" i="32"/>
  <c r="L2" i="32"/>
  <c r="K2" i="32"/>
  <c r="J2" i="32"/>
  <c r="I2" i="32"/>
  <c r="B2" i="32"/>
  <c r="H2" i="32"/>
  <c r="G2" i="32"/>
  <c r="F2" i="32"/>
  <c r="E2" i="32"/>
  <c r="D2" i="32"/>
  <c r="A2" i="29"/>
  <c r="P2" i="29"/>
  <c r="DE3" i="29"/>
  <c r="DE4" i="29"/>
  <c r="DE5" i="29"/>
  <c r="DE6" i="29"/>
  <c r="DE7" i="29"/>
  <c r="DE8" i="29"/>
  <c r="DE9" i="29"/>
  <c r="DE10" i="29"/>
  <c r="DQ3" i="29" l="1"/>
  <c r="DQ4" i="29"/>
  <c r="DQ5" i="29"/>
  <c r="DQ6" i="29"/>
  <c r="DQ7" i="29"/>
  <c r="DQ8" i="29"/>
  <c r="DQ9" i="29"/>
  <c r="DQ10" i="29"/>
  <c r="DQ2" i="29"/>
  <c r="DF2" i="29"/>
  <c r="DG2" i="29"/>
  <c r="DH2" i="29"/>
  <c r="DI2" i="29"/>
  <c r="DJ2" i="29"/>
  <c r="DK2" i="29"/>
  <c r="DL2" i="29"/>
  <c r="DM2" i="29"/>
  <c r="DN2" i="29"/>
  <c r="DO2" i="29"/>
  <c r="DP2" i="29"/>
  <c r="DF3" i="29"/>
  <c r="DG3" i="29"/>
  <c r="DH3" i="29"/>
  <c r="DI3" i="29"/>
  <c r="DJ3" i="29"/>
  <c r="DK3" i="29"/>
  <c r="DL3" i="29"/>
  <c r="DM3" i="29"/>
  <c r="DN3" i="29"/>
  <c r="DO3" i="29"/>
  <c r="DP3" i="29"/>
  <c r="DF4" i="29"/>
  <c r="DG4" i="29"/>
  <c r="DH4" i="29"/>
  <c r="DI4" i="29"/>
  <c r="DJ4" i="29"/>
  <c r="DK4" i="29"/>
  <c r="DL4" i="29"/>
  <c r="DM4" i="29"/>
  <c r="DN4" i="29"/>
  <c r="DO4" i="29"/>
  <c r="DP4" i="29"/>
  <c r="DF5" i="29"/>
  <c r="DG5" i="29"/>
  <c r="DH5" i="29"/>
  <c r="DI5" i="29"/>
  <c r="DJ5" i="29"/>
  <c r="DK5" i="29"/>
  <c r="DL5" i="29"/>
  <c r="DM5" i="29"/>
  <c r="DN5" i="29"/>
  <c r="DO5" i="29"/>
  <c r="DP5" i="29"/>
  <c r="DF6" i="29"/>
  <c r="DG6" i="29"/>
  <c r="DH6" i="29"/>
  <c r="DI6" i="29"/>
  <c r="DJ6" i="29"/>
  <c r="DK6" i="29"/>
  <c r="DL6" i="29"/>
  <c r="DM6" i="29"/>
  <c r="DN6" i="29"/>
  <c r="DO6" i="29"/>
  <c r="DP6" i="29"/>
  <c r="DF7" i="29"/>
  <c r="DG7" i="29"/>
  <c r="DH7" i="29"/>
  <c r="DI7" i="29"/>
  <c r="DJ7" i="29"/>
  <c r="DK7" i="29"/>
  <c r="DL7" i="29"/>
  <c r="DM7" i="29"/>
  <c r="DN7" i="29"/>
  <c r="DO7" i="29"/>
  <c r="DP7" i="29"/>
  <c r="DF8" i="29"/>
  <c r="DG8" i="29"/>
  <c r="DH8" i="29"/>
  <c r="DI8" i="29"/>
  <c r="DJ8" i="29"/>
  <c r="DK8" i="29"/>
  <c r="DL8" i="29"/>
  <c r="DM8" i="29"/>
  <c r="DN8" i="29"/>
  <c r="DO8" i="29"/>
  <c r="DP8" i="29"/>
  <c r="DF9" i="29"/>
  <c r="DG9" i="29"/>
  <c r="DH9" i="29"/>
  <c r="DI9" i="29"/>
  <c r="DJ9" i="29"/>
  <c r="DK9" i="29"/>
  <c r="DL9" i="29"/>
  <c r="DM9" i="29"/>
  <c r="DN9" i="29"/>
  <c r="DO9" i="29"/>
  <c r="DP9" i="29"/>
  <c r="DF10" i="29"/>
  <c r="DG10" i="29"/>
  <c r="DH10" i="29"/>
  <c r="DI10" i="29"/>
  <c r="DJ10" i="29"/>
  <c r="DK10" i="29"/>
  <c r="DL10" i="29"/>
  <c r="DM10" i="29"/>
  <c r="DN10" i="29"/>
  <c r="DO10" i="29"/>
  <c r="DP10" i="29"/>
  <c r="DD9" i="29"/>
  <c r="DD10" i="29"/>
  <c r="DD7" i="29"/>
  <c r="DD8" i="29"/>
  <c r="DD3" i="29"/>
  <c r="DD4" i="29"/>
  <c r="DD5" i="29"/>
  <c r="DD6" i="29"/>
  <c r="DD2" i="29"/>
  <c r="AM2" i="30" l="1"/>
  <c r="AL2" i="30"/>
  <c r="AK2" i="30"/>
  <c r="AJ2" i="30"/>
  <c r="AI2" i="30"/>
  <c r="AH2" i="30"/>
  <c r="AG2" i="30"/>
  <c r="AF2" i="30"/>
  <c r="AC2" i="30"/>
  <c r="DV2" i="29"/>
  <c r="DU2" i="29"/>
  <c r="DT2" i="29"/>
  <c r="DS2" i="29"/>
  <c r="DR2" i="29"/>
  <c r="N2" i="30"/>
  <c r="CK2" i="29"/>
  <c r="AA2" i="30"/>
  <c r="Z2" i="30"/>
  <c r="Y2" i="30"/>
  <c r="X2" i="30"/>
  <c r="W2" i="30"/>
  <c r="V2" i="30"/>
  <c r="U2" i="30"/>
  <c r="T2" i="30"/>
  <c r="S2" i="30"/>
  <c r="R2" i="30"/>
  <c r="Q2" i="30"/>
  <c r="P2" i="30"/>
  <c r="CA2" i="29"/>
  <c r="CB2" i="29"/>
  <c r="CC2" i="29"/>
  <c r="CD2" i="29"/>
  <c r="CE2" i="29"/>
  <c r="CF2" i="29"/>
  <c r="CG2" i="29"/>
  <c r="CH2" i="29"/>
  <c r="CI2" i="29"/>
  <c r="CJ2" i="29"/>
  <c r="BZ2" i="29"/>
  <c r="BY2" i="29"/>
  <c r="BX2" i="29"/>
  <c r="BW2" i="29"/>
  <c r="BV2" i="29"/>
  <c r="BU2" i="29"/>
  <c r="BT2" i="29"/>
  <c r="BS2" i="29"/>
  <c r="BR2" i="29"/>
  <c r="BQ2" i="29"/>
  <c r="BP2" i="29"/>
  <c r="BO2" i="29"/>
  <c r="BN2" i="29"/>
  <c r="BM2" i="29"/>
  <c r="BL2" i="29"/>
  <c r="BK2" i="29"/>
  <c r="BJ2" i="29"/>
  <c r="BI2" i="29"/>
  <c r="BH2" i="29"/>
  <c r="BG2" i="29"/>
  <c r="BF2" i="29"/>
  <c r="BE2" i="29"/>
  <c r="BD2" i="29"/>
  <c r="BC2" i="29"/>
  <c r="BB2" i="29"/>
  <c r="BA2" i="29"/>
  <c r="AZ2" i="29"/>
  <c r="AY2" i="29"/>
  <c r="AX2" i="29"/>
  <c r="AW2" i="29"/>
  <c r="AV2" i="29"/>
  <c r="AS2" i="29"/>
  <c r="CV6" i="29" l="1"/>
  <c r="CV7" i="29"/>
  <c r="CV8" i="29"/>
  <c r="CV9" i="29"/>
  <c r="CV10" i="29"/>
  <c r="CV11" i="29"/>
  <c r="CV12" i="29"/>
  <c r="CV13" i="29"/>
  <c r="CV14" i="29"/>
  <c r="CV15" i="29"/>
  <c r="CV16" i="29"/>
  <c r="CV17" i="29"/>
  <c r="CV18" i="29"/>
  <c r="CV19" i="29"/>
  <c r="CV20" i="29"/>
  <c r="CV21" i="29"/>
  <c r="CV22" i="29"/>
  <c r="CV23" i="29"/>
  <c r="CV24" i="29"/>
  <c r="CV25" i="29"/>
  <c r="CV26" i="29"/>
  <c r="CV27" i="29"/>
  <c r="CV28" i="29"/>
  <c r="CV29" i="29"/>
  <c r="CV30" i="29"/>
  <c r="CV31" i="29"/>
  <c r="CV32" i="29"/>
  <c r="CV33" i="29"/>
  <c r="CV34" i="29"/>
  <c r="CV35" i="29"/>
  <c r="CV36" i="29"/>
  <c r="CV37" i="29"/>
  <c r="CV38" i="29"/>
  <c r="CV39" i="29"/>
  <c r="CV40" i="29"/>
  <c r="CV41" i="29"/>
  <c r="CV42" i="29"/>
  <c r="CV43" i="29"/>
  <c r="CV44" i="29"/>
  <c r="CV45" i="29"/>
  <c r="CW6" i="29"/>
  <c r="CW7" i="29"/>
  <c r="CW8" i="29"/>
  <c r="CW9" i="29"/>
  <c r="CW10" i="29"/>
  <c r="CW11" i="29"/>
  <c r="CW12" i="29"/>
  <c r="CW13" i="29"/>
  <c r="CW14" i="29"/>
  <c r="CW15" i="29"/>
  <c r="CW16" i="29"/>
  <c r="CW17" i="29"/>
  <c r="CW18" i="29"/>
  <c r="CW19" i="29"/>
  <c r="CW20" i="29"/>
  <c r="CW21" i="29"/>
  <c r="CW22" i="29"/>
  <c r="CW23" i="29"/>
  <c r="CW24" i="29"/>
  <c r="CW25" i="29"/>
  <c r="CW26" i="29"/>
  <c r="CW27" i="29"/>
  <c r="CW28" i="29"/>
  <c r="CW29" i="29"/>
  <c r="CW30" i="29"/>
  <c r="CW31" i="29"/>
  <c r="CW32" i="29"/>
  <c r="CW33" i="29"/>
  <c r="CW34" i="29"/>
  <c r="CW35" i="29"/>
  <c r="CW36" i="29"/>
  <c r="CW37" i="29"/>
  <c r="CW38" i="29"/>
  <c r="CW39" i="29"/>
  <c r="CW40" i="29"/>
  <c r="CW41" i="29"/>
  <c r="CW42" i="29"/>
  <c r="CW43" i="29"/>
  <c r="CW44" i="29"/>
  <c r="CW45" i="29"/>
  <c r="CW46" i="29"/>
  <c r="CW47" i="29"/>
  <c r="CP6" i="29"/>
  <c r="CX6" i="29"/>
  <c r="CP7" i="29"/>
  <c r="CX7" i="29"/>
  <c r="CP8" i="29"/>
  <c r="CX8" i="29"/>
  <c r="CP9" i="29"/>
  <c r="CX9" i="29"/>
  <c r="CP10" i="29"/>
  <c r="CX10" i="29"/>
  <c r="CP11" i="29"/>
  <c r="CX11" i="29"/>
  <c r="CP12" i="29"/>
  <c r="CX12" i="29"/>
  <c r="CP13" i="29"/>
  <c r="CX13" i="29"/>
  <c r="CP14" i="29"/>
  <c r="CX14" i="29"/>
  <c r="CP15" i="29"/>
  <c r="CX15" i="29"/>
  <c r="CP16" i="29"/>
  <c r="CX16" i="29"/>
  <c r="CP17" i="29"/>
  <c r="CX17" i="29"/>
  <c r="CP18" i="29"/>
  <c r="CX18" i="29"/>
  <c r="CP19" i="29"/>
  <c r="CX19" i="29"/>
  <c r="CP20" i="29"/>
  <c r="CX20" i="29"/>
  <c r="CP21" i="29"/>
  <c r="CX21" i="29"/>
  <c r="CP22" i="29"/>
  <c r="CX22" i="29"/>
  <c r="CP23" i="29"/>
  <c r="CX23" i="29"/>
  <c r="CP24" i="29"/>
  <c r="CX24" i="29"/>
  <c r="CP25" i="29"/>
  <c r="CX25" i="29"/>
  <c r="CP26" i="29"/>
  <c r="CX26" i="29"/>
  <c r="CP27" i="29"/>
  <c r="CX27" i="29"/>
  <c r="CQ6" i="29"/>
  <c r="CY6" i="29"/>
  <c r="CQ7" i="29"/>
  <c r="CY7" i="29"/>
  <c r="CQ8" i="29"/>
  <c r="CY8" i="29"/>
  <c r="CQ9" i="29"/>
  <c r="CY9" i="29"/>
  <c r="CQ10" i="29"/>
  <c r="CY10" i="29"/>
  <c r="CQ11" i="29"/>
  <c r="CY11" i="29"/>
  <c r="CQ12" i="29"/>
  <c r="CY12" i="29"/>
  <c r="CQ13" i="29"/>
  <c r="CY13" i="29"/>
  <c r="CQ14" i="29"/>
  <c r="CY14" i="29"/>
  <c r="CQ15" i="29"/>
  <c r="CY15" i="29"/>
  <c r="CQ16" i="29"/>
  <c r="CY16" i="29"/>
  <c r="CQ17" i="29"/>
  <c r="CY17" i="29"/>
  <c r="CQ18" i="29"/>
  <c r="CY18" i="29"/>
  <c r="CQ19" i="29"/>
  <c r="CY19" i="29"/>
  <c r="CQ20" i="29"/>
  <c r="CY20" i="29"/>
  <c r="CQ21" i="29"/>
  <c r="CY21" i="29"/>
  <c r="CQ22" i="29"/>
  <c r="CY22" i="29"/>
  <c r="CQ23" i="29"/>
  <c r="CY23" i="29"/>
  <c r="CQ24" i="29"/>
  <c r="CY24" i="29"/>
  <c r="CQ25" i="29"/>
  <c r="CY25" i="29"/>
  <c r="CQ26" i="29"/>
  <c r="CY26" i="29"/>
  <c r="CQ27" i="29"/>
  <c r="CR6" i="29"/>
  <c r="CZ6" i="29"/>
  <c r="CR7" i="29"/>
  <c r="CZ7" i="29"/>
  <c r="CR8" i="29"/>
  <c r="CZ8" i="29"/>
  <c r="CR9" i="29"/>
  <c r="CZ9" i="29"/>
  <c r="CR10" i="29"/>
  <c r="CZ10" i="29"/>
  <c r="CR11" i="29"/>
  <c r="CZ11" i="29"/>
  <c r="CR12" i="29"/>
  <c r="CZ12" i="29"/>
  <c r="CR13" i="29"/>
  <c r="CZ13" i="29"/>
  <c r="CR14" i="29"/>
  <c r="CZ14" i="29"/>
  <c r="CR15" i="29"/>
  <c r="CZ15" i="29"/>
  <c r="CR16" i="29"/>
  <c r="CZ16" i="29"/>
  <c r="CR17" i="29"/>
  <c r="CZ17" i="29"/>
  <c r="CR18" i="29"/>
  <c r="CZ18" i="29"/>
  <c r="CR19" i="29"/>
  <c r="CZ19" i="29"/>
  <c r="CR20" i="29"/>
  <c r="CZ20" i="29"/>
  <c r="CR21" i="29"/>
  <c r="CZ21" i="29"/>
  <c r="CR22" i="29"/>
  <c r="CZ22" i="29"/>
  <c r="CR23" i="29"/>
  <c r="CZ23" i="29"/>
  <c r="CR24" i="29"/>
  <c r="CZ24" i="29"/>
  <c r="CR25" i="29"/>
  <c r="CZ25" i="29"/>
  <c r="CR26" i="29"/>
  <c r="CZ26" i="29"/>
  <c r="CR27" i="29"/>
  <c r="CZ27" i="29"/>
  <c r="CS6" i="29"/>
  <c r="DA6" i="29"/>
  <c r="CS7" i="29"/>
  <c r="DA7" i="29"/>
  <c r="CS8" i="29"/>
  <c r="DA8" i="29"/>
  <c r="CS9" i="29"/>
  <c r="DA9" i="29"/>
  <c r="CS10" i="29"/>
  <c r="DA10" i="29"/>
  <c r="CS11" i="29"/>
  <c r="DA11" i="29"/>
  <c r="CS12" i="29"/>
  <c r="DA12" i="29"/>
  <c r="CS13" i="29"/>
  <c r="DA13" i="29"/>
  <c r="CS14" i="29"/>
  <c r="DA14" i="29"/>
  <c r="CS15" i="29"/>
  <c r="DA15" i="29"/>
  <c r="CS16" i="29"/>
  <c r="DA16" i="29"/>
  <c r="CS17" i="29"/>
  <c r="DA17" i="29"/>
  <c r="CS18" i="29"/>
  <c r="DA18" i="29"/>
  <c r="CS19" i="29"/>
  <c r="DA19" i="29"/>
  <c r="CS20" i="29"/>
  <c r="DA20" i="29"/>
  <c r="CS21" i="29"/>
  <c r="DA21" i="29"/>
  <c r="CS22" i="29"/>
  <c r="DA22" i="29"/>
  <c r="CS23" i="29"/>
  <c r="DA23" i="29"/>
  <c r="CS24" i="29"/>
  <c r="DA24" i="29"/>
  <c r="CS25" i="29"/>
  <c r="DA25" i="29"/>
  <c r="CS26" i="29"/>
  <c r="DA26" i="29"/>
  <c r="CS27" i="29"/>
  <c r="DA27" i="29"/>
  <c r="CT6" i="29"/>
  <c r="DB6" i="29"/>
  <c r="CT7" i="29"/>
  <c r="DB7" i="29"/>
  <c r="CT8" i="29"/>
  <c r="DB8" i="29"/>
  <c r="CT9" i="29"/>
  <c r="DB9" i="29"/>
  <c r="CT10" i="29"/>
  <c r="DB10" i="29"/>
  <c r="CT11" i="29"/>
  <c r="DB11" i="29"/>
  <c r="CT12" i="29"/>
  <c r="DB12" i="29"/>
  <c r="CT13" i="29"/>
  <c r="DB13" i="29"/>
  <c r="CT14" i="29"/>
  <c r="DB14" i="29"/>
  <c r="CT15" i="29"/>
  <c r="DB15" i="29"/>
  <c r="CT16" i="29"/>
  <c r="DB16" i="29"/>
  <c r="CT17" i="29"/>
  <c r="DB17" i="29"/>
  <c r="CT18" i="29"/>
  <c r="DB18" i="29"/>
  <c r="CT19" i="29"/>
  <c r="DB19" i="29"/>
  <c r="CT20" i="29"/>
  <c r="DB20" i="29"/>
  <c r="CT21" i="29"/>
  <c r="DB21" i="29"/>
  <c r="CT22" i="29"/>
  <c r="DB22" i="29"/>
  <c r="CT23" i="29"/>
  <c r="DB23" i="29"/>
  <c r="CT24" i="29"/>
  <c r="DB24" i="29"/>
  <c r="CT25" i="29"/>
  <c r="DB25" i="29"/>
  <c r="CT26" i="29"/>
  <c r="DB26" i="29"/>
  <c r="CT27" i="29"/>
  <c r="CU6" i="29"/>
  <c r="CU10" i="29"/>
  <c r="CU14" i="29"/>
  <c r="CU18" i="29"/>
  <c r="CU22" i="29"/>
  <c r="CU26" i="29"/>
  <c r="CR28" i="29"/>
  <c r="DB28" i="29"/>
  <c r="CX29" i="29"/>
  <c r="CR30" i="29"/>
  <c r="DB30" i="29"/>
  <c r="CX31" i="29"/>
  <c r="CR32" i="29"/>
  <c r="DB32" i="29"/>
  <c r="CX33" i="29"/>
  <c r="CR34" i="29"/>
  <c r="DB34" i="29"/>
  <c r="CX35" i="29"/>
  <c r="CR36" i="29"/>
  <c r="DB36" i="29"/>
  <c r="CX37" i="29"/>
  <c r="CR38" i="29"/>
  <c r="DB38" i="29"/>
  <c r="CX39" i="29"/>
  <c r="CR40" i="29"/>
  <c r="DB40" i="29"/>
  <c r="CX41" i="29"/>
  <c r="CR42" i="29"/>
  <c r="DB42" i="29"/>
  <c r="CX43" i="29"/>
  <c r="CR44" i="29"/>
  <c r="DB44" i="29"/>
  <c r="CX45" i="29"/>
  <c r="CQ46" i="29"/>
  <c r="CZ46" i="29"/>
  <c r="CS47" i="29"/>
  <c r="DB47" i="29"/>
  <c r="CU48" i="29"/>
  <c r="DC48" i="29"/>
  <c r="CU49" i="29"/>
  <c r="DC49" i="29"/>
  <c r="CU50" i="29"/>
  <c r="DC50" i="29"/>
  <c r="CU51" i="29"/>
  <c r="DC51" i="29"/>
  <c r="CU52" i="29"/>
  <c r="DC52" i="29"/>
  <c r="CU53" i="29"/>
  <c r="DC53" i="29"/>
  <c r="CU54" i="29"/>
  <c r="DC54" i="29"/>
  <c r="CU55" i="29"/>
  <c r="DC55" i="29"/>
  <c r="CU56" i="29"/>
  <c r="DC56" i="29"/>
  <c r="CU57" i="29"/>
  <c r="DC57" i="29"/>
  <c r="CU58" i="29"/>
  <c r="DC58" i="29"/>
  <c r="CU59" i="29"/>
  <c r="DC59" i="29"/>
  <c r="DC6" i="29"/>
  <c r="DC10" i="29"/>
  <c r="DC14" i="29"/>
  <c r="DC18" i="29"/>
  <c r="DC22" i="29"/>
  <c r="DC26" i="29"/>
  <c r="CS28" i="29"/>
  <c r="DC28" i="29"/>
  <c r="CY29" i="29"/>
  <c r="CS30" i="29"/>
  <c r="DC30" i="29"/>
  <c r="CY31" i="29"/>
  <c r="CS32" i="29"/>
  <c r="DC32" i="29"/>
  <c r="CY33" i="29"/>
  <c r="CS34" i="29"/>
  <c r="DC34" i="29"/>
  <c r="CY35" i="29"/>
  <c r="CS36" i="29"/>
  <c r="DC36" i="29"/>
  <c r="CY37" i="29"/>
  <c r="CS38" i="29"/>
  <c r="DC38" i="29"/>
  <c r="CY39" i="29"/>
  <c r="CS40" i="29"/>
  <c r="DC40" i="29"/>
  <c r="CY41" i="29"/>
  <c r="CS42" i="29"/>
  <c r="DC42" i="29"/>
  <c r="CY43" i="29"/>
  <c r="CS44" i="29"/>
  <c r="DC44" i="29"/>
  <c r="CY45" i="29"/>
  <c r="CR46" i="29"/>
  <c r="DA46" i="29"/>
  <c r="CT47" i="29"/>
  <c r="DC47" i="29"/>
  <c r="CV48" i="29"/>
  <c r="CV49" i="29"/>
  <c r="CV50" i="29"/>
  <c r="CV51" i="29"/>
  <c r="CV52" i="29"/>
  <c r="CV53" i="29"/>
  <c r="CV54" i="29"/>
  <c r="CV55" i="29"/>
  <c r="CV56" i="29"/>
  <c r="CV57" i="29"/>
  <c r="CV58" i="29"/>
  <c r="CV59" i="29"/>
  <c r="CV60" i="29"/>
  <c r="CV61" i="29"/>
  <c r="CV62" i="29"/>
  <c r="CV63" i="29"/>
  <c r="CV64" i="29"/>
  <c r="CV65" i="29"/>
  <c r="CV66" i="29"/>
  <c r="CV67" i="29"/>
  <c r="CV68" i="29"/>
  <c r="CV69" i="29"/>
  <c r="CV70" i="29"/>
  <c r="CV71" i="29"/>
  <c r="CV72" i="29"/>
  <c r="CU7" i="29"/>
  <c r="CU11" i="29"/>
  <c r="CU15" i="29"/>
  <c r="CU19" i="29"/>
  <c r="CU23" i="29"/>
  <c r="CU27" i="29"/>
  <c r="CT28" i="29"/>
  <c r="CP29" i="29"/>
  <c r="CZ29" i="29"/>
  <c r="CT30" i="29"/>
  <c r="CP31" i="29"/>
  <c r="CZ31" i="29"/>
  <c r="CT32" i="29"/>
  <c r="CP33" i="29"/>
  <c r="CZ33" i="29"/>
  <c r="CT34" i="29"/>
  <c r="CP35" i="29"/>
  <c r="CZ35" i="29"/>
  <c r="CT36" i="29"/>
  <c r="CP37" i="29"/>
  <c r="CZ37" i="29"/>
  <c r="CT38" i="29"/>
  <c r="CP39" i="29"/>
  <c r="CZ39" i="29"/>
  <c r="CT40" i="29"/>
  <c r="CP41" i="29"/>
  <c r="CZ41" i="29"/>
  <c r="CT42" i="29"/>
  <c r="CP43" i="29"/>
  <c r="CZ43" i="29"/>
  <c r="CT44" i="29"/>
  <c r="CP45" i="29"/>
  <c r="CZ45" i="29"/>
  <c r="CS46" i="29"/>
  <c r="DB46" i="29"/>
  <c r="CU47" i="29"/>
  <c r="CW48" i="29"/>
  <c r="CW49" i="29"/>
  <c r="CW50" i="29"/>
  <c r="CW51" i="29"/>
  <c r="CW52" i="29"/>
  <c r="CW53" i="29"/>
  <c r="CW54" i="29"/>
  <c r="CW55" i="29"/>
  <c r="CW56" i="29"/>
  <c r="CW57" i="29"/>
  <c r="CW58" i="29"/>
  <c r="CW59" i="29"/>
  <c r="CW60" i="29"/>
  <c r="CW61" i="29"/>
  <c r="CW62" i="29"/>
  <c r="CW63" i="29"/>
  <c r="CW64" i="29"/>
  <c r="CW65" i="29"/>
  <c r="CW66" i="29"/>
  <c r="CW67" i="29"/>
  <c r="CW68" i="29"/>
  <c r="CW69" i="29"/>
  <c r="CW70" i="29"/>
  <c r="CW71" i="29"/>
  <c r="DC7" i="29"/>
  <c r="DC11" i="29"/>
  <c r="DC15" i="29"/>
  <c r="DC19" i="29"/>
  <c r="DC23" i="29"/>
  <c r="CY27" i="29"/>
  <c r="CU28" i="29"/>
  <c r="CQ29" i="29"/>
  <c r="DA29" i="29"/>
  <c r="CU30" i="29"/>
  <c r="CQ31" i="29"/>
  <c r="DA31" i="29"/>
  <c r="CU32" i="29"/>
  <c r="CQ33" i="29"/>
  <c r="DA33" i="29"/>
  <c r="CU34" i="29"/>
  <c r="CQ35" i="29"/>
  <c r="DA35" i="29"/>
  <c r="CU36" i="29"/>
  <c r="CQ37" i="29"/>
  <c r="DA37" i="29"/>
  <c r="CU38" i="29"/>
  <c r="CQ39" i="29"/>
  <c r="DA39" i="29"/>
  <c r="CU40" i="29"/>
  <c r="CQ41" i="29"/>
  <c r="DA41" i="29"/>
  <c r="CU42" i="29"/>
  <c r="CQ43" i="29"/>
  <c r="DA43" i="29"/>
  <c r="CU44" i="29"/>
  <c r="CQ45" i="29"/>
  <c r="DA45" i="29"/>
  <c r="CT46" i="29"/>
  <c r="DC46" i="29"/>
  <c r="CV47" i="29"/>
  <c r="CP48" i="29"/>
  <c r="CX48" i="29"/>
  <c r="CP49" i="29"/>
  <c r="CX49" i="29"/>
  <c r="CP50" i="29"/>
  <c r="CX50" i="29"/>
  <c r="CP51" i="29"/>
  <c r="CX51" i="29"/>
  <c r="CP52" i="29"/>
  <c r="CX52" i="29"/>
  <c r="CP53" i="29"/>
  <c r="CX53" i="29"/>
  <c r="CP54" i="29"/>
  <c r="CX54" i="29"/>
  <c r="CP55" i="29"/>
  <c r="CX55" i="29"/>
  <c r="CP56" i="29"/>
  <c r="CX56" i="29"/>
  <c r="CP57" i="29"/>
  <c r="CX57" i="29"/>
  <c r="CP58" i="29"/>
  <c r="CX58" i="29"/>
  <c r="CP59" i="29"/>
  <c r="CX59" i="29"/>
  <c r="CP60" i="29"/>
  <c r="CU8" i="29"/>
  <c r="CU12" i="29"/>
  <c r="CU16" i="29"/>
  <c r="CU20" i="29"/>
  <c r="CU24" i="29"/>
  <c r="DB27" i="29"/>
  <c r="CX28" i="29"/>
  <c r="CR29" i="29"/>
  <c r="DB29" i="29"/>
  <c r="CX30" i="29"/>
  <c r="CR31" i="29"/>
  <c r="DB31" i="29"/>
  <c r="CX32" i="29"/>
  <c r="CR33" i="29"/>
  <c r="DB33" i="29"/>
  <c r="CX34" i="29"/>
  <c r="CR35" i="29"/>
  <c r="DB35" i="29"/>
  <c r="CX36" i="29"/>
  <c r="CR37" i="29"/>
  <c r="DB37" i="29"/>
  <c r="CX38" i="29"/>
  <c r="CR39" i="29"/>
  <c r="DB39" i="29"/>
  <c r="CX40" i="29"/>
  <c r="CR41" i="29"/>
  <c r="DB41" i="29"/>
  <c r="CX42" i="29"/>
  <c r="CR43" i="29"/>
  <c r="DB43" i="29"/>
  <c r="CX44" i="29"/>
  <c r="CR45" i="29"/>
  <c r="DB45" i="29"/>
  <c r="CU46" i="29"/>
  <c r="CX47" i="29"/>
  <c r="CQ48" i="29"/>
  <c r="CY48" i="29"/>
  <c r="CQ49" i="29"/>
  <c r="CY49" i="29"/>
  <c r="CQ50" i="29"/>
  <c r="CY50" i="29"/>
  <c r="CQ51" i="29"/>
  <c r="CY51" i="29"/>
  <c r="CQ52" i="29"/>
  <c r="CY52" i="29"/>
  <c r="CQ53" i="29"/>
  <c r="CY53" i="29"/>
  <c r="CQ54" i="29"/>
  <c r="CY54" i="29"/>
  <c r="CQ55" i="29"/>
  <c r="CY55" i="29"/>
  <c r="CQ56" i="29"/>
  <c r="CY56" i="29"/>
  <c r="CQ57" i="29"/>
  <c r="CY57" i="29"/>
  <c r="CQ58" i="29"/>
  <c r="CY58" i="29"/>
  <c r="CQ59" i="29"/>
  <c r="CY59" i="29"/>
  <c r="CQ60" i="29"/>
  <c r="CY60" i="29"/>
  <c r="CQ61" i="29"/>
  <c r="CY61" i="29"/>
  <c r="CQ62" i="29"/>
  <c r="CY62" i="29"/>
  <c r="CQ63" i="29"/>
  <c r="DC8" i="29"/>
  <c r="DC12" i="29"/>
  <c r="DC16" i="29"/>
  <c r="DC20" i="29"/>
  <c r="DC24" i="29"/>
  <c r="DC27" i="29"/>
  <c r="CY28" i="29"/>
  <c r="CS29" i="29"/>
  <c r="DC29" i="29"/>
  <c r="CY30" i="29"/>
  <c r="CS31" i="29"/>
  <c r="DC31" i="29"/>
  <c r="CY32" i="29"/>
  <c r="CS33" i="29"/>
  <c r="DC33" i="29"/>
  <c r="CY34" i="29"/>
  <c r="CS35" i="29"/>
  <c r="DC35" i="29"/>
  <c r="CY36" i="29"/>
  <c r="CS37" i="29"/>
  <c r="DC37" i="29"/>
  <c r="CY38" i="29"/>
  <c r="CS39" i="29"/>
  <c r="DC39" i="29"/>
  <c r="CY40" i="29"/>
  <c r="CS41" i="29"/>
  <c r="DC41" i="29"/>
  <c r="CY42" i="29"/>
  <c r="CS43" i="29"/>
  <c r="DC43" i="29"/>
  <c r="CY44" i="29"/>
  <c r="CS45" i="29"/>
  <c r="DC45" i="29"/>
  <c r="CV46" i="29"/>
  <c r="CP47" i="29"/>
  <c r="CY47" i="29"/>
  <c r="CR48" i="29"/>
  <c r="CZ48" i="29"/>
  <c r="CR49" i="29"/>
  <c r="CZ49" i="29"/>
  <c r="CR50" i="29"/>
  <c r="CZ50" i="29"/>
  <c r="CR51" i="29"/>
  <c r="CZ51" i="29"/>
  <c r="CR52" i="29"/>
  <c r="CZ52" i="29"/>
  <c r="CR53" i="29"/>
  <c r="CZ53" i="29"/>
  <c r="CR54" i="29"/>
  <c r="CZ54" i="29"/>
  <c r="CR55" i="29"/>
  <c r="CZ55" i="29"/>
  <c r="CR56" i="29"/>
  <c r="CZ56" i="29"/>
  <c r="CR57" i="29"/>
  <c r="CZ57" i="29"/>
  <c r="CR58" i="29"/>
  <c r="CZ58" i="29"/>
  <c r="CR59" i="29"/>
  <c r="CZ59" i="29"/>
  <c r="CR60" i="29"/>
  <c r="CZ60" i="29"/>
  <c r="CR61" i="29"/>
  <c r="CU9" i="29"/>
  <c r="CU13" i="29"/>
  <c r="CU17" i="29"/>
  <c r="CU21" i="29"/>
  <c r="CU25" i="29"/>
  <c r="CP28" i="29"/>
  <c r="CZ28" i="29"/>
  <c r="CT29" i="29"/>
  <c r="CP30" i="29"/>
  <c r="CZ30" i="29"/>
  <c r="CT31" i="29"/>
  <c r="CP32" i="29"/>
  <c r="CZ32" i="29"/>
  <c r="CT33" i="29"/>
  <c r="CP34" i="29"/>
  <c r="CZ34" i="29"/>
  <c r="CT35" i="29"/>
  <c r="CP36" i="29"/>
  <c r="CZ36" i="29"/>
  <c r="CT37" i="29"/>
  <c r="CP38" i="29"/>
  <c r="CZ38" i="29"/>
  <c r="CT39" i="29"/>
  <c r="CP40" i="29"/>
  <c r="CZ40" i="29"/>
  <c r="CT41" i="29"/>
  <c r="CP42" i="29"/>
  <c r="CZ42" i="29"/>
  <c r="CT43" i="29"/>
  <c r="CP44" i="29"/>
  <c r="CZ44" i="29"/>
  <c r="CT45" i="29"/>
  <c r="CX46" i="29"/>
  <c r="CQ47" i="29"/>
  <c r="CZ47" i="29"/>
  <c r="CS48" i="29"/>
  <c r="DA48" i="29"/>
  <c r="CS49" i="29"/>
  <c r="DA49" i="29"/>
  <c r="CS50" i="29"/>
  <c r="DA50" i="29"/>
  <c r="CS51" i="29"/>
  <c r="DA51" i="29"/>
  <c r="CS52" i="29"/>
  <c r="DA52" i="29"/>
  <c r="CS53" i="29"/>
  <c r="DA53" i="29"/>
  <c r="CS54" i="29"/>
  <c r="DA54" i="29"/>
  <c r="CS55" i="29"/>
  <c r="DA55" i="29"/>
  <c r="CS56" i="29"/>
  <c r="DA56" i="29"/>
  <c r="CS57" i="29"/>
  <c r="DA57" i="29"/>
  <c r="CS58" i="29"/>
  <c r="DA58" i="29"/>
  <c r="CS59" i="29"/>
  <c r="DA59" i="29"/>
  <c r="CS60" i="29"/>
  <c r="DA60" i="29"/>
  <c r="CS61" i="29"/>
  <c r="DA61" i="29"/>
  <c r="DC9" i="29"/>
  <c r="CQ30" i="29"/>
  <c r="CU35" i="29"/>
  <c r="DA40" i="29"/>
  <c r="CP46" i="29"/>
  <c r="CT50" i="29"/>
  <c r="CT54" i="29"/>
  <c r="CT58" i="29"/>
  <c r="DC60" i="29"/>
  <c r="CP62" i="29"/>
  <c r="DB62" i="29"/>
  <c r="CY63" i="29"/>
  <c r="CS64" i="29"/>
  <c r="DC64" i="29"/>
  <c r="CY65" i="29"/>
  <c r="CS66" i="29"/>
  <c r="DC66" i="29"/>
  <c r="CY67" i="29"/>
  <c r="CS68" i="29"/>
  <c r="DC68" i="29"/>
  <c r="CY69" i="29"/>
  <c r="CS70" i="29"/>
  <c r="DC70" i="29"/>
  <c r="CY71" i="29"/>
  <c r="CS72" i="29"/>
  <c r="DB72" i="29"/>
  <c r="CT73" i="29"/>
  <c r="DB73" i="29"/>
  <c r="CT74" i="29"/>
  <c r="DB74" i="29"/>
  <c r="CT75" i="29"/>
  <c r="DB75" i="29"/>
  <c r="CT76" i="29"/>
  <c r="DB76" i="29"/>
  <c r="CT77" i="29"/>
  <c r="DB77" i="29"/>
  <c r="CT78" i="29"/>
  <c r="DB78" i="29"/>
  <c r="CT79" i="29"/>
  <c r="DB79" i="29"/>
  <c r="CT80" i="29"/>
  <c r="DB80" i="29"/>
  <c r="CT81" i="29"/>
  <c r="DB81" i="29"/>
  <c r="CT82" i="29"/>
  <c r="DB82" i="29"/>
  <c r="CT83" i="29"/>
  <c r="DB83" i="29"/>
  <c r="CT84" i="29"/>
  <c r="DB84" i="29"/>
  <c r="CT85" i="29"/>
  <c r="DB85" i="29"/>
  <c r="CT86" i="29"/>
  <c r="DB86" i="29"/>
  <c r="CT87" i="29"/>
  <c r="DB87" i="29"/>
  <c r="CT88" i="29"/>
  <c r="DC13" i="29"/>
  <c r="DA30" i="29"/>
  <c r="CQ36" i="29"/>
  <c r="CU41" i="29"/>
  <c r="CY46" i="29"/>
  <c r="DB50" i="29"/>
  <c r="DB54" i="29"/>
  <c r="DB58" i="29"/>
  <c r="CP61" i="29"/>
  <c r="CR62" i="29"/>
  <c r="DC62" i="29"/>
  <c r="CZ63" i="29"/>
  <c r="CT64" i="29"/>
  <c r="CP65" i="29"/>
  <c r="CZ65" i="29"/>
  <c r="CT66" i="29"/>
  <c r="CP67" i="29"/>
  <c r="CZ67" i="29"/>
  <c r="CT68" i="29"/>
  <c r="CP69" i="29"/>
  <c r="CZ69" i="29"/>
  <c r="CT70" i="29"/>
  <c r="CP71" i="29"/>
  <c r="CZ71" i="29"/>
  <c r="CT72" i="29"/>
  <c r="DC72" i="29"/>
  <c r="CU73" i="29"/>
  <c r="DC73" i="29"/>
  <c r="CU74" i="29"/>
  <c r="DC74" i="29"/>
  <c r="CU75" i="29"/>
  <c r="DC75" i="29"/>
  <c r="CU76" i="29"/>
  <c r="DC76" i="29"/>
  <c r="CU77" i="29"/>
  <c r="DC77" i="29"/>
  <c r="CU78" i="29"/>
  <c r="DC78" i="29"/>
  <c r="CU79" i="29"/>
  <c r="DC79" i="29"/>
  <c r="CU80" i="29"/>
  <c r="DC80" i="29"/>
  <c r="CU81" i="29"/>
  <c r="DC81" i="29"/>
  <c r="CU82" i="29"/>
  <c r="DC82" i="29"/>
  <c r="CU83" i="29"/>
  <c r="DC83" i="29"/>
  <c r="CU84" i="29"/>
  <c r="DC84" i="29"/>
  <c r="CU85" i="29"/>
  <c r="DC85" i="29"/>
  <c r="CU86" i="29"/>
  <c r="DC86" i="29"/>
  <c r="CU87" i="29"/>
  <c r="DC87" i="29"/>
  <c r="CU88" i="29"/>
  <c r="DC17" i="29"/>
  <c r="CU31" i="29"/>
  <c r="DA36" i="29"/>
  <c r="CQ42" i="29"/>
  <c r="CR47" i="29"/>
  <c r="CT51" i="29"/>
  <c r="CT55" i="29"/>
  <c r="CT59" i="29"/>
  <c r="CT61" i="29"/>
  <c r="CS62" i="29"/>
  <c r="CP63" i="29"/>
  <c r="DA63" i="29"/>
  <c r="CU64" i="29"/>
  <c r="CQ65" i="29"/>
  <c r="DA65" i="29"/>
  <c r="CU66" i="29"/>
  <c r="CQ67" i="29"/>
  <c r="DA67" i="29"/>
  <c r="CU68" i="29"/>
  <c r="CQ69" i="29"/>
  <c r="DA69" i="29"/>
  <c r="CU70" i="29"/>
  <c r="CQ71" i="29"/>
  <c r="DA71" i="29"/>
  <c r="CU72" i="29"/>
  <c r="CV73" i="29"/>
  <c r="CV74" i="29"/>
  <c r="CV75" i="29"/>
  <c r="CV76" i="29"/>
  <c r="CV77" i="29"/>
  <c r="CV78" i="29"/>
  <c r="CV79" i="29"/>
  <c r="CV80" i="29"/>
  <c r="CV81" i="29"/>
  <c r="CV82" i="29"/>
  <c r="CV83" i="29"/>
  <c r="CV84" i="29"/>
  <c r="CV85" i="29"/>
  <c r="CV86" i="29"/>
  <c r="CV87" i="29"/>
  <c r="CV88" i="29"/>
  <c r="CV89" i="29"/>
  <c r="CV90" i="29"/>
  <c r="CV91" i="29"/>
  <c r="CV92" i="29"/>
  <c r="CV93" i="29"/>
  <c r="CV94" i="29"/>
  <c r="CV95" i="29"/>
  <c r="CV96" i="29"/>
  <c r="CV97" i="29"/>
  <c r="CV98" i="29"/>
  <c r="CV99" i="29"/>
  <c r="CV100" i="29"/>
  <c r="CV101" i="29"/>
  <c r="CV102" i="29"/>
  <c r="DC21" i="29"/>
  <c r="CQ32" i="29"/>
  <c r="CU37" i="29"/>
  <c r="DA42" i="29"/>
  <c r="DA47" i="29"/>
  <c r="DB51" i="29"/>
  <c r="DB55" i="29"/>
  <c r="DB59" i="29"/>
  <c r="CU61" i="29"/>
  <c r="CT62" i="29"/>
  <c r="CR63" i="29"/>
  <c r="DB63" i="29"/>
  <c r="CX64" i="29"/>
  <c r="CR65" i="29"/>
  <c r="DB65" i="29"/>
  <c r="CX66" i="29"/>
  <c r="CR67" i="29"/>
  <c r="DB67" i="29"/>
  <c r="CX68" i="29"/>
  <c r="CR69" i="29"/>
  <c r="DB69" i="29"/>
  <c r="CX70" i="29"/>
  <c r="CR71" i="29"/>
  <c r="DB71" i="29"/>
  <c r="CW72" i="29"/>
  <c r="CW73" i="29"/>
  <c r="CW74" i="29"/>
  <c r="CW75" i="29"/>
  <c r="CW76" i="29"/>
  <c r="CW77" i="29"/>
  <c r="CW78" i="29"/>
  <c r="CW79" i="29"/>
  <c r="CW80" i="29"/>
  <c r="CW81" i="29"/>
  <c r="CW82" i="29"/>
  <c r="CW83" i="29"/>
  <c r="CW84" i="29"/>
  <c r="CW85" i="29"/>
  <c r="CW86" i="29"/>
  <c r="CW87" i="29"/>
  <c r="CW88" i="29"/>
  <c r="CW89" i="29"/>
  <c r="CW90" i="29"/>
  <c r="CW91" i="29"/>
  <c r="CW92" i="29"/>
  <c r="CW93" i="29"/>
  <c r="CW94" i="29"/>
  <c r="CW95" i="29"/>
  <c r="CW96" i="29"/>
  <c r="CW97" i="29"/>
  <c r="CW98" i="29"/>
  <c r="CW99" i="29"/>
  <c r="CW100" i="29"/>
  <c r="CW101" i="29"/>
  <c r="CW102" i="29"/>
  <c r="DC25" i="29"/>
  <c r="DA32" i="29"/>
  <c r="CQ38" i="29"/>
  <c r="CU43" i="29"/>
  <c r="CT48" i="29"/>
  <c r="CT52" i="29"/>
  <c r="CT56" i="29"/>
  <c r="CT60" i="29"/>
  <c r="CX61" i="29"/>
  <c r="CU62" i="29"/>
  <c r="CS63" i="29"/>
  <c r="DC63" i="29"/>
  <c r="CY64" i="29"/>
  <c r="CS65" i="29"/>
  <c r="DC65" i="29"/>
  <c r="CY66" i="29"/>
  <c r="CS67" i="29"/>
  <c r="DC67" i="29"/>
  <c r="CY68" i="29"/>
  <c r="CS69" i="29"/>
  <c r="DC69" i="29"/>
  <c r="CY70" i="29"/>
  <c r="CS71" i="29"/>
  <c r="DC71" i="29"/>
  <c r="CX72" i="29"/>
  <c r="CP73" i="29"/>
  <c r="CX73" i="29"/>
  <c r="CP74" i="29"/>
  <c r="CX74" i="29"/>
  <c r="CP75" i="29"/>
  <c r="CX75" i="29"/>
  <c r="CP76" i="29"/>
  <c r="CX76" i="29"/>
  <c r="CP77" i="29"/>
  <c r="CX77" i="29"/>
  <c r="CP78" i="29"/>
  <c r="CX78" i="29"/>
  <c r="CP79" i="29"/>
  <c r="CX79" i="29"/>
  <c r="CP80" i="29"/>
  <c r="CX80" i="29"/>
  <c r="CP81" i="29"/>
  <c r="CX81" i="29"/>
  <c r="CP82" i="29"/>
  <c r="CX82" i="29"/>
  <c r="CP83" i="29"/>
  <c r="CX83" i="29"/>
  <c r="CP84" i="29"/>
  <c r="CX84" i="29"/>
  <c r="CP85" i="29"/>
  <c r="CX85" i="29"/>
  <c r="CP86" i="29"/>
  <c r="CX86" i="29"/>
  <c r="CP87" i="29"/>
  <c r="CX87" i="29"/>
  <c r="CP88" i="29"/>
  <c r="CX88" i="29"/>
  <c r="DA28" i="29"/>
  <c r="CQ34" i="29"/>
  <c r="CU39" i="29"/>
  <c r="DA44" i="29"/>
  <c r="CT49" i="29"/>
  <c r="CT53" i="29"/>
  <c r="CT57" i="29"/>
  <c r="CX60" i="29"/>
  <c r="DB61" i="29"/>
  <c r="CZ62" i="29"/>
  <c r="CU63" i="29"/>
  <c r="CQ64" i="29"/>
  <c r="DA64" i="29"/>
  <c r="CU65" i="29"/>
  <c r="CQ66" i="29"/>
  <c r="DA66" i="29"/>
  <c r="CU67" i="29"/>
  <c r="CQ68" i="29"/>
  <c r="DA68" i="29"/>
  <c r="CU69" i="29"/>
  <c r="CQ70" i="29"/>
  <c r="DA70" i="29"/>
  <c r="CU71" i="29"/>
  <c r="CQ72" i="29"/>
  <c r="CZ72" i="29"/>
  <c r="CR73" i="29"/>
  <c r="CZ73" i="29"/>
  <c r="CR74" i="29"/>
  <c r="CZ74" i="29"/>
  <c r="CR75" i="29"/>
  <c r="CZ75" i="29"/>
  <c r="CR76" i="29"/>
  <c r="CZ76" i="29"/>
  <c r="CR77" i="29"/>
  <c r="CZ77" i="29"/>
  <c r="CR78" i="29"/>
  <c r="CZ78" i="29"/>
  <c r="CR79" i="29"/>
  <c r="CZ79" i="29"/>
  <c r="CR80" i="29"/>
  <c r="CZ80" i="29"/>
  <c r="CR81" i="29"/>
  <c r="CZ81" i="29"/>
  <c r="CR82" i="29"/>
  <c r="CZ82" i="29"/>
  <c r="CR83" i="29"/>
  <c r="CZ83" i="29"/>
  <c r="CR84" i="29"/>
  <c r="CZ84" i="29"/>
  <c r="CR85" i="29"/>
  <c r="CZ85" i="29"/>
  <c r="CR86" i="29"/>
  <c r="CZ86" i="29"/>
  <c r="CR87" i="29"/>
  <c r="CZ87" i="29"/>
  <c r="CR88" i="29"/>
  <c r="CU29" i="29"/>
  <c r="DA34" i="29"/>
  <c r="CQ40" i="29"/>
  <c r="CU45" i="29"/>
  <c r="DB49" i="29"/>
  <c r="DB53" i="29"/>
  <c r="DB57" i="29"/>
  <c r="DB60" i="29"/>
  <c r="DC61" i="29"/>
  <c r="DA62" i="29"/>
  <c r="CX63" i="29"/>
  <c r="CR64" i="29"/>
  <c r="DB64" i="29"/>
  <c r="CX65" i="29"/>
  <c r="CR66" i="29"/>
  <c r="DB66" i="29"/>
  <c r="CX67" i="29"/>
  <c r="CR68" i="29"/>
  <c r="DB68" i="29"/>
  <c r="CX69" i="29"/>
  <c r="CR70" i="29"/>
  <c r="DB70" i="29"/>
  <c r="CX71" i="29"/>
  <c r="CR72" i="29"/>
  <c r="DA72" i="29"/>
  <c r="CS73" i="29"/>
  <c r="DA73" i="29"/>
  <c r="CS74" i="29"/>
  <c r="DA74" i="29"/>
  <c r="CS75" i="29"/>
  <c r="DA75" i="29"/>
  <c r="CS76" i="29"/>
  <c r="DA76" i="29"/>
  <c r="CS77" i="29"/>
  <c r="DA77" i="29"/>
  <c r="CS78" i="29"/>
  <c r="DA78" i="29"/>
  <c r="CS79" i="29"/>
  <c r="DA79" i="29"/>
  <c r="CS80" i="29"/>
  <c r="DA80" i="29"/>
  <c r="CS81" i="29"/>
  <c r="DA81" i="29"/>
  <c r="CS82" i="29"/>
  <c r="DA82" i="29"/>
  <c r="CS83" i="29"/>
  <c r="DA83" i="29"/>
  <c r="CS84" i="29"/>
  <c r="DA84" i="29"/>
  <c r="CS85" i="29"/>
  <c r="DA85" i="29"/>
  <c r="CS86" i="29"/>
  <c r="DA86" i="29"/>
  <c r="CS87" i="29"/>
  <c r="DA87" i="29"/>
  <c r="CS88" i="29"/>
  <c r="CQ28" i="29"/>
  <c r="CZ61" i="29"/>
  <c r="CT67" i="29"/>
  <c r="CY72" i="29"/>
  <c r="CY76" i="29"/>
  <c r="CY80" i="29"/>
  <c r="CY84" i="29"/>
  <c r="CY88" i="29"/>
  <c r="CS89" i="29"/>
  <c r="DC89" i="29"/>
  <c r="CY90" i="29"/>
  <c r="CS91" i="29"/>
  <c r="DC91" i="29"/>
  <c r="CY92" i="29"/>
  <c r="CS93" i="29"/>
  <c r="DC93" i="29"/>
  <c r="CY94" i="29"/>
  <c r="CS95" i="29"/>
  <c r="DC95" i="29"/>
  <c r="CY96" i="29"/>
  <c r="CS97" i="29"/>
  <c r="DC97" i="29"/>
  <c r="CY98" i="29"/>
  <c r="CS99" i="29"/>
  <c r="DC99" i="29"/>
  <c r="CY100" i="29"/>
  <c r="CS101" i="29"/>
  <c r="DC101" i="29"/>
  <c r="CY102" i="29"/>
  <c r="CQ103" i="29"/>
  <c r="CY103" i="29"/>
  <c r="CQ104" i="29"/>
  <c r="CY104" i="29"/>
  <c r="CQ105" i="29"/>
  <c r="CY105" i="29"/>
  <c r="CQ106" i="29"/>
  <c r="CY106" i="29"/>
  <c r="CQ107" i="29"/>
  <c r="CY107" i="29"/>
  <c r="CQ108" i="29"/>
  <c r="CY108" i="29"/>
  <c r="CQ109" i="29"/>
  <c r="CY109" i="29"/>
  <c r="CQ110" i="29"/>
  <c r="CY110" i="29"/>
  <c r="CQ111" i="29"/>
  <c r="CY111" i="29"/>
  <c r="CQ112" i="29"/>
  <c r="CY112" i="29"/>
  <c r="CQ113" i="29"/>
  <c r="CY113" i="29"/>
  <c r="CQ114" i="29"/>
  <c r="CY114" i="29"/>
  <c r="CQ115" i="29"/>
  <c r="CY115" i="29"/>
  <c r="CQ116" i="29"/>
  <c r="CY116" i="29"/>
  <c r="CQ117" i="29"/>
  <c r="CY117" i="29"/>
  <c r="CQ118" i="29"/>
  <c r="CY118" i="29"/>
  <c r="CU33" i="29"/>
  <c r="CX62" i="29"/>
  <c r="CP68" i="29"/>
  <c r="CQ73" i="29"/>
  <c r="CQ77" i="29"/>
  <c r="CQ81" i="29"/>
  <c r="CQ85" i="29"/>
  <c r="CZ88" i="29"/>
  <c r="CT89" i="29"/>
  <c r="CP90" i="29"/>
  <c r="CZ90" i="29"/>
  <c r="CT91" i="29"/>
  <c r="CP92" i="29"/>
  <c r="CZ92" i="29"/>
  <c r="CT93" i="29"/>
  <c r="CP94" i="29"/>
  <c r="CZ94" i="29"/>
  <c r="CT95" i="29"/>
  <c r="CP96" i="29"/>
  <c r="CZ96" i="29"/>
  <c r="CT97" i="29"/>
  <c r="CP98" i="29"/>
  <c r="CZ98" i="29"/>
  <c r="CT99" i="29"/>
  <c r="CP100" i="29"/>
  <c r="CZ100" i="29"/>
  <c r="CT101" i="29"/>
  <c r="CP102" i="29"/>
  <c r="CZ102" i="29"/>
  <c r="CR103" i="29"/>
  <c r="CZ103" i="29"/>
  <c r="CR104" i="29"/>
  <c r="CZ104" i="29"/>
  <c r="CR105" i="29"/>
  <c r="CZ105" i="29"/>
  <c r="CR106" i="29"/>
  <c r="CZ106" i="29"/>
  <c r="CR107" i="29"/>
  <c r="CZ107" i="29"/>
  <c r="CR108" i="29"/>
  <c r="CZ108" i="29"/>
  <c r="CR109" i="29"/>
  <c r="CZ109" i="29"/>
  <c r="CR110" i="29"/>
  <c r="CZ110" i="29"/>
  <c r="CR111" i="29"/>
  <c r="CZ111" i="29"/>
  <c r="CR112" i="29"/>
  <c r="CZ112" i="29"/>
  <c r="CR113" i="29"/>
  <c r="CZ113" i="29"/>
  <c r="CR114" i="29"/>
  <c r="CZ114" i="29"/>
  <c r="CR115" i="29"/>
  <c r="CZ115" i="29"/>
  <c r="CR116" i="29"/>
  <c r="CZ116" i="29"/>
  <c r="CR117" i="29"/>
  <c r="DA38" i="29"/>
  <c r="CT63" i="29"/>
  <c r="CZ68" i="29"/>
  <c r="CY73" i="29"/>
  <c r="CY77" i="29"/>
  <c r="CY81" i="29"/>
  <c r="CY85" i="29"/>
  <c r="DA88" i="29"/>
  <c r="CU89" i="29"/>
  <c r="CQ90" i="29"/>
  <c r="DA90" i="29"/>
  <c r="CU91" i="29"/>
  <c r="CQ92" i="29"/>
  <c r="DA92" i="29"/>
  <c r="CU93" i="29"/>
  <c r="CQ94" i="29"/>
  <c r="DA94" i="29"/>
  <c r="CU95" i="29"/>
  <c r="CQ96" i="29"/>
  <c r="DA96" i="29"/>
  <c r="CU97" i="29"/>
  <c r="CQ98" i="29"/>
  <c r="DA98" i="29"/>
  <c r="CU99" i="29"/>
  <c r="CQ100" i="29"/>
  <c r="DA100" i="29"/>
  <c r="CU101" i="29"/>
  <c r="CQ102" i="29"/>
  <c r="DA102" i="29"/>
  <c r="CS103" i="29"/>
  <c r="DA103" i="29"/>
  <c r="CS104" i="29"/>
  <c r="DA104" i="29"/>
  <c r="CS105" i="29"/>
  <c r="DA105" i="29"/>
  <c r="CS106" i="29"/>
  <c r="DA106" i="29"/>
  <c r="CS107" i="29"/>
  <c r="DA107" i="29"/>
  <c r="CS108" i="29"/>
  <c r="DA108" i="29"/>
  <c r="CS109" i="29"/>
  <c r="DA109" i="29"/>
  <c r="CS110" i="29"/>
  <c r="DA110" i="29"/>
  <c r="CS111" i="29"/>
  <c r="DA111" i="29"/>
  <c r="CS112" i="29"/>
  <c r="DA112" i="29"/>
  <c r="CS113" i="29"/>
  <c r="DA113" i="29"/>
  <c r="CS114" i="29"/>
  <c r="DA114" i="29"/>
  <c r="CS115" i="29"/>
  <c r="DA115" i="29"/>
  <c r="CS116" i="29"/>
  <c r="DA116" i="29"/>
  <c r="CS117" i="29"/>
  <c r="DA117" i="29"/>
  <c r="CS118" i="29"/>
  <c r="CQ44" i="29"/>
  <c r="CP64" i="29"/>
  <c r="CT69" i="29"/>
  <c r="CQ74" i="29"/>
  <c r="CQ78" i="29"/>
  <c r="CQ82" i="29"/>
  <c r="CQ86" i="29"/>
  <c r="DB88" i="29"/>
  <c r="CX89" i="29"/>
  <c r="CR90" i="29"/>
  <c r="DB90" i="29"/>
  <c r="CX91" i="29"/>
  <c r="CR92" i="29"/>
  <c r="DB92" i="29"/>
  <c r="CX93" i="29"/>
  <c r="CR94" i="29"/>
  <c r="DB94" i="29"/>
  <c r="CX95" i="29"/>
  <c r="CR96" i="29"/>
  <c r="DB96" i="29"/>
  <c r="CX97" i="29"/>
  <c r="CR98" i="29"/>
  <c r="DB98" i="29"/>
  <c r="CX99" i="29"/>
  <c r="CR100" i="29"/>
  <c r="DB100" i="29"/>
  <c r="CX101" i="29"/>
  <c r="CR102" i="29"/>
  <c r="DB102" i="29"/>
  <c r="CT103" i="29"/>
  <c r="DB103" i="29"/>
  <c r="CT104" i="29"/>
  <c r="DB104" i="29"/>
  <c r="CT105" i="29"/>
  <c r="DB105" i="29"/>
  <c r="CT106" i="29"/>
  <c r="DB106" i="29"/>
  <c r="CT107" i="29"/>
  <c r="DB107" i="29"/>
  <c r="CT108" i="29"/>
  <c r="DB108" i="29"/>
  <c r="CT109" i="29"/>
  <c r="DB109" i="29"/>
  <c r="CT110" i="29"/>
  <c r="DB110" i="29"/>
  <c r="CT111" i="29"/>
  <c r="DB111" i="29"/>
  <c r="CT112" i="29"/>
  <c r="DB112" i="29"/>
  <c r="CT113" i="29"/>
  <c r="DB113" i="29"/>
  <c r="CT114" i="29"/>
  <c r="DB114" i="29"/>
  <c r="CT115" i="29"/>
  <c r="DB115" i="29"/>
  <c r="CT116" i="29"/>
  <c r="DB116" i="29"/>
  <c r="CT117" i="29"/>
  <c r="DB48" i="29"/>
  <c r="CZ64" i="29"/>
  <c r="CP70" i="29"/>
  <c r="CY74" i="29"/>
  <c r="CY78" i="29"/>
  <c r="CY82" i="29"/>
  <c r="CY86" i="29"/>
  <c r="DC88" i="29"/>
  <c r="CY89" i="29"/>
  <c r="CS90" i="29"/>
  <c r="DC90" i="29"/>
  <c r="CY91" i="29"/>
  <c r="CS92" i="29"/>
  <c r="DC92" i="29"/>
  <c r="CY93" i="29"/>
  <c r="CS94" i="29"/>
  <c r="DC94" i="29"/>
  <c r="CY95" i="29"/>
  <c r="CS96" i="29"/>
  <c r="DC96" i="29"/>
  <c r="CY97" i="29"/>
  <c r="CS98" i="29"/>
  <c r="DC98" i="29"/>
  <c r="CY99" i="29"/>
  <c r="CS100" i="29"/>
  <c r="DC100" i="29"/>
  <c r="CY101" i="29"/>
  <c r="CS102" i="29"/>
  <c r="DC102" i="29"/>
  <c r="CU103" i="29"/>
  <c r="DC103" i="29"/>
  <c r="CU104" i="29"/>
  <c r="DC104" i="29"/>
  <c r="CU105" i="29"/>
  <c r="DC105" i="29"/>
  <c r="CU106" i="29"/>
  <c r="DC106" i="29"/>
  <c r="CU107" i="29"/>
  <c r="DC107" i="29"/>
  <c r="CU108" i="29"/>
  <c r="DC108" i="29"/>
  <c r="CU109" i="29"/>
  <c r="DC109" i="29"/>
  <c r="CU110" i="29"/>
  <c r="DC110" i="29"/>
  <c r="CU111" i="29"/>
  <c r="DC111" i="29"/>
  <c r="CU112" i="29"/>
  <c r="DC112" i="29"/>
  <c r="CU113" i="29"/>
  <c r="DC113" i="29"/>
  <c r="CU114" i="29"/>
  <c r="DC114" i="29"/>
  <c r="CU115" i="29"/>
  <c r="DC115" i="29"/>
  <c r="CU116" i="29"/>
  <c r="DC116" i="29"/>
  <c r="CU117" i="29"/>
  <c r="DB56" i="29"/>
  <c r="CP66" i="29"/>
  <c r="CT71" i="29"/>
  <c r="CY75" i="29"/>
  <c r="CY79" i="29"/>
  <c r="CY83" i="29"/>
  <c r="CY87" i="29"/>
  <c r="CQ89" i="29"/>
  <c r="DA89" i="29"/>
  <c r="CU90" i="29"/>
  <c r="CQ91" i="29"/>
  <c r="DA91" i="29"/>
  <c r="CU92" i="29"/>
  <c r="CQ93" i="29"/>
  <c r="DA93" i="29"/>
  <c r="CU94" i="29"/>
  <c r="CQ95" i="29"/>
  <c r="DA95" i="29"/>
  <c r="CU96" i="29"/>
  <c r="CQ97" i="29"/>
  <c r="DA97" i="29"/>
  <c r="CU98" i="29"/>
  <c r="CQ99" i="29"/>
  <c r="DA99" i="29"/>
  <c r="CU100" i="29"/>
  <c r="CQ101" i="29"/>
  <c r="DA101" i="29"/>
  <c r="CU102" i="29"/>
  <c r="CW103" i="29"/>
  <c r="CW104" i="29"/>
  <c r="CW105" i="29"/>
  <c r="CW106" i="29"/>
  <c r="CW107" i="29"/>
  <c r="CW108" i="29"/>
  <c r="CW109" i="29"/>
  <c r="CW110" i="29"/>
  <c r="CW111" i="29"/>
  <c r="CW112" i="29"/>
  <c r="CW113" i="29"/>
  <c r="CW114" i="29"/>
  <c r="CW115" i="29"/>
  <c r="CW116" i="29"/>
  <c r="CW117" i="29"/>
  <c r="CW118" i="29"/>
  <c r="CW119" i="29"/>
  <c r="CW120" i="29"/>
  <c r="CW121" i="29"/>
  <c r="CW122" i="29"/>
  <c r="CW123" i="29"/>
  <c r="CW124" i="29"/>
  <c r="CW125" i="29"/>
  <c r="CW126" i="29"/>
  <c r="CW127" i="29"/>
  <c r="CW128" i="29"/>
  <c r="CW129" i="29"/>
  <c r="CW130" i="29"/>
  <c r="CU60" i="29"/>
  <c r="CZ66" i="29"/>
  <c r="CP72" i="29"/>
  <c r="CQ76" i="29"/>
  <c r="CQ80" i="29"/>
  <c r="CQ84" i="29"/>
  <c r="CQ88" i="29"/>
  <c r="CR89" i="29"/>
  <c r="DB89" i="29"/>
  <c r="CX90" i="29"/>
  <c r="CR91" i="29"/>
  <c r="DB91" i="29"/>
  <c r="CX92" i="29"/>
  <c r="CR93" i="29"/>
  <c r="DB93" i="29"/>
  <c r="CX94" i="29"/>
  <c r="CR95" i="29"/>
  <c r="DB95" i="29"/>
  <c r="CX96" i="29"/>
  <c r="CR97" i="29"/>
  <c r="DB97" i="29"/>
  <c r="CX98" i="29"/>
  <c r="CR99" i="29"/>
  <c r="DB99" i="29"/>
  <c r="CX100" i="29"/>
  <c r="CR101" i="29"/>
  <c r="DB101" i="29"/>
  <c r="CX102" i="29"/>
  <c r="CP103" i="29"/>
  <c r="CX103" i="29"/>
  <c r="CP104" i="29"/>
  <c r="CX104" i="29"/>
  <c r="CP105" i="29"/>
  <c r="CX105" i="29"/>
  <c r="DB52" i="29"/>
  <c r="CZ89" i="29"/>
  <c r="CP95" i="29"/>
  <c r="CT100" i="29"/>
  <c r="CV107" i="29"/>
  <c r="CV109" i="29"/>
  <c r="CV111" i="29"/>
  <c r="CV113" i="29"/>
  <c r="CV115" i="29"/>
  <c r="CV117" i="29"/>
  <c r="CT118" i="29"/>
  <c r="CX119" i="29"/>
  <c r="CQ120" i="29"/>
  <c r="CZ120" i="29"/>
  <c r="CS121" i="29"/>
  <c r="DB121" i="29"/>
  <c r="CU122" i="29"/>
  <c r="CX123" i="29"/>
  <c r="CQ124" i="29"/>
  <c r="CZ124" i="29"/>
  <c r="CS125" i="29"/>
  <c r="DB125" i="29"/>
  <c r="CU126" i="29"/>
  <c r="CX127" i="29"/>
  <c r="CQ128" i="29"/>
  <c r="CZ128" i="29"/>
  <c r="CS129" i="29"/>
  <c r="DB129" i="29"/>
  <c r="CU130" i="29"/>
  <c r="CW131" i="29"/>
  <c r="CW132" i="29"/>
  <c r="CW133" i="29"/>
  <c r="CW134" i="29"/>
  <c r="CW135" i="29"/>
  <c r="CW136" i="29"/>
  <c r="CW137" i="29"/>
  <c r="CW138" i="29"/>
  <c r="CW139" i="29"/>
  <c r="CW140" i="29"/>
  <c r="CW141" i="29"/>
  <c r="CW142" i="29"/>
  <c r="CW143" i="29"/>
  <c r="CW144" i="29"/>
  <c r="CW145" i="29"/>
  <c r="CW146" i="29"/>
  <c r="CW147" i="29"/>
  <c r="CW148" i="29"/>
  <c r="CW149" i="29"/>
  <c r="CW150" i="29"/>
  <c r="CW151" i="29"/>
  <c r="CW152" i="29"/>
  <c r="CW153" i="29"/>
  <c r="CW154" i="29"/>
  <c r="CW155" i="29"/>
  <c r="CW156" i="29"/>
  <c r="CT65" i="29"/>
  <c r="CT90" i="29"/>
  <c r="CZ95" i="29"/>
  <c r="CP101" i="29"/>
  <c r="CV105" i="29"/>
  <c r="CX107" i="29"/>
  <c r="CX109" i="29"/>
  <c r="CX111" i="29"/>
  <c r="CX113" i="29"/>
  <c r="CX115" i="29"/>
  <c r="CX117" i="29"/>
  <c r="CU118" i="29"/>
  <c r="CP119" i="29"/>
  <c r="CY119" i="29"/>
  <c r="CR120" i="29"/>
  <c r="DA120" i="29"/>
  <c r="CT121" i="29"/>
  <c r="DC121" i="29"/>
  <c r="CV122" i="29"/>
  <c r="CP123" i="29"/>
  <c r="CY123" i="29"/>
  <c r="CR124" i="29"/>
  <c r="DA124" i="29"/>
  <c r="CT125" i="29"/>
  <c r="DC125" i="29"/>
  <c r="CV126" i="29"/>
  <c r="CP127" i="29"/>
  <c r="CY127" i="29"/>
  <c r="CR128" i="29"/>
  <c r="DA128" i="29"/>
  <c r="CT129" i="29"/>
  <c r="DC129" i="29"/>
  <c r="CV130" i="29"/>
  <c r="CP131" i="29"/>
  <c r="CX131" i="29"/>
  <c r="CP132" i="29"/>
  <c r="CX132" i="29"/>
  <c r="CP133" i="29"/>
  <c r="CX133" i="29"/>
  <c r="CP134" i="29"/>
  <c r="CX134" i="29"/>
  <c r="CP135" i="29"/>
  <c r="CX135" i="29"/>
  <c r="CP136" i="29"/>
  <c r="CX136" i="29"/>
  <c r="CP137" i="29"/>
  <c r="CX137" i="29"/>
  <c r="CP138" i="29"/>
  <c r="CX138" i="29"/>
  <c r="CP139" i="29"/>
  <c r="CX139" i="29"/>
  <c r="CP140" i="29"/>
  <c r="CX140" i="29"/>
  <c r="CP141" i="29"/>
  <c r="CZ70" i="29"/>
  <c r="CP91" i="29"/>
  <c r="CT96" i="29"/>
  <c r="CZ101" i="29"/>
  <c r="CZ117" i="29"/>
  <c r="CV118" i="29"/>
  <c r="CQ119" i="29"/>
  <c r="CZ119" i="29"/>
  <c r="CS120" i="29"/>
  <c r="DB120" i="29"/>
  <c r="CU121" i="29"/>
  <c r="CX122" i="29"/>
  <c r="CQ123" i="29"/>
  <c r="CZ123" i="29"/>
  <c r="CS124" i="29"/>
  <c r="DB124" i="29"/>
  <c r="CU125" i="29"/>
  <c r="CX126" i="29"/>
  <c r="CQ127" i="29"/>
  <c r="CZ127" i="29"/>
  <c r="CS128" i="29"/>
  <c r="DB128" i="29"/>
  <c r="CU129" i="29"/>
  <c r="CX130" i="29"/>
  <c r="CQ131" i="29"/>
  <c r="CY131" i="29"/>
  <c r="CQ132" i="29"/>
  <c r="CY132" i="29"/>
  <c r="CQ133" i="29"/>
  <c r="CY133" i="29"/>
  <c r="CQ134" i="29"/>
  <c r="CY134" i="29"/>
  <c r="CQ135" i="29"/>
  <c r="CY135" i="29"/>
  <c r="CQ136" i="29"/>
  <c r="CY136" i="29"/>
  <c r="CQ137" i="29"/>
  <c r="CY137" i="29"/>
  <c r="CQ138" i="29"/>
  <c r="CY138" i="29"/>
  <c r="CQ139" i="29"/>
  <c r="CY139" i="29"/>
  <c r="CQ140" i="29"/>
  <c r="CY140" i="29"/>
  <c r="CQ141" i="29"/>
  <c r="CY141" i="29"/>
  <c r="CQ142" i="29"/>
  <c r="CY142" i="29"/>
  <c r="CQ143" i="29"/>
  <c r="CY143" i="29"/>
  <c r="CQ144" i="29"/>
  <c r="CY144" i="29"/>
  <c r="CQ145" i="29"/>
  <c r="CY145" i="29"/>
  <c r="CQ75" i="29"/>
  <c r="CZ91" i="29"/>
  <c r="CP97" i="29"/>
  <c r="CT102" i="29"/>
  <c r="CP106" i="29"/>
  <c r="CP108" i="29"/>
  <c r="CP110" i="29"/>
  <c r="CP112" i="29"/>
  <c r="CP114" i="29"/>
  <c r="CP116" i="29"/>
  <c r="DB117" i="29"/>
  <c r="CX118" i="29"/>
  <c r="CR119" i="29"/>
  <c r="DA119" i="29"/>
  <c r="CT120" i="29"/>
  <c r="DC120" i="29"/>
  <c r="CV121" i="29"/>
  <c r="CP122" i="29"/>
  <c r="CY122" i="29"/>
  <c r="CR123" i="29"/>
  <c r="DA123" i="29"/>
  <c r="CT124" i="29"/>
  <c r="DC124" i="29"/>
  <c r="CV125" i="29"/>
  <c r="CP126" i="29"/>
  <c r="CY126" i="29"/>
  <c r="CR127" i="29"/>
  <c r="DA127" i="29"/>
  <c r="CT128" i="29"/>
  <c r="DC128" i="29"/>
  <c r="CV129" i="29"/>
  <c r="CP130" i="29"/>
  <c r="CY130" i="29"/>
  <c r="CR131" i="29"/>
  <c r="CZ131" i="29"/>
  <c r="CR132" i="29"/>
  <c r="CZ132" i="29"/>
  <c r="CR133" i="29"/>
  <c r="CZ133" i="29"/>
  <c r="CR134" i="29"/>
  <c r="CZ134" i="29"/>
  <c r="CR135" i="29"/>
  <c r="CZ135" i="29"/>
  <c r="CR136" i="29"/>
  <c r="CZ136" i="29"/>
  <c r="CR137" i="29"/>
  <c r="CZ137" i="29"/>
  <c r="CR138" i="29"/>
  <c r="CZ138" i="29"/>
  <c r="CR139" i="29"/>
  <c r="CZ139" i="29"/>
  <c r="CR140" i="29"/>
  <c r="CZ140" i="29"/>
  <c r="CR141" i="29"/>
  <c r="CZ141" i="29"/>
  <c r="CQ79" i="29"/>
  <c r="CT92" i="29"/>
  <c r="CZ97" i="29"/>
  <c r="CV106" i="29"/>
  <c r="CV108" i="29"/>
  <c r="CV110" i="29"/>
  <c r="CV112" i="29"/>
  <c r="CV114" i="29"/>
  <c r="CV116" i="29"/>
  <c r="DC117" i="29"/>
  <c r="CZ118" i="29"/>
  <c r="CS119" i="29"/>
  <c r="DB119" i="29"/>
  <c r="CU120" i="29"/>
  <c r="CX121" i="29"/>
  <c r="CQ122" i="29"/>
  <c r="CZ122" i="29"/>
  <c r="CS123" i="29"/>
  <c r="DB123" i="29"/>
  <c r="CU124" i="29"/>
  <c r="CX125" i="29"/>
  <c r="CQ126" i="29"/>
  <c r="CZ126" i="29"/>
  <c r="CS127" i="29"/>
  <c r="DB127" i="29"/>
  <c r="CU128" i="29"/>
  <c r="CX129" i="29"/>
  <c r="CQ130" i="29"/>
  <c r="CZ130" i="29"/>
  <c r="CS131" i="29"/>
  <c r="DA131" i="29"/>
  <c r="CS132" i="29"/>
  <c r="DA132" i="29"/>
  <c r="CS133" i="29"/>
  <c r="DA133" i="29"/>
  <c r="CS134" i="29"/>
  <c r="DA134" i="29"/>
  <c r="CS135" i="29"/>
  <c r="DA135" i="29"/>
  <c r="CS136" i="29"/>
  <c r="DA136" i="29"/>
  <c r="CS137" i="29"/>
  <c r="DA137" i="29"/>
  <c r="CS138" i="29"/>
  <c r="DA138" i="29"/>
  <c r="CS139" i="29"/>
  <c r="DA139" i="29"/>
  <c r="CS140" i="29"/>
  <c r="DA140" i="29"/>
  <c r="CS141" i="29"/>
  <c r="DA141" i="29"/>
  <c r="CS142" i="29"/>
  <c r="DA142" i="29"/>
  <c r="CS143" i="29"/>
  <c r="DA143" i="29"/>
  <c r="CQ87" i="29"/>
  <c r="CZ93" i="29"/>
  <c r="CP99" i="29"/>
  <c r="CP118" i="29"/>
  <c r="DB118" i="29"/>
  <c r="CU119" i="29"/>
  <c r="CX120" i="29"/>
  <c r="CQ121" i="29"/>
  <c r="CZ121" i="29"/>
  <c r="CS122" i="29"/>
  <c r="DB122" i="29"/>
  <c r="CU123" i="29"/>
  <c r="CX124" i="29"/>
  <c r="CQ125" i="29"/>
  <c r="CZ125" i="29"/>
  <c r="CS126" i="29"/>
  <c r="DB126" i="29"/>
  <c r="CU127" i="29"/>
  <c r="CX128" i="29"/>
  <c r="CQ129" i="29"/>
  <c r="CZ129" i="29"/>
  <c r="CS130" i="29"/>
  <c r="DB130" i="29"/>
  <c r="CU131" i="29"/>
  <c r="DC131" i="29"/>
  <c r="CU132" i="29"/>
  <c r="DC132" i="29"/>
  <c r="CU133" i="29"/>
  <c r="DC133" i="29"/>
  <c r="CU134" i="29"/>
  <c r="DC134" i="29"/>
  <c r="CU135" i="29"/>
  <c r="DC135" i="29"/>
  <c r="CU136" i="29"/>
  <c r="DC136" i="29"/>
  <c r="CU137" i="29"/>
  <c r="DC137" i="29"/>
  <c r="CU138" i="29"/>
  <c r="DC138" i="29"/>
  <c r="CU139" i="29"/>
  <c r="DC139" i="29"/>
  <c r="CU140" i="29"/>
  <c r="DC140" i="29"/>
  <c r="CU141" i="29"/>
  <c r="DC141" i="29"/>
  <c r="CU142" i="29"/>
  <c r="DC142" i="29"/>
  <c r="CU143" i="29"/>
  <c r="DC143" i="29"/>
  <c r="CU144" i="29"/>
  <c r="DC144" i="29"/>
  <c r="CU145" i="29"/>
  <c r="DC145" i="29"/>
  <c r="CU146" i="29"/>
  <c r="DC146" i="29"/>
  <c r="CP89" i="29"/>
  <c r="CT94" i="29"/>
  <c r="CZ99" i="29"/>
  <c r="CV104" i="29"/>
  <c r="CP107" i="29"/>
  <c r="CP109" i="29"/>
  <c r="CP111" i="29"/>
  <c r="CP113" i="29"/>
  <c r="CP115" i="29"/>
  <c r="CP117" i="29"/>
  <c r="CR118" i="29"/>
  <c r="DC118" i="29"/>
  <c r="CV119" i="29"/>
  <c r="CP120" i="29"/>
  <c r="CY120" i="29"/>
  <c r="CR121" i="29"/>
  <c r="DA121" i="29"/>
  <c r="CT122" i="29"/>
  <c r="DC122" i="29"/>
  <c r="CV123" i="29"/>
  <c r="CP124" i="29"/>
  <c r="CY124" i="29"/>
  <c r="CR125" i="29"/>
  <c r="DA125" i="29"/>
  <c r="CT126" i="29"/>
  <c r="DC126" i="29"/>
  <c r="CV127" i="29"/>
  <c r="CP128" i="29"/>
  <c r="CY128" i="29"/>
  <c r="CR129" i="29"/>
  <c r="DA129" i="29"/>
  <c r="CT130" i="29"/>
  <c r="DC130" i="29"/>
  <c r="CV131" i="29"/>
  <c r="CV132" i="29"/>
  <c r="CV133" i="29"/>
  <c r="CV134" i="29"/>
  <c r="CV135" i="29"/>
  <c r="CV136" i="29"/>
  <c r="CV137" i="29"/>
  <c r="CV138" i="29"/>
  <c r="CV139" i="29"/>
  <c r="CV140" i="29"/>
  <c r="CV141" i="29"/>
  <c r="CV142" i="29"/>
  <c r="CV143" i="29"/>
  <c r="CV144" i="29"/>
  <c r="CV145" i="29"/>
  <c r="CV146" i="29"/>
  <c r="CV147" i="29"/>
  <c r="CV148" i="29"/>
  <c r="CV149" i="29"/>
  <c r="CV150" i="29"/>
  <c r="CV151" i="29"/>
  <c r="CQ83" i="29"/>
  <c r="CX114" i="29"/>
  <c r="CY121" i="29"/>
  <c r="CR126" i="29"/>
  <c r="DA130" i="29"/>
  <c r="DB134" i="29"/>
  <c r="DB138" i="29"/>
  <c r="CP142" i="29"/>
  <c r="CT143" i="29"/>
  <c r="CX144" i="29"/>
  <c r="CX145" i="29"/>
  <c r="CT146" i="29"/>
  <c r="CR147" i="29"/>
  <c r="DB147" i="29"/>
  <c r="CX148" i="29"/>
  <c r="CR149" i="29"/>
  <c r="DB149" i="29"/>
  <c r="CX150" i="29"/>
  <c r="CR151" i="29"/>
  <c r="DB151" i="29"/>
  <c r="CU152" i="29"/>
  <c r="CX153" i="29"/>
  <c r="CQ154" i="29"/>
  <c r="CZ154" i="29"/>
  <c r="CS155" i="29"/>
  <c r="DB155" i="29"/>
  <c r="CU156" i="29"/>
  <c r="CV157" i="29"/>
  <c r="CV158" i="29"/>
  <c r="CV159" i="29"/>
  <c r="CV160" i="29"/>
  <c r="CV161" i="29"/>
  <c r="CV162" i="29"/>
  <c r="CV163" i="29"/>
  <c r="CV164" i="29"/>
  <c r="CV165" i="29"/>
  <c r="CV166" i="29"/>
  <c r="CV167" i="29"/>
  <c r="CV168" i="29"/>
  <c r="CV169" i="29"/>
  <c r="CV170" i="29"/>
  <c r="CV171" i="29"/>
  <c r="CV172" i="29"/>
  <c r="CV173" i="29"/>
  <c r="CV174" i="29"/>
  <c r="CV175" i="29"/>
  <c r="CV176" i="29"/>
  <c r="CV177" i="29"/>
  <c r="CV178" i="29"/>
  <c r="CV179" i="29"/>
  <c r="CV180" i="29"/>
  <c r="CV181" i="29"/>
  <c r="CV182" i="29"/>
  <c r="CV183" i="29"/>
  <c r="CV184" i="29"/>
  <c r="CV185" i="29"/>
  <c r="CV186" i="29"/>
  <c r="CV187" i="29"/>
  <c r="CV188" i="29"/>
  <c r="CV189" i="29"/>
  <c r="CV190" i="29"/>
  <c r="CV191" i="29"/>
  <c r="CV192" i="29"/>
  <c r="CV193" i="29"/>
  <c r="CV194" i="29"/>
  <c r="CV195" i="29"/>
  <c r="CV196" i="29"/>
  <c r="CV197" i="29"/>
  <c r="CV198" i="29"/>
  <c r="CV199" i="29"/>
  <c r="CV200" i="29"/>
  <c r="CV201" i="29"/>
  <c r="CV202" i="29"/>
  <c r="CV203" i="29"/>
  <c r="CV204" i="29"/>
  <c r="CV205" i="29"/>
  <c r="CV206" i="29"/>
  <c r="CV207" i="29"/>
  <c r="CV208" i="29"/>
  <c r="CV209" i="29"/>
  <c r="CV210" i="29"/>
  <c r="CV211" i="29"/>
  <c r="CV212" i="29"/>
  <c r="CP93" i="29"/>
  <c r="CX116" i="29"/>
  <c r="CR122" i="29"/>
  <c r="DA126" i="29"/>
  <c r="CT131" i="29"/>
  <c r="CT135" i="29"/>
  <c r="CT139" i="29"/>
  <c r="CR142" i="29"/>
  <c r="CX143" i="29"/>
  <c r="CZ144" i="29"/>
  <c r="CZ145" i="29"/>
  <c r="CX146" i="29"/>
  <c r="CS147" i="29"/>
  <c r="DC147" i="29"/>
  <c r="CY148" i="29"/>
  <c r="CS149" i="29"/>
  <c r="DC149" i="29"/>
  <c r="CY150" i="29"/>
  <c r="CS151" i="29"/>
  <c r="DC151" i="29"/>
  <c r="CV152" i="29"/>
  <c r="CP153" i="29"/>
  <c r="CY153" i="29"/>
  <c r="CR154" i="29"/>
  <c r="DA154" i="29"/>
  <c r="CT155" i="29"/>
  <c r="DC155" i="29"/>
  <c r="CV156" i="29"/>
  <c r="CW157" i="29"/>
  <c r="CW158" i="29"/>
  <c r="CW159" i="29"/>
  <c r="CW160" i="29"/>
  <c r="CW161" i="29"/>
  <c r="CW162" i="29"/>
  <c r="CW163" i="29"/>
  <c r="CW164" i="29"/>
  <c r="CW165" i="29"/>
  <c r="CW166" i="29"/>
  <c r="CW167" i="29"/>
  <c r="CW168" i="29"/>
  <c r="CW169" i="29"/>
  <c r="CW170" i="29"/>
  <c r="CW171" i="29"/>
  <c r="CW172" i="29"/>
  <c r="CW173" i="29"/>
  <c r="CW174" i="29"/>
  <c r="CW175" i="29"/>
  <c r="CW176" i="29"/>
  <c r="CW177" i="29"/>
  <c r="CW178" i="29"/>
  <c r="CW179" i="29"/>
  <c r="CW180" i="29"/>
  <c r="CW181" i="29"/>
  <c r="CW182" i="29"/>
  <c r="CW183" i="29"/>
  <c r="CW184" i="29"/>
  <c r="CW185" i="29"/>
  <c r="CW186" i="29"/>
  <c r="CW187" i="29"/>
  <c r="CW188" i="29"/>
  <c r="CW189" i="29"/>
  <c r="CW190" i="29"/>
  <c r="CW191" i="29"/>
  <c r="CW192" i="29"/>
  <c r="CW193" i="29"/>
  <c r="CW194" i="29"/>
  <c r="CW195" i="29"/>
  <c r="CW196" i="29"/>
  <c r="CW197" i="29"/>
  <c r="CW198" i="29"/>
  <c r="CW199" i="29"/>
  <c r="CW200" i="29"/>
  <c r="CW201" i="29"/>
  <c r="CW202" i="29"/>
  <c r="CW203" i="29"/>
  <c r="CW204" i="29"/>
  <c r="CW205" i="29"/>
  <c r="CW206" i="29"/>
  <c r="CW207" i="29"/>
  <c r="CW208" i="29"/>
  <c r="CW209" i="29"/>
  <c r="CW210" i="29"/>
  <c r="CW211" i="29"/>
  <c r="CW212" i="29"/>
  <c r="CT98" i="29"/>
  <c r="DA122" i="29"/>
  <c r="CT127" i="29"/>
  <c r="DB131" i="29"/>
  <c r="DB135" i="29"/>
  <c r="DB139" i="29"/>
  <c r="CT142" i="29"/>
  <c r="CZ143" i="29"/>
  <c r="DA144" i="29"/>
  <c r="DA145" i="29"/>
  <c r="CY146" i="29"/>
  <c r="CT147" i="29"/>
  <c r="CP148" i="29"/>
  <c r="CZ148" i="29"/>
  <c r="CT149" i="29"/>
  <c r="CP150" i="29"/>
  <c r="CZ150" i="29"/>
  <c r="CT151" i="29"/>
  <c r="CX152" i="29"/>
  <c r="CQ153" i="29"/>
  <c r="CZ153" i="29"/>
  <c r="CS154" i="29"/>
  <c r="DB154" i="29"/>
  <c r="CU155" i="29"/>
  <c r="CX156" i="29"/>
  <c r="CP157" i="29"/>
  <c r="CX157" i="29"/>
  <c r="CP158" i="29"/>
  <c r="CX158" i="29"/>
  <c r="CP159" i="29"/>
  <c r="CX159" i="29"/>
  <c r="CP160" i="29"/>
  <c r="CX160" i="29"/>
  <c r="CP161" i="29"/>
  <c r="CX161" i="29"/>
  <c r="CP162" i="29"/>
  <c r="CX162" i="29"/>
  <c r="CP163" i="29"/>
  <c r="CX163" i="29"/>
  <c r="CP164" i="29"/>
  <c r="CX164" i="29"/>
  <c r="CP165" i="29"/>
  <c r="CX165" i="29"/>
  <c r="CP166" i="29"/>
  <c r="CX166" i="29"/>
  <c r="CP167" i="29"/>
  <c r="CX167" i="29"/>
  <c r="CP168" i="29"/>
  <c r="CX168" i="29"/>
  <c r="CP169" i="29"/>
  <c r="CX169" i="29"/>
  <c r="CP170" i="29"/>
  <c r="CX170" i="29"/>
  <c r="CP171" i="29"/>
  <c r="CX171" i="29"/>
  <c r="CP172" i="29"/>
  <c r="CX172" i="29"/>
  <c r="CP173" i="29"/>
  <c r="CX173" i="29"/>
  <c r="CP174" i="29"/>
  <c r="CX174" i="29"/>
  <c r="CP175" i="29"/>
  <c r="CX175" i="29"/>
  <c r="CP176" i="29"/>
  <c r="CX176" i="29"/>
  <c r="CP177" i="29"/>
  <c r="CX177" i="29"/>
  <c r="CP178" i="29"/>
  <c r="CX178" i="29"/>
  <c r="CP179" i="29"/>
  <c r="CX179" i="29"/>
  <c r="CP180" i="29"/>
  <c r="CX180" i="29"/>
  <c r="CP181" i="29"/>
  <c r="CX181" i="29"/>
  <c r="CP182" i="29"/>
  <c r="CX182" i="29"/>
  <c r="CP183" i="29"/>
  <c r="CX183" i="29"/>
  <c r="CP184" i="29"/>
  <c r="CX184" i="29"/>
  <c r="CP185" i="29"/>
  <c r="CX185" i="29"/>
  <c r="CP186" i="29"/>
  <c r="CX186" i="29"/>
  <c r="CP187" i="29"/>
  <c r="CV103" i="29"/>
  <c r="DA118" i="29"/>
  <c r="CT123" i="29"/>
  <c r="DC127" i="29"/>
  <c r="CT132" i="29"/>
  <c r="CT136" i="29"/>
  <c r="CT140" i="29"/>
  <c r="CX142" i="29"/>
  <c r="DB143" i="29"/>
  <c r="DB144" i="29"/>
  <c r="DB145" i="29"/>
  <c r="CZ146" i="29"/>
  <c r="CU147" i="29"/>
  <c r="CQ148" i="29"/>
  <c r="DA148" i="29"/>
  <c r="CU149" i="29"/>
  <c r="CQ150" i="29"/>
  <c r="DA150" i="29"/>
  <c r="CU151" i="29"/>
  <c r="CP152" i="29"/>
  <c r="CY152" i="29"/>
  <c r="CR153" i="29"/>
  <c r="DA153" i="29"/>
  <c r="CT154" i="29"/>
  <c r="DC154" i="29"/>
  <c r="CV155" i="29"/>
  <c r="CP156" i="29"/>
  <c r="CY156" i="29"/>
  <c r="CQ157" i="29"/>
  <c r="CY157" i="29"/>
  <c r="CQ158" i="29"/>
  <c r="CY158" i="29"/>
  <c r="CQ159" i="29"/>
  <c r="CY159" i="29"/>
  <c r="CQ160" i="29"/>
  <c r="CY160" i="29"/>
  <c r="CQ161" i="29"/>
  <c r="CY161" i="29"/>
  <c r="CQ162" i="29"/>
  <c r="CY162" i="29"/>
  <c r="CQ163" i="29"/>
  <c r="CY163" i="29"/>
  <c r="CQ164" i="29"/>
  <c r="CY164" i="29"/>
  <c r="CQ165" i="29"/>
  <c r="CY165" i="29"/>
  <c r="CQ166" i="29"/>
  <c r="CY166" i="29"/>
  <c r="CQ167" i="29"/>
  <c r="CY167" i="29"/>
  <c r="CQ168" i="29"/>
  <c r="CY168" i="29"/>
  <c r="CQ169" i="29"/>
  <c r="CY169" i="29"/>
  <c r="CQ170" i="29"/>
  <c r="CY170" i="29"/>
  <c r="CQ171" i="29"/>
  <c r="CY171" i="29"/>
  <c r="CQ172" i="29"/>
  <c r="CY172" i="29"/>
  <c r="CQ173" i="29"/>
  <c r="CY173" i="29"/>
  <c r="CQ174" i="29"/>
  <c r="CY174" i="29"/>
  <c r="CQ175" i="29"/>
  <c r="CY175" i="29"/>
  <c r="CQ176" i="29"/>
  <c r="CY176" i="29"/>
  <c r="CQ177" i="29"/>
  <c r="CY177" i="29"/>
  <c r="CQ178" i="29"/>
  <c r="CY178" i="29"/>
  <c r="CQ179" i="29"/>
  <c r="CY179" i="29"/>
  <c r="CQ180" i="29"/>
  <c r="CY180" i="29"/>
  <c r="CQ181" i="29"/>
  <c r="CY181" i="29"/>
  <c r="CQ182" i="29"/>
  <c r="CY182" i="29"/>
  <c r="CQ183" i="29"/>
  <c r="CY183" i="29"/>
  <c r="CQ184" i="29"/>
  <c r="CY184" i="29"/>
  <c r="CQ185" i="29"/>
  <c r="CX106" i="29"/>
  <c r="CT119" i="29"/>
  <c r="DC123" i="29"/>
  <c r="CV128" i="29"/>
  <c r="DB132" i="29"/>
  <c r="DB136" i="29"/>
  <c r="DB140" i="29"/>
  <c r="CZ142" i="29"/>
  <c r="CP144" i="29"/>
  <c r="CP145" i="29"/>
  <c r="CP146" i="29"/>
  <c r="DA146" i="29"/>
  <c r="CX147" i="29"/>
  <c r="CR148" i="29"/>
  <c r="DB148" i="29"/>
  <c r="CX149" i="29"/>
  <c r="CR150" i="29"/>
  <c r="DB150" i="29"/>
  <c r="CX151" i="29"/>
  <c r="CQ152" i="29"/>
  <c r="CZ152" i="29"/>
  <c r="CS153" i="29"/>
  <c r="DB153" i="29"/>
  <c r="CU154" i="29"/>
  <c r="CX155" i="29"/>
  <c r="CQ156" i="29"/>
  <c r="CZ156" i="29"/>
  <c r="CR157" i="29"/>
  <c r="CZ157" i="29"/>
  <c r="CR158" i="29"/>
  <c r="CZ158" i="29"/>
  <c r="CR159" i="29"/>
  <c r="CZ159" i="29"/>
  <c r="CR160" i="29"/>
  <c r="CZ160" i="29"/>
  <c r="CR161" i="29"/>
  <c r="CZ161" i="29"/>
  <c r="CR162" i="29"/>
  <c r="CZ162" i="29"/>
  <c r="CR163" i="29"/>
  <c r="CZ163" i="29"/>
  <c r="CR164" i="29"/>
  <c r="CZ164" i="29"/>
  <c r="CR165" i="29"/>
  <c r="CZ165" i="29"/>
  <c r="CR166" i="29"/>
  <c r="CZ166" i="29"/>
  <c r="CR167" i="29"/>
  <c r="CZ167" i="29"/>
  <c r="CR168" i="29"/>
  <c r="CZ168" i="29"/>
  <c r="CR169" i="29"/>
  <c r="CZ169" i="29"/>
  <c r="CR170" i="29"/>
  <c r="CZ170" i="29"/>
  <c r="CR171" i="29"/>
  <c r="CZ171" i="29"/>
  <c r="CR172" i="29"/>
  <c r="CZ172" i="29"/>
  <c r="CR173" i="29"/>
  <c r="CZ173" i="29"/>
  <c r="CR174" i="29"/>
  <c r="CZ174" i="29"/>
  <c r="CR175" i="29"/>
  <c r="CZ175" i="29"/>
  <c r="CR176" i="29"/>
  <c r="CZ176" i="29"/>
  <c r="CR177" i="29"/>
  <c r="CZ177" i="29"/>
  <c r="CR178" i="29"/>
  <c r="CZ178" i="29"/>
  <c r="CR179" i="29"/>
  <c r="CZ179" i="29"/>
  <c r="CR180" i="29"/>
  <c r="CZ180" i="29"/>
  <c r="CR181" i="29"/>
  <c r="CZ181" i="29"/>
  <c r="CR182" i="29"/>
  <c r="CZ182" i="29"/>
  <c r="CR183" i="29"/>
  <c r="CZ183" i="29"/>
  <c r="CR184" i="29"/>
  <c r="CZ184" i="29"/>
  <c r="CR185" i="29"/>
  <c r="CX108" i="29"/>
  <c r="DC119" i="29"/>
  <c r="CV124" i="29"/>
  <c r="CP129" i="29"/>
  <c r="CT133" i="29"/>
  <c r="CT137" i="29"/>
  <c r="CT141" i="29"/>
  <c r="DB142" i="29"/>
  <c r="CR144" i="29"/>
  <c r="CR145" i="29"/>
  <c r="CQ146" i="29"/>
  <c r="DB146" i="29"/>
  <c r="CY147" i="29"/>
  <c r="CS148" i="29"/>
  <c r="DC148" i="29"/>
  <c r="CY149" i="29"/>
  <c r="CS150" i="29"/>
  <c r="DC150" i="29"/>
  <c r="CY151" i="29"/>
  <c r="CR152" i="29"/>
  <c r="DA152" i="29"/>
  <c r="CT153" i="29"/>
  <c r="DC153" i="29"/>
  <c r="CV154" i="29"/>
  <c r="CP155" i="29"/>
  <c r="CY155" i="29"/>
  <c r="CR156" i="29"/>
  <c r="DA156" i="29"/>
  <c r="CS157" i="29"/>
  <c r="DA157" i="29"/>
  <c r="CS158" i="29"/>
  <c r="DA158" i="29"/>
  <c r="CS159" i="29"/>
  <c r="DA159" i="29"/>
  <c r="CS160" i="29"/>
  <c r="DA160" i="29"/>
  <c r="CS161" i="29"/>
  <c r="DA161" i="29"/>
  <c r="CS162" i="29"/>
  <c r="DA162" i="29"/>
  <c r="CS163" i="29"/>
  <c r="DA163" i="29"/>
  <c r="CS164" i="29"/>
  <c r="DA164" i="29"/>
  <c r="CS165" i="29"/>
  <c r="DA165" i="29"/>
  <c r="CS166" i="29"/>
  <c r="DA166" i="29"/>
  <c r="CS167" i="29"/>
  <c r="DA167" i="29"/>
  <c r="CS168" i="29"/>
  <c r="DA168" i="29"/>
  <c r="CS169" i="29"/>
  <c r="DA169" i="29"/>
  <c r="CX110" i="29"/>
  <c r="CV120" i="29"/>
  <c r="CP125" i="29"/>
  <c r="CY129" i="29"/>
  <c r="DB133" i="29"/>
  <c r="DB137" i="29"/>
  <c r="CX141" i="29"/>
  <c r="CP143" i="29"/>
  <c r="CS144" i="29"/>
  <c r="CS145" i="29"/>
  <c r="CR146" i="29"/>
  <c r="CP147" i="29"/>
  <c r="CZ147" i="29"/>
  <c r="CT148" i="29"/>
  <c r="CP149" i="29"/>
  <c r="CZ149" i="29"/>
  <c r="CT150" i="29"/>
  <c r="CP151" i="29"/>
  <c r="CZ151" i="29"/>
  <c r="CS152" i="29"/>
  <c r="DB152" i="29"/>
  <c r="CU153" i="29"/>
  <c r="CX154" i="29"/>
  <c r="CQ155" i="29"/>
  <c r="CZ155" i="29"/>
  <c r="CS156" i="29"/>
  <c r="DB156" i="29"/>
  <c r="CT157" i="29"/>
  <c r="DB157" i="29"/>
  <c r="CT158" i="29"/>
  <c r="DB158" i="29"/>
  <c r="CT159" i="29"/>
  <c r="DB159" i="29"/>
  <c r="CT160" i="29"/>
  <c r="DB160" i="29"/>
  <c r="CT161" i="29"/>
  <c r="DB161" i="29"/>
  <c r="CT162" i="29"/>
  <c r="DB162" i="29"/>
  <c r="CT163" i="29"/>
  <c r="DB163" i="29"/>
  <c r="CT164" i="29"/>
  <c r="DB164" i="29"/>
  <c r="CT165" i="29"/>
  <c r="DB165" i="29"/>
  <c r="CT166" i="29"/>
  <c r="DB166" i="29"/>
  <c r="CT167" i="29"/>
  <c r="DB167" i="29"/>
  <c r="CT168" i="29"/>
  <c r="DB168" i="29"/>
  <c r="CT169" i="29"/>
  <c r="DB169" i="29"/>
  <c r="CT170" i="29"/>
  <c r="DB170" i="29"/>
  <c r="CT171" i="29"/>
  <c r="DB171" i="29"/>
  <c r="CT172" i="29"/>
  <c r="DB172" i="29"/>
  <c r="CT173" i="29"/>
  <c r="DB173" i="29"/>
  <c r="CT174" i="29"/>
  <c r="DB174" i="29"/>
  <c r="CT175" i="29"/>
  <c r="DB175" i="29"/>
  <c r="CT176" i="29"/>
  <c r="DB176" i="29"/>
  <c r="CT177" i="29"/>
  <c r="DB177" i="29"/>
  <c r="CT178" i="29"/>
  <c r="DB178" i="29"/>
  <c r="CT179" i="29"/>
  <c r="DB179" i="29"/>
  <c r="CT180" i="29"/>
  <c r="CX112" i="29"/>
  <c r="CT144" i="29"/>
  <c r="CU150" i="29"/>
  <c r="CR155" i="29"/>
  <c r="CU159" i="29"/>
  <c r="CU163" i="29"/>
  <c r="CU167" i="29"/>
  <c r="DA170" i="29"/>
  <c r="DA172" i="29"/>
  <c r="DA174" i="29"/>
  <c r="DA176" i="29"/>
  <c r="DA178" i="29"/>
  <c r="DA180" i="29"/>
  <c r="DC181" i="29"/>
  <c r="CT183" i="29"/>
  <c r="DA184" i="29"/>
  <c r="DA185" i="29"/>
  <c r="CY186" i="29"/>
  <c r="CT187" i="29"/>
  <c r="CP188" i="29"/>
  <c r="CZ188" i="29"/>
  <c r="CT189" i="29"/>
  <c r="CP190" i="29"/>
  <c r="CZ190" i="29"/>
  <c r="CT191" i="29"/>
  <c r="CP192" i="29"/>
  <c r="CZ192" i="29"/>
  <c r="CT193" i="29"/>
  <c r="CP194" i="29"/>
  <c r="CZ194" i="29"/>
  <c r="CT195" i="29"/>
  <c r="CP196" i="29"/>
  <c r="CZ196" i="29"/>
  <c r="CT197" i="29"/>
  <c r="CP198" i="29"/>
  <c r="CZ198" i="29"/>
  <c r="CT199" i="29"/>
  <c r="CP200" i="29"/>
  <c r="CZ200" i="29"/>
  <c r="CT201" i="29"/>
  <c r="CP202" i="29"/>
  <c r="CZ202" i="29"/>
  <c r="CT203" i="29"/>
  <c r="CP204" i="29"/>
  <c r="CZ204" i="29"/>
  <c r="CT205" i="29"/>
  <c r="CP206" i="29"/>
  <c r="CZ206" i="29"/>
  <c r="CT207" i="29"/>
  <c r="CP208" i="29"/>
  <c r="CZ208" i="29"/>
  <c r="CT209" i="29"/>
  <c r="CP210" i="29"/>
  <c r="CZ210" i="29"/>
  <c r="CT211" i="29"/>
  <c r="CP212" i="29"/>
  <c r="CZ212" i="29"/>
  <c r="CR213" i="29"/>
  <c r="CZ213" i="29"/>
  <c r="CR214" i="29"/>
  <c r="CZ214" i="29"/>
  <c r="CR215" i="29"/>
  <c r="CZ215" i="29"/>
  <c r="CR216" i="29"/>
  <c r="CZ216" i="29"/>
  <c r="CR217" i="29"/>
  <c r="CZ217" i="29"/>
  <c r="CR218" i="29"/>
  <c r="CZ218" i="29"/>
  <c r="CR219" i="29"/>
  <c r="CZ219" i="29"/>
  <c r="CR220" i="29"/>
  <c r="CZ220" i="29"/>
  <c r="CR221" i="29"/>
  <c r="CZ221" i="29"/>
  <c r="CR222" i="29"/>
  <c r="CZ222" i="29"/>
  <c r="CR223" i="29"/>
  <c r="CZ223" i="29"/>
  <c r="CR224" i="29"/>
  <c r="CZ224" i="29"/>
  <c r="CR225" i="29"/>
  <c r="CZ225" i="29"/>
  <c r="CR226" i="29"/>
  <c r="CZ226" i="29"/>
  <c r="CR227" i="29"/>
  <c r="CZ227" i="29"/>
  <c r="CR228" i="29"/>
  <c r="CZ228" i="29"/>
  <c r="CR229" i="29"/>
  <c r="CZ229" i="29"/>
  <c r="CR230" i="29"/>
  <c r="CZ230" i="29"/>
  <c r="CR231" i="29"/>
  <c r="CZ231" i="29"/>
  <c r="CR232" i="29"/>
  <c r="CZ232" i="29"/>
  <c r="CR233" i="29"/>
  <c r="CZ233" i="29"/>
  <c r="CR234" i="29"/>
  <c r="CZ234" i="29"/>
  <c r="CR235" i="29"/>
  <c r="CZ235" i="29"/>
  <c r="CR236" i="29"/>
  <c r="CZ236" i="29"/>
  <c r="CR237" i="29"/>
  <c r="CZ237" i="29"/>
  <c r="CR238" i="29"/>
  <c r="CZ238" i="29"/>
  <c r="CR239" i="29"/>
  <c r="CZ239" i="29"/>
  <c r="CR240" i="29"/>
  <c r="CZ240" i="29"/>
  <c r="CR241" i="29"/>
  <c r="CZ241" i="29"/>
  <c r="CR242" i="29"/>
  <c r="CP121" i="29"/>
  <c r="CT145" i="29"/>
  <c r="CQ151" i="29"/>
  <c r="DA155" i="29"/>
  <c r="DC159" i="29"/>
  <c r="DC163" i="29"/>
  <c r="DC167" i="29"/>
  <c r="DC170" i="29"/>
  <c r="DC172" i="29"/>
  <c r="DC174" i="29"/>
  <c r="DC176" i="29"/>
  <c r="DC178" i="29"/>
  <c r="DB180" i="29"/>
  <c r="CS182" i="29"/>
  <c r="CU183" i="29"/>
  <c r="DB184" i="29"/>
  <c r="DB185" i="29"/>
  <c r="CZ186" i="29"/>
  <c r="CU187" i="29"/>
  <c r="CQ188" i="29"/>
  <c r="DA188" i="29"/>
  <c r="CU189" i="29"/>
  <c r="CQ190" i="29"/>
  <c r="DA190" i="29"/>
  <c r="CU191" i="29"/>
  <c r="CQ192" i="29"/>
  <c r="DA192" i="29"/>
  <c r="CU193" i="29"/>
  <c r="CQ194" i="29"/>
  <c r="DA194" i="29"/>
  <c r="CU195" i="29"/>
  <c r="CQ196" i="29"/>
  <c r="DA196" i="29"/>
  <c r="CU197" i="29"/>
  <c r="CQ198" i="29"/>
  <c r="DA198" i="29"/>
  <c r="CU199" i="29"/>
  <c r="CQ200" i="29"/>
  <c r="DA200" i="29"/>
  <c r="CU201" i="29"/>
  <c r="CQ202" i="29"/>
  <c r="DA202" i="29"/>
  <c r="CU203" i="29"/>
  <c r="CQ204" i="29"/>
  <c r="DA204" i="29"/>
  <c r="CU205" i="29"/>
  <c r="CQ206" i="29"/>
  <c r="DA206" i="29"/>
  <c r="CU207" i="29"/>
  <c r="CQ208" i="29"/>
  <c r="DA208" i="29"/>
  <c r="CU209" i="29"/>
  <c r="CQ210" i="29"/>
  <c r="DA210" i="29"/>
  <c r="CU211" i="29"/>
  <c r="CQ212" i="29"/>
  <c r="DA212" i="29"/>
  <c r="CS213" i="29"/>
  <c r="DA213" i="29"/>
  <c r="CS214" i="29"/>
  <c r="DA214" i="29"/>
  <c r="CS215" i="29"/>
  <c r="DA215" i="29"/>
  <c r="CS216" i="29"/>
  <c r="DA216" i="29"/>
  <c r="CS217" i="29"/>
  <c r="DA217" i="29"/>
  <c r="CS218" i="29"/>
  <c r="DA218" i="29"/>
  <c r="CS219" i="29"/>
  <c r="DA219" i="29"/>
  <c r="CS220" i="29"/>
  <c r="DA220" i="29"/>
  <c r="CS221" i="29"/>
  <c r="DA221" i="29"/>
  <c r="CS222" i="29"/>
  <c r="DA222" i="29"/>
  <c r="CS223" i="29"/>
  <c r="DA223" i="29"/>
  <c r="CS224" i="29"/>
  <c r="DA224" i="29"/>
  <c r="CS225" i="29"/>
  <c r="DA225" i="29"/>
  <c r="CS226" i="29"/>
  <c r="DA226" i="29"/>
  <c r="CS227" i="29"/>
  <c r="DA227" i="29"/>
  <c r="CS228" i="29"/>
  <c r="DA228" i="29"/>
  <c r="CS229" i="29"/>
  <c r="DA229" i="29"/>
  <c r="CS230" i="29"/>
  <c r="DA230" i="29"/>
  <c r="CS231" i="29"/>
  <c r="DA231" i="29"/>
  <c r="CS232" i="29"/>
  <c r="DA232" i="29"/>
  <c r="CS233" i="29"/>
  <c r="DA233" i="29"/>
  <c r="CS234" i="29"/>
  <c r="DA234" i="29"/>
  <c r="CS235" i="29"/>
  <c r="DA235" i="29"/>
  <c r="CS236" i="29"/>
  <c r="DA236" i="29"/>
  <c r="CS237" i="29"/>
  <c r="DA237" i="29"/>
  <c r="CS238" i="29"/>
  <c r="DA238" i="29"/>
  <c r="CS239" i="29"/>
  <c r="DA239" i="29"/>
  <c r="CS240" i="29"/>
  <c r="DA240" i="29"/>
  <c r="CS241" i="29"/>
  <c r="DA241" i="29"/>
  <c r="CY125" i="29"/>
  <c r="CS146" i="29"/>
  <c r="DA151" i="29"/>
  <c r="CT156" i="29"/>
  <c r="CU160" i="29"/>
  <c r="CU164" i="29"/>
  <c r="CU168" i="29"/>
  <c r="CS171" i="29"/>
  <c r="CS173" i="29"/>
  <c r="CS175" i="29"/>
  <c r="CS177" i="29"/>
  <c r="CS179" i="29"/>
  <c r="DC180" i="29"/>
  <c r="CT182" i="29"/>
  <c r="DA183" i="29"/>
  <c r="DC184" i="29"/>
  <c r="DC185" i="29"/>
  <c r="DA186" i="29"/>
  <c r="CX187" i="29"/>
  <c r="CR188" i="29"/>
  <c r="DB188" i="29"/>
  <c r="CX189" i="29"/>
  <c r="CR190" i="29"/>
  <c r="DB190" i="29"/>
  <c r="CX191" i="29"/>
  <c r="CR192" i="29"/>
  <c r="DB192" i="29"/>
  <c r="CX193" i="29"/>
  <c r="CR194" i="29"/>
  <c r="DB194" i="29"/>
  <c r="CX195" i="29"/>
  <c r="CR196" i="29"/>
  <c r="DB196" i="29"/>
  <c r="CX197" i="29"/>
  <c r="CR198" i="29"/>
  <c r="DB198" i="29"/>
  <c r="CX199" i="29"/>
  <c r="CR200" i="29"/>
  <c r="DB200" i="29"/>
  <c r="CX201" i="29"/>
  <c r="CR202" i="29"/>
  <c r="DB202" i="29"/>
  <c r="CX203" i="29"/>
  <c r="CR204" i="29"/>
  <c r="DB204" i="29"/>
  <c r="CX205" i="29"/>
  <c r="CR206" i="29"/>
  <c r="DB206" i="29"/>
  <c r="CX207" i="29"/>
  <c r="CR208" i="29"/>
  <c r="DB208" i="29"/>
  <c r="CX209" i="29"/>
  <c r="CR210" i="29"/>
  <c r="DB210" i="29"/>
  <c r="CX211" i="29"/>
  <c r="CR212" i="29"/>
  <c r="DB212" i="29"/>
  <c r="CT213" i="29"/>
  <c r="DB213" i="29"/>
  <c r="CT214" i="29"/>
  <c r="DB214" i="29"/>
  <c r="CT215" i="29"/>
  <c r="DB215" i="29"/>
  <c r="CT216" i="29"/>
  <c r="DB216" i="29"/>
  <c r="CT217" i="29"/>
  <c r="DB217" i="29"/>
  <c r="CT218" i="29"/>
  <c r="DB218" i="29"/>
  <c r="CT219" i="29"/>
  <c r="DB219" i="29"/>
  <c r="CT220" i="29"/>
  <c r="DB220" i="29"/>
  <c r="CT221" i="29"/>
  <c r="DB221" i="29"/>
  <c r="CT222" i="29"/>
  <c r="DB222" i="29"/>
  <c r="CT223" i="29"/>
  <c r="DB223" i="29"/>
  <c r="CT224" i="29"/>
  <c r="DB224" i="29"/>
  <c r="CT225" i="29"/>
  <c r="DB225" i="29"/>
  <c r="CT226" i="29"/>
  <c r="DB226" i="29"/>
  <c r="CT227" i="29"/>
  <c r="DB227" i="29"/>
  <c r="CT228" i="29"/>
  <c r="DB228" i="29"/>
  <c r="CT229" i="29"/>
  <c r="DB229" i="29"/>
  <c r="CT230" i="29"/>
  <c r="DB230" i="29"/>
  <c r="CT231" i="29"/>
  <c r="DB231" i="29"/>
  <c r="CT232" i="29"/>
  <c r="DB232" i="29"/>
  <c r="CT233" i="29"/>
  <c r="DB233" i="29"/>
  <c r="CT234" i="29"/>
  <c r="DB234" i="29"/>
  <c r="CT235" i="29"/>
  <c r="DB235" i="29"/>
  <c r="CT236" i="29"/>
  <c r="DB236" i="29"/>
  <c r="CT237" i="29"/>
  <c r="DB237" i="29"/>
  <c r="CT238" i="29"/>
  <c r="DB238" i="29"/>
  <c r="CT239" i="29"/>
  <c r="DB239" i="29"/>
  <c r="CT240" i="29"/>
  <c r="DB240" i="29"/>
  <c r="CT241" i="29"/>
  <c r="DB241" i="29"/>
  <c r="CT242" i="29"/>
  <c r="DB242" i="29"/>
  <c r="CT243" i="29"/>
  <c r="CR130" i="29"/>
  <c r="CQ147" i="29"/>
  <c r="CT152" i="29"/>
  <c r="DC156" i="29"/>
  <c r="DC160" i="29"/>
  <c r="DC164" i="29"/>
  <c r="DC168" i="29"/>
  <c r="CU171" i="29"/>
  <c r="CU173" i="29"/>
  <c r="CU175" i="29"/>
  <c r="CU177" i="29"/>
  <c r="CU179" i="29"/>
  <c r="CS181" i="29"/>
  <c r="CU182" i="29"/>
  <c r="DB183" i="29"/>
  <c r="CS185" i="29"/>
  <c r="CQ186" i="29"/>
  <c r="DB186" i="29"/>
  <c r="CY187" i="29"/>
  <c r="CS188" i="29"/>
  <c r="DC188" i="29"/>
  <c r="CY189" i="29"/>
  <c r="CS190" i="29"/>
  <c r="DC190" i="29"/>
  <c r="CY191" i="29"/>
  <c r="CS192" i="29"/>
  <c r="DC192" i="29"/>
  <c r="CY193" i="29"/>
  <c r="CS194" i="29"/>
  <c r="DC194" i="29"/>
  <c r="CY195" i="29"/>
  <c r="CS196" i="29"/>
  <c r="DC196" i="29"/>
  <c r="CY197" i="29"/>
  <c r="CS198" i="29"/>
  <c r="DC198" i="29"/>
  <c r="CY199" i="29"/>
  <c r="CS200" i="29"/>
  <c r="DC200" i="29"/>
  <c r="CY201" i="29"/>
  <c r="CS202" i="29"/>
  <c r="DC202" i="29"/>
  <c r="CY203" i="29"/>
  <c r="CS204" i="29"/>
  <c r="DC204" i="29"/>
  <c r="CY205" i="29"/>
  <c r="CS206" i="29"/>
  <c r="DC206" i="29"/>
  <c r="CY207" i="29"/>
  <c r="CS208" i="29"/>
  <c r="DC208" i="29"/>
  <c r="CY209" i="29"/>
  <c r="CS210" i="29"/>
  <c r="DC210" i="29"/>
  <c r="CY211" i="29"/>
  <c r="CS212" i="29"/>
  <c r="DC212" i="29"/>
  <c r="CU213" i="29"/>
  <c r="DC213" i="29"/>
  <c r="CU214" i="29"/>
  <c r="DC214" i="29"/>
  <c r="CU215" i="29"/>
  <c r="DC215" i="29"/>
  <c r="CU216" i="29"/>
  <c r="DC216" i="29"/>
  <c r="CU217" i="29"/>
  <c r="DC217" i="29"/>
  <c r="CU218" i="29"/>
  <c r="DC218" i="29"/>
  <c r="CU219" i="29"/>
  <c r="DC219" i="29"/>
  <c r="CU220" i="29"/>
  <c r="DC220" i="29"/>
  <c r="CU221" i="29"/>
  <c r="DC221" i="29"/>
  <c r="CU222" i="29"/>
  <c r="DC222" i="29"/>
  <c r="CU223" i="29"/>
  <c r="DC223" i="29"/>
  <c r="CU224" i="29"/>
  <c r="DC224" i="29"/>
  <c r="CU225" i="29"/>
  <c r="DC225" i="29"/>
  <c r="CU226" i="29"/>
  <c r="DC226" i="29"/>
  <c r="CU227" i="29"/>
  <c r="CT134" i="29"/>
  <c r="DA147" i="29"/>
  <c r="DC152" i="29"/>
  <c r="CU157" i="29"/>
  <c r="CU161" i="29"/>
  <c r="CU165" i="29"/>
  <c r="CU169" i="29"/>
  <c r="DA171" i="29"/>
  <c r="DA173" i="29"/>
  <c r="DA175" i="29"/>
  <c r="DA177" i="29"/>
  <c r="DA179" i="29"/>
  <c r="CT181" i="29"/>
  <c r="DA182" i="29"/>
  <c r="DC183" i="29"/>
  <c r="CT185" i="29"/>
  <c r="CR186" i="29"/>
  <c r="DC186" i="29"/>
  <c r="CZ187" i="29"/>
  <c r="CT188" i="29"/>
  <c r="CP189" i="29"/>
  <c r="CZ189" i="29"/>
  <c r="CT190" i="29"/>
  <c r="CP191" i="29"/>
  <c r="CZ191" i="29"/>
  <c r="CT192" i="29"/>
  <c r="CP193" i="29"/>
  <c r="CZ193" i="29"/>
  <c r="CT194" i="29"/>
  <c r="CP195" i="29"/>
  <c r="CZ195" i="29"/>
  <c r="CT196" i="29"/>
  <c r="CP197" i="29"/>
  <c r="CZ197" i="29"/>
  <c r="CT198" i="29"/>
  <c r="CP199" i="29"/>
  <c r="CZ199" i="29"/>
  <c r="CT200" i="29"/>
  <c r="CP201" i="29"/>
  <c r="CZ201" i="29"/>
  <c r="CT202" i="29"/>
  <c r="CP203" i="29"/>
  <c r="CZ203" i="29"/>
  <c r="CT204" i="29"/>
  <c r="CP205" i="29"/>
  <c r="CZ205" i="29"/>
  <c r="CT206" i="29"/>
  <c r="CP207" i="29"/>
  <c r="CZ207" i="29"/>
  <c r="CT208" i="29"/>
  <c r="CP209" i="29"/>
  <c r="CZ209" i="29"/>
  <c r="CT210" i="29"/>
  <c r="CP211" i="29"/>
  <c r="CZ211" i="29"/>
  <c r="CT212" i="29"/>
  <c r="CV213" i="29"/>
  <c r="CV214" i="29"/>
  <c r="CV215" i="29"/>
  <c r="CV216" i="29"/>
  <c r="CV217" i="29"/>
  <c r="CV218" i="29"/>
  <c r="CV219" i="29"/>
  <c r="CV220" i="29"/>
  <c r="CV221" i="29"/>
  <c r="CV222" i="29"/>
  <c r="CV223" i="29"/>
  <c r="CV224" i="29"/>
  <c r="CV225" i="29"/>
  <c r="CV226" i="29"/>
  <c r="CV227" i="29"/>
  <c r="CV228" i="29"/>
  <c r="CV229" i="29"/>
  <c r="CV230" i="29"/>
  <c r="CV231" i="29"/>
  <c r="CV232" i="29"/>
  <c r="CV233" i="29"/>
  <c r="CV234" i="29"/>
  <c r="CV235" i="29"/>
  <c r="CV236" i="29"/>
  <c r="CV237" i="29"/>
  <c r="CV238" i="29"/>
  <c r="CV239" i="29"/>
  <c r="CV240" i="29"/>
  <c r="CV241" i="29"/>
  <c r="CV242" i="29"/>
  <c r="CV243" i="29"/>
  <c r="CV244" i="29"/>
  <c r="CV245" i="29"/>
  <c r="CV246" i="29"/>
  <c r="CV247" i="29"/>
  <c r="CV248" i="29"/>
  <c r="CV249" i="29"/>
  <c r="CV250" i="29"/>
  <c r="CV251" i="29"/>
  <c r="CV252" i="29"/>
  <c r="CV253" i="29"/>
  <c r="CV254" i="29"/>
  <c r="CV255" i="29"/>
  <c r="CV256" i="29"/>
  <c r="CV257" i="29"/>
  <c r="CV258" i="29"/>
  <c r="CV259" i="29"/>
  <c r="CV260" i="29"/>
  <c r="CV261" i="29"/>
  <c r="CV262" i="29"/>
  <c r="CV263" i="29"/>
  <c r="CV264" i="29"/>
  <c r="CV265" i="29"/>
  <c r="CV266" i="29"/>
  <c r="CV267" i="29"/>
  <c r="CV268" i="29"/>
  <c r="CV269" i="29"/>
  <c r="CT138" i="29"/>
  <c r="CU148" i="29"/>
  <c r="CV153" i="29"/>
  <c r="DC157" i="29"/>
  <c r="DC161" i="29"/>
  <c r="DC165" i="29"/>
  <c r="DC169" i="29"/>
  <c r="DC171" i="29"/>
  <c r="DC173" i="29"/>
  <c r="DC175" i="29"/>
  <c r="DC177" i="29"/>
  <c r="DC179" i="29"/>
  <c r="CU181" i="29"/>
  <c r="DB182" i="29"/>
  <c r="CS184" i="29"/>
  <c r="CU185" i="29"/>
  <c r="CS186" i="29"/>
  <c r="CQ187" i="29"/>
  <c r="DA187" i="29"/>
  <c r="CU188" i="29"/>
  <c r="CQ189" i="29"/>
  <c r="DA189" i="29"/>
  <c r="CU190" i="29"/>
  <c r="CQ191" i="29"/>
  <c r="DA191" i="29"/>
  <c r="CU192" i="29"/>
  <c r="CQ193" i="29"/>
  <c r="DA193" i="29"/>
  <c r="CU194" i="29"/>
  <c r="CQ195" i="29"/>
  <c r="DA195" i="29"/>
  <c r="CU196" i="29"/>
  <c r="CQ197" i="29"/>
  <c r="DA197" i="29"/>
  <c r="CU198" i="29"/>
  <c r="CQ199" i="29"/>
  <c r="DA199" i="29"/>
  <c r="CU200" i="29"/>
  <c r="CQ201" i="29"/>
  <c r="DA201" i="29"/>
  <c r="CU202" i="29"/>
  <c r="CQ203" i="29"/>
  <c r="DA203" i="29"/>
  <c r="CU204" i="29"/>
  <c r="CQ205" i="29"/>
  <c r="DA205" i="29"/>
  <c r="CU206" i="29"/>
  <c r="CQ207" i="29"/>
  <c r="DA207" i="29"/>
  <c r="CU208" i="29"/>
  <c r="CQ209" i="29"/>
  <c r="DA209" i="29"/>
  <c r="CU210" i="29"/>
  <c r="CQ211" i="29"/>
  <c r="DA211" i="29"/>
  <c r="CU212" i="29"/>
  <c r="CW213" i="29"/>
  <c r="DB141" i="29"/>
  <c r="CQ149" i="29"/>
  <c r="CP154" i="29"/>
  <c r="CU158" i="29"/>
  <c r="CU162" i="29"/>
  <c r="CU166" i="29"/>
  <c r="CS170" i="29"/>
  <c r="CS172" i="29"/>
  <c r="CS174" i="29"/>
  <c r="CS176" i="29"/>
  <c r="CS178" i="29"/>
  <c r="CS180" i="29"/>
  <c r="DA181" i="29"/>
  <c r="DC182" i="29"/>
  <c r="CT184" i="29"/>
  <c r="CY185" i="29"/>
  <c r="CT186" i="29"/>
  <c r="CR187" i="29"/>
  <c r="DB187" i="29"/>
  <c r="CX188" i="29"/>
  <c r="CR189" i="29"/>
  <c r="DB189" i="29"/>
  <c r="CX190" i="29"/>
  <c r="CR191" i="29"/>
  <c r="DB191" i="29"/>
  <c r="CX192" i="29"/>
  <c r="CR193" i="29"/>
  <c r="DB193" i="29"/>
  <c r="CX194" i="29"/>
  <c r="CR195" i="29"/>
  <c r="DB195" i="29"/>
  <c r="CX196" i="29"/>
  <c r="CR197" i="29"/>
  <c r="DB197" i="29"/>
  <c r="CX198" i="29"/>
  <c r="CR199" i="29"/>
  <c r="DB199" i="29"/>
  <c r="CX200" i="29"/>
  <c r="CR201" i="29"/>
  <c r="DB201" i="29"/>
  <c r="CX202" i="29"/>
  <c r="CR203" i="29"/>
  <c r="DB203" i="29"/>
  <c r="CX204" i="29"/>
  <c r="CR205" i="29"/>
  <c r="DB205" i="29"/>
  <c r="CX206" i="29"/>
  <c r="CR207" i="29"/>
  <c r="DB207" i="29"/>
  <c r="CX208" i="29"/>
  <c r="CR209" i="29"/>
  <c r="DB209" i="29"/>
  <c r="CX210" i="29"/>
  <c r="CR211" i="29"/>
  <c r="DB211" i="29"/>
  <c r="CX212" i="29"/>
  <c r="CP213" i="29"/>
  <c r="CX213" i="29"/>
  <c r="CP214" i="29"/>
  <c r="CX214" i="29"/>
  <c r="CP215" i="29"/>
  <c r="CX215" i="29"/>
  <c r="CP216" i="29"/>
  <c r="CX216" i="29"/>
  <c r="CP217" i="29"/>
  <c r="CX217" i="29"/>
  <c r="CP218" i="29"/>
  <c r="CX218" i="29"/>
  <c r="CP219" i="29"/>
  <c r="CX219" i="29"/>
  <c r="CP220" i="29"/>
  <c r="CX220" i="29"/>
  <c r="CP221" i="29"/>
  <c r="CX221" i="29"/>
  <c r="CP222" i="29"/>
  <c r="CX222" i="29"/>
  <c r="CP223" i="29"/>
  <c r="CX223" i="29"/>
  <c r="CP224" i="29"/>
  <c r="CX224" i="29"/>
  <c r="CP225" i="29"/>
  <c r="CX225" i="29"/>
  <c r="CP226" i="29"/>
  <c r="CX226" i="29"/>
  <c r="CP227" i="29"/>
  <c r="CX227" i="29"/>
  <c r="CP228" i="29"/>
  <c r="CX228" i="29"/>
  <c r="CP229" i="29"/>
  <c r="CX229" i="29"/>
  <c r="CP230" i="29"/>
  <c r="CX230" i="29"/>
  <c r="CP231" i="29"/>
  <c r="CX231" i="29"/>
  <c r="CP232" i="29"/>
  <c r="CX232" i="29"/>
  <c r="CP233" i="29"/>
  <c r="CX233" i="29"/>
  <c r="CP234" i="29"/>
  <c r="CX234" i="29"/>
  <c r="CP235" i="29"/>
  <c r="CX235" i="29"/>
  <c r="CP236" i="29"/>
  <c r="CX236" i="29"/>
  <c r="CP237" i="29"/>
  <c r="CX237" i="29"/>
  <c r="CP238" i="29"/>
  <c r="CX238" i="29"/>
  <c r="CR143" i="29"/>
  <c r="CU174" i="29"/>
  <c r="CU186" i="29"/>
  <c r="DC191" i="29"/>
  <c r="CS197" i="29"/>
  <c r="CY202" i="29"/>
  <c r="DC207" i="29"/>
  <c r="CQ213" i="29"/>
  <c r="CW215" i="29"/>
  <c r="CW217" i="29"/>
  <c r="CW219" i="29"/>
  <c r="CW221" i="29"/>
  <c r="CW223" i="29"/>
  <c r="CW225" i="29"/>
  <c r="CW227" i="29"/>
  <c r="DC228" i="29"/>
  <c r="CQ230" i="29"/>
  <c r="CW231" i="29"/>
  <c r="DC232" i="29"/>
  <c r="CQ234" i="29"/>
  <c r="CW235" i="29"/>
  <c r="DC236" i="29"/>
  <c r="CQ238" i="29"/>
  <c r="CU239" i="29"/>
  <c r="CU240" i="29"/>
  <c r="CU241" i="29"/>
  <c r="CS242" i="29"/>
  <c r="CY243" i="29"/>
  <c r="CR244" i="29"/>
  <c r="DA244" i="29"/>
  <c r="CT245" i="29"/>
  <c r="DC245" i="29"/>
  <c r="CW246" i="29"/>
  <c r="CP247" i="29"/>
  <c r="CY247" i="29"/>
  <c r="CR248" i="29"/>
  <c r="DA248" i="29"/>
  <c r="CT249" i="29"/>
  <c r="DC249" i="29"/>
  <c r="CW250" i="29"/>
  <c r="CP251" i="29"/>
  <c r="CY251" i="29"/>
  <c r="CR252" i="29"/>
  <c r="DA252" i="29"/>
  <c r="CT253" i="29"/>
  <c r="DC253" i="29"/>
  <c r="CW254" i="29"/>
  <c r="CP255" i="29"/>
  <c r="CY255" i="29"/>
  <c r="CR256" i="29"/>
  <c r="DA256" i="29"/>
  <c r="CT257" i="29"/>
  <c r="DC257" i="29"/>
  <c r="CW258" i="29"/>
  <c r="CP259" i="29"/>
  <c r="CY259" i="29"/>
  <c r="CR260" i="29"/>
  <c r="DA260" i="29"/>
  <c r="CT261" i="29"/>
  <c r="DC261" i="29"/>
  <c r="CW262" i="29"/>
  <c r="CP263" i="29"/>
  <c r="CY263" i="29"/>
  <c r="CR264" i="29"/>
  <c r="DA264" i="29"/>
  <c r="CT265" i="29"/>
  <c r="DC265" i="29"/>
  <c r="CW266" i="29"/>
  <c r="CP267" i="29"/>
  <c r="CY267" i="29"/>
  <c r="CR268" i="29"/>
  <c r="DA268" i="29"/>
  <c r="CT269" i="29"/>
  <c r="DC269" i="29"/>
  <c r="CU270" i="29"/>
  <c r="DA149" i="29"/>
  <c r="CU176" i="29"/>
  <c r="CS187" i="29"/>
  <c r="CY192" i="29"/>
  <c r="DC197" i="29"/>
  <c r="CS203" i="29"/>
  <c r="CY208" i="29"/>
  <c r="CY213" i="29"/>
  <c r="CY215" i="29"/>
  <c r="CY217" i="29"/>
  <c r="CY219" i="29"/>
  <c r="CY221" i="29"/>
  <c r="CY223" i="29"/>
  <c r="CY225" i="29"/>
  <c r="CY227" i="29"/>
  <c r="CU230" i="29"/>
  <c r="CY231" i="29"/>
  <c r="CU234" i="29"/>
  <c r="CY235" i="29"/>
  <c r="CU238" i="29"/>
  <c r="CW239" i="29"/>
  <c r="CW240" i="29"/>
  <c r="CW241" i="29"/>
  <c r="CU242" i="29"/>
  <c r="CP243" i="29"/>
  <c r="CZ243" i="29"/>
  <c r="CS244" i="29"/>
  <c r="DB244" i="29"/>
  <c r="CU245" i="29"/>
  <c r="CX246" i="29"/>
  <c r="CQ247" i="29"/>
  <c r="CZ247" i="29"/>
  <c r="CS248" i="29"/>
  <c r="DB248" i="29"/>
  <c r="CU249" i="29"/>
  <c r="CX250" i="29"/>
  <c r="CQ251" i="29"/>
  <c r="CZ251" i="29"/>
  <c r="CS252" i="29"/>
  <c r="DB252" i="29"/>
  <c r="CU253" i="29"/>
  <c r="CX254" i="29"/>
  <c r="CQ255" i="29"/>
  <c r="CZ255" i="29"/>
  <c r="CS256" i="29"/>
  <c r="DB256" i="29"/>
  <c r="CU257" i="29"/>
  <c r="CX258" i="29"/>
  <c r="CQ259" i="29"/>
  <c r="CZ259" i="29"/>
  <c r="CS260" i="29"/>
  <c r="DB260" i="29"/>
  <c r="CU261" i="29"/>
  <c r="CX262" i="29"/>
  <c r="CQ263" i="29"/>
  <c r="CZ263" i="29"/>
  <c r="CS264" i="29"/>
  <c r="DB264" i="29"/>
  <c r="CU265" i="29"/>
  <c r="CX266" i="29"/>
  <c r="CQ267" i="29"/>
  <c r="CZ267" i="29"/>
  <c r="CS268" i="29"/>
  <c r="DB268" i="29"/>
  <c r="CU269" i="29"/>
  <c r="CV270" i="29"/>
  <c r="CV271" i="29"/>
  <c r="CV272" i="29"/>
  <c r="CV273" i="29"/>
  <c r="CV274" i="29"/>
  <c r="CV275" i="29"/>
  <c r="CV276" i="29"/>
  <c r="CV277" i="29"/>
  <c r="CY154" i="29"/>
  <c r="CU178" i="29"/>
  <c r="DC187" i="29"/>
  <c r="CS193" i="29"/>
  <c r="CY198" i="29"/>
  <c r="DC203" i="29"/>
  <c r="CS209" i="29"/>
  <c r="DC227" i="29"/>
  <c r="CQ229" i="29"/>
  <c r="CW230" i="29"/>
  <c r="DC231" i="29"/>
  <c r="CQ233" i="29"/>
  <c r="CW234" i="29"/>
  <c r="DC235" i="29"/>
  <c r="CQ237" i="29"/>
  <c r="CW238" i="29"/>
  <c r="CX239" i="29"/>
  <c r="CX240" i="29"/>
  <c r="CX241" i="29"/>
  <c r="CW242" i="29"/>
  <c r="CQ243" i="29"/>
  <c r="DA243" i="29"/>
  <c r="CT244" i="29"/>
  <c r="DC244" i="29"/>
  <c r="CW245" i="29"/>
  <c r="CP246" i="29"/>
  <c r="CY246" i="29"/>
  <c r="CR247" i="29"/>
  <c r="DA247" i="29"/>
  <c r="CT248" i="29"/>
  <c r="DC248" i="29"/>
  <c r="CW249" i="29"/>
  <c r="CP250" i="29"/>
  <c r="CY250" i="29"/>
  <c r="CR251" i="29"/>
  <c r="DA251" i="29"/>
  <c r="CT252" i="29"/>
  <c r="DC252" i="29"/>
  <c r="CW253" i="29"/>
  <c r="CP254" i="29"/>
  <c r="CY254" i="29"/>
  <c r="CR255" i="29"/>
  <c r="DA255" i="29"/>
  <c r="CT256" i="29"/>
  <c r="DC256" i="29"/>
  <c r="CW257" i="29"/>
  <c r="CP258" i="29"/>
  <c r="CY258" i="29"/>
  <c r="CR259" i="29"/>
  <c r="DA259" i="29"/>
  <c r="CT260" i="29"/>
  <c r="DC260" i="29"/>
  <c r="CW261" i="29"/>
  <c r="CP262" i="29"/>
  <c r="CY262" i="29"/>
  <c r="CR263" i="29"/>
  <c r="DA263" i="29"/>
  <c r="CT264" i="29"/>
  <c r="DC264" i="29"/>
  <c r="CW265" i="29"/>
  <c r="CP266" i="29"/>
  <c r="CY266" i="29"/>
  <c r="CR267" i="29"/>
  <c r="DA267" i="29"/>
  <c r="CT268" i="29"/>
  <c r="DC268" i="29"/>
  <c r="CW269" i="29"/>
  <c r="CW270" i="29"/>
  <c r="CW271" i="29"/>
  <c r="CW272" i="29"/>
  <c r="CW273" i="29"/>
  <c r="CW274" i="29"/>
  <c r="CW275" i="29"/>
  <c r="DC158" i="29"/>
  <c r="CU180" i="29"/>
  <c r="CY188" i="29"/>
  <c r="DC193" i="29"/>
  <c r="CS199" i="29"/>
  <c r="CY204" i="29"/>
  <c r="DC209" i="29"/>
  <c r="CQ214" i="29"/>
  <c r="CQ216" i="29"/>
  <c r="CQ218" i="29"/>
  <c r="CQ220" i="29"/>
  <c r="CQ222" i="29"/>
  <c r="CQ224" i="29"/>
  <c r="CQ226" i="29"/>
  <c r="CU229" i="29"/>
  <c r="CY230" i="29"/>
  <c r="CU233" i="29"/>
  <c r="CY234" i="29"/>
  <c r="CU237" i="29"/>
  <c r="CY238" i="29"/>
  <c r="CY239" i="29"/>
  <c r="CY240" i="29"/>
  <c r="CY241" i="29"/>
  <c r="CX242" i="29"/>
  <c r="CR243" i="29"/>
  <c r="DB243" i="29"/>
  <c r="CU244" i="29"/>
  <c r="CX245" i="29"/>
  <c r="CQ246" i="29"/>
  <c r="CZ246" i="29"/>
  <c r="CS247" i="29"/>
  <c r="DB247" i="29"/>
  <c r="CU248" i="29"/>
  <c r="CX249" i="29"/>
  <c r="CQ250" i="29"/>
  <c r="CZ250" i="29"/>
  <c r="CS251" i="29"/>
  <c r="DB251" i="29"/>
  <c r="CU252" i="29"/>
  <c r="CX253" i="29"/>
  <c r="CQ254" i="29"/>
  <c r="CZ254" i="29"/>
  <c r="CS255" i="29"/>
  <c r="DB255" i="29"/>
  <c r="CU256" i="29"/>
  <c r="CX257" i="29"/>
  <c r="CQ258" i="29"/>
  <c r="CZ258" i="29"/>
  <c r="CS259" i="29"/>
  <c r="DB259" i="29"/>
  <c r="CU260" i="29"/>
  <c r="CX261" i="29"/>
  <c r="CQ262" i="29"/>
  <c r="CZ262" i="29"/>
  <c r="CS263" i="29"/>
  <c r="DB263" i="29"/>
  <c r="CU264" i="29"/>
  <c r="CX265" i="29"/>
  <c r="CQ266" i="29"/>
  <c r="CZ266" i="29"/>
  <c r="CS267" i="29"/>
  <c r="DB267" i="29"/>
  <c r="CU268" i="29"/>
  <c r="CX269" i="29"/>
  <c r="CP270" i="29"/>
  <c r="CX270" i="29"/>
  <c r="CP271" i="29"/>
  <c r="CX271" i="29"/>
  <c r="CP272" i="29"/>
  <c r="CX272" i="29"/>
  <c r="CP273" i="29"/>
  <c r="CX273" i="29"/>
  <c r="CP274" i="29"/>
  <c r="DC162" i="29"/>
  <c r="DB181" i="29"/>
  <c r="CS189" i="29"/>
  <c r="CY194" i="29"/>
  <c r="DC199" i="29"/>
  <c r="CS205" i="29"/>
  <c r="CY210" i="29"/>
  <c r="CW214" i="29"/>
  <c r="CW216" i="29"/>
  <c r="CW218" i="29"/>
  <c r="CW220" i="29"/>
  <c r="CW222" i="29"/>
  <c r="CW224" i="29"/>
  <c r="CW226" i="29"/>
  <c r="CQ228" i="29"/>
  <c r="CW229" i="29"/>
  <c r="DC230" i="29"/>
  <c r="CQ232" i="29"/>
  <c r="CW233" i="29"/>
  <c r="DC234" i="29"/>
  <c r="CQ236" i="29"/>
  <c r="CW237" i="29"/>
  <c r="DC238" i="29"/>
  <c r="DC239" i="29"/>
  <c r="DC240" i="29"/>
  <c r="DC241" i="29"/>
  <c r="CY242" i="29"/>
  <c r="CS243" i="29"/>
  <c r="DC243" i="29"/>
  <c r="CW244" i="29"/>
  <c r="CP245" i="29"/>
  <c r="CY245" i="29"/>
  <c r="CR246" i="29"/>
  <c r="DA246" i="29"/>
  <c r="CT247" i="29"/>
  <c r="DC247" i="29"/>
  <c r="CW248" i="29"/>
  <c r="CP249" i="29"/>
  <c r="CY249" i="29"/>
  <c r="CR250" i="29"/>
  <c r="DA250" i="29"/>
  <c r="CT251" i="29"/>
  <c r="DC251" i="29"/>
  <c r="CW252" i="29"/>
  <c r="CP253" i="29"/>
  <c r="CY253" i="29"/>
  <c r="CR254" i="29"/>
  <c r="DA254" i="29"/>
  <c r="CT255" i="29"/>
  <c r="DC255" i="29"/>
  <c r="CW256" i="29"/>
  <c r="CP257" i="29"/>
  <c r="CY257" i="29"/>
  <c r="CR258" i="29"/>
  <c r="DA258" i="29"/>
  <c r="CT259" i="29"/>
  <c r="DC259" i="29"/>
  <c r="CW260" i="29"/>
  <c r="CP261" i="29"/>
  <c r="CY261" i="29"/>
  <c r="CR262" i="29"/>
  <c r="DA262" i="29"/>
  <c r="CT263" i="29"/>
  <c r="DC263" i="29"/>
  <c r="CW264" i="29"/>
  <c r="CP265" i="29"/>
  <c r="CY265" i="29"/>
  <c r="CR266" i="29"/>
  <c r="DA266" i="29"/>
  <c r="CT267" i="29"/>
  <c r="DC267" i="29"/>
  <c r="CW268" i="29"/>
  <c r="CP269" i="29"/>
  <c r="CY269" i="29"/>
  <c r="CQ270" i="29"/>
  <c r="DC166" i="29"/>
  <c r="CS183" i="29"/>
  <c r="DC189" i="29"/>
  <c r="CS195" i="29"/>
  <c r="CY200" i="29"/>
  <c r="DC205" i="29"/>
  <c r="CS211" i="29"/>
  <c r="CY214" i="29"/>
  <c r="CY216" i="29"/>
  <c r="CY218" i="29"/>
  <c r="CY220" i="29"/>
  <c r="CY222" i="29"/>
  <c r="CY224" i="29"/>
  <c r="CY226" i="29"/>
  <c r="CU228" i="29"/>
  <c r="CY229" i="29"/>
  <c r="CU232" i="29"/>
  <c r="CY233" i="29"/>
  <c r="CU236" i="29"/>
  <c r="CY237" i="29"/>
  <c r="CZ242" i="29"/>
  <c r="CU243" i="29"/>
  <c r="CX244" i="29"/>
  <c r="CQ245" i="29"/>
  <c r="CZ245" i="29"/>
  <c r="CS246" i="29"/>
  <c r="DB246" i="29"/>
  <c r="CU247" i="29"/>
  <c r="CX248" i="29"/>
  <c r="CQ249" i="29"/>
  <c r="CZ249" i="29"/>
  <c r="CS250" i="29"/>
  <c r="DB250" i="29"/>
  <c r="CU251" i="29"/>
  <c r="CX252" i="29"/>
  <c r="CQ253" i="29"/>
  <c r="CZ253" i="29"/>
  <c r="CS254" i="29"/>
  <c r="DB254" i="29"/>
  <c r="CU255" i="29"/>
  <c r="CX256" i="29"/>
  <c r="CQ257" i="29"/>
  <c r="CZ257" i="29"/>
  <c r="CS258" i="29"/>
  <c r="DB258" i="29"/>
  <c r="CU259" i="29"/>
  <c r="CX260" i="29"/>
  <c r="CQ261" i="29"/>
  <c r="CZ261" i="29"/>
  <c r="CS262" i="29"/>
  <c r="DB262" i="29"/>
  <c r="CU263" i="29"/>
  <c r="CX264" i="29"/>
  <c r="CQ265" i="29"/>
  <c r="CZ265" i="29"/>
  <c r="CS266" i="29"/>
  <c r="DB266" i="29"/>
  <c r="CU267" i="29"/>
  <c r="CX268" i="29"/>
  <c r="CQ269" i="29"/>
  <c r="CZ269" i="29"/>
  <c r="CR270" i="29"/>
  <c r="CZ270" i="29"/>
  <c r="CR271" i="29"/>
  <c r="CZ271" i="29"/>
  <c r="CR272" i="29"/>
  <c r="CZ272" i="29"/>
  <c r="CR273" i="29"/>
  <c r="CZ273" i="29"/>
  <c r="CR274" i="29"/>
  <c r="CZ274" i="29"/>
  <c r="CR275" i="29"/>
  <c r="CU170" i="29"/>
  <c r="CU184" i="29"/>
  <c r="CY190" i="29"/>
  <c r="DC195" i="29"/>
  <c r="CS201" i="29"/>
  <c r="CY206" i="29"/>
  <c r="DC211" i="29"/>
  <c r="CW228" i="29"/>
  <c r="DC229" i="29"/>
  <c r="CQ231" i="29"/>
  <c r="CW232" i="29"/>
  <c r="DC233" i="29"/>
  <c r="CQ235" i="29"/>
  <c r="CW236" i="29"/>
  <c r="DC237" i="29"/>
  <c r="CP239" i="29"/>
  <c r="CP240" i="29"/>
  <c r="CP241" i="29"/>
  <c r="CP242" i="29"/>
  <c r="DA242" i="29"/>
  <c r="CW243" i="29"/>
  <c r="CP244" i="29"/>
  <c r="CY244" i="29"/>
  <c r="CR245" i="29"/>
  <c r="DA245" i="29"/>
  <c r="CT246" i="29"/>
  <c r="DC246" i="29"/>
  <c r="CW247" i="29"/>
  <c r="CP248" i="29"/>
  <c r="CY248" i="29"/>
  <c r="CR249" i="29"/>
  <c r="DA249" i="29"/>
  <c r="CT250" i="29"/>
  <c r="DC250" i="29"/>
  <c r="CW251" i="29"/>
  <c r="CP252" i="29"/>
  <c r="CY252" i="29"/>
  <c r="CR253" i="29"/>
  <c r="DA253" i="29"/>
  <c r="CT254" i="29"/>
  <c r="DC254" i="29"/>
  <c r="CW255" i="29"/>
  <c r="CP256" i="29"/>
  <c r="CY256" i="29"/>
  <c r="CR257" i="29"/>
  <c r="DA257" i="29"/>
  <c r="CT258" i="29"/>
  <c r="DC258" i="29"/>
  <c r="CW259" i="29"/>
  <c r="CP260" i="29"/>
  <c r="CY260" i="29"/>
  <c r="CR261" i="29"/>
  <c r="DA261" i="29"/>
  <c r="CT262" i="29"/>
  <c r="DC262" i="29"/>
  <c r="CW263" i="29"/>
  <c r="CP264" i="29"/>
  <c r="CY264" i="29"/>
  <c r="CR265" i="29"/>
  <c r="DA265" i="29"/>
  <c r="CT266" i="29"/>
  <c r="DC266" i="29"/>
  <c r="CW267" i="29"/>
  <c r="CP268" i="29"/>
  <c r="CY268" i="29"/>
  <c r="CR269" i="29"/>
  <c r="DA269" i="29"/>
  <c r="CS270" i="29"/>
  <c r="DA270" i="29"/>
  <c r="CS271" i="29"/>
  <c r="DA271" i="29"/>
  <c r="CS272" i="29"/>
  <c r="DA272" i="29"/>
  <c r="CS273" i="29"/>
  <c r="CU172" i="29"/>
  <c r="CQ217" i="29"/>
  <c r="CU231" i="29"/>
  <c r="CQ241" i="29"/>
  <c r="CU246" i="29"/>
  <c r="CX255" i="29"/>
  <c r="CQ260" i="29"/>
  <c r="CZ264" i="29"/>
  <c r="CS269" i="29"/>
  <c r="CU271" i="29"/>
  <c r="DB272" i="29"/>
  <c r="DC273" i="29"/>
  <c r="DB274" i="29"/>
  <c r="CY275" i="29"/>
  <c r="CS276" i="29"/>
  <c r="DB276" i="29"/>
  <c r="CU277" i="29"/>
  <c r="CV278" i="29"/>
  <c r="CV279" i="29"/>
  <c r="CV280" i="29"/>
  <c r="CV281" i="29"/>
  <c r="CV282" i="29"/>
  <c r="CV283" i="29"/>
  <c r="CV284" i="29"/>
  <c r="CV285" i="29"/>
  <c r="CV286" i="29"/>
  <c r="CV287" i="29"/>
  <c r="CV288" i="29"/>
  <c r="CV289" i="29"/>
  <c r="CV290" i="29"/>
  <c r="CV291" i="29"/>
  <c r="CV292" i="29"/>
  <c r="CV293" i="29"/>
  <c r="CV294" i="29"/>
  <c r="CV295" i="29"/>
  <c r="CV296" i="29"/>
  <c r="CV297" i="29"/>
  <c r="CV298" i="29"/>
  <c r="CV299" i="29"/>
  <c r="CV300" i="29"/>
  <c r="CZ185" i="29"/>
  <c r="CQ219" i="29"/>
  <c r="CY232" i="29"/>
  <c r="CQ242" i="29"/>
  <c r="CX251" i="29"/>
  <c r="CQ256" i="29"/>
  <c r="CZ260" i="29"/>
  <c r="CS265" i="29"/>
  <c r="DB269" i="29"/>
  <c r="CY271" i="29"/>
  <c r="DC272" i="29"/>
  <c r="CQ274" i="29"/>
  <c r="DC274" i="29"/>
  <c r="CZ275" i="29"/>
  <c r="CT276" i="29"/>
  <c r="DC276" i="29"/>
  <c r="CW277" i="29"/>
  <c r="CW278" i="29"/>
  <c r="CW279" i="29"/>
  <c r="CW280" i="29"/>
  <c r="CW281" i="29"/>
  <c r="CW282" i="29"/>
  <c r="CW283" i="29"/>
  <c r="CW284" i="29"/>
  <c r="CW285" i="29"/>
  <c r="CW286" i="29"/>
  <c r="CW287" i="29"/>
  <c r="CW288" i="29"/>
  <c r="CW289" i="29"/>
  <c r="CW290" i="29"/>
  <c r="CW291" i="29"/>
  <c r="CW292" i="29"/>
  <c r="CW293" i="29"/>
  <c r="CW294" i="29"/>
  <c r="CW295" i="29"/>
  <c r="CW296" i="29"/>
  <c r="CW297" i="29"/>
  <c r="CW298" i="29"/>
  <c r="CW299" i="29"/>
  <c r="CW300" i="29"/>
  <c r="CS191" i="29"/>
  <c r="CQ221" i="29"/>
  <c r="DC242" i="29"/>
  <c r="CX247" i="29"/>
  <c r="CQ252" i="29"/>
  <c r="CZ256" i="29"/>
  <c r="CS261" i="29"/>
  <c r="DB265" i="29"/>
  <c r="CT270" i="29"/>
  <c r="DB271" i="29"/>
  <c r="CQ273" i="29"/>
  <c r="CS274" i="29"/>
  <c r="CP275" i="29"/>
  <c r="DA275" i="29"/>
  <c r="CU276" i="29"/>
  <c r="CX277" i="29"/>
  <c r="CP278" i="29"/>
  <c r="CX278" i="29"/>
  <c r="CP279" i="29"/>
  <c r="CX279" i="29"/>
  <c r="CP280" i="29"/>
  <c r="CX280" i="29"/>
  <c r="CP281" i="29"/>
  <c r="CX281" i="29"/>
  <c r="CP282" i="29"/>
  <c r="CX282" i="29"/>
  <c r="CP283" i="29"/>
  <c r="CX283" i="29"/>
  <c r="CP284" i="29"/>
  <c r="CX284" i="29"/>
  <c r="CP285" i="29"/>
  <c r="CX285" i="29"/>
  <c r="CP286" i="29"/>
  <c r="CX286" i="29"/>
  <c r="CP287" i="29"/>
  <c r="CX287" i="29"/>
  <c r="CP288" i="29"/>
  <c r="CX288" i="29"/>
  <c r="CP289" i="29"/>
  <c r="CX289" i="29"/>
  <c r="CP290" i="29"/>
  <c r="CX290" i="29"/>
  <c r="CP291" i="29"/>
  <c r="CX291" i="29"/>
  <c r="CP292" i="29"/>
  <c r="CX292" i="29"/>
  <c r="CP293" i="29"/>
  <c r="CX293" i="29"/>
  <c r="CP294" i="29"/>
  <c r="CX294" i="29"/>
  <c r="CP295" i="29"/>
  <c r="CX295" i="29"/>
  <c r="CP296" i="29"/>
  <c r="CX296" i="29"/>
  <c r="CP297" i="29"/>
  <c r="CX297" i="29"/>
  <c r="CP298" i="29"/>
  <c r="CX298" i="29"/>
  <c r="CP299" i="29"/>
  <c r="CX299" i="29"/>
  <c r="CP300" i="29"/>
  <c r="CX300" i="29"/>
  <c r="CY196" i="29"/>
  <c r="CQ223" i="29"/>
  <c r="CU235" i="29"/>
  <c r="CX243" i="29"/>
  <c r="CQ248" i="29"/>
  <c r="CZ252" i="29"/>
  <c r="CS257" i="29"/>
  <c r="DB261" i="29"/>
  <c r="CU266" i="29"/>
  <c r="CY270" i="29"/>
  <c r="DC271" i="29"/>
  <c r="CT273" i="29"/>
  <c r="CT274" i="29"/>
  <c r="CQ275" i="29"/>
  <c r="DB275" i="29"/>
  <c r="CW276" i="29"/>
  <c r="CP277" i="29"/>
  <c r="CY277" i="29"/>
  <c r="CQ278" i="29"/>
  <c r="CY278" i="29"/>
  <c r="CQ279" i="29"/>
  <c r="CY279" i="29"/>
  <c r="CQ280" i="29"/>
  <c r="CY280" i="29"/>
  <c r="CQ281" i="29"/>
  <c r="CY281" i="29"/>
  <c r="CQ282" i="29"/>
  <c r="CY282" i="29"/>
  <c r="CQ283" i="29"/>
  <c r="CY283" i="29"/>
  <c r="CQ284" i="29"/>
  <c r="CY284" i="29"/>
  <c r="CQ285" i="29"/>
  <c r="CY285" i="29"/>
  <c r="CQ286" i="29"/>
  <c r="CY286" i="29"/>
  <c r="CQ287" i="29"/>
  <c r="CY287" i="29"/>
  <c r="CQ288" i="29"/>
  <c r="CY288" i="29"/>
  <c r="CQ289" i="29"/>
  <c r="CY289" i="29"/>
  <c r="CQ290" i="29"/>
  <c r="CY290" i="29"/>
  <c r="CQ291" i="29"/>
  <c r="CY291" i="29"/>
  <c r="CQ292" i="29"/>
  <c r="CY292" i="29"/>
  <c r="CQ293" i="29"/>
  <c r="CY293" i="29"/>
  <c r="CQ294" i="29"/>
  <c r="CY294" i="29"/>
  <c r="CQ295" i="29"/>
  <c r="CY295" i="29"/>
  <c r="CQ296" i="29"/>
  <c r="CY296" i="29"/>
  <c r="CQ297" i="29"/>
  <c r="CY297" i="29"/>
  <c r="CQ298" i="29"/>
  <c r="CY298" i="29"/>
  <c r="CQ299" i="29"/>
  <c r="CY299" i="29"/>
  <c r="CQ300" i="29"/>
  <c r="CY300" i="29"/>
  <c r="DC201" i="29"/>
  <c r="CQ225" i="29"/>
  <c r="CY236" i="29"/>
  <c r="CQ244" i="29"/>
  <c r="CZ248" i="29"/>
  <c r="CS253" i="29"/>
  <c r="DB257" i="29"/>
  <c r="CU262" i="29"/>
  <c r="DB270" i="29"/>
  <c r="CQ272" i="29"/>
  <c r="CU273" i="29"/>
  <c r="CU274" i="29"/>
  <c r="CS275" i="29"/>
  <c r="DC275" i="29"/>
  <c r="CX276" i="29"/>
  <c r="CQ277" i="29"/>
  <c r="CZ277" i="29"/>
  <c r="CR278" i="29"/>
  <c r="CZ278" i="29"/>
  <c r="CR279" i="29"/>
  <c r="CZ279" i="29"/>
  <c r="CR280" i="29"/>
  <c r="CZ280" i="29"/>
  <c r="CR281" i="29"/>
  <c r="CZ281" i="29"/>
  <c r="CR282" i="29"/>
  <c r="CZ282" i="29"/>
  <c r="CR283" i="29"/>
  <c r="CZ283" i="29"/>
  <c r="CR284" i="29"/>
  <c r="CZ284" i="29"/>
  <c r="CR285" i="29"/>
  <c r="CZ285" i="29"/>
  <c r="CR286" i="29"/>
  <c r="CZ286" i="29"/>
  <c r="CR287" i="29"/>
  <c r="CZ287" i="29"/>
  <c r="CR288" i="29"/>
  <c r="CZ288" i="29"/>
  <c r="CR289" i="29"/>
  <c r="CZ289" i="29"/>
  <c r="CR290" i="29"/>
  <c r="CZ290" i="29"/>
  <c r="CR291" i="29"/>
  <c r="CZ291" i="29"/>
  <c r="CR292" i="29"/>
  <c r="CZ292" i="29"/>
  <c r="CR293" i="29"/>
  <c r="CZ293" i="29"/>
  <c r="CR294" i="29"/>
  <c r="CZ294" i="29"/>
  <c r="CR295" i="29"/>
  <c r="CZ295" i="29"/>
  <c r="CR296" i="29"/>
  <c r="CZ296" i="29"/>
  <c r="CR297" i="29"/>
  <c r="CZ297" i="29"/>
  <c r="CR298" i="29"/>
  <c r="CZ298" i="29"/>
  <c r="CR299" i="29"/>
  <c r="CZ299" i="29"/>
  <c r="CR300" i="29"/>
  <c r="CZ300" i="29"/>
  <c r="CS207" i="29"/>
  <c r="CQ227" i="29"/>
  <c r="CZ244" i="29"/>
  <c r="CS249" i="29"/>
  <c r="DB253" i="29"/>
  <c r="CU258" i="29"/>
  <c r="CX267" i="29"/>
  <c r="DC270" i="29"/>
  <c r="CT272" i="29"/>
  <c r="CY273" i="29"/>
  <c r="CX274" i="29"/>
  <c r="CT275" i="29"/>
  <c r="CP276" i="29"/>
  <c r="CY276" i="29"/>
  <c r="CR277" i="29"/>
  <c r="DA277" i="29"/>
  <c r="CS278" i="29"/>
  <c r="DA278" i="29"/>
  <c r="CS279" i="29"/>
  <c r="DA279" i="29"/>
  <c r="CS280" i="29"/>
  <c r="DA280" i="29"/>
  <c r="CS281" i="29"/>
  <c r="DA281" i="29"/>
  <c r="CS282" i="29"/>
  <c r="DA282" i="29"/>
  <c r="CS283" i="29"/>
  <c r="DA283" i="29"/>
  <c r="CS284" i="29"/>
  <c r="DA284" i="29"/>
  <c r="CS285" i="29"/>
  <c r="DA285" i="29"/>
  <c r="CS286" i="29"/>
  <c r="DA286" i="29"/>
  <c r="CS287" i="29"/>
  <c r="DA287" i="29"/>
  <c r="CS288" i="29"/>
  <c r="DA288" i="29"/>
  <c r="CS289" i="29"/>
  <c r="DA289" i="29"/>
  <c r="CS290" i="29"/>
  <c r="DA290" i="29"/>
  <c r="CS291" i="29"/>
  <c r="DA291" i="29"/>
  <c r="CS292" i="29"/>
  <c r="DA292" i="29"/>
  <c r="CS293" i="29"/>
  <c r="DA293" i="29"/>
  <c r="CS294" i="29"/>
  <c r="DA294" i="29"/>
  <c r="CS295" i="29"/>
  <c r="DA295" i="29"/>
  <c r="CS296" i="29"/>
  <c r="DA296" i="29"/>
  <c r="CS297" i="29"/>
  <c r="DA297" i="29"/>
  <c r="CS298" i="29"/>
  <c r="DA298" i="29"/>
  <c r="CS299" i="29"/>
  <c r="DA299" i="29"/>
  <c r="CS300" i="29"/>
  <c r="DA300" i="29"/>
  <c r="CY212" i="29"/>
  <c r="CY228" i="29"/>
  <c r="CQ239" i="29"/>
  <c r="CS245" i="29"/>
  <c r="DB249" i="29"/>
  <c r="CU254" i="29"/>
  <c r="CX263" i="29"/>
  <c r="CQ268" i="29"/>
  <c r="CQ271" i="29"/>
  <c r="CU272" i="29"/>
  <c r="DA273" i="29"/>
  <c r="CY274" i="29"/>
  <c r="CU275" i="29"/>
  <c r="CQ276" i="29"/>
  <c r="CZ276" i="29"/>
  <c r="CS277" i="29"/>
  <c r="DB277" i="29"/>
  <c r="CT278" i="29"/>
  <c r="DB278" i="29"/>
  <c r="CT279" i="29"/>
  <c r="DB279" i="29"/>
  <c r="CT280" i="29"/>
  <c r="DB280" i="29"/>
  <c r="CT281" i="29"/>
  <c r="DB281" i="29"/>
  <c r="CT282" i="29"/>
  <c r="DB282" i="29"/>
  <c r="CT283" i="29"/>
  <c r="DB283" i="29"/>
  <c r="CT284" i="29"/>
  <c r="DB284" i="29"/>
  <c r="CT285" i="29"/>
  <c r="DB285" i="29"/>
  <c r="CT286" i="29"/>
  <c r="DB286" i="29"/>
  <c r="CT287" i="29"/>
  <c r="DB287" i="29"/>
  <c r="CT288" i="29"/>
  <c r="DB288" i="29"/>
  <c r="CT289" i="29"/>
  <c r="DB289" i="29"/>
  <c r="CT290" i="29"/>
  <c r="DB290" i="29"/>
  <c r="CT291" i="29"/>
  <c r="DB291" i="29"/>
  <c r="CT292" i="29"/>
  <c r="DB292" i="29"/>
  <c r="CT293" i="29"/>
  <c r="DB293" i="29"/>
  <c r="CT294" i="29"/>
  <c r="DB294" i="29"/>
  <c r="CT295" i="29"/>
  <c r="DB295" i="29"/>
  <c r="CT296" i="29"/>
  <c r="DB296" i="29"/>
  <c r="CT297" i="29"/>
  <c r="DB297" i="29"/>
  <c r="CT298" i="29"/>
  <c r="DB298" i="29"/>
  <c r="CT299" i="29"/>
  <c r="DB299" i="29"/>
  <c r="CT300" i="29"/>
  <c r="DB300" i="29"/>
  <c r="CQ215" i="29"/>
  <c r="CZ268" i="29"/>
  <c r="CT277" i="29"/>
  <c r="CU281" i="29"/>
  <c r="CU285" i="29"/>
  <c r="CU289" i="29"/>
  <c r="CU293" i="29"/>
  <c r="CU297" i="29"/>
  <c r="CT271" i="29"/>
  <c r="DC277" i="29"/>
  <c r="DC281" i="29"/>
  <c r="DC285" i="29"/>
  <c r="DC289" i="29"/>
  <c r="DC293" i="29"/>
  <c r="DC297" i="29"/>
  <c r="CQ240" i="29"/>
  <c r="CY272" i="29"/>
  <c r="CU278" i="29"/>
  <c r="CU282" i="29"/>
  <c r="CU286" i="29"/>
  <c r="CU290" i="29"/>
  <c r="CU294" i="29"/>
  <c r="CU298" i="29"/>
  <c r="DB245" i="29"/>
  <c r="DB273" i="29"/>
  <c r="DC278" i="29"/>
  <c r="DC282" i="29"/>
  <c r="DC286" i="29"/>
  <c r="DC290" i="29"/>
  <c r="DC294" i="29"/>
  <c r="DC298" i="29"/>
  <c r="CU250" i="29"/>
  <c r="DA274" i="29"/>
  <c r="CU279" i="29"/>
  <c r="CU283" i="29"/>
  <c r="CU287" i="29"/>
  <c r="CU291" i="29"/>
  <c r="CU295" i="29"/>
  <c r="CU299" i="29"/>
  <c r="CX275" i="29"/>
  <c r="DC279" i="29"/>
  <c r="DC283" i="29"/>
  <c r="DC287" i="29"/>
  <c r="DC291" i="29"/>
  <c r="DC295" i="29"/>
  <c r="DC299" i="29"/>
  <c r="CX259" i="29"/>
  <c r="CR276" i="29"/>
  <c r="CU280" i="29"/>
  <c r="CU284" i="29"/>
  <c r="CU288" i="29"/>
  <c r="CU292" i="29"/>
  <c r="CU296" i="29"/>
  <c r="CU300" i="29"/>
  <c r="CQ264" i="29"/>
  <c r="DA276" i="29"/>
  <c r="DC280" i="29"/>
  <c r="DC284" i="29"/>
  <c r="DC288" i="29"/>
  <c r="DC296" i="29"/>
  <c r="DC300" i="29"/>
  <c r="DC292" i="29"/>
  <c r="CP2" i="29"/>
  <c r="CO2" i="29" s="1"/>
  <c r="CQ3" i="29"/>
  <c r="CQ4" i="29"/>
  <c r="CQ5" i="29"/>
  <c r="CQ2" i="29"/>
  <c r="DW34" i="29"/>
  <c r="EE34" i="29"/>
  <c r="EB35" i="29"/>
  <c r="DY36" i="29"/>
  <c r="EG36" i="29"/>
  <c r="ED37" i="29"/>
  <c r="EA38" i="29"/>
  <c r="DX39" i="29"/>
  <c r="EF39" i="29"/>
  <c r="EC40" i="29"/>
  <c r="DZ41" i="29"/>
  <c r="DW42" i="29"/>
  <c r="EE42" i="29"/>
  <c r="EB43" i="29"/>
  <c r="DY44" i="29"/>
  <c r="EG44" i="29"/>
  <c r="ED45" i="29"/>
  <c r="EA46" i="29"/>
  <c r="DX47" i="29"/>
  <c r="EF47" i="29"/>
  <c r="EC48" i="29"/>
  <c r="DZ49" i="29"/>
  <c r="DW50" i="29"/>
  <c r="EE50" i="29"/>
  <c r="EB51" i="29"/>
  <c r="DY52" i="29"/>
  <c r="EG52" i="29"/>
  <c r="ED53" i="29"/>
  <c r="EA54" i="29"/>
  <c r="DX55" i="29"/>
  <c r="EF55" i="29"/>
  <c r="EC56" i="29"/>
  <c r="DZ57" i="29"/>
  <c r="DW58" i="29"/>
  <c r="EE58" i="29"/>
  <c r="EB59" i="29"/>
  <c r="DY60" i="29"/>
  <c r="EG60" i="29"/>
  <c r="ED61" i="29"/>
  <c r="EA62" i="29"/>
  <c r="DX63" i="29"/>
  <c r="EF63" i="29"/>
  <c r="EC64" i="29"/>
  <c r="DZ65" i="29"/>
  <c r="DW66" i="29"/>
  <c r="EE66" i="29"/>
  <c r="EB67" i="29"/>
  <c r="DY68" i="29"/>
  <c r="EG68" i="29"/>
  <c r="ED69" i="29"/>
  <c r="EA70" i="29"/>
  <c r="DX71" i="29"/>
  <c r="EF71" i="29"/>
  <c r="EC72" i="29"/>
  <c r="DZ73" i="29"/>
  <c r="DW74" i="29"/>
  <c r="EE74" i="29"/>
  <c r="EB75" i="29"/>
  <c r="DY76" i="29"/>
  <c r="EG76" i="29"/>
  <c r="ED77" i="29"/>
  <c r="EA78" i="29"/>
  <c r="DX79" i="29"/>
  <c r="EF79" i="29"/>
  <c r="EC80" i="29"/>
  <c r="DZ81" i="29"/>
  <c r="DW82" i="29"/>
  <c r="EE82" i="29"/>
  <c r="EB83" i="29"/>
  <c r="DY84" i="29"/>
  <c r="EG84" i="29"/>
  <c r="ED85" i="29"/>
  <c r="EA86" i="29"/>
  <c r="DX87" i="29"/>
  <c r="EF87" i="29"/>
  <c r="EC88" i="29"/>
  <c r="DZ89" i="29"/>
  <c r="DW90" i="29"/>
  <c r="EE90" i="29"/>
  <c r="EB91" i="29"/>
  <c r="DY92" i="29"/>
  <c r="DX34" i="29"/>
  <c r="EF34" i="29"/>
  <c r="EC35" i="29"/>
  <c r="DZ36" i="29"/>
  <c r="DW37" i="29"/>
  <c r="EE37" i="29"/>
  <c r="EB38" i="29"/>
  <c r="DY39" i="29"/>
  <c r="EG39" i="29"/>
  <c r="ED40" i="29"/>
  <c r="EA41" i="29"/>
  <c r="DX42" i="29"/>
  <c r="EF42" i="29"/>
  <c r="EC43" i="29"/>
  <c r="DZ44" i="29"/>
  <c r="DW45" i="29"/>
  <c r="EE45" i="29"/>
  <c r="EB46" i="29"/>
  <c r="DY47" i="29"/>
  <c r="EG47" i="29"/>
  <c r="ED48" i="29"/>
  <c r="EA49" i="29"/>
  <c r="DX50" i="29"/>
  <c r="EF50" i="29"/>
  <c r="EC51" i="29"/>
  <c r="DZ52" i="29"/>
  <c r="DW53" i="29"/>
  <c r="EE53" i="29"/>
  <c r="EB54" i="29"/>
  <c r="DY55" i="29"/>
  <c r="EG55" i="29"/>
  <c r="ED56" i="29"/>
  <c r="EA57" i="29"/>
  <c r="DX58" i="29"/>
  <c r="EF58" i="29"/>
  <c r="EC59" i="29"/>
  <c r="DZ60" i="29"/>
  <c r="DW61" i="29"/>
  <c r="EE61" i="29"/>
  <c r="EB62" i="29"/>
  <c r="DY63" i="29"/>
  <c r="EG63" i="29"/>
  <c r="ED64" i="29"/>
  <c r="EA65" i="29"/>
  <c r="DX66" i="29"/>
  <c r="EF66" i="29"/>
  <c r="EC67" i="29"/>
  <c r="DZ68" i="29"/>
  <c r="DW69" i="29"/>
  <c r="EE69" i="29"/>
  <c r="EB70" i="29"/>
  <c r="DY71" i="29"/>
  <c r="EG71" i="29"/>
  <c r="ED72" i="29"/>
  <c r="EA73" i="29"/>
  <c r="DX74" i="29"/>
  <c r="EF74" i="29"/>
  <c r="EC75" i="29"/>
  <c r="DZ76" i="29"/>
  <c r="DW77" i="29"/>
  <c r="EE77" i="29"/>
  <c r="EB78" i="29"/>
  <c r="DY79" i="29"/>
  <c r="EG79" i="29"/>
  <c r="ED80" i="29"/>
  <c r="EA81" i="29"/>
  <c r="DX82" i="29"/>
  <c r="EF82" i="29"/>
  <c r="EC83" i="29"/>
  <c r="DZ84" i="29"/>
  <c r="DW85" i="29"/>
  <c r="EE85" i="29"/>
  <c r="EB86" i="29"/>
  <c r="DY87" i="29"/>
  <c r="EG87" i="29"/>
  <c r="ED88" i="29"/>
  <c r="EA89" i="29"/>
  <c r="DX90" i="29"/>
  <c r="EF90" i="29"/>
  <c r="EC91" i="29"/>
  <c r="DZ92" i="29"/>
  <c r="DW93" i="29"/>
  <c r="DY34" i="29"/>
  <c r="EG34" i="29"/>
  <c r="ED35" i="29"/>
  <c r="EA36" i="29"/>
  <c r="DX37" i="29"/>
  <c r="EF37" i="29"/>
  <c r="EC38" i="29"/>
  <c r="DZ39" i="29"/>
  <c r="DW40" i="29"/>
  <c r="EE40" i="29"/>
  <c r="EB41" i="29"/>
  <c r="DY42" i="29"/>
  <c r="EG42" i="29"/>
  <c r="ED43" i="29"/>
  <c r="EA44" i="29"/>
  <c r="DX45" i="29"/>
  <c r="EF45" i="29"/>
  <c r="EC46" i="29"/>
  <c r="DZ47" i="29"/>
  <c r="DW48" i="29"/>
  <c r="EE48" i="29"/>
  <c r="EB49" i="29"/>
  <c r="DY50" i="29"/>
  <c r="EG50" i="29"/>
  <c r="ED51" i="29"/>
  <c r="EA52" i="29"/>
  <c r="DX53" i="29"/>
  <c r="EF53" i="29"/>
  <c r="EC54" i="29"/>
  <c r="DZ55" i="29"/>
  <c r="DW56" i="29"/>
  <c r="EE56" i="29"/>
  <c r="EB57" i="29"/>
  <c r="DY58" i="29"/>
  <c r="EG58" i="29"/>
  <c r="ED59" i="29"/>
  <c r="EA60" i="29"/>
  <c r="DX61" i="29"/>
  <c r="EF61" i="29"/>
  <c r="EC62" i="29"/>
  <c r="DZ63" i="29"/>
  <c r="DW64" i="29"/>
  <c r="EE64" i="29"/>
  <c r="EB65" i="29"/>
  <c r="DY66" i="29"/>
  <c r="EG66" i="29"/>
  <c r="ED67" i="29"/>
  <c r="EA68" i="29"/>
  <c r="DX69" i="29"/>
  <c r="EF69" i="29"/>
  <c r="EC70" i="29"/>
  <c r="DZ71" i="29"/>
  <c r="DW72" i="29"/>
  <c r="EE72" i="29"/>
  <c r="EB73" i="29"/>
  <c r="DY74" i="29"/>
  <c r="EG74" i="29"/>
  <c r="ED75" i="29"/>
  <c r="EA76" i="29"/>
  <c r="DX77" i="29"/>
  <c r="EF77" i="29"/>
  <c r="EC78" i="29"/>
  <c r="DZ79" i="29"/>
  <c r="DW80" i="29"/>
  <c r="EE80" i="29"/>
  <c r="EB81" i="29"/>
  <c r="DY82" i="29"/>
  <c r="EG82" i="29"/>
  <c r="ED83" i="29"/>
  <c r="EA84" i="29"/>
  <c r="DX85" i="29"/>
  <c r="EF85" i="29"/>
  <c r="EC86" i="29"/>
  <c r="DZ87" i="29"/>
  <c r="DW88" i="29"/>
  <c r="EE88" i="29"/>
  <c r="EB89" i="29"/>
  <c r="DY90" i="29"/>
  <c r="EG90" i="29"/>
  <c r="ED91" i="29"/>
  <c r="EA92" i="29"/>
  <c r="DX93" i="29"/>
  <c r="EF93" i="29"/>
  <c r="EC94" i="29"/>
  <c r="DZ95" i="29"/>
  <c r="DZ34" i="29"/>
  <c r="DW35" i="29"/>
  <c r="EE35" i="29"/>
  <c r="EB36" i="29"/>
  <c r="DY37" i="29"/>
  <c r="EG37" i="29"/>
  <c r="ED38" i="29"/>
  <c r="EA39" i="29"/>
  <c r="DX40" i="29"/>
  <c r="EF40" i="29"/>
  <c r="EC41" i="29"/>
  <c r="DZ42" i="29"/>
  <c r="DW43" i="29"/>
  <c r="EE43" i="29"/>
  <c r="EB44" i="29"/>
  <c r="DY45" i="29"/>
  <c r="EG45" i="29"/>
  <c r="ED46" i="29"/>
  <c r="EA47" i="29"/>
  <c r="DX48" i="29"/>
  <c r="EF48" i="29"/>
  <c r="EC49" i="29"/>
  <c r="DZ50" i="29"/>
  <c r="DW51" i="29"/>
  <c r="EE51" i="29"/>
  <c r="EB52" i="29"/>
  <c r="DY53" i="29"/>
  <c r="EG53" i="29"/>
  <c r="ED54" i="29"/>
  <c r="EA55" i="29"/>
  <c r="DX56" i="29"/>
  <c r="EF56" i="29"/>
  <c r="EC57" i="29"/>
  <c r="DZ58" i="29"/>
  <c r="DW59" i="29"/>
  <c r="EE59" i="29"/>
  <c r="EB60" i="29"/>
  <c r="DY61" i="29"/>
  <c r="EG61" i="29"/>
  <c r="ED62" i="29"/>
  <c r="EA63" i="29"/>
  <c r="DX64" i="29"/>
  <c r="EF64" i="29"/>
  <c r="EC65" i="29"/>
  <c r="DZ66" i="29"/>
  <c r="DW67" i="29"/>
  <c r="EE67" i="29"/>
  <c r="EB68" i="29"/>
  <c r="DY69" i="29"/>
  <c r="EG69" i="29"/>
  <c r="ED70" i="29"/>
  <c r="EA71" i="29"/>
  <c r="DX72" i="29"/>
  <c r="EF72" i="29"/>
  <c r="EC73" i="29"/>
  <c r="DZ74" i="29"/>
  <c r="DW75" i="29"/>
  <c r="EE75" i="29"/>
  <c r="EB76" i="29"/>
  <c r="DY77" i="29"/>
  <c r="EG77" i="29"/>
  <c r="ED78" i="29"/>
  <c r="EA79" i="29"/>
  <c r="DX80" i="29"/>
  <c r="EF80" i="29"/>
  <c r="EC81" i="29"/>
  <c r="DZ82" i="29"/>
  <c r="DW83" i="29"/>
  <c r="EE83" i="29"/>
  <c r="EB84" i="29"/>
  <c r="DY85" i="29"/>
  <c r="EG85" i="29"/>
  <c r="ED86" i="29"/>
  <c r="EA87" i="29"/>
  <c r="DX88" i="29"/>
  <c r="EF88" i="29"/>
  <c r="EC89" i="29"/>
  <c r="DZ90" i="29"/>
  <c r="DW91" i="29"/>
  <c r="EE91" i="29"/>
  <c r="EB92" i="29"/>
  <c r="DY93" i="29"/>
  <c r="EA34" i="29"/>
  <c r="DX35" i="29"/>
  <c r="EF35" i="29"/>
  <c r="EC36" i="29"/>
  <c r="DZ37" i="29"/>
  <c r="DW38" i="29"/>
  <c r="EE38" i="29"/>
  <c r="EB39" i="29"/>
  <c r="DY40" i="29"/>
  <c r="EG40" i="29"/>
  <c r="ED41" i="29"/>
  <c r="EA42" i="29"/>
  <c r="DX43" i="29"/>
  <c r="EF43" i="29"/>
  <c r="EC44" i="29"/>
  <c r="DZ45" i="29"/>
  <c r="DW46" i="29"/>
  <c r="EE46" i="29"/>
  <c r="EB47" i="29"/>
  <c r="DY48" i="29"/>
  <c r="EG48" i="29"/>
  <c r="ED49" i="29"/>
  <c r="EA50" i="29"/>
  <c r="DX51" i="29"/>
  <c r="EF51" i="29"/>
  <c r="EC52" i="29"/>
  <c r="DZ53" i="29"/>
  <c r="DW54" i="29"/>
  <c r="EE54" i="29"/>
  <c r="EB55" i="29"/>
  <c r="DY56" i="29"/>
  <c r="EG56" i="29"/>
  <c r="ED57" i="29"/>
  <c r="EA58" i="29"/>
  <c r="DX59" i="29"/>
  <c r="EF59" i="29"/>
  <c r="EC60" i="29"/>
  <c r="DZ61" i="29"/>
  <c r="DW62" i="29"/>
  <c r="EE62" i="29"/>
  <c r="EB63" i="29"/>
  <c r="DY64" i="29"/>
  <c r="EG64" i="29"/>
  <c r="ED65" i="29"/>
  <c r="EA66" i="29"/>
  <c r="DX67" i="29"/>
  <c r="EF67" i="29"/>
  <c r="EC68" i="29"/>
  <c r="DZ69" i="29"/>
  <c r="DW70" i="29"/>
  <c r="EE70" i="29"/>
  <c r="EB71" i="29"/>
  <c r="DY72" i="29"/>
  <c r="EG72" i="29"/>
  <c r="ED73" i="29"/>
  <c r="EA74" i="29"/>
  <c r="DX75" i="29"/>
  <c r="EF75" i="29"/>
  <c r="EC76" i="29"/>
  <c r="DZ77" i="29"/>
  <c r="DW78" i="29"/>
  <c r="EE78" i="29"/>
  <c r="EB79" i="29"/>
  <c r="DY80" i="29"/>
  <c r="EG80" i="29"/>
  <c r="ED81" i="29"/>
  <c r="EA82" i="29"/>
  <c r="DX83" i="29"/>
  <c r="EF83" i="29"/>
  <c r="EC84" i="29"/>
  <c r="DZ85" i="29"/>
  <c r="DW86" i="29"/>
  <c r="EE86" i="29"/>
  <c r="EB87" i="29"/>
  <c r="DY88" i="29"/>
  <c r="EG88" i="29"/>
  <c r="ED89" i="29"/>
  <c r="EA90" i="29"/>
  <c r="DX91" i="29"/>
  <c r="EF91" i="29"/>
  <c r="EC92" i="29"/>
  <c r="DZ93" i="29"/>
  <c r="DW94" i="29"/>
  <c r="EE94" i="29"/>
  <c r="EB34" i="29"/>
  <c r="DY35" i="29"/>
  <c r="EG35" i="29"/>
  <c r="ED36" i="29"/>
  <c r="EA37" i="29"/>
  <c r="DX38" i="29"/>
  <c r="EF38" i="29"/>
  <c r="EC39" i="29"/>
  <c r="DZ40" i="29"/>
  <c r="DW41" i="29"/>
  <c r="EE41" i="29"/>
  <c r="EB42" i="29"/>
  <c r="DY43" i="29"/>
  <c r="EG43" i="29"/>
  <c r="ED44" i="29"/>
  <c r="EA45" i="29"/>
  <c r="DX46" i="29"/>
  <c r="EF46" i="29"/>
  <c r="EC47" i="29"/>
  <c r="DZ48" i="29"/>
  <c r="DW49" i="29"/>
  <c r="EE49" i="29"/>
  <c r="EB50" i="29"/>
  <c r="DY51" i="29"/>
  <c r="EG51" i="29"/>
  <c r="ED52" i="29"/>
  <c r="EA53" i="29"/>
  <c r="DX54" i="29"/>
  <c r="EF54" i="29"/>
  <c r="EC55" i="29"/>
  <c r="DZ56" i="29"/>
  <c r="DW57" i="29"/>
  <c r="EE57" i="29"/>
  <c r="EB58" i="29"/>
  <c r="DY59" i="29"/>
  <c r="EG59" i="29"/>
  <c r="ED60" i="29"/>
  <c r="EA61" i="29"/>
  <c r="DX62" i="29"/>
  <c r="EF62" i="29"/>
  <c r="EC63" i="29"/>
  <c r="DZ64" i="29"/>
  <c r="DW65" i="29"/>
  <c r="EE65" i="29"/>
  <c r="EB66" i="29"/>
  <c r="DY67" i="29"/>
  <c r="EG67" i="29"/>
  <c r="ED68" i="29"/>
  <c r="EA69" i="29"/>
  <c r="DX70" i="29"/>
  <c r="EF70" i="29"/>
  <c r="EC71" i="29"/>
  <c r="DZ72" i="29"/>
  <c r="DW73" i="29"/>
  <c r="EE73" i="29"/>
  <c r="EB74" i="29"/>
  <c r="DY75" i="29"/>
  <c r="EG75" i="29"/>
  <c r="ED76" i="29"/>
  <c r="EA77" i="29"/>
  <c r="DX78" i="29"/>
  <c r="EF78" i="29"/>
  <c r="EC79" i="29"/>
  <c r="DZ80" i="29"/>
  <c r="DW81" i="29"/>
  <c r="EE81" i="29"/>
  <c r="EB82" i="29"/>
  <c r="DY83" i="29"/>
  <c r="EG83" i="29"/>
  <c r="ED84" i="29"/>
  <c r="EA85" i="29"/>
  <c r="DX86" i="29"/>
  <c r="EF86" i="29"/>
  <c r="EC87" i="29"/>
  <c r="DZ88" i="29"/>
  <c r="DW89" i="29"/>
  <c r="EE89" i="29"/>
  <c r="EB90" i="29"/>
  <c r="DY91" i="29"/>
  <c r="EG91" i="29"/>
  <c r="ED92" i="29"/>
  <c r="EC34" i="29"/>
  <c r="EB37" i="29"/>
  <c r="EA40" i="29"/>
  <c r="DZ43" i="29"/>
  <c r="DY46" i="29"/>
  <c r="DX49" i="29"/>
  <c r="DW52" i="29"/>
  <c r="EG54" i="29"/>
  <c r="EF57" i="29"/>
  <c r="EE60" i="29"/>
  <c r="ED63" i="29"/>
  <c r="EC66" i="29"/>
  <c r="EB69" i="29"/>
  <c r="EA72" i="29"/>
  <c r="DZ75" i="29"/>
  <c r="DY78" i="29"/>
  <c r="DX81" i="29"/>
  <c r="DW84" i="29"/>
  <c r="EG86" i="29"/>
  <c r="EF89" i="29"/>
  <c r="EE92" i="29"/>
  <c r="EG93" i="29"/>
  <c r="EG94" i="29"/>
  <c r="EE95" i="29"/>
  <c r="EB96" i="29"/>
  <c r="DY97" i="29"/>
  <c r="EG97" i="29"/>
  <c r="ED98" i="29"/>
  <c r="EA99" i="29"/>
  <c r="DX100" i="29"/>
  <c r="EF100" i="29"/>
  <c r="EC101" i="29"/>
  <c r="DZ102" i="29"/>
  <c r="DW103" i="29"/>
  <c r="EE103" i="29"/>
  <c r="EB104" i="29"/>
  <c r="DY105" i="29"/>
  <c r="EG105" i="29"/>
  <c r="ED106" i="29"/>
  <c r="EA107" i="29"/>
  <c r="DX108" i="29"/>
  <c r="EF108" i="29"/>
  <c r="EC109" i="29"/>
  <c r="DZ110" i="29"/>
  <c r="DW111" i="29"/>
  <c r="EE111" i="29"/>
  <c r="EB112" i="29"/>
  <c r="DY113" i="29"/>
  <c r="EG113" i="29"/>
  <c r="ED114" i="29"/>
  <c r="EA115" i="29"/>
  <c r="DX116" i="29"/>
  <c r="EF116" i="29"/>
  <c r="EC117" i="29"/>
  <c r="DZ118" i="29"/>
  <c r="DW119" i="29"/>
  <c r="EE119" i="29"/>
  <c r="EB120" i="29"/>
  <c r="DY121" i="29"/>
  <c r="EG121" i="29"/>
  <c r="ED122" i="29"/>
  <c r="EA123" i="29"/>
  <c r="DX124" i="29"/>
  <c r="EF124" i="29"/>
  <c r="EC125" i="29"/>
  <c r="DZ126" i="29"/>
  <c r="DW127" i="29"/>
  <c r="EE127" i="29"/>
  <c r="EB128" i="29"/>
  <c r="DY129" i="29"/>
  <c r="EG129" i="29"/>
  <c r="ED130" i="29"/>
  <c r="EA131" i="29"/>
  <c r="DX132" i="29"/>
  <c r="ED34" i="29"/>
  <c r="EC37" i="29"/>
  <c r="EB40" i="29"/>
  <c r="EA43" i="29"/>
  <c r="DZ46" i="29"/>
  <c r="DY49" i="29"/>
  <c r="DX52" i="29"/>
  <c r="DW55" i="29"/>
  <c r="EG57" i="29"/>
  <c r="EF60" i="29"/>
  <c r="EE63" i="29"/>
  <c r="ED66" i="29"/>
  <c r="EC69" i="29"/>
  <c r="EB72" i="29"/>
  <c r="EA75" i="29"/>
  <c r="DZ78" i="29"/>
  <c r="DY81" i="29"/>
  <c r="DX84" i="29"/>
  <c r="DW87" i="29"/>
  <c r="EG89" i="29"/>
  <c r="EF92" i="29"/>
  <c r="DX94" i="29"/>
  <c r="DW95" i="29"/>
  <c r="EF95" i="29"/>
  <c r="EC96" i="29"/>
  <c r="DZ97" i="29"/>
  <c r="DW98" i="29"/>
  <c r="EE98" i="29"/>
  <c r="EB99" i="29"/>
  <c r="DY100" i="29"/>
  <c r="EG100" i="29"/>
  <c r="ED101" i="29"/>
  <c r="EA102" i="29"/>
  <c r="DX103" i="29"/>
  <c r="EF103" i="29"/>
  <c r="EC104" i="29"/>
  <c r="DZ105" i="29"/>
  <c r="DW106" i="29"/>
  <c r="EE106" i="29"/>
  <c r="EB107" i="29"/>
  <c r="DY108" i="29"/>
  <c r="EG108" i="29"/>
  <c r="ED109" i="29"/>
  <c r="EA110" i="29"/>
  <c r="DX111" i="29"/>
  <c r="EF111" i="29"/>
  <c r="EC112" i="29"/>
  <c r="DZ113" i="29"/>
  <c r="DW114" i="29"/>
  <c r="EE114" i="29"/>
  <c r="EB115" i="29"/>
  <c r="DY116" i="29"/>
  <c r="EG116" i="29"/>
  <c r="ED117" i="29"/>
  <c r="EA118" i="29"/>
  <c r="DX119" i="29"/>
  <c r="EF119" i="29"/>
  <c r="EC120" i="29"/>
  <c r="DZ121" i="29"/>
  <c r="DW122" i="29"/>
  <c r="EE122" i="29"/>
  <c r="EB123" i="29"/>
  <c r="DY124" i="29"/>
  <c r="EG124" i="29"/>
  <c r="ED125" i="29"/>
  <c r="EA126" i="29"/>
  <c r="DX127" i="29"/>
  <c r="EF127" i="29"/>
  <c r="EC128" i="29"/>
  <c r="DZ129" i="29"/>
  <c r="DW130" i="29"/>
  <c r="EE130" i="29"/>
  <c r="EB131" i="29"/>
  <c r="DY132" i="29"/>
  <c r="EG132" i="29"/>
  <c r="ED133" i="29"/>
  <c r="EA134" i="29"/>
  <c r="DX135" i="29"/>
  <c r="EF135" i="29"/>
  <c r="EC136" i="29"/>
  <c r="DZ137" i="29"/>
  <c r="DW138" i="29"/>
  <c r="EE138" i="29"/>
  <c r="EB139" i="29"/>
  <c r="DY140" i="29"/>
  <c r="DZ35" i="29"/>
  <c r="DY38" i="29"/>
  <c r="DX41" i="29"/>
  <c r="DW44" i="29"/>
  <c r="EG46" i="29"/>
  <c r="EF49" i="29"/>
  <c r="EE52" i="29"/>
  <c r="ED55" i="29"/>
  <c r="EC58" i="29"/>
  <c r="EB61" i="29"/>
  <c r="EA64" i="29"/>
  <c r="DZ67" i="29"/>
  <c r="DY70" i="29"/>
  <c r="DX73" i="29"/>
  <c r="DW76" i="29"/>
  <c r="EG78" i="29"/>
  <c r="EF81" i="29"/>
  <c r="EE84" i="29"/>
  <c r="ED87" i="29"/>
  <c r="EC90" i="29"/>
  <c r="EG92" i="29"/>
  <c r="DY94" i="29"/>
  <c r="DX95" i="29"/>
  <c r="EG95" i="29"/>
  <c r="ED96" i="29"/>
  <c r="EA97" i="29"/>
  <c r="DX98" i="29"/>
  <c r="EF98" i="29"/>
  <c r="EC99" i="29"/>
  <c r="DZ100" i="29"/>
  <c r="DW101" i="29"/>
  <c r="EE101" i="29"/>
  <c r="EB102" i="29"/>
  <c r="DY103" i="29"/>
  <c r="EG103" i="29"/>
  <c r="ED104" i="29"/>
  <c r="EA105" i="29"/>
  <c r="DX106" i="29"/>
  <c r="EF106" i="29"/>
  <c r="EC107" i="29"/>
  <c r="DZ108" i="29"/>
  <c r="DW109" i="29"/>
  <c r="EE109" i="29"/>
  <c r="EB110" i="29"/>
  <c r="DY111" i="29"/>
  <c r="EG111" i="29"/>
  <c r="ED112" i="29"/>
  <c r="EA113" i="29"/>
  <c r="DX114" i="29"/>
  <c r="EF114" i="29"/>
  <c r="EC115" i="29"/>
  <c r="DZ116" i="29"/>
  <c r="DW117" i="29"/>
  <c r="EE117" i="29"/>
  <c r="EB118" i="29"/>
  <c r="DY119" i="29"/>
  <c r="EG119" i="29"/>
  <c r="ED120" i="29"/>
  <c r="EA121" i="29"/>
  <c r="DX122" i="29"/>
  <c r="EF122" i="29"/>
  <c r="EC123" i="29"/>
  <c r="DZ124" i="29"/>
  <c r="DW125" i="29"/>
  <c r="EE125" i="29"/>
  <c r="EB126" i="29"/>
  <c r="DY127" i="29"/>
  <c r="EG127" i="29"/>
  <c r="ED128" i="29"/>
  <c r="EA129" i="29"/>
  <c r="DX130" i="29"/>
  <c r="EF130" i="29"/>
  <c r="EC131" i="29"/>
  <c r="DZ132" i="29"/>
  <c r="DW133" i="29"/>
  <c r="EE133" i="29"/>
  <c r="EB134" i="29"/>
  <c r="DY135" i="29"/>
  <c r="EG135" i="29"/>
  <c r="ED136" i="29"/>
  <c r="EA137" i="29"/>
  <c r="DX138" i="29"/>
  <c r="EF138" i="29"/>
  <c r="EC139" i="29"/>
  <c r="DZ140" i="29"/>
  <c r="EA35" i="29"/>
  <c r="DZ38" i="29"/>
  <c r="DY41" i="29"/>
  <c r="DX44" i="29"/>
  <c r="DW47" i="29"/>
  <c r="EG49" i="29"/>
  <c r="EF52" i="29"/>
  <c r="EE55" i="29"/>
  <c r="ED58" i="29"/>
  <c r="EC61" i="29"/>
  <c r="EB64" i="29"/>
  <c r="EA67" i="29"/>
  <c r="DZ70" i="29"/>
  <c r="DY73" i="29"/>
  <c r="DX76" i="29"/>
  <c r="DW79" i="29"/>
  <c r="EG81" i="29"/>
  <c r="EF84" i="29"/>
  <c r="EE87" i="29"/>
  <c r="ED90" i="29"/>
  <c r="EA93" i="29"/>
  <c r="DZ94" i="29"/>
  <c r="DY95" i="29"/>
  <c r="DW96" i="29"/>
  <c r="EE96" i="29"/>
  <c r="EB97" i="29"/>
  <c r="DY98" i="29"/>
  <c r="EG98" i="29"/>
  <c r="ED99" i="29"/>
  <c r="EA100" i="29"/>
  <c r="DX101" i="29"/>
  <c r="EF101" i="29"/>
  <c r="EC102" i="29"/>
  <c r="DZ103" i="29"/>
  <c r="DW104" i="29"/>
  <c r="EE104" i="29"/>
  <c r="EB105" i="29"/>
  <c r="DY106" i="29"/>
  <c r="EG106" i="29"/>
  <c r="ED107" i="29"/>
  <c r="EA108" i="29"/>
  <c r="DX109" i="29"/>
  <c r="EF109" i="29"/>
  <c r="EC110" i="29"/>
  <c r="DZ111" i="29"/>
  <c r="DW112" i="29"/>
  <c r="EE112" i="29"/>
  <c r="EB113" i="29"/>
  <c r="DY114" i="29"/>
  <c r="EG114" i="29"/>
  <c r="ED115" i="29"/>
  <c r="EA116" i="29"/>
  <c r="DX117" i="29"/>
  <c r="EF117" i="29"/>
  <c r="EC118" i="29"/>
  <c r="DZ119" i="29"/>
  <c r="DW120" i="29"/>
  <c r="EE120" i="29"/>
  <c r="EB121" i="29"/>
  <c r="DY122" i="29"/>
  <c r="EG122" i="29"/>
  <c r="ED123" i="29"/>
  <c r="EA124" i="29"/>
  <c r="DX125" i="29"/>
  <c r="EF125" i="29"/>
  <c r="EC126" i="29"/>
  <c r="DZ127" i="29"/>
  <c r="DW128" i="29"/>
  <c r="EE128" i="29"/>
  <c r="EB129" i="29"/>
  <c r="DY130" i="29"/>
  <c r="EG130" i="29"/>
  <c r="ED131" i="29"/>
  <c r="EA132" i="29"/>
  <c r="DX133" i="29"/>
  <c r="EF133" i="29"/>
  <c r="EC134" i="29"/>
  <c r="DW36" i="29"/>
  <c r="EG38" i="29"/>
  <c r="EF41" i="29"/>
  <c r="EE44" i="29"/>
  <c r="ED47" i="29"/>
  <c r="EC50" i="29"/>
  <c r="EB53" i="29"/>
  <c r="EA56" i="29"/>
  <c r="DZ59" i="29"/>
  <c r="DY62" i="29"/>
  <c r="DX65" i="29"/>
  <c r="DW68" i="29"/>
  <c r="EG70" i="29"/>
  <c r="EF73" i="29"/>
  <c r="EE76" i="29"/>
  <c r="ED79" i="29"/>
  <c r="EC82" i="29"/>
  <c r="EB85" i="29"/>
  <c r="EA88" i="29"/>
  <c r="DZ91" i="29"/>
  <c r="EB93" i="29"/>
  <c r="EA94" i="29"/>
  <c r="EA95" i="29"/>
  <c r="DX96" i="29"/>
  <c r="EF96" i="29"/>
  <c r="EC97" i="29"/>
  <c r="DZ98" i="29"/>
  <c r="DW99" i="29"/>
  <c r="EE99" i="29"/>
  <c r="EB100" i="29"/>
  <c r="DY101" i="29"/>
  <c r="EG101" i="29"/>
  <c r="ED102" i="29"/>
  <c r="EA103" i="29"/>
  <c r="DX104" i="29"/>
  <c r="EF104" i="29"/>
  <c r="EC105" i="29"/>
  <c r="DZ106" i="29"/>
  <c r="DW107" i="29"/>
  <c r="EE107" i="29"/>
  <c r="EB108" i="29"/>
  <c r="DY109" i="29"/>
  <c r="EG109" i="29"/>
  <c r="ED110" i="29"/>
  <c r="EA111" i="29"/>
  <c r="DX112" i="29"/>
  <c r="EF112" i="29"/>
  <c r="EC113" i="29"/>
  <c r="DZ114" i="29"/>
  <c r="DW115" i="29"/>
  <c r="EE115" i="29"/>
  <c r="EB116" i="29"/>
  <c r="DY117" i="29"/>
  <c r="EG117" i="29"/>
  <c r="ED118" i="29"/>
  <c r="EA119" i="29"/>
  <c r="DX120" i="29"/>
  <c r="EF120" i="29"/>
  <c r="EC121" i="29"/>
  <c r="DZ122" i="29"/>
  <c r="DW123" i="29"/>
  <c r="EE123" i="29"/>
  <c r="EB124" i="29"/>
  <c r="DY125" i="29"/>
  <c r="EG125" i="29"/>
  <c r="ED126" i="29"/>
  <c r="EA127" i="29"/>
  <c r="DX128" i="29"/>
  <c r="EF128" i="29"/>
  <c r="EC129" i="29"/>
  <c r="DZ130" i="29"/>
  <c r="DW131" i="29"/>
  <c r="EE131" i="29"/>
  <c r="EB132" i="29"/>
  <c r="DY133" i="29"/>
  <c r="EG133" i="29"/>
  <c r="ED134" i="29"/>
  <c r="DX36" i="29"/>
  <c r="DW39" i="29"/>
  <c r="EG41" i="29"/>
  <c r="EF44" i="29"/>
  <c r="EE47" i="29"/>
  <c r="ED50" i="29"/>
  <c r="EC53" i="29"/>
  <c r="EB56" i="29"/>
  <c r="EA59" i="29"/>
  <c r="DZ62" i="29"/>
  <c r="DY65" i="29"/>
  <c r="DX68" i="29"/>
  <c r="DW71" i="29"/>
  <c r="EG73" i="29"/>
  <c r="EF76" i="29"/>
  <c r="EE79" i="29"/>
  <c r="ED82" i="29"/>
  <c r="EC85" i="29"/>
  <c r="EB88" i="29"/>
  <c r="EA91" i="29"/>
  <c r="EC93" i="29"/>
  <c r="EB94" i="29"/>
  <c r="EB95" i="29"/>
  <c r="DY96" i="29"/>
  <c r="EG96" i="29"/>
  <c r="ED97" i="29"/>
  <c r="EA98" i="29"/>
  <c r="DX99" i="29"/>
  <c r="EF99" i="29"/>
  <c r="EC100" i="29"/>
  <c r="DZ101" i="29"/>
  <c r="DW102" i="29"/>
  <c r="EE102" i="29"/>
  <c r="EB103" i="29"/>
  <c r="DY104" i="29"/>
  <c r="EG104" i="29"/>
  <c r="ED105" i="29"/>
  <c r="EA106" i="29"/>
  <c r="DX107" i="29"/>
  <c r="EF107" i="29"/>
  <c r="EC108" i="29"/>
  <c r="DZ109" i="29"/>
  <c r="DW110" i="29"/>
  <c r="EE110" i="29"/>
  <c r="EB111" i="29"/>
  <c r="DY112" i="29"/>
  <c r="EG112" i="29"/>
  <c r="ED113" i="29"/>
  <c r="EA114" i="29"/>
  <c r="DX115" i="29"/>
  <c r="EF115" i="29"/>
  <c r="EC116" i="29"/>
  <c r="DZ117" i="29"/>
  <c r="DW118" i="29"/>
  <c r="EE118" i="29"/>
  <c r="EB119" i="29"/>
  <c r="DY120" i="29"/>
  <c r="EG120" i="29"/>
  <c r="ED121" i="29"/>
  <c r="EA122" i="29"/>
  <c r="DX123" i="29"/>
  <c r="EF123" i="29"/>
  <c r="EC124" i="29"/>
  <c r="DZ125" i="29"/>
  <c r="DW126" i="29"/>
  <c r="EE126" i="29"/>
  <c r="EB127" i="29"/>
  <c r="DY128" i="29"/>
  <c r="EG128" i="29"/>
  <c r="ED129" i="29"/>
  <c r="EA130" i="29"/>
  <c r="DX131" i="29"/>
  <c r="EF131" i="29"/>
  <c r="EE36" i="29"/>
  <c r="EA48" i="29"/>
  <c r="DW60" i="29"/>
  <c r="ED71" i="29"/>
  <c r="DZ83" i="29"/>
  <c r="ED93" i="29"/>
  <c r="DW97" i="29"/>
  <c r="EG99" i="29"/>
  <c r="EF102" i="29"/>
  <c r="EE105" i="29"/>
  <c r="ED108" i="29"/>
  <c r="EC111" i="29"/>
  <c r="EB114" i="29"/>
  <c r="EA117" i="29"/>
  <c r="DZ120" i="29"/>
  <c r="DY123" i="29"/>
  <c r="DX126" i="29"/>
  <c r="DW129" i="29"/>
  <c r="EG131" i="29"/>
  <c r="EB133" i="29"/>
  <c r="EG134" i="29"/>
  <c r="DW136" i="29"/>
  <c r="EG136" i="29"/>
  <c r="EF137" i="29"/>
  <c r="EG138" i="29"/>
  <c r="EF139" i="29"/>
  <c r="EE140" i="29"/>
  <c r="EB141" i="29"/>
  <c r="DY142" i="29"/>
  <c r="EG142" i="29"/>
  <c r="ED143" i="29"/>
  <c r="EA144" i="29"/>
  <c r="DX145" i="29"/>
  <c r="EF145" i="29"/>
  <c r="EC146" i="29"/>
  <c r="DZ147" i="29"/>
  <c r="DW148" i="29"/>
  <c r="EE148" i="29"/>
  <c r="EB149" i="29"/>
  <c r="DY150" i="29"/>
  <c r="EG150" i="29"/>
  <c r="ED151" i="29"/>
  <c r="EA152" i="29"/>
  <c r="DX153" i="29"/>
  <c r="EF153" i="29"/>
  <c r="EC154" i="29"/>
  <c r="DZ155" i="29"/>
  <c r="DW156" i="29"/>
  <c r="EE156" i="29"/>
  <c r="EB157" i="29"/>
  <c r="DY158" i="29"/>
  <c r="EG158" i="29"/>
  <c r="ED159" i="29"/>
  <c r="EA160" i="29"/>
  <c r="DX161" i="29"/>
  <c r="EF161" i="29"/>
  <c r="EC162" i="29"/>
  <c r="DZ163" i="29"/>
  <c r="DW164" i="29"/>
  <c r="EE164" i="29"/>
  <c r="EB165" i="29"/>
  <c r="DY166" i="29"/>
  <c r="EG166" i="29"/>
  <c r="ED167" i="29"/>
  <c r="EA168" i="29"/>
  <c r="DX169" i="29"/>
  <c r="EF169" i="29"/>
  <c r="EC170" i="29"/>
  <c r="DZ171" i="29"/>
  <c r="DW172" i="29"/>
  <c r="EE172" i="29"/>
  <c r="EB173" i="29"/>
  <c r="DY174" i="29"/>
  <c r="EG174" i="29"/>
  <c r="ED175" i="29"/>
  <c r="EA176" i="29"/>
  <c r="DX177" i="29"/>
  <c r="EF177" i="29"/>
  <c r="EC178" i="29"/>
  <c r="DZ179" i="29"/>
  <c r="DW180" i="29"/>
  <c r="EE180" i="29"/>
  <c r="EB181" i="29"/>
  <c r="DY182" i="29"/>
  <c r="EG182" i="29"/>
  <c r="EF36" i="29"/>
  <c r="EB48" i="29"/>
  <c r="DX60" i="29"/>
  <c r="EE71" i="29"/>
  <c r="EA83" i="29"/>
  <c r="EE93" i="29"/>
  <c r="DX97" i="29"/>
  <c r="DW100" i="29"/>
  <c r="EG102" i="29"/>
  <c r="EF105" i="29"/>
  <c r="EE108" i="29"/>
  <c r="ED111" i="29"/>
  <c r="EC114" i="29"/>
  <c r="EB117" i="29"/>
  <c r="EA120" i="29"/>
  <c r="DZ123" i="29"/>
  <c r="DY126" i="29"/>
  <c r="DX129" i="29"/>
  <c r="DW132" i="29"/>
  <c r="EC133" i="29"/>
  <c r="DW135" i="29"/>
  <c r="DX136" i="29"/>
  <c r="DW137" i="29"/>
  <c r="EG137" i="29"/>
  <c r="DW139" i="29"/>
  <c r="EG139" i="29"/>
  <c r="EF140" i="29"/>
  <c r="EC141" i="29"/>
  <c r="DZ142" i="29"/>
  <c r="DW143" i="29"/>
  <c r="EE143" i="29"/>
  <c r="EB144" i="29"/>
  <c r="DY145" i="29"/>
  <c r="EG145" i="29"/>
  <c r="ED146" i="29"/>
  <c r="EA147" i="29"/>
  <c r="DX148" i="29"/>
  <c r="EF148" i="29"/>
  <c r="EC149" i="29"/>
  <c r="DZ150" i="29"/>
  <c r="DW151" i="29"/>
  <c r="EE151" i="29"/>
  <c r="EB152" i="29"/>
  <c r="DY153" i="29"/>
  <c r="EG153" i="29"/>
  <c r="ED154" i="29"/>
  <c r="EA155" i="29"/>
  <c r="DX156" i="29"/>
  <c r="EF156" i="29"/>
  <c r="EC157" i="29"/>
  <c r="DZ158" i="29"/>
  <c r="DW159" i="29"/>
  <c r="EE159" i="29"/>
  <c r="EB160" i="29"/>
  <c r="DY161" i="29"/>
  <c r="EG161" i="29"/>
  <c r="ED162" i="29"/>
  <c r="EA163" i="29"/>
  <c r="DX164" i="29"/>
  <c r="EF164" i="29"/>
  <c r="EC165" i="29"/>
  <c r="DZ166" i="29"/>
  <c r="DW167" i="29"/>
  <c r="EE167" i="29"/>
  <c r="EB168" i="29"/>
  <c r="DY169" i="29"/>
  <c r="EG169" i="29"/>
  <c r="ED170" i="29"/>
  <c r="EA171" i="29"/>
  <c r="DX172" i="29"/>
  <c r="EF172" i="29"/>
  <c r="EC173" i="29"/>
  <c r="DZ174" i="29"/>
  <c r="DW175" i="29"/>
  <c r="EE175" i="29"/>
  <c r="EB176" i="29"/>
  <c r="DY177" i="29"/>
  <c r="EG177" i="29"/>
  <c r="ED178" i="29"/>
  <c r="EA179" i="29"/>
  <c r="DX180" i="29"/>
  <c r="EF180" i="29"/>
  <c r="EC181" i="29"/>
  <c r="ED39" i="29"/>
  <c r="DZ51" i="29"/>
  <c r="EG62" i="29"/>
  <c r="EC74" i="29"/>
  <c r="DY86" i="29"/>
  <c r="ED94" i="29"/>
  <c r="EE97" i="29"/>
  <c r="ED100" i="29"/>
  <c r="EC103" i="29"/>
  <c r="EB106" i="29"/>
  <c r="EA109" i="29"/>
  <c r="DZ112" i="29"/>
  <c r="DY115" i="29"/>
  <c r="DX118" i="29"/>
  <c r="DW121" i="29"/>
  <c r="EG123" i="29"/>
  <c r="EF126" i="29"/>
  <c r="EE129" i="29"/>
  <c r="EC132" i="29"/>
  <c r="DW134" i="29"/>
  <c r="DZ135" i="29"/>
  <c r="DY136" i="29"/>
  <c r="DX137" i="29"/>
  <c r="DY138" i="29"/>
  <c r="DX139" i="29"/>
  <c r="DW140" i="29"/>
  <c r="EG140" i="29"/>
  <c r="ED141" i="29"/>
  <c r="EA142" i="29"/>
  <c r="DX143" i="29"/>
  <c r="EF143" i="29"/>
  <c r="EC144" i="29"/>
  <c r="DZ145" i="29"/>
  <c r="DW146" i="29"/>
  <c r="EE146" i="29"/>
  <c r="EB147" i="29"/>
  <c r="DY148" i="29"/>
  <c r="EG148" i="29"/>
  <c r="ED149" i="29"/>
  <c r="EA150" i="29"/>
  <c r="DX151" i="29"/>
  <c r="EF151" i="29"/>
  <c r="EC152" i="29"/>
  <c r="DZ153" i="29"/>
  <c r="DW154" i="29"/>
  <c r="EE154" i="29"/>
  <c r="EB155" i="29"/>
  <c r="DY156" i="29"/>
  <c r="EG156" i="29"/>
  <c r="ED157" i="29"/>
  <c r="EA158" i="29"/>
  <c r="DX159" i="29"/>
  <c r="EF159" i="29"/>
  <c r="EC160" i="29"/>
  <c r="DZ161" i="29"/>
  <c r="DW162" i="29"/>
  <c r="EE162" i="29"/>
  <c r="EB163" i="29"/>
  <c r="DY164" i="29"/>
  <c r="EG164" i="29"/>
  <c r="ED165" i="29"/>
  <c r="EA166" i="29"/>
  <c r="DX167" i="29"/>
  <c r="EF167" i="29"/>
  <c r="EC168" i="29"/>
  <c r="DZ169" i="29"/>
  <c r="DW170" i="29"/>
  <c r="EE170" i="29"/>
  <c r="EB171" i="29"/>
  <c r="DY172" i="29"/>
  <c r="EG172" i="29"/>
  <c r="ED173" i="29"/>
  <c r="EA174" i="29"/>
  <c r="DX175" i="29"/>
  <c r="EF175" i="29"/>
  <c r="EC176" i="29"/>
  <c r="DZ177" i="29"/>
  <c r="DW178" i="29"/>
  <c r="EE178" i="29"/>
  <c r="EB179" i="29"/>
  <c r="DY180" i="29"/>
  <c r="EG180" i="29"/>
  <c r="ED181" i="29"/>
  <c r="EA182" i="29"/>
  <c r="DX183" i="29"/>
  <c r="EF183" i="29"/>
  <c r="EC184" i="29"/>
  <c r="DZ185" i="29"/>
  <c r="DW186" i="29"/>
  <c r="EE39" i="29"/>
  <c r="EA51" i="29"/>
  <c r="DW63" i="29"/>
  <c r="ED74" i="29"/>
  <c r="DZ86" i="29"/>
  <c r="EF94" i="29"/>
  <c r="EF97" i="29"/>
  <c r="EE100" i="29"/>
  <c r="ED103" i="29"/>
  <c r="EC106" i="29"/>
  <c r="EB109" i="29"/>
  <c r="EA112" i="29"/>
  <c r="DZ115" i="29"/>
  <c r="DY118" i="29"/>
  <c r="DX121" i="29"/>
  <c r="DW124" i="29"/>
  <c r="EG126" i="29"/>
  <c r="EF129" i="29"/>
  <c r="ED132" i="29"/>
  <c r="DX134" i="29"/>
  <c r="EA135" i="29"/>
  <c r="DZ136" i="29"/>
  <c r="DY137" i="29"/>
  <c r="DZ138" i="29"/>
  <c r="DY139" i="29"/>
  <c r="DX140" i="29"/>
  <c r="DW141" i="29"/>
  <c r="EE141" i="29"/>
  <c r="EB142" i="29"/>
  <c r="DY143" i="29"/>
  <c r="EG143" i="29"/>
  <c r="ED144" i="29"/>
  <c r="EA145" i="29"/>
  <c r="DX146" i="29"/>
  <c r="EF146" i="29"/>
  <c r="EC147" i="29"/>
  <c r="DZ148" i="29"/>
  <c r="DW149" i="29"/>
  <c r="EE149" i="29"/>
  <c r="EB150" i="29"/>
  <c r="DY151" i="29"/>
  <c r="EG151" i="29"/>
  <c r="ED152" i="29"/>
  <c r="EA153" i="29"/>
  <c r="DX154" i="29"/>
  <c r="EF154" i="29"/>
  <c r="EC155" i="29"/>
  <c r="DZ156" i="29"/>
  <c r="DW157" i="29"/>
  <c r="EE157" i="29"/>
  <c r="EB158" i="29"/>
  <c r="DY159" i="29"/>
  <c r="EG159" i="29"/>
  <c r="ED160" i="29"/>
  <c r="EA161" i="29"/>
  <c r="DX162" i="29"/>
  <c r="EF162" i="29"/>
  <c r="EC163" i="29"/>
  <c r="DZ164" i="29"/>
  <c r="DW165" i="29"/>
  <c r="EE165" i="29"/>
  <c r="EB166" i="29"/>
  <c r="DY167" i="29"/>
  <c r="EG167" i="29"/>
  <c r="ED168" i="29"/>
  <c r="EA169" i="29"/>
  <c r="DX170" i="29"/>
  <c r="EF170" i="29"/>
  <c r="EC171" i="29"/>
  <c r="DZ172" i="29"/>
  <c r="DW173" i="29"/>
  <c r="EE173" i="29"/>
  <c r="EB174" i="29"/>
  <c r="DY175" i="29"/>
  <c r="EG175" i="29"/>
  <c r="ED176" i="29"/>
  <c r="EA177" i="29"/>
  <c r="DX178" i="29"/>
  <c r="EF178" i="29"/>
  <c r="EC179" i="29"/>
  <c r="DZ180" i="29"/>
  <c r="DW181" i="29"/>
  <c r="EE181" i="29"/>
  <c r="EB182" i="29"/>
  <c r="DY183" i="29"/>
  <c r="EC42" i="29"/>
  <c r="DY54" i="29"/>
  <c r="EF65" i="29"/>
  <c r="EB77" i="29"/>
  <c r="DX89" i="29"/>
  <c r="EC95" i="29"/>
  <c r="EB98" i="29"/>
  <c r="EA101" i="29"/>
  <c r="DZ104" i="29"/>
  <c r="DY107" i="29"/>
  <c r="DX110" i="29"/>
  <c r="DW113" i="29"/>
  <c r="EG115" i="29"/>
  <c r="EF118" i="29"/>
  <c r="EE121" i="29"/>
  <c r="ED124" i="29"/>
  <c r="EC127" i="29"/>
  <c r="EB130" i="29"/>
  <c r="EE132" i="29"/>
  <c r="DY134" i="29"/>
  <c r="EB135" i="29"/>
  <c r="EA136" i="29"/>
  <c r="EB137" i="29"/>
  <c r="EA138" i="29"/>
  <c r="DZ139" i="29"/>
  <c r="EA140" i="29"/>
  <c r="DX141" i="29"/>
  <c r="EF141" i="29"/>
  <c r="EC142" i="29"/>
  <c r="DZ143" i="29"/>
  <c r="DW144" i="29"/>
  <c r="EE144" i="29"/>
  <c r="EB145" i="29"/>
  <c r="DY146" i="29"/>
  <c r="EG146" i="29"/>
  <c r="ED147" i="29"/>
  <c r="EA148" i="29"/>
  <c r="DX149" i="29"/>
  <c r="EF149" i="29"/>
  <c r="EC150" i="29"/>
  <c r="DZ151" i="29"/>
  <c r="DW152" i="29"/>
  <c r="EE152" i="29"/>
  <c r="EB153" i="29"/>
  <c r="DY154" i="29"/>
  <c r="EG154" i="29"/>
  <c r="ED155" i="29"/>
  <c r="EA156" i="29"/>
  <c r="DX157" i="29"/>
  <c r="EF157" i="29"/>
  <c r="EC158" i="29"/>
  <c r="DZ159" i="29"/>
  <c r="DW160" i="29"/>
  <c r="EE160" i="29"/>
  <c r="EB161" i="29"/>
  <c r="DY162" i="29"/>
  <c r="EG162" i="29"/>
  <c r="ED163" i="29"/>
  <c r="EA164" i="29"/>
  <c r="DX165" i="29"/>
  <c r="EF165" i="29"/>
  <c r="EC166" i="29"/>
  <c r="DZ167" i="29"/>
  <c r="DW168" i="29"/>
  <c r="EE168" i="29"/>
  <c r="EB169" i="29"/>
  <c r="DY170" i="29"/>
  <c r="EG170" i="29"/>
  <c r="ED171" i="29"/>
  <c r="EA172" i="29"/>
  <c r="DX173" i="29"/>
  <c r="EF173" i="29"/>
  <c r="EC174" i="29"/>
  <c r="DZ175" i="29"/>
  <c r="DW176" i="29"/>
  <c r="EE176" i="29"/>
  <c r="EB177" i="29"/>
  <c r="DY178" i="29"/>
  <c r="EG178" i="29"/>
  <c r="ED179" i="29"/>
  <c r="EA180" i="29"/>
  <c r="DX181" i="29"/>
  <c r="EF181" i="29"/>
  <c r="EC182" i="29"/>
  <c r="DZ183" i="29"/>
  <c r="ED42" i="29"/>
  <c r="DZ54" i="29"/>
  <c r="EG65" i="29"/>
  <c r="EC77" i="29"/>
  <c r="DY89" i="29"/>
  <c r="ED95" i="29"/>
  <c r="EC98" i="29"/>
  <c r="EB101" i="29"/>
  <c r="EA104" i="29"/>
  <c r="DZ107" i="29"/>
  <c r="DY110" i="29"/>
  <c r="DX113" i="29"/>
  <c r="DW116" i="29"/>
  <c r="EG118" i="29"/>
  <c r="EF121" i="29"/>
  <c r="EE124" i="29"/>
  <c r="ED127" i="29"/>
  <c r="EC130" i="29"/>
  <c r="EF132" i="29"/>
  <c r="DZ134" i="29"/>
  <c r="EC135" i="29"/>
  <c r="EB136" i="29"/>
  <c r="EC137" i="29"/>
  <c r="EB138" i="29"/>
  <c r="EA139" i="29"/>
  <c r="EB140" i="29"/>
  <c r="DY141" i="29"/>
  <c r="EG141" i="29"/>
  <c r="ED142" i="29"/>
  <c r="EA143" i="29"/>
  <c r="DX144" i="29"/>
  <c r="EF144" i="29"/>
  <c r="EC145" i="29"/>
  <c r="DZ146" i="29"/>
  <c r="DW147" i="29"/>
  <c r="EE147" i="29"/>
  <c r="EB148" i="29"/>
  <c r="DY149" i="29"/>
  <c r="EG149" i="29"/>
  <c r="ED150" i="29"/>
  <c r="EA151" i="29"/>
  <c r="DX152" i="29"/>
  <c r="EF152" i="29"/>
  <c r="EC153" i="29"/>
  <c r="DZ154" i="29"/>
  <c r="DW155" i="29"/>
  <c r="EE155" i="29"/>
  <c r="EB156" i="29"/>
  <c r="DY157" i="29"/>
  <c r="EG157" i="29"/>
  <c r="ED158" i="29"/>
  <c r="EA159" i="29"/>
  <c r="DX160" i="29"/>
  <c r="EF160" i="29"/>
  <c r="EC161" i="29"/>
  <c r="DZ162" i="29"/>
  <c r="DW163" i="29"/>
  <c r="EE163" i="29"/>
  <c r="EB164" i="29"/>
  <c r="DY165" i="29"/>
  <c r="EG165" i="29"/>
  <c r="ED166" i="29"/>
  <c r="EA167" i="29"/>
  <c r="DX168" i="29"/>
  <c r="EF168" i="29"/>
  <c r="EC169" i="29"/>
  <c r="DZ170" i="29"/>
  <c r="DW171" i="29"/>
  <c r="EE171" i="29"/>
  <c r="EB172" i="29"/>
  <c r="DY173" i="29"/>
  <c r="EG173" i="29"/>
  <c r="ED174" i="29"/>
  <c r="EA175" i="29"/>
  <c r="DX176" i="29"/>
  <c r="EF176" i="29"/>
  <c r="EC177" i="29"/>
  <c r="DZ178" i="29"/>
  <c r="DW179" i="29"/>
  <c r="EE179" i="29"/>
  <c r="EB180" i="29"/>
  <c r="DY181" i="29"/>
  <c r="EG181" i="29"/>
  <c r="ED182" i="29"/>
  <c r="EB45" i="29"/>
  <c r="DX57" i="29"/>
  <c r="EE68" i="29"/>
  <c r="EA80" i="29"/>
  <c r="DW92" i="29"/>
  <c r="DZ96" i="29"/>
  <c r="DY99" i="29"/>
  <c r="DX102" i="29"/>
  <c r="DW105" i="29"/>
  <c r="EG107" i="29"/>
  <c r="EF110" i="29"/>
  <c r="EE113" i="29"/>
  <c r="ED116" i="29"/>
  <c r="EC119" i="29"/>
  <c r="EB122" i="29"/>
  <c r="EA125" i="29"/>
  <c r="DZ128" i="29"/>
  <c r="DY131" i="29"/>
  <c r="DZ133" i="29"/>
  <c r="EE134" i="29"/>
  <c r="ED135" i="29"/>
  <c r="EE136" i="29"/>
  <c r="ED137" i="29"/>
  <c r="EC138" i="29"/>
  <c r="ED139" i="29"/>
  <c r="EC140" i="29"/>
  <c r="DZ141" i="29"/>
  <c r="DW142" i="29"/>
  <c r="EE142" i="29"/>
  <c r="EB143" i="29"/>
  <c r="DY144" i="29"/>
  <c r="EG144" i="29"/>
  <c r="ED145" i="29"/>
  <c r="EA146" i="29"/>
  <c r="DX147" i="29"/>
  <c r="EF147" i="29"/>
  <c r="EC148" i="29"/>
  <c r="DZ149" i="29"/>
  <c r="DW150" i="29"/>
  <c r="EE150" i="29"/>
  <c r="EB151" i="29"/>
  <c r="DY152" i="29"/>
  <c r="EG152" i="29"/>
  <c r="ED153" i="29"/>
  <c r="EA154" i="29"/>
  <c r="DX155" i="29"/>
  <c r="EF155" i="29"/>
  <c r="EC156" i="29"/>
  <c r="DZ157" i="29"/>
  <c r="DW158" i="29"/>
  <c r="EE158" i="29"/>
  <c r="EB159" i="29"/>
  <c r="DY160" i="29"/>
  <c r="EG160" i="29"/>
  <c r="ED161" i="29"/>
  <c r="EA162" i="29"/>
  <c r="DX163" i="29"/>
  <c r="EF163" i="29"/>
  <c r="EC164" i="29"/>
  <c r="DZ165" i="29"/>
  <c r="DW166" i="29"/>
  <c r="EE166" i="29"/>
  <c r="EB167" i="29"/>
  <c r="DY168" i="29"/>
  <c r="EG168" i="29"/>
  <c r="ED169" i="29"/>
  <c r="EA170" i="29"/>
  <c r="DX171" i="29"/>
  <c r="EF171" i="29"/>
  <c r="EC172" i="29"/>
  <c r="DZ173" i="29"/>
  <c r="DW174" i="29"/>
  <c r="EE174" i="29"/>
  <c r="EB175" i="29"/>
  <c r="DY176" i="29"/>
  <c r="EG176" i="29"/>
  <c r="ED177" i="29"/>
  <c r="EA178" i="29"/>
  <c r="DX179" i="29"/>
  <c r="EF179" i="29"/>
  <c r="EC180" i="29"/>
  <c r="DZ181" i="29"/>
  <c r="DW182" i="29"/>
  <c r="EC45" i="29"/>
  <c r="DX105" i="29"/>
  <c r="EA128" i="29"/>
  <c r="EE139" i="29"/>
  <c r="EE145" i="29"/>
  <c r="EC151" i="29"/>
  <c r="EA157" i="29"/>
  <c r="DY163" i="29"/>
  <c r="DW169" i="29"/>
  <c r="EF174" i="29"/>
  <c r="ED180" i="29"/>
  <c r="EB183" i="29"/>
  <c r="DZ184" i="29"/>
  <c r="DX185" i="29"/>
  <c r="EG185" i="29"/>
  <c r="EE186" i="29"/>
  <c r="EB187" i="29"/>
  <c r="DY188" i="29"/>
  <c r="EG188" i="29"/>
  <c r="ED189" i="29"/>
  <c r="EA190" i="29"/>
  <c r="DX191" i="29"/>
  <c r="EF191" i="29"/>
  <c r="EC192" i="29"/>
  <c r="DZ193" i="29"/>
  <c r="DW194" i="29"/>
  <c r="EE194" i="29"/>
  <c r="EB195" i="29"/>
  <c r="DY196" i="29"/>
  <c r="EG196" i="29"/>
  <c r="ED197" i="29"/>
  <c r="EA198" i="29"/>
  <c r="DX199" i="29"/>
  <c r="EF199" i="29"/>
  <c r="EC200" i="29"/>
  <c r="DZ201" i="29"/>
  <c r="DW202" i="29"/>
  <c r="EE202" i="29"/>
  <c r="EB203" i="29"/>
  <c r="DY204" i="29"/>
  <c r="EG204" i="29"/>
  <c r="ED205" i="29"/>
  <c r="EA206" i="29"/>
  <c r="DX207" i="29"/>
  <c r="EF207" i="29"/>
  <c r="EC208" i="29"/>
  <c r="DZ209" i="29"/>
  <c r="DW210" i="29"/>
  <c r="EE210" i="29"/>
  <c r="EB211" i="29"/>
  <c r="DY212" i="29"/>
  <c r="EG212" i="29"/>
  <c r="ED213" i="29"/>
  <c r="EA214" i="29"/>
  <c r="DX215" i="29"/>
  <c r="EF215" i="29"/>
  <c r="EC216" i="29"/>
  <c r="DZ217" i="29"/>
  <c r="DW218" i="29"/>
  <c r="EE218" i="29"/>
  <c r="EB219" i="29"/>
  <c r="DY220" i="29"/>
  <c r="EG220" i="29"/>
  <c r="ED221" i="29"/>
  <c r="EA222" i="29"/>
  <c r="DX223" i="29"/>
  <c r="EF223" i="29"/>
  <c r="EC224" i="29"/>
  <c r="DZ225" i="29"/>
  <c r="DW226" i="29"/>
  <c r="EE226" i="29"/>
  <c r="EB227" i="29"/>
  <c r="DY228" i="29"/>
  <c r="EG228" i="29"/>
  <c r="ED229" i="29"/>
  <c r="EA230" i="29"/>
  <c r="DX231" i="29"/>
  <c r="EF231" i="29"/>
  <c r="EC232" i="29"/>
  <c r="DZ233" i="29"/>
  <c r="DW234" i="29"/>
  <c r="EE234" i="29"/>
  <c r="DY57" i="29"/>
  <c r="DW108" i="29"/>
  <c r="DZ131" i="29"/>
  <c r="ED140" i="29"/>
  <c r="EB146" i="29"/>
  <c r="DZ152" i="29"/>
  <c r="DX158" i="29"/>
  <c r="EG163" i="29"/>
  <c r="EE169" i="29"/>
  <c r="EC175" i="29"/>
  <c r="EA181" i="29"/>
  <c r="EC183" i="29"/>
  <c r="EA184" i="29"/>
  <c r="DY185" i="29"/>
  <c r="DX186" i="29"/>
  <c r="EF186" i="29"/>
  <c r="EC187" i="29"/>
  <c r="DZ188" i="29"/>
  <c r="DW189" i="29"/>
  <c r="EE189" i="29"/>
  <c r="EB190" i="29"/>
  <c r="DY191" i="29"/>
  <c r="EG191" i="29"/>
  <c r="ED192" i="29"/>
  <c r="EA193" i="29"/>
  <c r="DX194" i="29"/>
  <c r="EF194" i="29"/>
  <c r="EC195" i="29"/>
  <c r="DZ196" i="29"/>
  <c r="DW197" i="29"/>
  <c r="EE197" i="29"/>
  <c r="EB198" i="29"/>
  <c r="DY199" i="29"/>
  <c r="EG199" i="29"/>
  <c r="ED200" i="29"/>
  <c r="EA201" i="29"/>
  <c r="DX202" i="29"/>
  <c r="EF202" i="29"/>
  <c r="EC203" i="29"/>
  <c r="DZ204" i="29"/>
  <c r="DW205" i="29"/>
  <c r="EE205" i="29"/>
  <c r="EB206" i="29"/>
  <c r="DY207" i="29"/>
  <c r="EG207" i="29"/>
  <c r="ED208" i="29"/>
  <c r="EA209" i="29"/>
  <c r="DX210" i="29"/>
  <c r="EF210" i="29"/>
  <c r="EC211" i="29"/>
  <c r="DZ212" i="29"/>
  <c r="DW213" i="29"/>
  <c r="EE213" i="29"/>
  <c r="EB214" i="29"/>
  <c r="DY215" i="29"/>
  <c r="EG215" i="29"/>
  <c r="ED216" i="29"/>
  <c r="EA217" i="29"/>
  <c r="DX218" i="29"/>
  <c r="EF218" i="29"/>
  <c r="EC219" i="29"/>
  <c r="DZ220" i="29"/>
  <c r="DW221" i="29"/>
  <c r="EE221" i="29"/>
  <c r="EB222" i="29"/>
  <c r="DY223" i="29"/>
  <c r="EG223" i="29"/>
  <c r="ED224" i="29"/>
  <c r="EA225" i="29"/>
  <c r="DX226" i="29"/>
  <c r="EF226" i="29"/>
  <c r="EC227" i="29"/>
  <c r="DZ228" i="29"/>
  <c r="DW229" i="29"/>
  <c r="EE229" i="29"/>
  <c r="EB230" i="29"/>
  <c r="DY231" i="29"/>
  <c r="EG231" i="29"/>
  <c r="ED232" i="29"/>
  <c r="EA233" i="29"/>
  <c r="DX234" i="29"/>
  <c r="EF234" i="29"/>
  <c r="EC235" i="29"/>
  <c r="EF68" i="29"/>
  <c r="EG110" i="29"/>
  <c r="EA133" i="29"/>
  <c r="EA141" i="29"/>
  <c r="DY147" i="29"/>
  <c r="DW153" i="29"/>
  <c r="EF158" i="29"/>
  <c r="ED164" i="29"/>
  <c r="EB170" i="29"/>
  <c r="DZ176" i="29"/>
  <c r="DX182" i="29"/>
  <c r="ED183" i="29"/>
  <c r="EB184" i="29"/>
  <c r="EA185" i="29"/>
  <c r="DY186" i="29"/>
  <c r="EG186" i="29"/>
  <c r="ED187" i="29"/>
  <c r="EA188" i="29"/>
  <c r="DX189" i="29"/>
  <c r="EF189" i="29"/>
  <c r="EC190" i="29"/>
  <c r="DZ191" i="29"/>
  <c r="DW192" i="29"/>
  <c r="EE192" i="29"/>
  <c r="EB193" i="29"/>
  <c r="DY194" i="29"/>
  <c r="EG194" i="29"/>
  <c r="ED195" i="29"/>
  <c r="EA196" i="29"/>
  <c r="DX197" i="29"/>
  <c r="EF197" i="29"/>
  <c r="EC198" i="29"/>
  <c r="DZ199" i="29"/>
  <c r="DW200" i="29"/>
  <c r="EE200" i="29"/>
  <c r="EB201" i="29"/>
  <c r="DY202" i="29"/>
  <c r="EG202" i="29"/>
  <c r="ED203" i="29"/>
  <c r="EA204" i="29"/>
  <c r="DX205" i="29"/>
  <c r="EF205" i="29"/>
  <c r="EC206" i="29"/>
  <c r="DZ207" i="29"/>
  <c r="DW208" i="29"/>
  <c r="EE208" i="29"/>
  <c r="EB209" i="29"/>
  <c r="DY210" i="29"/>
  <c r="EG210" i="29"/>
  <c r="ED211" i="29"/>
  <c r="EA212" i="29"/>
  <c r="DX213" i="29"/>
  <c r="EF213" i="29"/>
  <c r="EC214" i="29"/>
  <c r="DZ215" i="29"/>
  <c r="DW216" i="29"/>
  <c r="EE216" i="29"/>
  <c r="EB217" i="29"/>
  <c r="DY218" i="29"/>
  <c r="EG218" i="29"/>
  <c r="ED219" i="29"/>
  <c r="EA220" i="29"/>
  <c r="DX221" i="29"/>
  <c r="EF221" i="29"/>
  <c r="EC222" i="29"/>
  <c r="DZ223" i="29"/>
  <c r="DW224" i="29"/>
  <c r="EE224" i="29"/>
  <c r="EB225" i="29"/>
  <c r="DY226" i="29"/>
  <c r="EG226" i="29"/>
  <c r="ED227" i="29"/>
  <c r="EA228" i="29"/>
  <c r="DX229" i="29"/>
  <c r="EF229" i="29"/>
  <c r="EC230" i="29"/>
  <c r="DZ231" i="29"/>
  <c r="DW232" i="29"/>
  <c r="EE232" i="29"/>
  <c r="EB233" i="29"/>
  <c r="DY234" i="29"/>
  <c r="EG234" i="29"/>
  <c r="ED235" i="29"/>
  <c r="EA236" i="29"/>
  <c r="DX237" i="29"/>
  <c r="EF237" i="29"/>
  <c r="EC238" i="29"/>
  <c r="DZ239" i="29"/>
  <c r="DW240" i="29"/>
  <c r="EB80" i="29"/>
  <c r="EF113" i="29"/>
  <c r="EF134" i="29"/>
  <c r="DX142" i="29"/>
  <c r="EG147" i="29"/>
  <c r="EE153" i="29"/>
  <c r="EC159" i="29"/>
  <c r="EA165" i="29"/>
  <c r="DY171" i="29"/>
  <c r="DW177" i="29"/>
  <c r="DZ182" i="29"/>
  <c r="EE183" i="29"/>
  <c r="ED184" i="29"/>
  <c r="EB185" i="29"/>
  <c r="DZ186" i="29"/>
  <c r="DW187" i="29"/>
  <c r="EE187" i="29"/>
  <c r="EB188" i="29"/>
  <c r="DY189" i="29"/>
  <c r="EG189" i="29"/>
  <c r="ED190" i="29"/>
  <c r="EA191" i="29"/>
  <c r="DX192" i="29"/>
  <c r="EF192" i="29"/>
  <c r="EC193" i="29"/>
  <c r="DZ194" i="29"/>
  <c r="DW195" i="29"/>
  <c r="EE195" i="29"/>
  <c r="EB196" i="29"/>
  <c r="DY197" i="29"/>
  <c r="EG197" i="29"/>
  <c r="ED198" i="29"/>
  <c r="EA199" i="29"/>
  <c r="DX200" i="29"/>
  <c r="EF200" i="29"/>
  <c r="EC201" i="29"/>
  <c r="DZ202" i="29"/>
  <c r="DW203" i="29"/>
  <c r="EE203" i="29"/>
  <c r="EB204" i="29"/>
  <c r="DY205" i="29"/>
  <c r="EG205" i="29"/>
  <c r="ED206" i="29"/>
  <c r="EA207" i="29"/>
  <c r="DX208" i="29"/>
  <c r="EF208" i="29"/>
  <c r="EC209" i="29"/>
  <c r="DZ210" i="29"/>
  <c r="DW211" i="29"/>
  <c r="EE211" i="29"/>
  <c r="EB212" i="29"/>
  <c r="DY213" i="29"/>
  <c r="EG213" i="29"/>
  <c r="ED214" i="29"/>
  <c r="EA215" i="29"/>
  <c r="DX216" i="29"/>
  <c r="EF216" i="29"/>
  <c r="EC217" i="29"/>
  <c r="DZ218" i="29"/>
  <c r="DW219" i="29"/>
  <c r="EE219" i="29"/>
  <c r="EB220" i="29"/>
  <c r="DY221" i="29"/>
  <c r="EG221" i="29"/>
  <c r="ED222" i="29"/>
  <c r="EA223" i="29"/>
  <c r="DX224" i="29"/>
  <c r="EF224" i="29"/>
  <c r="EC225" i="29"/>
  <c r="DZ226" i="29"/>
  <c r="DW227" i="29"/>
  <c r="EE227" i="29"/>
  <c r="EB228" i="29"/>
  <c r="DY229" i="29"/>
  <c r="EG229" i="29"/>
  <c r="ED230" i="29"/>
  <c r="EA231" i="29"/>
  <c r="DX232" i="29"/>
  <c r="EF232" i="29"/>
  <c r="EC233" i="29"/>
  <c r="DZ234" i="29"/>
  <c r="DW235" i="29"/>
  <c r="EE235" i="29"/>
  <c r="EB236" i="29"/>
  <c r="DY237" i="29"/>
  <c r="DX92" i="29"/>
  <c r="EE116" i="29"/>
  <c r="EE135" i="29"/>
  <c r="EF142" i="29"/>
  <c r="ED148" i="29"/>
  <c r="EB154" i="29"/>
  <c r="DZ160" i="29"/>
  <c r="DX166" i="29"/>
  <c r="EG171" i="29"/>
  <c r="EE177" i="29"/>
  <c r="EE182" i="29"/>
  <c r="EG183" i="29"/>
  <c r="EE184" i="29"/>
  <c r="EC185" i="29"/>
  <c r="EA186" i="29"/>
  <c r="DX187" i="29"/>
  <c r="EF187" i="29"/>
  <c r="EC188" i="29"/>
  <c r="DZ189" i="29"/>
  <c r="DW190" i="29"/>
  <c r="EE190" i="29"/>
  <c r="EB191" i="29"/>
  <c r="DY192" i="29"/>
  <c r="EG192" i="29"/>
  <c r="ED193" i="29"/>
  <c r="EA194" i="29"/>
  <c r="DX195" i="29"/>
  <c r="EF195" i="29"/>
  <c r="EC196" i="29"/>
  <c r="DZ197" i="29"/>
  <c r="DW198" i="29"/>
  <c r="EE198" i="29"/>
  <c r="EB199" i="29"/>
  <c r="DY200" i="29"/>
  <c r="EG200" i="29"/>
  <c r="ED201" i="29"/>
  <c r="EA202" i="29"/>
  <c r="DX203" i="29"/>
  <c r="EF203" i="29"/>
  <c r="EC204" i="29"/>
  <c r="DZ205" i="29"/>
  <c r="DW206" i="29"/>
  <c r="EE206" i="29"/>
  <c r="EB207" i="29"/>
  <c r="DY208" i="29"/>
  <c r="EG208" i="29"/>
  <c r="ED209" i="29"/>
  <c r="EA210" i="29"/>
  <c r="DX211" i="29"/>
  <c r="EF211" i="29"/>
  <c r="EC212" i="29"/>
  <c r="DZ213" i="29"/>
  <c r="DW214" i="29"/>
  <c r="EE214" i="29"/>
  <c r="EB215" i="29"/>
  <c r="DY216" i="29"/>
  <c r="EG216" i="29"/>
  <c r="ED217" i="29"/>
  <c r="EA218" i="29"/>
  <c r="DX219" i="29"/>
  <c r="EF219" i="29"/>
  <c r="EC220" i="29"/>
  <c r="DZ221" i="29"/>
  <c r="DW222" i="29"/>
  <c r="EE222" i="29"/>
  <c r="EB223" i="29"/>
  <c r="DY224" i="29"/>
  <c r="EG224" i="29"/>
  <c r="ED225" i="29"/>
  <c r="EA226" i="29"/>
  <c r="DX227" i="29"/>
  <c r="EF227" i="29"/>
  <c r="EC228" i="29"/>
  <c r="DZ229" i="29"/>
  <c r="DW230" i="29"/>
  <c r="EE230" i="29"/>
  <c r="EB231" i="29"/>
  <c r="DY232" i="29"/>
  <c r="EG232" i="29"/>
  <c r="ED233" i="29"/>
  <c r="EA234" i="29"/>
  <c r="DX235" i="29"/>
  <c r="EA96" i="29"/>
  <c r="ED119" i="29"/>
  <c r="EF136" i="29"/>
  <c r="EC143" i="29"/>
  <c r="EA149" i="29"/>
  <c r="DY155" i="29"/>
  <c r="DW161" i="29"/>
  <c r="EF166" i="29"/>
  <c r="ED172" i="29"/>
  <c r="EB178" i="29"/>
  <c r="EF182" i="29"/>
  <c r="DW184" i="29"/>
  <c r="EF184" i="29"/>
  <c r="ED185" i="29"/>
  <c r="EB186" i="29"/>
  <c r="DY187" i="29"/>
  <c r="EG187" i="29"/>
  <c r="ED188" i="29"/>
  <c r="EA189" i="29"/>
  <c r="DX190" i="29"/>
  <c r="EF190" i="29"/>
  <c r="EC191" i="29"/>
  <c r="DZ192" i="29"/>
  <c r="DW193" i="29"/>
  <c r="EE193" i="29"/>
  <c r="EB194" i="29"/>
  <c r="DY195" i="29"/>
  <c r="EG195" i="29"/>
  <c r="ED196" i="29"/>
  <c r="EA197" i="29"/>
  <c r="DX198" i="29"/>
  <c r="EF198" i="29"/>
  <c r="EC199" i="29"/>
  <c r="DZ200" i="29"/>
  <c r="DW201" i="29"/>
  <c r="EE201" i="29"/>
  <c r="EB202" i="29"/>
  <c r="DY203" i="29"/>
  <c r="EG203" i="29"/>
  <c r="ED204" i="29"/>
  <c r="EA205" i="29"/>
  <c r="DX206" i="29"/>
  <c r="EF206" i="29"/>
  <c r="EC207" i="29"/>
  <c r="DZ208" i="29"/>
  <c r="DW209" i="29"/>
  <c r="EE209" i="29"/>
  <c r="EB210" i="29"/>
  <c r="DY211" i="29"/>
  <c r="EG211" i="29"/>
  <c r="ED212" i="29"/>
  <c r="EA213" i="29"/>
  <c r="DX214" i="29"/>
  <c r="EF214" i="29"/>
  <c r="EC215" i="29"/>
  <c r="DZ216" i="29"/>
  <c r="DW217" i="29"/>
  <c r="EE217" i="29"/>
  <c r="EB218" i="29"/>
  <c r="DY219" i="29"/>
  <c r="EG219" i="29"/>
  <c r="ED220" i="29"/>
  <c r="EA221" i="29"/>
  <c r="DX222" i="29"/>
  <c r="EF222" i="29"/>
  <c r="EC223" i="29"/>
  <c r="DZ99" i="29"/>
  <c r="EC122" i="29"/>
  <c r="EE137" i="29"/>
  <c r="DZ144" i="29"/>
  <c r="DX150" i="29"/>
  <c r="EG155" i="29"/>
  <c r="EE161" i="29"/>
  <c r="EC167" i="29"/>
  <c r="EA173" i="29"/>
  <c r="DY179" i="29"/>
  <c r="DW183" i="29"/>
  <c r="DX184" i="29"/>
  <c r="EG184" i="29"/>
  <c r="EE185" i="29"/>
  <c r="EC186" i="29"/>
  <c r="DZ187" i="29"/>
  <c r="DW188" i="29"/>
  <c r="EE188" i="29"/>
  <c r="EB189" i="29"/>
  <c r="DY190" i="29"/>
  <c r="EG190" i="29"/>
  <c r="ED191" i="29"/>
  <c r="EA192" i="29"/>
  <c r="DX193" i="29"/>
  <c r="EF193" i="29"/>
  <c r="EC194" i="29"/>
  <c r="DZ195" i="29"/>
  <c r="DW196" i="29"/>
  <c r="EE196" i="29"/>
  <c r="EB197" i="29"/>
  <c r="DY198" i="29"/>
  <c r="EG198" i="29"/>
  <c r="ED199" i="29"/>
  <c r="EA200" i="29"/>
  <c r="DX201" i="29"/>
  <c r="EF201" i="29"/>
  <c r="EC202" i="29"/>
  <c r="DZ203" i="29"/>
  <c r="DW204" i="29"/>
  <c r="EE204" i="29"/>
  <c r="EB205" i="29"/>
  <c r="DY206" i="29"/>
  <c r="EG206" i="29"/>
  <c r="ED207" i="29"/>
  <c r="EA208" i="29"/>
  <c r="DX209" i="29"/>
  <c r="EF209" i="29"/>
  <c r="EC210" i="29"/>
  <c r="DZ211" i="29"/>
  <c r="DW212" i="29"/>
  <c r="EE212" i="29"/>
  <c r="EB213" i="29"/>
  <c r="DY214" i="29"/>
  <c r="EG214" i="29"/>
  <c r="ED215" i="29"/>
  <c r="EA216" i="29"/>
  <c r="DX217" i="29"/>
  <c r="EF217" i="29"/>
  <c r="EC218" i="29"/>
  <c r="DZ219" i="29"/>
  <c r="DW220" i="29"/>
  <c r="EE220" i="29"/>
  <c r="EB221" i="29"/>
  <c r="DY222" i="29"/>
  <c r="EG222" i="29"/>
  <c r="ED223" i="29"/>
  <c r="EA224" i="29"/>
  <c r="DX225" i="29"/>
  <c r="EF225" i="29"/>
  <c r="EC226" i="29"/>
  <c r="DZ227" i="29"/>
  <c r="DW228" i="29"/>
  <c r="EE228" i="29"/>
  <c r="EB229" i="29"/>
  <c r="DY230" i="29"/>
  <c r="EG230" i="29"/>
  <c r="ED231" i="29"/>
  <c r="EA232" i="29"/>
  <c r="DX233" i="29"/>
  <c r="DY102" i="29"/>
  <c r="DX174" i="29"/>
  <c r="DX188" i="29"/>
  <c r="EG193" i="29"/>
  <c r="EE199" i="29"/>
  <c r="EC205" i="29"/>
  <c r="EA211" i="29"/>
  <c r="DY217" i="29"/>
  <c r="DW223" i="29"/>
  <c r="EB226" i="29"/>
  <c r="EA229" i="29"/>
  <c r="DZ232" i="29"/>
  <c r="EC234" i="29"/>
  <c r="DW236" i="29"/>
  <c r="EG236" i="29"/>
  <c r="EG237" i="29"/>
  <c r="EE238" i="29"/>
  <c r="EC239" i="29"/>
  <c r="EA240" i="29"/>
  <c r="DX241" i="29"/>
  <c r="EF241" i="29"/>
  <c r="EC242" i="29"/>
  <c r="DZ243" i="29"/>
  <c r="DW244" i="29"/>
  <c r="EE244" i="29"/>
  <c r="EB245" i="29"/>
  <c r="DY246" i="29"/>
  <c r="EG246" i="29"/>
  <c r="ED247" i="29"/>
  <c r="EA248" i="29"/>
  <c r="DX249" i="29"/>
  <c r="EF249" i="29"/>
  <c r="EC250" i="29"/>
  <c r="DZ251" i="29"/>
  <c r="DW252" i="29"/>
  <c r="EE252" i="29"/>
  <c r="EB253" i="29"/>
  <c r="DY254" i="29"/>
  <c r="EG254" i="29"/>
  <c r="ED255" i="29"/>
  <c r="EA256" i="29"/>
  <c r="DX257" i="29"/>
  <c r="EF257" i="29"/>
  <c r="EC258" i="29"/>
  <c r="DZ259" i="29"/>
  <c r="DW260" i="29"/>
  <c r="EE260" i="29"/>
  <c r="EB261" i="29"/>
  <c r="DY262" i="29"/>
  <c r="EG262" i="29"/>
  <c r="ED263" i="29"/>
  <c r="EA264" i="29"/>
  <c r="DX265" i="29"/>
  <c r="EF265" i="29"/>
  <c r="EC266" i="29"/>
  <c r="DZ267" i="29"/>
  <c r="DW268" i="29"/>
  <c r="EE268" i="29"/>
  <c r="EB269" i="29"/>
  <c r="DY270" i="29"/>
  <c r="EG270" i="29"/>
  <c r="ED271" i="29"/>
  <c r="EA272" i="29"/>
  <c r="DX273" i="29"/>
  <c r="EF273" i="29"/>
  <c r="EC274" i="29"/>
  <c r="DZ275" i="29"/>
  <c r="DW276" i="29"/>
  <c r="EE276" i="29"/>
  <c r="EB277" i="29"/>
  <c r="DY278" i="29"/>
  <c r="EG278" i="29"/>
  <c r="ED279" i="29"/>
  <c r="EA280" i="29"/>
  <c r="DX281" i="29"/>
  <c r="EF281" i="29"/>
  <c r="EC282" i="29"/>
  <c r="DZ283" i="29"/>
  <c r="DW284" i="29"/>
  <c r="EE284" i="29"/>
  <c r="EB285" i="29"/>
  <c r="DY286" i="29"/>
  <c r="EG286" i="29"/>
  <c r="ED287" i="29"/>
  <c r="EA288" i="29"/>
  <c r="DX289" i="29"/>
  <c r="EF289" i="29"/>
  <c r="EB125" i="29"/>
  <c r="EG179" i="29"/>
  <c r="EF188" i="29"/>
  <c r="ED194" i="29"/>
  <c r="EB200" i="29"/>
  <c r="DZ206" i="29"/>
  <c r="DX212" i="29"/>
  <c r="EG217" i="29"/>
  <c r="EE223" i="29"/>
  <c r="ED226" i="29"/>
  <c r="EC229" i="29"/>
  <c r="EB232" i="29"/>
  <c r="ED234" i="29"/>
  <c r="DX236" i="29"/>
  <c r="DW237" i="29"/>
  <c r="DW238" i="29"/>
  <c r="EF238" i="29"/>
  <c r="ED239" i="29"/>
  <c r="EB240" i="29"/>
  <c r="DY241" i="29"/>
  <c r="EG241" i="29"/>
  <c r="ED242" i="29"/>
  <c r="EA243" i="29"/>
  <c r="DX244" i="29"/>
  <c r="EF244" i="29"/>
  <c r="EC245" i="29"/>
  <c r="DZ246" i="29"/>
  <c r="DW247" i="29"/>
  <c r="EE247" i="29"/>
  <c r="EB248" i="29"/>
  <c r="DY249" i="29"/>
  <c r="EG249" i="29"/>
  <c r="ED250" i="29"/>
  <c r="EA251" i="29"/>
  <c r="DX252" i="29"/>
  <c r="EF252" i="29"/>
  <c r="EC253" i="29"/>
  <c r="DZ254" i="29"/>
  <c r="DW255" i="29"/>
  <c r="EE255" i="29"/>
  <c r="EB256" i="29"/>
  <c r="DY257" i="29"/>
  <c r="EG257" i="29"/>
  <c r="ED258" i="29"/>
  <c r="EA259" i="29"/>
  <c r="DX260" i="29"/>
  <c r="EF260" i="29"/>
  <c r="EC261" i="29"/>
  <c r="DZ262" i="29"/>
  <c r="DW263" i="29"/>
  <c r="EE263" i="29"/>
  <c r="EB264" i="29"/>
  <c r="DY265" i="29"/>
  <c r="EG265" i="29"/>
  <c r="ED266" i="29"/>
  <c r="EA267" i="29"/>
  <c r="DX268" i="29"/>
  <c r="EF268" i="29"/>
  <c r="EC269" i="29"/>
  <c r="DZ270" i="29"/>
  <c r="DW271" i="29"/>
  <c r="EE271" i="29"/>
  <c r="EB272" i="29"/>
  <c r="DY273" i="29"/>
  <c r="EG273" i="29"/>
  <c r="ED274" i="29"/>
  <c r="EA275" i="29"/>
  <c r="DX276" i="29"/>
  <c r="EF276" i="29"/>
  <c r="EC277" i="29"/>
  <c r="DZ278" i="29"/>
  <c r="DW279" i="29"/>
  <c r="EE279" i="29"/>
  <c r="EB280" i="29"/>
  <c r="DY281" i="29"/>
  <c r="EG281" i="29"/>
  <c r="ED282" i="29"/>
  <c r="EA283" i="29"/>
  <c r="DX284" i="29"/>
  <c r="EF284" i="29"/>
  <c r="EC285" i="29"/>
  <c r="DZ286" i="29"/>
  <c r="DW287" i="29"/>
  <c r="EE287" i="29"/>
  <c r="EB288" i="29"/>
  <c r="DY289" i="29"/>
  <c r="EG289" i="29"/>
  <c r="ED290" i="29"/>
  <c r="EA291" i="29"/>
  <c r="DX292" i="29"/>
  <c r="EF292" i="29"/>
  <c r="EC293" i="29"/>
  <c r="DZ294" i="29"/>
  <c r="DW295" i="29"/>
  <c r="EE295" i="29"/>
  <c r="EB296" i="29"/>
  <c r="DY297" i="29"/>
  <c r="ED138" i="29"/>
  <c r="EA183" i="29"/>
  <c r="EC189" i="29"/>
  <c r="EA195" i="29"/>
  <c r="DY201" i="29"/>
  <c r="DW207" i="29"/>
  <c r="EF212" i="29"/>
  <c r="ED218" i="29"/>
  <c r="DZ224" i="29"/>
  <c r="DY227" i="29"/>
  <c r="DX230" i="29"/>
  <c r="DW233" i="29"/>
  <c r="DY235" i="29"/>
  <c r="DY236" i="29"/>
  <c r="DZ237" i="29"/>
  <c r="DX238" i="29"/>
  <c r="EG238" i="29"/>
  <c r="EE239" i="29"/>
  <c r="EC240" i="29"/>
  <c r="DZ241" i="29"/>
  <c r="DW242" i="29"/>
  <c r="EE242" i="29"/>
  <c r="EB243" i="29"/>
  <c r="DY244" i="29"/>
  <c r="EG244" i="29"/>
  <c r="ED245" i="29"/>
  <c r="EA246" i="29"/>
  <c r="DX247" i="29"/>
  <c r="EF247" i="29"/>
  <c r="EC248" i="29"/>
  <c r="DZ249" i="29"/>
  <c r="DW250" i="29"/>
  <c r="EE250" i="29"/>
  <c r="EB251" i="29"/>
  <c r="DY252" i="29"/>
  <c r="EG252" i="29"/>
  <c r="ED253" i="29"/>
  <c r="EA254" i="29"/>
  <c r="DX255" i="29"/>
  <c r="EF255" i="29"/>
  <c r="EC256" i="29"/>
  <c r="DZ257" i="29"/>
  <c r="DW258" i="29"/>
  <c r="EE258" i="29"/>
  <c r="EB259" i="29"/>
  <c r="DY260" i="29"/>
  <c r="EG260" i="29"/>
  <c r="ED261" i="29"/>
  <c r="EA262" i="29"/>
  <c r="DX263" i="29"/>
  <c r="EF263" i="29"/>
  <c r="EC264" i="29"/>
  <c r="DZ265" i="29"/>
  <c r="DW266" i="29"/>
  <c r="EE266" i="29"/>
  <c r="EB267" i="29"/>
  <c r="DY268" i="29"/>
  <c r="EG268" i="29"/>
  <c r="ED269" i="29"/>
  <c r="EA270" i="29"/>
  <c r="DX271" i="29"/>
  <c r="EF271" i="29"/>
  <c r="EC272" i="29"/>
  <c r="DZ273" i="29"/>
  <c r="DW274" i="29"/>
  <c r="EE274" i="29"/>
  <c r="EB275" i="29"/>
  <c r="DY276" i="29"/>
  <c r="EG276" i="29"/>
  <c r="ED277" i="29"/>
  <c r="EA278" i="29"/>
  <c r="DX279" i="29"/>
  <c r="EF279" i="29"/>
  <c r="EC280" i="29"/>
  <c r="DZ281" i="29"/>
  <c r="DW282" i="29"/>
  <c r="EE282" i="29"/>
  <c r="EB283" i="29"/>
  <c r="DY284" i="29"/>
  <c r="EG284" i="29"/>
  <c r="ED285" i="29"/>
  <c r="EA286" i="29"/>
  <c r="DX287" i="29"/>
  <c r="EF287" i="29"/>
  <c r="EC288" i="29"/>
  <c r="DZ289" i="29"/>
  <c r="DW145" i="29"/>
  <c r="DY184" i="29"/>
  <c r="DZ190" i="29"/>
  <c r="DX196" i="29"/>
  <c r="EG201" i="29"/>
  <c r="EE207" i="29"/>
  <c r="EC213" i="29"/>
  <c r="EA219" i="29"/>
  <c r="EB224" i="29"/>
  <c r="EA227" i="29"/>
  <c r="DZ230" i="29"/>
  <c r="DY233" i="29"/>
  <c r="DZ235" i="29"/>
  <c r="DZ236" i="29"/>
  <c r="EA237" i="29"/>
  <c r="DY238" i="29"/>
  <c r="DW239" i="29"/>
  <c r="EF239" i="29"/>
  <c r="ED240" i="29"/>
  <c r="EA241" i="29"/>
  <c r="DX242" i="29"/>
  <c r="EF242" i="29"/>
  <c r="EC243" i="29"/>
  <c r="DZ244" i="29"/>
  <c r="DW245" i="29"/>
  <c r="EE245" i="29"/>
  <c r="EB246" i="29"/>
  <c r="DY247" i="29"/>
  <c r="EG247" i="29"/>
  <c r="ED248" i="29"/>
  <c r="EA249" i="29"/>
  <c r="DX250" i="29"/>
  <c r="EF250" i="29"/>
  <c r="EC251" i="29"/>
  <c r="DZ252" i="29"/>
  <c r="DW253" i="29"/>
  <c r="EE253" i="29"/>
  <c r="EB254" i="29"/>
  <c r="DY255" i="29"/>
  <c r="EG255" i="29"/>
  <c r="ED256" i="29"/>
  <c r="EA257" i="29"/>
  <c r="DX258" i="29"/>
  <c r="EF258" i="29"/>
  <c r="EC259" i="29"/>
  <c r="DZ260" i="29"/>
  <c r="DW261" i="29"/>
  <c r="EE261" i="29"/>
  <c r="EB262" i="29"/>
  <c r="DY263" i="29"/>
  <c r="EG263" i="29"/>
  <c r="ED264" i="29"/>
  <c r="EA265" i="29"/>
  <c r="DX266" i="29"/>
  <c r="EF266" i="29"/>
  <c r="EC267" i="29"/>
  <c r="DZ268" i="29"/>
  <c r="DW269" i="29"/>
  <c r="EE269" i="29"/>
  <c r="EB270" i="29"/>
  <c r="DY271" i="29"/>
  <c r="EG271" i="29"/>
  <c r="ED272" i="29"/>
  <c r="EA273" i="29"/>
  <c r="DX274" i="29"/>
  <c r="EF274" i="29"/>
  <c r="EC275" i="29"/>
  <c r="DZ276" i="29"/>
  <c r="DW277" i="29"/>
  <c r="EE277" i="29"/>
  <c r="EB278" i="29"/>
  <c r="DY279" i="29"/>
  <c r="EG279" i="29"/>
  <c r="ED280" i="29"/>
  <c r="EA281" i="29"/>
  <c r="DX282" i="29"/>
  <c r="EF282" i="29"/>
  <c r="EC283" i="29"/>
  <c r="DZ284" i="29"/>
  <c r="DW285" i="29"/>
  <c r="EE285" i="29"/>
  <c r="EB286" i="29"/>
  <c r="DY287" i="29"/>
  <c r="EG287" i="29"/>
  <c r="ED288" i="29"/>
  <c r="EA289" i="29"/>
  <c r="DX290" i="29"/>
  <c r="EF290" i="29"/>
  <c r="EC291" i="29"/>
  <c r="DZ292" i="29"/>
  <c r="DW293" i="29"/>
  <c r="EF150" i="29"/>
  <c r="DW185" i="29"/>
  <c r="DW191" i="29"/>
  <c r="EF196" i="29"/>
  <c r="ED202" i="29"/>
  <c r="EB208" i="29"/>
  <c r="DZ214" i="29"/>
  <c r="DX220" i="29"/>
  <c r="DW225" i="29"/>
  <c r="EG227" i="29"/>
  <c r="EF230" i="29"/>
  <c r="EE233" i="29"/>
  <c r="EA235" i="29"/>
  <c r="EC236" i="29"/>
  <c r="EB237" i="29"/>
  <c r="DZ238" i="29"/>
  <c r="DX239" i="29"/>
  <c r="EG239" i="29"/>
  <c r="EE240" i="29"/>
  <c r="EB241" i="29"/>
  <c r="DY242" i="29"/>
  <c r="EG242" i="29"/>
  <c r="ED243" i="29"/>
  <c r="EA244" i="29"/>
  <c r="DX245" i="29"/>
  <c r="EF245" i="29"/>
  <c r="EC246" i="29"/>
  <c r="DZ247" i="29"/>
  <c r="DW248" i="29"/>
  <c r="EE248" i="29"/>
  <c r="EB249" i="29"/>
  <c r="DY250" i="29"/>
  <c r="EG250" i="29"/>
  <c r="ED251" i="29"/>
  <c r="EA252" i="29"/>
  <c r="DX253" i="29"/>
  <c r="EF253" i="29"/>
  <c r="EC254" i="29"/>
  <c r="DZ255" i="29"/>
  <c r="DW256" i="29"/>
  <c r="EE256" i="29"/>
  <c r="EB257" i="29"/>
  <c r="DY258" i="29"/>
  <c r="EG258" i="29"/>
  <c r="ED259" i="29"/>
  <c r="EA260" i="29"/>
  <c r="DX261" i="29"/>
  <c r="EF261" i="29"/>
  <c r="EC262" i="29"/>
  <c r="DZ263" i="29"/>
  <c r="DW264" i="29"/>
  <c r="EE264" i="29"/>
  <c r="EB265" i="29"/>
  <c r="DY266" i="29"/>
  <c r="EG266" i="29"/>
  <c r="ED267" i="29"/>
  <c r="EA268" i="29"/>
  <c r="DX269" i="29"/>
  <c r="EF269" i="29"/>
  <c r="EC270" i="29"/>
  <c r="DZ271" i="29"/>
  <c r="DW272" i="29"/>
  <c r="EE272" i="29"/>
  <c r="EB273" i="29"/>
  <c r="DY274" i="29"/>
  <c r="EG274" i="29"/>
  <c r="ED275" i="29"/>
  <c r="EA276" i="29"/>
  <c r="DX277" i="29"/>
  <c r="EF277" i="29"/>
  <c r="EC278" i="29"/>
  <c r="DZ279" i="29"/>
  <c r="DW280" i="29"/>
  <c r="EE280" i="29"/>
  <c r="EB281" i="29"/>
  <c r="DY282" i="29"/>
  <c r="EG282" i="29"/>
  <c r="ED283" i="29"/>
  <c r="EA284" i="29"/>
  <c r="DX285" i="29"/>
  <c r="EF285" i="29"/>
  <c r="EC286" i="29"/>
  <c r="DZ287" i="29"/>
  <c r="DW288" i="29"/>
  <c r="EE288" i="29"/>
  <c r="EB162" i="29"/>
  <c r="ED186" i="29"/>
  <c r="EB192" i="29"/>
  <c r="DZ198" i="29"/>
  <c r="DX204" i="29"/>
  <c r="EG209" i="29"/>
  <c r="EE215" i="29"/>
  <c r="EC221" i="29"/>
  <c r="EE225" i="29"/>
  <c r="ED228" i="29"/>
  <c r="EC231" i="29"/>
  <c r="EG233" i="29"/>
  <c r="EF235" i="29"/>
  <c r="EE236" i="29"/>
  <c r="ED237" i="29"/>
  <c r="EB238" i="29"/>
  <c r="EA239" i="29"/>
  <c r="DY240" i="29"/>
  <c r="EG240" i="29"/>
  <c r="ED241" i="29"/>
  <c r="EA242" i="29"/>
  <c r="DX243" i="29"/>
  <c r="EF243" i="29"/>
  <c r="EC244" i="29"/>
  <c r="DZ245" i="29"/>
  <c r="DW246" i="29"/>
  <c r="EE246" i="29"/>
  <c r="EB247" i="29"/>
  <c r="DY248" i="29"/>
  <c r="EG248" i="29"/>
  <c r="ED249" i="29"/>
  <c r="EA250" i="29"/>
  <c r="DX251" i="29"/>
  <c r="EF251" i="29"/>
  <c r="EC252" i="29"/>
  <c r="DZ253" i="29"/>
  <c r="DW254" i="29"/>
  <c r="EE254" i="29"/>
  <c r="EB255" i="29"/>
  <c r="DY256" i="29"/>
  <c r="EG256" i="29"/>
  <c r="ED257" i="29"/>
  <c r="EA258" i="29"/>
  <c r="DX259" i="29"/>
  <c r="EF259" i="29"/>
  <c r="EC260" i="29"/>
  <c r="DZ261" i="29"/>
  <c r="DW262" i="29"/>
  <c r="EE262" i="29"/>
  <c r="EB263" i="29"/>
  <c r="DY264" i="29"/>
  <c r="EG264" i="29"/>
  <c r="ED265" i="29"/>
  <c r="EA266" i="29"/>
  <c r="DX267" i="29"/>
  <c r="EF267" i="29"/>
  <c r="EC268" i="29"/>
  <c r="DZ269" i="29"/>
  <c r="DW270" i="29"/>
  <c r="EE270" i="29"/>
  <c r="EB271" i="29"/>
  <c r="DY272" i="29"/>
  <c r="EG272" i="29"/>
  <c r="ED273" i="29"/>
  <c r="EA274" i="29"/>
  <c r="DX275" i="29"/>
  <c r="EF275" i="29"/>
  <c r="EC276" i="29"/>
  <c r="DZ277" i="29"/>
  <c r="DW278" i="29"/>
  <c r="EE278" i="29"/>
  <c r="EB279" i="29"/>
  <c r="DY280" i="29"/>
  <c r="EG280" i="29"/>
  <c r="ED281" i="29"/>
  <c r="EA282" i="29"/>
  <c r="DX283" i="29"/>
  <c r="EF283" i="29"/>
  <c r="EC284" i="29"/>
  <c r="DZ285" i="29"/>
  <c r="DW286" i="29"/>
  <c r="EE286" i="29"/>
  <c r="EB287" i="29"/>
  <c r="DY288" i="29"/>
  <c r="EG288" i="29"/>
  <c r="ED156" i="29"/>
  <c r="EA203" i="29"/>
  <c r="DY225" i="29"/>
  <c r="EB235" i="29"/>
  <c r="DY239" i="29"/>
  <c r="DZ242" i="29"/>
  <c r="DY245" i="29"/>
  <c r="DX248" i="29"/>
  <c r="DW251" i="29"/>
  <c r="EG253" i="29"/>
  <c r="EF256" i="29"/>
  <c r="EE259" i="29"/>
  <c r="ED262" i="29"/>
  <c r="EC265" i="29"/>
  <c r="EB268" i="29"/>
  <c r="EA271" i="29"/>
  <c r="DZ274" i="29"/>
  <c r="DY277" i="29"/>
  <c r="DX280" i="29"/>
  <c r="DW283" i="29"/>
  <c r="EG285" i="29"/>
  <c r="EF288" i="29"/>
  <c r="DZ290" i="29"/>
  <c r="DY291" i="29"/>
  <c r="DY292" i="29"/>
  <c r="DY293" i="29"/>
  <c r="DW294" i="29"/>
  <c r="EF294" i="29"/>
  <c r="ED295" i="29"/>
  <c r="EC296" i="29"/>
  <c r="EA297" i="29"/>
  <c r="DX298" i="29"/>
  <c r="EF298" i="29"/>
  <c r="EC299" i="29"/>
  <c r="DZ300" i="29"/>
  <c r="DZ168" i="29"/>
  <c r="EF204" i="29"/>
  <c r="EG225" i="29"/>
  <c r="EG235" i="29"/>
  <c r="EB239" i="29"/>
  <c r="EB242" i="29"/>
  <c r="EA245" i="29"/>
  <c r="DZ248" i="29"/>
  <c r="DY251" i="29"/>
  <c r="DX254" i="29"/>
  <c r="DW257" i="29"/>
  <c r="EG259" i="29"/>
  <c r="EF262" i="29"/>
  <c r="EE265" i="29"/>
  <c r="ED268" i="29"/>
  <c r="EC271" i="29"/>
  <c r="EB274" i="29"/>
  <c r="EA277" i="29"/>
  <c r="DZ280" i="29"/>
  <c r="DY283" i="29"/>
  <c r="DX286" i="29"/>
  <c r="DW289" i="29"/>
  <c r="EA290" i="29"/>
  <c r="DZ291" i="29"/>
  <c r="EA292" i="29"/>
  <c r="DZ293" i="29"/>
  <c r="DX294" i="29"/>
  <c r="EG294" i="29"/>
  <c r="EF295" i="29"/>
  <c r="ED296" i="29"/>
  <c r="EB297" i="29"/>
  <c r="DY298" i="29"/>
  <c r="EG298" i="29"/>
  <c r="ED299" i="29"/>
  <c r="EA300" i="29"/>
  <c r="EF185" i="29"/>
  <c r="DY209" i="29"/>
  <c r="DX228" i="29"/>
  <c r="ED236" i="29"/>
  <c r="DX240" i="29"/>
  <c r="DW243" i="29"/>
  <c r="EG245" i="29"/>
  <c r="EF248" i="29"/>
  <c r="EE251" i="29"/>
  <c r="ED254" i="29"/>
  <c r="EC257" i="29"/>
  <c r="EB260" i="29"/>
  <c r="EA263" i="29"/>
  <c r="DZ266" i="29"/>
  <c r="DY269" i="29"/>
  <c r="DX272" i="29"/>
  <c r="DW275" i="29"/>
  <c r="EG277" i="29"/>
  <c r="EF280" i="29"/>
  <c r="EE283" i="29"/>
  <c r="ED286" i="29"/>
  <c r="EB289" i="29"/>
  <c r="EB290" i="29"/>
  <c r="EB291" i="29"/>
  <c r="EB292" i="29"/>
  <c r="EA293" i="29"/>
  <c r="DY294" i="29"/>
  <c r="DX295" i="29"/>
  <c r="EG295" i="29"/>
  <c r="EE296" i="29"/>
  <c r="EC297" i="29"/>
  <c r="DZ298" i="29"/>
  <c r="DW299" i="29"/>
  <c r="EE299" i="29"/>
  <c r="EB300" i="29"/>
  <c r="EA187" i="29"/>
  <c r="ED210" i="29"/>
  <c r="EF228" i="29"/>
  <c r="EF236" i="29"/>
  <c r="DZ240" i="29"/>
  <c r="DY243" i="29"/>
  <c r="DX246" i="29"/>
  <c r="DW249" i="29"/>
  <c r="EG251" i="29"/>
  <c r="EF254" i="29"/>
  <c r="EE257" i="29"/>
  <c r="ED260" i="29"/>
  <c r="EC263" i="29"/>
  <c r="EB266" i="29"/>
  <c r="EA269" i="29"/>
  <c r="DZ272" i="29"/>
  <c r="DY275" i="29"/>
  <c r="DX278" i="29"/>
  <c r="DW281" i="29"/>
  <c r="EG283" i="29"/>
  <c r="EF286" i="29"/>
  <c r="EC289" i="29"/>
  <c r="EC290" i="29"/>
  <c r="ED291" i="29"/>
  <c r="EC292" i="29"/>
  <c r="EB293" i="29"/>
  <c r="EA294" i="29"/>
  <c r="DY295" i="29"/>
  <c r="DW296" i="29"/>
  <c r="EF296" i="29"/>
  <c r="ED297" i="29"/>
  <c r="EA298" i="29"/>
  <c r="DX299" i="29"/>
  <c r="EF299" i="29"/>
  <c r="EC300" i="29"/>
  <c r="EE191" i="29"/>
  <c r="DW215" i="29"/>
  <c r="DW231" i="29"/>
  <c r="EC237" i="29"/>
  <c r="EF240" i="29"/>
  <c r="EE243" i="29"/>
  <c r="ED246" i="29"/>
  <c r="EC249" i="29"/>
  <c r="EB252" i="29"/>
  <c r="EA255" i="29"/>
  <c r="DZ258" i="29"/>
  <c r="DY261" i="29"/>
  <c r="DX264" i="29"/>
  <c r="DW267" i="29"/>
  <c r="EG269" i="29"/>
  <c r="EF272" i="29"/>
  <c r="EE275" i="29"/>
  <c r="ED278" i="29"/>
  <c r="EC281" i="29"/>
  <c r="EB284" i="29"/>
  <c r="EA287" i="29"/>
  <c r="ED289" i="29"/>
  <c r="EE290" i="29"/>
  <c r="EE291" i="29"/>
  <c r="ED292" i="29"/>
  <c r="ED293" i="29"/>
  <c r="EB294" i="29"/>
  <c r="DZ295" i="29"/>
  <c r="DX296" i="29"/>
  <c r="EG296" i="29"/>
  <c r="EE297" i="29"/>
  <c r="EB298" i="29"/>
  <c r="DY299" i="29"/>
  <c r="EG299" i="29"/>
  <c r="ED300" i="29"/>
  <c r="EC197" i="29"/>
  <c r="EF220" i="29"/>
  <c r="EF233" i="29"/>
  <c r="EA238" i="29"/>
  <c r="EC241" i="29"/>
  <c r="EB244" i="29"/>
  <c r="EA247" i="29"/>
  <c r="DZ250" i="29"/>
  <c r="DY253" i="29"/>
  <c r="DX256" i="29"/>
  <c r="DW259" i="29"/>
  <c r="EG261" i="29"/>
  <c r="EF264" i="29"/>
  <c r="EE267" i="29"/>
  <c r="ED270" i="29"/>
  <c r="EC273" i="29"/>
  <c r="EB276" i="29"/>
  <c r="EA279" i="29"/>
  <c r="DZ282" i="29"/>
  <c r="DY285" i="29"/>
  <c r="DX288" i="29"/>
  <c r="DW290" i="29"/>
  <c r="DW291" i="29"/>
  <c r="EG291" i="29"/>
  <c r="EG292" i="29"/>
  <c r="EF293" i="29"/>
  <c r="ED294" i="29"/>
  <c r="EB295" i="29"/>
  <c r="DZ296" i="29"/>
  <c r="DX297" i="29"/>
  <c r="EG297" i="29"/>
  <c r="ED298" i="29"/>
  <c r="EA299" i="29"/>
  <c r="DX300" i="29"/>
  <c r="EF300" i="29"/>
  <c r="DY193" i="29"/>
  <c r="DW241" i="29"/>
  <c r="ED252" i="29"/>
  <c r="DZ264" i="29"/>
  <c r="EG275" i="29"/>
  <c r="EC287" i="29"/>
  <c r="EE292" i="29"/>
  <c r="DY296" i="29"/>
  <c r="DZ299" i="29"/>
  <c r="DW199" i="29"/>
  <c r="EE241" i="29"/>
  <c r="EA253" i="29"/>
  <c r="DW265" i="29"/>
  <c r="ED276" i="29"/>
  <c r="DZ288" i="29"/>
  <c r="DX293" i="29"/>
  <c r="EA296" i="29"/>
  <c r="EB299" i="29"/>
  <c r="EB216" i="29"/>
  <c r="EG243" i="29"/>
  <c r="EC255" i="29"/>
  <c r="DY267" i="29"/>
  <c r="EF278" i="29"/>
  <c r="EE289" i="29"/>
  <c r="EE293" i="29"/>
  <c r="DW297" i="29"/>
  <c r="DW300" i="29"/>
  <c r="DZ222" i="29"/>
  <c r="ED244" i="29"/>
  <c r="DZ256" i="29"/>
  <c r="EG267" i="29"/>
  <c r="EC279" i="29"/>
  <c r="DY290" i="29"/>
  <c r="EG293" i="29"/>
  <c r="DZ297" i="29"/>
  <c r="DY300" i="29"/>
  <c r="EE231" i="29"/>
  <c r="EF246" i="29"/>
  <c r="EB258" i="29"/>
  <c r="DX270" i="29"/>
  <c r="EE281" i="29"/>
  <c r="EG290" i="29"/>
  <c r="EC294" i="29"/>
  <c r="EF297" i="29"/>
  <c r="EE300" i="29"/>
  <c r="EB234" i="29"/>
  <c r="EC247" i="29"/>
  <c r="DY259" i="29"/>
  <c r="EF270" i="29"/>
  <c r="EB282" i="29"/>
  <c r="DX291" i="29"/>
  <c r="EE294" i="29"/>
  <c r="DW298" i="29"/>
  <c r="EG300" i="29"/>
  <c r="EE237" i="29"/>
  <c r="EE249" i="29"/>
  <c r="EA261" i="29"/>
  <c r="DW273" i="29"/>
  <c r="ED284" i="29"/>
  <c r="EF291" i="29"/>
  <c r="EA295" i="29"/>
  <c r="EC298" i="29"/>
  <c r="ED238" i="29"/>
  <c r="EB250" i="29"/>
  <c r="DX262" i="29"/>
  <c r="EE273" i="29"/>
  <c r="EA285" i="29"/>
  <c r="DW292" i="29"/>
  <c r="EC295" i="29"/>
  <c r="EE298" i="29"/>
  <c r="DW3" i="29"/>
  <c r="EE3" i="29"/>
  <c r="EB4" i="29"/>
  <c r="DY5" i="29"/>
  <c r="EG5" i="29"/>
  <c r="ED6" i="29"/>
  <c r="EA7" i="29"/>
  <c r="DX8" i="29"/>
  <c r="EF8" i="29"/>
  <c r="EC9" i="29"/>
  <c r="DZ10" i="29"/>
  <c r="DW11" i="29"/>
  <c r="EE11" i="29"/>
  <c r="EB12" i="29"/>
  <c r="DY13" i="29"/>
  <c r="EG13" i="29"/>
  <c r="ED14" i="29"/>
  <c r="EA15" i="29"/>
  <c r="DX16" i="29"/>
  <c r="EF16" i="29"/>
  <c r="EC17" i="29"/>
  <c r="DZ18" i="29"/>
  <c r="DW19" i="29"/>
  <c r="EE19" i="29"/>
  <c r="EB20" i="29"/>
  <c r="DY21" i="29"/>
  <c r="EG21" i="29"/>
  <c r="ED22" i="29"/>
  <c r="EA23" i="29"/>
  <c r="DX24" i="29"/>
  <c r="EF24" i="29"/>
  <c r="EC25" i="29"/>
  <c r="DZ26" i="29"/>
  <c r="DW27" i="29"/>
  <c r="EE27" i="29"/>
  <c r="EB28" i="29"/>
  <c r="DY29" i="29"/>
  <c r="EG29" i="29"/>
  <c r="ED30" i="29"/>
  <c r="EA31" i="29"/>
  <c r="DX32" i="29"/>
  <c r="EF32" i="29"/>
  <c r="EC33" i="29"/>
  <c r="DX3" i="29"/>
  <c r="EF3" i="29"/>
  <c r="EC4" i="29"/>
  <c r="DZ5" i="29"/>
  <c r="DW6" i="29"/>
  <c r="EE6" i="29"/>
  <c r="EB7" i="29"/>
  <c r="DY8" i="29"/>
  <c r="EG8" i="29"/>
  <c r="ED9" i="29"/>
  <c r="EA10" i="29"/>
  <c r="DX11" i="29"/>
  <c r="EF11" i="29"/>
  <c r="EC12" i="29"/>
  <c r="DZ13" i="29"/>
  <c r="DW14" i="29"/>
  <c r="EE14" i="29"/>
  <c r="EB15" i="29"/>
  <c r="DY16" i="29"/>
  <c r="EG16" i="29"/>
  <c r="ED17" i="29"/>
  <c r="EA18" i="29"/>
  <c r="DX19" i="29"/>
  <c r="EF19" i="29"/>
  <c r="EC20" i="29"/>
  <c r="DZ21" i="29"/>
  <c r="DW22" i="29"/>
  <c r="EE22" i="29"/>
  <c r="EB23" i="29"/>
  <c r="DY24" i="29"/>
  <c r="EG24" i="29"/>
  <c r="ED25" i="29"/>
  <c r="EA26" i="29"/>
  <c r="DX27" i="29"/>
  <c r="EF27" i="29"/>
  <c r="EC28" i="29"/>
  <c r="DZ29" i="29"/>
  <c r="DW30" i="29"/>
  <c r="EE30" i="29"/>
  <c r="EB31" i="29"/>
  <c r="DY32" i="29"/>
  <c r="EG32" i="29"/>
  <c r="ED33" i="29"/>
  <c r="DY3" i="29"/>
  <c r="EG3" i="29"/>
  <c r="ED4" i="29"/>
  <c r="EA5" i="29"/>
  <c r="DX6" i="29"/>
  <c r="EF6" i="29"/>
  <c r="EC7" i="29"/>
  <c r="DZ8" i="29"/>
  <c r="DW9" i="29"/>
  <c r="EE9" i="29"/>
  <c r="EB10" i="29"/>
  <c r="DY11" i="29"/>
  <c r="EG11" i="29"/>
  <c r="ED12" i="29"/>
  <c r="EA13" i="29"/>
  <c r="DX14" i="29"/>
  <c r="EF14" i="29"/>
  <c r="EC15" i="29"/>
  <c r="DZ16" i="29"/>
  <c r="DW17" i="29"/>
  <c r="EE17" i="29"/>
  <c r="EB18" i="29"/>
  <c r="DY19" i="29"/>
  <c r="EG19" i="29"/>
  <c r="ED20" i="29"/>
  <c r="EA21" i="29"/>
  <c r="DX22" i="29"/>
  <c r="EF22" i="29"/>
  <c r="EC23" i="29"/>
  <c r="DZ24" i="29"/>
  <c r="DW25" i="29"/>
  <c r="EE25" i="29"/>
  <c r="EB26" i="29"/>
  <c r="DY27" i="29"/>
  <c r="EG27" i="29"/>
  <c r="ED28" i="29"/>
  <c r="EA29" i="29"/>
  <c r="DX30" i="29"/>
  <c r="EF30" i="29"/>
  <c r="EC31" i="29"/>
  <c r="DZ32" i="29"/>
  <c r="DW33" i="29"/>
  <c r="EE33" i="29"/>
  <c r="DZ3" i="29"/>
  <c r="DW4" i="29"/>
  <c r="EE4" i="29"/>
  <c r="EB5" i="29"/>
  <c r="DY6" i="29"/>
  <c r="EG6" i="29"/>
  <c r="ED7" i="29"/>
  <c r="EA8" i="29"/>
  <c r="DX9" i="29"/>
  <c r="EF9" i="29"/>
  <c r="EC10" i="29"/>
  <c r="DZ11" i="29"/>
  <c r="DW12" i="29"/>
  <c r="EE12" i="29"/>
  <c r="EB13" i="29"/>
  <c r="DY14" i="29"/>
  <c r="EG14" i="29"/>
  <c r="ED15" i="29"/>
  <c r="EA16" i="29"/>
  <c r="DX17" i="29"/>
  <c r="EF17" i="29"/>
  <c r="EC18" i="29"/>
  <c r="DZ19" i="29"/>
  <c r="DW20" i="29"/>
  <c r="EE20" i="29"/>
  <c r="EB21" i="29"/>
  <c r="DY22" i="29"/>
  <c r="EG22" i="29"/>
  <c r="ED23" i="29"/>
  <c r="EA24" i="29"/>
  <c r="DX25" i="29"/>
  <c r="EF25" i="29"/>
  <c r="EC26" i="29"/>
  <c r="DZ27" i="29"/>
  <c r="DW28" i="29"/>
  <c r="EE28" i="29"/>
  <c r="EB29" i="29"/>
  <c r="DY30" i="29"/>
  <c r="EG30" i="29"/>
  <c r="ED31" i="29"/>
  <c r="EA32" i="29"/>
  <c r="DX33" i="29"/>
  <c r="EF33" i="29"/>
  <c r="EA3" i="29"/>
  <c r="DX4" i="29"/>
  <c r="EF4" i="29"/>
  <c r="EC5" i="29"/>
  <c r="DZ6" i="29"/>
  <c r="DW7" i="29"/>
  <c r="EE7" i="29"/>
  <c r="EB8" i="29"/>
  <c r="DY9" i="29"/>
  <c r="EG9" i="29"/>
  <c r="ED10" i="29"/>
  <c r="EA11" i="29"/>
  <c r="DX12" i="29"/>
  <c r="EF12" i="29"/>
  <c r="EC13" i="29"/>
  <c r="DZ14" i="29"/>
  <c r="DW15" i="29"/>
  <c r="EE15" i="29"/>
  <c r="EB16" i="29"/>
  <c r="DY17" i="29"/>
  <c r="EG17" i="29"/>
  <c r="ED18" i="29"/>
  <c r="EA19" i="29"/>
  <c r="DX20" i="29"/>
  <c r="EF20" i="29"/>
  <c r="EC21" i="29"/>
  <c r="DZ22" i="29"/>
  <c r="DW23" i="29"/>
  <c r="EE23" i="29"/>
  <c r="EB24" i="29"/>
  <c r="DY25" i="29"/>
  <c r="EG25" i="29"/>
  <c r="ED26" i="29"/>
  <c r="EA27" i="29"/>
  <c r="DX28" i="29"/>
  <c r="EF28" i="29"/>
  <c r="EC29" i="29"/>
  <c r="DZ30" i="29"/>
  <c r="DW31" i="29"/>
  <c r="EE31" i="29"/>
  <c r="EB32" i="29"/>
  <c r="DY33" i="29"/>
  <c r="EG33" i="29"/>
  <c r="EB3" i="29"/>
  <c r="DY4" i="29"/>
  <c r="EG4" i="29"/>
  <c r="ED5" i="29"/>
  <c r="EA6" i="29"/>
  <c r="DX7" i="29"/>
  <c r="EF7" i="29"/>
  <c r="EC8" i="29"/>
  <c r="DZ9" i="29"/>
  <c r="DW10" i="29"/>
  <c r="EE10" i="29"/>
  <c r="EB11" i="29"/>
  <c r="DY12" i="29"/>
  <c r="EG12" i="29"/>
  <c r="ED13" i="29"/>
  <c r="EA14" i="29"/>
  <c r="DX15" i="29"/>
  <c r="EF15" i="29"/>
  <c r="EC16" i="29"/>
  <c r="DZ17" i="29"/>
  <c r="DW18" i="29"/>
  <c r="EE18" i="29"/>
  <c r="EB19" i="29"/>
  <c r="DY20" i="29"/>
  <c r="EG20" i="29"/>
  <c r="ED21" i="29"/>
  <c r="EA22" i="29"/>
  <c r="DX23" i="29"/>
  <c r="EF23" i="29"/>
  <c r="EC24" i="29"/>
  <c r="DZ25" i="29"/>
  <c r="DW26" i="29"/>
  <c r="EE26" i="29"/>
  <c r="EB27" i="29"/>
  <c r="DY28" i="29"/>
  <c r="EG28" i="29"/>
  <c r="ED29" i="29"/>
  <c r="EA30" i="29"/>
  <c r="DX31" i="29"/>
  <c r="EF31" i="29"/>
  <c r="EC32" i="29"/>
  <c r="DZ33" i="29"/>
  <c r="EC3" i="29"/>
  <c r="DZ4" i="29"/>
  <c r="DW5" i="29"/>
  <c r="EE5" i="29"/>
  <c r="EB6" i="29"/>
  <c r="DY7" i="29"/>
  <c r="EG7" i="29"/>
  <c r="ED8" i="29"/>
  <c r="EA9" i="29"/>
  <c r="DX10" i="29"/>
  <c r="EF10" i="29"/>
  <c r="EC11" i="29"/>
  <c r="DZ12" i="29"/>
  <c r="DW13" i="29"/>
  <c r="EE13" i="29"/>
  <c r="EB14" i="29"/>
  <c r="DY15" i="29"/>
  <c r="EG15" i="29"/>
  <c r="ED16" i="29"/>
  <c r="EA17" i="29"/>
  <c r="DX18" i="29"/>
  <c r="EF18" i="29"/>
  <c r="EC19" i="29"/>
  <c r="DZ20" i="29"/>
  <c r="DW21" i="29"/>
  <c r="EE21" i="29"/>
  <c r="EB22" i="29"/>
  <c r="DY23" i="29"/>
  <c r="EG23" i="29"/>
  <c r="ED24" i="29"/>
  <c r="EA25" i="29"/>
  <c r="DX26" i="29"/>
  <c r="EF26" i="29"/>
  <c r="EC27" i="29"/>
  <c r="DZ28" i="29"/>
  <c r="DW29" i="29"/>
  <c r="EE29" i="29"/>
  <c r="EB30" i="29"/>
  <c r="DY31" i="29"/>
  <c r="EG31" i="29"/>
  <c r="ED32" i="29"/>
  <c r="EA33" i="29"/>
  <c r="ED3" i="29"/>
  <c r="EA4" i="29"/>
  <c r="DX5" i="29"/>
  <c r="EF5" i="29"/>
  <c r="EC6" i="29"/>
  <c r="DZ7" i="29"/>
  <c r="DW8" i="29"/>
  <c r="EE8" i="29"/>
  <c r="EB9" i="29"/>
  <c r="DY10" i="29"/>
  <c r="EG10" i="29"/>
  <c r="ED11" i="29"/>
  <c r="EA12" i="29"/>
  <c r="DX13" i="29"/>
  <c r="EF13" i="29"/>
  <c r="EC14" i="29"/>
  <c r="DZ15" i="29"/>
  <c r="DW16" i="29"/>
  <c r="EE16" i="29"/>
  <c r="EB17" i="29"/>
  <c r="DY18" i="29"/>
  <c r="EG18" i="29"/>
  <c r="ED19" i="29"/>
  <c r="EA20" i="29"/>
  <c r="DX21" i="29"/>
  <c r="EF21" i="29"/>
  <c r="EC22" i="29"/>
  <c r="DZ23" i="29"/>
  <c r="DW24" i="29"/>
  <c r="EE24" i="29"/>
  <c r="EB25" i="29"/>
  <c r="DY26" i="29"/>
  <c r="EG26" i="29"/>
  <c r="ED27" i="29"/>
  <c r="EA28" i="29"/>
  <c r="DX29" i="29"/>
  <c r="EF29" i="29"/>
  <c r="EC30" i="29"/>
  <c r="DZ31" i="29"/>
  <c r="DW32" i="29"/>
  <c r="EE32" i="29"/>
  <c r="EB33" i="29"/>
  <c r="EB2" i="29"/>
  <c r="EF2" i="29"/>
  <c r="EG2" i="29"/>
  <c r="EE2" i="29"/>
  <c r="ED2" i="29"/>
  <c r="EC2" i="29"/>
  <c r="EA2" i="29"/>
  <c r="DZ2" i="29"/>
  <c r="DW2" i="29"/>
  <c r="DY2" i="29"/>
  <c r="DX2" i="29"/>
  <c r="CX3" i="29"/>
  <c r="DC2" i="29"/>
  <c r="DC5" i="29"/>
  <c r="DC4" i="29"/>
  <c r="DC3" i="29"/>
  <c r="DB5" i="29"/>
  <c r="DB2" i="29"/>
  <c r="DB4" i="29"/>
  <c r="DB3" i="29"/>
  <c r="DA5" i="29"/>
  <c r="DA4" i="29"/>
  <c r="DA3" i="29"/>
  <c r="DA2" i="29"/>
  <c r="CZ5" i="29"/>
  <c r="CZ2" i="29"/>
  <c r="CZ4" i="29"/>
  <c r="CZ3" i="29"/>
  <c r="CY5" i="29"/>
  <c r="CY2" i="29"/>
  <c r="CY4" i="29"/>
  <c r="CY3" i="29"/>
  <c r="CX5" i="29"/>
  <c r="CX2" i="29"/>
  <c r="CX4" i="29"/>
  <c r="CW2" i="29"/>
  <c r="CW3" i="29"/>
  <c r="CW5" i="29"/>
  <c r="CW4" i="29"/>
  <c r="CP3" i="29"/>
  <c r="CV5" i="29"/>
  <c r="CV2" i="29"/>
  <c r="CV4" i="29"/>
  <c r="CV3" i="29"/>
  <c r="CU5" i="29"/>
  <c r="CU2" i="29"/>
  <c r="CU4" i="29"/>
  <c r="CU3" i="29"/>
  <c r="CT5" i="29"/>
  <c r="CT2" i="29"/>
  <c r="CT4" i="29"/>
  <c r="CT3" i="29"/>
  <c r="CS5" i="29"/>
  <c r="CS4" i="29"/>
  <c r="CS3" i="29"/>
  <c r="CR2" i="29"/>
  <c r="CS2" i="29"/>
  <c r="CR4" i="29"/>
  <c r="CR5" i="29"/>
  <c r="CR3" i="29"/>
  <c r="CP5" i="29"/>
  <c r="CP4" i="29"/>
  <c r="CN276" i="29" l="1"/>
  <c r="CO276" i="29"/>
  <c r="CN268" i="29"/>
  <c r="CO268" i="29"/>
  <c r="CN239" i="29"/>
  <c r="CO239" i="29"/>
  <c r="CN261" i="29"/>
  <c r="CO261" i="29"/>
  <c r="CN266" i="29"/>
  <c r="CO266" i="29"/>
  <c r="CN251" i="29"/>
  <c r="CO251" i="29"/>
  <c r="CN235" i="29"/>
  <c r="CO235" i="29"/>
  <c r="CN231" i="29"/>
  <c r="CO231" i="29"/>
  <c r="CN227" i="29"/>
  <c r="CO227" i="29"/>
  <c r="CN223" i="29"/>
  <c r="CO223" i="29"/>
  <c r="CN219" i="29"/>
  <c r="CO219" i="29"/>
  <c r="CN215" i="29"/>
  <c r="CO215" i="29"/>
  <c r="CN201" i="29"/>
  <c r="CO201" i="29"/>
  <c r="CN208" i="29"/>
  <c r="CO208" i="29"/>
  <c r="CN192" i="29"/>
  <c r="CO192" i="29"/>
  <c r="CO147" i="29"/>
  <c r="CN147" i="29"/>
  <c r="CO156" i="29"/>
  <c r="CN156" i="29"/>
  <c r="CO142" i="29"/>
  <c r="CN142" i="29"/>
  <c r="CO120" i="29"/>
  <c r="CN120" i="29"/>
  <c r="CO109" i="29"/>
  <c r="CN109" i="29"/>
  <c r="CN97" i="29"/>
  <c r="CO97" i="29"/>
  <c r="CN90" i="29"/>
  <c r="CO90" i="29"/>
  <c r="CN88" i="29"/>
  <c r="CO88" i="29"/>
  <c r="CN84" i="29"/>
  <c r="CO84" i="29"/>
  <c r="CN80" i="29"/>
  <c r="CO80" i="29"/>
  <c r="CN76" i="29"/>
  <c r="CO76" i="29"/>
  <c r="CN71" i="29"/>
  <c r="CO71" i="29"/>
  <c r="CN34" i="29"/>
  <c r="CO34" i="29"/>
  <c r="CN60" i="29"/>
  <c r="CO60" i="29"/>
  <c r="CN56" i="29"/>
  <c r="CO56" i="29"/>
  <c r="CN52" i="29"/>
  <c r="CO52" i="29"/>
  <c r="CO48" i="29"/>
  <c r="CN48" i="29"/>
  <c r="CN35" i="29"/>
  <c r="CO35" i="29"/>
  <c r="CN299" i="29"/>
  <c r="CO299" i="29"/>
  <c r="CN295" i="29"/>
  <c r="CO295" i="29"/>
  <c r="CN291" i="29"/>
  <c r="CO291" i="29"/>
  <c r="CN287" i="29"/>
  <c r="CO287" i="29"/>
  <c r="CN283" i="29"/>
  <c r="CO283" i="29"/>
  <c r="CN279" i="29"/>
  <c r="CO279" i="29"/>
  <c r="CN265" i="29"/>
  <c r="CO265" i="29"/>
  <c r="CN271" i="29"/>
  <c r="CO271" i="29"/>
  <c r="CN255" i="29"/>
  <c r="CO255" i="29"/>
  <c r="CN211" i="29"/>
  <c r="CO211" i="29"/>
  <c r="CN195" i="29"/>
  <c r="CO195" i="29"/>
  <c r="CN202" i="29"/>
  <c r="CO202" i="29"/>
  <c r="CO125" i="29"/>
  <c r="CN125" i="29"/>
  <c r="CO155" i="29"/>
  <c r="CN155" i="29"/>
  <c r="CN184" i="29"/>
  <c r="CO184" i="29"/>
  <c r="CN180" i="29"/>
  <c r="CO180" i="29"/>
  <c r="CN176" i="29"/>
  <c r="CO176" i="29"/>
  <c r="CN172" i="29"/>
  <c r="CO172" i="29"/>
  <c r="CN168" i="29"/>
  <c r="CO168" i="29"/>
  <c r="CN164" i="29"/>
  <c r="CO164" i="29"/>
  <c r="CN160" i="29"/>
  <c r="CO160" i="29"/>
  <c r="CO150" i="29"/>
  <c r="CN150" i="29"/>
  <c r="CO124" i="29"/>
  <c r="CN124" i="29"/>
  <c r="CO107" i="29"/>
  <c r="CN107" i="29"/>
  <c r="CO118" i="29"/>
  <c r="CN118" i="29"/>
  <c r="CO122" i="29"/>
  <c r="CN122" i="29"/>
  <c r="CO116" i="29"/>
  <c r="CN116" i="29"/>
  <c r="CO141" i="29"/>
  <c r="CN141" i="29"/>
  <c r="CO137" i="29"/>
  <c r="CN137" i="29"/>
  <c r="CO133" i="29"/>
  <c r="CN133" i="29"/>
  <c r="CO104" i="29"/>
  <c r="CN104" i="29"/>
  <c r="CN100" i="29"/>
  <c r="CO100" i="29"/>
  <c r="CN65" i="29"/>
  <c r="CO65" i="29"/>
  <c r="CN44" i="29"/>
  <c r="CO44" i="29"/>
  <c r="CN28" i="29"/>
  <c r="CO28" i="29"/>
  <c r="CN45" i="29"/>
  <c r="CO45" i="29"/>
  <c r="CN29" i="29"/>
  <c r="CO29" i="29"/>
  <c r="CN24" i="29"/>
  <c r="CO24" i="29"/>
  <c r="CN20" i="29"/>
  <c r="CO20" i="29"/>
  <c r="CN16" i="29"/>
  <c r="CO16" i="29"/>
  <c r="CN12" i="29"/>
  <c r="CO12" i="29"/>
  <c r="CN8" i="29"/>
  <c r="CO8" i="29"/>
  <c r="CN244" i="29"/>
  <c r="CO244" i="29"/>
  <c r="CN269" i="29"/>
  <c r="CO269" i="29"/>
  <c r="CN259" i="29"/>
  <c r="CO259" i="29"/>
  <c r="CN238" i="29"/>
  <c r="CO238" i="29"/>
  <c r="CN234" i="29"/>
  <c r="CO234" i="29"/>
  <c r="CN230" i="29"/>
  <c r="CO230" i="29"/>
  <c r="CN226" i="29"/>
  <c r="CO226" i="29"/>
  <c r="CN222" i="29"/>
  <c r="CO222" i="29"/>
  <c r="CN218" i="29"/>
  <c r="CO218" i="29"/>
  <c r="CN214" i="29"/>
  <c r="CO214" i="29"/>
  <c r="CO154" i="29"/>
  <c r="CN154" i="29"/>
  <c r="CN205" i="29"/>
  <c r="CO205" i="29"/>
  <c r="CN189" i="29"/>
  <c r="CO189" i="29"/>
  <c r="CN212" i="29"/>
  <c r="CO212" i="29"/>
  <c r="CN196" i="29"/>
  <c r="CO196" i="29"/>
  <c r="CO151" i="29"/>
  <c r="CN151" i="29"/>
  <c r="CO128" i="29"/>
  <c r="CN128" i="29"/>
  <c r="CN99" i="29"/>
  <c r="CO99" i="29"/>
  <c r="CO126" i="29"/>
  <c r="CN126" i="29"/>
  <c r="CO114" i="29"/>
  <c r="CN114" i="29"/>
  <c r="CO119" i="29"/>
  <c r="CN119" i="29"/>
  <c r="CN64" i="29"/>
  <c r="CO64" i="29"/>
  <c r="CN94" i="29"/>
  <c r="CO94" i="29"/>
  <c r="CN87" i="29"/>
  <c r="CO87" i="29"/>
  <c r="CN83" i="29"/>
  <c r="CO83" i="29"/>
  <c r="CN79" i="29"/>
  <c r="CO79" i="29"/>
  <c r="CN75" i="29"/>
  <c r="CO75" i="29"/>
  <c r="CN38" i="29"/>
  <c r="CO38" i="29"/>
  <c r="CN59" i="29"/>
  <c r="CO59" i="29"/>
  <c r="CN55" i="29"/>
  <c r="CO55" i="29"/>
  <c r="CN51" i="29"/>
  <c r="CO51" i="29"/>
  <c r="CN39" i="29"/>
  <c r="CO39" i="29"/>
  <c r="CN298" i="29"/>
  <c r="CO298" i="29"/>
  <c r="CN294" i="29"/>
  <c r="CO294" i="29"/>
  <c r="CN290" i="29"/>
  <c r="CO290" i="29"/>
  <c r="CN286" i="29"/>
  <c r="CO286" i="29"/>
  <c r="CN282" i="29"/>
  <c r="CO282" i="29"/>
  <c r="CN278" i="29"/>
  <c r="CO278" i="29"/>
  <c r="CN248" i="29"/>
  <c r="CO248" i="29"/>
  <c r="CN274" i="29"/>
  <c r="CO274" i="29"/>
  <c r="CN270" i="29"/>
  <c r="CO270" i="29"/>
  <c r="CN246" i="29"/>
  <c r="CO246" i="29"/>
  <c r="CN263" i="29"/>
  <c r="CO263" i="29"/>
  <c r="CN199" i="29"/>
  <c r="CO199" i="29"/>
  <c r="CN206" i="29"/>
  <c r="CO206" i="29"/>
  <c r="CN190" i="29"/>
  <c r="CO190" i="29"/>
  <c r="CO146" i="29"/>
  <c r="CN146" i="29"/>
  <c r="CN187" i="29"/>
  <c r="CO187" i="29"/>
  <c r="CN183" i="29"/>
  <c r="CO183" i="29"/>
  <c r="CN179" i="29"/>
  <c r="CO179" i="29"/>
  <c r="CN175" i="29"/>
  <c r="CO175" i="29"/>
  <c r="CN171" i="29"/>
  <c r="CO171" i="29"/>
  <c r="CN167" i="29"/>
  <c r="CO167" i="29"/>
  <c r="CN163" i="29"/>
  <c r="CO163" i="29"/>
  <c r="CN159" i="29"/>
  <c r="CO159" i="29"/>
  <c r="CO130" i="29"/>
  <c r="CN130" i="29"/>
  <c r="CO112" i="29"/>
  <c r="CN112" i="29"/>
  <c r="CO140" i="29"/>
  <c r="CN140" i="29"/>
  <c r="CO136" i="29"/>
  <c r="CN136" i="29"/>
  <c r="CO132" i="29"/>
  <c r="CN132" i="29"/>
  <c r="CO123" i="29"/>
  <c r="CN123" i="29"/>
  <c r="CN101" i="29"/>
  <c r="CO101" i="29"/>
  <c r="CN95" i="29"/>
  <c r="CO95" i="29"/>
  <c r="CO103" i="29"/>
  <c r="CN103" i="29"/>
  <c r="CN63" i="29"/>
  <c r="CO63" i="29"/>
  <c r="CN69" i="29"/>
  <c r="CO69" i="29"/>
  <c r="CO46" i="29"/>
  <c r="CN46" i="29"/>
  <c r="CN32" i="29"/>
  <c r="CO32" i="29"/>
  <c r="CO47" i="29"/>
  <c r="CN47" i="29"/>
  <c r="CN33" i="29"/>
  <c r="CO33" i="29"/>
  <c r="CN27" i="29"/>
  <c r="CO27" i="29"/>
  <c r="CN23" i="29"/>
  <c r="CO23" i="29"/>
  <c r="CN19" i="29"/>
  <c r="CO19" i="29"/>
  <c r="CN15" i="29"/>
  <c r="CO15" i="29"/>
  <c r="CN11" i="29"/>
  <c r="CO11" i="29"/>
  <c r="CN7" i="29"/>
  <c r="CO7" i="29"/>
  <c r="CN277" i="29"/>
  <c r="CO277" i="29"/>
  <c r="CN252" i="29"/>
  <c r="CO252" i="29"/>
  <c r="CN245" i="29"/>
  <c r="CO245" i="29"/>
  <c r="CN250" i="29"/>
  <c r="CO250" i="29"/>
  <c r="CN267" i="29"/>
  <c r="CO267" i="29"/>
  <c r="CN237" i="29"/>
  <c r="CO237" i="29"/>
  <c r="CN233" i="29"/>
  <c r="CO233" i="29"/>
  <c r="CN229" i="29"/>
  <c r="CO229" i="29"/>
  <c r="CN225" i="29"/>
  <c r="CO225" i="29"/>
  <c r="CN221" i="29"/>
  <c r="CO221" i="29"/>
  <c r="CN217" i="29"/>
  <c r="CO217" i="29"/>
  <c r="CN213" i="29"/>
  <c r="CO213" i="29"/>
  <c r="CN209" i="29"/>
  <c r="CO209" i="29"/>
  <c r="CN193" i="29"/>
  <c r="CO193" i="29"/>
  <c r="CN200" i="29"/>
  <c r="CO200" i="29"/>
  <c r="CO143" i="29"/>
  <c r="CN143" i="29"/>
  <c r="CO145" i="29"/>
  <c r="CN145" i="29"/>
  <c r="CO148" i="29"/>
  <c r="CN148" i="29"/>
  <c r="CN93" i="29"/>
  <c r="CO93" i="29"/>
  <c r="CO117" i="29"/>
  <c r="CN117" i="29"/>
  <c r="CO110" i="29"/>
  <c r="CN110" i="29"/>
  <c r="CO127" i="29"/>
  <c r="CN127" i="29"/>
  <c r="CN98" i="29"/>
  <c r="CO98" i="29"/>
  <c r="CN86" i="29"/>
  <c r="CO86" i="29"/>
  <c r="CN82" i="29"/>
  <c r="CO82" i="29"/>
  <c r="CN78" i="29"/>
  <c r="CO78" i="29"/>
  <c r="CN74" i="29"/>
  <c r="CO74" i="29"/>
  <c r="CN42" i="29"/>
  <c r="CO42" i="29"/>
  <c r="CN58" i="29"/>
  <c r="CO58" i="29"/>
  <c r="CN54" i="29"/>
  <c r="CO54" i="29"/>
  <c r="CN50" i="29"/>
  <c r="CO50" i="29"/>
  <c r="CN43" i="29"/>
  <c r="CO43" i="29"/>
  <c r="CN297" i="29"/>
  <c r="CO297" i="29"/>
  <c r="CN293" i="29"/>
  <c r="CO293" i="29"/>
  <c r="CN289" i="29"/>
  <c r="CO289" i="29"/>
  <c r="CN285" i="29"/>
  <c r="CO285" i="29"/>
  <c r="CN281" i="29"/>
  <c r="CO281" i="29"/>
  <c r="CN256" i="29"/>
  <c r="CO256" i="29"/>
  <c r="CN242" i="29"/>
  <c r="CO242" i="29"/>
  <c r="CN249" i="29"/>
  <c r="CO249" i="29"/>
  <c r="CN273" i="29"/>
  <c r="CO273" i="29"/>
  <c r="CN254" i="29"/>
  <c r="CO254" i="29"/>
  <c r="CN243" i="29"/>
  <c r="CO243" i="29"/>
  <c r="CN203" i="29"/>
  <c r="CO203" i="29"/>
  <c r="CO121" i="29"/>
  <c r="CN121" i="29"/>
  <c r="CN210" i="29"/>
  <c r="CO210" i="29"/>
  <c r="CN194" i="29"/>
  <c r="CO194" i="29"/>
  <c r="CO149" i="29"/>
  <c r="CN149" i="29"/>
  <c r="CO144" i="29"/>
  <c r="CN144" i="29"/>
  <c r="CN186" i="29"/>
  <c r="CO186" i="29"/>
  <c r="CN182" i="29"/>
  <c r="CO182" i="29"/>
  <c r="CN178" i="29"/>
  <c r="CO178" i="29"/>
  <c r="CN174" i="29"/>
  <c r="CO174" i="29"/>
  <c r="CN170" i="29"/>
  <c r="CO170" i="29"/>
  <c r="CN166" i="29"/>
  <c r="CO166" i="29"/>
  <c r="CN162" i="29"/>
  <c r="CO162" i="29"/>
  <c r="CN158" i="29"/>
  <c r="CO158" i="29"/>
  <c r="CO115" i="29"/>
  <c r="CN115" i="29"/>
  <c r="CN89" i="29"/>
  <c r="CO89" i="29"/>
  <c r="CO108" i="29"/>
  <c r="CN108" i="29"/>
  <c r="CO139" i="29"/>
  <c r="CN139" i="29"/>
  <c r="CO135" i="29"/>
  <c r="CN135" i="29"/>
  <c r="CO131" i="29"/>
  <c r="CN131" i="29"/>
  <c r="CN72" i="29"/>
  <c r="CO72" i="29"/>
  <c r="CN92" i="29"/>
  <c r="CO92" i="29"/>
  <c r="CN36" i="29"/>
  <c r="CO36" i="29"/>
  <c r="CN37" i="29"/>
  <c r="CO37" i="29"/>
  <c r="CN26" i="29"/>
  <c r="CO26" i="29"/>
  <c r="CN22" i="29"/>
  <c r="CO22" i="29"/>
  <c r="CN18" i="29"/>
  <c r="CO18" i="29"/>
  <c r="CN14" i="29"/>
  <c r="CO14" i="29"/>
  <c r="CN10" i="29"/>
  <c r="CO10" i="29"/>
  <c r="CN6" i="29"/>
  <c r="CO6" i="29"/>
  <c r="CN260" i="29"/>
  <c r="CO260" i="29"/>
  <c r="CN241" i="29"/>
  <c r="CO241" i="29"/>
  <c r="CN253" i="29"/>
  <c r="CO253" i="29"/>
  <c r="CN258" i="29"/>
  <c r="CO258" i="29"/>
  <c r="CN236" i="29"/>
  <c r="CO236" i="29"/>
  <c r="CN232" i="29"/>
  <c r="CO232" i="29"/>
  <c r="CN228" i="29"/>
  <c r="CO228" i="29"/>
  <c r="CN224" i="29"/>
  <c r="CO224" i="29"/>
  <c r="CN220" i="29"/>
  <c r="CO220" i="29"/>
  <c r="CN216" i="29"/>
  <c r="CO216" i="29"/>
  <c r="CN197" i="29"/>
  <c r="CO197" i="29"/>
  <c r="CN204" i="29"/>
  <c r="CO204" i="29"/>
  <c r="CN188" i="29"/>
  <c r="CO188" i="29"/>
  <c r="CO129" i="29"/>
  <c r="CN129" i="29"/>
  <c r="CO113" i="29"/>
  <c r="CN113" i="29"/>
  <c r="CO106" i="29"/>
  <c r="CN106" i="29"/>
  <c r="CN66" i="29"/>
  <c r="CO66" i="29"/>
  <c r="CN102" i="29"/>
  <c r="CO102" i="29"/>
  <c r="CN85" i="29"/>
  <c r="CO85" i="29"/>
  <c r="CN81" i="29"/>
  <c r="CO81" i="29"/>
  <c r="CN77" i="29"/>
  <c r="CO77" i="29"/>
  <c r="CN73" i="29"/>
  <c r="CO73" i="29"/>
  <c r="CN67" i="29"/>
  <c r="CO67" i="29"/>
  <c r="CN61" i="29"/>
  <c r="CO61" i="29"/>
  <c r="CN62" i="29"/>
  <c r="CO62" i="29"/>
  <c r="CN30" i="29"/>
  <c r="CO30" i="29"/>
  <c r="CN57" i="29"/>
  <c r="CO57" i="29"/>
  <c r="CN53" i="29"/>
  <c r="CO53" i="29"/>
  <c r="CN49" i="29"/>
  <c r="CO49" i="29"/>
  <c r="CN31" i="29"/>
  <c r="CO31" i="29"/>
  <c r="CN300" i="29"/>
  <c r="CO300" i="29"/>
  <c r="CN296" i="29"/>
  <c r="CO296" i="29"/>
  <c r="CN292" i="29"/>
  <c r="CO292" i="29"/>
  <c r="CN288" i="29"/>
  <c r="CO288" i="29"/>
  <c r="CN284" i="29"/>
  <c r="CO284" i="29"/>
  <c r="CN280" i="29"/>
  <c r="CO280" i="29"/>
  <c r="CN275" i="29"/>
  <c r="CO275" i="29"/>
  <c r="CN264" i="29"/>
  <c r="CO264" i="29"/>
  <c r="CN240" i="29"/>
  <c r="CO240" i="29"/>
  <c r="CN257" i="29"/>
  <c r="CO257" i="29"/>
  <c r="CN272" i="29"/>
  <c r="CO272" i="29"/>
  <c r="CN262" i="29"/>
  <c r="CO262" i="29"/>
  <c r="CN247" i="29"/>
  <c r="CO247" i="29"/>
  <c r="CN207" i="29"/>
  <c r="CO207" i="29"/>
  <c r="CN191" i="29"/>
  <c r="CO191" i="29"/>
  <c r="CN198" i="29"/>
  <c r="CO198" i="29"/>
  <c r="CO152" i="29"/>
  <c r="CN152" i="29"/>
  <c r="CN185" i="29"/>
  <c r="CO185" i="29"/>
  <c r="CN181" i="29"/>
  <c r="CO181" i="29"/>
  <c r="CN177" i="29"/>
  <c r="CO177" i="29"/>
  <c r="CN173" i="29"/>
  <c r="CO173" i="29"/>
  <c r="CN169" i="29"/>
  <c r="CO169" i="29"/>
  <c r="CN165" i="29"/>
  <c r="CO165" i="29"/>
  <c r="CN161" i="29"/>
  <c r="CO161" i="29"/>
  <c r="CN157" i="29"/>
  <c r="CO157" i="29"/>
  <c r="CO153" i="29"/>
  <c r="CN153" i="29"/>
  <c r="CO111" i="29"/>
  <c r="CN111" i="29"/>
  <c r="CN91" i="29"/>
  <c r="CO91" i="29"/>
  <c r="CO138" i="29"/>
  <c r="CN138" i="29"/>
  <c r="CO134" i="29"/>
  <c r="CN134" i="29"/>
  <c r="CO105" i="29"/>
  <c r="CN105" i="29"/>
  <c r="CN70" i="29"/>
  <c r="CO70" i="29"/>
  <c r="CN96" i="29"/>
  <c r="CO96" i="29"/>
  <c r="CN68" i="29"/>
  <c r="CO68" i="29"/>
  <c r="CN40" i="29"/>
  <c r="CO40" i="29"/>
  <c r="CN41" i="29"/>
  <c r="CO41" i="29"/>
  <c r="CN25" i="29"/>
  <c r="CO25" i="29"/>
  <c r="CN21" i="29"/>
  <c r="CO21" i="29"/>
  <c r="CN17" i="29"/>
  <c r="CO17" i="29"/>
  <c r="CN13" i="29"/>
  <c r="CO13" i="29"/>
  <c r="CN9" i="29"/>
  <c r="CO9" i="29"/>
  <c r="CN3" i="29"/>
  <c r="CO3" i="29"/>
  <c r="CN4" i="29"/>
  <c r="CO4" i="29"/>
  <c r="CN5" i="29"/>
  <c r="CO5" i="29"/>
  <c r="CN2" i="29"/>
  <c r="AV17" i="29"/>
  <c r="AV16" i="29"/>
  <c r="AV15" i="29"/>
  <c r="AV13" i="29"/>
  <c r="AV12" i="29"/>
  <c r="AV10" i="29"/>
  <c r="AV7" i="29"/>
  <c r="AV4" i="29"/>
  <c r="AI2" i="29"/>
  <c r="AJ2" i="29"/>
  <c r="AK2" i="29"/>
  <c r="AL2" i="29"/>
  <c r="AM2" i="29"/>
  <c r="AN2" i="29"/>
  <c r="AO2" i="29"/>
  <c r="AP2" i="29"/>
  <c r="AQ2" i="29"/>
  <c r="AR2" i="29"/>
  <c r="AF2" i="29"/>
  <c r="AH2" i="29"/>
  <c r="AC2" i="29"/>
  <c r="AA2" i="29"/>
  <c r="Z2" i="29"/>
  <c r="Y2" i="29"/>
  <c r="X2" i="29"/>
  <c r="W2" i="29"/>
  <c r="V2" i="29"/>
  <c r="U2" i="29"/>
  <c r="T2" i="29"/>
  <c r="S2" i="29"/>
  <c r="R2" i="29"/>
  <c r="Q2" i="29"/>
  <c r="L2" i="29"/>
  <c r="AE2" i="29" l="1"/>
  <c r="AD2" i="29"/>
  <c r="O2" i="29"/>
  <c r="E2" i="29"/>
  <c r="B2" i="30"/>
  <c r="B3" i="29" l="1"/>
  <c r="D5" i="29"/>
  <c r="C8" i="29"/>
  <c r="B11" i="29"/>
  <c r="D13" i="29"/>
  <c r="C16" i="29"/>
  <c r="B19" i="29"/>
  <c r="D21" i="29"/>
  <c r="C24" i="29"/>
  <c r="B27" i="29"/>
  <c r="D29" i="29"/>
  <c r="C32" i="29"/>
  <c r="B35" i="29"/>
  <c r="D37" i="29"/>
  <c r="C40" i="29"/>
  <c r="B43" i="29"/>
  <c r="D45" i="29"/>
  <c r="C48" i="29"/>
  <c r="B51" i="29"/>
  <c r="D53" i="29"/>
  <c r="C56" i="29"/>
  <c r="B59" i="29"/>
  <c r="D61" i="29"/>
  <c r="C64" i="29"/>
  <c r="B67" i="29"/>
  <c r="D69" i="29"/>
  <c r="C72" i="29"/>
  <c r="B75" i="29"/>
  <c r="D77" i="29"/>
  <c r="C80" i="29"/>
  <c r="B83" i="29"/>
  <c r="D85" i="29"/>
  <c r="C88" i="29"/>
  <c r="B91" i="29"/>
  <c r="D93" i="29"/>
  <c r="C96" i="29"/>
  <c r="B99" i="29"/>
  <c r="D101" i="29"/>
  <c r="C104" i="29"/>
  <c r="B107" i="29"/>
  <c r="D109" i="29"/>
  <c r="C112" i="29"/>
  <c r="B115" i="29"/>
  <c r="D117" i="29"/>
  <c r="C120" i="29"/>
  <c r="B123" i="29"/>
  <c r="D125" i="29"/>
  <c r="C128" i="29"/>
  <c r="B131" i="29"/>
  <c r="D133" i="29"/>
  <c r="C136" i="29"/>
  <c r="B139" i="29"/>
  <c r="D141" i="29"/>
  <c r="C144" i="29"/>
  <c r="B147" i="29"/>
  <c r="D149" i="29"/>
  <c r="C152" i="29"/>
  <c r="B155" i="29"/>
  <c r="D157" i="29"/>
  <c r="C160" i="29"/>
  <c r="B163" i="29"/>
  <c r="D165" i="29"/>
  <c r="C168" i="29"/>
  <c r="B171" i="29"/>
  <c r="D173" i="29"/>
  <c r="C176" i="29"/>
  <c r="B179" i="29"/>
  <c r="D181" i="29"/>
  <c r="C184" i="29"/>
  <c r="B187" i="29"/>
  <c r="D189" i="29"/>
  <c r="C192" i="29"/>
  <c r="B195" i="29"/>
  <c r="D197" i="29"/>
  <c r="C200" i="29"/>
  <c r="B203" i="29"/>
  <c r="D205" i="29"/>
  <c r="C208" i="29"/>
  <c r="B211" i="29"/>
  <c r="D213" i="29"/>
  <c r="C216" i="29"/>
  <c r="C3" i="29"/>
  <c r="B6" i="29"/>
  <c r="D8" i="29"/>
  <c r="C11" i="29"/>
  <c r="B14" i="29"/>
  <c r="D16" i="29"/>
  <c r="C19" i="29"/>
  <c r="B22" i="29"/>
  <c r="D24" i="29"/>
  <c r="C27" i="29"/>
  <c r="B30" i="29"/>
  <c r="D32" i="29"/>
  <c r="C35" i="29"/>
  <c r="B38" i="29"/>
  <c r="D40" i="29"/>
  <c r="C43" i="29"/>
  <c r="B46" i="29"/>
  <c r="D48" i="29"/>
  <c r="C51" i="29"/>
  <c r="B54" i="29"/>
  <c r="D56" i="29"/>
  <c r="C59" i="29"/>
  <c r="B62" i="29"/>
  <c r="D64" i="29"/>
  <c r="C67" i="29"/>
  <c r="B70" i="29"/>
  <c r="D72" i="29"/>
  <c r="C75" i="29"/>
  <c r="B78" i="29"/>
  <c r="D80" i="29"/>
  <c r="C83" i="29"/>
  <c r="B86" i="29"/>
  <c r="D88" i="29"/>
  <c r="C91" i="29"/>
  <c r="B94" i="29"/>
  <c r="D96" i="29"/>
  <c r="C99" i="29"/>
  <c r="B102" i="29"/>
  <c r="D104" i="29"/>
  <c r="C107" i="29"/>
  <c r="B110" i="29"/>
  <c r="D112" i="29"/>
  <c r="C115" i="29"/>
  <c r="B118" i="29"/>
  <c r="D120" i="29"/>
  <c r="C123" i="29"/>
  <c r="B126" i="29"/>
  <c r="D128" i="29"/>
  <c r="C131" i="29"/>
  <c r="B134" i="29"/>
  <c r="D136" i="29"/>
  <c r="C139" i="29"/>
  <c r="B142" i="29"/>
  <c r="D144" i="29"/>
  <c r="C147" i="29"/>
  <c r="B150" i="29"/>
  <c r="D152" i="29"/>
  <c r="C155" i="29"/>
  <c r="B158" i="29"/>
  <c r="D160" i="29"/>
  <c r="C163" i="29"/>
  <c r="B166" i="29"/>
  <c r="D168" i="29"/>
  <c r="C171" i="29"/>
  <c r="B174" i="29"/>
  <c r="D176" i="29"/>
  <c r="C179" i="29"/>
  <c r="B182" i="29"/>
  <c r="D184" i="29"/>
  <c r="C187" i="29"/>
  <c r="B190" i="29"/>
  <c r="D192" i="29"/>
  <c r="C195" i="29"/>
  <c r="B198" i="29"/>
  <c r="D200" i="29"/>
  <c r="C203" i="29"/>
  <c r="B206" i="29"/>
  <c r="D208" i="29"/>
  <c r="C211" i="29"/>
  <c r="B214" i="29"/>
  <c r="D216" i="29"/>
  <c r="C219" i="29"/>
  <c r="D3" i="29"/>
  <c r="C6" i="29"/>
  <c r="B9" i="29"/>
  <c r="D11" i="29"/>
  <c r="C14" i="29"/>
  <c r="B17" i="29"/>
  <c r="D19" i="29"/>
  <c r="C22" i="29"/>
  <c r="B25" i="29"/>
  <c r="D27" i="29"/>
  <c r="C30" i="29"/>
  <c r="B33" i="29"/>
  <c r="D35" i="29"/>
  <c r="C38" i="29"/>
  <c r="B41" i="29"/>
  <c r="D43" i="29"/>
  <c r="C46" i="29"/>
  <c r="B49" i="29"/>
  <c r="D51" i="29"/>
  <c r="C54" i="29"/>
  <c r="B57" i="29"/>
  <c r="D59" i="29"/>
  <c r="C62" i="29"/>
  <c r="B65" i="29"/>
  <c r="D67" i="29"/>
  <c r="C70" i="29"/>
  <c r="B73" i="29"/>
  <c r="D75" i="29"/>
  <c r="C78" i="29"/>
  <c r="B81" i="29"/>
  <c r="D83" i="29"/>
  <c r="C86" i="29"/>
  <c r="B89" i="29"/>
  <c r="D91" i="29"/>
  <c r="C94" i="29"/>
  <c r="B97" i="29"/>
  <c r="D99" i="29"/>
  <c r="C102" i="29"/>
  <c r="B105" i="29"/>
  <c r="D107" i="29"/>
  <c r="C110" i="29"/>
  <c r="B113" i="29"/>
  <c r="D115" i="29"/>
  <c r="C118" i="29"/>
  <c r="B121" i="29"/>
  <c r="D123" i="29"/>
  <c r="C126" i="29"/>
  <c r="B129" i="29"/>
  <c r="D131" i="29"/>
  <c r="C134" i="29"/>
  <c r="B137" i="29"/>
  <c r="D139" i="29"/>
  <c r="C142" i="29"/>
  <c r="B145" i="29"/>
  <c r="D147" i="29"/>
  <c r="C150" i="29"/>
  <c r="B153" i="29"/>
  <c r="D155" i="29"/>
  <c r="C158" i="29"/>
  <c r="B161" i="29"/>
  <c r="D163" i="29"/>
  <c r="C166" i="29"/>
  <c r="B169" i="29"/>
  <c r="D171" i="29"/>
  <c r="C174" i="29"/>
  <c r="B177" i="29"/>
  <c r="D179" i="29"/>
  <c r="C182" i="29"/>
  <c r="B185" i="29"/>
  <c r="D187" i="29"/>
  <c r="C190" i="29"/>
  <c r="B193" i="29"/>
  <c r="D195" i="29"/>
  <c r="C198" i="29"/>
  <c r="B201" i="29"/>
  <c r="D203" i="29"/>
  <c r="C206" i="29"/>
  <c r="B209" i="29"/>
  <c r="D211" i="29"/>
  <c r="C214" i="29"/>
  <c r="B217" i="29"/>
  <c r="D219" i="29"/>
  <c r="B4" i="29"/>
  <c r="D6" i="29"/>
  <c r="C9" i="29"/>
  <c r="B12" i="29"/>
  <c r="D14" i="29"/>
  <c r="C17" i="29"/>
  <c r="B20" i="29"/>
  <c r="D22" i="29"/>
  <c r="C25" i="29"/>
  <c r="B28" i="29"/>
  <c r="D30" i="29"/>
  <c r="C33" i="29"/>
  <c r="B36" i="29"/>
  <c r="D38" i="29"/>
  <c r="C41" i="29"/>
  <c r="B44" i="29"/>
  <c r="D46" i="29"/>
  <c r="C49" i="29"/>
  <c r="B52" i="29"/>
  <c r="D54" i="29"/>
  <c r="C57" i="29"/>
  <c r="B60" i="29"/>
  <c r="D62" i="29"/>
  <c r="C65" i="29"/>
  <c r="B68" i="29"/>
  <c r="D70" i="29"/>
  <c r="C73" i="29"/>
  <c r="B76" i="29"/>
  <c r="D78" i="29"/>
  <c r="C81" i="29"/>
  <c r="B84" i="29"/>
  <c r="D86" i="29"/>
  <c r="C89" i="29"/>
  <c r="B92" i="29"/>
  <c r="D94" i="29"/>
  <c r="C97" i="29"/>
  <c r="B100" i="29"/>
  <c r="D102" i="29"/>
  <c r="C105" i="29"/>
  <c r="B108" i="29"/>
  <c r="D110" i="29"/>
  <c r="C113" i="29"/>
  <c r="B116" i="29"/>
  <c r="D118" i="29"/>
  <c r="C121" i="29"/>
  <c r="B124" i="29"/>
  <c r="D126" i="29"/>
  <c r="C129" i="29"/>
  <c r="B132" i="29"/>
  <c r="D134" i="29"/>
  <c r="C137" i="29"/>
  <c r="B140" i="29"/>
  <c r="D142" i="29"/>
  <c r="C145" i="29"/>
  <c r="B148" i="29"/>
  <c r="D150" i="29"/>
  <c r="C153" i="29"/>
  <c r="B156" i="29"/>
  <c r="D158" i="29"/>
  <c r="C161" i="29"/>
  <c r="B164" i="29"/>
  <c r="D166" i="29"/>
  <c r="C169" i="29"/>
  <c r="B172" i="29"/>
  <c r="D174" i="29"/>
  <c r="C177" i="29"/>
  <c r="B180" i="29"/>
  <c r="D182" i="29"/>
  <c r="C185" i="29"/>
  <c r="B188" i="29"/>
  <c r="D190" i="29"/>
  <c r="C193" i="29"/>
  <c r="B196" i="29"/>
  <c r="D198" i="29"/>
  <c r="C201" i="29"/>
  <c r="B204" i="29"/>
  <c r="D206" i="29"/>
  <c r="C209" i="29"/>
  <c r="B212" i="29"/>
  <c r="D214" i="29"/>
  <c r="C217" i="29"/>
  <c r="B220" i="29"/>
  <c r="C4" i="29"/>
  <c r="B7" i="29"/>
  <c r="D9" i="29"/>
  <c r="C12" i="29"/>
  <c r="B15" i="29"/>
  <c r="D17" i="29"/>
  <c r="C20" i="29"/>
  <c r="B23" i="29"/>
  <c r="D25" i="29"/>
  <c r="C28" i="29"/>
  <c r="B31" i="29"/>
  <c r="D33" i="29"/>
  <c r="C36" i="29"/>
  <c r="B39" i="29"/>
  <c r="D41" i="29"/>
  <c r="C44" i="29"/>
  <c r="B47" i="29"/>
  <c r="D49" i="29"/>
  <c r="C52" i="29"/>
  <c r="B55" i="29"/>
  <c r="D57" i="29"/>
  <c r="C60" i="29"/>
  <c r="B63" i="29"/>
  <c r="D65" i="29"/>
  <c r="C68" i="29"/>
  <c r="B71" i="29"/>
  <c r="D73" i="29"/>
  <c r="C76" i="29"/>
  <c r="B79" i="29"/>
  <c r="D81" i="29"/>
  <c r="C84" i="29"/>
  <c r="B87" i="29"/>
  <c r="D89" i="29"/>
  <c r="C92" i="29"/>
  <c r="B95" i="29"/>
  <c r="D97" i="29"/>
  <c r="C100" i="29"/>
  <c r="B103" i="29"/>
  <c r="D105" i="29"/>
  <c r="C108" i="29"/>
  <c r="B111" i="29"/>
  <c r="D113" i="29"/>
  <c r="C116" i="29"/>
  <c r="B119" i="29"/>
  <c r="D121" i="29"/>
  <c r="C124" i="29"/>
  <c r="B127" i="29"/>
  <c r="D129" i="29"/>
  <c r="C132" i="29"/>
  <c r="B135" i="29"/>
  <c r="D137" i="29"/>
  <c r="C140" i="29"/>
  <c r="B143" i="29"/>
  <c r="D145" i="29"/>
  <c r="C148" i="29"/>
  <c r="B151" i="29"/>
  <c r="D153" i="29"/>
  <c r="C156" i="29"/>
  <c r="B159" i="29"/>
  <c r="D161" i="29"/>
  <c r="C164" i="29"/>
  <c r="B167" i="29"/>
  <c r="D169" i="29"/>
  <c r="C172" i="29"/>
  <c r="B175" i="29"/>
  <c r="D177" i="29"/>
  <c r="C180" i="29"/>
  <c r="B183" i="29"/>
  <c r="D185" i="29"/>
  <c r="C188" i="29"/>
  <c r="B191" i="29"/>
  <c r="D193" i="29"/>
  <c r="C196" i="29"/>
  <c r="B199" i="29"/>
  <c r="D201" i="29"/>
  <c r="C204" i="29"/>
  <c r="B207" i="29"/>
  <c r="D209" i="29"/>
  <c r="C212" i="29"/>
  <c r="B215" i="29"/>
  <c r="D217" i="29"/>
  <c r="C220" i="29"/>
  <c r="B223" i="29"/>
  <c r="D225" i="29"/>
  <c r="C228" i="29"/>
  <c r="D4" i="29"/>
  <c r="C7" i="29"/>
  <c r="B10" i="29"/>
  <c r="D12" i="29"/>
  <c r="C15" i="29"/>
  <c r="B18" i="29"/>
  <c r="D20" i="29"/>
  <c r="C23" i="29"/>
  <c r="B26" i="29"/>
  <c r="D28" i="29"/>
  <c r="C31" i="29"/>
  <c r="B34" i="29"/>
  <c r="D36" i="29"/>
  <c r="C39" i="29"/>
  <c r="B42" i="29"/>
  <c r="D44" i="29"/>
  <c r="C47" i="29"/>
  <c r="B50" i="29"/>
  <c r="D52" i="29"/>
  <c r="C55" i="29"/>
  <c r="B58" i="29"/>
  <c r="D60" i="29"/>
  <c r="C63" i="29"/>
  <c r="B66" i="29"/>
  <c r="D68" i="29"/>
  <c r="C71" i="29"/>
  <c r="B74" i="29"/>
  <c r="D76" i="29"/>
  <c r="C79" i="29"/>
  <c r="B82" i="29"/>
  <c r="D84" i="29"/>
  <c r="C87" i="29"/>
  <c r="B90" i="29"/>
  <c r="D92" i="29"/>
  <c r="C95" i="29"/>
  <c r="B98" i="29"/>
  <c r="D100" i="29"/>
  <c r="C103" i="29"/>
  <c r="B106" i="29"/>
  <c r="D108" i="29"/>
  <c r="C111" i="29"/>
  <c r="B114" i="29"/>
  <c r="D116" i="29"/>
  <c r="C119" i="29"/>
  <c r="B122" i="29"/>
  <c r="D124" i="29"/>
  <c r="C127" i="29"/>
  <c r="B130" i="29"/>
  <c r="D132" i="29"/>
  <c r="C135" i="29"/>
  <c r="B138" i="29"/>
  <c r="D140" i="29"/>
  <c r="C143" i="29"/>
  <c r="B146" i="29"/>
  <c r="D148" i="29"/>
  <c r="C151" i="29"/>
  <c r="B154" i="29"/>
  <c r="D156" i="29"/>
  <c r="C159" i="29"/>
  <c r="B162" i="29"/>
  <c r="D164" i="29"/>
  <c r="C167" i="29"/>
  <c r="B170" i="29"/>
  <c r="D172" i="29"/>
  <c r="C175" i="29"/>
  <c r="B178" i="29"/>
  <c r="D180" i="29"/>
  <c r="C183" i="29"/>
  <c r="B186" i="29"/>
  <c r="D188" i="29"/>
  <c r="C191" i="29"/>
  <c r="B194" i="29"/>
  <c r="D196" i="29"/>
  <c r="C199" i="29"/>
  <c r="B202" i="29"/>
  <c r="D204" i="29"/>
  <c r="C207" i="29"/>
  <c r="B210" i="29"/>
  <c r="D212" i="29"/>
  <c r="C215" i="29"/>
  <c r="B218" i="29"/>
  <c r="B5" i="29"/>
  <c r="D7" i="29"/>
  <c r="C10" i="29"/>
  <c r="B13" i="29"/>
  <c r="D15" i="29"/>
  <c r="C18" i="29"/>
  <c r="B21" i="29"/>
  <c r="D23" i="29"/>
  <c r="C26" i="29"/>
  <c r="B29" i="29"/>
  <c r="D31" i="29"/>
  <c r="C34" i="29"/>
  <c r="B37" i="29"/>
  <c r="D39" i="29"/>
  <c r="C42" i="29"/>
  <c r="B45" i="29"/>
  <c r="D47" i="29"/>
  <c r="C50" i="29"/>
  <c r="B53" i="29"/>
  <c r="D55" i="29"/>
  <c r="C58" i="29"/>
  <c r="B61" i="29"/>
  <c r="D63" i="29"/>
  <c r="C66" i="29"/>
  <c r="B69" i="29"/>
  <c r="D71" i="29"/>
  <c r="C74" i="29"/>
  <c r="B77" i="29"/>
  <c r="D79" i="29"/>
  <c r="C82" i="29"/>
  <c r="B85" i="29"/>
  <c r="D87" i="29"/>
  <c r="C90" i="29"/>
  <c r="B93" i="29"/>
  <c r="D95" i="29"/>
  <c r="C98" i="29"/>
  <c r="B101" i="29"/>
  <c r="D103" i="29"/>
  <c r="C106" i="29"/>
  <c r="B109" i="29"/>
  <c r="D111" i="29"/>
  <c r="C114" i="29"/>
  <c r="B117" i="29"/>
  <c r="D119" i="29"/>
  <c r="C122" i="29"/>
  <c r="B125" i="29"/>
  <c r="D127" i="29"/>
  <c r="C130" i="29"/>
  <c r="B133" i="29"/>
  <c r="D135" i="29"/>
  <c r="C138" i="29"/>
  <c r="B141" i="29"/>
  <c r="D143" i="29"/>
  <c r="C146" i="29"/>
  <c r="B149" i="29"/>
  <c r="D151" i="29"/>
  <c r="C154" i="29"/>
  <c r="B157" i="29"/>
  <c r="D159" i="29"/>
  <c r="C162" i="29"/>
  <c r="B165" i="29"/>
  <c r="D167" i="29"/>
  <c r="C170" i="29"/>
  <c r="B173" i="29"/>
  <c r="D175" i="29"/>
  <c r="C178" i="29"/>
  <c r="B181" i="29"/>
  <c r="D183" i="29"/>
  <c r="C186" i="29"/>
  <c r="B189" i="29"/>
  <c r="D191" i="29"/>
  <c r="C194" i="29"/>
  <c r="B197" i="29"/>
  <c r="D199" i="29"/>
  <c r="C202" i="29"/>
  <c r="B205" i="29"/>
  <c r="D207" i="29"/>
  <c r="C210" i="29"/>
  <c r="B213" i="29"/>
  <c r="D215" i="29"/>
  <c r="C218" i="29"/>
  <c r="C5" i="29"/>
  <c r="D26" i="29"/>
  <c r="B48" i="29"/>
  <c r="C69" i="29"/>
  <c r="D90" i="29"/>
  <c r="B112" i="29"/>
  <c r="C133" i="29"/>
  <c r="D154" i="29"/>
  <c r="B176" i="29"/>
  <c r="C197" i="29"/>
  <c r="D218" i="29"/>
  <c r="D222" i="29"/>
  <c r="B226" i="29"/>
  <c r="B229" i="29"/>
  <c r="D231" i="29"/>
  <c r="C234" i="29"/>
  <c r="B237" i="29"/>
  <c r="D239" i="29"/>
  <c r="C242" i="29"/>
  <c r="B245" i="29"/>
  <c r="D247" i="29"/>
  <c r="C250" i="29"/>
  <c r="B253" i="29"/>
  <c r="D255" i="29"/>
  <c r="C258" i="29"/>
  <c r="B261" i="29"/>
  <c r="D263" i="29"/>
  <c r="C266" i="29"/>
  <c r="B269" i="29"/>
  <c r="D271" i="29"/>
  <c r="C274" i="29"/>
  <c r="B277" i="29"/>
  <c r="D279" i="29"/>
  <c r="C282" i="29"/>
  <c r="B285" i="29"/>
  <c r="D287" i="29"/>
  <c r="C290" i="29"/>
  <c r="B293" i="29"/>
  <c r="D295" i="29"/>
  <c r="C298" i="29"/>
  <c r="B8" i="29"/>
  <c r="C29" i="29"/>
  <c r="D50" i="29"/>
  <c r="B72" i="29"/>
  <c r="C93" i="29"/>
  <c r="D114" i="29"/>
  <c r="B136" i="29"/>
  <c r="C157" i="29"/>
  <c r="D178" i="29"/>
  <c r="B200" i="29"/>
  <c r="B219" i="29"/>
  <c r="C223" i="29"/>
  <c r="C226" i="29"/>
  <c r="C229" i="29"/>
  <c r="B232" i="29"/>
  <c r="D234" i="29"/>
  <c r="C237" i="29"/>
  <c r="B240" i="29"/>
  <c r="D242" i="29"/>
  <c r="C245" i="29"/>
  <c r="B248" i="29"/>
  <c r="D250" i="29"/>
  <c r="C253" i="29"/>
  <c r="B256" i="29"/>
  <c r="D258" i="29"/>
  <c r="C261" i="29"/>
  <c r="B264" i="29"/>
  <c r="D266" i="29"/>
  <c r="C269" i="29"/>
  <c r="B272" i="29"/>
  <c r="D274" i="29"/>
  <c r="C277" i="29"/>
  <c r="B280" i="29"/>
  <c r="D282" i="29"/>
  <c r="C285" i="29"/>
  <c r="B288" i="29"/>
  <c r="D290" i="29"/>
  <c r="C293" i="29"/>
  <c r="B296" i="29"/>
  <c r="D298" i="29"/>
  <c r="D10" i="29"/>
  <c r="B32" i="29"/>
  <c r="C53" i="29"/>
  <c r="D74" i="29"/>
  <c r="B96" i="29"/>
  <c r="C117" i="29"/>
  <c r="D138" i="29"/>
  <c r="B160" i="29"/>
  <c r="C181" i="29"/>
  <c r="D202" i="29"/>
  <c r="D220" i="29"/>
  <c r="D223" i="29"/>
  <c r="D226" i="29"/>
  <c r="D229" i="29"/>
  <c r="C232" i="29"/>
  <c r="B235" i="29"/>
  <c r="D237" i="29"/>
  <c r="C240" i="29"/>
  <c r="B243" i="29"/>
  <c r="D245" i="29"/>
  <c r="C248" i="29"/>
  <c r="B251" i="29"/>
  <c r="D253" i="29"/>
  <c r="C256" i="29"/>
  <c r="B259" i="29"/>
  <c r="D261" i="29"/>
  <c r="C264" i="29"/>
  <c r="B267" i="29"/>
  <c r="D269" i="29"/>
  <c r="C272" i="29"/>
  <c r="B275" i="29"/>
  <c r="D277" i="29"/>
  <c r="C280" i="29"/>
  <c r="B283" i="29"/>
  <c r="D285" i="29"/>
  <c r="C288" i="29"/>
  <c r="B291" i="29"/>
  <c r="D293" i="29"/>
  <c r="C296" i="29"/>
  <c r="B299" i="29"/>
  <c r="C13" i="29"/>
  <c r="D34" i="29"/>
  <c r="B56" i="29"/>
  <c r="C77" i="29"/>
  <c r="D98" i="29"/>
  <c r="B120" i="29"/>
  <c r="C141" i="29"/>
  <c r="D162" i="29"/>
  <c r="B184" i="29"/>
  <c r="C205" i="29"/>
  <c r="B221" i="29"/>
  <c r="B224" i="29"/>
  <c r="B227" i="29"/>
  <c r="B230" i="29"/>
  <c r="D232" i="29"/>
  <c r="C235" i="29"/>
  <c r="B238" i="29"/>
  <c r="D240" i="29"/>
  <c r="C243" i="29"/>
  <c r="B246" i="29"/>
  <c r="D248" i="29"/>
  <c r="C251" i="29"/>
  <c r="B254" i="29"/>
  <c r="D256" i="29"/>
  <c r="C259" i="29"/>
  <c r="B262" i="29"/>
  <c r="D264" i="29"/>
  <c r="C267" i="29"/>
  <c r="B270" i="29"/>
  <c r="D272" i="29"/>
  <c r="C275" i="29"/>
  <c r="B278" i="29"/>
  <c r="D280" i="29"/>
  <c r="C283" i="29"/>
  <c r="B286" i="29"/>
  <c r="D288" i="29"/>
  <c r="C291" i="29"/>
  <c r="B294" i="29"/>
  <c r="D296" i="29"/>
  <c r="C299" i="29"/>
  <c r="B16" i="29"/>
  <c r="C37" i="29"/>
  <c r="D58" i="29"/>
  <c r="B80" i="29"/>
  <c r="C101" i="29"/>
  <c r="D122" i="29"/>
  <c r="B144" i="29"/>
  <c r="C165" i="29"/>
  <c r="D186" i="29"/>
  <c r="B208" i="29"/>
  <c r="C221" i="29"/>
  <c r="C224" i="29"/>
  <c r="C227" i="29"/>
  <c r="C230" i="29"/>
  <c r="B233" i="29"/>
  <c r="D235" i="29"/>
  <c r="C238" i="29"/>
  <c r="B241" i="29"/>
  <c r="D243" i="29"/>
  <c r="C246" i="29"/>
  <c r="B249" i="29"/>
  <c r="D251" i="29"/>
  <c r="C254" i="29"/>
  <c r="B257" i="29"/>
  <c r="D259" i="29"/>
  <c r="C262" i="29"/>
  <c r="B265" i="29"/>
  <c r="D267" i="29"/>
  <c r="C270" i="29"/>
  <c r="B273" i="29"/>
  <c r="D275" i="29"/>
  <c r="C278" i="29"/>
  <c r="B281" i="29"/>
  <c r="D283" i="29"/>
  <c r="C286" i="29"/>
  <c r="B289" i="29"/>
  <c r="D291" i="29"/>
  <c r="C294" i="29"/>
  <c r="B297" i="29"/>
  <c r="D299" i="29"/>
  <c r="D18" i="29"/>
  <c r="B40" i="29"/>
  <c r="C61" i="29"/>
  <c r="D82" i="29"/>
  <c r="B104" i="29"/>
  <c r="C125" i="29"/>
  <c r="D146" i="29"/>
  <c r="B168" i="29"/>
  <c r="C189" i="29"/>
  <c r="D210" i="29"/>
  <c r="D221" i="29"/>
  <c r="D224" i="29"/>
  <c r="D227" i="29"/>
  <c r="D230" i="29"/>
  <c r="C233" i="29"/>
  <c r="B236" i="29"/>
  <c r="D238" i="29"/>
  <c r="C241" i="29"/>
  <c r="B244" i="29"/>
  <c r="D246" i="29"/>
  <c r="C249" i="29"/>
  <c r="B252" i="29"/>
  <c r="D254" i="29"/>
  <c r="C257" i="29"/>
  <c r="B260" i="29"/>
  <c r="D262" i="29"/>
  <c r="C265" i="29"/>
  <c r="B268" i="29"/>
  <c r="D270" i="29"/>
  <c r="C273" i="29"/>
  <c r="B276" i="29"/>
  <c r="D278" i="29"/>
  <c r="C281" i="29"/>
  <c r="B284" i="29"/>
  <c r="D286" i="29"/>
  <c r="C289" i="29"/>
  <c r="B292" i="29"/>
  <c r="D294" i="29"/>
  <c r="C297" i="29"/>
  <c r="B300" i="29"/>
  <c r="C21" i="29"/>
  <c r="D42" i="29"/>
  <c r="B64" i="29"/>
  <c r="C85" i="29"/>
  <c r="D106" i="29"/>
  <c r="B128" i="29"/>
  <c r="C149" i="29"/>
  <c r="D170" i="29"/>
  <c r="B192" i="29"/>
  <c r="C213" i="29"/>
  <c r="B222" i="29"/>
  <c r="B225" i="29"/>
  <c r="B228" i="29"/>
  <c r="B231" i="29"/>
  <c r="D233" i="29"/>
  <c r="C236" i="29"/>
  <c r="B239" i="29"/>
  <c r="D241" i="29"/>
  <c r="C244" i="29"/>
  <c r="B247" i="29"/>
  <c r="D249" i="29"/>
  <c r="C252" i="29"/>
  <c r="B255" i="29"/>
  <c r="D257" i="29"/>
  <c r="C260" i="29"/>
  <c r="B263" i="29"/>
  <c r="D265" i="29"/>
  <c r="C268" i="29"/>
  <c r="B271" i="29"/>
  <c r="D273" i="29"/>
  <c r="C276" i="29"/>
  <c r="B279" i="29"/>
  <c r="D281" i="29"/>
  <c r="C284" i="29"/>
  <c r="B287" i="29"/>
  <c r="D289" i="29"/>
  <c r="C292" i="29"/>
  <c r="B295" i="29"/>
  <c r="D297" i="29"/>
  <c r="C300" i="29"/>
  <c r="B24" i="29"/>
  <c r="C45" i="29"/>
  <c r="D66" i="29"/>
  <c r="B88" i="29"/>
  <c r="C109" i="29"/>
  <c r="D130" i="29"/>
  <c r="B152" i="29"/>
  <c r="C173" i="29"/>
  <c r="D194" i="29"/>
  <c r="B216" i="29"/>
  <c r="C222" i="29"/>
  <c r="C225" i="29"/>
  <c r="D228" i="29"/>
  <c r="C231" i="29"/>
  <c r="B234" i="29"/>
  <c r="D236" i="29"/>
  <c r="C239" i="29"/>
  <c r="B242" i="29"/>
  <c r="D244" i="29"/>
  <c r="C247" i="29"/>
  <c r="B250" i="29"/>
  <c r="D252" i="29"/>
  <c r="C255" i="29"/>
  <c r="B258" i="29"/>
  <c r="D260" i="29"/>
  <c r="C263" i="29"/>
  <c r="B266" i="29"/>
  <c r="D268" i="29"/>
  <c r="C271" i="29"/>
  <c r="B274" i="29"/>
  <c r="D276" i="29"/>
  <c r="C279" i="29"/>
  <c r="B282" i="29"/>
  <c r="D284" i="29"/>
  <c r="C287" i="29"/>
  <c r="B290" i="29"/>
  <c r="D292" i="29"/>
  <c r="C295" i="29"/>
  <c r="B298" i="29"/>
  <c r="D300" i="29"/>
  <c r="L2" i="30"/>
  <c r="K2" i="30"/>
  <c r="J2" i="30"/>
  <c r="H2" i="30"/>
  <c r="G2" i="30"/>
  <c r="F2" i="30"/>
  <c r="D2" i="30"/>
  <c r="C2" i="30"/>
  <c r="C2" i="29" s="1"/>
  <c r="I19" i="29" l="1"/>
  <c r="K21" i="29"/>
  <c r="J24" i="29"/>
  <c r="I27" i="29"/>
  <c r="K29" i="29"/>
  <c r="J32" i="29"/>
  <c r="I35" i="29"/>
  <c r="K37" i="29"/>
  <c r="J40" i="29"/>
  <c r="I43" i="29"/>
  <c r="K45" i="29"/>
  <c r="J48" i="29"/>
  <c r="I51" i="29"/>
  <c r="K53" i="29"/>
  <c r="J56" i="29"/>
  <c r="I59" i="29"/>
  <c r="K61" i="29"/>
  <c r="J64" i="29"/>
  <c r="I67" i="29"/>
  <c r="K69" i="29"/>
  <c r="J72" i="29"/>
  <c r="I75" i="29"/>
  <c r="K77" i="29"/>
  <c r="J80" i="29"/>
  <c r="I83" i="29"/>
  <c r="K85" i="29"/>
  <c r="J88" i="29"/>
  <c r="I91" i="29"/>
  <c r="K93" i="29"/>
  <c r="J96" i="29"/>
  <c r="I99" i="29"/>
  <c r="K101" i="29"/>
  <c r="J104" i="29"/>
  <c r="I107" i="29"/>
  <c r="K109" i="29"/>
  <c r="J112" i="29"/>
  <c r="I115" i="29"/>
  <c r="K117" i="29"/>
  <c r="J120" i="29"/>
  <c r="I123" i="29"/>
  <c r="K125" i="29"/>
  <c r="J128" i="29"/>
  <c r="I131" i="29"/>
  <c r="K133" i="29"/>
  <c r="J136" i="29"/>
  <c r="I139" i="29"/>
  <c r="K141" i="29"/>
  <c r="J144" i="29"/>
  <c r="I147" i="29"/>
  <c r="K149" i="29"/>
  <c r="J152" i="29"/>
  <c r="I155" i="29"/>
  <c r="K157" i="29"/>
  <c r="J160" i="29"/>
  <c r="I163" i="29"/>
  <c r="K165" i="29"/>
  <c r="J168" i="29"/>
  <c r="I171" i="29"/>
  <c r="K173" i="29"/>
  <c r="J176" i="29"/>
  <c r="I179" i="29"/>
  <c r="K181" i="29"/>
  <c r="J184" i="29"/>
  <c r="I187" i="29"/>
  <c r="K189" i="29"/>
  <c r="J192" i="29"/>
  <c r="I195" i="29"/>
  <c r="K197" i="29"/>
  <c r="J200" i="29"/>
  <c r="I203" i="29"/>
  <c r="K205" i="29"/>
  <c r="J208" i="29"/>
  <c r="I211" i="29"/>
  <c r="K213" i="29"/>
  <c r="J216" i="29"/>
  <c r="I219" i="29"/>
  <c r="K221" i="29"/>
  <c r="J224" i="29"/>
  <c r="I227" i="29"/>
  <c r="K229" i="29"/>
  <c r="J19" i="29"/>
  <c r="I22" i="29"/>
  <c r="K24" i="29"/>
  <c r="J27" i="29"/>
  <c r="I30" i="29"/>
  <c r="K32" i="29"/>
  <c r="J35" i="29"/>
  <c r="I38" i="29"/>
  <c r="K40" i="29"/>
  <c r="J43" i="29"/>
  <c r="I46" i="29"/>
  <c r="K48" i="29"/>
  <c r="J51" i="29"/>
  <c r="I54" i="29"/>
  <c r="K56" i="29"/>
  <c r="J59" i="29"/>
  <c r="I62" i="29"/>
  <c r="K64" i="29"/>
  <c r="J67" i="29"/>
  <c r="I70" i="29"/>
  <c r="K72" i="29"/>
  <c r="J75" i="29"/>
  <c r="I78" i="29"/>
  <c r="K80" i="29"/>
  <c r="J83" i="29"/>
  <c r="I86" i="29"/>
  <c r="K88" i="29"/>
  <c r="J91" i="29"/>
  <c r="I94" i="29"/>
  <c r="K96" i="29"/>
  <c r="J99" i="29"/>
  <c r="I102" i="29"/>
  <c r="K104" i="29"/>
  <c r="J107" i="29"/>
  <c r="I110" i="29"/>
  <c r="K112" i="29"/>
  <c r="J115" i="29"/>
  <c r="I118" i="29"/>
  <c r="K120" i="29"/>
  <c r="J123" i="29"/>
  <c r="I126" i="29"/>
  <c r="K128" i="29"/>
  <c r="J131" i="29"/>
  <c r="I134" i="29"/>
  <c r="K136" i="29"/>
  <c r="J139" i="29"/>
  <c r="I142" i="29"/>
  <c r="K144" i="29"/>
  <c r="J147" i="29"/>
  <c r="I150" i="29"/>
  <c r="K152" i="29"/>
  <c r="J155" i="29"/>
  <c r="I158" i="29"/>
  <c r="K160" i="29"/>
  <c r="J163" i="29"/>
  <c r="I166" i="29"/>
  <c r="K168" i="29"/>
  <c r="J171" i="29"/>
  <c r="I174" i="29"/>
  <c r="K176" i="29"/>
  <c r="J179" i="29"/>
  <c r="I182" i="29"/>
  <c r="K184" i="29"/>
  <c r="J187" i="29"/>
  <c r="I190" i="29"/>
  <c r="K192" i="29"/>
  <c r="J195" i="29"/>
  <c r="I198" i="29"/>
  <c r="K200" i="29"/>
  <c r="J203" i="29"/>
  <c r="K19" i="29"/>
  <c r="J22" i="29"/>
  <c r="I25" i="29"/>
  <c r="K27" i="29"/>
  <c r="J30" i="29"/>
  <c r="I33" i="29"/>
  <c r="K35" i="29"/>
  <c r="J38" i="29"/>
  <c r="I41" i="29"/>
  <c r="K43" i="29"/>
  <c r="J46" i="29"/>
  <c r="I49" i="29"/>
  <c r="K51" i="29"/>
  <c r="J54" i="29"/>
  <c r="I57" i="29"/>
  <c r="K59" i="29"/>
  <c r="J62" i="29"/>
  <c r="I65" i="29"/>
  <c r="K67" i="29"/>
  <c r="J70" i="29"/>
  <c r="I73" i="29"/>
  <c r="K75" i="29"/>
  <c r="J78" i="29"/>
  <c r="I81" i="29"/>
  <c r="K83" i="29"/>
  <c r="J86" i="29"/>
  <c r="I89" i="29"/>
  <c r="K91" i="29"/>
  <c r="J94" i="29"/>
  <c r="I97" i="29"/>
  <c r="K99" i="29"/>
  <c r="J102" i="29"/>
  <c r="I105" i="29"/>
  <c r="K107" i="29"/>
  <c r="J110" i="29"/>
  <c r="I113" i="29"/>
  <c r="K115" i="29"/>
  <c r="J118" i="29"/>
  <c r="I121" i="29"/>
  <c r="K123" i="29"/>
  <c r="J126" i="29"/>
  <c r="I129" i="29"/>
  <c r="K131" i="29"/>
  <c r="J134" i="29"/>
  <c r="I137" i="29"/>
  <c r="K139" i="29"/>
  <c r="J142" i="29"/>
  <c r="I145" i="29"/>
  <c r="K147" i="29"/>
  <c r="J150" i="29"/>
  <c r="I153" i="29"/>
  <c r="K155" i="29"/>
  <c r="J158" i="29"/>
  <c r="I161" i="29"/>
  <c r="K163" i="29"/>
  <c r="J166" i="29"/>
  <c r="I169" i="29"/>
  <c r="K171" i="29"/>
  <c r="J174" i="29"/>
  <c r="I177" i="29"/>
  <c r="K179" i="29"/>
  <c r="J182" i="29"/>
  <c r="I185" i="29"/>
  <c r="K187" i="29"/>
  <c r="J190" i="29"/>
  <c r="I193" i="29"/>
  <c r="K195" i="29"/>
  <c r="J198" i="29"/>
  <c r="I201" i="29"/>
  <c r="K203" i="29"/>
  <c r="J206" i="29"/>
  <c r="I209" i="29"/>
  <c r="K211" i="29"/>
  <c r="J214" i="29"/>
  <c r="I217" i="29"/>
  <c r="K219" i="29"/>
  <c r="J222" i="29"/>
  <c r="I225" i="29"/>
  <c r="K227" i="29"/>
  <c r="J230" i="29"/>
  <c r="I233" i="29"/>
  <c r="K235" i="29"/>
  <c r="J238" i="29"/>
  <c r="I241" i="29"/>
  <c r="K243" i="29"/>
  <c r="I20" i="29"/>
  <c r="K22" i="29"/>
  <c r="J25" i="29"/>
  <c r="I28" i="29"/>
  <c r="K30" i="29"/>
  <c r="J33" i="29"/>
  <c r="I36" i="29"/>
  <c r="K38" i="29"/>
  <c r="J41" i="29"/>
  <c r="I44" i="29"/>
  <c r="K46" i="29"/>
  <c r="J49" i="29"/>
  <c r="I52" i="29"/>
  <c r="K54" i="29"/>
  <c r="J57" i="29"/>
  <c r="I60" i="29"/>
  <c r="K62" i="29"/>
  <c r="J65" i="29"/>
  <c r="I68" i="29"/>
  <c r="K70" i="29"/>
  <c r="J73" i="29"/>
  <c r="I76" i="29"/>
  <c r="K78" i="29"/>
  <c r="J81" i="29"/>
  <c r="I84" i="29"/>
  <c r="K86" i="29"/>
  <c r="J89" i="29"/>
  <c r="I92" i="29"/>
  <c r="K94" i="29"/>
  <c r="J97" i="29"/>
  <c r="I100" i="29"/>
  <c r="K102" i="29"/>
  <c r="J105" i="29"/>
  <c r="I108" i="29"/>
  <c r="K110" i="29"/>
  <c r="J113" i="29"/>
  <c r="I116" i="29"/>
  <c r="K118" i="29"/>
  <c r="J121" i="29"/>
  <c r="I124" i="29"/>
  <c r="K126" i="29"/>
  <c r="J129" i="29"/>
  <c r="I132" i="29"/>
  <c r="K134" i="29"/>
  <c r="J137" i="29"/>
  <c r="I140" i="29"/>
  <c r="K142" i="29"/>
  <c r="J145" i="29"/>
  <c r="I148" i="29"/>
  <c r="K150" i="29"/>
  <c r="J153" i="29"/>
  <c r="I156" i="29"/>
  <c r="K158" i="29"/>
  <c r="J161" i="29"/>
  <c r="I164" i="29"/>
  <c r="K166" i="29"/>
  <c r="J169" i="29"/>
  <c r="I172" i="29"/>
  <c r="K174" i="29"/>
  <c r="J177" i="29"/>
  <c r="I180" i="29"/>
  <c r="K182" i="29"/>
  <c r="J185" i="29"/>
  <c r="I188" i="29"/>
  <c r="K190" i="29"/>
  <c r="J193" i="29"/>
  <c r="I196" i="29"/>
  <c r="K198" i="29"/>
  <c r="J201" i="29"/>
  <c r="I204" i="29"/>
  <c r="K206" i="29"/>
  <c r="J209" i="29"/>
  <c r="I212" i="29"/>
  <c r="K214" i="29"/>
  <c r="J217" i="29"/>
  <c r="I220" i="29"/>
  <c r="K222" i="29"/>
  <c r="J225" i="29"/>
  <c r="I228" i="29"/>
  <c r="K230" i="29"/>
  <c r="J233" i="29"/>
  <c r="I236" i="29"/>
  <c r="K238" i="29"/>
  <c r="J241" i="29"/>
  <c r="I21" i="29"/>
  <c r="K23" i="29"/>
  <c r="J26" i="29"/>
  <c r="I29" i="29"/>
  <c r="K31" i="29"/>
  <c r="J34" i="29"/>
  <c r="I37" i="29"/>
  <c r="K39" i="29"/>
  <c r="J42" i="29"/>
  <c r="I45" i="29"/>
  <c r="K47" i="29"/>
  <c r="J50" i="29"/>
  <c r="I53" i="29"/>
  <c r="K55" i="29"/>
  <c r="J58" i="29"/>
  <c r="I61" i="29"/>
  <c r="K63" i="29"/>
  <c r="J66" i="29"/>
  <c r="I69" i="29"/>
  <c r="K71" i="29"/>
  <c r="J74" i="29"/>
  <c r="I77" i="29"/>
  <c r="K79" i="29"/>
  <c r="J82" i="29"/>
  <c r="I85" i="29"/>
  <c r="K87" i="29"/>
  <c r="J90" i="29"/>
  <c r="I93" i="29"/>
  <c r="K95" i="29"/>
  <c r="J98" i="29"/>
  <c r="I101" i="29"/>
  <c r="K103" i="29"/>
  <c r="J106" i="29"/>
  <c r="I109" i="29"/>
  <c r="K111" i="29"/>
  <c r="J114" i="29"/>
  <c r="I117" i="29"/>
  <c r="K119" i="29"/>
  <c r="J122" i="29"/>
  <c r="I125" i="29"/>
  <c r="K127" i="29"/>
  <c r="J130" i="29"/>
  <c r="I133" i="29"/>
  <c r="K135" i="29"/>
  <c r="J138" i="29"/>
  <c r="I141" i="29"/>
  <c r="K143" i="29"/>
  <c r="J146" i="29"/>
  <c r="I149" i="29"/>
  <c r="K151" i="29"/>
  <c r="J154" i="29"/>
  <c r="I157" i="29"/>
  <c r="K159" i="29"/>
  <c r="J162" i="29"/>
  <c r="I165" i="29"/>
  <c r="K167" i="29"/>
  <c r="J170" i="29"/>
  <c r="I173" i="29"/>
  <c r="K175" i="29"/>
  <c r="J178" i="29"/>
  <c r="I181" i="29"/>
  <c r="K183" i="29"/>
  <c r="J186" i="29"/>
  <c r="I189" i="29"/>
  <c r="K191" i="29"/>
  <c r="J194" i="29"/>
  <c r="I197" i="29"/>
  <c r="K199" i="29"/>
  <c r="J202" i="29"/>
  <c r="I205" i="29"/>
  <c r="K207" i="29"/>
  <c r="J210" i="29"/>
  <c r="I213" i="29"/>
  <c r="K215" i="29"/>
  <c r="J218" i="29"/>
  <c r="I221" i="29"/>
  <c r="K223" i="29"/>
  <c r="J226" i="29"/>
  <c r="I229" i="29"/>
  <c r="K231" i="29"/>
  <c r="J234" i="29"/>
  <c r="J21" i="29"/>
  <c r="I24" i="29"/>
  <c r="K26" i="29"/>
  <c r="J29" i="29"/>
  <c r="I32" i="29"/>
  <c r="K34" i="29"/>
  <c r="J37" i="29"/>
  <c r="I40" i="29"/>
  <c r="K42" i="29"/>
  <c r="J45" i="29"/>
  <c r="I48" i="29"/>
  <c r="K50" i="29"/>
  <c r="J53" i="29"/>
  <c r="I56" i="29"/>
  <c r="K58" i="29"/>
  <c r="J61" i="29"/>
  <c r="I64" i="29"/>
  <c r="K66" i="29"/>
  <c r="J69" i="29"/>
  <c r="I72" i="29"/>
  <c r="K74" i="29"/>
  <c r="J77" i="29"/>
  <c r="I80" i="29"/>
  <c r="K82" i="29"/>
  <c r="J85" i="29"/>
  <c r="I88" i="29"/>
  <c r="K90" i="29"/>
  <c r="J93" i="29"/>
  <c r="I96" i="29"/>
  <c r="K98" i="29"/>
  <c r="J101" i="29"/>
  <c r="I104" i="29"/>
  <c r="K106" i="29"/>
  <c r="J109" i="29"/>
  <c r="I112" i="29"/>
  <c r="K114" i="29"/>
  <c r="J117" i="29"/>
  <c r="I120" i="29"/>
  <c r="K122" i="29"/>
  <c r="J125" i="29"/>
  <c r="I128" i="29"/>
  <c r="K130" i="29"/>
  <c r="J133" i="29"/>
  <c r="I136" i="29"/>
  <c r="K138" i="29"/>
  <c r="J141" i="29"/>
  <c r="I144" i="29"/>
  <c r="K146" i="29"/>
  <c r="J149" i="29"/>
  <c r="I152" i="29"/>
  <c r="K154" i="29"/>
  <c r="J157" i="29"/>
  <c r="I160" i="29"/>
  <c r="K162" i="29"/>
  <c r="J165" i="29"/>
  <c r="I168" i="29"/>
  <c r="K170" i="29"/>
  <c r="J173" i="29"/>
  <c r="I176" i="29"/>
  <c r="K178" i="29"/>
  <c r="J181" i="29"/>
  <c r="I184" i="29"/>
  <c r="K186" i="29"/>
  <c r="J189" i="29"/>
  <c r="I192" i="29"/>
  <c r="K194" i="29"/>
  <c r="J197" i="29"/>
  <c r="I200" i="29"/>
  <c r="K202" i="29"/>
  <c r="J205" i="29"/>
  <c r="I208" i="29"/>
  <c r="K210" i="29"/>
  <c r="J213" i="29"/>
  <c r="I216" i="29"/>
  <c r="K218" i="29"/>
  <c r="J221" i="29"/>
  <c r="I224" i="29"/>
  <c r="K226" i="29"/>
  <c r="J229" i="29"/>
  <c r="J20" i="29"/>
  <c r="I31" i="29"/>
  <c r="K41" i="29"/>
  <c r="J52" i="29"/>
  <c r="I63" i="29"/>
  <c r="K73" i="29"/>
  <c r="J84" i="29"/>
  <c r="I95" i="29"/>
  <c r="K105" i="29"/>
  <c r="J116" i="29"/>
  <c r="I127" i="29"/>
  <c r="K137" i="29"/>
  <c r="J148" i="29"/>
  <c r="I159" i="29"/>
  <c r="K169" i="29"/>
  <c r="J180" i="29"/>
  <c r="I191" i="29"/>
  <c r="K201" i="29"/>
  <c r="K209" i="29"/>
  <c r="K216" i="29"/>
  <c r="J223" i="29"/>
  <c r="I231" i="29"/>
  <c r="I235" i="29"/>
  <c r="I239" i="29"/>
  <c r="J242" i="29"/>
  <c r="J245" i="29"/>
  <c r="I248" i="29"/>
  <c r="K250" i="29"/>
  <c r="J253" i="29"/>
  <c r="I256" i="29"/>
  <c r="K258" i="29"/>
  <c r="J261" i="29"/>
  <c r="I264" i="29"/>
  <c r="K266" i="29"/>
  <c r="J269" i="29"/>
  <c r="I272" i="29"/>
  <c r="K274" i="29"/>
  <c r="J277" i="29"/>
  <c r="I280" i="29"/>
  <c r="K282" i="29"/>
  <c r="J285" i="29"/>
  <c r="I288" i="29"/>
  <c r="K290" i="29"/>
  <c r="J293" i="29"/>
  <c r="I296" i="29"/>
  <c r="K298" i="29"/>
  <c r="K20" i="29"/>
  <c r="J31" i="29"/>
  <c r="I42" i="29"/>
  <c r="K52" i="29"/>
  <c r="J63" i="29"/>
  <c r="I74" i="29"/>
  <c r="K84" i="29"/>
  <c r="J95" i="29"/>
  <c r="I106" i="29"/>
  <c r="K116" i="29"/>
  <c r="J127" i="29"/>
  <c r="I138" i="29"/>
  <c r="K148" i="29"/>
  <c r="J159" i="29"/>
  <c r="I170" i="29"/>
  <c r="K180" i="29"/>
  <c r="J191" i="29"/>
  <c r="I202" i="29"/>
  <c r="I210" i="29"/>
  <c r="K217" i="29"/>
  <c r="K224" i="29"/>
  <c r="J231" i="29"/>
  <c r="J235" i="29"/>
  <c r="J239" i="29"/>
  <c r="K242" i="29"/>
  <c r="K245" i="29"/>
  <c r="J248" i="29"/>
  <c r="I251" i="29"/>
  <c r="K253" i="29"/>
  <c r="J256" i="29"/>
  <c r="I259" i="29"/>
  <c r="K261" i="29"/>
  <c r="J264" i="29"/>
  <c r="I267" i="29"/>
  <c r="K269" i="29"/>
  <c r="J272" i="29"/>
  <c r="I275" i="29"/>
  <c r="K277" i="29"/>
  <c r="J280" i="29"/>
  <c r="I283" i="29"/>
  <c r="K285" i="29"/>
  <c r="J288" i="29"/>
  <c r="I291" i="29"/>
  <c r="K293" i="29"/>
  <c r="J296" i="29"/>
  <c r="I299" i="29"/>
  <c r="I23" i="29"/>
  <c r="K33" i="29"/>
  <c r="J44" i="29"/>
  <c r="I55" i="29"/>
  <c r="K65" i="29"/>
  <c r="J76" i="29"/>
  <c r="I87" i="29"/>
  <c r="K97" i="29"/>
  <c r="J108" i="29"/>
  <c r="I119" i="29"/>
  <c r="K129" i="29"/>
  <c r="J140" i="29"/>
  <c r="I151" i="29"/>
  <c r="K161" i="29"/>
  <c r="J172" i="29"/>
  <c r="I183" i="29"/>
  <c r="K193" i="29"/>
  <c r="J204" i="29"/>
  <c r="J211" i="29"/>
  <c r="I218" i="29"/>
  <c r="K225" i="29"/>
  <c r="I232" i="29"/>
  <c r="J236" i="29"/>
  <c r="K239" i="29"/>
  <c r="I243" i="29"/>
  <c r="I246" i="29"/>
  <c r="K248" i="29"/>
  <c r="J251" i="29"/>
  <c r="I254" i="29"/>
  <c r="K256" i="29"/>
  <c r="J259" i="29"/>
  <c r="I262" i="29"/>
  <c r="K264" i="29"/>
  <c r="J267" i="29"/>
  <c r="I270" i="29"/>
  <c r="K272" i="29"/>
  <c r="J275" i="29"/>
  <c r="I278" i="29"/>
  <c r="K280" i="29"/>
  <c r="J283" i="29"/>
  <c r="I286" i="29"/>
  <c r="K288" i="29"/>
  <c r="J291" i="29"/>
  <c r="I294" i="29"/>
  <c r="K296" i="29"/>
  <c r="J299" i="29"/>
  <c r="J23" i="29"/>
  <c r="I34" i="29"/>
  <c r="K44" i="29"/>
  <c r="J55" i="29"/>
  <c r="I66" i="29"/>
  <c r="K76" i="29"/>
  <c r="J87" i="29"/>
  <c r="I98" i="29"/>
  <c r="K108" i="29"/>
  <c r="J119" i="29"/>
  <c r="I130" i="29"/>
  <c r="K140" i="29"/>
  <c r="J151" i="29"/>
  <c r="I162" i="29"/>
  <c r="K172" i="29"/>
  <c r="J183" i="29"/>
  <c r="I194" i="29"/>
  <c r="K204" i="29"/>
  <c r="J212" i="29"/>
  <c r="J219" i="29"/>
  <c r="I226" i="29"/>
  <c r="J232" i="29"/>
  <c r="K236" i="29"/>
  <c r="I240" i="29"/>
  <c r="J243" i="29"/>
  <c r="J246" i="29"/>
  <c r="I249" i="29"/>
  <c r="K251" i="29"/>
  <c r="J254" i="29"/>
  <c r="I257" i="29"/>
  <c r="K259" i="29"/>
  <c r="J262" i="29"/>
  <c r="I265" i="29"/>
  <c r="K267" i="29"/>
  <c r="J270" i="29"/>
  <c r="I273" i="29"/>
  <c r="K275" i="29"/>
  <c r="J278" i="29"/>
  <c r="I281" i="29"/>
  <c r="K283" i="29"/>
  <c r="J286" i="29"/>
  <c r="I289" i="29"/>
  <c r="K291" i="29"/>
  <c r="J294" i="29"/>
  <c r="I297" i="29"/>
  <c r="K299" i="29"/>
  <c r="K25" i="29"/>
  <c r="J36" i="29"/>
  <c r="I47" i="29"/>
  <c r="K57" i="29"/>
  <c r="J68" i="29"/>
  <c r="I79" i="29"/>
  <c r="K89" i="29"/>
  <c r="J100" i="29"/>
  <c r="I111" i="29"/>
  <c r="K121" i="29"/>
  <c r="J132" i="29"/>
  <c r="I143" i="29"/>
  <c r="K153" i="29"/>
  <c r="J164" i="29"/>
  <c r="I175" i="29"/>
  <c r="K185" i="29"/>
  <c r="J196" i="29"/>
  <c r="I206" i="29"/>
  <c r="K212" i="29"/>
  <c r="J220" i="29"/>
  <c r="J227" i="29"/>
  <c r="K232" i="29"/>
  <c r="I237" i="29"/>
  <c r="J240" i="29"/>
  <c r="I244" i="29"/>
  <c r="K246" i="29"/>
  <c r="J249" i="29"/>
  <c r="I252" i="29"/>
  <c r="K254" i="29"/>
  <c r="J257" i="29"/>
  <c r="I260" i="29"/>
  <c r="K262" i="29"/>
  <c r="J265" i="29"/>
  <c r="I268" i="29"/>
  <c r="K270" i="29"/>
  <c r="J273" i="29"/>
  <c r="I276" i="29"/>
  <c r="K278" i="29"/>
  <c r="J281" i="29"/>
  <c r="I284" i="29"/>
  <c r="K286" i="29"/>
  <c r="J289" i="29"/>
  <c r="I292" i="29"/>
  <c r="K294" i="29"/>
  <c r="J297" i="29"/>
  <c r="I300" i="29"/>
  <c r="I26" i="29"/>
  <c r="K36" i="29"/>
  <c r="J47" i="29"/>
  <c r="I58" i="29"/>
  <c r="K68" i="29"/>
  <c r="J28" i="29"/>
  <c r="I39" i="29"/>
  <c r="K49" i="29"/>
  <c r="J60" i="29"/>
  <c r="I71" i="29"/>
  <c r="K81" i="29"/>
  <c r="J92" i="29"/>
  <c r="I103" i="29"/>
  <c r="K113" i="29"/>
  <c r="J124" i="29"/>
  <c r="I135" i="29"/>
  <c r="K145" i="29"/>
  <c r="J156" i="29"/>
  <c r="K28" i="29"/>
  <c r="K92" i="29"/>
  <c r="J135" i="29"/>
  <c r="J175" i="29"/>
  <c r="J199" i="29"/>
  <c r="I222" i="29"/>
  <c r="J237" i="29"/>
  <c r="I245" i="29"/>
  <c r="K252" i="29"/>
  <c r="J260" i="29"/>
  <c r="J266" i="29"/>
  <c r="I274" i="29"/>
  <c r="K281" i="29"/>
  <c r="K287" i="29"/>
  <c r="J295" i="29"/>
  <c r="J39" i="29"/>
  <c r="K100" i="29"/>
  <c r="J143" i="29"/>
  <c r="K177" i="29"/>
  <c r="I207" i="29"/>
  <c r="I223" i="29"/>
  <c r="K237" i="29"/>
  <c r="I247" i="29"/>
  <c r="I253" i="29"/>
  <c r="K260" i="29"/>
  <c r="J268" i="29"/>
  <c r="J274" i="29"/>
  <c r="I282" i="29"/>
  <c r="K289" i="29"/>
  <c r="K295" i="29"/>
  <c r="I50" i="29"/>
  <c r="J103" i="29"/>
  <c r="I146" i="29"/>
  <c r="I178" i="29"/>
  <c r="J207" i="29"/>
  <c r="J228" i="29"/>
  <c r="I238" i="29"/>
  <c r="J247" i="29"/>
  <c r="I255" i="29"/>
  <c r="I261" i="29"/>
  <c r="K268" i="29"/>
  <c r="J276" i="29"/>
  <c r="J282" i="29"/>
  <c r="I290" i="29"/>
  <c r="K297" i="29"/>
  <c r="K60" i="29"/>
  <c r="J111" i="29"/>
  <c r="I154" i="29"/>
  <c r="I186" i="29"/>
  <c r="K208" i="29"/>
  <c r="K228" i="29"/>
  <c r="K240" i="29"/>
  <c r="K247" i="29"/>
  <c r="J255" i="29"/>
  <c r="I263" i="29"/>
  <c r="I269" i="29"/>
  <c r="K276" i="29"/>
  <c r="J284" i="29"/>
  <c r="J290" i="29"/>
  <c r="I298" i="29"/>
  <c r="J71" i="29"/>
  <c r="I114" i="29"/>
  <c r="K156" i="29"/>
  <c r="J188" i="29"/>
  <c r="I214" i="29"/>
  <c r="I230" i="29"/>
  <c r="K241" i="29"/>
  <c r="K249" i="29"/>
  <c r="K255" i="29"/>
  <c r="J263" i="29"/>
  <c r="I271" i="29"/>
  <c r="I277" i="29"/>
  <c r="K284" i="29"/>
  <c r="J292" i="29"/>
  <c r="J298" i="29"/>
  <c r="J79" i="29"/>
  <c r="I122" i="29"/>
  <c r="K164" i="29"/>
  <c r="K188" i="29"/>
  <c r="I82" i="29"/>
  <c r="K124" i="29"/>
  <c r="I167" i="29"/>
  <c r="K196" i="29"/>
  <c r="J215" i="29"/>
  <c r="I234" i="29"/>
  <c r="J244" i="29"/>
  <c r="J250" i="29"/>
  <c r="I258" i="29"/>
  <c r="K265" i="29"/>
  <c r="K271" i="29"/>
  <c r="J279" i="29"/>
  <c r="I287" i="29"/>
  <c r="I293" i="29"/>
  <c r="K300" i="29"/>
  <c r="I90" i="29"/>
  <c r="K132" i="29"/>
  <c r="J167" i="29"/>
  <c r="I199" i="29"/>
  <c r="K220" i="29"/>
  <c r="K234" i="29"/>
  <c r="K244" i="29"/>
  <c r="J252" i="29"/>
  <c r="J258" i="29"/>
  <c r="I266" i="29"/>
  <c r="K273" i="29"/>
  <c r="K279" i="29"/>
  <c r="J287" i="29"/>
  <c r="I295" i="29"/>
  <c r="I215" i="29"/>
  <c r="I285" i="29"/>
  <c r="K233" i="29"/>
  <c r="K292" i="29"/>
  <c r="I242" i="29"/>
  <c r="J300" i="29"/>
  <c r="I250" i="29"/>
  <c r="K257" i="29"/>
  <c r="K263" i="29"/>
  <c r="J271" i="29"/>
  <c r="I279" i="29"/>
  <c r="I3" i="29"/>
  <c r="K5" i="29"/>
  <c r="J8" i="29"/>
  <c r="I11" i="29"/>
  <c r="K13" i="29"/>
  <c r="J16" i="29"/>
  <c r="J3" i="29"/>
  <c r="I6" i="29"/>
  <c r="K8" i="29"/>
  <c r="J11" i="29"/>
  <c r="I14" i="29"/>
  <c r="K16" i="29"/>
  <c r="K3" i="29"/>
  <c r="J6" i="29"/>
  <c r="I9" i="29"/>
  <c r="K11" i="29"/>
  <c r="J14" i="29"/>
  <c r="I17" i="29"/>
  <c r="I4" i="29"/>
  <c r="K6" i="29"/>
  <c r="J9" i="29"/>
  <c r="I12" i="29"/>
  <c r="K14" i="29"/>
  <c r="J17" i="29"/>
  <c r="J4" i="29"/>
  <c r="I7" i="29"/>
  <c r="K9" i="29"/>
  <c r="J12" i="29"/>
  <c r="I15" i="29"/>
  <c r="K17" i="29"/>
  <c r="K4" i="29"/>
  <c r="J7" i="29"/>
  <c r="I10" i="29"/>
  <c r="K12" i="29"/>
  <c r="J15" i="29"/>
  <c r="I18" i="29"/>
  <c r="I5" i="29"/>
  <c r="K7" i="29"/>
  <c r="J10" i="29"/>
  <c r="I13" i="29"/>
  <c r="K15" i="29"/>
  <c r="J18" i="29"/>
  <c r="J5" i="29"/>
  <c r="I8" i="29"/>
  <c r="K10" i="29"/>
  <c r="J13" i="29"/>
  <c r="I16" i="29"/>
  <c r="K18" i="29"/>
  <c r="F28" i="29"/>
  <c r="H30" i="29"/>
  <c r="G33" i="29"/>
  <c r="F36" i="29"/>
  <c r="H38" i="29"/>
  <c r="G41" i="29"/>
  <c r="F44" i="29"/>
  <c r="H46" i="29"/>
  <c r="G49" i="29"/>
  <c r="F52" i="29"/>
  <c r="H54" i="29"/>
  <c r="G57" i="29"/>
  <c r="F60" i="29"/>
  <c r="H62" i="29"/>
  <c r="G65" i="29"/>
  <c r="F68" i="29"/>
  <c r="H70" i="29"/>
  <c r="G73" i="29"/>
  <c r="F76" i="29"/>
  <c r="H78" i="29"/>
  <c r="G81" i="29"/>
  <c r="F84" i="29"/>
  <c r="H86" i="29"/>
  <c r="G89" i="29"/>
  <c r="F92" i="29"/>
  <c r="H94" i="29"/>
  <c r="G97" i="29"/>
  <c r="F100" i="29"/>
  <c r="H102" i="29"/>
  <c r="G105" i="29"/>
  <c r="F108" i="29"/>
  <c r="H110" i="29"/>
  <c r="G113" i="29"/>
  <c r="F116" i="29"/>
  <c r="H118" i="29"/>
  <c r="G121" i="29"/>
  <c r="F124" i="29"/>
  <c r="H126" i="29"/>
  <c r="G129" i="29"/>
  <c r="F132" i="29"/>
  <c r="H134" i="29"/>
  <c r="G137" i="29"/>
  <c r="F140" i="29"/>
  <c r="H142" i="29"/>
  <c r="G145" i="29"/>
  <c r="F148" i="29"/>
  <c r="H150" i="29"/>
  <c r="G153" i="29"/>
  <c r="F156" i="29"/>
  <c r="H158" i="29"/>
  <c r="G161" i="29"/>
  <c r="F164" i="29"/>
  <c r="H166" i="29"/>
  <c r="G169" i="29"/>
  <c r="F172" i="29"/>
  <c r="H174" i="29"/>
  <c r="G177" i="29"/>
  <c r="F180" i="29"/>
  <c r="H182" i="29"/>
  <c r="G185" i="29"/>
  <c r="F188" i="29"/>
  <c r="H190" i="29"/>
  <c r="G193" i="29"/>
  <c r="F196" i="29"/>
  <c r="H198" i="29"/>
  <c r="G201" i="29"/>
  <c r="F204" i="29"/>
  <c r="H206" i="29"/>
  <c r="G209" i="29"/>
  <c r="F212" i="29"/>
  <c r="H214" i="29"/>
  <c r="G28" i="29"/>
  <c r="F31" i="29"/>
  <c r="H33" i="29"/>
  <c r="G36" i="29"/>
  <c r="F39" i="29"/>
  <c r="H41" i="29"/>
  <c r="G44" i="29"/>
  <c r="F47" i="29"/>
  <c r="H49" i="29"/>
  <c r="G52" i="29"/>
  <c r="F55" i="29"/>
  <c r="H57" i="29"/>
  <c r="G60" i="29"/>
  <c r="F63" i="29"/>
  <c r="H65" i="29"/>
  <c r="G68" i="29"/>
  <c r="F71" i="29"/>
  <c r="H73" i="29"/>
  <c r="G76" i="29"/>
  <c r="F79" i="29"/>
  <c r="H81" i="29"/>
  <c r="G84" i="29"/>
  <c r="F87" i="29"/>
  <c r="H89" i="29"/>
  <c r="G92" i="29"/>
  <c r="F95" i="29"/>
  <c r="H97" i="29"/>
  <c r="G100" i="29"/>
  <c r="F103" i="29"/>
  <c r="H105" i="29"/>
  <c r="G108" i="29"/>
  <c r="F111" i="29"/>
  <c r="H113" i="29"/>
  <c r="G116" i="29"/>
  <c r="F119" i="29"/>
  <c r="H121" i="29"/>
  <c r="G124" i="29"/>
  <c r="F127" i="29"/>
  <c r="H129" i="29"/>
  <c r="G132" i="29"/>
  <c r="F135" i="29"/>
  <c r="H137" i="29"/>
  <c r="G140" i="29"/>
  <c r="H28" i="29"/>
  <c r="G31" i="29"/>
  <c r="F34" i="29"/>
  <c r="H36" i="29"/>
  <c r="G39" i="29"/>
  <c r="F42" i="29"/>
  <c r="H44" i="29"/>
  <c r="G47" i="29"/>
  <c r="F50" i="29"/>
  <c r="H52" i="29"/>
  <c r="G55" i="29"/>
  <c r="F58" i="29"/>
  <c r="H60" i="29"/>
  <c r="G63" i="29"/>
  <c r="F66" i="29"/>
  <c r="H68" i="29"/>
  <c r="G71" i="29"/>
  <c r="F74" i="29"/>
  <c r="H76" i="29"/>
  <c r="G79" i="29"/>
  <c r="F82" i="29"/>
  <c r="H84" i="29"/>
  <c r="G87" i="29"/>
  <c r="F90" i="29"/>
  <c r="H92" i="29"/>
  <c r="G95" i="29"/>
  <c r="F98" i="29"/>
  <c r="H100" i="29"/>
  <c r="G103" i="29"/>
  <c r="F106" i="29"/>
  <c r="H108" i="29"/>
  <c r="G111" i="29"/>
  <c r="F114" i="29"/>
  <c r="H116" i="29"/>
  <c r="G119" i="29"/>
  <c r="F122" i="29"/>
  <c r="H124" i="29"/>
  <c r="G127" i="29"/>
  <c r="F130" i="29"/>
  <c r="H132" i="29"/>
  <c r="G135" i="29"/>
  <c r="F138" i="29"/>
  <c r="H140" i="29"/>
  <c r="G143" i="29"/>
  <c r="F146" i="29"/>
  <c r="H148" i="29"/>
  <c r="G151" i="29"/>
  <c r="F154" i="29"/>
  <c r="H156" i="29"/>
  <c r="G159" i="29"/>
  <c r="F162" i="29"/>
  <c r="H164" i="29"/>
  <c r="G167" i="29"/>
  <c r="F170" i="29"/>
  <c r="H172" i="29"/>
  <c r="G175" i="29"/>
  <c r="F178" i="29"/>
  <c r="H180" i="29"/>
  <c r="G183" i="29"/>
  <c r="F186" i="29"/>
  <c r="H188" i="29"/>
  <c r="G191" i="29"/>
  <c r="F194" i="29"/>
  <c r="H196" i="29"/>
  <c r="G199" i="29"/>
  <c r="F202" i="29"/>
  <c r="H204" i="29"/>
  <c r="G207" i="29"/>
  <c r="F210" i="29"/>
  <c r="H212" i="29"/>
  <c r="G215" i="29"/>
  <c r="F218" i="29"/>
  <c r="H220" i="29"/>
  <c r="G223" i="29"/>
  <c r="F226" i="29"/>
  <c r="H228" i="29"/>
  <c r="G231" i="29"/>
  <c r="F234" i="29"/>
  <c r="H236" i="29"/>
  <c r="G239" i="29"/>
  <c r="F242" i="29"/>
  <c r="H244" i="29"/>
  <c r="F29" i="29"/>
  <c r="H31" i="29"/>
  <c r="G34" i="29"/>
  <c r="F37" i="29"/>
  <c r="H39" i="29"/>
  <c r="G42" i="29"/>
  <c r="F45" i="29"/>
  <c r="H47" i="29"/>
  <c r="G50" i="29"/>
  <c r="F53" i="29"/>
  <c r="H55" i="29"/>
  <c r="G58" i="29"/>
  <c r="F61" i="29"/>
  <c r="H63" i="29"/>
  <c r="G66" i="29"/>
  <c r="F69" i="29"/>
  <c r="H71" i="29"/>
  <c r="G74" i="29"/>
  <c r="F77" i="29"/>
  <c r="H79" i="29"/>
  <c r="G82" i="29"/>
  <c r="F85" i="29"/>
  <c r="H87" i="29"/>
  <c r="G90" i="29"/>
  <c r="F93" i="29"/>
  <c r="H95" i="29"/>
  <c r="G98" i="29"/>
  <c r="F101" i="29"/>
  <c r="H103" i="29"/>
  <c r="G106" i="29"/>
  <c r="F109" i="29"/>
  <c r="H111" i="29"/>
  <c r="G114" i="29"/>
  <c r="F117" i="29"/>
  <c r="H119" i="29"/>
  <c r="G122" i="29"/>
  <c r="F125" i="29"/>
  <c r="H127" i="29"/>
  <c r="G130" i="29"/>
  <c r="F133" i="29"/>
  <c r="H135" i="29"/>
  <c r="G138" i="29"/>
  <c r="F141" i="29"/>
  <c r="H143" i="29"/>
  <c r="G146" i="29"/>
  <c r="F149" i="29"/>
  <c r="H151" i="29"/>
  <c r="G154" i="29"/>
  <c r="F157" i="29"/>
  <c r="H159" i="29"/>
  <c r="G162" i="29"/>
  <c r="F165" i="29"/>
  <c r="H167" i="29"/>
  <c r="G170" i="29"/>
  <c r="F173" i="29"/>
  <c r="H175" i="29"/>
  <c r="G178" i="29"/>
  <c r="F181" i="29"/>
  <c r="H183" i="29"/>
  <c r="G186" i="29"/>
  <c r="F189" i="29"/>
  <c r="H191" i="29"/>
  <c r="G194" i="29"/>
  <c r="F197" i="29"/>
  <c r="H199" i="29"/>
  <c r="G202" i="29"/>
  <c r="F205" i="29"/>
  <c r="H207" i="29"/>
  <c r="G210" i="29"/>
  <c r="F213" i="29"/>
  <c r="H215" i="29"/>
  <c r="G218" i="29"/>
  <c r="F221" i="29"/>
  <c r="H223" i="29"/>
  <c r="G226" i="29"/>
  <c r="F229" i="29"/>
  <c r="H231" i="29"/>
  <c r="G234" i="29"/>
  <c r="F237" i="29"/>
  <c r="H239" i="29"/>
  <c r="G242" i="29"/>
  <c r="G29" i="29"/>
  <c r="F32" i="29"/>
  <c r="H34" i="29"/>
  <c r="G37" i="29"/>
  <c r="F40" i="29"/>
  <c r="H42" i="29"/>
  <c r="G45" i="29"/>
  <c r="F48" i="29"/>
  <c r="H50" i="29"/>
  <c r="G53" i="29"/>
  <c r="F56" i="29"/>
  <c r="H58" i="29"/>
  <c r="G61" i="29"/>
  <c r="F64" i="29"/>
  <c r="H66" i="29"/>
  <c r="G69" i="29"/>
  <c r="F72" i="29"/>
  <c r="H74" i="29"/>
  <c r="G77" i="29"/>
  <c r="F80" i="29"/>
  <c r="H82" i="29"/>
  <c r="G85" i="29"/>
  <c r="F88" i="29"/>
  <c r="H90" i="29"/>
  <c r="G93" i="29"/>
  <c r="F96" i="29"/>
  <c r="H98" i="29"/>
  <c r="G101" i="29"/>
  <c r="F104" i="29"/>
  <c r="H106" i="29"/>
  <c r="G109" i="29"/>
  <c r="F112" i="29"/>
  <c r="H114" i="29"/>
  <c r="G117" i="29"/>
  <c r="F120" i="29"/>
  <c r="H122" i="29"/>
  <c r="G125" i="29"/>
  <c r="F128" i="29"/>
  <c r="H130" i="29"/>
  <c r="G133" i="29"/>
  <c r="F136" i="29"/>
  <c r="H138" i="29"/>
  <c r="G141" i="29"/>
  <c r="F144" i="29"/>
  <c r="H146" i="29"/>
  <c r="G149" i="29"/>
  <c r="F152" i="29"/>
  <c r="H154" i="29"/>
  <c r="G157" i="29"/>
  <c r="F160" i="29"/>
  <c r="H162" i="29"/>
  <c r="G165" i="29"/>
  <c r="F168" i="29"/>
  <c r="H170" i="29"/>
  <c r="G173" i="29"/>
  <c r="F176" i="29"/>
  <c r="H178" i="29"/>
  <c r="G181" i="29"/>
  <c r="F184" i="29"/>
  <c r="H186" i="29"/>
  <c r="G189" i="29"/>
  <c r="F192" i="29"/>
  <c r="H194" i="29"/>
  <c r="G197" i="29"/>
  <c r="F200" i="29"/>
  <c r="H202" i="29"/>
  <c r="G205" i="29"/>
  <c r="F208" i="29"/>
  <c r="H210" i="29"/>
  <c r="G213" i="29"/>
  <c r="F216" i="29"/>
  <c r="H218" i="29"/>
  <c r="G221" i="29"/>
  <c r="F224" i="29"/>
  <c r="H226" i="29"/>
  <c r="G229" i="29"/>
  <c r="F232" i="29"/>
  <c r="H234" i="29"/>
  <c r="G237" i="29"/>
  <c r="F240" i="29"/>
  <c r="H242" i="29"/>
  <c r="G245" i="29"/>
  <c r="F248" i="29"/>
  <c r="H250" i="29"/>
  <c r="G253" i="29"/>
  <c r="H29" i="29"/>
  <c r="G32" i="29"/>
  <c r="F35" i="29"/>
  <c r="H37" i="29"/>
  <c r="G40" i="29"/>
  <c r="F43" i="29"/>
  <c r="H45" i="29"/>
  <c r="G48" i="29"/>
  <c r="F51" i="29"/>
  <c r="H53" i="29"/>
  <c r="G56" i="29"/>
  <c r="F59" i="29"/>
  <c r="H61" i="29"/>
  <c r="G64" i="29"/>
  <c r="F67" i="29"/>
  <c r="H69" i="29"/>
  <c r="G72" i="29"/>
  <c r="F75" i="29"/>
  <c r="H77" i="29"/>
  <c r="G80" i="29"/>
  <c r="F83" i="29"/>
  <c r="H85" i="29"/>
  <c r="G88" i="29"/>
  <c r="F91" i="29"/>
  <c r="H93" i="29"/>
  <c r="G96" i="29"/>
  <c r="F99" i="29"/>
  <c r="H101" i="29"/>
  <c r="G104" i="29"/>
  <c r="F107" i="29"/>
  <c r="H109" i="29"/>
  <c r="G112" i="29"/>
  <c r="F115" i="29"/>
  <c r="H117" i="29"/>
  <c r="G120" i="29"/>
  <c r="F123" i="29"/>
  <c r="H125" i="29"/>
  <c r="G128" i="29"/>
  <c r="F131" i="29"/>
  <c r="H133" i="29"/>
  <c r="G136" i="29"/>
  <c r="F139" i="29"/>
  <c r="H141" i="29"/>
  <c r="G144" i="29"/>
  <c r="F147" i="29"/>
  <c r="H149" i="29"/>
  <c r="G152" i="29"/>
  <c r="F155" i="29"/>
  <c r="H157" i="29"/>
  <c r="G160" i="29"/>
  <c r="F163" i="29"/>
  <c r="H165" i="29"/>
  <c r="G168" i="29"/>
  <c r="F171" i="29"/>
  <c r="H173" i="29"/>
  <c r="G176" i="29"/>
  <c r="F179" i="29"/>
  <c r="H181" i="29"/>
  <c r="G184" i="29"/>
  <c r="F187" i="29"/>
  <c r="H189" i="29"/>
  <c r="G192" i="29"/>
  <c r="F195" i="29"/>
  <c r="H197" i="29"/>
  <c r="G200" i="29"/>
  <c r="F203" i="29"/>
  <c r="H205" i="29"/>
  <c r="G208" i="29"/>
  <c r="F211" i="29"/>
  <c r="H213" i="29"/>
  <c r="G216" i="29"/>
  <c r="F219" i="29"/>
  <c r="H221" i="29"/>
  <c r="G224" i="29"/>
  <c r="F227" i="29"/>
  <c r="H229" i="29"/>
  <c r="G232" i="29"/>
  <c r="F235" i="29"/>
  <c r="H237" i="29"/>
  <c r="G240" i="29"/>
  <c r="F243" i="29"/>
  <c r="H245" i="29"/>
  <c r="G248" i="29"/>
  <c r="F30" i="29"/>
  <c r="H32" i="29"/>
  <c r="G35" i="29"/>
  <c r="F38" i="29"/>
  <c r="H40" i="29"/>
  <c r="G43" i="29"/>
  <c r="F46" i="29"/>
  <c r="H48" i="29"/>
  <c r="G51" i="29"/>
  <c r="F54" i="29"/>
  <c r="H56" i="29"/>
  <c r="G59" i="29"/>
  <c r="F62" i="29"/>
  <c r="H64" i="29"/>
  <c r="G67" i="29"/>
  <c r="F70" i="29"/>
  <c r="H72" i="29"/>
  <c r="G75" i="29"/>
  <c r="F78" i="29"/>
  <c r="H80" i="29"/>
  <c r="G83" i="29"/>
  <c r="F86" i="29"/>
  <c r="H88" i="29"/>
  <c r="G91" i="29"/>
  <c r="F94" i="29"/>
  <c r="H96" i="29"/>
  <c r="G99" i="29"/>
  <c r="F102" i="29"/>
  <c r="H104" i="29"/>
  <c r="G107" i="29"/>
  <c r="F110" i="29"/>
  <c r="H112" i="29"/>
  <c r="G115" i="29"/>
  <c r="F118" i="29"/>
  <c r="H120" i="29"/>
  <c r="G123" i="29"/>
  <c r="F126" i="29"/>
  <c r="H128" i="29"/>
  <c r="G131" i="29"/>
  <c r="F134" i="29"/>
  <c r="H136" i="29"/>
  <c r="G139" i="29"/>
  <c r="F142" i="29"/>
  <c r="H144" i="29"/>
  <c r="G147" i="29"/>
  <c r="F150" i="29"/>
  <c r="H152" i="29"/>
  <c r="G155" i="29"/>
  <c r="F158" i="29"/>
  <c r="H160" i="29"/>
  <c r="G163" i="29"/>
  <c r="F166" i="29"/>
  <c r="H168" i="29"/>
  <c r="G171" i="29"/>
  <c r="F174" i="29"/>
  <c r="H176" i="29"/>
  <c r="G179" i="29"/>
  <c r="F182" i="29"/>
  <c r="H184" i="29"/>
  <c r="G187" i="29"/>
  <c r="F190" i="29"/>
  <c r="H192" i="29"/>
  <c r="G195" i="29"/>
  <c r="F198" i="29"/>
  <c r="H200" i="29"/>
  <c r="G203" i="29"/>
  <c r="F206" i="29"/>
  <c r="H208" i="29"/>
  <c r="G211" i="29"/>
  <c r="F214" i="29"/>
  <c r="H216" i="29"/>
  <c r="G219" i="29"/>
  <c r="F222" i="29"/>
  <c r="H224" i="29"/>
  <c r="G227" i="29"/>
  <c r="F230" i="29"/>
  <c r="H232" i="29"/>
  <c r="G235" i="29"/>
  <c r="F238" i="29"/>
  <c r="H240" i="29"/>
  <c r="G243" i="29"/>
  <c r="G30" i="29"/>
  <c r="H51" i="29"/>
  <c r="F73" i="29"/>
  <c r="G94" i="29"/>
  <c r="H115" i="29"/>
  <c r="F137" i="29"/>
  <c r="G150" i="29"/>
  <c r="F161" i="29"/>
  <c r="H171" i="29"/>
  <c r="G182" i="29"/>
  <c r="F193" i="29"/>
  <c r="H203" i="29"/>
  <c r="G214" i="29"/>
  <c r="G222" i="29"/>
  <c r="G228" i="29"/>
  <c r="F236" i="29"/>
  <c r="H243" i="29"/>
  <c r="G247" i="29"/>
  <c r="F251" i="29"/>
  <c r="F254" i="29"/>
  <c r="H256" i="29"/>
  <c r="G259" i="29"/>
  <c r="F262" i="29"/>
  <c r="H264" i="29"/>
  <c r="G267" i="29"/>
  <c r="F270" i="29"/>
  <c r="H272" i="29"/>
  <c r="G275" i="29"/>
  <c r="F278" i="29"/>
  <c r="H280" i="29"/>
  <c r="G283" i="29"/>
  <c r="F286" i="29"/>
  <c r="H288" i="29"/>
  <c r="G291" i="29"/>
  <c r="F294" i="29"/>
  <c r="H296" i="29"/>
  <c r="G299" i="29"/>
  <c r="F33" i="29"/>
  <c r="G54" i="29"/>
  <c r="H75" i="29"/>
  <c r="F97" i="29"/>
  <c r="G118" i="29"/>
  <c r="H139" i="29"/>
  <c r="F151" i="29"/>
  <c r="H161" i="29"/>
  <c r="G172" i="29"/>
  <c r="F183" i="29"/>
  <c r="H193" i="29"/>
  <c r="G204" i="29"/>
  <c r="F215" i="29"/>
  <c r="H222" i="29"/>
  <c r="G230" i="29"/>
  <c r="G236" i="29"/>
  <c r="F244" i="29"/>
  <c r="H247" i="29"/>
  <c r="G251" i="29"/>
  <c r="G254" i="29"/>
  <c r="F257" i="29"/>
  <c r="H259" i="29"/>
  <c r="G262" i="29"/>
  <c r="F265" i="29"/>
  <c r="H267" i="29"/>
  <c r="G270" i="29"/>
  <c r="F273" i="29"/>
  <c r="H275" i="29"/>
  <c r="G278" i="29"/>
  <c r="F281" i="29"/>
  <c r="H283" i="29"/>
  <c r="G286" i="29"/>
  <c r="F289" i="29"/>
  <c r="H291" i="29"/>
  <c r="G294" i="29"/>
  <c r="F297" i="29"/>
  <c r="H299" i="29"/>
  <c r="H35" i="29"/>
  <c r="F57" i="29"/>
  <c r="G78" i="29"/>
  <c r="H99" i="29"/>
  <c r="F121" i="29"/>
  <c r="G142" i="29"/>
  <c r="F153" i="29"/>
  <c r="H163" i="29"/>
  <c r="G174" i="29"/>
  <c r="F185" i="29"/>
  <c r="H195" i="29"/>
  <c r="G206" i="29"/>
  <c r="F217" i="29"/>
  <c r="F223" i="29"/>
  <c r="H230" i="29"/>
  <c r="G238" i="29"/>
  <c r="G244" i="29"/>
  <c r="H248" i="29"/>
  <c r="H251" i="29"/>
  <c r="H254" i="29"/>
  <c r="G257" i="29"/>
  <c r="F260" i="29"/>
  <c r="H262" i="29"/>
  <c r="G265" i="29"/>
  <c r="F268" i="29"/>
  <c r="H270" i="29"/>
  <c r="G273" i="29"/>
  <c r="F276" i="29"/>
  <c r="H278" i="29"/>
  <c r="G281" i="29"/>
  <c r="F284" i="29"/>
  <c r="H286" i="29"/>
  <c r="G289" i="29"/>
  <c r="F292" i="29"/>
  <c r="H294" i="29"/>
  <c r="G297" i="29"/>
  <c r="F300" i="29"/>
  <c r="G38" i="29"/>
  <c r="H59" i="29"/>
  <c r="F81" i="29"/>
  <c r="G102" i="29"/>
  <c r="H123" i="29"/>
  <c r="F143" i="29"/>
  <c r="H153" i="29"/>
  <c r="G164" i="29"/>
  <c r="F175" i="29"/>
  <c r="H185" i="29"/>
  <c r="G196" i="29"/>
  <c r="F207" i="29"/>
  <c r="G217" i="29"/>
  <c r="F225" i="29"/>
  <c r="F231" i="29"/>
  <c r="H238" i="29"/>
  <c r="F245" i="29"/>
  <c r="F249" i="29"/>
  <c r="F252" i="29"/>
  <c r="F255" i="29"/>
  <c r="H257" i="29"/>
  <c r="G260" i="29"/>
  <c r="F263" i="29"/>
  <c r="H265" i="29"/>
  <c r="G268" i="29"/>
  <c r="F271" i="29"/>
  <c r="H273" i="29"/>
  <c r="G276" i="29"/>
  <c r="F279" i="29"/>
  <c r="H281" i="29"/>
  <c r="G284" i="29"/>
  <c r="F287" i="29"/>
  <c r="H289" i="29"/>
  <c r="G292" i="29"/>
  <c r="F295" i="29"/>
  <c r="H297" i="29"/>
  <c r="G300" i="29"/>
  <c r="F41" i="29"/>
  <c r="G62" i="29"/>
  <c r="H83" i="29"/>
  <c r="F105" i="29"/>
  <c r="G126" i="29"/>
  <c r="F145" i="29"/>
  <c r="H155" i="29"/>
  <c r="G166" i="29"/>
  <c r="F177" i="29"/>
  <c r="H187" i="29"/>
  <c r="G198" i="29"/>
  <c r="F209" i="29"/>
  <c r="H217" i="29"/>
  <c r="G225" i="29"/>
  <c r="F233" i="29"/>
  <c r="F239" i="29"/>
  <c r="F246" i="29"/>
  <c r="G249" i="29"/>
  <c r="G252" i="29"/>
  <c r="G255" i="29"/>
  <c r="F258" i="29"/>
  <c r="H260" i="29"/>
  <c r="G263" i="29"/>
  <c r="F266" i="29"/>
  <c r="H268" i="29"/>
  <c r="G271" i="29"/>
  <c r="F274" i="29"/>
  <c r="H276" i="29"/>
  <c r="G279" i="29"/>
  <c r="F282" i="29"/>
  <c r="H284" i="29"/>
  <c r="G287" i="29"/>
  <c r="F290" i="29"/>
  <c r="H292" i="29"/>
  <c r="G295" i="29"/>
  <c r="F298" i="29"/>
  <c r="H300" i="29"/>
  <c r="H43" i="29"/>
  <c r="F65" i="29"/>
  <c r="G86" i="29"/>
  <c r="H107" i="29"/>
  <c r="F129" i="29"/>
  <c r="H145" i="29"/>
  <c r="G156" i="29"/>
  <c r="F167" i="29"/>
  <c r="H177" i="29"/>
  <c r="G188" i="29"/>
  <c r="F199" i="29"/>
  <c r="H209" i="29"/>
  <c r="H219" i="29"/>
  <c r="H225" i="29"/>
  <c r="G233" i="29"/>
  <c r="F241" i="29"/>
  <c r="G246" i="29"/>
  <c r="H249" i="29"/>
  <c r="H252" i="29"/>
  <c r="H255" i="29"/>
  <c r="G258" i="29"/>
  <c r="F261" i="29"/>
  <c r="H263" i="29"/>
  <c r="G266" i="29"/>
  <c r="F269" i="29"/>
  <c r="H271" i="29"/>
  <c r="G274" i="29"/>
  <c r="F277" i="29"/>
  <c r="H279" i="29"/>
  <c r="G282" i="29"/>
  <c r="F285" i="29"/>
  <c r="H287" i="29"/>
  <c r="G290" i="29"/>
  <c r="F293" i="29"/>
  <c r="H295" i="29"/>
  <c r="G298" i="29"/>
  <c r="G46" i="29"/>
  <c r="H67" i="29"/>
  <c r="F89" i="29"/>
  <c r="G110" i="29"/>
  <c r="H131" i="29"/>
  <c r="H147" i="29"/>
  <c r="G158" i="29"/>
  <c r="F169" i="29"/>
  <c r="H179" i="29"/>
  <c r="G190" i="29"/>
  <c r="F201" i="29"/>
  <c r="H211" i="29"/>
  <c r="F220" i="29"/>
  <c r="H227" i="29"/>
  <c r="H233" i="29"/>
  <c r="G241" i="29"/>
  <c r="H246" i="29"/>
  <c r="F250" i="29"/>
  <c r="F253" i="29"/>
  <c r="F256" i="29"/>
  <c r="H258" i="29"/>
  <c r="G261" i="29"/>
  <c r="F264" i="29"/>
  <c r="H266" i="29"/>
  <c r="G269" i="29"/>
  <c r="F272" i="29"/>
  <c r="H274" i="29"/>
  <c r="G277" i="29"/>
  <c r="F280" i="29"/>
  <c r="H282" i="29"/>
  <c r="G285" i="29"/>
  <c r="F288" i="29"/>
  <c r="H290" i="29"/>
  <c r="G293" i="29"/>
  <c r="F296" i="29"/>
  <c r="H298" i="29"/>
  <c r="F49" i="29"/>
  <c r="G180" i="29"/>
  <c r="F247" i="29"/>
  <c r="H269" i="29"/>
  <c r="F291" i="29"/>
  <c r="G70" i="29"/>
  <c r="F191" i="29"/>
  <c r="G250" i="29"/>
  <c r="G272" i="29"/>
  <c r="H293" i="29"/>
  <c r="H91" i="29"/>
  <c r="H201" i="29"/>
  <c r="H253" i="29"/>
  <c r="F275" i="29"/>
  <c r="G296" i="29"/>
  <c r="F113" i="29"/>
  <c r="G212" i="29"/>
  <c r="G256" i="29"/>
  <c r="H277" i="29"/>
  <c r="F299" i="29"/>
  <c r="G134" i="29"/>
  <c r="G220" i="29"/>
  <c r="F259" i="29"/>
  <c r="G280" i="29"/>
  <c r="G148" i="29"/>
  <c r="F228" i="29"/>
  <c r="H261" i="29"/>
  <c r="F283" i="29"/>
  <c r="F159" i="29"/>
  <c r="H235" i="29"/>
  <c r="G264" i="29"/>
  <c r="H285" i="29"/>
  <c r="H169" i="29"/>
  <c r="H241" i="29"/>
  <c r="F267" i="29"/>
  <c r="G288" i="29"/>
  <c r="F3" i="29"/>
  <c r="H5" i="29"/>
  <c r="G8" i="29"/>
  <c r="F11" i="29"/>
  <c r="H13" i="29"/>
  <c r="G16" i="29"/>
  <c r="F19" i="29"/>
  <c r="H21" i="29"/>
  <c r="G24" i="29"/>
  <c r="F27" i="29"/>
  <c r="G3" i="29"/>
  <c r="F6" i="29"/>
  <c r="H8" i="29"/>
  <c r="G11" i="29"/>
  <c r="F14" i="29"/>
  <c r="H16" i="29"/>
  <c r="G19" i="29"/>
  <c r="F22" i="29"/>
  <c r="H24" i="29"/>
  <c r="G27" i="29"/>
  <c r="H3" i="29"/>
  <c r="G6" i="29"/>
  <c r="F9" i="29"/>
  <c r="H11" i="29"/>
  <c r="G14" i="29"/>
  <c r="F17" i="29"/>
  <c r="H19" i="29"/>
  <c r="G22" i="29"/>
  <c r="F25" i="29"/>
  <c r="H27" i="29"/>
  <c r="F4" i="29"/>
  <c r="H6" i="29"/>
  <c r="G9" i="29"/>
  <c r="F12" i="29"/>
  <c r="H14" i="29"/>
  <c r="G17" i="29"/>
  <c r="F20" i="29"/>
  <c r="H22" i="29"/>
  <c r="G25" i="29"/>
  <c r="G4" i="29"/>
  <c r="F7" i="29"/>
  <c r="H9" i="29"/>
  <c r="G12" i="29"/>
  <c r="F15" i="29"/>
  <c r="H17" i="29"/>
  <c r="G20" i="29"/>
  <c r="F23" i="29"/>
  <c r="H25" i="29"/>
  <c r="H4" i="29"/>
  <c r="G7" i="29"/>
  <c r="F10" i="29"/>
  <c r="H12" i="29"/>
  <c r="G15" i="29"/>
  <c r="F18" i="29"/>
  <c r="H20" i="29"/>
  <c r="G23" i="29"/>
  <c r="F26" i="29"/>
  <c r="F5" i="29"/>
  <c r="H7" i="29"/>
  <c r="G10" i="29"/>
  <c r="F13" i="29"/>
  <c r="H15" i="29"/>
  <c r="G18" i="29"/>
  <c r="F21" i="29"/>
  <c r="H23" i="29"/>
  <c r="G26" i="29"/>
  <c r="G5" i="29"/>
  <c r="F8" i="29"/>
  <c r="H10" i="29"/>
  <c r="G13" i="29"/>
  <c r="F16" i="29"/>
  <c r="H18" i="29"/>
  <c r="G21" i="29"/>
  <c r="F24" i="29"/>
  <c r="H26" i="29"/>
  <c r="B2" i="29"/>
  <c r="K2" i="29"/>
  <c r="J2" i="29"/>
  <c r="I2" i="29"/>
  <c r="H2" i="29"/>
  <c r="G2" i="29"/>
  <c r="F2" i="29"/>
  <c r="D2" i="29"/>
  <c r="O101" i="3" l="1"/>
  <c r="I3" i="14"/>
  <c r="I7" i="28"/>
  <c r="E7" i="28"/>
  <c r="Z5" i="28"/>
  <c r="AA5" i="28"/>
  <c r="AB5" i="28"/>
  <c r="AC5" i="28"/>
  <c r="AD5" i="28"/>
  <c r="AE5" i="28"/>
  <c r="AF5" i="28"/>
  <c r="AG5" i="28"/>
  <c r="AH5" i="28"/>
  <c r="AI5" i="28"/>
  <c r="AJ5" i="28"/>
  <c r="AK5" i="28"/>
  <c r="AL5" i="28"/>
  <c r="T7" i="53" l="1"/>
  <c r="L2" i="41"/>
  <c r="S7" i="53"/>
  <c r="K2" i="41"/>
  <c r="J7" i="53"/>
  <c r="C2" i="41"/>
  <c r="R7" i="53"/>
  <c r="J2" i="41"/>
  <c r="K7" i="53"/>
  <c r="D2" i="41"/>
  <c r="Q7" i="53"/>
  <c r="I2" i="41"/>
  <c r="H7" i="53"/>
  <c r="A2" i="41"/>
  <c r="U7" i="53"/>
  <c r="M2" i="41"/>
  <c r="I7" i="53"/>
  <c r="L7" i="53" s="1"/>
  <c r="B2" i="41"/>
  <c r="P7" i="53"/>
  <c r="H2" i="41"/>
  <c r="O7" i="53"/>
  <c r="G2" i="41"/>
  <c r="N7" i="53"/>
  <c r="F2" i="41"/>
  <c r="M7" i="53"/>
  <c r="E2" i="41"/>
  <c r="J3" i="7"/>
  <c r="H3" i="4"/>
  <c r="F3" i="4"/>
  <c r="D3" i="4"/>
  <c r="B3" i="4"/>
  <c r="O114" i="3"/>
  <c r="O112" i="3"/>
  <c r="O110" i="3"/>
  <c r="O108" i="3"/>
  <c r="F13" i="1"/>
  <c r="F10" i="1"/>
  <c r="F7" i="1"/>
  <c r="M3" i="1"/>
  <c r="F7" i="13"/>
  <c r="F6" i="13"/>
  <c r="E7" i="10"/>
  <c r="E6" i="10"/>
  <c r="A4" i="10"/>
  <c r="V7" i="53" l="1"/>
  <c r="A3" i="28"/>
  <c r="B4" i="28"/>
  <c r="E3" i="26"/>
  <c r="E4" i="26"/>
  <c r="E5" i="26"/>
  <c r="E6" i="26"/>
  <c r="E7" i="26"/>
  <c r="E8" i="26"/>
  <c r="E9" i="26"/>
  <c r="E10" i="26"/>
  <c r="E11" i="26"/>
  <c r="E12" i="26"/>
  <c r="E13" i="26"/>
  <c r="E14" i="26"/>
  <c r="E15" i="26"/>
  <c r="E16" i="26"/>
  <c r="E17" i="26"/>
  <c r="E18" i="26"/>
  <c r="E19" i="26"/>
  <c r="E20" i="26"/>
  <c r="E21" i="26"/>
  <c r="E22" i="26"/>
  <c r="E23" i="26"/>
  <c r="E24" i="26"/>
  <c r="E25" i="26"/>
  <c r="E26" i="26"/>
  <c r="E27" i="26"/>
  <c r="E28" i="26"/>
  <c r="E29" i="26"/>
  <c r="E30" i="26"/>
  <c r="E31" i="26"/>
  <c r="E32" i="26"/>
  <c r="E33" i="26"/>
  <c r="E34" i="26"/>
  <c r="E35" i="26"/>
  <c r="E36" i="26"/>
  <c r="E37" i="26"/>
  <c r="E38" i="26"/>
  <c r="E39" i="26"/>
  <c r="E40" i="26"/>
  <c r="E41" i="26"/>
  <c r="E42" i="26"/>
  <c r="E43" i="26"/>
  <c r="E44" i="26"/>
  <c r="E45" i="26"/>
  <c r="E46" i="26"/>
  <c r="E47" i="26"/>
  <c r="E48" i="26"/>
  <c r="E49" i="26"/>
  <c r="E50" i="26"/>
  <c r="E51" i="26"/>
  <c r="E52" i="26"/>
  <c r="E53" i="26"/>
  <c r="E54" i="26"/>
  <c r="E55" i="26"/>
  <c r="E56" i="26"/>
  <c r="E57" i="26"/>
  <c r="E58" i="26"/>
  <c r="E59" i="26"/>
  <c r="E60" i="26"/>
  <c r="E61" i="26"/>
  <c r="E62" i="26"/>
  <c r="E63" i="26"/>
  <c r="E64" i="26"/>
  <c r="E65" i="26"/>
  <c r="E66" i="26"/>
  <c r="E67" i="26"/>
  <c r="E68" i="26"/>
  <c r="E69" i="26"/>
  <c r="E70" i="26"/>
  <c r="E71" i="26"/>
  <c r="E72" i="26"/>
  <c r="E73" i="26"/>
  <c r="E74" i="26"/>
  <c r="E75" i="26"/>
  <c r="E76" i="26"/>
  <c r="E77" i="26"/>
  <c r="E78" i="26"/>
  <c r="E79" i="26"/>
  <c r="E80" i="26"/>
  <c r="E81" i="26"/>
  <c r="E82" i="26"/>
  <c r="E83" i="26"/>
  <c r="E84" i="26"/>
  <c r="E85" i="26"/>
  <c r="E86" i="26"/>
  <c r="E87" i="26"/>
  <c r="E88" i="26"/>
  <c r="E89" i="26"/>
  <c r="E90" i="26"/>
  <c r="E91" i="26"/>
  <c r="E92" i="26"/>
  <c r="E93" i="26"/>
  <c r="E94" i="26"/>
  <c r="E95" i="26"/>
  <c r="E96" i="26"/>
  <c r="E97" i="26"/>
  <c r="E98" i="26"/>
  <c r="E99" i="26"/>
  <c r="E100" i="26"/>
  <c r="E101" i="26"/>
  <c r="E102" i="26"/>
  <c r="E103" i="26"/>
  <c r="E104" i="26"/>
  <c r="E105" i="26"/>
  <c r="E106" i="26"/>
  <c r="E107" i="26"/>
  <c r="E108" i="26"/>
  <c r="E109" i="26"/>
  <c r="E110" i="26"/>
  <c r="E111" i="26"/>
  <c r="E112" i="26"/>
  <c r="E113" i="26"/>
  <c r="E114" i="26"/>
  <c r="E115" i="26"/>
  <c r="E116" i="26"/>
  <c r="E117" i="26"/>
  <c r="E118" i="26"/>
  <c r="E119" i="26"/>
  <c r="E120" i="26"/>
  <c r="E121" i="26"/>
  <c r="E122" i="26"/>
  <c r="E123" i="26"/>
  <c r="E124" i="26"/>
  <c r="E125" i="26"/>
  <c r="E126" i="26"/>
  <c r="E127" i="26"/>
  <c r="E128" i="26"/>
  <c r="E129" i="26"/>
  <c r="E130" i="26"/>
  <c r="E131" i="26"/>
  <c r="E132" i="26"/>
  <c r="E133" i="26"/>
  <c r="E134" i="26"/>
  <c r="E135" i="26"/>
  <c r="E136" i="26"/>
  <c r="E137" i="26"/>
  <c r="E138" i="26"/>
  <c r="E139" i="26"/>
  <c r="E140" i="26"/>
  <c r="E141" i="26"/>
  <c r="E142" i="26"/>
  <c r="E143" i="26"/>
  <c r="E144" i="26"/>
  <c r="E145" i="26"/>
  <c r="E146" i="26"/>
  <c r="E147" i="26"/>
  <c r="E148" i="26"/>
  <c r="E149" i="26"/>
  <c r="E150" i="26"/>
  <c r="E151" i="26"/>
  <c r="E152" i="26"/>
  <c r="E153" i="26"/>
  <c r="E154" i="26"/>
  <c r="E155" i="26"/>
  <c r="E156" i="26"/>
  <c r="E157" i="26"/>
  <c r="E158" i="26"/>
  <c r="E159" i="26"/>
  <c r="E160" i="26"/>
  <c r="E161" i="26"/>
  <c r="E162" i="26"/>
  <c r="E163" i="26"/>
  <c r="E164" i="26"/>
  <c r="E165" i="26"/>
  <c r="E166" i="26"/>
  <c r="E167" i="26"/>
  <c r="E168" i="26"/>
  <c r="E169" i="26"/>
  <c r="E170" i="26"/>
  <c r="E171" i="26"/>
  <c r="E172" i="26"/>
  <c r="E173" i="26"/>
  <c r="E174" i="26"/>
  <c r="E175" i="26"/>
  <c r="E176" i="26"/>
  <c r="E177" i="26"/>
  <c r="E178" i="26"/>
  <c r="E179" i="26"/>
  <c r="E180" i="26"/>
  <c r="E181" i="26"/>
  <c r="E182" i="26"/>
  <c r="E183" i="26"/>
  <c r="E184" i="26"/>
  <c r="E185" i="26"/>
  <c r="E186" i="26"/>
  <c r="E187" i="26"/>
  <c r="E188" i="26"/>
  <c r="E189" i="26"/>
  <c r="E190" i="26"/>
  <c r="E191" i="26"/>
  <c r="E192" i="26"/>
  <c r="E193" i="26"/>
  <c r="E194" i="26"/>
  <c r="E195" i="26"/>
  <c r="E196" i="26"/>
  <c r="E197" i="26"/>
  <c r="E198" i="26"/>
  <c r="E199" i="26"/>
  <c r="E200" i="26"/>
  <c r="E201" i="26"/>
  <c r="E202" i="26"/>
  <c r="E203" i="26"/>
  <c r="E204" i="26"/>
  <c r="E205" i="26"/>
  <c r="E206" i="26"/>
  <c r="E207" i="26"/>
  <c r="E208" i="26"/>
  <c r="E209" i="26"/>
  <c r="E210" i="26"/>
  <c r="E211" i="26"/>
  <c r="E212" i="26"/>
  <c r="E213" i="26"/>
  <c r="E214" i="26"/>
  <c r="E215" i="26"/>
  <c r="E216" i="26"/>
  <c r="E217" i="26"/>
  <c r="E218" i="26"/>
  <c r="E219" i="26"/>
  <c r="E220" i="26"/>
  <c r="E221" i="26"/>
  <c r="E222" i="26"/>
  <c r="E223" i="26"/>
  <c r="E224" i="26"/>
  <c r="E225" i="26"/>
  <c r="E226" i="26"/>
  <c r="E227" i="26"/>
  <c r="E228" i="26"/>
  <c r="E229" i="26"/>
  <c r="E230" i="26"/>
  <c r="E231" i="26"/>
  <c r="E232" i="26"/>
  <c r="E233" i="26"/>
  <c r="E234" i="26"/>
  <c r="E235" i="26"/>
  <c r="E236" i="26"/>
  <c r="E237" i="26"/>
  <c r="E238" i="26"/>
  <c r="E239" i="26"/>
  <c r="E240" i="26"/>
  <c r="E241" i="26"/>
  <c r="E242" i="26"/>
  <c r="E243" i="26"/>
  <c r="E244" i="26"/>
  <c r="E245" i="26"/>
  <c r="E246" i="26"/>
  <c r="E247" i="26"/>
  <c r="E248" i="26"/>
  <c r="E249" i="26"/>
  <c r="E250" i="26"/>
  <c r="E251" i="26"/>
  <c r="E252" i="26"/>
  <c r="E253" i="26"/>
  <c r="E254" i="26"/>
  <c r="E255" i="26"/>
  <c r="E256" i="26"/>
  <c r="E257" i="26"/>
  <c r="E258" i="26"/>
  <c r="E259" i="26"/>
  <c r="E260" i="26"/>
  <c r="E261" i="26"/>
  <c r="E262" i="26"/>
  <c r="E263" i="26"/>
  <c r="E264" i="26"/>
  <c r="E265" i="26"/>
  <c r="E266" i="26"/>
  <c r="E267" i="26"/>
  <c r="E268" i="26"/>
  <c r="E269" i="26"/>
  <c r="E270" i="26"/>
  <c r="E271" i="26"/>
  <c r="E272" i="26"/>
  <c r="E273" i="26"/>
  <c r="E274" i="26"/>
  <c r="E275" i="26"/>
  <c r="E276" i="26"/>
  <c r="E277" i="26"/>
  <c r="E278" i="26"/>
  <c r="E279" i="26"/>
  <c r="E280" i="26"/>
  <c r="E281" i="26"/>
  <c r="E282" i="26"/>
  <c r="E283" i="26"/>
  <c r="E284" i="26"/>
  <c r="E285" i="26"/>
  <c r="E286" i="26"/>
  <c r="E287" i="26"/>
  <c r="E288" i="26"/>
  <c r="E289" i="26"/>
  <c r="E290" i="26"/>
  <c r="E291" i="26"/>
  <c r="E292" i="26"/>
  <c r="E293" i="26"/>
  <c r="E294" i="26"/>
  <c r="E295" i="26"/>
  <c r="E296" i="26"/>
  <c r="E297" i="26"/>
  <c r="E298" i="26"/>
  <c r="E299" i="26"/>
  <c r="E300" i="26"/>
  <c r="E301" i="26"/>
  <c r="E302" i="26"/>
  <c r="E303" i="26"/>
  <c r="E304" i="26"/>
  <c r="E305" i="26"/>
  <c r="E306" i="26"/>
  <c r="E307" i="26"/>
  <c r="E308" i="26"/>
  <c r="E309" i="26"/>
  <c r="E310" i="26"/>
  <c r="E311" i="26"/>
  <c r="E312" i="26"/>
  <c r="E313" i="26"/>
  <c r="E314" i="26"/>
  <c r="E315" i="26"/>
  <c r="E316" i="26"/>
  <c r="E317" i="26"/>
  <c r="E318" i="26"/>
  <c r="E319" i="26"/>
  <c r="E320" i="26"/>
  <c r="E321" i="26"/>
  <c r="E322" i="26"/>
  <c r="E323" i="26"/>
  <c r="E324" i="26"/>
  <c r="E325" i="26"/>
  <c r="E326" i="26"/>
  <c r="E327" i="26"/>
  <c r="E328" i="26"/>
  <c r="E329" i="26"/>
  <c r="E330" i="26"/>
  <c r="E331" i="26"/>
  <c r="E332" i="26"/>
  <c r="E333" i="26"/>
  <c r="E334" i="26"/>
  <c r="E335" i="26"/>
  <c r="E336" i="26"/>
  <c r="E337" i="26"/>
  <c r="E338" i="26"/>
  <c r="E339" i="26"/>
  <c r="E340" i="26"/>
  <c r="E341" i="26"/>
  <c r="E342" i="26"/>
  <c r="E343" i="26"/>
  <c r="E344" i="26"/>
  <c r="E345" i="26"/>
  <c r="E346" i="26"/>
  <c r="E347" i="26"/>
  <c r="E348" i="26"/>
  <c r="E349" i="26"/>
  <c r="E350" i="26"/>
  <c r="E351" i="26"/>
  <c r="E352" i="26"/>
  <c r="E353" i="26"/>
  <c r="E354" i="26"/>
  <c r="E355" i="26"/>
  <c r="E356" i="26"/>
  <c r="E357" i="26"/>
  <c r="E358" i="26"/>
  <c r="E359" i="26"/>
  <c r="E360" i="26"/>
  <c r="E361" i="26"/>
  <c r="E362" i="26"/>
  <c r="E363" i="26"/>
  <c r="E364" i="26"/>
  <c r="E365" i="26"/>
  <c r="E366" i="26"/>
  <c r="E367" i="26"/>
  <c r="E368" i="26"/>
  <c r="E369" i="26"/>
  <c r="E370" i="26"/>
  <c r="E371" i="26"/>
  <c r="E372" i="26"/>
  <c r="E373" i="26"/>
  <c r="E374" i="26"/>
  <c r="E375" i="26"/>
  <c r="E376" i="26"/>
  <c r="E377" i="26"/>
  <c r="E378" i="26"/>
  <c r="E379" i="26"/>
  <c r="E380" i="26"/>
  <c r="E381" i="26"/>
  <c r="E382" i="26"/>
  <c r="E383" i="26"/>
  <c r="E384" i="26"/>
  <c r="E385" i="26"/>
  <c r="E386" i="26"/>
  <c r="E387" i="26"/>
  <c r="E388" i="26"/>
  <c r="E389" i="26"/>
  <c r="E390" i="26"/>
  <c r="E391" i="26"/>
  <c r="E392" i="26"/>
  <c r="E393" i="26"/>
  <c r="E394" i="26"/>
  <c r="E395" i="26"/>
  <c r="E396" i="26"/>
  <c r="E397" i="26"/>
  <c r="E398" i="26"/>
  <c r="E399" i="26"/>
  <c r="E400" i="26"/>
  <c r="E401" i="26"/>
  <c r="E402" i="26"/>
  <c r="E403" i="26"/>
  <c r="E404" i="26"/>
  <c r="E405" i="26"/>
  <c r="E406" i="26"/>
  <c r="E407" i="26"/>
  <c r="E408" i="26"/>
  <c r="E409" i="26"/>
  <c r="E410" i="26"/>
  <c r="E411" i="26"/>
  <c r="E412" i="26"/>
  <c r="E413" i="26"/>
  <c r="E414" i="26"/>
  <c r="E415" i="26"/>
  <c r="E416" i="26"/>
  <c r="E417" i="26"/>
  <c r="E418" i="26"/>
  <c r="E419" i="26"/>
  <c r="E420" i="26"/>
  <c r="E421" i="26"/>
  <c r="E422" i="26"/>
  <c r="E423" i="26"/>
  <c r="E424" i="26"/>
  <c r="E425" i="26"/>
  <c r="E426" i="26"/>
  <c r="E427" i="26"/>
  <c r="E428" i="26"/>
  <c r="E429" i="26"/>
  <c r="E430" i="26"/>
  <c r="E431" i="26"/>
  <c r="E432" i="26"/>
  <c r="E433" i="26"/>
  <c r="E434" i="26"/>
  <c r="E435" i="26"/>
  <c r="E436" i="26"/>
  <c r="E437" i="26"/>
  <c r="E438" i="26"/>
  <c r="E439" i="26"/>
  <c r="E440" i="26"/>
  <c r="E441" i="26"/>
  <c r="E442" i="26"/>
  <c r="E443" i="26"/>
  <c r="E444" i="26"/>
  <c r="E445" i="26"/>
  <c r="E446" i="26"/>
  <c r="E447" i="26"/>
  <c r="E448" i="26"/>
  <c r="E449" i="26"/>
  <c r="E450" i="26"/>
  <c r="E451" i="26"/>
  <c r="E452" i="26"/>
  <c r="E453" i="26"/>
  <c r="E454" i="26"/>
  <c r="E455" i="26"/>
  <c r="E456" i="26"/>
  <c r="E457" i="26"/>
  <c r="E458" i="26"/>
  <c r="E459" i="26"/>
  <c r="E460" i="26"/>
  <c r="E461" i="26"/>
  <c r="E462" i="26"/>
  <c r="E463" i="26"/>
  <c r="E464" i="26"/>
  <c r="E465" i="26"/>
  <c r="E466" i="26"/>
  <c r="E467" i="26"/>
  <c r="E468" i="26"/>
  <c r="E469" i="26"/>
  <c r="E470" i="26"/>
  <c r="E471" i="26"/>
  <c r="E472" i="26"/>
  <c r="E473" i="26"/>
  <c r="E474" i="26"/>
  <c r="E475" i="26"/>
  <c r="E476" i="26"/>
  <c r="E477" i="26"/>
  <c r="E478" i="26"/>
  <c r="E479" i="26"/>
  <c r="E480" i="26"/>
  <c r="E481" i="26"/>
  <c r="E482" i="26"/>
  <c r="E483" i="26"/>
  <c r="E484" i="26"/>
  <c r="E485" i="26"/>
  <c r="E486" i="26"/>
  <c r="E487" i="26"/>
  <c r="E488" i="26"/>
  <c r="E489" i="26"/>
  <c r="E490" i="26"/>
  <c r="E491" i="26"/>
  <c r="E492" i="26"/>
  <c r="E493" i="26"/>
  <c r="E494" i="26"/>
  <c r="E495" i="26"/>
  <c r="E496" i="26"/>
  <c r="E497" i="26"/>
  <c r="E498" i="26"/>
  <c r="E499" i="26"/>
  <c r="E500" i="26"/>
  <c r="E501" i="26"/>
  <c r="E502" i="26"/>
  <c r="E503" i="26"/>
  <c r="E504" i="26"/>
  <c r="E505" i="26"/>
  <c r="E506" i="26"/>
  <c r="E507" i="26"/>
  <c r="E508" i="26"/>
  <c r="E509" i="26"/>
  <c r="E510" i="26"/>
  <c r="E511" i="26"/>
  <c r="E512" i="26"/>
  <c r="E513" i="26"/>
  <c r="E514" i="26"/>
  <c r="E515" i="26"/>
  <c r="E516" i="26"/>
  <c r="E517" i="26"/>
  <c r="E518" i="26"/>
  <c r="E519" i="26"/>
  <c r="E520" i="26"/>
  <c r="E521" i="26"/>
  <c r="E522" i="26"/>
  <c r="E523" i="26"/>
  <c r="E524" i="26"/>
  <c r="E525" i="26"/>
  <c r="E526" i="26"/>
  <c r="E527" i="26"/>
  <c r="E528" i="26"/>
  <c r="E529" i="26"/>
  <c r="E530" i="26"/>
  <c r="E531" i="26"/>
  <c r="E532" i="26"/>
  <c r="E533" i="26"/>
  <c r="E534" i="26"/>
  <c r="E535" i="26"/>
  <c r="E536" i="26"/>
  <c r="E537" i="26"/>
  <c r="E538" i="26"/>
  <c r="E539" i="26"/>
  <c r="E540" i="26"/>
  <c r="E541" i="26"/>
  <c r="E542" i="26"/>
  <c r="E543" i="26"/>
  <c r="E544" i="26"/>
  <c r="E545" i="26"/>
  <c r="E546" i="26"/>
  <c r="E547" i="26"/>
  <c r="E548" i="26"/>
  <c r="E549" i="26"/>
  <c r="E550" i="26"/>
  <c r="E551" i="26"/>
  <c r="E552" i="26"/>
  <c r="E553" i="26"/>
  <c r="E554" i="26"/>
  <c r="E555" i="26"/>
  <c r="E556" i="26"/>
  <c r="E557" i="26"/>
  <c r="E558" i="26"/>
  <c r="E559" i="26"/>
  <c r="E560" i="26"/>
  <c r="E561" i="26"/>
  <c r="E562" i="26"/>
  <c r="E563" i="26"/>
  <c r="E564" i="26"/>
  <c r="E565" i="26"/>
  <c r="E566" i="26"/>
  <c r="E567" i="26"/>
  <c r="E568" i="26"/>
  <c r="E569" i="26"/>
  <c r="E570" i="26"/>
  <c r="E571" i="26"/>
  <c r="E572" i="26"/>
  <c r="E573" i="26"/>
  <c r="E574" i="26"/>
  <c r="E575" i="26"/>
  <c r="E576" i="26"/>
  <c r="E577" i="26"/>
  <c r="E578" i="26"/>
  <c r="E579" i="26"/>
  <c r="E580" i="26"/>
  <c r="E581" i="26"/>
  <c r="E582" i="26"/>
  <c r="E583" i="26"/>
  <c r="E584" i="26"/>
  <c r="E585" i="26"/>
  <c r="E586" i="26"/>
  <c r="E587" i="26"/>
  <c r="E588" i="26"/>
  <c r="E589" i="26"/>
  <c r="E590" i="26"/>
  <c r="E591" i="26"/>
  <c r="E592" i="26"/>
  <c r="E593" i="26"/>
  <c r="E594" i="26"/>
  <c r="E595" i="26"/>
  <c r="E596" i="26"/>
  <c r="E597" i="26"/>
  <c r="E598" i="26"/>
  <c r="E599" i="26"/>
  <c r="E600" i="26"/>
  <c r="E601" i="26"/>
  <c r="E602" i="26"/>
  <c r="E603" i="26"/>
  <c r="E604" i="26"/>
  <c r="E605" i="26"/>
  <c r="E606" i="26"/>
  <c r="E607" i="26"/>
  <c r="E608" i="26"/>
  <c r="E609" i="26"/>
  <c r="E610" i="26"/>
  <c r="E611" i="26"/>
  <c r="E612" i="26"/>
  <c r="E613" i="26"/>
  <c r="E614" i="26"/>
  <c r="E615" i="26"/>
  <c r="E616" i="26"/>
  <c r="E617" i="26"/>
  <c r="E618" i="26"/>
  <c r="E619" i="26"/>
  <c r="E620" i="26"/>
  <c r="E621" i="26"/>
  <c r="E622" i="26"/>
  <c r="E623" i="26"/>
  <c r="E624" i="26"/>
  <c r="E625" i="26"/>
  <c r="E626" i="26"/>
  <c r="E627" i="26"/>
  <c r="E628" i="26"/>
  <c r="E629" i="26"/>
  <c r="E630" i="26"/>
  <c r="E631" i="26"/>
  <c r="E632" i="26"/>
  <c r="E633" i="26"/>
  <c r="E634" i="26"/>
  <c r="E635" i="26"/>
  <c r="E636" i="26"/>
  <c r="E637" i="26"/>
  <c r="E638" i="26"/>
  <c r="E639" i="26"/>
  <c r="E640" i="26"/>
  <c r="E641" i="26"/>
  <c r="E642" i="26"/>
  <c r="E643" i="26"/>
  <c r="E644" i="26"/>
  <c r="E645" i="26"/>
  <c r="E646" i="26"/>
  <c r="E647" i="26"/>
  <c r="E648" i="26"/>
  <c r="E649" i="26"/>
  <c r="E650" i="26"/>
  <c r="E651" i="26"/>
  <c r="E652" i="26"/>
  <c r="E653" i="26"/>
  <c r="E654" i="26"/>
  <c r="E655" i="26"/>
  <c r="E656" i="26"/>
  <c r="E657" i="26"/>
  <c r="E658" i="26"/>
  <c r="E659" i="26"/>
  <c r="E660" i="26"/>
  <c r="E661" i="26"/>
  <c r="E662" i="26"/>
  <c r="E663" i="26"/>
  <c r="E664" i="26"/>
  <c r="E665" i="26"/>
  <c r="E666" i="26"/>
  <c r="E667" i="26"/>
  <c r="E668" i="26"/>
  <c r="E669" i="26"/>
  <c r="E670" i="26"/>
  <c r="E671" i="26"/>
  <c r="E672" i="26"/>
  <c r="E673" i="26"/>
  <c r="E674" i="26"/>
  <c r="E675" i="26"/>
  <c r="E676" i="26"/>
  <c r="E677" i="26"/>
  <c r="E678" i="26"/>
  <c r="E679" i="26"/>
  <c r="E680" i="26"/>
  <c r="E681" i="26"/>
  <c r="E682" i="26"/>
  <c r="E683" i="26"/>
  <c r="E684" i="26"/>
  <c r="E685" i="26"/>
  <c r="E686" i="26"/>
  <c r="E687" i="26"/>
  <c r="E688" i="26"/>
  <c r="E689" i="26"/>
  <c r="E690" i="26"/>
  <c r="E691" i="26"/>
  <c r="E692" i="26"/>
  <c r="E693" i="26"/>
  <c r="E694" i="26"/>
  <c r="E695" i="26"/>
  <c r="E696" i="26"/>
  <c r="E697" i="26"/>
  <c r="E698" i="26"/>
  <c r="E699" i="26"/>
  <c r="E700" i="26"/>
  <c r="E701" i="26"/>
  <c r="E702" i="26"/>
  <c r="E703" i="26"/>
  <c r="E704" i="26"/>
  <c r="E705" i="26"/>
  <c r="E706" i="26"/>
  <c r="E707" i="26"/>
  <c r="E708" i="26"/>
  <c r="E709" i="26"/>
  <c r="E710" i="26"/>
  <c r="E711" i="26"/>
  <c r="E712" i="26"/>
  <c r="E713" i="26"/>
  <c r="E714" i="26"/>
  <c r="E715" i="26"/>
  <c r="E716" i="26"/>
  <c r="E717" i="26"/>
  <c r="E718" i="26"/>
  <c r="E719" i="26"/>
  <c r="E720" i="26"/>
  <c r="E721" i="26"/>
  <c r="E722" i="26"/>
  <c r="E723" i="26"/>
  <c r="E724" i="26"/>
  <c r="E725" i="26"/>
  <c r="E726" i="26"/>
  <c r="E727" i="26"/>
  <c r="E728" i="26"/>
  <c r="E729" i="26"/>
  <c r="E730" i="26"/>
  <c r="E731" i="26"/>
  <c r="E732" i="26"/>
  <c r="E733" i="26"/>
  <c r="E734" i="26"/>
  <c r="E735" i="26"/>
  <c r="E736" i="26"/>
  <c r="E737" i="26"/>
  <c r="E738" i="26"/>
  <c r="E739" i="26"/>
  <c r="E740" i="26"/>
  <c r="E741" i="26"/>
  <c r="E742" i="26"/>
  <c r="E743" i="26"/>
  <c r="E744" i="26"/>
  <c r="E745" i="26"/>
  <c r="E746" i="26"/>
  <c r="E747" i="26"/>
  <c r="E748" i="26"/>
  <c r="E749" i="26"/>
  <c r="E750" i="26"/>
  <c r="E751" i="26"/>
  <c r="E752" i="26"/>
  <c r="E753" i="26"/>
  <c r="E754" i="26"/>
  <c r="E755" i="26"/>
  <c r="E756" i="26"/>
  <c r="E757" i="26"/>
  <c r="E758" i="26"/>
  <c r="E759" i="26"/>
  <c r="E760" i="26"/>
  <c r="E761" i="26"/>
  <c r="E762" i="26"/>
  <c r="E763" i="26"/>
  <c r="E764" i="26"/>
  <c r="E765" i="26"/>
  <c r="E766" i="26"/>
  <c r="E767" i="26"/>
  <c r="E768" i="26"/>
  <c r="E769" i="26"/>
  <c r="E770" i="26"/>
  <c r="E771" i="26"/>
  <c r="E772" i="26"/>
  <c r="E773" i="26"/>
  <c r="E774" i="26"/>
  <c r="E775" i="26"/>
  <c r="E776" i="26"/>
  <c r="E777" i="26"/>
  <c r="E778" i="26"/>
  <c r="E779" i="26"/>
  <c r="E780" i="26"/>
  <c r="E781" i="26"/>
  <c r="E782" i="26"/>
  <c r="E783" i="26"/>
  <c r="E784" i="26"/>
  <c r="E785" i="26"/>
  <c r="E786" i="26"/>
  <c r="E787" i="26"/>
  <c r="E788" i="26"/>
  <c r="E789" i="26"/>
  <c r="E790" i="26"/>
  <c r="E791" i="26"/>
  <c r="E792" i="26"/>
  <c r="E793" i="26"/>
  <c r="E794" i="26"/>
  <c r="E795" i="26"/>
  <c r="E796" i="26"/>
  <c r="E797" i="26"/>
  <c r="E798" i="26"/>
  <c r="E799" i="26"/>
  <c r="E800" i="26"/>
  <c r="E801" i="26"/>
  <c r="E802" i="26"/>
  <c r="E803" i="26"/>
  <c r="E804" i="26"/>
  <c r="E805" i="26"/>
  <c r="E806" i="26"/>
  <c r="E807" i="26"/>
  <c r="E808" i="26"/>
  <c r="E809" i="26"/>
  <c r="E810" i="26"/>
  <c r="E811" i="26"/>
  <c r="E812" i="26"/>
  <c r="E813" i="26"/>
  <c r="E814" i="26"/>
  <c r="E815" i="26"/>
  <c r="E816" i="26"/>
  <c r="E817" i="26"/>
  <c r="E818" i="26"/>
  <c r="E819" i="26"/>
  <c r="E820" i="26"/>
  <c r="E821" i="26"/>
  <c r="E822" i="26"/>
  <c r="E823" i="26"/>
  <c r="E824" i="26"/>
  <c r="E825" i="26"/>
  <c r="E826" i="26"/>
  <c r="E827" i="26"/>
  <c r="E828" i="26"/>
  <c r="E829" i="26"/>
  <c r="E830" i="26"/>
  <c r="E831" i="26"/>
  <c r="E832" i="26"/>
  <c r="E833" i="26"/>
  <c r="E834" i="26"/>
  <c r="E835" i="26"/>
  <c r="E836" i="26"/>
  <c r="E837" i="26"/>
  <c r="E838" i="26"/>
  <c r="E839" i="26"/>
  <c r="E840" i="26"/>
  <c r="E841" i="26"/>
  <c r="E842" i="26"/>
  <c r="E843" i="26"/>
  <c r="E844" i="26"/>
  <c r="E845" i="26"/>
  <c r="E846" i="26"/>
  <c r="E847" i="26"/>
  <c r="E848" i="26"/>
  <c r="E849" i="26"/>
  <c r="E850" i="26"/>
  <c r="E851" i="26"/>
  <c r="E852" i="26"/>
  <c r="E853" i="26"/>
  <c r="E854" i="26"/>
  <c r="E855" i="26"/>
  <c r="E856" i="26"/>
  <c r="E857" i="26"/>
  <c r="E858" i="26"/>
  <c r="E859" i="26"/>
  <c r="E860" i="26"/>
  <c r="E861" i="26"/>
  <c r="E862" i="26"/>
  <c r="E863" i="26"/>
  <c r="E864" i="26"/>
  <c r="E865" i="26"/>
  <c r="E866" i="26"/>
  <c r="E867" i="26"/>
  <c r="E868" i="26"/>
  <c r="E869" i="26"/>
  <c r="E870" i="26"/>
  <c r="E871" i="26"/>
  <c r="E872" i="26"/>
  <c r="E873" i="26"/>
  <c r="E874" i="26"/>
  <c r="E875" i="26"/>
  <c r="E876" i="26"/>
  <c r="E877" i="26"/>
  <c r="E878" i="26"/>
  <c r="E879" i="26"/>
  <c r="E880" i="26"/>
  <c r="E881" i="26"/>
  <c r="E882" i="26"/>
  <c r="E883" i="26"/>
  <c r="E884" i="26"/>
  <c r="E885" i="26"/>
  <c r="E886" i="26"/>
  <c r="E887" i="26"/>
  <c r="E888" i="26"/>
  <c r="E889" i="26"/>
  <c r="E890" i="26"/>
  <c r="E891" i="26"/>
  <c r="E892" i="26"/>
  <c r="E893" i="26"/>
  <c r="E894" i="26"/>
  <c r="E895" i="26"/>
  <c r="E896" i="26"/>
  <c r="E897" i="26"/>
  <c r="E898" i="26"/>
  <c r="E899" i="26"/>
  <c r="E900" i="26"/>
  <c r="E901" i="26"/>
  <c r="E902" i="26"/>
  <c r="E903" i="26"/>
  <c r="E904" i="26"/>
  <c r="E905" i="26"/>
  <c r="E906" i="26"/>
  <c r="E907" i="26"/>
  <c r="E908" i="26"/>
  <c r="E909" i="26"/>
  <c r="E910" i="26"/>
  <c r="E911" i="26"/>
  <c r="E912" i="26"/>
  <c r="E913" i="26"/>
  <c r="E914" i="26"/>
  <c r="E915" i="26"/>
  <c r="E916" i="26"/>
  <c r="E917" i="26"/>
  <c r="E918" i="26"/>
  <c r="E919" i="26"/>
  <c r="E920" i="26"/>
  <c r="E921" i="26"/>
  <c r="E922" i="26"/>
  <c r="E923" i="26"/>
  <c r="E924" i="26"/>
  <c r="E925" i="26"/>
  <c r="E926" i="26"/>
  <c r="E927" i="26"/>
  <c r="E928" i="26"/>
  <c r="E929" i="26"/>
  <c r="E930" i="26"/>
  <c r="E931" i="26"/>
  <c r="E932" i="26"/>
  <c r="E933" i="26"/>
  <c r="E934" i="26"/>
  <c r="E935" i="26"/>
  <c r="E936" i="26"/>
  <c r="E937" i="26"/>
  <c r="E938" i="26"/>
  <c r="E939" i="26"/>
  <c r="E940" i="26"/>
  <c r="E941" i="26"/>
  <c r="E942" i="26"/>
  <c r="E943" i="26"/>
  <c r="E944" i="26"/>
  <c r="E945" i="26"/>
  <c r="E946" i="26"/>
  <c r="E947" i="26"/>
  <c r="E948" i="26"/>
  <c r="E949" i="26"/>
  <c r="E950" i="26"/>
  <c r="E951" i="26"/>
  <c r="E952" i="26"/>
  <c r="E953" i="26"/>
  <c r="E954" i="26"/>
  <c r="E955" i="26"/>
  <c r="E956" i="26"/>
  <c r="E957" i="26"/>
  <c r="E958" i="26"/>
  <c r="E959" i="26"/>
  <c r="E960" i="26"/>
  <c r="E961" i="26"/>
  <c r="E962" i="26"/>
  <c r="E963" i="26"/>
  <c r="E964" i="26"/>
  <c r="E965" i="26"/>
  <c r="E966" i="26"/>
  <c r="E967" i="26"/>
  <c r="E968" i="26"/>
  <c r="E969" i="26"/>
  <c r="E970" i="26"/>
  <c r="E971" i="26"/>
  <c r="E972" i="26"/>
  <c r="E973" i="26"/>
  <c r="E974" i="26"/>
  <c r="E975" i="26"/>
  <c r="E976" i="26"/>
  <c r="E977" i="26"/>
  <c r="E978" i="26"/>
  <c r="E979" i="26"/>
  <c r="E980" i="26"/>
  <c r="E981" i="26"/>
  <c r="E982" i="26"/>
  <c r="E983" i="26"/>
  <c r="E984" i="26"/>
  <c r="E985" i="26"/>
  <c r="E986" i="26"/>
  <c r="E987" i="26"/>
  <c r="E988" i="26"/>
  <c r="E989" i="26"/>
  <c r="E990" i="26"/>
  <c r="E991" i="26"/>
  <c r="E992" i="26"/>
  <c r="E993" i="26"/>
  <c r="E994" i="26"/>
  <c r="E995" i="26"/>
  <c r="E996" i="26"/>
  <c r="E997" i="26"/>
  <c r="E998" i="26"/>
  <c r="E999" i="26"/>
  <c r="E1000" i="26"/>
  <c r="E1001" i="26"/>
  <c r="E1002" i="26"/>
  <c r="E1003" i="26"/>
  <c r="E1004" i="26"/>
  <c r="E1005" i="26"/>
  <c r="E1006" i="26"/>
  <c r="E1007" i="26"/>
  <c r="E1008" i="26"/>
  <c r="E1009" i="26"/>
  <c r="E1010" i="26"/>
  <c r="E1011" i="26"/>
  <c r="E1012" i="26"/>
  <c r="E1013" i="26"/>
  <c r="E1014" i="26"/>
  <c r="E1015" i="26"/>
  <c r="E1016" i="26"/>
  <c r="E1017" i="26"/>
  <c r="E1018" i="26"/>
  <c r="E1019" i="26"/>
  <c r="E1020" i="26"/>
  <c r="E1021" i="26"/>
  <c r="E1022" i="26"/>
  <c r="E1023" i="26"/>
  <c r="E1024" i="26"/>
  <c r="E1025" i="26"/>
  <c r="E1026" i="26"/>
  <c r="E1027" i="26"/>
  <c r="E1028" i="26"/>
  <c r="E1029" i="26"/>
  <c r="E1030" i="26"/>
  <c r="E1031" i="26"/>
  <c r="E1032" i="26"/>
  <c r="E1033" i="26"/>
  <c r="E1034" i="26"/>
  <c r="E1035" i="26"/>
  <c r="E1036" i="26"/>
  <c r="E1037" i="26"/>
  <c r="E1038" i="26"/>
  <c r="E1039" i="26"/>
  <c r="E1040" i="26"/>
  <c r="E1041" i="26"/>
  <c r="E1042" i="26"/>
  <c r="E1043" i="26"/>
  <c r="E1044" i="26"/>
  <c r="E1045" i="26"/>
  <c r="E1046" i="26"/>
  <c r="E1047" i="26"/>
  <c r="E1048" i="26"/>
  <c r="E1049" i="26"/>
  <c r="E1050" i="26"/>
  <c r="E1051" i="26"/>
  <c r="E1052" i="26"/>
  <c r="E1053" i="26"/>
  <c r="E1054" i="26"/>
  <c r="E1055" i="26"/>
  <c r="E1056" i="26"/>
  <c r="E1057" i="26"/>
  <c r="E1058" i="26"/>
  <c r="E1059" i="26"/>
  <c r="E1060" i="26"/>
  <c r="E1061" i="26"/>
  <c r="E1062" i="26"/>
  <c r="E1063" i="26"/>
  <c r="E1064" i="26"/>
  <c r="E1065" i="26"/>
  <c r="E1066" i="26"/>
  <c r="E1067" i="26"/>
  <c r="E1068" i="26"/>
  <c r="E1069" i="26"/>
  <c r="E1070" i="26"/>
  <c r="E1071" i="26"/>
  <c r="E1072" i="26"/>
  <c r="E1073" i="26"/>
  <c r="E1074" i="26"/>
  <c r="E1075" i="26"/>
  <c r="E1076" i="26"/>
  <c r="E1077" i="26"/>
  <c r="E1078" i="26"/>
  <c r="E1079" i="26"/>
  <c r="E1080" i="26"/>
  <c r="E1081" i="26"/>
  <c r="E1082" i="26"/>
  <c r="E1083" i="26"/>
  <c r="E1084" i="26"/>
  <c r="E1085" i="26"/>
  <c r="E1086" i="26"/>
  <c r="E1087" i="26"/>
  <c r="E1088" i="26"/>
  <c r="E1089" i="26"/>
  <c r="E1090" i="26"/>
  <c r="E1091" i="26"/>
  <c r="E1092" i="26"/>
  <c r="E1093" i="26"/>
  <c r="E1094" i="26"/>
  <c r="E1095" i="26"/>
  <c r="E1096" i="26"/>
  <c r="E1097" i="26"/>
  <c r="E1098" i="26"/>
  <c r="E1099" i="26"/>
  <c r="E1100" i="26"/>
  <c r="E1101" i="26"/>
  <c r="E1102" i="26"/>
  <c r="E1103" i="26"/>
  <c r="E1104" i="26"/>
  <c r="E1105" i="26"/>
  <c r="E1106" i="26"/>
  <c r="E1107" i="26"/>
  <c r="E1108" i="26"/>
  <c r="E1109" i="26"/>
  <c r="E1110" i="26"/>
  <c r="E1111" i="26"/>
  <c r="E1112" i="26"/>
  <c r="E1113" i="26"/>
  <c r="E1114" i="26"/>
  <c r="E1115" i="26"/>
  <c r="E1116" i="26"/>
  <c r="E1117" i="26"/>
  <c r="E1118" i="26"/>
  <c r="E1119" i="26"/>
  <c r="E1120" i="26"/>
  <c r="E1121" i="26"/>
  <c r="E1122" i="26"/>
  <c r="E1123" i="26"/>
  <c r="E1124" i="26"/>
  <c r="E1125" i="26"/>
  <c r="E1126" i="26"/>
  <c r="E1127" i="26"/>
  <c r="E1128" i="26"/>
  <c r="E1129" i="26"/>
  <c r="E1130" i="26"/>
  <c r="E1131" i="26"/>
  <c r="E1132" i="26"/>
  <c r="E1133" i="26"/>
  <c r="E1134" i="26"/>
  <c r="E1135" i="26"/>
  <c r="E1136" i="26"/>
  <c r="E1137" i="26"/>
  <c r="E1138" i="26"/>
  <c r="E1139" i="26"/>
  <c r="E1140" i="26"/>
  <c r="E1141" i="26"/>
  <c r="E1142" i="26"/>
  <c r="E1143" i="26"/>
  <c r="E1144" i="26"/>
  <c r="E1145" i="26"/>
  <c r="E1146" i="26"/>
  <c r="E1147" i="26"/>
  <c r="E1148" i="26"/>
  <c r="E1149" i="26"/>
  <c r="E1150" i="26"/>
  <c r="E1151" i="26"/>
  <c r="E1152" i="26"/>
  <c r="E1153" i="26"/>
  <c r="E1154" i="26"/>
  <c r="E1155" i="26"/>
  <c r="E1156" i="26"/>
  <c r="E1157" i="26"/>
  <c r="E1158" i="26"/>
  <c r="E1159" i="26"/>
  <c r="E1160" i="26"/>
  <c r="E1161" i="26"/>
  <c r="E1162" i="26"/>
  <c r="E1163" i="26"/>
  <c r="E1164" i="26"/>
  <c r="E1165" i="26"/>
  <c r="E1166" i="26"/>
  <c r="E1167" i="26"/>
  <c r="E1168" i="26"/>
  <c r="E1169" i="26"/>
  <c r="E1170" i="26"/>
  <c r="E1171" i="26"/>
  <c r="E1172" i="26"/>
  <c r="E1173" i="26"/>
  <c r="E1174" i="26"/>
  <c r="E1175" i="26"/>
  <c r="E1176" i="26"/>
  <c r="E1177" i="26"/>
  <c r="E1178" i="26"/>
  <c r="E1179" i="26"/>
  <c r="E1180" i="26"/>
  <c r="E1181" i="26"/>
  <c r="E1182" i="26"/>
  <c r="E1183" i="26"/>
  <c r="E1184" i="26"/>
  <c r="E1185" i="26"/>
  <c r="E1186" i="26"/>
  <c r="E1187" i="26"/>
  <c r="E1188" i="26"/>
  <c r="E1189" i="26"/>
  <c r="E1190" i="26"/>
  <c r="E1191" i="26"/>
  <c r="E1192" i="26"/>
  <c r="E1193" i="26"/>
  <c r="E1194" i="26"/>
  <c r="E1195" i="26"/>
  <c r="E1196" i="26"/>
  <c r="E1197" i="26"/>
  <c r="E1198" i="26"/>
  <c r="E1199" i="26"/>
  <c r="E1200" i="26"/>
  <c r="E1201" i="26"/>
  <c r="E1202" i="26"/>
  <c r="E1203" i="26"/>
  <c r="E1204" i="26"/>
  <c r="E1205" i="26"/>
  <c r="E1206" i="26"/>
  <c r="E1207" i="26"/>
  <c r="E1208" i="26"/>
  <c r="E1209" i="26"/>
  <c r="E1210" i="26"/>
  <c r="E1211" i="26"/>
  <c r="E1212" i="26"/>
  <c r="E1213" i="26"/>
  <c r="E1214" i="26"/>
  <c r="E1215" i="26"/>
  <c r="E1216" i="26"/>
  <c r="E1217" i="26"/>
  <c r="E1218" i="26"/>
  <c r="E1219" i="26"/>
  <c r="E1220" i="26"/>
  <c r="E1221" i="26"/>
  <c r="E1222" i="26"/>
  <c r="E1223" i="26"/>
  <c r="E1224" i="26"/>
  <c r="E1225" i="26"/>
  <c r="E1226" i="26"/>
  <c r="E1227" i="26"/>
  <c r="E1228" i="26"/>
  <c r="E1229" i="26"/>
  <c r="E1230" i="26"/>
  <c r="E1231" i="26"/>
  <c r="E1232" i="26"/>
  <c r="E1233" i="26"/>
  <c r="E1234" i="26"/>
  <c r="E1235" i="26"/>
  <c r="E1236" i="26"/>
  <c r="E1237" i="26"/>
  <c r="E1238" i="26"/>
  <c r="E1239" i="26"/>
  <c r="E1240" i="26"/>
  <c r="E1241" i="26"/>
  <c r="E1242" i="26"/>
  <c r="E1243" i="26"/>
  <c r="E1244" i="26"/>
  <c r="E1245" i="26"/>
  <c r="E1246" i="26"/>
  <c r="E1247" i="26"/>
  <c r="E1248" i="26"/>
  <c r="E1249" i="26"/>
  <c r="E1250" i="26"/>
  <c r="E1251" i="26"/>
  <c r="E1252" i="26"/>
  <c r="E1253" i="26"/>
  <c r="E1254" i="26"/>
  <c r="E1255" i="26"/>
  <c r="E1256" i="26"/>
  <c r="E1257" i="26"/>
  <c r="E1258" i="26"/>
  <c r="E1259" i="26"/>
  <c r="E1260" i="26"/>
  <c r="E1261" i="26"/>
  <c r="E1262" i="26"/>
  <c r="E1263" i="26"/>
  <c r="E1264" i="26"/>
  <c r="E1265" i="26"/>
  <c r="E1266" i="26"/>
  <c r="E1267" i="26"/>
  <c r="E1268" i="26"/>
  <c r="E1269" i="26"/>
  <c r="E1270" i="26"/>
  <c r="E1271" i="26"/>
  <c r="E1272" i="26"/>
  <c r="E1273" i="26"/>
  <c r="E1274" i="26"/>
  <c r="E1275" i="26"/>
  <c r="E1276" i="26"/>
  <c r="E1277" i="26"/>
  <c r="E1278" i="26"/>
  <c r="E1279" i="26"/>
  <c r="E1280" i="26"/>
  <c r="E1281" i="26"/>
  <c r="E1282" i="26"/>
  <c r="E1283" i="26"/>
  <c r="E1284" i="26"/>
  <c r="E1285" i="26"/>
  <c r="E1286" i="26"/>
  <c r="E1287" i="26"/>
  <c r="E1288" i="26"/>
  <c r="E1289" i="26"/>
  <c r="E1290" i="26"/>
  <c r="E1291" i="26"/>
  <c r="E1292" i="26"/>
  <c r="E1293" i="26"/>
  <c r="E1294" i="26"/>
  <c r="E1295" i="26"/>
  <c r="E1296" i="26"/>
  <c r="E1297" i="26"/>
  <c r="E1298" i="26"/>
  <c r="E1299" i="26"/>
  <c r="E1300" i="26"/>
  <c r="E1301" i="26"/>
  <c r="E1302" i="26"/>
  <c r="E1303" i="26"/>
  <c r="E1304" i="26"/>
  <c r="E1305" i="26"/>
  <c r="E1306" i="26"/>
  <c r="E1307" i="26"/>
  <c r="E1308" i="26"/>
  <c r="E1309" i="26"/>
  <c r="E1310" i="26"/>
  <c r="E1311" i="26"/>
  <c r="E1312" i="26"/>
  <c r="E1313" i="26"/>
  <c r="E1314" i="26"/>
  <c r="E1315" i="26"/>
  <c r="E1316" i="26"/>
  <c r="E1317" i="26"/>
  <c r="E1318" i="26"/>
  <c r="E1319" i="26"/>
  <c r="E1320" i="26"/>
  <c r="E1321" i="26"/>
  <c r="E1322" i="26"/>
  <c r="E1323" i="26"/>
  <c r="E1324" i="26"/>
  <c r="E1325" i="26"/>
  <c r="E1326" i="26"/>
  <c r="E1327" i="26"/>
  <c r="E1328" i="26"/>
  <c r="E1329" i="26"/>
  <c r="E1330" i="26"/>
  <c r="E1331" i="26"/>
  <c r="E1332" i="26"/>
  <c r="E1333" i="26"/>
  <c r="E1334" i="26"/>
  <c r="E1335" i="26"/>
  <c r="E1336" i="26"/>
  <c r="E1337" i="26"/>
  <c r="E1338" i="26"/>
  <c r="E1339" i="26"/>
  <c r="E1340" i="26"/>
  <c r="E1341" i="26"/>
  <c r="E1342" i="26"/>
  <c r="E1343" i="26"/>
  <c r="E1344" i="26"/>
  <c r="E1345" i="26"/>
  <c r="E1346" i="26"/>
  <c r="E1347" i="26"/>
  <c r="E1348" i="26"/>
  <c r="E1349" i="26"/>
  <c r="E1350" i="26"/>
  <c r="E1351" i="26"/>
  <c r="E1352" i="26"/>
  <c r="E1353" i="26"/>
  <c r="E1354" i="26"/>
  <c r="E1355" i="26"/>
  <c r="E1356" i="26"/>
  <c r="E1357" i="26"/>
  <c r="E1358" i="26"/>
  <c r="E1359" i="26"/>
  <c r="E1360" i="26"/>
  <c r="E1361" i="26"/>
  <c r="E1362" i="26"/>
  <c r="E1363" i="26"/>
  <c r="E1364" i="26"/>
  <c r="E1365" i="26"/>
  <c r="E1366" i="26"/>
  <c r="E1367" i="26"/>
  <c r="E1368" i="26"/>
  <c r="E1369" i="26"/>
  <c r="E1370" i="26"/>
  <c r="E1371" i="26"/>
  <c r="E1372" i="26"/>
  <c r="E1373" i="26"/>
  <c r="E1374" i="26"/>
  <c r="E1375" i="26"/>
  <c r="E1376" i="26"/>
  <c r="E1377" i="26"/>
  <c r="E1378" i="26"/>
  <c r="E1379" i="26"/>
  <c r="E1380" i="26"/>
  <c r="E1381" i="26"/>
  <c r="E1382" i="26"/>
  <c r="E1383" i="26"/>
  <c r="E1384" i="26"/>
  <c r="E1385" i="26"/>
  <c r="E1386" i="26"/>
  <c r="E1387" i="26"/>
  <c r="E1388" i="26"/>
  <c r="E1389" i="26"/>
  <c r="E1390" i="26"/>
  <c r="E1391" i="26"/>
  <c r="E1392" i="26"/>
  <c r="E1393" i="26"/>
  <c r="E1394" i="26"/>
  <c r="E1395" i="26"/>
  <c r="E1396" i="26"/>
  <c r="E1397" i="26"/>
  <c r="E1398" i="26"/>
  <c r="E1399" i="26"/>
  <c r="E1400" i="26"/>
  <c r="E1401" i="26"/>
  <c r="E1402" i="26"/>
  <c r="E1403" i="26"/>
  <c r="E1404" i="26"/>
  <c r="E1405" i="26"/>
  <c r="E1406" i="26"/>
  <c r="E1407" i="26"/>
  <c r="E1408" i="26"/>
  <c r="E1409" i="26"/>
  <c r="E1410" i="26"/>
  <c r="E1411" i="26"/>
  <c r="E1412" i="26"/>
  <c r="E1413" i="26"/>
  <c r="E1414" i="26"/>
  <c r="E1415" i="26"/>
  <c r="E1416" i="26"/>
  <c r="E1417" i="26"/>
  <c r="E1418" i="26"/>
  <c r="E1419" i="26"/>
  <c r="E1420" i="26"/>
  <c r="E1421" i="26"/>
  <c r="E1422" i="26"/>
  <c r="E1423" i="26"/>
  <c r="E1424" i="26"/>
  <c r="E1425" i="26"/>
  <c r="E1426" i="26"/>
  <c r="E1427" i="26"/>
  <c r="E1428" i="26"/>
  <c r="E1429" i="26"/>
  <c r="E1430" i="26"/>
  <c r="E1431" i="26"/>
  <c r="E1432" i="26"/>
  <c r="E1433" i="26"/>
  <c r="E1434" i="26"/>
  <c r="E1435" i="26"/>
  <c r="E1436" i="26"/>
  <c r="E1437" i="26"/>
  <c r="E1438" i="26"/>
  <c r="E1439" i="26"/>
  <c r="E1440" i="26"/>
  <c r="E1441" i="26"/>
  <c r="E1442" i="26"/>
  <c r="E1443" i="26"/>
  <c r="E1444" i="26"/>
  <c r="E1445" i="26"/>
  <c r="E1446" i="26"/>
  <c r="E1447" i="26"/>
  <c r="E1448" i="26"/>
  <c r="E1449" i="26"/>
  <c r="E1450" i="26"/>
  <c r="E1451" i="26"/>
  <c r="E1452" i="26"/>
  <c r="E1453" i="26"/>
  <c r="E1454" i="26"/>
  <c r="E1455" i="26"/>
  <c r="E1456" i="26"/>
  <c r="E1457" i="26"/>
  <c r="E1458" i="26"/>
  <c r="E1459" i="26"/>
  <c r="E1460" i="26"/>
  <c r="E1461" i="26"/>
  <c r="E1462" i="26"/>
  <c r="E1463" i="26"/>
  <c r="E1464" i="26"/>
  <c r="E1465" i="26"/>
  <c r="E1466" i="26"/>
  <c r="E1467" i="26"/>
  <c r="E1468" i="26"/>
  <c r="E1469" i="26"/>
  <c r="E1470" i="26"/>
  <c r="E1471" i="26"/>
  <c r="E1472" i="26"/>
  <c r="E1473" i="26"/>
  <c r="E1474" i="26"/>
  <c r="E1475" i="26"/>
  <c r="E1476" i="26"/>
  <c r="E1477" i="26"/>
  <c r="E1478" i="26"/>
  <c r="E1479" i="26"/>
  <c r="E1480" i="26"/>
  <c r="E1481" i="26"/>
  <c r="E1482" i="26"/>
  <c r="E1483" i="26"/>
  <c r="E1484" i="26"/>
  <c r="E1485" i="26"/>
  <c r="E1486" i="26"/>
  <c r="E1487" i="26"/>
  <c r="E1488" i="26"/>
  <c r="E1489" i="26"/>
  <c r="E1490" i="26"/>
  <c r="E1491" i="26"/>
  <c r="E1492" i="26"/>
  <c r="E1493" i="26"/>
  <c r="E1494" i="26"/>
  <c r="E1495" i="26"/>
  <c r="E1496" i="26"/>
  <c r="E1497" i="26"/>
  <c r="E1498" i="26"/>
  <c r="E1499" i="26"/>
  <c r="E1500" i="26"/>
  <c r="E1501" i="26"/>
  <c r="E1502" i="26"/>
  <c r="E1503" i="26"/>
  <c r="E1504" i="26"/>
  <c r="E1505" i="26"/>
  <c r="E1506" i="26"/>
  <c r="E1507" i="26"/>
  <c r="E1508" i="26"/>
  <c r="E1509" i="26"/>
  <c r="E1510" i="26"/>
  <c r="E1511" i="26"/>
  <c r="E1512" i="26"/>
  <c r="E1513" i="26"/>
  <c r="E1514" i="26"/>
  <c r="E1515" i="26"/>
  <c r="E1516" i="26"/>
  <c r="E1517" i="26"/>
  <c r="E1518" i="26"/>
  <c r="E1519" i="26"/>
  <c r="E1520" i="26"/>
  <c r="E1521" i="26"/>
  <c r="E1522" i="26"/>
  <c r="E1523" i="26"/>
  <c r="E1524" i="26"/>
  <c r="E1525" i="26"/>
  <c r="E1526" i="26"/>
  <c r="E1527" i="26"/>
  <c r="E1528" i="26"/>
  <c r="E1529" i="26"/>
  <c r="E1530" i="26"/>
  <c r="E1531" i="26"/>
  <c r="E1532" i="26"/>
  <c r="E1533" i="26"/>
  <c r="E1534" i="26"/>
  <c r="E1535" i="26"/>
  <c r="E1536" i="26"/>
  <c r="E1537" i="26"/>
  <c r="E1538" i="26"/>
  <c r="E1539" i="26"/>
  <c r="E1540" i="26"/>
  <c r="E1541" i="26"/>
  <c r="E1542" i="26"/>
  <c r="E1543" i="26"/>
  <c r="E1544" i="26"/>
  <c r="E1545" i="26"/>
  <c r="E1546" i="26"/>
  <c r="E1547" i="26"/>
  <c r="E1548" i="26"/>
  <c r="E1549" i="26"/>
  <c r="E1550" i="26"/>
  <c r="E1551" i="26"/>
  <c r="E1552" i="26"/>
  <c r="E1553" i="26"/>
  <c r="E1554" i="26"/>
  <c r="E1555" i="26"/>
  <c r="E1556" i="26"/>
  <c r="E1557" i="26"/>
  <c r="E1558" i="26"/>
  <c r="E1559" i="26"/>
  <c r="E1560" i="26"/>
  <c r="E1561" i="26"/>
  <c r="E1562" i="26"/>
  <c r="E1563" i="26"/>
  <c r="E1564" i="26"/>
  <c r="E1565" i="26"/>
  <c r="E1566" i="26"/>
  <c r="E1567" i="26"/>
  <c r="E1568" i="26"/>
  <c r="E1569" i="26"/>
  <c r="E1570" i="26"/>
  <c r="E1571" i="26"/>
  <c r="E1572" i="26"/>
  <c r="E1573" i="26"/>
  <c r="E1574" i="26"/>
  <c r="E1575" i="26"/>
  <c r="E1576" i="26"/>
  <c r="E1577" i="26"/>
  <c r="E1578" i="26"/>
  <c r="E1579" i="26"/>
  <c r="E1580" i="26"/>
  <c r="E1581" i="26"/>
  <c r="E1582" i="26"/>
  <c r="E1583" i="26"/>
  <c r="E1584" i="26"/>
  <c r="E1585" i="26"/>
  <c r="E1586" i="26"/>
  <c r="E1587" i="26"/>
  <c r="E1588" i="26"/>
  <c r="E1589" i="26"/>
  <c r="E1590" i="26"/>
  <c r="E1591" i="26"/>
  <c r="E1592" i="26"/>
  <c r="E1593" i="26"/>
  <c r="E1594" i="26"/>
  <c r="E1595" i="26"/>
  <c r="E1596" i="26"/>
  <c r="E1597" i="26"/>
  <c r="E1598" i="26"/>
  <c r="E1599" i="26"/>
  <c r="E1600" i="26"/>
  <c r="E1601" i="26"/>
  <c r="E1602" i="26"/>
  <c r="E1603" i="26"/>
  <c r="E1604" i="26"/>
  <c r="E1605" i="26"/>
  <c r="E1606" i="26"/>
  <c r="E1607" i="26"/>
  <c r="E1608" i="26"/>
  <c r="E1609" i="26"/>
  <c r="E1610" i="26"/>
  <c r="E1611" i="26"/>
  <c r="E1612" i="26"/>
  <c r="E1613" i="26"/>
  <c r="E1614" i="26"/>
  <c r="E1615" i="26"/>
  <c r="E1616" i="26"/>
  <c r="E1617" i="26"/>
  <c r="E1618" i="26"/>
  <c r="E1619" i="26"/>
  <c r="E1620" i="26"/>
  <c r="E1621" i="26"/>
  <c r="E1622" i="26"/>
  <c r="E1623" i="26"/>
  <c r="E1624" i="26"/>
  <c r="E1625" i="26"/>
  <c r="E1626" i="26"/>
  <c r="E1627" i="26"/>
  <c r="E1628" i="26"/>
  <c r="E1629" i="26"/>
  <c r="E1630" i="26"/>
  <c r="E1631" i="26"/>
  <c r="E1632" i="26"/>
  <c r="E1633" i="26"/>
  <c r="E1634" i="26"/>
  <c r="E1635" i="26"/>
  <c r="E1636" i="26"/>
  <c r="E1637" i="26"/>
  <c r="E1638" i="26"/>
  <c r="E1639" i="26"/>
  <c r="E1640" i="26"/>
  <c r="E1641" i="26"/>
  <c r="E1642" i="26"/>
  <c r="E1643" i="26"/>
  <c r="E1644" i="26"/>
  <c r="E1645" i="26"/>
  <c r="E1646" i="26"/>
  <c r="E1647" i="26"/>
  <c r="E1648" i="26"/>
  <c r="E1649" i="26"/>
  <c r="E1650" i="26"/>
  <c r="E1651" i="26"/>
  <c r="E1652" i="26"/>
  <c r="E1653" i="26"/>
  <c r="E1654" i="26"/>
  <c r="E1655" i="26"/>
  <c r="E1656" i="26"/>
  <c r="E1657" i="26"/>
  <c r="E1658" i="26"/>
  <c r="E1659" i="26"/>
  <c r="E1660" i="26"/>
  <c r="E1661" i="26"/>
  <c r="E1662" i="26"/>
  <c r="E1663" i="26"/>
  <c r="E1664" i="26"/>
  <c r="E1665" i="26"/>
  <c r="E1666" i="26"/>
  <c r="E1667" i="26"/>
  <c r="E1668" i="26"/>
  <c r="E1669" i="26"/>
  <c r="E1670" i="26"/>
  <c r="E1671" i="26"/>
  <c r="E1672" i="26"/>
  <c r="E1673" i="26"/>
  <c r="E1674" i="26"/>
  <c r="E1675" i="26"/>
  <c r="E1676" i="26"/>
  <c r="E1677" i="26"/>
  <c r="E1678" i="26"/>
  <c r="E1679" i="26"/>
  <c r="E1680" i="26"/>
  <c r="E1681" i="26"/>
  <c r="E1682" i="26"/>
  <c r="E1683" i="26"/>
  <c r="E1684" i="26"/>
  <c r="E1685" i="26"/>
  <c r="E1686" i="26"/>
  <c r="E1687" i="26"/>
  <c r="E1688" i="26"/>
  <c r="E1689" i="26"/>
  <c r="E1690" i="26"/>
  <c r="E1691" i="26"/>
  <c r="E1692" i="26"/>
  <c r="E1693" i="26"/>
  <c r="E1694" i="26"/>
  <c r="E1695" i="26"/>
  <c r="E1696" i="26"/>
  <c r="E1697" i="26"/>
  <c r="E1698" i="26"/>
  <c r="E1699" i="26"/>
  <c r="E1700" i="26"/>
  <c r="E1701" i="26"/>
  <c r="E1702" i="26"/>
  <c r="E1703" i="26"/>
  <c r="E1704" i="26"/>
  <c r="E1705" i="26"/>
  <c r="E1706" i="26"/>
  <c r="E1707" i="26"/>
  <c r="E1708" i="26"/>
  <c r="E1709" i="26"/>
  <c r="E1710" i="26"/>
  <c r="E1711" i="26"/>
  <c r="E1712" i="26"/>
  <c r="E1713" i="26"/>
  <c r="E1714" i="26"/>
  <c r="E1715" i="26"/>
  <c r="E1716" i="26"/>
  <c r="E1717" i="26"/>
  <c r="E1718" i="26"/>
  <c r="E1719" i="26"/>
  <c r="E1720" i="26"/>
  <c r="E1721" i="26"/>
  <c r="E1722" i="26"/>
  <c r="E1723" i="26"/>
  <c r="E1724" i="26"/>
  <c r="E1725" i="26"/>
  <c r="E1726" i="26"/>
  <c r="E1727" i="26"/>
  <c r="E1728" i="26"/>
  <c r="E1729" i="26"/>
  <c r="E1730" i="26"/>
  <c r="E1731" i="26"/>
  <c r="E1732" i="26"/>
  <c r="E1733" i="26"/>
  <c r="E1734" i="26"/>
  <c r="E1735" i="26"/>
  <c r="E1736" i="26"/>
  <c r="E1737" i="26"/>
  <c r="E1738" i="26"/>
  <c r="E1739" i="26"/>
  <c r="E1740" i="26"/>
  <c r="E1741" i="26"/>
  <c r="E1742" i="26"/>
  <c r="E1743" i="26"/>
  <c r="E1744" i="26"/>
  <c r="E1745" i="26"/>
  <c r="E1746" i="26"/>
  <c r="E1747" i="26"/>
  <c r="E1748" i="26"/>
  <c r="E1749" i="26"/>
  <c r="E1750" i="26"/>
  <c r="E1751" i="26"/>
  <c r="E1752" i="26"/>
  <c r="E1753" i="26"/>
  <c r="E1754" i="26"/>
  <c r="E1755" i="26"/>
  <c r="E1756" i="26"/>
  <c r="E1757" i="26"/>
  <c r="E1758" i="26"/>
  <c r="E1759" i="26"/>
  <c r="E1760" i="26"/>
  <c r="E1761" i="26"/>
  <c r="E1762" i="26"/>
  <c r="E1763" i="26"/>
  <c r="E1764" i="26"/>
  <c r="E1765" i="26"/>
  <c r="E1766" i="26"/>
  <c r="E1767" i="26"/>
  <c r="E1768" i="26"/>
  <c r="E1769" i="26"/>
  <c r="E1770" i="26"/>
  <c r="E1771" i="26"/>
  <c r="E1772" i="26"/>
  <c r="E1773" i="26"/>
  <c r="E1774" i="26"/>
  <c r="E1775" i="26"/>
  <c r="E1776" i="26"/>
  <c r="E1777" i="26"/>
  <c r="E1778" i="26"/>
  <c r="E1779" i="26"/>
  <c r="E1780" i="26"/>
  <c r="E1781" i="26"/>
  <c r="E1782" i="26"/>
  <c r="E1783" i="26"/>
  <c r="E1784" i="26"/>
  <c r="E1785" i="26"/>
  <c r="E1786" i="26"/>
  <c r="E1787" i="26"/>
  <c r="E1788" i="26"/>
  <c r="E1789" i="26"/>
  <c r="S40" i="2" l="1"/>
  <c r="C71" i="3" l="1"/>
  <c r="C70" i="3"/>
  <c r="C38" i="3"/>
  <c r="C39" i="3"/>
  <c r="C12" i="3"/>
  <c r="C13" i="3"/>
  <c r="C27" i="2"/>
  <c r="C28" i="2"/>
  <c r="C39" i="2"/>
  <c r="C11" i="30" l="1"/>
  <c r="G5" i="30"/>
  <c r="G11" i="30"/>
  <c r="K5" i="30"/>
  <c r="C17" i="30"/>
  <c r="I37" i="2"/>
  <c r="I36" i="2"/>
  <c r="I35" i="2"/>
  <c r="I34" i="2"/>
  <c r="I33" i="2"/>
  <c r="I32" i="2"/>
  <c r="I25" i="2"/>
  <c r="I24" i="2"/>
  <c r="I23" i="2"/>
  <c r="I22" i="2"/>
  <c r="I21" i="2"/>
  <c r="I20" i="2"/>
  <c r="I13" i="2"/>
  <c r="I12" i="2"/>
  <c r="I11" i="2"/>
  <c r="I10" i="2"/>
  <c r="I9" i="2"/>
  <c r="I8" i="2"/>
  <c r="I40" i="2" l="1"/>
  <c r="I39" i="2"/>
  <c r="I69" i="3"/>
  <c r="I68" i="3"/>
  <c r="I67" i="3"/>
  <c r="I66" i="3"/>
  <c r="I65" i="3"/>
  <c r="I64" i="3"/>
  <c r="M50" i="3"/>
  <c r="I50" i="3"/>
  <c r="P48" i="3"/>
  <c r="P47" i="3"/>
  <c r="I37" i="3"/>
  <c r="I36" i="3"/>
  <c r="I35" i="3"/>
  <c r="I34" i="3"/>
  <c r="I33" i="3"/>
  <c r="I32" i="3"/>
  <c r="I38" i="3" s="1"/>
  <c r="I11" i="3"/>
  <c r="I10" i="3"/>
  <c r="I9" i="3"/>
  <c r="I8" i="3"/>
  <c r="I7" i="3"/>
  <c r="I6" i="3"/>
  <c r="I71" i="3" l="1"/>
  <c r="I39" i="3"/>
  <c r="I13" i="3"/>
  <c r="I12" i="3"/>
  <c r="P50" i="3"/>
  <c r="G52" i="3" s="1"/>
  <c r="E59" i="3"/>
  <c r="K60" i="3" s="1"/>
  <c r="R60" i="3" s="1"/>
  <c r="I70" i="3"/>
  <c r="E54" i="3"/>
  <c r="C40" i="2"/>
  <c r="I27" i="2"/>
  <c r="I28" i="2"/>
  <c r="C16" i="2"/>
  <c r="C15" i="2"/>
  <c r="C5" i="30" s="1"/>
  <c r="I15" i="2"/>
  <c r="I16" i="2"/>
  <c r="CD7" i="53" l="1"/>
  <c r="CC7" i="53"/>
  <c r="N45" i="63"/>
  <c r="N45" i="1"/>
  <c r="K55" i="3"/>
  <c r="R55" i="3" s="1"/>
  <c r="L47" i="1"/>
  <c r="L46" i="1"/>
  <c r="L45" i="1"/>
  <c r="L44" i="1"/>
  <c r="B65" i="1" s="1"/>
  <c r="CG7" i="53" l="1"/>
</calcChain>
</file>

<file path=xl/sharedStrings.xml><?xml version="1.0" encoding="utf-8"?>
<sst xmlns="http://schemas.openxmlformats.org/spreadsheetml/2006/main" count="13878" uniqueCount="7368">
  <si>
    <t>★基本情報入力欄　はじめに太枠内の情報を入力してください。</t>
    <rPh sb="1" eb="3">
      <t>キホン</t>
    </rPh>
    <rPh sb="3" eb="5">
      <t>ジョウホウ</t>
    </rPh>
    <rPh sb="5" eb="7">
      <t>ニュウリョク</t>
    </rPh>
    <rPh sb="7" eb="8">
      <t>ラン</t>
    </rPh>
    <rPh sb="13" eb="15">
      <t>フトワク</t>
    </rPh>
    <rPh sb="15" eb="16">
      <t>ナイ</t>
    </rPh>
    <rPh sb="17" eb="19">
      <t>ジョウホウ</t>
    </rPh>
    <rPh sb="20" eb="22">
      <t>ニュウリョク</t>
    </rPh>
    <phoneticPr fontId="4"/>
  </si>
  <si>
    <t>都道府県名</t>
    <rPh sb="0" eb="4">
      <t>トドウフケン</t>
    </rPh>
    <rPh sb="4" eb="5">
      <t>メイ</t>
    </rPh>
    <phoneticPr fontId="4"/>
  </si>
  <si>
    <t>○○県</t>
    <rPh sb="2" eb="3">
      <t>ケン</t>
    </rPh>
    <phoneticPr fontId="4"/>
  </si>
  <si>
    <t>　←　「都道府県」まで記入してください。</t>
    <rPh sb="4" eb="8">
      <t>トドウフケン</t>
    </rPh>
    <rPh sb="11" eb="13">
      <t>キニュウ</t>
    </rPh>
    <phoneticPr fontId="4"/>
  </si>
  <si>
    <t>市町村名</t>
    <rPh sb="0" eb="4">
      <t>シチョウソンメイ</t>
    </rPh>
    <phoneticPr fontId="4"/>
  </si>
  <si>
    <t>△△市</t>
    <rPh sb="2" eb="3">
      <t>シ</t>
    </rPh>
    <phoneticPr fontId="4"/>
  </si>
  <si>
    <t>　←　「市町村」まで記入してください。</t>
    <rPh sb="4" eb="7">
      <t>シチョウソン</t>
    </rPh>
    <phoneticPr fontId="4"/>
  </si>
  <si>
    <t>対象組織名</t>
    <rPh sb="0" eb="2">
      <t>タイショウ</t>
    </rPh>
    <rPh sb="2" eb="5">
      <t>ソシキメイ</t>
    </rPh>
    <phoneticPr fontId="4"/>
  </si>
  <si>
    <t>あいうえお活動組織</t>
    <rPh sb="5" eb="7">
      <t>カツドウ</t>
    </rPh>
    <rPh sb="7" eb="9">
      <t>ソシキ</t>
    </rPh>
    <phoneticPr fontId="4"/>
  </si>
  <si>
    <t>代表者名</t>
    <rPh sb="0" eb="3">
      <t>ダイヒョウシャ</t>
    </rPh>
    <rPh sb="3" eb="4">
      <t>メイ</t>
    </rPh>
    <phoneticPr fontId="4"/>
  </si>
  <si>
    <t>多面　太郎</t>
    <rPh sb="0" eb="2">
      <t>タメン</t>
    </rPh>
    <rPh sb="3" eb="5">
      <t>タロウ</t>
    </rPh>
    <phoneticPr fontId="4"/>
  </si>
  <si>
    <t>代表者住所</t>
    <rPh sb="0" eb="3">
      <t>ダイヒョウシャ</t>
    </rPh>
    <rPh sb="3" eb="5">
      <t>ジュウショ</t>
    </rPh>
    <phoneticPr fontId="4"/>
  </si>
  <si>
    <t>○○県△△市○町○-○-○</t>
    <rPh sb="2" eb="3">
      <t>ケン</t>
    </rPh>
    <rPh sb="5" eb="6">
      <t>シ</t>
    </rPh>
    <rPh sb="7" eb="8">
      <t>チョウ</t>
    </rPh>
    <phoneticPr fontId="4"/>
  </si>
  <si>
    <t>★記入の手順と注意事項（Excelで様式を作成する場合）</t>
    <rPh sb="1" eb="3">
      <t>キニュウ</t>
    </rPh>
    <rPh sb="4" eb="6">
      <t>テジュン</t>
    </rPh>
    <rPh sb="7" eb="9">
      <t>チュウイ</t>
    </rPh>
    <rPh sb="9" eb="11">
      <t>ジコウ</t>
    </rPh>
    <rPh sb="18" eb="20">
      <t>ヨウシキ</t>
    </rPh>
    <rPh sb="21" eb="23">
      <t>サクセイ</t>
    </rPh>
    <rPh sb="25" eb="27">
      <t>バアイ</t>
    </rPh>
    <phoneticPr fontId="4"/>
  </si>
  <si>
    <t>・様式1-1号シートから順番に入力してください。</t>
    <rPh sb="1" eb="3">
      <t>ヨウシキ</t>
    </rPh>
    <rPh sb="6" eb="7">
      <t>ゴウ</t>
    </rPh>
    <phoneticPr fontId="4"/>
  </si>
  <si>
    <t>・画面下の様式名を選択すると、入力する様式を切り替えることができます。左下の◀▶をクリックすることで、隠れている様式を表示させることができます。</t>
    <rPh sb="1" eb="3">
      <t>ガメン</t>
    </rPh>
    <rPh sb="3" eb="4">
      <t>シタ</t>
    </rPh>
    <rPh sb="5" eb="7">
      <t>ヨウシキ</t>
    </rPh>
    <rPh sb="7" eb="8">
      <t>メイ</t>
    </rPh>
    <rPh sb="9" eb="11">
      <t>センタク</t>
    </rPh>
    <rPh sb="15" eb="17">
      <t>ニュウリョク</t>
    </rPh>
    <rPh sb="19" eb="21">
      <t>ヨウシキ</t>
    </rPh>
    <rPh sb="22" eb="23">
      <t>キ</t>
    </rPh>
    <rPh sb="24" eb="25">
      <t>カ</t>
    </rPh>
    <rPh sb="35" eb="37">
      <t>ヒダリシタ</t>
    </rPh>
    <rPh sb="51" eb="52">
      <t>カク</t>
    </rPh>
    <rPh sb="56" eb="58">
      <t>ヨウシキ</t>
    </rPh>
    <rPh sb="59" eb="61">
      <t>ヒョウジ</t>
    </rPh>
    <phoneticPr fontId="4"/>
  </si>
  <si>
    <t>・活動組織の方が入力するセルには、この色が塗ってあります。</t>
    <rPh sb="1" eb="3">
      <t>カツドウ</t>
    </rPh>
    <rPh sb="3" eb="5">
      <t>ソシキ</t>
    </rPh>
    <rPh sb="6" eb="7">
      <t>カタ</t>
    </rPh>
    <rPh sb="8" eb="10">
      <t>ニュウリョク</t>
    </rPh>
    <phoneticPr fontId="4"/>
  </si>
  <si>
    <t>・この色が塗ってあるセルは自動で入力されますが、自由に入力することもできます。自動入力されたものが間違っている場合は、正しく修正してください。</t>
    <rPh sb="3" eb="4">
      <t>イロ</t>
    </rPh>
    <rPh sb="5" eb="6">
      <t>ヌ</t>
    </rPh>
    <rPh sb="13" eb="15">
      <t>ジドウ</t>
    </rPh>
    <rPh sb="16" eb="18">
      <t>ニュウリョク</t>
    </rPh>
    <rPh sb="24" eb="26">
      <t>ジユウ</t>
    </rPh>
    <rPh sb="27" eb="29">
      <t>ニュウリョク</t>
    </rPh>
    <phoneticPr fontId="4"/>
  </si>
  <si>
    <r>
      <t>・行を追加する際は、一番左にある</t>
    </r>
    <r>
      <rPr>
        <u/>
        <sz val="10"/>
        <rFont val="HG丸ｺﾞｼｯｸM-PRO"/>
        <family val="3"/>
        <charset val="128"/>
      </rPr>
      <t>行番号をクリック</t>
    </r>
    <r>
      <rPr>
        <sz val="10"/>
        <rFont val="HG丸ｺﾞｼｯｸM-PRO"/>
        <family val="3"/>
        <charset val="128"/>
      </rPr>
      <t>して</t>
    </r>
    <r>
      <rPr>
        <u/>
        <sz val="10"/>
        <rFont val="HG丸ｺﾞｼｯｸM-PRO"/>
        <family val="3"/>
        <charset val="128"/>
      </rPr>
      <t>行全体</t>
    </r>
    <r>
      <rPr>
        <sz val="10"/>
        <rFont val="HG丸ｺﾞｼｯｸM-PRO"/>
        <family val="3"/>
        <charset val="128"/>
      </rPr>
      <t>をコピーし、表の最下部の太線より上の位置で</t>
    </r>
    <r>
      <rPr>
        <u/>
        <sz val="10"/>
        <rFont val="HG丸ｺﾞｼｯｸM-PRO"/>
        <family val="3"/>
        <charset val="128"/>
      </rPr>
      <t>行番号を右クリック</t>
    </r>
    <r>
      <rPr>
        <sz val="10"/>
        <rFont val="HG丸ｺﾞｼｯｸM-PRO"/>
        <family val="3"/>
        <charset val="128"/>
      </rPr>
      <t>し「コピーしたセルの挿入」を選択してください。</t>
    </r>
    <rPh sb="1" eb="2">
      <t>ギョウ</t>
    </rPh>
    <rPh sb="3" eb="5">
      <t>ツイカ</t>
    </rPh>
    <rPh sb="7" eb="8">
      <t>サイ</t>
    </rPh>
    <rPh sb="10" eb="12">
      <t>イチバン</t>
    </rPh>
    <rPh sb="12" eb="13">
      <t>ヒダリ</t>
    </rPh>
    <rPh sb="16" eb="19">
      <t>ギョウバンゴウ</t>
    </rPh>
    <rPh sb="26" eb="27">
      <t>ギョウ</t>
    </rPh>
    <rPh sb="27" eb="29">
      <t>ゼンタイ</t>
    </rPh>
    <rPh sb="35" eb="36">
      <t>ヒョウ</t>
    </rPh>
    <rPh sb="37" eb="40">
      <t>サイカブ</t>
    </rPh>
    <rPh sb="41" eb="43">
      <t>フトセン</t>
    </rPh>
    <rPh sb="45" eb="46">
      <t>ウエ</t>
    </rPh>
    <rPh sb="47" eb="49">
      <t>イチ</t>
    </rPh>
    <rPh sb="50" eb="51">
      <t>ギョウ</t>
    </rPh>
    <rPh sb="51" eb="53">
      <t>バンゴウ</t>
    </rPh>
    <rPh sb="54" eb="55">
      <t>ミギ</t>
    </rPh>
    <rPh sb="69" eb="71">
      <t>ソウニュウ</t>
    </rPh>
    <rPh sb="73" eb="75">
      <t>センタク</t>
    </rPh>
    <phoneticPr fontId="4"/>
  </si>
  <si>
    <r>
      <t>・</t>
    </r>
    <r>
      <rPr>
        <sz val="10"/>
        <color indexed="10"/>
        <rFont val="HG丸ｺﾞｼｯｸM-PRO"/>
        <family val="3"/>
        <charset val="128"/>
      </rPr>
      <t>計算式が入っているセルは変更しないでください。</t>
    </r>
    <r>
      <rPr>
        <sz val="10"/>
        <rFont val="HG丸ｺﾞｼｯｸM-PRO"/>
        <family val="3"/>
        <charset val="128"/>
      </rPr>
      <t>自動入力や自動計算ができなくなります。</t>
    </r>
    <rPh sb="1" eb="3">
      <t>ケイサン</t>
    </rPh>
    <rPh sb="3" eb="4">
      <t>シキ</t>
    </rPh>
    <rPh sb="5" eb="6">
      <t>ハイ</t>
    </rPh>
    <rPh sb="13" eb="15">
      <t>ヘンコウ</t>
    </rPh>
    <rPh sb="24" eb="26">
      <t>ジドウ</t>
    </rPh>
    <rPh sb="26" eb="28">
      <t>ニュウリョク</t>
    </rPh>
    <rPh sb="29" eb="31">
      <t>ジドウ</t>
    </rPh>
    <rPh sb="31" eb="33">
      <t>ケイサン</t>
    </rPh>
    <phoneticPr fontId="4"/>
  </si>
  <si>
    <t>★提出書類と各シートの説明</t>
    <rPh sb="1" eb="3">
      <t>テイシュツ</t>
    </rPh>
    <rPh sb="3" eb="5">
      <t>ショルイ</t>
    </rPh>
    <rPh sb="6" eb="7">
      <t>カク</t>
    </rPh>
    <rPh sb="11" eb="13">
      <t>セツメイ</t>
    </rPh>
    <phoneticPr fontId="4"/>
  </si>
  <si>
    <t>１．事業計画の申請時に提出するもの</t>
    <rPh sb="2" eb="4">
      <t>ジギョウ</t>
    </rPh>
    <rPh sb="4" eb="6">
      <t>ケイカク</t>
    </rPh>
    <rPh sb="7" eb="9">
      <t>シンセイ</t>
    </rPh>
    <rPh sb="9" eb="10">
      <t>トキ</t>
    </rPh>
    <rPh sb="11" eb="13">
      <t>テイシュツ</t>
    </rPh>
    <phoneticPr fontId="4"/>
  </si>
  <si>
    <t>シート名</t>
    <rPh sb="3" eb="4">
      <t>メイ</t>
    </rPh>
    <phoneticPr fontId="4"/>
  </si>
  <si>
    <t>提出の必要性</t>
    <rPh sb="0" eb="2">
      <t>テイシュツ</t>
    </rPh>
    <rPh sb="3" eb="5">
      <t>ヒツヨウ</t>
    </rPh>
    <rPh sb="5" eb="6">
      <t>セイ</t>
    </rPh>
    <phoneticPr fontId="4"/>
  </si>
  <si>
    <t>書類名</t>
    <rPh sb="0" eb="2">
      <t>ショルイ</t>
    </rPh>
    <rPh sb="2" eb="3">
      <t>メイ</t>
    </rPh>
    <phoneticPr fontId="4"/>
  </si>
  <si>
    <t>様式１－１号</t>
    <rPh sb="0" eb="2">
      <t>ヨウシキ</t>
    </rPh>
    <rPh sb="5" eb="6">
      <t>ゴウ</t>
    </rPh>
    <phoneticPr fontId="4"/>
  </si>
  <si>
    <t>必須</t>
    <rPh sb="0" eb="2">
      <t>ヒッス</t>
    </rPh>
    <phoneticPr fontId="4"/>
  </si>
  <si>
    <t>様式第1-1号 多面的機能発揮促進事業に関する計画の認定の申請について</t>
    <rPh sb="0" eb="2">
      <t>ヨウシキ</t>
    </rPh>
    <rPh sb="2" eb="3">
      <t>ダイ</t>
    </rPh>
    <rPh sb="6" eb="7">
      <t>ゴウ</t>
    </rPh>
    <phoneticPr fontId="4"/>
  </si>
  <si>
    <t>様式１－２号</t>
    <rPh sb="0" eb="2">
      <t>ヨウシキ</t>
    </rPh>
    <rPh sb="5" eb="6">
      <t>ゴウ</t>
    </rPh>
    <phoneticPr fontId="4"/>
  </si>
  <si>
    <t>様式第1-2号 多面的機能発揮促進事業に関する計画</t>
    <rPh sb="0" eb="2">
      <t>ヨウシキ</t>
    </rPh>
    <rPh sb="2" eb="3">
      <t>ダイ</t>
    </rPh>
    <rPh sb="6" eb="7">
      <t>ゴウ</t>
    </rPh>
    <phoneticPr fontId="4"/>
  </si>
  <si>
    <t>様式１－３号</t>
    <rPh sb="0" eb="2">
      <t>ヨウシキ</t>
    </rPh>
    <rPh sb="5" eb="6">
      <t>ゴウ</t>
    </rPh>
    <phoneticPr fontId="4"/>
  </si>
  <si>
    <t>様式第1-3号 農業の有する多面的機能の発揮の促進に関する活動計画書</t>
    <rPh sb="0" eb="2">
      <t>ヨウシキ</t>
    </rPh>
    <rPh sb="2" eb="3">
      <t>ダイ</t>
    </rPh>
    <rPh sb="6" eb="7">
      <t>ゴウ</t>
    </rPh>
    <rPh sb="8" eb="10">
      <t>ノウギョウ</t>
    </rPh>
    <phoneticPr fontId="4"/>
  </si>
  <si>
    <t>活動計画書</t>
    <rPh sb="0" eb="2">
      <t>カツドウ</t>
    </rPh>
    <rPh sb="2" eb="5">
      <t>ケイカクショ</t>
    </rPh>
    <phoneticPr fontId="4"/>
  </si>
  <si>
    <t>様式第1-3号別紙１ 多面的機能支払交付金に係る活動計画書（１号事業様式）</t>
    <rPh sb="0" eb="2">
      <t>ヨウシキ</t>
    </rPh>
    <rPh sb="2" eb="3">
      <t>ダイ</t>
    </rPh>
    <rPh sb="6" eb="7">
      <t>ゴウ</t>
    </rPh>
    <rPh sb="7" eb="9">
      <t>ベッシ</t>
    </rPh>
    <rPh sb="31" eb="32">
      <t>ゴウ</t>
    </rPh>
    <rPh sb="32" eb="34">
      <t>ジギョウ</t>
    </rPh>
    <rPh sb="34" eb="36">
      <t>ヨウシキ</t>
    </rPh>
    <phoneticPr fontId="4"/>
  </si>
  <si>
    <t>　加算措置</t>
    <rPh sb="1" eb="3">
      <t>カサン</t>
    </rPh>
    <rPh sb="3" eb="5">
      <t>ソチ</t>
    </rPh>
    <phoneticPr fontId="4"/>
  </si>
  <si>
    <t>必要に応じて</t>
    <rPh sb="0" eb="2">
      <t>ヒツヨウ</t>
    </rPh>
    <rPh sb="3" eb="4">
      <t>オウ</t>
    </rPh>
    <phoneticPr fontId="4"/>
  </si>
  <si>
    <r>
      <t>　</t>
    </r>
    <r>
      <rPr>
        <sz val="10"/>
        <color rgb="FFFF0000"/>
        <rFont val="Meiryo UI"/>
        <family val="3"/>
        <charset val="128"/>
      </rPr>
      <t>※加算措置に取り組む場合のみ提出</t>
    </r>
    <rPh sb="2" eb="4">
      <t>カサン</t>
    </rPh>
    <rPh sb="4" eb="6">
      <t>ソチ</t>
    </rPh>
    <rPh sb="7" eb="8">
      <t>ト</t>
    </rPh>
    <rPh sb="9" eb="10">
      <t>ク</t>
    </rPh>
    <rPh sb="11" eb="13">
      <t>バアイ</t>
    </rPh>
    <rPh sb="15" eb="17">
      <t>テイシュツ</t>
    </rPh>
    <phoneticPr fontId="4"/>
  </si>
  <si>
    <t>位置図</t>
    <rPh sb="0" eb="2">
      <t>イチ</t>
    </rPh>
    <rPh sb="2" eb="3">
      <t>ズ</t>
    </rPh>
    <phoneticPr fontId="4"/>
  </si>
  <si>
    <t>様式第1-3号別紙１別添１　実施区域位置図</t>
    <rPh sb="0" eb="2">
      <t>ヨウシキ</t>
    </rPh>
    <rPh sb="2" eb="3">
      <t>ダイ</t>
    </rPh>
    <rPh sb="6" eb="7">
      <t>ゴウ</t>
    </rPh>
    <rPh sb="7" eb="9">
      <t>ベッシ</t>
    </rPh>
    <rPh sb="10" eb="12">
      <t>ベッテン</t>
    </rPh>
    <rPh sb="14" eb="16">
      <t>ジッシ</t>
    </rPh>
    <rPh sb="16" eb="18">
      <t>クイキ</t>
    </rPh>
    <rPh sb="18" eb="21">
      <t>イチズ</t>
    </rPh>
    <phoneticPr fontId="4"/>
  </si>
  <si>
    <t>田んぼダム位置図</t>
    <rPh sb="0" eb="1">
      <t>タ</t>
    </rPh>
    <rPh sb="5" eb="7">
      <t>イチ</t>
    </rPh>
    <rPh sb="7" eb="8">
      <t>ズ</t>
    </rPh>
    <phoneticPr fontId="4"/>
  </si>
  <si>
    <t>様式第1-3号別紙１別添３　田んぼダム実施区域位置図</t>
    <rPh sb="0" eb="2">
      <t>ヨウシキ</t>
    </rPh>
    <rPh sb="2" eb="3">
      <t>ダイ</t>
    </rPh>
    <rPh sb="6" eb="7">
      <t>ゴウ</t>
    </rPh>
    <rPh sb="7" eb="9">
      <t>ベッシ</t>
    </rPh>
    <rPh sb="10" eb="12">
      <t>ベッテン</t>
    </rPh>
    <rPh sb="14" eb="15">
      <t>タ</t>
    </rPh>
    <rPh sb="19" eb="21">
      <t>ジッシ</t>
    </rPh>
    <rPh sb="21" eb="23">
      <t>クイキ</t>
    </rPh>
    <rPh sb="23" eb="25">
      <t>イチ</t>
    </rPh>
    <rPh sb="25" eb="26">
      <t>ズ</t>
    </rPh>
    <phoneticPr fontId="4"/>
  </si>
  <si>
    <t>構成員一覧</t>
    <rPh sb="0" eb="3">
      <t>コウセイイン</t>
    </rPh>
    <rPh sb="3" eb="5">
      <t>イチラン</t>
    </rPh>
    <phoneticPr fontId="4"/>
  </si>
  <si>
    <t>必須（どちらかを提出）</t>
    <rPh sb="0" eb="2">
      <t>ヒッス</t>
    </rPh>
    <rPh sb="8" eb="10">
      <t>テイシュツ</t>
    </rPh>
    <phoneticPr fontId="4"/>
  </si>
  <si>
    <t>活動組織の規約別紙（構成員一覧）</t>
    <rPh sb="0" eb="2">
      <t>カツドウ</t>
    </rPh>
    <rPh sb="2" eb="4">
      <t>ソシキ</t>
    </rPh>
    <rPh sb="5" eb="7">
      <t>キヤク</t>
    </rPh>
    <rPh sb="7" eb="9">
      <t>ベッシ</t>
    </rPh>
    <rPh sb="10" eb="13">
      <t>コウセイイン</t>
    </rPh>
    <rPh sb="13" eb="15">
      <t>イチラン</t>
    </rPh>
    <phoneticPr fontId="4"/>
  </si>
  <si>
    <t>別ファイル</t>
    <rPh sb="0" eb="1">
      <t>ベツ</t>
    </rPh>
    <phoneticPr fontId="4"/>
  </si>
  <si>
    <t>様式第1-3号別紙１別添２　構成員一覧</t>
    <rPh sb="0" eb="2">
      <t>ヨウシキ</t>
    </rPh>
    <rPh sb="2" eb="3">
      <t>ダイ</t>
    </rPh>
    <rPh sb="6" eb="7">
      <t>ゴウ</t>
    </rPh>
    <rPh sb="7" eb="9">
      <t>ベッシ</t>
    </rPh>
    <rPh sb="10" eb="12">
      <t>ベッテン</t>
    </rPh>
    <rPh sb="14" eb="17">
      <t>コウセイイン</t>
    </rPh>
    <rPh sb="17" eb="19">
      <t>イチラン</t>
    </rPh>
    <phoneticPr fontId="4"/>
  </si>
  <si>
    <t>長寿命化整備計画</t>
    <rPh sb="0" eb="4">
      <t>チョウジュミョウカ</t>
    </rPh>
    <rPh sb="4" eb="6">
      <t>セイビ</t>
    </rPh>
    <rPh sb="6" eb="8">
      <t>ケイカク</t>
    </rPh>
    <phoneticPr fontId="4"/>
  </si>
  <si>
    <t>様式第1-4号 長寿命化整備計画書</t>
    <rPh sb="0" eb="2">
      <t>ヨウシキ</t>
    </rPh>
    <rPh sb="2" eb="3">
      <t>ダイ</t>
    </rPh>
    <rPh sb="6" eb="7">
      <t>ゴウ</t>
    </rPh>
    <rPh sb="8" eb="12">
      <t>チョウジュミョウカ</t>
    </rPh>
    <rPh sb="12" eb="14">
      <t>セイビ</t>
    </rPh>
    <rPh sb="14" eb="17">
      <t>ケイカクショ</t>
    </rPh>
    <phoneticPr fontId="4"/>
  </si>
  <si>
    <t>工事確認書</t>
    <rPh sb="0" eb="2">
      <t>コウジ</t>
    </rPh>
    <rPh sb="2" eb="5">
      <t>カクニンショ</t>
    </rPh>
    <phoneticPr fontId="4"/>
  </si>
  <si>
    <t>様式第1-5号 工事に関する確認書</t>
    <rPh sb="0" eb="2">
      <t>ヨウシキ</t>
    </rPh>
    <rPh sb="2" eb="3">
      <t>ダイ</t>
    </rPh>
    <rPh sb="6" eb="7">
      <t>ゴウ</t>
    </rPh>
    <phoneticPr fontId="4"/>
  </si>
  <si>
    <t>別記6-1 活動組織規約 又は別記5-2 広域協定運営委員会規則</t>
    <rPh sb="0" eb="2">
      <t>ベッキ</t>
    </rPh>
    <rPh sb="6" eb="8">
      <t>カツドウ</t>
    </rPh>
    <rPh sb="8" eb="10">
      <t>ソシキ</t>
    </rPh>
    <rPh sb="10" eb="12">
      <t>キヤク</t>
    </rPh>
    <rPh sb="13" eb="14">
      <t>マタ</t>
    </rPh>
    <rPh sb="15" eb="17">
      <t>ベッキ</t>
    </rPh>
    <rPh sb="21" eb="23">
      <t>コウイキ</t>
    </rPh>
    <rPh sb="23" eb="25">
      <t>キョウテイ</t>
    </rPh>
    <rPh sb="25" eb="27">
      <t>ウンエイ</t>
    </rPh>
    <rPh sb="27" eb="30">
      <t>イインカイ</t>
    </rPh>
    <rPh sb="30" eb="32">
      <t>キソク</t>
    </rPh>
    <phoneticPr fontId="4"/>
  </si>
  <si>
    <t>２．実施状況の報告時に提出するもの</t>
    <rPh sb="2" eb="4">
      <t>ジッシ</t>
    </rPh>
    <rPh sb="4" eb="6">
      <t>ジョウキョウ</t>
    </rPh>
    <rPh sb="7" eb="9">
      <t>ホウコク</t>
    </rPh>
    <rPh sb="9" eb="10">
      <t>ジ</t>
    </rPh>
    <rPh sb="11" eb="13">
      <t>テイシュツ</t>
    </rPh>
    <phoneticPr fontId="4"/>
  </si>
  <si>
    <t>活動記録</t>
    <rPh sb="0" eb="2">
      <t>カツドウ</t>
    </rPh>
    <rPh sb="2" eb="4">
      <t>キロク</t>
    </rPh>
    <phoneticPr fontId="4"/>
  </si>
  <si>
    <t>必須に応じて</t>
    <rPh sb="0" eb="2">
      <t>ヒッス</t>
    </rPh>
    <rPh sb="3" eb="4">
      <t>オウ</t>
    </rPh>
    <phoneticPr fontId="4"/>
  </si>
  <si>
    <t>様式第1-6号 活動記録 ※農地維持支払のみに取り組む場合、提出不要</t>
    <rPh sb="0" eb="2">
      <t>ヨウシキ</t>
    </rPh>
    <rPh sb="2" eb="3">
      <t>ダイ</t>
    </rPh>
    <rPh sb="6" eb="7">
      <t>ゴウ</t>
    </rPh>
    <rPh sb="14" eb="16">
      <t>ノウチ</t>
    </rPh>
    <rPh sb="16" eb="18">
      <t>イジ</t>
    </rPh>
    <rPh sb="18" eb="20">
      <t>シハライ</t>
    </rPh>
    <rPh sb="23" eb="24">
      <t>ト</t>
    </rPh>
    <rPh sb="25" eb="26">
      <t>ク</t>
    </rPh>
    <rPh sb="27" eb="29">
      <t>バアイ</t>
    </rPh>
    <rPh sb="30" eb="32">
      <t>テイシュツ</t>
    </rPh>
    <rPh sb="32" eb="34">
      <t>フヨウ</t>
    </rPh>
    <phoneticPr fontId="4"/>
  </si>
  <si>
    <t>金銭出納簿</t>
    <rPh sb="0" eb="2">
      <t>キンセン</t>
    </rPh>
    <rPh sb="2" eb="5">
      <t>スイトウボ</t>
    </rPh>
    <phoneticPr fontId="4"/>
  </si>
  <si>
    <t>様式第1-7号 金銭出納簿</t>
    <rPh sb="2" eb="3">
      <t>ダイ</t>
    </rPh>
    <phoneticPr fontId="4"/>
  </si>
  <si>
    <t>報告書</t>
    <rPh sb="0" eb="3">
      <t>ホウコクショ</t>
    </rPh>
    <phoneticPr fontId="4"/>
  </si>
  <si>
    <t>様式第1-8号 実施状況報告書</t>
    <rPh sb="2" eb="3">
      <t>ダイ</t>
    </rPh>
    <phoneticPr fontId="4"/>
  </si>
  <si>
    <t>持越金の使用予定表</t>
    <rPh sb="0" eb="2">
      <t>モチコシ</t>
    </rPh>
    <rPh sb="2" eb="3">
      <t>カネ</t>
    </rPh>
    <rPh sb="4" eb="6">
      <t>シヨウ</t>
    </rPh>
    <rPh sb="6" eb="8">
      <t>ヨテイ</t>
    </rPh>
    <rPh sb="8" eb="9">
      <t>ヒョウ</t>
    </rPh>
    <phoneticPr fontId="4"/>
  </si>
  <si>
    <t>　※持越金の額が規定以上になる場合のみ提出</t>
    <rPh sb="2" eb="5">
      <t>モチコシキン</t>
    </rPh>
    <rPh sb="6" eb="7">
      <t>ガク</t>
    </rPh>
    <rPh sb="8" eb="10">
      <t>キテイ</t>
    </rPh>
    <rPh sb="10" eb="12">
      <t>イジョウ</t>
    </rPh>
    <rPh sb="15" eb="17">
      <t>バアイ</t>
    </rPh>
    <rPh sb="19" eb="21">
      <t>テイシュツ</t>
    </rPh>
    <phoneticPr fontId="4"/>
  </si>
  <si>
    <t>３．取組番号表</t>
    <rPh sb="2" eb="3">
      <t>ト</t>
    </rPh>
    <rPh sb="3" eb="4">
      <t>ク</t>
    </rPh>
    <rPh sb="4" eb="6">
      <t>バンゴウ</t>
    </rPh>
    <rPh sb="6" eb="7">
      <t>ヒョウ</t>
    </rPh>
    <phoneticPr fontId="4"/>
  </si>
  <si>
    <t>内容</t>
    <rPh sb="0" eb="2">
      <t>ナイヨウ</t>
    </rPh>
    <phoneticPr fontId="4"/>
  </si>
  <si>
    <t>取組番号早見表</t>
    <rPh sb="0" eb="1">
      <t>ト</t>
    </rPh>
    <rPh sb="1" eb="2">
      <t>ク</t>
    </rPh>
    <rPh sb="2" eb="4">
      <t>バンゴウ</t>
    </rPh>
    <rPh sb="4" eb="7">
      <t>ハヤミヒョウ</t>
    </rPh>
    <phoneticPr fontId="4"/>
  </si>
  <si>
    <t>活動記録に記載する取組の番号早見表</t>
    <rPh sb="0" eb="2">
      <t>カツドウ</t>
    </rPh>
    <rPh sb="2" eb="4">
      <t>キロク</t>
    </rPh>
    <rPh sb="5" eb="7">
      <t>キサイ</t>
    </rPh>
    <rPh sb="9" eb="11">
      <t>トリクミ</t>
    </rPh>
    <rPh sb="12" eb="14">
      <t>バンゴウ</t>
    </rPh>
    <rPh sb="14" eb="16">
      <t>ハヤミ</t>
    </rPh>
    <rPh sb="16" eb="17">
      <t>ヒョウ</t>
    </rPh>
    <phoneticPr fontId="4"/>
  </si>
  <si>
    <t>取組番号表</t>
    <rPh sb="0" eb="2">
      <t>トリクミ</t>
    </rPh>
    <rPh sb="2" eb="4">
      <t>バンゴウ</t>
    </rPh>
    <rPh sb="4" eb="5">
      <t>ヒョウ</t>
    </rPh>
    <phoneticPr fontId="4"/>
  </si>
  <si>
    <t>活動記録に記載する取組の番号表（詳細版）</t>
    <rPh sb="0" eb="2">
      <t>カツドウ</t>
    </rPh>
    <rPh sb="2" eb="4">
      <t>キロク</t>
    </rPh>
    <rPh sb="5" eb="7">
      <t>キサイ</t>
    </rPh>
    <rPh sb="9" eb="11">
      <t>トリクミ</t>
    </rPh>
    <rPh sb="12" eb="14">
      <t>バンゴウ</t>
    </rPh>
    <rPh sb="14" eb="15">
      <t>ヒョウ</t>
    </rPh>
    <rPh sb="16" eb="18">
      <t>ショウサイ</t>
    </rPh>
    <rPh sb="18" eb="19">
      <t>バン</t>
    </rPh>
    <phoneticPr fontId="4"/>
  </si>
  <si>
    <t>４．その他のシート（活動組織の方は入力不要です）</t>
    <rPh sb="4" eb="5">
      <t>タ</t>
    </rPh>
    <rPh sb="10" eb="12">
      <t>カツドウ</t>
    </rPh>
    <rPh sb="12" eb="14">
      <t>ソシキ</t>
    </rPh>
    <rPh sb="15" eb="16">
      <t>カタ</t>
    </rPh>
    <rPh sb="17" eb="19">
      <t>ニュウリョク</t>
    </rPh>
    <rPh sb="19" eb="21">
      <t>フヨウ</t>
    </rPh>
    <phoneticPr fontId="4"/>
  </si>
  <si>
    <t>選択肢</t>
    <rPh sb="0" eb="3">
      <t>センタクシ</t>
    </rPh>
    <phoneticPr fontId="4"/>
  </si>
  <si>
    <r>
      <t>選択肢のリスト　</t>
    </r>
    <r>
      <rPr>
        <sz val="10"/>
        <color rgb="FFFF0000"/>
        <rFont val="Meiryo UI"/>
        <family val="3"/>
        <charset val="128"/>
      </rPr>
      <t>活動組織の方は、選択肢を</t>
    </r>
    <r>
      <rPr>
        <sz val="10"/>
        <color indexed="10"/>
        <rFont val="Meiryo UI"/>
        <family val="3"/>
        <charset val="128"/>
      </rPr>
      <t>変更しないでください。</t>
    </r>
    <rPh sb="0" eb="3">
      <t>センタクシ</t>
    </rPh>
    <rPh sb="8" eb="10">
      <t>カツドウ</t>
    </rPh>
    <rPh sb="10" eb="12">
      <t>ソシキ</t>
    </rPh>
    <rPh sb="13" eb="14">
      <t>カタ</t>
    </rPh>
    <rPh sb="16" eb="19">
      <t>センタクシ</t>
    </rPh>
    <rPh sb="20" eb="22">
      <t>ヘンコウ</t>
    </rPh>
    <phoneticPr fontId="4"/>
  </si>
  <si>
    <t>市町村用</t>
    <rPh sb="0" eb="3">
      <t>シチョウソン</t>
    </rPh>
    <rPh sb="3" eb="4">
      <t>ヨウ</t>
    </rPh>
    <phoneticPr fontId="4"/>
  </si>
  <si>
    <t>市町村が都道府県に報告する様式</t>
    <rPh sb="0" eb="3">
      <t>シチョウソン</t>
    </rPh>
    <rPh sb="4" eb="8">
      <t>トドウフケン</t>
    </rPh>
    <rPh sb="9" eb="11">
      <t>ホウコク</t>
    </rPh>
    <rPh sb="13" eb="15">
      <t>ヨウシキ</t>
    </rPh>
    <phoneticPr fontId="4"/>
  </si>
  <si>
    <t>別記3-1(1)</t>
    <rPh sb="0" eb="2">
      <t>ベッキ</t>
    </rPh>
    <phoneticPr fontId="4"/>
  </si>
  <si>
    <t>市町村の確認用様式</t>
    <rPh sb="0" eb="3">
      <t>シチョウソン</t>
    </rPh>
    <rPh sb="4" eb="6">
      <t>カクニン</t>
    </rPh>
    <rPh sb="6" eb="7">
      <t>ヨウ</t>
    </rPh>
    <rPh sb="7" eb="9">
      <t>ヨウシキ</t>
    </rPh>
    <phoneticPr fontId="4"/>
  </si>
  <si>
    <t>別記3-1(2)</t>
    <rPh sb="0" eb="2">
      <t>ベッキ</t>
    </rPh>
    <phoneticPr fontId="4"/>
  </si>
  <si>
    <t>別記3-1(3)</t>
    <rPh sb="0" eb="2">
      <t>ベッキ</t>
    </rPh>
    <phoneticPr fontId="4"/>
  </si>
  <si>
    <t>市町村コード</t>
    <rPh sb="0" eb="3">
      <t>シチョウソン</t>
    </rPh>
    <phoneticPr fontId="4"/>
  </si>
  <si>
    <t>集計用の市町村コード一覧表</t>
    <rPh sb="0" eb="2">
      <t>シュウケイ</t>
    </rPh>
    <rPh sb="2" eb="3">
      <t>ヨウ</t>
    </rPh>
    <rPh sb="4" eb="7">
      <t>シチョウソン</t>
    </rPh>
    <rPh sb="10" eb="12">
      <t>イチラン</t>
    </rPh>
    <rPh sb="12" eb="13">
      <t>ヒョウ</t>
    </rPh>
    <phoneticPr fontId="4"/>
  </si>
  <si>
    <t>★注意事項（手書きで様式を作成する場合）</t>
    <rPh sb="1" eb="3">
      <t>チュウイ</t>
    </rPh>
    <rPh sb="3" eb="5">
      <t>ジコウ</t>
    </rPh>
    <rPh sb="6" eb="8">
      <t>テガ</t>
    </rPh>
    <rPh sb="10" eb="12">
      <t>ヨウシキ</t>
    </rPh>
    <rPh sb="13" eb="15">
      <t>サクセイ</t>
    </rPh>
    <rPh sb="17" eb="19">
      <t>バアイ</t>
    </rPh>
    <phoneticPr fontId="4"/>
  </si>
  <si>
    <t>・画面下の様式名を選択すると、入力する様式を切り替えることができます。
　左下の◀▶をクリックすることで、隠れている様式を表示させることができます。</t>
    <phoneticPr fontId="4"/>
  </si>
  <si>
    <t>・色が塗られているマスがありますが、これはパソコンで作成する方向けの目印です。
　色にかかわらず、必要な項目を記入してください。</t>
    <phoneticPr fontId="4"/>
  </si>
  <si>
    <t>加算措置</t>
    <rPh sb="0" eb="2">
      <t>カサン</t>
    </rPh>
    <rPh sb="2" eb="4">
      <t>ソチ</t>
    </rPh>
    <phoneticPr fontId="4"/>
  </si>
  <si>
    <r>
      <t>　</t>
    </r>
    <r>
      <rPr>
        <sz val="11"/>
        <color rgb="FFFF0000"/>
        <rFont val="Meiryo UI"/>
        <family val="3"/>
        <charset val="128"/>
      </rPr>
      <t>※加算措置に取り組む場合のみ提出</t>
    </r>
    <rPh sb="2" eb="4">
      <t>カサン</t>
    </rPh>
    <rPh sb="4" eb="6">
      <t>ソチ</t>
    </rPh>
    <rPh sb="7" eb="8">
      <t>ト</t>
    </rPh>
    <rPh sb="9" eb="10">
      <t>ク</t>
    </rPh>
    <rPh sb="11" eb="13">
      <t>バアイ</t>
    </rPh>
    <rPh sb="15" eb="17">
      <t>テイシュツ</t>
    </rPh>
    <phoneticPr fontId="4"/>
  </si>
  <si>
    <t>（様式第１－１号）</t>
    <phoneticPr fontId="4"/>
  </si>
  <si>
    <t>〇</t>
    <phoneticPr fontId="4"/>
  </si>
  <si>
    <t>【活動組織から市町村に提出するもの】</t>
    <phoneticPr fontId="4"/>
  </si>
  <si>
    <t>農林水産省様式　　</t>
    <rPh sb="0" eb="2">
      <t>ノウリン</t>
    </rPh>
    <rPh sb="2" eb="5">
      <t>スイサンショウ</t>
    </rPh>
    <rPh sb="5" eb="7">
      <t>ヨウシキ</t>
    </rPh>
    <phoneticPr fontId="4"/>
  </si>
  <si>
    <t>○年○月○日</t>
    <rPh sb="1" eb="2">
      <t>ネン</t>
    </rPh>
    <rPh sb="3" eb="4">
      <t>ガツ</t>
    </rPh>
    <rPh sb="5" eb="6">
      <t>ニチ</t>
    </rPh>
    <phoneticPr fontId="4"/>
  </si>
  <si>
    <t>長　殿</t>
    <rPh sb="0" eb="1">
      <t>チョウ</t>
    </rPh>
    <rPh sb="2" eb="3">
      <t>ドノ</t>
    </rPh>
    <phoneticPr fontId="4"/>
  </si>
  <si>
    <t>多面的機能発揮促進事業に関する計画の認定の申請について</t>
  </si>
  <si>
    <t>　このことについて、農業の有する多面的機能の発揮の促進に関する法律（平成26年法律第78号）第７条第１項の規定に基づき、下記関係書類を添えて認定を申請する。</t>
    <phoneticPr fontId="4"/>
  </si>
  <si>
    <t>記</t>
    <phoneticPr fontId="4"/>
  </si>
  <si>
    <t>１　事業計画</t>
  </si>
  <si>
    <t>２　農業の有する多面的機能の発揮の促進に関する活動計画書</t>
  </si>
  <si>
    <t>■</t>
  </si>
  <si>
    <t>１号事業（多面的機能支払交付金）</t>
  </si>
  <si>
    <t>□</t>
  </si>
  <si>
    <t>２号事業（中山間地域等直接支払交付金）</t>
  </si>
  <si>
    <t>３号事業（環境保全型農業直接支払交付金）</t>
  </si>
  <si>
    <t>３　その他</t>
  </si>
  <si>
    <t>都道府県の同意書の写し（都道府県営土地改良施設の管理）</t>
  </si>
  <si>
    <t>（様式第１－２号）</t>
    <rPh sb="1" eb="3">
      <t>ヨウシキ</t>
    </rPh>
    <phoneticPr fontId="4"/>
  </si>
  <si>
    <t>農林水産省様式</t>
    <phoneticPr fontId="4"/>
  </si>
  <si>
    <t>多面的機能発揮促進事業に関する計画</t>
    <rPh sb="9" eb="11">
      <t>ジギョウ</t>
    </rPh>
    <phoneticPr fontId="65"/>
  </si>
  <si>
    <t>１ 多面的機能発揮促進事業の目標</t>
    <phoneticPr fontId="65"/>
  </si>
  <si>
    <t>１．現況</t>
  </si>
  <si>
    <t>テスト１</t>
  </si>
  <si>
    <t>２．目標</t>
    <rPh sb="2" eb="4">
      <t>モクヒョウ</t>
    </rPh>
    <phoneticPr fontId="65"/>
  </si>
  <si>
    <t>テスト２</t>
  </si>
  <si>
    <t>２ 多面的機能発揮促進事業の内容</t>
    <phoneticPr fontId="65"/>
  </si>
  <si>
    <t>　（１）多面的機能発揮促進事業の種類及び実施区域</t>
    <phoneticPr fontId="65"/>
  </si>
  <si>
    <t>　　① 種類（実施するものに○を付すこと。）</t>
    <phoneticPr fontId="65"/>
  </si>
  <si>
    <r>
      <t>１号事業</t>
    </r>
    <r>
      <rPr>
        <sz val="12"/>
        <color indexed="8"/>
        <rFont val="ＭＳ 明朝"/>
        <family val="1"/>
        <charset val="128"/>
      </rPr>
      <t>（多面的機能支払交付金）</t>
    </r>
    <phoneticPr fontId="65"/>
  </si>
  <si>
    <t>○</t>
    <phoneticPr fontId="4"/>
  </si>
  <si>
    <r>
      <t xml:space="preserve">農業の有する多面的機能の発揮の促進に関する法律（平成26年法律第78号。以下「法」という。）第３条第３項第１号イに掲げる施設の維持その他の主として当該施設の機能の保持を図る活動（以下「イの活動」という。）
</t>
    </r>
    <r>
      <rPr>
        <sz val="11"/>
        <color indexed="8"/>
        <rFont val="ＭＳ 明朝"/>
        <family val="1"/>
        <charset val="128"/>
      </rPr>
      <t>（農地維持支払交付金）</t>
    </r>
    <rPh sb="0" eb="2">
      <t>ノウギョウ</t>
    </rPh>
    <rPh sb="3" eb="4">
      <t>ユウ</t>
    </rPh>
    <rPh sb="6" eb="11">
      <t>タメンテキキノウ</t>
    </rPh>
    <rPh sb="12" eb="14">
      <t>ハッキ</t>
    </rPh>
    <rPh sb="15" eb="17">
      <t>ソクシン</t>
    </rPh>
    <rPh sb="18" eb="19">
      <t>カン</t>
    </rPh>
    <rPh sb="21" eb="23">
      <t>ホウリツ</t>
    </rPh>
    <rPh sb="24" eb="26">
      <t>ヘイセイ</t>
    </rPh>
    <rPh sb="28" eb="29">
      <t>ネン</t>
    </rPh>
    <rPh sb="29" eb="31">
      <t>ホウリツ</t>
    </rPh>
    <rPh sb="31" eb="32">
      <t>ダイ</t>
    </rPh>
    <rPh sb="34" eb="35">
      <t>ゴウ</t>
    </rPh>
    <rPh sb="36" eb="38">
      <t>イカ</t>
    </rPh>
    <rPh sb="39" eb="40">
      <t>ホウ</t>
    </rPh>
    <rPh sb="78" eb="80">
      <t>キノウ</t>
    </rPh>
    <phoneticPr fontId="65"/>
  </si>
  <si>
    <t>○</t>
  </si>
  <si>
    <r>
      <t xml:space="preserve">法第３条第３項第１号ロに掲げる施設の改良その他の主として当該施設の機能の増進を図る活動（以下「ロの活動」という。）
</t>
    </r>
    <r>
      <rPr>
        <sz val="11"/>
        <color indexed="8"/>
        <rFont val="ＭＳ 明朝"/>
        <family val="1"/>
        <charset val="128"/>
      </rPr>
      <t>（資源向上支払交付金）</t>
    </r>
    <rPh sb="33" eb="35">
      <t>キノウ</t>
    </rPh>
    <phoneticPr fontId="65"/>
  </si>
  <si>
    <r>
      <t>２号事業</t>
    </r>
    <r>
      <rPr>
        <sz val="12"/>
        <color indexed="8"/>
        <rFont val="ＭＳ 明朝"/>
        <family val="1"/>
        <charset val="128"/>
      </rPr>
      <t>（中山間地域等直接支払交付金）</t>
    </r>
    <phoneticPr fontId="65"/>
  </si>
  <si>
    <r>
      <t>３号事業</t>
    </r>
    <r>
      <rPr>
        <sz val="12"/>
        <color indexed="8"/>
        <rFont val="ＭＳ 明朝"/>
        <family val="1"/>
        <charset val="128"/>
      </rPr>
      <t>（環境保全型農業直接支払交付金）</t>
    </r>
    <phoneticPr fontId="65"/>
  </si>
  <si>
    <r>
      <t>４号事業</t>
    </r>
    <r>
      <rPr>
        <sz val="12"/>
        <color indexed="8"/>
        <rFont val="ＭＳ 明朝"/>
        <family val="1"/>
        <charset val="128"/>
      </rPr>
      <t>（その他農業の有する多面的機能の発揮の促進に資する事業）</t>
    </r>
    <phoneticPr fontId="65"/>
  </si>
  <si>
    <t>　　② 実施区域</t>
    <phoneticPr fontId="65"/>
  </si>
  <si>
    <t>　（例）農業の有する多面的機能の発揮の促進に関する活動計画書（以下「活動計画書」という。）「（別添１）実施区域位置図」のとおり。</t>
    <rPh sb="2" eb="3">
      <t>レイ</t>
    </rPh>
    <rPh sb="47" eb="49">
      <t>ベッテン</t>
    </rPh>
    <phoneticPr fontId="4"/>
  </si>
  <si>
    <t>　（２）活動の内容等</t>
    <rPh sb="4" eb="6">
      <t>カツドウ</t>
    </rPh>
    <rPh sb="7" eb="9">
      <t>ナイヨウ</t>
    </rPh>
    <rPh sb="9" eb="10">
      <t>トウ</t>
    </rPh>
    <phoneticPr fontId="65"/>
  </si>
  <si>
    <t>　　① １号事業</t>
    <rPh sb="5" eb="6">
      <t>ゴウ</t>
    </rPh>
    <rPh sb="6" eb="8">
      <t>ジギョウ</t>
    </rPh>
    <phoneticPr fontId="65"/>
  </si>
  <si>
    <t xml:space="preserve">  　 １）事業に係る施設の所在及び施設の種類、活動の別</t>
    <rPh sb="6" eb="8">
      <t>ジギョウ</t>
    </rPh>
    <rPh sb="9" eb="10">
      <t>カカ</t>
    </rPh>
    <rPh sb="11" eb="13">
      <t>シセツ</t>
    </rPh>
    <rPh sb="14" eb="16">
      <t>ショザイ</t>
    </rPh>
    <rPh sb="16" eb="17">
      <t>オヨ</t>
    </rPh>
    <rPh sb="18" eb="20">
      <t>シセツ</t>
    </rPh>
    <rPh sb="21" eb="23">
      <t>シュルイ</t>
    </rPh>
    <rPh sb="24" eb="26">
      <t>カツドウ</t>
    </rPh>
    <rPh sb="27" eb="28">
      <t>ベツ</t>
    </rPh>
    <phoneticPr fontId="65"/>
  </si>
  <si>
    <t>（例）　活動計画書「Ⅰ．地区の概要」の「１．活動期間」及び「２．実施区域内の農用地、施設」並びに「（別添１）実施区域位置図」のとおり。</t>
    <rPh sb="1" eb="2">
      <t>レイ</t>
    </rPh>
    <rPh sb="32" eb="34">
      <t>ジッシ</t>
    </rPh>
    <phoneticPr fontId="65"/>
  </si>
  <si>
    <t xml:space="preserve">  　 ２）活動の内容</t>
    <rPh sb="6" eb="8">
      <t>カツドウ</t>
    </rPh>
    <rPh sb="9" eb="11">
      <t>ナイヨウ</t>
    </rPh>
    <phoneticPr fontId="65"/>
  </si>
  <si>
    <t>（例）　イ　イの活動
活動計画書「３．活動の計画」の「（１）農地維持支払」に記載のとおり。
 　 　　ロ　ロの活動
活動計画書「３．活動の計画」の「（２）資源向上支払（共同）」及び「（３）資源向上支払（長寿命化）」に記載のとおり。</t>
    <phoneticPr fontId="4"/>
  </si>
  <si>
    <t>３ 多面的機能発揮促進事業の実施期間</t>
    <phoneticPr fontId="4"/>
  </si>
  <si>
    <t>　（例）活動計画書「Ⅰ．地区の概要」の「１．活動期間」のとおり。</t>
    <rPh sb="2" eb="3">
      <t>レイ</t>
    </rPh>
    <phoneticPr fontId="65"/>
  </si>
  <si>
    <t>４ 農業者団体等の構成員に係る事項</t>
    <phoneticPr fontId="4"/>
  </si>
  <si>
    <t>（例）「（別添２）構成員一覧」に記載のとおり。多面的機能支払交付金実施要領「別記６－１活動組織規約」の「（別紙）構成員一覧」に代えることもできる。</t>
    <rPh sb="1" eb="2">
      <t>レイ</t>
    </rPh>
    <rPh sb="5" eb="7">
      <t>ベッテン</t>
    </rPh>
    <rPh sb="9" eb="12">
      <t>コウセイイン</t>
    </rPh>
    <rPh sb="12" eb="14">
      <t>イチラン</t>
    </rPh>
    <rPh sb="16" eb="18">
      <t>キサイ</t>
    </rPh>
    <rPh sb="56" eb="59">
      <t>コウセイイン</t>
    </rPh>
    <rPh sb="59" eb="61">
      <t>イチラン</t>
    </rPh>
    <rPh sb="63" eb="64">
      <t>カ</t>
    </rPh>
    <phoneticPr fontId="65"/>
  </si>
  <si>
    <t>＜施行注意＞</t>
    <rPh sb="1" eb="3">
      <t>セコウ</t>
    </rPh>
    <rPh sb="3" eb="5">
      <t>チュウイ</t>
    </rPh>
    <phoneticPr fontId="4"/>
  </si>
  <si>
    <t>　記入内容が様式第１－３号と重複する場合は、「２（１）②実施区域」、「２（２）活動の内容等」、「３　多面的機能発揮促進事業の実施期間」及び「４　農業者団体等の構成員に係る事項」の記入を省略することも可能とする。</t>
    <rPh sb="1" eb="3">
      <t>キニュウ</t>
    </rPh>
    <rPh sb="3" eb="5">
      <t>ナイヨウ</t>
    </rPh>
    <rPh sb="6" eb="8">
      <t>ヨウシキ</t>
    </rPh>
    <rPh sb="8" eb="9">
      <t>ダイ</t>
    </rPh>
    <rPh sb="12" eb="13">
      <t>ゴウ</t>
    </rPh>
    <rPh sb="14" eb="16">
      <t>チョウフク</t>
    </rPh>
    <rPh sb="18" eb="20">
      <t>バアイ</t>
    </rPh>
    <rPh sb="28" eb="30">
      <t>ジッシ</t>
    </rPh>
    <rPh sb="30" eb="32">
      <t>クイキ</t>
    </rPh>
    <rPh sb="39" eb="41">
      <t>カツドウ</t>
    </rPh>
    <rPh sb="42" eb="44">
      <t>ナイヨウ</t>
    </rPh>
    <rPh sb="44" eb="45">
      <t>ナド</t>
    </rPh>
    <rPh sb="50" eb="53">
      <t>タメンテキ</t>
    </rPh>
    <rPh sb="53" eb="55">
      <t>キノウ</t>
    </rPh>
    <rPh sb="55" eb="57">
      <t>ハッキ</t>
    </rPh>
    <rPh sb="57" eb="59">
      <t>ソクシン</t>
    </rPh>
    <rPh sb="59" eb="61">
      <t>ジギョウ</t>
    </rPh>
    <rPh sb="62" eb="64">
      <t>ジッシ</t>
    </rPh>
    <rPh sb="64" eb="66">
      <t>キカン</t>
    </rPh>
    <rPh sb="67" eb="68">
      <t>オヨ</t>
    </rPh>
    <rPh sb="72" eb="75">
      <t>ノウギョウシャ</t>
    </rPh>
    <rPh sb="75" eb="77">
      <t>ダンタイ</t>
    </rPh>
    <rPh sb="77" eb="78">
      <t>ナド</t>
    </rPh>
    <rPh sb="79" eb="82">
      <t>コウセイイン</t>
    </rPh>
    <rPh sb="83" eb="84">
      <t>カカ</t>
    </rPh>
    <rPh sb="85" eb="87">
      <t>ジコウ</t>
    </rPh>
    <rPh sb="89" eb="91">
      <t>キニュウ</t>
    </rPh>
    <rPh sb="92" eb="94">
      <t>ショウリャク</t>
    </rPh>
    <rPh sb="99" eb="101">
      <t>カノウ</t>
    </rPh>
    <rPh sb="100" eb="101">
      <t>ノウ</t>
    </rPh>
    <phoneticPr fontId="4"/>
  </si>
  <si>
    <t>１．現状</t>
    <rPh sb="2" eb="4">
      <t>ゲンジョウ</t>
    </rPh>
    <phoneticPr fontId="4"/>
  </si>
  <si>
    <t>２．目標</t>
    <rPh sb="2" eb="4">
      <t>モクヒョウ</t>
    </rPh>
    <phoneticPr fontId="4"/>
  </si>
  <si>
    <t>１号事業　１</t>
    <rPh sb="1" eb="2">
      <t>ゴウ</t>
    </rPh>
    <rPh sb="2" eb="4">
      <t>ジギョウ</t>
    </rPh>
    <phoneticPr fontId="4"/>
  </si>
  <si>
    <t>１号事業　２</t>
    <rPh sb="1" eb="4">
      <t>ゴウジギョウ</t>
    </rPh>
    <phoneticPr fontId="4"/>
  </si>
  <si>
    <t>２号事業</t>
    <rPh sb="1" eb="4">
      <t>ゴウジギョウ</t>
    </rPh>
    <phoneticPr fontId="4"/>
  </si>
  <si>
    <t>３号事業</t>
    <rPh sb="1" eb="4">
      <t>ゴウジギョウ</t>
    </rPh>
    <phoneticPr fontId="4"/>
  </si>
  <si>
    <t>４号事業</t>
    <rPh sb="1" eb="2">
      <t>ゴウ</t>
    </rPh>
    <rPh sb="2" eb="4">
      <t>ジギョウ</t>
    </rPh>
    <phoneticPr fontId="4"/>
  </si>
  <si>
    <t>②実施区域</t>
    <rPh sb="1" eb="5">
      <t>ジッシクイキ</t>
    </rPh>
    <phoneticPr fontId="4"/>
  </si>
  <si>
    <t xml:space="preserve"> １）事業に係る施設～</t>
    <phoneticPr fontId="4"/>
  </si>
  <si>
    <t>２）活動の内容</t>
    <phoneticPr fontId="4"/>
  </si>
  <si>
    <t>（様式第１－３号）</t>
    <rPh sb="1" eb="3">
      <t>ヨウシキ</t>
    </rPh>
    <phoneticPr fontId="4"/>
  </si>
  <si>
    <r>
      <t xml:space="preserve">農業の有する多面的機能の発揮の促進に関する活動計画書
</t>
    </r>
    <r>
      <rPr>
        <sz val="11"/>
        <rFont val="メイリオ"/>
        <family val="3"/>
        <charset val="128"/>
      </rPr>
      <t>（多面的機能支払に係る活動計画書、中山間地域等直接支払に係る集落協定、
環境保全型農業直接支払に係る営農活動計画書）</t>
    </r>
    <rPh sb="28" eb="31">
      <t>タメンテキ</t>
    </rPh>
    <rPh sb="31" eb="33">
      <t>キノウ</t>
    </rPh>
    <rPh sb="33" eb="35">
      <t>シハライ</t>
    </rPh>
    <rPh sb="36" eb="37">
      <t>カカ</t>
    </rPh>
    <rPh sb="38" eb="40">
      <t>カツドウ</t>
    </rPh>
    <rPh sb="40" eb="43">
      <t>ケイカクショ</t>
    </rPh>
    <rPh sb="44" eb="47">
      <t>チュウサンカン</t>
    </rPh>
    <rPh sb="47" eb="49">
      <t>チイキ</t>
    </rPh>
    <rPh sb="49" eb="50">
      <t>トウ</t>
    </rPh>
    <rPh sb="50" eb="52">
      <t>チョクセツ</t>
    </rPh>
    <rPh sb="52" eb="54">
      <t>シハライ</t>
    </rPh>
    <rPh sb="55" eb="56">
      <t>カカ</t>
    </rPh>
    <rPh sb="57" eb="59">
      <t>シュウラク</t>
    </rPh>
    <rPh sb="59" eb="61">
      <t>キョウテイ</t>
    </rPh>
    <rPh sb="63" eb="65">
      <t>カンキョウ</t>
    </rPh>
    <rPh sb="65" eb="68">
      <t>ホゼンガタ</t>
    </rPh>
    <rPh sb="68" eb="70">
      <t>ノウギョウ</t>
    </rPh>
    <rPh sb="70" eb="72">
      <t>チョクセツ</t>
    </rPh>
    <rPh sb="72" eb="74">
      <t>シハライ</t>
    </rPh>
    <rPh sb="75" eb="76">
      <t>カカ</t>
    </rPh>
    <rPh sb="77" eb="79">
      <t>エイノウ</t>
    </rPh>
    <rPh sb="79" eb="81">
      <t>カツドウ</t>
    </rPh>
    <rPh sb="81" eb="84">
      <t>ケイカクショ</t>
    </rPh>
    <phoneticPr fontId="4"/>
  </si>
  <si>
    <t>（ふりがな）</t>
    <phoneticPr fontId="4"/>
  </si>
  <si>
    <t>（あいうえおかつどうそしき）</t>
  </si>
  <si>
    <t>組織名</t>
    <phoneticPr fontId="4"/>
  </si>
  <si>
    <t>（ためん　たろう）</t>
  </si>
  <si>
    <t>代表者氏名</t>
    <phoneticPr fontId="4"/>
  </si>
  <si>
    <t>（まるけんさんかくしまるちょう）</t>
  </si>
  <si>
    <t>所在地</t>
    <rPh sb="0" eb="3">
      <t>ショザイチ</t>
    </rPh>
    <phoneticPr fontId="4"/>
  </si>
  <si>
    <t>Ⅰ．　</t>
    <phoneticPr fontId="4"/>
  </si>
  <si>
    <t>地区の概要（共通）</t>
    <phoneticPr fontId="4"/>
  </si>
  <si>
    <t>＜活動の計画＞</t>
    <rPh sb="1" eb="3">
      <t>カツドウ</t>
    </rPh>
    <rPh sb="4" eb="6">
      <t>ケイカク</t>
    </rPh>
    <phoneticPr fontId="4"/>
  </si>
  <si>
    <t>■</t>
    <phoneticPr fontId="4"/>
  </si>
  <si>
    <t>Ⅱ． １号事業（多面的機能支払）</t>
    <phoneticPr fontId="4"/>
  </si>
  <si>
    <t>別紙１</t>
    <rPh sb="0" eb="2">
      <t>ベッシ</t>
    </rPh>
    <phoneticPr fontId="4"/>
  </si>
  <si>
    <t>□</t>
    <phoneticPr fontId="4"/>
  </si>
  <si>
    <t>Ⅲ． ２号事業（中山間地域等直接支払）</t>
    <phoneticPr fontId="4"/>
  </si>
  <si>
    <t>別紙　</t>
    <rPh sb="0" eb="2">
      <t>ベッシ</t>
    </rPh>
    <phoneticPr fontId="4"/>
  </si>
  <si>
    <t>Ⅳ． ３号事業（環境保全型農業直接支払）</t>
    <phoneticPr fontId="4"/>
  </si>
  <si>
    <t>Ⅴ． その他多面的機能の発揮の促進に資する事業に係る計画書</t>
    <phoneticPr fontId="4"/>
  </si>
  <si>
    <t>（注）該当する活動にチェックし、取り組む活動の別紙のみ添付すること</t>
    <rPh sb="1" eb="2">
      <t>チュウ</t>
    </rPh>
    <rPh sb="3" eb="5">
      <t>ガイトウ</t>
    </rPh>
    <rPh sb="7" eb="9">
      <t>カツドウ</t>
    </rPh>
    <rPh sb="16" eb="17">
      <t>ト</t>
    </rPh>
    <rPh sb="18" eb="19">
      <t>ク</t>
    </rPh>
    <rPh sb="20" eb="22">
      <t>カツドウ</t>
    </rPh>
    <rPh sb="23" eb="25">
      <t>ベッシ</t>
    </rPh>
    <rPh sb="27" eb="29">
      <t>テンプ</t>
    </rPh>
    <phoneticPr fontId="4"/>
  </si>
  <si>
    <t>　提出の際に（　）内は、多面的機能支払に係る活動計画書、中山間地域等直接支払に係る集落協定、環境保全型農業直接支払に係る営農活動計画書のうち該当する活動の計画書若しくは協定を記載すること。</t>
    <rPh sb="1" eb="3">
      <t>テイシュツ</t>
    </rPh>
    <rPh sb="4" eb="5">
      <t>サイ</t>
    </rPh>
    <rPh sb="9" eb="10">
      <t>ナイ</t>
    </rPh>
    <rPh sb="12" eb="15">
      <t>タメンテキ</t>
    </rPh>
    <rPh sb="15" eb="17">
      <t>キノウ</t>
    </rPh>
    <rPh sb="17" eb="19">
      <t>シハラ</t>
    </rPh>
    <rPh sb="20" eb="21">
      <t>カカ</t>
    </rPh>
    <rPh sb="22" eb="24">
      <t>カツドウ</t>
    </rPh>
    <rPh sb="24" eb="27">
      <t>ケイカクショ</t>
    </rPh>
    <rPh sb="28" eb="29">
      <t>チュウ</t>
    </rPh>
    <rPh sb="29" eb="31">
      <t>サンカン</t>
    </rPh>
    <rPh sb="31" eb="33">
      <t>チイキ</t>
    </rPh>
    <rPh sb="33" eb="34">
      <t>トウ</t>
    </rPh>
    <rPh sb="34" eb="36">
      <t>チョクセツ</t>
    </rPh>
    <rPh sb="36" eb="38">
      <t>シハライ</t>
    </rPh>
    <rPh sb="39" eb="40">
      <t>カカ</t>
    </rPh>
    <rPh sb="41" eb="43">
      <t>シュウラク</t>
    </rPh>
    <rPh sb="43" eb="45">
      <t>キョウテイ</t>
    </rPh>
    <rPh sb="46" eb="48">
      <t>カンキョウ</t>
    </rPh>
    <rPh sb="48" eb="51">
      <t>ホゼンガタ</t>
    </rPh>
    <rPh sb="51" eb="53">
      <t>ノウギョウ</t>
    </rPh>
    <rPh sb="53" eb="55">
      <t>チョクセツ</t>
    </rPh>
    <rPh sb="55" eb="57">
      <t>シハライ</t>
    </rPh>
    <rPh sb="58" eb="59">
      <t>カカ</t>
    </rPh>
    <rPh sb="60" eb="62">
      <t>エイノウ</t>
    </rPh>
    <rPh sb="62" eb="64">
      <t>カツドウ</t>
    </rPh>
    <rPh sb="64" eb="67">
      <t>ケイカクショ</t>
    </rPh>
    <rPh sb="70" eb="72">
      <t>ガイトウ</t>
    </rPh>
    <rPh sb="74" eb="76">
      <t>カツドウ</t>
    </rPh>
    <rPh sb="77" eb="80">
      <t>ケイカクショ</t>
    </rPh>
    <rPh sb="80" eb="81">
      <t>モ</t>
    </rPh>
    <rPh sb="84" eb="86">
      <t>キョウテイ</t>
    </rPh>
    <rPh sb="87" eb="89">
      <t>キサイ</t>
    </rPh>
    <phoneticPr fontId="4"/>
  </si>
  <si>
    <t>Ⅰ．地区の概要</t>
    <rPh sb="2" eb="4">
      <t>チク</t>
    </rPh>
    <rPh sb="5" eb="7">
      <t>ガイヨウ</t>
    </rPh>
    <phoneticPr fontId="4"/>
  </si>
  <si>
    <t>※ 以下、（多面的機能支払、中山間地域等直接支払、環境保全型農業直接支払）をそれぞれ（多面支払、中山間直払、環境直払）と一部で表示</t>
    <rPh sb="25" eb="27">
      <t>カンキョウ</t>
    </rPh>
    <rPh sb="27" eb="30">
      <t>ホゼンガタ</t>
    </rPh>
    <rPh sb="30" eb="32">
      <t>ノウギョウ</t>
    </rPh>
    <rPh sb="32" eb="34">
      <t>チョクセツ</t>
    </rPh>
    <rPh sb="34" eb="36">
      <t>シハライ</t>
    </rPh>
    <rPh sb="54" eb="56">
      <t>カンキョウ</t>
    </rPh>
    <rPh sb="56" eb="58">
      <t>チョクバライ</t>
    </rPh>
    <rPh sb="60" eb="62">
      <t>イチブ</t>
    </rPh>
    <phoneticPr fontId="4"/>
  </si>
  <si>
    <t xml:space="preserve"> １．活動期間</t>
  </si>
  <si>
    <t>活動開始年度</t>
    <rPh sb="0" eb="2">
      <t>カツドウ</t>
    </rPh>
    <rPh sb="2" eb="4">
      <t>カイシ</t>
    </rPh>
    <rPh sb="4" eb="6">
      <t>ネンド</t>
    </rPh>
    <phoneticPr fontId="4"/>
  </si>
  <si>
    <t>活動終了年度</t>
    <rPh sb="0" eb="2">
      <t>カツドウ</t>
    </rPh>
    <rPh sb="2" eb="4">
      <t>シュウリョウ</t>
    </rPh>
    <rPh sb="4" eb="6">
      <t>ネンド</t>
    </rPh>
    <phoneticPr fontId="4"/>
  </si>
  <si>
    <t>交付金の
交付年数</t>
    <rPh sb="0" eb="3">
      <t>コウフキン</t>
    </rPh>
    <rPh sb="5" eb="7">
      <t>コウフ</t>
    </rPh>
    <rPh sb="7" eb="9">
      <t>ネンスウ</t>
    </rPh>
    <phoneticPr fontId="4"/>
  </si>
  <si>
    <t>計画変更年度</t>
    <rPh sb="0" eb="2">
      <t>ケイカク</t>
    </rPh>
    <rPh sb="2" eb="4">
      <t>ヘンコウ</t>
    </rPh>
    <rPh sb="4" eb="6">
      <t>ネンド</t>
    </rPh>
    <phoneticPr fontId="4"/>
  </si>
  <si>
    <t>農地維持支払</t>
  </si>
  <si>
    <t>資源向上支払（共同）</t>
    <rPh sb="0" eb="2">
      <t>シゲン</t>
    </rPh>
    <rPh sb="2" eb="4">
      <t>コウジョウ</t>
    </rPh>
    <rPh sb="4" eb="6">
      <t>シハラ</t>
    </rPh>
    <rPh sb="7" eb="9">
      <t>キョウドウ</t>
    </rPh>
    <phoneticPr fontId="4"/>
  </si>
  <si>
    <t>資源向上支払（長寿命化）</t>
    <rPh sb="0" eb="2">
      <t>シゲン</t>
    </rPh>
    <rPh sb="2" eb="4">
      <t>コウジョウ</t>
    </rPh>
    <rPh sb="4" eb="6">
      <t>シハラ</t>
    </rPh>
    <rPh sb="7" eb="11">
      <t>チョウジュミョウカ</t>
    </rPh>
    <phoneticPr fontId="4"/>
  </si>
  <si>
    <t>中山間地域等
直接支払</t>
  </si>
  <si>
    <t>環境保全型農業直接支払</t>
  </si>
  <si>
    <t xml:space="preserve"> ２．実施区域内の農用地、施設</t>
    <phoneticPr fontId="4"/>
  </si>
  <si>
    <t>協定農用地面積
又は認定農用地面積※１</t>
    <rPh sb="0" eb="2">
      <t>キョウテイ</t>
    </rPh>
    <rPh sb="2" eb="4">
      <t>ノウヨウ</t>
    </rPh>
    <rPh sb="4" eb="5">
      <t>チ</t>
    </rPh>
    <rPh sb="5" eb="7">
      <t>メンセキ</t>
    </rPh>
    <rPh sb="8" eb="9">
      <t>マタ</t>
    </rPh>
    <rPh sb="10" eb="12">
      <t>ニンテイ</t>
    </rPh>
    <rPh sb="12" eb="15">
      <t>ノウヨウチ</t>
    </rPh>
    <rPh sb="15" eb="17">
      <t>メンセキ</t>
    </rPh>
    <phoneticPr fontId="4"/>
  </si>
  <si>
    <t>計</t>
    <rPh sb="0" eb="1">
      <t>ケイ</t>
    </rPh>
    <phoneticPr fontId="4"/>
  </si>
  <si>
    <t>うち遊休
農地面積</t>
    <rPh sb="2" eb="4">
      <t>ユウキュウ</t>
    </rPh>
    <rPh sb="5" eb="7">
      <t>ノウチ</t>
    </rPh>
    <rPh sb="7" eb="9">
      <t>メンセキ</t>
    </rPh>
    <phoneticPr fontId="4"/>
  </si>
  <si>
    <t>年当たり
交付金額
上限</t>
    <rPh sb="0" eb="1">
      <t>ネン</t>
    </rPh>
    <rPh sb="1" eb="2">
      <t>ア</t>
    </rPh>
    <rPh sb="5" eb="8">
      <t>コウフキン</t>
    </rPh>
    <rPh sb="8" eb="9">
      <t>ガク</t>
    </rPh>
    <rPh sb="10" eb="12">
      <t>ジョウゲン</t>
    </rPh>
    <phoneticPr fontId="4"/>
  </si>
  <si>
    <t>田</t>
    <rPh sb="0" eb="1">
      <t>タ</t>
    </rPh>
    <phoneticPr fontId="4"/>
  </si>
  <si>
    <t>畑</t>
    <rPh sb="0" eb="1">
      <t>ハタケ</t>
    </rPh>
    <phoneticPr fontId="4"/>
  </si>
  <si>
    <t>草地</t>
    <rPh sb="0" eb="2">
      <t>クサチ</t>
    </rPh>
    <phoneticPr fontId="4"/>
  </si>
  <si>
    <t>採草放牧地</t>
    <rPh sb="0" eb="2">
      <t>サイソウ</t>
    </rPh>
    <rPh sb="2" eb="5">
      <t>ホウボクチ</t>
    </rPh>
    <phoneticPr fontId="4"/>
  </si>
  <si>
    <t>多面
支払</t>
    <rPh sb="0" eb="2">
      <t>タメン</t>
    </rPh>
    <rPh sb="3" eb="5">
      <t>シハライ</t>
    </rPh>
    <rPh sb="4" eb="5">
      <t>バライ</t>
    </rPh>
    <phoneticPr fontId="4"/>
  </si>
  <si>
    <t>中山間
直払</t>
    <rPh sb="0" eb="3">
      <t>チュウサンカン</t>
    </rPh>
    <rPh sb="4" eb="6">
      <t>チョクバライ</t>
    </rPh>
    <phoneticPr fontId="4"/>
  </si>
  <si>
    <t>傾斜</t>
    <rPh sb="0" eb="2">
      <t>ケイシャ</t>
    </rPh>
    <phoneticPr fontId="4"/>
  </si>
  <si>
    <t>取組面積</t>
    <rPh sb="0" eb="2">
      <t>トリクミ</t>
    </rPh>
    <rPh sb="2" eb="4">
      <t>メンセキ</t>
    </rPh>
    <phoneticPr fontId="4"/>
  </si>
  <si>
    <t>環境
直払※２</t>
    <rPh sb="0" eb="2">
      <t>カンキョウ</t>
    </rPh>
    <rPh sb="3" eb="5">
      <t>チョクバライ</t>
    </rPh>
    <phoneticPr fontId="4"/>
  </si>
  <si>
    <t>※１　 多面支払の認定農用地面積は、集落が管理する農用地面積を記載する。
※２ 　環境直払に取り組む場合は、Ⅳの４の交付金額の取組面積の合計及び年当たり交付金額上限の合計
         を記載するものとする。</t>
    <rPh sb="4" eb="6">
      <t>タメン</t>
    </rPh>
    <rPh sb="6" eb="8">
      <t>シハライ</t>
    </rPh>
    <rPh sb="9" eb="11">
      <t>ニンテイ</t>
    </rPh>
    <rPh sb="11" eb="14">
      <t>ノウヨウチ</t>
    </rPh>
    <rPh sb="14" eb="16">
      <t>メンセキ</t>
    </rPh>
    <rPh sb="18" eb="20">
      <t>シュウラク</t>
    </rPh>
    <rPh sb="21" eb="23">
      <t>カンリ</t>
    </rPh>
    <rPh sb="25" eb="28">
      <t>ノウヨウチ</t>
    </rPh>
    <rPh sb="28" eb="30">
      <t>メンセキ</t>
    </rPh>
    <rPh sb="31" eb="33">
      <t>キサイ</t>
    </rPh>
    <rPh sb="41" eb="43">
      <t>カンキョウ</t>
    </rPh>
    <rPh sb="43" eb="44">
      <t>チョク</t>
    </rPh>
    <rPh sb="44" eb="45">
      <t>バライ</t>
    </rPh>
    <rPh sb="46" eb="47">
      <t>ト</t>
    </rPh>
    <rPh sb="48" eb="49">
      <t>ク</t>
    </rPh>
    <rPh sb="50" eb="52">
      <t>バアイ</t>
    </rPh>
    <rPh sb="58" eb="60">
      <t>コウフ</t>
    </rPh>
    <rPh sb="60" eb="62">
      <t>キンガク</t>
    </rPh>
    <rPh sb="63" eb="65">
      <t>トリクミ</t>
    </rPh>
    <rPh sb="65" eb="67">
      <t>メンセキ</t>
    </rPh>
    <rPh sb="68" eb="70">
      <t>ゴウケイ</t>
    </rPh>
    <rPh sb="70" eb="71">
      <t>オヨ</t>
    </rPh>
    <rPh sb="72" eb="73">
      <t>トシ</t>
    </rPh>
    <rPh sb="73" eb="74">
      <t>ア</t>
    </rPh>
    <rPh sb="76" eb="78">
      <t>コウフ</t>
    </rPh>
    <rPh sb="83" eb="85">
      <t>ゴウケイ</t>
    </rPh>
    <rPh sb="96" eb="98">
      <t>キサイ</t>
    </rPh>
    <phoneticPr fontId="4"/>
  </si>
  <si>
    <t>農業用施設
（多面支払）</t>
    <rPh sb="0" eb="3">
      <t>ノウギョウヨウ</t>
    </rPh>
    <rPh sb="3" eb="5">
      <t>シセツ</t>
    </rPh>
    <rPh sb="7" eb="9">
      <t>タメン</t>
    </rPh>
    <rPh sb="9" eb="11">
      <t>シハラ</t>
    </rPh>
    <phoneticPr fontId="4"/>
  </si>
  <si>
    <t>水路</t>
    <rPh sb="0" eb="2">
      <t>スイロ</t>
    </rPh>
    <phoneticPr fontId="4"/>
  </si>
  <si>
    <t>農道</t>
    <rPh sb="0" eb="2">
      <t>ノウドウ</t>
    </rPh>
    <phoneticPr fontId="4"/>
  </si>
  <si>
    <t>ため池</t>
    <rPh sb="2" eb="3">
      <t>イケ</t>
    </rPh>
    <phoneticPr fontId="4"/>
  </si>
  <si>
    <t>うち、資源向上支払
（長寿命化）の対象施設</t>
    <rPh sb="3" eb="5">
      <t>シゲン</t>
    </rPh>
    <rPh sb="5" eb="7">
      <t>コウジョウ</t>
    </rPh>
    <rPh sb="7" eb="9">
      <t>シハライ</t>
    </rPh>
    <rPh sb="17" eb="19">
      <t>タイショウ</t>
    </rPh>
    <rPh sb="19" eb="21">
      <t>シセツ</t>
    </rPh>
    <phoneticPr fontId="4"/>
  </si>
  <si>
    <t>※　延長は、小数点以下第１位まで記入する。</t>
    <rPh sb="2" eb="4">
      <t>エンチョウ</t>
    </rPh>
    <rPh sb="6" eb="9">
      <t>ショウスウテン</t>
    </rPh>
    <rPh sb="9" eb="11">
      <t>イカ</t>
    </rPh>
    <rPh sb="11" eb="12">
      <t>ダイ</t>
    </rPh>
    <rPh sb="13" eb="14">
      <t>イ</t>
    </rPh>
    <rPh sb="16" eb="18">
      <t>キニュウ</t>
    </rPh>
    <phoneticPr fontId="4"/>
  </si>
  <si>
    <t xml:space="preserve"> ３．実施区域位置図</t>
    <rPh sb="3" eb="5">
      <t>ジッシ</t>
    </rPh>
    <rPh sb="5" eb="7">
      <t>クイキ</t>
    </rPh>
    <rPh sb="7" eb="9">
      <t>イチ</t>
    </rPh>
    <rPh sb="9" eb="10">
      <t>ズ</t>
    </rPh>
    <phoneticPr fontId="4"/>
  </si>
  <si>
    <t>別添１「実施区域位置図」のとおり　</t>
    <rPh sb="0" eb="2">
      <t>ベッテン</t>
    </rPh>
    <rPh sb="4" eb="6">
      <t>ジッシ</t>
    </rPh>
    <rPh sb="6" eb="8">
      <t>クイキ</t>
    </rPh>
    <rPh sb="8" eb="10">
      <t>イチ</t>
    </rPh>
    <rPh sb="10" eb="11">
      <t>ズ</t>
    </rPh>
    <phoneticPr fontId="4"/>
  </si>
  <si>
    <t xml:space="preserve"> ４．組織構成員一覧</t>
    <rPh sb="3" eb="5">
      <t>ソシキ</t>
    </rPh>
    <rPh sb="5" eb="8">
      <t>コウセイイン</t>
    </rPh>
    <rPh sb="8" eb="10">
      <t>イチラン</t>
    </rPh>
    <phoneticPr fontId="4"/>
  </si>
  <si>
    <r>
      <rPr>
        <sz val="11"/>
        <rFont val="HG丸ｺﾞｼｯｸM-PRO"/>
        <family val="3"/>
        <charset val="128"/>
      </rPr>
      <t>別添２「構成員一覧」のとおり</t>
    </r>
    <r>
      <rPr>
        <sz val="9"/>
        <rFont val="HG丸ｺﾞｼｯｸM-PRO"/>
        <family val="3"/>
        <charset val="128"/>
      </rPr>
      <t xml:space="preserve">
</t>
    </r>
    <r>
      <rPr>
        <sz val="10"/>
        <rFont val="HG丸ｺﾞｼｯｸM-PRO"/>
        <family val="3"/>
        <charset val="128"/>
      </rPr>
      <t>※　多面支払のみに取り組む場合は、活動組織規約の別紙「構成員一覧」に代えることができる。</t>
    </r>
    <rPh sb="0" eb="2">
      <t>ベッテン</t>
    </rPh>
    <rPh sb="42" eb="45">
      <t>コウセイイン</t>
    </rPh>
    <rPh sb="45" eb="47">
      <t>イチラン</t>
    </rPh>
    <phoneticPr fontId="4"/>
  </si>
  <si>
    <t xml:space="preserve"> ５．多面的機能支払と中山間地域等直接支払との重複面積</t>
  </si>
  <si>
    <t>重複面積
（多面支払・中山間直払）</t>
  </si>
  <si>
    <t>※　多面支払の活動計画書及び中山間直払の集落協定に位置づけられている施設等については、多面支払の
　　活動組織により活動を実施し、また、多面支払の交付金を充てることとする。</t>
    <phoneticPr fontId="4"/>
  </si>
  <si>
    <t>　計画書の変更の際には、容易に比較対照できるよう変更部分を二段書きとし、変更前を（　）書で上段に
記載するものとする。</t>
    <rPh sb="1" eb="4">
      <t>ケイカクショ</t>
    </rPh>
    <rPh sb="5" eb="7">
      <t>ヘンコウ</t>
    </rPh>
    <rPh sb="8" eb="9">
      <t>サイ</t>
    </rPh>
    <rPh sb="12" eb="14">
      <t>ヨウイ</t>
    </rPh>
    <rPh sb="15" eb="17">
      <t>ヒカク</t>
    </rPh>
    <rPh sb="17" eb="19">
      <t>タイショウ</t>
    </rPh>
    <rPh sb="24" eb="26">
      <t>ヘンコウ</t>
    </rPh>
    <rPh sb="26" eb="28">
      <t>ブブン</t>
    </rPh>
    <rPh sb="29" eb="30">
      <t>2</t>
    </rPh>
    <rPh sb="30" eb="31">
      <t>ダン</t>
    </rPh>
    <rPh sb="31" eb="32">
      <t>ガ</t>
    </rPh>
    <rPh sb="36" eb="39">
      <t>ヘンコウマエ</t>
    </rPh>
    <rPh sb="43" eb="44">
      <t>カ</t>
    </rPh>
    <rPh sb="45" eb="47">
      <t>ジョウダン</t>
    </rPh>
    <rPh sb="49" eb="51">
      <t>キサイ</t>
    </rPh>
    <phoneticPr fontId="4"/>
  </si>
  <si>
    <t>多面的事業の種類</t>
  </si>
  <si>
    <t>活動開始年度</t>
  </si>
  <si>
    <t>活動終了年度</t>
  </si>
  <si>
    <t>交付金の交付年数</t>
  </si>
  <si>
    <t>計画変更年度</t>
  </si>
  <si>
    <t>田</t>
  </si>
  <si>
    <t>畑</t>
  </si>
  <si>
    <t>草地</t>
  </si>
  <si>
    <t>うち遊休農地面積</t>
  </si>
  <si>
    <t>田傾斜</t>
  </si>
  <si>
    <t>畑傾斜</t>
  </si>
  <si>
    <t>草地傾斜</t>
  </si>
  <si>
    <t>採草放牧地</t>
  </si>
  <si>
    <t>採草放牧地傾斜</t>
  </si>
  <si>
    <t>年当たり交付金額上限</t>
  </si>
  <si>
    <t>取組面積</t>
  </si>
  <si>
    <t>水路：うち資源向上支払（長寿命化）対象施設</t>
  </si>
  <si>
    <t>農道</t>
  </si>
  <si>
    <t>農道：うち資源向上支払（長寿命化）対象施設</t>
  </si>
  <si>
    <t>ため池</t>
  </si>
  <si>
    <t>ため池：うち資源向上支払（長寿命化）対象施設</t>
  </si>
  <si>
    <t>重複面積</t>
  </si>
  <si>
    <t>中山間地域等直接支払</t>
  </si>
  <si>
    <t>（別紙1）</t>
    <rPh sb="1" eb="3">
      <t>ベッシ</t>
    </rPh>
    <phoneticPr fontId="4"/>
  </si>
  <si>
    <t>多面的機能支払に係る活動計画書（1号事業様式）</t>
    <phoneticPr fontId="4"/>
  </si>
  <si>
    <t xml:space="preserve"> Ⅱ． １号事業（多面的機能支払）</t>
    <phoneticPr fontId="4"/>
  </si>
  <si>
    <t>対象組織が広域活動組織の場合は○</t>
    <rPh sb="0" eb="2">
      <t>タイショウ</t>
    </rPh>
    <rPh sb="2" eb="4">
      <t>ソシキ</t>
    </rPh>
    <rPh sb="5" eb="7">
      <t>コウイキ</t>
    </rPh>
    <rPh sb="7" eb="9">
      <t>カツドウ</t>
    </rPh>
    <rPh sb="9" eb="11">
      <t>ソシキ</t>
    </rPh>
    <rPh sb="12" eb="14">
      <t>バアイ</t>
    </rPh>
    <phoneticPr fontId="4"/>
  </si>
  <si>
    <t>⇒</t>
    <phoneticPr fontId="4"/>
  </si>
  <si>
    <r>
      <rPr>
        <sz val="12"/>
        <color rgb="FF000000"/>
        <rFont val="HG丸ｺﾞｼｯｸM-PRO"/>
        <family val="3"/>
        <charset val="128"/>
      </rPr>
      <t xml:space="preserve"> </t>
    </r>
    <r>
      <rPr>
        <sz val="12"/>
        <color rgb="FF000000"/>
        <rFont val="メイリオ"/>
        <family val="3"/>
        <charset val="128"/>
      </rPr>
      <t>１．交付金額 　</t>
    </r>
    <r>
      <rPr>
        <sz val="10"/>
        <color rgb="FF000000"/>
        <rFont val="HG丸ｺﾞｼｯｸM-PRO"/>
        <family val="3"/>
        <charset val="128"/>
      </rPr>
      <t xml:space="preserve"> </t>
    </r>
  </si>
  <si>
    <t>※複数の交付単価がある場合には、行を追加してください。</t>
    <phoneticPr fontId="4"/>
  </si>
  <si>
    <t>（１）農地維持支払</t>
    <rPh sb="3" eb="5">
      <t>ノウチ</t>
    </rPh>
    <rPh sb="5" eb="7">
      <t>イジ</t>
    </rPh>
    <rPh sb="7" eb="9">
      <t>シハライ</t>
    </rPh>
    <phoneticPr fontId="4"/>
  </si>
  <si>
    <t>地目</t>
    <rPh sb="0" eb="2">
      <t>チモク</t>
    </rPh>
    <phoneticPr fontId="4"/>
  </si>
  <si>
    <t>対象農用地面積</t>
    <rPh sb="0" eb="2">
      <t>タイショウ</t>
    </rPh>
    <rPh sb="2" eb="5">
      <t>ノウヨウチ</t>
    </rPh>
    <rPh sb="5" eb="7">
      <t>メンセキ</t>
    </rPh>
    <phoneticPr fontId="4"/>
  </si>
  <si>
    <t>交付単価</t>
    <rPh sb="0" eb="4">
      <t>コウフタンカ</t>
    </rPh>
    <phoneticPr fontId="4"/>
  </si>
  <si>
    <t>年当たり交付金額</t>
    <rPh sb="0" eb="1">
      <t>ネン</t>
    </rPh>
    <rPh sb="1" eb="2">
      <t>ア</t>
    </rPh>
    <rPh sb="4" eb="7">
      <t>コウフキン</t>
    </rPh>
    <rPh sb="7" eb="8">
      <t>ガク</t>
    </rPh>
    <phoneticPr fontId="4"/>
  </si>
  <si>
    <t>※対象農用地面積とは、交付金の算定の対象となる農用地の面積のことです。小数点以下を切り捨て、整数で記入してください。</t>
    <phoneticPr fontId="4"/>
  </si>
  <si>
    <t>円/10a</t>
    <rPh sb="0" eb="1">
      <t>エン</t>
    </rPh>
    <phoneticPr fontId="4"/>
  </si>
  <si>
    <t>畑</t>
    <rPh sb="0" eb="1">
      <t>ハタ</t>
    </rPh>
    <phoneticPr fontId="4"/>
  </si>
  <si>
    <t>★活動期間中に、田から畑への地目の変更が生じた場合は下記に記入し、市町村に提出してください。農地維持支払の単価が活動終了年度まで田の単価となります。</t>
    <rPh sb="14" eb="16">
      <t>チモク</t>
    </rPh>
    <rPh sb="20" eb="21">
      <t>ショウ</t>
    </rPh>
    <rPh sb="26" eb="28">
      <t>カキ</t>
    </rPh>
    <rPh sb="29" eb="31">
      <t>キニュウ</t>
    </rPh>
    <rPh sb="33" eb="36">
      <t>シチョウソン</t>
    </rPh>
    <rPh sb="37" eb="39">
      <t>テイシュツ</t>
    </rPh>
    <rPh sb="46" eb="48">
      <t>ノウチ</t>
    </rPh>
    <rPh sb="48" eb="50">
      <t>イジ</t>
    </rPh>
    <rPh sb="50" eb="52">
      <t>シハラ</t>
    </rPh>
    <rPh sb="53" eb="55">
      <t>タンカ</t>
    </rPh>
    <rPh sb="56" eb="58">
      <t>カツドウ</t>
    </rPh>
    <rPh sb="58" eb="60">
      <t>シュウリョウ</t>
    </rPh>
    <rPh sb="60" eb="62">
      <t>ネンド</t>
    </rPh>
    <rPh sb="64" eb="65">
      <t>タ</t>
    </rPh>
    <rPh sb="66" eb="68">
      <t>タンカ</t>
    </rPh>
    <phoneticPr fontId="4"/>
  </si>
  <si>
    <t>草地</t>
    <rPh sb="0" eb="1">
      <t>ソウ</t>
    </rPh>
    <rPh sb="1" eb="2">
      <t>チ</t>
    </rPh>
    <phoneticPr fontId="4"/>
  </si>
  <si>
    <t>この線より上に行を挿入してください。</t>
    <phoneticPr fontId="4"/>
  </si>
  <si>
    <t>地目を田から畑に変更する面積</t>
    <phoneticPr fontId="4"/>
  </si>
  <si>
    <t>合計</t>
    <rPh sb="0" eb="2">
      <t>ゴウケイ</t>
    </rPh>
    <phoneticPr fontId="4"/>
  </si>
  <si>
    <t>（２）資源向上支払（共同）</t>
    <phoneticPr fontId="4"/>
  </si>
  <si>
    <t>※交付単価は以下①、②への取組状況によって単価が異なりますので、乗じた額を記入してください。</t>
    <rPh sb="1" eb="5">
      <t>コウフタンカ</t>
    </rPh>
    <rPh sb="6" eb="8">
      <t>イカ</t>
    </rPh>
    <rPh sb="13" eb="15">
      <t>トリクミ</t>
    </rPh>
    <rPh sb="15" eb="17">
      <t>ジョウキョウ</t>
    </rPh>
    <rPh sb="21" eb="23">
      <t>タンカ</t>
    </rPh>
    <rPh sb="24" eb="25">
      <t>コト</t>
    </rPh>
    <rPh sb="32" eb="33">
      <t>ジョウ</t>
    </rPh>
    <rPh sb="35" eb="36">
      <t>ガク</t>
    </rPh>
    <rPh sb="37" eb="39">
      <t>キニュウ</t>
    </rPh>
    <phoneticPr fontId="4"/>
  </si>
  <si>
    <t>①多面的機能の増進活動に取り組む
②資源向上支払（共同）を５年以上実施、又は資源向上支払（長寿命化）に取り組む</t>
    <phoneticPr fontId="4"/>
  </si>
  <si>
    <r>
      <t>①②に該当　　⇒単価に</t>
    </r>
    <r>
      <rPr>
        <sz val="10"/>
        <rFont val="メイリオ"/>
        <family val="3"/>
        <charset val="128"/>
      </rPr>
      <t>0.75</t>
    </r>
    <r>
      <rPr>
        <sz val="10"/>
        <rFont val="HG丸ｺﾞｼｯｸM-PRO"/>
        <family val="3"/>
        <charset val="128"/>
      </rPr>
      <t>を乗ずる
①のみ該当　　⇒単価の修正なし
②のみ該当　　⇒単価に</t>
    </r>
    <r>
      <rPr>
        <sz val="10"/>
        <rFont val="メイリオ"/>
        <family val="3"/>
        <charset val="128"/>
      </rPr>
      <t>0.625</t>
    </r>
    <r>
      <rPr>
        <sz val="10"/>
        <rFont val="HG丸ｺﾞｼｯｸM-PRO"/>
        <family val="3"/>
        <charset val="128"/>
      </rPr>
      <t>を乗ずる
①②に該当しない⇒単価に</t>
    </r>
    <r>
      <rPr>
        <sz val="10"/>
        <rFont val="メイリオ"/>
        <family val="3"/>
        <charset val="128"/>
      </rPr>
      <t>5/6</t>
    </r>
    <r>
      <rPr>
        <sz val="10"/>
        <rFont val="HG丸ｺﾞｼｯｸM-PRO"/>
        <family val="3"/>
        <charset val="128"/>
      </rPr>
      <t>を乗ずる</t>
    </r>
    <rPh sb="3" eb="5">
      <t>ガイトウ</t>
    </rPh>
    <phoneticPr fontId="4"/>
  </si>
  <si>
    <t>（３）資源向上支払（長寿命化）</t>
    <rPh sb="10" eb="14">
      <t>チョウジュミョウカ</t>
    </rPh>
    <phoneticPr fontId="4"/>
  </si>
  <si>
    <t>年当たり交付上限額</t>
    <rPh sb="0" eb="1">
      <t>ネン</t>
    </rPh>
    <rPh sb="1" eb="2">
      <t>ア</t>
    </rPh>
    <rPh sb="4" eb="6">
      <t>コウフ</t>
    </rPh>
    <rPh sb="6" eb="8">
      <t>ジョウゲン</t>
    </rPh>
    <rPh sb="8" eb="9">
      <t>ガク</t>
    </rPh>
    <phoneticPr fontId="4"/>
  </si>
  <si>
    <t>※広域活動組織となるための規模要件を満たさない場合、かつ直営施工を実施しない場合は、単価に5/6を乗じた額を記入してください。</t>
    <rPh sb="1" eb="3">
      <t>コウイキ</t>
    </rPh>
    <rPh sb="3" eb="5">
      <t>カツドウ</t>
    </rPh>
    <rPh sb="5" eb="7">
      <t>ソシキ</t>
    </rPh>
    <rPh sb="13" eb="15">
      <t>キボ</t>
    </rPh>
    <rPh sb="15" eb="17">
      <t>ヨウケン</t>
    </rPh>
    <rPh sb="18" eb="19">
      <t>ミ</t>
    </rPh>
    <rPh sb="23" eb="25">
      <t>バアイ</t>
    </rPh>
    <rPh sb="28" eb="30">
      <t>チョクエイ</t>
    </rPh>
    <rPh sb="30" eb="32">
      <t>セコウ</t>
    </rPh>
    <rPh sb="33" eb="35">
      <t>ジッシ</t>
    </rPh>
    <rPh sb="38" eb="40">
      <t>バアイ</t>
    </rPh>
    <rPh sb="42" eb="44">
      <t>タンカ</t>
    </rPh>
    <rPh sb="49" eb="50">
      <t>ジョウ</t>
    </rPh>
    <rPh sb="52" eb="53">
      <t>ガク</t>
    </rPh>
    <rPh sb="54" eb="56">
      <t>キニュウ</t>
    </rPh>
    <phoneticPr fontId="4"/>
  </si>
  <si>
    <t>※広域活動組織となるための規模要件を満たさない場合は、左記合計と集落数×200万円のいずれか小さい方が上限となります。</t>
    <rPh sb="1" eb="3">
      <t>コウイキ</t>
    </rPh>
    <rPh sb="3" eb="5">
      <t>カツドウ</t>
    </rPh>
    <rPh sb="5" eb="7">
      <t>ソシキ</t>
    </rPh>
    <rPh sb="13" eb="15">
      <t>キボ</t>
    </rPh>
    <rPh sb="15" eb="17">
      <t>ヨウケン</t>
    </rPh>
    <rPh sb="18" eb="19">
      <t>ミ</t>
    </rPh>
    <rPh sb="23" eb="25">
      <t>バアイ</t>
    </rPh>
    <rPh sb="27" eb="29">
      <t>サキ</t>
    </rPh>
    <rPh sb="29" eb="31">
      <t>ゴウケイ</t>
    </rPh>
    <rPh sb="32" eb="34">
      <t>シュウラク</t>
    </rPh>
    <rPh sb="34" eb="35">
      <t>スウ</t>
    </rPh>
    <rPh sb="39" eb="41">
      <t>マンエン</t>
    </rPh>
    <rPh sb="46" eb="47">
      <t>チイ</t>
    </rPh>
    <rPh sb="49" eb="50">
      <t>ホウ</t>
    </rPh>
    <rPh sb="51" eb="53">
      <t>ジョウゲン</t>
    </rPh>
    <phoneticPr fontId="4"/>
  </si>
  <si>
    <t>広域活動組織となるための規模要件を満たさない場合は○</t>
    <phoneticPr fontId="4"/>
  </si>
  <si>
    <t>集落数×200万円</t>
    <rPh sb="0" eb="2">
      <t>シュウラク</t>
    </rPh>
    <rPh sb="2" eb="3">
      <t>スウ</t>
    </rPh>
    <rPh sb="7" eb="9">
      <t>マンエン</t>
    </rPh>
    <phoneticPr fontId="4"/>
  </si>
  <si>
    <r>
      <t>２．組織の広域化・体制強化の計画　</t>
    </r>
    <r>
      <rPr>
        <sz val="10"/>
        <rFont val="メイリオ"/>
        <family val="3"/>
        <charset val="128"/>
      </rPr>
      <t>（計画がない場合、この項目への記入は不要です）</t>
    </r>
    <rPh sb="2" eb="4">
      <t>ソシキ</t>
    </rPh>
    <rPh sb="5" eb="8">
      <t>コウイキカ</t>
    </rPh>
    <rPh sb="9" eb="11">
      <t>タイセイ</t>
    </rPh>
    <rPh sb="11" eb="13">
      <t>キョウカ</t>
    </rPh>
    <rPh sb="14" eb="16">
      <t>ケイカク</t>
    </rPh>
    <rPh sb="18" eb="20">
      <t>ケイカク</t>
    </rPh>
    <rPh sb="23" eb="25">
      <t>バアイ</t>
    </rPh>
    <rPh sb="28" eb="30">
      <t>コウモク</t>
    </rPh>
    <rPh sb="32" eb="34">
      <t>キニュウ</t>
    </rPh>
    <rPh sb="35" eb="37">
      <t>フヨウ</t>
    </rPh>
    <phoneticPr fontId="4"/>
  </si>
  <si>
    <t>広域活動組織の設立</t>
    <rPh sb="0" eb="2">
      <t>コウイキ</t>
    </rPh>
    <rPh sb="2" eb="4">
      <t>カツドウ</t>
    </rPh>
    <rPh sb="4" eb="6">
      <t>ソシキ</t>
    </rPh>
    <rPh sb="7" eb="9">
      <t>セツリツ</t>
    </rPh>
    <phoneticPr fontId="4"/>
  </si>
  <si>
    <t>特定非営利活動法人化</t>
    <rPh sb="0" eb="2">
      <t>トクテイ</t>
    </rPh>
    <rPh sb="2" eb="5">
      <t>ヒエイリ</t>
    </rPh>
    <rPh sb="5" eb="7">
      <t>カツドウ</t>
    </rPh>
    <rPh sb="7" eb="9">
      <t>ホウジン</t>
    </rPh>
    <rPh sb="9" eb="10">
      <t>カ</t>
    </rPh>
    <phoneticPr fontId="4"/>
  </si>
  <si>
    <t>※「特定非営利活動法人」とは、営農法人とは別に多面的活動に関与する法人のことです。</t>
    <rPh sb="2" eb="4">
      <t>トクテイ</t>
    </rPh>
    <rPh sb="4" eb="7">
      <t>ヒエイリ</t>
    </rPh>
    <rPh sb="7" eb="9">
      <t>カツドウ</t>
    </rPh>
    <rPh sb="9" eb="11">
      <t>ホウジン</t>
    </rPh>
    <rPh sb="15" eb="17">
      <t>エイノウ</t>
    </rPh>
    <rPh sb="17" eb="19">
      <t>ホウジン</t>
    </rPh>
    <rPh sb="21" eb="22">
      <t>ベツ</t>
    </rPh>
    <rPh sb="23" eb="26">
      <t>タメンテキ</t>
    </rPh>
    <rPh sb="26" eb="28">
      <t>カツドウ</t>
    </rPh>
    <rPh sb="29" eb="31">
      <t>カンヨ</t>
    </rPh>
    <rPh sb="33" eb="35">
      <t>ホウジン</t>
    </rPh>
    <phoneticPr fontId="4"/>
  </si>
  <si>
    <t>実施予定年度</t>
    <rPh sb="0" eb="2">
      <t>ジッシ</t>
    </rPh>
    <rPh sb="2" eb="4">
      <t>ヨテイ</t>
    </rPh>
    <rPh sb="4" eb="6">
      <t>ネンド</t>
    </rPh>
    <phoneticPr fontId="4"/>
  </si>
  <si>
    <t>年度</t>
    <rPh sb="0" eb="2">
      <t>ネンド</t>
    </rPh>
    <phoneticPr fontId="4"/>
  </si>
  <si>
    <t>以下は市町村担当者と相談の上、記入してください。</t>
    <rPh sb="0" eb="2">
      <t>イカ</t>
    </rPh>
    <rPh sb="3" eb="6">
      <t>シチョウソン</t>
    </rPh>
    <rPh sb="6" eb="9">
      <t>タントウシャ</t>
    </rPh>
    <rPh sb="10" eb="12">
      <t>ソウダン</t>
    </rPh>
    <rPh sb="13" eb="14">
      <t>ウエ</t>
    </rPh>
    <rPh sb="15" eb="17">
      <t>キニュウ</t>
    </rPh>
    <phoneticPr fontId="4"/>
  </si>
  <si>
    <t>集落数</t>
    <rPh sb="0" eb="3">
      <t>シュウラクスウ</t>
    </rPh>
    <phoneticPr fontId="4"/>
  </si>
  <si>
    <t>農業地域類型</t>
    <rPh sb="0" eb="2">
      <t>ノウギョウ</t>
    </rPh>
    <rPh sb="2" eb="4">
      <t>チイキ</t>
    </rPh>
    <rPh sb="4" eb="6">
      <t>ルイケイ</t>
    </rPh>
    <phoneticPr fontId="4"/>
  </si>
  <si>
    <t>都市的地域</t>
    <rPh sb="0" eb="3">
      <t>トシテキ</t>
    </rPh>
    <rPh sb="3" eb="5">
      <t>チイキ</t>
    </rPh>
    <phoneticPr fontId="4"/>
  </si>
  <si>
    <t>平地農業地域</t>
    <rPh sb="0" eb="2">
      <t>ヘイチ</t>
    </rPh>
    <rPh sb="2" eb="4">
      <t>ノウギョウ</t>
    </rPh>
    <rPh sb="4" eb="6">
      <t>チイキ</t>
    </rPh>
    <phoneticPr fontId="4"/>
  </si>
  <si>
    <t>中間農業地域</t>
    <rPh sb="0" eb="2">
      <t>チュウカン</t>
    </rPh>
    <rPh sb="2" eb="4">
      <t>ノウギョウ</t>
    </rPh>
    <rPh sb="4" eb="6">
      <t>チイキ</t>
    </rPh>
    <phoneticPr fontId="4"/>
  </si>
  <si>
    <t>山間農業地域</t>
    <rPh sb="0" eb="2">
      <t>サンカン</t>
    </rPh>
    <rPh sb="2" eb="4">
      <t>ノウギョウ</t>
    </rPh>
    <rPh sb="4" eb="6">
      <t>チイキ</t>
    </rPh>
    <phoneticPr fontId="4"/>
  </si>
  <si>
    <t>地域振興立法の適用</t>
    <rPh sb="0" eb="2">
      <t>チイキ</t>
    </rPh>
    <rPh sb="2" eb="4">
      <t>シンコウ</t>
    </rPh>
    <rPh sb="4" eb="6">
      <t>リッポウ</t>
    </rPh>
    <rPh sb="7" eb="9">
      <t>テキヨウ</t>
    </rPh>
    <phoneticPr fontId="4"/>
  </si>
  <si>
    <t>特定農山村</t>
    <rPh sb="0" eb="2">
      <t>トクテイ</t>
    </rPh>
    <rPh sb="2" eb="5">
      <t>ノウサンソン</t>
    </rPh>
    <phoneticPr fontId="4"/>
  </si>
  <si>
    <t>振興山村</t>
    <rPh sb="0" eb="2">
      <t>シンコウ</t>
    </rPh>
    <rPh sb="2" eb="4">
      <t>サンソン</t>
    </rPh>
    <phoneticPr fontId="4"/>
  </si>
  <si>
    <t>過疎</t>
    <rPh sb="0" eb="2">
      <t>カソ</t>
    </rPh>
    <phoneticPr fontId="4"/>
  </si>
  <si>
    <t>半島</t>
    <rPh sb="0" eb="2">
      <t>ハントウ</t>
    </rPh>
    <phoneticPr fontId="4"/>
  </si>
  <si>
    <t>離島</t>
    <rPh sb="0" eb="2">
      <t>リトウ</t>
    </rPh>
    <phoneticPr fontId="4"/>
  </si>
  <si>
    <t>沖縄</t>
    <rPh sb="0" eb="2">
      <t>オキナワ</t>
    </rPh>
    <phoneticPr fontId="4"/>
  </si>
  <si>
    <t>奄美群島</t>
    <rPh sb="0" eb="2">
      <t>アマミ</t>
    </rPh>
    <rPh sb="2" eb="4">
      <t>グントウ</t>
    </rPh>
    <phoneticPr fontId="4"/>
  </si>
  <si>
    <t>小笠原諸島</t>
    <rPh sb="0" eb="3">
      <t>オガサワラ</t>
    </rPh>
    <rPh sb="3" eb="5">
      <t>ショトウ</t>
    </rPh>
    <phoneticPr fontId="4"/>
  </si>
  <si>
    <t>指定棚田地域の該当状況</t>
    <rPh sb="0" eb="2">
      <t>シテイ</t>
    </rPh>
    <rPh sb="2" eb="4">
      <t>タナダ</t>
    </rPh>
    <rPh sb="4" eb="6">
      <t>チイキ</t>
    </rPh>
    <rPh sb="7" eb="9">
      <t>ガイトウ</t>
    </rPh>
    <rPh sb="9" eb="11">
      <t>ジョウキョウ</t>
    </rPh>
    <phoneticPr fontId="4"/>
  </si>
  <si>
    <t>交付金算定の対象としている農振農用地区域外の対象農用地面積</t>
    <rPh sb="0" eb="3">
      <t>コウフキン</t>
    </rPh>
    <rPh sb="3" eb="5">
      <t>サンテイ</t>
    </rPh>
    <rPh sb="6" eb="8">
      <t>タイショウ</t>
    </rPh>
    <rPh sb="22" eb="24">
      <t>タイショウ</t>
    </rPh>
    <rPh sb="24" eb="27">
      <t>ノウヨウチ</t>
    </rPh>
    <rPh sb="27" eb="29">
      <t>メンセキ</t>
    </rPh>
    <phoneticPr fontId="4"/>
  </si>
  <si>
    <t>農地維持支払</t>
    <rPh sb="0" eb="2">
      <t>ノウチ</t>
    </rPh>
    <rPh sb="2" eb="4">
      <t>イジ</t>
    </rPh>
    <rPh sb="4" eb="6">
      <t>シハライ</t>
    </rPh>
    <phoneticPr fontId="4"/>
  </si>
  <si>
    <t>資源向上支払
（共同）</t>
    <rPh sb="0" eb="2">
      <t>シゲン</t>
    </rPh>
    <rPh sb="2" eb="4">
      <t>コウジョウ</t>
    </rPh>
    <rPh sb="4" eb="6">
      <t>シハラ</t>
    </rPh>
    <rPh sb="8" eb="10">
      <t>キョウドウ</t>
    </rPh>
    <phoneticPr fontId="4"/>
  </si>
  <si>
    <t>資源向上支払
（長寿命化）</t>
    <rPh sb="0" eb="2">
      <t>シゲン</t>
    </rPh>
    <rPh sb="2" eb="4">
      <t>コウジョウ</t>
    </rPh>
    <rPh sb="4" eb="6">
      <t>シハライ</t>
    </rPh>
    <rPh sb="8" eb="12">
      <t>チョウジュミョウカ</t>
    </rPh>
    <phoneticPr fontId="4"/>
  </si>
  <si>
    <t>３．活動の計画</t>
    <rPh sb="2" eb="4">
      <t>カツドウ</t>
    </rPh>
    <rPh sb="5" eb="7">
      <t>ケイカク</t>
    </rPh>
    <phoneticPr fontId="4"/>
  </si>
  <si>
    <t>　（１）農地維持支払</t>
    <phoneticPr fontId="4"/>
  </si>
  <si>
    <t>★実施する月に○を記入してください。</t>
    <rPh sb="1" eb="3">
      <t>ジッシ</t>
    </rPh>
    <rPh sb="5" eb="6">
      <t>ツキ</t>
    </rPh>
    <rPh sb="9" eb="11">
      <t>キニュウ</t>
    </rPh>
    <phoneticPr fontId="4"/>
  </si>
  <si>
    <t>活動区分</t>
    <rPh sb="0" eb="2">
      <t>カツドウ</t>
    </rPh>
    <rPh sb="2" eb="4">
      <t>クブン</t>
    </rPh>
    <phoneticPr fontId="4"/>
  </si>
  <si>
    <t>活動項目</t>
    <rPh sb="0" eb="2">
      <t>カツドウ</t>
    </rPh>
    <rPh sb="2" eb="4">
      <t>コウモク</t>
    </rPh>
    <phoneticPr fontId="4"/>
  </si>
  <si>
    <t>毎年度の実施時期</t>
    <rPh sb="0" eb="3">
      <t>マイネンド</t>
    </rPh>
    <rPh sb="4" eb="6">
      <t>ジッシ</t>
    </rPh>
    <rPh sb="6" eb="8">
      <t>ジキ</t>
    </rPh>
    <phoneticPr fontId="4"/>
  </si>
  <si>
    <t>4月</t>
    <rPh sb="1" eb="2">
      <t>ガツ</t>
    </rPh>
    <phoneticPr fontId="4"/>
  </si>
  <si>
    <t>5月</t>
  </si>
  <si>
    <t>6月</t>
  </si>
  <si>
    <t>7月</t>
  </si>
  <si>
    <t>8月</t>
  </si>
  <si>
    <t>9月</t>
  </si>
  <si>
    <t>10月</t>
  </si>
  <si>
    <t>11月</t>
  </si>
  <si>
    <t>12月</t>
  </si>
  <si>
    <t>1月</t>
    <rPh sb="1" eb="2">
      <t>ガツ</t>
    </rPh>
    <phoneticPr fontId="4"/>
  </si>
  <si>
    <t>2月</t>
  </si>
  <si>
    <t>3月</t>
  </si>
  <si>
    <t>点検・
計画策定</t>
    <rPh sb="0" eb="2">
      <t>テンケン</t>
    </rPh>
    <rPh sb="4" eb="6">
      <t>ケイカク</t>
    </rPh>
    <rPh sb="6" eb="8">
      <t>サクテイ</t>
    </rPh>
    <phoneticPr fontId="4"/>
  </si>
  <si>
    <t>１　点検</t>
    <rPh sb="2" eb="4">
      <t>テンケン</t>
    </rPh>
    <phoneticPr fontId="4"/>
  </si>
  <si>
    <t>２　年度活動計画の策定</t>
    <rPh sb="2" eb="4">
      <t>ネンド</t>
    </rPh>
    <rPh sb="4" eb="6">
      <t>カツドウ</t>
    </rPh>
    <rPh sb="6" eb="8">
      <t>ケイカク</t>
    </rPh>
    <rPh sb="9" eb="11">
      <t>サクテイ</t>
    </rPh>
    <phoneticPr fontId="4"/>
  </si>
  <si>
    <t>研修</t>
    <rPh sb="0" eb="2">
      <t>ケンシュウ</t>
    </rPh>
    <phoneticPr fontId="4"/>
  </si>
  <si>
    <t>３　事務・組織運営等に関する研修、
　　機械の安全使用に関する研修</t>
    <rPh sb="11" eb="12">
      <t>カン</t>
    </rPh>
    <rPh sb="20" eb="22">
      <t>キカイ</t>
    </rPh>
    <rPh sb="23" eb="25">
      <t>アンゼン</t>
    </rPh>
    <rPh sb="25" eb="27">
      <t>シヨウ</t>
    </rPh>
    <rPh sb="28" eb="29">
      <t>カン</t>
    </rPh>
    <rPh sb="31" eb="33">
      <t>ケンシュウ</t>
    </rPh>
    <phoneticPr fontId="4"/>
  </si>
  <si>
    <t>○年度（及び○年度）に受講予定（活動期間内に各１回以上受講）</t>
    <rPh sb="1" eb="3">
      <t>ネンド</t>
    </rPh>
    <rPh sb="4" eb="5">
      <t>オヨ</t>
    </rPh>
    <rPh sb="7" eb="9">
      <t>ネンド</t>
    </rPh>
    <rPh sb="11" eb="13">
      <t>ジュコウ</t>
    </rPh>
    <rPh sb="13" eb="15">
      <t>ヨテイ</t>
    </rPh>
    <rPh sb="16" eb="18">
      <t>カツドウ</t>
    </rPh>
    <rPh sb="18" eb="20">
      <t>キカン</t>
    </rPh>
    <rPh sb="20" eb="21">
      <t>ナイ</t>
    </rPh>
    <rPh sb="22" eb="23">
      <t>カク</t>
    </rPh>
    <rPh sb="24" eb="27">
      <t>カイイジョウ</t>
    </rPh>
    <rPh sb="27" eb="29">
      <t>ジュコウ</t>
    </rPh>
    <phoneticPr fontId="4"/>
  </si>
  <si>
    <t>実践活動</t>
    <phoneticPr fontId="4"/>
  </si>
  <si>
    <t>農用地</t>
    <phoneticPr fontId="4"/>
  </si>
  <si>
    <t>４　遊休農地発生防止のための保全管理</t>
    <phoneticPr fontId="4"/>
  </si>
  <si>
    <t>５　畦畔・法面・防風林の草刈り</t>
    <rPh sb="2" eb="4">
      <t>ケイハン</t>
    </rPh>
    <rPh sb="5" eb="7">
      <t>ノリメン</t>
    </rPh>
    <rPh sb="8" eb="11">
      <t>ボウフウリン</t>
    </rPh>
    <rPh sb="12" eb="14">
      <t>クサカリ</t>
    </rPh>
    <phoneticPr fontId="4"/>
  </si>
  <si>
    <t>６　鳥獣害防護柵等の保守管理</t>
    <rPh sb="2" eb="4">
      <t>チョウジュウ</t>
    </rPh>
    <rPh sb="4" eb="5">
      <t>ガイ</t>
    </rPh>
    <rPh sb="5" eb="8">
      <t>ボウゴサク</t>
    </rPh>
    <rPh sb="8" eb="9">
      <t>トウ</t>
    </rPh>
    <rPh sb="10" eb="12">
      <t>ホシュ</t>
    </rPh>
    <rPh sb="12" eb="14">
      <t>カンリ</t>
    </rPh>
    <phoneticPr fontId="4"/>
  </si>
  <si>
    <t>点検結果に応じて実施時期を決定</t>
    <phoneticPr fontId="4"/>
  </si>
  <si>
    <t>７　水路の草刈り</t>
    <rPh sb="2" eb="4">
      <t>スイロ</t>
    </rPh>
    <phoneticPr fontId="4"/>
  </si>
  <si>
    <t>８　水路の泥上げ</t>
    <rPh sb="5" eb="6">
      <t>ドロ</t>
    </rPh>
    <rPh sb="6" eb="7">
      <t>ア</t>
    </rPh>
    <phoneticPr fontId="4"/>
  </si>
  <si>
    <t>９　水路附帯施設の保守管理</t>
    <rPh sb="2" eb="4">
      <t>スイロ</t>
    </rPh>
    <rPh sb="4" eb="6">
      <t>フタイ</t>
    </rPh>
    <rPh sb="6" eb="8">
      <t>シセツ</t>
    </rPh>
    <rPh sb="9" eb="11">
      <t>ホシュ</t>
    </rPh>
    <rPh sb="11" eb="13">
      <t>カンリ</t>
    </rPh>
    <phoneticPr fontId="4"/>
  </si>
  <si>
    <t>10　農道の草刈り</t>
    <rPh sb="3" eb="5">
      <t>ノウドウ</t>
    </rPh>
    <rPh sb="6" eb="8">
      <t>クサカ</t>
    </rPh>
    <phoneticPr fontId="4"/>
  </si>
  <si>
    <t xml:space="preserve">11　農道側溝の泥上げ </t>
    <rPh sb="5" eb="7">
      <t>ソッコウ</t>
    </rPh>
    <rPh sb="8" eb="9">
      <t>ドロ</t>
    </rPh>
    <rPh sb="9" eb="10">
      <t>ア</t>
    </rPh>
    <phoneticPr fontId="4"/>
  </si>
  <si>
    <t>12　路面の維持</t>
    <rPh sb="3" eb="5">
      <t>ロメン</t>
    </rPh>
    <rPh sb="6" eb="8">
      <t>イジ</t>
    </rPh>
    <phoneticPr fontId="4"/>
  </si>
  <si>
    <t>13　ため池の草刈り</t>
    <rPh sb="5" eb="6">
      <t>イケ</t>
    </rPh>
    <phoneticPr fontId="4"/>
  </si>
  <si>
    <t>14　ため池の泥上げ</t>
    <rPh sb="7" eb="8">
      <t>ドロ</t>
    </rPh>
    <rPh sb="8" eb="9">
      <t>ア</t>
    </rPh>
    <phoneticPr fontId="4"/>
  </si>
  <si>
    <t>15　ため池附帯施設の保守管理</t>
    <rPh sb="6" eb="8">
      <t>フタイ</t>
    </rPh>
    <rPh sb="8" eb="10">
      <t>シセツ</t>
    </rPh>
    <rPh sb="11" eb="13">
      <t>ホシュ</t>
    </rPh>
    <rPh sb="13" eb="15">
      <t>カンリ</t>
    </rPh>
    <phoneticPr fontId="4"/>
  </si>
  <si>
    <t>共通</t>
    <rPh sb="0" eb="2">
      <t>キョウツウ</t>
    </rPh>
    <phoneticPr fontId="4"/>
  </si>
  <si>
    <t>16　異常気象時の対応</t>
    <phoneticPr fontId="4"/>
  </si>
  <si>
    <t>洪水、台風、地震等の発生後</t>
    <phoneticPr fontId="4"/>
  </si>
  <si>
    <t>地域資源の適切な保全管理のための推進活動</t>
    <rPh sb="0" eb="2">
      <t>チイキ</t>
    </rPh>
    <rPh sb="2" eb="4">
      <t>シゲン</t>
    </rPh>
    <rPh sb="5" eb="7">
      <t>テキセツ</t>
    </rPh>
    <rPh sb="8" eb="10">
      <t>ホゼン</t>
    </rPh>
    <rPh sb="10" eb="12">
      <t>カンリ</t>
    </rPh>
    <rPh sb="16" eb="18">
      <t>スイシン</t>
    </rPh>
    <rPh sb="18" eb="20">
      <t>カツドウ</t>
    </rPh>
    <phoneticPr fontId="4"/>
  </si>
  <si>
    <t>地域資源の適切な保全管理のための推進活動について、１）～４）を記入してください。</t>
    <rPh sb="31" eb="33">
      <t>キニュウ</t>
    </rPh>
    <phoneticPr fontId="4"/>
  </si>
  <si>
    <t>１）保全管理の目標を①～⑥から選んでください。（複数選択可）</t>
    <rPh sb="2" eb="4">
      <t>ホゼン</t>
    </rPh>
    <rPh sb="4" eb="6">
      <t>カンリ</t>
    </rPh>
    <rPh sb="7" eb="9">
      <t>モクヒョウ</t>
    </rPh>
    <rPh sb="15" eb="16">
      <t>エラ</t>
    </rPh>
    <rPh sb="24" eb="26">
      <t>フクスウ</t>
    </rPh>
    <rPh sb="26" eb="28">
      <t>センタク</t>
    </rPh>
    <rPh sb="28" eb="29">
      <t>カ</t>
    </rPh>
    <phoneticPr fontId="4"/>
  </si>
  <si>
    <t>①中心経営体との役割分担による保全管理</t>
    <phoneticPr fontId="4"/>
  </si>
  <si>
    <t>④集落間連携や広域的活動による保全管理</t>
    <phoneticPr fontId="4"/>
  </si>
  <si>
    <t>②集落営農組織を基礎とした地域ぐるみの保全管理</t>
    <phoneticPr fontId="4"/>
  </si>
  <si>
    <t>⑤多様な地域資源管理の担い手による保全管理</t>
    <rPh sb="4" eb="6">
      <t>チイキ</t>
    </rPh>
    <phoneticPr fontId="4"/>
  </si>
  <si>
    <r>
      <t>③</t>
    </r>
    <r>
      <rPr>
        <sz val="9.5"/>
        <rFont val="HG丸ｺﾞｼｯｸM-PRO"/>
        <family val="3"/>
        <charset val="128"/>
      </rPr>
      <t>地域外の経営体との協力・役割分担による保全管理</t>
    </r>
    <phoneticPr fontId="4"/>
  </si>
  <si>
    <t>⑥その他</t>
    <phoneticPr fontId="4"/>
  </si>
  <si>
    <t>２）今後、地域で取り組んでいくべき保全管理の内容を①～⑤から1項目以上選んでください。</t>
    <phoneticPr fontId="4"/>
  </si>
  <si>
    <t>①農地の利用集積に伴う管理作業</t>
    <phoneticPr fontId="4"/>
  </si>
  <si>
    <t>④共同利用施設の保全管理</t>
    <rPh sb="1" eb="3">
      <t>キョウドウ</t>
    </rPh>
    <rPh sb="3" eb="5">
      <t>リヨウ</t>
    </rPh>
    <rPh sb="5" eb="7">
      <t>シセツ</t>
    </rPh>
    <rPh sb="8" eb="10">
      <t>ホゼン</t>
    </rPh>
    <rPh sb="10" eb="12">
      <t>カンリ</t>
    </rPh>
    <phoneticPr fontId="4"/>
  </si>
  <si>
    <t>②高齢農家の農用地に係る管理作業</t>
    <phoneticPr fontId="4"/>
  </si>
  <si>
    <t>⑤その他</t>
    <phoneticPr fontId="4"/>
  </si>
  <si>
    <t>③不在村地主等の遊休農地に係る管理作業</t>
    <rPh sb="1" eb="3">
      <t>フザイ</t>
    </rPh>
    <rPh sb="3" eb="4">
      <t>ムラ</t>
    </rPh>
    <rPh sb="4" eb="6">
      <t>ジヌシ</t>
    </rPh>
    <rPh sb="6" eb="7">
      <t>トウ</t>
    </rPh>
    <rPh sb="8" eb="10">
      <t>ユウキュウ</t>
    </rPh>
    <rPh sb="10" eb="12">
      <t>ノウチ</t>
    </rPh>
    <rPh sb="13" eb="14">
      <t>カカ</t>
    </rPh>
    <rPh sb="15" eb="17">
      <t>カンリ</t>
    </rPh>
    <rPh sb="17" eb="19">
      <t>サギョウ</t>
    </rPh>
    <phoneticPr fontId="4"/>
  </si>
  <si>
    <t/>
  </si>
  <si>
    <t>３）２）で選んだ内容に取り組むため、今後進めていく活動の方向性を①～⑦から1項目以上選んでください。</t>
    <rPh sb="5" eb="6">
      <t>エラ</t>
    </rPh>
    <rPh sb="8" eb="10">
      <t>ナイヨウ</t>
    </rPh>
    <rPh sb="11" eb="12">
      <t>ト</t>
    </rPh>
    <rPh sb="13" eb="14">
      <t>ク</t>
    </rPh>
    <rPh sb="18" eb="20">
      <t>コンゴ</t>
    </rPh>
    <rPh sb="20" eb="21">
      <t>スス</t>
    </rPh>
    <rPh sb="30" eb="31">
      <t>セイ</t>
    </rPh>
    <phoneticPr fontId="4"/>
  </si>
  <si>
    <t>①担い手の人材・機材の有効活用、連携強化</t>
    <phoneticPr fontId="4"/>
  </si>
  <si>
    <t>⑤不在村地主との連絡・調整体制の構築</t>
    <rPh sb="1" eb="3">
      <t>フザイ</t>
    </rPh>
    <rPh sb="3" eb="4">
      <t>ムラ</t>
    </rPh>
    <rPh sb="4" eb="6">
      <t>ジヌシ</t>
    </rPh>
    <rPh sb="8" eb="10">
      <t>レンラク</t>
    </rPh>
    <rPh sb="11" eb="13">
      <t>チョウセイ</t>
    </rPh>
    <rPh sb="13" eb="15">
      <t>タイセイ</t>
    </rPh>
    <rPh sb="16" eb="18">
      <t>コウチク</t>
    </rPh>
    <phoneticPr fontId="4"/>
  </si>
  <si>
    <t>②入り作等の近隣の担い手との協力</t>
    <phoneticPr fontId="4"/>
  </si>
  <si>
    <t>⑥集落間の連携や広域的な活動</t>
    <rPh sb="1" eb="4">
      <t>シュウラクカン</t>
    </rPh>
    <rPh sb="5" eb="7">
      <t>レンケイ</t>
    </rPh>
    <rPh sb="8" eb="11">
      <t>コウイキテキ</t>
    </rPh>
    <rPh sb="12" eb="14">
      <t>カツドウ</t>
    </rPh>
    <phoneticPr fontId="4"/>
  </si>
  <si>
    <t>③地域住民、土地持ち非農家等を含めた体制づくり</t>
    <rPh sb="1" eb="3">
      <t>チイキ</t>
    </rPh>
    <rPh sb="3" eb="5">
      <t>ジュウミン</t>
    </rPh>
    <rPh sb="6" eb="9">
      <t>トチモ</t>
    </rPh>
    <rPh sb="10" eb="11">
      <t>ヒ</t>
    </rPh>
    <rPh sb="11" eb="13">
      <t>ノウカ</t>
    </rPh>
    <rPh sb="13" eb="14">
      <t>トウ</t>
    </rPh>
    <rPh sb="15" eb="16">
      <t>フク</t>
    </rPh>
    <rPh sb="18" eb="20">
      <t>タイセイ</t>
    </rPh>
    <phoneticPr fontId="4"/>
  </si>
  <si>
    <t>⑦その他</t>
    <phoneticPr fontId="4"/>
  </si>
  <si>
    <t>④新たな保全管理の担い手の確保</t>
    <rPh sb="1" eb="2">
      <t>アラ</t>
    </rPh>
    <rPh sb="4" eb="6">
      <t>ホゼン</t>
    </rPh>
    <rPh sb="6" eb="8">
      <t>カンリ</t>
    </rPh>
    <rPh sb="9" eb="10">
      <t>ニナ</t>
    </rPh>
    <rPh sb="11" eb="12">
      <t>テ</t>
    </rPh>
    <rPh sb="13" eb="15">
      <t>カクホ</t>
    </rPh>
    <phoneticPr fontId="4"/>
  </si>
  <si>
    <t>４） ２）で選んだ内容に取り組むため、毎年実践する活動を17～23から1項目以上選んでください。</t>
    <rPh sb="19" eb="21">
      <t>マイトシ</t>
    </rPh>
    <rPh sb="21" eb="23">
      <t>ジッセン</t>
    </rPh>
    <phoneticPr fontId="4"/>
  </si>
  <si>
    <t>17．入り作農家や土地持ち非農家を含む
　 　農業者の検討会の開催</t>
    <rPh sb="6" eb="8">
      <t>ノウカ</t>
    </rPh>
    <phoneticPr fontId="4"/>
  </si>
  <si>
    <t>21．地域住民等に対する意向調査、地
       域住民等との集落内調査</t>
    <rPh sb="3" eb="5">
      <t>チイキ</t>
    </rPh>
    <rPh sb="5" eb="7">
      <t>ジュウミン</t>
    </rPh>
    <rPh sb="7" eb="8">
      <t>トウ</t>
    </rPh>
    <rPh sb="9" eb="10">
      <t>タイ</t>
    </rPh>
    <rPh sb="12" eb="14">
      <t>イコウ</t>
    </rPh>
    <rPh sb="14" eb="16">
      <t>チョウサ</t>
    </rPh>
    <rPh sb="17" eb="18">
      <t>チ</t>
    </rPh>
    <rPh sb="26" eb="27">
      <t>イキ</t>
    </rPh>
    <rPh sb="27" eb="28">
      <t>ミン</t>
    </rPh>
    <rPh sb="28" eb="29">
      <t>トウ</t>
    </rPh>
    <rPh sb="31" eb="33">
      <t>シュウラク</t>
    </rPh>
    <rPh sb="33" eb="34">
      <t>ナイ</t>
    </rPh>
    <rPh sb="34" eb="36">
      <t>チョウサ</t>
    </rPh>
    <phoneticPr fontId="4"/>
  </si>
  <si>
    <t>18．農業者に対する意向調査、農業者による現地調査</t>
    <phoneticPr fontId="4"/>
  </si>
  <si>
    <t>22．有識者等による研修会、検討会の開催</t>
    <rPh sb="3" eb="6">
      <t>ユウシキシャ</t>
    </rPh>
    <rPh sb="6" eb="7">
      <t>トウ</t>
    </rPh>
    <rPh sb="10" eb="13">
      <t>ケンシュウカイ</t>
    </rPh>
    <rPh sb="14" eb="17">
      <t>ケントウカイ</t>
    </rPh>
    <rPh sb="18" eb="20">
      <t>カイサイ</t>
    </rPh>
    <phoneticPr fontId="4"/>
  </si>
  <si>
    <t>19．不在村地主との連絡体制の整備、調整等</t>
    <rPh sb="3" eb="5">
      <t>フザイ</t>
    </rPh>
    <rPh sb="5" eb="6">
      <t>ムラ</t>
    </rPh>
    <rPh sb="6" eb="8">
      <t>ジヌシ</t>
    </rPh>
    <rPh sb="10" eb="12">
      <t>レンラク</t>
    </rPh>
    <rPh sb="12" eb="14">
      <t>タイセイ</t>
    </rPh>
    <rPh sb="15" eb="17">
      <t>セイビ</t>
    </rPh>
    <rPh sb="18" eb="20">
      <t>チョウセイ</t>
    </rPh>
    <rPh sb="20" eb="21">
      <t>トウ</t>
    </rPh>
    <phoneticPr fontId="4"/>
  </si>
  <si>
    <t>23．その他</t>
    <phoneticPr fontId="4"/>
  </si>
  <si>
    <t>20．集落外の住民・組織や地域住民との意見交
       換・ワークショップ・交流会の開催</t>
    <rPh sb="3" eb="5">
      <t>シュウラク</t>
    </rPh>
    <rPh sb="5" eb="6">
      <t>ガイ</t>
    </rPh>
    <rPh sb="7" eb="9">
      <t>ジュウミン</t>
    </rPh>
    <rPh sb="10" eb="12">
      <t>ソシキ</t>
    </rPh>
    <rPh sb="13" eb="15">
      <t>チイキ</t>
    </rPh>
    <rPh sb="15" eb="17">
      <t>ジュウミン</t>
    </rPh>
    <rPh sb="19" eb="21">
      <t>イケン</t>
    </rPh>
    <rPh sb="21" eb="22">
      <t>コウ</t>
    </rPh>
    <rPh sb="30" eb="31">
      <t>カン</t>
    </rPh>
    <rPh sb="40" eb="43">
      <t>コウリュウカイ</t>
    </rPh>
    <rPh sb="44" eb="46">
      <t>カイサイ</t>
    </rPh>
    <phoneticPr fontId="4"/>
  </si>
  <si>
    <t>（２）資源向上支払（共同）</t>
    <rPh sb="3" eb="5">
      <t>シゲン</t>
    </rPh>
    <rPh sb="5" eb="7">
      <t>コウジョウ</t>
    </rPh>
    <rPh sb="7" eb="9">
      <t>シハライ</t>
    </rPh>
    <rPh sb="10" eb="12">
      <t>キョウドウ</t>
    </rPh>
    <phoneticPr fontId="4"/>
  </si>
  <si>
    <t>　１）施設の軽微な補修、農村環境保全活動</t>
    <rPh sb="3" eb="5">
      <t>シセツ</t>
    </rPh>
    <rPh sb="6" eb="8">
      <t>ケイビ</t>
    </rPh>
    <rPh sb="9" eb="11">
      <t>ホシュウ</t>
    </rPh>
    <rPh sb="12" eb="14">
      <t>ノウソン</t>
    </rPh>
    <rPh sb="14" eb="16">
      <t>カンキョウ</t>
    </rPh>
    <rPh sb="16" eb="20">
      <t>ホゼンカツドウ</t>
    </rPh>
    <phoneticPr fontId="4"/>
  </si>
  <si>
    <t>施設の軽微な補修</t>
  </si>
  <si>
    <t>機能診断・
計画策定</t>
  </si>
  <si>
    <t>24　農用地の機能診断</t>
    <rPh sb="7" eb="9">
      <t>キノウ</t>
    </rPh>
    <rPh sb="9" eb="11">
      <t>シンダン</t>
    </rPh>
    <phoneticPr fontId="4"/>
  </si>
  <si>
    <t>25　水路の機能診断</t>
    <rPh sb="3" eb="5">
      <t>スイロ</t>
    </rPh>
    <phoneticPr fontId="4"/>
  </si>
  <si>
    <t>26　農道の機能診断</t>
    <rPh sb="3" eb="5">
      <t>ノウドウ</t>
    </rPh>
    <phoneticPr fontId="4"/>
  </si>
  <si>
    <t>27　ため池の機能診断</t>
    <rPh sb="5" eb="6">
      <t>イケ</t>
    </rPh>
    <phoneticPr fontId="4"/>
  </si>
  <si>
    <t>28　年度活動計画の策定</t>
    <rPh sb="3" eb="5">
      <t>ネンド</t>
    </rPh>
    <rPh sb="5" eb="7">
      <t>カツドウ</t>
    </rPh>
    <rPh sb="7" eb="9">
      <t>ケイカク</t>
    </rPh>
    <rPh sb="10" eb="12">
      <t>サクテイ</t>
    </rPh>
    <phoneticPr fontId="4"/>
  </si>
  <si>
    <t>29　機能診断・補修技術等に関する研修</t>
    <rPh sb="14" eb="15">
      <t>カン</t>
    </rPh>
    <phoneticPr fontId="4"/>
  </si>
  <si>
    <t>令和○年度に受講予定（活動期間内に１回以上受講）</t>
    <rPh sb="0" eb="2">
      <t>レイワ</t>
    </rPh>
    <rPh sb="3" eb="5">
      <t>ネンド</t>
    </rPh>
    <rPh sb="6" eb="8">
      <t>ジュコウ</t>
    </rPh>
    <rPh sb="8" eb="10">
      <t>ヨテイ</t>
    </rPh>
    <phoneticPr fontId="4"/>
  </si>
  <si>
    <t>30　農用地の軽微な補修等</t>
    <rPh sb="3" eb="6">
      <t>ノウヨウチ</t>
    </rPh>
    <rPh sb="7" eb="9">
      <t>ケイビ</t>
    </rPh>
    <rPh sb="10" eb="13">
      <t>ホシュウトウ</t>
    </rPh>
    <phoneticPr fontId="4"/>
  </si>
  <si>
    <t>機能診断結果に応じて実施時期を決定</t>
    <phoneticPr fontId="4"/>
  </si>
  <si>
    <t>31　水路の軽微な補修等</t>
    <rPh sb="6" eb="8">
      <t>ケイビ</t>
    </rPh>
    <rPh sb="9" eb="12">
      <t>ホシュウトウ</t>
    </rPh>
    <phoneticPr fontId="4"/>
  </si>
  <si>
    <t>32　農道の軽微な補修等</t>
    <rPh sb="6" eb="8">
      <t>ケイビ</t>
    </rPh>
    <rPh sb="9" eb="12">
      <t>ホシュウトウ</t>
    </rPh>
    <phoneticPr fontId="4"/>
  </si>
  <si>
    <t>33　ため池の軽微な補修等</t>
    <rPh sb="7" eb="9">
      <t>ケイビ</t>
    </rPh>
    <rPh sb="10" eb="13">
      <t>ホシュウトウ</t>
    </rPh>
    <phoneticPr fontId="4"/>
  </si>
  <si>
    <t>農村環境保全活動</t>
    <rPh sb="0" eb="2">
      <t>ノウソン</t>
    </rPh>
    <rPh sb="2" eb="4">
      <t>カンキョウ</t>
    </rPh>
    <rPh sb="4" eb="6">
      <t>ホゼン</t>
    </rPh>
    <rPh sb="6" eb="8">
      <t>カツドウ</t>
    </rPh>
    <phoneticPr fontId="4"/>
  </si>
  <si>
    <t>計画策定</t>
    <rPh sb="0" eb="2">
      <t>ケイカク</t>
    </rPh>
    <rPh sb="2" eb="4">
      <t>サクテイ</t>
    </rPh>
    <phoneticPr fontId="4"/>
  </si>
  <si>
    <t>34　生物多様性保全計画の策定</t>
    <rPh sb="3" eb="5">
      <t>セイブツ</t>
    </rPh>
    <rPh sb="5" eb="8">
      <t>タヨウセイ</t>
    </rPh>
    <rPh sb="8" eb="10">
      <t>ホゼン</t>
    </rPh>
    <rPh sb="10" eb="12">
      <t>ケイカク</t>
    </rPh>
    <rPh sb="13" eb="15">
      <t>サクテイ</t>
    </rPh>
    <phoneticPr fontId="4"/>
  </si>
  <si>
    <t>35　水質保全計画、農地保全計画の策定</t>
    <phoneticPr fontId="4"/>
  </si>
  <si>
    <t>36　景観形成計画、生活環境保全計画の策定</t>
    <rPh sb="3" eb="5">
      <t>ケイカン</t>
    </rPh>
    <rPh sb="5" eb="7">
      <t>ケイセイ</t>
    </rPh>
    <rPh sb="7" eb="9">
      <t>ケイカク</t>
    </rPh>
    <rPh sb="10" eb="12">
      <t>セイカツ</t>
    </rPh>
    <rPh sb="12" eb="14">
      <t>カンキョウ</t>
    </rPh>
    <rPh sb="14" eb="16">
      <t>ホゼン</t>
    </rPh>
    <rPh sb="16" eb="18">
      <t>ケイカク</t>
    </rPh>
    <rPh sb="19" eb="21">
      <t>サクテイ</t>
    </rPh>
    <phoneticPr fontId="4"/>
  </si>
  <si>
    <t>37　水田貯留機能増進計画、地下水かん養活動計画の策定</t>
    <rPh sb="3" eb="5">
      <t>スイデン</t>
    </rPh>
    <rPh sb="5" eb="7">
      <t>チョリュウ</t>
    </rPh>
    <rPh sb="7" eb="9">
      <t>キノウ</t>
    </rPh>
    <rPh sb="9" eb="11">
      <t>ゾウシン</t>
    </rPh>
    <rPh sb="11" eb="13">
      <t>ケイカク</t>
    </rPh>
    <rPh sb="14" eb="17">
      <t>チカスイ</t>
    </rPh>
    <rPh sb="19" eb="20">
      <t>ヨウ</t>
    </rPh>
    <rPh sb="20" eb="22">
      <t>カツドウ</t>
    </rPh>
    <rPh sb="22" eb="24">
      <t>ケイカク</t>
    </rPh>
    <rPh sb="25" eb="27">
      <t>サクテイ</t>
    </rPh>
    <phoneticPr fontId="4"/>
  </si>
  <si>
    <t>38　資源循環計画の策定</t>
    <rPh sb="3" eb="5">
      <t>シゲン</t>
    </rPh>
    <rPh sb="5" eb="7">
      <t>ジュンカン</t>
    </rPh>
    <rPh sb="7" eb="9">
      <t>ケイカク</t>
    </rPh>
    <rPh sb="10" eb="12">
      <t>サクテイ</t>
    </rPh>
    <phoneticPr fontId="4"/>
  </si>
  <si>
    <t>実践活動</t>
    <rPh sb="0" eb="2">
      <t>ジッセン</t>
    </rPh>
    <rPh sb="2" eb="4">
      <t>カツドウ</t>
    </rPh>
    <phoneticPr fontId="4"/>
  </si>
  <si>
    <t>39 生物の生息状況の把握</t>
  </si>
  <si>
    <t>40 外来種の駆除</t>
  </si>
  <si>
    <t>42 水質モニタリングの実施・記録管理</t>
  </si>
  <si>
    <t>67 その他（100番以降）</t>
  </si>
  <si>
    <t>その他の活動内容～テスト</t>
  </si>
  <si>
    <t>この線より上に行を挿入してください。</t>
    <rPh sb="2" eb="3">
      <t>セン</t>
    </rPh>
    <rPh sb="5" eb="6">
      <t>ウエ</t>
    </rPh>
    <rPh sb="7" eb="8">
      <t>ギョウ</t>
    </rPh>
    <rPh sb="9" eb="11">
      <t>ソウニュウ</t>
    </rPh>
    <phoneticPr fontId="4"/>
  </si>
  <si>
    <t>★行を挿入した場合は、実施状況報告書も同様に行を追加してください。</t>
    <rPh sb="1" eb="2">
      <t>ギョウ</t>
    </rPh>
    <rPh sb="3" eb="5">
      <t>ソウニュウ</t>
    </rPh>
    <rPh sb="7" eb="9">
      <t>バアイ</t>
    </rPh>
    <rPh sb="11" eb="13">
      <t>ジッシ</t>
    </rPh>
    <rPh sb="13" eb="15">
      <t>ジョウキョウ</t>
    </rPh>
    <rPh sb="15" eb="18">
      <t>ホウコクショ</t>
    </rPh>
    <rPh sb="19" eb="21">
      <t>ドウヨウ</t>
    </rPh>
    <rPh sb="22" eb="23">
      <t>ギョウ</t>
    </rPh>
    <rPh sb="24" eb="26">
      <t>ツイカ</t>
    </rPh>
    <phoneticPr fontId="4"/>
  </si>
  <si>
    <t>啓発・普及</t>
    <rPh sb="0" eb="2">
      <t>ケイハツ</t>
    </rPh>
    <rPh sb="3" eb="5">
      <t>フキュウ</t>
    </rPh>
    <phoneticPr fontId="4"/>
  </si>
  <si>
    <t>51　啓発・普及活動</t>
    <rPh sb="3" eb="5">
      <t>ケイハツ</t>
    </rPh>
    <rPh sb="6" eb="8">
      <t>フキュウ</t>
    </rPh>
    <rPh sb="8" eb="10">
      <t>カツドウ</t>
    </rPh>
    <phoneticPr fontId="4"/>
  </si>
  <si>
    <t>※　67 その他（100番以降）を選択した場合は、下段に活動項目の内容を入力してください。</t>
  </si>
  <si>
    <t>２）多面的機能の増進を図る活動　（任意の取組）</t>
    <rPh sb="2" eb="5">
      <t>タメンテキ</t>
    </rPh>
    <rPh sb="5" eb="7">
      <t>キノウ</t>
    </rPh>
    <rPh sb="8" eb="10">
      <t>ゾウシン</t>
    </rPh>
    <rPh sb="11" eb="12">
      <t>ハカ</t>
    </rPh>
    <rPh sb="13" eb="15">
      <t>カツドウ</t>
    </rPh>
    <rPh sb="17" eb="19">
      <t>ニンイ</t>
    </rPh>
    <rPh sb="20" eb="22">
      <t>トリクミ</t>
    </rPh>
    <phoneticPr fontId="4"/>
  </si>
  <si>
    <t>備考</t>
    <rPh sb="0" eb="2">
      <t>ビコウ</t>
    </rPh>
    <phoneticPr fontId="4"/>
  </si>
  <si>
    <t>多面的機能の増進を
図る活動</t>
    <rPh sb="0" eb="3">
      <t>タメンテキ</t>
    </rPh>
    <rPh sb="3" eb="5">
      <t>キノウ</t>
    </rPh>
    <rPh sb="6" eb="8">
      <t>ゾウシン</t>
    </rPh>
    <rPh sb="10" eb="11">
      <t>ハカ</t>
    </rPh>
    <rPh sb="12" eb="14">
      <t>カツドウ</t>
    </rPh>
    <phoneticPr fontId="4"/>
  </si>
  <si>
    <t>52　遊休農地の有効活用</t>
    <rPh sb="3" eb="5">
      <t>ユウキュウ</t>
    </rPh>
    <rPh sb="5" eb="7">
      <t>ノウチ</t>
    </rPh>
    <rPh sb="8" eb="10">
      <t>ユウコウ</t>
    </rPh>
    <rPh sb="10" eb="12">
      <t>カツヨウ</t>
    </rPh>
    <phoneticPr fontId="2"/>
  </si>
  <si>
    <t>53 鳥獣被害防止対策及び環境改善活動の強化</t>
    <rPh sb="3" eb="5">
      <t>チョウジュウ</t>
    </rPh>
    <rPh sb="5" eb="7">
      <t>ヒガイ</t>
    </rPh>
    <rPh sb="7" eb="9">
      <t>ボウシ</t>
    </rPh>
    <rPh sb="9" eb="11">
      <t>タイサク</t>
    </rPh>
    <rPh sb="11" eb="12">
      <t>オヨ</t>
    </rPh>
    <phoneticPr fontId="4"/>
  </si>
  <si>
    <t>54　地域住民による直営施工</t>
    <rPh sb="3" eb="5">
      <t>チイキ</t>
    </rPh>
    <rPh sb="5" eb="7">
      <t>ジュウミン</t>
    </rPh>
    <rPh sb="10" eb="12">
      <t>チョクエイ</t>
    </rPh>
    <rPh sb="12" eb="14">
      <t>セコウ</t>
    </rPh>
    <phoneticPr fontId="2"/>
  </si>
  <si>
    <t>55　防災・減災力の強化</t>
    <rPh sb="3" eb="5">
      <t>ボウサイ</t>
    </rPh>
    <rPh sb="6" eb="7">
      <t>ゲン</t>
    </rPh>
    <rPh sb="7" eb="8">
      <t>サイ</t>
    </rPh>
    <rPh sb="8" eb="9">
      <t>リョク</t>
    </rPh>
    <rPh sb="10" eb="12">
      <t>キョウカ</t>
    </rPh>
    <phoneticPr fontId="2"/>
  </si>
  <si>
    <t>56　農村環境保全活動の幅広い展開</t>
    <rPh sb="3" eb="5">
      <t>ノウソン</t>
    </rPh>
    <rPh sb="5" eb="7">
      <t>カンキョウ</t>
    </rPh>
    <rPh sb="7" eb="9">
      <t>ホゼン</t>
    </rPh>
    <rPh sb="9" eb="11">
      <t>カツドウ</t>
    </rPh>
    <rPh sb="12" eb="14">
      <t>ハバヒロ</t>
    </rPh>
    <rPh sb="15" eb="17">
      <t>テンカイ</t>
    </rPh>
    <phoneticPr fontId="2"/>
  </si>
  <si>
    <t>57　やすらぎ・福祉及び教育機能の活用</t>
    <rPh sb="8" eb="10">
      <t>フクシ</t>
    </rPh>
    <rPh sb="10" eb="11">
      <t>オヨ</t>
    </rPh>
    <rPh sb="12" eb="14">
      <t>キョウイク</t>
    </rPh>
    <rPh sb="14" eb="16">
      <t>キノウ</t>
    </rPh>
    <rPh sb="17" eb="19">
      <t>カツヨウ</t>
    </rPh>
    <phoneticPr fontId="2"/>
  </si>
  <si>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2"/>
  </si>
  <si>
    <t>53 鳥獣被害防止対策及び環境改善活動の強化</t>
  </si>
  <si>
    <r>
      <t>60　</t>
    </r>
    <r>
      <rPr>
        <sz val="10"/>
        <color theme="1"/>
        <rFont val="メイリオ"/>
        <family val="3"/>
        <charset val="128"/>
      </rPr>
      <t>広報活動・農的関係人口の拡大</t>
    </r>
    <rPh sb="3" eb="5">
      <t>コウホウ</t>
    </rPh>
    <rPh sb="5" eb="7">
      <t>カツドウ</t>
    </rPh>
    <rPh sb="8" eb="14">
      <t>ノウテキカンケイジンコウ</t>
    </rPh>
    <rPh sb="15" eb="17">
      <t>カクダイ</t>
    </rPh>
    <phoneticPr fontId="4"/>
  </si>
  <si>
    <t>※増進を図る活動を実施する場合は、活動項目を選択した上で、毎年度実施するとともに、広報活動を毎年度実施してください。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t>
    <rPh sb="1" eb="3">
      <t>ゾウシン</t>
    </rPh>
    <rPh sb="4" eb="5">
      <t>ハカ</t>
    </rPh>
    <rPh sb="6" eb="8">
      <t>カツドウ</t>
    </rPh>
    <rPh sb="9" eb="11">
      <t>ジッシ</t>
    </rPh>
    <rPh sb="13" eb="15">
      <t>バアイ</t>
    </rPh>
    <rPh sb="17" eb="19">
      <t>カツドウ</t>
    </rPh>
    <rPh sb="19" eb="21">
      <t>コウモク</t>
    </rPh>
    <rPh sb="22" eb="24">
      <t>センタク</t>
    </rPh>
    <rPh sb="26" eb="27">
      <t>ウエ</t>
    </rPh>
    <rPh sb="29" eb="32">
      <t>マイネンド</t>
    </rPh>
    <rPh sb="32" eb="34">
      <t>ジッシ</t>
    </rPh>
    <rPh sb="41" eb="43">
      <t>コウホウ</t>
    </rPh>
    <rPh sb="43" eb="45">
      <t>カツドウ</t>
    </rPh>
    <rPh sb="46" eb="49">
      <t>マイネンド</t>
    </rPh>
    <rPh sb="49" eb="51">
      <t>ジッシ</t>
    </rPh>
    <rPh sb="108" eb="110">
      <t>コウホウ</t>
    </rPh>
    <rPh sb="110" eb="112">
      <t>カツドウ</t>
    </rPh>
    <rPh sb="113" eb="115">
      <t>ヒッス</t>
    </rPh>
    <phoneticPr fontId="4"/>
  </si>
  <si>
    <t>56．農村環境保全活動の幅広い展開　を選択した場合、以下の太枠内も記入してください。</t>
    <phoneticPr fontId="4"/>
  </si>
  <si>
    <t>56．を選択した場合に選択⇒</t>
    <rPh sb="4" eb="6">
      <t>センタク</t>
    </rPh>
    <rPh sb="8" eb="10">
      <t>バアイ</t>
    </rPh>
    <rPh sb="11" eb="13">
      <t>センタク</t>
    </rPh>
    <phoneticPr fontId="4"/>
  </si>
  <si>
    <t>農村環境保全活動を１テーマ追加</t>
    <phoneticPr fontId="4"/>
  </si>
  <si>
    <t>「高度な保全活動の実施」</t>
    <phoneticPr fontId="4"/>
  </si>
  <si>
    <t>農村環境保全活動のテーマ</t>
    <rPh sb="0" eb="2">
      <t>ノウソン</t>
    </rPh>
    <rPh sb="2" eb="4">
      <t>カンキョウ</t>
    </rPh>
    <rPh sb="4" eb="6">
      <t>ホゼン</t>
    </rPh>
    <rPh sb="6" eb="8">
      <t>カツドウ</t>
    </rPh>
    <phoneticPr fontId="4"/>
  </si>
  <si>
    <t>水田貯留機能増進・地下水かん養</t>
  </si>
  <si>
    <t>高度な保全活動の活動項目</t>
    <rPh sb="0" eb="2">
      <t>コウド</t>
    </rPh>
    <rPh sb="3" eb="5">
      <t>ホゼン</t>
    </rPh>
    <rPh sb="5" eb="7">
      <t>カツドウ</t>
    </rPh>
    <rPh sb="8" eb="10">
      <t>カツドウ</t>
    </rPh>
    <rPh sb="10" eb="12">
      <t>コウモク</t>
    </rPh>
    <phoneticPr fontId="4"/>
  </si>
  <si>
    <t>↑「生態系保全」「水質保全」「景観形成・生活環境保全」、「水田貯留機能増進・地下水かん養」「資源循環」から選択</t>
    <phoneticPr fontId="4"/>
  </si>
  <si>
    <t>59．都道府県、市町村が特に認める活動　を選択した場合、具体的な活動内容を記載してください。</t>
    <rPh sb="3" eb="7">
      <t>トドウフケン</t>
    </rPh>
    <rPh sb="8" eb="11">
      <t>シチョウソン</t>
    </rPh>
    <rPh sb="12" eb="13">
      <t>トク</t>
    </rPh>
    <rPh sb="14" eb="15">
      <t>ミト</t>
    </rPh>
    <rPh sb="17" eb="19">
      <t>カツドウ</t>
    </rPh>
    <rPh sb="21" eb="23">
      <t>センタク</t>
    </rPh>
    <rPh sb="25" eb="27">
      <t>バアイ</t>
    </rPh>
    <rPh sb="28" eb="31">
      <t>グタイテキ</t>
    </rPh>
    <rPh sb="32" eb="34">
      <t>カツドウ</t>
    </rPh>
    <rPh sb="34" eb="36">
      <t>ナイヨウ</t>
    </rPh>
    <rPh sb="37" eb="39">
      <t>キサイ</t>
    </rPh>
    <phoneticPr fontId="4"/>
  </si>
  <si>
    <t>（３）資源向上支払（長寿命化）</t>
    <rPh sb="3" eb="5">
      <t>シゲン</t>
    </rPh>
    <rPh sb="5" eb="7">
      <t>コウジョウ</t>
    </rPh>
    <rPh sb="7" eb="9">
      <t>シハライ</t>
    </rPh>
    <rPh sb="10" eb="14">
      <t>チョウジュミョウカ</t>
    </rPh>
    <phoneticPr fontId="4"/>
  </si>
  <si>
    <r>
      <t>工事１件当たり200万円以上となることが明らかな場合は、様式第１－４号「長寿命化整備計画書」を作成し、添付してください。なお、１つの</t>
    </r>
    <r>
      <rPr>
        <sz val="10"/>
        <color theme="1"/>
        <rFont val="HG丸ｺﾞｼｯｸM-PRO"/>
        <family val="3"/>
        <charset val="128"/>
      </rPr>
      <t>活動項目を分けて実施する場合は、それぞれを１件として考えます。
※延べ数量の延長は小数点以下第２位まで記入してください。</t>
    </r>
    <rPh sb="0" eb="2">
      <t>コウジ</t>
    </rPh>
    <rPh sb="3" eb="4">
      <t>ケン</t>
    </rPh>
    <rPh sb="4" eb="5">
      <t>ア</t>
    </rPh>
    <rPh sb="10" eb="12">
      <t>マンエン</t>
    </rPh>
    <rPh sb="12" eb="14">
      <t>イジョウ</t>
    </rPh>
    <rPh sb="20" eb="21">
      <t>アキ</t>
    </rPh>
    <rPh sb="24" eb="26">
      <t>バアイ</t>
    </rPh>
    <rPh sb="28" eb="30">
      <t>ヨウシキ</t>
    </rPh>
    <rPh sb="30" eb="31">
      <t>ダイ</t>
    </rPh>
    <rPh sb="34" eb="35">
      <t>ゴウ</t>
    </rPh>
    <rPh sb="36" eb="40">
      <t>チョウジュミョウカ</t>
    </rPh>
    <rPh sb="40" eb="42">
      <t>セイビ</t>
    </rPh>
    <rPh sb="42" eb="45">
      <t>ケイカクショ</t>
    </rPh>
    <rPh sb="47" eb="49">
      <t>サクセイ</t>
    </rPh>
    <rPh sb="51" eb="53">
      <t>テンプ</t>
    </rPh>
    <rPh sb="66" eb="70">
      <t>カツドウコウモク</t>
    </rPh>
    <rPh sb="71" eb="72">
      <t>ワ</t>
    </rPh>
    <rPh sb="74" eb="76">
      <t>ジッシ</t>
    </rPh>
    <rPh sb="78" eb="80">
      <t>バアイ</t>
    </rPh>
    <rPh sb="88" eb="89">
      <t>ケン</t>
    </rPh>
    <rPh sb="92" eb="93">
      <t>カンガ</t>
    </rPh>
    <phoneticPr fontId="4"/>
  </si>
  <si>
    <t>活動内容</t>
    <rPh sb="0" eb="2">
      <t>カツドウ</t>
    </rPh>
    <rPh sb="2" eb="4">
      <t>ナイヨウ</t>
    </rPh>
    <phoneticPr fontId="4"/>
  </si>
  <si>
    <t>延べ数量</t>
    <rPh sb="0" eb="1">
      <t>ノ</t>
    </rPh>
    <rPh sb="2" eb="4">
      <t>スウリョウ</t>
    </rPh>
    <phoneticPr fontId="4"/>
  </si>
  <si>
    <t>年度計画</t>
    <rPh sb="0" eb="2">
      <t>ネンド</t>
    </rPh>
    <rPh sb="2" eb="4">
      <t>ケイカク</t>
    </rPh>
    <phoneticPr fontId="4"/>
  </si>
  <si>
    <t>施設区分</t>
    <rPh sb="0" eb="2">
      <t>シセツ</t>
    </rPh>
    <rPh sb="2" eb="4">
      <t>クブン</t>
    </rPh>
    <phoneticPr fontId="4"/>
  </si>
  <si>
    <t>（単位はkmか
箇所を選択）</t>
    <rPh sb="1" eb="3">
      <t>タンイ</t>
    </rPh>
    <rPh sb="8" eb="10">
      <t>カショ</t>
    </rPh>
    <rPh sb="11" eb="13">
      <t>センタク</t>
    </rPh>
    <phoneticPr fontId="4"/>
  </si>
  <si>
    <t>1年目</t>
    <rPh sb="1" eb="3">
      <t>ネンメ</t>
    </rPh>
    <phoneticPr fontId="4"/>
  </si>
  <si>
    <t>2年目</t>
    <rPh sb="1" eb="3">
      <t>ネンメ</t>
    </rPh>
    <phoneticPr fontId="4"/>
  </si>
  <si>
    <t>3年目</t>
    <rPh sb="1" eb="3">
      <t>ネンメ</t>
    </rPh>
    <phoneticPr fontId="4"/>
  </si>
  <si>
    <t>4年目</t>
    <rPh sb="1" eb="3">
      <t>ネンメ</t>
    </rPh>
    <phoneticPr fontId="4"/>
  </si>
  <si>
    <t>5年目</t>
    <rPh sb="1" eb="3">
      <t>ネンメ</t>
    </rPh>
    <phoneticPr fontId="4"/>
  </si>
  <si>
    <t>水路</t>
    <rPh sb="0" eb="2">
      <t>スイロ</t>
    </rPh>
    <phoneticPr fontId="2"/>
  </si>
  <si>
    <t>66 ため池（附帯施設）の更新等</t>
  </si>
  <si>
    <t>水路○○ー○の老朽化部分の目地補修を行う</t>
    <rPh sb="0" eb="2">
      <t>スイロ</t>
    </rPh>
    <rPh sb="7" eb="10">
      <t>ロウキュウカ</t>
    </rPh>
    <rPh sb="10" eb="12">
      <t>ブブン</t>
    </rPh>
    <rPh sb="13" eb="15">
      <t>メジ</t>
    </rPh>
    <rPh sb="15" eb="17">
      <t>ホシュウ</t>
    </rPh>
    <rPh sb="18" eb="19">
      <t>オコナ</t>
    </rPh>
    <phoneticPr fontId="4"/>
  </si>
  <si>
    <t>km</t>
  </si>
  <si>
    <t>☆直営施工の実施方針について</t>
    <rPh sb="1" eb="3">
      <t>チョクエイ</t>
    </rPh>
    <rPh sb="3" eb="5">
      <t>セコウ</t>
    </rPh>
    <rPh sb="6" eb="8">
      <t>ジッシ</t>
    </rPh>
    <rPh sb="8" eb="10">
      <t>ホウシン</t>
    </rPh>
    <phoneticPr fontId="4"/>
  </si>
  <si>
    <t>全て直営施工</t>
    <rPh sb="0" eb="1">
      <t>スベ</t>
    </rPh>
    <rPh sb="2" eb="4">
      <t>チョクエイ</t>
    </rPh>
    <rPh sb="4" eb="6">
      <t>セコウ</t>
    </rPh>
    <phoneticPr fontId="4"/>
  </si>
  <si>
    <t>一部直営施工</t>
    <rPh sb="0" eb="2">
      <t>イチブ</t>
    </rPh>
    <rPh sb="2" eb="4">
      <t>チョクエイ</t>
    </rPh>
    <rPh sb="4" eb="6">
      <t>セコウ</t>
    </rPh>
    <phoneticPr fontId="4"/>
  </si>
  <si>
    <t>直営施工は実施しない</t>
    <rPh sb="0" eb="2">
      <t>チョクエイ</t>
    </rPh>
    <rPh sb="2" eb="4">
      <t>セコウ</t>
    </rPh>
    <rPh sb="5" eb="7">
      <t>ジッシ</t>
    </rPh>
    <phoneticPr fontId="4"/>
  </si>
  <si>
    <t>☆上記以外に農業の多面的機能の維持・発揮に必要な共同活動を実施する場合は、その活動内容を、この活動計画書に記載してください。（別紙でも可。）（実施要領第１の２の（４）又は第２の２の（４）に基づく活動）</t>
    <rPh sb="1" eb="3">
      <t>ジョウキ</t>
    </rPh>
    <rPh sb="3" eb="5">
      <t>イガイ</t>
    </rPh>
    <rPh sb="97" eb="99">
      <t>カツドウ</t>
    </rPh>
    <phoneticPr fontId="4"/>
  </si>
  <si>
    <t>地目01</t>
    <rPh sb="0" eb="2">
      <t>チモク</t>
    </rPh>
    <phoneticPr fontId="4"/>
  </si>
  <si>
    <t>対象農用地面積01</t>
    <rPh sb="0" eb="7">
      <t>タイショウノウヨウチメンセキ</t>
    </rPh>
    <phoneticPr fontId="4"/>
  </si>
  <si>
    <t>交付単価01</t>
    <rPh sb="0" eb="4">
      <t>コウフタンカ</t>
    </rPh>
    <phoneticPr fontId="4"/>
  </si>
  <si>
    <t>地目02</t>
    <rPh sb="0" eb="2">
      <t>チモク</t>
    </rPh>
    <phoneticPr fontId="4"/>
  </si>
  <si>
    <t>対象農用地面積02</t>
    <rPh sb="0" eb="7">
      <t>タイショウノウヨウチメンセキ</t>
    </rPh>
    <phoneticPr fontId="4"/>
  </si>
  <si>
    <t>交付単価02</t>
    <rPh sb="0" eb="4">
      <t>コウフタンカ</t>
    </rPh>
    <phoneticPr fontId="4"/>
  </si>
  <si>
    <t>地目03</t>
    <rPh sb="0" eb="2">
      <t>チモク</t>
    </rPh>
    <phoneticPr fontId="4"/>
  </si>
  <si>
    <t>対象農用地面積03</t>
    <rPh sb="0" eb="7">
      <t>タイショウノウヨウチメンセキ</t>
    </rPh>
    <phoneticPr fontId="4"/>
  </si>
  <si>
    <t>交付単価03</t>
    <rPh sb="0" eb="4">
      <t>コウフタンカ</t>
    </rPh>
    <phoneticPr fontId="4"/>
  </si>
  <si>
    <t>活動項目03-1</t>
    <phoneticPr fontId="4"/>
  </si>
  <si>
    <t>活動項目03-2</t>
    <phoneticPr fontId="4"/>
  </si>
  <si>
    <t>4月02</t>
    <phoneticPr fontId="4"/>
  </si>
  <si>
    <t>5月02</t>
    <phoneticPr fontId="4"/>
  </si>
  <si>
    <t>6月02</t>
    <phoneticPr fontId="4"/>
  </si>
  <si>
    <t>7月02</t>
    <phoneticPr fontId="4"/>
  </si>
  <si>
    <t>8月02</t>
    <phoneticPr fontId="4"/>
  </si>
  <si>
    <t>9月02</t>
    <phoneticPr fontId="4"/>
  </si>
  <si>
    <t>10月02</t>
    <phoneticPr fontId="4"/>
  </si>
  <si>
    <t>11月02</t>
    <phoneticPr fontId="4"/>
  </si>
  <si>
    <t>12月02</t>
    <phoneticPr fontId="4"/>
  </si>
  <si>
    <t>1月02</t>
    <phoneticPr fontId="4"/>
  </si>
  <si>
    <t>2月02</t>
    <phoneticPr fontId="4"/>
  </si>
  <si>
    <t>3月02</t>
    <phoneticPr fontId="4"/>
  </si>
  <si>
    <t>施設区分06</t>
    <phoneticPr fontId="4"/>
  </si>
  <si>
    <t>活動項目06-1</t>
    <phoneticPr fontId="4"/>
  </si>
  <si>
    <t>活動項目06-2</t>
    <phoneticPr fontId="4"/>
  </si>
  <si>
    <t>内容06</t>
  </si>
  <si>
    <t>延べ数量06</t>
  </si>
  <si>
    <t>単位06</t>
  </si>
  <si>
    <t>年度計画1年目</t>
  </si>
  <si>
    <t>年度計画2年目</t>
  </si>
  <si>
    <t>年度計画3年目</t>
  </si>
  <si>
    <t>年度計画4年目</t>
  </si>
  <si>
    <t>年度計画5年目</t>
  </si>
  <si>
    <t>広域活動組織</t>
    <phoneticPr fontId="4"/>
  </si>
  <si>
    <t>広域活動組織となるための規模要件を満たさない場合はチェック</t>
  </si>
  <si>
    <t>広域活動組織の設立：実施予定年度</t>
  </si>
  <si>
    <t>特定非営利活動法人化：実施予定年度</t>
    <phoneticPr fontId="4"/>
  </si>
  <si>
    <t>集落数</t>
    <phoneticPr fontId="4"/>
  </si>
  <si>
    <t>都市的地域</t>
    <phoneticPr fontId="4"/>
  </si>
  <si>
    <t>平地農業地域</t>
  </si>
  <si>
    <t>中間農業地域</t>
  </si>
  <si>
    <t>山間農業地域</t>
  </si>
  <si>
    <t>特定農山村</t>
  </si>
  <si>
    <t>振興山村</t>
  </si>
  <si>
    <t>過疎</t>
  </si>
  <si>
    <t>半島</t>
  </si>
  <si>
    <t>離島</t>
  </si>
  <si>
    <t>沖縄</t>
  </si>
  <si>
    <t>奄美群島</t>
  </si>
  <si>
    <t>小笠原諸島</t>
  </si>
  <si>
    <t>＜指定棚田地域の該当状況＞</t>
    <phoneticPr fontId="4"/>
  </si>
  <si>
    <t>農地維持支払11</t>
    <phoneticPr fontId="4"/>
  </si>
  <si>
    <t>資源向上支払（共同）11</t>
    <phoneticPr fontId="4"/>
  </si>
  <si>
    <t>資源向上支払（長寿命化）11</t>
    <phoneticPr fontId="4"/>
  </si>
  <si>
    <t>活動項目01</t>
    <phoneticPr fontId="4"/>
  </si>
  <si>
    <t>4月01</t>
  </si>
  <si>
    <t>5月01</t>
  </si>
  <si>
    <t>6月01</t>
  </si>
  <si>
    <t>7月01</t>
  </si>
  <si>
    <t>8月01</t>
  </si>
  <si>
    <t>9月01</t>
  </si>
  <si>
    <t>10月01</t>
  </si>
  <si>
    <t>11月01</t>
  </si>
  <si>
    <t>12月01</t>
  </si>
  <si>
    <t>1月01</t>
  </si>
  <si>
    <t>2月01</t>
  </si>
  <si>
    <t>3月01</t>
  </si>
  <si>
    <t>備考01</t>
  </si>
  <si>
    <t>毎年度の実施時期01</t>
    <phoneticPr fontId="4"/>
  </si>
  <si>
    <t>①中心経営体との役割分担による保全管理</t>
  </si>
  <si>
    <t>②集落営農組織を基礎とした地域ぐるみの保全管理</t>
  </si>
  <si>
    <t>③地域外の経営体との協力・役割分担による保全管理</t>
  </si>
  <si>
    <t>④集落間連携や広域的活動による保全管理</t>
  </si>
  <si>
    <t>⑤多様な地域資源管理の担い手による保全管理</t>
  </si>
  <si>
    <t>⑥その他01</t>
  </si>
  <si>
    <t>※「⑥その他」を選択した場合は内容を記入してください。</t>
  </si>
  <si>
    <t>①農地の利用集積に伴う管理作業</t>
  </si>
  <si>
    <t>②高齢農家の農用地に係る管理作業</t>
  </si>
  <si>
    <t>③不在村地主等の遊休農地に係る管理作業</t>
  </si>
  <si>
    <t>④共同利用施設の保全管理</t>
  </si>
  <si>
    <t>⑤その他02</t>
  </si>
  <si>
    <t>※「⑤その他」を選択した場合は内容を記入してください。</t>
  </si>
  <si>
    <t>①担い手の人材・機材の有効活用、連携強化</t>
  </si>
  <si>
    <t>②入り作等の近隣の担い手との協力</t>
  </si>
  <si>
    <t>③地域住民、土地持ち非農家等を含めた体制づくり</t>
  </si>
  <si>
    <t>④新たな保全管理の担い手の確保</t>
  </si>
  <si>
    <t>⑤不在村地主との連絡・調整体制の構築</t>
  </si>
  <si>
    <t>⑥集落間の連携や広域的な活動</t>
  </si>
  <si>
    <t>⑦その他03</t>
  </si>
  <si>
    <t>※「⑦その他」を選択した場合は内容を記入してください。</t>
  </si>
  <si>
    <t>17．入り作農家や土地持ち非農家を含む農業者の検討会の開催</t>
  </si>
  <si>
    <t>18．農業者に対する意向調査、農業者による現地調査</t>
  </si>
  <si>
    <t>19．不在村地主との連絡体制の整備、調整等</t>
  </si>
  <si>
    <t>20．集落外の住民・組織や地域住民との意見交換・ワークショップ・交流会の開催</t>
  </si>
  <si>
    <t>21．地域住民等に対する意向調査、地域住民等との集落内調査</t>
  </si>
  <si>
    <t>22．有識者等による研修会、検討会の開催</t>
  </si>
  <si>
    <t>23．その他04</t>
  </si>
  <si>
    <t>※「23．その他」を選択した場合は内容を記入してください。</t>
  </si>
  <si>
    <t>活動項目03</t>
  </si>
  <si>
    <t>4月02</t>
  </si>
  <si>
    <t>5月02</t>
  </si>
  <si>
    <t>6月02</t>
  </si>
  <si>
    <t>7月02</t>
  </si>
  <si>
    <t>8月02</t>
  </si>
  <si>
    <t>9月02</t>
  </si>
  <si>
    <t>10月02</t>
  </si>
  <si>
    <t>11月02</t>
  </si>
  <si>
    <t>12月02</t>
  </si>
  <si>
    <t>1月02</t>
  </si>
  <si>
    <t>2月02</t>
  </si>
  <si>
    <t>3月02</t>
  </si>
  <si>
    <t>備考02</t>
  </si>
  <si>
    <t>毎年度の実施時期02</t>
  </si>
  <si>
    <t>活動区分03-1</t>
    <phoneticPr fontId="4"/>
  </si>
  <si>
    <t>活動区分03-2</t>
    <phoneticPr fontId="4"/>
  </si>
  <si>
    <t>活動項目05</t>
  </si>
  <si>
    <t>4月05</t>
  </si>
  <si>
    <t>5月05</t>
  </si>
  <si>
    <t>6月05</t>
  </si>
  <si>
    <t>7月05</t>
  </si>
  <si>
    <t>8月05</t>
  </si>
  <si>
    <t>9月05</t>
  </si>
  <si>
    <t>10月05</t>
  </si>
  <si>
    <t>11月05</t>
  </si>
  <si>
    <t>12月05</t>
  </si>
  <si>
    <t>1月05</t>
  </si>
  <si>
    <t>2月05</t>
  </si>
  <si>
    <t>3月05</t>
  </si>
  <si>
    <t>備考05</t>
  </si>
  <si>
    <t>農村環境保全活動を１テーマ追加</t>
  </si>
  <si>
    <t>農村環境保全活動のテーマ</t>
  </si>
  <si>
    <t>「高度な保全活動の実施」</t>
  </si>
  <si>
    <t>高度な保全活動の活動項目</t>
  </si>
  <si>
    <t>59．都道府県、市町村が特に認める活動　を選択した場合、具体的な活動内容を記載してください。</t>
  </si>
  <si>
    <t>施設区分06</t>
  </si>
  <si>
    <t>活動項目①06</t>
  </si>
  <si>
    <t>活動項目②06</t>
  </si>
  <si>
    <t>直営施工の実施方針</t>
  </si>
  <si>
    <t>１　点検</t>
  </si>
  <si>
    <t>２　年度活動計画の策定</t>
  </si>
  <si>
    <t>３　事務・組織運営等に関する研修、機械の安全使用に関する研修</t>
  </si>
  <si>
    <t>４　遊休農地発生防止のための保全管理</t>
  </si>
  <si>
    <t>５　畦畔・法面・防風林の草刈り</t>
  </si>
  <si>
    <t>６　鳥獣害防護柵等の保守管理</t>
  </si>
  <si>
    <t>７　水路の草刈り</t>
  </si>
  <si>
    <t>８　水路の泥上げ</t>
  </si>
  <si>
    <t>９　水路附帯施設の保守管理</t>
  </si>
  <si>
    <t>10　農道の草刈り</t>
  </si>
  <si>
    <t>11　農道側溝の泥上げ</t>
  </si>
  <si>
    <t>12　路面の維持</t>
  </si>
  <si>
    <t>13　ため池の草刈り</t>
  </si>
  <si>
    <t>14　ため池の泥上げ</t>
  </si>
  <si>
    <t>15　ため池附帯施設の保守管理</t>
  </si>
  <si>
    <t>16　異常気象時の対応</t>
  </si>
  <si>
    <t>４．加算措置</t>
    <rPh sb="2" eb="4">
      <t>カサン</t>
    </rPh>
    <rPh sb="4" eb="6">
      <t>ソチ</t>
    </rPh>
    <phoneticPr fontId="4"/>
  </si>
  <si>
    <t>加算措置に取り組む場合は以下を記入してください。取り組まない場合、この先３枚は提出不要です。</t>
    <rPh sb="0" eb="2">
      <t>カサン</t>
    </rPh>
    <rPh sb="2" eb="4">
      <t>ソチ</t>
    </rPh>
    <rPh sb="5" eb="6">
      <t>ト</t>
    </rPh>
    <rPh sb="7" eb="8">
      <t>ク</t>
    </rPh>
    <rPh sb="9" eb="11">
      <t>バアイ</t>
    </rPh>
    <rPh sb="12" eb="14">
      <t>イカ</t>
    </rPh>
    <rPh sb="15" eb="17">
      <t>キニュウ</t>
    </rPh>
    <rPh sb="24" eb="25">
      <t>ト</t>
    </rPh>
    <rPh sb="26" eb="27">
      <t>ク</t>
    </rPh>
    <rPh sb="30" eb="32">
      <t>バアイ</t>
    </rPh>
    <rPh sb="35" eb="36">
      <t>サキ</t>
    </rPh>
    <rPh sb="37" eb="38">
      <t>マイ</t>
    </rPh>
    <rPh sb="39" eb="41">
      <t>テイシュツ</t>
    </rPh>
    <rPh sb="41" eb="43">
      <t>フヨウ</t>
    </rPh>
    <phoneticPr fontId="4"/>
  </si>
  <si>
    <t>対象農用地面積は小数点以下を切り捨て、整数で記入してください。</t>
    <rPh sb="0" eb="2">
      <t>タイショウ</t>
    </rPh>
    <rPh sb="2" eb="5">
      <t>ノウヨウチ</t>
    </rPh>
    <rPh sb="5" eb="7">
      <t>メンセキ</t>
    </rPh>
    <rPh sb="8" eb="11">
      <t>ショウスウテン</t>
    </rPh>
    <rPh sb="11" eb="13">
      <t>イカ</t>
    </rPh>
    <rPh sb="14" eb="15">
      <t>キ</t>
    </rPh>
    <rPh sb="16" eb="17">
      <t>ス</t>
    </rPh>
    <rPh sb="19" eb="21">
      <t>セイスウ</t>
    </rPh>
    <rPh sb="22" eb="24">
      <t>キニュウ</t>
    </rPh>
    <phoneticPr fontId="4"/>
  </si>
  <si>
    <t>（１）農地維持支払の小規模集落支援</t>
    <rPh sb="3" eb="5">
      <t>ノウチ</t>
    </rPh>
    <rPh sb="5" eb="7">
      <t>イジ</t>
    </rPh>
    <rPh sb="7" eb="9">
      <t>シハラ</t>
    </rPh>
    <rPh sb="10" eb="13">
      <t>ショウキボ</t>
    </rPh>
    <rPh sb="13" eb="15">
      <t>シュウラク</t>
    </rPh>
    <rPh sb="15" eb="17">
      <t>シエン</t>
    </rPh>
    <phoneticPr fontId="4"/>
  </si>
  <si>
    <r>
      <t xml:space="preserve">★小規模集落支援の適用条件
</t>
    </r>
    <r>
      <rPr>
        <sz val="9"/>
        <rFont val="HG丸ｺﾞｼｯｸM-PRO"/>
        <family val="3"/>
        <charset val="128"/>
      </rPr>
      <t>○小規模集落の総農家戸数が10戸以下である
○小規模集落がこれまでに農地・水・環境保全向上対策、農地・水保全管理支払、多面的機能支払の交付対象になっていない</t>
    </r>
    <rPh sb="1" eb="2">
      <t>コ</t>
    </rPh>
    <rPh sb="2" eb="4">
      <t>キボ</t>
    </rPh>
    <rPh sb="4" eb="6">
      <t>シュウラク</t>
    </rPh>
    <rPh sb="6" eb="8">
      <t>シエン</t>
    </rPh>
    <rPh sb="9" eb="11">
      <t>テキヨウ</t>
    </rPh>
    <rPh sb="11" eb="13">
      <t>ジョウケン</t>
    </rPh>
    <phoneticPr fontId="4"/>
  </si>
  <si>
    <t>小規模集落数</t>
    <phoneticPr fontId="4"/>
  </si>
  <si>
    <t>集落名</t>
    <rPh sb="2" eb="3">
      <t>メイ</t>
    </rPh>
    <phoneticPr fontId="4"/>
  </si>
  <si>
    <t>○集落、○集落</t>
    <rPh sb="1" eb="3">
      <t>シュウラク</t>
    </rPh>
    <rPh sb="5" eb="7">
      <t>シュウラク</t>
    </rPh>
    <phoneticPr fontId="4"/>
  </si>
  <si>
    <t>（２）資源向上支払（共同）の多面的機能の更なる増進に向けた活動への支援</t>
    <rPh sb="3" eb="5">
      <t>シゲン</t>
    </rPh>
    <rPh sb="5" eb="7">
      <t>コウジョウ</t>
    </rPh>
    <rPh sb="7" eb="9">
      <t>シハラ</t>
    </rPh>
    <rPh sb="10" eb="12">
      <t>キョウドウ</t>
    </rPh>
    <rPh sb="14" eb="17">
      <t>タメンテキ</t>
    </rPh>
    <rPh sb="17" eb="19">
      <t>キノウ</t>
    </rPh>
    <rPh sb="20" eb="21">
      <t>サラ</t>
    </rPh>
    <rPh sb="23" eb="25">
      <t>ゾウシン</t>
    </rPh>
    <rPh sb="26" eb="27">
      <t>ム</t>
    </rPh>
    <rPh sb="29" eb="31">
      <t>カツドウ</t>
    </rPh>
    <rPh sb="33" eb="35">
      <t>シエン</t>
    </rPh>
    <phoneticPr fontId="4"/>
  </si>
  <si>
    <r>
      <t>適用条件の確認</t>
    </r>
    <r>
      <rPr>
        <sz val="10"/>
        <rFont val="メイリオ"/>
        <family val="3"/>
        <charset val="128"/>
      </rPr>
      <t xml:space="preserve">　　 </t>
    </r>
    <rPh sb="0" eb="2">
      <t>テキヨウ</t>
    </rPh>
    <rPh sb="2" eb="4">
      <t>ジョウケン</t>
    </rPh>
    <rPh sb="5" eb="7">
      <t>カクニン</t>
    </rPh>
    <phoneticPr fontId="4"/>
  </si>
  <si>
    <t>多面的機能の増進を図る活動の活動項目数</t>
    <rPh sb="14" eb="16">
      <t>カツドウ</t>
    </rPh>
    <phoneticPr fontId="4"/>
  </si>
  <si>
    <r>
      <rPr>
        <sz val="11"/>
        <color theme="1"/>
        <rFont val="メイリオ"/>
        <family val="3"/>
        <charset val="128"/>
      </rPr>
      <t xml:space="preserve">↓ </t>
    </r>
    <r>
      <rPr>
        <sz val="9"/>
        <color theme="1"/>
        <rFont val="メイリオ"/>
        <family val="3"/>
        <charset val="128"/>
      </rPr>
      <t>活動を継続中の組織のみ記入</t>
    </r>
    <rPh sb="2" eb="4">
      <t>カツドウ</t>
    </rPh>
    <rPh sb="5" eb="7">
      <t>ケイゾク</t>
    </rPh>
    <rPh sb="7" eb="8">
      <t>チュウ</t>
    </rPh>
    <rPh sb="9" eb="11">
      <t>ソシキ</t>
    </rPh>
    <rPh sb="13" eb="15">
      <t>キニュウ</t>
    </rPh>
    <phoneticPr fontId="4"/>
  </si>
  <si>
    <t>項目</t>
    <rPh sb="0" eb="2">
      <t>コウモク</t>
    </rPh>
    <phoneticPr fontId="4"/>
  </si>
  <si>
    <r>
      <t>本事業計画の</t>
    </r>
    <r>
      <rPr>
        <sz val="9"/>
        <color theme="1"/>
        <rFont val="メイリオ"/>
        <family val="3"/>
        <charset val="128"/>
      </rPr>
      <t>活動</t>
    </r>
    <rPh sb="0" eb="1">
      <t>ホン</t>
    </rPh>
    <rPh sb="1" eb="3">
      <t>ジギョウ</t>
    </rPh>
    <rPh sb="3" eb="5">
      <t>ケイカク</t>
    </rPh>
    <phoneticPr fontId="4"/>
  </si>
  <si>
    <t>前年度又は変更前の活動</t>
    <rPh sb="0" eb="3">
      <t>ゼンネンド</t>
    </rPh>
    <rPh sb="3" eb="4">
      <t>マタ</t>
    </rPh>
    <rPh sb="5" eb="7">
      <t>ヘンコウ</t>
    </rPh>
    <rPh sb="7" eb="8">
      <t>マエ</t>
    </rPh>
    <phoneticPr fontId="4"/>
  </si>
  <si>
    <t>遊休農地の有効活用</t>
    <phoneticPr fontId="4"/>
  </si>
  <si>
    <t>鳥獣被害防止対策及び環境改善活動の強化</t>
    <rPh sb="0" eb="2">
      <t>チョウジュウ</t>
    </rPh>
    <rPh sb="2" eb="4">
      <t>ヒガイ</t>
    </rPh>
    <rPh sb="4" eb="6">
      <t>ボウシ</t>
    </rPh>
    <rPh sb="6" eb="8">
      <t>タイサク</t>
    </rPh>
    <rPh sb="8" eb="9">
      <t>オヨ</t>
    </rPh>
    <rPh sb="10" eb="12">
      <t>カンキョウ</t>
    </rPh>
    <rPh sb="12" eb="14">
      <t>カイゼン</t>
    </rPh>
    <rPh sb="14" eb="16">
      <t>カツドウ</t>
    </rPh>
    <rPh sb="17" eb="19">
      <t>キョウカ</t>
    </rPh>
    <phoneticPr fontId="4"/>
  </si>
  <si>
    <t>地域住民による直営施工</t>
    <phoneticPr fontId="4"/>
  </si>
  <si>
    <t>防災・減災力の強化</t>
    <phoneticPr fontId="4"/>
  </si>
  <si>
    <t>農村環境保全活動の幅広い展開</t>
    <phoneticPr fontId="4"/>
  </si>
  <si>
    <t>やすらぎ・福祉及び教育機能の活用</t>
    <rPh sb="5" eb="7">
      <t>フクシ</t>
    </rPh>
    <rPh sb="7" eb="8">
      <t>オヨ</t>
    </rPh>
    <rPh sb="9" eb="11">
      <t>キョウイク</t>
    </rPh>
    <rPh sb="11" eb="13">
      <t>キノウ</t>
    </rPh>
    <rPh sb="14" eb="16">
      <t>カツヨウ</t>
    </rPh>
    <phoneticPr fontId="4"/>
  </si>
  <si>
    <t>農村文化の伝承を通じた農村コミュニティの強化</t>
    <phoneticPr fontId="4"/>
  </si>
  <si>
    <t>都道府県、市町村が特に認める活動</t>
    <rPh sb="0" eb="4">
      <t>トドウフケン</t>
    </rPh>
    <rPh sb="5" eb="8">
      <t>シチョウソン</t>
    </rPh>
    <rPh sb="9" eb="10">
      <t>トク</t>
    </rPh>
    <rPh sb="11" eb="12">
      <t>ミト</t>
    </rPh>
    <rPh sb="14" eb="16">
      <t>カツドウ</t>
    </rPh>
    <phoneticPr fontId="4"/>
  </si>
  <si>
    <r>
      <rPr>
        <u/>
        <sz val="9"/>
        <color theme="1"/>
        <rFont val="HG丸ｺﾞｼｯｸM-PRO"/>
        <family val="3"/>
        <charset val="128"/>
      </rPr>
      <t>★ 多面的機能の更なる増進に向けた活動への支援の適用条件</t>
    </r>
    <r>
      <rPr>
        <sz val="9"/>
        <color theme="1"/>
        <rFont val="HG丸ｺﾞｼｯｸM-PRO"/>
        <family val="3"/>
        <charset val="128"/>
      </rPr>
      <t xml:space="preserve">
○活動を継続する活動組織又は広域活動組織
　本事業計画の活動項目数
　　　　　＞前年度又は変更前の活動項目数
○新規の活動組織又は広域活動組織
　本事業計画の活動項目数　２つ以上</t>
    </r>
    <rPh sb="8" eb="9">
      <t>サラ</t>
    </rPh>
    <rPh sb="17" eb="19">
      <t>カツドウ</t>
    </rPh>
    <rPh sb="24" eb="26">
      <t>テキヨウ</t>
    </rPh>
    <rPh sb="26" eb="28">
      <t>ジョウケン</t>
    </rPh>
    <rPh sb="31" eb="33">
      <t>カツドウ</t>
    </rPh>
    <rPh sb="34" eb="36">
      <t>ケイゾク</t>
    </rPh>
    <rPh sb="38" eb="40">
      <t>カツドウ</t>
    </rPh>
    <rPh sb="40" eb="42">
      <t>ソシキ</t>
    </rPh>
    <rPh sb="42" eb="43">
      <t>マタ</t>
    </rPh>
    <rPh sb="44" eb="46">
      <t>コウイキ</t>
    </rPh>
    <rPh sb="46" eb="48">
      <t>カツドウ</t>
    </rPh>
    <rPh sb="48" eb="50">
      <t>ソシキ</t>
    </rPh>
    <rPh sb="58" eb="60">
      <t>カツドウカツドウカツドウ</t>
    </rPh>
    <phoneticPr fontId="4"/>
  </si>
  <si>
    <t>※資源向上支払（共同）の交付単価の減額条件に該当する場合は、加算措置の交付単価も同様に減額する。</t>
    <rPh sb="32" eb="34">
      <t>ソチ</t>
    </rPh>
    <rPh sb="35" eb="37">
      <t>コウフ</t>
    </rPh>
    <phoneticPr fontId="4"/>
  </si>
  <si>
    <t>（３）資源向上支払（共同）の農村協働力の深化に向けた活動への支援</t>
    <rPh sb="3" eb="5">
      <t>シゲン</t>
    </rPh>
    <rPh sb="5" eb="7">
      <t>コウジョウ</t>
    </rPh>
    <rPh sb="7" eb="9">
      <t>シハラ</t>
    </rPh>
    <rPh sb="10" eb="12">
      <t>キョウドウ</t>
    </rPh>
    <rPh sb="14" eb="16">
      <t>ノウソン</t>
    </rPh>
    <rPh sb="16" eb="19">
      <t>キョウドウリョク</t>
    </rPh>
    <rPh sb="30" eb="32">
      <t>シエン</t>
    </rPh>
    <phoneticPr fontId="4"/>
  </si>
  <si>
    <t>適用条件の確認</t>
    <rPh sb="0" eb="2">
      <t>テキヨウ</t>
    </rPh>
    <rPh sb="2" eb="4">
      <t>ジョウケン</t>
    </rPh>
    <rPh sb="5" eb="7">
      <t>カクニン</t>
    </rPh>
    <phoneticPr fontId="4"/>
  </si>
  <si>
    <t>①　多面的機能の更なる増進に向けた活動への支援を受ける</t>
    <rPh sb="8" eb="9">
      <t>サラ</t>
    </rPh>
    <rPh sb="17" eb="19">
      <t>カツドウ</t>
    </rPh>
    <phoneticPr fontId="4"/>
  </si>
  <si>
    <t>②　農業者以外の割合</t>
    <rPh sb="2" eb="5">
      <t>ノウギョウシャ</t>
    </rPh>
    <rPh sb="5" eb="7">
      <t>イガイ</t>
    </rPh>
    <rPh sb="8" eb="10">
      <t>ワリアイ</t>
    </rPh>
    <phoneticPr fontId="4"/>
  </si>
  <si>
    <t>・</t>
    <phoneticPr fontId="4"/>
  </si>
  <si>
    <t>組織の構成員</t>
  </si>
  <si>
    <t>農業者</t>
    <rPh sb="0" eb="3">
      <t>ノウギョウシャ</t>
    </rPh>
    <phoneticPr fontId="4"/>
  </si>
  <si>
    <t>個人</t>
    <rPh sb="0" eb="2">
      <t>コジン</t>
    </rPh>
    <phoneticPr fontId="4"/>
  </si>
  <si>
    <t>+団体</t>
    <phoneticPr fontId="4"/>
  </si>
  <si>
    <t>=</t>
    <phoneticPr fontId="4"/>
  </si>
  <si>
    <t>農業者以外</t>
    <rPh sb="0" eb="3">
      <t>ノウギョウシャ</t>
    </rPh>
    <rPh sb="3" eb="5">
      <t>イガイ</t>
    </rPh>
    <phoneticPr fontId="4"/>
  </si>
  <si>
    <t>･･･①</t>
    <phoneticPr fontId="4"/>
  </si>
  <si>
    <t>･･･②</t>
    <phoneticPr fontId="4"/>
  </si>
  <si>
    <t>農業者以外の割合</t>
    <rPh sb="0" eb="3">
      <t>ノウギョウシャ</t>
    </rPh>
    <rPh sb="3" eb="5">
      <t>イガイ</t>
    </rPh>
    <rPh sb="6" eb="8">
      <t>ワリアイ</t>
    </rPh>
    <phoneticPr fontId="4"/>
  </si>
  <si>
    <t>・・・ ①／②</t>
    <phoneticPr fontId="4"/>
  </si>
  <si>
    <t xml:space="preserve">③－１　共同活動に参加する構成員の総人数の８割が参加する実践活動の実施 </t>
    <rPh sb="4" eb="6">
      <t>キョウドウ</t>
    </rPh>
    <rPh sb="6" eb="8">
      <t>カツドウ</t>
    </rPh>
    <rPh sb="9" eb="11">
      <t>サンカ</t>
    </rPh>
    <rPh sb="13" eb="16">
      <t>コウセイイン</t>
    </rPh>
    <rPh sb="17" eb="20">
      <t>ソウニンズウ</t>
    </rPh>
    <rPh sb="22" eb="23">
      <t>ワリ</t>
    </rPh>
    <rPh sb="24" eb="26">
      <t>サンカ</t>
    </rPh>
    <rPh sb="28" eb="30">
      <t>ジッセン</t>
    </rPh>
    <rPh sb="30" eb="32">
      <t>カツドウ</t>
    </rPh>
    <rPh sb="33" eb="35">
      <t>ジッシ</t>
    </rPh>
    <phoneticPr fontId="4"/>
  </si>
  <si>
    <t>　個人</t>
    <phoneticPr fontId="4"/>
  </si>
  <si>
    <t>+ 団体の構成員のうち、共同活動に参加する人数</t>
    <phoneticPr fontId="4"/>
  </si>
  <si>
    <t>共同活動に参加する構成員の総人数</t>
    <phoneticPr fontId="4"/>
  </si>
  <si>
    <t>のうち、８割にあたる</t>
    <rPh sb="4" eb="5">
      <t>ワリ</t>
    </rPh>
    <phoneticPr fontId="4"/>
  </si>
  <si>
    <t>以上が</t>
    <phoneticPr fontId="4"/>
  </si>
  <si>
    <t>参加する実践活動を毎年度行う。</t>
    <rPh sb="0" eb="2">
      <t>サンカ</t>
    </rPh>
    <rPh sb="4" eb="6">
      <t>ジッセン</t>
    </rPh>
    <rPh sb="6" eb="8">
      <t>カツドウ</t>
    </rPh>
    <rPh sb="9" eb="12">
      <t>マイネンド</t>
    </rPh>
    <rPh sb="12" eb="13">
      <t>オコナ</t>
    </rPh>
    <phoneticPr fontId="4"/>
  </si>
  <si>
    <t>③－２　あるいは、役員に女性が</t>
    <rPh sb="9" eb="11">
      <t>ヤクイン</t>
    </rPh>
    <rPh sb="12" eb="14">
      <t>ジョセイ</t>
    </rPh>
    <phoneticPr fontId="4"/>
  </si>
  <si>
    <t>選任されていて、共同活動に参加する構成員の総人数の６割が</t>
    <rPh sb="0" eb="2">
      <t>センニン</t>
    </rPh>
    <rPh sb="8" eb="10">
      <t>キョウドウ</t>
    </rPh>
    <rPh sb="10" eb="12">
      <t>カツドウ</t>
    </rPh>
    <rPh sb="13" eb="15">
      <t>サンカ</t>
    </rPh>
    <rPh sb="17" eb="20">
      <t>コウセイイン</t>
    </rPh>
    <rPh sb="21" eb="24">
      <t>ソウニンズウ</t>
    </rPh>
    <rPh sb="26" eb="27">
      <t>ワリ</t>
    </rPh>
    <phoneticPr fontId="4"/>
  </si>
  <si>
    <t>　　　　参加する実践活動を、２種以上、それぞれ別の日に実施</t>
    <rPh sb="4" eb="6">
      <t>サンカ</t>
    </rPh>
    <rPh sb="8" eb="10">
      <t>ジッセン</t>
    </rPh>
    <rPh sb="10" eb="12">
      <t>カツドウ</t>
    </rPh>
    <rPh sb="15" eb="16">
      <t>シュ</t>
    </rPh>
    <rPh sb="16" eb="18">
      <t>イジョウ</t>
    </rPh>
    <rPh sb="23" eb="24">
      <t>ベツ</t>
    </rPh>
    <rPh sb="25" eb="26">
      <t>ヒ</t>
    </rPh>
    <rPh sb="27" eb="29">
      <t>ジッシ</t>
    </rPh>
    <phoneticPr fontId="4"/>
  </si>
  <si>
    <t>のうち、6割にあたる</t>
    <phoneticPr fontId="4"/>
  </si>
  <si>
    <t>参加する実践活動を、２種以上、それぞれ別の日に毎年度行う。</t>
    <rPh sb="0" eb="2">
      <t>サンカ</t>
    </rPh>
    <rPh sb="4" eb="6">
      <t>ジッセン</t>
    </rPh>
    <rPh sb="6" eb="8">
      <t>カツドウ</t>
    </rPh>
    <rPh sb="11" eb="12">
      <t>シュ</t>
    </rPh>
    <rPh sb="12" eb="14">
      <t>イジョウ</t>
    </rPh>
    <rPh sb="19" eb="20">
      <t>ベツ</t>
    </rPh>
    <rPh sb="21" eb="22">
      <t>ヒ</t>
    </rPh>
    <rPh sb="23" eb="26">
      <t>マイネンド</t>
    </rPh>
    <rPh sb="26" eb="27">
      <t>オコナ</t>
    </rPh>
    <phoneticPr fontId="4"/>
  </si>
  <si>
    <t>③－１、２いずれの場合も、共同活動に参加する構成員の総人数の内訳がわかる名簿（様式自由）を添付してください。</t>
    <phoneticPr fontId="4"/>
  </si>
  <si>
    <r>
      <rPr>
        <u/>
        <sz val="9"/>
        <rFont val="HG丸ｺﾞｼｯｸM-PRO"/>
        <family val="3"/>
        <charset val="128"/>
      </rPr>
      <t>★ 農村協働力の深化に向けた活動への支援の適用条件</t>
    </r>
    <r>
      <rPr>
        <sz val="9"/>
        <rFont val="HG丸ｺﾞｼｯｸM-PRO"/>
        <family val="3"/>
        <charset val="128"/>
      </rPr>
      <t xml:space="preserve">
○多面的機能の更なる増進に向けた活動への支援を受けること
○構成員の農業者以外の割合　４割以上
○共同活動に参加する構成員の総人数（※）の８割以上が参加する実践活動を行うこと、あるいは女性役員が２名以上の組織で構成員の総人数の６割以上が参加する実践活動を複数回行うこと
※構成員個人と、団体の構成員のうち共同活動に参加する人数の合計</t>
    </r>
    <rPh sb="28" eb="31">
      <t>タメンテキ</t>
    </rPh>
    <rPh sb="31" eb="33">
      <t>キノウ</t>
    </rPh>
    <rPh sb="34" eb="35">
      <t>サラ</t>
    </rPh>
    <rPh sb="37" eb="39">
      <t>ゾウシン</t>
    </rPh>
    <rPh sb="40" eb="41">
      <t>ム</t>
    </rPh>
    <rPh sb="43" eb="45">
      <t>カツドウ</t>
    </rPh>
    <rPh sb="47" eb="49">
      <t>シエン</t>
    </rPh>
    <rPh sb="50" eb="51">
      <t>ウ</t>
    </rPh>
    <rPh sb="65" eb="67">
      <t>イガイ</t>
    </rPh>
    <rPh sb="100" eb="102">
      <t>イジョウ</t>
    </rPh>
    <rPh sb="107" eb="109">
      <t>ジッセン</t>
    </rPh>
    <rPh sb="121" eb="123">
      <t>ジョセイ</t>
    </rPh>
    <rPh sb="123" eb="125">
      <t>ヤクイン</t>
    </rPh>
    <rPh sb="127" eb="128">
      <t>メイ</t>
    </rPh>
    <rPh sb="128" eb="130">
      <t>イジョウ</t>
    </rPh>
    <rPh sb="131" eb="133">
      <t>ソシキ</t>
    </rPh>
    <rPh sb="134" eb="137">
      <t>コウセイイン</t>
    </rPh>
    <rPh sb="138" eb="141">
      <t>ソウニンズウ</t>
    </rPh>
    <rPh sb="143" eb="144">
      <t>ワリ</t>
    </rPh>
    <rPh sb="144" eb="146">
      <t>イジョウ</t>
    </rPh>
    <rPh sb="147" eb="149">
      <t>サンカ</t>
    </rPh>
    <rPh sb="151" eb="153">
      <t>ジッセン</t>
    </rPh>
    <rPh sb="153" eb="155">
      <t>カツドウ</t>
    </rPh>
    <rPh sb="165" eb="168">
      <t>コウセイイン</t>
    </rPh>
    <phoneticPr fontId="4"/>
  </si>
  <si>
    <t>（４）組織の広域化・体制強化に対する支援</t>
    <rPh sb="3" eb="5">
      <t>ソシキ</t>
    </rPh>
    <rPh sb="6" eb="9">
      <t>コウイキカ</t>
    </rPh>
    <rPh sb="10" eb="12">
      <t>タイセイ</t>
    </rPh>
    <rPh sb="12" eb="14">
      <t>キョウカ</t>
    </rPh>
    <rPh sb="15" eb="16">
      <t>タイ</t>
    </rPh>
    <rPh sb="18" eb="20">
      <t>シエン</t>
    </rPh>
    <phoneticPr fontId="4"/>
  </si>
  <si>
    <t>区分</t>
    <rPh sb="0" eb="2">
      <t>クブン</t>
    </rPh>
    <phoneticPr fontId="4"/>
  </si>
  <si>
    <t>該当するものに○</t>
    <rPh sb="0" eb="2">
      <t>ガイトウ</t>
    </rPh>
    <phoneticPr fontId="4"/>
  </si>
  <si>
    <t>交付額</t>
    <rPh sb="0" eb="3">
      <t>コウフガク</t>
    </rPh>
    <phoneticPr fontId="4"/>
  </si>
  <si>
    <t>３集落以上
又は50ha以上200ha未満</t>
    <rPh sb="1" eb="3">
      <t>シュウラク</t>
    </rPh>
    <rPh sb="3" eb="5">
      <t>イジョウ</t>
    </rPh>
    <rPh sb="6" eb="7">
      <t>マタ</t>
    </rPh>
    <rPh sb="12" eb="14">
      <t>イジョウ</t>
    </rPh>
    <rPh sb="19" eb="21">
      <t>ミマン</t>
    </rPh>
    <phoneticPr fontId="4"/>
  </si>
  <si>
    <t>200ha以上1,000ha未満
又は特定非営利活動法人</t>
    <rPh sb="5" eb="7">
      <t>イジョウ</t>
    </rPh>
    <rPh sb="14" eb="16">
      <t>ミマン</t>
    </rPh>
    <rPh sb="17" eb="18">
      <t>マタ</t>
    </rPh>
    <rPh sb="19" eb="21">
      <t>トクテイ</t>
    </rPh>
    <rPh sb="21" eb="24">
      <t>ヒエイリ</t>
    </rPh>
    <rPh sb="24" eb="26">
      <t>カツドウ</t>
    </rPh>
    <rPh sb="26" eb="27">
      <t>ホウ</t>
    </rPh>
    <rPh sb="27" eb="28">
      <t>ジン</t>
    </rPh>
    <phoneticPr fontId="4"/>
  </si>
  <si>
    <t>1,000ha以上</t>
    <rPh sb="7" eb="9">
      <t>イジョウ</t>
    </rPh>
    <phoneticPr fontId="4"/>
  </si>
  <si>
    <t>※北海道にあっては、３集落以上又は1,500ha以上3,000ha未満のとき40,000円／年・組織、3,000ha
以上15,000ha未満又は特定非営利活動法人のとき80,000円／年・組織、15,000ha以上のとき
160,000円／年・組織に置き換える。</t>
    <rPh sb="1" eb="4">
      <t>ホッカイドウ</t>
    </rPh>
    <rPh sb="11" eb="13">
      <t>シュウラク</t>
    </rPh>
    <rPh sb="13" eb="15">
      <t>イジョウ</t>
    </rPh>
    <rPh sb="15" eb="16">
      <t>マタ</t>
    </rPh>
    <rPh sb="24" eb="26">
      <t>イジョウ</t>
    </rPh>
    <rPh sb="33" eb="35">
      <t>ミマン</t>
    </rPh>
    <rPh sb="46" eb="47">
      <t>ネン</t>
    </rPh>
    <rPh sb="48" eb="50">
      <t>ソシキ</t>
    </rPh>
    <rPh sb="69" eb="71">
      <t>ミマン</t>
    </rPh>
    <rPh sb="71" eb="72">
      <t>マタ</t>
    </rPh>
    <rPh sb="73" eb="75">
      <t>トクテイ</t>
    </rPh>
    <rPh sb="75" eb="78">
      <t>ヒエイリ</t>
    </rPh>
    <rPh sb="78" eb="80">
      <t>カツドウ</t>
    </rPh>
    <rPh sb="80" eb="82">
      <t>ホウジン</t>
    </rPh>
    <rPh sb="93" eb="94">
      <t>ネン</t>
    </rPh>
    <rPh sb="106" eb="108">
      <t>イジョウ</t>
    </rPh>
    <rPh sb="119" eb="120">
      <t>エン</t>
    </rPh>
    <rPh sb="121" eb="122">
      <t>ネン</t>
    </rPh>
    <rPh sb="123" eb="125">
      <t>ソシキ</t>
    </rPh>
    <rPh sb="126" eb="127">
      <t>オ</t>
    </rPh>
    <rPh sb="128" eb="129">
      <t>カ</t>
    </rPh>
    <phoneticPr fontId="4"/>
  </si>
  <si>
    <t>※特定非営利活動法人の加算措置を受ける場合は、特定非営利活動促進法第13条第２項の登記事項証明書の写しを提出してください。</t>
    <rPh sb="1" eb="3">
      <t>トクテイ</t>
    </rPh>
    <rPh sb="3" eb="6">
      <t>ヒエイリ</t>
    </rPh>
    <rPh sb="6" eb="8">
      <t>カツドウ</t>
    </rPh>
    <rPh sb="8" eb="10">
      <t>ホウジン</t>
    </rPh>
    <rPh sb="11" eb="13">
      <t>カサン</t>
    </rPh>
    <rPh sb="13" eb="15">
      <t>ソチ</t>
    </rPh>
    <rPh sb="16" eb="17">
      <t>ウ</t>
    </rPh>
    <rPh sb="19" eb="21">
      <t>バアイ</t>
    </rPh>
    <rPh sb="23" eb="25">
      <t>トクテイ</t>
    </rPh>
    <rPh sb="25" eb="28">
      <t>ヒエイリ</t>
    </rPh>
    <rPh sb="28" eb="30">
      <t>カツドウ</t>
    </rPh>
    <rPh sb="30" eb="33">
      <t>ソクシンホウ</t>
    </rPh>
    <rPh sb="33" eb="34">
      <t>ダイ</t>
    </rPh>
    <rPh sb="36" eb="37">
      <t>ジョウ</t>
    </rPh>
    <rPh sb="37" eb="38">
      <t>ダイ</t>
    </rPh>
    <rPh sb="39" eb="40">
      <t>コウ</t>
    </rPh>
    <rPh sb="41" eb="43">
      <t>トウキ</t>
    </rPh>
    <rPh sb="43" eb="45">
      <t>ジコウ</t>
    </rPh>
    <rPh sb="45" eb="48">
      <t>ショウメイショ</t>
    </rPh>
    <rPh sb="49" eb="50">
      <t>ウツ</t>
    </rPh>
    <rPh sb="52" eb="54">
      <t>テイシュツ</t>
    </rPh>
    <phoneticPr fontId="4"/>
  </si>
  <si>
    <t>（５）水田の雨水貯留機能の強化（田んぼダム）を推進する活動への支援</t>
    <rPh sb="3" eb="5">
      <t>スイデン</t>
    </rPh>
    <rPh sb="6" eb="8">
      <t>ウスイ</t>
    </rPh>
    <rPh sb="8" eb="10">
      <t>チョリュウ</t>
    </rPh>
    <rPh sb="10" eb="12">
      <t>キノウ</t>
    </rPh>
    <rPh sb="13" eb="15">
      <t>キョウカ</t>
    </rPh>
    <rPh sb="16" eb="17">
      <t>タ</t>
    </rPh>
    <rPh sb="23" eb="25">
      <t>スイシン</t>
    </rPh>
    <rPh sb="27" eb="29">
      <t>カツドウ</t>
    </rPh>
    <rPh sb="31" eb="33">
      <t>シエン</t>
    </rPh>
    <phoneticPr fontId="4"/>
  </si>
  <si>
    <t>①資源向上支払（共同）の交付を受ける田面積のうち５割以上において、雨水貯留機能の強化 （田んぼ
   ダム）を推進する活動を行っていること。</t>
    <rPh sb="1" eb="3">
      <t>シゲン</t>
    </rPh>
    <rPh sb="3" eb="5">
      <t>コウジョウ</t>
    </rPh>
    <rPh sb="5" eb="7">
      <t>シハラ</t>
    </rPh>
    <rPh sb="8" eb="10">
      <t>キョウドウ</t>
    </rPh>
    <rPh sb="12" eb="14">
      <t>コウフ</t>
    </rPh>
    <rPh sb="15" eb="16">
      <t>ウ</t>
    </rPh>
    <rPh sb="18" eb="19">
      <t>タ</t>
    </rPh>
    <rPh sb="19" eb="21">
      <t>メンセキ</t>
    </rPh>
    <rPh sb="25" eb="26">
      <t>ワリ</t>
    </rPh>
    <rPh sb="26" eb="28">
      <t>イジョウ</t>
    </rPh>
    <rPh sb="33" eb="35">
      <t>ウスイ</t>
    </rPh>
    <rPh sb="35" eb="37">
      <t>チョリュウ</t>
    </rPh>
    <rPh sb="37" eb="39">
      <t>キノウ</t>
    </rPh>
    <rPh sb="40" eb="42">
      <t>キョウカ</t>
    </rPh>
    <rPh sb="44" eb="45">
      <t>タ</t>
    </rPh>
    <rPh sb="55" eb="57">
      <t>スイシン</t>
    </rPh>
    <rPh sb="59" eb="61">
      <t>カツドウ</t>
    </rPh>
    <rPh sb="62" eb="63">
      <t>オコナ</t>
    </rPh>
    <phoneticPr fontId="4"/>
  </si>
  <si>
    <t>②広域活動組織にあっては、本活動を実施する集落ごとに、資源向上支払（共同）の交付を受ける水田面積の
　うち５割以上において、雨水貯留機能の強化 （田んぼダム）を推進する活動を行っていること。
　（実施しない集落の面積は対象農用地面積より除くこと。）</t>
    <rPh sb="1" eb="3">
      <t>コウイキ</t>
    </rPh>
    <rPh sb="3" eb="5">
      <t>カツドウ</t>
    </rPh>
    <rPh sb="5" eb="7">
      <t>ソシキ</t>
    </rPh>
    <rPh sb="13" eb="14">
      <t>ホン</t>
    </rPh>
    <rPh sb="14" eb="16">
      <t>カツドウ</t>
    </rPh>
    <rPh sb="17" eb="19">
      <t>ジッシ</t>
    </rPh>
    <rPh sb="21" eb="23">
      <t>シュウラク</t>
    </rPh>
    <rPh sb="27" eb="29">
      <t>シゲン</t>
    </rPh>
    <rPh sb="29" eb="31">
      <t>コウジョウ</t>
    </rPh>
    <rPh sb="31" eb="33">
      <t>シハラ</t>
    </rPh>
    <rPh sb="34" eb="36">
      <t>キョウドウ</t>
    </rPh>
    <rPh sb="38" eb="40">
      <t>コウフ</t>
    </rPh>
    <rPh sb="41" eb="42">
      <t>ウ</t>
    </rPh>
    <rPh sb="44" eb="46">
      <t>スイデン</t>
    </rPh>
    <rPh sb="46" eb="48">
      <t>メンセキ</t>
    </rPh>
    <rPh sb="54" eb="55">
      <t>ワリ</t>
    </rPh>
    <rPh sb="55" eb="57">
      <t>イジョウ</t>
    </rPh>
    <rPh sb="62" eb="64">
      <t>ウスイ</t>
    </rPh>
    <rPh sb="64" eb="66">
      <t>チョリュウ</t>
    </rPh>
    <rPh sb="66" eb="68">
      <t>キノウ</t>
    </rPh>
    <rPh sb="69" eb="71">
      <t>キョウカ</t>
    </rPh>
    <rPh sb="73" eb="74">
      <t>タ</t>
    </rPh>
    <rPh sb="80" eb="82">
      <t>スイシン</t>
    </rPh>
    <rPh sb="84" eb="86">
      <t>カツドウ</t>
    </rPh>
    <rPh sb="87" eb="88">
      <t>オコナ</t>
    </rPh>
    <rPh sb="98" eb="100">
      <t>ジッシ</t>
    </rPh>
    <rPh sb="103" eb="105">
      <t>シュウラク</t>
    </rPh>
    <rPh sb="106" eb="108">
      <t>メンセキ</t>
    </rPh>
    <rPh sb="109" eb="111">
      <t>タイショウ</t>
    </rPh>
    <rPh sb="111" eb="114">
      <t>ノウヨウチ</t>
    </rPh>
    <rPh sb="114" eb="116">
      <t>メンセキ</t>
    </rPh>
    <rPh sb="118" eb="119">
      <t>ノゾ</t>
    </rPh>
    <phoneticPr fontId="4"/>
  </si>
  <si>
    <t>a　実施期間</t>
    <rPh sb="2" eb="4">
      <t>ジッシ</t>
    </rPh>
    <rPh sb="4" eb="6">
      <t>キカン</t>
    </rPh>
    <phoneticPr fontId="4"/>
  </si>
  <si>
    <t>開始年度</t>
    <rPh sb="0" eb="2">
      <t>カイシ</t>
    </rPh>
    <rPh sb="2" eb="4">
      <t>ネンド</t>
    </rPh>
    <phoneticPr fontId="4"/>
  </si>
  <si>
    <t>最終年度</t>
    <rPh sb="0" eb="2">
      <t>サイシュウ</t>
    </rPh>
    <rPh sb="2" eb="4">
      <t>ネンド</t>
    </rPh>
    <phoneticPr fontId="4"/>
  </si>
  <si>
    <t>ｂ　実施計画</t>
    <rPh sb="2" eb="4">
      <t>ジッシ</t>
    </rPh>
    <rPh sb="4" eb="6">
      <t>ケイカク</t>
    </rPh>
    <phoneticPr fontId="4"/>
  </si>
  <si>
    <t>年次計画・実施体制等</t>
    <rPh sb="0" eb="2">
      <t>ネンジ</t>
    </rPh>
    <rPh sb="2" eb="4">
      <t>ケイカク</t>
    </rPh>
    <rPh sb="5" eb="7">
      <t>ジッシ</t>
    </rPh>
    <rPh sb="7" eb="9">
      <t>タイセイ</t>
    </rPh>
    <rPh sb="9" eb="10">
      <t>ナド</t>
    </rPh>
    <phoneticPr fontId="4"/>
  </si>
  <si>
    <t>構成員に田んぼダムについて周知を行う。運営委員会が中心となり、田んぼダム実施体制を確立する。資源向上支払（共同）対象農用地のうち10％で田んぼダムを実施する。</t>
    <rPh sb="0" eb="3">
      <t>コウセイイン</t>
    </rPh>
    <rPh sb="4" eb="5">
      <t>タ</t>
    </rPh>
    <rPh sb="13" eb="15">
      <t>シュウチ</t>
    </rPh>
    <rPh sb="16" eb="17">
      <t>オコナ</t>
    </rPh>
    <rPh sb="19" eb="21">
      <t>ウンエイ</t>
    </rPh>
    <rPh sb="21" eb="24">
      <t>イインカイ</t>
    </rPh>
    <rPh sb="25" eb="27">
      <t>チュウシン</t>
    </rPh>
    <rPh sb="31" eb="32">
      <t>タ</t>
    </rPh>
    <rPh sb="36" eb="38">
      <t>ジッシ</t>
    </rPh>
    <rPh sb="38" eb="40">
      <t>タイセイ</t>
    </rPh>
    <rPh sb="41" eb="43">
      <t>カクリツ</t>
    </rPh>
    <phoneticPr fontId="4"/>
  </si>
  <si>
    <t>資源向上支払（共同）対象農用地のうち30％で田んぼダムを実施する。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</si>
  <si>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資源向上支払（共同）対象農用地のうち50％で田んぼダムを実施する。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</si>
  <si>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資源向上支払（共同）対象農用地のうち55％で田んぼダムを実施する。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</si>
  <si>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資源向上支払（共同）対象農用地のうち60％で田んぼダムを実施する。</t>
    <rPh sb="0" eb="2">
      <t>シゲン</t>
    </rPh>
    <rPh sb="2" eb="4">
      <t>コウジョウ</t>
    </rPh>
    <rPh sb="4" eb="6">
      <t>シハラ</t>
    </rPh>
    <rPh sb="7" eb="9">
      <t>キョウドウ</t>
    </rPh>
    <rPh sb="10" eb="12">
      <t>タイショウ</t>
    </rPh>
    <rPh sb="12" eb="15">
      <t>ノウヨウチ</t>
    </rPh>
    <rPh sb="22" eb="23">
      <t>タ</t>
    </rPh>
    <rPh sb="28" eb="30">
      <t>ジッシ</t>
    </rPh>
    <phoneticPr fontId="4"/>
  </si>
  <si>
    <t>c　最終年度における実施面積及び加算額</t>
    <rPh sb="2" eb="4">
      <t>サイシュウ</t>
    </rPh>
    <rPh sb="4" eb="6">
      <t>ネンド</t>
    </rPh>
    <rPh sb="10" eb="12">
      <t>ジッシ</t>
    </rPh>
    <rPh sb="12" eb="14">
      <t>メンセキ</t>
    </rPh>
    <rPh sb="14" eb="15">
      <t>オヨ</t>
    </rPh>
    <rPh sb="16" eb="18">
      <t>カサン</t>
    </rPh>
    <rPh sb="18" eb="19">
      <t>ガク</t>
    </rPh>
    <phoneticPr fontId="4"/>
  </si>
  <si>
    <t>全対象農用地面積</t>
    <rPh sb="0" eb="1">
      <t>ゼン</t>
    </rPh>
    <rPh sb="1" eb="3">
      <t>タイショウ</t>
    </rPh>
    <rPh sb="3" eb="6">
      <t>ノウヨウチ</t>
    </rPh>
    <rPh sb="6" eb="8">
      <t>メンセキ</t>
    </rPh>
    <phoneticPr fontId="4"/>
  </si>
  <si>
    <t>年当たりの
加算額</t>
    <rPh sb="0" eb="1">
      <t>ネン</t>
    </rPh>
    <rPh sb="1" eb="2">
      <t>ア</t>
    </rPh>
    <rPh sb="6" eb="8">
      <t>カサン</t>
    </rPh>
    <rPh sb="8" eb="9">
      <t>ガク</t>
    </rPh>
    <phoneticPr fontId="4"/>
  </si>
  <si>
    <t>実施面積の
割合</t>
    <phoneticPr fontId="4"/>
  </si>
  <si>
    <t>うち、実施面積</t>
    <rPh sb="3" eb="5">
      <t>ジッシ</t>
    </rPh>
    <rPh sb="5" eb="7">
      <t>メンセキ</t>
    </rPh>
    <phoneticPr fontId="4"/>
  </si>
  <si>
    <t>※資源向上支払（共同）の交付単価の減額条件に該当する場合は、加算措置の交付単価も同様に減額する。</t>
  </si>
  <si>
    <t>（参考）広域活動組織における集落ごとの実施面積と割合</t>
    <rPh sb="1" eb="3">
      <t>サンコウ</t>
    </rPh>
    <rPh sb="4" eb="6">
      <t>コウイキ</t>
    </rPh>
    <rPh sb="6" eb="8">
      <t>カツドウ</t>
    </rPh>
    <rPh sb="8" eb="10">
      <t>ソシキ</t>
    </rPh>
    <rPh sb="14" eb="16">
      <t>シュウラク</t>
    </rPh>
    <rPh sb="19" eb="21">
      <t>ジッシ</t>
    </rPh>
    <rPh sb="21" eb="23">
      <t>メンセキ</t>
    </rPh>
    <rPh sb="24" eb="26">
      <t>ワリアイ</t>
    </rPh>
    <phoneticPr fontId="4"/>
  </si>
  <si>
    <t>集落名</t>
    <rPh sb="0" eb="2">
      <t>シュウラク</t>
    </rPh>
    <rPh sb="2" eb="3">
      <t>メイ</t>
    </rPh>
    <phoneticPr fontId="4"/>
  </si>
  <si>
    <t>対象農用地面積</t>
    <phoneticPr fontId="4"/>
  </si>
  <si>
    <t>Ａ</t>
    <phoneticPr fontId="4"/>
  </si>
  <si>
    <t>a</t>
    <phoneticPr fontId="4"/>
  </si>
  <si>
    <t>Ｂ</t>
    <phoneticPr fontId="4"/>
  </si>
  <si>
    <t>Ｃ</t>
    <phoneticPr fontId="4"/>
  </si>
  <si>
    <t>Ｄ</t>
    <phoneticPr fontId="4"/>
  </si>
  <si>
    <t>d　活動実施区域位置図</t>
    <rPh sb="2" eb="4">
      <t>カツドウ</t>
    </rPh>
    <rPh sb="4" eb="6">
      <t>ジッシ</t>
    </rPh>
    <rPh sb="6" eb="8">
      <t>クイキ</t>
    </rPh>
    <rPh sb="8" eb="10">
      <t>イチ</t>
    </rPh>
    <rPh sb="10" eb="11">
      <t>ズ</t>
    </rPh>
    <phoneticPr fontId="4"/>
  </si>
  <si>
    <t>別添３「田んぼダム実施区域位置図」のとおり</t>
    <rPh sb="0" eb="2">
      <t>ベッテン</t>
    </rPh>
    <rPh sb="4" eb="5">
      <t>タ</t>
    </rPh>
    <rPh sb="9" eb="11">
      <t>ジッシ</t>
    </rPh>
    <rPh sb="11" eb="13">
      <t>クイキ</t>
    </rPh>
    <rPh sb="13" eb="15">
      <t>イチ</t>
    </rPh>
    <rPh sb="15" eb="16">
      <t>ズ</t>
    </rPh>
    <phoneticPr fontId="4"/>
  </si>
  <si>
    <t>　※なお、別添１「実施区域位置図」に田んぼダム実施区域位置を記載している場合、別添３は省略できる。</t>
    <rPh sb="39" eb="41">
      <t>ベッテン</t>
    </rPh>
    <phoneticPr fontId="4"/>
  </si>
  <si>
    <t>集落名11</t>
    <phoneticPr fontId="4"/>
  </si>
  <si>
    <t>対象農用地面積11</t>
    <phoneticPr fontId="4"/>
  </si>
  <si>
    <t>うち、実施面積11</t>
    <phoneticPr fontId="4"/>
  </si>
  <si>
    <t>実施面積の割合11</t>
    <phoneticPr fontId="4"/>
  </si>
  <si>
    <t>備考11</t>
    <phoneticPr fontId="4"/>
  </si>
  <si>
    <t>地目</t>
  </si>
  <si>
    <t>対象農用地面積</t>
  </si>
  <si>
    <t>交付単価</t>
  </si>
  <si>
    <t>集落名</t>
  </si>
  <si>
    <t>項目</t>
  </si>
  <si>
    <t>本事業計画の取組</t>
  </si>
  <si>
    <t>前年度又は変更前の取組</t>
  </si>
  <si>
    <t>①増進への支援</t>
    <rPh sb="1" eb="3">
      <t>ゾウシン</t>
    </rPh>
    <rPh sb="5" eb="7">
      <t>シエン</t>
    </rPh>
    <phoneticPr fontId="4"/>
  </si>
  <si>
    <t>農業者・個人</t>
  </si>
  <si>
    <t>農業者・団体</t>
  </si>
  <si>
    <t>農業者以外・個人</t>
  </si>
  <si>
    <t>農業者以外・団体</t>
  </si>
  <si>
    <t>団体の構成員のうち,共同活動に参加する人数</t>
  </si>
  <si>
    <t>③－２ あるいは、役員に女性が</t>
  </si>
  <si>
    <t>団体の構成員のうち、共同活動に参加する人数</t>
  </si>
  <si>
    <t>３集落以上</t>
    <phoneticPr fontId="4"/>
  </si>
  <si>
    <t>200ha以上1,000ha未満</t>
    <phoneticPr fontId="4"/>
  </si>
  <si>
    <t>1,000ha以上</t>
    <phoneticPr fontId="4"/>
  </si>
  <si>
    <t>a実施計画　開始年度</t>
    <rPh sb="1" eb="3">
      <t>ジッシ</t>
    </rPh>
    <rPh sb="3" eb="5">
      <t>ケイカク</t>
    </rPh>
    <rPh sb="6" eb="10">
      <t>カイシネンド</t>
    </rPh>
    <phoneticPr fontId="4"/>
  </si>
  <si>
    <t>a実施計画　最終年度</t>
    <rPh sb="1" eb="5">
      <t>ジッシケイカク</t>
    </rPh>
    <rPh sb="6" eb="10">
      <t>サイシュウネンド</t>
    </rPh>
    <phoneticPr fontId="4"/>
  </si>
  <si>
    <t>年度</t>
  </si>
  <si>
    <t>年次計画・実施体制等</t>
    <phoneticPr fontId="4"/>
  </si>
  <si>
    <t>全対象農用地面積</t>
  </si>
  <si>
    <t>うち、実施面積</t>
  </si>
  <si>
    <t>（別添１）</t>
    <rPh sb="1" eb="3">
      <t>ベッテン</t>
    </rPh>
    <phoneticPr fontId="4"/>
  </si>
  <si>
    <t>実施区域位置図</t>
    <rPh sb="0" eb="2">
      <t>ジッシ</t>
    </rPh>
    <rPh sb="2" eb="4">
      <t>クイキ</t>
    </rPh>
    <rPh sb="4" eb="7">
      <t>イチズ</t>
    </rPh>
    <phoneticPr fontId="4"/>
  </si>
  <si>
    <t>組織名称：</t>
    <phoneticPr fontId="4"/>
  </si>
  <si>
    <t>１号事業（多面支払）</t>
    <rPh sb="7" eb="9">
      <t>シハライ</t>
    </rPh>
    <phoneticPr fontId="4"/>
  </si>
  <si>
    <t>2号事業（中山間直払）</t>
  </si>
  <si>
    <t>３号事業（環境直払）</t>
    <rPh sb="5" eb="7">
      <t>カンキョウ</t>
    </rPh>
    <rPh sb="7" eb="9">
      <t>チョクバライ</t>
    </rPh>
    <phoneticPr fontId="4"/>
  </si>
  <si>
    <t>（別添３）</t>
    <rPh sb="1" eb="3">
      <t>ベッテン</t>
    </rPh>
    <phoneticPr fontId="4"/>
  </si>
  <si>
    <t>田んぼダム実施区域位置図</t>
    <rPh sb="0" eb="1">
      <t>タ</t>
    </rPh>
    <rPh sb="5" eb="7">
      <t>ジッシ</t>
    </rPh>
    <rPh sb="7" eb="9">
      <t>クイキ</t>
    </rPh>
    <rPh sb="9" eb="11">
      <t>イチ</t>
    </rPh>
    <rPh sb="11" eb="12">
      <t>ズ</t>
    </rPh>
    <phoneticPr fontId="4"/>
  </si>
  <si>
    <t>活動組織名称：</t>
    <rPh sb="0" eb="2">
      <t>カツドウ</t>
    </rPh>
    <rPh sb="2" eb="4">
      <t>ソシキ</t>
    </rPh>
    <rPh sb="4" eb="6">
      <t>メイショウ</t>
    </rPh>
    <phoneticPr fontId="4"/>
  </si>
  <si>
    <t>注１）　別添１「実施区域位置図」に田んぼダム実施区域位置を記載している場合、本様式は省略ができる。</t>
    <rPh sb="0" eb="1">
      <t>チュウ</t>
    </rPh>
    <rPh sb="4" eb="6">
      <t>ベッテン</t>
    </rPh>
    <rPh sb="8" eb="10">
      <t>ジッシ</t>
    </rPh>
    <rPh sb="10" eb="12">
      <t>クイキ</t>
    </rPh>
    <rPh sb="12" eb="14">
      <t>イチ</t>
    </rPh>
    <rPh sb="14" eb="15">
      <t>ズ</t>
    </rPh>
    <rPh sb="17" eb="18">
      <t>タ</t>
    </rPh>
    <rPh sb="22" eb="24">
      <t>ジッシ</t>
    </rPh>
    <rPh sb="24" eb="26">
      <t>クイキ</t>
    </rPh>
    <rPh sb="26" eb="28">
      <t>イチ</t>
    </rPh>
    <rPh sb="29" eb="31">
      <t>キサイ</t>
    </rPh>
    <rPh sb="35" eb="37">
      <t>バアイ</t>
    </rPh>
    <rPh sb="38" eb="39">
      <t>ホン</t>
    </rPh>
    <rPh sb="39" eb="41">
      <t>ヨウシキ</t>
    </rPh>
    <rPh sb="42" eb="44">
      <t>ショウリャク</t>
    </rPh>
    <phoneticPr fontId="4"/>
  </si>
  <si>
    <t>（規約別紙）</t>
    <rPh sb="1" eb="3">
      <t>キヤク</t>
    </rPh>
    <rPh sb="3" eb="5">
      <t>ベッシ</t>
    </rPh>
    <phoneticPr fontId="4"/>
  </si>
  <si>
    <t>農業者</t>
    <rPh sb="0" eb="3">
      <t>ノウギョウシャ</t>
    </rPh>
    <phoneticPr fontId="2"/>
  </si>
  <si>
    <t>農業者以外</t>
    <rPh sb="0" eb="3">
      <t>ノウギョウシャ</t>
    </rPh>
    <rPh sb="3" eb="5">
      <t>イガイ</t>
    </rPh>
    <phoneticPr fontId="2"/>
  </si>
  <si>
    <t>１.農業者個人</t>
    <rPh sb="2" eb="5">
      <t>ノウギョウシャ</t>
    </rPh>
    <rPh sb="5" eb="7">
      <t>コジン</t>
    </rPh>
    <phoneticPr fontId="2"/>
  </si>
  <si>
    <t>２.農事組合法人</t>
    <rPh sb="2" eb="4">
      <t>ノウジ</t>
    </rPh>
    <rPh sb="4" eb="6">
      <t>クミアイ</t>
    </rPh>
    <rPh sb="6" eb="8">
      <t>ホウジン</t>
    </rPh>
    <phoneticPr fontId="2"/>
  </si>
  <si>
    <t>３.営農組合</t>
    <rPh sb="2" eb="4">
      <t>エイノウ</t>
    </rPh>
    <rPh sb="4" eb="6">
      <t>クミアイ</t>
    </rPh>
    <phoneticPr fontId="2"/>
  </si>
  <si>
    <t>４.その他の農業者団体</t>
    <rPh sb="4" eb="5">
      <t>タ</t>
    </rPh>
    <rPh sb="6" eb="9">
      <t>ノウギョウシャ</t>
    </rPh>
    <rPh sb="9" eb="11">
      <t>ダンタイ</t>
    </rPh>
    <phoneticPr fontId="2"/>
  </si>
  <si>
    <t>５.農業者以外個人</t>
    <rPh sb="2" eb="5">
      <t>ノウギョウシャ</t>
    </rPh>
    <rPh sb="5" eb="7">
      <t>イガイ</t>
    </rPh>
    <rPh sb="7" eb="9">
      <t>コジン</t>
    </rPh>
    <phoneticPr fontId="2"/>
  </si>
  <si>
    <t>６.自治会</t>
    <rPh sb="2" eb="5">
      <t>ジチカイ</t>
    </rPh>
    <phoneticPr fontId="2"/>
  </si>
  <si>
    <t>７.女性会</t>
    <rPh sb="2" eb="5">
      <t>ジョセイカイ</t>
    </rPh>
    <phoneticPr fontId="2"/>
  </si>
  <si>
    <t>８.子供会</t>
    <rPh sb="2" eb="5">
      <t>コドモカイ</t>
    </rPh>
    <phoneticPr fontId="2"/>
  </si>
  <si>
    <t>９.土地改良区</t>
    <rPh sb="2" eb="4">
      <t>トチ</t>
    </rPh>
    <rPh sb="4" eb="7">
      <t>カイリョウク</t>
    </rPh>
    <phoneticPr fontId="2"/>
  </si>
  <si>
    <t>10.JA</t>
    <phoneticPr fontId="2"/>
  </si>
  <si>
    <t>11.学校・PTA</t>
    <rPh sb="3" eb="5">
      <t>ガッコウ</t>
    </rPh>
    <phoneticPr fontId="2"/>
  </si>
  <si>
    <t>12.NPO</t>
    <phoneticPr fontId="2"/>
  </si>
  <si>
    <t>13.その他の農業者以外団体</t>
    <rPh sb="5" eb="6">
      <t>タ</t>
    </rPh>
    <rPh sb="7" eb="10">
      <t>ノウギョウシャ</t>
    </rPh>
    <rPh sb="10" eb="12">
      <t>イガイ</t>
    </rPh>
    <rPh sb="12" eb="14">
      <t>ダンタイ</t>
    </rPh>
    <phoneticPr fontId="2"/>
  </si>
  <si>
    <t>１．代表</t>
    <rPh sb="2" eb="4">
      <t>ダイヒョウ</t>
    </rPh>
    <phoneticPr fontId="4"/>
  </si>
  <si>
    <t>カウント</t>
    <phoneticPr fontId="4"/>
  </si>
  <si>
    <t>役職名</t>
    <rPh sb="0" eb="3">
      <t>ヤクショクメイ</t>
    </rPh>
    <phoneticPr fontId="4"/>
  </si>
  <si>
    <t>氏名</t>
    <rPh sb="0" eb="2">
      <t>シメイ</t>
    </rPh>
    <phoneticPr fontId="4"/>
  </si>
  <si>
    <t>住所</t>
    <rPh sb="0" eb="2">
      <t>ジュウショ</t>
    </rPh>
    <phoneticPr fontId="4"/>
  </si>
  <si>
    <t>代表</t>
    <rPh sb="0" eb="2">
      <t>ダイヒョウ</t>
    </rPh>
    <phoneticPr fontId="4"/>
  </si>
  <si>
    <t>２．役員</t>
    <rPh sb="2" eb="4">
      <t>ヤクイン</t>
    </rPh>
    <phoneticPr fontId="4"/>
  </si>
  <si>
    <t>副代表</t>
    <rPh sb="0" eb="3">
      <t>フクダイヒョウ</t>
    </rPh>
    <phoneticPr fontId="4"/>
  </si>
  <si>
    <t>多面　次郎</t>
    <rPh sb="0" eb="2">
      <t>タメン</t>
    </rPh>
    <rPh sb="3" eb="5">
      <t>ジロウ</t>
    </rPh>
    <phoneticPr fontId="4"/>
  </si>
  <si>
    <t>○○県△△市○町１－１－１</t>
    <rPh sb="2" eb="3">
      <t>ケン</t>
    </rPh>
    <rPh sb="5" eb="6">
      <t>シ</t>
    </rPh>
    <rPh sb="6" eb="8">
      <t>マルマチ</t>
    </rPh>
    <phoneticPr fontId="4"/>
  </si>
  <si>
    <t>会計</t>
    <rPh sb="0" eb="2">
      <t>カイケイ</t>
    </rPh>
    <phoneticPr fontId="4"/>
  </si>
  <si>
    <t>多面　三郎</t>
    <rPh sb="0" eb="2">
      <t>タメン</t>
    </rPh>
    <rPh sb="3" eb="5">
      <t>サブロウ</t>
    </rPh>
    <phoneticPr fontId="4"/>
  </si>
  <si>
    <t>３．構成員</t>
    <rPh sb="2" eb="5">
      <t>コウセイイン</t>
    </rPh>
    <phoneticPr fontId="4"/>
  </si>
  <si>
    <t>★分類欄は「分類番号リスト」より番号を選択してください。
　</t>
    <rPh sb="1" eb="3">
      <t>ブンルイ</t>
    </rPh>
    <rPh sb="3" eb="4">
      <t>ラン</t>
    </rPh>
    <rPh sb="6" eb="8">
      <t>ブンルイ</t>
    </rPh>
    <rPh sb="8" eb="10">
      <t>バンゴウ</t>
    </rPh>
    <rPh sb="16" eb="18">
      <t>バンゴウ</t>
    </rPh>
    <rPh sb="19" eb="21">
      <t>センタク</t>
    </rPh>
    <phoneticPr fontId="4"/>
  </si>
  <si>
    <t>★団体の場合は代表者名を記入してください。</t>
    <rPh sb="1" eb="3">
      <t>ダンタイ</t>
    </rPh>
    <rPh sb="4" eb="6">
      <t>バアイ</t>
    </rPh>
    <rPh sb="7" eb="10">
      <t>ダイヒョウシャ</t>
    </rPh>
    <rPh sb="10" eb="11">
      <t>メイ</t>
    </rPh>
    <rPh sb="12" eb="14">
      <t>キニュウ</t>
    </rPh>
    <phoneticPr fontId="4"/>
  </si>
  <si>
    <t>　（１）　○○集落</t>
    <rPh sb="7" eb="9">
      <t>シュウラク</t>
    </rPh>
    <phoneticPr fontId="4"/>
  </si>
  <si>
    <r>
      <t>①　農業者の個人または団体</t>
    </r>
    <r>
      <rPr>
        <sz val="10"/>
        <color indexed="8"/>
        <rFont val="メイリオ"/>
        <family val="3"/>
        <charset val="128"/>
      </rPr>
      <t>（「農業者」は、活動計画書に位置付けられている農用地において耕作又は養畜の業務を営む農業者又は団体。）</t>
    </r>
    <rPh sb="2" eb="5">
      <t>ノウギョウシャ</t>
    </rPh>
    <rPh sb="6" eb="8">
      <t>コジン</t>
    </rPh>
    <rPh sb="11" eb="13">
      <t>ダンタイ</t>
    </rPh>
    <phoneticPr fontId="4"/>
  </si>
  <si>
    <t>分類</t>
    <rPh sb="0" eb="2">
      <t>ブンルイ</t>
    </rPh>
    <phoneticPr fontId="4"/>
  </si>
  <si>
    <t>備考（団体名等）</t>
    <rPh sb="0" eb="2">
      <t>ビコウ</t>
    </rPh>
    <rPh sb="3" eb="5">
      <t>ダンタイ</t>
    </rPh>
    <rPh sb="5" eb="6">
      <t>メイ</t>
    </rPh>
    <rPh sb="6" eb="7">
      <t>トウ</t>
    </rPh>
    <phoneticPr fontId="4"/>
  </si>
  <si>
    <t>○○県△△市○町１－１－２</t>
    <rPh sb="2" eb="3">
      <t>ケン</t>
    </rPh>
    <rPh sb="5" eb="6">
      <t>シ</t>
    </rPh>
    <rPh sb="6" eb="8">
      <t>マルマチ</t>
    </rPh>
    <phoneticPr fontId="4"/>
  </si>
  <si>
    <t>○○県△△市○町１－１－３</t>
    <rPh sb="2" eb="3">
      <t>ケン</t>
    </rPh>
    <rPh sb="5" eb="6">
      <t>シ</t>
    </rPh>
    <rPh sb="6" eb="8">
      <t>マルマチ</t>
    </rPh>
    <phoneticPr fontId="4"/>
  </si>
  <si>
    <t>○○営農組合</t>
    <rPh sb="2" eb="4">
      <t>エイノウ</t>
    </rPh>
    <rPh sb="4" eb="6">
      <t>クミアイ</t>
    </rPh>
    <phoneticPr fontId="4"/>
  </si>
  <si>
    <t>②　農業者以外の個人</t>
    <rPh sb="5" eb="7">
      <t>イガイ</t>
    </rPh>
    <rPh sb="8" eb="10">
      <t>コジン</t>
    </rPh>
    <phoneticPr fontId="4"/>
  </si>
  <si>
    <t>５.農業者以外個人</t>
  </si>
  <si>
    <t>多面　A子</t>
    <rPh sb="0" eb="2">
      <t>タメン</t>
    </rPh>
    <rPh sb="4" eb="5">
      <t>コ</t>
    </rPh>
    <phoneticPr fontId="4"/>
  </si>
  <si>
    <t>多面　A美</t>
    <rPh sb="0" eb="2">
      <t>タメン</t>
    </rPh>
    <rPh sb="4" eb="5">
      <t>ミ</t>
    </rPh>
    <phoneticPr fontId="4"/>
  </si>
  <si>
    <t>多面　A太</t>
    <rPh sb="0" eb="2">
      <t>タメン</t>
    </rPh>
    <rPh sb="4" eb="5">
      <t>タ</t>
    </rPh>
    <phoneticPr fontId="4"/>
  </si>
  <si>
    <t>　（２）　○○集落</t>
    <phoneticPr fontId="4"/>
  </si>
  <si>
    <r>
      <t>①　農業者の個人または団体</t>
    </r>
    <r>
      <rPr>
        <sz val="10"/>
        <rFont val="メイリオ"/>
        <family val="3"/>
        <charset val="128"/>
      </rPr>
      <t>（「農業者」は、活動計画書に位置付けられている農用地において耕作又は養畜の業務を営む農業者又は団体。）</t>
    </r>
    <rPh sb="2" eb="5">
      <t>ノウギョウシャ</t>
    </rPh>
    <phoneticPr fontId="4"/>
  </si>
  <si>
    <t>多面　B子</t>
    <rPh sb="0" eb="2">
      <t>タメン</t>
    </rPh>
    <rPh sb="4" eb="5">
      <t>コ</t>
    </rPh>
    <phoneticPr fontId="4"/>
  </si>
  <si>
    <t>多面　B美</t>
    <rPh sb="0" eb="2">
      <t>タメン</t>
    </rPh>
    <rPh sb="4" eb="5">
      <t>ミ</t>
    </rPh>
    <phoneticPr fontId="4"/>
  </si>
  <si>
    <t>多面　B太</t>
    <rPh sb="0" eb="2">
      <t>タメン</t>
    </rPh>
    <rPh sb="4" eb="5">
      <t>タ</t>
    </rPh>
    <phoneticPr fontId="4"/>
  </si>
  <si>
    <t>多面　C子</t>
    <rPh sb="0" eb="2">
      <t>タメン</t>
    </rPh>
    <rPh sb="4" eb="5">
      <t>コ</t>
    </rPh>
    <phoneticPr fontId="4"/>
  </si>
  <si>
    <t>多面　C美</t>
    <rPh sb="0" eb="2">
      <t>タメン</t>
    </rPh>
    <rPh sb="4" eb="5">
      <t>ミ</t>
    </rPh>
    <phoneticPr fontId="4"/>
  </si>
  <si>
    <t>多面　C太</t>
    <rPh sb="0" eb="2">
      <t>タメン</t>
    </rPh>
    <rPh sb="4" eb="5">
      <t>タ</t>
    </rPh>
    <phoneticPr fontId="4"/>
  </si>
  <si>
    <r>
      <t>（３）農業者以外の団体</t>
    </r>
    <r>
      <rPr>
        <sz val="10"/>
        <color indexed="8"/>
        <rFont val="メイリオ"/>
        <family val="3"/>
        <charset val="128"/>
      </rPr>
      <t>　（代表者名のみ記載する。）</t>
    </r>
    <rPh sb="3" eb="6">
      <t>ノウギョウシャ</t>
    </rPh>
    <rPh sb="6" eb="8">
      <t>イガイ</t>
    </rPh>
    <rPh sb="9" eb="11">
      <t>ダンタイ</t>
    </rPh>
    <rPh sb="13" eb="16">
      <t>ダイヒョウシャ</t>
    </rPh>
    <rPh sb="16" eb="17">
      <t>メイ</t>
    </rPh>
    <rPh sb="19" eb="21">
      <t>キサイ</t>
    </rPh>
    <phoneticPr fontId="4"/>
  </si>
  <si>
    <t>多面　D子</t>
    <rPh sb="0" eb="2">
      <t>タメン</t>
    </rPh>
    <rPh sb="4" eb="5">
      <t>コ</t>
    </rPh>
    <phoneticPr fontId="4"/>
  </si>
  <si>
    <t>○○自治会</t>
    <rPh sb="2" eb="5">
      <t>ジチカイ</t>
    </rPh>
    <phoneticPr fontId="4"/>
  </si>
  <si>
    <t>多面　D美</t>
    <rPh sb="0" eb="2">
      <t>タメン</t>
    </rPh>
    <rPh sb="4" eb="5">
      <t>ビ</t>
    </rPh>
    <phoneticPr fontId="4"/>
  </si>
  <si>
    <t>○○女性会</t>
    <rPh sb="2" eb="4">
      <t>ジョセイ</t>
    </rPh>
    <rPh sb="4" eb="5">
      <t>カイ</t>
    </rPh>
    <phoneticPr fontId="4"/>
  </si>
  <si>
    <t>11.学校・PTA</t>
    <rPh sb="3" eb="5">
      <t>ガッコウ</t>
    </rPh>
    <phoneticPr fontId="1"/>
  </si>
  <si>
    <t>多面　D太</t>
    <rPh sb="0" eb="2">
      <t>タメン</t>
    </rPh>
    <rPh sb="4" eb="5">
      <t>タ</t>
    </rPh>
    <phoneticPr fontId="4"/>
  </si>
  <si>
    <t>○○小学校</t>
    <rPh sb="2" eb="5">
      <t>ショウガッコウ</t>
    </rPh>
    <phoneticPr fontId="4"/>
  </si>
  <si>
    <t>分類番号リスト</t>
    <rPh sb="0" eb="2">
      <t>ブンルイ</t>
    </rPh>
    <rPh sb="2" eb="4">
      <t>バンゴウ</t>
    </rPh>
    <phoneticPr fontId="4"/>
  </si>
  <si>
    <t>個人として参加</t>
    <rPh sb="0" eb="2">
      <t>コジン</t>
    </rPh>
    <rPh sb="5" eb="7">
      <t>サンカ</t>
    </rPh>
    <phoneticPr fontId="4"/>
  </si>
  <si>
    <t>団体として参加</t>
    <rPh sb="0" eb="2">
      <t>ダンタイ</t>
    </rPh>
    <rPh sb="5" eb="7">
      <t>サンカ</t>
    </rPh>
    <phoneticPr fontId="4"/>
  </si>
  <si>
    <t>農業者個人</t>
    <rPh sb="0" eb="3">
      <t>ノウギョウシャ</t>
    </rPh>
    <rPh sb="3" eb="5">
      <t>コジン</t>
    </rPh>
    <phoneticPr fontId="4"/>
  </si>
  <si>
    <t>農事組合法人</t>
    <rPh sb="0" eb="2">
      <t>ノウジ</t>
    </rPh>
    <rPh sb="2" eb="4">
      <t>クミアイ</t>
    </rPh>
    <rPh sb="4" eb="6">
      <t>ホウジン</t>
    </rPh>
    <phoneticPr fontId="4"/>
  </si>
  <si>
    <t>営農組合</t>
    <rPh sb="0" eb="2">
      <t>エイノウ</t>
    </rPh>
    <rPh sb="2" eb="4">
      <t>クミアイ</t>
    </rPh>
    <phoneticPr fontId="4"/>
  </si>
  <si>
    <t>その他の農業者団体</t>
    <rPh sb="2" eb="3">
      <t>タ</t>
    </rPh>
    <rPh sb="4" eb="7">
      <t>ノウギョウシャ</t>
    </rPh>
    <rPh sb="7" eb="9">
      <t>ダンタイ</t>
    </rPh>
    <phoneticPr fontId="4"/>
  </si>
  <si>
    <t>農業者以外個人</t>
    <phoneticPr fontId="4"/>
  </si>
  <si>
    <t>自治会</t>
    <rPh sb="0" eb="3">
      <t>ジチカイ</t>
    </rPh>
    <phoneticPr fontId="4"/>
  </si>
  <si>
    <t>女性会</t>
    <rPh sb="0" eb="3">
      <t>ジョセイカイ</t>
    </rPh>
    <phoneticPr fontId="4"/>
  </si>
  <si>
    <t>子供会</t>
    <rPh sb="0" eb="3">
      <t>コドモカイ</t>
    </rPh>
    <phoneticPr fontId="4"/>
  </si>
  <si>
    <t>土地改良区</t>
    <rPh sb="0" eb="2">
      <t>トチ</t>
    </rPh>
    <rPh sb="2" eb="5">
      <t>カイリョウク</t>
    </rPh>
    <phoneticPr fontId="4"/>
  </si>
  <si>
    <t>ＪＡ</t>
    <phoneticPr fontId="4"/>
  </si>
  <si>
    <t>学校・PTA</t>
    <rPh sb="0" eb="2">
      <t>ガッコウ</t>
    </rPh>
    <phoneticPr fontId="4"/>
  </si>
  <si>
    <t>NPO</t>
    <phoneticPr fontId="4"/>
  </si>
  <si>
    <t>その他の農業者以外団体</t>
    <rPh sb="2" eb="3">
      <t>タ</t>
    </rPh>
    <rPh sb="4" eb="7">
      <t>ノウギョウシャ</t>
    </rPh>
    <rPh sb="7" eb="9">
      <t>イガイ</t>
    </rPh>
    <rPh sb="9" eb="11">
      <t>ダンタイ</t>
    </rPh>
    <phoneticPr fontId="4"/>
  </si>
  <si>
    <t>１．農業者個人</t>
  </si>
  <si>
    <t>２．農事組合法人</t>
  </si>
  <si>
    <t>３．営農組合</t>
  </si>
  <si>
    <t>４．その他の農業者団体</t>
  </si>
  <si>
    <t>５．農業者以外個人</t>
  </si>
  <si>
    <t>６．自治会</t>
  </si>
  <si>
    <t>７．女性会</t>
  </si>
  <si>
    <t>８．子供会</t>
  </si>
  <si>
    <t>９．土地改良区</t>
  </si>
  <si>
    <t>10．JA</t>
  </si>
  <si>
    <t>11．学校・PTA</t>
  </si>
  <si>
    <t>12．NPO</t>
  </si>
  <si>
    <t>13．その他の農業者以外団体</t>
  </si>
  <si>
    <t>（様式第１－４号）</t>
    <phoneticPr fontId="70"/>
  </si>
  <si>
    <t>農林水産省様式</t>
    <phoneticPr fontId="70"/>
  </si>
  <si>
    <t>【活動組織から市町村に提出するもの】</t>
    <phoneticPr fontId="70"/>
  </si>
  <si>
    <t>組織名：</t>
    <rPh sb="0" eb="3">
      <t>ソシキメイ</t>
    </rPh>
    <phoneticPr fontId="4"/>
  </si>
  <si>
    <t>長寿命化整備計画書</t>
    <rPh sb="0" eb="4">
      <t>チョウジュミョウカ</t>
    </rPh>
    <rPh sb="4" eb="6">
      <t>セイビ</t>
    </rPh>
    <rPh sb="6" eb="9">
      <t>ケイカクショ</t>
    </rPh>
    <phoneticPr fontId="4"/>
  </si>
  <si>
    <t>＜留意事項＞</t>
    <phoneticPr fontId="4"/>
  </si>
  <si>
    <t>活動計画書の資源向上支払（長寿命化）において、工事１件あたり200万円以上となることが明らかな活動について、下記に記載してください。</t>
    <rPh sb="0" eb="2">
      <t>カツドウ</t>
    </rPh>
    <rPh sb="2" eb="5">
      <t>ケイカクショ</t>
    </rPh>
    <rPh sb="6" eb="8">
      <t>シゲン</t>
    </rPh>
    <rPh sb="8" eb="10">
      <t>コウジョウ</t>
    </rPh>
    <rPh sb="10" eb="12">
      <t>シハラ</t>
    </rPh>
    <rPh sb="13" eb="17">
      <t>チョウジュミョウカ</t>
    </rPh>
    <rPh sb="47" eb="49">
      <t>カツドウ</t>
    </rPh>
    <rPh sb="51" eb="53">
      <t>キサイ</t>
    </rPh>
    <phoneticPr fontId="4"/>
  </si>
  <si>
    <t>なお、１つの活動を分けて実施する場合は、それぞれを１件として考え、１件ずつ記載してください。</t>
    <rPh sb="6" eb="8">
      <t>カツドウ</t>
    </rPh>
    <rPh sb="9" eb="10">
      <t>ワ</t>
    </rPh>
    <rPh sb="12" eb="14">
      <t>ジッシ</t>
    </rPh>
    <rPh sb="16" eb="18">
      <t>バアイ</t>
    </rPh>
    <rPh sb="26" eb="27">
      <t>ケン</t>
    </rPh>
    <rPh sb="30" eb="31">
      <t>カンガ</t>
    </rPh>
    <rPh sb="34" eb="35">
      <t>ケン</t>
    </rPh>
    <rPh sb="37" eb="39">
      <t>キサイ</t>
    </rPh>
    <phoneticPr fontId="4"/>
  </si>
  <si>
    <t>また、概算事業費の根拠となる資料（積算根拠や見積書）を整理してください。</t>
    <rPh sb="3" eb="5">
      <t>ガイサン</t>
    </rPh>
    <rPh sb="5" eb="8">
      <t>ジギョウヒ</t>
    </rPh>
    <rPh sb="9" eb="11">
      <t>コンキョ</t>
    </rPh>
    <rPh sb="14" eb="16">
      <t>シリョウ</t>
    </rPh>
    <rPh sb="17" eb="19">
      <t>セキサン</t>
    </rPh>
    <rPh sb="19" eb="21">
      <t>コンキョ</t>
    </rPh>
    <rPh sb="22" eb="24">
      <t>ミツ</t>
    </rPh>
    <rPh sb="24" eb="25">
      <t>ショ</t>
    </rPh>
    <rPh sb="27" eb="29">
      <t>セイリ</t>
    </rPh>
    <phoneticPr fontId="4"/>
  </si>
  <si>
    <t>（１）施設の機能診断結果及び長寿命化対策の計画等</t>
    <rPh sb="3" eb="5">
      <t>シセツ</t>
    </rPh>
    <rPh sb="6" eb="8">
      <t>キノウ</t>
    </rPh>
    <rPh sb="8" eb="10">
      <t>シンダン</t>
    </rPh>
    <rPh sb="10" eb="12">
      <t>ケッカ</t>
    </rPh>
    <rPh sb="12" eb="13">
      <t>オヨ</t>
    </rPh>
    <rPh sb="14" eb="18">
      <t>チョウジュミョウカ</t>
    </rPh>
    <rPh sb="18" eb="20">
      <t>タイサク</t>
    </rPh>
    <rPh sb="21" eb="23">
      <t>ケイカク</t>
    </rPh>
    <rPh sb="23" eb="24">
      <t>ナド</t>
    </rPh>
    <phoneticPr fontId="4"/>
  </si>
  <si>
    <t>番号</t>
    <rPh sb="0" eb="2">
      <t>バンゴウ</t>
    </rPh>
    <phoneticPr fontId="4"/>
  </si>
  <si>
    <t>施設名</t>
    <rPh sb="0" eb="2">
      <t>シセツ</t>
    </rPh>
    <rPh sb="2" eb="3">
      <t>メイ</t>
    </rPh>
    <phoneticPr fontId="4"/>
  </si>
  <si>
    <t>設置
年度</t>
    <rPh sb="0" eb="2">
      <t>セッチ</t>
    </rPh>
    <rPh sb="3" eb="5">
      <t>ネンド</t>
    </rPh>
    <phoneticPr fontId="4"/>
  </si>
  <si>
    <t>改修
年度</t>
    <rPh sb="0" eb="2">
      <t>カイシュウ</t>
    </rPh>
    <rPh sb="3" eb="5">
      <t>ネンド</t>
    </rPh>
    <phoneticPr fontId="4"/>
  </si>
  <si>
    <t>施設の概要</t>
    <rPh sb="0" eb="2">
      <t>シセツ</t>
    </rPh>
    <rPh sb="3" eb="5">
      <t>ガイヨウ</t>
    </rPh>
    <phoneticPr fontId="4"/>
  </si>
  <si>
    <t>機能診断結果
（劣化状況等）</t>
    <phoneticPr fontId="4"/>
  </si>
  <si>
    <t>長寿命化対策の内容</t>
    <rPh sb="0" eb="4">
      <t>チョウジュミョウカ</t>
    </rPh>
    <rPh sb="4" eb="6">
      <t>タイサク</t>
    </rPh>
    <rPh sb="7" eb="9">
      <t>ナイヨウ</t>
    </rPh>
    <phoneticPr fontId="4"/>
  </si>
  <si>
    <t>数量</t>
    <rPh sb="0" eb="2">
      <t>スウリョウ</t>
    </rPh>
    <phoneticPr fontId="4"/>
  </si>
  <si>
    <t>実施年度</t>
    <rPh sb="0" eb="2">
      <t>ジッシ</t>
    </rPh>
    <rPh sb="2" eb="4">
      <t>ネンド</t>
    </rPh>
    <phoneticPr fontId="4"/>
  </si>
  <si>
    <t>工事１件あたりの概算事業費（万円）</t>
  </si>
  <si>
    <t>○○用水路</t>
    <rPh sb="2" eb="3">
      <t>ヨウ</t>
    </rPh>
    <rPh sb="3" eb="5">
      <t>スイロ</t>
    </rPh>
    <phoneticPr fontId="4"/>
  </si>
  <si>
    <t>不明</t>
    <rPh sb="0" eb="2">
      <t>フメイ</t>
    </rPh>
    <phoneticPr fontId="4"/>
  </si>
  <si>
    <t>-</t>
  </si>
  <si>
    <t>土水路
幅○○mm</t>
    <rPh sb="0" eb="1">
      <t>ド</t>
    </rPh>
    <rPh sb="1" eb="3">
      <t>スイロ</t>
    </rPh>
    <rPh sb="4" eb="5">
      <t>ハバ</t>
    </rPh>
    <phoneticPr fontId="4"/>
  </si>
  <si>
    <t>水路法面の崩壊や土砂の堆積により通水機能が喪失。清掃や泥上げなどの日常管理が困難である。</t>
    <phoneticPr fontId="4"/>
  </si>
  <si>
    <t>コンクリート水路として更新する。</t>
    <rPh sb="6" eb="8">
      <t>スイロ</t>
    </rPh>
    <rPh sb="11" eb="13">
      <t>コウシン</t>
    </rPh>
    <phoneticPr fontId="4"/>
  </si>
  <si>
    <t>0.10km</t>
    <phoneticPr fontId="4"/>
  </si>
  <si>
    <t>コンクリート水路
幅○○mm</t>
    <rPh sb="6" eb="8">
      <t>スイロ</t>
    </rPh>
    <rPh sb="9" eb="10">
      <t>ハバ</t>
    </rPh>
    <phoneticPr fontId="4"/>
  </si>
  <si>
    <t>ひび割れや部分的な欠損、側壁の倒壊があり、水路の一部区間が破損している。</t>
    <rPh sb="2" eb="3">
      <t>ワ</t>
    </rPh>
    <rPh sb="5" eb="8">
      <t>ブブンテキ</t>
    </rPh>
    <rPh sb="9" eb="11">
      <t>ケッソン</t>
    </rPh>
    <rPh sb="12" eb="14">
      <t>ソクヘキ</t>
    </rPh>
    <rPh sb="15" eb="17">
      <t>トウカイ</t>
    </rPh>
    <rPh sb="21" eb="23">
      <t>スイロ</t>
    </rPh>
    <rPh sb="24" eb="26">
      <t>イチブ</t>
    </rPh>
    <rPh sb="26" eb="28">
      <t>クカン</t>
    </rPh>
    <rPh sb="29" eb="31">
      <t>ハソン</t>
    </rPh>
    <phoneticPr fontId="4"/>
  </si>
  <si>
    <t>シーリング材等を塗布してひび割れを被覆する。</t>
    <rPh sb="5" eb="7">
      <t>ザイナド</t>
    </rPh>
    <rPh sb="8" eb="10">
      <t>トフ</t>
    </rPh>
    <rPh sb="14" eb="15">
      <t>ワ</t>
    </rPh>
    <rPh sb="17" eb="19">
      <t>ヒフク</t>
    </rPh>
    <phoneticPr fontId="4"/>
  </si>
  <si>
    <t>0.02km</t>
    <phoneticPr fontId="4"/>
  </si>
  <si>
    <t>○○揚水機</t>
    <rPh sb="2" eb="5">
      <t>ヨウスイキ</t>
    </rPh>
    <phoneticPr fontId="4"/>
  </si>
  <si>
    <t>ゲート
幅　 ○○mm
高さ ○○mm</t>
  </si>
  <si>
    <t>経年変化による戸当たり金物の腐食及び水密ゴムの劣化がみられる。</t>
    <rPh sb="0" eb="2">
      <t>ケイネン</t>
    </rPh>
    <rPh sb="2" eb="4">
      <t>ヘンカ</t>
    </rPh>
    <rPh sb="7" eb="8">
      <t>ト</t>
    </rPh>
    <rPh sb="8" eb="9">
      <t>ア</t>
    </rPh>
    <rPh sb="11" eb="13">
      <t>カナモノ</t>
    </rPh>
    <rPh sb="14" eb="16">
      <t>フショク</t>
    </rPh>
    <rPh sb="16" eb="17">
      <t>オヨ</t>
    </rPh>
    <rPh sb="18" eb="20">
      <t>スイミツ</t>
    </rPh>
    <rPh sb="23" eb="25">
      <t>レッカ</t>
    </rPh>
    <phoneticPr fontId="4"/>
  </si>
  <si>
    <t>補修材及び塗料を塗布。
水密ゴムを交換。</t>
    <rPh sb="0" eb="2">
      <t>ホシュウ</t>
    </rPh>
    <rPh sb="2" eb="3">
      <t>ザイ</t>
    </rPh>
    <rPh sb="3" eb="4">
      <t>オヨ</t>
    </rPh>
    <rPh sb="5" eb="7">
      <t>トリョウ</t>
    </rPh>
    <rPh sb="8" eb="10">
      <t>トフ</t>
    </rPh>
    <rPh sb="12" eb="14">
      <t>スイミツ</t>
    </rPh>
    <rPh sb="17" eb="19">
      <t>コウカン</t>
    </rPh>
    <phoneticPr fontId="4"/>
  </si>
  <si>
    <t>１箇所</t>
    <rPh sb="1" eb="3">
      <t>カショ</t>
    </rPh>
    <phoneticPr fontId="4"/>
  </si>
  <si>
    <t>この線より上に行を挿入してください。</t>
  </si>
  <si>
    <t>※　改修年度欄には、施設の改修又は災害復旧等によって更新が行われた最近の年度を記入してください。</t>
    <rPh sb="2" eb="4">
      <t>カイシュウ</t>
    </rPh>
    <rPh sb="4" eb="6">
      <t>ネンド</t>
    </rPh>
    <rPh sb="6" eb="7">
      <t>ラン</t>
    </rPh>
    <rPh sb="10" eb="12">
      <t>シセツ</t>
    </rPh>
    <rPh sb="13" eb="15">
      <t>カイシュウ</t>
    </rPh>
    <rPh sb="15" eb="16">
      <t>マタ</t>
    </rPh>
    <rPh sb="17" eb="19">
      <t>サイガイ</t>
    </rPh>
    <rPh sb="19" eb="21">
      <t>フッキュウ</t>
    </rPh>
    <rPh sb="21" eb="22">
      <t>トウ</t>
    </rPh>
    <rPh sb="26" eb="28">
      <t>コウシン</t>
    </rPh>
    <rPh sb="29" eb="30">
      <t>オコナ</t>
    </rPh>
    <rPh sb="33" eb="35">
      <t>サイキン</t>
    </rPh>
    <rPh sb="36" eb="38">
      <t>ネンド</t>
    </rPh>
    <rPh sb="39" eb="41">
      <t>キニュウ</t>
    </rPh>
    <phoneticPr fontId="4"/>
  </si>
  <si>
    <t>※　延長は小数点以下第２位まで、概算事業費は10万円単位で記入してください。</t>
    <rPh sb="2" eb="4">
      <t>エンチョウ</t>
    </rPh>
    <rPh sb="5" eb="8">
      <t>ショウスウテン</t>
    </rPh>
    <rPh sb="8" eb="10">
      <t>イカ</t>
    </rPh>
    <rPh sb="10" eb="11">
      <t>ダイ</t>
    </rPh>
    <rPh sb="12" eb="13">
      <t>イ</t>
    </rPh>
    <rPh sb="16" eb="18">
      <t>ガイサン</t>
    </rPh>
    <rPh sb="18" eb="21">
      <t>ジギョウヒ</t>
    </rPh>
    <rPh sb="24" eb="26">
      <t>マンエン</t>
    </rPh>
    <rPh sb="26" eb="28">
      <t>タンイ</t>
    </rPh>
    <rPh sb="29" eb="31">
      <t>キニュウ</t>
    </rPh>
    <phoneticPr fontId="4"/>
  </si>
  <si>
    <t>（２）　施設の位置図</t>
    <rPh sb="4" eb="6">
      <t>シセツ</t>
    </rPh>
    <rPh sb="7" eb="10">
      <t>イチズ</t>
    </rPh>
    <phoneticPr fontId="4"/>
  </si>
  <si>
    <t>　対象施設の位置図を添付し、長寿命化対策を行う施設について、活動内容、数量等を記載すること。</t>
    <rPh sb="14" eb="18">
      <t>チョウジュミョウカ</t>
    </rPh>
    <phoneticPr fontId="4"/>
  </si>
  <si>
    <t>判定</t>
    <rPh sb="0" eb="2">
      <t>ハンテイ</t>
    </rPh>
    <phoneticPr fontId="4"/>
  </si>
  <si>
    <t>施設名12</t>
  </si>
  <si>
    <t>設置年度12</t>
  </si>
  <si>
    <t>改修年度12</t>
    <phoneticPr fontId="4"/>
  </si>
  <si>
    <t>施設の概要12</t>
    <phoneticPr fontId="4"/>
  </si>
  <si>
    <t>機能診断結果（劣化状況等）12</t>
    <phoneticPr fontId="4"/>
  </si>
  <si>
    <t>長寿命化対策の内容12</t>
    <phoneticPr fontId="4"/>
  </si>
  <si>
    <t>数量12</t>
    <phoneticPr fontId="4"/>
  </si>
  <si>
    <t>実施年度12</t>
  </si>
  <si>
    <t>工事１件あたりの概算事業費12</t>
    <phoneticPr fontId="4"/>
  </si>
  <si>
    <t>備考12</t>
    <phoneticPr fontId="4"/>
  </si>
  <si>
    <t>設置年度12</t>
    <phoneticPr fontId="4"/>
  </si>
  <si>
    <t>（様式第１－５号）</t>
    <phoneticPr fontId="4"/>
  </si>
  <si>
    <t>工事に関する確認書</t>
  </si>
  <si>
    <r>
      <t>　多面的機能支払交付金実施要綱（平成26年４月１日付け25農振第2254号農林水産事務次官依命通知)別紙２の第５の５の（１）のエに基づき、</t>
    </r>
    <r>
      <rPr>
        <sz val="11"/>
        <color indexed="12"/>
        <rFont val="ＭＳ 明朝"/>
        <family val="1"/>
        <charset val="128"/>
      </rPr>
      <t>○○活動組織</t>
    </r>
    <r>
      <rPr>
        <sz val="11"/>
        <rFont val="ＭＳ 明朝"/>
        <family val="1"/>
        <charset val="128"/>
      </rPr>
      <t>（以下「活動組織」という。）と</t>
    </r>
    <r>
      <rPr>
        <sz val="11"/>
        <color indexed="12"/>
        <rFont val="ＭＳ 明朝"/>
        <family val="1"/>
        <charset val="128"/>
      </rPr>
      <t>○○土地改良区</t>
    </r>
    <r>
      <rPr>
        <sz val="11"/>
        <rFont val="ＭＳ 明朝"/>
        <family val="1"/>
        <charset val="128"/>
      </rPr>
      <t>（以下「</t>
    </r>
    <r>
      <rPr>
        <sz val="11"/>
        <color indexed="12"/>
        <rFont val="ＭＳ 明朝"/>
        <family val="1"/>
        <charset val="128"/>
      </rPr>
      <t>土地改良区</t>
    </r>
    <r>
      <rPr>
        <sz val="11"/>
        <rFont val="ＭＳ 明朝"/>
        <family val="1"/>
        <charset val="128"/>
      </rPr>
      <t>」という。）は、</t>
    </r>
    <r>
      <rPr>
        <sz val="11"/>
        <color indexed="12"/>
        <rFont val="ＭＳ 明朝"/>
        <family val="1"/>
        <charset val="128"/>
      </rPr>
      <t>○○</t>
    </r>
    <r>
      <rPr>
        <sz val="11"/>
        <rFont val="ＭＳ 明朝"/>
        <family val="1"/>
        <charset val="128"/>
      </rPr>
      <t>に存する</t>
    </r>
    <r>
      <rPr>
        <sz val="11"/>
        <color indexed="12"/>
        <rFont val="ＭＳ 明朝"/>
        <family val="1"/>
        <charset val="128"/>
      </rPr>
      <t>水路、農道等の地域資源の質的向上を図る共同活動並びに施設の長寿命化のための活動</t>
    </r>
    <r>
      <rPr>
        <sz val="11"/>
        <rFont val="ＭＳ 明朝"/>
        <family val="1"/>
        <charset val="128"/>
      </rPr>
      <t>が円滑に実施できるよう、下記のとおり工事に関して確認する。</t>
    </r>
    <phoneticPr fontId="4"/>
  </si>
  <si>
    <t>記</t>
  </si>
  <si>
    <t>（活動の対象となる施設及び内容）</t>
  </si>
  <si>
    <t>第１条　活動組織が行う多面的機能支払交付金に係る活動の対象となる施設及び活動期間は、別添
　　　「多面的機能支払交付金に係る活動計画書」のⅠに定めるとおりとする。</t>
    <phoneticPr fontId="4"/>
  </si>
  <si>
    <t>　　２　活動組織が資源向上支払交付金により行う活動は、別添「多面的機能支払交付金に係る活
　　　動計画書」のⅡに定めるとおりとする。</t>
    <phoneticPr fontId="4"/>
  </si>
  <si>
    <t>（工事の施行に関する条件）</t>
  </si>
  <si>
    <t>第２条　活動組織は、工事の施行に当たって、常に災害等の防止に努めるものとし、当該工事が原
　　　因で、第三者に損害を与え、若しくは与えるおそれのあるときは、活動組織の負担において
　　　必要な措置を講ずるものとする。</t>
    <phoneticPr fontId="4"/>
  </si>
  <si>
    <r>
      <t>　 ２　</t>
    </r>
    <r>
      <rPr>
        <sz val="11"/>
        <color indexed="12"/>
        <rFont val="ＭＳ 明朝"/>
        <family val="1"/>
        <charset val="128"/>
      </rPr>
      <t>土地改良区</t>
    </r>
    <r>
      <rPr>
        <sz val="11"/>
        <rFont val="ＭＳ 明朝"/>
        <family val="1"/>
        <charset val="128"/>
      </rPr>
      <t xml:space="preserve">が管理する施設に関し、活動組織が実施する工事によって生じた工作物等は、
     </t>
    </r>
    <r>
      <rPr>
        <sz val="11"/>
        <color indexed="12"/>
        <rFont val="ＭＳ 明朝"/>
        <family val="1"/>
        <charset val="128"/>
      </rPr>
      <t>土地改良区</t>
    </r>
    <r>
      <rPr>
        <sz val="11"/>
        <rFont val="ＭＳ 明朝"/>
        <family val="1"/>
        <charset val="128"/>
      </rPr>
      <t>に無償で譲渡するものとする。その際には、あらかじめ</t>
    </r>
    <r>
      <rPr>
        <sz val="11"/>
        <color indexed="12"/>
        <rFont val="ＭＳ 明朝"/>
        <family val="1"/>
        <charset val="128"/>
      </rPr>
      <t>土地改良区</t>
    </r>
    <r>
      <rPr>
        <sz val="11"/>
        <rFont val="ＭＳ 明朝"/>
        <family val="1"/>
        <charset val="128"/>
      </rPr>
      <t>と協議し、工
     作物等の譲渡に必要となる工作物等の所在、構造、規模、数量等が明示された図面等の書類
     の作成、譲渡の時期及びその他必要となる手続について、</t>
    </r>
    <r>
      <rPr>
        <sz val="11"/>
        <color indexed="12"/>
        <rFont val="ＭＳ 明朝"/>
        <family val="1"/>
        <charset val="128"/>
      </rPr>
      <t>土地改良区</t>
    </r>
    <r>
      <rPr>
        <sz val="11"/>
        <rFont val="ＭＳ 明朝"/>
        <family val="1"/>
        <charset val="128"/>
      </rPr>
      <t>の指示を受けるものと
     する。</t>
    </r>
    <phoneticPr fontId="4"/>
  </si>
  <si>
    <r>
      <t>　 ３　活動組織は、</t>
    </r>
    <r>
      <rPr>
        <sz val="11"/>
        <color indexed="12"/>
        <rFont val="ＭＳ 明朝"/>
        <family val="1"/>
        <charset val="128"/>
      </rPr>
      <t>土地改良区</t>
    </r>
    <r>
      <rPr>
        <sz val="11"/>
        <rFont val="ＭＳ 明朝"/>
        <family val="1"/>
        <charset val="128"/>
      </rPr>
      <t xml:space="preserve">が管理する施設に関し、工事に当たって詳細な工事内容について
     </t>
    </r>
    <r>
      <rPr>
        <sz val="11"/>
        <color indexed="12"/>
        <rFont val="ＭＳ 明朝"/>
        <family val="1"/>
        <charset val="128"/>
      </rPr>
      <t>土地改良区</t>
    </r>
    <r>
      <rPr>
        <sz val="11"/>
        <rFont val="ＭＳ 明朝"/>
        <family val="1"/>
        <charset val="128"/>
      </rPr>
      <t>に提出し、工事内容に変更が生じた場合には、あらかじめ、</t>
    </r>
    <r>
      <rPr>
        <sz val="11"/>
        <color indexed="12"/>
        <rFont val="ＭＳ 明朝"/>
        <family val="1"/>
        <charset val="128"/>
      </rPr>
      <t>土地改良区</t>
    </r>
    <r>
      <rPr>
        <sz val="11"/>
        <rFont val="ＭＳ 明朝"/>
        <family val="1"/>
        <charset val="128"/>
      </rPr>
      <t>に協議
     し、その指示を受けるとともに、工事が完了したときは、</t>
    </r>
    <r>
      <rPr>
        <sz val="11"/>
        <color indexed="12"/>
        <rFont val="ＭＳ 明朝"/>
        <family val="1"/>
        <charset val="128"/>
      </rPr>
      <t>土地改良区</t>
    </r>
    <r>
      <rPr>
        <sz val="11"/>
        <rFont val="ＭＳ 明朝"/>
        <family val="1"/>
        <charset val="128"/>
      </rPr>
      <t>にその旨を報告し、</t>
    </r>
    <r>
      <rPr>
        <sz val="11"/>
        <color indexed="12"/>
        <rFont val="ＭＳ 明朝"/>
        <family val="1"/>
        <charset val="128"/>
      </rPr>
      <t>土
     地改良区</t>
    </r>
    <r>
      <rPr>
        <sz val="11"/>
        <rFont val="ＭＳ 明朝"/>
        <family val="1"/>
        <charset val="128"/>
      </rPr>
      <t>は書類確認を行うとともに、必要に応じて現地確認を行うものとする。</t>
    </r>
    <phoneticPr fontId="4"/>
  </si>
  <si>
    <t>（その他）</t>
  </si>
  <si>
    <r>
      <t>第３条　この確認書に定めのない事項、又は疑義が生じた場合には、</t>
    </r>
    <r>
      <rPr>
        <sz val="11"/>
        <color indexed="12"/>
        <rFont val="ＭＳ 明朝"/>
        <family val="1"/>
        <charset val="128"/>
      </rPr>
      <t>土地改良区</t>
    </r>
    <r>
      <rPr>
        <sz val="11"/>
        <rFont val="ＭＳ 明朝"/>
        <family val="1"/>
        <charset val="128"/>
      </rPr>
      <t>と活動組織が協
      議をして定めるものとする。</t>
    </r>
    <phoneticPr fontId="4"/>
  </si>
  <si>
    <r>
      <t>　上記確認書の締結を証するため、</t>
    </r>
    <r>
      <rPr>
        <sz val="11"/>
        <color indexed="12"/>
        <rFont val="ＭＳ 明朝"/>
        <family val="1"/>
        <charset val="128"/>
      </rPr>
      <t>土地改良区</t>
    </r>
    <r>
      <rPr>
        <sz val="11"/>
        <rFont val="ＭＳ 明朝"/>
        <family val="1"/>
        <charset val="128"/>
      </rPr>
      <t>と活動組織は、本書２通を作成し記名の上、そ
れぞれ１通を保有するものとする。</t>
    </r>
    <phoneticPr fontId="4"/>
  </si>
  <si>
    <t>○○年○○月○○日</t>
    <phoneticPr fontId="4"/>
  </si>
  <si>
    <t>○○土地改良区</t>
  </si>
  <si>
    <t>住　所　</t>
    <phoneticPr fontId="4"/>
  </si>
  <si>
    <r>
      <rPr>
        <sz val="11"/>
        <color indexed="12"/>
        <rFont val="ＭＳ 明朝"/>
        <family val="1"/>
        <charset val="128"/>
      </rPr>
      <t>理事長　　　○○○○</t>
    </r>
    <r>
      <rPr>
        <sz val="11"/>
        <rFont val="ＭＳ 明朝"/>
        <family val="1"/>
        <charset val="128"/>
      </rPr>
      <t xml:space="preserve">　　　　 </t>
    </r>
    <phoneticPr fontId="4"/>
  </si>
  <si>
    <t>（様式第１－６号）</t>
    <phoneticPr fontId="70"/>
  </si>
  <si>
    <t>○○</t>
    <phoneticPr fontId="4"/>
  </si>
  <si>
    <t>年度　多面的機能支払交付金　活動記録</t>
    <phoneticPr fontId="4"/>
  </si>
  <si>
    <t>★「実施時間」には休憩時間を含めず、実働時間を記入してください。</t>
    <rPh sb="2" eb="4">
      <t>ジッシ</t>
    </rPh>
    <rPh sb="4" eb="6">
      <t>ジカン</t>
    </rPh>
    <rPh sb="9" eb="11">
      <t>キュウケイ</t>
    </rPh>
    <rPh sb="11" eb="13">
      <t>ジカン</t>
    </rPh>
    <rPh sb="14" eb="15">
      <t>フク</t>
    </rPh>
    <rPh sb="18" eb="20">
      <t>ジツドウ</t>
    </rPh>
    <rPh sb="20" eb="22">
      <t>ジカン</t>
    </rPh>
    <rPh sb="23" eb="25">
      <t>キニュウ</t>
    </rPh>
    <phoneticPr fontId="4"/>
  </si>
  <si>
    <r>
      <t>★「活動項目番号」欄には、実施要領別記1-2の国が定める活動指針における</t>
    </r>
    <r>
      <rPr>
        <sz val="10"/>
        <color theme="1"/>
        <rFont val="HG丸ｺﾞｼｯｸM-PRO"/>
        <family val="3"/>
        <charset val="128"/>
      </rPr>
      <t>活動項目</t>
    </r>
    <r>
      <rPr>
        <sz val="10"/>
        <rFont val="HG丸ｺﾞｼｯｸM-PRO"/>
        <family val="3"/>
        <charset val="128"/>
      </rPr>
      <t>の番号及び要領第1の２の(1)に基づき都道府県が定める要綱基本方針において追加された
   活動項目の番号を記入します。その他、事務処理は200番、会議等は300番を記入します。
　同一日に複数の活動を行った場合は、該当する全ての活動項目番号を左詰めで一行に記入してください。番号欄が足りない場合は、複数行に分けて記入してください。
　　</t>
    </r>
    <rPh sb="6" eb="8">
      <t>バンゴウ</t>
    </rPh>
    <rPh sb="9" eb="10">
      <t>ラン</t>
    </rPh>
    <rPh sb="13" eb="15">
      <t>ジッシ</t>
    </rPh>
    <rPh sb="15" eb="17">
      <t>ヨウリョウ</t>
    </rPh>
    <rPh sb="17" eb="19">
      <t>ベッキ</t>
    </rPh>
    <rPh sb="23" eb="24">
      <t>クニ</t>
    </rPh>
    <rPh sb="25" eb="26">
      <t>サダ</t>
    </rPh>
    <rPh sb="28" eb="30">
      <t>カツドウ</t>
    </rPh>
    <rPh sb="30" eb="32">
      <t>シシン</t>
    </rPh>
    <rPh sb="41" eb="43">
      <t>バンゴウ</t>
    </rPh>
    <rPh sb="43" eb="44">
      <t>オヨ</t>
    </rPh>
    <rPh sb="45" eb="47">
      <t>ヨウリョウ</t>
    </rPh>
    <rPh sb="47" eb="48">
      <t>ダイ</t>
    </rPh>
    <rPh sb="56" eb="57">
      <t>モト</t>
    </rPh>
    <rPh sb="59" eb="63">
      <t>トドウフケン</t>
    </rPh>
    <rPh sb="64" eb="65">
      <t>サダ</t>
    </rPh>
    <rPh sb="67" eb="69">
      <t>ヨウコウ</t>
    </rPh>
    <rPh sb="69" eb="71">
      <t>キホン</t>
    </rPh>
    <rPh sb="71" eb="73">
      <t>ホウシン</t>
    </rPh>
    <rPh sb="77" eb="79">
      <t>ツイカ</t>
    </rPh>
    <rPh sb="91" eb="93">
      <t>バンゴウ</t>
    </rPh>
    <rPh sb="94" eb="96">
      <t>キニュウ</t>
    </rPh>
    <rPh sb="102" eb="103">
      <t>タ</t>
    </rPh>
    <rPh sb="104" eb="106">
      <t>ジム</t>
    </rPh>
    <rPh sb="106" eb="108">
      <t>ショリ</t>
    </rPh>
    <rPh sb="112" eb="113">
      <t>バン</t>
    </rPh>
    <rPh sb="114" eb="116">
      <t>カイギ</t>
    </rPh>
    <rPh sb="116" eb="117">
      <t>トウ</t>
    </rPh>
    <rPh sb="121" eb="122">
      <t>バン</t>
    </rPh>
    <rPh sb="123" eb="125">
      <t>キニュウ</t>
    </rPh>
    <rPh sb="131" eb="133">
      <t>ドウイツ</t>
    </rPh>
    <rPh sb="133" eb="134">
      <t>ヒ</t>
    </rPh>
    <rPh sb="135" eb="137">
      <t>フクスウ</t>
    </rPh>
    <rPh sb="138" eb="140">
      <t>カツドウ</t>
    </rPh>
    <rPh sb="141" eb="142">
      <t>オコナ</t>
    </rPh>
    <rPh sb="144" eb="146">
      <t>バアイ</t>
    </rPh>
    <rPh sb="148" eb="150">
      <t>ガイトウ</t>
    </rPh>
    <rPh sb="152" eb="153">
      <t>スベ</t>
    </rPh>
    <rPh sb="155" eb="157">
      <t>カツドウ</t>
    </rPh>
    <rPh sb="157" eb="159">
      <t>コウモク</t>
    </rPh>
    <rPh sb="159" eb="161">
      <t>バンゴウ</t>
    </rPh>
    <rPh sb="162" eb="164">
      <t>ヒダリヅ</t>
    </rPh>
    <rPh sb="166" eb="167">
      <t>イチ</t>
    </rPh>
    <rPh sb="167" eb="168">
      <t>ギョウ</t>
    </rPh>
    <rPh sb="169" eb="171">
      <t>キニュウ</t>
    </rPh>
    <rPh sb="178" eb="180">
      <t>バンゴウ</t>
    </rPh>
    <rPh sb="180" eb="181">
      <t>ラン</t>
    </rPh>
    <rPh sb="182" eb="183">
      <t>タ</t>
    </rPh>
    <rPh sb="186" eb="188">
      <t>バアイ</t>
    </rPh>
    <rPh sb="190" eb="193">
      <t>フクスウギョウ</t>
    </rPh>
    <rPh sb="194" eb="195">
      <t>ワ</t>
    </rPh>
    <rPh sb="197" eb="199">
      <t>キニュウ</t>
    </rPh>
    <phoneticPr fontId="4"/>
  </si>
  <si>
    <t>活動実施日時</t>
    <rPh sb="0" eb="2">
      <t>カツドウ</t>
    </rPh>
    <rPh sb="2" eb="4">
      <t>ジッシ</t>
    </rPh>
    <rPh sb="4" eb="6">
      <t>ニチジ</t>
    </rPh>
    <phoneticPr fontId="4"/>
  </si>
  <si>
    <t>活動参加人数</t>
    <rPh sb="0" eb="2">
      <t>カツドウ</t>
    </rPh>
    <rPh sb="2" eb="4">
      <t>サンカ</t>
    </rPh>
    <rPh sb="4" eb="6">
      <t>ニンズウ</t>
    </rPh>
    <phoneticPr fontId="4"/>
  </si>
  <si>
    <t>活動項目番号（左詰め）</t>
    <rPh sb="0" eb="2">
      <t>カツドウ</t>
    </rPh>
    <rPh sb="2" eb="4">
      <t>コウモク</t>
    </rPh>
    <rPh sb="4" eb="6">
      <t>バンゴウ</t>
    </rPh>
    <rPh sb="7" eb="8">
      <t>ヒダリ</t>
    </rPh>
    <rPh sb="8" eb="9">
      <t>ツ</t>
    </rPh>
    <phoneticPr fontId="4"/>
  </si>
  <si>
    <t>その他（100番以降）の場合は活動項目の内容を入力してください。</t>
    <rPh sb="2" eb="3">
      <t>ホカ</t>
    </rPh>
    <rPh sb="7" eb="8">
      <t>バン</t>
    </rPh>
    <rPh sb="8" eb="10">
      <t>イコウ</t>
    </rPh>
    <rPh sb="12" eb="14">
      <t>バアイ</t>
    </rPh>
    <rPh sb="15" eb="17">
      <t>カツドウ</t>
    </rPh>
    <rPh sb="17" eb="19">
      <t>コウモク</t>
    </rPh>
    <rPh sb="20" eb="22">
      <t>ナイヨウ</t>
    </rPh>
    <rPh sb="23" eb="25">
      <t>ニュウリョク</t>
    </rPh>
    <phoneticPr fontId="4"/>
  </si>
  <si>
    <t>備考（具体的な活動内容を記入）</t>
    <rPh sb="0" eb="2">
      <t>ビコウ</t>
    </rPh>
    <rPh sb="3" eb="6">
      <t>グタイテキ</t>
    </rPh>
    <rPh sb="7" eb="9">
      <t>カツドウ</t>
    </rPh>
    <rPh sb="9" eb="11">
      <t>ナイヨウ</t>
    </rPh>
    <rPh sb="12" eb="14">
      <t>キニュウ</t>
    </rPh>
    <phoneticPr fontId="4"/>
  </si>
  <si>
    <t>日付</t>
    <rPh sb="0" eb="2">
      <t>ヒヅケ</t>
    </rPh>
    <phoneticPr fontId="4"/>
  </si>
  <si>
    <t>実施時間</t>
    <rPh sb="0" eb="2">
      <t>ジッシ</t>
    </rPh>
    <rPh sb="2" eb="4">
      <t>ジカン</t>
    </rPh>
    <phoneticPr fontId="4"/>
  </si>
  <si>
    <t>農業者
以外</t>
    <rPh sb="0" eb="3">
      <t>ノウギョウシャ</t>
    </rPh>
    <rPh sb="4" eb="6">
      <t>イガイ</t>
    </rPh>
    <phoneticPr fontId="4"/>
  </si>
  <si>
    <t>総参加
人数</t>
    <rPh sb="0" eb="1">
      <t>ソウ</t>
    </rPh>
    <rPh sb="1" eb="3">
      <t>サンカ</t>
    </rPh>
    <rPh sb="4" eb="6">
      <t>ニンズウ</t>
    </rPh>
    <phoneticPr fontId="4"/>
  </si>
  <si>
    <t>支払区分</t>
    <rPh sb="0" eb="2">
      <t>シハライ</t>
    </rPh>
    <rPh sb="2" eb="4">
      <t>クブン</t>
    </rPh>
    <phoneticPr fontId="4"/>
  </si>
  <si>
    <t>開始時刻</t>
    <rPh sb="0" eb="2">
      <t>カイシ</t>
    </rPh>
    <rPh sb="2" eb="4">
      <t>ジコク</t>
    </rPh>
    <phoneticPr fontId="4"/>
  </si>
  <si>
    <t>4/1</t>
  </si>
  <si>
    <t>領収書の整理</t>
    <rPh sb="0" eb="3">
      <t>リョウシュウショ</t>
    </rPh>
    <rPh sb="4" eb="6">
      <t>セイリ</t>
    </rPh>
    <phoneticPr fontId="4"/>
  </si>
  <si>
    <t>4/2</t>
  </si>
  <si>
    <t>点検、機能診断（農用地、水路、農道、ため池）</t>
    <rPh sb="0" eb="2">
      <t>テンケン</t>
    </rPh>
    <rPh sb="3" eb="5">
      <t>キノウ</t>
    </rPh>
    <rPh sb="5" eb="7">
      <t>シンダン</t>
    </rPh>
    <rPh sb="8" eb="11">
      <t>ノウヨウチ</t>
    </rPh>
    <rPh sb="12" eb="14">
      <t>スイロ</t>
    </rPh>
    <rPh sb="15" eb="17">
      <t>ノウドウ</t>
    </rPh>
    <rPh sb="20" eb="21">
      <t>イケ</t>
    </rPh>
    <phoneticPr fontId="4"/>
  </si>
  <si>
    <t>4/9</t>
  </si>
  <si>
    <t>役員会</t>
    <rPh sb="0" eb="3">
      <t>ヤクインカイ</t>
    </rPh>
    <phoneticPr fontId="4"/>
  </si>
  <si>
    <t>4/10</t>
  </si>
  <si>
    <t>非農業者との連携強化のための検討会</t>
    <rPh sb="0" eb="1">
      <t>ヒ</t>
    </rPh>
    <rPh sb="1" eb="4">
      <t>ノウギョウシャ</t>
    </rPh>
    <rPh sb="6" eb="8">
      <t>レンケイ</t>
    </rPh>
    <rPh sb="8" eb="10">
      <t>キョウカ</t>
    </rPh>
    <rPh sb="14" eb="17">
      <t>ケントウカイ</t>
    </rPh>
    <phoneticPr fontId="4"/>
  </si>
  <si>
    <t>4/15</t>
  </si>
  <si>
    <t>総会</t>
    <rPh sb="0" eb="2">
      <t>ソウカイ</t>
    </rPh>
    <phoneticPr fontId="4"/>
  </si>
  <si>
    <t>6/2</t>
  </si>
  <si>
    <t>代表者研修</t>
    <rPh sb="0" eb="3">
      <t>ダイヒョウシャ</t>
    </rPh>
    <rPh sb="3" eb="5">
      <t>ケンシュウ</t>
    </rPh>
    <phoneticPr fontId="4"/>
  </si>
  <si>
    <t>6/9～6/10</t>
  </si>
  <si>
    <t>農用地法面の草刈り、○○水路の泥上げ、補修（◆◆集落）、○○水路の草刈り、△△農道の草刈り</t>
    <rPh sb="0" eb="3">
      <t>ノウヨウチ</t>
    </rPh>
    <rPh sb="3" eb="5">
      <t>ノリメン</t>
    </rPh>
    <rPh sb="6" eb="8">
      <t>クサカ</t>
    </rPh>
    <rPh sb="12" eb="14">
      <t>スイロ</t>
    </rPh>
    <rPh sb="15" eb="16">
      <t>ドロ</t>
    </rPh>
    <rPh sb="16" eb="17">
      <t>ア</t>
    </rPh>
    <rPh sb="19" eb="21">
      <t>ホシュウ</t>
    </rPh>
    <rPh sb="24" eb="26">
      <t>シュウラク</t>
    </rPh>
    <rPh sb="33" eb="35">
      <t>クサカ</t>
    </rPh>
    <rPh sb="42" eb="44">
      <t>クサカ</t>
    </rPh>
    <phoneticPr fontId="4"/>
  </si>
  <si>
    <t>7/30</t>
  </si>
  <si>
    <t>8/2</t>
  </si>
  <si>
    <t>8/1の大雨後の見回り等</t>
    <rPh sb="4" eb="6">
      <t>オオアメ</t>
    </rPh>
    <rPh sb="6" eb="7">
      <t>ゴ</t>
    </rPh>
    <rPh sb="8" eb="10">
      <t>ミマワ</t>
    </rPh>
    <rPh sb="11" eb="12">
      <t>トウ</t>
    </rPh>
    <phoneticPr fontId="4"/>
  </si>
  <si>
    <t>9/15</t>
  </si>
  <si>
    <t>○○水路沿いへのグリーンベルトの設置</t>
    <rPh sb="2" eb="4">
      <t>スイロ</t>
    </rPh>
    <rPh sb="4" eb="5">
      <t>ゾ</t>
    </rPh>
    <rPh sb="16" eb="18">
      <t>セッチ</t>
    </rPh>
    <phoneticPr fontId="4"/>
  </si>
  <si>
    <t>10/10</t>
  </si>
  <si>
    <t>○○クリーン作戦</t>
    <rPh sb="6" eb="8">
      <t>サクセン</t>
    </rPh>
    <phoneticPr fontId="4"/>
  </si>
  <si>
    <t>11/3</t>
  </si>
  <si>
    <t>××農道の草刈り・補修、△△ため池の管理体制の確認</t>
    <rPh sb="2" eb="4">
      <t>ノウドウ</t>
    </rPh>
    <rPh sb="5" eb="7">
      <t>クサカ</t>
    </rPh>
    <rPh sb="9" eb="11">
      <t>ホシュウ</t>
    </rPh>
    <rPh sb="16" eb="17">
      <t>イケ</t>
    </rPh>
    <rPh sb="18" eb="20">
      <t>カンリ</t>
    </rPh>
    <rPh sb="20" eb="22">
      <t>タイセイ</t>
    </rPh>
    <rPh sb="23" eb="25">
      <t>カクニン</t>
    </rPh>
    <phoneticPr fontId="4"/>
  </si>
  <si>
    <t>11/5</t>
  </si>
  <si>
    <t>○○ため池の草刈り、泥上げ、ゲートの更新</t>
    <rPh sb="4" eb="5">
      <t>イケ</t>
    </rPh>
    <rPh sb="6" eb="8">
      <t>クサカ</t>
    </rPh>
    <rPh sb="10" eb="11">
      <t>ドロ</t>
    </rPh>
    <rPh sb="11" eb="12">
      <t>ア</t>
    </rPh>
    <rPh sb="18" eb="20">
      <t>コウシン</t>
    </rPh>
    <phoneticPr fontId="4"/>
  </si>
  <si>
    <t>11/10</t>
  </si>
  <si>
    <t>農地の害虫駆除、□□農道側溝の泥上げ、■■農地の除れき、地域住民との▲▲の作付</t>
    <rPh sb="0" eb="2">
      <t>ノウチ</t>
    </rPh>
    <rPh sb="3" eb="5">
      <t>ガイチュウ</t>
    </rPh>
    <rPh sb="5" eb="7">
      <t>クジョ</t>
    </rPh>
    <rPh sb="10" eb="12">
      <t>ノウドウ</t>
    </rPh>
    <rPh sb="12" eb="14">
      <t>ソッコウ</t>
    </rPh>
    <rPh sb="15" eb="16">
      <t>ドロ</t>
    </rPh>
    <rPh sb="16" eb="17">
      <t>ア</t>
    </rPh>
    <rPh sb="21" eb="23">
      <t>ノウチ</t>
    </rPh>
    <rPh sb="24" eb="25">
      <t>ジョ</t>
    </rPh>
    <rPh sb="28" eb="30">
      <t>チイキ</t>
    </rPh>
    <rPh sb="30" eb="32">
      <t>ジュウミン</t>
    </rPh>
    <rPh sb="37" eb="39">
      <t>サクツ</t>
    </rPh>
    <phoneticPr fontId="4"/>
  </si>
  <si>
    <t>11/17</t>
  </si>
  <si>
    <t>○○農道の補強、××水路での生き物調査</t>
    <rPh sb="2" eb="4">
      <t>ノウドウ</t>
    </rPh>
    <rPh sb="5" eb="7">
      <t>ホキョウ</t>
    </rPh>
    <rPh sb="10" eb="12">
      <t>スイロ</t>
    </rPh>
    <rPh sb="14" eb="15">
      <t>イ</t>
    </rPh>
    <rPh sb="16" eb="17">
      <t>モノ</t>
    </rPh>
    <rPh sb="17" eb="19">
      <t>チョウサ</t>
    </rPh>
    <phoneticPr fontId="4"/>
  </si>
  <si>
    <t>11/20</t>
  </si>
  <si>
    <t>福祉施設の利用者と植栽
畦畔の嵩上げ</t>
    <rPh sb="0" eb="2">
      <t>フクシ</t>
    </rPh>
    <rPh sb="2" eb="4">
      <t>シセツ</t>
    </rPh>
    <rPh sb="5" eb="8">
      <t>リヨウシャ</t>
    </rPh>
    <rPh sb="9" eb="11">
      <t>ショクサイ</t>
    </rPh>
    <rPh sb="12" eb="14">
      <t>ケイハン</t>
    </rPh>
    <rPh sb="15" eb="17">
      <t>カサア</t>
    </rPh>
    <phoneticPr fontId="4"/>
  </si>
  <si>
    <t>11/30</t>
  </si>
  <si>
    <t>水路○○-○の目地補修</t>
    <rPh sb="0" eb="2">
      <t>スイロ</t>
    </rPh>
    <rPh sb="7" eb="9">
      <t>メジ</t>
    </rPh>
    <rPh sb="9" eb="11">
      <t>ホシュウ</t>
    </rPh>
    <phoneticPr fontId="4"/>
  </si>
  <si>
    <t>活動に参加した最大人数</t>
    <rPh sb="0" eb="2">
      <t>カツドウ</t>
    </rPh>
    <rPh sb="3" eb="5">
      <t>サンカ</t>
    </rPh>
    <rPh sb="7" eb="9">
      <t>サイダイ</t>
    </rPh>
    <rPh sb="9" eb="11">
      <t>ニンズウ</t>
    </rPh>
    <phoneticPr fontId="4"/>
  </si>
  <si>
    <t>活動実施日</t>
    <phoneticPr fontId="4"/>
  </si>
  <si>
    <t>活動開始時刻</t>
    <phoneticPr fontId="4"/>
  </si>
  <si>
    <t>活動実施時間</t>
    <phoneticPr fontId="4"/>
  </si>
  <si>
    <t>農業者</t>
    <phoneticPr fontId="4"/>
  </si>
  <si>
    <t>農業者以外</t>
    <phoneticPr fontId="4"/>
  </si>
  <si>
    <t>活動項目番号1</t>
    <phoneticPr fontId="4"/>
  </si>
  <si>
    <t>活動項目番号1-2</t>
    <phoneticPr fontId="4"/>
  </si>
  <si>
    <t>活動項目番号2</t>
    <phoneticPr fontId="4"/>
  </si>
  <si>
    <t>活動項目番号3</t>
    <phoneticPr fontId="4"/>
  </si>
  <si>
    <t>活動項目番号4</t>
    <phoneticPr fontId="4"/>
  </si>
  <si>
    <t>活動項目番号5</t>
    <phoneticPr fontId="4"/>
  </si>
  <si>
    <t>活動項目番号6</t>
    <phoneticPr fontId="4"/>
  </si>
  <si>
    <t>備考（具体的な活動内容を記入）</t>
    <phoneticPr fontId="4"/>
  </si>
  <si>
    <t>活動実施日</t>
  </si>
  <si>
    <t>活動開始時刻</t>
  </si>
  <si>
    <t>活動実施時間</t>
  </si>
  <si>
    <t>①農業者</t>
  </si>
  <si>
    <t>②農業者以外</t>
  </si>
  <si>
    <t>活動項目番号1</t>
  </si>
  <si>
    <t>その他（100番以降）の場合は活動項目の内容を入力してください。</t>
  </si>
  <si>
    <t>活動項目番号2</t>
  </si>
  <si>
    <t>活動項目番号3</t>
  </si>
  <si>
    <t>活動項目番号4</t>
  </si>
  <si>
    <t>活動項目番号5</t>
  </si>
  <si>
    <t>活動項目番号6</t>
  </si>
  <si>
    <t>備考（具体的な活動内容を記入）</t>
  </si>
  <si>
    <t>総参加人数（①＋②）</t>
  </si>
  <si>
    <t>（様式第１－7号）</t>
    <phoneticPr fontId="70"/>
  </si>
  <si>
    <t>○○年度　</t>
    <rPh sb="2" eb="4">
      <t>ネンド</t>
    </rPh>
    <phoneticPr fontId="85"/>
  </si>
  <si>
    <t>多面的機能支払交付金 金銭出納簿</t>
    <phoneticPr fontId="4"/>
  </si>
  <si>
    <t>組織名：</t>
    <rPh sb="0" eb="3">
      <t>ソシキメイ</t>
    </rPh>
    <phoneticPr fontId="85"/>
  </si>
  <si>
    <t>★「分類」欄は、分類番号（１～８）から選択してください。</t>
    <rPh sb="2" eb="4">
      <t>ブンルイ</t>
    </rPh>
    <rPh sb="5" eb="6">
      <t>ラン</t>
    </rPh>
    <rPh sb="8" eb="10">
      <t>ブンルイ</t>
    </rPh>
    <rPh sb="10" eb="12">
      <t>バンゴウ</t>
    </rPh>
    <rPh sb="19" eb="21">
      <t>センタク</t>
    </rPh>
    <phoneticPr fontId="85"/>
  </si>
  <si>
    <t>★「区分」欄には、農地維持・資源向上（共同）に係る収支は「１」を、資源向上（長寿命化）に係る収支は「２」を必ず入力してください。
　　区別ができない収支は「１」を記入してください。</t>
    <rPh sb="2" eb="4">
      <t>クブン</t>
    </rPh>
    <rPh sb="5" eb="6">
      <t>ラン</t>
    </rPh>
    <rPh sb="9" eb="11">
      <t>ノウチ</t>
    </rPh>
    <rPh sb="11" eb="13">
      <t>イジ</t>
    </rPh>
    <rPh sb="14" eb="16">
      <t>シゲン</t>
    </rPh>
    <rPh sb="16" eb="18">
      <t>コウジョウ</t>
    </rPh>
    <rPh sb="19" eb="21">
      <t>キョウドウ</t>
    </rPh>
    <rPh sb="23" eb="24">
      <t>カカ</t>
    </rPh>
    <rPh sb="25" eb="27">
      <t>シュウシ</t>
    </rPh>
    <rPh sb="33" eb="35">
      <t>シゲン</t>
    </rPh>
    <rPh sb="35" eb="37">
      <t>コウジョウ</t>
    </rPh>
    <rPh sb="38" eb="42">
      <t>チョウジュミョウカ</t>
    </rPh>
    <rPh sb="44" eb="45">
      <t>カカ</t>
    </rPh>
    <rPh sb="46" eb="48">
      <t>シュウシ</t>
    </rPh>
    <rPh sb="53" eb="54">
      <t>カナラ</t>
    </rPh>
    <rPh sb="55" eb="57">
      <t>ニュウリョク</t>
    </rPh>
    <rPh sb="67" eb="69">
      <t>クベツ</t>
    </rPh>
    <rPh sb="74" eb="76">
      <t>シュウシ</t>
    </rPh>
    <rPh sb="81" eb="83">
      <t>キニュウ</t>
    </rPh>
    <phoneticPr fontId="85"/>
  </si>
  <si>
    <r>
      <t>★農地維持・資源向上（共同）の交付金を活用して資源向上（長寿命化）の活動を行った際の費用は、</t>
    </r>
    <r>
      <rPr>
        <u/>
        <sz val="10"/>
        <rFont val="HG丸ｺﾞｼｯｸM-PRO"/>
        <family val="3"/>
        <charset val="128"/>
      </rPr>
      <t>区分を「１」</t>
    </r>
    <r>
      <rPr>
        <sz val="10"/>
        <rFont val="HG丸ｺﾞｼｯｸM-PRO"/>
        <family val="3"/>
        <charset val="128"/>
      </rPr>
      <t>にし、「長寿命化への活用」欄に○を記入して
　ください。</t>
    </r>
    <rPh sb="1" eb="3">
      <t>ノウチ</t>
    </rPh>
    <rPh sb="3" eb="5">
      <t>イジ</t>
    </rPh>
    <rPh sb="6" eb="8">
      <t>シゲン</t>
    </rPh>
    <rPh sb="8" eb="10">
      <t>コウジョウ</t>
    </rPh>
    <rPh sb="11" eb="13">
      <t>キョウドウ</t>
    </rPh>
    <rPh sb="15" eb="18">
      <t>コウフキン</t>
    </rPh>
    <rPh sb="19" eb="21">
      <t>カツヨウ</t>
    </rPh>
    <rPh sb="23" eb="25">
      <t>シゲン</t>
    </rPh>
    <rPh sb="25" eb="27">
      <t>コウジョウ</t>
    </rPh>
    <rPh sb="28" eb="32">
      <t>チョウジュミョウカ</t>
    </rPh>
    <rPh sb="34" eb="36">
      <t>カツドウ</t>
    </rPh>
    <rPh sb="37" eb="38">
      <t>オコナ</t>
    </rPh>
    <rPh sb="40" eb="41">
      <t>サイ</t>
    </rPh>
    <rPh sb="42" eb="44">
      <t>ヒヨウ</t>
    </rPh>
    <rPh sb="46" eb="48">
      <t>クブン</t>
    </rPh>
    <rPh sb="56" eb="60">
      <t>チョウジュミョウカ</t>
    </rPh>
    <rPh sb="62" eb="64">
      <t>カツヨウ</t>
    </rPh>
    <rPh sb="65" eb="66">
      <t>ラン</t>
    </rPh>
    <rPh sb="69" eb="71">
      <t>キニュウ</t>
    </rPh>
    <phoneticPr fontId="85"/>
  </si>
  <si>
    <t>★交付金交付前に活動資金を構成員が一時的に立て替えて会計口座へ繰り入れた場合は、収入欄にその立替額を記入してください。
　また、返済の際は返済額をマイナスの収入として収入欄に記入し、一時的な立替額が収入/支出の合計に計上されないようにしてください。</t>
    <rPh sb="1" eb="4">
      <t>コウフキン</t>
    </rPh>
    <rPh sb="4" eb="6">
      <t>コウフ</t>
    </rPh>
    <rPh sb="6" eb="7">
      <t>マエ</t>
    </rPh>
    <rPh sb="8" eb="10">
      <t>カツドウ</t>
    </rPh>
    <rPh sb="10" eb="12">
      <t>シキン</t>
    </rPh>
    <rPh sb="13" eb="16">
      <t>コウセイイン</t>
    </rPh>
    <rPh sb="17" eb="20">
      <t>イチジテキ</t>
    </rPh>
    <rPh sb="21" eb="22">
      <t>タ</t>
    </rPh>
    <rPh sb="23" eb="24">
      <t>カ</t>
    </rPh>
    <rPh sb="26" eb="28">
      <t>カイケイ</t>
    </rPh>
    <rPh sb="28" eb="30">
      <t>コウザ</t>
    </rPh>
    <rPh sb="31" eb="32">
      <t>ク</t>
    </rPh>
    <rPh sb="33" eb="34">
      <t>イ</t>
    </rPh>
    <rPh sb="36" eb="38">
      <t>バアイ</t>
    </rPh>
    <rPh sb="40" eb="42">
      <t>シュウニュウ</t>
    </rPh>
    <rPh sb="42" eb="43">
      <t>ラン</t>
    </rPh>
    <rPh sb="46" eb="48">
      <t>タテカエ</t>
    </rPh>
    <rPh sb="48" eb="49">
      <t>ガク</t>
    </rPh>
    <rPh sb="50" eb="52">
      <t>キニュウ</t>
    </rPh>
    <rPh sb="64" eb="66">
      <t>ヘンサイ</t>
    </rPh>
    <rPh sb="67" eb="68">
      <t>サイ</t>
    </rPh>
    <rPh sb="69" eb="72">
      <t>ヘンサイガク</t>
    </rPh>
    <rPh sb="78" eb="80">
      <t>シュウニュウ</t>
    </rPh>
    <rPh sb="83" eb="85">
      <t>シュウニュウ</t>
    </rPh>
    <rPh sb="85" eb="86">
      <t>ラン</t>
    </rPh>
    <rPh sb="87" eb="89">
      <t>キニュウ</t>
    </rPh>
    <rPh sb="91" eb="94">
      <t>イチジテキ</t>
    </rPh>
    <rPh sb="95" eb="97">
      <t>タテカエ</t>
    </rPh>
    <rPh sb="97" eb="98">
      <t>ガク</t>
    </rPh>
    <rPh sb="99" eb="101">
      <t>シュウニュウ</t>
    </rPh>
    <rPh sb="102" eb="104">
      <t>シシュツ</t>
    </rPh>
    <rPh sb="105" eb="107">
      <t>ゴウケイ</t>
    </rPh>
    <rPh sb="108" eb="110">
      <t>ケイジョウ</t>
    </rPh>
    <phoneticPr fontId="85"/>
  </si>
  <si>
    <t>日付</t>
    <phoneticPr fontId="4"/>
  </si>
  <si>
    <t>分類</t>
    <phoneticPr fontId="4"/>
  </si>
  <si>
    <t>内　　容</t>
    <phoneticPr fontId="4"/>
  </si>
  <si>
    <t>収入（円）</t>
    <rPh sb="0" eb="2">
      <t>シュウニュウ</t>
    </rPh>
    <rPh sb="3" eb="4">
      <t>エン</t>
    </rPh>
    <phoneticPr fontId="4"/>
  </si>
  <si>
    <t>支出（円）</t>
    <rPh sb="0" eb="2">
      <t>シシュツ</t>
    </rPh>
    <rPh sb="3" eb="4">
      <t>エン</t>
    </rPh>
    <phoneticPr fontId="4"/>
  </si>
  <si>
    <t>残高（円）</t>
    <rPh sb="0" eb="2">
      <t>ザンダカ</t>
    </rPh>
    <rPh sb="3" eb="4">
      <t>エン</t>
    </rPh>
    <phoneticPr fontId="4"/>
  </si>
  <si>
    <t>領収書
番号</t>
    <phoneticPr fontId="4"/>
  </si>
  <si>
    <t>活動
実施日</t>
    <phoneticPr fontId="4"/>
  </si>
  <si>
    <t>備考</t>
    <phoneticPr fontId="4"/>
  </si>
  <si>
    <t>長寿命化への活用</t>
    <rPh sb="0" eb="4">
      <t>チョウジュミョウカ</t>
    </rPh>
    <rPh sb="6" eb="8">
      <t>カツヨウ</t>
    </rPh>
    <phoneticPr fontId="85"/>
  </si>
  <si>
    <t>１.前年度持越</t>
    <rPh sb="2" eb="5">
      <t>ゼンネンド</t>
    </rPh>
    <rPh sb="5" eb="7">
      <t>モチコシ</t>
    </rPh>
    <phoneticPr fontId="2"/>
  </si>
  <si>
    <t>前年度持越（農地維持・資源向上（共同））</t>
    <rPh sb="0" eb="3">
      <t>ゼンネンド</t>
    </rPh>
    <rPh sb="3" eb="5">
      <t>モチコシ</t>
    </rPh>
    <rPh sb="6" eb="8">
      <t>ノウチ</t>
    </rPh>
    <rPh sb="8" eb="10">
      <t>イジ</t>
    </rPh>
    <rPh sb="11" eb="13">
      <t>シゲン</t>
    </rPh>
    <rPh sb="13" eb="15">
      <t>コウジョウ</t>
    </rPh>
    <rPh sb="16" eb="18">
      <t>キョウドウ</t>
    </rPh>
    <phoneticPr fontId="4"/>
  </si>
  <si>
    <t>　</t>
  </si>
  <si>
    <t>前年度持越（資源向上（長寿命化））</t>
    <rPh sb="0" eb="3">
      <t>ゼンネンド</t>
    </rPh>
    <rPh sb="3" eb="5">
      <t>モチコシ</t>
    </rPh>
    <rPh sb="6" eb="8">
      <t>シゲン</t>
    </rPh>
    <rPh sb="8" eb="10">
      <t>コウジョウ</t>
    </rPh>
    <rPh sb="11" eb="15">
      <t>チョウジュミョウカ</t>
    </rPh>
    <phoneticPr fontId="4"/>
  </si>
  <si>
    <t>３.利子等</t>
    <rPh sb="2" eb="4">
      <t>リシ</t>
    </rPh>
    <rPh sb="4" eb="5">
      <t>トウ</t>
    </rPh>
    <phoneticPr fontId="2"/>
  </si>
  <si>
    <t>構成員立替金の繰り入れ</t>
    <rPh sb="0" eb="3">
      <t>コウセイイン</t>
    </rPh>
    <rPh sb="3" eb="6">
      <t>タテカエキン</t>
    </rPh>
    <rPh sb="7" eb="8">
      <t>ク</t>
    </rPh>
    <rPh sb="9" eb="10">
      <t>イ</t>
    </rPh>
    <phoneticPr fontId="85"/>
  </si>
  <si>
    <t>○○氏より</t>
    <rPh sb="2" eb="3">
      <t>シ</t>
    </rPh>
    <phoneticPr fontId="85"/>
  </si>
  <si>
    <t>７.その他支出</t>
    <rPh sb="4" eb="5">
      <t>タ</t>
    </rPh>
    <rPh sb="5" eb="7">
      <t>シシュツ</t>
    </rPh>
    <phoneticPr fontId="2"/>
  </si>
  <si>
    <t>お茶購入</t>
    <rPh sb="1" eb="2">
      <t>チャ</t>
    </rPh>
    <rPh sb="2" eb="4">
      <t>コウニュウ</t>
    </rPh>
    <phoneticPr fontId="85"/>
  </si>
  <si>
    <t>2,3</t>
  </si>
  <si>
    <t>○○集落</t>
    <rPh sb="2" eb="4">
      <t>シュウラク</t>
    </rPh>
    <phoneticPr fontId="85"/>
  </si>
  <si>
    <t>５.購入・リース費</t>
    <rPh sb="2" eb="4">
      <t>コウニュウ</t>
    </rPh>
    <rPh sb="8" eb="9">
      <t>ヒ</t>
    </rPh>
    <phoneticPr fontId="2"/>
  </si>
  <si>
    <t>○○資材の購入費</t>
    <rPh sb="2" eb="4">
      <t>シザイ</t>
    </rPh>
    <rPh sb="5" eb="8">
      <t>コウニュウヒ</t>
    </rPh>
    <phoneticPr fontId="4"/>
  </si>
  <si>
    <t>6/1,6/2</t>
  </si>
  <si>
    <t>農道補修用</t>
    <rPh sb="0" eb="2">
      <t>ノウドウ</t>
    </rPh>
    <rPh sb="2" eb="4">
      <t>ホシュウ</t>
    </rPh>
    <rPh sb="4" eb="5">
      <t>ヨウ</t>
    </rPh>
    <phoneticPr fontId="85"/>
  </si>
  <si>
    <t>２.交付金</t>
    <rPh sb="2" eb="5">
      <t>コウフキン</t>
    </rPh>
    <phoneticPr fontId="2"/>
  </si>
  <si>
    <t>農地維持・資源向上（共同）交付金</t>
    <rPh sb="0" eb="2">
      <t>ノウチ</t>
    </rPh>
    <rPh sb="2" eb="4">
      <t>イジ</t>
    </rPh>
    <rPh sb="5" eb="7">
      <t>シゲン</t>
    </rPh>
    <rPh sb="7" eb="9">
      <t>コウジョウ</t>
    </rPh>
    <rPh sb="10" eb="12">
      <t>キョウドウ</t>
    </rPh>
    <rPh sb="13" eb="16">
      <t>コウフキン</t>
    </rPh>
    <phoneticPr fontId="4"/>
  </si>
  <si>
    <t>資源向上（長寿命化）交付金</t>
    <rPh sb="0" eb="2">
      <t>シゲン</t>
    </rPh>
    <rPh sb="2" eb="4">
      <t>コウジョウ</t>
    </rPh>
    <rPh sb="5" eb="6">
      <t>チョウ</t>
    </rPh>
    <rPh sb="6" eb="9">
      <t>ジュミョウカ</t>
    </rPh>
    <rPh sb="10" eb="13">
      <t>コウフキン</t>
    </rPh>
    <phoneticPr fontId="4"/>
  </si>
  <si>
    <t>構成員立替金の返済</t>
    <rPh sb="0" eb="3">
      <t>コウセイイン</t>
    </rPh>
    <rPh sb="3" eb="6">
      <t>タテカエキン</t>
    </rPh>
    <rPh sb="7" eb="9">
      <t>ヘンサイ</t>
    </rPh>
    <phoneticPr fontId="85"/>
  </si>
  <si>
    <t>○○氏へ</t>
    <rPh sb="2" eb="3">
      <t>シ</t>
    </rPh>
    <phoneticPr fontId="85"/>
  </si>
  <si>
    <t>４.日当</t>
    <rPh sb="2" eb="4">
      <t>ニットウ</t>
    </rPh>
    <phoneticPr fontId="2"/>
  </si>
  <si>
    <t>農道の補修</t>
    <rPh sb="0" eb="2">
      <t>ノウドウ</t>
    </rPh>
    <rPh sb="3" eb="5">
      <t>ホシュウ</t>
    </rPh>
    <phoneticPr fontId="4"/>
  </si>
  <si>
    <t>草刈り用</t>
    <rPh sb="0" eb="2">
      <t>クサカ</t>
    </rPh>
    <rPh sb="3" eb="4">
      <t>ヨウ</t>
    </rPh>
    <phoneticPr fontId="85"/>
  </si>
  <si>
    <t>６.外注費</t>
    <rPh sb="2" eb="5">
      <t>ガイチュウヒ</t>
    </rPh>
    <phoneticPr fontId="2"/>
  </si>
  <si>
    <t>水路の補修</t>
    <rPh sb="0" eb="2">
      <t>スイロ</t>
    </rPh>
    <rPh sb="3" eb="5">
      <t>ホシュウ</t>
    </rPh>
    <phoneticPr fontId="4"/>
  </si>
  <si>
    <t>6/1～6/10</t>
  </si>
  <si>
    <t>○○建設</t>
    <rPh sb="2" eb="4">
      <t>ケンセツ</t>
    </rPh>
    <phoneticPr fontId="85"/>
  </si>
  <si>
    <t>利子</t>
    <rPh sb="0" eb="2">
      <t>リシ</t>
    </rPh>
    <phoneticPr fontId="4"/>
  </si>
  <si>
    <t>役員報酬</t>
    <rPh sb="0" eb="2">
      <t>ヤクイン</t>
    </rPh>
    <rPh sb="2" eb="4">
      <t>ホウシュウ</t>
    </rPh>
    <phoneticPr fontId="85"/>
  </si>
  <si>
    <t>草刈り、泥上げ等</t>
    <rPh sb="0" eb="2">
      <t>クサカ</t>
    </rPh>
    <rPh sb="4" eb="5">
      <t>ドロ</t>
    </rPh>
    <rPh sb="5" eb="6">
      <t>ア</t>
    </rPh>
    <rPh sb="7" eb="8">
      <t>トウ</t>
    </rPh>
    <phoneticPr fontId="4"/>
  </si>
  <si>
    <t>4/10~8/30</t>
  </si>
  <si>
    <t>計15日間分</t>
    <rPh sb="0" eb="1">
      <t>ケイ</t>
    </rPh>
    <rPh sb="3" eb="5">
      <t>ニチカン</t>
    </rPh>
    <rPh sb="5" eb="6">
      <t>ブン</t>
    </rPh>
    <phoneticPr fontId="4"/>
  </si>
  <si>
    <t>水路の更新等</t>
    <rPh sb="0" eb="2">
      <t>スイロ</t>
    </rPh>
    <rPh sb="3" eb="5">
      <t>コウシン</t>
    </rPh>
    <rPh sb="5" eb="6">
      <t>トウ</t>
    </rPh>
    <phoneticPr fontId="85"/>
  </si>
  <si>
    <t>9/1~9/30</t>
  </si>
  <si>
    <t>▲▲建設</t>
    <rPh sb="2" eb="4">
      <t>ケンセツ</t>
    </rPh>
    <phoneticPr fontId="85"/>
  </si>
  <si>
    <t>草刈り、泥上げ等</t>
    <rPh sb="0" eb="2">
      <t>クサカ</t>
    </rPh>
    <rPh sb="4" eb="5">
      <t>ドロ</t>
    </rPh>
    <rPh sb="5" eb="6">
      <t>ア</t>
    </rPh>
    <rPh sb="7" eb="8">
      <t>トウ</t>
    </rPh>
    <phoneticPr fontId="85"/>
  </si>
  <si>
    <t>9/1~3/5</t>
  </si>
  <si>
    <t>計12日間分</t>
    <rPh sb="0" eb="1">
      <t>ケイ</t>
    </rPh>
    <rPh sb="3" eb="5">
      <t>ニチカン</t>
    </rPh>
    <rPh sb="5" eb="6">
      <t>ブン</t>
    </rPh>
    <phoneticPr fontId="85"/>
  </si>
  <si>
    <t>８.返還</t>
    <rPh sb="2" eb="4">
      <t>ヘンカン</t>
    </rPh>
    <phoneticPr fontId="2"/>
  </si>
  <si>
    <t>返還額の支払（農地維持・資源向上（共同））</t>
    <rPh sb="0" eb="3">
      <t>ヘンカンガク</t>
    </rPh>
    <rPh sb="4" eb="6">
      <t>シハライ</t>
    </rPh>
    <phoneticPr fontId="4"/>
  </si>
  <si>
    <t>返還額の支払（資源向上（長寿命化））</t>
    <rPh sb="0" eb="3">
      <t>ヘンカンガク</t>
    </rPh>
    <rPh sb="4" eb="6">
      <t>シハライ</t>
    </rPh>
    <phoneticPr fontId="4"/>
  </si>
  <si>
    <t>合　　計</t>
    <rPh sb="0" eb="1">
      <t>ゴウ</t>
    </rPh>
    <rPh sb="3" eb="4">
      <t>ケイ</t>
    </rPh>
    <phoneticPr fontId="4"/>
  </si>
  <si>
    <t>※領収書は、通し番号を記入した上で、必ず保管しておいてください。（領収書の保管の方法は袋等による保管でも構いません。）</t>
    <rPh sb="1" eb="4">
      <t>リョウシュウショ</t>
    </rPh>
    <rPh sb="6" eb="7">
      <t>トオ</t>
    </rPh>
    <rPh sb="8" eb="10">
      <t>バンゴウ</t>
    </rPh>
    <rPh sb="11" eb="13">
      <t>キニュウ</t>
    </rPh>
    <rPh sb="15" eb="16">
      <t>ウエ</t>
    </rPh>
    <rPh sb="18" eb="19">
      <t>カナラ</t>
    </rPh>
    <rPh sb="20" eb="22">
      <t>ホカン</t>
    </rPh>
    <rPh sb="33" eb="36">
      <t>リョウシュウショ</t>
    </rPh>
    <rPh sb="37" eb="39">
      <t>ホカン</t>
    </rPh>
    <rPh sb="40" eb="42">
      <t>ホウホウ</t>
    </rPh>
    <rPh sb="43" eb="44">
      <t>フクロ</t>
    </rPh>
    <rPh sb="44" eb="45">
      <t>トウ</t>
    </rPh>
    <rPh sb="48" eb="50">
      <t>ホカン</t>
    </rPh>
    <rPh sb="52" eb="53">
      <t>カマ</t>
    </rPh>
    <phoneticPr fontId="4"/>
  </si>
  <si>
    <t xml:space="preserve">【集計】 </t>
    <rPh sb="1" eb="3">
      <t>シュウケイ</t>
    </rPh>
    <phoneticPr fontId="4"/>
  </si>
  <si>
    <r>
      <t>農地維持・資源向上（共同）</t>
    </r>
    <r>
      <rPr>
        <sz val="11"/>
        <rFont val="メイリオ"/>
        <family val="3"/>
        <charset val="128"/>
      </rPr>
      <t>（円）</t>
    </r>
    <rPh sb="0" eb="2">
      <t>ノウチ</t>
    </rPh>
    <rPh sb="2" eb="4">
      <t>イジ</t>
    </rPh>
    <rPh sb="5" eb="7">
      <t>シゲン</t>
    </rPh>
    <rPh sb="7" eb="9">
      <t>コウジョウ</t>
    </rPh>
    <rPh sb="10" eb="12">
      <t>キョウドウ</t>
    </rPh>
    <phoneticPr fontId="4"/>
  </si>
  <si>
    <t>資源向上（長寿命化）</t>
    <rPh sb="0" eb="2">
      <t>シゲン</t>
    </rPh>
    <rPh sb="2" eb="4">
      <t>コウジョウ</t>
    </rPh>
    <rPh sb="5" eb="9">
      <t>チョウジュミョウカ</t>
    </rPh>
    <phoneticPr fontId="85"/>
  </si>
  <si>
    <t>（円）</t>
    <rPh sb="1" eb="2">
      <t>エン</t>
    </rPh>
    <phoneticPr fontId="4"/>
  </si>
  <si>
    <t>金額</t>
    <rPh sb="0" eb="2">
      <t>キンガク</t>
    </rPh>
    <phoneticPr fontId="4"/>
  </si>
  <si>
    <t>収入</t>
    <rPh sb="0" eb="2">
      <t>シュウニュウ</t>
    </rPh>
    <phoneticPr fontId="4"/>
  </si>
  <si>
    <t>支出</t>
    <rPh sb="0" eb="2">
      <t>シシュツ</t>
    </rPh>
    <phoneticPr fontId="4"/>
  </si>
  <si>
    <t xml:space="preserve">  次年度への持越（残高）</t>
    <rPh sb="2" eb="5">
      <t>ジネンド</t>
    </rPh>
    <rPh sb="7" eb="8">
      <t>モ</t>
    </rPh>
    <rPh sb="8" eb="9">
      <t>コ</t>
    </rPh>
    <rPh sb="10" eb="12">
      <t>ザンダカ</t>
    </rPh>
    <phoneticPr fontId="2"/>
  </si>
  <si>
    <t xml:space="preserve">  次年度への持越（残高）</t>
    <rPh sb="2" eb="5">
      <t>ジネンド</t>
    </rPh>
    <rPh sb="7" eb="8">
      <t>モ</t>
    </rPh>
    <rPh sb="8" eb="9">
      <t>コ</t>
    </rPh>
    <rPh sb="10" eb="12">
      <t>ザンダカ</t>
    </rPh>
    <phoneticPr fontId="4"/>
  </si>
  <si>
    <t>※「分類」には、下表を参考に該当する費目の番号を記入します。（他組織との交付金のやりとりがある場合は、その旨を備考欄に記載）</t>
    <rPh sb="2" eb="4">
      <t>ブンルイ</t>
    </rPh>
    <rPh sb="8" eb="10">
      <t>カヒョウ</t>
    </rPh>
    <rPh sb="11" eb="13">
      <t>サンコウ</t>
    </rPh>
    <rPh sb="14" eb="16">
      <t>ガイトウ</t>
    </rPh>
    <rPh sb="18" eb="20">
      <t>ヒモク</t>
    </rPh>
    <rPh sb="21" eb="23">
      <t>バンゴウ</t>
    </rPh>
    <rPh sb="24" eb="26">
      <t>キニュウ</t>
    </rPh>
    <phoneticPr fontId="85"/>
  </si>
  <si>
    <t>番号</t>
    <rPh sb="0" eb="2">
      <t>バンゴウ</t>
    </rPh>
    <phoneticPr fontId="85"/>
  </si>
  <si>
    <t>費目</t>
    <rPh sb="0" eb="2">
      <t>ヒモク</t>
    </rPh>
    <phoneticPr fontId="85"/>
  </si>
  <si>
    <t>内　　　容　       （例）</t>
    <rPh sb="0" eb="1">
      <t>ウチ</t>
    </rPh>
    <rPh sb="4" eb="5">
      <t>カタチ</t>
    </rPh>
    <rPh sb="14" eb="15">
      <t>レイ</t>
    </rPh>
    <phoneticPr fontId="85"/>
  </si>
  <si>
    <t>前年度持越</t>
    <rPh sb="0" eb="3">
      <t>ゼンネンド</t>
    </rPh>
    <rPh sb="3" eb="5">
      <t>モチコシ</t>
    </rPh>
    <phoneticPr fontId="4"/>
  </si>
  <si>
    <t>前年度からの持越金</t>
    <rPh sb="0" eb="3">
      <t>ゼンネンド</t>
    </rPh>
    <rPh sb="6" eb="8">
      <t>モチコシ</t>
    </rPh>
    <rPh sb="8" eb="9">
      <t>キン</t>
    </rPh>
    <phoneticPr fontId="85"/>
  </si>
  <si>
    <t>交付金</t>
    <rPh sb="0" eb="3">
      <t>コウフキン</t>
    </rPh>
    <phoneticPr fontId="4"/>
  </si>
  <si>
    <t>農地維持支払交付金、資源向上支払交付金（共同）、資源向上支払交付金（長寿命化）、他の活動組織からの融通額・返還額</t>
    <rPh sb="0" eb="2">
      <t>ノウチ</t>
    </rPh>
    <rPh sb="2" eb="4">
      <t>イジ</t>
    </rPh>
    <rPh sb="4" eb="6">
      <t>シハラ</t>
    </rPh>
    <rPh sb="6" eb="9">
      <t>コウフキン</t>
    </rPh>
    <rPh sb="10" eb="12">
      <t>シゲン</t>
    </rPh>
    <rPh sb="12" eb="14">
      <t>コウジョウ</t>
    </rPh>
    <rPh sb="14" eb="16">
      <t>シハラ</t>
    </rPh>
    <rPh sb="16" eb="19">
      <t>コウフキン</t>
    </rPh>
    <rPh sb="20" eb="22">
      <t>キョウドウ</t>
    </rPh>
    <rPh sb="24" eb="26">
      <t>シゲン</t>
    </rPh>
    <rPh sb="26" eb="28">
      <t>コウジョウ</t>
    </rPh>
    <rPh sb="28" eb="30">
      <t>シハラ</t>
    </rPh>
    <rPh sb="30" eb="33">
      <t>コウフキン</t>
    </rPh>
    <rPh sb="34" eb="38">
      <t>チョウジュミョウカ</t>
    </rPh>
    <phoneticPr fontId="85"/>
  </si>
  <si>
    <t>利子等</t>
    <rPh sb="0" eb="2">
      <t>リシ</t>
    </rPh>
    <rPh sb="2" eb="3">
      <t>トウ</t>
    </rPh>
    <phoneticPr fontId="4"/>
  </si>
  <si>
    <t>利子等、構成員による活動資金の立替金</t>
    <rPh sb="0" eb="2">
      <t>リシ</t>
    </rPh>
    <rPh sb="2" eb="3">
      <t>トウ</t>
    </rPh>
    <rPh sb="4" eb="7">
      <t>コウセイイン</t>
    </rPh>
    <rPh sb="10" eb="12">
      <t>カツドウ</t>
    </rPh>
    <rPh sb="12" eb="14">
      <t>シキン</t>
    </rPh>
    <rPh sb="15" eb="18">
      <t>タテカエキン</t>
    </rPh>
    <phoneticPr fontId="85"/>
  </si>
  <si>
    <t>日当</t>
    <rPh sb="0" eb="2">
      <t>ニットウ</t>
    </rPh>
    <phoneticPr fontId="85"/>
  </si>
  <si>
    <t>活動参加者に対して支払った日当</t>
    <rPh sb="0" eb="2">
      <t>カツドウ</t>
    </rPh>
    <rPh sb="2" eb="5">
      <t>サンカシャ</t>
    </rPh>
    <rPh sb="6" eb="7">
      <t>タイ</t>
    </rPh>
    <rPh sb="9" eb="11">
      <t>シハラ</t>
    </rPh>
    <rPh sb="13" eb="15">
      <t>ニットウ</t>
    </rPh>
    <phoneticPr fontId="85"/>
  </si>
  <si>
    <t>購入・リース費</t>
    <rPh sb="0" eb="2">
      <t>コウニュウ</t>
    </rPh>
    <rPh sb="6" eb="7">
      <t>ヒ</t>
    </rPh>
    <phoneticPr fontId="4"/>
  </si>
  <si>
    <t>資材（砕石、砂利、ｾﾒﾝﾄなど）の購入費、活動に必要な機械（草刈り機など）の購入費、パソコンなどのリース費、車両、機械等の
借り上げ費、花の種、苗代など</t>
    <rPh sb="21" eb="23">
      <t>カツドウ</t>
    </rPh>
    <rPh sb="24" eb="26">
      <t>ヒツヨウ</t>
    </rPh>
    <rPh sb="27" eb="29">
      <t>キカイ</t>
    </rPh>
    <rPh sb="30" eb="32">
      <t>クサカ</t>
    </rPh>
    <rPh sb="33" eb="34">
      <t>キ</t>
    </rPh>
    <rPh sb="38" eb="41">
      <t>コウニュウヒ</t>
    </rPh>
    <rPh sb="52" eb="53">
      <t>ヒ</t>
    </rPh>
    <rPh sb="54" eb="56">
      <t>シャリョウ</t>
    </rPh>
    <rPh sb="57" eb="59">
      <t>キカイ</t>
    </rPh>
    <rPh sb="59" eb="60">
      <t>トウ</t>
    </rPh>
    <rPh sb="62" eb="63">
      <t>カ</t>
    </rPh>
    <rPh sb="64" eb="65">
      <t>ア</t>
    </rPh>
    <rPh sb="66" eb="67">
      <t>ヒ</t>
    </rPh>
    <rPh sb="68" eb="69">
      <t>ハナ</t>
    </rPh>
    <rPh sb="70" eb="71">
      <t>タネ</t>
    </rPh>
    <rPh sb="72" eb="74">
      <t>ナエダイ</t>
    </rPh>
    <phoneticPr fontId="85"/>
  </si>
  <si>
    <t>外注費</t>
    <rPh sb="0" eb="3">
      <t>ガイチュウヒ</t>
    </rPh>
    <phoneticPr fontId="4"/>
  </si>
  <si>
    <t>補修・更新等の工事等（調査、設計、測量、試験等を含む）に係る建設業者等への外注費、事務の外注費など</t>
    <rPh sb="0" eb="2">
      <t>ホシュウ</t>
    </rPh>
    <rPh sb="3" eb="6">
      <t>コウシントウ</t>
    </rPh>
    <rPh sb="7" eb="10">
      <t>コウジトウ</t>
    </rPh>
    <rPh sb="11" eb="13">
      <t>チョウサ</t>
    </rPh>
    <rPh sb="14" eb="16">
      <t>セッケイ</t>
    </rPh>
    <rPh sb="17" eb="19">
      <t>ソクリョウ</t>
    </rPh>
    <rPh sb="20" eb="23">
      <t>シケントウ</t>
    </rPh>
    <rPh sb="24" eb="25">
      <t>フク</t>
    </rPh>
    <rPh sb="28" eb="29">
      <t>カカ</t>
    </rPh>
    <rPh sb="30" eb="33">
      <t>ケンセツギョウ</t>
    </rPh>
    <rPh sb="33" eb="34">
      <t>シャ</t>
    </rPh>
    <rPh sb="34" eb="35">
      <t>トウ</t>
    </rPh>
    <rPh sb="37" eb="40">
      <t>ガイチュウヒ</t>
    </rPh>
    <rPh sb="41" eb="43">
      <t>ジム</t>
    </rPh>
    <rPh sb="44" eb="47">
      <t>ガイチュウヒ</t>
    </rPh>
    <phoneticPr fontId="85"/>
  </si>
  <si>
    <t>その他支出</t>
    <rPh sb="2" eb="3">
      <t>タ</t>
    </rPh>
    <rPh sb="3" eb="5">
      <t>シシュツ</t>
    </rPh>
    <phoneticPr fontId="4"/>
  </si>
  <si>
    <t>技術指導等のために外部から招く専門家等への謝金、活動に係る旅費、保険料、文具代及び光熱費の費用、アルバイト等への賃金、草刈り機や車の燃料代、役員報酬、お茶代など</t>
    <rPh sb="0" eb="2">
      <t>ギジュツ</t>
    </rPh>
    <rPh sb="2" eb="4">
      <t>シドウ</t>
    </rPh>
    <rPh sb="4" eb="5">
      <t>トウ</t>
    </rPh>
    <rPh sb="9" eb="11">
      <t>ガイブ</t>
    </rPh>
    <rPh sb="13" eb="14">
      <t>マネ</t>
    </rPh>
    <rPh sb="15" eb="18">
      <t>センモンカ</t>
    </rPh>
    <rPh sb="18" eb="19">
      <t>トウ</t>
    </rPh>
    <rPh sb="21" eb="23">
      <t>シャキン</t>
    </rPh>
    <rPh sb="24" eb="26">
      <t>カツドウ</t>
    </rPh>
    <rPh sb="27" eb="28">
      <t>カカ</t>
    </rPh>
    <rPh sb="29" eb="31">
      <t>リョヒ</t>
    </rPh>
    <phoneticPr fontId="85"/>
  </si>
  <si>
    <t>返還</t>
    <rPh sb="0" eb="2">
      <t>ヘンカン</t>
    </rPh>
    <phoneticPr fontId="4"/>
  </si>
  <si>
    <t>返還金、他の活動組織への融通額・返還額</t>
    <rPh sb="0" eb="2">
      <t>ヘンカン</t>
    </rPh>
    <rPh sb="2" eb="3">
      <t>キン</t>
    </rPh>
    <phoneticPr fontId="85"/>
  </si>
  <si>
    <t>区分1_日付</t>
    <phoneticPr fontId="4"/>
  </si>
  <si>
    <t>区分1_分類</t>
    <phoneticPr fontId="4"/>
  </si>
  <si>
    <t>区分1_内容</t>
    <phoneticPr fontId="4"/>
  </si>
  <si>
    <t>区分1_区分</t>
    <phoneticPr fontId="4"/>
  </si>
  <si>
    <t>区分1_収入（円）</t>
    <phoneticPr fontId="4"/>
  </si>
  <si>
    <t>区分1_支出（円）</t>
    <phoneticPr fontId="4"/>
  </si>
  <si>
    <t>区分1_領収書番号</t>
    <phoneticPr fontId="4"/>
  </si>
  <si>
    <t>区分1_活動実施日</t>
    <phoneticPr fontId="4"/>
  </si>
  <si>
    <t>区分1_備考</t>
    <phoneticPr fontId="4"/>
  </si>
  <si>
    <t>区分1_長寿命化への活用</t>
    <phoneticPr fontId="4"/>
  </si>
  <si>
    <t>日付</t>
  </si>
  <si>
    <t>分類</t>
  </si>
  <si>
    <t>内容</t>
  </si>
  <si>
    <t>区分</t>
  </si>
  <si>
    <t>収入（円）</t>
  </si>
  <si>
    <t>支出（円）</t>
  </si>
  <si>
    <t>領収書番号</t>
  </si>
  <si>
    <t>備考</t>
  </si>
  <si>
    <t>長寿命化への活用</t>
  </si>
  <si>
    <t>（様式第1－８号）</t>
    <phoneticPr fontId="4"/>
  </si>
  <si>
    <t>○年度　多面的機能支払交付金に係る実施状況報告書</t>
    <rPh sb="1" eb="3">
      <t>ネンド</t>
    </rPh>
    <phoneticPr fontId="4"/>
  </si>
  <si>
    <r>
      <t>　多面的機能支払交付金実施要綱（平成26年４月１日付け25農振第2254号農林水産事務次官依命通知）別紙１の第５の７及び別紙２の第５の</t>
    </r>
    <r>
      <rPr>
        <sz val="12"/>
        <rFont val="ＭＳ 明朝"/>
        <family val="1"/>
        <charset val="128"/>
      </rPr>
      <t>８</t>
    </r>
    <r>
      <rPr>
        <sz val="12"/>
        <color indexed="8"/>
        <rFont val="ＭＳ 明朝"/>
        <family val="1"/>
        <charset val="128"/>
      </rPr>
      <t>に基づき、多面的機能支払交付金の実施状況について、別添のとおり報告します。</t>
    </r>
    <phoneticPr fontId="4"/>
  </si>
  <si>
    <t>（別添）</t>
    <rPh sb="1" eb="3">
      <t>ベッテン</t>
    </rPh>
    <phoneticPr fontId="4"/>
  </si>
  <si>
    <t>多面的機能支払交付金に係る実施状況報告書</t>
  </si>
  <si>
    <t>組織名称</t>
    <rPh sb="0" eb="2">
      <t>ソシキ</t>
    </rPh>
    <rPh sb="2" eb="4">
      <t>メイショウ</t>
    </rPh>
    <phoneticPr fontId="4"/>
  </si>
  <si>
    <t>＜</t>
  </si>
  <si>
    <t>年度　収支実績</t>
  </si>
  <si>
    <t>現在</t>
  </si>
  <si>
    <t>＞</t>
  </si>
  <si>
    <t>収入の部</t>
    <rPh sb="0" eb="2">
      <t>シュウニュウ</t>
    </rPh>
    <rPh sb="3" eb="4">
      <t>ブ</t>
    </rPh>
    <phoneticPr fontId="4"/>
  </si>
  <si>
    <t>項　　目</t>
    <rPh sb="0" eb="1">
      <t>コウ</t>
    </rPh>
    <rPh sb="3" eb="4">
      <t>メ</t>
    </rPh>
    <phoneticPr fontId="4"/>
  </si>
  <si>
    <t>金額</t>
    <rPh sb="0" eb="1">
      <t>キン</t>
    </rPh>
    <rPh sb="1" eb="2">
      <t>ガク</t>
    </rPh>
    <phoneticPr fontId="4"/>
  </si>
  <si>
    <t>備　考</t>
    <rPh sb="0" eb="1">
      <t>ソナエ</t>
    </rPh>
    <rPh sb="2" eb="3">
      <t>コウ</t>
    </rPh>
    <phoneticPr fontId="4"/>
  </si>
  <si>
    <t>１．</t>
    <phoneticPr fontId="4"/>
  </si>
  <si>
    <t>前年度からの持越金
（農地維持・資源向上（共同））</t>
  </si>
  <si>
    <t>２．</t>
    <phoneticPr fontId="4"/>
  </si>
  <si>
    <t>前年度からの持越金
（資源向上（長寿命化））</t>
  </si>
  <si>
    <t>３．</t>
    <phoneticPr fontId="4"/>
  </si>
  <si>
    <t>テスト３</t>
  </si>
  <si>
    <t>４．</t>
    <phoneticPr fontId="4"/>
  </si>
  <si>
    <t>資源向上（長寿命化）交付金</t>
    <rPh sb="0" eb="2">
      <t>シゲン</t>
    </rPh>
    <rPh sb="2" eb="4">
      <t>コウジョウ</t>
    </rPh>
    <rPh sb="5" eb="9">
      <t>チョウジュミョウカ</t>
    </rPh>
    <rPh sb="10" eb="13">
      <t>コウフキン</t>
    </rPh>
    <phoneticPr fontId="4"/>
  </si>
  <si>
    <t>テスト４</t>
  </si>
  <si>
    <t>５．</t>
    <phoneticPr fontId="4"/>
  </si>
  <si>
    <t>利子等（農地維持・資源向上（共同））</t>
  </si>
  <si>
    <t>テスト５</t>
  </si>
  <si>
    <t>６．</t>
    <phoneticPr fontId="4"/>
  </si>
  <si>
    <t>利子等（資源向上（長寿命化））</t>
  </si>
  <si>
    <t>テスト６</t>
  </si>
  <si>
    <t>　合　　　計</t>
    <rPh sb="1" eb="2">
      <t>ゴウ</t>
    </rPh>
    <rPh sb="5" eb="6">
      <t>ケイ</t>
    </rPh>
    <phoneticPr fontId="4"/>
  </si>
  <si>
    <t>支出の部</t>
    <rPh sb="0" eb="2">
      <t>シシュツ</t>
    </rPh>
    <rPh sb="3" eb="4">
      <t>ブ</t>
    </rPh>
    <phoneticPr fontId="4"/>
  </si>
  <si>
    <t>支出総額
（農地維持・資源向上（共同））</t>
    <rPh sb="0" eb="2">
      <t>シシュツ</t>
    </rPh>
    <rPh sb="2" eb="4">
      <t>ソウガク</t>
    </rPh>
    <rPh sb="6" eb="8">
      <t>ノウチ</t>
    </rPh>
    <rPh sb="8" eb="10">
      <t>イジ</t>
    </rPh>
    <rPh sb="11" eb="13">
      <t>シゲン</t>
    </rPh>
    <rPh sb="13" eb="15">
      <t>コウジョウ</t>
    </rPh>
    <rPh sb="16" eb="18">
      <t>キョウドウ</t>
    </rPh>
    <phoneticPr fontId="4"/>
  </si>
  <si>
    <t>日当</t>
    <rPh sb="0" eb="2">
      <t>ニットウ</t>
    </rPh>
    <phoneticPr fontId="4"/>
  </si>
  <si>
    <t>テスト８</t>
  </si>
  <si>
    <t>テスト９</t>
  </si>
  <si>
    <t>テスト10</t>
  </si>
  <si>
    <t>その他</t>
    <rPh sb="2" eb="3">
      <t>ホカ</t>
    </rPh>
    <phoneticPr fontId="4"/>
  </si>
  <si>
    <t>テスト11</t>
  </si>
  <si>
    <t>支出総額（資源向上（長寿命化））</t>
    <rPh sb="0" eb="2">
      <t>シシュツ</t>
    </rPh>
    <rPh sb="2" eb="4">
      <t>ソウガク</t>
    </rPh>
    <rPh sb="5" eb="7">
      <t>シゲン</t>
    </rPh>
    <rPh sb="7" eb="9">
      <t>コウジョウ</t>
    </rPh>
    <rPh sb="10" eb="14">
      <t>チョウジュミョウカ</t>
    </rPh>
    <phoneticPr fontId="4"/>
  </si>
  <si>
    <t>テスト13</t>
  </si>
  <si>
    <t>テスト14</t>
  </si>
  <si>
    <t>テスト15</t>
  </si>
  <si>
    <t>テスト16</t>
  </si>
  <si>
    <t>テスト17</t>
  </si>
  <si>
    <t>次年度への持越金
（農地維持・資源向上（共同））</t>
    <rPh sb="0" eb="3">
      <t>ジネンド</t>
    </rPh>
    <rPh sb="5" eb="7">
      <t>モチコ</t>
    </rPh>
    <rPh sb="7" eb="8">
      <t>キン</t>
    </rPh>
    <rPh sb="10" eb="12">
      <t>ノウチ</t>
    </rPh>
    <rPh sb="12" eb="14">
      <t>イジ</t>
    </rPh>
    <rPh sb="15" eb="17">
      <t>シゲン</t>
    </rPh>
    <rPh sb="17" eb="19">
      <t>コウジョウ</t>
    </rPh>
    <rPh sb="20" eb="22">
      <t>キョウドウ</t>
    </rPh>
    <phoneticPr fontId="4"/>
  </si>
  <si>
    <t>テスト18 水路の草刈りに係る資材の購入（４月）</t>
  </si>
  <si>
    <t>５．</t>
  </si>
  <si>
    <t>次年度への持越金
（資源向上（長寿命化））</t>
    <rPh sb="0" eb="3">
      <t>ジネンド</t>
    </rPh>
    <rPh sb="5" eb="7">
      <t>モチコ</t>
    </rPh>
    <rPh sb="7" eb="8">
      <t>キン</t>
    </rPh>
    <rPh sb="10" eb="12">
      <t>シゲン</t>
    </rPh>
    <rPh sb="12" eb="14">
      <t>コウジョウ</t>
    </rPh>
    <rPh sb="15" eb="19">
      <t>チョウジュミョウカ</t>
    </rPh>
    <phoneticPr fontId="4"/>
  </si>
  <si>
    <t>テスト19 （持越金の使用予定（使用時期、使用内容）等を記入）</t>
  </si>
  <si>
    <t>１． 総会又は運営委員会の実施時期</t>
  </si>
  <si>
    <t>下記のとおり、総会又は運営委員会を開催し構成員の了解を得ています。</t>
    <rPh sb="0" eb="2">
      <t>カキ</t>
    </rPh>
    <rPh sb="7" eb="9">
      <t>ソウカイ</t>
    </rPh>
    <rPh sb="9" eb="10">
      <t>マタ</t>
    </rPh>
    <rPh sb="11" eb="13">
      <t>ウンエイ</t>
    </rPh>
    <rPh sb="13" eb="16">
      <t>イインカイ</t>
    </rPh>
    <rPh sb="17" eb="19">
      <t>カイサイ</t>
    </rPh>
    <rPh sb="20" eb="23">
      <t>コウセイイン</t>
    </rPh>
    <rPh sb="24" eb="26">
      <t>リョウカイ</t>
    </rPh>
    <rPh sb="27" eb="28">
      <t>エ</t>
    </rPh>
    <phoneticPr fontId="4"/>
  </si>
  <si>
    <t>開催日</t>
    <rPh sb="0" eb="3">
      <t>カイサイビ</t>
    </rPh>
    <phoneticPr fontId="4"/>
  </si>
  <si>
    <t>２．組織の広域化・体制強化の状況</t>
    <rPh sb="2" eb="4">
      <t>ソシキ</t>
    </rPh>
    <rPh sb="5" eb="8">
      <t>コウイキカ</t>
    </rPh>
    <rPh sb="9" eb="11">
      <t>タイセイ</t>
    </rPh>
    <rPh sb="11" eb="13">
      <t>キョウカ</t>
    </rPh>
    <rPh sb="14" eb="16">
      <t>ジョウキョウ</t>
    </rPh>
    <phoneticPr fontId="4"/>
  </si>
  <si>
    <t>２．組織の広域化・体制強化の計画</t>
    <rPh sb="2" eb="4">
      <t>ソシキ</t>
    </rPh>
    <rPh sb="5" eb="8">
      <t>コウイキカ</t>
    </rPh>
    <rPh sb="9" eb="11">
      <t>タイセイ</t>
    </rPh>
    <rPh sb="11" eb="13">
      <t>キョウカ</t>
    </rPh>
    <rPh sb="14" eb="16">
      <t>ケイカク</t>
    </rPh>
    <phoneticPr fontId="4"/>
  </si>
  <si>
    <t>下記にあてはまる場合は○を記入してください。</t>
    <rPh sb="0" eb="2">
      <t>カキ</t>
    </rPh>
    <rPh sb="8" eb="10">
      <t>バアイ</t>
    </rPh>
    <rPh sb="13" eb="15">
      <t>キニュウ</t>
    </rPh>
    <phoneticPr fontId="4"/>
  </si>
  <si>
    <t>広域活動組織</t>
    <rPh sb="0" eb="2">
      <t>コウイキ</t>
    </rPh>
    <rPh sb="2" eb="4">
      <t>カツドウ</t>
    </rPh>
    <rPh sb="4" eb="6">
      <t>ソシキ</t>
    </rPh>
    <phoneticPr fontId="4"/>
  </si>
  <si>
    <t>特定非営利活動法人</t>
    <rPh sb="0" eb="2">
      <t>トクテイ</t>
    </rPh>
    <rPh sb="2" eb="5">
      <t>ヒエイリ</t>
    </rPh>
    <rPh sb="5" eb="7">
      <t>カツドウ</t>
    </rPh>
    <rPh sb="7" eb="9">
      <t>ホウジン</t>
    </rPh>
    <phoneticPr fontId="4"/>
  </si>
  <si>
    <t>３． 多面的機能支払交付金に係る事業の成果</t>
    <rPh sb="3" eb="6">
      <t>タメンテキ</t>
    </rPh>
    <rPh sb="6" eb="8">
      <t>キノウ</t>
    </rPh>
    <rPh sb="8" eb="10">
      <t>シハライ</t>
    </rPh>
    <rPh sb="10" eb="13">
      <t>コウフキン</t>
    </rPh>
    <rPh sb="14" eb="15">
      <t>カカ</t>
    </rPh>
    <rPh sb="16" eb="18">
      <t>ジギョウ</t>
    </rPh>
    <rPh sb="19" eb="21">
      <t>セイカ</t>
    </rPh>
    <phoneticPr fontId="4"/>
  </si>
  <si>
    <t>「計画」欄：活動計画書において計画した活動に「○」、計画外の活動項目に「－」を記入する。</t>
    <rPh sb="1" eb="3">
      <t>ケイカク</t>
    </rPh>
    <rPh sb="4" eb="5">
      <t>ラン</t>
    </rPh>
    <rPh sb="6" eb="8">
      <t>カツドウ</t>
    </rPh>
    <rPh sb="8" eb="11">
      <t>ケイカクショ</t>
    </rPh>
    <rPh sb="15" eb="17">
      <t>ケイカク</t>
    </rPh>
    <rPh sb="19" eb="21">
      <t>カツドウ</t>
    </rPh>
    <rPh sb="26" eb="28">
      <t>ケイカク</t>
    </rPh>
    <rPh sb="30" eb="32">
      <t>カツドウ</t>
    </rPh>
    <phoneticPr fontId="4"/>
  </si>
  <si>
    <t>「実施」欄：活動要件を満たした活動項目に「○」、要件を満たせなかった場合や実施しなかった
　　　　　　場合に「×」を記入する。対象外の活動項目には「－」を記入する。</t>
    <rPh sb="1" eb="3">
      <t>ジッシ</t>
    </rPh>
    <rPh sb="4" eb="5">
      <t>ラン</t>
    </rPh>
    <rPh sb="6" eb="8">
      <t>カツドウ</t>
    </rPh>
    <rPh sb="8" eb="10">
      <t>ヨウケン</t>
    </rPh>
    <rPh sb="11" eb="12">
      <t>ミ</t>
    </rPh>
    <rPh sb="15" eb="17">
      <t>カツドウ</t>
    </rPh>
    <rPh sb="17" eb="19">
      <t>コウモク</t>
    </rPh>
    <rPh sb="24" eb="26">
      <t>ヨウケン</t>
    </rPh>
    <rPh sb="27" eb="28">
      <t>ミ</t>
    </rPh>
    <rPh sb="34" eb="36">
      <t>バアイ</t>
    </rPh>
    <rPh sb="63" eb="66">
      <t>タイショウガイ</t>
    </rPh>
    <rPh sb="67" eb="69">
      <t>カツドウ</t>
    </rPh>
    <rPh sb="69" eb="71">
      <t>コウモク</t>
    </rPh>
    <rPh sb="77" eb="79">
      <t>キニュウ</t>
    </rPh>
    <phoneticPr fontId="4"/>
  </si>
  <si>
    <t>「備考」欄：「実施」欄に「○」を記入した場合は具体的な活動内容や研修実施日等を記入する。
　　　　　　「実施」欄に「×」を記入した場合は要件を満たせなかった理由や実施しなかった理由を記入する。</t>
    <rPh sb="1" eb="3">
      <t>ビコウ</t>
    </rPh>
    <rPh sb="4" eb="5">
      <t>ラン</t>
    </rPh>
    <rPh sb="7" eb="9">
      <t>ジッシ</t>
    </rPh>
    <rPh sb="10" eb="11">
      <t>ラン</t>
    </rPh>
    <rPh sb="16" eb="18">
      <t>キニュウ</t>
    </rPh>
    <rPh sb="20" eb="22">
      <t>バアイ</t>
    </rPh>
    <rPh sb="23" eb="26">
      <t>グタイテキ</t>
    </rPh>
    <rPh sb="27" eb="29">
      <t>カツドウ</t>
    </rPh>
    <rPh sb="29" eb="31">
      <t>ナイヨウ</t>
    </rPh>
    <rPh sb="32" eb="34">
      <t>ケンシュウ</t>
    </rPh>
    <rPh sb="34" eb="36">
      <t>ジッシ</t>
    </rPh>
    <rPh sb="36" eb="37">
      <t>ヒ</t>
    </rPh>
    <rPh sb="37" eb="38">
      <t>トウ</t>
    </rPh>
    <rPh sb="39" eb="41">
      <t>キニュウ</t>
    </rPh>
    <rPh sb="52" eb="54">
      <t>ジッシ</t>
    </rPh>
    <rPh sb="55" eb="56">
      <t>ラン</t>
    </rPh>
    <rPh sb="61" eb="63">
      <t>キニュウ</t>
    </rPh>
    <rPh sb="65" eb="67">
      <t>バアイ</t>
    </rPh>
    <rPh sb="68" eb="70">
      <t>ヨウケン</t>
    </rPh>
    <rPh sb="71" eb="72">
      <t>ミ</t>
    </rPh>
    <rPh sb="78" eb="80">
      <t>リユウ</t>
    </rPh>
    <rPh sb="81" eb="83">
      <t>ジッシ</t>
    </rPh>
    <rPh sb="88" eb="90">
      <t>リユウ</t>
    </rPh>
    <rPh sb="91" eb="93">
      <t>キニュウ</t>
    </rPh>
    <phoneticPr fontId="4"/>
  </si>
  <si>
    <t>農地維持支払交付金の交付を受けずに活動を実施した場合も記入してください。</t>
    <rPh sb="17" eb="19">
      <t>カツドウ</t>
    </rPh>
    <phoneticPr fontId="4"/>
  </si>
  <si>
    <t xml:space="preserve">活動区分 </t>
    <rPh sb="0" eb="2">
      <t>カツドウ</t>
    </rPh>
    <rPh sb="2" eb="4">
      <t>クブン</t>
    </rPh>
    <phoneticPr fontId="4"/>
  </si>
  <si>
    <t>計画</t>
    <rPh sb="0" eb="2">
      <t>ケイカク</t>
    </rPh>
    <phoneticPr fontId="4"/>
  </si>
  <si>
    <t>実施</t>
    <rPh sb="0" eb="2">
      <t>ジッシ</t>
    </rPh>
    <phoneticPr fontId="4"/>
  </si>
  <si>
    <t>地域資源の基礎的な保全活動</t>
    <rPh sb="0" eb="2">
      <t>チイキ</t>
    </rPh>
    <rPh sb="2" eb="4">
      <t>シゲン</t>
    </rPh>
    <rPh sb="5" eb="8">
      <t>キソテキ</t>
    </rPh>
    <rPh sb="9" eb="11">
      <t>ホゼン</t>
    </rPh>
    <rPh sb="11" eb="13">
      <t>カツドウ</t>
    </rPh>
    <phoneticPr fontId="4"/>
  </si>
  <si>
    <t>施設の点検</t>
    <rPh sb="0" eb="2">
      <t>シセツ</t>
    </rPh>
    <rPh sb="3" eb="5">
      <t>テンケン</t>
    </rPh>
    <phoneticPr fontId="4"/>
  </si>
  <si>
    <t>実施日</t>
    <rPh sb="0" eb="2">
      <t>ジッシ</t>
    </rPh>
    <rPh sb="2" eb="3">
      <t>ヒ</t>
    </rPh>
    <phoneticPr fontId="4"/>
  </si>
  <si>
    <t>令和３年度活動計画の策定</t>
    <rPh sb="0" eb="2">
      <t>レイワ</t>
    </rPh>
    <rPh sb="3" eb="5">
      <t>ネンド</t>
    </rPh>
    <rPh sb="5" eb="7">
      <t>カツドウ</t>
    </rPh>
    <rPh sb="7" eb="9">
      <t>ケイカク</t>
    </rPh>
    <rPh sb="10" eb="12">
      <t>サクテイ</t>
    </rPh>
    <phoneticPr fontId="4"/>
  </si>
  <si>
    <t>３　事務・組織運営等に関する研修、
　　機械の安全使用に関する研修</t>
    <rPh sb="2" eb="4">
      <t>ジム</t>
    </rPh>
    <rPh sb="5" eb="7">
      <t>ソシキ</t>
    </rPh>
    <rPh sb="7" eb="9">
      <t>ウンエイ</t>
    </rPh>
    <rPh sb="9" eb="10">
      <t>トウ</t>
    </rPh>
    <rPh sb="11" eb="12">
      <t>カン</t>
    </rPh>
    <rPh sb="14" eb="16">
      <t>ケンシュウ</t>
    </rPh>
    <rPh sb="20" eb="22">
      <t>キカイ</t>
    </rPh>
    <rPh sb="23" eb="25">
      <t>アンゼン</t>
    </rPh>
    <rPh sb="25" eb="27">
      <t>シヨウ</t>
    </rPh>
    <rPh sb="28" eb="29">
      <t>カン</t>
    </rPh>
    <rPh sb="31" eb="33">
      <t>ケンシュウ</t>
    </rPh>
    <phoneticPr fontId="4"/>
  </si>
  <si>
    <t>代表者研修（事務・組織運営等に関する研修）
機会の安全使用に関する研修はＲ４受講予定</t>
    <rPh sb="0" eb="3">
      <t>ダイヒョウシャ</t>
    </rPh>
    <rPh sb="3" eb="5">
      <t>ケンシュウ</t>
    </rPh>
    <rPh sb="6" eb="8">
      <t>ジム</t>
    </rPh>
    <rPh sb="9" eb="11">
      <t>ソシキ</t>
    </rPh>
    <rPh sb="11" eb="13">
      <t>ウンエイ</t>
    </rPh>
    <rPh sb="13" eb="14">
      <t>トウ</t>
    </rPh>
    <rPh sb="15" eb="16">
      <t>カン</t>
    </rPh>
    <rPh sb="18" eb="20">
      <t>ケンシュウ</t>
    </rPh>
    <rPh sb="22" eb="24">
      <t>キカイ</t>
    </rPh>
    <rPh sb="25" eb="27">
      <t>アンゼン</t>
    </rPh>
    <rPh sb="27" eb="29">
      <t>シヨウ</t>
    </rPh>
    <rPh sb="30" eb="31">
      <t>カン</t>
    </rPh>
    <rPh sb="33" eb="35">
      <t>ケンシュウ</t>
    </rPh>
    <rPh sb="38" eb="40">
      <t>ジュコウ</t>
    </rPh>
    <rPh sb="40" eb="42">
      <t>ヨテイ</t>
    </rPh>
    <phoneticPr fontId="4"/>
  </si>
  <si>
    <t>４　遊休農地発生防止のための保全管理</t>
    <rPh sb="2" eb="4">
      <t>ユウキュウ</t>
    </rPh>
    <rPh sb="4" eb="6">
      <t>ノウチ</t>
    </rPh>
    <rPh sb="6" eb="8">
      <t>ハッセイ</t>
    </rPh>
    <rPh sb="8" eb="10">
      <t>ボウシ</t>
    </rPh>
    <rPh sb="14" eb="16">
      <t>ホゼン</t>
    </rPh>
    <rPh sb="16" eb="18">
      <t>カンリ</t>
    </rPh>
    <phoneticPr fontId="4"/>
  </si>
  <si>
    <t>農地の害虫駆除</t>
    <rPh sb="0" eb="2">
      <t>ノウチ</t>
    </rPh>
    <rPh sb="3" eb="5">
      <t>ガイチュウ</t>
    </rPh>
    <rPh sb="5" eb="7">
      <t>クジョ</t>
    </rPh>
    <phoneticPr fontId="4"/>
  </si>
  <si>
    <t>遊休農地解消面積</t>
    <rPh sb="0" eb="2">
      <t>ユウキュウ</t>
    </rPh>
    <rPh sb="2" eb="4">
      <t>ノウチ</t>
    </rPh>
    <rPh sb="4" eb="6">
      <t>カイショウ</t>
    </rPh>
    <rPh sb="6" eb="8">
      <t>メンセキ</t>
    </rPh>
    <phoneticPr fontId="4"/>
  </si>
  <si>
    <t>５　畦畔・法面・防風林の草刈り</t>
    <rPh sb="2" eb="4">
      <t>ケイハン</t>
    </rPh>
    <rPh sb="5" eb="7">
      <t>ノリメン</t>
    </rPh>
    <rPh sb="8" eb="11">
      <t>ボウフウリン</t>
    </rPh>
    <rPh sb="12" eb="14">
      <t>クサカ</t>
    </rPh>
    <phoneticPr fontId="4"/>
  </si>
  <si>
    <t>農用地法面の草刈り</t>
    <rPh sb="0" eb="3">
      <t>ノウヨウチ</t>
    </rPh>
    <rPh sb="3" eb="5">
      <t>ノリメン</t>
    </rPh>
    <rPh sb="6" eb="8">
      <t>クサカ</t>
    </rPh>
    <phoneticPr fontId="4"/>
  </si>
  <si>
    <t>点検の結果、異常なし</t>
    <rPh sb="0" eb="2">
      <t>テンケン</t>
    </rPh>
    <rPh sb="3" eb="5">
      <t>ケッカ</t>
    </rPh>
    <rPh sb="6" eb="8">
      <t>イジョウ</t>
    </rPh>
    <phoneticPr fontId="4"/>
  </si>
  <si>
    <t>７　水路の草刈り</t>
    <rPh sb="2" eb="4">
      <t>スイロ</t>
    </rPh>
    <rPh sb="5" eb="7">
      <t>クサカ</t>
    </rPh>
    <phoneticPr fontId="4"/>
  </si>
  <si>
    <t>○○水路等</t>
    <rPh sb="2" eb="4">
      <t>スイロ</t>
    </rPh>
    <rPh sb="4" eb="5">
      <t>トウ</t>
    </rPh>
    <phoneticPr fontId="4"/>
  </si>
  <si>
    <t>８　水路の泥上げ</t>
    <rPh sb="2" eb="4">
      <t>スイロ</t>
    </rPh>
    <rPh sb="5" eb="6">
      <t>ドロ</t>
    </rPh>
    <rPh sb="6" eb="7">
      <t>ア</t>
    </rPh>
    <phoneticPr fontId="4"/>
  </si>
  <si>
    <t>△△農道等</t>
    <rPh sb="2" eb="4">
      <t>ノウドウ</t>
    </rPh>
    <rPh sb="4" eb="5">
      <t>トウ</t>
    </rPh>
    <phoneticPr fontId="4"/>
  </si>
  <si>
    <t>11　農道側溝の泥上げ</t>
    <rPh sb="3" eb="5">
      <t>ノウドウ</t>
    </rPh>
    <rPh sb="5" eb="7">
      <t>ソッコウ</t>
    </rPh>
    <rPh sb="8" eb="9">
      <t>ドロ</t>
    </rPh>
    <rPh sb="9" eb="10">
      <t>ア</t>
    </rPh>
    <phoneticPr fontId="4"/>
  </si>
  <si>
    <t>□□農道等</t>
    <rPh sb="2" eb="4">
      <t>ノウドウ</t>
    </rPh>
    <rPh sb="4" eb="5">
      <t>トウ</t>
    </rPh>
    <phoneticPr fontId="4"/>
  </si>
  <si>
    <t>13　ため池の草刈り</t>
    <rPh sb="5" eb="6">
      <t>イケ</t>
    </rPh>
    <rPh sb="7" eb="9">
      <t>クサカ</t>
    </rPh>
    <phoneticPr fontId="4"/>
  </si>
  <si>
    <t>○○ため池等</t>
    <rPh sb="4" eb="5">
      <t>イケ</t>
    </rPh>
    <rPh sb="5" eb="6">
      <t>トウ</t>
    </rPh>
    <phoneticPr fontId="4"/>
  </si>
  <si>
    <t>14　ため池の泥上げ</t>
    <rPh sb="5" eb="6">
      <t>イケ</t>
    </rPh>
    <rPh sb="7" eb="8">
      <t>ドロ</t>
    </rPh>
    <rPh sb="8" eb="9">
      <t>ア</t>
    </rPh>
    <phoneticPr fontId="4"/>
  </si>
  <si>
    <t>15　ため池附帯施設の保守管理</t>
    <rPh sb="5" eb="6">
      <t>イケ</t>
    </rPh>
    <rPh sb="6" eb="8">
      <t>フタイ</t>
    </rPh>
    <rPh sb="8" eb="10">
      <t>シセツ</t>
    </rPh>
    <rPh sb="11" eb="13">
      <t>ホシュ</t>
    </rPh>
    <rPh sb="13" eb="15">
      <t>カンリ</t>
    </rPh>
    <phoneticPr fontId="4"/>
  </si>
  <si>
    <t>16　異常気象時の対応</t>
    <rPh sb="3" eb="5">
      <t>イジョウ</t>
    </rPh>
    <rPh sb="5" eb="7">
      <t>キショウ</t>
    </rPh>
    <rPh sb="7" eb="8">
      <t>ジ</t>
    </rPh>
    <rPh sb="9" eb="11">
      <t>タイオウ</t>
    </rPh>
    <phoneticPr fontId="4"/>
  </si>
  <si>
    <t>8/1大雨後の見回り等</t>
    <rPh sb="3" eb="5">
      <t>オオアメ</t>
    </rPh>
    <rPh sb="5" eb="6">
      <t>ゴ</t>
    </rPh>
    <rPh sb="7" eb="9">
      <t>ミマワ</t>
    </rPh>
    <rPh sb="10" eb="11">
      <t>トウ</t>
    </rPh>
    <phoneticPr fontId="4"/>
  </si>
  <si>
    <t>実施日</t>
    <rPh sb="0" eb="3">
      <t>ジッシビ</t>
    </rPh>
    <phoneticPr fontId="4"/>
  </si>
  <si>
    <t>17　農業者の検討会の開催</t>
    <phoneticPr fontId="4"/>
  </si>
  <si>
    <t>18　農業者に対する意向調査、現地調査</t>
    <phoneticPr fontId="4"/>
  </si>
  <si>
    <t>19　不在村地主との連絡体制の整備等</t>
    <rPh sb="3" eb="5">
      <t>フザイ</t>
    </rPh>
    <rPh sb="5" eb="6">
      <t>ムラ</t>
    </rPh>
    <rPh sb="6" eb="8">
      <t>ジヌシ</t>
    </rPh>
    <rPh sb="10" eb="12">
      <t>レンラク</t>
    </rPh>
    <rPh sb="12" eb="14">
      <t>タイセイ</t>
    </rPh>
    <rPh sb="15" eb="17">
      <t>セイビ</t>
    </rPh>
    <rPh sb="17" eb="18">
      <t>トウ</t>
    </rPh>
    <phoneticPr fontId="4"/>
  </si>
  <si>
    <t>20　集落外住民や地域住民との意見交換等</t>
    <rPh sb="3" eb="5">
      <t>シュウラク</t>
    </rPh>
    <rPh sb="5" eb="6">
      <t>ガイ</t>
    </rPh>
    <rPh sb="6" eb="8">
      <t>ジュウミン</t>
    </rPh>
    <rPh sb="9" eb="11">
      <t>チイキ</t>
    </rPh>
    <rPh sb="11" eb="13">
      <t>ジュウミン</t>
    </rPh>
    <rPh sb="15" eb="17">
      <t>イケン</t>
    </rPh>
    <rPh sb="17" eb="19">
      <t>コウカン</t>
    </rPh>
    <rPh sb="19" eb="20">
      <t>トウ</t>
    </rPh>
    <phoneticPr fontId="4"/>
  </si>
  <si>
    <t>21　地域住民等に対する意向調査等</t>
    <rPh sb="3" eb="5">
      <t>チイキ</t>
    </rPh>
    <rPh sb="5" eb="7">
      <t>ジュウミン</t>
    </rPh>
    <rPh sb="7" eb="8">
      <t>トウ</t>
    </rPh>
    <rPh sb="9" eb="10">
      <t>タイ</t>
    </rPh>
    <rPh sb="12" eb="14">
      <t>イコウ</t>
    </rPh>
    <rPh sb="14" eb="16">
      <t>チョウサ</t>
    </rPh>
    <rPh sb="16" eb="17">
      <t>トウ</t>
    </rPh>
    <phoneticPr fontId="4"/>
  </si>
  <si>
    <t>22　有識者等による研修会、検討会の開催</t>
    <rPh sb="3" eb="6">
      <t>ユウシキシャ</t>
    </rPh>
    <rPh sb="6" eb="7">
      <t>トウ</t>
    </rPh>
    <rPh sb="10" eb="13">
      <t>ケンシュウカイ</t>
    </rPh>
    <rPh sb="14" eb="17">
      <t>ケントウカイ</t>
    </rPh>
    <rPh sb="18" eb="20">
      <t>カイサイ</t>
    </rPh>
    <phoneticPr fontId="4"/>
  </si>
  <si>
    <t>23　その他</t>
  </si>
  <si>
    <t>資源向上支払交付金（共同）の交付を受けずに活動を実施した場合も記入してください。</t>
    <rPh sb="0" eb="2">
      <t>シゲン</t>
    </rPh>
    <rPh sb="2" eb="4">
      <t>コウジョウ</t>
    </rPh>
    <rPh sb="10" eb="12">
      <t>キョウドウ</t>
    </rPh>
    <rPh sb="21" eb="23">
      <t>カツドウ</t>
    </rPh>
    <phoneticPr fontId="4"/>
  </si>
  <si>
    <t>施設の軽微な補修</t>
    <rPh sb="0" eb="2">
      <t>シセツ</t>
    </rPh>
    <rPh sb="3" eb="5">
      <t>ケイビ</t>
    </rPh>
    <rPh sb="6" eb="8">
      <t>ホシュウ</t>
    </rPh>
    <phoneticPr fontId="4"/>
  </si>
  <si>
    <t>機能診断・
計画策定</t>
    <rPh sb="0" eb="2">
      <t>キノウ</t>
    </rPh>
    <rPh sb="2" eb="4">
      <t>シンダン</t>
    </rPh>
    <rPh sb="6" eb="8">
      <t>ケイカク</t>
    </rPh>
    <rPh sb="8" eb="10">
      <t>サクテイ</t>
    </rPh>
    <phoneticPr fontId="4"/>
  </si>
  <si>
    <t>24　農用地の機能診断</t>
    <rPh sb="3" eb="6">
      <t>ノウヨウチ</t>
    </rPh>
    <rPh sb="7" eb="9">
      <t>キノウ</t>
    </rPh>
    <rPh sb="9" eb="11">
      <t>シンダン</t>
    </rPh>
    <phoneticPr fontId="4"/>
  </si>
  <si>
    <t>■■農地等</t>
    <rPh sb="2" eb="4">
      <t>ノウチ</t>
    </rPh>
    <rPh sb="4" eb="5">
      <t>トウ</t>
    </rPh>
    <phoneticPr fontId="4"/>
  </si>
  <si>
    <t>25　水路の機能診断</t>
    <rPh sb="3" eb="5">
      <t>スイロ</t>
    </rPh>
    <rPh sb="6" eb="8">
      <t>キノウ</t>
    </rPh>
    <rPh sb="8" eb="10">
      <t>シンダン</t>
    </rPh>
    <phoneticPr fontId="4"/>
  </si>
  <si>
    <t>26　農道の機能診断</t>
    <rPh sb="3" eb="5">
      <t>ノウドウ</t>
    </rPh>
    <rPh sb="6" eb="8">
      <t>キノウ</t>
    </rPh>
    <rPh sb="8" eb="10">
      <t>シンダン</t>
    </rPh>
    <phoneticPr fontId="4"/>
  </si>
  <si>
    <t>27　ため池の機能診断</t>
    <rPh sb="5" eb="6">
      <t>イケ</t>
    </rPh>
    <rPh sb="7" eb="9">
      <t>キノウ</t>
    </rPh>
    <rPh sb="9" eb="11">
      <t>シンダン</t>
    </rPh>
    <phoneticPr fontId="4"/>
  </si>
  <si>
    <t>令和3年度活動計画の策定</t>
    <rPh sb="0" eb="2">
      <t>レイワ</t>
    </rPh>
    <rPh sb="3" eb="5">
      <t>ネンド</t>
    </rPh>
    <rPh sb="5" eb="7">
      <t>カツドウ</t>
    </rPh>
    <rPh sb="7" eb="9">
      <t>ケイカク</t>
    </rPh>
    <rPh sb="10" eb="12">
      <t>サクテイ</t>
    </rPh>
    <phoneticPr fontId="4"/>
  </si>
  <si>
    <t>29　機能診断・補修技術等に関する研修</t>
    <rPh sb="3" eb="5">
      <t>キノウ</t>
    </rPh>
    <rPh sb="5" eb="7">
      <t>シンダン</t>
    </rPh>
    <rPh sb="8" eb="10">
      <t>ホシュウ</t>
    </rPh>
    <rPh sb="10" eb="12">
      <t>ギジュツ</t>
    </rPh>
    <rPh sb="12" eb="13">
      <t>トウ</t>
    </rPh>
    <rPh sb="14" eb="15">
      <t>カン</t>
    </rPh>
    <rPh sb="17" eb="19">
      <t>ケンシュウ</t>
    </rPh>
    <phoneticPr fontId="4"/>
  </si>
  <si>
    <t>30　農用地の軽微な補修等</t>
    <rPh sb="3" eb="6">
      <t>ノウヨウチ</t>
    </rPh>
    <rPh sb="7" eb="9">
      <t>ケイビ</t>
    </rPh>
    <rPh sb="10" eb="12">
      <t>ホシュウ</t>
    </rPh>
    <rPh sb="12" eb="13">
      <t>トウ</t>
    </rPh>
    <phoneticPr fontId="4"/>
  </si>
  <si>
    <t>■■農地の除れき等</t>
    <rPh sb="2" eb="4">
      <t>ノウチ</t>
    </rPh>
    <rPh sb="5" eb="6">
      <t>ジョ</t>
    </rPh>
    <rPh sb="8" eb="9">
      <t>トウ</t>
    </rPh>
    <phoneticPr fontId="4"/>
  </si>
  <si>
    <t>31　水路の軽微な補修等</t>
    <rPh sb="3" eb="5">
      <t>スイロ</t>
    </rPh>
    <rPh sb="6" eb="8">
      <t>ケイビ</t>
    </rPh>
    <rPh sb="9" eb="11">
      <t>ホシュウ</t>
    </rPh>
    <rPh sb="11" eb="12">
      <t>トウ</t>
    </rPh>
    <phoneticPr fontId="4"/>
  </si>
  <si>
    <t>○○水路の目地詰め等</t>
    <rPh sb="2" eb="4">
      <t>スイロ</t>
    </rPh>
    <rPh sb="5" eb="7">
      <t>メジ</t>
    </rPh>
    <rPh sb="7" eb="8">
      <t>ヅ</t>
    </rPh>
    <rPh sb="9" eb="10">
      <t>トウ</t>
    </rPh>
    <phoneticPr fontId="4"/>
  </si>
  <si>
    <t>32　農道の軽微な補修等</t>
    <rPh sb="3" eb="5">
      <t>ノウドウ</t>
    </rPh>
    <rPh sb="6" eb="8">
      <t>ケイビ</t>
    </rPh>
    <rPh sb="9" eb="11">
      <t>ホシュウ</t>
    </rPh>
    <rPh sb="11" eb="12">
      <t>トウ</t>
    </rPh>
    <phoneticPr fontId="4"/>
  </si>
  <si>
    <t>○○農道の補強</t>
    <rPh sb="2" eb="4">
      <t>ノウドウ</t>
    </rPh>
    <rPh sb="5" eb="7">
      <t>ホキョウ</t>
    </rPh>
    <phoneticPr fontId="4"/>
  </si>
  <si>
    <t>33　ため池の軽微な補修等</t>
    <rPh sb="5" eb="6">
      <t>イケ</t>
    </rPh>
    <rPh sb="7" eb="9">
      <t>ケイビ</t>
    </rPh>
    <rPh sb="10" eb="12">
      <t>ホシュウ</t>
    </rPh>
    <rPh sb="12" eb="13">
      <t>トウ</t>
    </rPh>
    <phoneticPr fontId="4"/>
  </si>
  <si>
    <t>機能診断の結果、補修の必要がなかったため</t>
    <rPh sb="0" eb="2">
      <t>キノウ</t>
    </rPh>
    <rPh sb="2" eb="4">
      <t>シンダン</t>
    </rPh>
    <rPh sb="5" eb="7">
      <t>ケッカ</t>
    </rPh>
    <rPh sb="8" eb="10">
      <t>ホシュウ</t>
    </rPh>
    <rPh sb="11" eb="13">
      <t>ヒツヨウ</t>
    </rPh>
    <phoneticPr fontId="4"/>
  </si>
  <si>
    <t>4/9　計画策定</t>
    <rPh sb="4" eb="6">
      <t>ケイカク</t>
    </rPh>
    <rPh sb="6" eb="8">
      <t>サクテイ</t>
    </rPh>
    <phoneticPr fontId="4"/>
  </si>
  <si>
    <t>35　水質保全計画、農地保全計画の策定</t>
    <rPh sb="3" eb="5">
      <t>スイシツ</t>
    </rPh>
    <rPh sb="5" eb="7">
      <t>ホゼン</t>
    </rPh>
    <rPh sb="7" eb="9">
      <t>ケイカク</t>
    </rPh>
    <rPh sb="10" eb="12">
      <t>ノウチ</t>
    </rPh>
    <rPh sb="12" eb="14">
      <t>ホゼン</t>
    </rPh>
    <rPh sb="14" eb="16">
      <t>ケイカク</t>
    </rPh>
    <rPh sb="17" eb="19">
      <t>サクテイ</t>
    </rPh>
    <phoneticPr fontId="4"/>
  </si>
  <si>
    <t>生き物調査等</t>
    <phoneticPr fontId="4"/>
  </si>
  <si>
    <t>○○水路沿いへのグリーンベルトの設置</t>
    <phoneticPr fontId="4"/>
  </si>
  <si>
    <t>テスト</t>
  </si>
  <si>
    <t>「活動計画書」と同じ行数になるよう、この線より上に行を挿入してください。</t>
    <rPh sb="1" eb="3">
      <t>カツドウ</t>
    </rPh>
    <rPh sb="3" eb="6">
      <t>ケイカクショ</t>
    </rPh>
    <rPh sb="8" eb="9">
      <t>オナ</t>
    </rPh>
    <rPh sb="10" eb="12">
      <t>ギョウスウ</t>
    </rPh>
    <rPh sb="20" eb="21">
      <t>セン</t>
    </rPh>
    <rPh sb="23" eb="24">
      <t>ウエ</t>
    </rPh>
    <rPh sb="25" eb="26">
      <t>ギョウ</t>
    </rPh>
    <rPh sb="27" eb="29">
      <t>ソウニュウ</t>
    </rPh>
    <phoneticPr fontId="4"/>
  </si>
  <si>
    <t>51　啓発・普及活動</t>
    <phoneticPr fontId="4"/>
  </si>
  <si>
    <t>多面的機能の増進を図る活動</t>
  </si>
  <si>
    <t>52　遊休農地の有効活用</t>
    <rPh sb="3" eb="5">
      <t>ユウキュウ</t>
    </rPh>
    <rPh sb="5" eb="7">
      <t>ノウチ</t>
    </rPh>
    <rPh sb="8" eb="10">
      <t>ユウコウ</t>
    </rPh>
    <rPh sb="10" eb="12">
      <t>カツヨウ</t>
    </rPh>
    <phoneticPr fontId="4"/>
  </si>
  <si>
    <t>地域住民との▲▲の作付</t>
    <rPh sb="0" eb="2">
      <t>チイキ</t>
    </rPh>
    <rPh sb="2" eb="4">
      <t>ジュウミン</t>
    </rPh>
    <rPh sb="9" eb="11">
      <t>サクツ</t>
    </rPh>
    <phoneticPr fontId="4"/>
  </si>
  <si>
    <t>53　鳥獣被害防止対策及び環境改善活動の強化</t>
    <rPh sb="3" eb="5">
      <t>チョウジュウ</t>
    </rPh>
    <rPh sb="5" eb="7">
      <t>ヒガイ</t>
    </rPh>
    <rPh sb="7" eb="9">
      <t>ボウシ</t>
    </rPh>
    <rPh sb="9" eb="11">
      <t>タイサク</t>
    </rPh>
    <rPh sb="11" eb="12">
      <t>オヨ</t>
    </rPh>
    <rPh sb="13" eb="15">
      <t>カンキョウ</t>
    </rPh>
    <rPh sb="15" eb="17">
      <t>カイゼン</t>
    </rPh>
    <rPh sb="17" eb="19">
      <t>カツドウ</t>
    </rPh>
    <rPh sb="20" eb="22">
      <t>キョウカ</t>
    </rPh>
    <phoneticPr fontId="4"/>
  </si>
  <si>
    <t>54　地域住民による直営施工</t>
    <rPh sb="3" eb="5">
      <t>チイキ</t>
    </rPh>
    <rPh sb="5" eb="7">
      <t>ジュウミン</t>
    </rPh>
    <rPh sb="10" eb="12">
      <t>チョクエイ</t>
    </rPh>
    <rPh sb="12" eb="14">
      <t>セコウ</t>
    </rPh>
    <phoneticPr fontId="4"/>
  </si>
  <si>
    <t>55　防災・減災力の強化</t>
    <rPh sb="3" eb="5">
      <t>ボウサイ</t>
    </rPh>
    <rPh sb="6" eb="8">
      <t>ゲンサイ</t>
    </rPh>
    <rPh sb="8" eb="9">
      <t>リョク</t>
    </rPh>
    <rPh sb="10" eb="12">
      <t>キョウカ</t>
    </rPh>
    <phoneticPr fontId="4"/>
  </si>
  <si>
    <t>△△ため池の管理体制の確認</t>
    <rPh sb="4" eb="5">
      <t>イケ</t>
    </rPh>
    <rPh sb="6" eb="8">
      <t>カンリ</t>
    </rPh>
    <rPh sb="8" eb="10">
      <t>タイセイ</t>
    </rPh>
    <rPh sb="11" eb="13">
      <t>カクニン</t>
    </rPh>
    <phoneticPr fontId="4"/>
  </si>
  <si>
    <t>56　農村環境保全活動の幅広い展開</t>
    <rPh sb="3" eb="5">
      <t>ノウソン</t>
    </rPh>
    <rPh sb="5" eb="7">
      <t>カンキョウ</t>
    </rPh>
    <rPh sb="7" eb="9">
      <t>ホゼン</t>
    </rPh>
    <rPh sb="9" eb="11">
      <t>カツドウ</t>
    </rPh>
    <rPh sb="12" eb="14">
      <t>ハバヒロ</t>
    </rPh>
    <rPh sb="15" eb="17">
      <t>テンカイ</t>
    </rPh>
    <phoneticPr fontId="4"/>
  </si>
  <si>
    <t>畦畔の嵩上げ</t>
    <rPh sb="0" eb="2">
      <t>ケイハン</t>
    </rPh>
    <rPh sb="3" eb="5">
      <t>カサア</t>
    </rPh>
    <phoneticPr fontId="4"/>
  </si>
  <si>
    <t>57　やすらぎ・福祉及び教育機能の活用</t>
    <rPh sb="8" eb="10">
      <t>フクシ</t>
    </rPh>
    <rPh sb="10" eb="11">
      <t>オヨ</t>
    </rPh>
    <rPh sb="12" eb="14">
      <t>キョウイク</t>
    </rPh>
    <rPh sb="14" eb="16">
      <t>キノウ</t>
    </rPh>
    <rPh sb="17" eb="19">
      <t>カツヨウ</t>
    </rPh>
    <phoneticPr fontId="4"/>
  </si>
  <si>
    <t>福祉施設の利用者と植栽</t>
    <rPh sb="0" eb="2">
      <t>フクシ</t>
    </rPh>
    <rPh sb="2" eb="4">
      <t>シセツ</t>
    </rPh>
    <rPh sb="5" eb="8">
      <t>リヨウシャ</t>
    </rPh>
    <rPh sb="9" eb="11">
      <t>ショクサイ</t>
    </rPh>
    <phoneticPr fontId="4"/>
  </si>
  <si>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4"/>
  </si>
  <si>
    <t>59　都道府県、市町村が特に認める活動</t>
    <rPh sb="3" eb="7">
      <t>トドウフケン</t>
    </rPh>
    <rPh sb="8" eb="11">
      <t>シチョウソン</t>
    </rPh>
    <rPh sb="12" eb="13">
      <t>トク</t>
    </rPh>
    <rPh sb="14" eb="15">
      <t>ミト</t>
    </rPh>
    <rPh sb="17" eb="19">
      <t>カツドウ</t>
    </rPh>
    <phoneticPr fontId="4"/>
  </si>
  <si>
    <t>60　広報活動・農的関係人口の拡大</t>
    <rPh sb="3" eb="5">
      <t>コウホウ</t>
    </rPh>
    <rPh sb="5" eb="7">
      <t>カツドウ</t>
    </rPh>
    <rPh sb="8" eb="14">
      <t>ノウテキカンケイジンコウ</t>
    </rPh>
    <rPh sb="15" eb="17">
      <t>カクダイ</t>
    </rPh>
    <phoneticPr fontId="4"/>
  </si>
  <si>
    <t>※以下は加算措置に取り組む場合のみ記入してください。</t>
    <rPh sb="1" eb="3">
      <t>イカ</t>
    </rPh>
    <rPh sb="4" eb="6">
      <t>カサン</t>
    </rPh>
    <rPh sb="6" eb="8">
      <t>ソチ</t>
    </rPh>
    <rPh sb="9" eb="10">
      <t>ト</t>
    </rPh>
    <rPh sb="11" eb="12">
      <t>ク</t>
    </rPh>
    <rPh sb="13" eb="15">
      <t>バアイ</t>
    </rPh>
    <rPh sb="17" eb="19">
      <t>キニュウ</t>
    </rPh>
    <phoneticPr fontId="4"/>
  </si>
  <si>
    <t>参加人数</t>
  </si>
  <si>
    <t>備考（内容等）</t>
  </si>
  <si>
    <t>農村協働力の深化に向けた活動への支援</t>
  </si>
  <si>
    <t>人</t>
  </si>
  <si>
    <t>「○○クリーン作戦」</t>
  </si>
  <si>
    <t>実施面積（右記の内数）</t>
    <rPh sb="0" eb="2">
      <t>ジッシ</t>
    </rPh>
    <rPh sb="2" eb="4">
      <t>メンセキ</t>
    </rPh>
    <rPh sb="5" eb="7">
      <t>ウキ</t>
    </rPh>
    <rPh sb="8" eb="10">
      <t>ウチスウ</t>
    </rPh>
    <phoneticPr fontId="4"/>
  </si>
  <si>
    <t>全対象水田面積</t>
    <rPh sb="0" eb="3">
      <t>ゼンタイショウ</t>
    </rPh>
    <rPh sb="3" eb="5">
      <t>スイデン</t>
    </rPh>
    <rPh sb="5" eb="7">
      <t>メンセキ</t>
    </rPh>
    <phoneticPr fontId="4"/>
  </si>
  <si>
    <t>水田の雨水貯留機能の強化（田んぼダム）を推進する活動への支援</t>
  </si>
  <si>
    <t>実績</t>
    <rPh sb="0" eb="2">
      <t>ジッセキ</t>
    </rPh>
    <phoneticPr fontId="4"/>
  </si>
  <si>
    <t>完成数量（km,箇所）</t>
    <rPh sb="0" eb="2">
      <t>カンセイ</t>
    </rPh>
    <rPh sb="2" eb="4">
      <t>スウリョウ</t>
    </rPh>
    <rPh sb="8" eb="10">
      <t>カショ</t>
    </rPh>
    <phoneticPr fontId="4"/>
  </si>
  <si>
    <t>調査・
設計等
のみ</t>
    <rPh sb="0" eb="2">
      <t>チョウサ</t>
    </rPh>
    <rPh sb="4" eb="6">
      <t>セッケイ</t>
    </rPh>
    <rPh sb="6" eb="7">
      <t>トウ</t>
    </rPh>
    <phoneticPr fontId="4"/>
  </si>
  <si>
    <t>（km,箇所）</t>
    <rPh sb="4" eb="6">
      <t>カショ</t>
    </rPh>
    <phoneticPr fontId="4"/>
  </si>
  <si>
    <t>前年度まで</t>
    <rPh sb="0" eb="3">
      <t>ゼンネンド</t>
    </rPh>
    <phoneticPr fontId="4"/>
  </si>
  <si>
    <t>本年度</t>
    <rPh sb="0" eb="3">
      <t>ホンネンド</t>
    </rPh>
    <phoneticPr fontId="4"/>
  </si>
  <si>
    <t>※100　その他を選択した場合は、活動名を下の枠に記入してください。</t>
  </si>
  <si>
    <t>※延長の数量は小数点以下第２位まで記入してください。</t>
    <rPh sb="1" eb="3">
      <t>エンチョウ</t>
    </rPh>
    <rPh sb="4" eb="6">
      <t>スウリョウ</t>
    </rPh>
    <rPh sb="7" eb="10">
      <t>ショウスウテン</t>
    </rPh>
    <rPh sb="10" eb="12">
      <t>イカ</t>
    </rPh>
    <rPh sb="12" eb="13">
      <t>ダイ</t>
    </rPh>
    <rPh sb="14" eb="15">
      <t>イ</t>
    </rPh>
    <rPh sb="17" eb="19">
      <t>キニュウ</t>
    </rPh>
    <phoneticPr fontId="4"/>
  </si>
  <si>
    <t>農地中間管理機構の借り受け</t>
  </si>
  <si>
    <t>消費税に係る課税事業者の該当の有無</t>
    <rPh sb="0" eb="3">
      <t>ショウヒゼイ</t>
    </rPh>
    <rPh sb="4" eb="5">
      <t>カカワ</t>
    </rPh>
    <rPh sb="6" eb="8">
      <t>カゼイ</t>
    </rPh>
    <rPh sb="8" eb="11">
      <t>ジギョウシャ</t>
    </rPh>
    <rPh sb="12" eb="14">
      <t>ガイトウ</t>
    </rPh>
    <rPh sb="15" eb="17">
      <t>ウム</t>
    </rPh>
    <phoneticPr fontId="4"/>
  </si>
  <si>
    <t>活動区分07-1</t>
    <phoneticPr fontId="4"/>
  </si>
  <si>
    <t>活動区分07-2</t>
    <phoneticPr fontId="4"/>
  </si>
  <si>
    <t>活動項目07-1</t>
    <phoneticPr fontId="4"/>
  </si>
  <si>
    <t>活動項目07-2</t>
    <phoneticPr fontId="4"/>
  </si>
  <si>
    <t>備考07</t>
    <phoneticPr fontId="4"/>
  </si>
  <si>
    <t>施設区分11</t>
    <phoneticPr fontId="4"/>
  </si>
  <si>
    <t>活動項目11-1</t>
    <phoneticPr fontId="4"/>
  </si>
  <si>
    <t>活動項目11-2</t>
    <phoneticPr fontId="4"/>
  </si>
  <si>
    <t>内容11</t>
    <phoneticPr fontId="4"/>
  </si>
  <si>
    <t>延べ数量11</t>
    <phoneticPr fontId="4"/>
  </si>
  <si>
    <t>単位1101</t>
    <phoneticPr fontId="4"/>
  </si>
  <si>
    <t>完成数量（前年度）11</t>
    <phoneticPr fontId="4"/>
  </si>
  <si>
    <t>単位1102</t>
    <phoneticPr fontId="4"/>
  </si>
  <si>
    <t>完成数量（本年度）11</t>
    <phoneticPr fontId="4"/>
  </si>
  <si>
    <t>単位1103</t>
    <phoneticPr fontId="4"/>
  </si>
  <si>
    <t>完成数量（合計）11</t>
    <phoneticPr fontId="4"/>
  </si>
  <si>
    <t>単位1104</t>
    <phoneticPr fontId="4"/>
  </si>
  <si>
    <t>調査・設計等のみ11</t>
    <phoneticPr fontId="4"/>
  </si>
  <si>
    <t>農村環境保全活動</t>
    <phoneticPr fontId="4"/>
  </si>
  <si>
    <t>収入の部１　備考</t>
  </si>
  <si>
    <t>収入の部２　備考</t>
  </si>
  <si>
    <t>収入の部３　備考</t>
  </si>
  <si>
    <t>収入の部４　備考</t>
  </si>
  <si>
    <t>収入の部５　備考</t>
  </si>
  <si>
    <t>支出の部１支払総額　備考</t>
  </si>
  <si>
    <t>支出の部１日当　備考</t>
  </si>
  <si>
    <t>支出の部１購入リース　備考</t>
  </si>
  <si>
    <t>支出の部１外注費　備考</t>
  </si>
  <si>
    <t>支出の部１その他　備考</t>
  </si>
  <si>
    <t>支出の部２支払総額　備考</t>
  </si>
  <si>
    <t>支出の部２日当　備考</t>
  </si>
  <si>
    <t>支出の部２購入リース　備考</t>
  </si>
  <si>
    <t>支出の部２外注費　備考</t>
  </si>
  <si>
    <t>支出の部２その他　備考</t>
  </si>
  <si>
    <t>支出の部３　備考</t>
  </si>
  <si>
    <t>支出の部４　備考</t>
  </si>
  <si>
    <t>支出の部５　備考</t>
  </si>
  <si>
    <t>支出の部合計　備考</t>
  </si>
  <si>
    <t>広域活動組織</t>
    <rPh sb="0" eb="6">
      <t>コウイキカツドウソシキ</t>
    </rPh>
    <phoneticPr fontId="4"/>
  </si>
  <si>
    <t>特定非営利活動法人</t>
    <phoneticPr fontId="4"/>
  </si>
  <si>
    <t>活動区分①</t>
  </si>
  <si>
    <t>活動区分②</t>
  </si>
  <si>
    <t>活動項目</t>
  </si>
  <si>
    <t>（その他の場合）活動内容</t>
  </si>
  <si>
    <t>計画</t>
  </si>
  <si>
    <t>実施</t>
  </si>
  <si>
    <t>実施日</t>
  </si>
  <si>
    <t>遊休農地解消面積</t>
  </si>
  <si>
    <t>活動区分</t>
  </si>
  <si>
    <t>加算措置</t>
  </si>
  <si>
    <t>備考（内容等を記入）</t>
  </si>
  <si>
    <t>実施面積（右記の内数）</t>
  </si>
  <si>
    <t>全対象水田面積</t>
  </si>
  <si>
    <t>【計画】施設区分</t>
  </si>
  <si>
    <t>【計画】活動項目</t>
  </si>
  <si>
    <t>【計画】その他（100番以降）の場合は活動項目の内容を入力してください</t>
  </si>
  <si>
    <t>【計画】内容</t>
  </si>
  <si>
    <t>【計画】延べ数量</t>
  </si>
  <si>
    <t>【計画】単位</t>
  </si>
  <si>
    <t>【実績】完成数量（前年度まで）</t>
  </si>
  <si>
    <t>【実績】単位</t>
  </si>
  <si>
    <t>【実績】完成数量（本年度）</t>
  </si>
  <si>
    <t>【実績】調査・設計等のみ</t>
  </si>
  <si>
    <t>農地中間管理機構の借り受け</t>
    <phoneticPr fontId="4"/>
  </si>
  <si>
    <t>消費税に係る課税事業者の該当の有無</t>
    <phoneticPr fontId="4"/>
  </si>
  <si>
    <t>３　事務・組織運営等に関する研修、機械の安全使用に関する研修</t>
    <rPh sb="2" eb="4">
      <t>ジム</t>
    </rPh>
    <rPh sb="5" eb="7">
      <t>ソシキ</t>
    </rPh>
    <rPh sb="7" eb="9">
      <t>ウンエイ</t>
    </rPh>
    <rPh sb="9" eb="10">
      <t>トウ</t>
    </rPh>
    <rPh sb="11" eb="12">
      <t>カン</t>
    </rPh>
    <rPh sb="14" eb="16">
      <t>ケンシュウ</t>
    </rPh>
    <rPh sb="17" eb="19">
      <t>キカイ</t>
    </rPh>
    <rPh sb="20" eb="22">
      <t>アンゼン</t>
    </rPh>
    <rPh sb="22" eb="24">
      <t>シヨウ</t>
    </rPh>
    <rPh sb="25" eb="26">
      <t>カン</t>
    </rPh>
    <rPh sb="28" eb="30">
      <t>ケンシュウ</t>
    </rPh>
    <phoneticPr fontId="4"/>
  </si>
  <si>
    <t>17　農業者の検討会の開催</t>
  </si>
  <si>
    <t>18　農業者に対する意向調査、現地調査</t>
  </si>
  <si>
    <t>別紙</t>
    <rPh sb="0" eb="2">
      <t>ベッシ</t>
    </rPh>
    <phoneticPr fontId="93"/>
  </si>
  <si>
    <t>持越金の使用予定表</t>
    <rPh sb="0" eb="2">
      <t>モチコシ</t>
    </rPh>
    <rPh sb="2" eb="3">
      <t>キン</t>
    </rPh>
    <rPh sb="4" eb="6">
      <t>シヨウ</t>
    </rPh>
    <rPh sb="6" eb="8">
      <t>ヨテイ</t>
    </rPh>
    <rPh sb="8" eb="9">
      <t>ヒョウ</t>
    </rPh>
    <phoneticPr fontId="93"/>
  </si>
  <si>
    <t>農地維持・資源向上（共同）</t>
  </si>
  <si>
    <t>　次年度への持越金が当該年度交付金の３割を超え、かつ、１００万円以上である場合に作成。</t>
    <rPh sb="1" eb="4">
      <t>ジネンド</t>
    </rPh>
    <rPh sb="6" eb="8">
      <t>モチコシ</t>
    </rPh>
    <rPh sb="8" eb="9">
      <t>キン</t>
    </rPh>
    <rPh sb="10" eb="12">
      <t>トウガイ</t>
    </rPh>
    <rPh sb="12" eb="14">
      <t>ネンド</t>
    </rPh>
    <rPh sb="14" eb="17">
      <t>コウフキン</t>
    </rPh>
    <rPh sb="19" eb="20">
      <t>ワリ</t>
    </rPh>
    <rPh sb="21" eb="22">
      <t>コ</t>
    </rPh>
    <rPh sb="30" eb="32">
      <t>マンエン</t>
    </rPh>
    <rPh sb="32" eb="34">
      <t>イジョウ</t>
    </rPh>
    <rPh sb="37" eb="39">
      <t>バアイ</t>
    </rPh>
    <rPh sb="40" eb="42">
      <t>サクセイ</t>
    </rPh>
    <phoneticPr fontId="93"/>
  </si>
  <si>
    <t>　算定根拠について、市町村担当者から提出を求められた場合には添付すること。</t>
    <rPh sb="1" eb="3">
      <t>サンテイ</t>
    </rPh>
    <rPh sb="3" eb="5">
      <t>コンキョ</t>
    </rPh>
    <rPh sb="10" eb="13">
      <t>シチョウソン</t>
    </rPh>
    <rPh sb="13" eb="16">
      <t>タントウシャ</t>
    </rPh>
    <rPh sb="18" eb="20">
      <t>テイシュツ</t>
    </rPh>
    <rPh sb="21" eb="22">
      <t>モト</t>
    </rPh>
    <rPh sb="26" eb="28">
      <t>バアイ</t>
    </rPh>
    <rPh sb="30" eb="32">
      <t>テンプ</t>
    </rPh>
    <phoneticPr fontId="93"/>
  </si>
  <si>
    <t>使用時期</t>
    <rPh sb="0" eb="2">
      <t>シヨウ</t>
    </rPh>
    <rPh sb="2" eb="4">
      <t>ジキ</t>
    </rPh>
    <phoneticPr fontId="93"/>
  </si>
  <si>
    <t>使用内容</t>
    <rPh sb="0" eb="2">
      <t>シヨウ</t>
    </rPh>
    <rPh sb="2" eb="4">
      <t>ナイヨウ</t>
    </rPh>
    <phoneticPr fontId="93"/>
  </si>
  <si>
    <t>使用予定金額</t>
    <rPh sb="0" eb="2">
      <t>シヨウ</t>
    </rPh>
    <rPh sb="2" eb="4">
      <t>ヨテイ</t>
    </rPh>
    <rPh sb="4" eb="6">
      <t>キンガク</t>
    </rPh>
    <phoneticPr fontId="93"/>
  </si>
  <si>
    <t>算定根拠</t>
    <rPh sb="0" eb="2">
      <t>サンテイ</t>
    </rPh>
    <rPh sb="2" eb="4">
      <t>コンキョ</t>
    </rPh>
    <phoneticPr fontId="93"/>
  </si>
  <si>
    <t>４月</t>
    <rPh sb="1" eb="2">
      <t>ガツ</t>
    </rPh>
    <phoneticPr fontId="95"/>
  </si>
  <si>
    <t>水路の草刈りに係る資材の購入</t>
    <rPh sb="0" eb="2">
      <t>スイロ</t>
    </rPh>
    <rPh sb="3" eb="5">
      <t>クサカ</t>
    </rPh>
    <rPh sb="7" eb="8">
      <t>カカワ</t>
    </rPh>
    <rPh sb="9" eb="11">
      <t>シザイ</t>
    </rPh>
    <rPh sb="12" eb="14">
      <t>コウニュウ</t>
    </rPh>
    <phoneticPr fontId="95"/>
  </si>
  <si>
    <t>円</t>
    <rPh sb="0" eb="1">
      <t>エン</t>
    </rPh>
    <phoneticPr fontId="93"/>
  </si>
  <si>
    <t>見積書</t>
    <rPh sb="0" eb="3">
      <t>ミツモリショ</t>
    </rPh>
    <phoneticPr fontId="95"/>
  </si>
  <si>
    <t>計</t>
    <rPh sb="0" eb="1">
      <t>ケイ</t>
    </rPh>
    <phoneticPr fontId="93"/>
  </si>
  <si>
    <t>市町村担当者における妥当性の確認欄</t>
    <rPh sb="0" eb="3">
      <t>シチョウソン</t>
    </rPh>
    <rPh sb="3" eb="6">
      <t>タントウシャ</t>
    </rPh>
    <rPh sb="10" eb="13">
      <t>ダトウセイ</t>
    </rPh>
    <rPh sb="14" eb="16">
      <t>カクニン</t>
    </rPh>
    <rPh sb="16" eb="17">
      <t>ラン</t>
    </rPh>
    <phoneticPr fontId="93"/>
  </si>
  <si>
    <t>確認結果</t>
    <rPh sb="0" eb="2">
      <t>カクニン</t>
    </rPh>
    <rPh sb="2" eb="4">
      <t>ケッカ</t>
    </rPh>
    <phoneticPr fontId="93"/>
  </si>
  <si>
    <t>担当者記名</t>
    <rPh sb="0" eb="3">
      <t>タントウシャ</t>
    </rPh>
    <rPh sb="3" eb="5">
      <t>キメイ</t>
    </rPh>
    <phoneticPr fontId="93"/>
  </si>
  <si>
    <t>上記の内容について、妥当であると認める。</t>
    <rPh sb="0" eb="2">
      <t>ジョウキ</t>
    </rPh>
    <rPh sb="3" eb="5">
      <t>ナイヨウ</t>
    </rPh>
    <rPh sb="10" eb="12">
      <t>ダトウ</t>
    </rPh>
    <rPh sb="16" eb="17">
      <t>ミト</t>
    </rPh>
    <phoneticPr fontId="93"/>
  </si>
  <si>
    <t>資源向上（長寿命化）</t>
    <rPh sb="5" eb="9">
      <t>チョウジュミョウカ</t>
    </rPh>
    <phoneticPr fontId="93"/>
  </si>
  <si>
    <t>担当者記名</t>
  </si>
  <si>
    <t>使用時期09</t>
    <phoneticPr fontId="4"/>
  </si>
  <si>
    <t>使用内容09</t>
    <phoneticPr fontId="4"/>
  </si>
  <si>
    <t>使用予定金額09</t>
    <phoneticPr fontId="4"/>
  </si>
  <si>
    <t>算定根拠09</t>
    <phoneticPr fontId="4"/>
  </si>
  <si>
    <t>使用時期10</t>
    <phoneticPr fontId="4"/>
  </si>
  <si>
    <t>使用内容10</t>
    <phoneticPr fontId="4"/>
  </si>
  <si>
    <t>使用予定金額10</t>
    <phoneticPr fontId="4"/>
  </si>
  <si>
    <t>算定根拠10</t>
    <phoneticPr fontId="4"/>
  </si>
  <si>
    <t>取組番号早見表</t>
    <rPh sb="4" eb="5">
      <t>ハヤ</t>
    </rPh>
    <rPh sb="5" eb="6">
      <t>ミ</t>
    </rPh>
    <rPh sb="6" eb="7">
      <t>ヒョウ</t>
    </rPh>
    <phoneticPr fontId="4"/>
  </si>
  <si>
    <t>取組番号</t>
    <rPh sb="2" eb="4">
      <t>バンゴウ</t>
    </rPh>
    <phoneticPr fontId="4"/>
  </si>
  <si>
    <t>事務処理</t>
    <rPh sb="0" eb="2">
      <t>ジム</t>
    </rPh>
    <rPh sb="2" eb="4">
      <t>ショリ</t>
    </rPh>
    <phoneticPr fontId="4"/>
  </si>
  <si>
    <t>会議など</t>
    <rPh sb="0" eb="2">
      <t>カイギ</t>
    </rPh>
    <phoneticPr fontId="4"/>
  </si>
  <si>
    <t>【農地維持活動】</t>
    <rPh sb="1" eb="3">
      <t>ノウチ</t>
    </rPh>
    <rPh sb="3" eb="5">
      <t>イジ</t>
    </rPh>
    <rPh sb="5" eb="7">
      <t>カツドウ</t>
    </rPh>
    <phoneticPr fontId="4"/>
  </si>
  <si>
    <t>1．地域資源の基礎的な保全活動</t>
    <phoneticPr fontId="4"/>
  </si>
  <si>
    <t>取組</t>
    <rPh sb="0" eb="2">
      <t>トリクミ</t>
    </rPh>
    <phoneticPr fontId="4"/>
  </si>
  <si>
    <t>点検・計画策定</t>
    <rPh sb="0" eb="2">
      <t>テンケン</t>
    </rPh>
    <rPh sb="3" eb="5">
      <t>ケイカク</t>
    </rPh>
    <rPh sb="5" eb="7">
      <t>サクテイ</t>
    </rPh>
    <phoneticPr fontId="4"/>
  </si>
  <si>
    <t>点検</t>
  </si>
  <si>
    <t>点検</t>
    <rPh sb="0" eb="2">
      <t>テンケン</t>
    </rPh>
    <phoneticPr fontId="4"/>
  </si>
  <si>
    <t>年度活動計画の策定</t>
    <rPh sb="0" eb="2">
      <t>ネンド</t>
    </rPh>
    <rPh sb="2" eb="4">
      <t>カツドウ</t>
    </rPh>
    <rPh sb="4" eb="6">
      <t>ケイカク</t>
    </rPh>
    <rPh sb="7" eb="9">
      <t>サクテイ</t>
    </rPh>
    <phoneticPr fontId="4"/>
  </si>
  <si>
    <t>事務・組織運営等に関する研修、機械の安全使用に関する研修</t>
    <rPh sb="0" eb="2">
      <t>ジム</t>
    </rPh>
    <rPh sb="3" eb="5">
      <t>ソシキ</t>
    </rPh>
    <rPh sb="5" eb="7">
      <t>ウンエイ</t>
    </rPh>
    <rPh sb="7" eb="8">
      <t>トウ</t>
    </rPh>
    <rPh sb="9" eb="10">
      <t>カン</t>
    </rPh>
    <rPh sb="12" eb="14">
      <t>ケンシュウ</t>
    </rPh>
    <rPh sb="15" eb="17">
      <t>キカイ</t>
    </rPh>
    <rPh sb="18" eb="20">
      <t>アンゼン</t>
    </rPh>
    <rPh sb="20" eb="22">
      <t>シヨウ</t>
    </rPh>
    <rPh sb="23" eb="24">
      <t>カン</t>
    </rPh>
    <rPh sb="26" eb="28">
      <t>ケンシュウ</t>
    </rPh>
    <phoneticPr fontId="4"/>
  </si>
  <si>
    <t>農用地</t>
    <rPh sb="1" eb="3">
      <t>ヨウチ</t>
    </rPh>
    <phoneticPr fontId="4"/>
  </si>
  <si>
    <t>遊休農地発生防止のための保全管理</t>
    <phoneticPr fontId="4"/>
  </si>
  <si>
    <t>畦畔・法面・防風林の草刈り</t>
    <rPh sb="0" eb="2">
      <t>ケイハン</t>
    </rPh>
    <rPh sb="3" eb="5">
      <t>ノリメン</t>
    </rPh>
    <rPh sb="6" eb="9">
      <t>ボウフウリン</t>
    </rPh>
    <phoneticPr fontId="4"/>
  </si>
  <si>
    <t>鳥獣害防護柵等の保守管理</t>
    <rPh sb="0" eb="2">
      <t>チョウジュウ</t>
    </rPh>
    <rPh sb="2" eb="3">
      <t>ガイ</t>
    </rPh>
    <rPh sb="3" eb="6">
      <t>ボウゴサク</t>
    </rPh>
    <rPh sb="6" eb="7">
      <t>トウ</t>
    </rPh>
    <rPh sb="8" eb="10">
      <t>ホシュ</t>
    </rPh>
    <rPh sb="10" eb="12">
      <t>カンリ</t>
    </rPh>
    <phoneticPr fontId="4"/>
  </si>
  <si>
    <t>水路</t>
    <phoneticPr fontId="4"/>
  </si>
  <si>
    <t>水路の草刈り</t>
    <phoneticPr fontId="4"/>
  </si>
  <si>
    <t>水路の泥上げ</t>
    <phoneticPr fontId="4"/>
  </si>
  <si>
    <t>水路附帯施設の保守管理</t>
    <rPh sb="0" eb="2">
      <t>スイロ</t>
    </rPh>
    <rPh sb="2" eb="4">
      <t>フタイ</t>
    </rPh>
    <rPh sb="4" eb="6">
      <t>シセツ</t>
    </rPh>
    <rPh sb="7" eb="9">
      <t>ホシュ</t>
    </rPh>
    <phoneticPr fontId="4"/>
  </si>
  <si>
    <t>農道</t>
    <rPh sb="1" eb="2">
      <t>ミチ</t>
    </rPh>
    <phoneticPr fontId="4"/>
  </si>
  <si>
    <t>農道の草刈り</t>
    <rPh sb="0" eb="2">
      <t>ノウドウ</t>
    </rPh>
    <phoneticPr fontId="4"/>
  </si>
  <si>
    <t>農道側溝の泥上げ</t>
    <rPh sb="0" eb="2">
      <t>ノウドウ</t>
    </rPh>
    <rPh sb="2" eb="4">
      <t>ソッコウ</t>
    </rPh>
    <phoneticPr fontId="4"/>
  </si>
  <si>
    <t>路面の維持</t>
    <rPh sb="0" eb="2">
      <t>ロメン</t>
    </rPh>
    <rPh sb="3" eb="5">
      <t>イジ</t>
    </rPh>
    <phoneticPr fontId="4"/>
  </si>
  <si>
    <t>ため池の草刈り</t>
    <phoneticPr fontId="4"/>
  </si>
  <si>
    <t>ため池の泥上げ</t>
    <phoneticPr fontId="4"/>
  </si>
  <si>
    <t>ため池附帯施設の保守管理</t>
    <rPh sb="2" eb="3">
      <t>イケ</t>
    </rPh>
    <rPh sb="3" eb="5">
      <t>フタイ</t>
    </rPh>
    <rPh sb="5" eb="7">
      <t>シセツ</t>
    </rPh>
    <rPh sb="8" eb="10">
      <t>ホシュ</t>
    </rPh>
    <phoneticPr fontId="4"/>
  </si>
  <si>
    <t>異常気象時の対応</t>
    <rPh sb="0" eb="2">
      <t>イジョウ</t>
    </rPh>
    <rPh sb="2" eb="5">
      <t>キショウジ</t>
    </rPh>
    <rPh sb="6" eb="8">
      <t>タイオウ</t>
    </rPh>
    <phoneticPr fontId="4"/>
  </si>
  <si>
    <t>２．地域資源の適切な保全管理のための推進活動</t>
    <phoneticPr fontId="4"/>
  </si>
  <si>
    <t>地域資源の適切な保全管理のための推進活動</t>
    <phoneticPr fontId="4"/>
  </si>
  <si>
    <t>農業者の検討会の開催</t>
    <phoneticPr fontId="4"/>
  </si>
  <si>
    <t>農業者に対する意向調査、現地調査</t>
    <phoneticPr fontId="4"/>
  </si>
  <si>
    <t>不在村地主との連絡体制の整備等</t>
    <rPh sb="14" eb="15">
      <t>トウ</t>
    </rPh>
    <phoneticPr fontId="4"/>
  </si>
  <si>
    <t>集落外住民や地域住民との意見交換等</t>
    <rPh sb="0" eb="2">
      <t>シュウラク</t>
    </rPh>
    <rPh sb="2" eb="3">
      <t>ガイ</t>
    </rPh>
    <rPh sb="3" eb="5">
      <t>ジュウミン</t>
    </rPh>
    <rPh sb="6" eb="8">
      <t>チイキ</t>
    </rPh>
    <rPh sb="8" eb="10">
      <t>ジュウミン</t>
    </rPh>
    <rPh sb="12" eb="14">
      <t>イケン</t>
    </rPh>
    <rPh sb="14" eb="16">
      <t>コウカン</t>
    </rPh>
    <rPh sb="16" eb="17">
      <t>トウ</t>
    </rPh>
    <phoneticPr fontId="4"/>
  </si>
  <si>
    <t>地域住民等に対する意向調査等</t>
    <rPh sb="0" eb="2">
      <t>チイキ</t>
    </rPh>
    <rPh sb="2" eb="4">
      <t>ジュウミン</t>
    </rPh>
    <rPh sb="4" eb="5">
      <t>トウ</t>
    </rPh>
    <rPh sb="6" eb="7">
      <t>タイ</t>
    </rPh>
    <rPh sb="9" eb="11">
      <t>イコウ</t>
    </rPh>
    <rPh sb="11" eb="13">
      <t>チョウサ</t>
    </rPh>
    <rPh sb="13" eb="14">
      <t>トウ</t>
    </rPh>
    <phoneticPr fontId="4"/>
  </si>
  <si>
    <t>有識者等による研修会、検討会の開催</t>
    <phoneticPr fontId="4"/>
  </si>
  <si>
    <t>その他</t>
    <rPh sb="2" eb="3">
      <t>タ</t>
    </rPh>
    <phoneticPr fontId="4"/>
  </si>
  <si>
    <t>【資源向上活動（地域資源の質的向上を図る共同活動）】</t>
    <phoneticPr fontId="4"/>
  </si>
  <si>
    <t>１．施設の軽微な補修</t>
    <phoneticPr fontId="4"/>
  </si>
  <si>
    <t>機能診断・計画策定</t>
    <rPh sb="0" eb="2">
      <t>キノウ</t>
    </rPh>
    <rPh sb="2" eb="4">
      <t>シンダン</t>
    </rPh>
    <rPh sb="5" eb="7">
      <t>ケイカク</t>
    </rPh>
    <rPh sb="7" eb="9">
      <t>サクテイ</t>
    </rPh>
    <phoneticPr fontId="4"/>
  </si>
  <si>
    <t>機能診断</t>
  </si>
  <si>
    <t>農用地の機能診断</t>
    <rPh sb="4" eb="6">
      <t>キノウ</t>
    </rPh>
    <rPh sb="6" eb="8">
      <t>シンダン</t>
    </rPh>
    <phoneticPr fontId="4"/>
  </si>
  <si>
    <t>水路の機能診断</t>
    <rPh sb="3" eb="5">
      <t>キノウ</t>
    </rPh>
    <rPh sb="5" eb="7">
      <t>シンダン</t>
    </rPh>
    <phoneticPr fontId="4"/>
  </si>
  <si>
    <t>農道の機能診断</t>
    <rPh sb="3" eb="5">
      <t>キノウ</t>
    </rPh>
    <rPh sb="5" eb="7">
      <t>シンダン</t>
    </rPh>
    <phoneticPr fontId="4"/>
  </si>
  <si>
    <t>ため池の機能診断</t>
    <rPh sb="4" eb="6">
      <t>キノウ</t>
    </rPh>
    <rPh sb="6" eb="8">
      <t>シンダン</t>
    </rPh>
    <phoneticPr fontId="4"/>
  </si>
  <si>
    <t>機能診断・補修技術等に関する研修</t>
    <rPh sb="0" eb="2">
      <t>キノウ</t>
    </rPh>
    <rPh sb="2" eb="4">
      <t>シンダン</t>
    </rPh>
    <rPh sb="5" eb="7">
      <t>ホシュウ</t>
    </rPh>
    <rPh sb="7" eb="9">
      <t>ギジュツ</t>
    </rPh>
    <rPh sb="9" eb="10">
      <t>トウ</t>
    </rPh>
    <rPh sb="11" eb="12">
      <t>カン</t>
    </rPh>
    <rPh sb="14" eb="16">
      <t>ケンシュウ</t>
    </rPh>
    <phoneticPr fontId="4"/>
  </si>
  <si>
    <t>農用地</t>
    <rPh sb="0" eb="3">
      <t>ノウヨウチ</t>
    </rPh>
    <phoneticPr fontId="4"/>
  </si>
  <si>
    <t>農用地の軽微な補修等</t>
    <rPh sb="0" eb="3">
      <t>ノウヨウチ</t>
    </rPh>
    <rPh sb="4" eb="6">
      <t>ケイビ</t>
    </rPh>
    <rPh sb="7" eb="9">
      <t>ホシュウ</t>
    </rPh>
    <rPh sb="9" eb="10">
      <t>トウ</t>
    </rPh>
    <phoneticPr fontId="4"/>
  </si>
  <si>
    <t>水路の軽微な補修等</t>
    <rPh sb="0" eb="2">
      <t>スイロ</t>
    </rPh>
    <rPh sb="3" eb="5">
      <t>ケイビ</t>
    </rPh>
    <rPh sb="6" eb="8">
      <t>ホシュウ</t>
    </rPh>
    <rPh sb="8" eb="9">
      <t>トウ</t>
    </rPh>
    <phoneticPr fontId="4"/>
  </si>
  <si>
    <t>農道の軽微な補修等</t>
    <rPh sb="3" eb="5">
      <t>ケイビ</t>
    </rPh>
    <rPh sb="6" eb="8">
      <t>ホシュウ</t>
    </rPh>
    <rPh sb="8" eb="9">
      <t>トウ</t>
    </rPh>
    <phoneticPr fontId="4"/>
  </si>
  <si>
    <t>ため池の軽微な補修等</t>
    <rPh sb="2" eb="3">
      <t>イケ</t>
    </rPh>
    <rPh sb="4" eb="6">
      <t>ケイビ</t>
    </rPh>
    <rPh sb="7" eb="9">
      <t>ホシュウ</t>
    </rPh>
    <rPh sb="9" eb="10">
      <t>トウ</t>
    </rPh>
    <phoneticPr fontId="4"/>
  </si>
  <si>
    <t>２．農村環境保全活動</t>
    <phoneticPr fontId="4"/>
  </si>
  <si>
    <t>取組</t>
  </si>
  <si>
    <t>取組番号</t>
    <rPh sb="0" eb="2">
      <t>トリクミ</t>
    </rPh>
    <rPh sb="2" eb="4">
      <t>バンゴウ</t>
    </rPh>
    <phoneticPr fontId="4"/>
  </si>
  <si>
    <t>テーマ</t>
  </si>
  <si>
    <t>生態系保全</t>
  </si>
  <si>
    <t>生物多様性保全計画の策定</t>
  </si>
  <si>
    <t>水質保全</t>
  </si>
  <si>
    <t>水質保全計画、農地保全計画の策定</t>
    <rPh sb="7" eb="9">
      <t>ノウチ</t>
    </rPh>
    <rPh sb="9" eb="11">
      <t>ホゼン</t>
    </rPh>
    <rPh sb="11" eb="13">
      <t>ケイカク</t>
    </rPh>
    <rPh sb="14" eb="16">
      <t>サクテイ</t>
    </rPh>
    <phoneticPr fontId="4"/>
  </si>
  <si>
    <t>景観形成・生活環境保全</t>
    <phoneticPr fontId="4"/>
  </si>
  <si>
    <t>景観形成計画、生活環境保全計画の策定</t>
    <rPh sb="4" eb="6">
      <t>ケイカク</t>
    </rPh>
    <phoneticPr fontId="4"/>
  </si>
  <si>
    <t>水田貯留機能増進・地下水かん養</t>
    <phoneticPr fontId="4"/>
  </si>
  <si>
    <t>水田貯留機能増進計画、地下水かん養活動計画の策定</t>
    <rPh sb="6" eb="8">
      <t>ゾウシン</t>
    </rPh>
    <rPh sb="8" eb="10">
      <t>ケイカク</t>
    </rPh>
    <rPh sb="11" eb="14">
      <t>チカスイ</t>
    </rPh>
    <rPh sb="16" eb="17">
      <t>ヨウ</t>
    </rPh>
    <rPh sb="17" eb="19">
      <t>カツドウ</t>
    </rPh>
    <rPh sb="19" eb="21">
      <t>ケイカク</t>
    </rPh>
    <phoneticPr fontId="4"/>
  </si>
  <si>
    <t>資源循環</t>
  </si>
  <si>
    <t>資源循環計画の策定</t>
  </si>
  <si>
    <t>生物の生息状況の把握</t>
  </si>
  <si>
    <t>外来種の駆除</t>
  </si>
  <si>
    <t>その他（生態系保全）</t>
    <rPh sb="2" eb="3">
      <t>タ</t>
    </rPh>
    <rPh sb="4" eb="7">
      <t>セイタイケイ</t>
    </rPh>
    <rPh sb="7" eb="9">
      <t>ホゼン</t>
    </rPh>
    <phoneticPr fontId="4"/>
  </si>
  <si>
    <t>水質保全</t>
    <rPh sb="0" eb="2">
      <t>スイシツ</t>
    </rPh>
    <rPh sb="2" eb="4">
      <t>ホゼン</t>
    </rPh>
    <phoneticPr fontId="4"/>
  </si>
  <si>
    <t>水質モニタリングの実施・記録管理</t>
  </si>
  <si>
    <t>畑からの土砂流出対策</t>
    <rPh sb="0" eb="1">
      <t>ハタケ</t>
    </rPh>
    <rPh sb="4" eb="6">
      <t>ドシャ</t>
    </rPh>
    <rPh sb="6" eb="8">
      <t>リュウシュツ</t>
    </rPh>
    <rPh sb="8" eb="10">
      <t>タイサク</t>
    </rPh>
    <phoneticPr fontId="4"/>
  </si>
  <si>
    <t>その他（水質保全）</t>
    <rPh sb="2" eb="3">
      <t>タ</t>
    </rPh>
    <rPh sb="4" eb="6">
      <t>スイシツ</t>
    </rPh>
    <rPh sb="6" eb="8">
      <t>ホゼン</t>
    </rPh>
    <phoneticPr fontId="4"/>
  </si>
  <si>
    <t>植栽等の景観形成活動</t>
    <rPh sb="0" eb="2">
      <t>ショクサイ</t>
    </rPh>
    <rPh sb="2" eb="3">
      <t>トウ</t>
    </rPh>
    <rPh sb="4" eb="6">
      <t>ケイカン</t>
    </rPh>
    <rPh sb="6" eb="8">
      <t>ケイセイ</t>
    </rPh>
    <rPh sb="8" eb="10">
      <t>カツドウ</t>
    </rPh>
    <phoneticPr fontId="4"/>
  </si>
  <si>
    <t>施設等の定期的な巡回点検・清掃</t>
  </si>
  <si>
    <t>その他（景観形成・生活環境保全）</t>
    <rPh sb="2" eb="3">
      <t>タ</t>
    </rPh>
    <rPh sb="4" eb="6">
      <t>ケイカン</t>
    </rPh>
    <rPh sb="6" eb="8">
      <t>ケイセイ</t>
    </rPh>
    <rPh sb="9" eb="11">
      <t>セイカツ</t>
    </rPh>
    <rPh sb="11" eb="13">
      <t>カンキョウ</t>
    </rPh>
    <rPh sb="13" eb="15">
      <t>ホゼン</t>
    </rPh>
    <phoneticPr fontId="4"/>
  </si>
  <si>
    <t>水田の貯留機能向上活動</t>
  </si>
  <si>
    <t>水田の地下水かん養機能向上活動、水源かん養林の保全</t>
    <rPh sb="16" eb="18">
      <t>スイゲン</t>
    </rPh>
    <rPh sb="20" eb="21">
      <t>ヨウ</t>
    </rPh>
    <rPh sb="21" eb="22">
      <t>ハヤシ</t>
    </rPh>
    <rPh sb="23" eb="25">
      <t>ホゼン</t>
    </rPh>
    <phoneticPr fontId="4"/>
  </si>
  <si>
    <t>地域資源の活用・資源循環活動</t>
  </si>
  <si>
    <t>啓発・普及活動</t>
    <rPh sb="0" eb="2">
      <t>ケイハツ</t>
    </rPh>
    <rPh sb="3" eb="5">
      <t>フキュウ</t>
    </rPh>
    <rPh sb="5" eb="7">
      <t>カツドウ</t>
    </rPh>
    <phoneticPr fontId="4"/>
  </si>
  <si>
    <t>３．多面的機能の増進を図る活動</t>
    <phoneticPr fontId="4"/>
  </si>
  <si>
    <t>遊休農地の有効活用</t>
  </si>
  <si>
    <t>鳥獣被害防止対策及び環境改善活動の強化</t>
    <rPh sb="0" eb="2">
      <t>チョウジュウ</t>
    </rPh>
    <rPh sb="2" eb="4">
      <t>ヒガイ</t>
    </rPh>
    <rPh sb="4" eb="6">
      <t>ボウシ</t>
    </rPh>
    <rPh sb="6" eb="8">
      <t>タイサク</t>
    </rPh>
    <rPh sb="8" eb="9">
      <t>オヨ</t>
    </rPh>
    <rPh sb="10" eb="12">
      <t>カンキョウ</t>
    </rPh>
    <rPh sb="12" eb="14">
      <t>カイゼン</t>
    </rPh>
    <phoneticPr fontId="4"/>
  </si>
  <si>
    <t>地域住民による直営施工</t>
  </si>
  <si>
    <t>防災・減災力の強化</t>
  </si>
  <si>
    <t>農村環境保全活動の幅広い展開</t>
  </si>
  <si>
    <t>やすらぎ・福祉及び教育機能の活用</t>
    <phoneticPr fontId="4"/>
  </si>
  <si>
    <t>農村文化の伝承を通じた農村コミュニティの強化</t>
  </si>
  <si>
    <t>広報活動・農的関係人口の拡大</t>
    <rPh sb="0" eb="2">
      <t>コウホウ</t>
    </rPh>
    <rPh sb="2" eb="4">
      <t>カツドウ</t>
    </rPh>
    <rPh sb="5" eb="6">
      <t>ノウ</t>
    </rPh>
    <rPh sb="6" eb="7">
      <t>テキ</t>
    </rPh>
    <rPh sb="7" eb="9">
      <t>カンケイ</t>
    </rPh>
    <rPh sb="9" eb="11">
      <t>ジンコウ</t>
    </rPh>
    <rPh sb="12" eb="14">
      <t>カクダイ</t>
    </rPh>
    <phoneticPr fontId="4"/>
  </si>
  <si>
    <t>【資源向上活動（施設の長寿命化のための活動）】</t>
    <rPh sb="8" eb="10">
      <t>シセツ</t>
    </rPh>
    <rPh sb="11" eb="15">
      <t>チョウジュミョウカ</t>
    </rPh>
    <phoneticPr fontId="4"/>
  </si>
  <si>
    <t>水路の更新等</t>
    <rPh sb="0" eb="2">
      <t>スイロ</t>
    </rPh>
    <rPh sb="3" eb="5">
      <t>コウシン</t>
    </rPh>
    <rPh sb="5" eb="6">
      <t>トウ</t>
    </rPh>
    <phoneticPr fontId="4"/>
  </si>
  <si>
    <t>農道の更新等</t>
    <rPh sb="0" eb="2">
      <t>ノウドウ</t>
    </rPh>
    <rPh sb="3" eb="5">
      <t>コウシン</t>
    </rPh>
    <rPh sb="5" eb="6">
      <t>トウ</t>
    </rPh>
    <phoneticPr fontId="4"/>
  </si>
  <si>
    <t>ため池の補修</t>
    <rPh sb="2" eb="3">
      <t>イケ</t>
    </rPh>
    <rPh sb="4" eb="6">
      <t>ホシュウ</t>
    </rPh>
    <phoneticPr fontId="4"/>
  </si>
  <si>
    <t>ため池（附帯施設）の更新等</t>
    <rPh sb="2" eb="3">
      <t>イケ</t>
    </rPh>
    <rPh sb="4" eb="6">
      <t>フタイ</t>
    </rPh>
    <rPh sb="6" eb="8">
      <t>シセツ</t>
    </rPh>
    <rPh sb="10" eb="12">
      <t>コウシン</t>
    </rPh>
    <rPh sb="12" eb="13">
      <t>トウ</t>
    </rPh>
    <phoneticPr fontId="4"/>
  </si>
  <si>
    <t>活動項目番号表</t>
    <rPh sb="0" eb="2">
      <t>カツドウ</t>
    </rPh>
    <rPh sb="2" eb="4">
      <t>コウモク</t>
    </rPh>
    <rPh sb="4" eb="6">
      <t>バンゴウ</t>
    </rPh>
    <rPh sb="6" eb="7">
      <t>ヒョウ</t>
    </rPh>
    <phoneticPr fontId="4"/>
  </si>
  <si>
    <t>活動項目番号</t>
    <rPh sb="0" eb="6">
      <t>カツドウコウモクバンゴウ</t>
    </rPh>
    <phoneticPr fontId="4"/>
  </si>
  <si>
    <t>（地域資源の基礎的な保全活動）</t>
    <phoneticPr fontId="4"/>
  </si>
  <si>
    <t>活動区分</t>
    <rPh sb="2" eb="4">
      <t>クブン</t>
    </rPh>
    <phoneticPr fontId="70"/>
  </si>
  <si>
    <t>活動項目番号</t>
    <rPh sb="0" eb="2">
      <t>カツドウ</t>
    </rPh>
    <rPh sb="2" eb="4">
      <t>コウモク</t>
    </rPh>
    <rPh sb="4" eb="6">
      <t>バンゴウ</t>
    </rPh>
    <phoneticPr fontId="4"/>
  </si>
  <si>
    <t>取組の内容（平成30年度までの取組名）</t>
    <rPh sb="0" eb="2">
      <t>トリクミ</t>
    </rPh>
    <rPh sb="3" eb="5">
      <t>ナイヨウ</t>
    </rPh>
    <rPh sb="6" eb="8">
      <t>ヘイセイ</t>
    </rPh>
    <rPh sb="10" eb="12">
      <t>ネンド</t>
    </rPh>
    <rPh sb="15" eb="17">
      <t>トリクミ</t>
    </rPh>
    <rPh sb="17" eb="18">
      <t>メイ</t>
    </rPh>
    <phoneticPr fontId="4"/>
  </si>
  <si>
    <t>１（農地維持）</t>
    <phoneticPr fontId="4"/>
  </si>
  <si>
    <t>点検・
計画
策定</t>
    <rPh sb="0" eb="2">
      <t>テンケン</t>
    </rPh>
    <rPh sb="4" eb="6">
      <t>ケイカク</t>
    </rPh>
    <rPh sb="7" eb="9">
      <t>サクテイ</t>
    </rPh>
    <phoneticPr fontId="4"/>
  </si>
  <si>
    <t>遊休農地等の発生状況の把握</t>
    <rPh sb="0" eb="2">
      <t>ユウキュウ</t>
    </rPh>
    <rPh sb="2" eb="4">
      <t>ノウチ</t>
    </rPh>
    <rPh sb="4" eb="5">
      <t>トウ</t>
    </rPh>
    <rPh sb="6" eb="8">
      <t>ハッセイ</t>
    </rPh>
    <rPh sb="8" eb="10">
      <t>ジョウキョウ</t>
    </rPh>
    <rPh sb="11" eb="13">
      <t>ハアク</t>
    </rPh>
    <phoneticPr fontId="4"/>
  </si>
  <si>
    <t>施設の点検（水路、農道、ため池）</t>
    <rPh sb="0" eb="2">
      <t>シセツ</t>
    </rPh>
    <rPh sb="3" eb="5">
      <t>テンケン</t>
    </rPh>
    <rPh sb="6" eb="8">
      <t>スイロ</t>
    </rPh>
    <rPh sb="9" eb="11">
      <t>ノウドウ</t>
    </rPh>
    <rPh sb="14" eb="15">
      <t>イケ</t>
    </rPh>
    <phoneticPr fontId="4"/>
  </si>
  <si>
    <t>事務・組織運営等に関する研修、
機械の安全使用に関する研修</t>
    <rPh sb="0" eb="2">
      <t>ジム</t>
    </rPh>
    <rPh sb="3" eb="5">
      <t>ソシキ</t>
    </rPh>
    <rPh sb="5" eb="7">
      <t>ウンエイ</t>
    </rPh>
    <rPh sb="7" eb="8">
      <t>トウ</t>
    </rPh>
    <rPh sb="9" eb="10">
      <t>カン</t>
    </rPh>
    <rPh sb="12" eb="14">
      <t>ケンシュウ</t>
    </rPh>
    <rPh sb="16" eb="18">
      <t>キカイ</t>
    </rPh>
    <rPh sb="19" eb="21">
      <t>アンゼン</t>
    </rPh>
    <rPh sb="21" eb="23">
      <t>シヨウ</t>
    </rPh>
    <rPh sb="24" eb="25">
      <t>カン</t>
    </rPh>
    <rPh sb="27" eb="29">
      <t>ケンシュウ</t>
    </rPh>
    <phoneticPr fontId="4"/>
  </si>
  <si>
    <t>活動に関する事務（書類作成、申請手続き等）や組織の運営に関する研修</t>
    <rPh sb="0" eb="2">
      <t>カツドウ</t>
    </rPh>
    <rPh sb="3" eb="4">
      <t>カン</t>
    </rPh>
    <rPh sb="6" eb="8">
      <t>ジム</t>
    </rPh>
    <rPh sb="9" eb="11">
      <t>ショルイ</t>
    </rPh>
    <rPh sb="11" eb="13">
      <t>サクセイ</t>
    </rPh>
    <rPh sb="14" eb="16">
      <t>シンセイ</t>
    </rPh>
    <rPh sb="16" eb="18">
      <t>テツヅ</t>
    </rPh>
    <rPh sb="19" eb="20">
      <t>トウ</t>
    </rPh>
    <rPh sb="22" eb="24">
      <t>ソシキ</t>
    </rPh>
    <rPh sb="25" eb="27">
      <t>ウンエイ</t>
    </rPh>
    <rPh sb="28" eb="29">
      <t>カン</t>
    </rPh>
    <rPh sb="31" eb="33">
      <t>ケンシュウ</t>
    </rPh>
    <phoneticPr fontId="4"/>
  </si>
  <si>
    <t>遊休農地発生防止の
ための保全管理</t>
    <phoneticPr fontId="4"/>
  </si>
  <si>
    <t>遊休農地発生防止のための保全管理</t>
    <rPh sb="0" eb="2">
      <t>ユウキュウ</t>
    </rPh>
    <rPh sb="2" eb="4">
      <t>ノウチ</t>
    </rPh>
    <rPh sb="4" eb="6">
      <t>ハッセイ</t>
    </rPh>
    <rPh sb="6" eb="8">
      <t>ボウシ</t>
    </rPh>
    <rPh sb="12" eb="14">
      <t>ホゼン</t>
    </rPh>
    <rPh sb="14" eb="16">
      <t>カンリ</t>
    </rPh>
    <phoneticPr fontId="4"/>
  </si>
  <si>
    <t>畦畔・法面・防風林の
草刈り</t>
    <rPh sb="0" eb="2">
      <t>ケイハン</t>
    </rPh>
    <rPh sb="3" eb="5">
      <t>ノリメン</t>
    </rPh>
    <rPh sb="6" eb="9">
      <t>ボウフウリン</t>
    </rPh>
    <rPh sb="11" eb="13">
      <t>クサカ</t>
    </rPh>
    <phoneticPr fontId="4"/>
  </si>
  <si>
    <t>畦畔・農用地法面等の草刈り</t>
    <rPh sb="0" eb="2">
      <t>ケイハン</t>
    </rPh>
    <rPh sb="3" eb="6">
      <t>ノウヨウチ</t>
    </rPh>
    <rPh sb="6" eb="8">
      <t>ノリメン</t>
    </rPh>
    <rPh sb="8" eb="9">
      <t>トウ</t>
    </rPh>
    <rPh sb="10" eb="12">
      <t>クサカ</t>
    </rPh>
    <phoneticPr fontId="4"/>
  </si>
  <si>
    <t>防風林の枝払い・下草の草刈り</t>
    <rPh sb="0" eb="3">
      <t>ボウフウリン</t>
    </rPh>
    <rPh sb="4" eb="5">
      <t>エダ</t>
    </rPh>
    <rPh sb="5" eb="6">
      <t>ハラ</t>
    </rPh>
    <rPh sb="8" eb="10">
      <t>シタクサ</t>
    </rPh>
    <rPh sb="11" eb="13">
      <t>クサカ</t>
    </rPh>
    <phoneticPr fontId="4"/>
  </si>
  <si>
    <t>鳥獣害防護柵等の
保守管理</t>
    <rPh sb="0" eb="2">
      <t>チョウジュウ</t>
    </rPh>
    <rPh sb="2" eb="3">
      <t>ガイ</t>
    </rPh>
    <rPh sb="3" eb="6">
      <t>ボウゴサク</t>
    </rPh>
    <rPh sb="6" eb="7">
      <t>トウ</t>
    </rPh>
    <rPh sb="9" eb="11">
      <t>ホシュ</t>
    </rPh>
    <rPh sb="11" eb="13">
      <t>カンリ</t>
    </rPh>
    <phoneticPr fontId="4"/>
  </si>
  <si>
    <t>鳥獣害防護柵の適正管理</t>
    <rPh sb="0" eb="2">
      <t>チョウジュウ</t>
    </rPh>
    <rPh sb="2" eb="3">
      <t>ガイ</t>
    </rPh>
    <rPh sb="3" eb="6">
      <t>ボウゴサク</t>
    </rPh>
    <rPh sb="7" eb="9">
      <t>テキセイ</t>
    </rPh>
    <rPh sb="9" eb="11">
      <t>カンリ</t>
    </rPh>
    <phoneticPr fontId="4"/>
  </si>
  <si>
    <t>防風ネットの適正管理</t>
    <rPh sb="0" eb="2">
      <t>ボウフウ</t>
    </rPh>
    <rPh sb="6" eb="8">
      <t>テキセイ</t>
    </rPh>
    <rPh sb="8" eb="10">
      <t>カンリ</t>
    </rPh>
    <phoneticPr fontId="4"/>
  </si>
  <si>
    <t>水路の草刈り</t>
    <rPh sb="0" eb="2">
      <t>スイロ</t>
    </rPh>
    <rPh sb="3" eb="5">
      <t>クサカ</t>
    </rPh>
    <phoneticPr fontId="4"/>
  </si>
  <si>
    <t>ポンプ場、調整施設等の草刈り</t>
    <rPh sb="3" eb="4">
      <t>ジョウ</t>
    </rPh>
    <rPh sb="5" eb="7">
      <t>チョウセイ</t>
    </rPh>
    <rPh sb="7" eb="9">
      <t>シセツ</t>
    </rPh>
    <rPh sb="9" eb="10">
      <t>トウ</t>
    </rPh>
    <rPh sb="11" eb="13">
      <t>クサカ</t>
    </rPh>
    <phoneticPr fontId="4"/>
  </si>
  <si>
    <t>水路の泥上げ</t>
    <rPh sb="0" eb="2">
      <t>スイロ</t>
    </rPh>
    <rPh sb="3" eb="4">
      <t>ドロ</t>
    </rPh>
    <rPh sb="4" eb="5">
      <t>ア</t>
    </rPh>
    <phoneticPr fontId="4"/>
  </si>
  <si>
    <t>ポンプ吸水槽等の泥上げ</t>
    <rPh sb="3" eb="5">
      <t>キュウスイ</t>
    </rPh>
    <rPh sb="5" eb="6">
      <t>ソウ</t>
    </rPh>
    <rPh sb="6" eb="7">
      <t>トウ</t>
    </rPh>
    <rPh sb="8" eb="9">
      <t>ドロ</t>
    </rPh>
    <rPh sb="9" eb="10">
      <t>ア</t>
    </rPh>
    <phoneticPr fontId="4"/>
  </si>
  <si>
    <t>水路附帯施設の
保守管理</t>
    <rPh sb="0" eb="2">
      <t>スイロ</t>
    </rPh>
    <rPh sb="2" eb="4">
      <t>フタイ</t>
    </rPh>
    <rPh sb="4" eb="6">
      <t>シセツ</t>
    </rPh>
    <rPh sb="8" eb="10">
      <t>ホシュ</t>
    </rPh>
    <rPh sb="10" eb="12">
      <t>カンリ</t>
    </rPh>
    <phoneticPr fontId="4"/>
  </si>
  <si>
    <t>かんがい期前の注油</t>
    <rPh sb="4" eb="5">
      <t>キ</t>
    </rPh>
    <rPh sb="5" eb="6">
      <t>マエ</t>
    </rPh>
    <rPh sb="7" eb="9">
      <t>チュウユ</t>
    </rPh>
    <phoneticPr fontId="4"/>
  </si>
  <si>
    <t>ゲート類等の保守管理</t>
    <rPh sb="3" eb="4">
      <t>ルイ</t>
    </rPh>
    <rPh sb="4" eb="5">
      <t>トウ</t>
    </rPh>
    <rPh sb="6" eb="8">
      <t>ホシュ</t>
    </rPh>
    <rPh sb="8" eb="10">
      <t>カンリ</t>
    </rPh>
    <phoneticPr fontId="4"/>
  </si>
  <si>
    <t>遮光施設の適正管理</t>
    <rPh sb="0" eb="2">
      <t>シャコウ</t>
    </rPh>
    <rPh sb="2" eb="4">
      <t>シセツ</t>
    </rPh>
    <rPh sb="5" eb="7">
      <t>テキセイ</t>
    </rPh>
    <rPh sb="7" eb="9">
      <t>カンリ</t>
    </rPh>
    <phoneticPr fontId="4"/>
  </si>
  <si>
    <t>路肩・法面の草刈り</t>
    <rPh sb="0" eb="2">
      <t>ロカタ</t>
    </rPh>
    <rPh sb="3" eb="5">
      <t>ノリメン</t>
    </rPh>
    <rPh sb="6" eb="8">
      <t>クサカ</t>
    </rPh>
    <phoneticPr fontId="4"/>
  </si>
  <si>
    <t>側溝の泥上げ</t>
    <rPh sb="0" eb="2">
      <t>ソッコウ</t>
    </rPh>
    <rPh sb="3" eb="4">
      <t>ドロ</t>
    </rPh>
    <rPh sb="4" eb="5">
      <t>ア</t>
    </rPh>
    <phoneticPr fontId="4"/>
  </si>
  <si>
    <t>ため池の草刈り</t>
    <rPh sb="2" eb="3">
      <t>イケ</t>
    </rPh>
    <rPh sb="4" eb="6">
      <t>クサカ</t>
    </rPh>
    <phoneticPr fontId="4"/>
  </si>
  <si>
    <t>ため池の泥上げ</t>
    <rPh sb="2" eb="3">
      <t>イケ</t>
    </rPh>
    <rPh sb="4" eb="5">
      <t>ドロ</t>
    </rPh>
    <rPh sb="5" eb="6">
      <t>ア</t>
    </rPh>
    <phoneticPr fontId="4"/>
  </si>
  <si>
    <t>ため池附帯施設の
保守管理</t>
    <rPh sb="2" eb="3">
      <t>イケ</t>
    </rPh>
    <rPh sb="3" eb="5">
      <t>フタイ</t>
    </rPh>
    <rPh sb="5" eb="7">
      <t>シセツ</t>
    </rPh>
    <rPh sb="9" eb="11">
      <t>ホシュ</t>
    </rPh>
    <phoneticPr fontId="4"/>
  </si>
  <si>
    <t>かんがい期前の施設の清掃・防塵</t>
    <rPh sb="4" eb="5">
      <t>キ</t>
    </rPh>
    <rPh sb="5" eb="6">
      <t>マエ</t>
    </rPh>
    <rPh sb="7" eb="9">
      <t>シセツ</t>
    </rPh>
    <rPh sb="10" eb="12">
      <t>セイソウ</t>
    </rPh>
    <rPh sb="13" eb="15">
      <t>ボウジン</t>
    </rPh>
    <phoneticPr fontId="4"/>
  </si>
  <si>
    <t>管理道路の管理</t>
    <rPh sb="0" eb="2">
      <t>カンリ</t>
    </rPh>
    <rPh sb="2" eb="4">
      <t>ドウロ</t>
    </rPh>
    <rPh sb="5" eb="7">
      <t>カンリ</t>
    </rPh>
    <phoneticPr fontId="4"/>
  </si>
  <si>
    <t>ゲート類の保守管理</t>
    <rPh sb="3" eb="4">
      <t>ルイ</t>
    </rPh>
    <rPh sb="5" eb="7">
      <t>ホシュ</t>
    </rPh>
    <rPh sb="7" eb="9">
      <t>カンリ</t>
    </rPh>
    <phoneticPr fontId="4"/>
  </si>
  <si>
    <t>異常気象後の見回り（農用地、水路、農道、ため池）</t>
    <rPh sb="0" eb="2">
      <t>イジョウ</t>
    </rPh>
    <rPh sb="2" eb="4">
      <t>キショウ</t>
    </rPh>
    <rPh sb="4" eb="5">
      <t>ゴ</t>
    </rPh>
    <rPh sb="6" eb="8">
      <t>ミマワ</t>
    </rPh>
    <rPh sb="10" eb="13">
      <t>ノウヨウチ</t>
    </rPh>
    <rPh sb="14" eb="16">
      <t>スイロ</t>
    </rPh>
    <rPh sb="17" eb="19">
      <t>ノウドウ</t>
    </rPh>
    <rPh sb="22" eb="23">
      <t>イケ</t>
    </rPh>
    <phoneticPr fontId="4"/>
  </si>
  <si>
    <t>異常気象後の応急措置（農用地、水路、農道、ため池）</t>
    <rPh sb="0" eb="2">
      <t>イジョウ</t>
    </rPh>
    <rPh sb="2" eb="4">
      <t>キショウ</t>
    </rPh>
    <rPh sb="4" eb="5">
      <t>ゴ</t>
    </rPh>
    <rPh sb="6" eb="8">
      <t>オウキュウ</t>
    </rPh>
    <rPh sb="8" eb="10">
      <t>ソチ</t>
    </rPh>
    <rPh sb="11" eb="14">
      <t>ノウヨウチ</t>
    </rPh>
    <rPh sb="15" eb="17">
      <t>スイロ</t>
    </rPh>
    <rPh sb="18" eb="20">
      <t>ノウドウ</t>
    </rPh>
    <rPh sb="23" eb="24">
      <t>イケ</t>
    </rPh>
    <phoneticPr fontId="4"/>
  </si>
  <si>
    <t>（地域資源の適切な保全管理のための推進活動）</t>
    <phoneticPr fontId="4"/>
  </si>
  <si>
    <t>１（農地維持）</t>
    <rPh sb="2" eb="4">
      <t>ノウチ</t>
    </rPh>
    <rPh sb="4" eb="6">
      <t>イジ</t>
    </rPh>
    <phoneticPr fontId="4"/>
  </si>
  <si>
    <t>推進活動</t>
    <phoneticPr fontId="4"/>
  </si>
  <si>
    <t>農業者（入り作農家、土地持ち非農家を含む）による検討会の開催</t>
  </si>
  <si>
    <t>農業者に対する意向調査、農業者による現地調査</t>
    <phoneticPr fontId="4"/>
  </si>
  <si>
    <t>不在村地主との連絡体制の整備、調整、それに必要な調査</t>
    <phoneticPr fontId="4"/>
  </si>
  <si>
    <t>地域住民等（集落外の住民・組織等も含む）との意見交換・ワークショップ・交流会の開催</t>
    <phoneticPr fontId="4"/>
  </si>
  <si>
    <t>地域住民等に対する意向調査、地域住民等との集落内調査</t>
    <phoneticPr fontId="4"/>
  </si>
  <si>
    <t>有識者等による研修会、有識者を交えた検討会の開催</t>
    <phoneticPr fontId="4"/>
  </si>
  <si>
    <t>-</t>
    <phoneticPr fontId="4"/>
  </si>
  <si>
    <t>（施設の軽微な補修）</t>
    <phoneticPr fontId="4"/>
  </si>
  <si>
    <t>２（資源向上）</t>
    <rPh sb="2" eb="4">
      <t>シゲン</t>
    </rPh>
    <rPh sb="4" eb="6">
      <t>コウジョウ</t>
    </rPh>
    <phoneticPr fontId="4"/>
  </si>
  <si>
    <t>施設の機能診断（農用地）</t>
    <rPh sb="0" eb="2">
      <t>シセツ</t>
    </rPh>
    <rPh sb="3" eb="5">
      <t>キノウ</t>
    </rPh>
    <rPh sb="5" eb="7">
      <t>シンダン</t>
    </rPh>
    <rPh sb="8" eb="11">
      <t>ノウヨウチ</t>
    </rPh>
    <phoneticPr fontId="4"/>
  </si>
  <si>
    <t>診断結果の記録管理（農用地）</t>
    <rPh sb="0" eb="2">
      <t>シンダン</t>
    </rPh>
    <rPh sb="2" eb="4">
      <t>ケッカ</t>
    </rPh>
    <rPh sb="5" eb="7">
      <t>キロク</t>
    </rPh>
    <rPh sb="7" eb="9">
      <t>カンリ</t>
    </rPh>
    <rPh sb="10" eb="13">
      <t>ノウヨウチ</t>
    </rPh>
    <phoneticPr fontId="4"/>
  </si>
  <si>
    <t>施設の機能診断（水路）</t>
    <rPh sb="0" eb="2">
      <t>シセツ</t>
    </rPh>
    <rPh sb="3" eb="5">
      <t>キノウ</t>
    </rPh>
    <rPh sb="5" eb="7">
      <t>シンダン</t>
    </rPh>
    <rPh sb="8" eb="10">
      <t>スイロ</t>
    </rPh>
    <phoneticPr fontId="4"/>
  </si>
  <si>
    <t>診断結果の記録管理（水路）</t>
    <rPh sb="0" eb="2">
      <t>シンダン</t>
    </rPh>
    <rPh sb="2" eb="4">
      <t>ケッカ</t>
    </rPh>
    <rPh sb="5" eb="7">
      <t>キロク</t>
    </rPh>
    <rPh sb="7" eb="9">
      <t>カンリ</t>
    </rPh>
    <rPh sb="10" eb="12">
      <t>スイロ</t>
    </rPh>
    <phoneticPr fontId="4"/>
  </si>
  <si>
    <t>施設の機能診断（農道）</t>
    <rPh sb="0" eb="2">
      <t>シセツ</t>
    </rPh>
    <rPh sb="3" eb="5">
      <t>キノウ</t>
    </rPh>
    <rPh sb="5" eb="7">
      <t>シンダン</t>
    </rPh>
    <rPh sb="8" eb="10">
      <t>ノウドウ</t>
    </rPh>
    <phoneticPr fontId="4"/>
  </si>
  <si>
    <t>診断結果の記録管理（農道）</t>
    <rPh sb="0" eb="2">
      <t>シンダン</t>
    </rPh>
    <rPh sb="2" eb="4">
      <t>ケッカ</t>
    </rPh>
    <rPh sb="5" eb="7">
      <t>キロク</t>
    </rPh>
    <rPh sb="7" eb="9">
      <t>カンリ</t>
    </rPh>
    <rPh sb="10" eb="12">
      <t>ノウドウ</t>
    </rPh>
    <phoneticPr fontId="4"/>
  </si>
  <si>
    <t>施設の機能診断（ため池）</t>
    <rPh sb="0" eb="2">
      <t>シセツ</t>
    </rPh>
    <rPh sb="3" eb="5">
      <t>キノウ</t>
    </rPh>
    <rPh sb="5" eb="7">
      <t>シンダン</t>
    </rPh>
    <rPh sb="10" eb="11">
      <t>イケ</t>
    </rPh>
    <phoneticPr fontId="4"/>
  </si>
  <si>
    <t>診断結果の記録管理（ため池）</t>
    <rPh sb="0" eb="2">
      <t>シンダン</t>
    </rPh>
    <rPh sb="2" eb="4">
      <t>ケッカ</t>
    </rPh>
    <rPh sb="5" eb="7">
      <t>キロク</t>
    </rPh>
    <rPh sb="7" eb="9">
      <t>カンリ</t>
    </rPh>
    <rPh sb="12" eb="13">
      <t>イケ</t>
    </rPh>
    <phoneticPr fontId="4"/>
  </si>
  <si>
    <t>対象組織による自主的な機能診断及び簡単な補修に関する研修</t>
    <rPh sb="0" eb="2">
      <t>タイショウ</t>
    </rPh>
    <rPh sb="2" eb="4">
      <t>ソシキ</t>
    </rPh>
    <rPh sb="7" eb="10">
      <t>ジシュテキ</t>
    </rPh>
    <rPh sb="11" eb="13">
      <t>キノウ</t>
    </rPh>
    <rPh sb="13" eb="15">
      <t>シンダン</t>
    </rPh>
    <rPh sb="15" eb="16">
      <t>オヨ</t>
    </rPh>
    <rPh sb="17" eb="19">
      <t>カンタン</t>
    </rPh>
    <rPh sb="20" eb="22">
      <t>ホシュウ</t>
    </rPh>
    <rPh sb="23" eb="24">
      <t>カン</t>
    </rPh>
    <rPh sb="26" eb="28">
      <t>ケンシュウ</t>
    </rPh>
    <phoneticPr fontId="4"/>
  </si>
  <si>
    <t>老朽化が進む施設の長寿命化のための補修、更新等に関する研修</t>
    <rPh sb="0" eb="3">
      <t>ロウキュウカ</t>
    </rPh>
    <rPh sb="4" eb="5">
      <t>スス</t>
    </rPh>
    <rPh sb="6" eb="8">
      <t>シセツ</t>
    </rPh>
    <rPh sb="9" eb="13">
      <t>チョウジュミョウカ</t>
    </rPh>
    <rPh sb="17" eb="19">
      <t>ホシュウ</t>
    </rPh>
    <rPh sb="20" eb="22">
      <t>コウシン</t>
    </rPh>
    <rPh sb="22" eb="23">
      <t>トウ</t>
    </rPh>
    <rPh sb="24" eb="25">
      <t>カン</t>
    </rPh>
    <rPh sb="27" eb="29">
      <t>ケンシュウ</t>
    </rPh>
    <phoneticPr fontId="4"/>
  </si>
  <si>
    <t>農業用水の保全、農地の保全や地域環境の保全に資する
新たな施設の設置等に関する研修</t>
    <rPh sb="0" eb="2">
      <t>ノウギョウ</t>
    </rPh>
    <rPh sb="2" eb="4">
      <t>ヨウスイ</t>
    </rPh>
    <rPh sb="5" eb="7">
      <t>ホゼン</t>
    </rPh>
    <rPh sb="8" eb="10">
      <t>ノウチ</t>
    </rPh>
    <rPh sb="11" eb="13">
      <t>ホゼン</t>
    </rPh>
    <rPh sb="14" eb="16">
      <t>チイキ</t>
    </rPh>
    <rPh sb="16" eb="18">
      <t>カンキョウ</t>
    </rPh>
    <rPh sb="19" eb="21">
      <t>ホゼン</t>
    </rPh>
    <rPh sb="22" eb="23">
      <t>シ</t>
    </rPh>
    <rPh sb="26" eb="27">
      <t>アラ</t>
    </rPh>
    <rPh sb="29" eb="31">
      <t>シセツ</t>
    </rPh>
    <rPh sb="32" eb="34">
      <t>セッチ</t>
    </rPh>
    <rPh sb="34" eb="35">
      <t>トウ</t>
    </rPh>
    <rPh sb="36" eb="37">
      <t>カン</t>
    </rPh>
    <rPh sb="39" eb="41">
      <t>ケンシュウ</t>
    </rPh>
    <phoneticPr fontId="4"/>
  </si>
  <si>
    <t>畦畔の再構築</t>
    <rPh sb="0" eb="2">
      <t>ケイハン</t>
    </rPh>
    <rPh sb="3" eb="6">
      <t>サイコウチク</t>
    </rPh>
    <phoneticPr fontId="4"/>
  </si>
  <si>
    <t>農用地法面の初期補修</t>
    <rPh sb="0" eb="3">
      <t>ノウヨウチ</t>
    </rPh>
    <rPh sb="3" eb="5">
      <t>ノリメン</t>
    </rPh>
    <rPh sb="6" eb="8">
      <t>ショキ</t>
    </rPh>
    <rPh sb="8" eb="10">
      <t>ホシュウ</t>
    </rPh>
    <phoneticPr fontId="4"/>
  </si>
  <si>
    <t>暗渠施設の清掃</t>
    <rPh sb="0" eb="2">
      <t>アンキョ</t>
    </rPh>
    <rPh sb="2" eb="4">
      <t>シセツ</t>
    </rPh>
    <rPh sb="5" eb="7">
      <t>セイソウ</t>
    </rPh>
    <phoneticPr fontId="4"/>
  </si>
  <si>
    <t>農用地の除れき</t>
    <rPh sb="0" eb="3">
      <t>ノウヨウチ</t>
    </rPh>
    <rPh sb="4" eb="5">
      <t>ジョ</t>
    </rPh>
    <phoneticPr fontId="4"/>
  </si>
  <si>
    <t>鳥獣害防護柵の補修・設置</t>
    <rPh sb="0" eb="2">
      <t>チョウジュウ</t>
    </rPh>
    <rPh sb="2" eb="3">
      <t>ガイ</t>
    </rPh>
    <rPh sb="3" eb="6">
      <t>ボウゴサク</t>
    </rPh>
    <rPh sb="7" eb="9">
      <t>ホシュウ</t>
    </rPh>
    <rPh sb="10" eb="12">
      <t>セッチ</t>
    </rPh>
    <phoneticPr fontId="4"/>
  </si>
  <si>
    <t>防風ネットの補修・設置</t>
    <rPh sb="0" eb="2">
      <t>ボウフウ</t>
    </rPh>
    <rPh sb="6" eb="8">
      <t>ホシュウ</t>
    </rPh>
    <rPh sb="9" eb="11">
      <t>セッチ</t>
    </rPh>
    <phoneticPr fontId="4"/>
  </si>
  <si>
    <t>きめ細やかな雑草対策</t>
    <rPh sb="2" eb="3">
      <t>コマ</t>
    </rPh>
    <rPh sb="6" eb="8">
      <t>ザッソウ</t>
    </rPh>
    <rPh sb="8" eb="10">
      <t>タイサク</t>
    </rPh>
    <phoneticPr fontId="4"/>
  </si>
  <si>
    <t>水路側壁のはらみ修正</t>
    <rPh sb="0" eb="2">
      <t>スイロ</t>
    </rPh>
    <rPh sb="2" eb="4">
      <t>ソクヘキ</t>
    </rPh>
    <rPh sb="8" eb="10">
      <t>シュウセイ</t>
    </rPh>
    <phoneticPr fontId="4"/>
  </si>
  <si>
    <t>目地詰め</t>
    <rPh sb="0" eb="2">
      <t>メジ</t>
    </rPh>
    <rPh sb="2" eb="3">
      <t>ヅ</t>
    </rPh>
    <phoneticPr fontId="4"/>
  </si>
  <si>
    <t>表面劣化に対するコーティング等</t>
    <rPh sb="0" eb="2">
      <t>ヒョウメン</t>
    </rPh>
    <rPh sb="2" eb="4">
      <t>レッカ</t>
    </rPh>
    <rPh sb="5" eb="6">
      <t>タイ</t>
    </rPh>
    <rPh sb="14" eb="15">
      <t>トウ</t>
    </rPh>
    <phoneticPr fontId="4"/>
  </si>
  <si>
    <t>不同沈下に対する早期対応</t>
    <rPh sb="0" eb="2">
      <t>フドウ</t>
    </rPh>
    <rPh sb="2" eb="4">
      <t>チンカ</t>
    </rPh>
    <rPh sb="5" eb="6">
      <t>タイ</t>
    </rPh>
    <rPh sb="8" eb="10">
      <t>ソウキ</t>
    </rPh>
    <rPh sb="10" eb="12">
      <t>タイオウ</t>
    </rPh>
    <phoneticPr fontId="4"/>
  </si>
  <si>
    <t>側壁の裏込材の充填、水路耕畔の補修</t>
    <rPh sb="0" eb="2">
      <t>ソクヘキ</t>
    </rPh>
    <rPh sb="3" eb="4">
      <t>ウラ</t>
    </rPh>
    <rPh sb="4" eb="5">
      <t>コ</t>
    </rPh>
    <rPh sb="5" eb="6">
      <t>ザイ</t>
    </rPh>
    <rPh sb="7" eb="9">
      <t>ジュウテン</t>
    </rPh>
    <rPh sb="10" eb="12">
      <t>スイロ</t>
    </rPh>
    <rPh sb="12" eb="13">
      <t>コウ</t>
    </rPh>
    <rPh sb="13" eb="14">
      <t>アゼ</t>
    </rPh>
    <rPh sb="15" eb="17">
      <t>ホシュウ</t>
    </rPh>
    <phoneticPr fontId="4"/>
  </si>
  <si>
    <t>水路に付着した藻等の除去</t>
    <rPh sb="0" eb="2">
      <t>スイロ</t>
    </rPh>
    <rPh sb="3" eb="5">
      <t>フチャク</t>
    </rPh>
    <rPh sb="7" eb="8">
      <t>モ</t>
    </rPh>
    <rPh sb="8" eb="9">
      <t>トウ</t>
    </rPh>
    <rPh sb="10" eb="12">
      <t>ジョキョ</t>
    </rPh>
    <phoneticPr fontId="4"/>
  </si>
  <si>
    <t>水路法面の初期補修</t>
    <rPh sb="0" eb="2">
      <t>スイロ</t>
    </rPh>
    <rPh sb="2" eb="4">
      <t>ノリメン</t>
    </rPh>
    <rPh sb="5" eb="7">
      <t>ショキ</t>
    </rPh>
    <rPh sb="7" eb="9">
      <t>ホシュウ</t>
    </rPh>
    <phoneticPr fontId="4"/>
  </si>
  <si>
    <t>破損施設の補修（水路）</t>
    <rPh sb="0" eb="2">
      <t>ハソン</t>
    </rPh>
    <rPh sb="2" eb="4">
      <t>シセツ</t>
    </rPh>
    <rPh sb="5" eb="7">
      <t>ホシュウ</t>
    </rPh>
    <rPh sb="8" eb="10">
      <t>スイロ</t>
    </rPh>
    <phoneticPr fontId="4"/>
  </si>
  <si>
    <t>きめ細やかな雑草対策（水路）</t>
    <rPh sb="2" eb="3">
      <t>コマ</t>
    </rPh>
    <rPh sb="6" eb="8">
      <t>ザッソウ</t>
    </rPh>
    <rPh sb="8" eb="10">
      <t>タイサク</t>
    </rPh>
    <rPh sb="11" eb="13">
      <t>スイロ</t>
    </rPh>
    <phoneticPr fontId="4"/>
  </si>
  <si>
    <t>パイプラインの破損施設の補修</t>
    <rPh sb="7" eb="9">
      <t>ハソン</t>
    </rPh>
    <rPh sb="9" eb="11">
      <t>シセツ</t>
    </rPh>
    <rPh sb="12" eb="14">
      <t>ホシュウ</t>
    </rPh>
    <phoneticPr fontId="4"/>
  </si>
  <si>
    <t>パイプ内の清掃</t>
    <rPh sb="3" eb="4">
      <t>ナイ</t>
    </rPh>
    <rPh sb="5" eb="7">
      <t>セイソウ</t>
    </rPh>
    <phoneticPr fontId="4"/>
  </si>
  <si>
    <t>給水栓ボックス基礎部の補強</t>
    <rPh sb="0" eb="3">
      <t>キュウスイセン</t>
    </rPh>
    <rPh sb="7" eb="10">
      <t>キソブ</t>
    </rPh>
    <rPh sb="11" eb="13">
      <t>ホキョウ</t>
    </rPh>
    <phoneticPr fontId="4"/>
  </si>
  <si>
    <t>破損施設の補修（水路の附帯施設）</t>
    <rPh sb="0" eb="2">
      <t>ハソン</t>
    </rPh>
    <rPh sb="2" eb="4">
      <t>シセツ</t>
    </rPh>
    <rPh sb="5" eb="7">
      <t>ホシュウ</t>
    </rPh>
    <rPh sb="8" eb="10">
      <t>スイロ</t>
    </rPh>
    <rPh sb="11" eb="13">
      <t>フタイ</t>
    </rPh>
    <rPh sb="13" eb="15">
      <t>シセツ</t>
    </rPh>
    <phoneticPr fontId="4"/>
  </si>
  <si>
    <t>給水栓に対する凍結防止対策</t>
    <rPh sb="0" eb="3">
      <t>キュウスイセン</t>
    </rPh>
    <rPh sb="4" eb="5">
      <t>タイ</t>
    </rPh>
    <rPh sb="7" eb="9">
      <t>トウケツ</t>
    </rPh>
    <rPh sb="9" eb="11">
      <t>ボウシ</t>
    </rPh>
    <rPh sb="11" eb="13">
      <t>タイサク</t>
    </rPh>
    <phoneticPr fontId="4"/>
  </si>
  <si>
    <t>空気弁等への腐食防止剤の塗布等</t>
    <rPh sb="0" eb="3">
      <t>クウキベン</t>
    </rPh>
    <rPh sb="3" eb="4">
      <t>トウ</t>
    </rPh>
    <rPh sb="6" eb="8">
      <t>フショク</t>
    </rPh>
    <rPh sb="8" eb="10">
      <t>ボウシ</t>
    </rPh>
    <rPh sb="10" eb="11">
      <t>ザイ</t>
    </rPh>
    <rPh sb="12" eb="14">
      <t>トフ</t>
    </rPh>
    <rPh sb="14" eb="15">
      <t>トウ</t>
    </rPh>
    <phoneticPr fontId="4"/>
  </si>
  <si>
    <t>遮光施設の補修等</t>
    <rPh sb="0" eb="2">
      <t>シャコウ</t>
    </rPh>
    <rPh sb="2" eb="4">
      <t>シセツ</t>
    </rPh>
    <rPh sb="5" eb="7">
      <t>ホシュウ</t>
    </rPh>
    <rPh sb="7" eb="8">
      <t>トウ</t>
    </rPh>
    <phoneticPr fontId="4"/>
  </si>
  <si>
    <t>路肩、法面の初期補修</t>
    <rPh sb="0" eb="2">
      <t>ロカタ</t>
    </rPh>
    <rPh sb="3" eb="5">
      <t>ノリメン</t>
    </rPh>
    <rPh sb="6" eb="8">
      <t>ショキ</t>
    </rPh>
    <rPh sb="8" eb="10">
      <t>ホシュウ</t>
    </rPh>
    <phoneticPr fontId="4"/>
  </si>
  <si>
    <t>軌道等の運搬施設の維持補修</t>
    <rPh sb="0" eb="2">
      <t>キドウ</t>
    </rPh>
    <rPh sb="2" eb="3">
      <t>トウ</t>
    </rPh>
    <rPh sb="4" eb="6">
      <t>ウンパン</t>
    </rPh>
    <rPh sb="6" eb="8">
      <t>シセツ</t>
    </rPh>
    <rPh sb="9" eb="11">
      <t>イジ</t>
    </rPh>
    <rPh sb="11" eb="13">
      <t>ホシュウ</t>
    </rPh>
    <phoneticPr fontId="4"/>
  </si>
  <si>
    <t>破損施設の補修（農道）</t>
    <rPh sb="0" eb="2">
      <t>ハソン</t>
    </rPh>
    <rPh sb="2" eb="4">
      <t>シセツ</t>
    </rPh>
    <rPh sb="5" eb="7">
      <t>ホシュウ</t>
    </rPh>
    <rPh sb="8" eb="10">
      <t>ノウドウ</t>
    </rPh>
    <phoneticPr fontId="4"/>
  </si>
  <si>
    <t>きめ細やかな雑草対策（農道）</t>
    <rPh sb="2" eb="3">
      <t>コマ</t>
    </rPh>
    <rPh sb="6" eb="8">
      <t>ザッソウ</t>
    </rPh>
    <rPh sb="8" eb="10">
      <t>タイサク</t>
    </rPh>
    <rPh sb="11" eb="13">
      <t>ノウドウ</t>
    </rPh>
    <phoneticPr fontId="4"/>
  </si>
  <si>
    <t>側溝の目地詰め</t>
    <rPh sb="0" eb="2">
      <t>ソッコウ</t>
    </rPh>
    <rPh sb="3" eb="5">
      <t>メジ</t>
    </rPh>
    <rPh sb="5" eb="6">
      <t>ヅ</t>
    </rPh>
    <phoneticPr fontId="4"/>
  </si>
  <si>
    <t>側溝の不同沈下への早期対応</t>
    <rPh sb="0" eb="2">
      <t>ソッコウ</t>
    </rPh>
    <rPh sb="3" eb="5">
      <t>フドウ</t>
    </rPh>
    <rPh sb="5" eb="7">
      <t>チンカ</t>
    </rPh>
    <rPh sb="9" eb="11">
      <t>ソウキ</t>
    </rPh>
    <rPh sb="11" eb="13">
      <t>タイオウ</t>
    </rPh>
    <phoneticPr fontId="4"/>
  </si>
  <si>
    <t>側溝の裏込材の充填</t>
    <rPh sb="0" eb="2">
      <t>ソッコウ</t>
    </rPh>
    <rPh sb="3" eb="4">
      <t>ウラ</t>
    </rPh>
    <rPh sb="4" eb="5">
      <t>コ</t>
    </rPh>
    <rPh sb="5" eb="6">
      <t>ザイ</t>
    </rPh>
    <rPh sb="7" eb="9">
      <t>ジュウテン</t>
    </rPh>
    <phoneticPr fontId="4"/>
  </si>
  <si>
    <t>破損施設の補修（農道の附帯施設）</t>
    <rPh sb="0" eb="2">
      <t>ハソン</t>
    </rPh>
    <rPh sb="2" eb="4">
      <t>シセツ</t>
    </rPh>
    <rPh sb="5" eb="7">
      <t>ホシュウ</t>
    </rPh>
    <rPh sb="8" eb="10">
      <t>ノウドウ</t>
    </rPh>
    <rPh sb="11" eb="13">
      <t>フタイ</t>
    </rPh>
    <rPh sb="13" eb="15">
      <t>シセツ</t>
    </rPh>
    <phoneticPr fontId="4"/>
  </si>
  <si>
    <t>遮水シートの補修</t>
    <rPh sb="0" eb="2">
      <t>シャスイ</t>
    </rPh>
    <rPh sb="6" eb="8">
      <t>ホシュウ</t>
    </rPh>
    <phoneticPr fontId="4"/>
  </si>
  <si>
    <t>コンクリート構造物の目地詰め</t>
    <rPh sb="6" eb="9">
      <t>コウゾウブツ</t>
    </rPh>
    <rPh sb="10" eb="12">
      <t>メジ</t>
    </rPh>
    <rPh sb="12" eb="13">
      <t>ヅ</t>
    </rPh>
    <phoneticPr fontId="4"/>
  </si>
  <si>
    <t>コンクリート構造物の表面劣化への対応</t>
    <rPh sb="6" eb="9">
      <t>コウゾウブツ</t>
    </rPh>
    <rPh sb="10" eb="12">
      <t>ヒョウメン</t>
    </rPh>
    <rPh sb="12" eb="14">
      <t>レッカ</t>
    </rPh>
    <rPh sb="16" eb="18">
      <t>タイオウ</t>
    </rPh>
    <phoneticPr fontId="4"/>
  </si>
  <si>
    <t>堤体侵食の早期補修</t>
    <rPh sb="0" eb="2">
      <t>テイタイ</t>
    </rPh>
    <rPh sb="2" eb="4">
      <t>シンショク</t>
    </rPh>
    <rPh sb="5" eb="7">
      <t>ソウキ</t>
    </rPh>
    <rPh sb="7" eb="9">
      <t>ホシュウ</t>
    </rPh>
    <phoneticPr fontId="4"/>
  </si>
  <si>
    <t>破損施設の補修（ため池の堤体）</t>
    <rPh sb="0" eb="2">
      <t>ハソン</t>
    </rPh>
    <rPh sb="2" eb="4">
      <t>シセツ</t>
    </rPh>
    <rPh sb="5" eb="7">
      <t>ホシュウ</t>
    </rPh>
    <rPh sb="10" eb="11">
      <t>イケ</t>
    </rPh>
    <rPh sb="12" eb="14">
      <t>テイタイ</t>
    </rPh>
    <phoneticPr fontId="4"/>
  </si>
  <si>
    <t>きめ細やかな雑草対策（ため池の堤体）</t>
    <rPh sb="2" eb="3">
      <t>コマ</t>
    </rPh>
    <rPh sb="6" eb="8">
      <t>ザッソウ</t>
    </rPh>
    <rPh sb="8" eb="10">
      <t>タイサク</t>
    </rPh>
    <rPh sb="13" eb="14">
      <t>イケ</t>
    </rPh>
    <rPh sb="15" eb="17">
      <t>テイタイ</t>
    </rPh>
    <phoneticPr fontId="4"/>
  </si>
  <si>
    <t>破損施設の補修（ため池の附帯施設）</t>
    <rPh sb="0" eb="2">
      <t>ハソン</t>
    </rPh>
    <rPh sb="2" eb="4">
      <t>シセツ</t>
    </rPh>
    <rPh sb="5" eb="7">
      <t>ホシュウ</t>
    </rPh>
    <rPh sb="10" eb="11">
      <t>イケ</t>
    </rPh>
    <rPh sb="12" eb="14">
      <t>フタイ</t>
    </rPh>
    <rPh sb="14" eb="16">
      <t>シセツ</t>
    </rPh>
    <phoneticPr fontId="4"/>
  </si>
  <si>
    <t>（農村環境保全活動）</t>
    <phoneticPr fontId="4"/>
  </si>
  <si>
    <t>活動項目</t>
    <rPh sb="0" eb="2">
      <t>カツドウ</t>
    </rPh>
    <rPh sb="2" eb="4">
      <t>コウモク</t>
    </rPh>
    <phoneticPr fontId="70"/>
  </si>
  <si>
    <t>生物多様性保全計画の策定</t>
    <rPh sb="0" eb="2">
      <t>セイブツ</t>
    </rPh>
    <rPh sb="2" eb="5">
      <t>タヨウセイ</t>
    </rPh>
    <rPh sb="5" eb="7">
      <t>ホゼン</t>
    </rPh>
    <rPh sb="7" eb="9">
      <t>ケイカク</t>
    </rPh>
    <rPh sb="10" eb="12">
      <t>サクテイ</t>
    </rPh>
    <phoneticPr fontId="4"/>
  </si>
  <si>
    <t>水質保全計画の策定</t>
    <rPh sb="0" eb="2">
      <t>スイシツ</t>
    </rPh>
    <rPh sb="2" eb="4">
      <t>ホゼン</t>
    </rPh>
    <rPh sb="4" eb="6">
      <t>ケイカク</t>
    </rPh>
    <rPh sb="7" eb="9">
      <t>サクテイ</t>
    </rPh>
    <phoneticPr fontId="4"/>
  </si>
  <si>
    <t>農地の保全に係る計画の策定</t>
    <rPh sb="0" eb="2">
      <t>ノウチ</t>
    </rPh>
    <rPh sb="3" eb="5">
      <t>ホゼン</t>
    </rPh>
    <rPh sb="6" eb="7">
      <t>カカ</t>
    </rPh>
    <rPh sb="8" eb="10">
      <t>ケイカク</t>
    </rPh>
    <rPh sb="11" eb="13">
      <t>サクテイ</t>
    </rPh>
    <phoneticPr fontId="4"/>
  </si>
  <si>
    <t>景観形成・
生活環境保全</t>
    <phoneticPr fontId="4"/>
  </si>
  <si>
    <t>景観形成計画、
生活環境保全計画の策定</t>
    <rPh sb="4" eb="6">
      <t>ケイカク</t>
    </rPh>
    <phoneticPr fontId="4"/>
  </si>
  <si>
    <t>景観形成、生活環境保全計画の策定</t>
    <rPh sb="0" eb="2">
      <t>ケイカン</t>
    </rPh>
    <rPh sb="2" eb="4">
      <t>ケイセイ</t>
    </rPh>
    <rPh sb="5" eb="7">
      <t>セイカツ</t>
    </rPh>
    <rPh sb="7" eb="9">
      <t>カンキョウ</t>
    </rPh>
    <rPh sb="9" eb="11">
      <t>ホゼン</t>
    </rPh>
    <rPh sb="11" eb="13">
      <t>ケイカク</t>
    </rPh>
    <rPh sb="14" eb="16">
      <t>サクテイ</t>
    </rPh>
    <phoneticPr fontId="4"/>
  </si>
  <si>
    <t>水田貯留機能増進・
地下水かん養</t>
    <phoneticPr fontId="4"/>
  </si>
  <si>
    <t>水田貯留機能増進計画、
地下水かん養活動計画の策定</t>
    <rPh sb="6" eb="8">
      <t>ゾウシン</t>
    </rPh>
    <rPh sb="8" eb="10">
      <t>ケイカク</t>
    </rPh>
    <rPh sb="12" eb="15">
      <t>チカスイ</t>
    </rPh>
    <rPh sb="17" eb="18">
      <t>ヨウ</t>
    </rPh>
    <rPh sb="18" eb="20">
      <t>カツドウ</t>
    </rPh>
    <rPh sb="20" eb="22">
      <t>ケイカク</t>
    </rPh>
    <phoneticPr fontId="4"/>
  </si>
  <si>
    <t>水田貯留機能増進に係る地域計画の策定</t>
    <rPh sb="0" eb="2">
      <t>スイデン</t>
    </rPh>
    <rPh sb="2" eb="4">
      <t>チョリュウ</t>
    </rPh>
    <rPh sb="4" eb="6">
      <t>キノウ</t>
    </rPh>
    <rPh sb="6" eb="8">
      <t>ゾウシン</t>
    </rPh>
    <rPh sb="9" eb="10">
      <t>カカ</t>
    </rPh>
    <rPh sb="11" eb="13">
      <t>チイキ</t>
    </rPh>
    <rPh sb="13" eb="15">
      <t>ケイカク</t>
    </rPh>
    <rPh sb="16" eb="18">
      <t>サクテイ</t>
    </rPh>
    <phoneticPr fontId="4"/>
  </si>
  <si>
    <t>地下水かん養に係る地域計画の策定</t>
    <rPh sb="0" eb="3">
      <t>チカスイ</t>
    </rPh>
    <rPh sb="5" eb="6">
      <t>ヨウ</t>
    </rPh>
    <rPh sb="7" eb="8">
      <t>カカ</t>
    </rPh>
    <rPh sb="9" eb="11">
      <t>チイキ</t>
    </rPh>
    <rPh sb="11" eb="13">
      <t>ケイカク</t>
    </rPh>
    <rPh sb="14" eb="16">
      <t>サクテイ</t>
    </rPh>
    <phoneticPr fontId="4"/>
  </si>
  <si>
    <t>資源循環に係る地域計画の策定</t>
    <rPh sb="0" eb="2">
      <t>シゲン</t>
    </rPh>
    <rPh sb="2" eb="4">
      <t>ジュンカン</t>
    </rPh>
    <rPh sb="5" eb="6">
      <t>カカ</t>
    </rPh>
    <rPh sb="7" eb="9">
      <t>チイキ</t>
    </rPh>
    <rPh sb="9" eb="11">
      <t>ケイカク</t>
    </rPh>
    <rPh sb="12" eb="14">
      <t>サクテイ</t>
    </rPh>
    <phoneticPr fontId="4"/>
  </si>
  <si>
    <t>生物の生息状況の把握</t>
    <rPh sb="0" eb="2">
      <t>セイブツ</t>
    </rPh>
    <rPh sb="3" eb="5">
      <t>セイソク</t>
    </rPh>
    <rPh sb="5" eb="7">
      <t>ジョウキョウ</t>
    </rPh>
    <rPh sb="8" eb="10">
      <t>ハアク</t>
    </rPh>
    <phoneticPr fontId="4"/>
  </si>
  <si>
    <t>外来種の駆除</t>
    <rPh sb="0" eb="3">
      <t>ガイライシュ</t>
    </rPh>
    <rPh sb="4" eb="6">
      <t>クジョ</t>
    </rPh>
    <phoneticPr fontId="4"/>
  </si>
  <si>
    <t>生物多様性保全に配慮した施設の適正管理</t>
    <rPh sb="0" eb="2">
      <t>セイブツ</t>
    </rPh>
    <rPh sb="2" eb="5">
      <t>タヨウセイ</t>
    </rPh>
    <rPh sb="5" eb="7">
      <t>ホゼン</t>
    </rPh>
    <rPh sb="8" eb="10">
      <t>ハイリョ</t>
    </rPh>
    <rPh sb="12" eb="14">
      <t>シセツ</t>
    </rPh>
    <rPh sb="15" eb="17">
      <t>テキセイ</t>
    </rPh>
    <rPh sb="17" eb="19">
      <t>カンリ</t>
    </rPh>
    <phoneticPr fontId="4"/>
  </si>
  <si>
    <t>水田を活用した生息環境の提供</t>
    <rPh sb="0" eb="2">
      <t>スイデン</t>
    </rPh>
    <rPh sb="3" eb="5">
      <t>カツヨウ</t>
    </rPh>
    <rPh sb="7" eb="9">
      <t>セイソク</t>
    </rPh>
    <rPh sb="9" eb="11">
      <t>カンキョウ</t>
    </rPh>
    <rPh sb="12" eb="14">
      <t>テイキョウ</t>
    </rPh>
    <phoneticPr fontId="4"/>
  </si>
  <si>
    <t>生物の生活史を考慮した適正管理</t>
    <rPh sb="0" eb="2">
      <t>セイブツ</t>
    </rPh>
    <rPh sb="3" eb="6">
      <t>セイカツシ</t>
    </rPh>
    <rPh sb="7" eb="9">
      <t>コウリョ</t>
    </rPh>
    <rPh sb="11" eb="13">
      <t>テキセイ</t>
    </rPh>
    <rPh sb="13" eb="15">
      <t>カンリ</t>
    </rPh>
    <phoneticPr fontId="4"/>
  </si>
  <si>
    <t>放流・植栽を通じた在来生物の育成</t>
    <rPh sb="0" eb="2">
      <t>ホウリュウ</t>
    </rPh>
    <rPh sb="3" eb="5">
      <t>ショクサイ</t>
    </rPh>
    <rPh sb="6" eb="7">
      <t>ツウ</t>
    </rPh>
    <rPh sb="9" eb="11">
      <t>ザイライ</t>
    </rPh>
    <rPh sb="11" eb="13">
      <t>セイブツ</t>
    </rPh>
    <rPh sb="14" eb="16">
      <t>イクセイ</t>
    </rPh>
    <phoneticPr fontId="4"/>
  </si>
  <si>
    <t>希少種の監視</t>
    <rPh sb="0" eb="3">
      <t>キショウシュ</t>
    </rPh>
    <rPh sb="4" eb="6">
      <t>カンシ</t>
    </rPh>
    <phoneticPr fontId="4"/>
  </si>
  <si>
    <t>水質モニタリングの実施・記録管理</t>
    <rPh sb="0" eb="2">
      <t>スイシツ</t>
    </rPh>
    <rPh sb="9" eb="11">
      <t>ジッシ</t>
    </rPh>
    <rPh sb="12" eb="14">
      <t>キロク</t>
    </rPh>
    <rPh sb="14" eb="16">
      <t>カンリ</t>
    </rPh>
    <phoneticPr fontId="4"/>
  </si>
  <si>
    <t>排水路沿いの林地帯等の適正管理</t>
    <rPh sb="0" eb="3">
      <t>ハイスイロ</t>
    </rPh>
    <rPh sb="3" eb="4">
      <t>ゾ</t>
    </rPh>
    <rPh sb="6" eb="7">
      <t>リン</t>
    </rPh>
    <rPh sb="7" eb="9">
      <t>チタイ</t>
    </rPh>
    <rPh sb="9" eb="10">
      <t>トウ</t>
    </rPh>
    <rPh sb="11" eb="13">
      <t>テキセイ</t>
    </rPh>
    <rPh sb="13" eb="15">
      <t>カンリ</t>
    </rPh>
    <phoneticPr fontId="4"/>
  </si>
  <si>
    <t>沈砂池の適正管理</t>
    <rPh sb="0" eb="1">
      <t>チン</t>
    </rPh>
    <rPh sb="1" eb="2">
      <t>サ</t>
    </rPh>
    <rPh sb="2" eb="3">
      <t>イケ</t>
    </rPh>
    <rPh sb="4" eb="6">
      <t>テキセイ</t>
    </rPh>
    <rPh sb="6" eb="8">
      <t>カンリ</t>
    </rPh>
    <phoneticPr fontId="4"/>
  </si>
  <si>
    <t>土壌流出防止のためのグリーンベルト等の適正管理</t>
    <rPh sb="0" eb="2">
      <t>ドジョウ</t>
    </rPh>
    <rPh sb="2" eb="4">
      <t>リュウシュツ</t>
    </rPh>
    <rPh sb="4" eb="6">
      <t>ボウシ</t>
    </rPh>
    <rPh sb="17" eb="18">
      <t>トウ</t>
    </rPh>
    <rPh sb="19" eb="21">
      <t>テキセイ</t>
    </rPh>
    <rPh sb="21" eb="23">
      <t>カンリ</t>
    </rPh>
    <phoneticPr fontId="4"/>
  </si>
  <si>
    <t>水質保全を考慮した施設の適正管理</t>
    <rPh sb="0" eb="2">
      <t>スイシツ</t>
    </rPh>
    <rPh sb="2" eb="4">
      <t>ホゼン</t>
    </rPh>
    <rPh sb="5" eb="7">
      <t>コウリョ</t>
    </rPh>
    <rPh sb="9" eb="11">
      <t>シセツ</t>
    </rPh>
    <rPh sb="12" eb="14">
      <t>テキセイ</t>
    </rPh>
    <rPh sb="14" eb="16">
      <t>カンリ</t>
    </rPh>
    <phoneticPr fontId="4"/>
  </si>
  <si>
    <t>水田からの排水（濁水）管理</t>
    <rPh sb="0" eb="2">
      <t>スイデン</t>
    </rPh>
    <rPh sb="5" eb="7">
      <t>ハイスイ</t>
    </rPh>
    <rPh sb="8" eb="10">
      <t>ダクスイ</t>
    </rPh>
    <rPh sb="11" eb="13">
      <t>カンリ</t>
    </rPh>
    <phoneticPr fontId="4"/>
  </si>
  <si>
    <t>循環かんがいの実施</t>
    <rPh sb="0" eb="2">
      <t>ジュンカン</t>
    </rPh>
    <rPh sb="7" eb="9">
      <t>ジッシ</t>
    </rPh>
    <phoneticPr fontId="4"/>
  </si>
  <si>
    <t>非かんがい期における通水</t>
    <rPh sb="0" eb="1">
      <t>ヒ</t>
    </rPh>
    <rPh sb="5" eb="6">
      <t>キ</t>
    </rPh>
    <rPh sb="10" eb="12">
      <t>ツウスイ</t>
    </rPh>
    <phoneticPr fontId="4"/>
  </si>
  <si>
    <t>管理作業の省力化による水資源の保全</t>
    <rPh sb="0" eb="2">
      <t>カンリ</t>
    </rPh>
    <rPh sb="2" eb="4">
      <t>サギョウ</t>
    </rPh>
    <rPh sb="5" eb="8">
      <t>ショウリョクカ</t>
    </rPh>
    <rPh sb="11" eb="14">
      <t>ミズシゲン</t>
    </rPh>
    <rPh sb="15" eb="17">
      <t>ホゼン</t>
    </rPh>
    <phoneticPr fontId="4"/>
  </si>
  <si>
    <t>景観形成のための施設への植栽等</t>
    <rPh sb="0" eb="2">
      <t>ケイカン</t>
    </rPh>
    <rPh sb="2" eb="4">
      <t>ケイセイ</t>
    </rPh>
    <rPh sb="8" eb="10">
      <t>シセツ</t>
    </rPh>
    <rPh sb="12" eb="14">
      <t>ショクサイ</t>
    </rPh>
    <rPh sb="14" eb="15">
      <t>トウ</t>
    </rPh>
    <phoneticPr fontId="4"/>
  </si>
  <si>
    <t>農用地等を活用した景観形成活動</t>
    <rPh sb="0" eb="3">
      <t>ノウヨウチ</t>
    </rPh>
    <rPh sb="3" eb="4">
      <t>トウ</t>
    </rPh>
    <rPh sb="5" eb="7">
      <t>カツヨウ</t>
    </rPh>
    <rPh sb="9" eb="11">
      <t>ケイカン</t>
    </rPh>
    <rPh sb="11" eb="13">
      <t>ケイセイ</t>
    </rPh>
    <rPh sb="13" eb="15">
      <t>カツドウ</t>
    </rPh>
    <phoneticPr fontId="4"/>
  </si>
  <si>
    <t>施設等の定期的な巡回点検・清掃</t>
    <rPh sb="0" eb="2">
      <t>シセツ</t>
    </rPh>
    <rPh sb="2" eb="3">
      <t>トウ</t>
    </rPh>
    <rPh sb="4" eb="7">
      <t>テイキテキ</t>
    </rPh>
    <rPh sb="8" eb="10">
      <t>ジュンカイ</t>
    </rPh>
    <rPh sb="10" eb="12">
      <t>テンケン</t>
    </rPh>
    <rPh sb="13" eb="15">
      <t>セイソウ</t>
    </rPh>
    <phoneticPr fontId="4"/>
  </si>
  <si>
    <t>農業用水の地域用水としての利用・管理</t>
    <rPh sb="0" eb="2">
      <t>ノウギョウ</t>
    </rPh>
    <rPh sb="2" eb="4">
      <t>ヨウスイ</t>
    </rPh>
    <rPh sb="5" eb="7">
      <t>チイキ</t>
    </rPh>
    <rPh sb="7" eb="9">
      <t>ヨウスイ</t>
    </rPh>
    <rPh sb="13" eb="15">
      <t>リヨウ</t>
    </rPh>
    <rPh sb="16" eb="18">
      <t>カンリ</t>
    </rPh>
    <phoneticPr fontId="4"/>
  </si>
  <si>
    <t>伝統的施設や農法の保全・実施</t>
    <rPh sb="0" eb="3">
      <t>デントウテキ</t>
    </rPh>
    <rPh sb="3" eb="5">
      <t>シセツ</t>
    </rPh>
    <rPh sb="6" eb="8">
      <t>ノウホウ</t>
    </rPh>
    <rPh sb="9" eb="11">
      <t>ホゼン</t>
    </rPh>
    <rPh sb="12" eb="14">
      <t>ジッシ</t>
    </rPh>
    <phoneticPr fontId="4"/>
  </si>
  <si>
    <t>農用地からの風塵の防止活動</t>
    <rPh sb="0" eb="3">
      <t>ノウヨウチ</t>
    </rPh>
    <rPh sb="6" eb="8">
      <t>フウジン</t>
    </rPh>
    <rPh sb="9" eb="11">
      <t>ボウシ</t>
    </rPh>
    <rPh sb="11" eb="13">
      <t>カツドウ</t>
    </rPh>
    <phoneticPr fontId="4"/>
  </si>
  <si>
    <t>水田の貯留機能向上活動</t>
    <rPh sb="0" eb="2">
      <t>スイデン</t>
    </rPh>
    <rPh sb="3" eb="5">
      <t>チョリュウ</t>
    </rPh>
    <rPh sb="5" eb="7">
      <t>キノウ</t>
    </rPh>
    <rPh sb="7" eb="9">
      <t>コウジョウ</t>
    </rPh>
    <rPh sb="9" eb="11">
      <t>カツドウ</t>
    </rPh>
    <phoneticPr fontId="4"/>
  </si>
  <si>
    <t>水田の地下水かん養機能向上活動、
水源かん養林の保全</t>
    <rPh sb="17" eb="19">
      <t>スイゲン</t>
    </rPh>
    <rPh sb="21" eb="22">
      <t>ヨウ</t>
    </rPh>
    <rPh sb="22" eb="23">
      <t>ハヤシ</t>
    </rPh>
    <rPh sb="24" eb="26">
      <t>ホゼン</t>
    </rPh>
    <phoneticPr fontId="4"/>
  </si>
  <si>
    <t>水田の地下水かん養機能向上活動</t>
    <rPh sb="0" eb="2">
      <t>スイデン</t>
    </rPh>
    <rPh sb="3" eb="6">
      <t>チカスイ</t>
    </rPh>
    <rPh sb="8" eb="9">
      <t>ヨウ</t>
    </rPh>
    <rPh sb="9" eb="11">
      <t>キノウ</t>
    </rPh>
    <rPh sb="11" eb="13">
      <t>コウジョウ</t>
    </rPh>
    <rPh sb="13" eb="15">
      <t>カツドウ</t>
    </rPh>
    <phoneticPr fontId="4"/>
  </si>
  <si>
    <t>水源かん養林の保全</t>
    <rPh sb="0" eb="2">
      <t>スイゲン</t>
    </rPh>
    <rPh sb="4" eb="5">
      <t>ヨウ</t>
    </rPh>
    <rPh sb="5" eb="6">
      <t>ハヤシ</t>
    </rPh>
    <rPh sb="7" eb="9">
      <t>ホゼン</t>
    </rPh>
    <phoneticPr fontId="4"/>
  </si>
  <si>
    <t>地域資源の活用・資源循環のための活動</t>
    <rPh sb="0" eb="2">
      <t>チイキ</t>
    </rPh>
    <rPh sb="2" eb="4">
      <t>シゲン</t>
    </rPh>
    <rPh sb="5" eb="7">
      <t>カツヨウ</t>
    </rPh>
    <rPh sb="8" eb="10">
      <t>シゲン</t>
    </rPh>
    <rPh sb="10" eb="12">
      <t>ジュンカン</t>
    </rPh>
    <rPh sb="16" eb="18">
      <t>カツドウ</t>
    </rPh>
    <phoneticPr fontId="4"/>
  </si>
  <si>
    <t>広報活動</t>
    <rPh sb="0" eb="2">
      <t>コウホウ</t>
    </rPh>
    <rPh sb="2" eb="4">
      <t>カツドウ</t>
    </rPh>
    <phoneticPr fontId="4"/>
  </si>
  <si>
    <t>啓発活動</t>
    <rPh sb="0" eb="2">
      <t>ケイハツ</t>
    </rPh>
    <rPh sb="2" eb="4">
      <t>カツドウ</t>
    </rPh>
    <phoneticPr fontId="4"/>
  </si>
  <si>
    <t>地域住民等との交流活動</t>
    <rPh sb="0" eb="2">
      <t>チイキ</t>
    </rPh>
    <rPh sb="2" eb="4">
      <t>ジュウミン</t>
    </rPh>
    <rPh sb="4" eb="5">
      <t>トウ</t>
    </rPh>
    <rPh sb="7" eb="9">
      <t>コウリュウ</t>
    </rPh>
    <rPh sb="9" eb="11">
      <t>カツドウ</t>
    </rPh>
    <phoneticPr fontId="4"/>
  </si>
  <si>
    <t>学校教育等との連携</t>
    <rPh sb="0" eb="2">
      <t>ガッコウ</t>
    </rPh>
    <rPh sb="2" eb="4">
      <t>キョウイク</t>
    </rPh>
    <rPh sb="4" eb="5">
      <t>トウ</t>
    </rPh>
    <rPh sb="7" eb="9">
      <t>レンケイ</t>
    </rPh>
    <phoneticPr fontId="4"/>
  </si>
  <si>
    <t>行政機関等との連携</t>
    <rPh sb="0" eb="2">
      <t>ギョウセイ</t>
    </rPh>
    <rPh sb="2" eb="4">
      <t>キカン</t>
    </rPh>
    <rPh sb="4" eb="5">
      <t>トウ</t>
    </rPh>
    <rPh sb="7" eb="9">
      <t>レンケイ</t>
    </rPh>
    <phoneticPr fontId="4"/>
  </si>
  <si>
    <t>地域内の規制等の取り決め</t>
    <rPh sb="0" eb="2">
      <t>チイキ</t>
    </rPh>
    <rPh sb="2" eb="3">
      <t>ナイ</t>
    </rPh>
    <rPh sb="4" eb="6">
      <t>キセイ</t>
    </rPh>
    <rPh sb="6" eb="7">
      <t>トウ</t>
    </rPh>
    <rPh sb="8" eb="9">
      <t>ト</t>
    </rPh>
    <rPh sb="10" eb="11">
      <t>キ</t>
    </rPh>
    <phoneticPr fontId="4"/>
  </si>
  <si>
    <t>（多面的機能の増進を図る活動）</t>
    <phoneticPr fontId="4"/>
  </si>
  <si>
    <t>増進活動</t>
    <phoneticPr fontId="4"/>
  </si>
  <si>
    <t>遊休農地の有効活用</t>
    <rPh sb="0" eb="2">
      <t>ユウキュウ</t>
    </rPh>
    <rPh sb="2" eb="4">
      <t>ノウチ</t>
    </rPh>
    <rPh sb="5" eb="7">
      <t>ユウコウ</t>
    </rPh>
    <rPh sb="7" eb="9">
      <t>カツヨウ</t>
    </rPh>
    <phoneticPr fontId="4"/>
  </si>
  <si>
    <t>農地周りの共同活動の強化</t>
    <rPh sb="0" eb="2">
      <t>ノウチ</t>
    </rPh>
    <rPh sb="2" eb="3">
      <t>マワ</t>
    </rPh>
    <rPh sb="5" eb="7">
      <t>キョウドウ</t>
    </rPh>
    <rPh sb="7" eb="9">
      <t>カツドウ</t>
    </rPh>
    <rPh sb="10" eb="12">
      <t>キョウカ</t>
    </rPh>
    <phoneticPr fontId="4"/>
  </si>
  <si>
    <t>地域住民による直営施工</t>
    <rPh sb="0" eb="2">
      <t>チイキ</t>
    </rPh>
    <rPh sb="2" eb="4">
      <t>ジュウミン</t>
    </rPh>
    <rPh sb="7" eb="9">
      <t>チョクエイ</t>
    </rPh>
    <rPh sb="9" eb="11">
      <t>セコウ</t>
    </rPh>
    <phoneticPr fontId="4"/>
  </si>
  <si>
    <t>防災・減災力の強化</t>
    <rPh sb="0" eb="2">
      <t>ボウサイ</t>
    </rPh>
    <rPh sb="3" eb="5">
      <t>ゲンサイ</t>
    </rPh>
    <rPh sb="5" eb="6">
      <t>リョク</t>
    </rPh>
    <rPh sb="7" eb="9">
      <t>キョウカ</t>
    </rPh>
    <phoneticPr fontId="4"/>
  </si>
  <si>
    <t>農村環境保全活動の幅広い展開</t>
    <rPh sb="0" eb="2">
      <t>ノウソン</t>
    </rPh>
    <rPh sb="2" eb="4">
      <t>カンキョウ</t>
    </rPh>
    <rPh sb="4" eb="6">
      <t>ホゼン</t>
    </rPh>
    <rPh sb="6" eb="8">
      <t>カツドウ</t>
    </rPh>
    <rPh sb="9" eb="11">
      <t>ハバヒロ</t>
    </rPh>
    <rPh sb="12" eb="14">
      <t>テンカイ</t>
    </rPh>
    <phoneticPr fontId="4"/>
  </si>
  <si>
    <t>医療・福祉との連携</t>
    <rPh sb="0" eb="2">
      <t>イリョウ</t>
    </rPh>
    <rPh sb="3" eb="5">
      <t>フクシ</t>
    </rPh>
    <rPh sb="7" eb="9">
      <t>レンケイ</t>
    </rPh>
    <phoneticPr fontId="4"/>
  </si>
  <si>
    <t>農村文化の伝承を通じた
農村コミュニティの強化</t>
    <phoneticPr fontId="4"/>
  </si>
  <si>
    <t>農村文化の伝承を通じた農村コミュニティの強化</t>
    <rPh sb="0" eb="2">
      <t>ノウソン</t>
    </rPh>
    <rPh sb="2" eb="4">
      <t>ブンカ</t>
    </rPh>
    <rPh sb="5" eb="7">
      <t>デンショウ</t>
    </rPh>
    <rPh sb="8" eb="9">
      <t>ツウ</t>
    </rPh>
    <rPh sb="11" eb="13">
      <t>ノウソン</t>
    </rPh>
    <rPh sb="20" eb="22">
      <t>キョウカ</t>
    </rPh>
    <phoneticPr fontId="4"/>
  </si>
  <si>
    <t>広報活動・農的関係人口の拡大</t>
    <rPh sb="0" eb="2">
      <t>コウホウ</t>
    </rPh>
    <rPh sb="2" eb="4">
      <t>カツドウ</t>
    </rPh>
    <rPh sb="5" eb="11">
      <t>ノウテキカンケイジンコウ</t>
    </rPh>
    <rPh sb="12" eb="14">
      <t>カクダイ</t>
    </rPh>
    <phoneticPr fontId="4"/>
  </si>
  <si>
    <t>３（長寿命化）</t>
    <rPh sb="2" eb="6">
      <t>チョウジュミョウカ</t>
    </rPh>
    <phoneticPr fontId="4"/>
  </si>
  <si>
    <t>水路の破損部分の補修</t>
    <rPh sb="0" eb="2">
      <t>スイロ</t>
    </rPh>
    <rPh sb="3" eb="5">
      <t>ハソン</t>
    </rPh>
    <rPh sb="5" eb="7">
      <t>ブブン</t>
    </rPh>
    <rPh sb="8" eb="10">
      <t>ホシュウ</t>
    </rPh>
    <phoneticPr fontId="4"/>
  </si>
  <si>
    <t>水路の老朽化部分の補修</t>
    <rPh sb="0" eb="2">
      <t>スイロ</t>
    </rPh>
    <rPh sb="3" eb="6">
      <t>ロウキュウカ</t>
    </rPh>
    <rPh sb="6" eb="8">
      <t>ブブン</t>
    </rPh>
    <rPh sb="9" eb="11">
      <t>ホシュウ</t>
    </rPh>
    <phoneticPr fontId="4"/>
  </si>
  <si>
    <t>水路側壁の嵩上げ</t>
    <rPh sb="0" eb="2">
      <t>スイロ</t>
    </rPh>
    <rPh sb="2" eb="4">
      <t>ソクヘキ</t>
    </rPh>
    <rPh sb="5" eb="7">
      <t>カサア</t>
    </rPh>
    <phoneticPr fontId="4"/>
  </si>
  <si>
    <t>U字フリューム等既設水路の再布設</t>
    <rPh sb="1" eb="2">
      <t>ジ</t>
    </rPh>
    <rPh sb="7" eb="8">
      <t>トウ</t>
    </rPh>
    <rPh sb="8" eb="10">
      <t>キセツ</t>
    </rPh>
    <rPh sb="10" eb="12">
      <t>スイロ</t>
    </rPh>
    <rPh sb="13" eb="14">
      <t>サイ</t>
    </rPh>
    <rPh sb="14" eb="16">
      <t>フセツ</t>
    </rPh>
    <phoneticPr fontId="4"/>
  </si>
  <si>
    <t>集水枡、分水枡の補修</t>
    <rPh sb="0" eb="2">
      <t>シュウスイ</t>
    </rPh>
    <rPh sb="2" eb="3">
      <t>マス</t>
    </rPh>
    <rPh sb="4" eb="6">
      <t>ブンスイ</t>
    </rPh>
    <rPh sb="6" eb="7">
      <t>マス</t>
    </rPh>
    <rPh sb="8" eb="10">
      <t>ホシュウ</t>
    </rPh>
    <phoneticPr fontId="4"/>
  </si>
  <si>
    <t>ゲート、ポンプの補修</t>
    <rPh sb="8" eb="10">
      <t>ホシュウ</t>
    </rPh>
    <phoneticPr fontId="4"/>
  </si>
  <si>
    <t>安全施設の補修</t>
    <rPh sb="0" eb="2">
      <t>アンゼン</t>
    </rPh>
    <rPh sb="2" eb="4">
      <t>シセツ</t>
    </rPh>
    <rPh sb="5" eb="7">
      <t>ホシュウ</t>
    </rPh>
    <phoneticPr fontId="4"/>
  </si>
  <si>
    <t>素掘り水路からコンクリート水路への更新</t>
    <rPh sb="0" eb="2">
      <t>スボ</t>
    </rPh>
    <rPh sb="3" eb="5">
      <t>スイロ</t>
    </rPh>
    <rPh sb="13" eb="15">
      <t>スイロ</t>
    </rPh>
    <rPh sb="17" eb="19">
      <t>コウシン</t>
    </rPh>
    <phoneticPr fontId="4"/>
  </si>
  <si>
    <t>水路の更新</t>
    <rPh sb="0" eb="2">
      <t>スイロ</t>
    </rPh>
    <rPh sb="3" eb="5">
      <t>コウシン</t>
    </rPh>
    <phoneticPr fontId="4"/>
  </si>
  <si>
    <t>ゲート、ポンプの更新</t>
    <rPh sb="8" eb="10">
      <t>コウシン</t>
    </rPh>
    <phoneticPr fontId="4"/>
  </si>
  <si>
    <t>安全施設の設置</t>
    <rPh sb="0" eb="2">
      <t>アンゼン</t>
    </rPh>
    <rPh sb="2" eb="4">
      <t>シセツ</t>
    </rPh>
    <rPh sb="5" eb="7">
      <t>セッチ</t>
    </rPh>
    <phoneticPr fontId="4"/>
  </si>
  <si>
    <t>農道路肩、農道法面の補修</t>
    <rPh sb="0" eb="2">
      <t>ノウドウ</t>
    </rPh>
    <rPh sb="2" eb="4">
      <t>ロカタ</t>
    </rPh>
    <rPh sb="5" eb="7">
      <t>ノウドウ</t>
    </rPh>
    <rPh sb="7" eb="9">
      <t>ノリメン</t>
    </rPh>
    <rPh sb="10" eb="12">
      <t>ホシュウ</t>
    </rPh>
    <phoneticPr fontId="4"/>
  </si>
  <si>
    <t>舗装の打換え（一部）</t>
    <rPh sb="0" eb="2">
      <t>ホソウ</t>
    </rPh>
    <rPh sb="3" eb="4">
      <t>ウ</t>
    </rPh>
    <rPh sb="4" eb="5">
      <t>カ</t>
    </rPh>
    <rPh sb="7" eb="9">
      <t>イチブ</t>
    </rPh>
    <phoneticPr fontId="4"/>
  </si>
  <si>
    <t>農道側溝の補修</t>
    <rPh sb="0" eb="2">
      <t>ノウドウ</t>
    </rPh>
    <rPh sb="2" eb="4">
      <t>ソッコウ</t>
    </rPh>
    <rPh sb="5" eb="7">
      <t>ホシュウ</t>
    </rPh>
    <phoneticPr fontId="4"/>
  </si>
  <si>
    <t>未舗装農道を舗装（砂利、コンクリート、アスファルト）</t>
    <rPh sb="0" eb="1">
      <t>ミ</t>
    </rPh>
    <rPh sb="1" eb="3">
      <t>ホソウ</t>
    </rPh>
    <rPh sb="3" eb="5">
      <t>ノウドウ</t>
    </rPh>
    <rPh sb="6" eb="8">
      <t>ホソウ</t>
    </rPh>
    <rPh sb="9" eb="11">
      <t>ジャリ</t>
    </rPh>
    <phoneticPr fontId="4"/>
  </si>
  <si>
    <t>側溝蓋の設置</t>
    <rPh sb="0" eb="2">
      <t>ソッコウ</t>
    </rPh>
    <rPh sb="2" eb="3">
      <t>フタ</t>
    </rPh>
    <rPh sb="4" eb="6">
      <t>セッチ</t>
    </rPh>
    <phoneticPr fontId="4"/>
  </si>
  <si>
    <t>土側溝をコンクリート側溝に更新</t>
    <rPh sb="0" eb="1">
      <t>ツチ</t>
    </rPh>
    <rPh sb="1" eb="3">
      <t>ソッコウ</t>
    </rPh>
    <rPh sb="10" eb="12">
      <t>ソッコウ</t>
    </rPh>
    <rPh sb="13" eb="15">
      <t>コウシン</t>
    </rPh>
    <phoneticPr fontId="4"/>
  </si>
  <si>
    <t>洗掘箇所の補修</t>
    <rPh sb="0" eb="1">
      <t>アラ</t>
    </rPh>
    <rPh sb="1" eb="2">
      <t>ホ</t>
    </rPh>
    <rPh sb="2" eb="4">
      <t>カショ</t>
    </rPh>
    <rPh sb="5" eb="7">
      <t>ホシュウ</t>
    </rPh>
    <phoneticPr fontId="4"/>
  </si>
  <si>
    <t>漏水箇所の補修</t>
    <rPh sb="0" eb="2">
      <t>ロウスイ</t>
    </rPh>
    <rPh sb="2" eb="4">
      <t>カショ</t>
    </rPh>
    <rPh sb="5" eb="7">
      <t>ホシュウ</t>
    </rPh>
    <phoneticPr fontId="4"/>
  </si>
  <si>
    <t>取水施設の補修</t>
    <rPh sb="0" eb="2">
      <t>シュスイ</t>
    </rPh>
    <rPh sb="2" eb="4">
      <t>シセツ</t>
    </rPh>
    <rPh sb="5" eb="7">
      <t>ホシュウ</t>
    </rPh>
    <phoneticPr fontId="4"/>
  </si>
  <si>
    <t>洪水吐の補修</t>
    <rPh sb="0" eb="2">
      <t>コウズイ</t>
    </rPh>
    <rPh sb="2" eb="3">
      <t>ハ</t>
    </rPh>
    <rPh sb="4" eb="6">
      <t>ホシュウ</t>
    </rPh>
    <phoneticPr fontId="4"/>
  </si>
  <si>
    <t>ゲート・バルブの更新</t>
    <rPh sb="8" eb="10">
      <t>コウシン</t>
    </rPh>
    <phoneticPr fontId="4"/>
  </si>
  <si>
    <t>※　都道府県において、要綱基本方針で追加する取組については、取組番号100番台を用いて、上の表に追加すること。</t>
    <rPh sb="2" eb="6">
      <t>トドウフケン</t>
    </rPh>
    <rPh sb="11" eb="13">
      <t>ヨウコウ</t>
    </rPh>
    <rPh sb="13" eb="15">
      <t>キホン</t>
    </rPh>
    <rPh sb="15" eb="17">
      <t>ホウシン</t>
    </rPh>
    <rPh sb="18" eb="20">
      <t>ツイカ</t>
    </rPh>
    <rPh sb="22" eb="24">
      <t>トリクミ</t>
    </rPh>
    <rPh sb="30" eb="32">
      <t>トリクミ</t>
    </rPh>
    <rPh sb="32" eb="34">
      <t>バンゴウ</t>
    </rPh>
    <rPh sb="37" eb="39">
      <t>バンダイ</t>
    </rPh>
    <rPh sb="40" eb="41">
      <t>モチ</t>
    </rPh>
    <rPh sb="44" eb="45">
      <t>ウエ</t>
    </rPh>
    <rPh sb="46" eb="47">
      <t>ヒョウ</t>
    </rPh>
    <rPh sb="48" eb="50">
      <t>ツイカ</t>
    </rPh>
    <phoneticPr fontId="4"/>
  </si>
  <si>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2"/>
  </si>
  <si>
    <t>実施回数のカウント</t>
    <rPh sb="0" eb="2">
      <t>ジッシ</t>
    </rPh>
    <rPh sb="2" eb="4">
      <t>カイスウ</t>
    </rPh>
    <phoneticPr fontId="2"/>
  </si>
  <si>
    <t>←活動記録に取組番号が入力された回数をカウントし、これをもとに実施状況報告書の「実施欄」の○、×を判定しています。</t>
    <rPh sb="49" eb="51">
      <t>ハンテイ</t>
    </rPh>
    <phoneticPr fontId="2"/>
  </si>
  <si>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2"/>
  </si>
  <si>
    <t>A.■か□</t>
    <phoneticPr fontId="4"/>
  </si>
  <si>
    <t>B.○か空白</t>
    <rPh sb="4" eb="6">
      <t>クウハク</t>
    </rPh>
    <phoneticPr fontId="4"/>
  </si>
  <si>
    <t>C.○か－か×</t>
    <phoneticPr fontId="4"/>
  </si>
  <si>
    <t>D.農村環境保全活動のテーマ</t>
    <rPh sb="2" eb="4">
      <t>ノウソン</t>
    </rPh>
    <rPh sb="4" eb="6">
      <t>カンキョウ</t>
    </rPh>
    <rPh sb="6" eb="10">
      <t>ホゼンカツドウ</t>
    </rPh>
    <phoneticPr fontId="2"/>
  </si>
  <si>
    <t>E.高度な保全活動</t>
    <rPh sb="2" eb="4">
      <t>コウド</t>
    </rPh>
    <rPh sb="5" eb="9">
      <t>ホゼンカツドウ</t>
    </rPh>
    <phoneticPr fontId="2"/>
  </si>
  <si>
    <t>F.施設</t>
    <rPh sb="2" eb="4">
      <t>シセツ</t>
    </rPh>
    <phoneticPr fontId="2"/>
  </si>
  <si>
    <t>G.単位</t>
    <rPh sb="2" eb="4">
      <t>タンイ</t>
    </rPh>
    <phoneticPr fontId="2"/>
  </si>
  <si>
    <t>H.構成員一覧の分類</t>
    <rPh sb="2" eb="5">
      <t>コウセイイン</t>
    </rPh>
    <rPh sb="5" eb="7">
      <t>イチラン</t>
    </rPh>
    <rPh sb="8" eb="10">
      <t>ブンルイ</t>
    </rPh>
    <phoneticPr fontId="2"/>
  </si>
  <si>
    <t>I.金銭出納簿の区分</t>
    <rPh sb="2" eb="4">
      <t>キンセン</t>
    </rPh>
    <rPh sb="4" eb="7">
      <t>スイトウボ</t>
    </rPh>
    <rPh sb="8" eb="10">
      <t>クブン</t>
    </rPh>
    <phoneticPr fontId="2"/>
  </si>
  <si>
    <t>J.金銭出納簿の収支の分類</t>
    <rPh sb="2" eb="4">
      <t>キンセン</t>
    </rPh>
    <rPh sb="4" eb="7">
      <t>スイトウボ</t>
    </rPh>
    <rPh sb="8" eb="10">
      <t>シュウシ</t>
    </rPh>
    <rPh sb="11" eb="13">
      <t>ブンルイ</t>
    </rPh>
    <phoneticPr fontId="2"/>
  </si>
  <si>
    <t>番号</t>
    <rPh sb="0" eb="2">
      <t>バンゴウ</t>
    </rPh>
    <phoneticPr fontId="2"/>
  </si>
  <si>
    <t>活動項目</t>
    <rPh sb="0" eb="2">
      <t>カツドウ</t>
    </rPh>
    <rPh sb="2" eb="4">
      <t>コウモク</t>
    </rPh>
    <phoneticPr fontId="2"/>
  </si>
  <si>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2"/>
  </si>
  <si>
    <t>生態系保全</t>
    <rPh sb="0" eb="3">
      <t>セイタイケイ</t>
    </rPh>
    <rPh sb="3" eb="5">
      <t>ホゼン</t>
    </rPh>
    <phoneticPr fontId="2"/>
  </si>
  <si>
    <t>循環かんがいによる水質保全</t>
    <rPh sb="0" eb="2">
      <t>ジュンカン</t>
    </rPh>
    <rPh sb="9" eb="11">
      <t>スイシツ</t>
    </rPh>
    <rPh sb="11" eb="13">
      <t>ホゼン</t>
    </rPh>
    <phoneticPr fontId="2"/>
  </si>
  <si>
    <t>km</t>
    <phoneticPr fontId="2"/>
  </si>
  <si>
    <t>200 事務処理</t>
  </si>
  <si>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2"/>
  </si>
  <si>
    <t>－</t>
    <phoneticPr fontId="2"/>
  </si>
  <si>
    <t>水質保全</t>
    <rPh sb="0" eb="2">
      <t>スイシツ</t>
    </rPh>
    <rPh sb="2" eb="4">
      <t>ホゼン</t>
    </rPh>
    <phoneticPr fontId="2"/>
  </si>
  <si>
    <t>浄化水路による水質保全</t>
    <rPh sb="0" eb="2">
      <t>ジョウカ</t>
    </rPh>
    <rPh sb="2" eb="4">
      <t>スイロ</t>
    </rPh>
    <rPh sb="7" eb="9">
      <t>スイシツ</t>
    </rPh>
    <rPh sb="9" eb="11">
      <t>ホゼン</t>
    </rPh>
    <phoneticPr fontId="2"/>
  </si>
  <si>
    <t>農道</t>
    <rPh sb="0" eb="2">
      <t>ノウドウ</t>
    </rPh>
    <phoneticPr fontId="2"/>
  </si>
  <si>
    <t>箇所</t>
    <rPh sb="0" eb="2">
      <t>カショ</t>
    </rPh>
    <phoneticPr fontId="2"/>
  </si>
  <si>
    <t>会議</t>
    <rPh sb="0" eb="2">
      <t>カイギ</t>
    </rPh>
    <phoneticPr fontId="4"/>
  </si>
  <si>
    <t>300 会議</t>
  </si>
  <si>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2"/>
  </si>
  <si>
    <t>×</t>
    <phoneticPr fontId="2"/>
  </si>
  <si>
    <t>景観形成・生活環境保全</t>
    <rPh sb="0" eb="2">
      <t>ケイカン</t>
    </rPh>
    <rPh sb="2" eb="4">
      <t>ケイセイ</t>
    </rPh>
    <rPh sb="5" eb="7">
      <t>セイカツ</t>
    </rPh>
    <rPh sb="7" eb="9">
      <t>カンキョウ</t>
    </rPh>
    <rPh sb="9" eb="11">
      <t>ホゼン</t>
    </rPh>
    <phoneticPr fontId="2"/>
  </si>
  <si>
    <t>地下水かん養</t>
    <rPh sb="0" eb="3">
      <t>チカスイ</t>
    </rPh>
    <rPh sb="5" eb="6">
      <t>ヨウ</t>
    </rPh>
    <phoneticPr fontId="2"/>
  </si>
  <si>
    <t>ため池</t>
    <rPh sb="2" eb="3">
      <t>イケ</t>
    </rPh>
    <phoneticPr fontId="2"/>
  </si>
  <si>
    <t>　２）「選択肢」シートのK列～O列の72行以降に行を挿入し、追加した取組番号、支払区分、活動項目、取組を入力する。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2"/>
  </si>
  <si>
    <t>持続的な水管理</t>
    <rPh sb="0" eb="3">
      <t>ジゾクテキ</t>
    </rPh>
    <rPh sb="4" eb="5">
      <t>ミズ</t>
    </rPh>
    <rPh sb="5" eb="7">
      <t>カンリ</t>
    </rPh>
    <phoneticPr fontId="2"/>
  </si>
  <si>
    <t>農地維持</t>
    <rPh sb="0" eb="2">
      <t>ノウチ</t>
    </rPh>
    <rPh sb="2" eb="4">
      <t>イジ</t>
    </rPh>
    <phoneticPr fontId="4"/>
  </si>
  <si>
    <t>1 点検</t>
  </si>
  <si>
    <t>　３）「選択肢」シートＰ列の72行以降にP71セル（活動記録に入力された回数のカウントを行う数式）をコピーする。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2"/>
  </si>
  <si>
    <t>1 点検【農地維持：点検】</t>
  </si>
  <si>
    <t>資源循環</t>
    <rPh sb="0" eb="2">
      <t>シゲン</t>
    </rPh>
    <rPh sb="2" eb="4">
      <t>ジュンカン</t>
    </rPh>
    <phoneticPr fontId="2"/>
  </si>
  <si>
    <t>土壌流出防止</t>
    <rPh sb="0" eb="2">
      <t>ドジョウ</t>
    </rPh>
    <rPh sb="2" eb="4">
      <t>リュウシュツ</t>
    </rPh>
    <rPh sb="4" eb="6">
      <t>ボウシ</t>
    </rPh>
    <phoneticPr fontId="2"/>
  </si>
  <si>
    <t>2 年度活動計画の策定</t>
  </si>
  <si>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2"/>
  </si>
  <si>
    <t>2 年度活動計画の策定【農地維持：計画策定】</t>
  </si>
  <si>
    <t>生物多様性の回復</t>
    <rPh sb="0" eb="2">
      <t>セイブツ</t>
    </rPh>
    <rPh sb="2" eb="5">
      <t>タヨウセイ</t>
    </rPh>
    <rPh sb="6" eb="8">
      <t>カイフク</t>
    </rPh>
    <phoneticPr fontId="2"/>
  </si>
  <si>
    <t>3 事務・組織運営等に関する研修、機械の安全使用に関する研修</t>
  </si>
  <si>
    <t>3 事務・組織運営等に関する研修、機械の安全使用に関する研修【農地維持：研修】</t>
  </si>
  <si>
    <t>水環境の回復</t>
    <rPh sb="0" eb="3">
      <t>ミズカンキョウ</t>
    </rPh>
    <rPh sb="4" eb="6">
      <t>カイフク</t>
    </rPh>
    <phoneticPr fontId="2"/>
  </si>
  <si>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</si>
  <si>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2"/>
  </si>
  <si>
    <t>4 遊休農地発生防止のための保全管理【農地維持：実践活動 農用地】</t>
  </si>
  <si>
    <t>持続的な畦畔管理</t>
    <rPh sb="0" eb="3">
      <t>ジゾクテキ</t>
    </rPh>
    <rPh sb="4" eb="6">
      <t>ケイハン</t>
    </rPh>
    <rPh sb="6" eb="8">
      <t>カンリ</t>
    </rPh>
    <phoneticPr fontId="2"/>
  </si>
  <si>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</si>
  <si>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2"/>
  </si>
  <si>
    <t>5 畦畔・法面・防風林の草刈り【農地維持：実践活動 農用地】</t>
  </si>
  <si>
    <t>専門家の指導</t>
    <rPh sb="0" eb="3">
      <t>センモンカ</t>
    </rPh>
    <rPh sb="4" eb="6">
      <t>シドウ</t>
    </rPh>
    <phoneticPr fontId="2"/>
  </si>
  <si>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</si>
  <si>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2"/>
  </si>
  <si>
    <t>6 鳥獣害防護柵等の保守管理【農地維持：実践活動 農用地】</t>
  </si>
  <si>
    <t>7 水路の草刈り</t>
  </si>
  <si>
    <t>　１）「選択肢」シートのQ列の「50　地域資源の～」の下に番号と取組を入力する。</t>
    <rPh sb="13" eb="14">
      <t>レツ</t>
    </rPh>
    <rPh sb="19" eb="21">
      <t>チイキ</t>
    </rPh>
    <rPh sb="21" eb="23">
      <t>シゲン</t>
    </rPh>
    <rPh sb="27" eb="28">
      <t>シタ</t>
    </rPh>
    <rPh sb="29" eb="31">
      <t>バンゴウ</t>
    </rPh>
    <rPh sb="32" eb="34">
      <t>トリクミ</t>
    </rPh>
    <rPh sb="35" eb="37">
      <t>ニュウリョク</t>
    </rPh>
    <phoneticPr fontId="2"/>
  </si>
  <si>
    <t>7 水路の草刈り【農地維持：実践活動 水路】</t>
  </si>
  <si>
    <t>8 水路の泥上げ</t>
  </si>
  <si>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2"/>
  </si>
  <si>
    <t>8 水路の泥上げ【農地維持：実践活動 水路】</t>
  </si>
  <si>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</si>
  <si>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2"/>
  </si>
  <si>
    <t>9 水路附帯施設の保守管理【農地維持：実践活動 水路】</t>
  </si>
  <si>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</si>
  <si>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2"/>
  </si>
  <si>
    <t>10 農道の草刈り【農地維持：実践活動 農道】</t>
  </si>
  <si>
    <t>11 農道側溝の泥上げ</t>
  </si>
  <si>
    <t>11 農道側溝の泥上げ【農地維持：実践活動 農道】</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</si>
  <si>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</si>
  <si>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2"/>
  </si>
  <si>
    <t>12 路面の維持【農地維持：実践活動 農道】</t>
  </si>
  <si>
    <t>13 ため池の草刈り</t>
  </si>
  <si>
    <t>②-1　活動計画書３（２）２）で都道府県、市町村が認める具体的な活動の内容を選択できるようにする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センタク</t>
    </rPh>
    <phoneticPr fontId="2"/>
  </si>
  <si>
    <t>13 ため池の草刈り【農地維持：実践活動 ため池】</t>
  </si>
  <si>
    <t>14 ため池の泥上げ</t>
  </si>
  <si>
    <t>　１）「選択肢」シートのR列の「59　都道府県、～」の下に番号と取組を入力する。</t>
    <rPh sb="13" eb="14">
      <t>レツ</t>
    </rPh>
    <rPh sb="19" eb="23">
      <t>トドウフケン</t>
    </rPh>
    <rPh sb="27" eb="28">
      <t>シタ</t>
    </rPh>
    <rPh sb="29" eb="31">
      <t>バンゴウ</t>
    </rPh>
    <rPh sb="32" eb="34">
      <t>トリクミ</t>
    </rPh>
    <rPh sb="35" eb="37">
      <t>ニュウリョク</t>
    </rPh>
    <phoneticPr fontId="2"/>
  </si>
  <si>
    <t>14 ため池の泥上げ【農地維持：実践活動 ため池】</t>
  </si>
  <si>
    <t>15 ため池附帯施設の保守管理</t>
  </si>
  <si>
    <t>　２）「数式」タブの「名前の定義」を選択し、任意のリスト名と参照範囲を設定する。</t>
    <rPh sb="4" eb="6">
      <t>スウシキ</t>
    </rPh>
    <rPh sb="11" eb="13">
      <t>ナマエ</t>
    </rPh>
    <rPh sb="14" eb="16">
      <t>テイギ</t>
    </rPh>
    <rPh sb="18" eb="20">
      <t>センタク</t>
    </rPh>
    <rPh sb="22" eb="24">
      <t>ニンイ</t>
    </rPh>
    <rPh sb="28" eb="29">
      <t>メイ</t>
    </rPh>
    <rPh sb="30" eb="32">
      <t>サンショウ</t>
    </rPh>
    <rPh sb="32" eb="34">
      <t>ハンイ</t>
    </rPh>
    <rPh sb="35" eb="37">
      <t>セッテイ</t>
    </rPh>
    <phoneticPr fontId="2"/>
  </si>
  <si>
    <t>15 ため池附帯施設の保守管理【農地維持：実践活動 ため池】</t>
  </si>
  <si>
    <t>16 異常気象時の対応</t>
  </si>
  <si>
    <t>　３）「活動計画書」シートの３.の（２）の２）の「都道府県、市町村が認める具体的な活動」の記入欄を選択した状態で</t>
    <rPh sb="4" eb="6">
      <t>カツドウ</t>
    </rPh>
    <rPh sb="6" eb="9">
      <t>ケイカクショ</t>
    </rPh>
    <rPh sb="25" eb="29">
      <t>トドウフケン</t>
    </rPh>
    <rPh sb="30" eb="33">
      <t>シチョウソン</t>
    </rPh>
    <rPh sb="34" eb="35">
      <t>ミト</t>
    </rPh>
    <rPh sb="37" eb="40">
      <t>グタイテキ</t>
    </rPh>
    <rPh sb="41" eb="43">
      <t>カツドウ</t>
    </rPh>
    <rPh sb="45" eb="47">
      <t>キニュウ</t>
    </rPh>
    <rPh sb="47" eb="48">
      <t>ラン</t>
    </rPh>
    <rPh sb="49" eb="51">
      <t>センタク</t>
    </rPh>
    <rPh sb="53" eb="55">
      <t>ジョウタイ</t>
    </rPh>
    <phoneticPr fontId="2"/>
  </si>
  <si>
    <t>16 異常気象時の対応【農地維持：実践活動 共通】</t>
  </si>
  <si>
    <t>推進活動</t>
    <rPh sb="0" eb="2">
      <t>スイシン</t>
    </rPh>
    <rPh sb="2" eb="4">
      <t>カツドウ</t>
    </rPh>
    <phoneticPr fontId="4"/>
  </si>
  <si>
    <t>17 農業者（入り作農家、土地持ち非農家を含む）による検討会の開催</t>
  </si>
  <si>
    <t>　　　　「データ」タブの「データの入力規則」を選択する。</t>
    <phoneticPr fontId="2"/>
  </si>
  <si>
    <t>17 農業者（入り作農家、土地持ち非農家を含む）による検討会の開催【農地維持：地域資源の適切な保全管理のための推進活動】</t>
  </si>
  <si>
    <t>18 農業者に対する意向調査、農業者による現地調査</t>
  </si>
  <si>
    <t>　４）入力値の設定を「リスト」にし、「元の値」の表示の入力欄を選択した状態で「数式」タブの「数式で使用」を選択する。</t>
    <rPh sb="3" eb="6">
      <t>ニュウリョクチ</t>
    </rPh>
    <rPh sb="7" eb="9">
      <t>セッテイ</t>
    </rPh>
    <rPh sb="19" eb="20">
      <t>モト</t>
    </rPh>
    <rPh sb="21" eb="22">
      <t>アタイ</t>
    </rPh>
    <rPh sb="24" eb="26">
      <t>ヒョウジ</t>
    </rPh>
    <rPh sb="27" eb="29">
      <t>ニュウリョク</t>
    </rPh>
    <rPh sb="29" eb="30">
      <t>ラン</t>
    </rPh>
    <rPh sb="31" eb="33">
      <t>センタク</t>
    </rPh>
    <rPh sb="35" eb="37">
      <t>ジョウタイ</t>
    </rPh>
    <rPh sb="39" eb="41">
      <t>スウシキ</t>
    </rPh>
    <rPh sb="46" eb="48">
      <t>スウシキ</t>
    </rPh>
    <rPh sb="49" eb="51">
      <t>シヨウ</t>
    </rPh>
    <rPh sb="53" eb="55">
      <t>センタク</t>
    </rPh>
    <phoneticPr fontId="2"/>
  </si>
  <si>
    <t>18 農業者に対する意向調査、現地調査【農地維持：地域資源の適切な保全管理のための推進活動】</t>
  </si>
  <si>
    <t>19 不在村地主との連携体制の整備、調整、それに必要な調査</t>
  </si>
  <si>
    <t>　５）リストの中から２）で設定したリスト名を選択し確定する。</t>
    <rPh sb="7" eb="8">
      <t>ナカ</t>
    </rPh>
    <rPh sb="13" eb="15">
      <t>セッテイ</t>
    </rPh>
    <rPh sb="20" eb="21">
      <t>メイ</t>
    </rPh>
    <rPh sb="22" eb="24">
      <t>センタク</t>
    </rPh>
    <rPh sb="25" eb="27">
      <t>カクテイ</t>
    </rPh>
    <phoneticPr fontId="2"/>
  </si>
  <si>
    <t>19 不在村地主との連携体制の整備、調整、それに必要な調査【農地維持：地域資源の適切な保全管理のための推進活動】</t>
  </si>
  <si>
    <t>20 地域住民等（集落外の住民・組織等も含む）との意見交換・ワークショップ・交流会の開催</t>
  </si>
  <si>
    <t>20 地域住民（集落外の住民・組織等も含む）との意見交換・ワークショップ・交流会の開催【農地維持：地域資源の適切な保全管理のための推進活動】</t>
  </si>
  <si>
    <t>21 地域住民等に対する意向調査、地域住民との集落内調査</t>
  </si>
  <si>
    <t>②-2　活動計画書４（２）の加算措置の適用条件の確認ができるようにする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2"/>
  </si>
  <si>
    <t>21 地域住民等に対する意向調査、地域住民との集落内調査【農地維持：地域資源の適切な保全管理のための推進活動】</t>
  </si>
  <si>
    <t>22 有識者等による研修会、有識者を交えた検討会の開催</t>
  </si>
  <si>
    <t>　　　「加算措置」シートの（２）資源向上支払（共同）の多面的機能の更なる増進に向けた活動への支援の適用条件の確認欄に</t>
    <rPh sb="4" eb="6">
      <t>カサン</t>
    </rPh>
    <rPh sb="6" eb="8">
      <t>ソチ</t>
    </rPh>
    <rPh sb="42" eb="44">
      <t>カツドウ</t>
    </rPh>
    <rPh sb="56" eb="57">
      <t>ラン</t>
    </rPh>
    <phoneticPr fontId="2"/>
  </si>
  <si>
    <t>22 有識者等による研修会、有識者を交えた検討会の開催【農地維持：地域資源の適切な保全管理のための推進活動】</t>
  </si>
  <si>
    <t>23 その他（地域の実情に応じて対象組織が具体的に設定）</t>
  </si>
  <si>
    <t>　　　新たに行を追加し、追加した取組を入力する。</t>
    <rPh sb="19" eb="21">
      <t>ニュウリョク</t>
    </rPh>
    <phoneticPr fontId="2"/>
  </si>
  <si>
    <t>23 その他（地域の実情に応じて対象組織が具体的に設定）【農地維持：地域資源の適切な保全管理のための推進活動】</t>
  </si>
  <si>
    <t>共同</t>
    <rPh sb="0" eb="2">
      <t>キョウドウ</t>
    </rPh>
    <phoneticPr fontId="4"/>
  </si>
  <si>
    <t>機能診断</t>
    <rPh sb="0" eb="2">
      <t>キノウ</t>
    </rPh>
    <rPh sb="2" eb="4">
      <t>シンダン</t>
    </rPh>
    <phoneticPr fontId="4"/>
  </si>
  <si>
    <t>24 農用地の機能診断</t>
  </si>
  <si>
    <t>24 農用地の機能診断【共同：機能診断】</t>
  </si>
  <si>
    <t>25 水路の機能診断</t>
  </si>
  <si>
    <t>③長寿命化の項目を追加する場合</t>
    <rPh sb="1" eb="5">
      <t>チョウジュミョウカ</t>
    </rPh>
    <phoneticPr fontId="2"/>
  </si>
  <si>
    <t>25 水路の機能診断【共同：機能診断】</t>
  </si>
  <si>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</si>
  <si>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2"/>
  </si>
  <si>
    <t>26 農道の機能診断【共同：機能診断】</t>
  </si>
  <si>
    <t>27 ため池の機能診断</t>
  </si>
  <si>
    <t>　１）「選択肢」シートのM列の「66　ため池（附帯施設）の更新等」の下に番号と取組名を入力する</t>
    <rPh sb="13" eb="14">
      <t>レツ</t>
    </rPh>
    <rPh sb="21" eb="22">
      <t>イケ</t>
    </rPh>
    <rPh sb="23" eb="25">
      <t>フタイ</t>
    </rPh>
    <rPh sb="25" eb="27">
      <t>シセツ</t>
    </rPh>
    <rPh sb="29" eb="31">
      <t>コウシン</t>
    </rPh>
    <rPh sb="31" eb="32">
      <t>トウ</t>
    </rPh>
    <rPh sb="34" eb="35">
      <t>シタ</t>
    </rPh>
    <rPh sb="36" eb="38">
      <t>バンゴウ</t>
    </rPh>
    <rPh sb="39" eb="41">
      <t>トリクミ</t>
    </rPh>
    <rPh sb="41" eb="42">
      <t>メイ</t>
    </rPh>
    <rPh sb="43" eb="45">
      <t>ニュウリョク</t>
    </rPh>
    <phoneticPr fontId="2"/>
  </si>
  <si>
    <t>27 ため池の機能診断【共同：機能診断】</t>
  </si>
  <si>
    <t>28 年度活動計画の策定</t>
  </si>
  <si>
    <t>　２）「数式」タブの「名前の管理」を選択し、リストから「M.長寿命化」を選択し、「参照範囲」の右のアイコンをクリック</t>
    <rPh sb="4" eb="6">
      <t>スウシキ</t>
    </rPh>
    <rPh sb="11" eb="13">
      <t>ナマエ</t>
    </rPh>
    <rPh sb="14" eb="16">
      <t>カンリ</t>
    </rPh>
    <rPh sb="18" eb="20">
      <t>センタク</t>
    </rPh>
    <rPh sb="30" eb="34">
      <t>チョウジュミョウカ</t>
    </rPh>
    <rPh sb="36" eb="38">
      <t>センタク</t>
    </rPh>
    <phoneticPr fontId="2"/>
  </si>
  <si>
    <t>28 年度活動計画の策定【共同：計画策定】</t>
  </si>
  <si>
    <t>研修</t>
    <rPh sb="0" eb="2">
      <t>ケンシュウ</t>
    </rPh>
    <phoneticPr fontId="2"/>
  </si>
  <si>
    <t>29 機能診断・補修技術等に関する研修</t>
  </si>
  <si>
    <t>29 機能診断・補修技術等に関する研修【共同：研修】</t>
  </si>
  <si>
    <t>30 農用地の軽微な補修等</t>
  </si>
  <si>
    <t>30 農用地の軽微な補修等【共同：実践活動 農用地】</t>
  </si>
  <si>
    <t>31 水路の軽微な補修等</t>
  </si>
  <si>
    <t>31 水路の軽微な補修等【共同：実践活動 水路】</t>
  </si>
  <si>
    <t>32 農道の軽微な補修等</t>
  </si>
  <si>
    <t>32 農道の軽微な補修等【共同：実践活動 農道】</t>
  </si>
  <si>
    <t>33 ため池の軽微な補修等</t>
  </si>
  <si>
    <t>33 ため池の軽微な補修等【共同：実践活動 ため池】</t>
  </si>
  <si>
    <t>生態系保全</t>
    <rPh sb="0" eb="3">
      <t>セイタイケイ</t>
    </rPh>
    <rPh sb="3" eb="5">
      <t>ホゼン</t>
    </rPh>
    <phoneticPr fontId="4"/>
  </si>
  <si>
    <t>34 生物多様性保全計画の策定</t>
  </si>
  <si>
    <t>34 生物多様性保全計画の策定【共同：計画策定 生態系保全】</t>
  </si>
  <si>
    <t>35 水質保全計画、農地保全計画の策定</t>
  </si>
  <si>
    <t>35 水質保全計画、農地保全計画の策定【共同：計画策定 水質保全】</t>
  </si>
  <si>
    <t>景観形成・生活環境保全</t>
    <rPh sb="0" eb="2">
      <t>ケイカン</t>
    </rPh>
    <rPh sb="2" eb="4">
      <t>ケイセイ</t>
    </rPh>
    <rPh sb="5" eb="7">
      <t>セイカツ</t>
    </rPh>
    <rPh sb="7" eb="9">
      <t>カンキョウ</t>
    </rPh>
    <rPh sb="9" eb="11">
      <t>ホゼン</t>
    </rPh>
    <phoneticPr fontId="4"/>
  </si>
  <si>
    <t>36 景観形成計画、生活環境保全計画の策定</t>
  </si>
  <si>
    <t>36 景観形成計画、生活環境保全計画の策定【共同：計画策定 景観形成・生活環境保全】</t>
  </si>
  <si>
    <t>水田貯留・地下水かん養</t>
    <rPh sb="0" eb="2">
      <t>スイデン</t>
    </rPh>
    <rPh sb="2" eb="4">
      <t>チョリュウ</t>
    </rPh>
    <rPh sb="5" eb="8">
      <t>チカスイ</t>
    </rPh>
    <rPh sb="10" eb="11">
      <t>ヨウ</t>
    </rPh>
    <phoneticPr fontId="4"/>
  </si>
  <si>
    <t>37 水田貯留機能増進計画、地下水かん養活動計画の策定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</si>
  <si>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2"/>
  </si>
  <si>
    <t>37 水田貯留機能増進計画、地下水かん養活動計画の策定【共同：計画策定 水田貯留機能増進・地下水かん養】</t>
  </si>
  <si>
    <t>資源循環</t>
    <rPh sb="0" eb="2">
      <t>シゲン</t>
    </rPh>
    <rPh sb="2" eb="4">
      <t>ジュンカン</t>
    </rPh>
    <phoneticPr fontId="4"/>
  </si>
  <si>
    <t>38 資源循環計画の策定</t>
  </si>
  <si>
    <t>Ｋ.農村環境保全活動</t>
    <phoneticPr fontId="4"/>
  </si>
  <si>
    <t>38 資源循環計画の策定【共同：計画策定 資源循環】</t>
  </si>
  <si>
    <t>39 生物の生息状況の把握【共同：実践活動 生態系保全】</t>
  </si>
  <si>
    <t>40 外来種の駆除【共同：実践活動 生態系保全】</t>
  </si>
  <si>
    <t>41 その他（生態系保全）</t>
  </si>
  <si>
    <t>41 その他（生態系保全）【共同：実践活動 生態系保全】</t>
  </si>
  <si>
    <t>42 水質モニタリングの実施・記録管理【共同：実践活動 水質保全】</t>
  </si>
  <si>
    <t>43 畑からの土砂流出対策</t>
  </si>
  <si>
    <t>43 畑からの土砂流出対策【共同：実践活動 水質保全】</t>
  </si>
  <si>
    <t>44 その他（水質保全）</t>
  </si>
  <si>
    <t>44 その他（水質保全）【共同：実践活動 水質保全】</t>
  </si>
  <si>
    <t>45 植栽等の景観形成活動</t>
  </si>
  <si>
    <t>45 植栽等の景観形成活動【共同：実践活動 景観形成・生活環境保全】</t>
  </si>
  <si>
    <t>46 施設等の定期的な巡回点検・清掃</t>
  </si>
  <si>
    <t>46 施設等の定期的な巡回点検・清掃【共同：実践活動 景観形成・生活環境保全】</t>
  </si>
  <si>
    <t>47 その他（景観形成・生活環境保全）</t>
  </si>
  <si>
    <t>47 その他（景観形成・生活環境保全）【共同：実践活動 景観形成・生活環境保全】</t>
  </si>
  <si>
    <t>48 水田の貯留機能向上活動</t>
  </si>
  <si>
    <t>48 水田の貯留機能向上活動【共同：実践活動 水田貯留機能増進・地下水かん養】</t>
  </si>
  <si>
    <t>49 水田の地下水かん養機能向上活動・水源かん養林の保全</t>
  </si>
  <si>
    <t>49 水田の地下水かん養機能向上活動・水源かん養林の保全【共同：実践活動 水田貯留機能増進・地下水かん養】</t>
  </si>
  <si>
    <t>50 地域資源の活用・資源循環活動</t>
  </si>
  <si>
    <t>50 地域資源の活用・資源循環活動【共同：実践活動 資源循環】</t>
  </si>
  <si>
    <t>51 啓発・普及活動</t>
  </si>
  <si>
    <t>67 その他（100番以降）</t>
    <phoneticPr fontId="4"/>
  </si>
  <si>
    <t>Ｌ.増進活動</t>
    <phoneticPr fontId="4"/>
  </si>
  <si>
    <t>51 啓発・普及活動【共同：啓発・普及】</t>
  </si>
  <si>
    <t>増進活動</t>
    <rPh sb="0" eb="2">
      <t>ゾウシン</t>
    </rPh>
    <rPh sb="2" eb="4">
      <t>カツドウ</t>
    </rPh>
    <phoneticPr fontId="4"/>
  </si>
  <si>
    <t>52 遊休農地の有効活動</t>
  </si>
  <si>
    <t>52 遊休農地の有効活用【共同：多面的機能の増進を図る活動】</t>
  </si>
  <si>
    <t>53 鳥獣被害防止対策及び環境改善活動の強化【共同：多面的機能の増進を図る活動】</t>
  </si>
  <si>
    <t>54 地域住民による直営施工</t>
  </si>
  <si>
    <t>54 地域住民による直営施工【共同：多面的機能の増進を図る活動】</t>
  </si>
  <si>
    <t>55 防災・減災力の強化</t>
  </si>
  <si>
    <t>55 防災・減災力の強化【共同：多面的機能の増進を図る活動】</t>
  </si>
  <si>
    <t>56 農村環境保全活動の幅広い展開</t>
  </si>
  <si>
    <t>56 農村環境保全活動の幅広い展開【共同：多面的機能の増進を図る活動】</t>
  </si>
  <si>
    <t>57 やすらぎ・福祉及び教育機能の活用</t>
  </si>
  <si>
    <t>57 やすらぎ・福祉及び教育機能の活用【共同：多面的機能の増進を図る活動】</t>
  </si>
  <si>
    <t>58 農村文化の伝承を通じた農村コミュニティの強化</t>
  </si>
  <si>
    <t>58 農村文化の伝承を通じた農村コミュニティの強化【共同：多面的機能の増進を図る活動】</t>
  </si>
  <si>
    <t>59 都道府県、市町村が特に認める活動</t>
  </si>
  <si>
    <t>59 都道府県、市町村が特に認める活動【共同：多面的機能の増進を図る活動】</t>
  </si>
  <si>
    <t>60 広報活動・農的関係人口の拡大</t>
  </si>
  <si>
    <t>Ｍ.長寿命化</t>
    <rPh sb="2" eb="6">
      <t>チョウジュミョウカ</t>
    </rPh>
    <phoneticPr fontId="4"/>
  </si>
  <si>
    <t>60 広報活動・農的関係人口の拡大【共同：多面的機能の増進を図る活動】</t>
  </si>
  <si>
    <t>長寿命化</t>
    <rPh sb="0" eb="4">
      <t>チョウジュミョウカ</t>
    </rPh>
    <phoneticPr fontId="4"/>
  </si>
  <si>
    <t>61 水路の補修</t>
  </si>
  <si>
    <t>61 水路の補修</t>
    <phoneticPr fontId="2"/>
  </si>
  <si>
    <t>61 水路の補修【長寿命化：実践活動 水路】</t>
  </si>
  <si>
    <t>62 水路の更新等</t>
  </si>
  <si>
    <t>62 水路の更新等</t>
    <phoneticPr fontId="2"/>
  </si>
  <si>
    <t>62 水路の更新等【長寿命化：実践活動 水路】</t>
  </si>
  <si>
    <t>63 農道の補修</t>
  </si>
  <si>
    <t>63 農道の補修</t>
    <phoneticPr fontId="2"/>
  </si>
  <si>
    <t>63 農道の補修【長寿命化：実践活動 農道】</t>
  </si>
  <si>
    <t>64 農道の更新等</t>
  </si>
  <si>
    <t>64 農道の更新等</t>
    <phoneticPr fontId="2"/>
  </si>
  <si>
    <t>64 農道の更新等【長寿命化：実践活動 農道】</t>
  </si>
  <si>
    <t>65 ため池の補修</t>
  </si>
  <si>
    <t>65 ため池の補修</t>
    <phoneticPr fontId="2"/>
  </si>
  <si>
    <t>65 ため池の補修【長寿命化：実践活動 ため池】</t>
  </si>
  <si>
    <t>66 ため池（附帯施設）の更新等</t>
    <phoneticPr fontId="2"/>
  </si>
  <si>
    <t>66 ため池（附帯施設）の更新等【長寿命化：実践活動 ため池】</t>
  </si>
  <si>
    <t>67 その他</t>
  </si>
  <si>
    <t>（別紙）</t>
    <rPh sb="1" eb="3">
      <t>ベッシ</t>
    </rPh>
    <phoneticPr fontId="4"/>
  </si>
  <si>
    <t>実施状況確認表</t>
    <rPh sb="0" eb="2">
      <t>ジッシ</t>
    </rPh>
    <rPh sb="2" eb="4">
      <t>ジョウキョウ</t>
    </rPh>
    <rPh sb="4" eb="6">
      <t>カクニン</t>
    </rPh>
    <rPh sb="6" eb="7">
      <t>オモテ</t>
    </rPh>
    <phoneticPr fontId="4"/>
  </si>
  <si>
    <t>○年度</t>
    <rPh sb="1" eb="3">
      <t>ネンド</t>
    </rPh>
    <phoneticPr fontId="4"/>
  </si>
  <si>
    <t>広域化・
体制強化</t>
    <rPh sb="0" eb="3">
      <t>コウイキカ</t>
    </rPh>
    <rPh sb="5" eb="7">
      <t>タイセイ</t>
    </rPh>
    <rPh sb="7" eb="9">
      <t>キョウカ</t>
    </rPh>
    <phoneticPr fontId="4"/>
  </si>
  <si>
    <t>構成員（農業者）</t>
    <rPh sb="0" eb="3">
      <t>コウセイイン</t>
    </rPh>
    <rPh sb="4" eb="7">
      <t>ノウギョウシャ</t>
    </rPh>
    <phoneticPr fontId="4"/>
  </si>
  <si>
    <t>構成員（農業者以外）</t>
    <rPh sb="0" eb="3">
      <t>コウセイイン</t>
    </rPh>
    <rPh sb="4" eb="7">
      <t>ノウギョウシャ</t>
    </rPh>
    <rPh sb="7" eb="9">
      <t>イガイ</t>
    </rPh>
    <phoneticPr fontId="4"/>
  </si>
  <si>
    <t>活動に参加した最大人数</t>
    <rPh sb="7" eb="9">
      <t>サイダイ</t>
    </rPh>
    <rPh sb="9" eb="11">
      <t>ニンズウ</t>
    </rPh>
    <phoneticPr fontId="4"/>
  </si>
  <si>
    <t>活動期間</t>
    <rPh sb="0" eb="2">
      <t>カツドウ</t>
    </rPh>
    <rPh sb="2" eb="4">
      <t>キカン</t>
    </rPh>
    <phoneticPr fontId="4"/>
  </si>
  <si>
    <t>認定農用地面積（a）</t>
    <rPh sb="0" eb="2">
      <t>ニンテイ</t>
    </rPh>
    <phoneticPr fontId="4"/>
  </si>
  <si>
    <t>保全管理する施設</t>
    <phoneticPr fontId="4"/>
  </si>
  <si>
    <t>長寿命化を行う施設</t>
    <rPh sb="0" eb="4">
      <t>チョウジュミョウカ</t>
    </rPh>
    <rPh sb="5" eb="6">
      <t>オコナ</t>
    </rPh>
    <rPh sb="7" eb="9">
      <t>シセツ</t>
    </rPh>
    <phoneticPr fontId="4"/>
  </si>
  <si>
    <t>対象農用地面積（a）</t>
    <rPh sb="0" eb="2">
      <t>タイショウ</t>
    </rPh>
    <rPh sb="2" eb="5">
      <t>ノウヨウチ</t>
    </rPh>
    <rPh sb="5" eb="7">
      <t>メンセキ</t>
    </rPh>
    <phoneticPr fontId="4"/>
  </si>
  <si>
    <t>集落数</t>
    <rPh sb="0" eb="2">
      <t>シュウラク</t>
    </rPh>
    <rPh sb="2" eb="3">
      <t>スウ</t>
    </rPh>
    <phoneticPr fontId="4"/>
  </si>
  <si>
    <t>地域振興立法８法地域</t>
    <rPh sb="0" eb="2">
      <t>チイキ</t>
    </rPh>
    <rPh sb="2" eb="4">
      <t>シンコウ</t>
    </rPh>
    <rPh sb="4" eb="6">
      <t>リッポウ</t>
    </rPh>
    <rPh sb="7" eb="8">
      <t>ホウ</t>
    </rPh>
    <rPh sb="8" eb="10">
      <t>チイキ</t>
    </rPh>
    <phoneticPr fontId="4"/>
  </si>
  <si>
    <t>指定棚田地域</t>
    <rPh sb="0" eb="2">
      <t>シテイ</t>
    </rPh>
    <rPh sb="2" eb="4">
      <t>タナダ</t>
    </rPh>
    <rPh sb="4" eb="6">
      <t>チイキ</t>
    </rPh>
    <phoneticPr fontId="4"/>
  </si>
  <si>
    <t>構造変化に対応した
保全管理の目標</t>
    <phoneticPr fontId="4"/>
  </si>
  <si>
    <t>収入の部（円）</t>
    <rPh sb="0" eb="2">
      <t>シュウニュウ</t>
    </rPh>
    <rPh sb="3" eb="4">
      <t>ブ</t>
    </rPh>
    <rPh sb="5" eb="6">
      <t>エン</t>
    </rPh>
    <phoneticPr fontId="4"/>
  </si>
  <si>
    <t>支出の部（円）</t>
    <rPh sb="0" eb="2">
      <t>シシュツ</t>
    </rPh>
    <rPh sb="3" eb="4">
      <t>ブ</t>
    </rPh>
    <rPh sb="5" eb="6">
      <t>エン</t>
    </rPh>
    <phoneticPr fontId="4"/>
  </si>
  <si>
    <t>資源向上支払（長寿命化）</t>
    <rPh sb="0" eb="2">
      <t>シゲン</t>
    </rPh>
    <rPh sb="2" eb="4">
      <t>コウジョウ</t>
    </rPh>
    <rPh sb="4" eb="6">
      <t>シハライ</t>
    </rPh>
    <rPh sb="7" eb="11">
      <t>チョウジュミョウカ</t>
    </rPh>
    <phoneticPr fontId="4"/>
  </si>
  <si>
    <t>農地中間管理機構の借り受け農地の有無</t>
    <rPh sb="0" eb="2">
      <t>ノウチ</t>
    </rPh>
    <rPh sb="2" eb="4">
      <t>チュウカン</t>
    </rPh>
    <rPh sb="4" eb="6">
      <t>カンリ</t>
    </rPh>
    <rPh sb="6" eb="8">
      <t>キコウ</t>
    </rPh>
    <rPh sb="9" eb="10">
      <t>カ</t>
    </rPh>
    <rPh sb="11" eb="12">
      <t>ウ</t>
    </rPh>
    <rPh sb="13" eb="15">
      <t>ノウチ</t>
    </rPh>
    <rPh sb="16" eb="18">
      <t>ウム</t>
    </rPh>
    <phoneticPr fontId="4"/>
  </si>
  <si>
    <t>団体</t>
    <rPh sb="0" eb="2">
      <t>ダンタイ</t>
    </rPh>
    <phoneticPr fontId="4"/>
  </si>
  <si>
    <t>資源向上支払
（共同）</t>
    <rPh sb="0" eb="2">
      <t>シゲン</t>
    </rPh>
    <rPh sb="2" eb="4">
      <t>コウジョウ</t>
    </rPh>
    <rPh sb="4" eb="6">
      <t>シハライ</t>
    </rPh>
    <rPh sb="8" eb="10">
      <t>キョウドウ</t>
    </rPh>
    <phoneticPr fontId="4"/>
  </si>
  <si>
    <t>資源向上支払（共同）</t>
    <rPh sb="0" eb="2">
      <t>シゲン</t>
    </rPh>
    <rPh sb="2" eb="4">
      <t>コウジョウ</t>
    </rPh>
    <rPh sb="4" eb="6">
      <t>シハライ</t>
    </rPh>
    <rPh sb="7" eb="9">
      <t>キョウドウ</t>
    </rPh>
    <phoneticPr fontId="4"/>
  </si>
  <si>
    <t>農地維持支払・資源向上支払（共同）</t>
    <rPh sb="0" eb="2">
      <t>ノウチ</t>
    </rPh>
    <rPh sb="2" eb="4">
      <t>イジ</t>
    </rPh>
    <rPh sb="4" eb="6">
      <t>シハライ</t>
    </rPh>
    <rPh sb="7" eb="9">
      <t>シゲン</t>
    </rPh>
    <rPh sb="9" eb="11">
      <t>コウジョウ</t>
    </rPh>
    <rPh sb="11" eb="13">
      <t>シハライ</t>
    </rPh>
    <rPh sb="14" eb="16">
      <t>キョウドウ</t>
    </rPh>
    <phoneticPr fontId="4"/>
  </si>
  <si>
    <t>次年度への持越金
（農地維持支払・資源向上支払
（共同））</t>
    <rPh sb="7" eb="8">
      <t>キン</t>
    </rPh>
    <rPh sb="25" eb="27">
      <t>キョウドウ</t>
    </rPh>
    <phoneticPr fontId="4"/>
  </si>
  <si>
    <t>次年度への持越金
（資源向上支払（長寿命化））</t>
    <rPh sb="7" eb="8">
      <t>キン</t>
    </rPh>
    <rPh sb="10" eb="12">
      <t>シゲン</t>
    </rPh>
    <rPh sb="12" eb="14">
      <t>コウジョウ</t>
    </rPh>
    <rPh sb="14" eb="16">
      <t>シハライ</t>
    </rPh>
    <rPh sb="17" eb="21">
      <t>チョウジュミョウカ</t>
    </rPh>
    <phoneticPr fontId="4"/>
  </si>
  <si>
    <t>地域資源の適切な保全管理のための
推進活動</t>
    <rPh sb="0" eb="2">
      <t>チイキ</t>
    </rPh>
    <rPh sb="2" eb="4">
      <t>シゲン</t>
    </rPh>
    <rPh sb="5" eb="7">
      <t>テキセツ</t>
    </rPh>
    <rPh sb="8" eb="10">
      <t>ホゼン</t>
    </rPh>
    <rPh sb="10" eb="12">
      <t>カンリ</t>
    </rPh>
    <rPh sb="17" eb="19">
      <t>スイシン</t>
    </rPh>
    <rPh sb="19" eb="21">
      <t>カツドウ</t>
    </rPh>
    <phoneticPr fontId="4"/>
  </si>
  <si>
    <t>多面的機能の増進を図る活動</t>
    <rPh sb="0" eb="3">
      <t>タメンテキ</t>
    </rPh>
    <rPh sb="3" eb="5">
      <t>キノウ</t>
    </rPh>
    <rPh sb="6" eb="8">
      <t>ゾウシン</t>
    </rPh>
    <rPh sb="9" eb="10">
      <t>ハカ</t>
    </rPh>
    <rPh sb="11" eb="13">
      <t>カツドウ</t>
    </rPh>
    <phoneticPr fontId="4"/>
  </si>
  <si>
    <t>小規模集落支援</t>
    <phoneticPr fontId="4"/>
  </si>
  <si>
    <t>多面的機能の更なる増進に向けた活動への支援</t>
    <phoneticPr fontId="4"/>
  </si>
  <si>
    <t>農村協働力の深化に向けた活動への支援</t>
    <phoneticPr fontId="4"/>
  </si>
  <si>
    <t>水田の雨水貯留機能の強化（田んぼダム）を推進する活動への支援</t>
    <phoneticPr fontId="4"/>
  </si>
  <si>
    <t>対象
農用地面積</t>
    <rPh sb="0" eb="2">
      <t>タイショウ</t>
    </rPh>
    <rPh sb="3" eb="6">
      <t>ノウヨウチ</t>
    </rPh>
    <rPh sb="6" eb="8">
      <t>メンセキ</t>
    </rPh>
    <phoneticPr fontId="4"/>
  </si>
  <si>
    <t>うち、
実施面積</t>
    <rPh sb="4" eb="6">
      <t>ジッシ</t>
    </rPh>
    <rPh sb="6" eb="8">
      <t>メンセキ</t>
    </rPh>
    <phoneticPr fontId="4"/>
  </si>
  <si>
    <t>組織の広域化・体制強化に対する支援</t>
    <phoneticPr fontId="4"/>
  </si>
  <si>
    <t>通し番号</t>
    <rPh sb="0" eb="1">
      <t>トオ</t>
    </rPh>
    <rPh sb="2" eb="4">
      <t>バンゴウ</t>
    </rPh>
    <phoneticPr fontId="4"/>
  </si>
  <si>
    <t>農事組合法人（団体数）</t>
    <rPh sb="0" eb="2">
      <t>ノウジ</t>
    </rPh>
    <rPh sb="2" eb="4">
      <t>クミアイ</t>
    </rPh>
    <rPh sb="4" eb="6">
      <t>ホウジン</t>
    </rPh>
    <rPh sb="7" eb="10">
      <t>ダンタイスウ</t>
    </rPh>
    <phoneticPr fontId="4"/>
  </si>
  <si>
    <t>営農組合（団体数）</t>
    <rPh sb="0" eb="2">
      <t>エイノウ</t>
    </rPh>
    <rPh sb="2" eb="4">
      <t>クミアイ</t>
    </rPh>
    <rPh sb="5" eb="8">
      <t>ダンタイスウ</t>
    </rPh>
    <phoneticPr fontId="4"/>
  </si>
  <si>
    <t>その他の農業者団体（団体数）</t>
    <rPh sb="2" eb="3">
      <t>タ</t>
    </rPh>
    <rPh sb="4" eb="7">
      <t>ノウギョウシャ</t>
    </rPh>
    <rPh sb="7" eb="9">
      <t>ダンタイ</t>
    </rPh>
    <rPh sb="10" eb="13">
      <t>ダンタイスウ</t>
    </rPh>
    <phoneticPr fontId="4"/>
  </si>
  <si>
    <t>合計団体数</t>
    <rPh sb="0" eb="2">
      <t>ゴウケイ</t>
    </rPh>
    <rPh sb="2" eb="5">
      <t>ダンタイスウ</t>
    </rPh>
    <phoneticPr fontId="4"/>
  </si>
  <si>
    <t>自治会(団体数）</t>
    <rPh sb="0" eb="3">
      <t>ジチカイ</t>
    </rPh>
    <rPh sb="4" eb="7">
      <t>ダンタイスウ</t>
    </rPh>
    <phoneticPr fontId="4"/>
  </si>
  <si>
    <t>女性会（団体数）</t>
    <rPh sb="0" eb="3">
      <t>ジョセイカイ</t>
    </rPh>
    <rPh sb="4" eb="7">
      <t>ダンタイスウ</t>
    </rPh>
    <phoneticPr fontId="4"/>
  </si>
  <si>
    <t>子供会（団体数）</t>
    <rPh sb="0" eb="3">
      <t>コドモカイ</t>
    </rPh>
    <rPh sb="4" eb="7">
      <t>ダンタイスウ</t>
    </rPh>
    <phoneticPr fontId="4"/>
  </si>
  <si>
    <t>土地改良区（団体数）</t>
    <rPh sb="0" eb="2">
      <t>トチ</t>
    </rPh>
    <rPh sb="2" eb="5">
      <t>カイリョウク</t>
    </rPh>
    <rPh sb="6" eb="9">
      <t>ダンタイスウ</t>
    </rPh>
    <phoneticPr fontId="4"/>
  </si>
  <si>
    <t>ＪＡ（団体数）</t>
    <rPh sb="3" eb="6">
      <t>ダンタイスウ</t>
    </rPh>
    <phoneticPr fontId="4"/>
  </si>
  <si>
    <t>学校・PTA（団体数）</t>
    <rPh sb="0" eb="2">
      <t>ガッコウ</t>
    </rPh>
    <rPh sb="7" eb="10">
      <t>ダンタイスウ</t>
    </rPh>
    <phoneticPr fontId="4"/>
  </si>
  <si>
    <t>NPO（団体数）</t>
    <rPh sb="4" eb="7">
      <t>ダンタイスウ</t>
    </rPh>
    <phoneticPr fontId="4"/>
  </si>
  <si>
    <t>その他の農業者以外団体
（団体数）</t>
    <rPh sb="2" eb="3">
      <t>タ</t>
    </rPh>
    <rPh sb="4" eb="7">
      <t>ノウギョウシャ</t>
    </rPh>
    <rPh sb="7" eb="9">
      <t>イガイ</t>
    </rPh>
    <rPh sb="9" eb="11">
      <t>ダンタイ</t>
    </rPh>
    <rPh sb="13" eb="16">
      <t>ダンタイスウ</t>
    </rPh>
    <phoneticPr fontId="4"/>
  </si>
  <si>
    <t>田（ａ）</t>
    <rPh sb="0" eb="1">
      <t>タ</t>
    </rPh>
    <phoneticPr fontId="4"/>
  </si>
  <si>
    <t>畑（ａ）</t>
    <rPh sb="0" eb="1">
      <t>ハタケ</t>
    </rPh>
    <phoneticPr fontId="4"/>
  </si>
  <si>
    <t>草地（ａ）</t>
    <rPh sb="0" eb="2">
      <t>ソウチ</t>
    </rPh>
    <phoneticPr fontId="4"/>
  </si>
  <si>
    <t>計（ａ）</t>
    <rPh sb="0" eb="1">
      <t>ケイ</t>
    </rPh>
    <phoneticPr fontId="4"/>
  </si>
  <si>
    <t>うち遊休農地面積(a)</t>
    <rPh sb="2" eb="4">
      <t>ユウキュウ</t>
    </rPh>
    <rPh sb="4" eb="6">
      <t>ノウチ</t>
    </rPh>
    <rPh sb="6" eb="8">
      <t>メンセキ</t>
    </rPh>
    <phoneticPr fontId="4"/>
  </si>
  <si>
    <t>うち中山間との重複面積(a)</t>
    <rPh sb="2" eb="3">
      <t>チュウ</t>
    </rPh>
    <rPh sb="3" eb="5">
      <t>サンカン</t>
    </rPh>
    <rPh sb="7" eb="9">
      <t>ジュウフク</t>
    </rPh>
    <rPh sb="9" eb="11">
      <t>メンセキ</t>
    </rPh>
    <phoneticPr fontId="4"/>
  </si>
  <si>
    <t>水路（km）</t>
    <rPh sb="0" eb="2">
      <t>スイロ</t>
    </rPh>
    <phoneticPr fontId="4"/>
  </si>
  <si>
    <t>農道（km）</t>
    <rPh sb="0" eb="2">
      <t>ノウドウ</t>
    </rPh>
    <phoneticPr fontId="4"/>
  </si>
  <si>
    <t>ため池（箇所）</t>
    <rPh sb="2" eb="3">
      <t>イケ</t>
    </rPh>
    <rPh sb="4" eb="6">
      <t>カショ</t>
    </rPh>
    <phoneticPr fontId="4"/>
  </si>
  <si>
    <t>田(a)</t>
    <rPh sb="0" eb="1">
      <t>タ</t>
    </rPh>
    <phoneticPr fontId="4"/>
  </si>
  <si>
    <t>畑(a)</t>
    <rPh sb="0" eb="1">
      <t>ハタケ</t>
    </rPh>
    <phoneticPr fontId="4"/>
  </si>
  <si>
    <t>草地(a)</t>
    <rPh sb="0" eb="2">
      <t>ソウチ</t>
    </rPh>
    <phoneticPr fontId="4"/>
  </si>
  <si>
    <t>計(a)</t>
    <rPh sb="0" eb="1">
      <t>ケイ</t>
    </rPh>
    <phoneticPr fontId="4"/>
  </si>
  <si>
    <t>うち農振農用地区域外
面積（a）</t>
    <phoneticPr fontId="4"/>
  </si>
  <si>
    <t>うち農振農用地区域外
面積（a）</t>
    <rPh sb="2" eb="3">
      <t>ノウ</t>
    </rPh>
    <rPh sb="3" eb="4">
      <t>シン</t>
    </rPh>
    <rPh sb="4" eb="7">
      <t>ノウヨウチ</t>
    </rPh>
    <rPh sb="7" eb="10">
      <t>クイキガイ</t>
    </rPh>
    <rPh sb="11" eb="13">
      <t>メンセキ</t>
    </rPh>
    <phoneticPr fontId="4"/>
  </si>
  <si>
    <t>特定農山村</t>
    <rPh sb="0" eb="2">
      <t>トクテイ</t>
    </rPh>
    <rPh sb="2" eb="3">
      <t>ノウ</t>
    </rPh>
    <rPh sb="3" eb="5">
      <t>サンソン</t>
    </rPh>
    <phoneticPr fontId="4"/>
  </si>
  <si>
    <t>中心経営体型</t>
    <rPh sb="0" eb="2">
      <t>チュウシン</t>
    </rPh>
    <rPh sb="2" eb="4">
      <t>ケイエイ</t>
    </rPh>
    <rPh sb="4" eb="5">
      <t>タイ</t>
    </rPh>
    <rPh sb="5" eb="6">
      <t>カタ</t>
    </rPh>
    <phoneticPr fontId="4"/>
  </si>
  <si>
    <t>集落ぐるみ型</t>
    <rPh sb="0" eb="2">
      <t>シュウラク</t>
    </rPh>
    <rPh sb="5" eb="6">
      <t>カタ</t>
    </rPh>
    <phoneticPr fontId="4"/>
  </si>
  <si>
    <t>地域外経営体連携型</t>
    <rPh sb="0" eb="3">
      <t>チイキガイ</t>
    </rPh>
    <rPh sb="3" eb="5">
      <t>ケイエイ</t>
    </rPh>
    <rPh sb="6" eb="8">
      <t>レンケイ</t>
    </rPh>
    <rPh sb="8" eb="9">
      <t>カタ</t>
    </rPh>
    <phoneticPr fontId="4"/>
  </si>
  <si>
    <t>集落間・広域連携型</t>
    <rPh sb="0" eb="3">
      <t>シュウラクカン</t>
    </rPh>
    <rPh sb="4" eb="6">
      <t>コウイキ</t>
    </rPh>
    <rPh sb="6" eb="8">
      <t>レンケイ</t>
    </rPh>
    <rPh sb="8" eb="9">
      <t>カタ</t>
    </rPh>
    <phoneticPr fontId="4"/>
  </si>
  <si>
    <t>多様な参画・連携型</t>
    <rPh sb="0" eb="2">
      <t>タヨウ</t>
    </rPh>
    <rPh sb="3" eb="5">
      <t>サンカク</t>
    </rPh>
    <rPh sb="6" eb="8">
      <t>レンケイ</t>
    </rPh>
    <rPh sb="8" eb="9">
      <t>カタ</t>
    </rPh>
    <phoneticPr fontId="4"/>
  </si>
  <si>
    <t>前年度からの持越金
（農地維持支払・資源向上支払（共同））</t>
    <rPh sb="8" eb="9">
      <t>キン</t>
    </rPh>
    <rPh sb="25" eb="27">
      <t>キョウドウ</t>
    </rPh>
    <phoneticPr fontId="4"/>
  </si>
  <si>
    <t>前年度からの持越金
（資源向上支払（長寿命化）</t>
    <rPh sb="8" eb="9">
      <t>キン</t>
    </rPh>
    <rPh sb="11" eb="13">
      <t>シゲン</t>
    </rPh>
    <rPh sb="13" eb="15">
      <t>コウジョウ</t>
    </rPh>
    <rPh sb="15" eb="17">
      <t>シハライ</t>
    </rPh>
    <rPh sb="18" eb="22">
      <t>チョウジュミョウカ</t>
    </rPh>
    <phoneticPr fontId="4"/>
  </si>
  <si>
    <t>農地維持支払交付金</t>
    <rPh sb="0" eb="2">
      <t>ノウチ</t>
    </rPh>
    <rPh sb="2" eb="4">
      <t>イジ</t>
    </rPh>
    <rPh sb="4" eb="6">
      <t>シハライ</t>
    </rPh>
    <rPh sb="6" eb="9">
      <t>コウフキン</t>
    </rPh>
    <phoneticPr fontId="4"/>
  </si>
  <si>
    <t>資源向上支払交付金（共同）</t>
    <rPh sb="0" eb="2">
      <t>シゲン</t>
    </rPh>
    <rPh sb="2" eb="4">
      <t>コウジョウ</t>
    </rPh>
    <rPh sb="4" eb="6">
      <t>シハライ</t>
    </rPh>
    <rPh sb="6" eb="9">
      <t>コウフキン</t>
    </rPh>
    <rPh sb="10" eb="12">
      <t>キョウドウ</t>
    </rPh>
    <phoneticPr fontId="4"/>
  </si>
  <si>
    <t>資源向上支払交付金（長寿命化）</t>
    <rPh sb="0" eb="2">
      <t>シゲン</t>
    </rPh>
    <rPh sb="2" eb="4">
      <t>コウジョウ</t>
    </rPh>
    <rPh sb="4" eb="6">
      <t>シハライ</t>
    </rPh>
    <rPh sb="6" eb="9">
      <t>コウフキン</t>
    </rPh>
    <rPh sb="10" eb="14">
      <t>チョウジュミョウカ</t>
    </rPh>
    <phoneticPr fontId="4"/>
  </si>
  <si>
    <t>当該年度遊休農地解消面積（a）</t>
    <rPh sb="0" eb="2">
      <t>トウガイ</t>
    </rPh>
    <rPh sb="2" eb="4">
      <t>ネンド</t>
    </rPh>
    <rPh sb="4" eb="6">
      <t>ユウキュウ</t>
    </rPh>
    <rPh sb="6" eb="8">
      <t>ノウチ</t>
    </rPh>
    <rPh sb="8" eb="10">
      <t>カイショウ</t>
    </rPh>
    <rPh sb="10" eb="12">
      <t>メンセキ</t>
    </rPh>
    <phoneticPr fontId="4"/>
  </si>
  <si>
    <t>畦畔・法面・防風林の草刈り</t>
    <rPh sb="0" eb="2">
      <t>ケイハン</t>
    </rPh>
    <rPh sb="3" eb="5">
      <t>ノリメン</t>
    </rPh>
    <rPh sb="6" eb="9">
      <t>ボウフウリン</t>
    </rPh>
    <rPh sb="10" eb="12">
      <t>クサカ</t>
    </rPh>
    <phoneticPr fontId="4"/>
  </si>
  <si>
    <t>水路附帯施設の保守管理</t>
    <rPh sb="0" eb="2">
      <t>スイロ</t>
    </rPh>
    <rPh sb="2" eb="4">
      <t>フタイ</t>
    </rPh>
    <rPh sb="4" eb="6">
      <t>シセツ</t>
    </rPh>
    <rPh sb="7" eb="9">
      <t>ホシュ</t>
    </rPh>
    <rPh sb="9" eb="11">
      <t>カンリ</t>
    </rPh>
    <phoneticPr fontId="4"/>
  </si>
  <si>
    <t>農道の草刈り</t>
    <rPh sb="0" eb="2">
      <t>ノウドウ</t>
    </rPh>
    <rPh sb="3" eb="5">
      <t>クサカ</t>
    </rPh>
    <phoneticPr fontId="4"/>
  </si>
  <si>
    <t>農道側溝の泥上げ</t>
    <rPh sb="0" eb="2">
      <t>ノウドウ</t>
    </rPh>
    <rPh sb="2" eb="4">
      <t>ソッコウ</t>
    </rPh>
    <rPh sb="5" eb="6">
      <t>ドロ</t>
    </rPh>
    <rPh sb="6" eb="7">
      <t>ア</t>
    </rPh>
    <phoneticPr fontId="4"/>
  </si>
  <si>
    <t>ため池附帯施設の保守管理</t>
    <rPh sb="2" eb="3">
      <t>イケ</t>
    </rPh>
    <rPh sb="3" eb="5">
      <t>フタイ</t>
    </rPh>
    <rPh sb="5" eb="7">
      <t>シセツ</t>
    </rPh>
    <rPh sb="8" eb="10">
      <t>ホシュ</t>
    </rPh>
    <rPh sb="10" eb="12">
      <t>カンリ</t>
    </rPh>
    <phoneticPr fontId="4"/>
  </si>
  <si>
    <t>農業者の検討会の開催</t>
    <rPh sb="0" eb="3">
      <t>ノウギョウシャ</t>
    </rPh>
    <rPh sb="4" eb="7">
      <t>ケントウカイ</t>
    </rPh>
    <rPh sb="8" eb="10">
      <t>カイサイ</t>
    </rPh>
    <phoneticPr fontId="4"/>
  </si>
  <si>
    <t>農業者に対する意向調査、
現地調査</t>
    <rPh sb="0" eb="3">
      <t>ノウギョウシャ</t>
    </rPh>
    <rPh sb="4" eb="5">
      <t>タイ</t>
    </rPh>
    <rPh sb="7" eb="9">
      <t>イコウ</t>
    </rPh>
    <rPh sb="9" eb="11">
      <t>チョウサ</t>
    </rPh>
    <rPh sb="13" eb="15">
      <t>ゲンチ</t>
    </rPh>
    <rPh sb="15" eb="17">
      <t>チョウサ</t>
    </rPh>
    <phoneticPr fontId="4"/>
  </si>
  <si>
    <t>不在村地主との連絡体制の整備等</t>
    <rPh sb="0" eb="2">
      <t>フザイ</t>
    </rPh>
    <rPh sb="2" eb="3">
      <t>ムラ</t>
    </rPh>
    <rPh sb="3" eb="5">
      <t>ジヌシ</t>
    </rPh>
    <rPh sb="7" eb="9">
      <t>レンラク</t>
    </rPh>
    <rPh sb="9" eb="11">
      <t>タイセイ</t>
    </rPh>
    <rPh sb="12" eb="14">
      <t>セイビ</t>
    </rPh>
    <rPh sb="14" eb="15">
      <t>トウ</t>
    </rPh>
    <phoneticPr fontId="4"/>
  </si>
  <si>
    <t>集落外住民や地域住民との
意見交換等</t>
    <rPh sb="0" eb="2">
      <t>シュウラク</t>
    </rPh>
    <rPh sb="2" eb="3">
      <t>ガイ</t>
    </rPh>
    <rPh sb="3" eb="5">
      <t>ジュウミン</t>
    </rPh>
    <rPh sb="6" eb="8">
      <t>チイキ</t>
    </rPh>
    <rPh sb="8" eb="10">
      <t>ジュウミン</t>
    </rPh>
    <rPh sb="13" eb="15">
      <t>イケン</t>
    </rPh>
    <rPh sb="15" eb="17">
      <t>コウカン</t>
    </rPh>
    <rPh sb="17" eb="18">
      <t>ナド</t>
    </rPh>
    <phoneticPr fontId="4"/>
  </si>
  <si>
    <t>有識者等による研修会、
検討会の開催</t>
    <rPh sb="0" eb="3">
      <t>ユウシキシャ</t>
    </rPh>
    <rPh sb="3" eb="4">
      <t>トウ</t>
    </rPh>
    <rPh sb="7" eb="10">
      <t>ケンシュウカイ</t>
    </rPh>
    <rPh sb="12" eb="15">
      <t>ケントウカイ</t>
    </rPh>
    <rPh sb="16" eb="18">
      <t>カイサイ</t>
    </rPh>
    <phoneticPr fontId="4"/>
  </si>
  <si>
    <t>農道の軽微な補修等</t>
    <rPh sb="0" eb="2">
      <t>ノウドウ</t>
    </rPh>
    <rPh sb="3" eb="5">
      <t>ケイビ</t>
    </rPh>
    <rPh sb="6" eb="8">
      <t>ホシュウ</t>
    </rPh>
    <rPh sb="8" eb="9">
      <t>トウ</t>
    </rPh>
    <phoneticPr fontId="4"/>
  </si>
  <si>
    <t>その他(生態系保全）</t>
    <rPh sb="2" eb="3">
      <t>タ</t>
    </rPh>
    <rPh sb="4" eb="7">
      <t>セイタイケイ</t>
    </rPh>
    <rPh sb="7" eb="9">
      <t>ホゼン</t>
    </rPh>
    <phoneticPr fontId="4"/>
  </si>
  <si>
    <t>水質モニタリングの
実施・記録管理</t>
    <rPh sb="0" eb="2">
      <t>スイシツ</t>
    </rPh>
    <rPh sb="10" eb="12">
      <t>ジッシ</t>
    </rPh>
    <rPh sb="13" eb="15">
      <t>キロク</t>
    </rPh>
    <rPh sb="15" eb="17">
      <t>カンリ</t>
    </rPh>
    <phoneticPr fontId="4"/>
  </si>
  <si>
    <t>施設等の定期的な巡回点検・清掃</t>
    <rPh sb="0" eb="2">
      <t>シセツ</t>
    </rPh>
    <rPh sb="2" eb="3">
      <t>トウ</t>
    </rPh>
    <rPh sb="4" eb="6">
      <t>テイキ</t>
    </rPh>
    <rPh sb="6" eb="7">
      <t>テキ</t>
    </rPh>
    <rPh sb="8" eb="10">
      <t>ジュンカイ</t>
    </rPh>
    <rPh sb="10" eb="12">
      <t>テンケン</t>
    </rPh>
    <rPh sb="13" eb="15">
      <t>セイソウ</t>
    </rPh>
    <phoneticPr fontId="4"/>
  </si>
  <si>
    <t>水田の地下水かん養機能向上活動、水源かん養林の保全</t>
    <rPh sb="0" eb="2">
      <t>スイデン</t>
    </rPh>
    <rPh sb="3" eb="5">
      <t>チカ</t>
    </rPh>
    <rPh sb="5" eb="6">
      <t>スイ</t>
    </rPh>
    <rPh sb="8" eb="9">
      <t>ヨウ</t>
    </rPh>
    <rPh sb="9" eb="11">
      <t>キノウ</t>
    </rPh>
    <rPh sb="11" eb="13">
      <t>コウジョウ</t>
    </rPh>
    <rPh sb="13" eb="15">
      <t>カツドウ</t>
    </rPh>
    <phoneticPr fontId="4"/>
  </si>
  <si>
    <t>地域資源の活用・資源循環活動</t>
    <rPh sb="0" eb="4">
      <t>チイキシゲン</t>
    </rPh>
    <rPh sb="5" eb="7">
      <t>カツヨウ</t>
    </rPh>
    <rPh sb="8" eb="10">
      <t>シゲン</t>
    </rPh>
    <rPh sb="10" eb="12">
      <t>ジュンカン</t>
    </rPh>
    <rPh sb="12" eb="14">
      <t>カツドウ</t>
    </rPh>
    <phoneticPr fontId="4"/>
  </si>
  <si>
    <t>鳥獣被害防止対策及び環境改善活動の強化</t>
    <phoneticPr fontId="4"/>
  </si>
  <si>
    <t>農村文化の伝承を通じた
農村コミュニティの強化</t>
    <rPh sb="0" eb="2">
      <t>ノウソン</t>
    </rPh>
    <rPh sb="2" eb="4">
      <t>ブンカ</t>
    </rPh>
    <rPh sb="5" eb="7">
      <t>デンショウ</t>
    </rPh>
    <rPh sb="8" eb="9">
      <t>ツウ</t>
    </rPh>
    <rPh sb="12" eb="14">
      <t>ノウソン</t>
    </rPh>
    <rPh sb="21" eb="23">
      <t>キョウカ</t>
    </rPh>
    <phoneticPr fontId="4"/>
  </si>
  <si>
    <t>都道府県、市町村が
特に認める活動</t>
    <rPh sb="0" eb="4">
      <t>トドウフケン</t>
    </rPh>
    <rPh sb="5" eb="8">
      <t>シチョウソン</t>
    </rPh>
    <rPh sb="10" eb="11">
      <t>トク</t>
    </rPh>
    <rPh sb="12" eb="13">
      <t>ミト</t>
    </rPh>
    <rPh sb="15" eb="17">
      <t>カツドウ</t>
    </rPh>
    <phoneticPr fontId="4"/>
  </si>
  <si>
    <t>水路の補修（kｍ）</t>
    <phoneticPr fontId="4"/>
  </si>
  <si>
    <t>水路の更新等（kｍ）</t>
    <rPh sb="3" eb="5">
      <t>コウシン</t>
    </rPh>
    <rPh sb="5" eb="6">
      <t>トウ</t>
    </rPh>
    <phoneticPr fontId="4"/>
  </si>
  <si>
    <t>農道の補修（kｍ）</t>
    <phoneticPr fontId="4"/>
  </si>
  <si>
    <t>農道の更新等（kｍ）</t>
    <rPh sb="3" eb="5">
      <t>コウシン</t>
    </rPh>
    <rPh sb="5" eb="6">
      <t>トウ</t>
    </rPh>
    <phoneticPr fontId="4"/>
  </si>
  <si>
    <t>ため池の補修（箇所）</t>
    <rPh sb="7" eb="9">
      <t>カショ</t>
    </rPh>
    <phoneticPr fontId="4"/>
  </si>
  <si>
    <t>ため池（附帯施設）の更新等（箇所）</t>
    <rPh sb="10" eb="12">
      <t>コウシン</t>
    </rPh>
    <rPh sb="12" eb="13">
      <t>トウ</t>
    </rPh>
    <phoneticPr fontId="4"/>
  </si>
  <si>
    <t>（注１）</t>
    <phoneticPr fontId="4"/>
  </si>
  <si>
    <t>補修及び更新等の欄においては、施工完了した数量を記載するものとする。なお、施工完了数量を右側に記載するものとする。また、施工完了数量以外に、資材購入等施工未完の数量がある場合は、これを破線の左側に記載するものとする。</t>
    <phoneticPr fontId="4"/>
  </si>
  <si>
    <t>（注２）</t>
    <phoneticPr fontId="4"/>
  </si>
  <si>
    <t>農地に係る施設については、都道府県が策定する対象施設・対象活動に関する指針で追加した内容等を記載するものとする。</t>
    <phoneticPr fontId="4"/>
  </si>
  <si>
    <t>（注３）</t>
    <phoneticPr fontId="4"/>
  </si>
  <si>
    <t>農地・水保全管理支払交付金実施要綱（平成24年４月６日付け23農振第2342号農林水産事務次官依命通知）に定める向上活動支援交付金（高度な農地・水の保全活動）の実績について、該当がある場合は報告するものとする。</t>
    <rPh sb="0" eb="2">
      <t>ノウチ</t>
    </rPh>
    <rPh sb="3" eb="4">
      <t>ミズ</t>
    </rPh>
    <rPh sb="4" eb="6">
      <t>ホゼン</t>
    </rPh>
    <rPh sb="6" eb="8">
      <t>カンリ</t>
    </rPh>
    <rPh sb="8" eb="10">
      <t>シハライ</t>
    </rPh>
    <rPh sb="10" eb="13">
      <t>コウフキン</t>
    </rPh>
    <rPh sb="13" eb="15">
      <t>ジッシ</t>
    </rPh>
    <rPh sb="15" eb="17">
      <t>ヨウコウ</t>
    </rPh>
    <rPh sb="18" eb="20">
      <t>ヘイセイ</t>
    </rPh>
    <rPh sb="22" eb="23">
      <t>ネン</t>
    </rPh>
    <rPh sb="24" eb="25">
      <t>ガツ</t>
    </rPh>
    <rPh sb="26" eb="27">
      <t>ニチ</t>
    </rPh>
    <rPh sb="27" eb="28">
      <t>ツ</t>
    </rPh>
    <rPh sb="31" eb="32">
      <t>ノウ</t>
    </rPh>
    <rPh sb="32" eb="33">
      <t>シン</t>
    </rPh>
    <rPh sb="33" eb="34">
      <t>ダイ</t>
    </rPh>
    <rPh sb="38" eb="39">
      <t>ゴウ</t>
    </rPh>
    <rPh sb="39" eb="41">
      <t>ノウリン</t>
    </rPh>
    <rPh sb="41" eb="43">
      <t>スイサン</t>
    </rPh>
    <rPh sb="43" eb="45">
      <t>ジム</t>
    </rPh>
    <rPh sb="45" eb="47">
      <t>ジカン</t>
    </rPh>
    <rPh sb="47" eb="49">
      <t>イメイ</t>
    </rPh>
    <rPh sb="49" eb="51">
      <t>ツウチ</t>
    </rPh>
    <rPh sb="53" eb="54">
      <t>サダ</t>
    </rPh>
    <rPh sb="80" eb="82">
      <t>ジッセキ</t>
    </rPh>
    <rPh sb="87" eb="89">
      <t>ガイトウ</t>
    </rPh>
    <rPh sb="92" eb="94">
      <t>バアイ</t>
    </rPh>
    <rPh sb="95" eb="97">
      <t>ホウコク</t>
    </rPh>
    <phoneticPr fontId="4"/>
  </si>
  <si>
    <t>（別記３－１様式第１号）</t>
    <rPh sb="1" eb="3">
      <t>ベッキ</t>
    </rPh>
    <rPh sb="6" eb="8">
      <t>ヨウシキ</t>
    </rPh>
    <rPh sb="8" eb="9">
      <t>ダイ</t>
    </rPh>
    <rPh sb="10" eb="11">
      <t>ゴウ</t>
    </rPh>
    <phoneticPr fontId="4"/>
  </si>
  <si>
    <t>【市町村から都道府県に提出するもの】</t>
    <phoneticPr fontId="4"/>
  </si>
  <si>
    <t>実施状況確認チェックシート（書類確認用）</t>
    <rPh sb="0" eb="2">
      <t>ジッシ</t>
    </rPh>
    <rPh sb="2" eb="4">
      <t>ジョウキョウ</t>
    </rPh>
    <rPh sb="4" eb="6">
      <t>カクニン</t>
    </rPh>
    <rPh sb="14" eb="16">
      <t>ショルイ</t>
    </rPh>
    <rPh sb="16" eb="19">
      <t>カクニンヨウ</t>
    </rPh>
    <phoneticPr fontId="4"/>
  </si>
  <si>
    <t>確認年月日： 　年　月　日</t>
    <rPh sb="0" eb="2">
      <t>カクニン</t>
    </rPh>
    <rPh sb="2" eb="5">
      <t>ネンガッピ</t>
    </rPh>
    <phoneticPr fontId="4"/>
  </si>
  <si>
    <t>市町村名</t>
    <rPh sb="0" eb="3">
      <t>シチョウソン</t>
    </rPh>
    <rPh sb="3" eb="4">
      <t>メイ</t>
    </rPh>
    <phoneticPr fontId="4"/>
  </si>
  <si>
    <t>確認者
（所属、氏名）</t>
    <rPh sb="0" eb="3">
      <t>カクニンシャ</t>
    </rPh>
    <rPh sb="5" eb="7">
      <t>ショゾク</t>
    </rPh>
    <rPh sb="8" eb="10">
      <t>シメイ</t>
    </rPh>
    <phoneticPr fontId="4"/>
  </si>
  <si>
    <t>○○課　多面　太郎</t>
    <rPh sb="2" eb="3">
      <t>カ</t>
    </rPh>
    <rPh sb="4" eb="6">
      <t>タメン</t>
    </rPh>
    <rPh sb="7" eb="8">
      <t>フト</t>
    </rPh>
    <rPh sb="8" eb="9">
      <t>ロウ</t>
    </rPh>
    <phoneticPr fontId="4"/>
  </si>
  <si>
    <t>対象組織名</t>
    <rPh sb="0" eb="2">
      <t>タイショウ</t>
    </rPh>
    <rPh sb="2" eb="4">
      <t>ソシキ</t>
    </rPh>
    <rPh sb="4" eb="5">
      <t>メイ</t>
    </rPh>
    <phoneticPr fontId="4"/>
  </si>
  <si>
    <t>１．活動の実施状況等の確認</t>
    <rPh sb="2" eb="4">
      <t>カツドウ</t>
    </rPh>
    <rPh sb="5" eb="7">
      <t>ジッシ</t>
    </rPh>
    <rPh sb="7" eb="9">
      <t>ジョウキョウ</t>
    </rPh>
    <rPh sb="9" eb="10">
      <t>トウ</t>
    </rPh>
    <rPh sb="11" eb="13">
      <t>カクニン</t>
    </rPh>
    <phoneticPr fontId="4"/>
  </si>
  <si>
    <t>事項</t>
    <rPh sb="0" eb="2">
      <t>ジコウ</t>
    </rPh>
    <phoneticPr fontId="4"/>
  </si>
  <si>
    <t>確認項目とその内容</t>
    <rPh sb="0" eb="2">
      <t>カクニン</t>
    </rPh>
    <rPh sb="2" eb="4">
      <t>コウモク</t>
    </rPh>
    <rPh sb="7" eb="9">
      <t>ナイヨウ</t>
    </rPh>
    <phoneticPr fontId="4"/>
  </si>
  <si>
    <t>確認結果</t>
    <rPh sb="0" eb="2">
      <t>カクニン</t>
    </rPh>
    <rPh sb="2" eb="4">
      <t>ケッカ</t>
    </rPh>
    <phoneticPr fontId="4"/>
  </si>
  <si>
    <t>認定農用地等</t>
    <rPh sb="0" eb="2">
      <t>ニンテイ</t>
    </rPh>
    <rPh sb="2" eb="5">
      <t>ノウヨウチ</t>
    </rPh>
    <rPh sb="5" eb="6">
      <t>トウ</t>
    </rPh>
    <phoneticPr fontId="4"/>
  </si>
  <si>
    <r>
      <t xml:space="preserve">○保全管理状況の確認（書類上の確認）
（確認内容）
</t>
    </r>
    <r>
      <rPr>
        <sz val="10"/>
        <color indexed="8"/>
        <rFont val="ＭＳ Ｐゴシック"/>
        <family val="3"/>
        <charset val="128"/>
      </rPr>
      <t>　荒廃農地の発生・解消状況に関する調査結果等を活用</t>
    </r>
    <r>
      <rPr>
        <sz val="10"/>
        <rFont val="ＭＳ Ｐゴシック"/>
        <family val="3"/>
        <charset val="128"/>
      </rPr>
      <t>し、対象組織の認定農用地における遊休農地発生防止のための保全管理を行う必要のある農用地の有無を確認。</t>
    </r>
    <rPh sb="1" eb="3">
      <t>ホゼン</t>
    </rPh>
    <rPh sb="3" eb="5">
      <t>カンリ</t>
    </rPh>
    <rPh sb="5" eb="7">
      <t>ジョウキョウ</t>
    </rPh>
    <rPh sb="8" eb="10">
      <t>カクニン</t>
    </rPh>
    <rPh sb="11" eb="13">
      <t>ショルイ</t>
    </rPh>
    <rPh sb="13" eb="14">
      <t>ジョウ</t>
    </rPh>
    <rPh sb="15" eb="17">
      <t>カクニン</t>
    </rPh>
    <rPh sb="20" eb="22">
      <t>カクニン</t>
    </rPh>
    <rPh sb="22" eb="24">
      <t>ナイヨウ</t>
    </rPh>
    <rPh sb="27" eb="29">
      <t>コウハイ</t>
    </rPh>
    <rPh sb="29" eb="31">
      <t>ノウチ</t>
    </rPh>
    <rPh sb="32" eb="34">
      <t>ハッセイ</t>
    </rPh>
    <rPh sb="35" eb="37">
      <t>カイショウ</t>
    </rPh>
    <rPh sb="37" eb="39">
      <t>ジョウキョウ</t>
    </rPh>
    <rPh sb="40" eb="41">
      <t>カン</t>
    </rPh>
    <rPh sb="43" eb="45">
      <t>チョウサ</t>
    </rPh>
    <rPh sb="45" eb="47">
      <t>ケッカ</t>
    </rPh>
    <rPh sb="47" eb="48">
      <t>トウ</t>
    </rPh>
    <rPh sb="49" eb="51">
      <t>カツヨウ</t>
    </rPh>
    <rPh sb="53" eb="55">
      <t>タイショウ</t>
    </rPh>
    <rPh sb="55" eb="57">
      <t>ソシキ</t>
    </rPh>
    <rPh sb="58" eb="60">
      <t>ニンテイ</t>
    </rPh>
    <rPh sb="67" eb="71">
      <t>ユウキュウノウチ</t>
    </rPh>
    <rPh sb="86" eb="88">
      <t>ヒツヨウ</t>
    </rPh>
    <phoneticPr fontId="4"/>
  </si>
  <si>
    <t>実施状況報告書等</t>
    <rPh sb="0" eb="2">
      <t>ジッシ</t>
    </rPh>
    <rPh sb="2" eb="4">
      <t>ジョウキョウ</t>
    </rPh>
    <rPh sb="4" eb="7">
      <t>ホウコクショ</t>
    </rPh>
    <rPh sb="7" eb="8">
      <t>トウ</t>
    </rPh>
    <phoneticPr fontId="4"/>
  </si>
  <si>
    <t>収支実績</t>
    <rPh sb="0" eb="2">
      <t>シュウシ</t>
    </rPh>
    <rPh sb="2" eb="4">
      <t>ジッセキ</t>
    </rPh>
    <phoneticPr fontId="4"/>
  </si>
  <si>
    <t>（確認内容）
　実施状況報告書の「収入の部」と金銭出納簿の「収入」欄の金額が一致していることを確認。</t>
    <rPh sb="1" eb="3">
      <t>カクニン</t>
    </rPh>
    <rPh sb="3" eb="5">
      <t>ナイヨウ</t>
    </rPh>
    <rPh sb="8" eb="10">
      <t>ジッシ</t>
    </rPh>
    <rPh sb="10" eb="12">
      <t>ジョウキョウ</t>
    </rPh>
    <rPh sb="12" eb="15">
      <t>ホウコクショ</t>
    </rPh>
    <rPh sb="17" eb="19">
      <t>シュウニュウ</t>
    </rPh>
    <rPh sb="20" eb="21">
      <t>ブ</t>
    </rPh>
    <rPh sb="23" eb="25">
      <t>キンセン</t>
    </rPh>
    <rPh sb="25" eb="28">
      <t>スイトウボ</t>
    </rPh>
    <rPh sb="30" eb="32">
      <t>シュウニュウ</t>
    </rPh>
    <rPh sb="33" eb="34">
      <t>ラン</t>
    </rPh>
    <rPh sb="35" eb="37">
      <t>キンガク</t>
    </rPh>
    <rPh sb="38" eb="40">
      <t>イッチ</t>
    </rPh>
    <rPh sb="47" eb="49">
      <t>カクニン</t>
    </rPh>
    <phoneticPr fontId="4"/>
  </si>
  <si>
    <t>（確認内容）
　実施状況報告書の「支出の部」と金銭出納簿の「支出」欄の金額が一致していることを確認。</t>
    <rPh sb="1" eb="3">
      <t>カクニン</t>
    </rPh>
    <rPh sb="3" eb="5">
      <t>ナイヨウ</t>
    </rPh>
    <rPh sb="8" eb="10">
      <t>ジッシ</t>
    </rPh>
    <rPh sb="10" eb="12">
      <t>ジョウキョウ</t>
    </rPh>
    <rPh sb="12" eb="15">
      <t>ホウコクショ</t>
    </rPh>
    <rPh sb="17" eb="19">
      <t>シシュツ</t>
    </rPh>
    <rPh sb="20" eb="21">
      <t>ブ</t>
    </rPh>
    <rPh sb="23" eb="25">
      <t>キンセン</t>
    </rPh>
    <rPh sb="25" eb="28">
      <t>スイトウボ</t>
    </rPh>
    <rPh sb="30" eb="32">
      <t>シシュツ</t>
    </rPh>
    <rPh sb="33" eb="34">
      <t>ラン</t>
    </rPh>
    <rPh sb="35" eb="37">
      <t>キンガク</t>
    </rPh>
    <rPh sb="38" eb="40">
      <t>イッチ</t>
    </rPh>
    <rPh sb="47" eb="49">
      <t>カクニン</t>
    </rPh>
    <phoneticPr fontId="4"/>
  </si>
  <si>
    <t>事業の成果</t>
    <rPh sb="0" eb="2">
      <t>ジギョウ</t>
    </rPh>
    <rPh sb="3" eb="5">
      <t>セイカ</t>
    </rPh>
    <phoneticPr fontId="4"/>
  </si>
  <si>
    <t>全体</t>
    <rPh sb="0" eb="2">
      <t>ゼンタイ</t>
    </rPh>
    <phoneticPr fontId="4"/>
  </si>
  <si>
    <t>（確認内容）
　活動計画書に位置付けた活動項目について、「計画」欄及び「実施」欄に「○」、「×」又は「－」が記入されていることなど、記載の漏れがないことを確認。</t>
    <rPh sb="1" eb="3">
      <t>カクニン</t>
    </rPh>
    <rPh sb="3" eb="5">
      <t>ナイヨウ</t>
    </rPh>
    <rPh sb="8" eb="10">
      <t>カツドウ</t>
    </rPh>
    <rPh sb="10" eb="12">
      <t>ケイカク</t>
    </rPh>
    <rPh sb="12" eb="13">
      <t>ショ</t>
    </rPh>
    <rPh sb="14" eb="17">
      <t>イチヅ</t>
    </rPh>
    <rPh sb="19" eb="21">
      <t>カツドウ</t>
    </rPh>
    <rPh sb="21" eb="23">
      <t>コウモク</t>
    </rPh>
    <rPh sb="29" eb="31">
      <t>ケイカク</t>
    </rPh>
    <rPh sb="32" eb="33">
      <t>ラン</t>
    </rPh>
    <rPh sb="33" eb="34">
      <t>オヨ</t>
    </rPh>
    <rPh sb="36" eb="38">
      <t>ジッシ</t>
    </rPh>
    <rPh sb="39" eb="40">
      <t>ラン</t>
    </rPh>
    <rPh sb="48" eb="49">
      <t>マタ</t>
    </rPh>
    <rPh sb="54" eb="56">
      <t>キニュウ</t>
    </rPh>
    <rPh sb="66" eb="68">
      <t>キサイ</t>
    </rPh>
    <rPh sb="69" eb="70">
      <t>モ</t>
    </rPh>
    <rPh sb="77" eb="79">
      <t>カクニン</t>
    </rPh>
    <phoneticPr fontId="4"/>
  </si>
  <si>
    <t>（確認内容）
　実施欄に「×」が記入されている場合、未実施理由の妥当性を確認。また、市町村が行った現地調査結果との整合性を確認。</t>
    <rPh sb="1" eb="3">
      <t>カクニン</t>
    </rPh>
    <rPh sb="3" eb="5">
      <t>ナイヨウ</t>
    </rPh>
    <rPh sb="42" eb="45">
      <t>シチョウソン</t>
    </rPh>
    <rPh sb="46" eb="47">
      <t>オコナ</t>
    </rPh>
    <rPh sb="49" eb="51">
      <t>ゲンチ</t>
    </rPh>
    <rPh sb="51" eb="53">
      <t>チョウサ</t>
    </rPh>
    <rPh sb="53" eb="55">
      <t>ケッカ</t>
    </rPh>
    <rPh sb="57" eb="60">
      <t>セイゴウセイ</t>
    </rPh>
    <rPh sb="61" eb="63">
      <t>カクニン</t>
    </rPh>
    <phoneticPr fontId="4"/>
  </si>
  <si>
    <t>（確認内容）
　総会、研修会が開催されていることを議事録等により確認。</t>
    <rPh sb="1" eb="3">
      <t>カクニン</t>
    </rPh>
    <rPh sb="3" eb="5">
      <t>ナイヨウ</t>
    </rPh>
    <rPh sb="8" eb="10">
      <t>ソウカイ</t>
    </rPh>
    <rPh sb="11" eb="14">
      <t>ケンシュウカイ</t>
    </rPh>
    <rPh sb="15" eb="17">
      <t>カイサイ</t>
    </rPh>
    <rPh sb="25" eb="28">
      <t>ギジロク</t>
    </rPh>
    <rPh sb="28" eb="29">
      <t>トウ</t>
    </rPh>
    <rPh sb="32" eb="34">
      <t>カクニン</t>
    </rPh>
    <phoneticPr fontId="4"/>
  </si>
  <si>
    <t>農地維持</t>
    <rPh sb="0" eb="2">
      <t>ノウチ</t>
    </rPh>
    <rPh sb="2" eb="3">
      <t>コレ</t>
    </rPh>
    <rPh sb="3" eb="4">
      <t>モ</t>
    </rPh>
    <phoneticPr fontId="4"/>
  </si>
  <si>
    <t>（確認内容）
　備考欄に遊休農地解消面積が記入されていることを確認。
　活動計画に位置付けた遊休農地面積が、計画的に解消されていることを確認。</t>
    <rPh sb="1" eb="3">
      <t>カクニン</t>
    </rPh>
    <rPh sb="3" eb="5">
      <t>ナイヨウ</t>
    </rPh>
    <rPh sb="8" eb="10">
      <t>ビコウ</t>
    </rPh>
    <rPh sb="12" eb="16">
      <t>ユウキュウノウチ</t>
    </rPh>
    <rPh sb="16" eb="18">
      <t>カイショウ</t>
    </rPh>
    <rPh sb="18" eb="20">
      <t>メンセキ</t>
    </rPh>
    <rPh sb="21" eb="23">
      <t>キニュウ</t>
    </rPh>
    <rPh sb="36" eb="38">
      <t>カツドウ</t>
    </rPh>
    <rPh sb="38" eb="40">
      <t>ケイカク</t>
    </rPh>
    <rPh sb="41" eb="44">
      <t>イチヅ</t>
    </rPh>
    <rPh sb="46" eb="48">
      <t>ユウキュウ</t>
    </rPh>
    <rPh sb="48" eb="50">
      <t>ノウチ</t>
    </rPh>
    <rPh sb="50" eb="52">
      <t>メンセキ</t>
    </rPh>
    <rPh sb="54" eb="56">
      <t>ケイカク</t>
    </rPh>
    <rPh sb="56" eb="57">
      <t>テキ</t>
    </rPh>
    <rPh sb="58" eb="60">
      <t>カイショウ</t>
    </rPh>
    <rPh sb="68" eb="70">
      <t>カクニン</t>
    </rPh>
    <phoneticPr fontId="4"/>
  </si>
  <si>
    <t>資源向上
（共同及び長寿命化）</t>
    <rPh sb="0" eb="2">
      <t>シゲン</t>
    </rPh>
    <rPh sb="2" eb="4">
      <t>コウジョウ</t>
    </rPh>
    <rPh sb="6" eb="8">
      <t>キョウドウ</t>
    </rPh>
    <rPh sb="8" eb="9">
      <t>オヨ</t>
    </rPh>
    <rPh sb="10" eb="14">
      <t>チョウジュミョウカ</t>
    </rPh>
    <phoneticPr fontId="4"/>
  </si>
  <si>
    <t>（確認内容）
　実施内容について、活動記録により活動が実施されていることを確認。</t>
    <rPh sb="1" eb="3">
      <t>カクニン</t>
    </rPh>
    <rPh sb="3" eb="5">
      <t>ナイヨウ</t>
    </rPh>
    <rPh sb="8" eb="10">
      <t>ジッシ</t>
    </rPh>
    <rPh sb="10" eb="12">
      <t>ナイヨウ</t>
    </rPh>
    <rPh sb="17" eb="19">
      <t>カツドウ</t>
    </rPh>
    <rPh sb="19" eb="21">
      <t>キロク</t>
    </rPh>
    <rPh sb="24" eb="26">
      <t>カツドウ</t>
    </rPh>
    <rPh sb="27" eb="29">
      <t>ジッシ</t>
    </rPh>
    <rPh sb="37" eb="39">
      <t>カクニン</t>
    </rPh>
    <phoneticPr fontId="4"/>
  </si>
  <si>
    <t>（確認内容）
　金銭出納簿により、不適切な支出がないか確認。</t>
    <rPh sb="1" eb="3">
      <t>カクニン</t>
    </rPh>
    <rPh sb="3" eb="5">
      <t>ナイヨウ</t>
    </rPh>
    <rPh sb="8" eb="10">
      <t>キンセン</t>
    </rPh>
    <rPh sb="10" eb="13">
      <t>スイトウボ</t>
    </rPh>
    <rPh sb="17" eb="20">
      <t>フテキセツ</t>
    </rPh>
    <rPh sb="21" eb="23">
      <t>シシュツ</t>
    </rPh>
    <rPh sb="27" eb="29">
      <t>カクニン</t>
    </rPh>
    <phoneticPr fontId="4"/>
  </si>
  <si>
    <t>資源向上（長寿命化）</t>
    <rPh sb="0" eb="2">
      <t>シゲン</t>
    </rPh>
    <rPh sb="2" eb="4">
      <t>コウジョウ</t>
    </rPh>
    <rPh sb="5" eb="9">
      <t>チョウジュミョウカ</t>
    </rPh>
    <phoneticPr fontId="4"/>
  </si>
  <si>
    <t>（確認内容）
金銭出納簿により、長寿命化整備計画に位置付けていない工事が、工事１件当たりの上限額を超えていないことを確認。</t>
    <rPh sb="1" eb="3">
      <t>カクニン</t>
    </rPh>
    <rPh sb="3" eb="5">
      <t>ナイヨウ</t>
    </rPh>
    <rPh sb="7" eb="9">
      <t>キンセン</t>
    </rPh>
    <rPh sb="9" eb="12">
      <t>スイトウボ</t>
    </rPh>
    <rPh sb="16" eb="20">
      <t>チョウジュミョウカ</t>
    </rPh>
    <rPh sb="20" eb="22">
      <t>セイビ</t>
    </rPh>
    <rPh sb="22" eb="24">
      <t>ケイカク</t>
    </rPh>
    <rPh sb="25" eb="28">
      <t>イチヅ</t>
    </rPh>
    <rPh sb="33" eb="35">
      <t>コウジ</t>
    </rPh>
    <rPh sb="37" eb="39">
      <t>コウジ</t>
    </rPh>
    <rPh sb="40" eb="41">
      <t>ケン</t>
    </rPh>
    <rPh sb="41" eb="42">
      <t>ア</t>
    </rPh>
    <rPh sb="45" eb="48">
      <t>ジョウゲンガク</t>
    </rPh>
    <rPh sb="49" eb="50">
      <t>コ</t>
    </rPh>
    <rPh sb="58" eb="60">
      <t>カクニン</t>
    </rPh>
    <phoneticPr fontId="4"/>
  </si>
  <si>
    <t>都道府県が
定めた要件</t>
    <rPh sb="0" eb="4">
      <t>トドウフケン</t>
    </rPh>
    <rPh sb="6" eb="7">
      <t>サダ</t>
    </rPh>
    <rPh sb="9" eb="11">
      <t>ヨウケン</t>
    </rPh>
    <phoneticPr fontId="4"/>
  </si>
  <si>
    <t>地域活動指針に基づき定める要件において、独自の要件が定められている場合
（確認内容）
　独自の要件が達成されていることを活動記録等により確認。</t>
    <rPh sb="0" eb="2">
      <t>チイキ</t>
    </rPh>
    <rPh sb="2" eb="4">
      <t>カツドウ</t>
    </rPh>
    <rPh sb="4" eb="6">
      <t>シシン</t>
    </rPh>
    <rPh sb="7" eb="8">
      <t>モト</t>
    </rPh>
    <rPh sb="10" eb="11">
      <t>サダ</t>
    </rPh>
    <rPh sb="13" eb="15">
      <t>ヨウケン</t>
    </rPh>
    <rPh sb="20" eb="22">
      <t>ドクジ</t>
    </rPh>
    <rPh sb="23" eb="25">
      <t>ヨウケン</t>
    </rPh>
    <rPh sb="26" eb="27">
      <t>サダ</t>
    </rPh>
    <rPh sb="33" eb="35">
      <t>バアイ</t>
    </rPh>
    <rPh sb="37" eb="39">
      <t>カクニン</t>
    </rPh>
    <rPh sb="39" eb="41">
      <t>ナイヨウ</t>
    </rPh>
    <rPh sb="44" eb="46">
      <t>ドクジ</t>
    </rPh>
    <rPh sb="47" eb="49">
      <t>ヨウケン</t>
    </rPh>
    <rPh sb="50" eb="52">
      <t>タッセイ</t>
    </rPh>
    <rPh sb="60" eb="62">
      <t>カツドウ</t>
    </rPh>
    <rPh sb="62" eb="64">
      <t>キロク</t>
    </rPh>
    <rPh sb="64" eb="65">
      <t>トウ</t>
    </rPh>
    <rPh sb="68" eb="70">
      <t>カクニン</t>
    </rPh>
    <phoneticPr fontId="4"/>
  </si>
  <si>
    <t>（注１）荒廃農地の発生・解消状況に関する調査とは、荒廃農地の発生・解消状況に関する調査要領（平成20年４月15日付け19農振第2125号農村振興局長通知）に基づく調査のこと。（平成24年12月25日までは「耕作放棄地全体調査」として実施。）荒廃農地の発生・解消状況に関する調査と重複のあった農用地については、適宜、各担当部局と情報共有を行うこと。</t>
    <rPh sb="1" eb="2">
      <t>チュウ</t>
    </rPh>
    <rPh sb="4" eb="6">
      <t>コウハイ</t>
    </rPh>
    <rPh sb="6" eb="8">
      <t>ノウチ</t>
    </rPh>
    <rPh sb="9" eb="11">
      <t>ハッセイ</t>
    </rPh>
    <rPh sb="12" eb="14">
      <t>カイショウ</t>
    </rPh>
    <rPh sb="14" eb="16">
      <t>ジョウキョウ</t>
    </rPh>
    <rPh sb="17" eb="18">
      <t>カン</t>
    </rPh>
    <rPh sb="20" eb="22">
      <t>チョウサ</t>
    </rPh>
    <rPh sb="25" eb="27">
      <t>コウハイ</t>
    </rPh>
    <rPh sb="27" eb="29">
      <t>ノウチ</t>
    </rPh>
    <rPh sb="30" eb="32">
      <t>ハッセイ</t>
    </rPh>
    <rPh sb="33" eb="35">
      <t>カイショウ</t>
    </rPh>
    <rPh sb="35" eb="37">
      <t>ジョウキョウ</t>
    </rPh>
    <rPh sb="38" eb="39">
      <t>カン</t>
    </rPh>
    <rPh sb="41" eb="43">
      <t>チョウサ</t>
    </rPh>
    <rPh sb="43" eb="45">
      <t>ヨウリョウ</t>
    </rPh>
    <rPh sb="46" eb="48">
      <t>ヘイセイ</t>
    </rPh>
    <rPh sb="50" eb="51">
      <t>ネン</t>
    </rPh>
    <rPh sb="52" eb="53">
      <t>ガツ</t>
    </rPh>
    <rPh sb="55" eb="56">
      <t>ニチ</t>
    </rPh>
    <rPh sb="56" eb="57">
      <t>ヅ</t>
    </rPh>
    <rPh sb="60" eb="61">
      <t>ノウ</t>
    </rPh>
    <rPh sb="62" eb="63">
      <t>ダイ</t>
    </rPh>
    <rPh sb="67" eb="68">
      <t>ゴウ</t>
    </rPh>
    <rPh sb="68" eb="69">
      <t>ノウ</t>
    </rPh>
    <phoneticPr fontId="4"/>
  </si>
  <si>
    <t>（注２）上記の内容はあくまで最低限の確認項目であり、市町村等は、適宜、チェック項目を追加することが可能。</t>
    <rPh sb="1" eb="2">
      <t>チュウ</t>
    </rPh>
    <rPh sb="4" eb="6">
      <t>ジョウキ</t>
    </rPh>
    <rPh sb="7" eb="9">
      <t>ナイヨウ</t>
    </rPh>
    <rPh sb="14" eb="17">
      <t>サイテイゲン</t>
    </rPh>
    <rPh sb="18" eb="20">
      <t>カクニン</t>
    </rPh>
    <rPh sb="20" eb="22">
      <t>コウモク</t>
    </rPh>
    <rPh sb="26" eb="30">
      <t>シチョウソントウ</t>
    </rPh>
    <rPh sb="32" eb="34">
      <t>テキギ</t>
    </rPh>
    <rPh sb="39" eb="41">
      <t>コウモク</t>
    </rPh>
    <rPh sb="42" eb="44">
      <t>ツイカ</t>
    </rPh>
    <rPh sb="49" eb="51">
      <t>カノウ</t>
    </rPh>
    <phoneticPr fontId="4"/>
  </si>
  <si>
    <t>２．所見</t>
    <rPh sb="2" eb="4">
      <t>ショケン</t>
    </rPh>
    <phoneticPr fontId="4"/>
  </si>
  <si>
    <t>(別記３－１様式第３号）</t>
    <rPh sb="1" eb="3">
      <t>ベッキ</t>
    </rPh>
    <rPh sb="8" eb="9">
      <t>ダイ</t>
    </rPh>
    <rPh sb="10" eb="11">
      <t>ゴウ</t>
    </rPh>
    <phoneticPr fontId="4"/>
  </si>
  <si>
    <t>資源向上活動（地域資源の質的向上を図る共同活動）
実施状況確認チェックシート（現地確認用）</t>
    <rPh sb="0" eb="2">
      <t>シゲン</t>
    </rPh>
    <rPh sb="2" eb="4">
      <t>コウジョウ</t>
    </rPh>
    <rPh sb="4" eb="6">
      <t>カツドウ</t>
    </rPh>
    <rPh sb="7" eb="9">
      <t>チイキ</t>
    </rPh>
    <rPh sb="9" eb="11">
      <t>シゲン</t>
    </rPh>
    <rPh sb="19" eb="21">
      <t>キョウドウ</t>
    </rPh>
    <rPh sb="21" eb="23">
      <t>カツドウ</t>
    </rPh>
    <rPh sb="25" eb="27">
      <t>ジッシ</t>
    </rPh>
    <rPh sb="27" eb="29">
      <t>ジョウキョウ</t>
    </rPh>
    <rPh sb="29" eb="31">
      <t>カクニン</t>
    </rPh>
    <rPh sb="39" eb="41">
      <t>ゲンチ</t>
    </rPh>
    <rPh sb="41" eb="43">
      <t>カクニン</t>
    </rPh>
    <rPh sb="43" eb="44">
      <t>ヨウ</t>
    </rPh>
    <phoneticPr fontId="4"/>
  </si>
  <si>
    <t>確認者（所属、氏名）</t>
    <rPh sb="0" eb="3">
      <t>カクニンシャ</t>
    </rPh>
    <rPh sb="4" eb="6">
      <t>ショゾク</t>
    </rPh>
    <rPh sb="7" eb="9">
      <t>シメイ</t>
    </rPh>
    <phoneticPr fontId="4"/>
  </si>
  <si>
    <t>○○課　多面　太郎</t>
    <rPh sb="2" eb="3">
      <t>カ</t>
    </rPh>
    <rPh sb="4" eb="6">
      <t>タメン</t>
    </rPh>
    <rPh sb="7" eb="9">
      <t>タロウ</t>
    </rPh>
    <phoneticPr fontId="4"/>
  </si>
  <si>
    <t>現地確認立会人</t>
    <rPh sb="0" eb="2">
      <t>ゲンチ</t>
    </rPh>
    <rPh sb="2" eb="4">
      <t>カクニン</t>
    </rPh>
    <rPh sb="4" eb="7">
      <t>タチアイニン</t>
    </rPh>
    <phoneticPr fontId="4"/>
  </si>
  <si>
    <t>現地確認結果</t>
    <rPh sb="0" eb="2">
      <t>ゲンチ</t>
    </rPh>
    <rPh sb="2" eb="4">
      <t>カクニン</t>
    </rPh>
    <rPh sb="4" eb="6">
      <t>ケッカ</t>
    </rPh>
    <phoneticPr fontId="4"/>
  </si>
  <si>
    <t>　必要に応じて、当該年度に活動が適切に実施されているか確認。</t>
    <rPh sb="1" eb="3">
      <t>ヒツヨウ</t>
    </rPh>
    <rPh sb="4" eb="5">
      <t>オウ</t>
    </rPh>
    <rPh sb="8" eb="10">
      <t>トウガイ</t>
    </rPh>
    <rPh sb="10" eb="12">
      <t>ネンド</t>
    </rPh>
    <rPh sb="13" eb="15">
      <t>カツドウ</t>
    </rPh>
    <rPh sb="15" eb="17">
      <t>テキセツ</t>
    </rPh>
    <rPh sb="18" eb="20">
      <t>ジッシ</t>
    </rPh>
    <rPh sb="26" eb="28">
      <t>カクニン</t>
    </rPh>
    <phoneticPr fontId="4"/>
  </si>
  <si>
    <t>(１)施設の軽微な補修</t>
    <rPh sb="3" eb="5">
      <t>シセツ</t>
    </rPh>
    <rPh sb="6" eb="8">
      <t>ケイビ</t>
    </rPh>
    <rPh sb="9" eb="11">
      <t>ホシュウ</t>
    </rPh>
    <phoneticPr fontId="4"/>
  </si>
  <si>
    <t>×</t>
  </si>
  <si>
    <t>(２)農村環境保全活動</t>
    <rPh sb="3" eb="5">
      <t>ノウソン</t>
    </rPh>
    <rPh sb="5" eb="7">
      <t>カンキョウ</t>
    </rPh>
    <rPh sb="7" eb="9">
      <t>ホゼン</t>
    </rPh>
    <rPh sb="9" eb="11">
      <t>カツドウ</t>
    </rPh>
    <phoneticPr fontId="4"/>
  </si>
  <si>
    <t>テーマ</t>
    <phoneticPr fontId="4"/>
  </si>
  <si>
    <t>景観保全・生活環境保全</t>
    <rPh sb="0" eb="2">
      <t>ケイカン</t>
    </rPh>
    <rPh sb="2" eb="4">
      <t>ホゼン</t>
    </rPh>
    <rPh sb="5" eb="7">
      <t>セイカツ</t>
    </rPh>
    <rPh sb="7" eb="9">
      <t>カンキョウ</t>
    </rPh>
    <rPh sb="9" eb="11">
      <t>ホゼン</t>
    </rPh>
    <phoneticPr fontId="4"/>
  </si>
  <si>
    <t>水田貯留機能増進・地下水かん養</t>
    <rPh sb="0" eb="2">
      <t>スイデン</t>
    </rPh>
    <rPh sb="2" eb="4">
      <t>チョリュウ</t>
    </rPh>
    <rPh sb="4" eb="6">
      <t>キノウ</t>
    </rPh>
    <rPh sb="6" eb="8">
      <t>ゾウシン</t>
    </rPh>
    <rPh sb="9" eb="12">
      <t>チカスイ</t>
    </rPh>
    <rPh sb="14" eb="15">
      <t>ヨウ</t>
    </rPh>
    <phoneticPr fontId="4"/>
  </si>
  <si>
    <t>(３)多面的機能の増進を図る活動</t>
    <rPh sb="3" eb="6">
      <t>タメンテキ</t>
    </rPh>
    <rPh sb="6" eb="8">
      <t>キノウ</t>
    </rPh>
    <rPh sb="9" eb="11">
      <t>ゾウシン</t>
    </rPh>
    <rPh sb="12" eb="13">
      <t>ハカ</t>
    </rPh>
    <rPh sb="14" eb="16">
      <t>カツドウ</t>
    </rPh>
    <phoneticPr fontId="4"/>
  </si>
  <si>
    <t>防災・減災力の強化</t>
    <rPh sb="0" eb="2">
      <t>ボウサイ</t>
    </rPh>
    <rPh sb="3" eb="4">
      <t>ゲン</t>
    </rPh>
    <rPh sb="4" eb="5">
      <t>サイ</t>
    </rPh>
    <rPh sb="5" eb="6">
      <t>リョク</t>
    </rPh>
    <rPh sb="7" eb="9">
      <t>キョウカ</t>
    </rPh>
    <phoneticPr fontId="4"/>
  </si>
  <si>
    <t>農村文化の伝承を通じた農村コミュニテイの強化</t>
    <rPh sb="0" eb="2">
      <t>ノウソン</t>
    </rPh>
    <rPh sb="2" eb="4">
      <t>ブンカ</t>
    </rPh>
    <rPh sb="5" eb="7">
      <t>デンショウ</t>
    </rPh>
    <rPh sb="8" eb="9">
      <t>ツウ</t>
    </rPh>
    <rPh sb="11" eb="13">
      <t>ノウソン</t>
    </rPh>
    <rPh sb="20" eb="22">
      <t>キョウカ</t>
    </rPh>
    <phoneticPr fontId="4"/>
  </si>
  <si>
    <t>広報活動・農的関係人口の拡大</t>
    <rPh sb="0" eb="2">
      <t>コウホウ</t>
    </rPh>
    <rPh sb="2" eb="4">
      <t>カツドウ</t>
    </rPh>
    <rPh sb="5" eb="7">
      <t>ノウテキ</t>
    </rPh>
    <rPh sb="7" eb="9">
      <t>カンケイ</t>
    </rPh>
    <rPh sb="9" eb="11">
      <t>ジンコウ</t>
    </rPh>
    <rPh sb="12" eb="14">
      <t>カクダイ</t>
    </rPh>
    <phoneticPr fontId="4"/>
  </si>
  <si>
    <t>（４）所見</t>
    <rPh sb="3" eb="5">
      <t>ショケン</t>
    </rPh>
    <phoneticPr fontId="4"/>
  </si>
  <si>
    <t>（別記３-１様式第４号）</t>
    <rPh sb="1" eb="3">
      <t>ベッキ</t>
    </rPh>
    <rPh sb="6" eb="8">
      <t>ヨウシキ</t>
    </rPh>
    <rPh sb="8" eb="9">
      <t>ダイ</t>
    </rPh>
    <rPh sb="10" eb="11">
      <t>ゴウ</t>
    </rPh>
    <phoneticPr fontId="4"/>
  </si>
  <si>
    <t>資源向上活動（施設の長寿命化のための活動）
実施状況確認チェックシート（現地確認用）</t>
    <rPh sb="0" eb="2">
      <t>シゲン</t>
    </rPh>
    <rPh sb="2" eb="4">
      <t>コウジョウ</t>
    </rPh>
    <rPh sb="4" eb="6">
      <t>カツドウ</t>
    </rPh>
    <rPh sb="7" eb="9">
      <t>シセツ</t>
    </rPh>
    <rPh sb="10" eb="11">
      <t>チョウ</t>
    </rPh>
    <rPh sb="11" eb="14">
      <t>ジュミョウカ</t>
    </rPh>
    <rPh sb="18" eb="20">
      <t>カツドウ</t>
    </rPh>
    <rPh sb="22" eb="24">
      <t>ジッシ</t>
    </rPh>
    <rPh sb="24" eb="26">
      <t>ジョウキョウ</t>
    </rPh>
    <rPh sb="26" eb="28">
      <t>カクニン</t>
    </rPh>
    <rPh sb="36" eb="38">
      <t>ゲンチ</t>
    </rPh>
    <rPh sb="38" eb="40">
      <t>カクニン</t>
    </rPh>
    <rPh sb="40" eb="41">
      <t>ヨウ</t>
    </rPh>
    <phoneticPr fontId="4"/>
  </si>
  <si>
    <t>　施工箇所・延長について、現地で確認（延長については図測でも可能）。</t>
    <rPh sb="1" eb="3">
      <t>セコウ</t>
    </rPh>
    <rPh sb="3" eb="5">
      <t>カショ</t>
    </rPh>
    <rPh sb="6" eb="8">
      <t>エンチョウ</t>
    </rPh>
    <rPh sb="13" eb="15">
      <t>ゲンチ</t>
    </rPh>
    <rPh sb="16" eb="18">
      <t>カクニン</t>
    </rPh>
    <rPh sb="19" eb="21">
      <t>エンチョウ</t>
    </rPh>
    <rPh sb="26" eb="27">
      <t>ズ</t>
    </rPh>
    <rPh sb="27" eb="28">
      <t>ソク</t>
    </rPh>
    <rPh sb="30" eb="32">
      <t>カノウ</t>
    </rPh>
    <phoneticPr fontId="4"/>
  </si>
  <si>
    <t>（１）施設の長寿命化のための活動に係る実施状況の確認</t>
    <rPh sb="3" eb="5">
      <t>シセツ</t>
    </rPh>
    <rPh sb="6" eb="7">
      <t>チョウ</t>
    </rPh>
    <rPh sb="7" eb="10">
      <t>ジュミョウカ</t>
    </rPh>
    <rPh sb="14" eb="16">
      <t>カツドウ</t>
    </rPh>
    <rPh sb="17" eb="18">
      <t>カカ</t>
    </rPh>
    <rPh sb="19" eb="21">
      <t>ジッシ</t>
    </rPh>
    <rPh sb="21" eb="23">
      <t>ジョウキョウ</t>
    </rPh>
    <rPh sb="24" eb="26">
      <t>カクニン</t>
    </rPh>
    <phoneticPr fontId="4"/>
  </si>
  <si>
    <t>本年度の
事業量</t>
    <rPh sb="0" eb="3">
      <t>ホンネンド</t>
    </rPh>
    <rPh sb="5" eb="8">
      <t>ジギョウリョウ</t>
    </rPh>
    <phoneticPr fontId="4"/>
  </si>
  <si>
    <t>0.0２km</t>
    <phoneticPr fontId="4"/>
  </si>
  <si>
    <t>－</t>
  </si>
  <si>
    <t>1箇所</t>
    <rPh sb="1" eb="3">
      <t>カショ</t>
    </rPh>
    <phoneticPr fontId="4"/>
  </si>
  <si>
    <t>注１：事業量は、実施状況報告書（様式１－８号）の実施欄に記入されている事業量を記入する。</t>
    <rPh sb="0" eb="1">
      <t>チュウ</t>
    </rPh>
    <rPh sb="3" eb="5">
      <t>ジギョウ</t>
    </rPh>
    <rPh sb="5" eb="6">
      <t>リョウ</t>
    </rPh>
    <rPh sb="8" eb="10">
      <t>ジッシ</t>
    </rPh>
    <rPh sb="10" eb="12">
      <t>ジョウキョウ</t>
    </rPh>
    <rPh sb="12" eb="14">
      <t>ホウコク</t>
    </rPh>
    <rPh sb="14" eb="15">
      <t>ショ</t>
    </rPh>
    <rPh sb="16" eb="18">
      <t>ヨウシキ</t>
    </rPh>
    <rPh sb="21" eb="22">
      <t>ゴウ</t>
    </rPh>
    <rPh sb="24" eb="26">
      <t>ジッシ</t>
    </rPh>
    <rPh sb="26" eb="27">
      <t>ラン</t>
    </rPh>
    <rPh sb="28" eb="30">
      <t>キニュウ</t>
    </rPh>
    <rPh sb="35" eb="37">
      <t>ジギョウ</t>
    </rPh>
    <rPh sb="37" eb="38">
      <t>リョウ</t>
    </rPh>
    <rPh sb="39" eb="41">
      <t>キニュウ</t>
    </rPh>
    <phoneticPr fontId="4"/>
  </si>
  <si>
    <t>注２：地下に埋設されるなど現地で活動の実施状況を確認できない施設については、納品書、写真等で確認する。</t>
    <rPh sb="0" eb="1">
      <t>チュウ</t>
    </rPh>
    <rPh sb="3" eb="5">
      <t>チカ</t>
    </rPh>
    <rPh sb="6" eb="8">
      <t>マイセツ</t>
    </rPh>
    <rPh sb="13" eb="15">
      <t>ゲンチ</t>
    </rPh>
    <rPh sb="16" eb="18">
      <t>カツドウ</t>
    </rPh>
    <rPh sb="19" eb="21">
      <t>ジッシ</t>
    </rPh>
    <rPh sb="21" eb="23">
      <t>ジョウキョウ</t>
    </rPh>
    <rPh sb="24" eb="26">
      <t>カクニン</t>
    </rPh>
    <rPh sb="30" eb="32">
      <t>シセツ</t>
    </rPh>
    <rPh sb="38" eb="41">
      <t>ノウヒンショ</t>
    </rPh>
    <rPh sb="42" eb="44">
      <t>シャシン</t>
    </rPh>
    <rPh sb="44" eb="45">
      <t>トウ</t>
    </rPh>
    <rPh sb="46" eb="48">
      <t>カクニン</t>
    </rPh>
    <phoneticPr fontId="4"/>
  </si>
  <si>
    <t>（２）所見</t>
    <rPh sb="3" eb="5">
      <t>ショケン</t>
    </rPh>
    <phoneticPr fontId="4"/>
  </si>
  <si>
    <r>
      <t>注：</t>
    </r>
    <r>
      <rPr>
        <sz val="11"/>
        <rFont val="ＭＳ Ｐゴシック"/>
        <family val="3"/>
        <charset val="128"/>
      </rPr>
      <t>実施状況報告の事業量と合致しない場合は、現地で確認した事業量に修正して、実施状況報告書の再提出を求める旨を記入する。</t>
    </r>
    <rPh sb="0" eb="1">
      <t>チュウ</t>
    </rPh>
    <rPh sb="2" eb="4">
      <t>ジッシ</t>
    </rPh>
    <rPh sb="4" eb="6">
      <t>ジョウキョウ</t>
    </rPh>
    <rPh sb="9" eb="11">
      <t>ジギョウ</t>
    </rPh>
    <rPh sb="13" eb="15">
      <t>ガッチ</t>
    </rPh>
    <rPh sb="29" eb="31">
      <t>ジギョウ</t>
    </rPh>
    <rPh sb="38" eb="40">
      <t>ジッシ</t>
    </rPh>
    <rPh sb="40" eb="42">
      <t>ジョウキョウ</t>
    </rPh>
    <rPh sb="50" eb="51">
      <t>モト</t>
    </rPh>
    <rPh sb="53" eb="54">
      <t>ムネ</t>
    </rPh>
    <rPh sb="55" eb="57">
      <t>キニュウ</t>
    </rPh>
    <phoneticPr fontId="4"/>
  </si>
  <si>
    <t>都道府県名
（漢字）</t>
    <rPh sb="0" eb="4">
      <t>トドウフケン</t>
    </rPh>
    <rPh sb="4" eb="5">
      <t>メイ</t>
    </rPh>
    <rPh sb="7" eb="9">
      <t>カンジ</t>
    </rPh>
    <phoneticPr fontId="4"/>
  </si>
  <si>
    <t>市区町村名
（漢字）</t>
    <rPh sb="0" eb="2">
      <t>シク</t>
    </rPh>
    <rPh sb="2" eb="4">
      <t>チョウソン</t>
    </rPh>
    <rPh sb="4" eb="5">
      <t>メイ</t>
    </rPh>
    <rPh sb="7" eb="9">
      <t>カンジ</t>
    </rPh>
    <phoneticPr fontId="4"/>
  </si>
  <si>
    <t>都道府県名
（カナ）</t>
    <rPh sb="0" eb="4">
      <t>トドウフケン</t>
    </rPh>
    <rPh sb="4" eb="5">
      <t>メイ</t>
    </rPh>
    <phoneticPr fontId="4"/>
  </si>
  <si>
    <t>市区町村名
（カナ）</t>
    <rPh sb="0" eb="2">
      <t>シク</t>
    </rPh>
    <rPh sb="2" eb="4">
      <t>チョウソン</t>
    </rPh>
    <rPh sb="4" eb="5">
      <t>メイ</t>
    </rPh>
    <phoneticPr fontId="4"/>
  </si>
  <si>
    <t>都道府県＋市町村</t>
    <rPh sb="0" eb="4">
      <t>トドウフケン</t>
    </rPh>
    <rPh sb="5" eb="8">
      <t>シチョウソン</t>
    </rPh>
    <phoneticPr fontId="4"/>
  </si>
  <si>
    <t>団体コード</t>
    <rPh sb="0" eb="2">
      <t>ダンタイ</t>
    </rPh>
    <phoneticPr fontId="4"/>
  </si>
  <si>
    <t>北海道</t>
    <phoneticPr fontId="4"/>
  </si>
  <si>
    <t>ﾎｯｶｲﾄﾞｳ</t>
  </si>
  <si>
    <t>010006</t>
    <phoneticPr fontId="4"/>
  </si>
  <si>
    <t>北海道</t>
  </si>
  <si>
    <t>札幌市</t>
  </si>
  <si>
    <t>ｻｯﾎﾟﾛｼ</t>
  </si>
  <si>
    <t>011002</t>
  </si>
  <si>
    <t>函館市</t>
  </si>
  <si>
    <t>ﾊｺﾀﾞﾃｼ</t>
  </si>
  <si>
    <t>012025</t>
  </si>
  <si>
    <t>小樽市</t>
  </si>
  <si>
    <t>ｵﾀﾙｼ</t>
  </si>
  <si>
    <t>012033</t>
  </si>
  <si>
    <t>旭川市</t>
  </si>
  <si>
    <t>ｱｻﾋｶﾜｼ</t>
  </si>
  <si>
    <t>012041</t>
  </si>
  <si>
    <t>室蘭市</t>
  </si>
  <si>
    <t>ﾑﾛﾗﾝｼ</t>
  </si>
  <si>
    <t>012050</t>
  </si>
  <si>
    <t>釧路市</t>
  </si>
  <si>
    <t>ｸｼﾛｼ</t>
  </si>
  <si>
    <t>012068</t>
  </si>
  <si>
    <t>帯広市</t>
  </si>
  <si>
    <t>ｵﾋﾞﾋﾛｼ</t>
  </si>
  <si>
    <t>012076</t>
  </si>
  <si>
    <t>北見市</t>
  </si>
  <si>
    <t>ｷﾀﾐｼ</t>
  </si>
  <si>
    <t>012084</t>
  </si>
  <si>
    <t>夕張市</t>
  </si>
  <si>
    <t>ﾕｳﾊﾞﾘｼ</t>
  </si>
  <si>
    <t>012092</t>
  </si>
  <si>
    <t>岩見沢市</t>
  </si>
  <si>
    <t>ｲﾜﾐｻﾞﾜｼ</t>
  </si>
  <si>
    <t>012106</t>
  </si>
  <si>
    <t>網走市</t>
  </si>
  <si>
    <t>ｱﾊﾞｼﾘｼ</t>
  </si>
  <si>
    <t>012114</t>
  </si>
  <si>
    <t>留萌市</t>
  </si>
  <si>
    <t>ﾙﾓｲｼ</t>
  </si>
  <si>
    <t>012122</t>
  </si>
  <si>
    <t>苫小牧市</t>
  </si>
  <si>
    <t>ﾄﾏｺﾏｲｼ</t>
  </si>
  <si>
    <t>012131</t>
  </si>
  <si>
    <t>稚内市</t>
  </si>
  <si>
    <t>ﾜｯｶﾅｲｼ</t>
  </si>
  <si>
    <t>012149</t>
  </si>
  <si>
    <t>美唄市</t>
  </si>
  <si>
    <t>ﾋﾞﾊﾞｲｼ</t>
  </si>
  <si>
    <t>012157</t>
  </si>
  <si>
    <t>芦別市</t>
  </si>
  <si>
    <t>ｱｼﾍﾞﾂｼ</t>
  </si>
  <si>
    <t>012165</t>
  </si>
  <si>
    <t>江別市</t>
  </si>
  <si>
    <t>ｴﾍﾞﾂｼ</t>
  </si>
  <si>
    <t>012173</t>
  </si>
  <si>
    <t>赤平市</t>
  </si>
  <si>
    <t>ｱｶﾋﾞﾗｼ</t>
  </si>
  <si>
    <t>012181</t>
  </si>
  <si>
    <t>紋別市</t>
  </si>
  <si>
    <t>ﾓﾝﾍﾞﾂｼ</t>
  </si>
  <si>
    <t>012190</t>
  </si>
  <si>
    <t>士別市</t>
  </si>
  <si>
    <t>ｼﾍﾞﾂｼ</t>
  </si>
  <si>
    <t>012203</t>
  </si>
  <si>
    <t>名寄市</t>
  </si>
  <si>
    <t>ﾅﾖﾛｼ</t>
  </si>
  <si>
    <t>012211</t>
  </si>
  <si>
    <t>三笠市</t>
  </si>
  <si>
    <t>ﾐｶｻｼ</t>
  </si>
  <si>
    <t>012220</t>
  </si>
  <si>
    <t>根室市</t>
  </si>
  <si>
    <t>ﾈﾑﾛｼ</t>
  </si>
  <si>
    <t>012238</t>
  </si>
  <si>
    <t>千歳市</t>
  </si>
  <si>
    <t>ﾁﾄｾｼ</t>
  </si>
  <si>
    <t>012246</t>
  </si>
  <si>
    <t>滝川市</t>
  </si>
  <si>
    <t>ﾀｷｶﾜｼ</t>
  </si>
  <si>
    <t>012254</t>
  </si>
  <si>
    <t>砂川市</t>
  </si>
  <si>
    <t>ｽﾅｶﾞﾜｼ</t>
  </si>
  <si>
    <t>012262</t>
  </si>
  <si>
    <t>歌志内市</t>
  </si>
  <si>
    <t>ｳﾀｼﾅｲｼ</t>
  </si>
  <si>
    <t>012271</t>
  </si>
  <si>
    <t>深川市</t>
  </si>
  <si>
    <t>ﾌｶｶﾞﾜｼ</t>
  </si>
  <si>
    <t>012289</t>
  </si>
  <si>
    <t>富良野市</t>
  </si>
  <si>
    <t>ﾌﾗﾉｼ</t>
  </si>
  <si>
    <t>012297</t>
  </si>
  <si>
    <t>登別市</t>
  </si>
  <si>
    <t>ﾉﾎﾞﾘﾍﾞﾂｼ</t>
  </si>
  <si>
    <t>012301</t>
  </si>
  <si>
    <t>恵庭市</t>
  </si>
  <si>
    <t>ｴﾆﾜｼ</t>
  </si>
  <si>
    <t>012319</t>
  </si>
  <si>
    <t>伊達市</t>
  </si>
  <si>
    <t>ﾀﾞﾃｼ</t>
  </si>
  <si>
    <t>012335</t>
  </si>
  <si>
    <t>北広島市</t>
  </si>
  <si>
    <t>ｷﾀﾋﾛｼﾏｼ</t>
  </si>
  <si>
    <t>012343</t>
  </si>
  <si>
    <t>石狩市</t>
  </si>
  <si>
    <t>ｲｼｶﾘｼ</t>
  </si>
  <si>
    <t>012351</t>
  </si>
  <si>
    <t>北斗市</t>
  </si>
  <si>
    <t>ﾎｸﾄｼ</t>
  </si>
  <si>
    <t>012360</t>
  </si>
  <si>
    <t>当別町</t>
  </si>
  <si>
    <t>ﾄｳﾍﾞﾂﾁｮｳ</t>
  </si>
  <si>
    <t>013030</t>
  </si>
  <si>
    <t>新篠津村</t>
  </si>
  <si>
    <t>ｼﾝｼﾉﾂﾑﾗ</t>
  </si>
  <si>
    <t>013048</t>
  </si>
  <si>
    <t>松前町</t>
  </si>
  <si>
    <t>ﾏﾂﾏｴﾁｮｳ</t>
  </si>
  <si>
    <t>013315</t>
  </si>
  <si>
    <t>福島町</t>
  </si>
  <si>
    <t>ﾌｸｼﾏﾁｮｳ</t>
  </si>
  <si>
    <t>013323</t>
  </si>
  <si>
    <t>知内町</t>
  </si>
  <si>
    <t>ｼﾘｳﾁﾁｮｳ</t>
  </si>
  <si>
    <t>013331</t>
  </si>
  <si>
    <t>木古内町</t>
  </si>
  <si>
    <t>ｷｺﾅｲﾁｮｳ</t>
  </si>
  <si>
    <t>013340</t>
  </si>
  <si>
    <t>七飯町</t>
  </si>
  <si>
    <t>ﾅﾅｴﾁｮｳ</t>
  </si>
  <si>
    <t>013374</t>
  </si>
  <si>
    <t>鹿部町</t>
  </si>
  <si>
    <t>ｼｶﾍﾞﾁｮｳ</t>
  </si>
  <si>
    <t>013439</t>
  </si>
  <si>
    <t>森町</t>
  </si>
  <si>
    <t>ﾓﾘﾏﾁ</t>
  </si>
  <si>
    <t>013455</t>
  </si>
  <si>
    <t>八雲町</t>
  </si>
  <si>
    <t>ﾔｸﾓﾁｮｳ</t>
  </si>
  <si>
    <t>013463</t>
  </si>
  <si>
    <t>長万部町</t>
  </si>
  <si>
    <t>ｵｼｬﾏﾝﾍﾞﾁｮｳ</t>
  </si>
  <si>
    <t>013471</t>
  </si>
  <si>
    <t>江差町</t>
  </si>
  <si>
    <t>ｴｻｼﾁｮｳ</t>
  </si>
  <si>
    <t>013617</t>
  </si>
  <si>
    <t>上ノ国町</t>
  </si>
  <si>
    <t>ｶﾐﾉｸﾆﾁｮｳ</t>
  </si>
  <si>
    <t>013625</t>
  </si>
  <si>
    <t>厚沢部町</t>
  </si>
  <si>
    <t>ｱｯｻﾌﾞﾁｮｳ</t>
  </si>
  <si>
    <t>013633</t>
  </si>
  <si>
    <t>乙部町</t>
  </si>
  <si>
    <t>ｵﾄﾍﾞﾁｮｳ</t>
  </si>
  <si>
    <t>013641</t>
  </si>
  <si>
    <t>奥尻町</t>
  </si>
  <si>
    <t>ｵｸｼﾘﾁｮｳ</t>
  </si>
  <si>
    <t>013676</t>
  </si>
  <si>
    <t>今金町</t>
  </si>
  <si>
    <t>ｲﾏｶﾈﾁｮｳ</t>
    <phoneticPr fontId="4"/>
  </si>
  <si>
    <t>013706</t>
  </si>
  <si>
    <t>せたな町</t>
  </si>
  <si>
    <t>ｾﾀﾅﾁｮｳ</t>
    <phoneticPr fontId="4"/>
  </si>
  <si>
    <t>013714</t>
  </si>
  <si>
    <t>島牧村</t>
  </si>
  <si>
    <t>ｼﾏﾏｷﾑﾗ</t>
  </si>
  <si>
    <t>013919</t>
  </si>
  <si>
    <t>寿都町</t>
  </si>
  <si>
    <t>ｽｯﾂﾁｮｳ</t>
  </si>
  <si>
    <t>013927</t>
  </si>
  <si>
    <t>黒松内町</t>
  </si>
  <si>
    <t>ｸﾛﾏﾂﾅｲﾁｮｳ</t>
  </si>
  <si>
    <t>013935</t>
  </si>
  <si>
    <t>蘭越町</t>
  </si>
  <si>
    <t>ﾗﾝｺｼﾁｮｳ</t>
  </si>
  <si>
    <t>013943</t>
  </si>
  <si>
    <t>ニセコ町</t>
  </si>
  <si>
    <t>ﾆｾｺﾁｮｳ</t>
  </si>
  <si>
    <t>013951</t>
  </si>
  <si>
    <t>真狩村</t>
  </si>
  <si>
    <t>ﾏｯｶﾘﾑﾗ</t>
  </si>
  <si>
    <t>013960</t>
  </si>
  <si>
    <t>留寿都村</t>
  </si>
  <si>
    <t>ﾙｽﾂﾑﾗ</t>
  </si>
  <si>
    <t>013978</t>
  </si>
  <si>
    <t>喜茂別町</t>
  </si>
  <si>
    <t>ｷﾓﾍﾞﾂﾁｮｳ</t>
  </si>
  <si>
    <t>013986</t>
  </si>
  <si>
    <t>京極町</t>
  </si>
  <si>
    <t>ｷｮｳｺﾞｸﾁｮｳ</t>
  </si>
  <si>
    <t>013994</t>
  </si>
  <si>
    <t>倶知安町</t>
  </si>
  <si>
    <t>ｸｯﾁｬﾝﾁｮｳ</t>
  </si>
  <si>
    <t>014001</t>
  </si>
  <si>
    <t>共和町</t>
  </si>
  <si>
    <t>ｷｮｳﾜﾁｮｳ</t>
  </si>
  <si>
    <t>014010</t>
  </si>
  <si>
    <t>岩内町</t>
  </si>
  <si>
    <t>ｲﾜﾅｲﾁｮｳ</t>
  </si>
  <si>
    <t>014028</t>
  </si>
  <si>
    <t>泊村</t>
  </si>
  <si>
    <t>ﾄﾏﾘﾑﾗ</t>
  </si>
  <si>
    <t>014036</t>
  </si>
  <si>
    <t>神恵内村</t>
  </si>
  <si>
    <t>ｶﾓｴﾅｲﾑﾗ</t>
  </si>
  <si>
    <t>014044</t>
  </si>
  <si>
    <t>積丹町</t>
  </si>
  <si>
    <t>ｼｬｺﾀﾝﾁｮｳ</t>
  </si>
  <si>
    <t>014052</t>
  </si>
  <si>
    <t>古平町</t>
  </si>
  <si>
    <t>ﾌﾙﾋﾞﾗﾁｮｳ</t>
  </si>
  <si>
    <t>014061</t>
  </si>
  <si>
    <t>仁木町</t>
  </si>
  <si>
    <t>ﾆｷﾁｮｳ</t>
  </si>
  <si>
    <t>014079</t>
  </si>
  <si>
    <t>余市町</t>
  </si>
  <si>
    <t>ﾖｲﾁﾁｮｳ</t>
  </si>
  <si>
    <t>014087</t>
  </si>
  <si>
    <t>赤井川村</t>
  </si>
  <si>
    <t>ｱｶｲｶﾞﾜﾑﾗ</t>
  </si>
  <si>
    <t>014095</t>
  </si>
  <si>
    <t>南幌町</t>
  </si>
  <si>
    <t>ﾅﾝﾎﾟﾛﾁｮｳ</t>
  </si>
  <si>
    <t>014231</t>
  </si>
  <si>
    <t>奈井江町</t>
  </si>
  <si>
    <t>ﾅｲｴﾁｮｳ</t>
  </si>
  <si>
    <t>014249</t>
  </si>
  <si>
    <t>上砂川町</t>
  </si>
  <si>
    <t>ｶﾐｽﾅｶﾞﾜﾁｮｳ</t>
  </si>
  <si>
    <t>014257</t>
  </si>
  <si>
    <t>由仁町</t>
  </si>
  <si>
    <t>ﾕﾆﾁｮｳ</t>
  </si>
  <si>
    <t>014273</t>
  </si>
  <si>
    <t>長沼町</t>
  </si>
  <si>
    <t>ﾅｶﾞﾇﾏﾁｮｳ</t>
  </si>
  <si>
    <t>014281</t>
  </si>
  <si>
    <t>栗山町</t>
  </si>
  <si>
    <t>ｸﾘﾔﾏﾁｮｳ</t>
  </si>
  <si>
    <t>014290</t>
  </si>
  <si>
    <t>月形町</t>
  </si>
  <si>
    <t>ﾂｷｶﾞﾀﾁｮｳ</t>
  </si>
  <si>
    <t>014303</t>
  </si>
  <si>
    <t>浦臼町</t>
  </si>
  <si>
    <t>ｳﾗｳｽﾁｮｳ</t>
  </si>
  <si>
    <t>014311</t>
  </si>
  <si>
    <t>新十津川町</t>
  </si>
  <si>
    <t>ｼﾝﾄﾂｶﾜﾁｮｳ</t>
  </si>
  <si>
    <t>014320</t>
  </si>
  <si>
    <t>妹背牛町</t>
  </si>
  <si>
    <t>ﾓｾｳｼﾁｮｳ</t>
  </si>
  <si>
    <t>014338</t>
  </si>
  <si>
    <t>秩父別町</t>
  </si>
  <si>
    <t>ﾁｯﾌﾟﾍﾞﾂﾁｮｳ</t>
  </si>
  <si>
    <t>014346</t>
  </si>
  <si>
    <t>雨竜町</t>
  </si>
  <si>
    <t>ｳﾘｭｳﾁｮｳ</t>
  </si>
  <si>
    <t>014362</t>
  </si>
  <si>
    <t>北竜町</t>
  </si>
  <si>
    <t>ﾎｸﾘｭｳﾁｮｳ</t>
  </si>
  <si>
    <t>014371</t>
  </si>
  <si>
    <t>沼田町</t>
  </si>
  <si>
    <t>ﾇﾏﾀﾁｮｳ</t>
  </si>
  <si>
    <t>014389</t>
  </si>
  <si>
    <t>鷹栖町</t>
  </si>
  <si>
    <t>ﾀｶｽﾁｮｳ</t>
  </si>
  <si>
    <t>014524</t>
  </si>
  <si>
    <t>東神楽町</t>
  </si>
  <si>
    <t>ﾋｶﾞｼｶｸﾞﾗﾁｮｳ</t>
  </si>
  <si>
    <t>014532</t>
  </si>
  <si>
    <t>当麻町</t>
  </si>
  <si>
    <t>ﾄｳﾏﾁｮｳ</t>
  </si>
  <si>
    <t>014541</t>
  </si>
  <si>
    <t>比布町</t>
  </si>
  <si>
    <t>ﾋﾟｯﾌﾟﾁｮｳ</t>
  </si>
  <si>
    <t>014559</t>
  </si>
  <si>
    <t>愛別町</t>
  </si>
  <si>
    <t>ｱｲﾍﾞﾂﾁｮｳ</t>
  </si>
  <si>
    <t>014567</t>
  </si>
  <si>
    <t>上川町</t>
  </si>
  <si>
    <t>ｶﾐｶﾜﾁｮｳ</t>
  </si>
  <si>
    <t>014575</t>
  </si>
  <si>
    <t>東川町</t>
  </si>
  <si>
    <t>ﾋｶﾞｼｶﾜﾁｮｳ</t>
  </si>
  <si>
    <t>014583</t>
  </si>
  <si>
    <t>美瑛町</t>
  </si>
  <si>
    <t>ﾋﾞｴｲﾁｮｳ</t>
  </si>
  <si>
    <t>014591</t>
  </si>
  <si>
    <t>上富良野町</t>
  </si>
  <si>
    <t>ｶﾐﾌﾗﾉﾁｮｳ</t>
  </si>
  <si>
    <t>014605</t>
  </si>
  <si>
    <t>中富良野町</t>
  </si>
  <si>
    <t>ﾅｶﾌﾗﾉﾁｮｳ</t>
  </si>
  <si>
    <t>014613</t>
  </si>
  <si>
    <t>南富良野町</t>
  </si>
  <si>
    <t>ﾐﾅﾐﾌﾗﾉﾁｮｳ</t>
  </si>
  <si>
    <t>014621</t>
  </si>
  <si>
    <t>占冠村</t>
  </si>
  <si>
    <t>ｼﾑｶｯﾌﾟﾑﾗ</t>
  </si>
  <si>
    <t>014630</t>
  </si>
  <si>
    <t>和寒町</t>
  </si>
  <si>
    <t>ﾜｯｻﾑﾁｮｳ</t>
  </si>
  <si>
    <t>014648</t>
  </si>
  <si>
    <t>剣淵町</t>
  </si>
  <si>
    <t>ｹﾝﾌﾞﾁﾁｮｳ</t>
  </si>
  <si>
    <t>014656</t>
  </si>
  <si>
    <t>下川町</t>
  </si>
  <si>
    <t>ｼﾓｶﾜﾁｮｳ</t>
  </si>
  <si>
    <t>014681</t>
  </si>
  <si>
    <t>美深町</t>
  </si>
  <si>
    <t>ﾋﾞﾌｶﾁｮｳ</t>
  </si>
  <si>
    <t>014699</t>
  </si>
  <si>
    <t>音威子府村</t>
  </si>
  <si>
    <t>ｵﾄｲﾈｯﾌﾟﾑﾗ</t>
  </si>
  <si>
    <t>014702</t>
  </si>
  <si>
    <t>中川町</t>
  </si>
  <si>
    <t>ﾅｶｶﾞﾜﾁｮｳ</t>
  </si>
  <si>
    <t>014711</t>
  </si>
  <si>
    <t>幌加内町</t>
  </si>
  <si>
    <t>ﾎﾛｶﾅｲﾁｮｳ</t>
  </si>
  <si>
    <t>014729</t>
  </si>
  <si>
    <t>増毛町</t>
  </si>
  <si>
    <t>ﾏｼｹﾁｮｳ</t>
  </si>
  <si>
    <t>014818</t>
  </si>
  <si>
    <t>小平町</t>
  </si>
  <si>
    <t>ｵﾋﾞﾗﾁｮｳ</t>
  </si>
  <si>
    <t>014826</t>
  </si>
  <si>
    <t>苫前町</t>
  </si>
  <si>
    <t>ﾄﾏﾏｴﾁｮｳ</t>
  </si>
  <si>
    <t>014834</t>
  </si>
  <si>
    <t>羽幌町</t>
  </si>
  <si>
    <t>ﾊﾎﾞﾛﾁｮｳ</t>
  </si>
  <si>
    <t>014842</t>
  </si>
  <si>
    <t>初山別村</t>
  </si>
  <si>
    <t>ｼｮｻﾝﾍﾞﾂﾑﾗ</t>
  </si>
  <si>
    <t>014851</t>
  </si>
  <si>
    <t>遠別町</t>
  </si>
  <si>
    <t>ｴﾝﾍﾞﾂﾁｮｳ</t>
  </si>
  <si>
    <t>014869</t>
  </si>
  <si>
    <t>天塩町</t>
  </si>
  <si>
    <t>ﾃｼｵﾁｮｳ</t>
  </si>
  <si>
    <t>014877</t>
  </si>
  <si>
    <t>猿払村</t>
  </si>
  <si>
    <t>ｻﾙﾌﾂﾑﾗ</t>
  </si>
  <si>
    <t>015113</t>
  </si>
  <si>
    <t>浜頓別町</t>
  </si>
  <si>
    <t>ﾊﾏﾄﾝﾍﾞﾂﾁｮｳ</t>
  </si>
  <si>
    <t>015121</t>
  </si>
  <si>
    <t>中頓別町</t>
  </si>
  <si>
    <t>ﾅｶﾄﾝﾍﾞﾂﾁｮｳ</t>
  </si>
  <si>
    <t>015130</t>
  </si>
  <si>
    <t>枝幸町</t>
  </si>
  <si>
    <t>015148</t>
  </si>
  <si>
    <t>豊富町</t>
  </si>
  <si>
    <t>ﾄﾖﾄﾐﾁｮｳ</t>
  </si>
  <si>
    <t>015164</t>
  </si>
  <si>
    <t>礼文町</t>
  </si>
  <si>
    <t>ﾚﾌﾞﾝﾁｮｳ</t>
  </si>
  <si>
    <t>015172</t>
  </si>
  <si>
    <t>利尻町</t>
  </si>
  <si>
    <t>ﾘｼﾘﾁｮｳ</t>
  </si>
  <si>
    <t>015181</t>
  </si>
  <si>
    <t>利尻富士町</t>
  </si>
  <si>
    <t>ﾘｼﾘﾌｼﾞﾁｮｳ</t>
  </si>
  <si>
    <t>015199</t>
  </si>
  <si>
    <t>幌延町</t>
  </si>
  <si>
    <t>ﾎﾛﾉﾍﾞﾁｮｳ</t>
  </si>
  <si>
    <t>015202</t>
  </si>
  <si>
    <t>美幌町</t>
  </si>
  <si>
    <t>ﾋﾞﾎﾛﾁｮｳ</t>
  </si>
  <si>
    <t>015431</t>
  </si>
  <si>
    <t>津別町</t>
  </si>
  <si>
    <t>ﾂﾍﾞﾂﾁｮｳ</t>
  </si>
  <si>
    <t>015440</t>
  </si>
  <si>
    <t>斜里町</t>
  </si>
  <si>
    <t>ｼｬﾘﾁｮｳ</t>
  </si>
  <si>
    <t>015458</t>
  </si>
  <si>
    <t>清里町</t>
  </si>
  <si>
    <t>ｷﾖｻﾄﾁｮｳ</t>
  </si>
  <si>
    <t>015466</t>
  </si>
  <si>
    <t>小清水町</t>
  </si>
  <si>
    <t>ｺｼﾐｽﾞﾁｮｳ</t>
  </si>
  <si>
    <t>015474</t>
  </si>
  <si>
    <t>訓子府町</t>
  </si>
  <si>
    <t>ｸﾝﾈｯﾌﾟﾁｮｳ</t>
  </si>
  <si>
    <t>015491</t>
  </si>
  <si>
    <t>置戸町</t>
  </si>
  <si>
    <t>ｵｹﾄﾁｮｳ</t>
  </si>
  <si>
    <t>015504</t>
  </si>
  <si>
    <t>佐呂間町</t>
  </si>
  <si>
    <t>ｻﾛﾏﾁｮｳ</t>
  </si>
  <si>
    <t>015521</t>
  </si>
  <si>
    <t>遠軽町</t>
  </si>
  <si>
    <t>ｴﾝｶﾞﾙﾁｮｳ</t>
  </si>
  <si>
    <t>015555</t>
  </si>
  <si>
    <t>湧別町</t>
  </si>
  <si>
    <t>ﾕｳﾍﾞﾂﾁｮｳ</t>
  </si>
  <si>
    <t>015598</t>
  </si>
  <si>
    <t>滝上町</t>
  </si>
  <si>
    <t>ﾀｷﾉｳｴﾁｮｳ</t>
  </si>
  <si>
    <t>015601</t>
  </si>
  <si>
    <t>興部町</t>
  </si>
  <si>
    <t>ｵｺｯﾍﾟﾁｮｳ</t>
  </si>
  <si>
    <t>015610</t>
  </si>
  <si>
    <t>西興部村</t>
  </si>
  <si>
    <t>ﾆｼｵｺｯﾍﾟﾑﾗ</t>
  </si>
  <si>
    <t>015628</t>
  </si>
  <si>
    <t>雄武町</t>
  </si>
  <si>
    <t>ｵｳﾑﾁｮｳ</t>
  </si>
  <si>
    <t>015636</t>
  </si>
  <si>
    <t>大空町</t>
  </si>
  <si>
    <t>ｵｵｿﾞﾗﾁｮｳ</t>
  </si>
  <si>
    <t>015644</t>
  </si>
  <si>
    <t>豊浦町</t>
  </si>
  <si>
    <t>ﾄﾖｳﾗﾁｮｳ</t>
  </si>
  <si>
    <t>015717</t>
  </si>
  <si>
    <t>壮瞥町</t>
  </si>
  <si>
    <t>ｿｳﾍﾞﾂﾁｮｳ</t>
  </si>
  <si>
    <t>015750</t>
  </si>
  <si>
    <t>白老町</t>
  </si>
  <si>
    <t>ｼﾗｵｲﾁｮｳ</t>
  </si>
  <si>
    <t>015784</t>
  </si>
  <si>
    <t>厚真町</t>
  </si>
  <si>
    <t>ｱﾂﾏﾁｮｳ</t>
  </si>
  <si>
    <t>015814</t>
  </si>
  <si>
    <t>洞爺湖町</t>
  </si>
  <si>
    <t>ﾄｳﾔｺﾁｮｳ</t>
  </si>
  <si>
    <t>015849</t>
  </si>
  <si>
    <t>安平町</t>
  </si>
  <si>
    <t>ｱﾋﾞﾗﾁｮｳ</t>
  </si>
  <si>
    <t>015857</t>
  </si>
  <si>
    <t>むかわ町</t>
  </si>
  <si>
    <t>ﾑｶﾜﾁｮｳ</t>
  </si>
  <si>
    <t>015865</t>
  </si>
  <si>
    <t>日高町</t>
  </si>
  <si>
    <t>ﾋﾀﾞｶﾁｮｳ</t>
  </si>
  <si>
    <t>016012</t>
  </si>
  <si>
    <t>平取町</t>
  </si>
  <si>
    <t>ﾋﾞﾗﾄﾘﾁｮｳ</t>
  </si>
  <si>
    <t>016021</t>
  </si>
  <si>
    <t>新冠町</t>
  </si>
  <si>
    <t>ﾆｲｶｯﾌﾟﾁｮｳ</t>
  </si>
  <si>
    <t>016047</t>
  </si>
  <si>
    <t>浦河町</t>
  </si>
  <si>
    <t>ｳﾗｶﾜﾁｮｳ</t>
  </si>
  <si>
    <t>016071</t>
  </si>
  <si>
    <t>様似町</t>
  </si>
  <si>
    <t>ｻﾏﾆﾁｮｳ</t>
  </si>
  <si>
    <t>016080</t>
  </si>
  <si>
    <t>えりも町</t>
  </si>
  <si>
    <t>ｴﾘﾓﾁｮｳ</t>
  </si>
  <si>
    <t>016098</t>
  </si>
  <si>
    <t>新ひだか町</t>
  </si>
  <si>
    <t>ｼﾝﾋﾀﾞｶﾁｮｳ</t>
  </si>
  <si>
    <t>016101</t>
  </si>
  <si>
    <t>音更町</t>
  </si>
  <si>
    <t>ｵﾄﾌｹﾁｮｳ</t>
  </si>
  <si>
    <t>016314</t>
  </si>
  <si>
    <t>士幌町</t>
  </si>
  <si>
    <t>ｼﾎﾛﾁｮｳ</t>
  </si>
  <si>
    <t>016322</t>
  </si>
  <si>
    <t>上士幌町</t>
  </si>
  <si>
    <t>ｶﾐｼﾎﾛﾁｮｳ</t>
  </si>
  <si>
    <t>016331</t>
  </si>
  <si>
    <t>鹿追町</t>
  </si>
  <si>
    <t>ｼｶｵｲﾁｮｳ</t>
  </si>
  <si>
    <t>016349</t>
  </si>
  <si>
    <t>新得町</t>
  </si>
  <si>
    <t>ｼﾝﾄｸﾁｮｳ</t>
  </si>
  <si>
    <t>016357</t>
  </si>
  <si>
    <t>清水町</t>
  </si>
  <si>
    <t>ｼﾐｽﾞﾁｮｳ</t>
  </si>
  <si>
    <t>016365</t>
  </si>
  <si>
    <t>芽室町</t>
  </si>
  <si>
    <t>ﾒﾑﾛﾁｮｳ</t>
  </si>
  <si>
    <t>016373</t>
  </si>
  <si>
    <t>中札内村</t>
  </si>
  <si>
    <t>ﾅｶｻﾂﾅｲﾑﾗ</t>
  </si>
  <si>
    <t>016381</t>
  </si>
  <si>
    <t>更別村</t>
  </si>
  <si>
    <t>ｻﾗﾍﾞﾂﾑﾗ</t>
  </si>
  <si>
    <t>016390</t>
  </si>
  <si>
    <t>大樹町</t>
  </si>
  <si>
    <t>ﾀｲｷﾁｮｳ</t>
  </si>
  <si>
    <t>016411</t>
  </si>
  <si>
    <t>広尾町</t>
  </si>
  <si>
    <t>ﾋﾛｵﾁｮｳ</t>
  </si>
  <si>
    <t>016420</t>
  </si>
  <si>
    <t>幕別町</t>
  </si>
  <si>
    <t>ﾏｸﾍﾞﾂﾁｮｳ</t>
  </si>
  <si>
    <t>016438</t>
  </si>
  <si>
    <t>池田町</t>
  </si>
  <si>
    <t>ｲｹﾀﾞﾁｮｳ</t>
  </si>
  <si>
    <t>016446</t>
  </si>
  <si>
    <t>豊頃町</t>
  </si>
  <si>
    <t>ﾄﾖｺﾛﾁｮｳ</t>
  </si>
  <si>
    <t>016454</t>
  </si>
  <si>
    <t>本別町</t>
  </si>
  <si>
    <t>ﾎﾝﾍﾞﾂﾁｮｳ</t>
  </si>
  <si>
    <t>016462</t>
  </si>
  <si>
    <t>足寄町</t>
  </si>
  <si>
    <t>ｱｼｮﾛﾁｮｳ</t>
  </si>
  <si>
    <t>016471</t>
  </si>
  <si>
    <t>陸別町</t>
  </si>
  <si>
    <t>ﾘｸﾍﾞﾂﾁｮｳ</t>
  </si>
  <si>
    <t>016489</t>
  </si>
  <si>
    <t>浦幌町</t>
  </si>
  <si>
    <t>ｳﾗﾎﾛﾁｮｳ</t>
  </si>
  <si>
    <t>016497</t>
  </si>
  <si>
    <t>釧路町</t>
  </si>
  <si>
    <t>ｸｼﾛﾁｮｳ</t>
  </si>
  <si>
    <t>016616</t>
  </si>
  <si>
    <t>厚岸町</t>
  </si>
  <si>
    <t>ｱｯｹｼﾁｮｳ</t>
  </si>
  <si>
    <t>016624</t>
  </si>
  <si>
    <t>浜中町</t>
  </si>
  <si>
    <t>ﾊﾏﾅｶﾁｮｳ</t>
  </si>
  <si>
    <t>016632</t>
  </si>
  <si>
    <t>標茶町</t>
  </si>
  <si>
    <t>ｼﾍﾞﾁｬﾁｮｳ</t>
  </si>
  <si>
    <t>016641</t>
  </si>
  <si>
    <t>弟子屈町</t>
  </si>
  <si>
    <t>ﾃｼｶｶﾞﾁｮｳ</t>
  </si>
  <si>
    <t>016659</t>
  </si>
  <si>
    <t>鶴居村</t>
  </si>
  <si>
    <t>ﾂﾙｲﾑﾗ</t>
  </si>
  <si>
    <t>016675</t>
  </si>
  <si>
    <t>白糠町</t>
  </si>
  <si>
    <t>ｼﾗﾇｶﾁｮｳ</t>
  </si>
  <si>
    <t>016683</t>
  </si>
  <si>
    <t>別海町</t>
    <phoneticPr fontId="4"/>
  </si>
  <si>
    <t>ﾍﾞﾂｶｲﾁｮｳ</t>
  </si>
  <si>
    <t>016918</t>
  </si>
  <si>
    <t>中標津町</t>
  </si>
  <si>
    <t>ﾅｶｼﾍﾞﾂﾁｮｳ</t>
  </si>
  <si>
    <t>016926</t>
  </si>
  <si>
    <t>標津町</t>
  </si>
  <si>
    <t>ｼﾍﾞﾂﾁｮｳ</t>
  </si>
  <si>
    <t>016934</t>
  </si>
  <si>
    <t>羅臼町</t>
  </si>
  <si>
    <t>ﾗｳｽﾁｮｳ</t>
  </si>
  <si>
    <t>016942</t>
  </si>
  <si>
    <t>青森県</t>
    <phoneticPr fontId="4"/>
  </si>
  <si>
    <t>ｱｵﾓﾘｹﾝ</t>
    <phoneticPr fontId="4"/>
  </si>
  <si>
    <t>020001</t>
    <phoneticPr fontId="4"/>
  </si>
  <si>
    <t>青森県</t>
  </si>
  <si>
    <t>青森市</t>
  </si>
  <si>
    <t>ｱｵﾓﾘｹﾝ</t>
  </si>
  <si>
    <t>ｱｵﾓﾘｼ</t>
  </si>
  <si>
    <t>022012</t>
  </si>
  <si>
    <t>弘前市</t>
  </si>
  <si>
    <t>ﾋﾛｻｷｼ</t>
  </si>
  <si>
    <t>022021</t>
  </si>
  <si>
    <t>八戸市</t>
  </si>
  <si>
    <t>ﾊﾁﾉﾍｼ</t>
  </si>
  <si>
    <t>022039</t>
  </si>
  <si>
    <t>黒石市</t>
  </si>
  <si>
    <t>ｸﾛｲｼｼ</t>
  </si>
  <si>
    <t>022047</t>
  </si>
  <si>
    <t>五所川原市</t>
  </si>
  <si>
    <t>ｺﾞｼｮｶﾞﾜﾗｼ</t>
  </si>
  <si>
    <t>022055</t>
  </si>
  <si>
    <t>十和田市</t>
  </si>
  <si>
    <t>ﾄﾜﾀﾞｼ</t>
  </si>
  <si>
    <t>022063</t>
  </si>
  <si>
    <t>三沢市</t>
  </si>
  <si>
    <t>ﾐｻﾜｼ</t>
  </si>
  <si>
    <t>022071</t>
  </si>
  <si>
    <t>むつ市</t>
  </si>
  <si>
    <t>ﾑﾂｼ</t>
  </si>
  <si>
    <t>022080</t>
  </si>
  <si>
    <t>つがる市</t>
  </si>
  <si>
    <t>ﾂｶﾞﾙｼ</t>
  </si>
  <si>
    <t>022098</t>
  </si>
  <si>
    <t>平川市</t>
  </si>
  <si>
    <t>ﾋﾗｶﾜｼ</t>
  </si>
  <si>
    <t>022101</t>
  </si>
  <si>
    <t>平内町</t>
  </si>
  <si>
    <t>ﾋﾗﾅｲﾏﾁ</t>
  </si>
  <si>
    <t>023019</t>
  </si>
  <si>
    <t>今別町</t>
  </si>
  <si>
    <t>ｲﾏﾍﾞﾂﾏﾁ</t>
  </si>
  <si>
    <t>023035</t>
  </si>
  <si>
    <t>蓬田村</t>
  </si>
  <si>
    <t>ﾖﾓｷﾞﾀﾑﾗ</t>
  </si>
  <si>
    <t>023043</t>
  </si>
  <si>
    <t>外ヶ浜町</t>
  </si>
  <si>
    <t>ｿﾄｶﾞﾊﾏﾏﾁ</t>
  </si>
  <si>
    <t>023078</t>
  </si>
  <si>
    <t>鰺ヶ沢町</t>
  </si>
  <si>
    <t>ｱｼﾞｶﾞｻﾜﾏﾁ</t>
  </si>
  <si>
    <t>023213</t>
  </si>
  <si>
    <t>深浦町</t>
  </si>
  <si>
    <t>ﾌｶｳﾗﾏﾁ</t>
  </si>
  <si>
    <t>023230</t>
  </si>
  <si>
    <t>西目屋村</t>
  </si>
  <si>
    <t>ﾆｼﾒﾔﾑﾗ</t>
  </si>
  <si>
    <t>023434</t>
  </si>
  <si>
    <t>藤崎町</t>
  </si>
  <si>
    <t>ﾌｼﾞｻｷﾏﾁ</t>
  </si>
  <si>
    <t>023612</t>
  </si>
  <si>
    <t>大鰐町</t>
  </si>
  <si>
    <t>ｵｵﾜﾆﾏﾁ</t>
  </si>
  <si>
    <t>023621</t>
  </si>
  <si>
    <t>田舎館村</t>
  </si>
  <si>
    <t>ｲﾅｶﾀﾞﾃﾑﾗ</t>
  </si>
  <si>
    <t>023671</t>
  </si>
  <si>
    <t>板柳町</t>
  </si>
  <si>
    <t>ｲﾀﾔﾅｷﾞﾏﾁ</t>
  </si>
  <si>
    <t>023817</t>
  </si>
  <si>
    <t>鶴田町</t>
  </si>
  <si>
    <t>ﾂﾙﾀﾏﾁ</t>
  </si>
  <si>
    <t>023841</t>
  </si>
  <si>
    <t>中泊町</t>
  </si>
  <si>
    <t>ﾅｶﾄﾞﾏﾘﾏﾁ</t>
  </si>
  <si>
    <t>023876</t>
  </si>
  <si>
    <t>野辺地町</t>
  </si>
  <si>
    <t>ﾉﾍｼﾞﾏﾁ</t>
  </si>
  <si>
    <t>024015</t>
  </si>
  <si>
    <t>七戸町</t>
  </si>
  <si>
    <t>ｼﾁﾉﾍﾏﾁ</t>
  </si>
  <si>
    <t>024023</t>
  </si>
  <si>
    <t>六戸町</t>
  </si>
  <si>
    <t>ﾛｸﾉﾍﾏﾁ</t>
  </si>
  <si>
    <t>024058</t>
  </si>
  <si>
    <t>横浜町</t>
  </si>
  <si>
    <t>ﾖｺﾊﾏﾏﾁ</t>
  </si>
  <si>
    <t>024066</t>
  </si>
  <si>
    <t>東北町</t>
  </si>
  <si>
    <t>ﾄｳﾎｸﾏﾁ</t>
  </si>
  <si>
    <t>024082</t>
  </si>
  <si>
    <t>六ヶ所村</t>
  </si>
  <si>
    <t>ﾛｯｶｼｮﾑﾗ</t>
  </si>
  <si>
    <t>024112</t>
  </si>
  <si>
    <t>おいらせ町</t>
  </si>
  <si>
    <t>ｵｲﾗｾﾁｮｳ</t>
  </si>
  <si>
    <t>024121</t>
  </si>
  <si>
    <t>大間町</t>
  </si>
  <si>
    <t>ｵｵﾏﾏﾁ</t>
  </si>
  <si>
    <t>024236</t>
  </si>
  <si>
    <t>東通村</t>
  </si>
  <si>
    <t>ﾋｶﾞｼﾄﾞｵﾘﾑﾗ</t>
  </si>
  <si>
    <t>024244</t>
  </si>
  <si>
    <t>風間浦村</t>
  </si>
  <si>
    <t>ｶｻﾞﾏｳﾗﾑﾗ</t>
  </si>
  <si>
    <t>024252</t>
  </si>
  <si>
    <t>佐井村</t>
  </si>
  <si>
    <t>ｻｲﾑﾗ</t>
  </si>
  <si>
    <t>024261</t>
  </si>
  <si>
    <t>三戸町</t>
  </si>
  <si>
    <t>ｻﾝﾉﾍﾏﾁ</t>
  </si>
  <si>
    <t>024414</t>
  </si>
  <si>
    <t>五戸町</t>
  </si>
  <si>
    <t>ｺﾞﾉﾍﾏﾁ</t>
  </si>
  <si>
    <t>024422</t>
  </si>
  <si>
    <t>田子町</t>
  </si>
  <si>
    <t>ﾀｯｺﾏﾁ</t>
  </si>
  <si>
    <t>024431</t>
  </si>
  <si>
    <t>南部町</t>
  </si>
  <si>
    <t>ﾅﾝﾌﾞﾁｮｳ</t>
  </si>
  <si>
    <t>024457</t>
  </si>
  <si>
    <t>階上町</t>
  </si>
  <si>
    <t>ﾊｼｶﾐﾁｮｳ</t>
  </si>
  <si>
    <t>024465</t>
  </si>
  <si>
    <t>新郷村</t>
  </si>
  <si>
    <t>ｼﾝｺﾞｳﾑﾗ</t>
  </si>
  <si>
    <t>024503</t>
  </si>
  <si>
    <t>岩手県</t>
    <phoneticPr fontId="4"/>
  </si>
  <si>
    <t>ｲﾜﾃｹﾝ</t>
    <phoneticPr fontId="4"/>
  </si>
  <si>
    <t>030007</t>
    <phoneticPr fontId="4"/>
  </si>
  <si>
    <t>岩手県</t>
  </si>
  <si>
    <t>盛岡市</t>
  </si>
  <si>
    <t>ｲﾜﾃｹﾝ</t>
  </si>
  <si>
    <t>ﾓﾘｵｶｼ</t>
  </si>
  <si>
    <t>032018</t>
  </si>
  <si>
    <t>宮古市</t>
  </si>
  <si>
    <t>ﾐﾔｺｼ</t>
  </si>
  <si>
    <t>032026</t>
  </si>
  <si>
    <t>大船渡市</t>
  </si>
  <si>
    <t>ｵｵﾌﾅﾄｼ</t>
  </si>
  <si>
    <t>032034</t>
  </si>
  <si>
    <t>花巻市</t>
  </si>
  <si>
    <t>ﾊﾅﾏｷｼ</t>
  </si>
  <si>
    <t>032051</t>
  </si>
  <si>
    <t>北上市</t>
  </si>
  <si>
    <t>ｷﾀｶﾐｼ</t>
  </si>
  <si>
    <t>032069</t>
  </si>
  <si>
    <t>久慈市</t>
  </si>
  <si>
    <t>ｸｼﾞｼ</t>
  </si>
  <si>
    <t>032077</t>
  </si>
  <si>
    <t>遠野市</t>
  </si>
  <si>
    <t>ﾄｵﾉｼ</t>
  </si>
  <si>
    <t>032085</t>
  </si>
  <si>
    <t>一関市</t>
  </si>
  <si>
    <t>ｲﾁﾉｾｷｼ</t>
  </si>
  <si>
    <t>032093</t>
  </si>
  <si>
    <t>陸前高田市</t>
  </si>
  <si>
    <t>ﾘｸｾﾞﾝﾀｶﾀｼ</t>
  </si>
  <si>
    <t>032107</t>
  </si>
  <si>
    <t>釜石市</t>
  </si>
  <si>
    <t>ｶﾏｲｼｼ</t>
  </si>
  <si>
    <t>032115</t>
  </si>
  <si>
    <t>二戸市</t>
  </si>
  <si>
    <t>ﾆﾉﾍｼ</t>
  </si>
  <si>
    <t>032131</t>
  </si>
  <si>
    <t>八幡平市</t>
  </si>
  <si>
    <t>ﾊﾁﾏﾝﾀｲｼ</t>
  </si>
  <si>
    <t>032140</t>
  </si>
  <si>
    <t>奥州市</t>
  </si>
  <si>
    <t>ｵｳｼｭｳｼ</t>
  </si>
  <si>
    <t>032158</t>
  </si>
  <si>
    <t>滝沢市</t>
    <rPh sb="2" eb="3">
      <t>シ</t>
    </rPh>
    <phoneticPr fontId="4"/>
  </si>
  <si>
    <t>ﾀｷｻﾞﾜｼ</t>
    <phoneticPr fontId="4"/>
  </si>
  <si>
    <t>032166</t>
    <phoneticPr fontId="4"/>
  </si>
  <si>
    <t>雫石町</t>
  </si>
  <si>
    <t>ｼｽﾞｸｲｼﾁｮｳ</t>
  </si>
  <si>
    <t>033014</t>
  </si>
  <si>
    <t>葛巻町</t>
  </si>
  <si>
    <t>ｸｽﾞﾏｷﾏﾁ</t>
  </si>
  <si>
    <t>033022</t>
  </si>
  <si>
    <t>岩手町</t>
  </si>
  <si>
    <t>ｲﾜﾃﾏﾁ</t>
  </si>
  <si>
    <t>033031</t>
  </si>
  <si>
    <t>紫波町</t>
  </si>
  <si>
    <t>ｼﾜﾁｮｳ</t>
  </si>
  <si>
    <t>033219</t>
  </si>
  <si>
    <t>矢巾町</t>
  </si>
  <si>
    <t>ﾔﾊﾊﾞﾁｮｳ</t>
  </si>
  <si>
    <t>033227</t>
  </si>
  <si>
    <t>西和賀町</t>
  </si>
  <si>
    <t>ﾆｼﾜｶﾞﾏﾁ</t>
  </si>
  <si>
    <t>033669</t>
  </si>
  <si>
    <t>金ケ崎町</t>
  </si>
  <si>
    <t>ｶﾈｶﾞｻｷﾁｮｳ</t>
  </si>
  <si>
    <t>033812</t>
  </si>
  <si>
    <t>平泉町</t>
  </si>
  <si>
    <t>ﾋﾗｲｽﾞﾐﾁｮｳ</t>
  </si>
  <si>
    <t>034029</t>
  </si>
  <si>
    <t>住田町</t>
  </si>
  <si>
    <t>ｽﾐﾀﾁｮｳ</t>
  </si>
  <si>
    <t>034410</t>
  </si>
  <si>
    <t>大槌町</t>
  </si>
  <si>
    <t>ｵｵﾂﾁﾁｮｳ</t>
  </si>
  <si>
    <t>034614</t>
  </si>
  <si>
    <t>山田町</t>
  </si>
  <si>
    <t>ﾔﾏﾀﾞﾏﾁ</t>
  </si>
  <si>
    <t>034827</t>
  </si>
  <si>
    <t>岩泉町</t>
  </si>
  <si>
    <t>ｲﾜｲｽﾞﾐﾁｮｳ</t>
  </si>
  <si>
    <t>034835</t>
  </si>
  <si>
    <t>田野畑村</t>
  </si>
  <si>
    <t>ﾀﾉﾊﾀﾑﾗ</t>
  </si>
  <si>
    <t>034843</t>
  </si>
  <si>
    <t>普代村</t>
  </si>
  <si>
    <t>ﾌﾀﾞｲﾑﾗ</t>
  </si>
  <si>
    <t>034851</t>
  </si>
  <si>
    <t>軽米町</t>
  </si>
  <si>
    <t>ｶﾙﾏｲﾏﾁ</t>
  </si>
  <si>
    <t>035017</t>
  </si>
  <si>
    <t>野田村</t>
  </si>
  <si>
    <t>ﾉﾀﾞﾑﾗ</t>
  </si>
  <si>
    <t>035033</t>
  </si>
  <si>
    <t>九戸村</t>
  </si>
  <si>
    <t>ｸﾉﾍﾑﾗ</t>
  </si>
  <si>
    <t>035068</t>
  </si>
  <si>
    <t>洋野町</t>
  </si>
  <si>
    <t>ﾋﾛﾉﾁｮｳ</t>
  </si>
  <si>
    <t>035076</t>
  </si>
  <si>
    <t>一戸町</t>
  </si>
  <si>
    <t>ｲﾁﾉﾍﾏﾁ</t>
  </si>
  <si>
    <t>035246</t>
  </si>
  <si>
    <t>宮城県</t>
    <phoneticPr fontId="4"/>
  </si>
  <si>
    <t>ﾐﾔｷﾞｹﾝ</t>
    <phoneticPr fontId="4"/>
  </si>
  <si>
    <t>040002</t>
    <phoneticPr fontId="4"/>
  </si>
  <si>
    <t>宮城県</t>
  </si>
  <si>
    <t>仙台市</t>
  </si>
  <si>
    <t>ﾐﾔｷﾞｹﾝ</t>
  </si>
  <si>
    <t>ｾﾝﾀﾞｲｼ</t>
  </si>
  <si>
    <t>041009</t>
  </si>
  <si>
    <t>石巻市</t>
  </si>
  <si>
    <t>ｲｼﾉﾏｷｼ</t>
  </si>
  <si>
    <t>042021</t>
  </si>
  <si>
    <t>塩竈市</t>
  </si>
  <si>
    <t>ｼｵｶﾞﾏｼ</t>
  </si>
  <si>
    <t>042030</t>
  </si>
  <si>
    <t>気仙沼市</t>
  </si>
  <si>
    <t>ｹｾﾝﾇﾏｼ</t>
  </si>
  <si>
    <t>042056</t>
  </si>
  <si>
    <t>白石市</t>
  </si>
  <si>
    <t>ｼﾛｲｼｼ</t>
  </si>
  <si>
    <t>042064</t>
  </si>
  <si>
    <t>名取市</t>
  </si>
  <si>
    <t>ﾅﾄﾘｼ</t>
  </si>
  <si>
    <t>042072</t>
  </si>
  <si>
    <t>角田市</t>
  </si>
  <si>
    <t>ｶｸﾀﾞｼ</t>
  </si>
  <si>
    <t>042081</t>
  </si>
  <si>
    <t>多賀城市</t>
  </si>
  <si>
    <t>ﾀｶﾞｼﾞｮｳｼ</t>
  </si>
  <si>
    <t>042099</t>
  </si>
  <si>
    <t>岩沼市</t>
  </si>
  <si>
    <t>ｲﾜﾇﾏｼ</t>
  </si>
  <si>
    <t>042111</t>
  </si>
  <si>
    <t>登米市</t>
  </si>
  <si>
    <t>ﾄﾒｼ</t>
  </si>
  <si>
    <t>042129</t>
  </si>
  <si>
    <t>栗原市</t>
  </si>
  <si>
    <t>ｸﾘﾊﾗｼ</t>
  </si>
  <si>
    <t>042137</t>
  </si>
  <si>
    <t>東松島市</t>
  </si>
  <si>
    <t>ﾋｶﾞｼﾏﾂｼﾏｼ</t>
  </si>
  <si>
    <t>042145</t>
  </si>
  <si>
    <t>大崎市</t>
  </si>
  <si>
    <t>ｵｵｻｷｼ</t>
  </si>
  <si>
    <t>042153</t>
  </si>
  <si>
    <t>富谷市</t>
    <rPh sb="2" eb="3">
      <t>シ</t>
    </rPh>
    <phoneticPr fontId="4"/>
  </si>
  <si>
    <t>ﾄﾐﾔｼ</t>
    <phoneticPr fontId="4"/>
  </si>
  <si>
    <t>042161</t>
    <phoneticPr fontId="4"/>
  </si>
  <si>
    <t>蔵王町</t>
  </si>
  <si>
    <t>ｻﾞｵｳﾏﾁ</t>
  </si>
  <si>
    <t>043010</t>
  </si>
  <si>
    <t>七ヶ宿町</t>
  </si>
  <si>
    <t>ｼﾁｶｼｭｸﾏﾁ</t>
  </si>
  <si>
    <t>043028</t>
  </si>
  <si>
    <t>大河原町</t>
  </si>
  <si>
    <t>ｵｵｶﾞﾜﾗﾏﾁ</t>
  </si>
  <si>
    <t>043214</t>
  </si>
  <si>
    <t>村田町</t>
  </si>
  <si>
    <t>ﾑﾗﾀﾏﾁ</t>
  </si>
  <si>
    <t>043222</t>
  </si>
  <si>
    <t>柴田町</t>
  </si>
  <si>
    <t>ｼﾊﾞﾀﾏﾁ</t>
  </si>
  <si>
    <t>043231</t>
  </si>
  <si>
    <t>川崎町</t>
  </si>
  <si>
    <t>ｶﾜｻｷﾏﾁ</t>
  </si>
  <si>
    <t>043249</t>
  </si>
  <si>
    <t>丸森町</t>
  </si>
  <si>
    <t>ﾏﾙﾓﾘﾏﾁ</t>
  </si>
  <si>
    <t>043419</t>
  </si>
  <si>
    <t>亘理町</t>
  </si>
  <si>
    <t>ﾜﾀﾘﾁｮｳ</t>
  </si>
  <si>
    <t>043613</t>
  </si>
  <si>
    <t>山元町</t>
  </si>
  <si>
    <t>ﾔﾏﾓﾄﾁｮｳ</t>
  </si>
  <si>
    <t>043621</t>
  </si>
  <si>
    <t>松島町</t>
  </si>
  <si>
    <t>ﾏﾂｼﾏﾏﾁ</t>
  </si>
  <si>
    <t>044016</t>
  </si>
  <si>
    <t>七ヶ浜町</t>
  </si>
  <si>
    <t>ｼﾁｶﾞﾊﾏﾏﾁ</t>
  </si>
  <si>
    <t>044041</t>
  </si>
  <si>
    <t>利府町</t>
  </si>
  <si>
    <t>ﾘﾌﾁｮｳ</t>
  </si>
  <si>
    <t>044067</t>
  </si>
  <si>
    <t>大和町</t>
  </si>
  <si>
    <t>ﾀｲﾜﾁｮｳ</t>
  </si>
  <si>
    <t>044211</t>
  </si>
  <si>
    <t>大郷町</t>
  </si>
  <si>
    <t>ｵｵｻﾄﾁｮｳ</t>
  </si>
  <si>
    <t>044229</t>
  </si>
  <si>
    <t>大衡村</t>
  </si>
  <si>
    <t>ｵｵﾋﾗﾑﾗ</t>
  </si>
  <si>
    <t>044245</t>
  </si>
  <si>
    <t>色麻町</t>
  </si>
  <si>
    <t>ｼｶﾏﾁｮｳ</t>
  </si>
  <si>
    <t>044440</t>
  </si>
  <si>
    <t>加美町</t>
  </si>
  <si>
    <t>ｶﾐﾏﾁ</t>
  </si>
  <si>
    <t>044458</t>
  </si>
  <si>
    <t>涌谷町</t>
  </si>
  <si>
    <t>ﾜｸﾔﾁｮｳ</t>
  </si>
  <si>
    <t>045012</t>
  </si>
  <si>
    <t>美里町</t>
  </si>
  <si>
    <t>ﾐｻﾄﾏﾁ</t>
  </si>
  <si>
    <t>045055</t>
  </si>
  <si>
    <t>女川町</t>
  </si>
  <si>
    <t>ｵﾅｶﾞﾜﾁｮｳ</t>
  </si>
  <si>
    <t>045811</t>
  </si>
  <si>
    <t>南三陸町</t>
  </si>
  <si>
    <t>ﾐﾅﾐｻﾝﾘｸﾁｮｳ</t>
  </si>
  <si>
    <t>046060</t>
  </si>
  <si>
    <t>秋田県</t>
    <phoneticPr fontId="4"/>
  </si>
  <si>
    <t>ｱｷﾀｹﾝ</t>
    <phoneticPr fontId="4"/>
  </si>
  <si>
    <t>050008</t>
    <phoneticPr fontId="4"/>
  </si>
  <si>
    <t>秋田県</t>
  </si>
  <si>
    <t>秋田市</t>
  </si>
  <si>
    <t>ｱｷﾀｹﾝ</t>
  </si>
  <si>
    <t>ｱｷﾀｼ</t>
  </si>
  <si>
    <t>052019</t>
  </si>
  <si>
    <t>能代市</t>
  </si>
  <si>
    <t>ﾉｼﾛｼ</t>
  </si>
  <si>
    <t>052027</t>
  </si>
  <si>
    <t>横手市</t>
  </si>
  <si>
    <t>ﾖｺﾃｼ</t>
  </si>
  <si>
    <t>052035</t>
  </si>
  <si>
    <t>大館市</t>
  </si>
  <si>
    <t>ｵｵﾀﾞﾃｼ</t>
  </si>
  <si>
    <t>052043</t>
  </si>
  <si>
    <t>男鹿市</t>
  </si>
  <si>
    <t>ｵｶﾞｼ</t>
  </si>
  <si>
    <t>052060</t>
  </si>
  <si>
    <t>湯沢市</t>
  </si>
  <si>
    <t>ﾕｻﾞﾜｼ</t>
  </si>
  <si>
    <t>052078</t>
  </si>
  <si>
    <t>鹿角市</t>
  </si>
  <si>
    <t>ｶﾂﾞﾉｼ</t>
  </si>
  <si>
    <t>052094</t>
  </si>
  <si>
    <t>由利本荘市</t>
  </si>
  <si>
    <t>ﾕﾘﾎﾝｼﾞｮｳｼ</t>
  </si>
  <si>
    <t>052108</t>
  </si>
  <si>
    <t>潟上市</t>
  </si>
  <si>
    <t>ｶﾀｶﾞﾐｼ</t>
  </si>
  <si>
    <t>052116</t>
  </si>
  <si>
    <t>大仙市</t>
  </si>
  <si>
    <t>ﾀﾞｲｾﾝｼ</t>
  </si>
  <si>
    <t>052124</t>
  </si>
  <si>
    <t>北秋田市</t>
  </si>
  <si>
    <t>ｷﾀｱｷﾀｼ</t>
  </si>
  <si>
    <t>052132</t>
  </si>
  <si>
    <t>にかほ市</t>
  </si>
  <si>
    <t>ﾆｶﾎｼ</t>
  </si>
  <si>
    <t>052141</t>
  </si>
  <si>
    <t>仙北市</t>
  </si>
  <si>
    <t>ｾﾝﾎﾞｸｼ</t>
  </si>
  <si>
    <t>052159</t>
  </si>
  <si>
    <t>小坂町</t>
  </si>
  <si>
    <t>ｺｻｶﾏﾁ</t>
  </si>
  <si>
    <t>053031</t>
  </si>
  <si>
    <t>上小阿仁村</t>
  </si>
  <si>
    <t>ｶﾐｺｱﾆﾑﾗ</t>
  </si>
  <si>
    <t>053279</t>
  </si>
  <si>
    <t>藤里町</t>
  </si>
  <si>
    <t>ﾌｼﾞｻﾄﾏﾁ</t>
  </si>
  <si>
    <t>053465</t>
  </si>
  <si>
    <t>三種町</t>
  </si>
  <si>
    <t>ﾐﾀﾈﾁｮｳ</t>
  </si>
  <si>
    <t>053481</t>
  </si>
  <si>
    <t>八峰町</t>
  </si>
  <si>
    <t>ﾊｯﾎﾟｳﾁｮｳ</t>
  </si>
  <si>
    <t>053490</t>
  </si>
  <si>
    <t>五城目町</t>
  </si>
  <si>
    <t>ｺﾞｼﾞｮｳﾒﾏﾁ</t>
  </si>
  <si>
    <t>053619</t>
  </si>
  <si>
    <t>八郎潟町</t>
  </si>
  <si>
    <t>ﾊﾁﾛｳｶﾞﾀﾏﾁ</t>
  </si>
  <si>
    <t>053635</t>
  </si>
  <si>
    <t>井川町</t>
  </si>
  <si>
    <t>ｲｶﾜﾏﾁ</t>
  </si>
  <si>
    <t>053660</t>
  </si>
  <si>
    <t>大潟村</t>
  </si>
  <si>
    <t>ｵｵｶﾞﾀﾑﾗ</t>
  </si>
  <si>
    <t>053686</t>
  </si>
  <si>
    <t>美郷町</t>
  </si>
  <si>
    <t>ﾐｻﾄﾁｮｳ</t>
  </si>
  <si>
    <t>054348</t>
  </si>
  <si>
    <t>羽後町</t>
  </si>
  <si>
    <t>ｳｺﾞﾏﾁ</t>
  </si>
  <si>
    <t>054631</t>
  </si>
  <si>
    <t>東成瀬村</t>
  </si>
  <si>
    <t>ﾋｶﾞｼﾅﾙｾﾑﾗ</t>
  </si>
  <si>
    <t>054640</t>
  </si>
  <si>
    <t>山形県</t>
    <phoneticPr fontId="4"/>
  </si>
  <si>
    <t>ﾔﾏｶﾞﾀｹﾝ</t>
    <phoneticPr fontId="4"/>
  </si>
  <si>
    <t>060003</t>
    <phoneticPr fontId="4"/>
  </si>
  <si>
    <t>山形県</t>
  </si>
  <si>
    <t>山形市</t>
  </si>
  <si>
    <t>ﾔﾏｶﾞﾀｹﾝ</t>
  </si>
  <si>
    <t>ﾔﾏｶﾞﾀｼ</t>
  </si>
  <si>
    <t>062014</t>
  </si>
  <si>
    <t>米沢市</t>
  </si>
  <si>
    <t>ﾖﾈｻﾞﾜｼ</t>
  </si>
  <si>
    <t>062022</t>
  </si>
  <si>
    <t>鶴岡市</t>
  </si>
  <si>
    <t>ﾂﾙｵｶｼ</t>
  </si>
  <si>
    <t>062031</t>
  </si>
  <si>
    <t>酒田市</t>
  </si>
  <si>
    <t>ｻｶﾀｼ</t>
  </si>
  <si>
    <t>062049</t>
  </si>
  <si>
    <t>新庄市</t>
  </si>
  <si>
    <t>ｼﾝｼﾞｮｳｼ</t>
  </si>
  <si>
    <t>062057</t>
  </si>
  <si>
    <t>寒河江市</t>
  </si>
  <si>
    <t>ｻｶﾞｴｼ</t>
  </si>
  <si>
    <t>062065</t>
  </si>
  <si>
    <t>上山市</t>
  </si>
  <si>
    <t>ｶﾐﾉﾔﾏｼ</t>
  </si>
  <si>
    <t>062073</t>
  </si>
  <si>
    <t>村山市</t>
  </si>
  <si>
    <t>ﾑﾗﾔﾏｼ</t>
  </si>
  <si>
    <t>062081</t>
  </si>
  <si>
    <t>長井市</t>
  </si>
  <si>
    <t>ﾅｶﾞｲｼ</t>
  </si>
  <si>
    <t>062090</t>
  </si>
  <si>
    <t>天童市</t>
  </si>
  <si>
    <t>ﾃﾝﾄﾞｳｼ</t>
  </si>
  <si>
    <t>062103</t>
  </si>
  <si>
    <t>東根市</t>
  </si>
  <si>
    <t>ﾋｶﾞｼﾈｼ</t>
  </si>
  <si>
    <t>062111</t>
  </si>
  <si>
    <t>尾花沢市</t>
  </si>
  <si>
    <t>ｵﾊﾞﾅｻﾞﾜｼ</t>
  </si>
  <si>
    <t>062120</t>
  </si>
  <si>
    <t>南陽市</t>
  </si>
  <si>
    <t>ﾅﾝﾖｳｼ</t>
  </si>
  <si>
    <t>062138</t>
  </si>
  <si>
    <t>山辺町</t>
  </si>
  <si>
    <t>ﾔﾏﾉﾍﾞﾏﾁ</t>
  </si>
  <si>
    <t>063011</t>
  </si>
  <si>
    <t>中山町</t>
  </si>
  <si>
    <t>ﾅｶﾔﾏﾏﾁ</t>
  </si>
  <si>
    <t>063029</t>
  </si>
  <si>
    <t>河北町</t>
  </si>
  <si>
    <t>ｶﾎｸﾁｮｳ</t>
  </si>
  <si>
    <t>063215</t>
  </si>
  <si>
    <t>西川町</t>
  </si>
  <si>
    <t>ﾆｼｶﾜﾏﾁ</t>
  </si>
  <si>
    <t>063223</t>
  </si>
  <si>
    <t>朝日町</t>
  </si>
  <si>
    <t>ｱｻﾋﾏﾁ</t>
  </si>
  <si>
    <t>063231</t>
  </si>
  <si>
    <t>大江町</t>
  </si>
  <si>
    <t>ｵｵｴﾏﾁ</t>
  </si>
  <si>
    <t>063240</t>
  </si>
  <si>
    <t>大石田町</t>
  </si>
  <si>
    <t>ｵｵｲｼﾀﾞﾏﾁ</t>
  </si>
  <si>
    <t>063410</t>
  </si>
  <si>
    <t>金山町</t>
  </si>
  <si>
    <t>ｶﾈﾔﾏﾏﾁ</t>
  </si>
  <si>
    <t>063614</t>
  </si>
  <si>
    <t>最上町</t>
  </si>
  <si>
    <t>ﾓｶﾞﾐﾏﾁ</t>
  </si>
  <si>
    <t>063622</t>
  </si>
  <si>
    <t>舟形町</t>
  </si>
  <si>
    <t>ﾌﾅｶﾞﾀﾏﾁ</t>
  </si>
  <si>
    <t>063631</t>
  </si>
  <si>
    <t>真室川町</t>
  </si>
  <si>
    <t>ﾏﾑﾛｶﾞﾜﾏﾁ</t>
  </si>
  <si>
    <t>063649</t>
  </si>
  <si>
    <t>大蔵村</t>
  </si>
  <si>
    <t>ｵｵｸﾗﾑﾗ</t>
  </si>
  <si>
    <t>063657</t>
  </si>
  <si>
    <t>鮭川村</t>
  </si>
  <si>
    <t>ｻｹｶﾞﾜﾑﾗ</t>
  </si>
  <si>
    <t>063665</t>
  </si>
  <si>
    <t>戸沢村</t>
  </si>
  <si>
    <t>ﾄｻﾞﾜﾑﾗ</t>
  </si>
  <si>
    <t>063673</t>
  </si>
  <si>
    <t>高畠町</t>
  </si>
  <si>
    <t>ﾀｶﾊﾀﾏﾁ</t>
  </si>
  <si>
    <t>063819</t>
  </si>
  <si>
    <t>川西町</t>
  </si>
  <si>
    <t>ｶﾜﾆｼﾏﾁ</t>
  </si>
  <si>
    <t>063827</t>
  </si>
  <si>
    <t>小国町</t>
  </si>
  <si>
    <t>ｵｸﾞﾆﾏﾁ</t>
  </si>
  <si>
    <t>064017</t>
  </si>
  <si>
    <t>白鷹町</t>
  </si>
  <si>
    <t>ｼﾗﾀｶﾏﾁ</t>
  </si>
  <si>
    <t>064025</t>
  </si>
  <si>
    <t>飯豊町</t>
  </si>
  <si>
    <t>ｲｲﾃﾞﾏﾁ</t>
  </si>
  <si>
    <t>064033</t>
  </si>
  <si>
    <t>三川町</t>
  </si>
  <si>
    <t>ﾐｶﾜﾏﾁ</t>
  </si>
  <si>
    <t>064262</t>
  </si>
  <si>
    <t>庄内町</t>
  </si>
  <si>
    <t>ｼﾖｳﾅｲﾏﾁ</t>
  </si>
  <si>
    <t>064289</t>
  </si>
  <si>
    <t>遊佐町</t>
  </si>
  <si>
    <t>ﾕｻﾞﾏﾁ</t>
  </si>
  <si>
    <t>064611</t>
  </si>
  <si>
    <t>福島県</t>
    <phoneticPr fontId="4"/>
  </si>
  <si>
    <t>ﾌｸｼﾏｹﾝ</t>
    <phoneticPr fontId="4"/>
  </si>
  <si>
    <t>070009</t>
    <phoneticPr fontId="4"/>
  </si>
  <si>
    <t>福島県</t>
  </si>
  <si>
    <t>福島市</t>
  </si>
  <si>
    <t>ﾌｸｼﾏｹﾝ</t>
  </si>
  <si>
    <t>ﾌｸｼﾏｼ</t>
  </si>
  <si>
    <t>072010</t>
  </si>
  <si>
    <t>会津若松市</t>
  </si>
  <si>
    <t>ｱｲﾂﾞﾜｶﾏﾂｼ</t>
  </si>
  <si>
    <t>072028</t>
  </si>
  <si>
    <t>郡山市</t>
  </si>
  <si>
    <t>ｺｵﾘﾔﾏｼ</t>
  </si>
  <si>
    <t>072036</t>
  </si>
  <si>
    <t>いわき市</t>
  </si>
  <si>
    <t>ｲﾜｷｼ</t>
  </si>
  <si>
    <t>072044</t>
  </si>
  <si>
    <t>白河市</t>
  </si>
  <si>
    <t>ｼﾗｶﾜｼ</t>
  </si>
  <si>
    <t>072052</t>
  </si>
  <si>
    <t>須賀川市</t>
  </si>
  <si>
    <t>ｽｶｶﾞﾜｼ</t>
  </si>
  <si>
    <t>072079</t>
  </si>
  <si>
    <t>喜多方市</t>
  </si>
  <si>
    <t>ｷﾀｶﾀｼ</t>
  </si>
  <si>
    <t>072087</t>
  </si>
  <si>
    <t>相馬市</t>
  </si>
  <si>
    <t>ｿｳﾏｼ</t>
  </si>
  <si>
    <t>072095</t>
  </si>
  <si>
    <t>二本松市</t>
  </si>
  <si>
    <t>ﾆﾎﾝﾏﾂｼ</t>
  </si>
  <si>
    <t>072109</t>
  </si>
  <si>
    <t>田村市</t>
  </si>
  <si>
    <t>ﾀﾑﾗｼ</t>
  </si>
  <si>
    <t>072117</t>
  </si>
  <si>
    <t>南相馬市</t>
  </si>
  <si>
    <t>ﾐﾅﾐｿｳﾏｼ</t>
  </si>
  <si>
    <t>072125</t>
  </si>
  <si>
    <t>072133</t>
  </si>
  <si>
    <t>本宮市</t>
  </si>
  <si>
    <t>ﾓﾄﾐﾔｼ</t>
  </si>
  <si>
    <t>072141</t>
  </si>
  <si>
    <t>桑折町</t>
  </si>
  <si>
    <t>ｺｵﾘﾏﾁ</t>
  </si>
  <si>
    <t>073016</t>
  </si>
  <si>
    <t>国見町</t>
  </si>
  <si>
    <t>ｸﾆﾐﾏﾁ</t>
  </si>
  <si>
    <t>073032</t>
  </si>
  <si>
    <t>川俣町</t>
  </si>
  <si>
    <t>ｶﾜﾏﾀﾏﾁ</t>
  </si>
  <si>
    <t>073083</t>
  </si>
  <si>
    <t>大玉村</t>
  </si>
  <si>
    <t>ｵｵﾀﾏﾑﾗ</t>
  </si>
  <si>
    <t>073229</t>
  </si>
  <si>
    <t>鏡石町</t>
  </si>
  <si>
    <t>ｶｶﾞﾐｲｼﾏﾁ</t>
  </si>
  <si>
    <t>073423</t>
  </si>
  <si>
    <t>天栄村</t>
  </si>
  <si>
    <t>ﾃﾝｴｲﾑﾗ</t>
  </si>
  <si>
    <t>073440</t>
  </si>
  <si>
    <t>下郷町</t>
  </si>
  <si>
    <t>ｼﾓｺﾞｳﾏﾁ</t>
  </si>
  <si>
    <t>073628</t>
  </si>
  <si>
    <t>檜枝岐村</t>
  </si>
  <si>
    <t>ﾋﾉｴﾏﾀﾑﾗ</t>
  </si>
  <si>
    <t>073644</t>
  </si>
  <si>
    <t>只見町</t>
  </si>
  <si>
    <t>ﾀﾀﾞﾐﾏﾁ</t>
  </si>
  <si>
    <t>073679</t>
  </si>
  <si>
    <t>南会津町</t>
  </si>
  <si>
    <t>ﾐﾅﾐｱｲﾂﾞﾏﾁ</t>
  </si>
  <si>
    <t>073687</t>
  </si>
  <si>
    <t>北塩原村</t>
  </si>
  <si>
    <t>ｷﾀｼｵﾊﾞﾗﾑﾗ</t>
  </si>
  <si>
    <t>074021</t>
  </si>
  <si>
    <t>西会津町</t>
  </si>
  <si>
    <t>ﾆｼｱｲﾂﾞﾏﾁ</t>
  </si>
  <si>
    <t>074055</t>
  </si>
  <si>
    <t>磐梯町</t>
  </si>
  <si>
    <t>ﾊﾞﾝﾀﾞｲﾏﾁ</t>
  </si>
  <si>
    <t>074071</t>
  </si>
  <si>
    <t>猪苗代町</t>
  </si>
  <si>
    <t>ｲﾅﾜｼﾛﾏﾁ</t>
  </si>
  <si>
    <t>074080</t>
  </si>
  <si>
    <t>会津坂下町</t>
  </si>
  <si>
    <t>ｱｲﾂﾞﾊﾞﾝｹﾞﾏﾁ</t>
  </si>
  <si>
    <t>074217</t>
  </si>
  <si>
    <t>湯川村</t>
  </si>
  <si>
    <t>ﾕｶﾞﾜﾑﾗ</t>
  </si>
  <si>
    <t>074225</t>
  </si>
  <si>
    <t>柳津町</t>
  </si>
  <si>
    <t>ﾔﾅｲﾂﾞﾏﾁ</t>
  </si>
  <si>
    <t>074233</t>
  </si>
  <si>
    <t>三島町</t>
  </si>
  <si>
    <t>ﾐｼﾏﾏﾁ</t>
  </si>
  <si>
    <t>074446</t>
  </si>
  <si>
    <t>074454</t>
  </si>
  <si>
    <t>昭和村</t>
  </si>
  <si>
    <t>ｼｮｳﾜﾑﾗ</t>
  </si>
  <si>
    <t>074462</t>
  </si>
  <si>
    <t>会津美里町</t>
  </si>
  <si>
    <t>ｱｲﾂﾞﾐｻﾄﾏﾁ</t>
  </si>
  <si>
    <t>074471</t>
  </si>
  <si>
    <t>西郷村</t>
  </si>
  <si>
    <t>ﾆｼｺﾞｳﾑﾗ</t>
  </si>
  <si>
    <t>074616</t>
  </si>
  <si>
    <t>泉崎村</t>
  </si>
  <si>
    <t>ｲｽﾞﾐｻﾞｷﾑﾗ</t>
  </si>
  <si>
    <t>074641</t>
  </si>
  <si>
    <t>中島村</t>
  </si>
  <si>
    <t>ﾅｶｼﾞﾏﾑﾗ</t>
  </si>
  <si>
    <t>074659</t>
  </si>
  <si>
    <t>矢吹町</t>
  </si>
  <si>
    <t>ﾔﾌﾞｷﾏﾁ</t>
  </si>
  <si>
    <t>074667</t>
  </si>
  <si>
    <t>棚倉町</t>
  </si>
  <si>
    <t>ﾀﾅｸﾞﾗﾏﾁ</t>
  </si>
  <si>
    <t>074811</t>
  </si>
  <si>
    <t>矢祭町</t>
  </si>
  <si>
    <t>ﾔﾏﾂﾘﾏﾁ</t>
  </si>
  <si>
    <t>074829</t>
  </si>
  <si>
    <t>塙町</t>
  </si>
  <si>
    <t>ﾊﾅﾜﾏﾁ</t>
  </si>
  <si>
    <t>074837</t>
  </si>
  <si>
    <t>鮫川村</t>
  </si>
  <si>
    <t>ｻﾒｶﾞﾜﾑﾗ</t>
  </si>
  <si>
    <t>074845</t>
  </si>
  <si>
    <t>石川町</t>
  </si>
  <si>
    <t>ｲｼｶﾜﾏﾁ</t>
  </si>
  <si>
    <t>075019</t>
  </si>
  <si>
    <t>玉川村</t>
  </si>
  <si>
    <t>ﾀﾏｶﾜﾑﾗ</t>
  </si>
  <si>
    <t>075027</t>
  </si>
  <si>
    <t>平田村</t>
  </si>
  <si>
    <t>ﾋﾗﾀﾑﾗ</t>
  </si>
  <si>
    <t>075035</t>
  </si>
  <si>
    <t>浅川町</t>
  </si>
  <si>
    <t>ｱｻｶﾜﾏﾁ</t>
  </si>
  <si>
    <t>075043</t>
  </si>
  <si>
    <t>古殿町</t>
  </si>
  <si>
    <t>ﾌﾙﾄﾞﾉﾏﾁ</t>
  </si>
  <si>
    <t>075051</t>
  </si>
  <si>
    <t>三春町</t>
  </si>
  <si>
    <t>ﾐﾊﾙﾏﾁ</t>
  </si>
  <si>
    <t>075213</t>
  </si>
  <si>
    <t>小野町</t>
  </si>
  <si>
    <t>ｵﾉﾏﾁ</t>
  </si>
  <si>
    <t>075221</t>
  </si>
  <si>
    <t>広野町</t>
  </si>
  <si>
    <t>ﾋﾛﾉﾏﾁ</t>
  </si>
  <si>
    <t>075418</t>
  </si>
  <si>
    <t>楢葉町</t>
  </si>
  <si>
    <t>ﾅﾗﾊﾏﾁ</t>
  </si>
  <si>
    <t>075426</t>
  </si>
  <si>
    <t>富岡町</t>
  </si>
  <si>
    <t>ﾄﾐｵｶﾏﾁ</t>
  </si>
  <si>
    <t>075434</t>
  </si>
  <si>
    <t>川内村</t>
  </si>
  <si>
    <t>ｶﾜｳﾁﾑﾗ</t>
  </si>
  <si>
    <t>075442</t>
  </si>
  <si>
    <t>大熊町</t>
  </si>
  <si>
    <t>ｵｵｸﾏﾏﾁ</t>
  </si>
  <si>
    <t>075451</t>
  </si>
  <si>
    <t>双葉町</t>
  </si>
  <si>
    <t>ﾌﾀﾊﾞﾏﾁ</t>
  </si>
  <si>
    <t>075469</t>
  </si>
  <si>
    <t>浪江町</t>
  </si>
  <si>
    <t>ﾅﾐｴﾏﾁ</t>
  </si>
  <si>
    <t>075477</t>
  </si>
  <si>
    <t>葛尾村</t>
  </si>
  <si>
    <t>ｶﾂﾗｵﾑﾗ</t>
  </si>
  <si>
    <t>075485</t>
  </si>
  <si>
    <t>新地町</t>
  </si>
  <si>
    <t>ｼﾝﾁﾏﾁ</t>
  </si>
  <si>
    <t>075612</t>
  </si>
  <si>
    <t>飯舘村</t>
  </si>
  <si>
    <t>ｲｲﾀﾃﾑﾗ</t>
  </si>
  <si>
    <t>075647</t>
  </si>
  <si>
    <t>茨城県</t>
    <phoneticPr fontId="4"/>
  </si>
  <si>
    <t>ｲﾊﾞﾗｷｹﾝ</t>
    <phoneticPr fontId="4"/>
  </si>
  <si>
    <t>080004</t>
    <phoneticPr fontId="4"/>
  </si>
  <si>
    <t>茨城県</t>
  </si>
  <si>
    <t>水戸市</t>
  </si>
  <si>
    <t>ｲﾊﾞﾗｷｹﾝ</t>
  </si>
  <si>
    <t>ﾐﾄｼ</t>
  </si>
  <si>
    <t>082015</t>
  </si>
  <si>
    <t>日立市</t>
  </si>
  <si>
    <t>ﾋﾀﾁｼ</t>
  </si>
  <si>
    <t>082023</t>
  </si>
  <si>
    <t>土浦市</t>
  </si>
  <si>
    <t>ﾂﾁｳﾗｼ</t>
  </si>
  <si>
    <t>082031</t>
  </si>
  <si>
    <t>古河市</t>
  </si>
  <si>
    <t>ｺｶﾞｼ</t>
  </si>
  <si>
    <t>082040</t>
  </si>
  <si>
    <t>石岡市</t>
  </si>
  <si>
    <t>ｲｼｵｶｼ</t>
  </si>
  <si>
    <t>082058</t>
  </si>
  <si>
    <t>結城市</t>
  </si>
  <si>
    <t>ﾕｳｷｼ</t>
  </si>
  <si>
    <t>082074</t>
  </si>
  <si>
    <t>龍ケ崎市</t>
  </si>
  <si>
    <t>ﾘｭｳｶﾞｻｷｼ</t>
  </si>
  <si>
    <t>082082</t>
  </si>
  <si>
    <t>下妻市</t>
  </si>
  <si>
    <t>ｼﾓﾂﾏｼ</t>
  </si>
  <si>
    <t>082104</t>
  </si>
  <si>
    <t>常総市</t>
  </si>
  <si>
    <t>ｼﾞｮｳｿｳｼ</t>
  </si>
  <si>
    <t>082112</t>
  </si>
  <si>
    <t>常陸太田市</t>
  </si>
  <si>
    <t>ﾋﾀﾁｵｵﾀｼ</t>
  </si>
  <si>
    <t>082121</t>
  </si>
  <si>
    <t>高萩市</t>
  </si>
  <si>
    <t>ﾀｶﾊｷﾞｼ</t>
  </si>
  <si>
    <t>082147</t>
  </si>
  <si>
    <t>北茨城市</t>
  </si>
  <si>
    <t>ｷﾀｲﾊﾞﾗｷｼ</t>
  </si>
  <si>
    <t>082155</t>
  </si>
  <si>
    <t>笠間市</t>
  </si>
  <si>
    <t>ｶｻﾏｼ</t>
  </si>
  <si>
    <t>082163</t>
  </si>
  <si>
    <t>取手市</t>
  </si>
  <si>
    <t>ﾄﾘﾃﾞｼ</t>
  </si>
  <si>
    <t>082171</t>
  </si>
  <si>
    <t>牛久市</t>
  </si>
  <si>
    <t>ｳｼｸｼ</t>
  </si>
  <si>
    <t>082198</t>
  </si>
  <si>
    <t>つくば市</t>
  </si>
  <si>
    <t>ﾂｸﾊﾞｼ</t>
  </si>
  <si>
    <t>082201</t>
  </si>
  <si>
    <t>ひたちなか市</t>
  </si>
  <si>
    <t>ﾋﾀﾁﾅｶｼ</t>
  </si>
  <si>
    <t>082210</t>
  </si>
  <si>
    <t>鹿嶋市</t>
  </si>
  <si>
    <t>ｶｼﾏｼ</t>
  </si>
  <si>
    <t>082228</t>
  </si>
  <si>
    <t>潮来市</t>
  </si>
  <si>
    <t>ｲﾀｺｼ</t>
  </si>
  <si>
    <t>082236</t>
  </si>
  <si>
    <t>守谷市</t>
  </si>
  <si>
    <t>ﾓﾘﾔｼ</t>
  </si>
  <si>
    <t>082244</t>
  </si>
  <si>
    <t>常陸大宮市</t>
  </si>
  <si>
    <t>ﾋﾀﾁｵｵﾐﾔｼ</t>
  </si>
  <si>
    <t>082252</t>
  </si>
  <si>
    <t>那珂市</t>
  </si>
  <si>
    <t>ﾅｶｼ</t>
  </si>
  <si>
    <t>082261</t>
  </si>
  <si>
    <t>筑西市</t>
  </si>
  <si>
    <t>ﾁｸｾｲｼ</t>
  </si>
  <si>
    <t>082279</t>
  </si>
  <si>
    <t>坂東市</t>
  </si>
  <si>
    <t>ﾊﾞﾝﾄﾞｳｼ</t>
  </si>
  <si>
    <t>082287</t>
  </si>
  <si>
    <t>稲敷市</t>
  </si>
  <si>
    <t>ｲﾅｼｷｼ</t>
  </si>
  <si>
    <t>082295</t>
  </si>
  <si>
    <t>かすみがうら市</t>
  </si>
  <si>
    <t>ｶｽﾐｶﾞｳﾗｼ</t>
  </si>
  <si>
    <t>082309</t>
  </si>
  <si>
    <t>桜川市</t>
  </si>
  <si>
    <t>ｻｸﾗｶﾞﾜｼ</t>
  </si>
  <si>
    <t>082317</t>
  </si>
  <si>
    <t>神栖市</t>
  </si>
  <si>
    <t>ｶﾐｽｼ</t>
  </si>
  <si>
    <t>082325</t>
  </si>
  <si>
    <t>行方市</t>
  </si>
  <si>
    <t>ﾅﾒｶﾞﾀｼ</t>
  </si>
  <si>
    <t>082333</t>
  </si>
  <si>
    <t>鉾田市</t>
  </si>
  <si>
    <t>ﾎｺﾀｼ</t>
  </si>
  <si>
    <t>082341</t>
  </si>
  <si>
    <t>つくばみらい市</t>
  </si>
  <si>
    <t>ﾂｸﾊﾞﾐﾗｲｼ</t>
  </si>
  <si>
    <t>082350</t>
  </si>
  <si>
    <t>小美玉市</t>
  </si>
  <si>
    <t>ｵﾐﾀﾏｼ</t>
  </si>
  <si>
    <t>082368</t>
  </si>
  <si>
    <t>茨城町</t>
  </si>
  <si>
    <t>ｲﾊﾞﾗｷﾏﾁ</t>
  </si>
  <si>
    <t>083020</t>
  </si>
  <si>
    <t>大洗町</t>
  </si>
  <si>
    <t>ｵｵｱﾗｲﾏﾁ</t>
  </si>
  <si>
    <t>083097</t>
  </si>
  <si>
    <t>城里町</t>
  </si>
  <si>
    <t>ｼﾛｻﾄﾏﾁ</t>
  </si>
  <si>
    <t>083101</t>
  </si>
  <si>
    <t>東海村</t>
  </si>
  <si>
    <t>ﾄｳｶｲﾑﾗ</t>
  </si>
  <si>
    <t>083411</t>
  </si>
  <si>
    <t>大子町</t>
  </si>
  <si>
    <t>ﾀﾞｲｺﾞﾏﾁ</t>
  </si>
  <si>
    <t>083640</t>
  </si>
  <si>
    <t>美浦村</t>
  </si>
  <si>
    <t>ﾐﾎﾑﾗ</t>
  </si>
  <si>
    <t>084425</t>
  </si>
  <si>
    <t>阿見町</t>
  </si>
  <si>
    <t>ｱﾐﾏﾁ</t>
  </si>
  <si>
    <t>084433</t>
  </si>
  <si>
    <t>河内町</t>
  </si>
  <si>
    <t>ｶﾜﾁﾏﾁ</t>
  </si>
  <si>
    <t>084476</t>
  </si>
  <si>
    <t>八千代町</t>
  </si>
  <si>
    <t>ﾔﾁﾖﾏﾁ</t>
  </si>
  <si>
    <t>085219</t>
  </si>
  <si>
    <t>五霞町</t>
  </si>
  <si>
    <t>ｺﾞｶﾏﾁ</t>
  </si>
  <si>
    <t>085421</t>
  </si>
  <si>
    <t>境町</t>
  </si>
  <si>
    <t>ｻｶｲﾏﾁ</t>
  </si>
  <si>
    <t>085464</t>
  </si>
  <si>
    <t>利根町</t>
  </si>
  <si>
    <t>ﾄﾈﾏﾁ</t>
  </si>
  <si>
    <t>085642</t>
  </si>
  <si>
    <t>栃木県</t>
    <phoneticPr fontId="4"/>
  </si>
  <si>
    <t>ﾄﾁｷﾞｹﾝ</t>
    <phoneticPr fontId="4"/>
  </si>
  <si>
    <t>090000</t>
    <phoneticPr fontId="4"/>
  </si>
  <si>
    <t>栃木県</t>
  </si>
  <si>
    <t>宇都宮市</t>
  </si>
  <si>
    <t>ﾄﾁｷﾞｹﾝ</t>
  </si>
  <si>
    <t>ｳﾂﾉﾐﾔｼ</t>
  </si>
  <si>
    <t>092011</t>
  </si>
  <si>
    <t>足利市</t>
  </si>
  <si>
    <t>ｱｼｶｶﾞｼ</t>
  </si>
  <si>
    <t>092029</t>
  </si>
  <si>
    <t>栃木市</t>
  </si>
  <si>
    <t>ﾄﾁｷﾞｼ</t>
  </si>
  <si>
    <t>092037</t>
  </si>
  <si>
    <t>佐野市</t>
  </si>
  <si>
    <t>ｻﾉｼ</t>
  </si>
  <si>
    <t>092045</t>
  </si>
  <si>
    <t>鹿沼市</t>
  </si>
  <si>
    <t>ｶﾇﾏｼ</t>
  </si>
  <si>
    <t>092053</t>
  </si>
  <si>
    <t>日光市</t>
  </si>
  <si>
    <t>ﾆｯｺｳｼ</t>
  </si>
  <si>
    <t>092061</t>
  </si>
  <si>
    <t>小山市</t>
  </si>
  <si>
    <t>ｵﾔﾏｼ</t>
  </si>
  <si>
    <t>092088</t>
  </si>
  <si>
    <t>真岡市</t>
  </si>
  <si>
    <t>ﾓｵｶｼ</t>
  </si>
  <si>
    <t>092096</t>
  </si>
  <si>
    <t>大田原市</t>
  </si>
  <si>
    <t>ｵｵﾀﾜﾗｼ</t>
  </si>
  <si>
    <t>092100</t>
  </si>
  <si>
    <t>矢板市</t>
  </si>
  <si>
    <t>ﾔｲﾀｼ</t>
  </si>
  <si>
    <t>092118</t>
  </si>
  <si>
    <t>那須塩原市</t>
  </si>
  <si>
    <t>ﾅｽｼｵﾊﾞﾗｼ</t>
  </si>
  <si>
    <t>092134</t>
  </si>
  <si>
    <t>さくら市</t>
  </si>
  <si>
    <t>ｻｸﾗｼ</t>
  </si>
  <si>
    <t>092142</t>
  </si>
  <si>
    <t>那須烏山市</t>
  </si>
  <si>
    <t>ﾅｽｶﾗｽﾔﾏｼ</t>
  </si>
  <si>
    <t>092151</t>
  </si>
  <si>
    <t>下野市</t>
  </si>
  <si>
    <t>ｼﾓﾂｹｼ</t>
  </si>
  <si>
    <t>092169</t>
  </si>
  <si>
    <t>上三川町</t>
  </si>
  <si>
    <t>ｶﾐﾉｶﾜﾏﾁ</t>
  </si>
  <si>
    <t>093017</t>
  </si>
  <si>
    <t>益子町</t>
  </si>
  <si>
    <t>ﾏｼｺﾏﾁ</t>
  </si>
  <si>
    <t>093424</t>
  </si>
  <si>
    <t>茂木町</t>
  </si>
  <si>
    <t>ﾓﾃｷﾞﾏﾁ</t>
    <phoneticPr fontId="4"/>
  </si>
  <si>
    <t>093432</t>
  </si>
  <si>
    <t>市貝町</t>
  </si>
  <si>
    <t>ｲﾁｶｲﾏﾁ</t>
  </si>
  <si>
    <t>093441</t>
  </si>
  <si>
    <t>芳賀町</t>
  </si>
  <si>
    <t>ﾊｶﾞﾏﾁ</t>
  </si>
  <si>
    <t>093459</t>
  </si>
  <si>
    <t>壬生町</t>
  </si>
  <si>
    <t>ﾐﾌﾞﾏﾁ</t>
  </si>
  <si>
    <t>093611</t>
  </si>
  <si>
    <t>野木町</t>
  </si>
  <si>
    <t>ﾉｷﾞﾏﾁ</t>
  </si>
  <si>
    <t>093645</t>
  </si>
  <si>
    <t>塩谷町</t>
  </si>
  <si>
    <t>ｼｵﾔﾏﾁ</t>
  </si>
  <si>
    <t>093840</t>
  </si>
  <si>
    <t>高根沢町</t>
  </si>
  <si>
    <t>ﾀｶﾈｻﾞﾜﾏﾁ</t>
  </si>
  <si>
    <t>093866</t>
  </si>
  <si>
    <t>那須町</t>
  </si>
  <si>
    <t>ﾅｽﾏﾁ</t>
  </si>
  <si>
    <t>094072</t>
  </si>
  <si>
    <t>那珂川町</t>
  </si>
  <si>
    <t>ﾅｶｶﾞﾜﾏﾁ</t>
  </si>
  <si>
    <t>094111</t>
  </si>
  <si>
    <t>群馬県</t>
    <phoneticPr fontId="4"/>
  </si>
  <si>
    <t>ｸﾞﾝﾏｹﾝ</t>
    <phoneticPr fontId="4"/>
  </si>
  <si>
    <t>100005</t>
    <phoneticPr fontId="4"/>
  </si>
  <si>
    <t>群馬県</t>
  </si>
  <si>
    <t>前橋市</t>
  </si>
  <si>
    <t>ｸﾞﾝﾏｹﾝ</t>
  </si>
  <si>
    <t>ﾏｴﾊﾞｼｼ</t>
  </si>
  <si>
    <t>102016</t>
  </si>
  <si>
    <t>高崎市</t>
  </si>
  <si>
    <t>ﾀｶｻｷｼ</t>
  </si>
  <si>
    <t>102024</t>
  </si>
  <si>
    <t>桐生市</t>
  </si>
  <si>
    <t>ｷﾘｭｳｼ</t>
  </si>
  <si>
    <t>102032</t>
  </si>
  <si>
    <t>伊勢崎市</t>
  </si>
  <si>
    <t>ｲｾｻｷｼ</t>
  </si>
  <si>
    <t>102041</t>
  </si>
  <si>
    <t>太田市</t>
  </si>
  <si>
    <t>ｵｵﾀｼ</t>
  </si>
  <si>
    <t>102059</t>
  </si>
  <si>
    <t>沼田市</t>
  </si>
  <si>
    <t>ﾇﾏﾀｼ</t>
  </si>
  <si>
    <t>102067</t>
  </si>
  <si>
    <t>館林市</t>
  </si>
  <si>
    <t>ﾀﾃﾊﾞﾔｼｼ</t>
  </si>
  <si>
    <t>102075</t>
  </si>
  <si>
    <t>渋川市</t>
  </si>
  <si>
    <t>ｼﾌﾞｶﾜｼ</t>
  </si>
  <si>
    <t>102083</t>
  </si>
  <si>
    <t>藤岡市</t>
  </si>
  <si>
    <t>ﾌｼﾞｵｶｼ</t>
  </si>
  <si>
    <t>102091</t>
  </si>
  <si>
    <t>富岡市</t>
  </si>
  <si>
    <t>ﾄﾐｵｶｼ</t>
  </si>
  <si>
    <t>102105</t>
  </si>
  <si>
    <t>安中市</t>
  </si>
  <si>
    <t>ｱﾝﾅｶｼ</t>
  </si>
  <si>
    <t>102113</t>
  </si>
  <si>
    <t>みどり市</t>
  </si>
  <si>
    <t>ﾐﾄﾞﾘｼ</t>
  </si>
  <si>
    <t>102121</t>
  </si>
  <si>
    <t>榛東村</t>
  </si>
  <si>
    <t>ｼﾝﾄｳﾑﾗ</t>
  </si>
  <si>
    <t>103446</t>
  </si>
  <si>
    <t>吉岡町</t>
  </si>
  <si>
    <t>ﾖｼｵｶﾏﾁ</t>
  </si>
  <si>
    <t>103454</t>
  </si>
  <si>
    <t>上野村</t>
  </si>
  <si>
    <t>ｳｴﾉﾑﾗ</t>
  </si>
  <si>
    <t>103667</t>
  </si>
  <si>
    <t>神流町</t>
  </si>
  <si>
    <t>ｶﾝﾅﾏﾁ</t>
  </si>
  <si>
    <t>103675</t>
  </si>
  <si>
    <t>下仁田町</t>
  </si>
  <si>
    <t>ｼﾓﾆﾀﾏﾁ</t>
  </si>
  <si>
    <t>103829</t>
  </si>
  <si>
    <t>南牧村</t>
  </si>
  <si>
    <t>ﾅﾝﾓｸﾑﾗ</t>
  </si>
  <si>
    <t>103837</t>
  </si>
  <si>
    <t>甘楽町</t>
  </si>
  <si>
    <t>ｶﾝﾗﾏﾁ</t>
  </si>
  <si>
    <t>103845</t>
  </si>
  <si>
    <t>中之条町</t>
  </si>
  <si>
    <t>ﾅｶﾉｼﾞﾖｳﾏﾁ</t>
  </si>
  <si>
    <t>104213</t>
  </si>
  <si>
    <t>長野原町</t>
  </si>
  <si>
    <t>ﾅｶﾞﾉﾊﾗﾏﾁ</t>
  </si>
  <si>
    <t>104248</t>
  </si>
  <si>
    <t>嬬恋村</t>
  </si>
  <si>
    <t>ﾂﾏｺﾞｲﾑﾗ</t>
  </si>
  <si>
    <t>104256</t>
  </si>
  <si>
    <t>草津町</t>
  </si>
  <si>
    <t>ｸｻﾂﾏﾁ</t>
  </si>
  <si>
    <t>104264</t>
  </si>
  <si>
    <t>高山村</t>
  </si>
  <si>
    <t>ﾀｶﾔﾏﾑﾗ</t>
  </si>
  <si>
    <t>104281</t>
  </si>
  <si>
    <t>東吾妻町</t>
  </si>
  <si>
    <t>ﾋｶﾞｼｱｶﾞﾂﾏﾏﾁ</t>
    <phoneticPr fontId="4"/>
  </si>
  <si>
    <t>104299</t>
  </si>
  <si>
    <t>片品村</t>
  </si>
  <si>
    <t>ｶﾀｼﾅﾑﾗ</t>
  </si>
  <si>
    <t>104434</t>
  </si>
  <si>
    <t>川場村</t>
  </si>
  <si>
    <t>ｶﾜﾊﾞﾑﾗ</t>
  </si>
  <si>
    <t>104442</t>
  </si>
  <si>
    <t>104485</t>
  </si>
  <si>
    <t>みなかみ町</t>
  </si>
  <si>
    <t>ﾐﾅｶﾐﾏﾁ</t>
  </si>
  <si>
    <t>104493</t>
  </si>
  <si>
    <t>玉村町</t>
  </si>
  <si>
    <t>ﾀﾏﾑﾗﾏﾁ</t>
  </si>
  <si>
    <t>104647</t>
  </si>
  <si>
    <t>板倉町</t>
  </si>
  <si>
    <t>ｲﾀｸﾗﾏﾁ</t>
  </si>
  <si>
    <t>105210</t>
  </si>
  <si>
    <t>明和町</t>
  </si>
  <si>
    <t>ﾒｲﾜﾏﾁ</t>
  </si>
  <si>
    <t>105228</t>
  </si>
  <si>
    <t>千代田町</t>
  </si>
  <si>
    <t>ﾁﾖﾀﾞﾏﾁ</t>
  </si>
  <si>
    <t>105236</t>
  </si>
  <si>
    <t>大泉町</t>
  </si>
  <si>
    <t>ｵｵｲｽﾞﾐﾏﾁ</t>
  </si>
  <si>
    <t>105244</t>
  </si>
  <si>
    <t>邑楽町</t>
  </si>
  <si>
    <t>ｵｳﾗﾏﾁ</t>
  </si>
  <si>
    <t>105252</t>
  </si>
  <si>
    <t>埼玉県</t>
    <phoneticPr fontId="4"/>
  </si>
  <si>
    <t>ｻｲﾀﾏｹﾝ</t>
    <phoneticPr fontId="4"/>
  </si>
  <si>
    <t>110001</t>
    <phoneticPr fontId="4"/>
  </si>
  <si>
    <t>埼玉県</t>
  </si>
  <si>
    <t>さいたま市</t>
  </si>
  <si>
    <t>ｻｲﾀﾏｹﾝ</t>
  </si>
  <si>
    <t>ｻｲﾀﾏｼ</t>
  </si>
  <si>
    <t>111007</t>
  </si>
  <si>
    <t>川越市</t>
  </si>
  <si>
    <t>ｶﾜｺﾞｴｼ</t>
  </si>
  <si>
    <t>112011</t>
  </si>
  <si>
    <t>熊谷市</t>
  </si>
  <si>
    <t>ｸﾏｶﾞﾔｼ</t>
  </si>
  <si>
    <t>112020</t>
  </si>
  <si>
    <t>川口市</t>
  </si>
  <si>
    <t>ｶﾜｸﾞﾁｼ</t>
  </si>
  <si>
    <t>112038</t>
  </si>
  <si>
    <t>行田市</t>
  </si>
  <si>
    <t>ｷﾞﾖｳﾀﾞｼ</t>
  </si>
  <si>
    <t>112062</t>
  </si>
  <si>
    <t>秩父市</t>
  </si>
  <si>
    <t>ﾁﾁﾌﾞｼ</t>
  </si>
  <si>
    <t>112071</t>
  </si>
  <si>
    <t>所沢市</t>
  </si>
  <si>
    <t>ﾄｺﾛｻﾞﾜｼ</t>
  </si>
  <si>
    <t>112089</t>
  </si>
  <si>
    <t>飯能市</t>
  </si>
  <si>
    <t>ﾊﾝﾉｳｼ</t>
  </si>
  <si>
    <t>112097</t>
  </si>
  <si>
    <t>加須市</t>
  </si>
  <si>
    <t>ｶｿﾞｼ</t>
  </si>
  <si>
    <t>112101</t>
  </si>
  <si>
    <t>本庄市</t>
  </si>
  <si>
    <t>ﾎﾝｼﾞﾖｳｼ</t>
  </si>
  <si>
    <t>112119</t>
  </si>
  <si>
    <t>東松山市</t>
  </si>
  <si>
    <t>ﾋｶﾞｼﾏﾂﾔﾏｼ</t>
  </si>
  <si>
    <t>112127</t>
  </si>
  <si>
    <t>春日部市</t>
  </si>
  <si>
    <t>ｶｽｶﾍﾞｼ</t>
  </si>
  <si>
    <t>112143</t>
  </si>
  <si>
    <t>狭山市</t>
  </si>
  <si>
    <t>ｻﾔﾏｼ</t>
  </si>
  <si>
    <t>112151</t>
  </si>
  <si>
    <t>羽生市</t>
  </si>
  <si>
    <t>ﾊﾆﾕｳｼ</t>
  </si>
  <si>
    <t>112160</t>
  </si>
  <si>
    <t>鴻巣市</t>
  </si>
  <si>
    <t>ｺｳﾉｽｼ</t>
  </si>
  <si>
    <t>112178</t>
  </si>
  <si>
    <t>深谷市</t>
  </si>
  <si>
    <t>ﾌｶﾔｼ</t>
  </si>
  <si>
    <t>112186</t>
  </si>
  <si>
    <t>上尾市</t>
  </si>
  <si>
    <t>ｱｹﾞｵｼ</t>
  </si>
  <si>
    <t>112194</t>
  </si>
  <si>
    <t>草加市</t>
  </si>
  <si>
    <t>ｿｳｶｼ</t>
  </si>
  <si>
    <t>112216</t>
  </si>
  <si>
    <t>越谷市</t>
  </si>
  <si>
    <t>ｺｼｶﾞﾔｼ</t>
  </si>
  <si>
    <t>112224</t>
  </si>
  <si>
    <t>蕨市</t>
  </si>
  <si>
    <t>ﾜﾗﾋﾞｼ</t>
  </si>
  <si>
    <t>112232</t>
  </si>
  <si>
    <t>戸田市</t>
  </si>
  <si>
    <t>ﾄﾀﾞｼ</t>
  </si>
  <si>
    <t>112241</t>
  </si>
  <si>
    <t>入間市</t>
  </si>
  <si>
    <t>ｲﾙﾏｼ</t>
  </si>
  <si>
    <t>112259</t>
  </si>
  <si>
    <t>朝霞市</t>
  </si>
  <si>
    <t>ｱｻｶｼ</t>
  </si>
  <si>
    <t>112275</t>
  </si>
  <si>
    <t>志木市</t>
  </si>
  <si>
    <t>ｼｷｼ</t>
  </si>
  <si>
    <t>112283</t>
  </si>
  <si>
    <t>和光市</t>
  </si>
  <si>
    <t>ﾜｺｳｼ</t>
  </si>
  <si>
    <t>112291</t>
  </si>
  <si>
    <t>新座市</t>
  </si>
  <si>
    <t>ﾆｲｻﾞｼ</t>
  </si>
  <si>
    <t>112305</t>
  </si>
  <si>
    <t>桶川市</t>
  </si>
  <si>
    <t>ｵｹｶﾞﾜｼ</t>
  </si>
  <si>
    <t>112313</t>
  </si>
  <si>
    <t>久喜市</t>
  </si>
  <si>
    <t>ｸｷｼ</t>
  </si>
  <si>
    <t>112321</t>
  </si>
  <si>
    <t>北本市</t>
  </si>
  <si>
    <t>ｷﾀﾓﾄｼ</t>
  </si>
  <si>
    <t>112330</t>
  </si>
  <si>
    <t>八潮市</t>
  </si>
  <si>
    <t>ﾔｼｵｼ</t>
  </si>
  <si>
    <t>112348</t>
  </si>
  <si>
    <t>富士見市</t>
  </si>
  <si>
    <t>ﾌｼﾞﾐｼ</t>
  </si>
  <si>
    <t>112356</t>
  </si>
  <si>
    <t>三郷市</t>
  </si>
  <si>
    <t>ﾐｻﾄｼ</t>
  </si>
  <si>
    <t>112372</t>
  </si>
  <si>
    <t>蓮田市</t>
  </si>
  <si>
    <t>ﾊｽﾀﾞｼ</t>
  </si>
  <si>
    <t>112381</t>
  </si>
  <si>
    <t>坂戸市</t>
  </si>
  <si>
    <t>ｻｶﾄﾞｼ</t>
  </si>
  <si>
    <t>112399</t>
  </si>
  <si>
    <t>幸手市</t>
  </si>
  <si>
    <t>ｻｯﾃｼ</t>
    <phoneticPr fontId="4"/>
  </si>
  <si>
    <t>112402</t>
  </si>
  <si>
    <t>鶴ヶ島市</t>
  </si>
  <si>
    <t>ﾂﾙｶﾞｼﾏｼ</t>
  </si>
  <si>
    <t>112411</t>
  </si>
  <si>
    <t>日高市</t>
  </si>
  <si>
    <t>ﾋﾀﾞｶｼ</t>
  </si>
  <si>
    <t>112429</t>
  </si>
  <si>
    <t>吉川市</t>
  </si>
  <si>
    <t>ﾖｼｶﾜｼ</t>
  </si>
  <si>
    <t>112437</t>
  </si>
  <si>
    <t>ふじみ野市</t>
  </si>
  <si>
    <t>ﾌｼﾞﾐﾉｼ</t>
  </si>
  <si>
    <t>112453</t>
  </si>
  <si>
    <t>白岡市</t>
    <rPh sb="0" eb="2">
      <t>シラオカ</t>
    </rPh>
    <rPh sb="2" eb="3">
      <t>シ</t>
    </rPh>
    <phoneticPr fontId="4"/>
  </si>
  <si>
    <t>ｼﾗｵｶｼ</t>
    <phoneticPr fontId="4"/>
  </si>
  <si>
    <t>112461</t>
    <phoneticPr fontId="4"/>
  </si>
  <si>
    <t>伊奈町</t>
  </si>
  <si>
    <t>ｲﾅﾏﾁ</t>
  </si>
  <si>
    <t>113018</t>
  </si>
  <si>
    <t>三芳町</t>
  </si>
  <si>
    <t>ﾐﾖｼﾏﾁ</t>
  </si>
  <si>
    <t>113247</t>
  </si>
  <si>
    <t>毛呂山町</t>
  </si>
  <si>
    <t>ﾓﾛﾔﾏﾏﾁ</t>
  </si>
  <si>
    <t>113263</t>
  </si>
  <si>
    <t>越生町</t>
  </si>
  <si>
    <t>ｵｺﾞｾﾏﾁ</t>
  </si>
  <si>
    <t>113271</t>
  </si>
  <si>
    <t>滑川町</t>
  </si>
  <si>
    <t>ﾅﾒｶﾞﾜﾏﾁ</t>
  </si>
  <si>
    <t>113417</t>
  </si>
  <si>
    <t>嵐山町</t>
  </si>
  <si>
    <t>ﾗﾝｻﾞﾝﾏﾁ</t>
  </si>
  <si>
    <t>113425</t>
  </si>
  <si>
    <t>小川町</t>
  </si>
  <si>
    <t>ｵｶﾞﾜﾏﾁ</t>
  </si>
  <si>
    <t>113433</t>
  </si>
  <si>
    <t>川島町</t>
  </si>
  <si>
    <t>ｶﾜｼﾞﾏﾏﾁ</t>
  </si>
  <si>
    <t>113468</t>
  </si>
  <si>
    <t>吉見町</t>
  </si>
  <si>
    <t>ﾖｼﾐﾏﾁ</t>
  </si>
  <si>
    <t>113476</t>
  </si>
  <si>
    <t>鳩山町</t>
  </si>
  <si>
    <t>ﾊﾄﾔﾏﾏﾁ</t>
  </si>
  <si>
    <t>113484</t>
  </si>
  <si>
    <t>ときがわ町</t>
  </si>
  <si>
    <t>ﾄｷｶﾞﾜﾏﾁ</t>
  </si>
  <si>
    <t>113492</t>
  </si>
  <si>
    <t>横瀬町</t>
  </si>
  <si>
    <t>ﾖｺｾﾞﾏﾁ</t>
  </si>
  <si>
    <t>113611</t>
  </si>
  <si>
    <t>皆野町</t>
  </si>
  <si>
    <t>ﾐﾅﾉﾏﾁ</t>
  </si>
  <si>
    <t>113620</t>
  </si>
  <si>
    <t>長瀞町</t>
  </si>
  <si>
    <t>ﾅｶﾞﾄﾛﾏﾁ</t>
  </si>
  <si>
    <t>113638</t>
  </si>
  <si>
    <t>小鹿野町</t>
  </si>
  <si>
    <t>ｵｶﾞﾉﾏﾁ</t>
  </si>
  <si>
    <t>113654</t>
  </si>
  <si>
    <t>東秩父村</t>
  </si>
  <si>
    <t>ﾋｶﾞｼﾁﾁﾌﾞﾑﾗ</t>
  </si>
  <si>
    <t>113697</t>
  </si>
  <si>
    <t>113816</t>
  </si>
  <si>
    <t>神川町</t>
  </si>
  <si>
    <t>ｶﾐｶﾜﾏﾁ</t>
  </si>
  <si>
    <t>113832</t>
  </si>
  <si>
    <t>上里町</t>
  </si>
  <si>
    <t>ｶﾐｻﾄﾏﾁ</t>
  </si>
  <si>
    <t>113859</t>
  </si>
  <si>
    <t>寄居町</t>
  </si>
  <si>
    <t>ﾖﾘｲﾏﾁ</t>
  </si>
  <si>
    <t>114081</t>
  </si>
  <si>
    <t>宮代町</t>
  </si>
  <si>
    <t>ﾐﾔｼﾛﾏﾁ</t>
  </si>
  <si>
    <t>114421</t>
  </si>
  <si>
    <t>杉戸町</t>
  </si>
  <si>
    <t>ｽｷﾞﾄﾏﾁ</t>
  </si>
  <si>
    <t>114642</t>
  </si>
  <si>
    <t>松伏町</t>
  </si>
  <si>
    <t>ﾏﾂﾌﾞｼﾏﾁ</t>
  </si>
  <si>
    <t>114651</t>
  </si>
  <si>
    <t>千葉県</t>
    <phoneticPr fontId="4"/>
  </si>
  <si>
    <t>ﾁﾊﾞｹﾝ</t>
    <phoneticPr fontId="4"/>
  </si>
  <si>
    <t>120006</t>
    <phoneticPr fontId="4"/>
  </si>
  <si>
    <t>千葉県</t>
  </si>
  <si>
    <t>千葉市</t>
  </si>
  <si>
    <t>ﾁﾊﾞｹﾝ</t>
  </si>
  <si>
    <t>ﾁﾊﾞｼ</t>
  </si>
  <si>
    <t>121002</t>
  </si>
  <si>
    <t>銚子市</t>
  </si>
  <si>
    <t>ﾁｮｳｼｼ</t>
  </si>
  <si>
    <t>122025</t>
  </si>
  <si>
    <t>市川市</t>
  </si>
  <si>
    <t>ｲﾁｶﾜｼ</t>
  </si>
  <si>
    <t>122033</t>
  </si>
  <si>
    <t>船橋市</t>
  </si>
  <si>
    <t>ﾌﾅﾊﾞｼｼ</t>
  </si>
  <si>
    <t>122041</t>
  </si>
  <si>
    <t>館山市</t>
  </si>
  <si>
    <t>ﾀﾃﾔﾏｼ</t>
  </si>
  <si>
    <t>122050</t>
  </si>
  <si>
    <t>木更津市</t>
  </si>
  <si>
    <t>ｷｻﾗﾂﾞｼ</t>
  </si>
  <si>
    <t>122068</t>
  </si>
  <si>
    <t>松戸市</t>
  </si>
  <si>
    <t>ﾏﾂﾄﾞｼ</t>
  </si>
  <si>
    <t>122076</t>
  </si>
  <si>
    <t>野田市</t>
  </si>
  <si>
    <t>ﾉﾀﾞｼ</t>
  </si>
  <si>
    <t>122084</t>
  </si>
  <si>
    <t>茂原市</t>
  </si>
  <si>
    <t>ﾓﾊﾞﾗｼ</t>
  </si>
  <si>
    <t>122106</t>
  </si>
  <si>
    <t>成田市</t>
  </si>
  <si>
    <t>ﾅﾘﾀｼ</t>
  </si>
  <si>
    <t>122114</t>
  </si>
  <si>
    <t>佐倉市</t>
  </si>
  <si>
    <t>122122</t>
  </si>
  <si>
    <t>東金市</t>
  </si>
  <si>
    <t>ﾄｳｶﾞﾈｼ</t>
  </si>
  <si>
    <t>122131</t>
  </si>
  <si>
    <t>旭市</t>
  </si>
  <si>
    <t>ｱｻﾋｼ</t>
  </si>
  <si>
    <t>122157</t>
  </si>
  <si>
    <t>習志野市</t>
  </si>
  <si>
    <t>ﾅﾗｼﾉｼ</t>
  </si>
  <si>
    <t>122165</t>
  </si>
  <si>
    <t>柏市</t>
  </si>
  <si>
    <t>ｶｼﾜｼ</t>
  </si>
  <si>
    <t>122173</t>
  </si>
  <si>
    <t>勝浦市</t>
  </si>
  <si>
    <t>ｶﾂｳﾗｼ</t>
  </si>
  <si>
    <t>122181</t>
  </si>
  <si>
    <t>市原市</t>
  </si>
  <si>
    <t>ｲﾁﾊﾗｼ</t>
  </si>
  <si>
    <t>122190</t>
  </si>
  <si>
    <t>流山市</t>
  </si>
  <si>
    <t>ﾅｶﾞﾚﾔﾏｼ</t>
  </si>
  <si>
    <t>122203</t>
  </si>
  <si>
    <t>八千代市</t>
  </si>
  <si>
    <t>ﾔﾁﾖｼ</t>
  </si>
  <si>
    <t>122211</t>
  </si>
  <si>
    <t>我孫子市</t>
  </si>
  <si>
    <t>ｱﾋﾞｺｼ</t>
  </si>
  <si>
    <t>122220</t>
  </si>
  <si>
    <t>鴨川市</t>
  </si>
  <si>
    <t>ｶﾓｶﾞﾜｼ</t>
  </si>
  <si>
    <t>122238</t>
  </si>
  <si>
    <t>鎌ケ谷市</t>
  </si>
  <si>
    <t>ｶﾏｶﾞﾔｼ</t>
  </si>
  <si>
    <t>122246</t>
  </si>
  <si>
    <t>君津市</t>
  </si>
  <si>
    <t>ｷﾐﾂｼ</t>
  </si>
  <si>
    <t>122254</t>
  </si>
  <si>
    <t>富津市</t>
  </si>
  <si>
    <t>ﾌｯﾂｼ</t>
    <phoneticPr fontId="4"/>
  </si>
  <si>
    <t>122262</t>
  </si>
  <si>
    <t>浦安市</t>
  </si>
  <si>
    <t>ｳﾗﾔｽｼ</t>
  </si>
  <si>
    <t>122271</t>
  </si>
  <si>
    <t>四街道市</t>
  </si>
  <si>
    <t>ﾖﾂｶｲﾄﾞｳｼ</t>
  </si>
  <si>
    <t>122289</t>
  </si>
  <si>
    <t>袖ケ浦市</t>
  </si>
  <si>
    <t>ｿﾃﾞｶﾞｳﾗｼ</t>
  </si>
  <si>
    <t>122297</t>
  </si>
  <si>
    <t>八街市</t>
  </si>
  <si>
    <t>ﾔﾁﾏﾀｼ</t>
  </si>
  <si>
    <t>122301</t>
  </si>
  <si>
    <t>印西市</t>
  </si>
  <si>
    <t>ｲﾝｻﾞｲｼ</t>
  </si>
  <si>
    <t>122319</t>
  </si>
  <si>
    <t>白井市</t>
  </si>
  <si>
    <t>ｼﾛｲｼ</t>
  </si>
  <si>
    <t>122327</t>
  </si>
  <si>
    <t>富里市</t>
  </si>
  <si>
    <t>ﾄﾐｻﾄｼ</t>
  </si>
  <si>
    <t>122335</t>
  </si>
  <si>
    <t>南房総市</t>
  </si>
  <si>
    <t>ﾐﾅﾐﾎﾞｳｿｳｼ</t>
  </si>
  <si>
    <t>122343</t>
  </si>
  <si>
    <t>匝瑳市</t>
  </si>
  <si>
    <t>ｿｳｻｼ</t>
  </si>
  <si>
    <t>122351</t>
  </si>
  <si>
    <t>香取市</t>
  </si>
  <si>
    <t>ｶﾄﾘｼ</t>
  </si>
  <si>
    <t>122360</t>
  </si>
  <si>
    <t>山武市</t>
  </si>
  <si>
    <t>ｻﾝﾑｼ</t>
  </si>
  <si>
    <t>122378</t>
  </si>
  <si>
    <t>いすみ市</t>
  </si>
  <si>
    <t>ｲｽﾐｼ</t>
  </si>
  <si>
    <t>122386</t>
  </si>
  <si>
    <t>大網白里市</t>
    <rPh sb="4" eb="5">
      <t>シ</t>
    </rPh>
    <phoneticPr fontId="4"/>
  </si>
  <si>
    <t>ｵｵｱﾐｼﾗｻﾄｼ</t>
    <phoneticPr fontId="4"/>
  </si>
  <si>
    <t>122394</t>
    <phoneticPr fontId="4"/>
  </si>
  <si>
    <t>酒々井町</t>
  </si>
  <si>
    <t>ｼｽｲﾏﾁ</t>
  </si>
  <si>
    <t>123226</t>
  </si>
  <si>
    <t>栄町</t>
  </si>
  <si>
    <t>ｻｶｴﾏﾁ</t>
  </si>
  <si>
    <t>123293</t>
  </si>
  <si>
    <t>神崎町</t>
  </si>
  <si>
    <t>ｺｳｻﾞｷﾏﾁ</t>
  </si>
  <si>
    <t>123421</t>
  </si>
  <si>
    <t>多古町</t>
  </si>
  <si>
    <t>ﾀｺﾏﾁ</t>
  </si>
  <si>
    <t>123471</t>
  </si>
  <si>
    <t>東庄町</t>
  </si>
  <si>
    <t>ﾄｳﾉｼｮｳﾏﾁ</t>
  </si>
  <si>
    <t>123498</t>
  </si>
  <si>
    <t>九十九里町</t>
  </si>
  <si>
    <t>ｸｼﾞﾕｳｸﾘﾏﾁ</t>
  </si>
  <si>
    <t>124036</t>
  </si>
  <si>
    <t>芝山町</t>
  </si>
  <si>
    <t>ｼﾊﾞﾔﾏﾏﾁ</t>
  </si>
  <si>
    <t>124095</t>
  </si>
  <si>
    <t>横芝光町</t>
  </si>
  <si>
    <t>ﾖｺｼﾊﾞﾋｶﾘﾏﾁ</t>
  </si>
  <si>
    <t>124109</t>
  </si>
  <si>
    <t>一宮町</t>
  </si>
  <si>
    <t>ｲﾁﾉﾐﾔﾏﾁ</t>
  </si>
  <si>
    <t>124214</t>
  </si>
  <si>
    <t>睦沢町</t>
  </si>
  <si>
    <t>ﾑﾂｻﾞﾜﾏﾁ</t>
  </si>
  <si>
    <t>124222</t>
  </si>
  <si>
    <t>長生村</t>
  </si>
  <si>
    <t>ﾁｮｳｾｲﾑﾗ</t>
  </si>
  <si>
    <t>124231</t>
  </si>
  <si>
    <t>白子町</t>
  </si>
  <si>
    <t>ｼﾗｺﾏﾁ</t>
  </si>
  <si>
    <t>124249</t>
  </si>
  <si>
    <t>長柄町</t>
  </si>
  <si>
    <t>ﾅｶﾞﾗﾏﾁ</t>
  </si>
  <si>
    <t>124265</t>
  </si>
  <si>
    <t>長南町</t>
  </si>
  <si>
    <t>ﾁｮｳﾅﾝﾏﾁ</t>
  </si>
  <si>
    <t>124273</t>
  </si>
  <si>
    <t>大多喜町</t>
  </si>
  <si>
    <t>ｵｵﾀｷﾏﾁ</t>
  </si>
  <si>
    <t>124419</t>
  </si>
  <si>
    <t>御宿町</t>
  </si>
  <si>
    <t>ｵﾝｼﾞﾕｸﾏﾁ</t>
  </si>
  <si>
    <t>124435</t>
  </si>
  <si>
    <t>鋸南町</t>
  </si>
  <si>
    <t>ｷﾖﾅﾝﾏﾁ</t>
  </si>
  <si>
    <t>124630</t>
  </si>
  <si>
    <t>東京都</t>
    <phoneticPr fontId="4"/>
  </si>
  <si>
    <t>ﾄｳｷｮｳﾄ</t>
    <phoneticPr fontId="4"/>
  </si>
  <si>
    <t>130001</t>
    <phoneticPr fontId="4"/>
  </si>
  <si>
    <t>東京都</t>
  </si>
  <si>
    <t>千代田区</t>
  </si>
  <si>
    <t>ﾄｳｷｮｳﾄ</t>
  </si>
  <si>
    <t>ﾁﾖﾀﾞｸ</t>
  </si>
  <si>
    <t>131016</t>
  </si>
  <si>
    <t>中央区</t>
  </si>
  <si>
    <t>ﾁｭｳｵｳｸ</t>
  </si>
  <si>
    <t>131024</t>
  </si>
  <si>
    <t>港区</t>
  </si>
  <si>
    <t>ﾐﾅﾄｸ</t>
  </si>
  <si>
    <t>131032</t>
  </si>
  <si>
    <t>新宿区</t>
  </si>
  <si>
    <t>ｼﾝｼﾞｭｸｸ</t>
    <phoneticPr fontId="4"/>
  </si>
  <si>
    <t>131041</t>
  </si>
  <si>
    <t>文京区</t>
  </si>
  <si>
    <t>ﾌﾞﾝｷｮｳｸ</t>
    <phoneticPr fontId="4"/>
  </si>
  <si>
    <t>131059</t>
  </si>
  <si>
    <t>台東区</t>
  </si>
  <si>
    <t>ﾀｲﾄｳｸ</t>
  </si>
  <si>
    <t>131067</t>
  </si>
  <si>
    <t>墨田区</t>
  </si>
  <si>
    <t>ｽﾐﾀﾞｸ</t>
  </si>
  <si>
    <t>131075</t>
  </si>
  <si>
    <t>江東区</t>
  </si>
  <si>
    <t>ｺｳﾄｳｸ</t>
  </si>
  <si>
    <t>131083</t>
  </si>
  <si>
    <t>品川区</t>
  </si>
  <si>
    <t>ｼﾅｶﾞﾜｸ</t>
  </si>
  <si>
    <t>131091</t>
  </si>
  <si>
    <t>目黒区</t>
  </si>
  <si>
    <t>ﾒｸﾞﾛｸ</t>
  </si>
  <si>
    <t>131105</t>
  </si>
  <si>
    <t>大田区</t>
  </si>
  <si>
    <t>ｵｵﾀｸ</t>
  </si>
  <si>
    <t>131113</t>
  </si>
  <si>
    <t>世田谷区</t>
  </si>
  <si>
    <t>ｾﾀｶﾞﾔｸ</t>
  </si>
  <si>
    <t>131121</t>
  </si>
  <si>
    <t>渋谷区</t>
  </si>
  <si>
    <t>ｼﾌﾞﾔｸ</t>
  </si>
  <si>
    <t>131130</t>
  </si>
  <si>
    <t>中野区</t>
  </si>
  <si>
    <t>ﾅｶﾉｸ</t>
  </si>
  <si>
    <t>131148</t>
  </si>
  <si>
    <t>杉並区</t>
  </si>
  <si>
    <t>ｽｷﾞﾅﾐｸ</t>
  </si>
  <si>
    <t>131156</t>
  </si>
  <si>
    <t>豊島区</t>
  </si>
  <si>
    <t>ﾄｼﾏｸ</t>
  </si>
  <si>
    <t>131164</t>
  </si>
  <si>
    <t>北区</t>
  </si>
  <si>
    <t>ｷﾀｸ</t>
  </si>
  <si>
    <t>131172</t>
  </si>
  <si>
    <t>荒川区</t>
  </si>
  <si>
    <t>ｱﾗｶﾜｸ</t>
  </si>
  <si>
    <t>131181</t>
  </si>
  <si>
    <t>板橋区</t>
  </si>
  <si>
    <t>ｲﾀﾊﾞｼｸ</t>
  </si>
  <si>
    <t>131199</t>
  </si>
  <si>
    <t>練馬区</t>
  </si>
  <si>
    <t>ﾈﾘﾏｸ</t>
  </si>
  <si>
    <t>131202</t>
  </si>
  <si>
    <t>足立区</t>
  </si>
  <si>
    <t>ｱﾀﾞﾁｸ</t>
  </si>
  <si>
    <t>131211</t>
  </si>
  <si>
    <t>葛飾区</t>
  </si>
  <si>
    <t>ｶﾂｼｶｸ</t>
  </si>
  <si>
    <t>131229</t>
  </si>
  <si>
    <t>江戸川区</t>
  </si>
  <si>
    <t>ｴﾄﾞｶﾞﾜｸ</t>
  </si>
  <si>
    <t>131237</t>
  </si>
  <si>
    <t>八王子市</t>
  </si>
  <si>
    <t>ﾊﾁｵｳｼﾞｼ</t>
  </si>
  <si>
    <t>132012</t>
  </si>
  <si>
    <t>立川市</t>
  </si>
  <si>
    <t>ﾀﾁｶﾜｼ</t>
  </si>
  <si>
    <t>132021</t>
  </si>
  <si>
    <t>武蔵野市</t>
  </si>
  <si>
    <t>ﾑｻｼﾉｼ</t>
  </si>
  <si>
    <t>132039</t>
  </si>
  <si>
    <t>三鷹市</t>
  </si>
  <si>
    <t>ﾐﾀｶｼ</t>
  </si>
  <si>
    <t>132047</t>
  </si>
  <si>
    <t>青梅市</t>
  </si>
  <si>
    <t>ｵｳﾒｼ</t>
  </si>
  <si>
    <t>132055</t>
  </si>
  <si>
    <t>府中市</t>
  </si>
  <si>
    <t>ﾌﾁｭｳｼ</t>
  </si>
  <si>
    <t>132063</t>
  </si>
  <si>
    <t>昭島市</t>
  </si>
  <si>
    <t>ｱｷｼﾏｼ</t>
  </si>
  <si>
    <t>132071</t>
  </si>
  <si>
    <t>調布市</t>
  </si>
  <si>
    <t>ﾁｮｳﾌｼ</t>
  </si>
  <si>
    <t>132080</t>
  </si>
  <si>
    <t>町田市</t>
  </si>
  <si>
    <t>ﾏﾁﾀﾞｼ</t>
  </si>
  <si>
    <t>132098</t>
  </si>
  <si>
    <t>小金井市</t>
  </si>
  <si>
    <t>ｺｶﾞﾈｲｼ</t>
  </si>
  <si>
    <t>132101</t>
  </si>
  <si>
    <t>小平市</t>
  </si>
  <si>
    <t>ｺﾀﾞｲﾗｼ</t>
  </si>
  <si>
    <t>132110</t>
  </si>
  <si>
    <t>日野市</t>
  </si>
  <si>
    <t>ﾋﾉｼ</t>
  </si>
  <si>
    <t>132128</t>
  </si>
  <si>
    <t>東村山市</t>
  </si>
  <si>
    <t>ﾋｶﾞｼﾑﾗﾔﾏｼ</t>
  </si>
  <si>
    <t>132136</t>
  </si>
  <si>
    <t>国分寺市</t>
  </si>
  <si>
    <t>ｺｸﾌﾞﾝｼﾞｼ</t>
  </si>
  <si>
    <t>132144</t>
  </si>
  <si>
    <t>国立市</t>
  </si>
  <si>
    <t>ｸﾆﾀﾁｼ</t>
  </si>
  <si>
    <t>132152</t>
  </si>
  <si>
    <t>福生市</t>
  </si>
  <si>
    <t>ﾌｯｻｼ</t>
    <phoneticPr fontId="4"/>
  </si>
  <si>
    <t>132187</t>
  </si>
  <si>
    <t>狛江市</t>
  </si>
  <si>
    <t>ｺﾏｴｼ</t>
  </si>
  <si>
    <t>132195</t>
  </si>
  <si>
    <t>東大和市</t>
  </si>
  <si>
    <t>ﾋｶﾞｼﾔﾏﾄｼ</t>
  </si>
  <si>
    <t>132209</t>
  </si>
  <si>
    <t>清瀬市</t>
  </si>
  <si>
    <t>ｷﾖｾｼ</t>
  </si>
  <si>
    <t>132217</t>
  </si>
  <si>
    <t>東久留米市</t>
  </si>
  <si>
    <t>ﾋｶﾞｼｸﾙﾒｼ</t>
  </si>
  <si>
    <t>132225</t>
  </si>
  <si>
    <t>武蔵村山市</t>
  </si>
  <si>
    <t>ﾑｻｼﾑﾗﾔﾏｼ</t>
  </si>
  <si>
    <t>132233</t>
  </si>
  <si>
    <t>多摩市</t>
  </si>
  <si>
    <t>ﾀﾏｼ</t>
  </si>
  <si>
    <t>132241</t>
  </si>
  <si>
    <t>稲城市</t>
  </si>
  <si>
    <t>ｲﾅｷﾞｼ</t>
  </si>
  <si>
    <t>132250</t>
  </si>
  <si>
    <t>羽村市</t>
  </si>
  <si>
    <t>ﾊﾑﾗｼ</t>
  </si>
  <si>
    <t>132276</t>
  </si>
  <si>
    <t>あきる野市</t>
  </si>
  <si>
    <t>ｱｷﾙﾉｼ</t>
  </si>
  <si>
    <t>132284</t>
  </si>
  <si>
    <t>西東京市</t>
  </si>
  <si>
    <t>ﾆｼﾄｳｷｮｳｼ</t>
    <phoneticPr fontId="4"/>
  </si>
  <si>
    <t>132292</t>
  </si>
  <si>
    <t>瑞穂町</t>
  </si>
  <si>
    <t>ﾐｽﾞﾎﾏﾁ</t>
  </si>
  <si>
    <t>133035</t>
  </si>
  <si>
    <t>日の出町</t>
  </si>
  <si>
    <t>ﾋﾉﾃﾞﾏﾁ</t>
  </si>
  <si>
    <t>133051</t>
  </si>
  <si>
    <t>檜原村</t>
  </si>
  <si>
    <t>ﾋﾉﾊﾗﾑﾗ</t>
  </si>
  <si>
    <t>133078</t>
  </si>
  <si>
    <t>奥多摩町</t>
  </si>
  <si>
    <t>ｵｸﾀﾏﾏﾁ</t>
  </si>
  <si>
    <t>133086</t>
  </si>
  <si>
    <t>大島町</t>
  </si>
  <si>
    <t>ｵｵｼﾏﾏﾁ</t>
  </si>
  <si>
    <t>133612</t>
  </si>
  <si>
    <t>利島村</t>
  </si>
  <si>
    <t>ﾄｼﾏﾑﾗ</t>
  </si>
  <si>
    <t>133621</t>
  </si>
  <si>
    <t>新島村</t>
  </si>
  <si>
    <t>ﾆｲｼﾞﾏﾑﾗ</t>
  </si>
  <si>
    <t>133639</t>
  </si>
  <si>
    <t>神津島村</t>
  </si>
  <si>
    <t>ｺｳﾂﾞｼﾏﾑﾗ</t>
  </si>
  <si>
    <t>133647</t>
  </si>
  <si>
    <t>三宅村</t>
  </si>
  <si>
    <t>ﾐﾔｹﾑﾗ</t>
  </si>
  <si>
    <t>133817</t>
  </si>
  <si>
    <t>御蔵島村</t>
  </si>
  <si>
    <t>ﾐｸﾗｼﾞﾏﾑﾗ</t>
  </si>
  <si>
    <t>133825</t>
  </si>
  <si>
    <t>八丈町</t>
  </si>
  <si>
    <t>ﾊﾁｼﾞｮｳﾏﾁ</t>
    <phoneticPr fontId="4"/>
  </si>
  <si>
    <t>134015</t>
  </si>
  <si>
    <t>青ヶ島村</t>
  </si>
  <si>
    <t>ｱｵｶﾞｼﾏﾑﾗ</t>
  </si>
  <si>
    <t>134023</t>
  </si>
  <si>
    <t>小笠原村</t>
  </si>
  <si>
    <t>ｵｶﾞｻﾜﾗﾑﾗ</t>
  </si>
  <si>
    <t>134210</t>
  </si>
  <si>
    <t>神奈川県</t>
    <phoneticPr fontId="4"/>
  </si>
  <si>
    <t>ｶﾅｶﾞﾜｹﾝ</t>
    <phoneticPr fontId="4"/>
  </si>
  <si>
    <t>140007</t>
    <phoneticPr fontId="4"/>
  </si>
  <si>
    <t>神奈川県</t>
  </si>
  <si>
    <t>横浜市</t>
  </si>
  <si>
    <t>ｶﾅｶﾞﾜｹﾝ</t>
  </si>
  <si>
    <t>ﾖｺﾊﾏｼ</t>
  </si>
  <si>
    <t>141003</t>
  </si>
  <si>
    <t>川崎市</t>
  </si>
  <si>
    <t>ｶﾜｻｷｼ</t>
  </si>
  <si>
    <t>141305</t>
  </si>
  <si>
    <t>相模原市</t>
  </si>
  <si>
    <t>ｻｶﾞﾐﾊﾗｼ</t>
  </si>
  <si>
    <t>141500</t>
  </si>
  <si>
    <t>横須賀市</t>
  </si>
  <si>
    <t>ﾖｺｽｶｼ</t>
  </si>
  <si>
    <t>142018</t>
  </si>
  <si>
    <t>平塚市</t>
  </si>
  <si>
    <t>ﾋﾗﾂｶｼ</t>
  </si>
  <si>
    <t>142034</t>
  </si>
  <si>
    <t>鎌倉市</t>
  </si>
  <si>
    <t>ｶﾏｸﾗｼ</t>
  </si>
  <si>
    <t>142042</t>
  </si>
  <si>
    <t>藤沢市</t>
  </si>
  <si>
    <t>ﾌｼﾞｻﾜｼ</t>
  </si>
  <si>
    <t>142051</t>
  </si>
  <si>
    <t>小田原市</t>
  </si>
  <si>
    <t>ｵﾀﾞﾜﾗｼ</t>
  </si>
  <si>
    <t>142069</t>
  </si>
  <si>
    <t>茅ヶ崎市</t>
  </si>
  <si>
    <t>ﾁｶﾞｻｷｼ</t>
  </si>
  <si>
    <t>142077</t>
  </si>
  <si>
    <t>逗子市</t>
  </si>
  <si>
    <t>ｽﾞｼｼ</t>
  </si>
  <si>
    <t>142085</t>
  </si>
  <si>
    <t>三浦市</t>
  </si>
  <si>
    <t>ﾐｳﾗｼ</t>
  </si>
  <si>
    <t>142107</t>
  </si>
  <si>
    <t>秦野市</t>
  </si>
  <si>
    <t>ﾊﾀﾞﾉｼ</t>
  </si>
  <si>
    <t>142115</t>
  </si>
  <si>
    <t>厚木市</t>
  </si>
  <si>
    <t>ｱﾂｷﾞｼ</t>
  </si>
  <si>
    <t>142123</t>
  </si>
  <si>
    <t>大和市</t>
  </si>
  <si>
    <t>ﾔﾏﾄｼ</t>
  </si>
  <si>
    <t>142131</t>
  </si>
  <si>
    <t>伊勢原市</t>
  </si>
  <si>
    <t>ｲｾﾊﾗｼ</t>
  </si>
  <si>
    <t>142140</t>
  </si>
  <si>
    <t>海老名市</t>
  </si>
  <si>
    <t>ｴﾋﾞﾅｼ</t>
  </si>
  <si>
    <t>142158</t>
  </si>
  <si>
    <t>座間市</t>
  </si>
  <si>
    <t>ｻﾞﾏｼ</t>
  </si>
  <si>
    <t>142166</t>
  </si>
  <si>
    <t>南足柄市</t>
  </si>
  <si>
    <t>ﾐﾅﾐｱｼｶﾞﾗｼ</t>
  </si>
  <si>
    <t>142174</t>
  </si>
  <si>
    <t>綾瀬市</t>
  </si>
  <si>
    <t>ｱﾔｾｼ</t>
  </si>
  <si>
    <t>142182</t>
  </si>
  <si>
    <t>葉山町</t>
  </si>
  <si>
    <t>ﾊﾔﾏﾏﾁ</t>
  </si>
  <si>
    <t>143014</t>
  </si>
  <si>
    <t>寒川町</t>
  </si>
  <si>
    <t>ｻﾑｶﾜﾏﾁ</t>
  </si>
  <si>
    <t>143219</t>
  </si>
  <si>
    <t>大磯町</t>
  </si>
  <si>
    <t>ｵｵｲｿﾏﾁ</t>
  </si>
  <si>
    <t>143413</t>
  </si>
  <si>
    <t>二宮町</t>
  </si>
  <si>
    <t>ﾆﾉﾐﾔﾏﾁ</t>
  </si>
  <si>
    <t>143421</t>
  </si>
  <si>
    <t>中井町</t>
  </si>
  <si>
    <t>ﾅｶｲﾏﾁ</t>
  </si>
  <si>
    <t>143618</t>
  </si>
  <si>
    <t>大井町</t>
  </si>
  <si>
    <t>ｵｵｲﾏﾁ</t>
  </si>
  <si>
    <t>143626</t>
  </si>
  <si>
    <t>松田町</t>
  </si>
  <si>
    <t>ﾏﾂﾀﾞﾏﾁ</t>
  </si>
  <si>
    <t>143634</t>
  </si>
  <si>
    <t>山北町</t>
  </si>
  <si>
    <t>ﾔﾏｷﾀﾏﾁ</t>
  </si>
  <si>
    <t>143642</t>
  </si>
  <si>
    <t>開成町</t>
  </si>
  <si>
    <t>ｶｲｾｲﾏﾁ</t>
  </si>
  <si>
    <t>143669</t>
  </si>
  <si>
    <t>箱根町</t>
  </si>
  <si>
    <t>ﾊｺﾈﾏﾁ</t>
  </si>
  <si>
    <t>143821</t>
  </si>
  <si>
    <t>真鶴町</t>
  </si>
  <si>
    <t>ﾏﾅﾂﾙﾏﾁ</t>
  </si>
  <si>
    <t>143839</t>
  </si>
  <si>
    <t>湯河原町</t>
  </si>
  <si>
    <t>ﾕｶﾞﾜﾗﾏﾁ</t>
  </si>
  <si>
    <t>143847</t>
  </si>
  <si>
    <t>愛川町</t>
  </si>
  <si>
    <t>ｱｲｶﾜﾏﾁ</t>
  </si>
  <si>
    <t>144011</t>
  </si>
  <si>
    <t>清川村</t>
  </si>
  <si>
    <t>ｷﾖｶﾜﾑﾗ</t>
  </si>
  <si>
    <t>144029</t>
  </si>
  <si>
    <t>新潟県</t>
    <phoneticPr fontId="4"/>
  </si>
  <si>
    <t>ﾆｲｶﾞﾀｹﾝ</t>
    <phoneticPr fontId="4"/>
  </si>
  <si>
    <t>150002</t>
    <phoneticPr fontId="4"/>
  </si>
  <si>
    <t>新潟県</t>
  </si>
  <si>
    <t>新潟市</t>
  </si>
  <si>
    <t>ﾆｲｶﾞﾀｹﾝ</t>
  </si>
  <si>
    <t>ﾆｲｶﾞﾀｼ</t>
  </si>
  <si>
    <t>151009</t>
  </si>
  <si>
    <t>長岡市</t>
  </si>
  <si>
    <t>ﾅｶﾞｵｶｼ</t>
  </si>
  <si>
    <t>152021</t>
  </si>
  <si>
    <t>三条市</t>
  </si>
  <si>
    <t>ｻﾝｼﾞｮｳｼ</t>
    <phoneticPr fontId="4"/>
  </si>
  <si>
    <t>152048</t>
  </si>
  <si>
    <t>柏崎市</t>
  </si>
  <si>
    <t>ｶｼﾜｻﾞｷｼ</t>
  </si>
  <si>
    <t>152056</t>
  </si>
  <si>
    <t>新発田市</t>
  </si>
  <si>
    <t>ｼﾊﾞﾀｼ</t>
  </si>
  <si>
    <t>152064</t>
  </si>
  <si>
    <t>小千谷市</t>
  </si>
  <si>
    <t>ｵﾁﾞﾔｼ</t>
  </si>
  <si>
    <t>152081</t>
  </si>
  <si>
    <t>加茂市</t>
  </si>
  <si>
    <t>ｶﾓｼ</t>
  </si>
  <si>
    <t>152099</t>
  </si>
  <si>
    <t>十日町市</t>
  </si>
  <si>
    <t>ﾄｵｶﾏﾁｼ</t>
  </si>
  <si>
    <t>152102</t>
  </si>
  <si>
    <t>見附市</t>
  </si>
  <si>
    <t>ﾐﾂｹｼ</t>
  </si>
  <si>
    <t>152111</t>
  </si>
  <si>
    <t>村上市</t>
  </si>
  <si>
    <t>ﾑﾗｶﾐｼ</t>
  </si>
  <si>
    <t>152129</t>
  </si>
  <si>
    <t>燕市</t>
  </si>
  <si>
    <t>ﾂﾊﾞﾒｼ</t>
  </si>
  <si>
    <t>152137</t>
  </si>
  <si>
    <t>糸魚川市</t>
  </si>
  <si>
    <t>ｲﾄｲｶﾞﾜｼ</t>
  </si>
  <si>
    <t>152161</t>
  </si>
  <si>
    <t>妙高市</t>
  </si>
  <si>
    <t>ﾐｮｳｺｳｼ</t>
  </si>
  <si>
    <t>152170</t>
  </si>
  <si>
    <t>五泉市</t>
  </si>
  <si>
    <t>ｺﾞｾﾝｼ</t>
  </si>
  <si>
    <t>152188</t>
  </si>
  <si>
    <t>上越市</t>
  </si>
  <si>
    <t>ｼﾞｮｳｴﾂｼ</t>
    <phoneticPr fontId="4"/>
  </si>
  <si>
    <t>152226</t>
  </si>
  <si>
    <t>阿賀野市</t>
  </si>
  <si>
    <t>ｱｶﾞﾉｼ</t>
  </si>
  <si>
    <t>152234</t>
  </si>
  <si>
    <t>佐渡市</t>
  </si>
  <si>
    <t>ｻﾄﾞｼ</t>
  </si>
  <si>
    <t>152242</t>
  </si>
  <si>
    <t>魚沼市</t>
  </si>
  <si>
    <t>ｳｵﾇﾏｼ</t>
  </si>
  <si>
    <t>152251</t>
  </si>
  <si>
    <t>南魚沼市</t>
  </si>
  <si>
    <t>ﾐﾅﾐｳｵﾇﾏｼ</t>
  </si>
  <si>
    <t>152269</t>
  </si>
  <si>
    <t>胎内市</t>
  </si>
  <si>
    <t>ﾀｲﾅｲｼ</t>
  </si>
  <si>
    <t>152277</t>
  </si>
  <si>
    <t>聖籠町</t>
  </si>
  <si>
    <t>ｾｲﾛｳﾏﾁ</t>
  </si>
  <si>
    <t>153079</t>
  </si>
  <si>
    <t>弥彦村</t>
  </si>
  <si>
    <t>ﾔﾋｺﾑﾗ</t>
  </si>
  <si>
    <t>153427</t>
  </si>
  <si>
    <t>田上町</t>
  </si>
  <si>
    <t>ﾀｶﾞﾐﾏﾁ</t>
  </si>
  <si>
    <t>153613</t>
  </si>
  <si>
    <t>阿賀町</t>
  </si>
  <si>
    <t>ｱｶﾞﾏﾁ</t>
  </si>
  <si>
    <t>153851</t>
  </si>
  <si>
    <t>出雲崎町</t>
  </si>
  <si>
    <t>ｲｽﾞﾓｻﾞｷﾏﾁ</t>
  </si>
  <si>
    <t>154059</t>
  </si>
  <si>
    <t>湯沢町</t>
  </si>
  <si>
    <t>ﾕｻﾞﾜﾏﾁ</t>
  </si>
  <si>
    <t>154610</t>
  </si>
  <si>
    <t>津南町</t>
  </si>
  <si>
    <t>ﾂﾅﾝﾏﾁ</t>
  </si>
  <si>
    <t>154822</t>
  </si>
  <si>
    <t>刈羽村</t>
  </si>
  <si>
    <t>ｶﾘﾜﾑﾗ</t>
  </si>
  <si>
    <t>155047</t>
  </si>
  <si>
    <t>関川村</t>
  </si>
  <si>
    <t>ｾｷｶﾜﾑﾗ</t>
  </si>
  <si>
    <t>155811</t>
  </si>
  <si>
    <t>粟島浦村</t>
  </si>
  <si>
    <t>ｱﾜｼﾏｳﾗﾑﾗ</t>
  </si>
  <si>
    <t>155861</t>
  </si>
  <si>
    <t>富山県</t>
    <phoneticPr fontId="4"/>
  </si>
  <si>
    <t>ﾄﾔﾏｹﾝ</t>
    <phoneticPr fontId="4"/>
  </si>
  <si>
    <t>160008</t>
    <phoneticPr fontId="4"/>
  </si>
  <si>
    <t>富山県</t>
  </si>
  <si>
    <t>富山市</t>
  </si>
  <si>
    <t>ﾄﾔﾏｹﾝ</t>
  </si>
  <si>
    <t>ﾄﾔﾏｼ</t>
  </si>
  <si>
    <t>162019</t>
  </si>
  <si>
    <t>高岡市</t>
  </si>
  <si>
    <t>ﾀｶｵｶｼ</t>
  </si>
  <si>
    <t>162027</t>
  </si>
  <si>
    <t>魚津市</t>
  </si>
  <si>
    <t>ｳｵﾂﾞｼ</t>
  </si>
  <si>
    <t>162043</t>
  </si>
  <si>
    <t>氷見市</t>
  </si>
  <si>
    <t>ﾋﾐｼ</t>
  </si>
  <si>
    <t>162051</t>
  </si>
  <si>
    <t>滑川市</t>
  </si>
  <si>
    <t>ﾅﾒﾘｶﾜｼ</t>
  </si>
  <si>
    <t>162060</t>
  </si>
  <si>
    <t>黒部市</t>
  </si>
  <si>
    <t>ｸﾛﾍﾞｼ</t>
  </si>
  <si>
    <t>162078</t>
  </si>
  <si>
    <t>砺波市</t>
  </si>
  <si>
    <t>ﾄﾅﾐｼ</t>
  </si>
  <si>
    <t>162086</t>
  </si>
  <si>
    <t>小矢部市</t>
  </si>
  <si>
    <t>ｵﾔﾍﾞｼ</t>
  </si>
  <si>
    <t>162094</t>
  </si>
  <si>
    <t>南砺市</t>
  </si>
  <si>
    <t>ﾅﾝﾄｼ</t>
  </si>
  <si>
    <t>162108</t>
  </si>
  <si>
    <t>射水市</t>
  </si>
  <si>
    <t>ｲﾐｽﾞｼ</t>
  </si>
  <si>
    <t>162116</t>
  </si>
  <si>
    <t>舟橋村</t>
  </si>
  <si>
    <t>ﾌﾅﾊｼﾑﾗ</t>
  </si>
  <si>
    <t>163210</t>
  </si>
  <si>
    <t>上市町</t>
  </si>
  <si>
    <t>ｶﾐｲﾁﾏﾁ</t>
  </si>
  <si>
    <t>163228</t>
  </si>
  <si>
    <t>立山町</t>
  </si>
  <si>
    <t>ﾀﾃﾔﾏﾏﾁ</t>
  </si>
  <si>
    <t>163236</t>
  </si>
  <si>
    <t>入善町</t>
  </si>
  <si>
    <t>ﾆｭｳｾﾞﾝﾏﾁ</t>
    <phoneticPr fontId="4"/>
  </si>
  <si>
    <t>163422</t>
  </si>
  <si>
    <t>163431</t>
  </si>
  <si>
    <t>石川県</t>
    <phoneticPr fontId="4"/>
  </si>
  <si>
    <t>ｲｼｶﾜｹﾝ</t>
    <phoneticPr fontId="4"/>
  </si>
  <si>
    <t>170003</t>
    <phoneticPr fontId="4"/>
  </si>
  <si>
    <t>石川県</t>
  </si>
  <si>
    <t>金沢市</t>
  </si>
  <si>
    <t>ｲｼｶﾜｹﾝ</t>
  </si>
  <si>
    <t>ｶﾅｻﾞﾜｼ</t>
  </si>
  <si>
    <t>172014</t>
  </si>
  <si>
    <t>七尾市</t>
  </si>
  <si>
    <t>ﾅﾅｵｼ</t>
  </si>
  <si>
    <t>172022</t>
  </si>
  <si>
    <t>小松市</t>
  </si>
  <si>
    <t>ｺﾏﾂｼ</t>
  </si>
  <si>
    <t>172031</t>
  </si>
  <si>
    <t>輪島市</t>
  </si>
  <si>
    <t>ﾜｼﾞﾏｼ</t>
  </si>
  <si>
    <t>172049</t>
  </si>
  <si>
    <t>珠洲市</t>
  </si>
  <si>
    <t>ｽｽﾞｼ</t>
  </si>
  <si>
    <t>172057</t>
  </si>
  <si>
    <t>加賀市</t>
  </si>
  <si>
    <t>ｶｶﾞｼ</t>
  </si>
  <si>
    <t>172065</t>
  </si>
  <si>
    <t>羽咋市</t>
  </si>
  <si>
    <t>ﾊｸｲｼ</t>
  </si>
  <si>
    <t>172073</t>
  </si>
  <si>
    <t>かほく市</t>
  </si>
  <si>
    <t>ｶﾎｸｼ</t>
  </si>
  <si>
    <t>172090</t>
  </si>
  <si>
    <t>白山市</t>
  </si>
  <si>
    <t>ﾊｸｻﾝｼ</t>
  </si>
  <si>
    <t>172103</t>
  </si>
  <si>
    <t>能美市</t>
  </si>
  <si>
    <t>ﾉﾐｼ</t>
  </si>
  <si>
    <t>172111</t>
  </si>
  <si>
    <t>野々市市</t>
  </si>
  <si>
    <t>ﾉﾉｲﾁｼ</t>
  </si>
  <si>
    <t>172120</t>
  </si>
  <si>
    <t>川北町</t>
  </si>
  <si>
    <t>ｶﾜｷﾀﾏﾁ</t>
  </si>
  <si>
    <t>173240</t>
  </si>
  <si>
    <t>津幡町</t>
  </si>
  <si>
    <t>ﾂﾊﾞﾀﾏﾁ</t>
  </si>
  <si>
    <t>173614</t>
  </si>
  <si>
    <t>内灘町</t>
  </si>
  <si>
    <t>ｳﾁﾅﾀﾞﾏﾁ</t>
  </si>
  <si>
    <t>173657</t>
  </si>
  <si>
    <t>志賀町</t>
  </si>
  <si>
    <t>ｼｶﾏﾁ</t>
  </si>
  <si>
    <t>173843</t>
  </si>
  <si>
    <t>宝達志水町</t>
  </si>
  <si>
    <t>ﾎｳﾀﾞﾂｼﾐｽﾞﾁｮｳ</t>
  </si>
  <si>
    <t>173860</t>
  </si>
  <si>
    <t>中能登町</t>
  </si>
  <si>
    <t>ﾅｶﾉﾄﾏﾁ</t>
  </si>
  <si>
    <t>174076</t>
  </si>
  <si>
    <t>穴水町</t>
  </si>
  <si>
    <t>ｱﾅﾐｽﾞﾏﾁ</t>
  </si>
  <si>
    <t>174611</t>
  </si>
  <si>
    <t>能登町</t>
  </si>
  <si>
    <t>ﾉﾄﾁｮｳ</t>
  </si>
  <si>
    <t>174637</t>
  </si>
  <si>
    <t>福井県</t>
    <phoneticPr fontId="4"/>
  </si>
  <si>
    <t>ﾌｸｲｹﾝ</t>
    <phoneticPr fontId="4"/>
  </si>
  <si>
    <t>180009</t>
    <phoneticPr fontId="4"/>
  </si>
  <si>
    <t>福井県</t>
  </si>
  <si>
    <t>福井市</t>
  </si>
  <si>
    <t>ﾌｸｲｹﾝ</t>
  </si>
  <si>
    <t>ﾌｸｲｼ</t>
  </si>
  <si>
    <t>182010</t>
  </si>
  <si>
    <t>敦賀市</t>
  </si>
  <si>
    <t>ﾂﾙｶﾞｼ</t>
  </si>
  <si>
    <t>182028</t>
  </si>
  <si>
    <t>小浜市</t>
  </si>
  <si>
    <t>ｵﾊﾞﾏｼ</t>
  </si>
  <si>
    <t>182044</t>
  </si>
  <si>
    <t>大野市</t>
  </si>
  <si>
    <t>ｵｵﾉｼ</t>
  </si>
  <si>
    <t>182052</t>
  </si>
  <si>
    <t>勝山市</t>
  </si>
  <si>
    <t>ｶﾂﾔﾏｼ</t>
  </si>
  <si>
    <t>182061</t>
  </si>
  <si>
    <t>鯖江市</t>
  </si>
  <si>
    <t>ｻﾊﾞｴｼ</t>
  </si>
  <si>
    <t>182079</t>
  </si>
  <si>
    <t>あわら市</t>
  </si>
  <si>
    <t>ｱﾜﾗｼ</t>
  </si>
  <si>
    <t>182087</t>
  </si>
  <si>
    <t>越前市</t>
  </si>
  <si>
    <t>ｴﾁｾﾞﾝｼ</t>
  </si>
  <si>
    <t>182095</t>
  </si>
  <si>
    <t>坂井市</t>
  </si>
  <si>
    <t>ｻｶｲｼ</t>
  </si>
  <si>
    <t>182109</t>
  </si>
  <si>
    <t>永平寺町</t>
  </si>
  <si>
    <t>ｴｲﾍｲｼﾞﾁｮｳ</t>
  </si>
  <si>
    <t>183229</t>
  </si>
  <si>
    <t>183822</t>
  </si>
  <si>
    <t>南越前町</t>
  </si>
  <si>
    <t>ﾐﾅﾐｴﾁｾﾞﾝﾁｮｳ</t>
  </si>
  <si>
    <t>184047</t>
  </si>
  <si>
    <t>越前町</t>
  </si>
  <si>
    <t>ｴﾁｾﾞﾝﾁｮｳ</t>
  </si>
  <si>
    <t>184233</t>
  </si>
  <si>
    <t>美浜町</t>
  </si>
  <si>
    <t>ﾐﾊﾏﾁｮｳ</t>
  </si>
  <si>
    <t>184420</t>
  </si>
  <si>
    <t>高浜町</t>
  </si>
  <si>
    <t>ﾀｶﾊﾏﾁｮｳ</t>
  </si>
  <si>
    <t>184811</t>
  </si>
  <si>
    <t>おおい町</t>
  </si>
  <si>
    <t>ｵｵｲﾁｮｳ</t>
  </si>
  <si>
    <t>184837</t>
  </si>
  <si>
    <t>若狭町</t>
  </si>
  <si>
    <t>ﾜｶｻﾁｮｳ</t>
  </si>
  <si>
    <t>185019</t>
  </si>
  <si>
    <t>山梨県</t>
    <phoneticPr fontId="4"/>
  </si>
  <si>
    <t>ﾔﾏﾅｼｹﾝ</t>
    <phoneticPr fontId="4"/>
  </si>
  <si>
    <t>190004</t>
    <phoneticPr fontId="4"/>
  </si>
  <si>
    <t>山梨県</t>
  </si>
  <si>
    <t>甲府市</t>
  </si>
  <si>
    <t>ﾔﾏﾅｼｹﾝ</t>
  </si>
  <si>
    <t>ｺｳﾌｼ</t>
  </si>
  <si>
    <t>192015</t>
  </si>
  <si>
    <t>富士吉田市</t>
  </si>
  <si>
    <t>ﾌｼﾞﾖｼﾀﾞｼ</t>
  </si>
  <si>
    <t>192023</t>
  </si>
  <si>
    <t>都留市</t>
  </si>
  <si>
    <t>ﾂﾙｼ</t>
  </si>
  <si>
    <t>192040</t>
  </si>
  <si>
    <t>山梨市</t>
  </si>
  <si>
    <t>ﾔﾏﾅｼｼ</t>
  </si>
  <si>
    <t>192058</t>
  </si>
  <si>
    <t>大月市</t>
  </si>
  <si>
    <t>ｵｵﾂｷｼ</t>
  </si>
  <si>
    <t>192066</t>
  </si>
  <si>
    <t>韮崎市</t>
  </si>
  <si>
    <t>ﾆﾗｻｷｼ</t>
  </si>
  <si>
    <t>192074</t>
  </si>
  <si>
    <t>南アルプス市</t>
  </si>
  <si>
    <t>ﾐﾅﾐｱﾙﾌﾟｽｼ</t>
  </si>
  <si>
    <t>192082</t>
  </si>
  <si>
    <t>北杜市</t>
  </si>
  <si>
    <t>192091</t>
  </si>
  <si>
    <t>甲斐市</t>
  </si>
  <si>
    <t>ｶｲｼ</t>
  </si>
  <si>
    <t>192104</t>
  </si>
  <si>
    <t>笛吹市</t>
  </si>
  <si>
    <t>ﾌｴﾌｷｼ</t>
  </si>
  <si>
    <t>192112</t>
  </si>
  <si>
    <t>上野原市</t>
  </si>
  <si>
    <t>ｳｴﾉﾊﾗｼ</t>
  </si>
  <si>
    <t>192121</t>
  </si>
  <si>
    <t>甲州市</t>
  </si>
  <si>
    <t>ｺｳｼｭｳｼ</t>
  </si>
  <si>
    <t>192139</t>
  </si>
  <si>
    <t>中央市</t>
  </si>
  <si>
    <t>ﾁｭｳｵｳｼ</t>
  </si>
  <si>
    <t>192147</t>
  </si>
  <si>
    <t>市川三郷町</t>
  </si>
  <si>
    <t>ｲﾁｶﾜﾐｻﾄﾁｮｳ</t>
  </si>
  <si>
    <t>193461</t>
  </si>
  <si>
    <t>早川町</t>
  </si>
  <si>
    <t>ﾊﾔｶﾜﾁｮｳ</t>
  </si>
  <si>
    <t>193640</t>
  </si>
  <si>
    <t>身延町</t>
  </si>
  <si>
    <t>ﾐﾉﾌﾞﾁｮｳ</t>
  </si>
  <si>
    <t>193658</t>
  </si>
  <si>
    <t>193666</t>
  </si>
  <si>
    <t>富士川町</t>
  </si>
  <si>
    <t>ﾌｼﾞｶﾜﾁｮｳ</t>
  </si>
  <si>
    <t>193682</t>
  </si>
  <si>
    <t>昭和町</t>
  </si>
  <si>
    <t>ｼｮｳﾜﾁｮｳ</t>
  </si>
  <si>
    <t>193844</t>
  </si>
  <si>
    <t>道志村</t>
  </si>
  <si>
    <t>ﾄﾞｳｼﾑﾗ</t>
  </si>
  <si>
    <t>194221</t>
  </si>
  <si>
    <t>西桂町</t>
  </si>
  <si>
    <t>ﾆｼｶﾂﾗﾁｮｳ</t>
  </si>
  <si>
    <t>194239</t>
  </si>
  <si>
    <t>忍野村</t>
  </si>
  <si>
    <t>ｵｼﾉﾑﾗ</t>
  </si>
  <si>
    <t>194247</t>
  </si>
  <si>
    <t>山中湖村</t>
  </si>
  <si>
    <t>ﾔﾏﾅｶｺﾑﾗ</t>
  </si>
  <si>
    <t>194255</t>
  </si>
  <si>
    <t>鳴沢村</t>
  </si>
  <si>
    <t>ﾅﾙｻﾜﾑﾗ</t>
  </si>
  <si>
    <t>194298</t>
  </si>
  <si>
    <t>富士河口湖町</t>
  </si>
  <si>
    <t>ﾌｼﾞｶﾜｸﾞﾁｺﾏﾁ</t>
  </si>
  <si>
    <t>194301</t>
  </si>
  <si>
    <t>小菅村</t>
  </si>
  <si>
    <t>ｺｽｹﾞﾑﾗ</t>
  </si>
  <si>
    <t>194425</t>
  </si>
  <si>
    <t>丹波山村</t>
  </si>
  <si>
    <t>ﾀﾊﾞﾔﾏﾑﾗ</t>
  </si>
  <si>
    <t>194433</t>
  </si>
  <si>
    <t>長野県</t>
    <phoneticPr fontId="4"/>
  </si>
  <si>
    <t>ﾅｶﾞﾉｹﾝ</t>
    <phoneticPr fontId="4"/>
  </si>
  <si>
    <t>200000</t>
    <phoneticPr fontId="4"/>
  </si>
  <si>
    <t>長野県</t>
  </si>
  <si>
    <t>長野市</t>
  </si>
  <si>
    <t>ﾅｶﾞﾉｹﾝ</t>
  </si>
  <si>
    <t>ﾅｶﾞﾉｼ</t>
  </si>
  <si>
    <t>202011</t>
  </si>
  <si>
    <t>松本市</t>
  </si>
  <si>
    <t>ﾏﾂﾓﾄｼ</t>
  </si>
  <si>
    <t>202029</t>
  </si>
  <si>
    <t>上田市</t>
  </si>
  <si>
    <t>ｳｴﾀﾞｼ</t>
  </si>
  <si>
    <t>202037</t>
  </si>
  <si>
    <t>岡谷市</t>
  </si>
  <si>
    <t>ｵｶﾔｼ</t>
  </si>
  <si>
    <t>202045</t>
  </si>
  <si>
    <t>飯田市</t>
  </si>
  <si>
    <t>ｲｲﾀﾞｼ</t>
  </si>
  <si>
    <t>202053</t>
  </si>
  <si>
    <t>諏訪市</t>
  </si>
  <si>
    <t>ｽﾜｼ</t>
  </si>
  <si>
    <t>202061</t>
  </si>
  <si>
    <t>須坂市</t>
  </si>
  <si>
    <t>ｽｻﾞｶｼ</t>
  </si>
  <si>
    <t>202070</t>
  </si>
  <si>
    <t>小諸市</t>
  </si>
  <si>
    <t>ｺﾓﾛｼ</t>
  </si>
  <si>
    <t>202088</t>
  </si>
  <si>
    <t>伊那市</t>
  </si>
  <si>
    <t>ｲﾅｼ</t>
  </si>
  <si>
    <t>202096</t>
  </si>
  <si>
    <t>駒ヶ根市</t>
  </si>
  <si>
    <t>ｺﾏｶﾞﾈｼ</t>
  </si>
  <si>
    <t>202100</t>
  </si>
  <si>
    <t>中野市</t>
  </si>
  <si>
    <t>ﾅｶﾉｼ</t>
  </si>
  <si>
    <t>202118</t>
  </si>
  <si>
    <t>大町市</t>
  </si>
  <si>
    <t>ｵｵﾏﾁｼ</t>
  </si>
  <si>
    <t>202126</t>
  </si>
  <si>
    <t>飯山市</t>
  </si>
  <si>
    <t>ｲｲﾔﾏｼ</t>
  </si>
  <si>
    <t>202134</t>
  </si>
  <si>
    <t>茅野市</t>
  </si>
  <si>
    <t>ﾁﾉｼ</t>
  </si>
  <si>
    <t>202142</t>
  </si>
  <si>
    <t>塩尻市</t>
  </si>
  <si>
    <t>ｼｵｼﾞﾘｼ</t>
  </si>
  <si>
    <t>202151</t>
  </si>
  <si>
    <t>佐久市</t>
  </si>
  <si>
    <t>ｻｸｼ</t>
  </si>
  <si>
    <t>202177</t>
  </si>
  <si>
    <t>千曲市</t>
  </si>
  <si>
    <t>ﾁｸﾏｼ</t>
  </si>
  <si>
    <t>202185</t>
  </si>
  <si>
    <t>東御市</t>
  </si>
  <si>
    <t>ﾄｳﾐｼ</t>
  </si>
  <si>
    <t>202193</t>
  </si>
  <si>
    <t>安曇野市</t>
  </si>
  <si>
    <t>ｱﾂﾞﾐﾉｼ</t>
  </si>
  <si>
    <t>202207</t>
  </si>
  <si>
    <t>小海町</t>
  </si>
  <si>
    <t>ｺｳﾐﾏﾁ</t>
  </si>
  <si>
    <t>203033</t>
  </si>
  <si>
    <t>川上村</t>
  </si>
  <si>
    <t>ｶﾜｶﾐﾑﾗ</t>
  </si>
  <si>
    <t>203041</t>
  </si>
  <si>
    <t>ﾐﾅﾐﾏｷﾑﾗ</t>
  </si>
  <si>
    <t>203050</t>
  </si>
  <si>
    <t>南相木村</t>
  </si>
  <si>
    <t>ﾐﾅﾐｱｲｷﾑﾗ</t>
  </si>
  <si>
    <t>203068</t>
  </si>
  <si>
    <t>北相木村</t>
  </si>
  <si>
    <t>ｷﾀｱｲｷﾑﾗ</t>
  </si>
  <si>
    <t>203076</t>
  </si>
  <si>
    <t>佐久穂町</t>
  </si>
  <si>
    <t>ｻｸﾎﾏﾁ</t>
  </si>
  <si>
    <t>203092</t>
  </si>
  <si>
    <t>軽井沢町</t>
  </si>
  <si>
    <t>ｶﾙｲｻﾞﾜﾏﾁ</t>
  </si>
  <si>
    <t>203211</t>
  </si>
  <si>
    <t>御代田町</t>
  </si>
  <si>
    <t>ﾐﾖﾀﾏﾁ</t>
  </si>
  <si>
    <t>203238</t>
  </si>
  <si>
    <t>立科町</t>
  </si>
  <si>
    <t>ﾀﾃｼﾅﾏﾁ</t>
  </si>
  <si>
    <t>203246</t>
  </si>
  <si>
    <t>青木村</t>
  </si>
  <si>
    <t>ｱｵｷﾑﾗ</t>
  </si>
  <si>
    <t>203491</t>
  </si>
  <si>
    <t>長和町</t>
  </si>
  <si>
    <t>ﾅｶﾞﾜﾏﾁ</t>
  </si>
  <si>
    <t>203505</t>
  </si>
  <si>
    <t>下諏訪町</t>
  </si>
  <si>
    <t>ｼﾓｽﾜﾏﾁ</t>
  </si>
  <si>
    <t>203611</t>
  </si>
  <si>
    <t>富士見町</t>
  </si>
  <si>
    <t>ﾌｼﾞﾐﾏﾁ</t>
  </si>
  <si>
    <t>203629</t>
  </si>
  <si>
    <t>原村</t>
  </si>
  <si>
    <t>ﾊﾗﾑﾗ</t>
  </si>
  <si>
    <t>203637</t>
  </si>
  <si>
    <t>辰野町</t>
  </si>
  <si>
    <t>ﾀﾂﾉﾏﾁ</t>
  </si>
  <si>
    <t>203823</t>
  </si>
  <si>
    <t>箕輪町</t>
  </si>
  <si>
    <t>ﾐﾉﾜﾏﾁ</t>
  </si>
  <si>
    <t>203831</t>
  </si>
  <si>
    <t>飯島町</t>
  </si>
  <si>
    <t>ｲｲｼﾞﾏﾏﾁ</t>
  </si>
  <si>
    <t>203840</t>
  </si>
  <si>
    <t>南箕輪村</t>
  </si>
  <si>
    <t>ﾐﾅﾐﾐﾉﾜﾑﾗ</t>
  </si>
  <si>
    <t>203858</t>
  </si>
  <si>
    <t>中川村</t>
  </si>
  <si>
    <t>ﾅｶｶﾞﾜﾑﾗ</t>
  </si>
  <si>
    <t>203866</t>
  </si>
  <si>
    <t>宮田村</t>
  </si>
  <si>
    <t>ﾐﾔﾀﾞﾑﾗ</t>
  </si>
  <si>
    <t>203882</t>
  </si>
  <si>
    <t>松川町</t>
  </si>
  <si>
    <t>ﾏﾂｶﾜﾏﾁ</t>
  </si>
  <si>
    <t>204021</t>
  </si>
  <si>
    <t>高森町</t>
  </si>
  <si>
    <t>ﾀｶﾓﾘﾏﾁ</t>
  </si>
  <si>
    <t>204030</t>
  </si>
  <si>
    <t>阿南町</t>
  </si>
  <si>
    <t>ｱﾅﾝﾁｮｳ</t>
  </si>
  <si>
    <t>204048</t>
  </si>
  <si>
    <t>阿智村</t>
  </si>
  <si>
    <t>ｱﾁﾑﾗ</t>
  </si>
  <si>
    <t>204072</t>
  </si>
  <si>
    <t>平谷村</t>
  </si>
  <si>
    <t>ﾋﾗﾔﾑﾗ</t>
  </si>
  <si>
    <t>204099</t>
  </si>
  <si>
    <t>根羽村</t>
  </si>
  <si>
    <t>ﾈﾊﾞﾑﾗ</t>
  </si>
  <si>
    <t>204102</t>
  </si>
  <si>
    <t>下條村</t>
  </si>
  <si>
    <t>ｼﾓｼﾞｮｳﾑﾗ</t>
    <phoneticPr fontId="4"/>
  </si>
  <si>
    <t>204111</t>
  </si>
  <si>
    <t>売木村</t>
  </si>
  <si>
    <t>ｳﾙｷﾞﾑﾗ</t>
  </si>
  <si>
    <t>204129</t>
  </si>
  <si>
    <t>天龍村</t>
  </si>
  <si>
    <t>ﾃﾝﾘｭｳﾑﾗ</t>
    <phoneticPr fontId="4"/>
  </si>
  <si>
    <t>204137</t>
  </si>
  <si>
    <t>泰阜村</t>
  </si>
  <si>
    <t>ﾔｽｵｶﾑﾗ</t>
  </si>
  <si>
    <t>204145</t>
  </si>
  <si>
    <t>喬木村</t>
  </si>
  <si>
    <t>ﾀｶｷﾞﾑﾗ</t>
  </si>
  <si>
    <t>204153</t>
  </si>
  <si>
    <t>豊丘村</t>
  </si>
  <si>
    <t>ﾄﾖｵｶﾑﾗ</t>
  </si>
  <si>
    <t>204161</t>
  </si>
  <si>
    <t>大鹿村</t>
  </si>
  <si>
    <t>ｵｵｼｶﾑﾗ</t>
  </si>
  <si>
    <t>204170</t>
  </si>
  <si>
    <t>上松町</t>
  </si>
  <si>
    <t>ｱｹﾞﾏﾂﾏﾁ</t>
  </si>
  <si>
    <t>204226</t>
  </si>
  <si>
    <t>南木曽町</t>
  </si>
  <si>
    <t>ﾅｷﾞｿﾏﾁ</t>
  </si>
  <si>
    <t>204234</t>
  </si>
  <si>
    <t>木祖村</t>
  </si>
  <si>
    <t>ｷｿﾑﾗ</t>
  </si>
  <si>
    <t>204251</t>
  </si>
  <si>
    <t>王滝村</t>
  </si>
  <si>
    <t>ｵｳﾀｷﾑﾗ</t>
  </si>
  <si>
    <t>204293</t>
  </si>
  <si>
    <t>大桑村</t>
  </si>
  <si>
    <t>ｵｵｸﾜﾑﾗ</t>
  </si>
  <si>
    <t>204307</t>
  </si>
  <si>
    <t>木曽町</t>
  </si>
  <si>
    <t>ｷｿﾏﾁ</t>
  </si>
  <si>
    <t>204323</t>
  </si>
  <si>
    <t>麻績村</t>
  </si>
  <si>
    <t>ｵﾐﾑﾗ</t>
  </si>
  <si>
    <t>204463</t>
  </si>
  <si>
    <t>生坂村</t>
  </si>
  <si>
    <t>ｲｸｻｶﾑﾗ</t>
  </si>
  <si>
    <t>204480</t>
  </si>
  <si>
    <t>山形村</t>
  </si>
  <si>
    <t>ﾔﾏｶﾞﾀﾑﾗ</t>
  </si>
  <si>
    <t>204501</t>
  </si>
  <si>
    <t>朝日村</t>
  </si>
  <si>
    <t>ｱｻﾋﾑﾗ</t>
  </si>
  <si>
    <t>204510</t>
  </si>
  <si>
    <t>筑北村</t>
  </si>
  <si>
    <t>ﾁｸﾎｸﾑﾗ</t>
  </si>
  <si>
    <t>204528</t>
  </si>
  <si>
    <t>ｲｹﾀﾞﾏﾁ</t>
  </si>
  <si>
    <t>204811</t>
  </si>
  <si>
    <t>松川村</t>
  </si>
  <si>
    <t>ﾏﾂｶﾜﾑﾗ</t>
  </si>
  <si>
    <t>204820</t>
  </si>
  <si>
    <t>白馬村</t>
  </si>
  <si>
    <t>ﾊｸﾊﾞﾑﾗ</t>
  </si>
  <si>
    <t>204854</t>
  </si>
  <si>
    <t>小谷村</t>
  </si>
  <si>
    <t>ｵﾀﾘﾑﾗ</t>
  </si>
  <si>
    <t>204862</t>
  </si>
  <si>
    <t>坂城町</t>
  </si>
  <si>
    <t>ｻｶｷﾏﾁ</t>
  </si>
  <si>
    <t>205214</t>
  </si>
  <si>
    <t>小布施町</t>
  </si>
  <si>
    <t>ｵﾌﾞｾﾏﾁ</t>
  </si>
  <si>
    <t>205419</t>
  </si>
  <si>
    <t>205435</t>
  </si>
  <si>
    <t>山ノ内町</t>
  </si>
  <si>
    <t>ﾔﾏﾉｳﾁﾏﾁ</t>
  </si>
  <si>
    <t>205613</t>
  </si>
  <si>
    <t>木島平村</t>
  </si>
  <si>
    <t>ｷｼﾞﾏﾀﾞｲﾗﾑﾗ</t>
  </si>
  <si>
    <t>205621</t>
  </si>
  <si>
    <t>野沢温泉村</t>
  </si>
  <si>
    <t>ﾉｻﾞﾜｵﾝｾﾝﾑﾗ</t>
  </si>
  <si>
    <t>205630</t>
  </si>
  <si>
    <t>信濃町</t>
  </si>
  <si>
    <t>ｼﾅﾉﾏﾁ</t>
  </si>
  <si>
    <t>205834</t>
  </si>
  <si>
    <t>小川村</t>
  </si>
  <si>
    <t>ｵｶﾞﾜﾑﾗ</t>
  </si>
  <si>
    <t>205885</t>
  </si>
  <si>
    <t>飯綱町</t>
  </si>
  <si>
    <t>ｲｲﾂﾞﾅﾏﾁ</t>
  </si>
  <si>
    <t>205907</t>
  </si>
  <si>
    <t>栄村</t>
  </si>
  <si>
    <t>ｻｶｴﾑﾗ</t>
  </si>
  <si>
    <t>206024</t>
  </si>
  <si>
    <t>岐阜県</t>
    <phoneticPr fontId="4"/>
  </si>
  <si>
    <t>ｷﾞﾌｹﾝ</t>
    <phoneticPr fontId="4"/>
  </si>
  <si>
    <t>210005</t>
    <phoneticPr fontId="4"/>
  </si>
  <si>
    <t>岐阜県</t>
  </si>
  <si>
    <t>岐阜市</t>
  </si>
  <si>
    <t>ｷﾞﾌｹﾝ</t>
  </si>
  <si>
    <t>ｷﾞﾌｼ</t>
  </si>
  <si>
    <t>212016</t>
  </si>
  <si>
    <t>大垣市</t>
  </si>
  <si>
    <t>ｵｵｶﾞｷｼ</t>
  </si>
  <si>
    <t>212024</t>
  </si>
  <si>
    <t>高山市</t>
  </si>
  <si>
    <t>ﾀｶﾔﾏｼ</t>
  </si>
  <si>
    <t>212032</t>
  </si>
  <si>
    <t>多治見市</t>
  </si>
  <si>
    <t>ﾀｼﾞﾐｼ</t>
  </si>
  <si>
    <t>212041</t>
  </si>
  <si>
    <t>関市</t>
  </si>
  <si>
    <t>ｾｷｼ</t>
  </si>
  <si>
    <t>212059</t>
  </si>
  <si>
    <t>中津川市</t>
  </si>
  <si>
    <t>ﾅｶﾂｶﾞﾜｼ</t>
  </si>
  <si>
    <t>212067</t>
  </si>
  <si>
    <t>美濃市</t>
  </si>
  <si>
    <t>ﾐﾉｼ</t>
  </si>
  <si>
    <t>212075</t>
  </si>
  <si>
    <t>瑞浪市</t>
  </si>
  <si>
    <t>ﾐｽﾞﾅﾐｼ</t>
  </si>
  <si>
    <t>212083</t>
  </si>
  <si>
    <t>羽島市</t>
  </si>
  <si>
    <t>ﾊｼﾏｼ</t>
  </si>
  <si>
    <t>212091</t>
  </si>
  <si>
    <t>恵那市</t>
  </si>
  <si>
    <t>ｴﾅｼ</t>
  </si>
  <si>
    <t>212105</t>
  </si>
  <si>
    <t>美濃加茂市</t>
  </si>
  <si>
    <t>ﾐﾉｶﾓｼ</t>
  </si>
  <si>
    <t>212113</t>
  </si>
  <si>
    <t>土岐市</t>
  </si>
  <si>
    <t>ﾄｷｼ</t>
  </si>
  <si>
    <t>212121</t>
  </si>
  <si>
    <t>各務原市</t>
  </si>
  <si>
    <t>ｶｶﾐｶﾞﾊﾗｼ</t>
  </si>
  <si>
    <t>212130</t>
  </si>
  <si>
    <t>可児市</t>
  </si>
  <si>
    <t>ｶﾆｼ</t>
  </si>
  <si>
    <t>212148</t>
  </si>
  <si>
    <t>山県市</t>
  </si>
  <si>
    <t>212156</t>
  </si>
  <si>
    <t>瑞穂市</t>
  </si>
  <si>
    <t>ﾐｽﾞﾎｼ</t>
  </si>
  <si>
    <t>212164</t>
  </si>
  <si>
    <t>飛騨市</t>
  </si>
  <si>
    <t>ﾋﾀﾞｼ</t>
  </si>
  <si>
    <t>212172</t>
  </si>
  <si>
    <t>本巣市</t>
  </si>
  <si>
    <t>ﾓﾄｽｼ</t>
  </si>
  <si>
    <t>212181</t>
  </si>
  <si>
    <t>郡上市</t>
  </si>
  <si>
    <t>ｸﾞｼﾞｮｳｼ</t>
    <phoneticPr fontId="4"/>
  </si>
  <si>
    <t>212199</t>
  </si>
  <si>
    <t>下呂市</t>
  </si>
  <si>
    <t>ｹﾞﾛｼ</t>
  </si>
  <si>
    <t>212202</t>
  </si>
  <si>
    <t>海津市</t>
  </si>
  <si>
    <t>ｶｲﾂﾞｼ</t>
  </si>
  <si>
    <t>212211</t>
  </si>
  <si>
    <t>岐南町</t>
  </si>
  <si>
    <t>ｷﾞﾅﾝﾁｮｳ</t>
  </si>
  <si>
    <t>213021</t>
  </si>
  <si>
    <t>笠松町</t>
  </si>
  <si>
    <t>ｶｻﾏﾂﾁｮｳ</t>
  </si>
  <si>
    <t>213039</t>
  </si>
  <si>
    <t>養老町</t>
  </si>
  <si>
    <t>ﾖｳﾛｳﾁｮｳ</t>
  </si>
  <si>
    <t>213411</t>
  </si>
  <si>
    <t>垂井町</t>
  </si>
  <si>
    <t>ﾀﾙｲﾁｮｳ</t>
  </si>
  <si>
    <t>213616</t>
  </si>
  <si>
    <t>関ケ原町</t>
  </si>
  <si>
    <t>ｾｷｶﾞﾊﾗﾁｮｳ</t>
  </si>
  <si>
    <t>213624</t>
  </si>
  <si>
    <t>神戸町</t>
  </si>
  <si>
    <t>ｺﾞｳﾄﾞﾁｮｳ</t>
  </si>
  <si>
    <t>213811</t>
  </si>
  <si>
    <t>輪之内町</t>
  </si>
  <si>
    <t>ﾜﾉｳﾁﾁｮｳ</t>
  </si>
  <si>
    <t>213829</t>
  </si>
  <si>
    <t>安八町</t>
  </si>
  <si>
    <t>ｱﾝﾊﾟﾁﾁｮｳ</t>
  </si>
  <si>
    <t>213837</t>
  </si>
  <si>
    <t>揖斐川町</t>
  </si>
  <si>
    <t>ｲﾋﾞｶﾞﾜﾁｮｳ</t>
  </si>
  <si>
    <t>214019</t>
  </si>
  <si>
    <t>大野町</t>
  </si>
  <si>
    <t>ｵｵﾉﾁｮｳ</t>
  </si>
  <si>
    <t>214035</t>
  </si>
  <si>
    <t>214043</t>
  </si>
  <si>
    <t>北方町</t>
  </si>
  <si>
    <t>ｷﾀｶﾞﾀﾁｮｳ</t>
  </si>
  <si>
    <t>214213</t>
  </si>
  <si>
    <t>坂祝町</t>
  </si>
  <si>
    <t>ｻｶﾎｷﾞﾁｮｳ</t>
  </si>
  <si>
    <t>215015</t>
  </si>
  <si>
    <t>富加町</t>
  </si>
  <si>
    <t>ﾄﾐｶﾁｮｳ</t>
  </si>
  <si>
    <t>215023</t>
  </si>
  <si>
    <t>川辺町</t>
  </si>
  <si>
    <t>ｶﾜﾍﾞﾁｮｳ</t>
  </si>
  <si>
    <t>215031</t>
  </si>
  <si>
    <t>七宗町</t>
  </si>
  <si>
    <t>ﾋﾁｿｳﾁｮｳ</t>
  </si>
  <si>
    <t>215040</t>
  </si>
  <si>
    <t>八百津町</t>
  </si>
  <si>
    <t>ﾔｵﾂﾁｮｳ</t>
  </si>
  <si>
    <t>215058</t>
  </si>
  <si>
    <t>白川町</t>
  </si>
  <si>
    <t>ｼﾗｶﾜﾁｮｳ</t>
  </si>
  <si>
    <t>215066</t>
  </si>
  <si>
    <t>東白川村</t>
  </si>
  <si>
    <t>ﾋｶﾞｼｼﾗｶﾜﾑﾗ</t>
  </si>
  <si>
    <t>215074</t>
  </si>
  <si>
    <t>御嵩町</t>
  </si>
  <si>
    <t>ﾐﾀｹﾁｮｳ</t>
  </si>
  <si>
    <t>215210</t>
  </si>
  <si>
    <t>白川村</t>
  </si>
  <si>
    <t>ｼﾗｶﾜﾑﾗ</t>
  </si>
  <si>
    <t>216046</t>
  </si>
  <si>
    <t>静岡県</t>
    <phoneticPr fontId="4"/>
  </si>
  <si>
    <t>ｼｽﾞｵｶｹﾝ</t>
    <phoneticPr fontId="4"/>
  </si>
  <si>
    <t>220001</t>
    <phoneticPr fontId="4"/>
  </si>
  <si>
    <t>静岡県</t>
  </si>
  <si>
    <t>静岡市</t>
  </si>
  <si>
    <t>ｼｽﾞｵｶｹﾝ</t>
  </si>
  <si>
    <t>ｼｽﾞｵｶｼ</t>
  </si>
  <si>
    <t>221007</t>
  </si>
  <si>
    <t>浜松市</t>
  </si>
  <si>
    <t>ﾊﾏﾏﾂｼ</t>
  </si>
  <si>
    <t>221309</t>
  </si>
  <si>
    <t>沼津市</t>
  </si>
  <si>
    <t>ﾇﾏﾂﾞｼ</t>
  </si>
  <si>
    <t>222038</t>
  </si>
  <si>
    <t>熱海市</t>
  </si>
  <si>
    <t>ｱﾀﾐｼ</t>
  </si>
  <si>
    <t>222054</t>
  </si>
  <si>
    <t>三島市</t>
  </si>
  <si>
    <t>ﾐｼﾏｼ</t>
  </si>
  <si>
    <t>222062</t>
  </si>
  <si>
    <t>富士宮市</t>
  </si>
  <si>
    <t>ﾌｼﾞﾉﾐﾔｼ</t>
  </si>
  <si>
    <t>222071</t>
  </si>
  <si>
    <t>伊東市</t>
  </si>
  <si>
    <t>ｲﾄｳｼ</t>
  </si>
  <si>
    <t>222089</t>
  </si>
  <si>
    <t>島田市</t>
  </si>
  <si>
    <t>ｼﾏﾀﾞｼ</t>
  </si>
  <si>
    <t>222097</t>
  </si>
  <si>
    <t>富士市</t>
  </si>
  <si>
    <t>ﾌｼﾞｼ</t>
  </si>
  <si>
    <t>222101</t>
  </si>
  <si>
    <t>磐田市</t>
  </si>
  <si>
    <t>ｲﾜﾀｼ</t>
  </si>
  <si>
    <t>222119</t>
  </si>
  <si>
    <t>焼津市</t>
  </si>
  <si>
    <t>ﾔｲﾂﾞｼ</t>
  </si>
  <si>
    <t>222127</t>
  </si>
  <si>
    <t>掛川市</t>
  </si>
  <si>
    <t>ｶｹｶﾞﾜｼ</t>
  </si>
  <si>
    <t>222135</t>
  </si>
  <si>
    <t>藤枝市</t>
  </si>
  <si>
    <t>ﾌｼﾞｴﾀﾞｼ</t>
  </si>
  <si>
    <t>222143</t>
  </si>
  <si>
    <t>御殿場市</t>
  </si>
  <si>
    <t>ｺﾞﾃﾝﾊﾞｼ</t>
  </si>
  <si>
    <t>222151</t>
  </si>
  <si>
    <t>袋井市</t>
  </si>
  <si>
    <t>ﾌｸﾛｲｼ</t>
  </si>
  <si>
    <t>222160</t>
  </si>
  <si>
    <t>下田市</t>
  </si>
  <si>
    <t>ｼﾓﾀﾞｼ</t>
  </si>
  <si>
    <t>222194</t>
  </si>
  <si>
    <t>裾野市</t>
  </si>
  <si>
    <t>ｽｿﾉｼ</t>
  </si>
  <si>
    <t>222208</t>
  </si>
  <si>
    <t>湖西市</t>
  </si>
  <si>
    <t>ｺｻｲｼ</t>
  </si>
  <si>
    <t>222216</t>
  </si>
  <si>
    <t>伊豆市</t>
  </si>
  <si>
    <t>ｲｽﾞｼ</t>
  </si>
  <si>
    <t>222224</t>
  </si>
  <si>
    <t>御前崎市</t>
  </si>
  <si>
    <t>ｵﾏｴｻﾞｷｼ</t>
  </si>
  <si>
    <t>222232</t>
  </si>
  <si>
    <t>菊川市</t>
  </si>
  <si>
    <t>ｷｸｶﾞﾜｼ</t>
  </si>
  <si>
    <t>222241</t>
  </si>
  <si>
    <t>伊豆の国市</t>
  </si>
  <si>
    <t>ｲｽﾞﾉｸﾆｼ</t>
  </si>
  <si>
    <t>222259</t>
  </si>
  <si>
    <t>牧之原市</t>
  </si>
  <si>
    <t>ﾏｷﾉﾊﾗｼ</t>
  </si>
  <si>
    <t>222267</t>
  </si>
  <si>
    <t>東伊豆町</t>
  </si>
  <si>
    <t>ﾋｶﾞｼｲｽﾞﾁｮｳ</t>
  </si>
  <si>
    <t>223018</t>
  </si>
  <si>
    <t>河津町</t>
  </si>
  <si>
    <t>ｶﾜﾂﾞﾁｮｳ</t>
  </si>
  <si>
    <t>223026</t>
  </si>
  <si>
    <t>南伊豆町</t>
  </si>
  <si>
    <t>ﾐﾅﾐｲｽﾞﾁｮｳ</t>
  </si>
  <si>
    <t>223042</t>
  </si>
  <si>
    <t>松崎町</t>
  </si>
  <si>
    <t>ﾏﾂｻﾞｷﾁｮｳ</t>
  </si>
  <si>
    <t>223051</t>
  </si>
  <si>
    <t>西伊豆町</t>
  </si>
  <si>
    <t>ﾆｼｲｽﾞﾁｮｳ</t>
  </si>
  <si>
    <t>223069</t>
  </si>
  <si>
    <t>函南町</t>
  </si>
  <si>
    <t>ｶﾝﾅﾐﾁｮｳ</t>
  </si>
  <si>
    <t>223255</t>
  </si>
  <si>
    <t>223417</t>
  </si>
  <si>
    <t>長泉町</t>
  </si>
  <si>
    <t>ﾅｶﾞｲｽﾞﾐﾁｮｳ</t>
  </si>
  <si>
    <t>223425</t>
  </si>
  <si>
    <t>小山町</t>
  </si>
  <si>
    <t>ｵﾔﾏﾁｮｳ</t>
  </si>
  <si>
    <t>223441</t>
  </si>
  <si>
    <t>吉田町</t>
  </si>
  <si>
    <t>ﾖｼﾀﾞﾁｮｳ</t>
  </si>
  <si>
    <t>224243</t>
  </si>
  <si>
    <t>川根本町</t>
  </si>
  <si>
    <t>ｶﾜﾈﾎﾝﾁｮｳ</t>
    <phoneticPr fontId="4"/>
  </si>
  <si>
    <t>224294</t>
  </si>
  <si>
    <t>224618</t>
  </si>
  <si>
    <t>愛知県</t>
    <phoneticPr fontId="4"/>
  </si>
  <si>
    <t>ｱｲﾁｹﾝ</t>
    <phoneticPr fontId="4"/>
  </si>
  <si>
    <t>230006</t>
    <phoneticPr fontId="4"/>
  </si>
  <si>
    <t>愛知県</t>
  </si>
  <si>
    <t>名古屋市</t>
  </si>
  <si>
    <t>ｱｲﾁｹﾝ</t>
  </si>
  <si>
    <t>ﾅｺﾞﾔｼ</t>
  </si>
  <si>
    <t>231002</t>
  </si>
  <si>
    <t>豊橋市</t>
  </si>
  <si>
    <t>ﾄﾖﾊｼｼ</t>
  </si>
  <si>
    <t>232017</t>
  </si>
  <si>
    <t>岡崎市</t>
  </si>
  <si>
    <t>ｵｶｻﾞｷｼ</t>
  </si>
  <si>
    <t>232025</t>
  </si>
  <si>
    <t>一宮市</t>
  </si>
  <si>
    <t>ｲﾁﾉﾐﾔｼ</t>
  </si>
  <si>
    <t>232033</t>
  </si>
  <si>
    <t>瀬戸市</t>
  </si>
  <si>
    <t>ｾﾄｼ</t>
  </si>
  <si>
    <t>232041</t>
  </si>
  <si>
    <t>半田市</t>
  </si>
  <si>
    <t>ﾊﾝﾀﾞｼ</t>
  </si>
  <si>
    <t>232050</t>
  </si>
  <si>
    <t>春日井市</t>
  </si>
  <si>
    <t>ｶｽｶﾞｲｼ</t>
  </si>
  <si>
    <t>232068</t>
  </si>
  <si>
    <t>豊川市</t>
  </si>
  <si>
    <t>ﾄﾖｶﾜｼ</t>
  </si>
  <si>
    <t>232076</t>
  </si>
  <si>
    <t>津島市</t>
  </si>
  <si>
    <t>ﾂｼﾏｼ</t>
  </si>
  <si>
    <t>232084</t>
  </si>
  <si>
    <t>碧南市</t>
  </si>
  <si>
    <t>ﾍｷﾅﾝｼ</t>
  </si>
  <si>
    <t>232092</t>
  </si>
  <si>
    <t>刈谷市</t>
  </si>
  <si>
    <t>ｶﾘﾔｼ</t>
  </si>
  <si>
    <t>232106</t>
  </si>
  <si>
    <t>豊田市</t>
  </si>
  <si>
    <t>ﾄﾖﾀｼ</t>
  </si>
  <si>
    <t>232114</t>
  </si>
  <si>
    <t>安城市</t>
  </si>
  <si>
    <t>ｱﾝｼﾞｮｳｼ</t>
    <phoneticPr fontId="4"/>
  </si>
  <si>
    <t>232122</t>
  </si>
  <si>
    <t>西尾市</t>
  </si>
  <si>
    <t>ﾆｼｵｼ</t>
  </si>
  <si>
    <t>232131</t>
  </si>
  <si>
    <t>蒲郡市</t>
  </si>
  <si>
    <t>ｶﾞﾏｺﾞｵﾘｼ</t>
  </si>
  <si>
    <t>232149</t>
  </si>
  <si>
    <t>犬山市</t>
  </si>
  <si>
    <t>ｲﾇﾔﾏｼ</t>
  </si>
  <si>
    <t>232157</t>
  </si>
  <si>
    <t>常滑市</t>
  </si>
  <si>
    <t>ﾄｺﾅﾒｼ</t>
  </si>
  <si>
    <t>232165</t>
  </si>
  <si>
    <t>江南市</t>
  </si>
  <si>
    <t>ｺｳﾅﾝｼ</t>
  </si>
  <si>
    <t>232173</t>
  </si>
  <si>
    <t>小牧市</t>
  </si>
  <si>
    <t>ｺﾏｷｼ</t>
  </si>
  <si>
    <t>232190</t>
  </si>
  <si>
    <t>稲沢市</t>
  </si>
  <si>
    <t>ｲﾅｻﾞﾜｼ</t>
  </si>
  <si>
    <t>232203</t>
  </si>
  <si>
    <t>新城市</t>
  </si>
  <si>
    <t>ｼﾝｼﾛｼ</t>
  </si>
  <si>
    <t>232211</t>
  </si>
  <si>
    <t>東海市</t>
  </si>
  <si>
    <t>ﾄｳｶｲｼ</t>
  </si>
  <si>
    <t>232220</t>
  </si>
  <si>
    <t>大府市</t>
  </si>
  <si>
    <t>ｵｵﾌﾞｼ</t>
  </si>
  <si>
    <t>232238</t>
  </si>
  <si>
    <t>知多市</t>
  </si>
  <si>
    <t>ﾁﾀｼ</t>
  </si>
  <si>
    <t>232246</t>
  </si>
  <si>
    <t>知立市</t>
  </si>
  <si>
    <t>ﾁﾘｭｳｼ</t>
    <phoneticPr fontId="4"/>
  </si>
  <si>
    <t>232254</t>
  </si>
  <si>
    <t>尾張旭市</t>
  </si>
  <si>
    <t>ｵﾜﾘｱｻﾋｼ</t>
  </si>
  <si>
    <t>232262</t>
  </si>
  <si>
    <t>高浜市</t>
  </si>
  <si>
    <t>ﾀｶﾊﾏｼ</t>
  </si>
  <si>
    <t>232271</t>
  </si>
  <si>
    <t>岩倉市</t>
  </si>
  <si>
    <t>ｲﾜｸﾗｼ</t>
  </si>
  <si>
    <t>232289</t>
  </si>
  <si>
    <t>豊明市</t>
  </si>
  <si>
    <t>ﾄﾖｱｹｼ</t>
  </si>
  <si>
    <t>232297</t>
  </si>
  <si>
    <t>日進市</t>
  </si>
  <si>
    <t>ﾆｯｼﾝｼ</t>
    <phoneticPr fontId="4"/>
  </si>
  <si>
    <t>232301</t>
  </si>
  <si>
    <t>田原市</t>
  </si>
  <si>
    <t>ﾀﾊﾗｼ</t>
  </si>
  <si>
    <t>232319</t>
  </si>
  <si>
    <t>愛西市</t>
  </si>
  <si>
    <t>ｱｲｻｲｼ</t>
  </si>
  <si>
    <t>232327</t>
  </si>
  <si>
    <t>清須市</t>
  </si>
  <si>
    <t>ｷﾖｽｼ</t>
  </si>
  <si>
    <t>232335</t>
  </si>
  <si>
    <t>北名古屋市</t>
  </si>
  <si>
    <t>ｷﾀﾅｺﾞﾔｼ</t>
  </si>
  <si>
    <t>232343</t>
  </si>
  <si>
    <t>弥富市</t>
  </si>
  <si>
    <t>ﾔﾄﾐｼ</t>
  </si>
  <si>
    <t>232351</t>
  </si>
  <si>
    <t>みよし市</t>
  </si>
  <si>
    <t>ﾐﾖｼｼ</t>
  </si>
  <si>
    <t>232360</t>
  </si>
  <si>
    <t>あま市</t>
  </si>
  <si>
    <t>ｱﾏｼ</t>
  </si>
  <si>
    <t>232378</t>
  </si>
  <si>
    <t>長久手市</t>
  </si>
  <si>
    <t>ﾅｶﾞｸﾃｼ</t>
  </si>
  <si>
    <t>232386</t>
  </si>
  <si>
    <t>東郷町</t>
  </si>
  <si>
    <t>ﾄｳｺﾞｳﾁｮｳ</t>
  </si>
  <si>
    <t>233021</t>
  </si>
  <si>
    <t>豊山町</t>
  </si>
  <si>
    <t>ﾄﾖﾔﾏﾁｮｳ</t>
  </si>
  <si>
    <t>233421</t>
  </si>
  <si>
    <t>大口町</t>
  </si>
  <si>
    <t>ｵｵｸﾞﾁﾁｮｳ</t>
  </si>
  <si>
    <t>233617</t>
  </si>
  <si>
    <t>扶桑町</t>
  </si>
  <si>
    <t>ﾌｿｳﾁｮｳ</t>
  </si>
  <si>
    <t>233625</t>
  </si>
  <si>
    <t>大治町</t>
  </si>
  <si>
    <t>ｵｵﾊﾙﾁｮｳ</t>
  </si>
  <si>
    <t>234249</t>
  </si>
  <si>
    <t>蟹江町</t>
  </si>
  <si>
    <t>ｶﾆｴﾁｮｳ</t>
  </si>
  <si>
    <t>234257</t>
  </si>
  <si>
    <t>飛島村</t>
  </si>
  <si>
    <t>ﾄﾋﾞｼﾏﾑﾗ</t>
  </si>
  <si>
    <t>234273</t>
  </si>
  <si>
    <t>阿久比町</t>
  </si>
  <si>
    <t>ｱｸﾞｲﾁｮｳ</t>
  </si>
  <si>
    <t>234419</t>
  </si>
  <si>
    <t>東浦町</t>
  </si>
  <si>
    <t>ﾋｶﾞｼｳﾗﾁｮｳ</t>
  </si>
  <si>
    <t>234427</t>
  </si>
  <si>
    <t>南知多町</t>
  </si>
  <si>
    <t>ﾐﾅﾐﾁﾀﾁｮｳ</t>
  </si>
  <si>
    <t>234451</t>
  </si>
  <si>
    <t>234460</t>
  </si>
  <si>
    <t>武豊町</t>
  </si>
  <si>
    <t>ﾀｹﾄﾖﾁｮｳ</t>
  </si>
  <si>
    <t>234478</t>
  </si>
  <si>
    <t>幸田町</t>
  </si>
  <si>
    <t>ｺｳﾀﾁｮｳ</t>
  </si>
  <si>
    <t>235016</t>
  </si>
  <si>
    <t>設楽町</t>
  </si>
  <si>
    <t>ｼﾀﾗﾁｮｳ</t>
  </si>
  <si>
    <t>235610</t>
  </si>
  <si>
    <t>東栄町</t>
  </si>
  <si>
    <t>ﾄｳｴｲﾁｮｳ</t>
  </si>
  <si>
    <t>235628</t>
  </si>
  <si>
    <t>豊根村</t>
  </si>
  <si>
    <t>ﾄﾖﾈﾑﾗ</t>
  </si>
  <si>
    <t>235636</t>
  </si>
  <si>
    <t>三重県</t>
    <phoneticPr fontId="4"/>
  </si>
  <si>
    <t>ﾐｴｹﾝ</t>
    <phoneticPr fontId="4"/>
  </si>
  <si>
    <t>240001</t>
    <phoneticPr fontId="4"/>
  </si>
  <si>
    <t>三重県</t>
  </si>
  <si>
    <t>津市</t>
  </si>
  <si>
    <t>ﾐｴｹﾝ</t>
  </si>
  <si>
    <t>ﾂｼ</t>
  </si>
  <si>
    <t>242012</t>
  </si>
  <si>
    <t>四日市市</t>
  </si>
  <si>
    <t>ﾖｯｶｲﾁｼ</t>
    <phoneticPr fontId="4"/>
  </si>
  <si>
    <t>242021</t>
  </si>
  <si>
    <t>伊勢市</t>
  </si>
  <si>
    <t>ｲｾｼ</t>
  </si>
  <si>
    <t>242039</t>
  </si>
  <si>
    <t>松阪市</t>
  </si>
  <si>
    <t>ﾏﾂｻｶｼ</t>
  </si>
  <si>
    <t>242047</t>
  </si>
  <si>
    <t>桑名市</t>
  </si>
  <si>
    <t>ｸﾜﾅｼ</t>
  </si>
  <si>
    <t>242055</t>
  </si>
  <si>
    <t>鈴鹿市</t>
  </si>
  <si>
    <t>ｽｽﾞｶｼ</t>
  </si>
  <si>
    <t>242071</t>
  </si>
  <si>
    <t>名張市</t>
  </si>
  <si>
    <t>ﾅﾊﾞﾘｼ</t>
  </si>
  <si>
    <t>242080</t>
  </si>
  <si>
    <t>尾鷲市</t>
  </si>
  <si>
    <t>ｵﾜｾｼ</t>
  </si>
  <si>
    <t>242098</t>
  </si>
  <si>
    <t>亀山市</t>
  </si>
  <si>
    <t>ｶﾒﾔﾏｼ</t>
  </si>
  <si>
    <t>242101</t>
  </si>
  <si>
    <t>鳥羽市</t>
  </si>
  <si>
    <t>ﾄﾊﾞｼ</t>
  </si>
  <si>
    <t>242110</t>
  </si>
  <si>
    <t>熊野市</t>
  </si>
  <si>
    <t>ｸﾏﾉｼ</t>
  </si>
  <si>
    <t>242128</t>
  </si>
  <si>
    <t>いなべ市</t>
  </si>
  <si>
    <t>ｲﾅﾍﾞｼ</t>
  </si>
  <si>
    <t>242144</t>
  </si>
  <si>
    <t>志摩市</t>
  </si>
  <si>
    <t>ｼﾏｼ</t>
  </si>
  <si>
    <t>242152</t>
  </si>
  <si>
    <t>伊賀市</t>
  </si>
  <si>
    <t>ｲｶﾞｼ</t>
  </si>
  <si>
    <t>242161</t>
  </si>
  <si>
    <t>木曽岬町</t>
  </si>
  <si>
    <t>ｷｿｻｷﾁｮｳ</t>
  </si>
  <si>
    <t>243035</t>
  </si>
  <si>
    <t>東員町</t>
  </si>
  <si>
    <t>ﾄｳｲﾝﾁｮｳ</t>
  </si>
  <si>
    <t>243248</t>
  </si>
  <si>
    <t>菰野町</t>
  </si>
  <si>
    <t>ｺﾓﾉﾁｮｳ</t>
  </si>
  <si>
    <t>243418</t>
  </si>
  <si>
    <t>ｱｻﾋﾁｮｳ</t>
  </si>
  <si>
    <t>243434</t>
  </si>
  <si>
    <t>川越町</t>
  </si>
  <si>
    <t>ｶﾜｺﾞｴﾁｮｳ</t>
  </si>
  <si>
    <t>243442</t>
  </si>
  <si>
    <t>多気町</t>
  </si>
  <si>
    <t>ﾀｷﾁｮｳ</t>
  </si>
  <si>
    <t>244414</t>
  </si>
  <si>
    <t>ﾒｲﾜﾁｮｳ</t>
  </si>
  <si>
    <t>244422</t>
  </si>
  <si>
    <t>大台町</t>
  </si>
  <si>
    <t>ｵｵﾀﾞｲﾁｮｳ</t>
  </si>
  <si>
    <t>244431</t>
  </si>
  <si>
    <t>玉城町</t>
  </si>
  <si>
    <t>ﾀﾏｷﾁｮｳ</t>
  </si>
  <si>
    <t>244619</t>
  </si>
  <si>
    <t>度会町</t>
  </si>
  <si>
    <t>ﾜﾀﾗｲﾁｮｳ</t>
  </si>
  <si>
    <t>244708</t>
  </si>
  <si>
    <t>大紀町</t>
  </si>
  <si>
    <t>244716</t>
  </si>
  <si>
    <t>南伊勢町</t>
  </si>
  <si>
    <t>ﾐﾅﾐｲｾﾁｮｳ</t>
  </si>
  <si>
    <t>244724</t>
  </si>
  <si>
    <t>紀北町</t>
  </si>
  <si>
    <t>ｷﾎｸﾁｮｳ</t>
  </si>
  <si>
    <t>245437</t>
  </si>
  <si>
    <t>御浜町</t>
  </si>
  <si>
    <t>245615</t>
  </si>
  <si>
    <t>紀宝町</t>
  </si>
  <si>
    <t>ｷﾎｳﾁｮｳ</t>
  </si>
  <si>
    <t>245623</t>
  </si>
  <si>
    <t>滋賀県</t>
    <phoneticPr fontId="4"/>
  </si>
  <si>
    <t>ｼｶﾞｹﾝ</t>
    <phoneticPr fontId="4"/>
  </si>
  <si>
    <t>250007</t>
    <phoneticPr fontId="4"/>
  </si>
  <si>
    <t>滋賀県</t>
  </si>
  <si>
    <t>大津市</t>
  </si>
  <si>
    <t>ｼｶﾞｹﾝ</t>
  </si>
  <si>
    <t>ｵｵﾂｼ</t>
  </si>
  <si>
    <t>252018</t>
  </si>
  <si>
    <t>彦根市</t>
  </si>
  <si>
    <t>ﾋｺﾈｼ</t>
  </si>
  <si>
    <t>252026</t>
  </si>
  <si>
    <t>長浜市</t>
  </si>
  <si>
    <t>ﾅｶﾞﾊﾏｼ</t>
  </si>
  <si>
    <t>252034</t>
  </si>
  <si>
    <t>近江八幡市</t>
  </si>
  <si>
    <t>ｵｳﾐﾊﾁﾏﾝｼ</t>
  </si>
  <si>
    <t>252042</t>
  </si>
  <si>
    <t>草津市</t>
  </si>
  <si>
    <t>ｸｻﾂｼ</t>
  </si>
  <si>
    <t>252069</t>
  </si>
  <si>
    <t>守山市</t>
  </si>
  <si>
    <t>ﾓﾘﾔﾏｼ</t>
  </si>
  <si>
    <t>252077</t>
  </si>
  <si>
    <t>栗東市</t>
  </si>
  <si>
    <t>ﾘｯﾄｳｼ</t>
    <phoneticPr fontId="4"/>
  </si>
  <si>
    <t>252085</t>
  </si>
  <si>
    <t>甲賀市</t>
  </si>
  <si>
    <t>ｺｳｶｼ</t>
  </si>
  <si>
    <t>252093</t>
  </si>
  <si>
    <t>野洲市</t>
  </si>
  <si>
    <t>ﾔｽｼ</t>
  </si>
  <si>
    <t>252107</t>
  </si>
  <si>
    <t>湖南市</t>
  </si>
  <si>
    <t>ｺﾅﾝｼ</t>
  </si>
  <si>
    <t>252115</t>
  </si>
  <si>
    <t>高島市</t>
  </si>
  <si>
    <t>ﾀｶｼﾏｼ</t>
  </si>
  <si>
    <t>252123</t>
  </si>
  <si>
    <t>東近江市</t>
  </si>
  <si>
    <t>ﾋｶﾞｼｵｳﾐｼ</t>
  </si>
  <si>
    <t>252131</t>
  </si>
  <si>
    <t>米原市</t>
  </si>
  <si>
    <t>ﾏｲﾊﾞﾗｼ</t>
  </si>
  <si>
    <t>252140</t>
  </si>
  <si>
    <t>日野町</t>
  </si>
  <si>
    <t>ﾋﾉﾁｮｳ</t>
  </si>
  <si>
    <t>253839</t>
  </si>
  <si>
    <t>竜王町</t>
  </si>
  <si>
    <t>ﾘﾕｳｵｳﾁｮｳ</t>
  </si>
  <si>
    <t>253847</t>
  </si>
  <si>
    <t>愛荘町</t>
  </si>
  <si>
    <t>ｱｲｼｮｳﾁｮｳ</t>
  </si>
  <si>
    <t>254258</t>
  </si>
  <si>
    <t>豊郷町</t>
  </si>
  <si>
    <t>ﾄﾖｻﾄﾁｮｳ</t>
  </si>
  <si>
    <t>254410</t>
  </si>
  <si>
    <t>甲良町</t>
  </si>
  <si>
    <t>ｺｳﾗﾁｮｳ</t>
  </si>
  <si>
    <t>254428</t>
  </si>
  <si>
    <t>多賀町</t>
  </si>
  <si>
    <t>ﾀｶﾞﾁｮｳ</t>
  </si>
  <si>
    <t>254436</t>
  </si>
  <si>
    <t>京都府</t>
    <phoneticPr fontId="4"/>
  </si>
  <si>
    <t>ｷｮｳﾄﾌ</t>
    <phoneticPr fontId="4"/>
  </si>
  <si>
    <t>260002</t>
    <phoneticPr fontId="4"/>
  </si>
  <si>
    <t>京都府</t>
  </si>
  <si>
    <t>京都市</t>
  </si>
  <si>
    <t>ｷｮｳﾄﾌ</t>
  </si>
  <si>
    <t>ｷｮｳﾄｼ</t>
    <phoneticPr fontId="4"/>
  </si>
  <si>
    <t>261009</t>
  </si>
  <si>
    <t>福知山市</t>
  </si>
  <si>
    <t>ﾌｸﾁﾔﾏｼ</t>
  </si>
  <si>
    <t>262013</t>
  </si>
  <si>
    <t>舞鶴市</t>
  </si>
  <si>
    <t>ﾏｲﾂﾞﾙｼ</t>
  </si>
  <si>
    <t>262021</t>
  </si>
  <si>
    <t>綾部市</t>
  </si>
  <si>
    <t>ｱﾔﾍﾞｼ</t>
  </si>
  <si>
    <t>262030</t>
  </si>
  <si>
    <t>宇治市</t>
  </si>
  <si>
    <t>ｳｼﾞｼ</t>
  </si>
  <si>
    <t>262048</t>
  </si>
  <si>
    <t>宮津市</t>
  </si>
  <si>
    <t>ﾐﾔﾂﾞｼ</t>
  </si>
  <si>
    <t>262056</t>
  </si>
  <si>
    <t>亀岡市</t>
  </si>
  <si>
    <t>ｶﾒｵｶｼ</t>
  </si>
  <si>
    <t>262064</t>
  </si>
  <si>
    <t>城陽市</t>
  </si>
  <si>
    <t>ｼﾞｮｳﾖｳｼ</t>
    <phoneticPr fontId="4"/>
  </si>
  <si>
    <t>262072</t>
  </si>
  <si>
    <t>向日市</t>
  </si>
  <si>
    <t>ﾑｺｳｼ</t>
  </si>
  <si>
    <t>262081</t>
  </si>
  <si>
    <t>長岡京市</t>
  </si>
  <si>
    <t>ﾅｶﾞｵｶｷｮｳｼ</t>
  </si>
  <si>
    <t>262099</t>
  </si>
  <si>
    <t>八幡市</t>
  </si>
  <si>
    <t>ﾔﾜﾀｼ</t>
  </si>
  <si>
    <t>262102</t>
  </si>
  <si>
    <t>京田辺市</t>
  </si>
  <si>
    <t>ｷｮｳﾀﾅﾍﾞｼ</t>
  </si>
  <si>
    <t>262111</t>
  </si>
  <si>
    <t>京丹後市</t>
  </si>
  <si>
    <t>ｷｮｳﾀﾝｺﾞｼ</t>
  </si>
  <si>
    <t>262129</t>
  </si>
  <si>
    <t>南丹市</t>
  </si>
  <si>
    <t>ﾅﾝﾀﾝｼ</t>
  </si>
  <si>
    <t>262137</t>
  </si>
  <si>
    <t>木津川市</t>
  </si>
  <si>
    <t>ｷﾂﾞｶﾞﾜｼ</t>
    <phoneticPr fontId="4"/>
  </si>
  <si>
    <t>262145</t>
  </si>
  <si>
    <t>大山崎町</t>
  </si>
  <si>
    <t>ｵｵﾔﾏｻﾞｷﾁｮｳ</t>
  </si>
  <si>
    <t>263036</t>
  </si>
  <si>
    <t>久御山町</t>
  </si>
  <si>
    <t>ｸﾐﾔﾏﾁｮｳ</t>
  </si>
  <si>
    <t>263222</t>
  </si>
  <si>
    <t>井手町</t>
  </si>
  <si>
    <t>ｲﾃﾞﾁｮｳ</t>
  </si>
  <si>
    <t>263435</t>
  </si>
  <si>
    <t>宇治田原町</t>
  </si>
  <si>
    <t>ｳｼﾞﾀﾜﾗﾁｮｳ</t>
  </si>
  <si>
    <t>263443</t>
  </si>
  <si>
    <t>笠置町</t>
  </si>
  <si>
    <t>ｶｻｷﾞﾁｮｳ</t>
  </si>
  <si>
    <t>263648</t>
  </si>
  <si>
    <t>和束町</t>
  </si>
  <si>
    <t>ﾜﾂﾞｶﾁｮｳ</t>
  </si>
  <si>
    <t>263656</t>
  </si>
  <si>
    <t>精華町</t>
  </si>
  <si>
    <t>ｾｲｶﾁｮｳ</t>
  </si>
  <si>
    <t>263664</t>
  </si>
  <si>
    <t>南山城村</t>
  </si>
  <si>
    <t>ﾐﾅﾐﾔﾏｼﾛﾑﾗ</t>
  </si>
  <si>
    <t>263672</t>
  </si>
  <si>
    <t>京丹波町</t>
  </si>
  <si>
    <t>ｷｮｳﾀﾝﾊﾞﾁｮｳ</t>
  </si>
  <si>
    <t>264075</t>
  </si>
  <si>
    <t>伊根町</t>
  </si>
  <si>
    <t>ｲﾈﾁｮｳ</t>
  </si>
  <si>
    <t>264636</t>
  </si>
  <si>
    <t>与謝野町</t>
  </si>
  <si>
    <t>ﾖｻﾉﾁｮｳ</t>
  </si>
  <si>
    <t>264652</t>
  </si>
  <si>
    <t>大阪府</t>
    <phoneticPr fontId="4"/>
  </si>
  <si>
    <t>ｵｵｻｶﾌ</t>
    <phoneticPr fontId="4"/>
  </si>
  <si>
    <t>270008</t>
    <phoneticPr fontId="4"/>
  </si>
  <si>
    <t>大阪府</t>
  </si>
  <si>
    <t>大阪市</t>
  </si>
  <si>
    <t>ｵｵｻｶﾌ</t>
  </si>
  <si>
    <t>ｵｵｻｶｼ</t>
  </si>
  <si>
    <t>271004</t>
  </si>
  <si>
    <t>堺市</t>
  </si>
  <si>
    <t>271403</t>
  </si>
  <si>
    <t>岸和田市</t>
  </si>
  <si>
    <t>ｷｼﾜﾀﾞｼ</t>
  </si>
  <si>
    <t>272027</t>
  </si>
  <si>
    <t>豊中市</t>
  </si>
  <si>
    <t>ﾄﾖﾅｶｼ</t>
  </si>
  <si>
    <t>272035</t>
  </si>
  <si>
    <t>池田市</t>
  </si>
  <si>
    <t>ｲｹﾀﾞｼ</t>
  </si>
  <si>
    <t>272043</t>
  </si>
  <si>
    <t>吹田市</t>
  </si>
  <si>
    <t>ｽｲﾀｼ</t>
  </si>
  <si>
    <t>272051</t>
  </si>
  <si>
    <t>泉大津市</t>
  </si>
  <si>
    <t>ｲｽﾞﾐｵｵﾂｼ</t>
  </si>
  <si>
    <t>272060</t>
  </si>
  <si>
    <t>高槻市</t>
  </si>
  <si>
    <t>ﾀｶﾂｷｼ</t>
  </si>
  <si>
    <t>272078</t>
  </si>
  <si>
    <t>貝塚市</t>
  </si>
  <si>
    <t>ｶｲﾂﾞｶｼ</t>
  </si>
  <si>
    <t>272086</t>
  </si>
  <si>
    <t>守口市</t>
  </si>
  <si>
    <t>ﾓﾘｸﾞﾁｼ</t>
  </si>
  <si>
    <t>272094</t>
  </si>
  <si>
    <t>枚方市</t>
  </si>
  <si>
    <t>ﾋﾗｶﾀｼ</t>
  </si>
  <si>
    <t>272108</t>
  </si>
  <si>
    <t>茨木市</t>
  </si>
  <si>
    <t>ｲﾊﾞﾗｷｼ</t>
  </si>
  <si>
    <t>272116</t>
  </si>
  <si>
    <t>八尾市</t>
  </si>
  <si>
    <t>ﾔｵｼ</t>
  </si>
  <si>
    <t>272124</t>
  </si>
  <si>
    <t>泉佐野市</t>
  </si>
  <si>
    <t>ｲｽﾞﾐｻﾉｼ</t>
  </si>
  <si>
    <t>272132</t>
  </si>
  <si>
    <t>富田林市</t>
  </si>
  <si>
    <t>ﾄﾝﾀﾞﾊﾞﾔｼｼ</t>
  </si>
  <si>
    <t>272141</t>
  </si>
  <si>
    <t>寝屋川市</t>
  </si>
  <si>
    <t>ﾈﾔｶﾞﾜｼ</t>
  </si>
  <si>
    <t>272159</t>
  </si>
  <si>
    <t>河内長野市</t>
  </si>
  <si>
    <t>ｶﾜﾁﾅｶﾞﾉｼ</t>
  </si>
  <si>
    <t>272167</t>
  </si>
  <si>
    <t>松原市</t>
  </si>
  <si>
    <t>ﾏﾂﾊﾞﾗｼ</t>
  </si>
  <si>
    <t>272175</t>
  </si>
  <si>
    <t>大東市</t>
  </si>
  <si>
    <t>ﾀﾞｲﾄｳｼ</t>
  </si>
  <si>
    <t>272183</t>
  </si>
  <si>
    <t>和泉市</t>
  </si>
  <si>
    <t>ｲｽﾞﾐｼ</t>
  </si>
  <si>
    <t>272191</t>
  </si>
  <si>
    <t>箕面市</t>
  </si>
  <si>
    <t>ﾐﾉｵｼ</t>
  </si>
  <si>
    <t>272205</t>
  </si>
  <si>
    <t>柏原市</t>
  </si>
  <si>
    <t>ｶｼﾜﾗｼ</t>
  </si>
  <si>
    <t>272213</t>
  </si>
  <si>
    <t>羽曳野市</t>
  </si>
  <si>
    <t>ﾊﾋﾞｷﾉｼ</t>
  </si>
  <si>
    <t>272221</t>
  </si>
  <si>
    <t>門真市</t>
  </si>
  <si>
    <t>ｶﾄﾞﾏｼ</t>
  </si>
  <si>
    <t>272230</t>
  </si>
  <si>
    <t>摂津市</t>
  </si>
  <si>
    <t>ｾｯﾂｼ</t>
    <phoneticPr fontId="4"/>
  </si>
  <si>
    <t>272248</t>
  </si>
  <si>
    <t>高石市</t>
  </si>
  <si>
    <t>ﾀｶｲｼｼ</t>
  </si>
  <si>
    <t>272256</t>
  </si>
  <si>
    <t>藤井寺市</t>
  </si>
  <si>
    <t>ﾌｼﾞｲﾃﾞﾗｼ</t>
  </si>
  <si>
    <t>272264</t>
  </si>
  <si>
    <t>東大阪市</t>
  </si>
  <si>
    <t>ﾋｶﾞｼｵｵｻｶｼ</t>
  </si>
  <si>
    <t>272272</t>
  </si>
  <si>
    <t>泉南市</t>
  </si>
  <si>
    <t>ｾﾝﾅﾝｼ</t>
  </si>
  <si>
    <t>272281</t>
  </si>
  <si>
    <t>四條畷市</t>
  </si>
  <si>
    <t>ｼｼﾞﾖｳﾅﾜﾃｼ</t>
  </si>
  <si>
    <t>272299</t>
  </si>
  <si>
    <t>交野市</t>
  </si>
  <si>
    <t>ｶﾀﾉｼ</t>
  </si>
  <si>
    <t>272302</t>
  </si>
  <si>
    <t>大阪狭山市</t>
  </si>
  <si>
    <t>ｵｵｻｶｻﾔﾏｼ</t>
  </si>
  <si>
    <t>272311</t>
  </si>
  <si>
    <t>阪南市</t>
  </si>
  <si>
    <t>ﾊﾝﾅﾝｼ</t>
  </si>
  <si>
    <t>272329</t>
  </si>
  <si>
    <t>島本町</t>
  </si>
  <si>
    <t>ｼﾏﾓﾄﾁｮｳ</t>
  </si>
  <si>
    <t>273015</t>
  </si>
  <si>
    <t>豊能町</t>
  </si>
  <si>
    <t>ﾄﾖﾉﾁｮｳ</t>
  </si>
  <si>
    <t>273210</t>
  </si>
  <si>
    <t>能勢町</t>
  </si>
  <si>
    <t>ﾉｾﾁｮｳ</t>
  </si>
  <si>
    <t>273228</t>
  </si>
  <si>
    <t>忠岡町</t>
  </si>
  <si>
    <t>ﾀﾀﾞｵｶﾁｮｳ</t>
  </si>
  <si>
    <t>273414</t>
  </si>
  <si>
    <t>熊取町</t>
  </si>
  <si>
    <t>ｸﾏﾄﾘﾁｮｳ</t>
  </si>
  <si>
    <t>273619</t>
  </si>
  <si>
    <t>田尻町</t>
  </si>
  <si>
    <t>ﾀｼﾞﾘﾁｮｳ</t>
  </si>
  <si>
    <t>273627</t>
  </si>
  <si>
    <t>岬町</t>
  </si>
  <si>
    <t>ﾐｻｷﾁｮｳ</t>
  </si>
  <si>
    <t>273660</t>
  </si>
  <si>
    <t>太子町</t>
  </si>
  <si>
    <t>ﾀｲｼﾁｮｳ</t>
  </si>
  <si>
    <t>273813</t>
  </si>
  <si>
    <t>河南町</t>
  </si>
  <si>
    <t>ｶﾅﾝﾁｮｳ</t>
  </si>
  <si>
    <t>273821</t>
  </si>
  <si>
    <t>千早赤阪村</t>
  </si>
  <si>
    <t>ﾁﾊﾔｱｶｻｶﾑﾗ</t>
  </si>
  <si>
    <t>273830</t>
  </si>
  <si>
    <t>兵庫県</t>
    <phoneticPr fontId="4"/>
  </si>
  <si>
    <t>ﾋｮｳｺﾞｹﾝ</t>
    <phoneticPr fontId="4"/>
  </si>
  <si>
    <t>280003</t>
    <phoneticPr fontId="4"/>
  </si>
  <si>
    <t>兵庫県</t>
  </si>
  <si>
    <t>神戸市</t>
  </si>
  <si>
    <t>ﾋｮｳｺﾞｹﾝ</t>
  </si>
  <si>
    <t>ｺｳﾍﾞｼ</t>
  </si>
  <si>
    <t>281000</t>
  </si>
  <si>
    <t>姫路市</t>
  </si>
  <si>
    <t>ﾋﾒｼﾞｼ</t>
  </si>
  <si>
    <t>282014</t>
  </si>
  <si>
    <t>尼崎市</t>
  </si>
  <si>
    <t>ｱﾏｶﾞｻｷｼ</t>
  </si>
  <si>
    <t>282022</t>
  </si>
  <si>
    <t>明石市</t>
  </si>
  <si>
    <t>ｱｶｼｼ</t>
  </si>
  <si>
    <t>282031</t>
  </si>
  <si>
    <t>西宮市</t>
  </si>
  <si>
    <t>ﾆｼﾉﾐﾔｼ</t>
  </si>
  <si>
    <t>282049</t>
  </si>
  <si>
    <t>洲本市</t>
  </si>
  <si>
    <t>ｽﾓﾄｼ</t>
  </si>
  <si>
    <t>282057</t>
  </si>
  <si>
    <t>芦屋市</t>
  </si>
  <si>
    <t>ｱｼﾔｼ</t>
  </si>
  <si>
    <t>282065</t>
  </si>
  <si>
    <t>伊丹市</t>
  </si>
  <si>
    <t>ｲﾀﾐｼ</t>
  </si>
  <si>
    <t>282073</t>
  </si>
  <si>
    <t>相生市</t>
  </si>
  <si>
    <t>ｱｲｵｲｼ</t>
  </si>
  <si>
    <t>282081</t>
  </si>
  <si>
    <t>豊岡市</t>
  </si>
  <si>
    <t>ﾄﾖｵｶｼ</t>
  </si>
  <si>
    <t>282090</t>
  </si>
  <si>
    <t>加古川市</t>
  </si>
  <si>
    <t>ｶｺｶﾞﾜｼ</t>
  </si>
  <si>
    <t>282103</t>
  </si>
  <si>
    <t>赤穂市</t>
  </si>
  <si>
    <t>ｱｺｳｼ</t>
  </si>
  <si>
    <t>282120</t>
  </si>
  <si>
    <t>西脇市</t>
  </si>
  <si>
    <t>ﾆｼﾜｷｼ</t>
  </si>
  <si>
    <t>282138</t>
  </si>
  <si>
    <t>宝塚市</t>
  </si>
  <si>
    <t>ﾀｶﾗﾂﾞｶｼ</t>
  </si>
  <si>
    <t>282146</t>
  </si>
  <si>
    <t>三木市</t>
  </si>
  <si>
    <t>ﾐｷｼ</t>
  </si>
  <si>
    <t>282154</t>
  </si>
  <si>
    <t>高砂市</t>
  </si>
  <si>
    <t>ﾀｶｻｺﾞｼ</t>
  </si>
  <si>
    <t>282162</t>
  </si>
  <si>
    <t>川西市</t>
  </si>
  <si>
    <t>ｶﾜﾆｼｼ</t>
  </si>
  <si>
    <t>282171</t>
  </si>
  <si>
    <t>小野市</t>
  </si>
  <si>
    <t>ｵﾉｼ</t>
  </si>
  <si>
    <t>282189</t>
  </si>
  <si>
    <t>三田市</t>
  </si>
  <si>
    <t>ｻﾝﾀﾞｼ</t>
  </si>
  <si>
    <t>282197</t>
  </si>
  <si>
    <t>加西市</t>
  </si>
  <si>
    <t>ｶｻｲｼ</t>
  </si>
  <si>
    <t>282201</t>
  </si>
  <si>
    <t>篠山市</t>
  </si>
  <si>
    <t>ｻｻﾔﾏｼ</t>
  </si>
  <si>
    <t>282219</t>
  </si>
  <si>
    <t>養父市</t>
  </si>
  <si>
    <t>ﾔﾌﾞｼ</t>
  </si>
  <si>
    <t>282227</t>
  </si>
  <si>
    <t>丹波市</t>
  </si>
  <si>
    <t>ﾀﾝﾊﾞｼ</t>
  </si>
  <si>
    <t>282235</t>
  </si>
  <si>
    <t>南あわじ市</t>
  </si>
  <si>
    <t>ﾐﾅﾐｱﾜｼﾞｼ</t>
  </si>
  <si>
    <t>282243</t>
  </si>
  <si>
    <t>朝来市</t>
  </si>
  <si>
    <t>ｱｻｺﾞｼ</t>
  </si>
  <si>
    <t>282251</t>
  </si>
  <si>
    <t>淡路市</t>
  </si>
  <si>
    <t>ｱﾜｼﾞｼ</t>
  </si>
  <si>
    <t>282260</t>
  </si>
  <si>
    <t>宍粟市</t>
  </si>
  <si>
    <t>ｼｿｳｼ</t>
  </si>
  <si>
    <t>282278</t>
  </si>
  <si>
    <t>加東市</t>
  </si>
  <si>
    <t>ｶﾄｳｼ</t>
  </si>
  <si>
    <t>282286</t>
  </si>
  <si>
    <t>たつの市</t>
  </si>
  <si>
    <t>ﾀﾂﾉｼ</t>
  </si>
  <si>
    <t>282294</t>
  </si>
  <si>
    <t>猪名川町</t>
  </si>
  <si>
    <t>ｲﾅｶﾞﾜﾁｮｳ</t>
  </si>
  <si>
    <t>283011</t>
  </si>
  <si>
    <t>多可町</t>
  </si>
  <si>
    <t>ﾀｶﾁｮｳ</t>
  </si>
  <si>
    <t>283657</t>
  </si>
  <si>
    <t>稲美町</t>
  </si>
  <si>
    <t>ｲﾅﾐﾁｮｳ</t>
  </si>
  <si>
    <t>283819</t>
  </si>
  <si>
    <t>播磨町</t>
  </si>
  <si>
    <t>ﾊﾘﾏﾁｮｳ</t>
  </si>
  <si>
    <t>283827</t>
  </si>
  <si>
    <t>市川町</t>
  </si>
  <si>
    <t>ｲﾁｶﾜﾁｮｳ</t>
  </si>
  <si>
    <t>284424</t>
  </si>
  <si>
    <t>福崎町</t>
  </si>
  <si>
    <t>ﾌｸｻｷﾁｮｳ</t>
  </si>
  <si>
    <t>284432</t>
  </si>
  <si>
    <t>神河町</t>
  </si>
  <si>
    <t>284467</t>
  </si>
  <si>
    <t>284645</t>
  </si>
  <si>
    <t>上郡町</t>
  </si>
  <si>
    <t>ｶﾐｺﾞｵﾘﾁｮｳ</t>
  </si>
  <si>
    <t>284815</t>
  </si>
  <si>
    <t>佐用町</t>
  </si>
  <si>
    <t>ｻﾖｳﾁｮｳ</t>
  </si>
  <si>
    <t>285013</t>
  </si>
  <si>
    <t>香美町</t>
  </si>
  <si>
    <t>ｶﾐﾁｮｳ</t>
  </si>
  <si>
    <t>285854</t>
  </si>
  <si>
    <t>新温泉町</t>
  </si>
  <si>
    <t>ｼﾝｵﾝｾﾝﾁｮｳ</t>
  </si>
  <si>
    <t>285862</t>
  </si>
  <si>
    <t>奈良県</t>
    <phoneticPr fontId="4"/>
  </si>
  <si>
    <t>ﾅﾗｹﾝ</t>
    <phoneticPr fontId="4"/>
  </si>
  <si>
    <t>290009</t>
    <phoneticPr fontId="4"/>
  </si>
  <si>
    <t>奈良県</t>
  </si>
  <si>
    <t>奈良市</t>
  </si>
  <si>
    <t>ﾅﾗｹﾝ</t>
  </si>
  <si>
    <t>ﾅﾗｼ</t>
  </si>
  <si>
    <t>292010</t>
  </si>
  <si>
    <t>大和高田市</t>
  </si>
  <si>
    <t>ﾔﾏﾄﾀｶﾀﾞｼ</t>
  </si>
  <si>
    <t>292028</t>
  </si>
  <si>
    <t>大和郡山市</t>
  </si>
  <si>
    <t>ﾔﾏﾄｺｵﾘﾔﾏｼ</t>
  </si>
  <si>
    <t>292036</t>
  </si>
  <si>
    <t>天理市</t>
  </si>
  <si>
    <t>ﾃﾝﾘｼ</t>
  </si>
  <si>
    <t>292044</t>
  </si>
  <si>
    <t>橿原市</t>
  </si>
  <si>
    <t>ｶｼﾊﾗｼ</t>
  </si>
  <si>
    <t>292052</t>
  </si>
  <si>
    <t>桜井市</t>
  </si>
  <si>
    <t>ｻｸﾗｲｼ</t>
  </si>
  <si>
    <t>292061</t>
  </si>
  <si>
    <t>五條市</t>
  </si>
  <si>
    <t>ｺﾞｼﾞｮｳｼ</t>
    <phoneticPr fontId="4"/>
  </si>
  <si>
    <t>292079</t>
  </si>
  <si>
    <t>御所市</t>
  </si>
  <si>
    <t>ｺﾞｾｼ</t>
  </si>
  <si>
    <t>292087</t>
  </si>
  <si>
    <t>生駒市</t>
  </si>
  <si>
    <t>ｲｺﾏｼ</t>
  </si>
  <si>
    <t>292095</t>
  </si>
  <si>
    <t>香芝市</t>
  </si>
  <si>
    <t>ｶｼﾊﾞｼ</t>
  </si>
  <si>
    <t>292109</t>
  </si>
  <si>
    <t>葛城市</t>
  </si>
  <si>
    <t>ｶﾂﾗｷﾞｼ</t>
  </si>
  <si>
    <t>292117</t>
  </si>
  <si>
    <t>宇陀市</t>
  </si>
  <si>
    <t>ｳﾀﾞｼ</t>
  </si>
  <si>
    <t>292125</t>
  </si>
  <si>
    <t>山添村</t>
  </si>
  <si>
    <t>ﾔﾏｿﾞｴﾑﾗ</t>
  </si>
  <si>
    <t>293229</t>
  </si>
  <si>
    <t>平群町</t>
  </si>
  <si>
    <t>ﾍｸﾞﾘﾁｮｳ</t>
  </si>
  <si>
    <t>293423</t>
  </si>
  <si>
    <t>三郷町</t>
  </si>
  <si>
    <t>ｻﾝｺﾞｳﾁｮｳ</t>
  </si>
  <si>
    <t>293431</t>
  </si>
  <si>
    <t>斑鳩町</t>
  </si>
  <si>
    <t>ｲｶﾙｶﾞﾁｮｳ</t>
  </si>
  <si>
    <t>293440</t>
  </si>
  <si>
    <t>安堵町</t>
  </si>
  <si>
    <t>ｱﾝﾄﾞﾁｮｳ</t>
  </si>
  <si>
    <t>293458</t>
  </si>
  <si>
    <t>ｶﾜﾆｼﾁｮｳ</t>
  </si>
  <si>
    <t>293610</t>
  </si>
  <si>
    <t>三宅町</t>
  </si>
  <si>
    <t>ﾐﾔｹﾁｮｳ</t>
  </si>
  <si>
    <t>293628</t>
  </si>
  <si>
    <t>田原本町</t>
  </si>
  <si>
    <t>ﾀﾜﾗﾓﾄﾁｮｳ</t>
  </si>
  <si>
    <t>293636</t>
  </si>
  <si>
    <t>曽爾村</t>
  </si>
  <si>
    <t>ｿﾆﾑﾗ</t>
  </si>
  <si>
    <t>293857</t>
  </si>
  <si>
    <t>御杖村</t>
  </si>
  <si>
    <t>ﾐﾂｴﾑﾗ</t>
  </si>
  <si>
    <t>293865</t>
  </si>
  <si>
    <t>高取町</t>
  </si>
  <si>
    <t>ﾀｶﾄﾘﾁｮｳ</t>
  </si>
  <si>
    <t>294012</t>
  </si>
  <si>
    <t>明日香村</t>
  </si>
  <si>
    <t>ｱｽｶﾑﾗ</t>
  </si>
  <si>
    <t>294021</t>
  </si>
  <si>
    <t>上牧町</t>
  </si>
  <si>
    <t>ｶﾝﾏｷﾁｮｳ</t>
  </si>
  <si>
    <t>294241</t>
  </si>
  <si>
    <t>王寺町</t>
  </si>
  <si>
    <t>ｵｳｼﾞﾁｮｳ</t>
  </si>
  <si>
    <t>294250</t>
  </si>
  <si>
    <t>広陵町</t>
  </si>
  <si>
    <t>ｺｳﾘﾖｳﾁｮｳ</t>
  </si>
  <si>
    <t>294268</t>
  </si>
  <si>
    <t>河合町</t>
  </si>
  <si>
    <t>ｶﾜｲﾁｮｳ</t>
  </si>
  <si>
    <t>294276</t>
  </si>
  <si>
    <t>吉野町</t>
  </si>
  <si>
    <t>ﾖｼﾉﾁｮｳ</t>
  </si>
  <si>
    <t>294411</t>
  </si>
  <si>
    <t>大淀町</t>
  </si>
  <si>
    <t>ｵｵﾖﾄﾞﾁｮｳ</t>
  </si>
  <si>
    <t>294420</t>
  </si>
  <si>
    <t>下市町</t>
  </si>
  <si>
    <t>ｼﾓｲﾁﾁｮｳ</t>
  </si>
  <si>
    <t>294438</t>
  </si>
  <si>
    <t>黒滝村</t>
  </si>
  <si>
    <t>ｸﾛﾀｷﾑﾗ</t>
  </si>
  <si>
    <t>294446</t>
  </si>
  <si>
    <t>天川村</t>
  </si>
  <si>
    <t>ﾃﾝｶﾜﾑﾗ</t>
  </si>
  <si>
    <t>294462</t>
  </si>
  <si>
    <t>野迫川村</t>
  </si>
  <si>
    <t>ﾉｾｶﾞﾜﾑﾗ</t>
  </si>
  <si>
    <t>294471</t>
  </si>
  <si>
    <t>十津川村</t>
  </si>
  <si>
    <t>ﾄﾂｶﾜﾑﾗ</t>
  </si>
  <si>
    <t>294497</t>
  </si>
  <si>
    <t>下北山村</t>
  </si>
  <si>
    <t>ｼﾓｷﾀﾔﾏﾑﾗ</t>
  </si>
  <si>
    <t>294501</t>
  </si>
  <si>
    <t>上北山村</t>
  </si>
  <si>
    <t>ｶﾐｷﾀﾔﾏﾑﾗ</t>
  </si>
  <si>
    <t>294519</t>
  </si>
  <si>
    <t>294527</t>
  </si>
  <si>
    <t>東吉野村</t>
  </si>
  <si>
    <t>ﾋｶﾞｼﾖｼﾉﾑﾗ</t>
  </si>
  <si>
    <t>294535</t>
  </si>
  <si>
    <t>和歌山県</t>
    <phoneticPr fontId="4"/>
  </si>
  <si>
    <t>ﾜｶﾔﾏｹﾝ</t>
    <phoneticPr fontId="4"/>
  </si>
  <si>
    <t>300004</t>
    <phoneticPr fontId="4"/>
  </si>
  <si>
    <t>和歌山県</t>
  </si>
  <si>
    <t>和歌山市</t>
  </si>
  <si>
    <t>ﾜｶﾔﾏｹﾝ</t>
  </si>
  <si>
    <t>ﾜｶﾔﾏｼ</t>
  </si>
  <si>
    <t>302015</t>
  </si>
  <si>
    <t>海南市</t>
  </si>
  <si>
    <t>ｶｲﾅﾝｼ</t>
  </si>
  <si>
    <t>302023</t>
  </si>
  <si>
    <t>橋本市</t>
  </si>
  <si>
    <t>ﾊｼﾓﾄｼ</t>
  </si>
  <si>
    <t>302031</t>
  </si>
  <si>
    <t>有田市</t>
  </si>
  <si>
    <t>ｱﾘﾀﾞｼ</t>
  </si>
  <si>
    <t>302040</t>
  </si>
  <si>
    <t>御坊市</t>
  </si>
  <si>
    <t>ｺﾞﾎﾞｳｼ</t>
  </si>
  <si>
    <t>302058</t>
  </si>
  <si>
    <t>田辺市</t>
  </si>
  <si>
    <t>ﾀﾅﾍﾞｼ</t>
  </si>
  <si>
    <t>302066</t>
  </si>
  <si>
    <t>新宮市</t>
  </si>
  <si>
    <t>ｼﾝｸﾞｳｼ</t>
  </si>
  <si>
    <t>302074</t>
  </si>
  <si>
    <t>紀の川市</t>
  </si>
  <si>
    <t>ｷﾉｶﾜｼ</t>
  </si>
  <si>
    <t>302082</t>
  </si>
  <si>
    <t>岩出市</t>
  </si>
  <si>
    <t>ｲﾜﾃﾞｼ</t>
  </si>
  <si>
    <t>302091</t>
  </si>
  <si>
    <t>紀美野町</t>
  </si>
  <si>
    <t>ｷﾐﾉﾁｮｳ</t>
  </si>
  <si>
    <t>303046</t>
  </si>
  <si>
    <t>かつらぎ町</t>
  </si>
  <si>
    <t>ｶﾂﾗｷﾞﾁｮｳ</t>
  </si>
  <si>
    <t>303411</t>
  </si>
  <si>
    <t>九度山町</t>
  </si>
  <si>
    <t>ｸﾄﾞﾔﾏﾁｮｳ</t>
  </si>
  <si>
    <t>303437</t>
  </si>
  <si>
    <t>高野町</t>
  </si>
  <si>
    <t>ｺｳﾔﾁｮｳ</t>
  </si>
  <si>
    <t>303445</t>
  </si>
  <si>
    <t>湯浅町</t>
  </si>
  <si>
    <t>ﾕｱｻﾁｮｳ</t>
  </si>
  <si>
    <t>303615</t>
  </si>
  <si>
    <t>広川町</t>
  </si>
  <si>
    <t>ﾋﾛｶﾞﾜﾁｮｳ</t>
  </si>
  <si>
    <t>303623</t>
  </si>
  <si>
    <t>有田川町</t>
  </si>
  <si>
    <t>ｱﾘﾀﾞｶﾞﾜﾁｮｳ</t>
  </si>
  <si>
    <t>303666</t>
  </si>
  <si>
    <t>303810</t>
  </si>
  <si>
    <t>303828</t>
  </si>
  <si>
    <t>由良町</t>
  </si>
  <si>
    <t>ﾕﾗﾁｮｳ</t>
  </si>
  <si>
    <t>303836</t>
  </si>
  <si>
    <t>印南町</t>
  </si>
  <si>
    <t>303909</t>
  </si>
  <si>
    <t>みなべ町</t>
  </si>
  <si>
    <t>ﾐﾅﾍﾞﾁｮｳ</t>
  </si>
  <si>
    <t>303917</t>
  </si>
  <si>
    <t>日高川町</t>
  </si>
  <si>
    <t>ﾋﾀﾞｶｶﾞﾜﾁｮｳ</t>
  </si>
  <si>
    <t>303925</t>
  </si>
  <si>
    <t>白浜町</t>
  </si>
  <si>
    <t>ｼﾗﾊﾏﾁｮｳ</t>
  </si>
  <si>
    <t>304018</t>
  </si>
  <si>
    <t>上富田町</t>
  </si>
  <si>
    <t>ｶﾐﾄﾝﾀﾞﾁｮｳ</t>
  </si>
  <si>
    <t>304042</t>
  </si>
  <si>
    <t>すさみ町</t>
  </si>
  <si>
    <t>ｽｻﾐﾁｮｳ</t>
  </si>
  <si>
    <t>304069</t>
  </si>
  <si>
    <t>那智勝浦町</t>
  </si>
  <si>
    <t>ﾅﾁｶﾂｳﾗﾁｮｳ</t>
  </si>
  <si>
    <t>304212</t>
  </si>
  <si>
    <t>太地町</t>
  </si>
  <si>
    <t>ﾀｲｼﾞﾁｮｳ</t>
  </si>
  <si>
    <t>304221</t>
  </si>
  <si>
    <t>古座川町</t>
  </si>
  <si>
    <t>ｺｻﾞｶﾞﾜﾁｮｳ</t>
  </si>
  <si>
    <t>304247</t>
  </si>
  <si>
    <t>北山村</t>
  </si>
  <si>
    <t>ｷﾀﾔﾏﾑﾗ</t>
  </si>
  <si>
    <t>304271</t>
  </si>
  <si>
    <t>串本町</t>
  </si>
  <si>
    <t>ｸｼﾓﾄﾁｮｳ</t>
  </si>
  <si>
    <t>304280</t>
  </si>
  <si>
    <t>鳥取県</t>
    <phoneticPr fontId="4"/>
  </si>
  <si>
    <t>ﾄｯﾄﾘｹﾝ</t>
    <phoneticPr fontId="4"/>
  </si>
  <si>
    <t>310000</t>
    <phoneticPr fontId="4"/>
  </si>
  <si>
    <t>鳥取県</t>
  </si>
  <si>
    <t>鳥取市</t>
  </si>
  <si>
    <t>ﾄｯﾄﾘｹﾝ</t>
  </si>
  <si>
    <t>ﾄｯﾄﾘｼ</t>
    <phoneticPr fontId="4"/>
  </si>
  <si>
    <t>312011</t>
  </si>
  <si>
    <t>米子市</t>
  </si>
  <si>
    <t>ﾖﾅｺﾞｼ</t>
  </si>
  <si>
    <t>312029</t>
  </si>
  <si>
    <t>倉吉市</t>
  </si>
  <si>
    <t>ｸﾗﾖｼｼ</t>
  </si>
  <si>
    <t>312037</t>
  </si>
  <si>
    <t>境港市</t>
  </si>
  <si>
    <t>ｻｶｲﾐﾅﾄｼ</t>
  </si>
  <si>
    <t>312045</t>
  </si>
  <si>
    <t>岩美町</t>
  </si>
  <si>
    <t>ｲﾜﾐﾁｮｳ</t>
  </si>
  <si>
    <t>313025</t>
  </si>
  <si>
    <t>若桜町</t>
  </si>
  <si>
    <t>313254</t>
  </si>
  <si>
    <t>智頭町</t>
  </si>
  <si>
    <t>ﾁﾂﾞﾁｮｳ</t>
    <phoneticPr fontId="4"/>
  </si>
  <si>
    <t>313289</t>
  </si>
  <si>
    <t>八頭町</t>
  </si>
  <si>
    <t>ﾔｽﾞﾁｮｳ</t>
  </si>
  <si>
    <t>313297</t>
  </si>
  <si>
    <t>三朝町</t>
  </si>
  <si>
    <t>ﾐｻｻﾁｮｳ</t>
  </si>
  <si>
    <t>313645</t>
  </si>
  <si>
    <t>湯梨浜町</t>
  </si>
  <si>
    <t>ﾕﾘﾊﾏﾁｮｳ</t>
  </si>
  <si>
    <t>313700</t>
  </si>
  <si>
    <t>琴浦町</t>
  </si>
  <si>
    <t>ｺﾄｳﾗﾁｮｳ</t>
  </si>
  <si>
    <t>313718</t>
  </si>
  <si>
    <t>北栄町</t>
  </si>
  <si>
    <t>ﾎｸｴｲﾁｮｳ</t>
  </si>
  <si>
    <t>313726</t>
  </si>
  <si>
    <t>日吉津村</t>
  </si>
  <si>
    <t>ﾋｴﾂﾞｿﾝ</t>
  </si>
  <si>
    <t>313840</t>
  </si>
  <si>
    <t>大山町</t>
  </si>
  <si>
    <t>ﾀﾞｲｾﾝﾁｮｳ</t>
  </si>
  <si>
    <t>313866</t>
  </si>
  <si>
    <t>313891</t>
  </si>
  <si>
    <t>伯耆町</t>
  </si>
  <si>
    <t>ﾎｳｷﾁｮｳ</t>
  </si>
  <si>
    <t>313904</t>
  </si>
  <si>
    <t>日南町</t>
  </si>
  <si>
    <t>ﾆﾁﾅﾝﾁｮｳ</t>
  </si>
  <si>
    <t>314013</t>
  </si>
  <si>
    <t>314021</t>
  </si>
  <si>
    <t>江府町</t>
  </si>
  <si>
    <t>ｺｳﾌﾁｮｳ</t>
  </si>
  <si>
    <t>314030</t>
  </si>
  <si>
    <t>島根県</t>
    <phoneticPr fontId="4"/>
  </si>
  <si>
    <t>ｼﾏﾈｹﾝ</t>
    <phoneticPr fontId="4"/>
  </si>
  <si>
    <t>320005</t>
    <phoneticPr fontId="4"/>
  </si>
  <si>
    <t>島根県</t>
  </si>
  <si>
    <t>松江市</t>
  </si>
  <si>
    <t>ｼﾏﾈｹﾝ</t>
  </si>
  <si>
    <t>ﾏﾂｴｼ</t>
  </si>
  <si>
    <t>322016</t>
  </si>
  <si>
    <t>浜田市</t>
  </si>
  <si>
    <t>ﾊﾏﾀﾞｼ</t>
  </si>
  <si>
    <t>322024</t>
  </si>
  <si>
    <t>出雲市</t>
  </si>
  <si>
    <t>ｲｽﾞﾓｼ</t>
  </si>
  <si>
    <t>322032</t>
  </si>
  <si>
    <t>益田市</t>
  </si>
  <si>
    <t>ﾏｽﾀﾞｼ</t>
  </si>
  <si>
    <t>322041</t>
  </si>
  <si>
    <t>大田市</t>
  </si>
  <si>
    <t>ｵｵﾀﾞｼ</t>
  </si>
  <si>
    <t>322059</t>
  </si>
  <si>
    <t>安来市</t>
  </si>
  <si>
    <t>ﾔｽｷﾞｼ</t>
  </si>
  <si>
    <t>322067</t>
  </si>
  <si>
    <t>江津市</t>
  </si>
  <si>
    <t>ｺﾞｳﾂｼ</t>
  </si>
  <si>
    <t>322075</t>
  </si>
  <si>
    <t>雲南市</t>
  </si>
  <si>
    <t>ｳﾝﾅﾝｼ</t>
  </si>
  <si>
    <t>322091</t>
  </si>
  <si>
    <t>奥出雲町</t>
  </si>
  <si>
    <t>ｵｸｲｽﾞﾓﾁｮｳ</t>
  </si>
  <si>
    <t>323438</t>
  </si>
  <si>
    <t>飯南町</t>
  </si>
  <si>
    <t>ｲｲﾅﾝﾁｮｳ</t>
  </si>
  <si>
    <t>323861</t>
  </si>
  <si>
    <t>川本町</t>
  </si>
  <si>
    <t>ｶﾜﾓﾄﾏﾁ</t>
  </si>
  <si>
    <t>324418</t>
  </si>
  <si>
    <t>324485</t>
  </si>
  <si>
    <t>邑南町</t>
  </si>
  <si>
    <t>ｵｵﾅﾝﾁｮｳ</t>
  </si>
  <si>
    <t>324493</t>
  </si>
  <si>
    <t>津和野町</t>
  </si>
  <si>
    <t>ﾂﾜﾉﾁｮｳ</t>
  </si>
  <si>
    <t>325015</t>
  </si>
  <si>
    <t>吉賀町</t>
  </si>
  <si>
    <t>ﾖｼｶﾁｮｳ</t>
    <phoneticPr fontId="4"/>
  </si>
  <si>
    <t>325058</t>
  </si>
  <si>
    <t>海士町</t>
  </si>
  <si>
    <t>ｱﾏﾁｮｳ</t>
  </si>
  <si>
    <t>325252</t>
  </si>
  <si>
    <t>西ノ島町</t>
  </si>
  <si>
    <t>ﾆｼﾉｼﾏﾁｮｳ</t>
  </si>
  <si>
    <t>325261</t>
  </si>
  <si>
    <t>知夫村</t>
  </si>
  <si>
    <t>ﾁﾌﾞﾑﾗ</t>
  </si>
  <si>
    <t>325279</t>
  </si>
  <si>
    <t>隠岐の島町</t>
  </si>
  <si>
    <t>ｵｷﾉｼﾏﾁｮｳ</t>
  </si>
  <si>
    <t>325287</t>
  </si>
  <si>
    <t>岡山県</t>
    <phoneticPr fontId="4"/>
  </si>
  <si>
    <t>ｵｶﾔﾏｹﾝ</t>
    <phoneticPr fontId="4"/>
  </si>
  <si>
    <t>330001</t>
    <phoneticPr fontId="4"/>
  </si>
  <si>
    <t>岡山県</t>
  </si>
  <si>
    <t>岡山市</t>
  </si>
  <si>
    <t>ｵｶﾔﾏｹﾝ</t>
  </si>
  <si>
    <t>ｵｶﾔﾏｼ</t>
  </si>
  <si>
    <t>331007</t>
  </si>
  <si>
    <t>倉敷市</t>
  </si>
  <si>
    <t>ｸﾗｼｷｼ</t>
  </si>
  <si>
    <t>332020</t>
  </si>
  <si>
    <t>津山市</t>
  </si>
  <si>
    <t>ﾂﾔﾏｼ</t>
  </si>
  <si>
    <t>332038</t>
  </si>
  <si>
    <t>玉野市</t>
  </si>
  <si>
    <t>ﾀﾏﾉｼ</t>
  </si>
  <si>
    <t>332046</t>
  </si>
  <si>
    <t>笠岡市</t>
  </si>
  <si>
    <t>ｶｻｵｶｼ</t>
  </si>
  <si>
    <t>332054</t>
  </si>
  <si>
    <t>井原市</t>
  </si>
  <si>
    <t>ｲﾊﾞﾗｼ</t>
  </si>
  <si>
    <t>332071</t>
  </si>
  <si>
    <t>総社市</t>
  </si>
  <si>
    <t>ｿｳｼﾞﾔｼ</t>
  </si>
  <si>
    <t>332089</t>
  </si>
  <si>
    <t>高梁市</t>
  </si>
  <si>
    <t>ﾀｶﾊｼｼ</t>
  </si>
  <si>
    <t>332097</t>
  </si>
  <si>
    <t>新見市</t>
  </si>
  <si>
    <t>ﾆｲﾐｼ</t>
  </si>
  <si>
    <t>332101</t>
  </si>
  <si>
    <t>備前市</t>
  </si>
  <si>
    <t>ﾋﾞｾﾞﾝｼ</t>
  </si>
  <si>
    <t>332119</t>
  </si>
  <si>
    <t>瀬戸内市</t>
  </si>
  <si>
    <t>ｾﾄｳﾁｼ</t>
  </si>
  <si>
    <t>332127</t>
  </si>
  <si>
    <t>赤磐市</t>
  </si>
  <si>
    <t>ｱｶｲﾜｼ</t>
  </si>
  <si>
    <t>332135</t>
  </si>
  <si>
    <t>真庭市</t>
  </si>
  <si>
    <t>ﾏﾆﾜｼ</t>
  </si>
  <si>
    <t>332143</t>
  </si>
  <si>
    <t>美作市</t>
  </si>
  <si>
    <t>ﾐﾏｻｶｼ</t>
  </si>
  <si>
    <t>332151</t>
  </si>
  <si>
    <t>浅口市</t>
  </si>
  <si>
    <t>ｱｻｸﾁｼ</t>
  </si>
  <si>
    <t>332160</t>
  </si>
  <si>
    <t>和気町</t>
  </si>
  <si>
    <t>ﾜｹﾁｮｳ</t>
  </si>
  <si>
    <t>333468</t>
  </si>
  <si>
    <t>早島町</t>
  </si>
  <si>
    <t>ﾊﾔｼﾏﾁｮｳ</t>
  </si>
  <si>
    <t>334235</t>
  </si>
  <si>
    <t>里庄町</t>
  </si>
  <si>
    <t>ｻﾄｼｮｳﾁｮｳ</t>
  </si>
  <si>
    <t>334456</t>
  </si>
  <si>
    <t>矢掛町</t>
  </si>
  <si>
    <t>ﾔｶｹﾞﾁｮｳ</t>
  </si>
  <si>
    <t>334618</t>
  </si>
  <si>
    <t>新庄村</t>
  </si>
  <si>
    <t>ｼﾝｼﾞﾖｳｿﾝ</t>
  </si>
  <si>
    <t>335860</t>
  </si>
  <si>
    <t>鏡野町</t>
  </si>
  <si>
    <t>ｶｶﾞﾐﾉﾁｮｳ</t>
  </si>
  <si>
    <t>336068</t>
  </si>
  <si>
    <t>勝央町</t>
  </si>
  <si>
    <t>ｼｮｳｵｳﾁｮｳ</t>
  </si>
  <si>
    <t>336220</t>
  </si>
  <si>
    <t>奈義町</t>
  </si>
  <si>
    <t>ﾅｷﾞﾁｮｳ</t>
  </si>
  <si>
    <t>336238</t>
  </si>
  <si>
    <t>西粟倉村</t>
  </si>
  <si>
    <t>ﾆｼｱﾜｸﾗｿﾝ</t>
  </si>
  <si>
    <t>336432</t>
  </si>
  <si>
    <t>久米南町</t>
  </si>
  <si>
    <t>ｸﾒﾅﾝﾁｮｳ</t>
  </si>
  <si>
    <t>336637</t>
  </si>
  <si>
    <t>美咲町</t>
  </si>
  <si>
    <t>336661</t>
  </si>
  <si>
    <t>吉備中央町</t>
  </si>
  <si>
    <t>ｷﾋﾞﾁｭｳｵｳﾁｮｳ</t>
  </si>
  <si>
    <t>336815</t>
  </si>
  <si>
    <t>広島県</t>
    <phoneticPr fontId="4"/>
  </si>
  <si>
    <t>ﾋﾛｼﾏｹﾝ</t>
    <phoneticPr fontId="4"/>
  </si>
  <si>
    <t>340006</t>
    <phoneticPr fontId="4"/>
  </si>
  <si>
    <t>広島県</t>
  </si>
  <si>
    <t>広島市</t>
  </si>
  <si>
    <t>ﾋﾛｼﾏｹﾝ</t>
  </si>
  <si>
    <t>ﾋﾛｼﾏｼ</t>
  </si>
  <si>
    <t>341002</t>
  </si>
  <si>
    <t>呉市</t>
  </si>
  <si>
    <t>ｸﾚｼ</t>
  </si>
  <si>
    <t>342025</t>
  </si>
  <si>
    <t>竹原市</t>
  </si>
  <si>
    <t>ﾀｹﾊﾗｼ</t>
  </si>
  <si>
    <t>342033</t>
  </si>
  <si>
    <t>三原市</t>
  </si>
  <si>
    <t>ﾐﾊﾗｼ</t>
  </si>
  <si>
    <t>342041</t>
  </si>
  <si>
    <t>尾道市</t>
  </si>
  <si>
    <t>ｵﾉﾐﾁｼ</t>
  </si>
  <si>
    <t>342050</t>
  </si>
  <si>
    <t>福山市</t>
  </si>
  <si>
    <t>ﾌｸﾔﾏｼ</t>
  </si>
  <si>
    <t>342076</t>
  </si>
  <si>
    <t>342084</t>
  </si>
  <si>
    <t>三次市</t>
  </si>
  <si>
    <t>342092</t>
  </si>
  <si>
    <t>庄原市</t>
  </si>
  <si>
    <t>ｼｮｳﾊﾞﾗｼ</t>
  </si>
  <si>
    <t>342106</t>
  </si>
  <si>
    <t>大竹市</t>
  </si>
  <si>
    <t>ｵｵﾀｹｼ</t>
  </si>
  <si>
    <t>342114</t>
  </si>
  <si>
    <t>東広島市</t>
  </si>
  <si>
    <t>ﾋｶﾞｼﾋﾛｼﾏｼ</t>
  </si>
  <si>
    <t>342122</t>
  </si>
  <si>
    <t>廿日市市</t>
  </si>
  <si>
    <t>ﾊﾂｶｲﾁｼ</t>
  </si>
  <si>
    <t>342131</t>
  </si>
  <si>
    <t>安芸高田市</t>
  </si>
  <si>
    <t>ｱｷﾀｶﾀｼ</t>
  </si>
  <si>
    <t>342149</t>
  </si>
  <si>
    <t>江田島市</t>
  </si>
  <si>
    <t>ｴﾀｼﾞﾏｼ</t>
  </si>
  <si>
    <t>342157</t>
  </si>
  <si>
    <t>府中町</t>
  </si>
  <si>
    <t>ﾌﾁｭｳﾁｮｳ</t>
  </si>
  <si>
    <t>343021</t>
  </si>
  <si>
    <t>海田町</t>
  </si>
  <si>
    <t>ｶｲﾀﾁｮｳ</t>
  </si>
  <si>
    <t>343048</t>
  </si>
  <si>
    <t>熊野町</t>
  </si>
  <si>
    <t>ｸﾏﾉﾁｮｳ</t>
  </si>
  <si>
    <t>343072</t>
  </si>
  <si>
    <t>坂町</t>
  </si>
  <si>
    <t>ｻｶﾁｮｳ</t>
  </si>
  <si>
    <t>343099</t>
  </si>
  <si>
    <t>安芸太田町</t>
  </si>
  <si>
    <t>ｱｷｵｵﾀﾁｮｳ</t>
  </si>
  <si>
    <t>343684</t>
  </si>
  <si>
    <t>北広島町</t>
  </si>
  <si>
    <t>ｷﾀﾋﾛｼﾏﾁｮｳ</t>
  </si>
  <si>
    <t>343692</t>
  </si>
  <si>
    <t>大崎上島町</t>
  </si>
  <si>
    <t>ｵｵｻｷｶﾐｼﾞﾏﾁｮｳ</t>
  </si>
  <si>
    <t>344311</t>
  </si>
  <si>
    <t>世羅町</t>
  </si>
  <si>
    <t>ｾﾗﾁｮｳ</t>
  </si>
  <si>
    <t>344621</t>
  </si>
  <si>
    <t>神石高原町</t>
  </si>
  <si>
    <t>ｼﾞﾝｾｷｺｳｹﾞﾝﾁｮｳ</t>
  </si>
  <si>
    <t>345458</t>
  </si>
  <si>
    <t>山口県</t>
    <phoneticPr fontId="4"/>
  </si>
  <si>
    <t>ﾔﾏｸﾞﾁｹﾝ</t>
    <phoneticPr fontId="4"/>
  </si>
  <si>
    <t>350001</t>
    <phoneticPr fontId="4"/>
  </si>
  <si>
    <t>山口県</t>
  </si>
  <si>
    <t>下関市</t>
  </si>
  <si>
    <t>ﾔﾏｸﾞﾁｹﾝ</t>
  </si>
  <si>
    <t>ｼﾓﾉｾｷｼ</t>
  </si>
  <si>
    <t>352012</t>
  </si>
  <si>
    <t>宇部市</t>
  </si>
  <si>
    <t>ｳﾍﾞｼ</t>
  </si>
  <si>
    <t>352021</t>
  </si>
  <si>
    <t>山口市</t>
  </si>
  <si>
    <t>ﾔﾏｸﾞﾁｼ</t>
  </si>
  <si>
    <t>352039</t>
  </si>
  <si>
    <t>萩市</t>
  </si>
  <si>
    <t>ﾊｷﾞｼ</t>
  </si>
  <si>
    <t>352047</t>
  </si>
  <si>
    <t>防府市</t>
  </si>
  <si>
    <t>ﾎｳﾌｼ</t>
  </si>
  <si>
    <t>352063</t>
  </si>
  <si>
    <t>下松市</t>
  </si>
  <si>
    <t>ｸﾀﾞﾏﾂｼ</t>
  </si>
  <si>
    <t>352071</t>
  </si>
  <si>
    <t>岩国市</t>
  </si>
  <si>
    <t>ｲﾜｸﾆｼ</t>
  </si>
  <si>
    <t>352080</t>
  </si>
  <si>
    <t>光市</t>
  </si>
  <si>
    <t>ﾋｶﾘｼ</t>
  </si>
  <si>
    <t>352101</t>
  </si>
  <si>
    <t>長門市</t>
  </si>
  <si>
    <t>ﾅｶﾞﾄｼ</t>
  </si>
  <si>
    <t>352110</t>
  </si>
  <si>
    <t>柳井市</t>
  </si>
  <si>
    <t>ﾔﾅｲｼ</t>
  </si>
  <si>
    <t>352128</t>
  </si>
  <si>
    <t>美祢市</t>
  </si>
  <si>
    <t>ﾐﾈｼ</t>
  </si>
  <si>
    <t>352136</t>
  </si>
  <si>
    <t>周南市</t>
  </si>
  <si>
    <t>ｼｭｳﾅﾝｼ</t>
    <phoneticPr fontId="4"/>
  </si>
  <si>
    <t>352152</t>
  </si>
  <si>
    <t>山陽小野田市</t>
  </si>
  <si>
    <t>ｻﾝﾖｳｵﾉﾀﾞｼ</t>
  </si>
  <si>
    <t>352161</t>
  </si>
  <si>
    <t>周防大島町</t>
  </si>
  <si>
    <t>ｽｵｳｵｵｼﾏﾁｮｳ</t>
  </si>
  <si>
    <t>353051</t>
  </si>
  <si>
    <t>和木町</t>
  </si>
  <si>
    <t>ﾜｷﾁｮｳ</t>
  </si>
  <si>
    <t>353213</t>
  </si>
  <si>
    <t>上関町</t>
  </si>
  <si>
    <t>ｶﾐﾉｾｷﾁｮｳ</t>
  </si>
  <si>
    <t>353418</t>
  </si>
  <si>
    <t>田布施町</t>
  </si>
  <si>
    <t>ﾀﾌﾞｾﾁｮｳ</t>
  </si>
  <si>
    <t>353434</t>
  </si>
  <si>
    <t>平生町</t>
  </si>
  <si>
    <t>ﾋﾗｵﾁｮｳ</t>
  </si>
  <si>
    <t>353442</t>
  </si>
  <si>
    <t>阿武町</t>
  </si>
  <si>
    <t>ｱﾌﾞﾁｮｳ</t>
  </si>
  <si>
    <t>355020</t>
  </si>
  <si>
    <t>徳島県</t>
    <phoneticPr fontId="4"/>
  </si>
  <si>
    <t>ﾄｸｼﾏｹﾝ</t>
    <phoneticPr fontId="4"/>
  </si>
  <si>
    <t>360007</t>
    <phoneticPr fontId="4"/>
  </si>
  <si>
    <t>徳島県</t>
  </si>
  <si>
    <t>徳島市</t>
  </si>
  <si>
    <t>ﾄｸｼﾏｹﾝ</t>
  </si>
  <si>
    <t>ﾄｸｼﾏｼ</t>
  </si>
  <si>
    <t>362018</t>
  </si>
  <si>
    <t>鳴門市</t>
  </si>
  <si>
    <t>ﾅﾙﾄｼ</t>
  </si>
  <si>
    <t>362026</t>
  </si>
  <si>
    <t>小松島市</t>
  </si>
  <si>
    <t>ｺﾏﾂｼﾏｼ</t>
  </si>
  <si>
    <t>362034</t>
  </si>
  <si>
    <t>阿南市</t>
  </si>
  <si>
    <t>ｱﾅﾝｼ</t>
  </si>
  <si>
    <t>362042</t>
  </si>
  <si>
    <t>吉野川市</t>
  </si>
  <si>
    <t>ﾖｼﾉｶﾞﾜｼ</t>
  </si>
  <si>
    <t>362051</t>
  </si>
  <si>
    <t>阿波市</t>
  </si>
  <si>
    <t>ｱﾜｼ</t>
  </si>
  <si>
    <t>362069</t>
  </si>
  <si>
    <t>美馬市</t>
  </si>
  <si>
    <t>ﾐﾏｼ</t>
  </si>
  <si>
    <t>362077</t>
  </si>
  <si>
    <t>三好市</t>
  </si>
  <si>
    <t>362085</t>
  </si>
  <si>
    <t>勝浦町</t>
  </si>
  <si>
    <t>ｶﾂｳﾗﾁｮｳ</t>
  </si>
  <si>
    <t>363014</t>
  </si>
  <si>
    <t>上勝町</t>
  </si>
  <si>
    <t>ｶﾐｶﾂﾁｮｳ</t>
  </si>
  <si>
    <t>363022</t>
  </si>
  <si>
    <t>佐那河内村</t>
  </si>
  <si>
    <t>ｻﾅｺﾞｳﾁｿﾝ</t>
  </si>
  <si>
    <t>363219</t>
  </si>
  <si>
    <t>石井町</t>
  </si>
  <si>
    <t>ｲｼｲﾁｮｳ</t>
  </si>
  <si>
    <t>363413</t>
  </si>
  <si>
    <t>神山町</t>
  </si>
  <si>
    <t>ｶﾐﾔﾏﾁｮｳ</t>
  </si>
  <si>
    <t>363421</t>
  </si>
  <si>
    <t>那賀町</t>
  </si>
  <si>
    <t>ﾅｶﾁｮｳ</t>
  </si>
  <si>
    <t>363685</t>
  </si>
  <si>
    <t>牟岐町</t>
  </si>
  <si>
    <t>ﾑｷﾞﾁｮｳ</t>
  </si>
  <si>
    <t>363839</t>
  </si>
  <si>
    <t>美波町</t>
  </si>
  <si>
    <t>ﾐﾅﾐﾁｮｳ</t>
  </si>
  <si>
    <t>363871</t>
  </si>
  <si>
    <t>海陽町</t>
  </si>
  <si>
    <t>ｶｲﾖｳﾁｮｳ</t>
  </si>
  <si>
    <t>363880</t>
  </si>
  <si>
    <t>松茂町</t>
  </si>
  <si>
    <t>ﾏﾂｼｹﾞﾁｮｳ</t>
  </si>
  <si>
    <t>364011</t>
  </si>
  <si>
    <t>北島町</t>
  </si>
  <si>
    <t>ｷﾀｼﾞﾏﾁｮｳ</t>
  </si>
  <si>
    <t>364029</t>
  </si>
  <si>
    <t>藍住町</t>
  </si>
  <si>
    <t>ｱｲｽﾞﾐﾁｮｳ</t>
  </si>
  <si>
    <t>364037</t>
  </si>
  <si>
    <t>板野町</t>
  </si>
  <si>
    <t>ｲﾀﾉﾁｮｳ</t>
  </si>
  <si>
    <t>364045</t>
  </si>
  <si>
    <t>上板町</t>
  </si>
  <si>
    <t>ｶﾐｲﾀﾁｮｳ</t>
  </si>
  <si>
    <t>364053</t>
  </si>
  <si>
    <t>つるぎ町</t>
  </si>
  <si>
    <t>ﾂﾙｷﾞﾁｮｳ</t>
  </si>
  <si>
    <t>364681</t>
  </si>
  <si>
    <t>東みよし町</t>
  </si>
  <si>
    <t>ﾋｶﾞｼﾐﾖｼﾁｮｳ</t>
  </si>
  <si>
    <t>364894</t>
  </si>
  <si>
    <t>香川県</t>
    <phoneticPr fontId="4"/>
  </si>
  <si>
    <t>ｶｶﾞﾜｹﾝ</t>
    <phoneticPr fontId="4"/>
  </si>
  <si>
    <t>370002</t>
    <phoneticPr fontId="4"/>
  </si>
  <si>
    <t>香川県</t>
  </si>
  <si>
    <t>高松市</t>
  </si>
  <si>
    <t>ｶｶﾞﾜｹﾝ</t>
  </si>
  <si>
    <t>ﾀｶﾏﾂｼ</t>
  </si>
  <si>
    <t>372013</t>
  </si>
  <si>
    <t>丸亀市</t>
  </si>
  <si>
    <t>ﾏﾙｶﾞﾒｼ</t>
  </si>
  <si>
    <t>372021</t>
  </si>
  <si>
    <t>坂出市</t>
  </si>
  <si>
    <t>ｻｶｲﾃﾞｼ</t>
  </si>
  <si>
    <t>372030</t>
  </si>
  <si>
    <t>善通寺市</t>
  </si>
  <si>
    <t>ｾﾞﾝﾂｳｼﾞｼ</t>
  </si>
  <si>
    <t>372048</t>
  </si>
  <si>
    <t>観音寺市</t>
  </si>
  <si>
    <t>ｶﾝｵﾝｼﾞｼ</t>
  </si>
  <si>
    <t>372056</t>
  </si>
  <si>
    <t>さぬき市</t>
  </si>
  <si>
    <t>ｻﾇｷｼ</t>
  </si>
  <si>
    <t>372064</t>
  </si>
  <si>
    <t>東かがわ市</t>
  </si>
  <si>
    <t>ﾋｶﾞｼｶｶﾞﾜｼ</t>
  </si>
  <si>
    <t>372072</t>
  </si>
  <si>
    <t>三豊市</t>
  </si>
  <si>
    <t>ﾐﾄﾖｼ</t>
  </si>
  <si>
    <t>372081</t>
  </si>
  <si>
    <t>土庄町</t>
  </si>
  <si>
    <t>ﾄﾉｼｮｳﾁｮｳ</t>
  </si>
  <si>
    <t>373222</t>
  </si>
  <si>
    <t>小豆島町</t>
  </si>
  <si>
    <t>ｼｮｳﾄﾞｼﾏﾁｮｳ</t>
  </si>
  <si>
    <t>373249</t>
  </si>
  <si>
    <t>三木町</t>
  </si>
  <si>
    <t>ﾐｷﾁｮｳ</t>
  </si>
  <si>
    <t>373419</t>
  </si>
  <si>
    <t>直島町</t>
  </si>
  <si>
    <t>ﾅｵｼﾏﾁｮｳ</t>
  </si>
  <si>
    <t>373648</t>
  </si>
  <si>
    <t>宇多津町</t>
  </si>
  <si>
    <t>ｳﾀﾂﾞﾁｮｳ</t>
  </si>
  <si>
    <t>373869</t>
  </si>
  <si>
    <t>綾川町</t>
  </si>
  <si>
    <t>ｱﾔｶﾞﾜﾁｮｳ</t>
  </si>
  <si>
    <t>373877</t>
  </si>
  <si>
    <t>琴平町</t>
  </si>
  <si>
    <t>ｺﾄﾋﾗﾁｮｳ</t>
  </si>
  <si>
    <t>374032</t>
  </si>
  <si>
    <t>多度津町</t>
  </si>
  <si>
    <t>ﾀﾄﾞﾂﾁｮｳ</t>
  </si>
  <si>
    <t>374041</t>
  </si>
  <si>
    <t>まんのう町</t>
  </si>
  <si>
    <t>ﾏﾝﾉｳﾁｮｳ</t>
  </si>
  <si>
    <t>374067</t>
  </si>
  <si>
    <t>愛媛県</t>
    <phoneticPr fontId="4"/>
  </si>
  <si>
    <t>ｴﾋﾒｹﾝ</t>
    <phoneticPr fontId="4"/>
  </si>
  <si>
    <t>380008</t>
    <phoneticPr fontId="4"/>
  </si>
  <si>
    <t>愛媛県</t>
  </si>
  <si>
    <t>松山市</t>
  </si>
  <si>
    <t>ｴﾋﾒｹﾝ</t>
  </si>
  <si>
    <t>ﾏﾂﾔﾏｼ</t>
  </si>
  <si>
    <t>382019</t>
  </si>
  <si>
    <t>今治市</t>
  </si>
  <si>
    <t>ｲﾏﾊﾞﾘｼ</t>
  </si>
  <si>
    <t>382027</t>
  </si>
  <si>
    <t>宇和島市</t>
  </si>
  <si>
    <t>ｳﾜｼﾞﾏｼ</t>
  </si>
  <si>
    <t>382035</t>
  </si>
  <si>
    <t>八幡浜市</t>
  </si>
  <si>
    <t>ﾔﾜﾀﾊﾏｼ</t>
  </si>
  <si>
    <t>382043</t>
  </si>
  <si>
    <t>新居浜市</t>
  </si>
  <si>
    <t>ﾆｲﾊﾏｼ</t>
  </si>
  <si>
    <t>382051</t>
  </si>
  <si>
    <t>西条市</t>
  </si>
  <si>
    <t>ｻｲｼﾞｮｳｼ</t>
    <phoneticPr fontId="4"/>
  </si>
  <si>
    <t>382060</t>
  </si>
  <si>
    <t>大洲市</t>
  </si>
  <si>
    <t>ｵｵｽﾞｼ</t>
  </si>
  <si>
    <t>382078</t>
  </si>
  <si>
    <t>伊予市</t>
  </si>
  <si>
    <t>ｲﾖｼ</t>
  </si>
  <si>
    <t>382108</t>
  </si>
  <si>
    <t>四国中央市</t>
  </si>
  <si>
    <t>ｼｺｸﾁｭｳｵｳｼ</t>
  </si>
  <si>
    <t>382132</t>
  </si>
  <si>
    <t>西予市</t>
  </si>
  <si>
    <t>ｾｲﾖｼ</t>
  </si>
  <si>
    <t>382141</t>
  </si>
  <si>
    <t>東温市</t>
  </si>
  <si>
    <t>ﾄｳｵﾝｼ</t>
  </si>
  <si>
    <t>382159</t>
  </si>
  <si>
    <t>上島町</t>
  </si>
  <si>
    <t>ｶﾐｼﾞﾏﾁｮｳ</t>
  </si>
  <si>
    <t>383562</t>
  </si>
  <si>
    <t>久万高原町</t>
  </si>
  <si>
    <t>ｸﾏｺｳｹﾞﾝﾁｮｳ</t>
  </si>
  <si>
    <t>383864</t>
  </si>
  <si>
    <t>ﾏｻｷﾁｮｳ</t>
  </si>
  <si>
    <t>384011</t>
  </si>
  <si>
    <t>砥部町</t>
  </si>
  <si>
    <t>ﾄﾍﾞﾁｮｳ</t>
  </si>
  <si>
    <t>384020</t>
  </si>
  <si>
    <t>内子町</t>
  </si>
  <si>
    <t>ｳﾁｺﾁｮｳ</t>
  </si>
  <si>
    <t>384224</t>
  </si>
  <si>
    <t>伊方町</t>
  </si>
  <si>
    <t>ｲｶﾀﾁｮｳ</t>
  </si>
  <si>
    <t>384429</t>
  </si>
  <si>
    <t>松野町</t>
  </si>
  <si>
    <t>ﾏﾂﾉﾁｮｳ</t>
  </si>
  <si>
    <t>384844</t>
  </si>
  <si>
    <t>鬼北町</t>
  </si>
  <si>
    <t>384887</t>
  </si>
  <si>
    <t>愛南町</t>
  </si>
  <si>
    <t>ｱｲﾅﾝﾁｮｳ</t>
  </si>
  <si>
    <t>385069</t>
  </si>
  <si>
    <t>高知県</t>
    <phoneticPr fontId="4"/>
  </si>
  <si>
    <t>ｺｳﾁｹﾝ</t>
    <phoneticPr fontId="4"/>
  </si>
  <si>
    <t>390003</t>
    <phoneticPr fontId="4"/>
  </si>
  <si>
    <t>高知県</t>
  </si>
  <si>
    <t>高知市</t>
  </si>
  <si>
    <t>ｺｳﾁｹﾝ</t>
  </si>
  <si>
    <t>ｺｳﾁｼ</t>
  </si>
  <si>
    <t>392014</t>
  </si>
  <si>
    <t>室戸市</t>
  </si>
  <si>
    <t>ﾑﾛﾄｼ</t>
  </si>
  <si>
    <t>392022</t>
  </si>
  <si>
    <t>安芸市</t>
  </si>
  <si>
    <t>ｱｷｼ</t>
  </si>
  <si>
    <t>392031</t>
  </si>
  <si>
    <t>南国市</t>
  </si>
  <si>
    <t>ﾅﾝｺｸｼ</t>
  </si>
  <si>
    <t>392049</t>
  </si>
  <si>
    <t>土佐市</t>
  </si>
  <si>
    <t>ﾄｻｼ</t>
  </si>
  <si>
    <t>392057</t>
  </si>
  <si>
    <t>須崎市</t>
  </si>
  <si>
    <t>ｽｻｷｼ</t>
  </si>
  <si>
    <t>392065</t>
  </si>
  <si>
    <t>宿毛市</t>
  </si>
  <si>
    <t>ｽｸﾓｼ</t>
  </si>
  <si>
    <t>392081</t>
  </si>
  <si>
    <t>土佐清水市</t>
  </si>
  <si>
    <t>ﾄｻｼﾐｽﾞｼ</t>
  </si>
  <si>
    <t>392090</t>
  </si>
  <si>
    <t>四万十市</t>
  </si>
  <si>
    <t>ｼﾏﾝﾄｼ</t>
  </si>
  <si>
    <t>392103</t>
  </si>
  <si>
    <t>香南市</t>
  </si>
  <si>
    <t>392111</t>
  </si>
  <si>
    <t>香美市</t>
  </si>
  <si>
    <t>ｶﾐｼ</t>
  </si>
  <si>
    <t>392120</t>
  </si>
  <si>
    <t>東洋町</t>
  </si>
  <si>
    <t>ﾄｳﾖｳﾁｮｳ</t>
  </si>
  <si>
    <t>393011</t>
  </si>
  <si>
    <t>奈半利町</t>
  </si>
  <si>
    <t>ﾅﾊﾘﾁｮｳ</t>
  </si>
  <si>
    <t>393029</t>
  </si>
  <si>
    <t>田野町</t>
  </si>
  <si>
    <t>ﾀﾉﾁｮｳ</t>
  </si>
  <si>
    <t>393037</t>
  </si>
  <si>
    <t>安田町</t>
  </si>
  <si>
    <t>ﾔｽﾀﾞﾁｮｳ</t>
  </si>
  <si>
    <t>393045</t>
  </si>
  <si>
    <t>北川村</t>
  </si>
  <si>
    <t>ｷﾀｶﾞﾜﾑﾗ</t>
  </si>
  <si>
    <t>393053</t>
  </si>
  <si>
    <t>馬路村</t>
  </si>
  <si>
    <t>ｳﾏｼﾞﾑﾗ</t>
  </si>
  <si>
    <t>393061</t>
  </si>
  <si>
    <t>芸西村</t>
  </si>
  <si>
    <t>ｹﾞｲｾｲﾑﾗ</t>
  </si>
  <si>
    <t>393070</t>
  </si>
  <si>
    <t>本山町</t>
  </si>
  <si>
    <t>ﾓﾄﾔﾏﾁｮｳ</t>
  </si>
  <si>
    <t>393410</t>
  </si>
  <si>
    <t>大豊町</t>
  </si>
  <si>
    <t>ｵｵﾄﾖﾁｮｳ</t>
  </si>
  <si>
    <t>393444</t>
  </si>
  <si>
    <t>土佐町</t>
  </si>
  <si>
    <t>ﾄｻﾁｮｳ</t>
  </si>
  <si>
    <t>393631</t>
  </si>
  <si>
    <t>大川村</t>
  </si>
  <si>
    <t>ｵｵｶﾜﾑﾗ</t>
  </si>
  <si>
    <t>393649</t>
  </si>
  <si>
    <t>いの町</t>
  </si>
  <si>
    <t>ｲﾉﾁｮｳ</t>
  </si>
  <si>
    <t>393860</t>
  </si>
  <si>
    <t>仁淀川町</t>
  </si>
  <si>
    <t>ﾆﾖﾄﾞｶﾞﾜﾁｮｳ</t>
    <phoneticPr fontId="4"/>
  </si>
  <si>
    <t>393878</t>
  </si>
  <si>
    <t>中土佐町</t>
  </si>
  <si>
    <t>ﾅｶﾄｻﾁｮｳ</t>
  </si>
  <si>
    <t>394017</t>
  </si>
  <si>
    <t>佐川町</t>
  </si>
  <si>
    <t>ｻｶﾜﾁｮｳ</t>
  </si>
  <si>
    <t>394025</t>
  </si>
  <si>
    <t>越知町</t>
  </si>
  <si>
    <t>ｵﾁﾁｮｳ</t>
  </si>
  <si>
    <t>394033</t>
  </si>
  <si>
    <t>梼原町</t>
  </si>
  <si>
    <t>ﾕｽﾊﾗﾁｮｳ</t>
  </si>
  <si>
    <t>394050</t>
  </si>
  <si>
    <t>日高村</t>
  </si>
  <si>
    <t>ﾋﾀﾞｶﾑﾗ</t>
  </si>
  <si>
    <t>394106</t>
  </si>
  <si>
    <t>津野町</t>
  </si>
  <si>
    <t>ﾂﾉﾁｮｳ</t>
  </si>
  <si>
    <t>394114</t>
  </si>
  <si>
    <t>四万十町</t>
  </si>
  <si>
    <t>ｼﾏﾝﾄﾁｮｳ</t>
  </si>
  <si>
    <t>394122</t>
  </si>
  <si>
    <t>大月町</t>
  </si>
  <si>
    <t>ｵｵﾂｷﾁｮｳ</t>
  </si>
  <si>
    <t>394246</t>
  </si>
  <si>
    <t>三原村</t>
  </si>
  <si>
    <t>ﾐﾊﾗﾑﾗ</t>
  </si>
  <si>
    <t>394271</t>
  </si>
  <si>
    <t>黒潮町</t>
  </si>
  <si>
    <t>ｸﾛｼｵﾁｮｳ</t>
  </si>
  <si>
    <t>394289</t>
  </si>
  <si>
    <t>福岡県</t>
    <phoneticPr fontId="4"/>
  </si>
  <si>
    <t>ﾌｸｵｶｹﾝ</t>
    <phoneticPr fontId="4"/>
  </si>
  <si>
    <t>400009</t>
    <phoneticPr fontId="4"/>
  </si>
  <si>
    <t>福岡県</t>
  </si>
  <si>
    <t>北九州市</t>
  </si>
  <si>
    <t>ﾌｸｵｶｹﾝ</t>
  </si>
  <si>
    <t>ｷﾀｷｭｳｼｭｳｼ</t>
    <phoneticPr fontId="4"/>
  </si>
  <si>
    <t>401005</t>
  </si>
  <si>
    <t>福岡市</t>
  </si>
  <si>
    <t>ﾌｸｵｶｼ</t>
  </si>
  <si>
    <t>401307</t>
  </si>
  <si>
    <t>大牟田市</t>
  </si>
  <si>
    <t>ｵｵﾑﾀｼ</t>
  </si>
  <si>
    <t>402028</t>
  </si>
  <si>
    <t>久留米市</t>
  </si>
  <si>
    <t>ｸﾙﾒｼ</t>
  </si>
  <si>
    <t>402036</t>
  </si>
  <si>
    <t>直方市</t>
  </si>
  <si>
    <t>ﾉｵｶﾞﾀｼ</t>
  </si>
  <si>
    <t>402044</t>
  </si>
  <si>
    <t>飯塚市</t>
  </si>
  <si>
    <t>ｲｲﾂﾞｶｼ</t>
  </si>
  <si>
    <t>402052</t>
  </si>
  <si>
    <t>田川市</t>
  </si>
  <si>
    <t>ﾀｶﾞﾜｼ</t>
  </si>
  <si>
    <t>402061</t>
  </si>
  <si>
    <t>柳川市</t>
  </si>
  <si>
    <t>ﾔﾅｶﾞﾜｼ</t>
  </si>
  <si>
    <t>402079</t>
  </si>
  <si>
    <t>八女市</t>
  </si>
  <si>
    <t>ﾔﾒｼ</t>
  </si>
  <si>
    <t>402109</t>
  </si>
  <si>
    <t>筑後市</t>
  </si>
  <si>
    <t>ﾁｸｺﾞｼ</t>
  </si>
  <si>
    <t>402117</t>
  </si>
  <si>
    <t>大川市</t>
  </si>
  <si>
    <t>ｵｵｶﾜｼ</t>
  </si>
  <si>
    <t>402125</t>
  </si>
  <si>
    <t>行橋市</t>
  </si>
  <si>
    <t>ﾕｸﾊｼｼ</t>
  </si>
  <si>
    <t>402133</t>
  </si>
  <si>
    <t>豊前市</t>
  </si>
  <si>
    <t>ﾌﾞｾﾞﾝｼ</t>
  </si>
  <si>
    <t>402141</t>
  </si>
  <si>
    <t>中間市</t>
  </si>
  <si>
    <t>ﾅｶﾏｼ</t>
  </si>
  <si>
    <t>402150</t>
  </si>
  <si>
    <t>小郡市</t>
  </si>
  <si>
    <t>ｵｺﾞｵﾘｼ</t>
  </si>
  <si>
    <t>402168</t>
  </si>
  <si>
    <t>筑紫野市</t>
  </si>
  <si>
    <t>ﾁｸｼﾉｼ</t>
  </si>
  <si>
    <t>402176</t>
  </si>
  <si>
    <t>春日市</t>
  </si>
  <si>
    <t>ｶｽｶﾞｼ</t>
  </si>
  <si>
    <t>402184</t>
  </si>
  <si>
    <t>大野城市</t>
  </si>
  <si>
    <t>ｵｵﾉｼﾞｮｳｼ</t>
  </si>
  <si>
    <t>402192</t>
  </si>
  <si>
    <t>宗像市</t>
  </si>
  <si>
    <t>ﾑﾅｶﾀｼ</t>
  </si>
  <si>
    <t>402206</t>
  </si>
  <si>
    <t>太宰府市</t>
  </si>
  <si>
    <t>ﾀﾞｻﾞｲﾌｼ</t>
  </si>
  <si>
    <t>402214</t>
  </si>
  <si>
    <t>古賀市</t>
  </si>
  <si>
    <t>402231</t>
  </si>
  <si>
    <t>福津市</t>
  </si>
  <si>
    <t>ﾌｸﾂｼ</t>
  </si>
  <si>
    <t>402249</t>
  </si>
  <si>
    <t>うきは市</t>
  </si>
  <si>
    <t>ｳｷﾊｼ</t>
  </si>
  <si>
    <t>402257</t>
  </si>
  <si>
    <t>宮若市</t>
  </si>
  <si>
    <t>ﾐﾔﾜｶｼ</t>
  </si>
  <si>
    <t>402265</t>
  </si>
  <si>
    <t>嘉麻市</t>
  </si>
  <si>
    <t>ｶﾏｼ</t>
  </si>
  <si>
    <t>402273</t>
  </si>
  <si>
    <t>朝倉市</t>
  </si>
  <si>
    <t>ｱｻｸﾗｼ</t>
  </si>
  <si>
    <t>402281</t>
  </si>
  <si>
    <t>みやま市</t>
  </si>
  <si>
    <t>ﾐﾔﾏｼ</t>
  </si>
  <si>
    <t>402290</t>
  </si>
  <si>
    <t>糸島市</t>
  </si>
  <si>
    <t>ｲﾄｼﾏｼ</t>
  </si>
  <si>
    <t>402303</t>
  </si>
  <si>
    <t>福岡県</t>
    <rPh sb="0" eb="3">
      <t>フクオカケン</t>
    </rPh>
    <phoneticPr fontId="4"/>
  </si>
  <si>
    <t>那珂川市</t>
    <rPh sb="0" eb="3">
      <t>ナカガワ</t>
    </rPh>
    <rPh sb="3" eb="4">
      <t>シ</t>
    </rPh>
    <phoneticPr fontId="4"/>
  </si>
  <si>
    <t>ﾅｶｶﾞﾜｼ</t>
    <phoneticPr fontId="4"/>
  </si>
  <si>
    <t>402311</t>
    <phoneticPr fontId="4"/>
  </si>
  <si>
    <t>宇美町</t>
  </si>
  <si>
    <t>ｳﾐﾏﾁ</t>
  </si>
  <si>
    <t>403415</t>
  </si>
  <si>
    <t>篠栗町</t>
  </si>
  <si>
    <t>ｻｻｸﾞﾘﾏﾁ</t>
  </si>
  <si>
    <t>403423</t>
  </si>
  <si>
    <t>志免町</t>
  </si>
  <si>
    <t>ｼﾒﾏﾁ</t>
  </si>
  <si>
    <t>403431</t>
  </si>
  <si>
    <t>須恵町</t>
  </si>
  <si>
    <t>ｽｴﾏﾁ</t>
  </si>
  <si>
    <t>403440</t>
  </si>
  <si>
    <t>新宮町</t>
  </si>
  <si>
    <t>ｼﾝｸﾞｳﾏﾁ</t>
  </si>
  <si>
    <t>403458</t>
  </si>
  <si>
    <t>久山町</t>
  </si>
  <si>
    <t>ﾋｻﾔﾏﾏﾁ</t>
  </si>
  <si>
    <t>403482</t>
  </si>
  <si>
    <t>粕屋町</t>
  </si>
  <si>
    <t>ｶｽﾔﾏﾁ</t>
  </si>
  <si>
    <t>403491</t>
  </si>
  <si>
    <t>芦屋町</t>
  </si>
  <si>
    <t>ｱｼﾔﾏﾁ</t>
  </si>
  <si>
    <t>403814</t>
  </si>
  <si>
    <t>水巻町</t>
  </si>
  <si>
    <t>ﾐｽﾞﾏｷﾏﾁ</t>
  </si>
  <si>
    <t>403822</t>
  </si>
  <si>
    <t>岡垣町</t>
  </si>
  <si>
    <t>ｵｶｶﾞｷﾏﾁ</t>
  </si>
  <si>
    <t>403831</t>
  </si>
  <si>
    <t>遠賀町</t>
  </si>
  <si>
    <t>ｵﾝｶﾞﾁｮｳ</t>
  </si>
  <si>
    <t>403849</t>
  </si>
  <si>
    <t>小竹町</t>
  </si>
  <si>
    <t>ｺﾀｹﾏﾁ</t>
  </si>
  <si>
    <t>404012</t>
  </si>
  <si>
    <t>鞍手町</t>
  </si>
  <si>
    <t>ｸﾗﾃﾏﾁ</t>
  </si>
  <si>
    <t>404021</t>
  </si>
  <si>
    <t>桂川町</t>
  </si>
  <si>
    <t>ｹｲｾﾝﾏﾁ</t>
  </si>
  <si>
    <t>404217</t>
  </si>
  <si>
    <t>筑前町</t>
  </si>
  <si>
    <t>ﾁｸｾﾞﾝﾏﾁ</t>
  </si>
  <si>
    <t>404471</t>
  </si>
  <si>
    <t>東峰村</t>
  </si>
  <si>
    <t>ﾄｳﾎｳﾑﾗ</t>
  </si>
  <si>
    <t>404489</t>
  </si>
  <si>
    <t>大刀洗町</t>
  </si>
  <si>
    <t>ﾀﾁｱﾗｲﾏﾁ</t>
  </si>
  <si>
    <t>405035</t>
  </si>
  <si>
    <t>大木町</t>
  </si>
  <si>
    <t>ｵｵｷﾏﾁ</t>
  </si>
  <si>
    <t>405221</t>
  </si>
  <si>
    <t>ﾋﾛｶﾜﾏﾁ</t>
  </si>
  <si>
    <t>405442</t>
  </si>
  <si>
    <t>香春町</t>
  </si>
  <si>
    <t>ｶﾜﾗﾏﾁ</t>
  </si>
  <si>
    <t>406015</t>
  </si>
  <si>
    <t>添田町</t>
  </si>
  <si>
    <t>ｿｴﾀﾞﾏﾁ</t>
  </si>
  <si>
    <t>406023</t>
  </si>
  <si>
    <t>糸田町</t>
  </si>
  <si>
    <t>ｲﾄﾀﾞﾏﾁ</t>
  </si>
  <si>
    <t>406040</t>
  </si>
  <si>
    <t>406058</t>
  </si>
  <si>
    <t>大任町</t>
  </si>
  <si>
    <t>ｵｵﾄｳﾏﾁ</t>
  </si>
  <si>
    <t>406082</t>
  </si>
  <si>
    <t>赤村</t>
  </si>
  <si>
    <t>ｱｶﾑﾗ</t>
  </si>
  <si>
    <t>406091</t>
  </si>
  <si>
    <t>福智町</t>
  </si>
  <si>
    <t>ﾌｸﾁﾏﾁ</t>
  </si>
  <si>
    <t>406104</t>
  </si>
  <si>
    <t>苅田町</t>
  </si>
  <si>
    <t>ｶﾝﾀﾞﾏﾁ</t>
  </si>
  <si>
    <t>406210</t>
  </si>
  <si>
    <t>みやこ町</t>
  </si>
  <si>
    <t>ﾐﾔｺﾏﾁ</t>
  </si>
  <si>
    <t>406252</t>
  </si>
  <si>
    <t>吉富町</t>
  </si>
  <si>
    <t>ﾖｼﾄﾐﾏﾁ</t>
  </si>
  <si>
    <t>406422</t>
  </si>
  <si>
    <t>上毛町</t>
  </si>
  <si>
    <t>ｺｳｹﾞﾏﾁ</t>
  </si>
  <si>
    <t>406465</t>
  </si>
  <si>
    <t>築上町</t>
  </si>
  <si>
    <t>ﾁｸｼﾞｮｳﾏﾁ</t>
  </si>
  <si>
    <t>406473</t>
  </si>
  <si>
    <t>佐賀県</t>
    <phoneticPr fontId="4"/>
  </si>
  <si>
    <t>ｻｶﾞｹﾝ</t>
    <phoneticPr fontId="4"/>
  </si>
  <si>
    <t>410004</t>
    <phoneticPr fontId="4"/>
  </si>
  <si>
    <t>佐賀県</t>
  </si>
  <si>
    <t>佐賀市</t>
  </si>
  <si>
    <t>ｻｶﾞｹﾝ</t>
  </si>
  <si>
    <t>ｻｶﾞｼ</t>
  </si>
  <si>
    <t>412015</t>
  </si>
  <si>
    <t>唐津市</t>
  </si>
  <si>
    <t>ｶﾗﾂｼ</t>
  </si>
  <si>
    <t>412023</t>
  </si>
  <si>
    <t>鳥栖市</t>
  </si>
  <si>
    <t>ﾄｽｼ</t>
  </si>
  <si>
    <t>412031</t>
  </si>
  <si>
    <t>多久市</t>
  </si>
  <si>
    <t>ﾀｸｼ</t>
  </si>
  <si>
    <t>412040</t>
  </si>
  <si>
    <t>伊万里市</t>
  </si>
  <si>
    <t>ｲﾏﾘｼ</t>
  </si>
  <si>
    <t>412058</t>
  </si>
  <si>
    <t>武雄市</t>
  </si>
  <si>
    <t>ﾀｹｵｼ</t>
  </si>
  <si>
    <t>412066</t>
  </si>
  <si>
    <t>鹿島市</t>
  </si>
  <si>
    <t>412074</t>
  </si>
  <si>
    <t>小城市</t>
  </si>
  <si>
    <t>ｵｷﾞｼ</t>
  </si>
  <si>
    <t>412082</t>
  </si>
  <si>
    <t>嬉野市</t>
  </si>
  <si>
    <t>ｳﾚｼﾉｼ</t>
  </si>
  <si>
    <t>412091</t>
  </si>
  <si>
    <t>神埼市</t>
  </si>
  <si>
    <t>ｶﾝｻﾞｷｼ</t>
  </si>
  <si>
    <t>412104</t>
  </si>
  <si>
    <t>吉野ヶ里町</t>
  </si>
  <si>
    <t>ﾖｼﾉｶﾞﾘﾁｮｳ</t>
  </si>
  <si>
    <t>413275</t>
  </si>
  <si>
    <t>基山町</t>
  </si>
  <si>
    <t>ｷﾔﾏﾁｮｳ</t>
  </si>
  <si>
    <t>413411</t>
  </si>
  <si>
    <t>上峰町</t>
  </si>
  <si>
    <t>ｶﾐﾐﾈﾁｮｳ</t>
  </si>
  <si>
    <t>413453</t>
  </si>
  <si>
    <t>みやき町</t>
  </si>
  <si>
    <t>ﾐﾔｷﾁｮｳ</t>
  </si>
  <si>
    <t>413461</t>
  </si>
  <si>
    <t>玄海町</t>
  </si>
  <si>
    <t>ｹﾞﾝｶｲﾁｮｳ</t>
  </si>
  <si>
    <t>413879</t>
  </si>
  <si>
    <t>有田町</t>
  </si>
  <si>
    <t>ｱﾘﾀﾁｮｳ</t>
  </si>
  <si>
    <t>414018</t>
  </si>
  <si>
    <t>大町町</t>
  </si>
  <si>
    <t>ｵｵﾏﾁﾁｮｳ</t>
  </si>
  <si>
    <t>414239</t>
  </si>
  <si>
    <t>江北町</t>
  </si>
  <si>
    <t>ｺｳﾎｸﾏﾁ</t>
  </si>
  <si>
    <t>414247</t>
  </si>
  <si>
    <t>白石町</t>
  </si>
  <si>
    <t>ｼﾛｲｼﾁｮｳ</t>
  </si>
  <si>
    <t>414255</t>
  </si>
  <si>
    <t>太良町</t>
  </si>
  <si>
    <t>ﾀﾗﾁｮｳ</t>
  </si>
  <si>
    <t>414417</t>
  </si>
  <si>
    <t>長崎県</t>
    <phoneticPr fontId="4"/>
  </si>
  <si>
    <t>ﾅｶﾞｻｷｹﾝ</t>
    <phoneticPr fontId="4"/>
  </si>
  <si>
    <t>420000</t>
    <phoneticPr fontId="4"/>
  </si>
  <si>
    <t>長崎県</t>
  </si>
  <si>
    <t>長崎市</t>
  </si>
  <si>
    <t>ﾅｶﾞｻｷｹﾝ</t>
  </si>
  <si>
    <t>ﾅｶﾞｻｷｼ</t>
  </si>
  <si>
    <t>422011</t>
  </si>
  <si>
    <t>佐世保市</t>
  </si>
  <si>
    <t>ｻｾﾎﾞｼ</t>
  </si>
  <si>
    <t>422029</t>
  </si>
  <si>
    <t>島原市</t>
  </si>
  <si>
    <t>ｼﾏﾊﾞﾗｼ</t>
  </si>
  <si>
    <t>422037</t>
  </si>
  <si>
    <t>諫早市</t>
  </si>
  <si>
    <t>ｲｻﾊﾔｼ</t>
  </si>
  <si>
    <t>422045</t>
  </si>
  <si>
    <t>大村市</t>
  </si>
  <si>
    <t>ｵｵﾑﾗｼ</t>
  </si>
  <si>
    <t>422053</t>
  </si>
  <si>
    <t>平戸市</t>
  </si>
  <si>
    <t>ﾋﾗﾄﾞｼ</t>
  </si>
  <si>
    <t>422070</t>
  </si>
  <si>
    <t>松浦市</t>
  </si>
  <si>
    <t>ﾏﾂｳﾗｼ</t>
  </si>
  <si>
    <t>422088</t>
  </si>
  <si>
    <t>対馬市</t>
  </si>
  <si>
    <t>422096</t>
  </si>
  <si>
    <t>壱岐市</t>
  </si>
  <si>
    <t>ｲｷｼ</t>
  </si>
  <si>
    <t>422100</t>
  </si>
  <si>
    <t>五島市</t>
  </si>
  <si>
    <t>ｺﾞﾄｳｼ</t>
  </si>
  <si>
    <t>422118</t>
  </si>
  <si>
    <t>西海市</t>
  </si>
  <si>
    <t>ｻｲｶｲｼ</t>
  </si>
  <si>
    <t>422126</t>
  </si>
  <si>
    <t>雲仙市</t>
  </si>
  <si>
    <t>ｳﾝｾﾞﾝｼ</t>
  </si>
  <si>
    <t>422134</t>
  </si>
  <si>
    <t>南島原市</t>
  </si>
  <si>
    <t>ﾐﾅﾐｼﾏﾊﾞﾗｼ</t>
  </si>
  <si>
    <t>422142</t>
  </si>
  <si>
    <t>長与町</t>
  </si>
  <si>
    <t>ﾅｶﾞﾖﾁｮｳ</t>
  </si>
  <si>
    <t>423076</t>
  </si>
  <si>
    <t>時津町</t>
  </si>
  <si>
    <t>ﾄｷﾞﾂﾁｮｳ</t>
  </si>
  <si>
    <t>423084</t>
  </si>
  <si>
    <t>東彼杵町</t>
  </si>
  <si>
    <t>ﾋｶﾞｼｿﾉｷﾞﾁｮｳ</t>
  </si>
  <si>
    <t>423211</t>
  </si>
  <si>
    <t>川棚町</t>
  </si>
  <si>
    <t>ｶﾜﾀﾅﾁｮｳ</t>
  </si>
  <si>
    <t>423220</t>
  </si>
  <si>
    <t>波佐見町</t>
  </si>
  <si>
    <t>ﾊｻﾐﾁｮｳ</t>
  </si>
  <si>
    <t>423238</t>
  </si>
  <si>
    <t>小値賀町</t>
  </si>
  <si>
    <t>ｵﾁﾞｶﾁｮｳ</t>
  </si>
  <si>
    <t>423831</t>
  </si>
  <si>
    <t>佐々町</t>
  </si>
  <si>
    <t>ｻｻﾞﾁｮｳ</t>
  </si>
  <si>
    <t>423912</t>
  </si>
  <si>
    <t>新上五島町</t>
  </si>
  <si>
    <t>ｼﾝｶﾐｺﾞﾄｳﾁｮｳ</t>
  </si>
  <si>
    <t>424111</t>
  </si>
  <si>
    <t>熊本県</t>
    <phoneticPr fontId="4"/>
  </si>
  <si>
    <t>ｸﾏﾓﾄｹﾝ</t>
    <phoneticPr fontId="4"/>
  </si>
  <si>
    <t>430005</t>
    <phoneticPr fontId="4"/>
  </si>
  <si>
    <t>熊本県</t>
  </si>
  <si>
    <t>熊本市</t>
  </si>
  <si>
    <t>ｸﾏﾓﾄｹﾝ</t>
  </si>
  <si>
    <t>ｸﾏﾓﾄｼ</t>
  </si>
  <si>
    <t>431001</t>
  </si>
  <si>
    <t>八代市</t>
  </si>
  <si>
    <t>ﾔﾂｼﾛｼ</t>
  </si>
  <si>
    <t>432024</t>
  </si>
  <si>
    <t>人吉市</t>
  </si>
  <si>
    <t>ﾋﾄﾖｼｼ</t>
  </si>
  <si>
    <t>432032</t>
  </si>
  <si>
    <t>荒尾市</t>
  </si>
  <si>
    <t>ｱﾗｵｼ</t>
  </si>
  <si>
    <t>432041</t>
  </si>
  <si>
    <t>水俣市</t>
  </si>
  <si>
    <t>ﾐﾅﾏﾀｼ</t>
  </si>
  <si>
    <t>432059</t>
  </si>
  <si>
    <t>玉名市</t>
  </si>
  <si>
    <t>ﾀﾏﾅｼ</t>
  </si>
  <si>
    <t>432067</t>
  </si>
  <si>
    <t>山鹿市</t>
  </si>
  <si>
    <t>ﾔﾏｶﾞｼ</t>
  </si>
  <si>
    <t>432083</t>
  </si>
  <si>
    <t>菊池市</t>
  </si>
  <si>
    <t>ｷｸﾁｼ</t>
  </si>
  <si>
    <t>432105</t>
  </si>
  <si>
    <t>宇土市</t>
  </si>
  <si>
    <t>ｳﾄｼ</t>
  </si>
  <si>
    <t>432113</t>
  </si>
  <si>
    <t>上天草市</t>
  </si>
  <si>
    <t>ｶﾐｱﾏｸｻｼ</t>
  </si>
  <si>
    <t>432121</t>
  </si>
  <si>
    <t>宇城市</t>
  </si>
  <si>
    <t>ｳｷｼ</t>
  </si>
  <si>
    <t>432130</t>
  </si>
  <si>
    <t>阿蘇市</t>
  </si>
  <si>
    <t>ｱｿｼ</t>
  </si>
  <si>
    <t>432148</t>
  </si>
  <si>
    <t>天草市</t>
  </si>
  <si>
    <t>ｱﾏｸｻｼ</t>
  </si>
  <si>
    <t>432156</t>
  </si>
  <si>
    <t>合志市</t>
  </si>
  <si>
    <t>ｺｳｼｼ</t>
  </si>
  <si>
    <t>432164</t>
  </si>
  <si>
    <t>433489</t>
  </si>
  <si>
    <t>玉東町</t>
  </si>
  <si>
    <t>ｷﾞｮｸﾄｳﾏﾁ</t>
    <phoneticPr fontId="4"/>
  </si>
  <si>
    <t>433641</t>
  </si>
  <si>
    <t>南関町</t>
  </si>
  <si>
    <t>ﾅﾝｶﾝﾏﾁ</t>
  </si>
  <si>
    <t>433675</t>
  </si>
  <si>
    <t>長洲町</t>
  </si>
  <si>
    <t>ﾅｶﾞｽﾏﾁ</t>
  </si>
  <si>
    <t>433683</t>
  </si>
  <si>
    <t>和水町</t>
  </si>
  <si>
    <t>ﾅｺﾞﾐﾏﾁ</t>
  </si>
  <si>
    <t>433691</t>
  </si>
  <si>
    <t>大津町</t>
  </si>
  <si>
    <t>ｵｵﾂﾞﾏﾁ</t>
  </si>
  <si>
    <t>434035</t>
  </si>
  <si>
    <t>菊陽町</t>
  </si>
  <si>
    <t>ｷｸﾖｳﾏﾁ</t>
  </si>
  <si>
    <t>434043</t>
  </si>
  <si>
    <t>南小国町</t>
  </si>
  <si>
    <t>ﾐﾅﾐｵｸﾞﾆﾏﾁ</t>
  </si>
  <si>
    <t>434230</t>
  </si>
  <si>
    <t>434248</t>
  </si>
  <si>
    <t>産山村</t>
  </si>
  <si>
    <t>ｳﾌﾞﾔﾏﾑﾗ</t>
  </si>
  <si>
    <t>434256</t>
  </si>
  <si>
    <t>434281</t>
  </si>
  <si>
    <t>西原村</t>
  </si>
  <si>
    <t>ﾆｼﾊﾗﾑﾗ</t>
  </si>
  <si>
    <t>434329</t>
  </si>
  <si>
    <t>南阿蘇村</t>
  </si>
  <si>
    <t>ﾐﾅﾐｱｿﾑﾗ</t>
  </si>
  <si>
    <t>434337</t>
  </si>
  <si>
    <t>御船町</t>
  </si>
  <si>
    <t>ﾐﾌﾈﾏﾁ</t>
  </si>
  <si>
    <t>434418</t>
  </si>
  <si>
    <t>嘉島町</t>
  </si>
  <si>
    <t>ｶｼﾏﾏﾁ</t>
  </si>
  <si>
    <t>434426</t>
  </si>
  <si>
    <t>益城町</t>
  </si>
  <si>
    <t>ﾏｼｷﾏﾁ</t>
  </si>
  <si>
    <t>434434</t>
  </si>
  <si>
    <t>甲佐町</t>
  </si>
  <si>
    <t>ｺｳｻﾏﾁ</t>
  </si>
  <si>
    <t>434442</t>
  </si>
  <si>
    <t>山都町</t>
  </si>
  <si>
    <t>ﾔﾏﾄﾁｮｳ</t>
  </si>
  <si>
    <t>434477</t>
  </si>
  <si>
    <t>氷川町</t>
  </si>
  <si>
    <t>ﾋｶﾜﾁｮｳ</t>
  </si>
  <si>
    <t>434680</t>
  </si>
  <si>
    <t>芦北町</t>
  </si>
  <si>
    <t>ｱｼｷﾀﾏﾁ</t>
  </si>
  <si>
    <t>434825</t>
  </si>
  <si>
    <t>津奈木町</t>
  </si>
  <si>
    <t>ﾂﾅｷﾞﾏﾁ</t>
  </si>
  <si>
    <t>434841</t>
  </si>
  <si>
    <t>錦町</t>
  </si>
  <si>
    <t>ﾆｼｷﾏﾁ</t>
  </si>
  <si>
    <t>435015</t>
  </si>
  <si>
    <t>多良木町</t>
  </si>
  <si>
    <t>ﾀﾗｷﾞﾏﾁ</t>
  </si>
  <si>
    <t>435058</t>
  </si>
  <si>
    <t>湯前町</t>
  </si>
  <si>
    <t>ﾕﾉﾏｴﾏﾁ</t>
  </si>
  <si>
    <t>435066</t>
  </si>
  <si>
    <t>水上村</t>
  </si>
  <si>
    <t>ﾐｽﾞｶﾐﾑﾗ</t>
  </si>
  <si>
    <t>435074</t>
  </si>
  <si>
    <t>相良村</t>
  </si>
  <si>
    <t>ｻｶﾞﾗﾑﾗ</t>
  </si>
  <si>
    <t>435104</t>
  </si>
  <si>
    <t>五木村</t>
  </si>
  <si>
    <t>ｲﾂｷﾑﾗ</t>
  </si>
  <si>
    <t>435112</t>
  </si>
  <si>
    <t>山江村</t>
  </si>
  <si>
    <t>ﾔﾏｴﾑﾗ</t>
  </si>
  <si>
    <t>435121</t>
  </si>
  <si>
    <t>球磨村</t>
  </si>
  <si>
    <t>ｸﾏﾑﾗ</t>
  </si>
  <si>
    <t>435139</t>
  </si>
  <si>
    <t>あさぎり町</t>
  </si>
  <si>
    <t>ｱｻｷﾞﾘﾁｮｳ</t>
  </si>
  <si>
    <t>435147</t>
  </si>
  <si>
    <t>苓北町</t>
  </si>
  <si>
    <t>ﾚｲﾎｸﾏﾁ</t>
  </si>
  <si>
    <t>435317</t>
  </si>
  <si>
    <t>大分県</t>
    <phoneticPr fontId="4"/>
  </si>
  <si>
    <t>ｵｵｲﾀｹﾝ</t>
    <phoneticPr fontId="4"/>
  </si>
  <si>
    <t>440001</t>
    <phoneticPr fontId="4"/>
  </si>
  <si>
    <t>大分県</t>
  </si>
  <si>
    <t>大分市</t>
  </si>
  <si>
    <t>ｵｵｲﾀｹﾝ</t>
  </si>
  <si>
    <t>ｵｵｲﾀｼ</t>
  </si>
  <si>
    <t>442011</t>
  </si>
  <si>
    <t>別府市</t>
  </si>
  <si>
    <t>ﾍﾞｯﾌﾟｼ</t>
    <phoneticPr fontId="4"/>
  </si>
  <si>
    <t>442020</t>
  </si>
  <si>
    <t>中津市</t>
  </si>
  <si>
    <t>ﾅｶﾂｼ</t>
  </si>
  <si>
    <t>442038</t>
  </si>
  <si>
    <t>日田市</t>
  </si>
  <si>
    <t>ﾋﾀｼ</t>
  </si>
  <si>
    <t>442046</t>
  </si>
  <si>
    <t>佐伯市</t>
  </si>
  <si>
    <t>ｻｲｷｼ</t>
  </si>
  <si>
    <t>442054</t>
  </si>
  <si>
    <t>臼杵市</t>
  </si>
  <si>
    <t>ｳｽｷｼ</t>
  </si>
  <si>
    <t>442062</t>
  </si>
  <si>
    <t>津久見市</t>
  </si>
  <si>
    <t>ﾂｸﾐｼ</t>
  </si>
  <si>
    <t>442071</t>
  </si>
  <si>
    <t>竹田市</t>
  </si>
  <si>
    <t>ﾀｹﾀｼ</t>
  </si>
  <si>
    <t>442089</t>
  </si>
  <si>
    <t>豊後高田市</t>
  </si>
  <si>
    <t>ﾌﾞﾝｺﾞﾀｶﾀﾞｼ</t>
  </si>
  <si>
    <t>442097</t>
  </si>
  <si>
    <t>杵築市</t>
  </si>
  <si>
    <t>ｷﾂｷｼ</t>
  </si>
  <si>
    <t>442101</t>
  </si>
  <si>
    <t>宇佐市</t>
  </si>
  <si>
    <t>ｳｻｼ</t>
  </si>
  <si>
    <t>442119</t>
  </si>
  <si>
    <t>豊後大野市</t>
  </si>
  <si>
    <t>ﾌﾞﾝｺﾞｵｵﾉｼ</t>
  </si>
  <si>
    <t>442127</t>
  </si>
  <si>
    <t>由布市</t>
  </si>
  <si>
    <t>ﾕﾌｼ</t>
  </si>
  <si>
    <t>442135</t>
  </si>
  <si>
    <t>国東市</t>
  </si>
  <si>
    <t>ｸﾆｻｷｼ</t>
  </si>
  <si>
    <t>442143</t>
  </si>
  <si>
    <t>姫島村</t>
  </si>
  <si>
    <t>ﾋﾒｼﾏﾑﾗ</t>
  </si>
  <si>
    <t>443221</t>
  </si>
  <si>
    <t>日出町</t>
  </si>
  <si>
    <t>ﾋｼﾞﾏﾁ</t>
  </si>
  <si>
    <t>443417</t>
  </si>
  <si>
    <t>九重町</t>
  </si>
  <si>
    <t>ｺｺﾉｴﾏﾁ</t>
  </si>
  <si>
    <t>444618</t>
  </si>
  <si>
    <t>玖珠町</t>
  </si>
  <si>
    <t>ｸｽﾏﾁ</t>
  </si>
  <si>
    <t>444626</t>
  </si>
  <si>
    <t>宮崎県</t>
    <phoneticPr fontId="4"/>
  </si>
  <si>
    <t>ﾐﾔｻﾞｷｹﾝ</t>
    <phoneticPr fontId="4"/>
  </si>
  <si>
    <t>450006</t>
    <phoneticPr fontId="4"/>
  </si>
  <si>
    <t>宮崎県</t>
  </si>
  <si>
    <t>宮崎市</t>
  </si>
  <si>
    <t>ﾐﾔｻﾞｷｹﾝ</t>
  </si>
  <si>
    <t>ﾐﾔｻﾞｷｼ</t>
  </si>
  <si>
    <t>452017</t>
  </si>
  <si>
    <t>都城市</t>
  </si>
  <si>
    <t>ﾐﾔｺﾉｼﾞｮｳｼ</t>
  </si>
  <si>
    <t>452025</t>
  </si>
  <si>
    <t>延岡市</t>
  </si>
  <si>
    <t>ﾉﾍﾞｵｶｼ</t>
  </si>
  <si>
    <t>452033</t>
  </si>
  <si>
    <t>日南市</t>
  </si>
  <si>
    <t>ﾆﾁﾅﾝｼ</t>
  </si>
  <si>
    <t>452041</t>
  </si>
  <si>
    <t>小林市</t>
  </si>
  <si>
    <t>ｺﾊﾞﾔｼｼ</t>
  </si>
  <si>
    <t>452050</t>
  </si>
  <si>
    <t>日向市</t>
  </si>
  <si>
    <t>ﾋｭｳｶﾞｼ</t>
  </si>
  <si>
    <t>452068</t>
  </si>
  <si>
    <t>串間市</t>
  </si>
  <si>
    <t>ｸｼﾏｼ</t>
  </si>
  <si>
    <t>452076</t>
  </si>
  <si>
    <t>西都市</t>
  </si>
  <si>
    <t>ｻｲﾄｼ</t>
  </si>
  <si>
    <t>452084</t>
  </si>
  <si>
    <t>えびの市</t>
  </si>
  <si>
    <t>ｴﾋﾞﾉｼ</t>
  </si>
  <si>
    <t>452092</t>
  </si>
  <si>
    <t>三股町</t>
  </si>
  <si>
    <t>ﾐﾏﾀﾁｮｳ</t>
  </si>
  <si>
    <t>453412</t>
  </si>
  <si>
    <t>高原町</t>
  </si>
  <si>
    <t>ﾀｶﾊﾙﾁｮｳ</t>
  </si>
  <si>
    <t>453617</t>
  </si>
  <si>
    <t>国富町</t>
  </si>
  <si>
    <t>ｸﾆﾄﾐﾁｮｳ</t>
  </si>
  <si>
    <t>453820</t>
  </si>
  <si>
    <t>綾町</t>
  </si>
  <si>
    <t>ｱﾔﾁｮｳ</t>
  </si>
  <si>
    <t>453838</t>
  </si>
  <si>
    <t>高鍋町</t>
  </si>
  <si>
    <t>ﾀｶﾅﾍﾞﾁｮｳ</t>
  </si>
  <si>
    <t>454010</t>
  </si>
  <si>
    <t>新富町</t>
  </si>
  <si>
    <t>ｼﾝﾄﾐﾁｮｳ</t>
  </si>
  <si>
    <t>454028</t>
  </si>
  <si>
    <t>西米良村</t>
  </si>
  <si>
    <t>ﾆｼﾒﾗｿﾝ</t>
  </si>
  <si>
    <t>454036</t>
  </si>
  <si>
    <t>木城町</t>
  </si>
  <si>
    <t>ｷｼﾞｮｳﾁｮｳ</t>
  </si>
  <si>
    <t>454044</t>
  </si>
  <si>
    <t>川南町</t>
  </si>
  <si>
    <t>ｶﾜﾐﾅﾐﾁｮｳ</t>
  </si>
  <si>
    <t>454052</t>
  </si>
  <si>
    <t>都農町</t>
  </si>
  <si>
    <t>454061</t>
  </si>
  <si>
    <t>門川町</t>
  </si>
  <si>
    <t>ｶﾄﾞｶﾞﾜﾁｮｳ</t>
  </si>
  <si>
    <t>454214</t>
  </si>
  <si>
    <t>諸塚村</t>
  </si>
  <si>
    <t>ﾓﾛﾂｶｿﾝ</t>
  </si>
  <si>
    <t>454290</t>
  </si>
  <si>
    <t>椎葉村</t>
  </si>
  <si>
    <t>ｼｲﾊﾞｿﾝ</t>
  </si>
  <si>
    <t>454303</t>
  </si>
  <si>
    <t>454311</t>
  </si>
  <si>
    <t>高千穂町</t>
  </si>
  <si>
    <t>ﾀｶﾁﾎﾁｮｳ</t>
  </si>
  <si>
    <t>454419</t>
  </si>
  <si>
    <t>日之影町</t>
  </si>
  <si>
    <t>ﾋﾉｶｹﾞﾁｮｳ</t>
  </si>
  <si>
    <t>454427</t>
  </si>
  <si>
    <t>五ヶ瀬町</t>
  </si>
  <si>
    <t>ｺﾞｶｾﾁｮｳ</t>
  </si>
  <si>
    <t>454435</t>
  </si>
  <si>
    <t>鹿児島県</t>
    <phoneticPr fontId="4"/>
  </si>
  <si>
    <t>ｶｺﾞｼﾏｹﾝ</t>
    <phoneticPr fontId="4"/>
  </si>
  <si>
    <t>460001</t>
    <phoneticPr fontId="4"/>
  </si>
  <si>
    <t>鹿児島県</t>
  </si>
  <si>
    <t>鹿児島市</t>
  </si>
  <si>
    <t>ｶｺﾞｼﾏｹﾝ</t>
  </si>
  <si>
    <t>ｶｺﾞｼﾏｼ</t>
  </si>
  <si>
    <t>462012</t>
  </si>
  <si>
    <t>鹿屋市</t>
  </si>
  <si>
    <t>ｶﾉﾔｼ</t>
  </si>
  <si>
    <t>462039</t>
  </si>
  <si>
    <t>枕崎市</t>
  </si>
  <si>
    <t>ﾏｸﾗｻﾞｷｼ</t>
  </si>
  <si>
    <t>462047</t>
  </si>
  <si>
    <t>阿久根市</t>
  </si>
  <si>
    <t>ｱｸﾈｼ</t>
  </si>
  <si>
    <t>462063</t>
  </si>
  <si>
    <t>出水市</t>
  </si>
  <si>
    <t>462080</t>
  </si>
  <si>
    <t>指宿市</t>
  </si>
  <si>
    <t>ｲﾌﾞｽｷｼ</t>
  </si>
  <si>
    <t>462101</t>
  </si>
  <si>
    <t>西之表市</t>
  </si>
  <si>
    <t>ﾆｼﾉｵﾓﾃｼ</t>
  </si>
  <si>
    <t>462136</t>
  </si>
  <si>
    <t>垂水市</t>
  </si>
  <si>
    <t>ﾀﾙﾐｽﾞｼ</t>
  </si>
  <si>
    <t>462144</t>
  </si>
  <si>
    <t>薩摩川内市</t>
  </si>
  <si>
    <t>ｻﾂﾏｾﾝﾀﾞｲｼ</t>
  </si>
  <si>
    <t>462152</t>
  </si>
  <si>
    <t>日置市</t>
  </si>
  <si>
    <t>ﾋｵｷｼ</t>
  </si>
  <si>
    <t>462161</t>
  </si>
  <si>
    <t>曽於市</t>
  </si>
  <si>
    <t>ｿｵｼ</t>
  </si>
  <si>
    <t>462179</t>
  </si>
  <si>
    <t>霧島市</t>
  </si>
  <si>
    <t>ｷﾘｼﾏｼ</t>
  </si>
  <si>
    <t>462187</t>
  </si>
  <si>
    <t>いちき串木野市</t>
  </si>
  <si>
    <t>ｲﾁｷｸｼｷﾉｼ</t>
  </si>
  <si>
    <t>462195</t>
  </si>
  <si>
    <t>南さつま市</t>
  </si>
  <si>
    <t>ﾐﾅﾐｻﾂﾏｼ</t>
  </si>
  <si>
    <t>462209</t>
  </si>
  <si>
    <t>志布志市</t>
  </si>
  <si>
    <t>ｼﾌﾞｼｼ</t>
  </si>
  <si>
    <t>462217</t>
  </si>
  <si>
    <t>奄美市</t>
  </si>
  <si>
    <t>ｱﾏﾐｼ</t>
  </si>
  <si>
    <t>462225</t>
  </si>
  <si>
    <t>南九州市</t>
  </si>
  <si>
    <t>ﾐﾅﾐｷｭｳｼｭｳｼ</t>
  </si>
  <si>
    <t>462233</t>
  </si>
  <si>
    <t>伊佐市</t>
  </si>
  <si>
    <t>ｲｻｼ</t>
  </si>
  <si>
    <t>462241</t>
  </si>
  <si>
    <t>姶良市</t>
  </si>
  <si>
    <t>ｱｲﾗｼ</t>
  </si>
  <si>
    <t>462250</t>
  </si>
  <si>
    <t>三島村</t>
  </si>
  <si>
    <t>ﾐｼﾏﾑﾗ</t>
  </si>
  <si>
    <t>463035</t>
  </si>
  <si>
    <t>十島村</t>
  </si>
  <si>
    <t>463043</t>
  </si>
  <si>
    <t>さつま町</t>
  </si>
  <si>
    <t>ｻﾂﾏﾁｮｳ</t>
  </si>
  <si>
    <t>463922</t>
  </si>
  <si>
    <t>長島町</t>
  </si>
  <si>
    <t>ﾅｶﾞｼﾏﾁｮｳ</t>
  </si>
  <si>
    <t>464040</t>
  </si>
  <si>
    <t>湧水町</t>
  </si>
  <si>
    <t>ﾕｳｽｲﾁｮｳ</t>
  </si>
  <si>
    <t>464520</t>
  </si>
  <si>
    <t>大崎町</t>
  </si>
  <si>
    <t>ｵｵｻｷﾁｮｳ</t>
  </si>
  <si>
    <t>464686</t>
  </si>
  <si>
    <t>東串良町</t>
  </si>
  <si>
    <t>ﾋｶﾞｼｸｼﾗﾁｮｳ</t>
  </si>
  <si>
    <t>464821</t>
  </si>
  <si>
    <t>錦江町</t>
  </si>
  <si>
    <t>ｷﾝｺｳﾁｮｳ</t>
  </si>
  <si>
    <t>464902</t>
  </si>
  <si>
    <t>南大隅町</t>
  </si>
  <si>
    <t>ﾐﾅﾐｵｵｽﾐﾁｮｳ</t>
  </si>
  <si>
    <t>464911</t>
  </si>
  <si>
    <t>肝付町</t>
  </si>
  <si>
    <t>ｷﾓﾂｷﾁｮｳ</t>
    <phoneticPr fontId="4"/>
  </si>
  <si>
    <t>464929</t>
  </si>
  <si>
    <t>中種子町</t>
  </si>
  <si>
    <t>ﾅｶﾀﾈﾁｮｳ</t>
  </si>
  <si>
    <t>465011</t>
  </si>
  <si>
    <t>南種子町</t>
  </si>
  <si>
    <t>ﾐﾅﾐﾀﾈﾁｮｳ</t>
  </si>
  <si>
    <t>465020</t>
  </si>
  <si>
    <t>屋久島町</t>
  </si>
  <si>
    <t>ﾔｸｼﾏﾁｮｳ</t>
  </si>
  <si>
    <t>465054</t>
  </si>
  <si>
    <t>大和村</t>
  </si>
  <si>
    <t>ﾔﾏﾄｿﾝ</t>
  </si>
  <si>
    <t>465232</t>
  </si>
  <si>
    <t>宇検村</t>
  </si>
  <si>
    <t>ｳｹﾝｿﾝ</t>
  </si>
  <si>
    <t>465241</t>
  </si>
  <si>
    <t>瀬戸内町</t>
  </si>
  <si>
    <t>ｾﾄｳﾁﾁｮｳ</t>
  </si>
  <si>
    <t>465259</t>
  </si>
  <si>
    <t>龍郷町</t>
  </si>
  <si>
    <t>ﾀﾂｺﾞｳﾁｮｳ</t>
  </si>
  <si>
    <t>465275</t>
  </si>
  <si>
    <t>喜界町</t>
  </si>
  <si>
    <t>ｷｶｲﾁｮｳ</t>
  </si>
  <si>
    <t>465291</t>
  </si>
  <si>
    <t>徳之島町</t>
  </si>
  <si>
    <t>ﾄｸﾉｼﾏﾁｮｳ</t>
  </si>
  <si>
    <t>465305</t>
  </si>
  <si>
    <t>天城町</t>
  </si>
  <si>
    <t>ｱﾏｷﾞﾁｮｳ</t>
  </si>
  <si>
    <t>465313</t>
  </si>
  <si>
    <t>伊仙町</t>
  </si>
  <si>
    <t>ｲｾﾝﾁｮｳ</t>
  </si>
  <si>
    <t>465321</t>
  </si>
  <si>
    <t>和泊町</t>
  </si>
  <si>
    <t>ﾜﾄﾞﾏﾘﾁｮｳ</t>
  </si>
  <si>
    <t>465330</t>
  </si>
  <si>
    <t>知名町</t>
  </si>
  <si>
    <t>ﾁﾅﾁｮｳ</t>
  </si>
  <si>
    <t>465348</t>
  </si>
  <si>
    <t>与論町</t>
  </si>
  <si>
    <t>ﾖﾛﾝﾁｮｳ</t>
  </si>
  <si>
    <t>465356</t>
  </si>
  <si>
    <t>沖縄県</t>
    <phoneticPr fontId="4"/>
  </si>
  <si>
    <t>ｵｷﾅﾜｹﾝ</t>
    <phoneticPr fontId="4"/>
  </si>
  <si>
    <t>470007</t>
    <phoneticPr fontId="4"/>
  </si>
  <si>
    <t>沖縄県</t>
  </si>
  <si>
    <t>那覇市</t>
  </si>
  <si>
    <t>ｵｷﾅﾜｹﾝ</t>
  </si>
  <si>
    <t>ﾅﾊｼ</t>
  </si>
  <si>
    <t>472018</t>
  </si>
  <si>
    <t>宜野湾市</t>
  </si>
  <si>
    <t>ｷﾞﾉﾜﾝｼ</t>
  </si>
  <si>
    <t>472051</t>
  </si>
  <si>
    <t>石垣市</t>
  </si>
  <si>
    <t>ｲｼｶﾞｷｼ</t>
  </si>
  <si>
    <t>472077</t>
  </si>
  <si>
    <t>浦添市</t>
  </si>
  <si>
    <t>ｳﾗｿｴｼ</t>
  </si>
  <si>
    <t>472085</t>
  </si>
  <si>
    <t>名護市</t>
  </si>
  <si>
    <t>ﾅｺﾞｼ</t>
  </si>
  <si>
    <t>472093</t>
  </si>
  <si>
    <t>糸満市</t>
  </si>
  <si>
    <t>ｲﾄﾏﾝｼ</t>
  </si>
  <si>
    <t>472107</t>
  </si>
  <si>
    <t>沖縄市</t>
  </si>
  <si>
    <t>ｵｷﾅﾜｼ</t>
  </si>
  <si>
    <t>472115</t>
  </si>
  <si>
    <t>豊見城市</t>
  </si>
  <si>
    <t>ﾄﾐｸﾞｽｸｼ</t>
  </si>
  <si>
    <t>472123</t>
  </si>
  <si>
    <t>うるま市</t>
  </si>
  <si>
    <t>ｳﾙﾏｼ</t>
  </si>
  <si>
    <t>472131</t>
  </si>
  <si>
    <t>宮古島市</t>
  </si>
  <si>
    <t>ﾐﾔｺｼﾞﾏｼ</t>
  </si>
  <si>
    <t>472140</t>
  </si>
  <si>
    <t>南城市</t>
  </si>
  <si>
    <t>ﾅﾝｼﾞｮｳｼ</t>
  </si>
  <si>
    <t>472158</t>
  </si>
  <si>
    <t>国頭村</t>
  </si>
  <si>
    <t>ｸﾆｶﾞﾐｿﾝ</t>
  </si>
  <si>
    <t>473014</t>
  </si>
  <si>
    <t>大宜味村</t>
  </si>
  <si>
    <t>ｵｵｷﾞﾐｿﾝ</t>
  </si>
  <si>
    <t>473022</t>
  </si>
  <si>
    <t>東村</t>
  </si>
  <si>
    <t>ﾋｶﾞｼｿﾝ</t>
  </si>
  <si>
    <t>473031</t>
  </si>
  <si>
    <t>今帰仁村</t>
  </si>
  <si>
    <t>ﾅｷｼﾞﾝｿﾝ</t>
  </si>
  <si>
    <t>473065</t>
  </si>
  <si>
    <t>本部町</t>
  </si>
  <si>
    <t>ﾓﾄﾌﾞﾁｮｳ</t>
  </si>
  <si>
    <t>473081</t>
  </si>
  <si>
    <t>恩納村</t>
  </si>
  <si>
    <t>ｵﾝﾅｿﾝ</t>
  </si>
  <si>
    <t>473111</t>
  </si>
  <si>
    <t>宜野座村</t>
  </si>
  <si>
    <t>ｷﾞﾉｻﾞｿﾝ</t>
  </si>
  <si>
    <t>473138</t>
  </si>
  <si>
    <t>金武町</t>
  </si>
  <si>
    <t>ｷﾝﾁｮｳ</t>
  </si>
  <si>
    <t>473146</t>
  </si>
  <si>
    <t>伊江村</t>
  </si>
  <si>
    <t>ｲｴｿﾝ</t>
  </si>
  <si>
    <t>473154</t>
  </si>
  <si>
    <t>読谷村</t>
  </si>
  <si>
    <t>ﾖﾐﾀﾝｿﾝ</t>
  </si>
  <si>
    <t>473243</t>
  </si>
  <si>
    <t>嘉手納町</t>
  </si>
  <si>
    <t>ｶﾃﾞﾅﾁｮｳ</t>
  </si>
  <si>
    <t>473251</t>
  </si>
  <si>
    <t>北谷町</t>
  </si>
  <si>
    <t>ﾁﾔﾀﾝﾁｮｳ</t>
  </si>
  <si>
    <t>473260</t>
  </si>
  <si>
    <t>北中城村</t>
  </si>
  <si>
    <t>ｷﾀﾅｶｸﾞｽｸｿﾝ</t>
  </si>
  <si>
    <t>473278</t>
  </si>
  <si>
    <t>中城村</t>
  </si>
  <si>
    <t>ﾅｶｸﾞｽｸｿﾝ</t>
  </si>
  <si>
    <t>473286</t>
  </si>
  <si>
    <t>西原町</t>
  </si>
  <si>
    <t>ﾆｼﾊﾗﾁｮｳ</t>
  </si>
  <si>
    <t>473294</t>
  </si>
  <si>
    <t>与那原町</t>
  </si>
  <si>
    <t>ﾖﾅﾊﾞﾙﾁｮｳ</t>
  </si>
  <si>
    <t>473481</t>
  </si>
  <si>
    <t>南風原町</t>
  </si>
  <si>
    <t>ﾊｴﾊﾞﾙﾁｮｳ</t>
  </si>
  <si>
    <t>473502</t>
  </si>
  <si>
    <t>渡嘉敷村</t>
  </si>
  <si>
    <t>ﾄｶｼｷｿﾝ</t>
  </si>
  <si>
    <t>473537</t>
  </si>
  <si>
    <t>座間味村</t>
  </si>
  <si>
    <t>ｻﾞﾏﾐｿﾝ</t>
  </si>
  <si>
    <t>473545</t>
  </si>
  <si>
    <t>粟国村</t>
  </si>
  <si>
    <t>ｱｸﾞﾆｿﾝ</t>
  </si>
  <si>
    <t>473553</t>
  </si>
  <si>
    <t>渡名喜村</t>
  </si>
  <si>
    <t>ﾄﾅｷｿﾝ</t>
  </si>
  <si>
    <t>473561</t>
  </si>
  <si>
    <t>南大東村</t>
  </si>
  <si>
    <t>ﾐﾅﾐﾀﾞｲﾄｳｿﾝ</t>
  </si>
  <si>
    <t>473570</t>
  </si>
  <si>
    <t>北大東村</t>
  </si>
  <si>
    <t>ｷﾀﾀﾞｲﾄｳｿﾝ</t>
  </si>
  <si>
    <t>473588</t>
  </si>
  <si>
    <t>伊平屋村</t>
  </si>
  <si>
    <t>ｲﾍﾔｿﾝ</t>
  </si>
  <si>
    <t>473596</t>
  </si>
  <si>
    <t>伊是名村</t>
  </si>
  <si>
    <t>ｲｾﾞﾅｿﾝ</t>
  </si>
  <si>
    <t>473600</t>
  </si>
  <si>
    <t>久米島町</t>
  </si>
  <si>
    <t>ｸﾒｼﾞﾏﾁｮｳ</t>
  </si>
  <si>
    <t>473618</t>
  </si>
  <si>
    <t>八重瀬町</t>
  </si>
  <si>
    <t>ﾔｴｾﾁｮｳ</t>
  </si>
  <si>
    <t>473626</t>
  </si>
  <si>
    <t>多良間村</t>
  </si>
  <si>
    <t>ﾀﾗﾏｿﾝ</t>
  </si>
  <si>
    <t>473758</t>
  </si>
  <si>
    <t>竹富町</t>
  </si>
  <si>
    <t>ﾀｹﾄﾐﾁｮｳ</t>
  </si>
  <si>
    <t>473812</t>
  </si>
  <si>
    <t>与那国町</t>
  </si>
  <si>
    <t>ﾖﾅｸﾞﾆﾁｮｳ</t>
  </si>
  <si>
    <t>473821</t>
  </si>
  <si>
    <t xml:space="preserve">様式第1-6号 活動記録 </t>
    <rPh sb="0" eb="2">
      <t>ヨウシキ</t>
    </rPh>
    <rPh sb="2" eb="3">
      <t>ダイ</t>
    </rPh>
    <rPh sb="6" eb="7">
      <t>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</si>
</sst>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6">
    <numFmt numFmtId="176" formatCode="&quot;平成&quot;0&quot;年度&quot;"/>
    <numFmt numFmtId="177" formatCode="&quot;平成 &quot;#&quot; 年度&quot;"/>
    <numFmt numFmtId="178" formatCode="#&quot; 年&quot;"/>
    <numFmt numFmtId="179" formatCode="0.0"/>
    <numFmt numFmtId="180" formatCode="&quot;(&quot;#,###&quot; a )&quot;;\-#,###;&quot;&quot;;@"/>
    <numFmt numFmtId="181" formatCode="#,###&quot; a&quot;"/>
    <numFmt numFmtId="182" formatCode="#,###,###&quot;a&quot;"/>
    <numFmt numFmtId="183" formatCode="#,###&quot;円&quot;"/>
    <numFmt numFmtId="184" formatCode="&quot;(&quot;#,###&quot; 円 )&quot;;\-#,###;&quot;&quot;;@"/>
    <numFmt numFmtId="185" formatCode="##,###,###&quot; a&quot;"/>
    <numFmt numFmtId="186" formatCode="#,##0_);[Red]\(#,##0\)"/>
    <numFmt numFmtId="187" formatCode="&quot;(&quot;#,##0.0&quot; km)&quot;;\-#,##0.0;&quot;&quot;;@"/>
    <numFmt numFmtId="188" formatCode="&quot;(&quot;#,###&quot; 箇所 )&quot;;\-#,###;&quot;&quot;;@"/>
    <numFmt numFmtId="189" formatCode="###,##0.0&quot; km&quot;;\-###,##0.0&quot;km&quot;;&quot;km&quot;;&quot;km&quot;"/>
    <numFmt numFmtId="190" formatCode="#&quot;　箇&quot;&quot;所&quot;"/>
    <numFmt numFmtId="191" formatCode="#,###&quot;a&quot;"/>
    <numFmt numFmtId="192" formatCode="&quot;(&quot;#,###&quot;)&quot;;\-#,###;&quot;&quot;;@"/>
    <numFmt numFmtId="193" formatCode="#,###&quot; 円/10a&quot;"/>
    <numFmt numFmtId="194" formatCode="&quot;(&quot;#,##0.00&quot; a )&quot;;\-#,###;&quot;&quot;;@"/>
    <numFmt numFmtId="195" formatCode="#,###,##0&quot;a&quot;"/>
    <numFmt numFmtId="196" formatCode="#,###;\-#,###;&quot;&quot;;@"/>
    <numFmt numFmtId="197" formatCode="#,##0_ "/>
    <numFmt numFmtId="198" formatCode="#,###&quot; 円/a&quot;"/>
    <numFmt numFmtId="199" formatCode="#&quot;集落&quot;"/>
    <numFmt numFmtId="200" formatCode="0.00_);[Red]\(0.00\)"/>
    <numFmt numFmtId="201" formatCode="###,###,###&quot;a&quot;"/>
    <numFmt numFmtId="202" formatCode="#&quot;人&quot;"/>
    <numFmt numFmtId="203" formatCode="#&quot;団体&quot;"/>
    <numFmt numFmtId="204" formatCode="#&quot;人・団体&quot;"/>
    <numFmt numFmtId="205" formatCode="0.000"/>
    <numFmt numFmtId="206" formatCode="#,###&quot; 円/年・組織&quot;"/>
    <numFmt numFmtId="207" formatCode="#"/>
    <numFmt numFmtId="208" formatCode="General;;"/>
    <numFmt numFmtId="209" formatCode="[$-411]ggge&quot;年&quot;m&quot;月&quot;d&quot;日&quot;;@"/>
    <numFmt numFmtId="210" formatCode="0_);[Red]\(0\)"/>
    <numFmt numFmtId="211" formatCode="h&quot;時&quot;mm&quot;分&quot;;@"/>
    <numFmt numFmtId="212" formatCode="m&quot;月&quot;d&quot;日&quot;;@"/>
    <numFmt numFmtId="213" formatCode="#&quot;人&quot;;;"/>
    <numFmt numFmtId="214" formatCode="@&quot;人&quot;"/>
    <numFmt numFmtId="215" formatCode="#0.0&quot;時間&quot;"/>
    <numFmt numFmtId="216" formatCode="h:mm;@"/>
    <numFmt numFmtId="217" formatCode="m/d;@"/>
    <numFmt numFmtId="218" formatCode="#,##0&quot;人&quot;"/>
    <numFmt numFmtId="219" formatCode="#,##0;&quot;▲ &quot;#,##0"/>
    <numFmt numFmtId="220" formatCode=";;;@"/>
    <numFmt numFmtId="221" formatCode="#,##0.00_ "/>
    <numFmt numFmtId="222" formatCode="0.00_ "/>
    <numFmt numFmtId="223" formatCode="###,###,###,###,##0&quot;円&quot;;;"/>
    <numFmt numFmtId="224" formatCode="###,###,###,###,##0&quot;円&quot;"/>
    <numFmt numFmtId="225" formatCode="#0.0"/>
    <numFmt numFmtId="226" formatCode="#,###&quot;組織&quot;"/>
    <numFmt numFmtId="227" formatCode="#,##0.0;[Red]\-#,##0.0"/>
    <numFmt numFmtId="228" formatCode="\(#,##0\)"/>
    <numFmt numFmtId="229" formatCode="0_ "/>
    <numFmt numFmtId="230" formatCode="&quot;平成&quot;##&quot; 年度&quot;;\-#;&quot;&quot;;@"/>
    <numFmt numFmtId="231" formatCode="0&quot;万&quot;&quot;円&quot;"/>
  </numFmts>
  <fonts count="130"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2"/>
      <name val="メイリオ"/>
      <family val="3"/>
      <charset val="128"/>
    </font>
    <font>
      <sz val="6"/>
      <name val="ＭＳ Ｐゴシック"/>
      <family val="3"/>
      <charset val="128"/>
    </font>
    <font>
      <sz val="10"/>
      <name val="メイリオ"/>
      <family val="3"/>
      <charset val="128"/>
    </font>
    <font>
      <sz val="11"/>
      <name val="メイリオ"/>
      <family val="3"/>
      <charset val="128"/>
    </font>
    <font>
      <sz val="14"/>
      <name val="メイリオ"/>
      <family val="3"/>
      <charset val="128"/>
    </font>
    <font>
      <sz val="14"/>
      <color rgb="FF000000"/>
      <name val="メイリオ"/>
      <family val="3"/>
      <charset val="128"/>
    </font>
    <font>
      <sz val="10"/>
      <name val="HG丸ｺﾞｼｯｸM-PRO"/>
      <family val="3"/>
      <charset val="128"/>
    </font>
    <font>
      <sz val="12"/>
      <name val="HG丸ｺﾞｼｯｸM-PRO"/>
      <family val="3"/>
      <charset val="128"/>
    </font>
    <font>
      <sz val="11"/>
      <name val="HG丸ｺﾞｼｯｸM-PRO"/>
      <family val="3"/>
      <charset val="128"/>
    </font>
    <font>
      <sz val="10"/>
      <name val="Meiryo UI"/>
      <family val="3"/>
      <charset val="128"/>
    </font>
    <font>
      <sz val="10"/>
      <color theme="1"/>
      <name val="Meiryo UI"/>
      <family val="3"/>
      <charset val="128"/>
    </font>
    <font>
      <sz val="11"/>
      <name val="Meiryo UI"/>
      <family val="3"/>
      <charset val="128"/>
    </font>
    <font>
      <sz val="9"/>
      <name val="Meiryo UI"/>
      <family val="3"/>
      <charset val="128"/>
    </font>
    <font>
      <i/>
      <sz val="11"/>
      <name val="メイリオ"/>
      <family val="3"/>
      <charset val="128"/>
    </font>
    <font>
      <i/>
      <sz val="10"/>
      <name val="メイリオ"/>
      <family val="3"/>
      <charset val="128"/>
    </font>
    <font>
      <sz val="8"/>
      <name val="メイリオ"/>
      <family val="3"/>
      <charset val="128"/>
    </font>
    <font>
      <sz val="9"/>
      <name val="HG丸ｺﾞｼｯｸM-PRO"/>
      <family val="3"/>
      <charset val="128"/>
    </font>
    <font>
      <b/>
      <sz val="16"/>
      <name val="ＭＳ 明朝"/>
      <family val="1"/>
      <charset val="128"/>
    </font>
    <font>
      <sz val="16"/>
      <name val="ＭＳ 明朝"/>
      <family val="1"/>
      <charset val="128"/>
    </font>
    <font>
      <sz val="14"/>
      <name val="ＭＳ 明朝"/>
      <family val="1"/>
      <charset val="128"/>
    </font>
    <font>
      <b/>
      <sz val="10"/>
      <color theme="0"/>
      <name val="メイリオ"/>
      <family val="3"/>
      <charset val="128"/>
    </font>
    <font>
      <b/>
      <i/>
      <sz val="11"/>
      <color theme="0"/>
      <name val="メイリオ"/>
      <family val="3"/>
      <charset val="128"/>
    </font>
    <font>
      <b/>
      <i/>
      <sz val="10"/>
      <color theme="0"/>
      <name val="メイリオ"/>
      <family val="3"/>
      <charset val="128"/>
    </font>
    <font>
      <i/>
      <sz val="8"/>
      <name val="メイリオ"/>
      <family val="3"/>
      <charset val="128"/>
    </font>
    <font>
      <sz val="9"/>
      <name val="メイリオ"/>
      <family val="3"/>
      <charset val="128"/>
    </font>
    <font>
      <u/>
      <sz val="10"/>
      <name val="HG丸ｺﾞｼｯｸM-PRO"/>
      <family val="3"/>
      <charset val="128"/>
    </font>
    <font>
      <sz val="10"/>
      <color rgb="FFFF0000"/>
      <name val="メイリオ"/>
      <family val="3"/>
      <charset val="128"/>
    </font>
    <font>
      <sz val="12"/>
      <name val="Meiryo UI"/>
      <family val="3"/>
      <charset val="128"/>
    </font>
    <font>
      <u/>
      <sz val="9"/>
      <name val="HG丸ｺﾞｼｯｸM-PRO"/>
      <family val="3"/>
      <charset val="128"/>
    </font>
    <font>
      <u/>
      <sz val="10"/>
      <name val="メイリオ"/>
      <family val="3"/>
      <charset val="128"/>
    </font>
    <font>
      <sz val="11"/>
      <color theme="1"/>
      <name val="ＭＳ Ｐゴシック"/>
      <family val="3"/>
      <charset val="128"/>
      <scheme val="minor"/>
    </font>
    <font>
      <sz val="10"/>
      <color theme="1"/>
      <name val="メイリオ"/>
      <family val="3"/>
      <charset val="128"/>
    </font>
    <font>
      <b/>
      <sz val="14"/>
      <name val="メイリオ"/>
      <family val="3"/>
      <charset val="128"/>
    </font>
    <font>
      <sz val="13"/>
      <name val="メイリオ"/>
      <family val="3"/>
      <charset val="128"/>
    </font>
    <font>
      <sz val="10"/>
      <color theme="1"/>
      <name val="ＭＳ ゴシック"/>
      <family val="3"/>
      <charset val="128"/>
    </font>
    <font>
      <b/>
      <sz val="14"/>
      <color theme="1"/>
      <name val="メイリオ"/>
      <family val="3"/>
      <charset val="128"/>
    </font>
    <font>
      <sz val="14"/>
      <color theme="1"/>
      <name val="メイリオ"/>
      <family val="3"/>
      <charset val="128"/>
    </font>
    <font>
      <sz val="11"/>
      <color theme="1"/>
      <name val="メイリオ"/>
      <family val="3"/>
      <charset val="128"/>
    </font>
    <font>
      <sz val="12"/>
      <color theme="1"/>
      <name val="メイリオ"/>
      <family val="3"/>
      <charset val="128"/>
    </font>
    <font>
      <sz val="10"/>
      <color theme="1"/>
      <name val="HG丸ｺﾞｼｯｸM-PRO"/>
      <family val="3"/>
      <charset val="128"/>
    </font>
    <font>
      <sz val="12"/>
      <color theme="1"/>
      <name val="Meiryo UI"/>
      <family val="3"/>
      <charset val="128"/>
    </font>
    <font>
      <sz val="16"/>
      <name val="メイリオ"/>
      <family val="3"/>
      <charset val="128"/>
    </font>
    <font>
      <b/>
      <sz val="14"/>
      <name val="Meiryo UI"/>
      <family val="3"/>
      <charset val="128"/>
    </font>
    <font>
      <b/>
      <sz val="12"/>
      <name val="Meiryo UI"/>
      <family val="3"/>
      <charset val="128"/>
    </font>
    <font>
      <sz val="12"/>
      <color rgb="FF0070C0"/>
      <name val="Meiryo UI"/>
      <family val="3"/>
      <charset val="128"/>
    </font>
    <font>
      <b/>
      <sz val="12"/>
      <color theme="0"/>
      <name val="Meiryo UI"/>
      <family val="3"/>
      <charset val="128"/>
    </font>
    <font>
      <sz val="11"/>
      <color rgb="FFFF0000"/>
      <name val="メイリオ"/>
      <family val="3"/>
      <charset val="128"/>
    </font>
    <font>
      <sz val="9.5"/>
      <name val="HG丸ｺﾞｼｯｸM-PRO"/>
      <family val="3"/>
      <charset val="128"/>
    </font>
    <font>
      <u/>
      <sz val="10"/>
      <color theme="1"/>
      <name val="HG丸ｺﾞｼｯｸM-PRO"/>
      <family val="3"/>
      <charset val="128"/>
    </font>
    <font>
      <u/>
      <sz val="9"/>
      <color theme="1"/>
      <name val="HG丸ｺﾞｼｯｸM-PRO"/>
      <family val="3"/>
      <charset val="128"/>
    </font>
    <font>
      <sz val="9"/>
      <color theme="1"/>
      <name val="HG丸ｺﾞｼｯｸM-PRO"/>
      <family val="3"/>
      <charset val="128"/>
    </font>
    <font>
      <sz val="9"/>
      <color theme="1"/>
      <name val="メイリオ"/>
      <family val="3"/>
      <charset val="128"/>
    </font>
    <font>
      <sz val="10"/>
      <color rgb="FFFF0000"/>
      <name val="Meiryo UI"/>
      <family val="3"/>
      <charset val="128"/>
    </font>
    <font>
      <sz val="10"/>
      <color indexed="10"/>
      <name val="Meiryo UI"/>
      <family val="3"/>
      <charset val="128"/>
    </font>
    <font>
      <sz val="10"/>
      <color indexed="10"/>
      <name val="HG丸ｺﾞｼｯｸM-PRO"/>
      <family val="3"/>
      <charset val="128"/>
    </font>
    <font>
      <sz val="11"/>
      <color rgb="FFFF0000"/>
      <name val="Meiryo UI"/>
      <family val="3"/>
      <charset val="128"/>
    </font>
    <font>
      <sz val="12"/>
      <name val="ＭＳ 明朝"/>
      <family val="1"/>
      <charset val="128"/>
    </font>
    <font>
      <sz val="12"/>
      <color theme="1"/>
      <name val="ＭＳ 明朝"/>
      <family val="1"/>
      <charset val="128"/>
    </font>
    <font>
      <sz val="12"/>
      <color rgb="FF000000"/>
      <name val="ＭＳ 明朝"/>
      <family val="1"/>
      <charset val="128"/>
    </font>
    <font>
      <b/>
      <sz val="12"/>
      <name val="ＭＳ 明朝"/>
      <family val="1"/>
      <charset val="128"/>
    </font>
    <font>
      <sz val="12"/>
      <color rgb="FFFF0000"/>
      <name val="ＭＳ 明朝"/>
      <family val="1"/>
      <charset val="128"/>
    </font>
    <font>
      <sz val="10"/>
      <color theme="1"/>
      <name val="ＭＳ 明朝"/>
      <family val="1"/>
      <charset val="128"/>
    </font>
    <font>
      <sz val="6"/>
      <name val="ＭＳ 明朝"/>
      <family val="1"/>
      <charset val="128"/>
    </font>
    <font>
      <u/>
      <sz val="12"/>
      <color theme="1"/>
      <name val="ＭＳ 明朝"/>
      <family val="1"/>
      <charset val="128"/>
    </font>
    <font>
      <sz val="12"/>
      <color indexed="8"/>
      <name val="ＭＳ 明朝"/>
      <family val="1"/>
      <charset val="128"/>
    </font>
    <font>
      <sz val="11"/>
      <color theme="1"/>
      <name val="ＭＳ 明朝"/>
      <family val="1"/>
      <charset val="128"/>
    </font>
    <font>
      <sz val="11"/>
      <color indexed="8"/>
      <name val="ＭＳ 明朝"/>
      <family val="1"/>
      <charset val="128"/>
    </font>
    <font>
      <sz val="6"/>
      <name val="ＭＳ Ｐゴシック"/>
      <family val="2"/>
      <charset val="128"/>
      <scheme val="minor"/>
    </font>
    <font>
      <sz val="11"/>
      <name val="ＭＳ 明朝"/>
      <family val="1"/>
      <charset val="128"/>
    </font>
    <font>
      <sz val="11"/>
      <color indexed="12"/>
      <name val="ＭＳ 明朝"/>
      <family val="1"/>
      <charset val="128"/>
    </font>
    <font>
      <sz val="11"/>
      <color rgb="FF0000FF"/>
      <name val="ＭＳ 明朝"/>
      <family val="1"/>
      <charset val="128"/>
    </font>
    <font>
      <sz val="10.5"/>
      <name val="ＭＳ 明朝"/>
      <family val="1"/>
      <charset val="128"/>
    </font>
    <font>
      <b/>
      <sz val="14"/>
      <name val="ＭＳ Ｐゴシック"/>
      <family val="3"/>
      <charset val="128"/>
    </font>
    <font>
      <b/>
      <sz val="11"/>
      <color theme="0"/>
      <name val="メイリオ"/>
      <family val="3"/>
      <charset val="128"/>
    </font>
    <font>
      <b/>
      <sz val="10"/>
      <name val="HG丸ｺﾞｼｯｸM-PRO"/>
      <family val="3"/>
      <charset val="128"/>
    </font>
    <font>
      <sz val="16"/>
      <color theme="1"/>
      <name val="ＭＳ Ｐゴシック"/>
      <family val="3"/>
      <charset val="128"/>
      <scheme val="minor"/>
    </font>
    <font>
      <sz val="16"/>
      <color theme="1"/>
      <name val="ＭＳ Ｐゴシック"/>
      <family val="3"/>
      <charset val="128"/>
    </font>
    <font>
      <sz val="14"/>
      <color theme="1"/>
      <name val="ＭＳ Ｐゴシック"/>
      <family val="3"/>
      <charset val="128"/>
    </font>
    <font>
      <sz val="10"/>
      <color theme="1"/>
      <name val="ＭＳ Ｐゴシック"/>
      <family val="3"/>
      <charset val="128"/>
    </font>
    <font>
      <sz val="14"/>
      <color theme="1"/>
      <name val="ＭＳ Ｐゴシック"/>
      <family val="3"/>
      <charset val="128"/>
      <scheme val="minor"/>
    </font>
    <font>
      <sz val="11"/>
      <color theme="1"/>
      <name val="ＭＳ Ｐゴシック"/>
      <family val="3"/>
      <charset val="128"/>
    </font>
    <font>
      <b/>
      <sz val="24"/>
      <color theme="1"/>
      <name val="ＭＳ Ｐゴシック"/>
      <family val="3"/>
      <charset val="128"/>
      <scheme val="minor"/>
    </font>
    <font>
      <sz val="6"/>
      <name val="ＭＳ ゴシック"/>
      <family val="3"/>
      <charset val="128"/>
    </font>
    <font>
      <b/>
      <sz val="11"/>
      <name val="メイリオ"/>
      <family val="3"/>
      <charset val="128"/>
    </font>
    <font>
      <b/>
      <sz val="10"/>
      <name val="メイリオ"/>
      <family val="3"/>
      <charset val="128"/>
    </font>
    <font>
      <b/>
      <sz val="9"/>
      <color theme="0"/>
      <name val="メイリオ"/>
      <family val="3"/>
      <charset val="128"/>
    </font>
    <font>
      <i/>
      <sz val="12"/>
      <name val="メイリオ"/>
      <family val="3"/>
      <charset val="128"/>
    </font>
    <font>
      <i/>
      <sz val="10.5"/>
      <name val="メイリオ"/>
      <family val="3"/>
      <charset val="128"/>
    </font>
    <font>
      <sz val="11"/>
      <color theme="1"/>
      <name val="ＭＳ Ｐゴシック"/>
      <family val="2"/>
      <scheme val="minor"/>
    </font>
    <font>
      <sz val="14"/>
      <name val="Meiryo UI"/>
      <family val="3"/>
      <charset val="128"/>
    </font>
    <font>
      <sz val="6"/>
      <name val="ＭＳ Ｐゴシック"/>
      <family val="3"/>
      <charset val="128"/>
      <scheme val="minor"/>
    </font>
    <font>
      <sz val="20"/>
      <name val="Meiryo UI"/>
      <family val="3"/>
      <charset val="128"/>
    </font>
    <font>
      <sz val="10"/>
      <name val="ＭＳ Ｐゴシック"/>
      <family val="3"/>
      <charset val="128"/>
    </font>
    <font>
      <i/>
      <sz val="11"/>
      <name val="ＭＳ Ｐゴシック"/>
      <family val="3"/>
      <charset val="128"/>
    </font>
    <font>
      <sz val="12"/>
      <name val="ＭＳ Ｐゴシック"/>
      <family val="3"/>
      <charset val="128"/>
    </font>
    <font>
      <sz val="12"/>
      <name val="ＭＳ ゴシック"/>
      <family val="3"/>
      <charset val="128"/>
    </font>
    <font>
      <sz val="10"/>
      <name val="ＭＳ ゴシック"/>
      <family val="3"/>
      <charset val="128"/>
    </font>
    <font>
      <sz val="8"/>
      <name val="ＭＳ Ｐゴシック"/>
      <family val="3"/>
      <charset val="128"/>
    </font>
    <font>
      <sz val="9"/>
      <name val="ＭＳ Ｐゴシック"/>
      <family val="3"/>
      <charset val="128"/>
    </font>
    <font>
      <sz val="10"/>
      <color indexed="8"/>
      <name val="ＭＳ Ｐゴシック"/>
      <family val="3"/>
      <charset val="128"/>
    </font>
    <font>
      <sz val="14"/>
      <name val="ＭＳ Ｐゴシック"/>
      <family val="3"/>
      <charset val="128"/>
    </font>
    <font>
      <b/>
      <sz val="10"/>
      <name val="ＭＳ Ｐゴシック"/>
      <family val="3"/>
      <charset val="128"/>
    </font>
    <font>
      <b/>
      <sz val="10"/>
      <name val="ＭＳ ゴシック"/>
      <family val="3"/>
      <charset val="128"/>
    </font>
    <font>
      <sz val="11"/>
      <name val="ＭＳ ゴシック"/>
      <family val="3"/>
      <charset val="128"/>
    </font>
    <font>
      <b/>
      <sz val="12"/>
      <name val="ＭＳ Ｐゴシック"/>
      <family val="3"/>
      <charset val="128"/>
    </font>
    <font>
      <sz val="11"/>
      <name val="ＭＳ Ｐゴシック"/>
      <family val="3"/>
      <charset val="128"/>
      <scheme val="minor"/>
    </font>
    <font>
      <sz val="11"/>
      <color theme="1"/>
      <name val="ＭＳ ゴシック"/>
      <family val="3"/>
      <charset val="128"/>
    </font>
    <font>
      <b/>
      <sz val="11"/>
      <name val="ＭＳ ゴシック"/>
      <family val="3"/>
      <charset val="128"/>
    </font>
    <font>
      <b/>
      <sz val="12"/>
      <name val="ＭＳ ゴシック"/>
      <family val="3"/>
      <charset val="128"/>
    </font>
    <font>
      <i/>
      <sz val="11"/>
      <name val="ＭＳ ゴシック"/>
      <family val="3"/>
      <charset val="128"/>
    </font>
    <font>
      <sz val="10.5"/>
      <name val="ＭＳ Ｐゴシック"/>
      <family val="3"/>
      <charset val="128"/>
    </font>
    <font>
      <sz val="11"/>
      <color theme="1" tint="4.9989318521683403E-2"/>
      <name val="ＭＳ Ｐゴシック"/>
      <family val="3"/>
      <charset val="128"/>
    </font>
    <font>
      <b/>
      <sz val="11"/>
      <color theme="1"/>
      <name val="メイリオ"/>
      <family val="3"/>
      <charset val="128"/>
    </font>
    <font>
      <i/>
      <sz val="11"/>
      <color rgb="FF0000FF"/>
      <name val="メイリオ"/>
      <family val="3"/>
      <charset val="128"/>
    </font>
    <font>
      <sz val="11"/>
      <color rgb="FF0000FF"/>
      <name val="メイリオ"/>
      <family val="3"/>
      <charset val="128"/>
    </font>
    <font>
      <sz val="12"/>
      <color rgb="FF0000FF"/>
      <name val="メイリオ"/>
      <family val="3"/>
      <charset val="128"/>
    </font>
    <font>
      <b/>
      <i/>
      <sz val="11"/>
      <name val="メイリオ"/>
      <family val="3"/>
      <charset val="128"/>
    </font>
    <font>
      <sz val="10"/>
      <color indexed="8"/>
      <name val="メイリオ"/>
      <family val="3"/>
      <charset val="128"/>
    </font>
    <font>
      <b/>
      <sz val="12"/>
      <color theme="0"/>
      <name val="メイリオ"/>
      <family val="3"/>
      <charset val="128"/>
    </font>
    <font>
      <i/>
      <sz val="11"/>
      <color rgb="FF00B0F0"/>
      <name val="メイリオ"/>
      <family val="3"/>
      <charset val="128"/>
    </font>
    <font>
      <sz val="10"/>
      <color rgb="FFFF0000"/>
      <name val="ＭＳ 明朝"/>
      <family val="1"/>
      <charset val="128"/>
    </font>
    <font>
      <sz val="11"/>
      <color rgb="FF444444"/>
      <name val="Meiryo UI"/>
      <family val="3"/>
      <charset val="128"/>
    </font>
    <font>
      <sz val="12"/>
      <color rgb="FF000000"/>
      <name val="HG丸ｺﾞｼｯｸM-PRO"/>
      <family val="3"/>
      <charset val="128"/>
    </font>
    <font>
      <sz val="12"/>
      <color rgb="FF000000"/>
      <name val="メイリオ"/>
      <family val="3"/>
      <charset val="128"/>
    </font>
    <font>
      <sz val="10"/>
      <color rgb="FF000000"/>
      <name val="HG丸ｺﾞｼｯｸM-PRO"/>
      <family val="3"/>
      <charset val="128"/>
    </font>
    <font>
      <sz val="11"/>
      <color rgb="FF333333"/>
      <name val="Meiryo UI"/>
      <family val="3"/>
      <charset val="128"/>
    </font>
    <font>
      <sz val="12"/>
      <color rgb="FFFFFFFF"/>
      <name val="Meiryo UI"/>
      <family val="3"/>
      <charset val="128"/>
    </font>
  </fonts>
  <fills count="27">
    <fill>
      <patternFill patternType="none"/>
    </fill>
    <fill>
      <patternFill patternType="gray125"/>
    </fill>
    <fill>
      <patternFill patternType="solid">
        <fgColor theme="0" tint="-4.9989318521683403E-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1" tint="0.249977111117893"/>
        <bgColor indexed="64"/>
      </patternFill>
    </fill>
    <fill>
      <patternFill patternType="solid">
        <fgColor rgb="FFFFFFCC"/>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DDEBF7"/>
        <bgColor indexed="64"/>
      </patternFill>
    </fill>
    <fill>
      <patternFill patternType="solid">
        <fgColor rgb="FFE2EFDA"/>
        <bgColor indexed="64"/>
      </patternFill>
    </fill>
    <fill>
      <patternFill patternType="solid">
        <fgColor rgb="FFFCE4D6"/>
        <bgColor indexed="64"/>
      </patternFill>
    </fill>
    <fill>
      <patternFill patternType="solid">
        <fgColor theme="9" tint="0.59999389629810485"/>
        <bgColor indexed="64"/>
      </patternFill>
    </fill>
    <fill>
      <patternFill patternType="solid">
        <fgColor rgb="FFFFFFFF"/>
        <bgColor indexed="64"/>
      </patternFill>
    </fill>
    <fill>
      <patternFill patternType="solid">
        <fgColor rgb="FF000000"/>
        <bgColor indexed="64"/>
      </patternFill>
    </fill>
    <fill>
      <patternFill patternType="solid">
        <fgColor rgb="FFE7E6E6"/>
        <bgColor indexed="64"/>
      </patternFill>
    </fill>
  </fills>
  <borders count="233">
    <border>
      <left/>
      <right/>
      <top/>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top/>
      <bottom style="thin">
        <color theme="2" tint="-0.4999847407452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2" tint="-0.499984740745262"/>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indexed="64"/>
      </left>
      <right style="thin">
        <color indexed="64"/>
      </right>
      <top/>
      <bottom/>
      <diagonal/>
    </border>
    <border>
      <left/>
      <right/>
      <top/>
      <bottom style="thin">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diagonal/>
    </border>
    <border>
      <left style="thin">
        <color indexed="64"/>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right/>
      <top/>
      <bottom style="thin">
        <color indexed="64"/>
      </bottom>
      <diagonal style="thin">
        <color indexed="64"/>
      </diagonal>
    </border>
    <border>
      <left style="thin">
        <color indexed="64"/>
      </left>
      <right style="thin">
        <color indexed="64"/>
      </right>
      <top style="hair">
        <color indexed="64"/>
      </top>
      <bottom/>
      <diagonal/>
    </border>
    <border>
      <left style="thin">
        <color indexed="64"/>
      </left>
      <right style="thin">
        <color theme="2" tint="-0.499984740745262"/>
      </right>
      <top style="thin">
        <color indexed="64"/>
      </top>
      <bottom style="thin">
        <color indexed="64"/>
      </bottom>
      <diagonal/>
    </border>
    <border>
      <left/>
      <right style="thin">
        <color theme="2" tint="-0.499984740745262"/>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left/>
      <right style="thin">
        <color indexed="64"/>
      </right>
      <top style="double">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auto="1"/>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style="thin">
        <color theme="1"/>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theme="1"/>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style="thin">
        <color theme="1"/>
      </left>
      <right style="thin">
        <color theme="1"/>
      </right>
      <top style="thin">
        <color auto="1"/>
      </top>
      <bottom style="thin">
        <color auto="1"/>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theme="1"/>
      </left>
      <right style="thin">
        <color indexed="64"/>
      </right>
      <top style="hair">
        <color indexed="64"/>
      </top>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theme="1"/>
      </left>
      <right/>
      <top/>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right/>
      <top/>
      <bottom style="thin">
        <color theme="1"/>
      </bottom>
      <diagonal/>
    </border>
    <border>
      <left style="thin">
        <color theme="1"/>
      </left>
      <right/>
      <top/>
      <bottom style="thin">
        <color theme="1"/>
      </bottom>
      <diagonal/>
    </border>
    <border>
      <left/>
      <right/>
      <top style="thin">
        <color theme="1"/>
      </top>
      <bottom/>
      <diagonal/>
    </border>
    <border>
      <left style="thin">
        <color theme="1"/>
      </left>
      <right/>
      <top style="thin">
        <color theme="1"/>
      </top>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thin">
        <color indexed="64"/>
      </left>
      <right style="thin">
        <color indexed="64"/>
      </right>
      <top/>
      <bottom style="double">
        <color indexed="64"/>
      </bottom>
      <diagonal style="thin">
        <color indexed="64"/>
      </diagonal>
    </border>
    <border diagonalUp="1">
      <left style="thin">
        <color indexed="64"/>
      </left>
      <right style="thin">
        <color indexed="64"/>
      </right>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theme="1"/>
      </left>
      <right style="thin">
        <color theme="1"/>
      </right>
      <top style="double">
        <color theme="1"/>
      </top>
      <bottom style="thin">
        <color theme="1"/>
      </bottom>
      <diagonal style="thin">
        <color theme="1"/>
      </diagonal>
    </border>
    <border diagonalUp="1">
      <left style="thin">
        <color indexed="64"/>
      </left>
      <right style="thin">
        <color theme="1"/>
      </right>
      <top style="double">
        <color theme="1"/>
      </top>
      <bottom style="thin">
        <color theme="1"/>
      </bottom>
      <diagonal style="thin">
        <color indexed="64"/>
      </diagonal>
    </border>
    <border diagonalUp="1">
      <left style="thin">
        <color indexed="64"/>
      </left>
      <right/>
      <top style="double">
        <color theme="1"/>
      </top>
      <bottom style="thin">
        <color theme="1"/>
      </bottom>
      <diagonal style="thin">
        <color indexed="64"/>
      </diagonal>
    </border>
    <border diagonalUp="1">
      <left style="medium">
        <color indexed="64"/>
      </left>
      <right style="thin">
        <color indexed="64"/>
      </right>
      <top style="double">
        <color theme="1"/>
      </top>
      <bottom style="thin">
        <color theme="1"/>
      </bottom>
      <diagonal style="thin">
        <color indexed="64"/>
      </diagonal>
    </border>
    <border>
      <left style="thin">
        <color indexed="64"/>
      </left>
      <right style="medium">
        <color indexed="64"/>
      </right>
      <top style="double">
        <color theme="1"/>
      </top>
      <bottom style="thin">
        <color theme="1"/>
      </bottom>
      <diagonal/>
    </border>
    <border>
      <left style="thin">
        <color indexed="64"/>
      </left>
      <right style="thin">
        <color indexed="64"/>
      </right>
      <top style="double">
        <color theme="1"/>
      </top>
      <bottom style="thin">
        <color theme="1"/>
      </bottom>
      <diagonal/>
    </border>
    <border>
      <left style="medium">
        <color indexed="64"/>
      </left>
      <right/>
      <top style="double">
        <color theme="1"/>
      </top>
      <bottom style="thin">
        <color theme="1"/>
      </bottom>
      <diagonal/>
    </border>
    <border>
      <left/>
      <right style="medium">
        <color indexed="64"/>
      </right>
      <top style="double">
        <color theme="1"/>
      </top>
      <bottom style="thin">
        <color theme="1"/>
      </bottom>
      <diagonal/>
    </border>
    <border>
      <left/>
      <right/>
      <top style="double">
        <color theme="1"/>
      </top>
      <bottom style="thin">
        <color theme="1"/>
      </bottom>
      <diagonal/>
    </border>
    <border>
      <left style="thin">
        <color theme="1"/>
      </left>
      <right/>
      <top style="double">
        <color theme="1"/>
      </top>
      <bottom style="thin">
        <color theme="1"/>
      </bottom>
      <diagonal/>
    </border>
    <border>
      <left style="thin">
        <color indexed="64"/>
      </left>
      <right style="thin">
        <color theme="1"/>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theme="1"/>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theme="1"/>
      </left>
      <right style="thin">
        <color indexed="64"/>
      </right>
      <top style="thin">
        <color indexed="64"/>
      </top>
      <bottom style="thin">
        <color indexed="64"/>
      </bottom>
      <diagonal/>
    </border>
    <border>
      <left style="thin">
        <color indexed="64"/>
      </left>
      <right/>
      <top style="thin">
        <color theme="1"/>
      </top>
      <bottom style="thin">
        <color indexed="64"/>
      </bottom>
      <diagonal/>
    </border>
    <border>
      <left style="thin">
        <color indexed="64"/>
      </left>
      <right style="thin">
        <color theme="1"/>
      </right>
      <top style="thin">
        <color indexed="64"/>
      </top>
      <bottom style="thin">
        <color theme="1"/>
      </bottom>
      <diagonal/>
    </border>
    <border>
      <left style="thin">
        <color indexed="64"/>
      </left>
      <right style="thin">
        <color indexed="64"/>
      </right>
      <top style="thin">
        <color indexed="64"/>
      </top>
      <bottom style="thin">
        <color theme="1"/>
      </bottom>
      <diagonal/>
    </border>
    <border>
      <left style="medium">
        <color indexed="64"/>
      </left>
      <right style="thin">
        <color indexed="64"/>
      </right>
      <top style="thin">
        <color indexed="64"/>
      </top>
      <bottom style="thin">
        <color theme="1"/>
      </bottom>
      <diagonal/>
    </border>
    <border>
      <left style="thin">
        <color indexed="64"/>
      </left>
      <right style="medium">
        <color indexed="64"/>
      </right>
      <top style="thin">
        <color indexed="64"/>
      </top>
      <bottom style="thin">
        <color theme="1"/>
      </bottom>
      <diagonal/>
    </border>
    <border>
      <left/>
      <right/>
      <top style="thin">
        <color indexed="64"/>
      </top>
      <bottom style="thin">
        <color theme="1"/>
      </bottom>
      <diagonal/>
    </border>
    <border>
      <left style="thin">
        <color indexed="64"/>
      </left>
      <right/>
      <top style="thin">
        <color indexed="64"/>
      </top>
      <bottom style="thin">
        <color theme="1"/>
      </bottom>
      <diagonal/>
    </border>
    <border>
      <left style="thin">
        <color indexed="64"/>
      </left>
      <right style="thin">
        <color indexed="64"/>
      </right>
      <top/>
      <bottom style="thin">
        <color theme="1"/>
      </bottom>
      <diagonal/>
    </border>
    <border>
      <left style="thin">
        <color theme="1"/>
      </left>
      <right style="thin">
        <color indexed="64"/>
      </right>
      <top style="thin">
        <color indexed="64"/>
      </top>
      <bottom style="thin">
        <color theme="1"/>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theme="1"/>
      </left>
      <right style="thin">
        <color indexed="64"/>
      </right>
      <top/>
      <bottom style="thin">
        <color indexed="64"/>
      </bottom>
      <diagonal/>
    </border>
    <border>
      <left style="thin">
        <color indexed="64"/>
      </left>
      <right style="thin">
        <color theme="1"/>
      </right>
      <top style="thin">
        <color theme="1"/>
      </top>
      <bottom style="thin">
        <color theme="1"/>
      </bottom>
      <diagonal/>
    </border>
    <border>
      <left style="thin">
        <color indexed="64"/>
      </left>
      <right style="thin">
        <color indexed="64"/>
      </right>
      <top style="thin">
        <color theme="1"/>
      </top>
      <bottom style="thin">
        <color theme="1"/>
      </bottom>
      <diagonal/>
    </border>
    <border>
      <left style="medium">
        <color indexed="64"/>
      </left>
      <right style="thin">
        <color indexed="64"/>
      </right>
      <top style="thin">
        <color theme="1"/>
      </top>
      <bottom style="thin">
        <color theme="1"/>
      </bottom>
      <diagonal/>
    </border>
    <border>
      <left style="thin">
        <color indexed="64"/>
      </left>
      <right style="medium">
        <color indexed="64"/>
      </right>
      <top style="thin">
        <color theme="1"/>
      </top>
      <bottom style="thin">
        <color theme="1"/>
      </bottom>
      <diagonal/>
    </border>
    <border>
      <left/>
      <right/>
      <top style="thin">
        <color theme="1"/>
      </top>
      <bottom style="thin">
        <color theme="1"/>
      </bottom>
      <diagonal/>
    </border>
    <border>
      <left style="thin">
        <color indexed="64"/>
      </left>
      <right/>
      <top style="thin">
        <color theme="1"/>
      </top>
      <bottom style="thin">
        <color theme="1"/>
      </bottom>
      <diagonal/>
    </border>
    <border>
      <left style="thin">
        <color theme="1"/>
      </left>
      <right style="thin">
        <color indexed="64"/>
      </right>
      <top style="thin">
        <color theme="1"/>
      </top>
      <bottom style="thin">
        <color theme="1"/>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theme="1"/>
      </right>
      <top/>
      <bottom style="thin">
        <color theme="1"/>
      </bottom>
      <diagonal/>
    </border>
    <border>
      <left/>
      <right style="thin">
        <color theme="1"/>
      </right>
      <top style="thin">
        <color theme="1"/>
      </top>
      <bottom style="thin">
        <color indexed="64"/>
      </bottom>
      <diagonal/>
    </border>
    <border>
      <left/>
      <right style="thin">
        <color theme="1"/>
      </right>
      <top/>
      <bottom/>
      <diagonal/>
    </border>
    <border>
      <left style="thin">
        <color indexed="64"/>
      </left>
      <right style="hair">
        <color indexed="64"/>
      </right>
      <top style="thin">
        <color indexed="64"/>
      </top>
      <bottom style="thin">
        <color indexed="64"/>
      </bottom>
      <diagonal/>
    </border>
    <border>
      <left/>
      <right style="thin">
        <color theme="1"/>
      </right>
      <top/>
      <bottom style="thin">
        <color indexed="64"/>
      </bottom>
      <diagonal/>
    </border>
    <border>
      <left style="thin">
        <color theme="1"/>
      </left>
      <right/>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theme="1"/>
      </top>
      <bottom style="thin">
        <color theme="1"/>
      </bottom>
      <diagonal/>
    </border>
    <border>
      <left/>
      <right style="thin">
        <color theme="1"/>
      </right>
      <top style="thin">
        <color theme="1"/>
      </top>
      <bottom style="thin">
        <color theme="1"/>
      </bottom>
      <diagonal/>
    </border>
    <border>
      <left/>
      <right style="thin">
        <color indexed="64"/>
      </right>
      <top/>
      <bottom style="thin">
        <color theme="1"/>
      </bottom>
      <diagonal/>
    </border>
    <border>
      <left/>
      <right style="thin">
        <color indexed="64"/>
      </right>
      <top style="thin">
        <color theme="1"/>
      </top>
      <bottom/>
      <diagonal/>
    </border>
    <border>
      <left style="thin">
        <color theme="1"/>
      </left>
      <right style="thin">
        <color indexed="64"/>
      </right>
      <top style="thin">
        <color indexed="64"/>
      </top>
      <bottom/>
      <diagonal/>
    </border>
    <border>
      <left/>
      <right style="thin">
        <color theme="1"/>
      </right>
      <top style="thin">
        <color theme="1"/>
      </top>
      <bottom/>
      <diagonal/>
    </border>
    <border>
      <left/>
      <right style="thin">
        <color theme="1"/>
      </right>
      <top style="thin">
        <color indexed="64"/>
      </top>
      <bottom/>
      <diagonal/>
    </border>
    <border>
      <left/>
      <right/>
      <top style="double">
        <color indexed="64"/>
      </top>
      <bottom style="thin">
        <color indexed="64"/>
      </bottom>
      <diagonal/>
    </border>
    <border>
      <left/>
      <right/>
      <top style="thin">
        <color indexed="64"/>
      </top>
      <bottom style="double">
        <color indexed="64"/>
      </bottom>
      <diagonal/>
    </border>
    <border>
      <left style="thin">
        <color indexed="64"/>
      </left>
      <right style="thin">
        <color indexed="64"/>
      </right>
      <top style="dotted">
        <color indexed="64"/>
      </top>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thin">
        <color indexed="64"/>
      </top>
      <bottom style="thin">
        <color indexed="64"/>
      </bottom>
      <diagonal/>
    </border>
    <border>
      <left style="medium">
        <color indexed="64"/>
      </left>
      <right style="dashed">
        <color indexed="64"/>
      </right>
      <top style="thin">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theme="1"/>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top style="thin">
        <color indexed="64"/>
      </top>
      <bottom style="thin">
        <color indexed="64"/>
      </bottom>
      <diagonal/>
    </border>
    <border>
      <left style="thin">
        <color indexed="64"/>
      </left>
      <right/>
      <top/>
      <bottom style="thin">
        <color theme="1"/>
      </bottom>
      <diagonal/>
    </border>
    <border>
      <left style="thin">
        <color theme="1"/>
      </left>
      <right/>
      <top/>
      <bottom style="double">
        <color theme="1"/>
      </bottom>
      <diagonal/>
    </border>
    <border>
      <left/>
      <right/>
      <top/>
      <bottom style="double">
        <color theme="1"/>
      </bottom>
      <diagonal/>
    </border>
    <border>
      <left/>
      <right style="thin">
        <color theme="1"/>
      </right>
      <top/>
      <bottom style="double">
        <color theme="1"/>
      </bottom>
      <diagonal/>
    </border>
    <border>
      <left style="thin">
        <color theme="1"/>
      </left>
      <right/>
      <top/>
      <bottom style="thin">
        <color rgb="FF000000"/>
      </bottom>
      <diagonal/>
    </border>
    <border>
      <left/>
      <right style="thin">
        <color theme="1"/>
      </right>
      <top/>
      <bottom style="thin">
        <color rgb="FF000000"/>
      </bottom>
      <diagonal/>
    </border>
    <border>
      <left style="thin">
        <color theme="1"/>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right style="thin">
        <color theme="1"/>
      </right>
      <top style="thin">
        <color indexed="64"/>
      </top>
      <bottom style="thin">
        <color rgb="FF000000"/>
      </bottom>
      <diagonal/>
    </border>
    <border>
      <left style="thin">
        <color indexed="64"/>
      </left>
      <right style="thin">
        <color indexed="64"/>
      </right>
      <top/>
      <bottom style="thin">
        <color rgb="FF000000"/>
      </bottom>
      <diagonal/>
    </border>
    <border>
      <left style="thin">
        <color indexed="64"/>
      </left>
      <right style="hair">
        <color indexed="64"/>
      </right>
      <top/>
      <bottom style="thin">
        <color rgb="FF000000"/>
      </bottom>
      <diagonal/>
    </border>
    <border>
      <left/>
      <right style="thin">
        <color rgb="FF000000"/>
      </right>
      <top style="thin">
        <color auto="1"/>
      </top>
      <bottom style="thin">
        <color auto="1"/>
      </bottom>
      <diagonal/>
    </border>
    <border>
      <left style="thin">
        <color rgb="FF000000"/>
      </left>
      <right/>
      <top style="thin">
        <color auto="1"/>
      </top>
      <bottom style="thin">
        <color auto="1"/>
      </bottom>
      <diagonal/>
    </border>
    <border>
      <left/>
      <right style="thin">
        <color rgb="FF000000"/>
      </right>
      <top style="thin">
        <color indexed="64"/>
      </top>
      <bottom/>
      <diagonal/>
    </border>
    <border>
      <left style="thin">
        <color rgb="FF000000"/>
      </left>
      <right/>
      <top style="thin">
        <color indexed="64"/>
      </top>
      <bottom/>
      <diagonal/>
    </border>
    <border>
      <left/>
      <right style="thin">
        <color rgb="FF000000"/>
      </right>
      <top/>
      <bottom style="thin">
        <color indexed="64"/>
      </bottom>
      <diagonal/>
    </border>
    <border>
      <left style="thin">
        <color rgb="FF000000"/>
      </left>
      <right/>
      <top/>
      <bottom style="thin">
        <color indexed="64"/>
      </bottom>
      <diagonal/>
    </border>
    <border>
      <left style="thin">
        <color indexed="64"/>
      </left>
      <right style="thin">
        <color theme="1"/>
      </right>
      <top style="thin">
        <color theme="1"/>
      </top>
      <bottom/>
      <diagonal/>
    </border>
    <border>
      <left style="thin">
        <color indexed="64"/>
      </left>
      <right style="thin">
        <color theme="1"/>
      </right>
      <top/>
      <bottom style="thin">
        <color theme="1"/>
      </bottom>
      <diagonal/>
    </border>
    <border>
      <left style="thin">
        <color indexed="64"/>
      </left>
      <right/>
      <top style="hair">
        <color indexed="64"/>
      </top>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thin">
        <color auto="1"/>
      </top>
      <bottom style="thin">
        <color auto="1"/>
      </bottom>
      <diagonal style="thin">
        <color auto="1"/>
      </diagonal>
    </border>
  </borders>
  <cellStyleXfs count="19">
    <xf numFmtId="0" fontId="0" fillId="0" borderId="0">
      <alignment vertical="center"/>
    </xf>
    <xf numFmtId="38" fontId="2" fillId="0" borderId="0" applyFont="0" applyFill="0" applyBorder="0" applyAlignment="0" applyProtection="0">
      <alignment vertical="center"/>
    </xf>
    <xf numFmtId="0" fontId="2" fillId="0" borderId="0"/>
    <xf numFmtId="0" fontId="2" fillId="0" borderId="0">
      <alignment vertical="center"/>
    </xf>
    <xf numFmtId="9" fontId="2" fillId="0" borderId="0" applyFont="0" applyFill="0" applyBorder="0" applyAlignment="0" applyProtection="0">
      <alignment vertical="center"/>
    </xf>
    <xf numFmtId="0" fontId="33" fillId="0" borderId="0">
      <alignment vertical="center"/>
    </xf>
    <xf numFmtId="0" fontId="1" fillId="0" borderId="0">
      <alignment vertical="center"/>
    </xf>
    <xf numFmtId="0" fontId="64" fillId="0" borderId="0">
      <alignment vertical="center"/>
    </xf>
    <xf numFmtId="0" fontId="33" fillId="0" borderId="0">
      <alignment vertical="center"/>
    </xf>
    <xf numFmtId="0" fontId="2" fillId="0" borderId="0">
      <alignment vertical="center"/>
    </xf>
    <xf numFmtId="0" fontId="2" fillId="0" borderId="0"/>
    <xf numFmtId="0" fontId="2" fillId="0" borderId="0"/>
    <xf numFmtId="0" fontId="2" fillId="0" borderId="0"/>
    <xf numFmtId="38" fontId="2" fillId="0" borderId="0" applyFont="0" applyFill="0" applyBorder="0" applyAlignment="0" applyProtection="0"/>
    <xf numFmtId="0" fontId="91" fillId="0" borderId="0"/>
    <xf numFmtId="38" fontId="91" fillId="0" borderId="0" applyFont="0" applyFill="0" applyBorder="0" applyAlignment="0" applyProtection="0">
      <alignment vertical="center"/>
    </xf>
    <xf numFmtId="0" fontId="33" fillId="0" borderId="0"/>
    <xf numFmtId="0" fontId="2" fillId="0" borderId="0"/>
    <xf numFmtId="0" fontId="33" fillId="0" borderId="0">
      <alignment vertical="center"/>
    </xf>
  </cellStyleXfs>
  <cellXfs count="2320">
    <xf numFmtId="0" fontId="0" fillId="0" borderId="0" xfId="0">
      <alignment vertical="center"/>
    </xf>
    <xf numFmtId="0" fontId="3" fillId="0" borderId="0" xfId="0" applyFont="1" applyAlignment="1">
      <alignment horizontal="left"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6" fillId="0" borderId="0" xfId="0" applyFont="1">
      <alignment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5" fillId="0" borderId="0" xfId="0" applyFont="1" applyAlignment="1">
      <alignment horizontal="center" vertical="center" wrapText="1"/>
    </xf>
    <xf numFmtId="0" fontId="3" fillId="0" borderId="0" xfId="0" applyFont="1" applyAlignment="1">
      <alignment horizontal="left" vertical="center" wrapText="1"/>
    </xf>
    <xf numFmtId="0" fontId="8" fillId="0" borderId="5" xfId="0" applyFont="1" applyBorder="1" applyAlignment="1">
      <alignment horizontal="center" vertical="center"/>
    </xf>
    <xf numFmtId="0" fontId="3" fillId="0" borderId="5" xfId="0" applyFont="1" applyBorder="1">
      <alignment vertical="center"/>
    </xf>
    <xf numFmtId="0" fontId="7" fillId="0" borderId="5" xfId="0" applyFont="1" applyBorder="1" applyAlignment="1">
      <alignment horizontal="center" vertical="center"/>
    </xf>
    <xf numFmtId="0" fontId="9" fillId="0" borderId="0" xfId="0" applyFont="1">
      <alignment vertical="center"/>
    </xf>
    <xf numFmtId="0" fontId="10" fillId="0" borderId="0" xfId="0" applyFont="1">
      <alignment vertical="center"/>
    </xf>
    <xf numFmtId="0" fontId="10" fillId="0" borderId="9" xfId="0" applyFont="1" applyBorder="1">
      <alignment vertical="center"/>
    </xf>
    <xf numFmtId="0" fontId="11" fillId="0" borderId="0" xfId="0" applyFont="1">
      <alignment vertical="center"/>
    </xf>
    <xf numFmtId="0" fontId="5" fillId="0" borderId="0" xfId="0" applyFont="1" applyAlignment="1">
      <alignment vertical="center" wrapText="1"/>
    </xf>
    <xf numFmtId="0" fontId="3" fillId="0" borderId="0" xfId="0" applyFont="1" applyAlignment="1">
      <alignment horizontal="left" vertical="center" indent="1"/>
    </xf>
    <xf numFmtId="0" fontId="3" fillId="0" borderId="0" xfId="0" applyFont="1" applyAlignment="1">
      <alignment vertical="center" wrapText="1"/>
    </xf>
    <xf numFmtId="0" fontId="6" fillId="0" borderId="0" xfId="0" applyFont="1" applyAlignment="1">
      <alignment vertical="center" wrapText="1"/>
    </xf>
    <xf numFmtId="176" fontId="3" fillId="0" borderId="0" xfId="0" applyNumberFormat="1" applyFont="1">
      <alignment vertical="center"/>
    </xf>
    <xf numFmtId="176" fontId="3" fillId="0" borderId="0" xfId="0" applyNumberFormat="1" applyFont="1" applyAlignment="1">
      <alignment horizontal="center" vertical="center"/>
    </xf>
    <xf numFmtId="0" fontId="3" fillId="0" borderId="0" xfId="0" applyFont="1" applyAlignment="1">
      <alignment vertical="center" textRotation="255"/>
    </xf>
    <xf numFmtId="0" fontId="13" fillId="4" borderId="5" xfId="0" applyFont="1" applyFill="1" applyBorder="1" applyAlignment="1">
      <alignment horizontal="center" vertical="center" shrinkToFit="1"/>
    </xf>
    <xf numFmtId="177" fontId="12" fillId="0" borderId="13"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center" wrapText="1" shrinkToFit="1"/>
    </xf>
    <xf numFmtId="179" fontId="6" fillId="0" borderId="0" xfId="0" applyNumberFormat="1" applyFont="1" applyAlignment="1">
      <alignment horizontal="left" vertical="center"/>
    </xf>
    <xf numFmtId="0" fontId="6" fillId="0" borderId="0" xfId="0" applyFont="1" applyAlignment="1">
      <alignment vertical="center" textRotation="255"/>
    </xf>
    <xf numFmtId="0" fontId="5" fillId="4" borderId="6" xfId="0" applyFont="1" applyFill="1" applyBorder="1">
      <alignment vertical="center"/>
    </xf>
    <xf numFmtId="0" fontId="5" fillId="4" borderId="7" xfId="0" applyFont="1" applyFill="1" applyBorder="1">
      <alignment vertical="center"/>
    </xf>
    <xf numFmtId="0" fontId="5" fillId="4" borderId="17" xfId="0" applyFont="1" applyFill="1" applyBorder="1">
      <alignment vertical="center"/>
    </xf>
    <xf numFmtId="0" fontId="5" fillId="4" borderId="13" xfId="0" applyFont="1" applyFill="1" applyBorder="1" applyAlignment="1">
      <alignment vertical="center" wrapText="1"/>
    </xf>
    <xf numFmtId="182" fontId="16" fillId="3" borderId="18" xfId="1" applyNumberFormat="1" applyFont="1" applyFill="1" applyBorder="1" applyAlignment="1">
      <alignment horizontal="right" vertical="center" shrinkToFit="1"/>
    </xf>
    <xf numFmtId="181" fontId="16" fillId="3" borderId="21" xfId="1" applyNumberFormat="1" applyFont="1" applyFill="1" applyBorder="1" applyAlignment="1">
      <alignment vertical="center" shrinkToFit="1"/>
    </xf>
    <xf numFmtId="180" fontId="16" fillId="0" borderId="10" xfId="1" applyNumberFormat="1" applyFont="1" applyFill="1" applyBorder="1" applyAlignment="1">
      <alignment horizontal="right" vertical="center" shrinkToFit="1"/>
    </xf>
    <xf numFmtId="184" fontId="16" fillId="0" borderId="19" xfId="0" applyNumberFormat="1" applyFont="1" applyBorder="1" applyAlignment="1">
      <alignment horizontal="right" vertical="center" shrinkToFit="1"/>
    </xf>
    <xf numFmtId="0" fontId="5" fillId="4" borderId="29" xfId="0" applyFont="1" applyFill="1" applyBorder="1" applyAlignment="1">
      <alignment horizontal="center" vertical="center" wrapText="1"/>
    </xf>
    <xf numFmtId="186" fontId="5" fillId="0" borderId="12" xfId="1" applyNumberFormat="1" applyFont="1" applyFill="1" applyBorder="1" applyAlignment="1">
      <alignment vertical="center"/>
    </xf>
    <xf numFmtId="0" fontId="5" fillId="4" borderId="14" xfId="0" applyFont="1" applyFill="1" applyBorder="1" applyAlignment="1">
      <alignment horizontal="center" vertical="center" wrapText="1"/>
    </xf>
    <xf numFmtId="186" fontId="5" fillId="0" borderId="16" xfId="1" applyNumberFormat="1" applyFont="1" applyFill="1" applyBorder="1" applyAlignment="1">
      <alignment vertical="center"/>
    </xf>
    <xf numFmtId="183" fontId="16" fillId="0" borderId="22" xfId="0" applyNumberFormat="1" applyFont="1" applyBorder="1" applyAlignment="1">
      <alignment horizontal="right" vertical="center" shrinkToFit="1"/>
    </xf>
    <xf numFmtId="0" fontId="6" fillId="0" borderId="0" xfId="0" applyFont="1" applyAlignment="1">
      <alignment vertical="top" wrapText="1"/>
    </xf>
    <xf numFmtId="0" fontId="5" fillId="0" borderId="0" xfId="0" applyFont="1" applyAlignment="1">
      <alignment vertical="center" textRotation="255"/>
    </xf>
    <xf numFmtId="0" fontId="5" fillId="4" borderId="13" xfId="0" applyFont="1" applyFill="1" applyBorder="1" applyAlignment="1">
      <alignment horizontal="center" vertical="center" wrapText="1" shrinkToFit="1"/>
    </xf>
    <xf numFmtId="0" fontId="5" fillId="4" borderId="14" xfId="0" applyFont="1" applyFill="1" applyBorder="1" applyAlignment="1">
      <alignment horizontal="center" vertical="center" wrapText="1" shrinkToFit="1"/>
    </xf>
    <xf numFmtId="0" fontId="3" fillId="0" borderId="0" xfId="0" applyFont="1" applyAlignment="1">
      <alignment horizontal="left" vertical="top" indent="1"/>
    </xf>
    <xf numFmtId="0" fontId="11" fillId="0" borderId="0" xfId="0" applyFont="1" applyAlignment="1">
      <alignment horizontal="left" vertical="top" indent="1"/>
    </xf>
    <xf numFmtId="0" fontId="6" fillId="0" borderId="0" xfId="0" applyFont="1" applyAlignment="1">
      <alignment vertical="top"/>
    </xf>
    <xf numFmtId="0" fontId="11" fillId="0" borderId="0" xfId="0" applyFont="1" applyAlignment="1">
      <alignment vertical="top"/>
    </xf>
    <xf numFmtId="0" fontId="9" fillId="0" borderId="0" xfId="0" applyFont="1" applyAlignment="1"/>
    <xf numFmtId="0" fontId="6" fillId="0" borderId="0" xfId="0" applyFont="1" applyAlignment="1">
      <alignment horizontal="center" vertical="center"/>
    </xf>
    <xf numFmtId="180" fontId="16" fillId="2" borderId="10" xfId="1" applyNumberFormat="1" applyFont="1" applyFill="1" applyBorder="1" applyAlignment="1">
      <alignment vertical="center" shrinkToFit="1"/>
    </xf>
    <xf numFmtId="181" fontId="16" fillId="2" borderId="14" xfId="1" applyNumberFormat="1" applyFont="1" applyFill="1" applyBorder="1" applyAlignment="1">
      <alignment vertical="center" shrinkToFi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applyFont="1">
      <alignment vertical="center"/>
    </xf>
    <xf numFmtId="0" fontId="3" fillId="0" borderId="0" xfId="0" applyFont="1" applyAlignment="1">
      <alignment horizontal="right" vertical="center"/>
    </xf>
    <xf numFmtId="0" fontId="22" fillId="0" borderId="0" xfId="2" applyFont="1" applyAlignment="1">
      <alignment vertical="center"/>
    </xf>
    <xf numFmtId="0" fontId="22" fillId="0" borderId="0" xfId="2" applyFont="1"/>
    <xf numFmtId="0" fontId="3" fillId="0" borderId="0" xfId="0" applyFont="1" applyAlignment="1">
      <alignment horizontal="left" indent="1"/>
    </xf>
    <xf numFmtId="0" fontId="18" fillId="0" borderId="0" xfId="0" applyFont="1">
      <alignment vertical="center"/>
    </xf>
    <xf numFmtId="0" fontId="18" fillId="0" borderId="0" xfId="0" applyFont="1" applyAlignment="1">
      <alignment horizontal="right" vertical="center"/>
    </xf>
    <xf numFmtId="0" fontId="6" fillId="3" borderId="5" xfId="0" applyFont="1" applyFill="1" applyBorder="1" applyAlignment="1">
      <alignment horizontal="center" vertical="center"/>
    </xf>
    <xf numFmtId="0" fontId="6" fillId="0" borderId="0" xfId="0" applyFont="1" applyAlignment="1">
      <alignment horizontal="left" vertical="center" indent="1"/>
    </xf>
    <xf numFmtId="0" fontId="6" fillId="0" borderId="26" xfId="0" applyFont="1" applyBorder="1">
      <alignment vertical="center"/>
    </xf>
    <xf numFmtId="0" fontId="5" fillId="4" borderId="5" xfId="0" applyFont="1" applyFill="1" applyBorder="1" applyAlignment="1">
      <alignment horizontal="center" vertical="center" wrapText="1"/>
    </xf>
    <xf numFmtId="0" fontId="5" fillId="0" borderId="20" xfId="0" applyFont="1" applyBorder="1">
      <alignment vertical="center"/>
    </xf>
    <xf numFmtId="193" fontId="17" fillId="0" borderId="11" xfId="1" applyNumberFormat="1" applyFont="1" applyFill="1" applyBorder="1" applyAlignment="1">
      <alignment horizontal="right" vertical="center" shrinkToFit="1"/>
    </xf>
    <xf numFmtId="193" fontId="17" fillId="0" borderId="15" xfId="1" applyNumberFormat="1" applyFont="1" applyFill="1" applyBorder="1" applyAlignment="1">
      <alignment horizontal="right" vertical="center" shrinkToFit="1"/>
    </xf>
    <xf numFmtId="193" fontId="17" fillId="0" borderId="20" xfId="1" applyNumberFormat="1" applyFont="1" applyFill="1" applyBorder="1" applyAlignment="1">
      <alignment horizontal="right" vertical="center" shrinkToFit="1"/>
    </xf>
    <xf numFmtId="0" fontId="9" fillId="0" borderId="0" xfId="0" applyFont="1" applyAlignment="1">
      <alignment horizontal="left" vertical="center" wrapText="1"/>
    </xf>
    <xf numFmtId="181" fontId="17" fillId="0" borderId="0" xfId="1" applyNumberFormat="1" applyFont="1" applyFill="1" applyBorder="1" applyAlignment="1">
      <alignment horizontal="right" vertical="center" wrapText="1"/>
    </xf>
    <xf numFmtId="183" fontId="17" fillId="0" borderId="0" xfId="0" applyNumberFormat="1" applyFont="1" applyAlignment="1">
      <alignment vertical="center" wrapText="1" shrinkToFit="1"/>
    </xf>
    <xf numFmtId="196" fontId="17" fillId="0" borderId="0" xfId="0" applyNumberFormat="1" applyFont="1" applyAlignment="1">
      <alignment vertical="center" wrapText="1" shrinkToFit="1"/>
    </xf>
    <xf numFmtId="0" fontId="9" fillId="0" borderId="0" xfId="0" applyFont="1" applyAlignment="1">
      <alignment vertical="top" wrapText="1"/>
    </xf>
    <xf numFmtId="0" fontId="5" fillId="0" borderId="0" xfId="0" applyFont="1" applyAlignment="1">
      <alignment vertical="top" wrapText="1"/>
    </xf>
    <xf numFmtId="193" fontId="17" fillId="0" borderId="11" xfId="1" applyNumberFormat="1" applyFont="1" applyFill="1" applyBorder="1" applyAlignment="1">
      <alignment horizontal="center" vertical="center" shrinkToFit="1"/>
    </xf>
    <xf numFmtId="193" fontId="17" fillId="0" borderId="15" xfId="1" applyNumberFormat="1" applyFont="1" applyFill="1" applyBorder="1" applyAlignment="1">
      <alignment horizontal="center" vertical="center" shrinkToFit="1"/>
    </xf>
    <xf numFmtId="0" fontId="9" fillId="0" borderId="0" xfId="0" applyFont="1" applyAlignment="1">
      <alignment vertical="center" wrapText="1"/>
    </xf>
    <xf numFmtId="0" fontId="5" fillId="0" borderId="17" xfId="0" applyFont="1" applyBorder="1">
      <alignment vertical="center"/>
    </xf>
    <xf numFmtId="193" fontId="17" fillId="0" borderId="20" xfId="1" applyNumberFormat="1" applyFont="1" applyFill="1" applyBorder="1" applyAlignment="1">
      <alignment horizontal="center" vertical="center" shrinkToFit="1"/>
    </xf>
    <xf numFmtId="198" fontId="17" fillId="0" borderId="0" xfId="1" applyNumberFormat="1" applyFont="1" applyFill="1" applyBorder="1" applyAlignment="1">
      <alignment horizontal="right" vertical="center" wrapText="1" shrinkToFit="1"/>
    </xf>
    <xf numFmtId="183" fontId="17" fillId="0" borderId="17" xfId="0" applyNumberFormat="1" applyFont="1" applyBorder="1" applyAlignment="1">
      <alignment vertical="center" wrapText="1" shrinkToFit="1"/>
    </xf>
    <xf numFmtId="193" fontId="16" fillId="0" borderId="11" xfId="1" applyNumberFormat="1" applyFont="1" applyFill="1" applyBorder="1" applyAlignment="1">
      <alignment horizontal="right" vertical="center" shrinkToFit="1"/>
    </xf>
    <xf numFmtId="193" fontId="16" fillId="0" borderId="15" xfId="1" applyNumberFormat="1" applyFont="1" applyFill="1" applyBorder="1" applyAlignment="1">
      <alignment horizontal="right" vertical="center" shrinkToFit="1"/>
    </xf>
    <xf numFmtId="193" fontId="16" fillId="0" borderId="20" xfId="1" applyNumberFormat="1" applyFont="1" applyFill="1" applyBorder="1" applyAlignment="1">
      <alignment horizontal="right" vertical="center" shrinkToFit="1"/>
    </xf>
    <xf numFmtId="0" fontId="5" fillId="0" borderId="0" xfId="0" applyFont="1" applyAlignment="1">
      <alignment horizontal="left" vertical="center" wrapText="1"/>
    </xf>
    <xf numFmtId="0" fontId="5" fillId="0" borderId="14" xfId="0" applyFont="1" applyBorder="1">
      <alignment vertical="center"/>
    </xf>
    <xf numFmtId="0" fontId="5" fillId="0" borderId="26" xfId="0" applyFont="1" applyBorder="1">
      <alignment vertical="center"/>
    </xf>
    <xf numFmtId="0" fontId="5" fillId="0" borderId="39" xfId="0" applyFont="1" applyBorder="1">
      <alignment vertical="center"/>
    </xf>
    <xf numFmtId="0" fontId="5" fillId="0" borderId="0" xfId="0" applyFont="1" applyAlignment="1">
      <alignment horizontal="center" vertical="center" shrinkToFit="1"/>
    </xf>
    <xf numFmtId="0" fontId="17" fillId="0" borderId="0" xfId="0" applyFont="1" applyAlignment="1">
      <alignment horizontal="center" vertical="center"/>
    </xf>
    <xf numFmtId="0" fontId="5" fillId="0" borderId="40" xfId="0" applyFont="1" applyBorder="1" applyAlignment="1">
      <alignment horizontal="left" vertical="center"/>
    </xf>
    <xf numFmtId="181" fontId="17" fillId="0" borderId="41" xfId="1" applyNumberFormat="1" applyFont="1" applyFill="1" applyBorder="1" applyAlignment="1">
      <alignment horizontal="right" vertical="center" wrapText="1"/>
    </xf>
    <xf numFmtId="0" fontId="5" fillId="0" borderId="41" xfId="0" applyFont="1" applyBorder="1" applyAlignment="1">
      <alignment horizontal="center" vertical="center" wrapText="1"/>
    </xf>
    <xf numFmtId="183" fontId="17" fillId="0" borderId="41" xfId="0" applyNumberFormat="1" applyFont="1" applyBorder="1" applyAlignment="1">
      <alignment vertical="center" wrapText="1" shrinkToFit="1"/>
    </xf>
    <xf numFmtId="0" fontId="5" fillId="0" borderId="41" xfId="0" applyFont="1" applyBorder="1">
      <alignment vertical="center"/>
    </xf>
    <xf numFmtId="0" fontId="5" fillId="0" borderId="42" xfId="0" applyFont="1" applyBorder="1">
      <alignment vertical="center"/>
    </xf>
    <xf numFmtId="0" fontId="5" fillId="0" borderId="43" xfId="0" applyFont="1" applyBorder="1">
      <alignment vertical="center"/>
    </xf>
    <xf numFmtId="199" fontId="17" fillId="0" borderId="0" xfId="0" applyNumberFormat="1" applyFont="1" applyAlignment="1">
      <alignment horizontal="center" vertical="center"/>
    </xf>
    <xf numFmtId="0" fontId="18" fillId="0" borderId="44" xfId="0" applyFont="1" applyBorder="1">
      <alignment vertical="center"/>
    </xf>
    <xf numFmtId="199" fontId="17" fillId="0" borderId="7" xfId="0" applyNumberFormat="1" applyFont="1" applyBorder="1" applyAlignment="1">
      <alignment horizontal="center" vertical="center"/>
    </xf>
    <xf numFmtId="0" fontId="5" fillId="3" borderId="5" xfId="0" applyFont="1" applyFill="1" applyBorder="1" applyAlignment="1">
      <alignment horizontal="center" vertical="center"/>
    </xf>
    <xf numFmtId="199" fontId="17" fillId="0" borderId="17" xfId="0" applyNumberFormat="1" applyFont="1" applyBorder="1" applyAlignment="1">
      <alignment horizontal="center" vertical="center"/>
    </xf>
    <xf numFmtId="0" fontId="6" fillId="0" borderId="44" xfId="0" applyFont="1" applyBorder="1">
      <alignment vertical="center"/>
    </xf>
    <xf numFmtId="0" fontId="18" fillId="0" borderId="43" xfId="0" applyFont="1" applyBorder="1">
      <alignment vertical="center"/>
    </xf>
    <xf numFmtId="199" fontId="26" fillId="0" borderId="0" xfId="0" applyNumberFormat="1" applyFont="1" applyAlignment="1">
      <alignment horizontal="center" vertical="center"/>
    </xf>
    <xf numFmtId="0" fontId="27" fillId="0" borderId="43" xfId="0" applyFont="1" applyBorder="1">
      <alignment vertical="center"/>
    </xf>
    <xf numFmtId="0" fontId="18" fillId="0" borderId="45" xfId="0" applyFont="1" applyBorder="1">
      <alignment vertical="center"/>
    </xf>
    <xf numFmtId="0" fontId="3" fillId="0" borderId="46" xfId="0" applyFont="1" applyBorder="1">
      <alignment vertical="center"/>
    </xf>
    <xf numFmtId="0" fontId="6" fillId="0" borderId="46" xfId="0" applyFont="1" applyBorder="1">
      <alignment vertical="center"/>
    </xf>
    <xf numFmtId="0" fontId="18" fillId="0" borderId="46" xfId="0" applyFont="1" applyBorder="1" applyAlignment="1">
      <alignment horizontal="right" vertical="center"/>
    </xf>
    <xf numFmtId="182" fontId="17" fillId="0" borderId="46" xfId="1" applyNumberFormat="1" applyFont="1" applyFill="1" applyBorder="1" applyAlignment="1">
      <alignment horizontal="right" vertical="center" wrapText="1"/>
    </xf>
    <xf numFmtId="0" fontId="6" fillId="0" borderId="47" xfId="0" applyFont="1" applyBorder="1">
      <alignment vertical="center"/>
    </xf>
    <xf numFmtId="0" fontId="6" fillId="0" borderId="0" xfId="0" applyFont="1" applyAlignment="1"/>
    <xf numFmtId="0" fontId="5" fillId="4" borderId="8" xfId="0" applyFont="1" applyFill="1" applyBorder="1" applyAlignment="1">
      <alignment horizontal="center" vertical="center" shrinkToFit="1"/>
    </xf>
    <xf numFmtId="0" fontId="5" fillId="4" borderId="5" xfId="0" applyFont="1" applyFill="1" applyBorder="1" applyAlignment="1">
      <alignment horizontal="center" vertical="center" shrinkToFit="1"/>
    </xf>
    <xf numFmtId="0" fontId="5" fillId="4" borderId="5" xfId="0" applyFont="1" applyFill="1" applyBorder="1" applyAlignment="1">
      <alignment horizontal="center" vertical="center"/>
    </xf>
    <xf numFmtId="0" fontId="12" fillId="4" borderId="5" xfId="0" applyFont="1" applyFill="1" applyBorder="1" applyAlignment="1">
      <alignment horizontal="center" vertical="center" textRotation="255" shrinkToFit="1"/>
    </xf>
    <xf numFmtId="0" fontId="5" fillId="0" borderId="0" xfId="0" applyFont="1" applyAlignment="1"/>
    <xf numFmtId="0" fontId="9" fillId="0" borderId="0" xfId="0" applyFont="1" applyAlignment="1">
      <alignment horizontal="left"/>
    </xf>
    <xf numFmtId="0" fontId="9" fillId="0" borderId="0" xfId="0" applyFont="1" applyAlignment="1">
      <alignment horizontal="center"/>
    </xf>
    <xf numFmtId="0" fontId="27" fillId="0" borderId="0" xfId="0" applyFont="1">
      <alignment vertical="center"/>
    </xf>
    <xf numFmtId="0" fontId="28" fillId="0" borderId="0" xfId="0" applyFont="1">
      <alignment vertical="center"/>
    </xf>
    <xf numFmtId="0" fontId="9" fillId="0" borderId="0" xfId="0" applyFont="1" applyAlignment="1">
      <alignment horizontal="left" vertical="center"/>
    </xf>
    <xf numFmtId="0" fontId="27" fillId="0" borderId="0" xfId="0" applyFont="1" applyAlignment="1">
      <alignment horizontal="center" vertical="center" wrapText="1"/>
    </xf>
    <xf numFmtId="0" fontId="9" fillId="0" borderId="0" xfId="0" quotePrefix="1" applyFont="1" applyAlignment="1">
      <alignment horizontal="left" vertical="center"/>
    </xf>
    <xf numFmtId="0" fontId="9" fillId="0" borderId="0" xfId="0" applyFont="1" applyAlignment="1">
      <alignment horizontal="center" vertical="center"/>
    </xf>
    <xf numFmtId="0" fontId="5" fillId="0" borderId="0" xfId="0" applyFont="1" applyAlignment="1">
      <alignment horizontal="left" vertical="center" indent="1"/>
    </xf>
    <xf numFmtId="0" fontId="5" fillId="5" borderId="7" xfId="0" applyFont="1" applyFill="1" applyBorder="1" applyAlignment="1">
      <alignment horizontal="center" vertical="center"/>
    </xf>
    <xf numFmtId="0" fontId="18" fillId="0" borderId="5" xfId="0" applyFont="1" applyBorder="1" applyAlignment="1">
      <alignment vertical="center" wrapText="1"/>
    </xf>
    <xf numFmtId="0" fontId="5" fillId="0" borderId="5" xfId="0" applyFont="1" applyBorder="1">
      <alignment vertical="center"/>
    </xf>
    <xf numFmtId="0" fontId="9" fillId="0" borderId="48" xfId="0" applyFont="1" applyBorder="1">
      <alignment vertical="center"/>
    </xf>
    <xf numFmtId="0" fontId="9" fillId="0" borderId="49" xfId="0" applyFont="1" applyBorder="1" applyAlignment="1">
      <alignment vertical="center" wrapText="1"/>
    </xf>
    <xf numFmtId="0" fontId="9" fillId="0" borderId="50" xfId="0" applyFont="1" applyBorder="1" applyAlignment="1">
      <alignment vertical="center" wrapText="1"/>
    </xf>
    <xf numFmtId="0" fontId="9" fillId="0" borderId="0" xfId="0" applyFont="1" applyAlignment="1">
      <alignment wrapText="1"/>
    </xf>
    <xf numFmtId="0" fontId="5" fillId="0" borderId="0" xfId="3" applyFont="1" applyAlignment="1">
      <alignment vertical="top" shrinkToFit="1"/>
    </xf>
    <xf numFmtId="0" fontId="27" fillId="3" borderId="5" xfId="0" applyFont="1" applyFill="1" applyBorder="1" applyAlignment="1">
      <alignment horizontal="center" vertical="center"/>
    </xf>
    <xf numFmtId="0" fontId="27" fillId="0" borderId="0" xfId="0" applyFont="1" applyAlignment="1">
      <alignment vertical="top"/>
    </xf>
    <xf numFmtId="0" fontId="19" fillId="0" borderId="0" xfId="0" applyFont="1" applyAlignment="1">
      <alignment horizontal="center" vertical="center"/>
    </xf>
    <xf numFmtId="0" fontId="5" fillId="0" borderId="0" xfId="0" applyFont="1" applyAlignment="1">
      <alignment vertical="top"/>
    </xf>
    <xf numFmtId="0" fontId="27" fillId="0" borderId="52" xfId="0" applyFont="1" applyBorder="1" applyAlignment="1">
      <alignment vertical="center" wrapText="1"/>
    </xf>
    <xf numFmtId="0" fontId="5" fillId="0" borderId="54" xfId="0" applyFont="1" applyBorder="1" applyAlignment="1">
      <alignment vertical="top"/>
    </xf>
    <xf numFmtId="0" fontId="19" fillId="0" borderId="55" xfId="0" applyFont="1" applyBorder="1" applyAlignment="1">
      <alignment vertical="top" wrapText="1"/>
    </xf>
    <xf numFmtId="0" fontId="19" fillId="0" borderId="56" xfId="0" applyFont="1" applyBorder="1" applyAlignment="1">
      <alignment vertical="top" wrapText="1"/>
    </xf>
    <xf numFmtId="0" fontId="9" fillId="0" borderId="13" xfId="0" applyFont="1" applyBorder="1" applyAlignment="1">
      <alignment horizontal="left" vertical="center"/>
    </xf>
    <xf numFmtId="0" fontId="9" fillId="0" borderId="20" xfId="0" applyFont="1" applyBorder="1" applyAlignment="1">
      <alignment horizontal="left" vertical="center"/>
    </xf>
    <xf numFmtId="0" fontId="29" fillId="0" borderId="0" xfId="0" applyFont="1" applyAlignment="1"/>
    <xf numFmtId="0" fontId="5" fillId="5" borderId="8" xfId="0" applyFont="1" applyFill="1" applyBorder="1">
      <alignment vertical="center"/>
    </xf>
    <xf numFmtId="0" fontId="23" fillId="0" borderId="0" xfId="0" applyFont="1" applyAlignment="1">
      <alignment horizontal="left" vertical="center"/>
    </xf>
    <xf numFmtId="0" fontId="12" fillId="3" borderId="5" xfId="0" applyFont="1" applyFill="1" applyBorder="1" applyAlignment="1">
      <alignment horizontal="center" vertical="center"/>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horizontal="center" vertical="center" wrapText="1"/>
    </xf>
    <xf numFmtId="0" fontId="27" fillId="0" borderId="0" xfId="0" applyFont="1" applyAlignment="1">
      <alignment vertical="center" wrapText="1"/>
    </xf>
    <xf numFmtId="0" fontId="30" fillId="0" borderId="0" xfId="0" applyFont="1">
      <alignment vertical="center"/>
    </xf>
    <xf numFmtId="0" fontId="27" fillId="0" borderId="0" xfId="0" applyFont="1" applyAlignment="1">
      <alignment vertical="top" wrapText="1"/>
    </xf>
    <xf numFmtId="0" fontId="31" fillId="0" borderId="0" xfId="0" applyFont="1">
      <alignment vertical="center"/>
    </xf>
    <xf numFmtId="0" fontId="19" fillId="0" borderId="0" xfId="0" applyFont="1" applyAlignment="1">
      <alignment vertical="center" wrapText="1"/>
    </xf>
    <xf numFmtId="0" fontId="19" fillId="0" borderId="0" xfId="0" applyFont="1">
      <alignment vertical="center"/>
    </xf>
    <xf numFmtId="193" fontId="17" fillId="0" borderId="15" xfId="1" applyNumberFormat="1" applyFont="1" applyFill="1" applyBorder="1" applyAlignment="1">
      <alignment horizontal="left" vertical="center" shrinkToFit="1"/>
    </xf>
    <xf numFmtId="0" fontId="19" fillId="0" borderId="0" xfId="0" applyFont="1" applyAlignment="1">
      <alignment horizontal="left" vertical="center" wrapText="1"/>
    </xf>
    <xf numFmtId="193" fontId="16" fillId="0" borderId="20" xfId="1" applyNumberFormat="1" applyFont="1" applyFill="1" applyBorder="1" applyAlignment="1">
      <alignment horizontal="left" vertical="center" shrinkToFit="1"/>
    </xf>
    <xf numFmtId="195" fontId="17" fillId="0" borderId="0" xfId="1" applyNumberFormat="1" applyFont="1" applyFill="1" applyBorder="1" applyAlignment="1">
      <alignment horizontal="right" vertical="center" wrapText="1"/>
    </xf>
    <xf numFmtId="0" fontId="27" fillId="0" borderId="0" xfId="0" applyFont="1" applyAlignment="1">
      <alignment horizontal="left" vertical="center" wrapText="1"/>
    </xf>
    <xf numFmtId="0" fontId="32" fillId="0" borderId="0" xfId="0" applyFont="1">
      <alignment vertical="center"/>
    </xf>
    <xf numFmtId="0" fontId="5" fillId="0" borderId="0" xfId="0" applyFont="1" applyAlignment="1">
      <alignment horizontal="right" vertical="center"/>
    </xf>
    <xf numFmtId="0" fontId="5" fillId="0" borderId="0" xfId="0" quotePrefix="1" applyFont="1">
      <alignment vertical="center"/>
    </xf>
    <xf numFmtId="202" fontId="6" fillId="0" borderId="0" xfId="0" applyNumberFormat="1" applyFont="1" applyAlignment="1">
      <alignment horizontal="center" vertical="center"/>
    </xf>
    <xf numFmtId="203" fontId="6" fillId="0" borderId="0" xfId="0" applyNumberFormat="1" applyFont="1" applyAlignment="1">
      <alignment horizontal="center" vertical="center"/>
    </xf>
    <xf numFmtId="202" fontId="5" fillId="0" borderId="0" xfId="0" applyNumberFormat="1" applyFont="1" applyAlignment="1">
      <alignment horizontal="center" vertical="center"/>
    </xf>
    <xf numFmtId="203" fontId="5" fillId="0" borderId="0" xfId="0" applyNumberFormat="1" applyFont="1" applyAlignment="1">
      <alignment horizontal="center" vertical="center"/>
    </xf>
    <xf numFmtId="205" fontId="5" fillId="0" borderId="0" xfId="0" applyNumberFormat="1" applyFont="1">
      <alignment vertical="center"/>
    </xf>
    <xf numFmtId="0" fontId="5" fillId="0" borderId="0" xfId="0" quotePrefix="1" applyFont="1" applyAlignment="1">
      <alignment horizontal="right" vertical="center"/>
    </xf>
    <xf numFmtId="0" fontId="9" fillId="0" borderId="0" xfId="0" quotePrefix="1" applyFont="1">
      <alignment vertical="center"/>
    </xf>
    <xf numFmtId="193" fontId="16" fillId="0" borderId="76" xfId="1" applyNumberFormat="1" applyFont="1" applyFill="1" applyBorder="1" applyAlignment="1">
      <alignment horizontal="left" vertical="center" shrinkToFit="1"/>
    </xf>
    <xf numFmtId="0" fontId="35" fillId="0" borderId="0" xfId="0" applyFont="1">
      <alignment vertical="center"/>
    </xf>
    <xf numFmtId="0" fontId="7" fillId="0" borderId="0" xfId="0" applyFont="1">
      <alignment vertical="center"/>
    </xf>
    <xf numFmtId="0" fontId="36" fillId="0" borderId="17" xfId="0" applyFont="1" applyBorder="1" applyAlignment="1">
      <alignment horizontal="center" vertical="center"/>
    </xf>
    <xf numFmtId="0" fontId="36" fillId="0" borderId="0" xfId="0" applyFont="1" applyAlignment="1">
      <alignment horizontal="center" vertical="center"/>
    </xf>
    <xf numFmtId="207" fontId="36" fillId="0" borderId="17" xfId="0" applyNumberFormat="1" applyFont="1" applyBorder="1" applyAlignment="1">
      <alignment horizontal="center" vertical="center"/>
    </xf>
    <xf numFmtId="207" fontId="7" fillId="0" borderId="0" xfId="0" applyNumberFormat="1" applyFont="1" applyAlignment="1">
      <alignment horizontal="left" vertical="center"/>
    </xf>
    <xf numFmtId="0" fontId="6" fillId="0" borderId="20" xfId="0" applyFont="1" applyBorder="1">
      <alignment vertical="center"/>
    </xf>
    <xf numFmtId="0" fontId="6" fillId="0" borderId="10" xfId="0" applyFont="1" applyBorder="1">
      <alignment vertical="center"/>
    </xf>
    <xf numFmtId="0" fontId="6" fillId="0" borderId="17" xfId="0" applyFont="1" applyBorder="1">
      <alignment vertical="center"/>
    </xf>
    <xf numFmtId="0" fontId="6" fillId="0" borderId="11" xfId="0" applyFont="1" applyBorder="1">
      <alignment vertical="center"/>
    </xf>
    <xf numFmtId="0" fontId="6" fillId="0" borderId="13" xfId="0" applyFont="1" applyBorder="1">
      <alignment vertical="center"/>
    </xf>
    <xf numFmtId="0" fontId="6" fillId="0" borderId="14" xfId="0" applyFont="1" applyBorder="1">
      <alignment vertical="center"/>
    </xf>
    <xf numFmtId="0" fontId="6" fillId="0" borderId="15" xfId="0" applyFont="1" applyBorder="1">
      <alignment vertical="center"/>
    </xf>
    <xf numFmtId="0" fontId="45" fillId="3" borderId="10" xfId="0" applyFont="1" applyFill="1" applyBorder="1">
      <alignment vertical="center"/>
    </xf>
    <xf numFmtId="0" fontId="30" fillId="3" borderId="17" xfId="0" applyFont="1" applyFill="1" applyBorder="1">
      <alignment vertical="center"/>
    </xf>
    <xf numFmtId="0" fontId="30" fillId="3" borderId="11" xfId="0" applyFont="1" applyFill="1" applyBorder="1">
      <alignment vertical="center"/>
    </xf>
    <xf numFmtId="0" fontId="30" fillId="9" borderId="5" xfId="0" applyFont="1" applyFill="1" applyBorder="1" applyAlignment="1">
      <alignment vertical="center" wrapText="1"/>
    </xf>
    <xf numFmtId="0" fontId="30" fillId="9" borderId="6" xfId="0" applyFont="1" applyFill="1" applyBorder="1" applyAlignment="1">
      <alignment vertical="center" wrapText="1"/>
    </xf>
    <xf numFmtId="0" fontId="30" fillId="9" borderId="5" xfId="0" applyFont="1" applyFill="1" applyBorder="1" applyAlignment="1">
      <alignment horizontal="center" vertical="center" wrapText="1"/>
    </xf>
    <xf numFmtId="0" fontId="30" fillId="9" borderId="7" xfId="0" applyFont="1" applyFill="1" applyBorder="1" applyAlignment="1">
      <alignment vertical="center" wrapText="1" shrinkToFit="1"/>
    </xf>
    <xf numFmtId="0" fontId="43" fillId="9" borderId="81" xfId="5" applyFont="1" applyFill="1" applyBorder="1" applyAlignment="1">
      <alignment horizontal="center" vertical="center"/>
    </xf>
    <xf numFmtId="0" fontId="43" fillId="9" borderId="82" xfId="5" applyFont="1" applyFill="1" applyBorder="1" applyAlignment="1">
      <alignment horizontal="center" vertical="center"/>
    </xf>
    <xf numFmtId="0" fontId="30" fillId="0" borderId="82" xfId="0" applyFont="1" applyBorder="1">
      <alignment vertical="center"/>
    </xf>
    <xf numFmtId="0" fontId="30" fillId="0" borderId="83" xfId="0" applyFont="1" applyBorder="1">
      <alignment vertical="center"/>
    </xf>
    <xf numFmtId="0" fontId="30" fillId="0" borderId="12" xfId="0" applyFont="1" applyBorder="1">
      <alignment vertical="center"/>
    </xf>
    <xf numFmtId="0" fontId="43" fillId="0" borderId="17" xfId="0" applyFont="1" applyBorder="1" applyAlignment="1">
      <alignment vertical="center" wrapText="1"/>
    </xf>
    <xf numFmtId="0" fontId="43" fillId="0" borderId="86" xfId="5" applyFont="1" applyBorder="1">
      <alignment vertical="center"/>
    </xf>
    <xf numFmtId="0" fontId="43" fillId="0" borderId="87" xfId="5" applyFont="1" applyBorder="1">
      <alignment vertical="center"/>
    </xf>
    <xf numFmtId="0" fontId="12" fillId="0" borderId="88" xfId="0" applyFont="1" applyBorder="1" applyAlignment="1">
      <alignment vertical="center" wrapText="1"/>
    </xf>
    <xf numFmtId="0" fontId="30" fillId="0" borderId="16" xfId="0" applyFont="1" applyBorder="1">
      <alignment vertical="center"/>
    </xf>
    <xf numFmtId="0" fontId="30" fillId="0" borderId="14" xfId="0" applyFont="1" applyBorder="1">
      <alignment vertical="center"/>
    </xf>
    <xf numFmtId="0" fontId="30" fillId="0" borderId="87" xfId="0" applyFont="1" applyBorder="1">
      <alignment vertical="center"/>
    </xf>
    <xf numFmtId="0" fontId="30" fillId="0" borderId="89" xfId="0" applyFont="1" applyBorder="1">
      <alignment vertical="center"/>
    </xf>
    <xf numFmtId="0" fontId="30" fillId="0" borderId="37" xfId="0" applyFont="1" applyBorder="1">
      <alignment vertical="center"/>
    </xf>
    <xf numFmtId="0" fontId="43" fillId="0" borderId="90" xfId="0" applyFont="1" applyBorder="1">
      <alignment vertical="center"/>
    </xf>
    <xf numFmtId="0" fontId="30" fillId="0" borderId="91" xfId="0" applyFont="1" applyBorder="1">
      <alignment vertical="center"/>
    </xf>
    <xf numFmtId="0" fontId="30" fillId="0" borderId="11" xfId="0" applyFont="1" applyBorder="1">
      <alignment vertical="center"/>
    </xf>
    <xf numFmtId="0" fontId="30" fillId="0" borderId="10" xfId="0" applyFont="1" applyBorder="1">
      <alignment vertical="center"/>
    </xf>
    <xf numFmtId="0" fontId="30" fillId="0" borderId="20" xfId="0" applyFont="1" applyBorder="1">
      <alignment vertical="center"/>
    </xf>
    <xf numFmtId="0" fontId="30" fillId="0" borderId="92" xfId="0" applyFont="1" applyBorder="1">
      <alignment vertical="center"/>
    </xf>
    <xf numFmtId="0" fontId="30" fillId="0" borderId="13" xfId="0" applyFont="1" applyBorder="1">
      <alignment vertical="center"/>
    </xf>
    <xf numFmtId="0" fontId="30" fillId="0" borderId="93" xfId="0" applyFont="1" applyBorder="1">
      <alignment vertical="center"/>
    </xf>
    <xf numFmtId="0" fontId="47" fillId="0" borderId="13" xfId="0" applyFont="1" applyBorder="1" applyAlignment="1">
      <alignment horizontal="left" vertical="center" indent="2"/>
    </xf>
    <xf numFmtId="0" fontId="47" fillId="0" borderId="0" xfId="0" applyFont="1" applyAlignment="1">
      <alignment horizontal="left" vertical="center" indent="2"/>
    </xf>
    <xf numFmtId="0" fontId="47" fillId="0" borderId="20" xfId="0" applyFont="1" applyBorder="1" applyAlignment="1">
      <alignment horizontal="left" vertical="center" indent="2"/>
    </xf>
    <xf numFmtId="0" fontId="30" fillId="0" borderId="13" xfId="0" applyFont="1" applyBorder="1" applyAlignment="1">
      <alignment horizontal="left" vertical="center" indent="2"/>
    </xf>
    <xf numFmtId="0" fontId="30" fillId="0" borderId="0" xfId="0" applyFont="1" applyAlignment="1">
      <alignment horizontal="left" vertical="center" indent="2"/>
    </xf>
    <xf numFmtId="0" fontId="30" fillId="0" borderId="20" xfId="0" applyFont="1" applyBorder="1" applyAlignment="1">
      <alignment horizontal="left" vertical="center" indent="2"/>
    </xf>
    <xf numFmtId="0" fontId="30" fillId="0" borderId="13" xfId="0" applyFont="1" applyBorder="1" applyAlignment="1">
      <alignment horizontal="left" vertical="center" indent="1"/>
    </xf>
    <xf numFmtId="0" fontId="30" fillId="0" borderId="0" xfId="0" applyFont="1" applyAlignment="1">
      <alignment horizontal="left" vertical="center" indent="1"/>
    </xf>
    <xf numFmtId="0" fontId="30" fillId="0" borderId="20" xfId="0" applyFont="1" applyBorder="1" applyAlignment="1">
      <alignment horizontal="left" vertical="center" indent="1"/>
    </xf>
    <xf numFmtId="0" fontId="30" fillId="0" borderId="14" xfId="0" applyFont="1" applyBorder="1" applyAlignment="1">
      <alignment horizontal="left" vertical="center" indent="2"/>
    </xf>
    <xf numFmtId="0" fontId="30" fillId="0" borderId="26" xfId="0" applyFont="1" applyBorder="1" applyAlignment="1">
      <alignment horizontal="left" vertical="center" indent="1"/>
    </xf>
    <xf numFmtId="0" fontId="30" fillId="0" borderId="15" xfId="0" applyFont="1" applyBorder="1" applyAlignment="1">
      <alignment horizontal="left" vertical="center" indent="1"/>
    </xf>
    <xf numFmtId="0" fontId="30" fillId="8" borderId="94" xfId="0" applyFont="1" applyFill="1" applyBorder="1" applyAlignment="1">
      <alignment horizontal="center" vertical="center" shrinkToFit="1"/>
    </xf>
    <xf numFmtId="0" fontId="43" fillId="0" borderId="37" xfId="5" applyFont="1" applyBorder="1">
      <alignment vertical="center"/>
    </xf>
    <xf numFmtId="0" fontId="43" fillId="9" borderId="84" xfId="5" applyFont="1" applyFill="1" applyBorder="1" applyAlignment="1">
      <alignment horizontal="center" vertical="center"/>
    </xf>
    <xf numFmtId="0" fontId="30" fillId="0" borderId="0" xfId="0" applyFont="1" applyAlignment="1">
      <alignment horizontal="center" vertical="center"/>
    </xf>
    <xf numFmtId="0" fontId="43" fillId="0" borderId="87" xfId="5" applyFont="1" applyBorder="1" applyAlignment="1">
      <alignment vertical="center" shrinkToFit="1"/>
    </xf>
    <xf numFmtId="0" fontId="43" fillId="0" borderId="95" xfId="5" applyFont="1" applyBorder="1" applyAlignment="1">
      <alignment vertical="center" shrinkToFit="1"/>
    </xf>
    <xf numFmtId="0" fontId="43" fillId="0" borderId="0" xfId="5" applyFont="1">
      <alignment vertical="center"/>
    </xf>
    <xf numFmtId="0" fontId="30" fillId="8" borderId="5" xfId="0" applyFont="1" applyFill="1" applyBorder="1" applyAlignment="1">
      <alignment horizontal="center" vertical="center" shrinkToFit="1"/>
    </xf>
    <xf numFmtId="0" fontId="43" fillId="0" borderId="85" xfId="5" applyFont="1" applyBorder="1">
      <alignment vertical="center"/>
    </xf>
    <xf numFmtId="0" fontId="30" fillId="3" borderId="96" xfId="0" applyFont="1" applyFill="1" applyBorder="1">
      <alignment vertical="center"/>
    </xf>
    <xf numFmtId="0" fontId="30" fillId="0" borderId="13" xfId="0" applyFont="1" applyBorder="1" applyAlignment="1">
      <alignment horizontal="center" vertical="center"/>
    </xf>
    <xf numFmtId="0" fontId="30" fillId="0" borderId="97" xfId="0" applyFont="1" applyBorder="1" applyAlignment="1">
      <alignment vertical="center" shrinkToFit="1"/>
    </xf>
    <xf numFmtId="0" fontId="30" fillId="0" borderId="13" xfId="0" applyFont="1" applyBorder="1" applyAlignment="1">
      <alignment vertical="center" shrinkToFit="1"/>
    </xf>
    <xf numFmtId="0" fontId="30" fillId="0" borderId="0" xfId="0" applyFont="1" applyAlignment="1">
      <alignment vertical="center" shrinkToFit="1"/>
    </xf>
    <xf numFmtId="0" fontId="30" fillId="0" borderId="89" xfId="0" applyFont="1" applyBorder="1" applyAlignment="1">
      <alignment vertical="center" shrinkToFit="1"/>
    </xf>
    <xf numFmtId="0" fontId="30" fillId="0" borderId="93" xfId="0" applyFont="1" applyBorder="1" applyAlignment="1">
      <alignment vertical="center" shrinkToFit="1"/>
    </xf>
    <xf numFmtId="0" fontId="30" fillId="3" borderId="0" xfId="0" applyFont="1" applyFill="1">
      <alignment vertical="center"/>
    </xf>
    <xf numFmtId="0" fontId="43" fillId="0" borderId="98" xfId="5" applyFont="1" applyBorder="1">
      <alignment vertical="center"/>
    </xf>
    <xf numFmtId="0" fontId="30" fillId="3" borderId="99" xfId="0" applyFont="1" applyFill="1" applyBorder="1">
      <alignment vertical="center"/>
    </xf>
    <xf numFmtId="0" fontId="30" fillId="3" borderId="100" xfId="0" applyFont="1" applyFill="1" applyBorder="1">
      <alignment vertical="center"/>
    </xf>
    <xf numFmtId="0" fontId="48" fillId="10" borderId="0" xfId="5" applyFont="1" applyFill="1">
      <alignment vertical="center"/>
    </xf>
    <xf numFmtId="0" fontId="48" fillId="10" borderId="0" xfId="0" applyFont="1" applyFill="1">
      <alignment vertical="center"/>
    </xf>
    <xf numFmtId="0" fontId="14" fillId="0" borderId="12" xfId="0" applyFont="1" applyBorder="1" applyAlignment="1">
      <alignment horizontal="center" vertical="center" shrinkToFit="1"/>
    </xf>
    <xf numFmtId="0" fontId="29" fillId="0" borderId="0" xfId="0" applyFont="1">
      <alignment vertical="center"/>
    </xf>
    <xf numFmtId="0" fontId="29" fillId="0" borderId="0" xfId="0" applyFont="1" applyAlignment="1">
      <alignment vertical="top" wrapText="1"/>
    </xf>
    <xf numFmtId="0" fontId="14" fillId="0" borderId="14" xfId="0" applyFont="1" applyBorder="1" applyAlignment="1">
      <alignment horizontal="center" vertical="center" shrinkToFit="1"/>
    </xf>
    <xf numFmtId="0" fontId="12" fillId="6" borderId="0" xfId="0" applyFont="1" applyFill="1" applyAlignment="1">
      <alignment horizontal="center" vertical="center" wrapText="1"/>
    </xf>
    <xf numFmtId="180" fontId="5" fillId="6" borderId="0" xfId="0" applyNumberFormat="1" applyFont="1" applyFill="1" applyAlignment="1">
      <alignment horizontal="right" vertical="center" wrapText="1"/>
    </xf>
    <xf numFmtId="191" fontId="16" fillId="6" borderId="0" xfId="1" applyNumberFormat="1" applyFont="1" applyFill="1" applyBorder="1" applyAlignment="1">
      <alignment horizontal="right" vertical="center" shrinkToFit="1"/>
    </xf>
    <xf numFmtId="0" fontId="5" fillId="3" borderId="8" xfId="0" applyFont="1" applyFill="1" applyBorder="1" applyAlignment="1">
      <alignment horizontal="center" vertical="center"/>
    </xf>
    <xf numFmtId="0" fontId="5" fillId="3" borderId="16" xfId="0" applyFont="1" applyFill="1" applyBorder="1" applyAlignment="1">
      <alignment horizontal="center" vertical="center"/>
    </xf>
    <xf numFmtId="0" fontId="5" fillId="3" borderId="15" xfId="0" applyFont="1" applyFill="1" applyBorder="1" applyAlignment="1">
      <alignment horizontal="center" vertical="center"/>
    </xf>
    <xf numFmtId="202" fontId="6" fillId="3" borderId="5" xfId="0" applyNumberFormat="1" applyFont="1" applyFill="1" applyBorder="1" applyAlignment="1">
      <alignment vertical="center" shrinkToFit="1"/>
    </xf>
    <xf numFmtId="0" fontId="14" fillId="3" borderId="12" xfId="0" applyFont="1" applyFill="1" applyBorder="1" applyAlignment="1">
      <alignment horizontal="center" vertical="center" shrinkToFit="1"/>
    </xf>
    <xf numFmtId="0" fontId="49" fillId="3" borderId="5" xfId="0" applyFont="1" applyFill="1" applyBorder="1" applyAlignment="1">
      <alignment horizontal="center" vertical="center"/>
    </xf>
    <xf numFmtId="0" fontId="31" fillId="0" borderId="0" xfId="0" applyFont="1" applyAlignment="1">
      <alignment vertical="center" wrapText="1"/>
    </xf>
    <xf numFmtId="0" fontId="5" fillId="0" borderId="0" xfId="0" applyFont="1" applyAlignment="1">
      <alignment horizontal="left" vertical="top" wrapText="1"/>
    </xf>
    <xf numFmtId="0" fontId="32" fillId="0" borderId="0" xfId="0" applyFont="1" applyAlignment="1">
      <alignment horizontal="left" vertical="top" wrapText="1"/>
    </xf>
    <xf numFmtId="0" fontId="5" fillId="0" borderId="8" xfId="0" applyFont="1" applyBorder="1" applyAlignment="1">
      <alignment horizontal="left" vertical="center" wrapText="1"/>
    </xf>
    <xf numFmtId="0" fontId="5" fillId="0" borderId="0" xfId="0" applyFont="1" applyAlignment="1">
      <alignment horizontal="left" vertical="top"/>
    </xf>
    <xf numFmtId="0" fontId="32" fillId="0" borderId="0" xfId="0" applyFont="1" applyAlignment="1">
      <alignment horizontal="left" vertical="center" wrapText="1"/>
    </xf>
    <xf numFmtId="207" fontId="36" fillId="0" borderId="0" xfId="0" applyNumberFormat="1" applyFont="1" applyAlignment="1">
      <alignment horizontal="center" vertical="center"/>
    </xf>
    <xf numFmtId="0" fontId="5" fillId="0" borderId="20" xfId="0" applyFont="1" applyBorder="1" applyAlignment="1">
      <alignment horizontal="center" wrapText="1"/>
    </xf>
    <xf numFmtId="0" fontId="5" fillId="0" borderId="8" xfId="0" applyFont="1" applyBorder="1" applyAlignment="1">
      <alignment horizontal="center" wrapText="1"/>
    </xf>
    <xf numFmtId="0" fontId="5" fillId="0" borderId="15" xfId="0" applyFont="1" applyBorder="1" applyAlignment="1">
      <alignment horizontal="center" wrapText="1"/>
    </xf>
    <xf numFmtId="0" fontId="5" fillId="0" borderId="11" xfId="0" applyFont="1" applyBorder="1" applyAlignment="1">
      <alignment horizontal="center" wrapText="1"/>
    </xf>
    <xf numFmtId="0" fontId="51" fillId="0" borderId="0" xfId="0" applyFont="1" applyAlignment="1">
      <alignment horizontal="left" vertical="center"/>
    </xf>
    <xf numFmtId="0" fontId="30" fillId="0" borderId="87" xfId="5" applyFont="1" applyBorder="1">
      <alignment vertical="center"/>
    </xf>
    <xf numFmtId="0" fontId="34" fillId="0" borderId="0" xfId="0" applyFont="1">
      <alignment vertical="center"/>
    </xf>
    <xf numFmtId="0" fontId="40" fillId="0" borderId="0" xfId="0" applyFont="1">
      <alignment vertical="center"/>
    </xf>
    <xf numFmtId="0" fontId="3" fillId="0" borderId="0" xfId="0" applyFont="1" applyAlignment="1">
      <alignment horizontal="center" vertical="center" shrinkToFit="1"/>
    </xf>
    <xf numFmtId="0" fontId="5" fillId="3" borderId="6" xfId="0" applyFont="1" applyFill="1" applyBorder="1" applyAlignment="1">
      <alignment horizontal="center" vertical="center"/>
    </xf>
    <xf numFmtId="0" fontId="12" fillId="0" borderId="5" xfId="0" applyFont="1" applyBorder="1">
      <alignment vertical="center"/>
    </xf>
    <xf numFmtId="0" fontId="12" fillId="0" borderId="72" xfId="0" applyFont="1" applyBorder="1" applyAlignment="1">
      <alignment horizontal="center" vertical="center"/>
    </xf>
    <xf numFmtId="0" fontId="12" fillId="0" borderId="5" xfId="0" applyFont="1" applyBorder="1" applyAlignment="1">
      <alignment vertical="center" wrapText="1"/>
    </xf>
    <xf numFmtId="0" fontId="6" fillId="4" borderId="5" xfId="0" applyFont="1" applyFill="1" applyBorder="1" applyAlignment="1">
      <alignment horizontal="center" vertical="center"/>
    </xf>
    <xf numFmtId="0" fontId="55" fillId="0" borderId="5" xfId="0" applyFont="1" applyBorder="1">
      <alignment vertical="center"/>
    </xf>
    <xf numFmtId="0" fontId="12" fillId="0" borderId="5" xfId="0" applyFont="1" applyBorder="1" applyAlignment="1">
      <alignment horizontal="left" vertical="center" shrinkToFit="1"/>
    </xf>
    <xf numFmtId="0" fontId="12" fillId="0" borderId="16" xfId="0" applyFont="1" applyBorder="1" applyAlignment="1">
      <alignment horizontal="left" vertical="center"/>
    </xf>
    <xf numFmtId="0" fontId="12" fillId="0" borderId="5" xfId="0" applyFont="1" applyBorder="1" applyAlignment="1">
      <alignment horizontal="left" vertical="center"/>
    </xf>
    <xf numFmtId="0" fontId="12" fillId="0" borderId="12" xfId="0" applyFont="1" applyBorder="1" applyAlignment="1">
      <alignment horizontal="left" vertical="center"/>
    </xf>
    <xf numFmtId="0" fontId="15" fillId="0" borderId="5" xfId="0" applyFont="1" applyBorder="1" applyAlignment="1">
      <alignment vertical="center" wrapText="1"/>
    </xf>
    <xf numFmtId="0" fontId="12" fillId="11" borderId="5" xfId="0" applyFont="1" applyFill="1" applyBorder="1" applyAlignment="1">
      <alignment vertical="center" wrapText="1"/>
    </xf>
    <xf numFmtId="0" fontId="12" fillId="11" borderId="5" xfId="0" applyFont="1" applyFill="1" applyBorder="1">
      <alignment vertical="center"/>
    </xf>
    <xf numFmtId="0" fontId="12" fillId="11" borderId="5" xfId="0" applyFont="1" applyFill="1" applyBorder="1" applyAlignment="1">
      <alignment horizontal="left" vertical="center"/>
    </xf>
    <xf numFmtId="0" fontId="6" fillId="0" borderId="20" xfId="0" applyFont="1" applyBorder="1" applyAlignment="1">
      <alignment horizontal="left" vertical="center"/>
    </xf>
    <xf numFmtId="0" fontId="12" fillId="0" borderId="12" xfId="0" applyFont="1" applyBorder="1">
      <alignment vertical="center"/>
    </xf>
    <xf numFmtId="0" fontId="12" fillId="0" borderId="29" xfId="0" applyFont="1" applyBorder="1" applyAlignment="1">
      <alignment horizontal="left" vertical="center"/>
    </xf>
    <xf numFmtId="0" fontId="12" fillId="0" borderId="91" xfId="0" applyFont="1" applyBorder="1" applyAlignment="1">
      <alignment vertical="center" wrapText="1"/>
    </xf>
    <xf numFmtId="0" fontId="12" fillId="0" borderId="91" xfId="0" applyFont="1" applyBorder="1">
      <alignment vertical="center"/>
    </xf>
    <xf numFmtId="0" fontId="12" fillId="0" borderId="91" xfId="0" applyFont="1" applyBorder="1" applyAlignment="1">
      <alignment horizontal="left" vertical="center"/>
    </xf>
    <xf numFmtId="0" fontId="12" fillId="0" borderId="12" xfId="0" applyFont="1" applyBorder="1" applyAlignment="1">
      <alignment vertical="center" shrinkToFit="1"/>
    </xf>
    <xf numFmtId="0" fontId="12" fillId="0" borderId="5" xfId="0" applyFont="1" applyBorder="1" applyAlignment="1">
      <alignment vertical="center" shrinkToFit="1"/>
    </xf>
    <xf numFmtId="0" fontId="6" fillId="12" borderId="0" xfId="0" applyFont="1" applyFill="1">
      <alignment vertical="center"/>
    </xf>
    <xf numFmtId="0" fontId="3" fillId="12" borderId="0" xfId="0" applyFont="1" applyFill="1">
      <alignment vertical="center"/>
    </xf>
    <xf numFmtId="0" fontId="6" fillId="0" borderId="101" xfId="0" applyFont="1" applyBorder="1">
      <alignment vertical="center"/>
    </xf>
    <xf numFmtId="0" fontId="6" fillId="0" borderId="102" xfId="0" applyFont="1" applyBorder="1">
      <alignment vertical="center"/>
    </xf>
    <xf numFmtId="0" fontId="6" fillId="0" borderId="52" xfId="0" applyFont="1" applyBorder="1">
      <alignment vertical="center"/>
    </xf>
    <xf numFmtId="0" fontId="6" fillId="3" borderId="26" xfId="0" applyFont="1" applyFill="1" applyBorder="1">
      <alignment vertical="center"/>
    </xf>
    <xf numFmtId="0" fontId="6" fillId="0" borderId="7" xfId="0" applyFont="1" applyBorder="1">
      <alignment vertical="center"/>
    </xf>
    <xf numFmtId="0" fontId="6" fillId="0" borderId="103" xfId="0" applyFont="1" applyBorder="1">
      <alignment vertical="center"/>
    </xf>
    <xf numFmtId="0" fontId="9" fillId="0" borderId="52" xfId="0" applyFont="1" applyBorder="1">
      <alignment vertical="center"/>
    </xf>
    <xf numFmtId="0" fontId="6" fillId="3" borderId="7" xfId="0" applyFont="1" applyFill="1" applyBorder="1">
      <alignment vertical="center"/>
    </xf>
    <xf numFmtId="0" fontId="9" fillId="0" borderId="50" xfId="0" applyFont="1" applyBorder="1">
      <alignment vertical="center"/>
    </xf>
    <xf numFmtId="0" fontId="6" fillId="3" borderId="49" xfId="0" applyFont="1" applyFill="1" applyBorder="1">
      <alignment vertical="center"/>
    </xf>
    <xf numFmtId="0" fontId="6" fillId="0" borderId="105" xfId="0" applyFont="1" applyBorder="1">
      <alignment vertical="center"/>
    </xf>
    <xf numFmtId="0" fontId="6" fillId="0" borderId="106" xfId="0" applyFont="1" applyBorder="1">
      <alignment vertical="center"/>
    </xf>
    <xf numFmtId="0" fontId="14" fillId="0" borderId="5" xfId="0" applyFont="1" applyBorder="1">
      <alignment vertical="center"/>
    </xf>
    <xf numFmtId="0" fontId="14" fillId="0" borderId="72" xfId="0" applyFont="1" applyBorder="1" applyAlignment="1">
      <alignment horizontal="center" vertical="center"/>
    </xf>
    <xf numFmtId="0" fontId="3" fillId="4" borderId="5" xfId="0" applyFont="1" applyFill="1" applyBorder="1" applyAlignment="1">
      <alignment horizontal="center" vertical="center"/>
    </xf>
    <xf numFmtId="0" fontId="14" fillId="0" borderId="5" xfId="0" applyFont="1" applyBorder="1" applyAlignment="1">
      <alignment horizontal="left" vertical="center"/>
    </xf>
    <xf numFmtId="0" fontId="14" fillId="0" borderId="12" xfId="0" applyFont="1" applyBorder="1" applyAlignment="1">
      <alignment horizontal="left" vertical="center"/>
    </xf>
    <xf numFmtId="0" fontId="14" fillId="0" borderId="5" xfId="0" applyFont="1" applyBorder="1" applyAlignment="1">
      <alignment vertical="center" wrapText="1"/>
    </xf>
    <xf numFmtId="0" fontId="14" fillId="11" borderId="5" xfId="0" applyFont="1" applyFill="1" applyBorder="1" applyAlignment="1">
      <alignment vertical="center" shrinkToFit="1"/>
    </xf>
    <xf numFmtId="0" fontId="14" fillId="11" borderId="5" xfId="0" applyFont="1" applyFill="1" applyBorder="1">
      <alignment vertical="center"/>
    </xf>
    <xf numFmtId="0" fontId="14" fillId="11" borderId="5" xfId="0" applyFont="1" applyFill="1" applyBorder="1" applyAlignment="1">
      <alignment vertical="center" wrapText="1"/>
    </xf>
    <xf numFmtId="0" fontId="14" fillId="11" borderId="5" xfId="0" applyFont="1" applyFill="1" applyBorder="1" applyAlignment="1">
      <alignment horizontal="left" vertical="center"/>
    </xf>
    <xf numFmtId="0" fontId="14" fillId="0" borderId="16" xfId="0" applyFont="1" applyBorder="1" applyAlignment="1">
      <alignment horizontal="left" vertical="center"/>
    </xf>
    <xf numFmtId="0" fontId="14" fillId="0" borderId="29" xfId="0" applyFont="1" applyBorder="1" applyAlignment="1">
      <alignment horizontal="left" vertical="center"/>
    </xf>
    <xf numFmtId="0" fontId="14" fillId="0" borderId="91" xfId="0" applyFont="1" applyBorder="1" applyAlignment="1">
      <alignment vertical="center" wrapText="1"/>
    </xf>
    <xf numFmtId="0" fontId="14" fillId="0" borderId="91" xfId="0" applyFont="1" applyBorder="1">
      <alignment vertical="center"/>
    </xf>
    <xf numFmtId="0" fontId="14" fillId="0" borderId="91" xfId="0" applyFont="1" applyBorder="1" applyAlignment="1">
      <alignment horizontal="left" vertical="center"/>
    </xf>
    <xf numFmtId="0" fontId="14" fillId="0" borderId="12" xfId="0" applyFont="1" applyBorder="1" applyAlignment="1">
      <alignment vertical="center" wrapText="1"/>
    </xf>
    <xf numFmtId="0" fontId="14" fillId="0" borderId="12" xfId="0" applyFont="1" applyBorder="1">
      <alignment vertical="center"/>
    </xf>
    <xf numFmtId="0" fontId="7" fillId="12" borderId="0" xfId="0" applyFont="1" applyFill="1">
      <alignment vertical="center"/>
    </xf>
    <xf numFmtId="0" fontId="59" fillId="0" borderId="0" xfId="0" applyFont="1">
      <alignment vertical="center"/>
    </xf>
    <xf numFmtId="0" fontId="60" fillId="0" borderId="0" xfId="0" applyFont="1">
      <alignment vertical="center"/>
    </xf>
    <xf numFmtId="0" fontId="60" fillId="0" borderId="0" xfId="0" applyFont="1" applyAlignment="1">
      <alignment horizontal="center" vertical="center"/>
    </xf>
    <xf numFmtId="0" fontId="61" fillId="0" borderId="0" xfId="0" applyFont="1" applyAlignment="1">
      <alignment horizontal="justify" vertical="center"/>
    </xf>
    <xf numFmtId="0" fontId="61" fillId="0" borderId="0" xfId="0" applyFont="1" applyAlignment="1">
      <alignment horizontal="center" vertical="center"/>
    </xf>
    <xf numFmtId="0" fontId="59" fillId="0" borderId="0" xfId="2" applyFont="1"/>
    <xf numFmtId="0" fontId="59" fillId="0" borderId="0" xfId="0" applyFont="1" applyAlignment="1">
      <alignment vertical="center" wrapText="1"/>
    </xf>
    <xf numFmtId="0" fontId="59" fillId="0" borderId="0" xfId="0" applyFont="1" applyAlignment="1">
      <alignment horizontal="center" vertical="center"/>
    </xf>
    <xf numFmtId="0" fontId="59" fillId="0" borderId="0" xfId="2" applyFont="1" applyAlignment="1">
      <alignment vertical="center"/>
    </xf>
    <xf numFmtId="0" fontId="61" fillId="0" borderId="0" xfId="0" applyFont="1">
      <alignment vertical="center"/>
    </xf>
    <xf numFmtId="0" fontId="62" fillId="0" borderId="0" xfId="0" applyFont="1" applyAlignment="1">
      <alignment horizontal="center" vertical="center"/>
    </xf>
    <xf numFmtId="0" fontId="63" fillId="0" borderId="0" xfId="0" applyFont="1">
      <alignment vertical="center"/>
    </xf>
    <xf numFmtId="0" fontId="59" fillId="0" borderId="0" xfId="0" applyFont="1" applyAlignment="1">
      <alignment horizontal="left" vertical="center"/>
    </xf>
    <xf numFmtId="0" fontId="59" fillId="0" borderId="0" xfId="2" applyFont="1" applyAlignment="1">
      <alignment horizontal="center" vertical="center"/>
    </xf>
    <xf numFmtId="0" fontId="59" fillId="0" borderId="0" xfId="2" applyFont="1" applyAlignment="1">
      <alignment horizontal="left"/>
    </xf>
    <xf numFmtId="0" fontId="59" fillId="0" borderId="0" xfId="0" applyFont="1" applyAlignment="1">
      <alignment horizontal="right" vertical="center"/>
    </xf>
    <xf numFmtId="0" fontId="60" fillId="0" borderId="0" xfId="7" applyFont="1">
      <alignment vertical="center"/>
    </xf>
    <xf numFmtId="0" fontId="60" fillId="0" borderId="0" xfId="7" applyFont="1" applyAlignment="1">
      <alignment vertical="center" wrapText="1"/>
    </xf>
    <xf numFmtId="0" fontId="66" fillId="0" borderId="0" xfId="7" applyFont="1">
      <alignment vertical="center"/>
    </xf>
    <xf numFmtId="0" fontId="60" fillId="0" borderId="0" xfId="7" applyFont="1" applyAlignment="1">
      <alignment horizontal="center" vertical="center"/>
    </xf>
    <xf numFmtId="0" fontId="60" fillId="0" borderId="13" xfId="7" applyFont="1" applyBorder="1">
      <alignment vertical="center"/>
    </xf>
    <xf numFmtId="0" fontId="60" fillId="0" borderId="0" xfId="7" applyFont="1" applyAlignment="1">
      <alignment horizontal="right" vertical="center"/>
    </xf>
    <xf numFmtId="0" fontId="5" fillId="0" borderId="0" xfId="8" applyFont="1">
      <alignment vertical="center"/>
    </xf>
    <xf numFmtId="0" fontId="5" fillId="0" borderId="15" xfId="8" applyFont="1" applyBorder="1">
      <alignment vertical="center"/>
    </xf>
    <xf numFmtId="0" fontId="5" fillId="0" borderId="26" xfId="8" applyFont="1" applyBorder="1">
      <alignment vertical="center"/>
    </xf>
    <xf numFmtId="0" fontId="5" fillId="0" borderId="14" xfId="8" applyFont="1" applyBorder="1">
      <alignment vertical="center"/>
    </xf>
    <xf numFmtId="0" fontId="5" fillId="0" borderId="20" xfId="8" applyFont="1" applyBorder="1">
      <alignment vertical="center"/>
    </xf>
    <xf numFmtId="0" fontId="5" fillId="0" borderId="13" xfId="8" applyFont="1" applyBorder="1">
      <alignment vertical="center"/>
    </xf>
    <xf numFmtId="0" fontId="5" fillId="0" borderId="11" xfId="8" applyFont="1" applyBorder="1">
      <alignment vertical="center"/>
    </xf>
    <xf numFmtId="0" fontId="5" fillId="0" borderId="17" xfId="8" applyFont="1" applyBorder="1">
      <alignment vertical="center"/>
    </xf>
    <xf numFmtId="0" fontId="5" fillId="0" borderId="10" xfId="8" applyFont="1" applyBorder="1">
      <alignment vertical="center"/>
    </xf>
    <xf numFmtId="0" fontId="9" fillId="0" borderId="0" xfId="8" applyFont="1">
      <alignment vertical="center"/>
    </xf>
    <xf numFmtId="0" fontId="5" fillId="0" borderId="5" xfId="8" applyFont="1" applyBorder="1" applyAlignment="1">
      <alignment horizontal="center" vertical="center" wrapText="1"/>
    </xf>
    <xf numFmtId="0" fontId="5" fillId="0" borderId="12" xfId="8" applyFont="1" applyBorder="1" applyAlignment="1">
      <alignment horizontal="center" vertical="center" wrapText="1"/>
    </xf>
    <xf numFmtId="0" fontId="5" fillId="4" borderId="8" xfId="8" applyFont="1" applyFill="1" applyBorder="1" applyAlignment="1">
      <alignment horizontal="center" vertical="center" wrapText="1"/>
    </xf>
    <xf numFmtId="0" fontId="5" fillId="4" borderId="12" xfId="8" applyFont="1" applyFill="1" applyBorder="1" applyAlignment="1">
      <alignment horizontal="center" vertical="center" wrapText="1"/>
    </xf>
    <xf numFmtId="0" fontId="5" fillId="4" borderId="6" xfId="8" applyFont="1" applyFill="1" applyBorder="1" applyAlignment="1">
      <alignment horizontal="center" vertical="center" wrapText="1"/>
    </xf>
    <xf numFmtId="0" fontId="9" fillId="0" borderId="42" xfId="8" applyFont="1" applyBorder="1" applyAlignment="1">
      <alignment horizontal="center" vertical="center"/>
    </xf>
    <xf numFmtId="0" fontId="9" fillId="0" borderId="41" xfId="8" applyFont="1" applyBorder="1" applyAlignment="1">
      <alignment horizontal="center" vertical="center"/>
    </xf>
    <xf numFmtId="0" fontId="9" fillId="0" borderId="40" xfId="8" applyFont="1" applyBorder="1" applyAlignment="1">
      <alignment horizontal="left" vertical="center"/>
    </xf>
    <xf numFmtId="0" fontId="6" fillId="0" borderId="0" xfId="9" applyFont="1" applyAlignment="1">
      <alignment horizontal="right" vertical="center"/>
    </xf>
    <xf numFmtId="0" fontId="6" fillId="0" borderId="0" xfId="8" applyFont="1" applyAlignment="1">
      <alignment vertical="top"/>
    </xf>
    <xf numFmtId="0" fontId="68" fillId="0" borderId="0" xfId="5" applyFont="1">
      <alignment vertical="center"/>
    </xf>
    <xf numFmtId="0" fontId="71" fillId="3" borderId="0" xfId="5" applyFont="1" applyFill="1" applyAlignment="1">
      <alignment horizontal="left" vertical="center"/>
    </xf>
    <xf numFmtId="0" fontId="73" fillId="3" borderId="0" xfId="5" applyFont="1" applyFill="1" applyAlignment="1">
      <alignment horizontal="left" vertical="center"/>
    </xf>
    <xf numFmtId="0" fontId="71" fillId="0" borderId="0" xfId="5" applyFont="1" applyAlignment="1">
      <alignment horizontal="left" vertical="center"/>
    </xf>
    <xf numFmtId="0" fontId="6" fillId="0" borderId="0" xfId="9" applyFont="1">
      <alignment vertical="center"/>
    </xf>
    <xf numFmtId="210" fontId="6" fillId="0" borderId="0" xfId="9" applyNumberFormat="1" applyFont="1" applyAlignment="1">
      <alignment horizontal="right" vertical="center" wrapText="1"/>
    </xf>
    <xf numFmtId="210" fontId="6" fillId="0" borderId="0" xfId="9" applyNumberFormat="1" applyFont="1" applyAlignment="1">
      <alignment horizontal="center" vertical="center" wrapText="1"/>
    </xf>
    <xf numFmtId="210" fontId="27" fillId="0" borderId="0" xfId="9" applyNumberFormat="1" applyFont="1" applyAlignment="1">
      <alignment horizontal="left" vertical="center" wrapText="1" shrinkToFit="1"/>
    </xf>
    <xf numFmtId="210" fontId="5" fillId="0" borderId="0" xfId="9" applyNumberFormat="1" applyFont="1" applyAlignment="1">
      <alignment horizontal="left" vertical="center" wrapText="1" shrinkToFit="1"/>
    </xf>
    <xf numFmtId="210" fontId="6" fillId="0" borderId="0" xfId="9" applyNumberFormat="1" applyFont="1" applyAlignment="1">
      <alignment horizontal="left" vertical="center" shrinkToFit="1"/>
    </xf>
    <xf numFmtId="213" fontId="6" fillId="0" borderId="0" xfId="9" applyNumberFormat="1" applyFont="1" applyAlignment="1">
      <alignment horizontal="center" vertical="center" wrapText="1"/>
    </xf>
    <xf numFmtId="214" fontId="6" fillId="0" borderId="0" xfId="9" applyNumberFormat="1" applyFont="1" applyAlignment="1">
      <alignment horizontal="center" vertical="center" wrapText="1"/>
    </xf>
    <xf numFmtId="215" fontId="6" fillId="0" borderId="0" xfId="9" applyNumberFormat="1" applyFont="1" applyAlignment="1">
      <alignment horizontal="center" vertical="center" wrapText="1"/>
    </xf>
    <xf numFmtId="216" fontId="6" fillId="0" borderId="0" xfId="9" applyNumberFormat="1" applyFont="1" applyAlignment="1">
      <alignment horizontal="center" vertical="center" shrinkToFit="1"/>
    </xf>
    <xf numFmtId="213" fontId="6" fillId="2" borderId="5" xfId="9" applyNumberFormat="1" applyFont="1" applyFill="1" applyBorder="1" applyAlignment="1">
      <alignment horizontal="center" vertical="center" wrapText="1"/>
    </xf>
    <xf numFmtId="218" fontId="6" fillId="2" borderId="5" xfId="9" applyNumberFormat="1" applyFont="1" applyFill="1" applyBorder="1" applyAlignment="1">
      <alignment horizontal="center" vertical="center" wrapText="1"/>
    </xf>
    <xf numFmtId="213" fontId="6" fillId="0" borderId="5" xfId="9" applyNumberFormat="1" applyFont="1" applyBorder="1" applyAlignment="1">
      <alignment horizontal="center" vertical="center" wrapText="1"/>
    </xf>
    <xf numFmtId="0" fontId="5" fillId="0" borderId="5" xfId="9" applyFont="1" applyBorder="1" applyAlignment="1">
      <alignment horizontal="center" vertical="center" wrapText="1"/>
    </xf>
    <xf numFmtId="0" fontId="5" fillId="0" borderId="5" xfId="9" applyFont="1" applyBorder="1" applyAlignment="1">
      <alignment horizontal="center" vertical="center" shrinkToFit="1"/>
    </xf>
    <xf numFmtId="0" fontId="6" fillId="0" borderId="0" xfId="9" applyFont="1" applyAlignment="1">
      <alignment horizontal="center" vertical="center"/>
    </xf>
    <xf numFmtId="0" fontId="6" fillId="0" borderId="107" xfId="9" applyFont="1" applyBorder="1" applyAlignment="1">
      <alignment horizontal="center" vertical="center"/>
    </xf>
    <xf numFmtId="0" fontId="9" fillId="5" borderId="108" xfId="9" applyFont="1" applyFill="1" applyBorder="1" applyAlignment="1">
      <alignment vertical="center" wrapText="1"/>
    </xf>
    <xf numFmtId="210" fontId="5" fillId="5" borderId="109" xfId="9" applyNumberFormat="1" applyFont="1" applyFill="1" applyBorder="1" applyAlignment="1">
      <alignment horizontal="left" vertical="center" wrapText="1" shrinkToFit="1"/>
    </xf>
    <xf numFmtId="0" fontId="6" fillId="5" borderId="108" xfId="9" applyFont="1" applyFill="1" applyBorder="1" applyAlignment="1">
      <alignment horizontal="center" vertical="center" wrapText="1"/>
    </xf>
    <xf numFmtId="213" fontId="6" fillId="5" borderId="108" xfId="9" applyNumberFormat="1" applyFont="1" applyFill="1" applyBorder="1" applyAlignment="1">
      <alignment horizontal="center" vertical="center" wrapText="1"/>
    </xf>
    <xf numFmtId="215" fontId="76" fillId="5" borderId="108" xfId="9" applyNumberFormat="1" applyFont="1" applyFill="1" applyBorder="1" applyAlignment="1">
      <alignment horizontal="center" vertical="center"/>
    </xf>
    <xf numFmtId="214" fontId="6" fillId="5" borderId="109" xfId="9" applyNumberFormat="1" applyFont="1" applyFill="1" applyBorder="1" applyAlignment="1">
      <alignment horizontal="center" vertical="center" wrapText="1"/>
    </xf>
    <xf numFmtId="0" fontId="6" fillId="5" borderId="0" xfId="9" applyFont="1" applyFill="1">
      <alignment vertical="center"/>
    </xf>
    <xf numFmtId="216" fontId="6" fillId="5" borderId="108" xfId="9" applyNumberFormat="1" applyFont="1" applyFill="1" applyBorder="1" applyAlignment="1">
      <alignment horizontal="center" vertical="center" shrinkToFit="1"/>
    </xf>
    <xf numFmtId="217" fontId="6" fillId="5" borderId="108" xfId="9" applyNumberFormat="1" applyFont="1" applyFill="1" applyBorder="1" applyAlignment="1">
      <alignment horizontal="center" vertical="center" wrapText="1"/>
    </xf>
    <xf numFmtId="0" fontId="5" fillId="4" borderId="109" xfId="9" applyFont="1" applyFill="1" applyBorder="1" applyAlignment="1">
      <alignment horizontal="center" vertical="center" shrinkToFit="1"/>
    </xf>
    <xf numFmtId="0" fontId="77" fillId="0" borderId="0" xfId="9" applyFont="1" applyAlignment="1">
      <alignment horizontal="center" vertical="center"/>
    </xf>
    <xf numFmtId="0" fontId="9" fillId="0" borderId="0" xfId="9" applyFont="1">
      <alignment vertical="center"/>
    </xf>
    <xf numFmtId="0" fontId="35" fillId="0" borderId="0" xfId="9" applyFont="1" applyAlignment="1">
      <alignment horizontal="center" vertical="center"/>
    </xf>
    <xf numFmtId="0" fontId="35" fillId="0" borderId="0" xfId="9" applyFont="1" applyAlignment="1">
      <alignment horizontal="left" vertical="center"/>
    </xf>
    <xf numFmtId="0" fontId="35" fillId="0" borderId="0" xfId="9" applyFont="1" applyAlignment="1">
      <alignment horizontal="right" vertical="center"/>
    </xf>
    <xf numFmtId="0" fontId="6" fillId="0" borderId="0" xfId="9" applyFont="1" applyAlignment="1">
      <alignment horizontal="left" vertical="center"/>
    </xf>
    <xf numFmtId="0" fontId="40" fillId="0" borderId="0" xfId="9" applyFont="1">
      <alignment vertical="center"/>
    </xf>
    <xf numFmtId="0" fontId="41" fillId="0" borderId="0" xfId="9" applyFont="1">
      <alignment vertical="center"/>
    </xf>
    <xf numFmtId="0" fontId="33" fillId="0" borderId="0" xfId="5">
      <alignment vertical="center"/>
    </xf>
    <xf numFmtId="0" fontId="33" fillId="0" borderId="0" xfId="5" applyAlignment="1">
      <alignment vertical="center" wrapText="1"/>
    </xf>
    <xf numFmtId="0" fontId="78" fillId="0" borderId="0" xfId="5" applyFont="1">
      <alignment vertical="center"/>
    </xf>
    <xf numFmtId="0" fontId="78" fillId="0" borderId="91" xfId="5" applyFont="1" applyBorder="1">
      <alignment vertical="center"/>
    </xf>
    <xf numFmtId="0" fontId="78" fillId="0" borderId="82" xfId="5" applyFont="1" applyBorder="1">
      <alignment vertical="center"/>
    </xf>
    <xf numFmtId="0" fontId="78" fillId="0" borderId="87" xfId="5" applyFont="1" applyBorder="1">
      <alignment vertical="center"/>
    </xf>
    <xf numFmtId="0" fontId="78" fillId="0" borderId="37" xfId="5" applyFont="1" applyBorder="1">
      <alignment vertical="center"/>
    </xf>
    <xf numFmtId="0" fontId="78" fillId="0" borderId="12" xfId="5" applyFont="1" applyBorder="1">
      <alignment vertical="center"/>
    </xf>
    <xf numFmtId="0" fontId="78" fillId="0" borderId="16" xfId="5" applyFont="1" applyBorder="1">
      <alignment vertical="center"/>
    </xf>
    <xf numFmtId="0" fontId="78" fillId="0" borderId="85" xfId="5" applyFont="1" applyBorder="1">
      <alignment vertical="center"/>
    </xf>
    <xf numFmtId="0" fontId="79" fillId="0" borderId="5" xfId="5" applyFont="1" applyBorder="1" applyAlignment="1">
      <alignment horizontal="center" vertical="center" wrapText="1"/>
    </xf>
    <xf numFmtId="0" fontId="79" fillId="0" borderId="16" xfId="5" applyFont="1" applyBorder="1" applyAlignment="1">
      <alignment vertical="center" wrapText="1"/>
    </xf>
    <xf numFmtId="0" fontId="81" fillId="0" borderId="0" xfId="5" applyFont="1" applyAlignment="1">
      <alignment horizontal="center" vertical="center"/>
    </xf>
    <xf numFmtId="0" fontId="81" fillId="0" borderId="0" xfId="5" applyFont="1" applyAlignment="1">
      <alignment vertical="center" wrapText="1"/>
    </xf>
    <xf numFmtId="0" fontId="81" fillId="0" borderId="0" xfId="5" applyFont="1">
      <alignment vertical="center"/>
    </xf>
    <xf numFmtId="0" fontId="79" fillId="0" borderId="0" xfId="5" applyFont="1" applyAlignment="1">
      <alignment horizontal="left" vertical="center"/>
    </xf>
    <xf numFmtId="0" fontId="78" fillId="0" borderId="5" xfId="5" applyFont="1" applyBorder="1">
      <alignment vertical="center"/>
    </xf>
    <xf numFmtId="0" fontId="79" fillId="13" borderId="5" xfId="5" applyFont="1" applyFill="1" applyBorder="1" applyAlignment="1">
      <alignment horizontal="center" vertical="center" wrapText="1"/>
    </xf>
    <xf numFmtId="0" fontId="79" fillId="0" borderId="5" xfId="5" applyFont="1" applyBorder="1" applyAlignment="1">
      <alignment vertical="center" wrapText="1"/>
    </xf>
    <xf numFmtId="0" fontId="78" fillId="0" borderId="5" xfId="5" applyFont="1" applyBorder="1" applyAlignment="1">
      <alignment horizontal="center" vertical="center"/>
    </xf>
    <xf numFmtId="0" fontId="80" fillId="13" borderId="6" xfId="5" applyFont="1" applyFill="1" applyBorder="1" applyAlignment="1">
      <alignment horizontal="center" vertical="center" wrapText="1"/>
    </xf>
    <xf numFmtId="0" fontId="81" fillId="0" borderId="0" xfId="5" applyFont="1" applyAlignment="1">
      <alignment horizontal="left" vertical="center" indent="1"/>
    </xf>
    <xf numFmtId="0" fontId="79" fillId="0" borderId="0" xfId="5" applyFont="1">
      <alignment vertical="center"/>
    </xf>
    <xf numFmtId="0" fontId="79" fillId="0" borderId="5" xfId="5" applyFont="1" applyBorder="1" applyAlignment="1">
      <alignment horizontal="left" vertical="center" wrapText="1"/>
    </xf>
    <xf numFmtId="0" fontId="79" fillId="0" borderId="5" xfId="5" applyFont="1" applyBorder="1" applyAlignment="1">
      <alignment vertical="top" wrapText="1"/>
    </xf>
    <xf numFmtId="0" fontId="78" fillId="0" borderId="5" xfId="5" applyFont="1" applyBorder="1" applyAlignment="1">
      <alignment vertical="center" wrapText="1"/>
    </xf>
    <xf numFmtId="0" fontId="81" fillId="0" borderId="0" xfId="5" applyFont="1" applyAlignment="1">
      <alignment horizontal="left" vertical="center" wrapText="1"/>
    </xf>
    <xf numFmtId="0" fontId="78" fillId="0" borderId="91" xfId="5" applyFont="1" applyBorder="1" applyAlignment="1">
      <alignment vertical="center" wrapText="1"/>
    </xf>
    <xf numFmtId="0" fontId="78" fillId="0" borderId="85" xfId="5" applyFont="1" applyBorder="1" applyAlignment="1">
      <alignment vertical="center" wrapText="1"/>
    </xf>
    <xf numFmtId="0" fontId="78" fillId="0" borderId="87" xfId="5" applyFont="1" applyBorder="1" applyAlignment="1">
      <alignment vertical="center" wrapText="1"/>
    </xf>
    <xf numFmtId="0" fontId="78" fillId="0" borderId="82" xfId="5" applyFont="1" applyBorder="1" applyAlignment="1">
      <alignment vertical="center" wrapText="1"/>
    </xf>
    <xf numFmtId="0" fontId="79" fillId="0" borderId="8" xfId="5" applyFont="1" applyBorder="1" applyAlignment="1">
      <alignment horizontal="left" vertical="center" wrapText="1"/>
    </xf>
    <xf numFmtId="0" fontId="78" fillId="0" borderId="29" xfId="5" applyFont="1" applyBorder="1" applyAlignment="1">
      <alignment vertical="center" wrapText="1"/>
    </xf>
    <xf numFmtId="0" fontId="78" fillId="0" borderId="5" xfId="5" applyFont="1" applyBorder="1" applyAlignment="1">
      <alignment horizontal="center" vertical="center" wrapText="1"/>
    </xf>
    <xf numFmtId="0" fontId="79" fillId="0" borderId="5" xfId="5" applyFont="1" applyBorder="1" applyAlignment="1">
      <alignment vertical="center" wrapText="1" shrinkToFit="1"/>
    </xf>
    <xf numFmtId="0" fontId="82" fillId="0" borderId="5" xfId="5" applyFont="1" applyBorder="1" applyAlignment="1">
      <alignment vertical="center" wrapText="1"/>
    </xf>
    <xf numFmtId="0" fontId="79" fillId="0" borderId="0" xfId="5" applyFont="1" applyAlignment="1">
      <alignment horizontal="center" vertical="center"/>
    </xf>
    <xf numFmtId="0" fontId="79" fillId="0" borderId="0" xfId="5" applyFont="1" applyAlignment="1">
      <alignment vertical="center" wrapText="1"/>
    </xf>
    <xf numFmtId="0" fontId="79" fillId="0" borderId="0" xfId="5" applyFont="1" applyAlignment="1">
      <alignment horizontal="left" vertical="center" indent="1"/>
    </xf>
    <xf numFmtId="0" fontId="83" fillId="0" borderId="0" xfId="5" applyFont="1" applyAlignment="1">
      <alignment horizontal="center" vertical="center"/>
    </xf>
    <xf numFmtId="0" fontId="83" fillId="0" borderId="0" xfId="5" applyFont="1" applyAlignment="1">
      <alignment vertical="center" wrapText="1"/>
    </xf>
    <xf numFmtId="0" fontId="83" fillId="0" borderId="0" xfId="5" applyFont="1">
      <alignment vertical="center"/>
    </xf>
    <xf numFmtId="0" fontId="78" fillId="0" borderId="37" xfId="5" applyFont="1" applyBorder="1" applyAlignment="1">
      <alignment vertical="center" wrapText="1"/>
    </xf>
    <xf numFmtId="0" fontId="79" fillId="13" borderId="6" xfId="5" applyFont="1" applyFill="1" applyBorder="1" applyAlignment="1">
      <alignment horizontal="center" vertical="center"/>
    </xf>
    <xf numFmtId="0" fontId="79" fillId="0" borderId="5" xfId="5" applyFont="1" applyBorder="1" applyAlignment="1">
      <alignment horizontal="left" vertical="top"/>
    </xf>
    <xf numFmtId="0" fontId="79" fillId="0" borderId="5" xfId="5" applyFont="1" applyBorder="1" applyAlignment="1">
      <alignment vertical="top"/>
    </xf>
    <xf numFmtId="0" fontId="78" fillId="0" borderId="29" xfId="5" applyFont="1" applyBorder="1">
      <alignment vertical="center"/>
    </xf>
    <xf numFmtId="0" fontId="79" fillId="13" borderId="5" xfId="5" applyFont="1" applyFill="1" applyBorder="1" applyAlignment="1">
      <alignment horizontal="center" vertical="center"/>
    </xf>
    <xf numFmtId="0" fontId="80" fillId="0" borderId="0" xfId="5" applyFont="1" applyAlignment="1">
      <alignment horizontal="left" vertical="center"/>
    </xf>
    <xf numFmtId="0" fontId="80" fillId="13" borderId="5" xfId="5" applyFont="1" applyFill="1" applyBorder="1" applyAlignment="1">
      <alignment horizontal="center" vertical="center" wrapText="1"/>
    </xf>
    <xf numFmtId="0" fontId="5" fillId="0" borderId="0" xfId="10" applyFont="1"/>
    <xf numFmtId="0" fontId="5" fillId="0" borderId="0" xfId="10" applyFont="1" applyAlignment="1">
      <alignment wrapText="1"/>
    </xf>
    <xf numFmtId="0" fontId="6" fillId="0" borderId="0" xfId="11" applyFont="1"/>
    <xf numFmtId="0" fontId="9" fillId="0" borderId="16" xfId="11" applyFont="1" applyBorder="1" applyAlignment="1">
      <alignment horizontal="center" vertical="center" wrapText="1" shrinkToFit="1"/>
    </xf>
    <xf numFmtId="0" fontId="9" fillId="0" borderId="5" xfId="11" applyFont="1" applyBorder="1" applyAlignment="1">
      <alignment horizontal="center" vertical="center" wrapText="1" shrinkToFit="1"/>
    </xf>
    <xf numFmtId="0" fontId="9" fillId="0" borderId="5" xfId="11" applyFont="1" applyBorder="1" applyAlignment="1">
      <alignment horizontal="center" vertical="center" shrinkToFit="1"/>
    </xf>
    <xf numFmtId="0" fontId="5" fillId="0" borderId="0" xfId="11" applyFont="1"/>
    <xf numFmtId="0" fontId="5" fillId="0" borderId="0" xfId="11" applyFont="1" applyAlignment="1">
      <alignment vertical="center"/>
    </xf>
    <xf numFmtId="0" fontId="5" fillId="0" borderId="0" xfId="11" applyFont="1" applyAlignment="1">
      <alignment vertical="center" wrapText="1"/>
    </xf>
    <xf numFmtId="0" fontId="6" fillId="0" borderId="0" xfId="10" applyFont="1"/>
    <xf numFmtId="0" fontId="6" fillId="0" borderId="0" xfId="10" applyFont="1" applyAlignment="1">
      <alignment horizontal="left" vertical="center"/>
    </xf>
    <xf numFmtId="0" fontId="6" fillId="0" borderId="0" xfId="12" applyFont="1"/>
    <xf numFmtId="0" fontId="6" fillId="0" borderId="0" xfId="11" applyFont="1" applyAlignment="1">
      <alignment horizontal="left" vertical="center" wrapText="1"/>
    </xf>
    <xf numFmtId="38" fontId="6" fillId="0" borderId="0" xfId="1" applyFont="1" applyFill="1" applyBorder="1" applyAlignment="1">
      <alignment horizontal="right" vertical="center" shrinkToFit="1" readingOrder="1"/>
    </xf>
    <xf numFmtId="38" fontId="6" fillId="0" borderId="0" xfId="1" applyFont="1" applyFill="1" applyBorder="1" applyAlignment="1">
      <alignment horizontal="right" vertical="center" wrapText="1"/>
    </xf>
    <xf numFmtId="0" fontId="6" fillId="0" borderId="0" xfId="12" applyFont="1" applyAlignment="1">
      <alignment horizontal="center" vertical="center" shrinkToFit="1"/>
    </xf>
    <xf numFmtId="0" fontId="6" fillId="0" borderId="0" xfId="12" applyFont="1" applyAlignment="1">
      <alignment vertical="center" wrapText="1" shrinkToFit="1" readingOrder="1"/>
    </xf>
    <xf numFmtId="186" fontId="6" fillId="0" borderId="0" xfId="12" applyNumberFormat="1" applyFont="1" applyAlignment="1">
      <alignment horizontal="center" vertical="center" shrinkToFit="1" readingOrder="1"/>
    </xf>
    <xf numFmtId="0" fontId="6" fillId="0" borderId="0" xfId="12" applyFont="1" applyAlignment="1">
      <alignment horizontal="center" vertical="center" wrapText="1"/>
    </xf>
    <xf numFmtId="0" fontId="6" fillId="0" borderId="0" xfId="12" applyFont="1" applyAlignment="1">
      <alignment horizontal="center" vertical="center"/>
    </xf>
    <xf numFmtId="0" fontId="5" fillId="0" borderId="0" xfId="12" applyFont="1" applyAlignment="1">
      <alignment horizontal="center" vertical="center" shrinkToFit="1"/>
    </xf>
    <xf numFmtId="38" fontId="5" fillId="2" borderId="117" xfId="1" applyFont="1" applyFill="1" applyBorder="1" applyAlignment="1">
      <alignment horizontal="right" vertical="center" shrinkToFit="1" readingOrder="1"/>
    </xf>
    <xf numFmtId="38" fontId="5" fillId="2" borderId="120" xfId="1" applyFont="1" applyFill="1" applyBorder="1" applyAlignment="1">
      <alignment horizontal="right" vertical="center" shrinkToFit="1" readingOrder="1"/>
    </xf>
    <xf numFmtId="38" fontId="5" fillId="2" borderId="29" xfId="1" applyFont="1" applyFill="1" applyBorder="1" applyAlignment="1">
      <alignment horizontal="right" vertical="center" wrapText="1"/>
    </xf>
    <xf numFmtId="38" fontId="5" fillId="2" borderId="121" xfId="1" applyFont="1" applyFill="1" applyBorder="1" applyAlignment="1">
      <alignment horizontal="right" vertical="center" shrinkToFit="1" readingOrder="1"/>
    </xf>
    <xf numFmtId="38" fontId="5" fillId="2" borderId="5" xfId="1" applyFont="1" applyFill="1" applyBorder="1" applyAlignment="1">
      <alignment horizontal="right" vertical="center" wrapText="1" shrinkToFit="1" readingOrder="1"/>
    </xf>
    <xf numFmtId="38" fontId="5" fillId="2" borderId="72" xfId="1" applyFont="1" applyFill="1" applyBorder="1" applyAlignment="1">
      <alignment horizontal="right" vertical="center" shrinkToFit="1" readingOrder="1"/>
    </xf>
    <xf numFmtId="38" fontId="5" fillId="2" borderId="6" xfId="1" applyFont="1" applyFill="1" applyBorder="1" applyAlignment="1">
      <alignment horizontal="right" vertical="center" wrapText="1" shrinkToFit="1" readingOrder="1"/>
    </xf>
    <xf numFmtId="38" fontId="5" fillId="2" borderId="72" xfId="1" applyFont="1" applyFill="1" applyBorder="1" applyAlignment="1">
      <alignment horizontal="right" vertical="center" wrapText="1"/>
    </xf>
    <xf numFmtId="38" fontId="5" fillId="2" borderId="14" xfId="1" applyFont="1" applyFill="1" applyBorder="1" applyAlignment="1">
      <alignment horizontal="right" vertical="center" wrapText="1" shrinkToFit="1" readingOrder="1"/>
    </xf>
    <xf numFmtId="0" fontId="5" fillId="4" borderId="5" xfId="11" applyFont="1" applyFill="1" applyBorder="1" applyAlignment="1">
      <alignment horizontal="center" vertical="center" wrapText="1"/>
    </xf>
    <xf numFmtId="0" fontId="5" fillId="0" borderId="0" xfId="12" applyFont="1" applyAlignment="1">
      <alignment horizontal="right"/>
    </xf>
    <xf numFmtId="212" fontId="86" fillId="0" borderId="0" xfId="12" applyNumberFormat="1" applyFont="1" applyAlignment="1">
      <alignment horizontal="left"/>
    </xf>
    <xf numFmtId="0" fontId="86" fillId="0" borderId="0" xfId="12" applyFont="1" applyAlignment="1">
      <alignment horizontal="right" vertical="center"/>
    </xf>
    <xf numFmtId="212" fontId="87" fillId="0" borderId="0" xfId="12" applyNumberFormat="1" applyFont="1" applyAlignment="1">
      <alignment horizontal="left" vertical="center"/>
    </xf>
    <xf numFmtId="0" fontId="86" fillId="0" borderId="26" xfId="10" applyFont="1" applyBorder="1" applyAlignment="1">
      <alignment horizontal="right" vertical="center" wrapText="1" shrinkToFit="1"/>
    </xf>
    <xf numFmtId="212" fontId="87" fillId="0" borderId="26" xfId="12" applyNumberFormat="1" applyFont="1" applyBorder="1" applyAlignment="1">
      <alignment horizontal="left" vertical="center"/>
    </xf>
    <xf numFmtId="0" fontId="9" fillId="0" borderId="0" xfId="10" applyFont="1" applyAlignment="1">
      <alignment horizontal="left" vertical="center" wrapText="1"/>
    </xf>
    <xf numFmtId="0" fontId="5" fillId="0" borderId="0" xfId="10" applyFont="1" applyAlignment="1">
      <alignment vertical="center"/>
    </xf>
    <xf numFmtId="38" fontId="5" fillId="0" borderId="0" xfId="13" applyFont="1" applyFill="1" applyBorder="1" applyAlignment="1">
      <alignment vertical="center"/>
    </xf>
    <xf numFmtId="38" fontId="17" fillId="0" borderId="0" xfId="13" applyFont="1" applyFill="1" applyBorder="1" applyAlignment="1">
      <alignment vertical="center"/>
    </xf>
    <xf numFmtId="0" fontId="5" fillId="0" borderId="0" xfId="10" applyFont="1" applyAlignment="1">
      <alignment horizontal="center" vertical="center"/>
    </xf>
    <xf numFmtId="0" fontId="5" fillId="0" borderId="0" xfId="10" applyFont="1" applyAlignment="1">
      <alignment horizontal="left" vertical="center" wrapText="1"/>
    </xf>
    <xf numFmtId="0" fontId="9" fillId="0" borderId="0" xfId="10" applyFont="1" applyAlignment="1">
      <alignment horizontal="left" vertical="center"/>
    </xf>
    <xf numFmtId="0" fontId="5" fillId="0" borderId="124" xfId="10" applyFont="1" applyBorder="1"/>
    <xf numFmtId="0" fontId="6" fillId="0" borderId="125" xfId="10" applyFont="1" applyBorder="1" applyAlignment="1">
      <alignment vertical="center"/>
    </xf>
    <xf numFmtId="217" fontId="6" fillId="0" borderId="126" xfId="10" applyNumberFormat="1" applyFont="1" applyBorder="1" applyAlignment="1">
      <alignment vertical="center"/>
    </xf>
    <xf numFmtId="0" fontId="6" fillId="0" borderId="127" xfId="10" applyFont="1" applyBorder="1" applyAlignment="1">
      <alignment vertical="center"/>
    </xf>
    <xf numFmtId="0" fontId="5" fillId="4" borderId="109" xfId="10" applyFont="1" applyFill="1" applyBorder="1" applyAlignment="1">
      <alignment horizontal="center" vertical="center" wrapText="1"/>
    </xf>
    <xf numFmtId="0" fontId="5" fillId="4" borderId="155" xfId="10" applyFont="1" applyFill="1" applyBorder="1" applyAlignment="1">
      <alignment horizontal="center" vertical="center" wrapText="1"/>
    </xf>
    <xf numFmtId="0" fontId="5" fillId="4" borderId="156" xfId="10" applyFont="1" applyFill="1" applyBorder="1" applyAlignment="1">
      <alignment horizontal="center" vertical="center" wrapText="1"/>
    </xf>
    <xf numFmtId="0" fontId="5" fillId="4" borderId="157" xfId="10" applyFont="1" applyFill="1" applyBorder="1" applyAlignment="1">
      <alignment horizontal="center" vertical="center" wrapText="1"/>
    </xf>
    <xf numFmtId="0" fontId="6" fillId="4" borderId="158" xfId="10" applyFont="1" applyFill="1" applyBorder="1" applyAlignment="1">
      <alignment horizontal="center" vertical="center" wrapText="1"/>
    </xf>
    <xf numFmtId="0" fontId="6" fillId="4" borderId="156" xfId="10" applyFont="1" applyFill="1" applyBorder="1" applyAlignment="1">
      <alignment horizontal="center" vertical="center" wrapText="1"/>
    </xf>
    <xf numFmtId="0" fontId="6" fillId="4" borderId="157" xfId="10" applyFont="1" applyFill="1" applyBorder="1" applyAlignment="1">
      <alignment horizontal="center" vertical="center" wrapText="1"/>
    </xf>
    <xf numFmtId="0" fontId="6" fillId="4" borderId="158" xfId="10" applyFont="1" applyFill="1" applyBorder="1" applyAlignment="1">
      <alignment horizontal="center" vertical="center" wrapText="1" shrinkToFit="1"/>
    </xf>
    <xf numFmtId="0" fontId="6" fillId="4" borderId="161" xfId="10" applyFont="1" applyFill="1" applyBorder="1" applyAlignment="1">
      <alignment horizontal="center" vertical="center"/>
    </xf>
    <xf numFmtId="0" fontId="3" fillId="0" borderId="0" xfId="9" applyFont="1">
      <alignment vertical="center"/>
    </xf>
    <xf numFmtId="0" fontId="41" fillId="0" borderId="0" xfId="10" applyFont="1"/>
    <xf numFmtId="0" fontId="18" fillId="0" borderId="47" xfId="0" applyFont="1" applyBorder="1">
      <alignment vertical="center"/>
    </xf>
    <xf numFmtId="0" fontId="18" fillId="0" borderId="46" xfId="0" applyFont="1" applyBorder="1">
      <alignment vertical="center"/>
    </xf>
    <xf numFmtId="0" fontId="6" fillId="0" borderId="45" xfId="0" applyFont="1" applyBorder="1">
      <alignment vertical="center"/>
    </xf>
    <xf numFmtId="199" fontId="16" fillId="0" borderId="7" xfId="0" applyNumberFormat="1" applyFont="1" applyBorder="1" applyAlignment="1">
      <alignment horizontal="center" vertical="center"/>
    </xf>
    <xf numFmtId="0" fontId="6" fillId="0" borderId="43" xfId="0" applyFont="1" applyBorder="1">
      <alignment vertical="center"/>
    </xf>
    <xf numFmtId="207" fontId="5" fillId="0" borderId="0" xfId="0" applyNumberFormat="1" applyFont="1">
      <alignment vertical="center"/>
    </xf>
    <xf numFmtId="0" fontId="76" fillId="0" borderId="0" xfId="0" applyFont="1">
      <alignment vertical="center"/>
    </xf>
    <xf numFmtId="0" fontId="6" fillId="5" borderId="5" xfId="0" applyFont="1" applyFill="1" applyBorder="1">
      <alignment vertical="center"/>
    </xf>
    <xf numFmtId="0" fontId="6" fillId="5" borderId="8" xfId="0" applyFont="1" applyFill="1" applyBorder="1" applyAlignment="1">
      <alignment vertical="center" shrinkToFit="1"/>
    </xf>
    <xf numFmtId="0" fontId="6" fillId="5" borderId="6" xfId="0" applyFont="1" applyFill="1" applyBorder="1" applyAlignment="1">
      <alignment horizontal="right" vertical="center" shrinkToFit="1"/>
    </xf>
    <xf numFmtId="0" fontId="76" fillId="5" borderId="8" xfId="0" applyFont="1" applyFill="1" applyBorder="1">
      <alignment vertical="center"/>
    </xf>
    <xf numFmtId="0" fontId="76" fillId="5" borderId="6" xfId="0" applyFont="1" applyFill="1" applyBorder="1" applyAlignment="1">
      <alignment horizontal="right" vertical="center"/>
    </xf>
    <xf numFmtId="0" fontId="88" fillId="5" borderId="5" xfId="0" applyFont="1" applyFill="1" applyBorder="1">
      <alignment vertical="center"/>
    </xf>
    <xf numFmtId="0" fontId="76" fillId="5" borderId="5" xfId="0" applyFont="1" applyFill="1" applyBorder="1">
      <alignment vertical="center"/>
    </xf>
    <xf numFmtId="0" fontId="6" fillId="0" borderId="0" xfId="2" applyFont="1"/>
    <xf numFmtId="0" fontId="6" fillId="0" borderId="0" xfId="2" applyFont="1" applyAlignment="1">
      <alignment horizontal="left" vertical="center"/>
    </xf>
    <xf numFmtId="0" fontId="5" fillId="0" borderId="17" xfId="0" applyFont="1" applyBorder="1" applyAlignment="1">
      <alignment vertical="center" wrapText="1"/>
    </xf>
    <xf numFmtId="0" fontId="6" fillId="0" borderId="17" xfId="0" applyFont="1" applyBorder="1" applyAlignment="1">
      <alignment horizontal="center" vertical="center"/>
    </xf>
    <xf numFmtId="0" fontId="34" fillId="0" borderId="17" xfId="0" applyFont="1" applyBorder="1">
      <alignment vertical="center"/>
    </xf>
    <xf numFmtId="0" fontId="12" fillId="0" borderId="0" xfId="2" applyFont="1" applyAlignment="1">
      <alignment horizontal="center" vertical="center" textRotation="255" wrapText="1"/>
    </xf>
    <xf numFmtId="0" fontId="12" fillId="0" borderId="17" xfId="2" applyFont="1" applyBorder="1" applyAlignment="1">
      <alignment horizontal="center" vertical="center" textRotation="255" wrapText="1"/>
    </xf>
    <xf numFmtId="0" fontId="5" fillId="0" borderId="10" xfId="0" applyFont="1" applyBorder="1" applyAlignment="1">
      <alignment vertical="center" wrapText="1"/>
    </xf>
    <xf numFmtId="0" fontId="6" fillId="0" borderId="26" xfId="0" applyFont="1" applyBorder="1" applyAlignment="1">
      <alignment horizontal="center" vertical="center"/>
    </xf>
    <xf numFmtId="0" fontId="34" fillId="0" borderId="26" xfId="5" applyFont="1" applyBorder="1">
      <alignment vertical="center"/>
    </xf>
    <xf numFmtId="0" fontId="5" fillId="0" borderId="26" xfId="0" applyFont="1" applyBorder="1" applyAlignment="1">
      <alignment horizontal="center" vertical="center" textRotation="255"/>
    </xf>
    <xf numFmtId="0" fontId="5" fillId="0" borderId="165" xfId="0" applyFont="1" applyBorder="1">
      <alignment vertical="center"/>
    </xf>
    <xf numFmtId="0" fontId="5" fillId="0" borderId="10" xfId="0" applyFont="1" applyBorder="1">
      <alignment vertical="center"/>
    </xf>
    <xf numFmtId="0" fontId="5" fillId="4" borderId="174" xfId="0" applyFont="1" applyFill="1" applyBorder="1" applyAlignment="1">
      <alignment horizontal="center" vertical="center" shrinkToFit="1"/>
    </xf>
    <xf numFmtId="0" fontId="34" fillId="0" borderId="17" xfId="5" applyFont="1" applyBorder="1">
      <alignment vertical="center"/>
    </xf>
    <xf numFmtId="0" fontId="5" fillId="0" borderId="17" xfId="0" applyFont="1" applyBorder="1" applyAlignment="1">
      <alignment horizontal="center" vertical="center" textRotation="255"/>
    </xf>
    <xf numFmtId="0" fontId="3" fillId="0" borderId="0" xfId="2" applyFont="1"/>
    <xf numFmtId="0" fontId="5" fillId="0" borderId="13" xfId="0" applyFont="1" applyBorder="1">
      <alignment vertical="center"/>
    </xf>
    <xf numFmtId="0" fontId="5" fillId="0" borderId="13" xfId="0" applyFont="1" applyBorder="1" applyAlignment="1">
      <alignment horizontal="center" vertical="center"/>
    </xf>
    <xf numFmtId="0" fontId="27" fillId="0" borderId="0" xfId="0" applyFont="1" applyAlignment="1">
      <alignment horizontal="center" vertical="center" textRotation="255"/>
    </xf>
    <xf numFmtId="0" fontId="9" fillId="0" borderId="0" xfId="2" applyFont="1" applyAlignment="1">
      <alignment horizontal="left" vertical="center"/>
    </xf>
    <xf numFmtId="176" fontId="3" fillId="0" borderId="0" xfId="0" applyNumberFormat="1" applyFont="1" applyAlignment="1">
      <alignment horizontal="center"/>
    </xf>
    <xf numFmtId="0" fontId="3" fillId="0" borderId="0" xfId="0" applyFont="1" applyAlignment="1">
      <alignment horizontal="center"/>
    </xf>
    <xf numFmtId="0" fontId="3" fillId="0" borderId="0" xfId="0" applyFont="1" applyAlignment="1">
      <alignment horizontal="left"/>
    </xf>
    <xf numFmtId="0" fontId="44" fillId="0" borderId="0" xfId="0" applyFont="1">
      <alignment vertical="center"/>
    </xf>
    <xf numFmtId="0" fontId="44" fillId="0" borderId="0" xfId="0" applyFont="1" applyAlignment="1">
      <alignment horizontal="left" vertical="center"/>
    </xf>
    <xf numFmtId="0" fontId="89" fillId="0" borderId="0" xfId="0" applyFont="1">
      <alignment vertical="center"/>
    </xf>
    <xf numFmtId="0" fontId="5" fillId="0" borderId="0" xfId="2" applyFont="1"/>
    <xf numFmtId="38" fontId="5" fillId="0" borderId="0" xfId="1" applyFont="1" applyFill="1" applyBorder="1" applyAlignment="1">
      <alignment horizontal="center" vertical="center"/>
    </xf>
    <xf numFmtId="38" fontId="5" fillId="0" borderId="0" xfId="1" applyFont="1" applyFill="1" applyBorder="1" applyAlignment="1">
      <alignment vertical="center"/>
    </xf>
    <xf numFmtId="0" fontId="5" fillId="0" borderId="6" xfId="2" quotePrefix="1" applyFont="1" applyBorder="1" applyAlignment="1">
      <alignment vertical="center"/>
    </xf>
    <xf numFmtId="0" fontId="5" fillId="0" borderId="16" xfId="2" quotePrefix="1" applyFont="1" applyBorder="1" applyAlignment="1">
      <alignment vertical="center"/>
    </xf>
    <xf numFmtId="0" fontId="5" fillId="0" borderId="29" xfId="2" quotePrefix="1" applyFont="1" applyBorder="1" applyAlignment="1">
      <alignment vertical="center"/>
    </xf>
    <xf numFmtId="0" fontId="5" fillId="0" borderId="10" xfId="2" quotePrefix="1" applyFont="1" applyBorder="1" applyAlignment="1">
      <alignment vertical="center"/>
    </xf>
    <xf numFmtId="0" fontId="5" fillId="0" borderId="13" xfId="2" quotePrefix="1" applyFont="1" applyBorder="1" applyAlignment="1">
      <alignment vertical="center"/>
    </xf>
    <xf numFmtId="224" fontId="5" fillId="0" borderId="0" xfId="0" applyNumberFormat="1" applyFont="1">
      <alignment vertical="center"/>
    </xf>
    <xf numFmtId="0" fontId="5" fillId="0" borderId="14" xfId="2" quotePrefix="1" applyFont="1" applyBorder="1" applyAlignment="1">
      <alignment vertical="center"/>
    </xf>
    <xf numFmtId="0" fontId="17" fillId="0" borderId="0" xfId="0" applyFont="1" applyAlignment="1">
      <alignment horizontal="left" vertical="center"/>
    </xf>
    <xf numFmtId="0" fontId="5" fillId="0" borderId="0" xfId="2" applyFont="1" applyAlignment="1">
      <alignment vertical="center"/>
    </xf>
    <xf numFmtId="0" fontId="7" fillId="0" borderId="0" xfId="0" applyFont="1" applyAlignment="1">
      <alignment horizontal="right" vertical="center"/>
    </xf>
    <xf numFmtId="0" fontId="44" fillId="0" borderId="0" xfId="0" applyFont="1" applyAlignment="1">
      <alignment horizontal="right" vertical="center"/>
    </xf>
    <xf numFmtId="0" fontId="92" fillId="0" borderId="0" xfId="14" applyFont="1"/>
    <xf numFmtId="0" fontId="92" fillId="0" borderId="0" xfId="14" applyFont="1" applyAlignment="1">
      <alignment vertical="center"/>
    </xf>
    <xf numFmtId="0" fontId="30" fillId="0" borderId="0" xfId="14" applyFont="1" applyAlignment="1">
      <alignment vertical="center"/>
    </xf>
    <xf numFmtId="0" fontId="30" fillId="0" borderId="117" xfId="14" applyFont="1" applyBorder="1" applyAlignment="1">
      <alignment vertical="center"/>
    </xf>
    <xf numFmtId="38" fontId="30" fillId="2" borderId="117" xfId="15" applyFont="1" applyFill="1" applyBorder="1">
      <alignment vertical="center"/>
    </xf>
    <xf numFmtId="0" fontId="30" fillId="0" borderId="12" xfId="14" applyFont="1" applyBorder="1" applyAlignment="1">
      <alignment vertical="center"/>
    </xf>
    <xf numFmtId="0" fontId="30" fillId="0" borderId="5" xfId="14" applyFont="1" applyBorder="1" applyAlignment="1">
      <alignment vertical="center"/>
    </xf>
    <xf numFmtId="0" fontId="30" fillId="0" borderId="0" xfId="14" applyFont="1"/>
    <xf numFmtId="0" fontId="40" fillId="0" borderId="0" xfId="5" applyFont="1">
      <alignment vertical="center"/>
    </xf>
    <xf numFmtId="0" fontId="40" fillId="0" borderId="0" xfId="5" applyFont="1" applyAlignment="1">
      <alignment vertical="center" wrapText="1"/>
    </xf>
    <xf numFmtId="0" fontId="40" fillId="13" borderId="5" xfId="5" applyFont="1" applyFill="1" applyBorder="1" applyAlignment="1">
      <alignment horizontal="center" vertical="center"/>
    </xf>
    <xf numFmtId="0" fontId="40" fillId="0" borderId="5" xfId="5" applyFont="1" applyBorder="1" applyAlignment="1">
      <alignment vertical="center" wrapText="1"/>
    </xf>
    <xf numFmtId="0" fontId="40" fillId="0" borderId="12" xfId="5" applyFont="1" applyBorder="1" applyAlignment="1">
      <alignment vertical="center" wrapText="1"/>
    </xf>
    <xf numFmtId="0" fontId="40" fillId="0" borderId="12" xfId="5" applyFont="1" applyBorder="1" applyAlignment="1">
      <alignment vertical="top" wrapText="1"/>
    </xf>
    <xf numFmtId="0" fontId="40" fillId="0" borderId="5" xfId="5" applyFont="1" applyBorder="1" applyAlignment="1">
      <alignment vertical="top" wrapText="1"/>
    </xf>
    <xf numFmtId="0" fontId="40" fillId="0" borderId="5" xfId="5" applyFont="1" applyBorder="1" applyAlignment="1">
      <alignment horizontal="center" vertical="center" wrapText="1"/>
    </xf>
    <xf numFmtId="0" fontId="40" fillId="0" borderId="14" xfId="5" applyFont="1" applyBorder="1" applyAlignment="1">
      <alignment horizontal="center" vertical="center" wrapText="1"/>
    </xf>
    <xf numFmtId="0" fontId="34" fillId="0" borderId="0" xfId="5" applyFont="1" applyAlignment="1">
      <alignment horizontal="center" vertical="center"/>
    </xf>
    <xf numFmtId="0" fontId="34" fillId="0" borderId="0" xfId="5" applyFont="1" applyAlignment="1">
      <alignment vertical="center" wrapText="1"/>
    </xf>
    <xf numFmtId="0" fontId="34" fillId="0" borderId="0" xfId="5" applyFont="1">
      <alignment vertical="center"/>
    </xf>
    <xf numFmtId="0" fontId="39" fillId="0" borderId="0" xfId="5" applyFont="1" applyAlignment="1">
      <alignment horizontal="left" vertical="center"/>
    </xf>
    <xf numFmtId="0" fontId="40" fillId="13" borderId="5" xfId="5" applyFont="1" applyFill="1" applyBorder="1" applyAlignment="1">
      <alignment horizontal="center" vertical="center" wrapText="1"/>
    </xf>
    <xf numFmtId="0" fontId="40" fillId="0" borderId="6" xfId="5" applyFont="1" applyBorder="1" applyAlignment="1">
      <alignment horizontal="center" vertical="center" wrapText="1"/>
    </xf>
    <xf numFmtId="0" fontId="34" fillId="0" borderId="0" xfId="5" applyFont="1" applyAlignment="1">
      <alignment horizontal="left" vertical="center" indent="1"/>
    </xf>
    <xf numFmtId="0" fontId="41" fillId="0" borderId="0" xfId="5" applyFont="1">
      <alignment vertical="center"/>
    </xf>
    <xf numFmtId="0" fontId="40" fillId="0" borderId="5" xfId="5" applyFont="1" applyBorder="1" applyAlignment="1">
      <alignment horizontal="left" vertical="center" wrapText="1"/>
    </xf>
    <xf numFmtId="0" fontId="34" fillId="0" borderId="12" xfId="5" applyFont="1" applyBorder="1" applyAlignment="1">
      <alignment horizontal="left" vertical="top" wrapText="1"/>
    </xf>
    <xf numFmtId="0" fontId="34" fillId="0" borderId="5" xfId="5" applyFont="1" applyBorder="1" applyAlignment="1">
      <alignment vertical="center" wrapText="1"/>
    </xf>
    <xf numFmtId="0" fontId="40" fillId="0" borderId="16" xfId="5" applyFont="1" applyBorder="1" applyAlignment="1">
      <alignment vertical="center" wrapText="1"/>
    </xf>
    <xf numFmtId="0" fontId="34" fillId="0" borderId="0" xfId="5" applyFont="1" applyAlignment="1">
      <alignment horizontal="left" vertical="center" wrapText="1"/>
    </xf>
    <xf numFmtId="0" fontId="40" fillId="0" borderId="5" xfId="5" applyFont="1" applyBorder="1" applyAlignment="1">
      <alignment horizontal="left" vertical="top" wrapText="1"/>
    </xf>
    <xf numFmtId="0" fontId="40" fillId="0" borderId="12" xfId="5" applyFont="1" applyBorder="1" applyAlignment="1">
      <alignment horizontal="left" vertical="top" wrapText="1"/>
    </xf>
    <xf numFmtId="0" fontId="40" fillId="0" borderId="8" xfId="5" applyFont="1" applyBorder="1" applyAlignment="1">
      <alignment horizontal="left" vertical="center" wrapText="1"/>
    </xf>
    <xf numFmtId="0" fontId="40" fillId="0" borderId="12" xfId="5" applyFont="1" applyBorder="1" applyAlignment="1">
      <alignment vertical="top" wrapText="1" shrinkToFit="1"/>
    </xf>
    <xf numFmtId="0" fontId="40" fillId="0" borderId="5" xfId="5" applyFont="1" applyBorder="1" applyAlignment="1">
      <alignment vertical="center" shrinkToFit="1"/>
    </xf>
    <xf numFmtId="0" fontId="40" fillId="0" borderId="0" xfId="5" applyFont="1" applyAlignment="1">
      <alignment horizontal="center" vertical="center"/>
    </xf>
    <xf numFmtId="0" fontId="40" fillId="0" borderId="0" xfId="5" applyFont="1" applyAlignment="1">
      <alignment horizontal="left" vertical="center" indent="1"/>
    </xf>
    <xf numFmtId="0" fontId="40" fillId="0" borderId="16" xfId="5" applyFont="1" applyBorder="1" applyAlignment="1">
      <alignment horizontal="left" vertical="center" wrapText="1"/>
    </xf>
    <xf numFmtId="0" fontId="40" fillId="0" borderId="5" xfId="5" applyFont="1" applyBorder="1" applyAlignment="1">
      <alignment vertical="top" shrinkToFit="1"/>
    </xf>
    <xf numFmtId="0" fontId="34" fillId="13" borderId="5" xfId="5" applyFont="1" applyFill="1" applyBorder="1" applyAlignment="1">
      <alignment horizontal="center" vertical="center"/>
    </xf>
    <xf numFmtId="0" fontId="95" fillId="0" borderId="0" xfId="0" applyFont="1">
      <alignment vertical="center"/>
    </xf>
    <xf numFmtId="0" fontId="97" fillId="0" borderId="0" xfId="0" applyFont="1" applyAlignment="1"/>
    <xf numFmtId="0" fontId="95" fillId="0" borderId="0" xfId="0" applyFont="1" applyAlignment="1">
      <alignment vertical="center" wrapText="1" readingOrder="1"/>
    </xf>
    <xf numFmtId="0" fontId="97" fillId="15" borderId="16" xfId="0" applyFont="1" applyFill="1" applyBorder="1" applyAlignment="1">
      <alignment horizontal="center" vertical="center" wrapText="1"/>
    </xf>
    <xf numFmtId="0" fontId="100" fillId="0" borderId="5" xfId="0" applyFont="1" applyBorder="1" applyAlignment="1">
      <alignment horizontal="center" vertical="center" textRotation="255" wrapText="1" shrinkToFit="1"/>
    </xf>
    <xf numFmtId="0" fontId="95" fillId="0" borderId="5" xfId="0" applyFont="1" applyBorder="1" applyAlignment="1">
      <alignment horizontal="center" vertical="center" textRotation="255" shrinkToFit="1"/>
    </xf>
    <xf numFmtId="0" fontId="97" fillId="15" borderId="5" xfId="0" applyFont="1" applyFill="1" applyBorder="1" applyAlignment="1">
      <alignment horizontal="center" vertical="center"/>
    </xf>
    <xf numFmtId="0" fontId="100" fillId="0" borderId="5" xfId="0" applyFont="1" applyBorder="1" applyAlignment="1">
      <alignment horizontal="center" vertical="center" textRotation="255" wrapText="1"/>
    </xf>
    <xf numFmtId="0" fontId="101" fillId="0" borderId="5" xfId="0" applyFont="1" applyBorder="1" applyAlignment="1">
      <alignment horizontal="center" vertical="center" textRotation="255" shrinkToFit="1"/>
    </xf>
    <xf numFmtId="0" fontId="97" fillId="15" borderId="184" xfId="0" applyFont="1" applyFill="1" applyBorder="1" applyAlignment="1">
      <alignment horizontal="center" vertical="center"/>
    </xf>
    <xf numFmtId="0" fontId="97" fillId="15" borderId="187" xfId="0" applyFont="1" applyFill="1" applyBorder="1" applyAlignment="1">
      <alignment horizontal="center" vertical="center"/>
    </xf>
    <xf numFmtId="0" fontId="95" fillId="0" borderId="190" xfId="0" applyFont="1" applyBorder="1" applyAlignment="1">
      <alignment vertical="center" textRotation="255" wrapText="1"/>
    </xf>
    <xf numFmtId="0" fontId="95" fillId="0" borderId="187" xfId="0" applyFont="1" applyBorder="1" applyAlignment="1">
      <alignment vertical="center" textRotation="255" wrapText="1"/>
    </xf>
    <xf numFmtId="0" fontId="97" fillId="15" borderId="16" xfId="0" applyFont="1" applyFill="1" applyBorder="1" applyAlignment="1">
      <alignment horizontal="center" vertical="center"/>
    </xf>
    <xf numFmtId="0" fontId="95" fillId="0" borderId="5" xfId="0" applyFont="1" applyBorder="1" applyAlignment="1">
      <alignment horizontal="center" vertical="center" shrinkToFit="1"/>
    </xf>
    <xf numFmtId="0" fontId="97" fillId="0" borderId="0" xfId="0" applyFont="1">
      <alignment vertical="center"/>
    </xf>
    <xf numFmtId="0" fontId="99" fillId="0" borderId="0" xfId="0" applyFont="1" applyAlignment="1">
      <alignment horizontal="justify" vertical="center" wrapText="1"/>
    </xf>
    <xf numFmtId="0" fontId="99" fillId="0" borderId="0" xfId="0" applyFont="1" applyAlignment="1">
      <alignment horizontal="center" vertical="center" wrapText="1"/>
    </xf>
    <xf numFmtId="0" fontId="99" fillId="0" borderId="17" xfId="0" applyFont="1" applyBorder="1" applyAlignment="1">
      <alignment horizontal="center" vertical="center" wrapText="1"/>
    </xf>
    <xf numFmtId="0" fontId="95" fillId="0" borderId="17" xfId="0" applyFont="1" applyBorder="1">
      <alignment vertical="center"/>
    </xf>
    <xf numFmtId="0" fontId="95" fillId="15" borderId="5" xfId="0" applyFont="1" applyFill="1" applyBorder="1" applyAlignment="1">
      <alignment horizontal="justify" vertical="center" wrapText="1"/>
    </xf>
    <xf numFmtId="0" fontId="103" fillId="0" borderId="0" xfId="0" applyFont="1">
      <alignment vertical="center"/>
    </xf>
    <xf numFmtId="0" fontId="0" fillId="0" borderId="0" xfId="0" applyAlignment="1">
      <alignment horizontal="left" vertical="center"/>
    </xf>
    <xf numFmtId="0" fontId="103" fillId="0" borderId="0" xfId="0" applyFont="1" applyAlignment="1">
      <alignment horizontal="left" vertical="center"/>
    </xf>
    <xf numFmtId="0" fontId="99" fillId="0" borderId="0" xfId="0" applyFont="1" applyAlignment="1">
      <alignment horizontal="left" vertical="center"/>
    </xf>
    <xf numFmtId="0" fontId="104" fillId="0" borderId="0" xfId="0" applyFont="1" applyAlignment="1">
      <alignment horizontal="left" vertical="center"/>
    </xf>
    <xf numFmtId="0" fontId="99" fillId="15" borderId="5" xfId="0" applyFont="1" applyFill="1" applyBorder="1" applyAlignment="1">
      <alignment horizontal="center" vertical="center" wrapText="1"/>
    </xf>
    <xf numFmtId="0" fontId="81" fillId="0" borderId="5" xfId="0" applyFont="1" applyBorder="1" applyAlignment="1">
      <alignment horizontal="left" vertical="center" wrapText="1"/>
    </xf>
    <xf numFmtId="0" fontId="81" fillId="0" borderId="6" xfId="0" applyFont="1" applyBorder="1" applyAlignment="1">
      <alignment horizontal="left" vertical="center" wrapText="1"/>
    </xf>
    <xf numFmtId="0" fontId="95" fillId="0" borderId="5" xfId="0" applyFont="1" applyBorder="1" applyAlignment="1">
      <alignment horizontal="left" vertical="center" wrapText="1"/>
    </xf>
    <xf numFmtId="0" fontId="99" fillId="0" borderId="12" xfId="0" applyFont="1" applyBorder="1" applyAlignment="1">
      <alignment horizontal="center" vertical="center" shrinkToFit="1"/>
    </xf>
    <xf numFmtId="0" fontId="99" fillId="0" borderId="10" xfId="0" applyFont="1" applyBorder="1" applyAlignment="1">
      <alignment horizontal="center" vertical="center" wrapText="1"/>
    </xf>
    <xf numFmtId="0" fontId="37" fillId="0" borderId="10" xfId="0" applyFont="1" applyBorder="1" applyAlignment="1">
      <alignment horizontal="center" vertical="center" wrapText="1"/>
    </xf>
    <xf numFmtId="0" fontId="99" fillId="0" borderId="26" xfId="0" applyFont="1" applyBorder="1" applyAlignment="1">
      <alignment horizontal="justify" vertical="center" wrapText="1"/>
    </xf>
    <xf numFmtId="0" fontId="105" fillId="0" borderId="26" xfId="0" applyFont="1" applyBorder="1" applyAlignment="1">
      <alignment horizontal="left" vertical="center"/>
    </xf>
    <xf numFmtId="0" fontId="95" fillId="0" borderId="5" xfId="0" applyFont="1" applyBorder="1">
      <alignment vertical="center"/>
    </xf>
    <xf numFmtId="0" fontId="37" fillId="0" borderId="0" xfId="0" applyFont="1" applyAlignment="1">
      <alignment horizontal="left" vertical="center"/>
    </xf>
    <xf numFmtId="0" fontId="105" fillId="0" borderId="0" xfId="0" applyFont="1" applyAlignment="1">
      <alignment horizontal="left" vertical="center"/>
    </xf>
    <xf numFmtId="0" fontId="99" fillId="0" borderId="6" xfId="0" applyFont="1" applyBorder="1" applyAlignment="1">
      <alignment horizontal="center" vertical="center" shrinkToFit="1"/>
    </xf>
    <xf numFmtId="0" fontId="0" fillId="0" borderId="0" xfId="0" applyAlignment="1">
      <alignment horizontal="center" vertical="center" wrapText="1"/>
    </xf>
    <xf numFmtId="0" fontId="95" fillId="0" borderId="0" xfId="0" applyFont="1" applyAlignment="1">
      <alignment horizontal="center" vertical="center" wrapText="1"/>
    </xf>
    <xf numFmtId="0" fontId="106" fillId="0" borderId="0" xfId="0" applyFont="1" applyAlignment="1">
      <alignment horizontal="center" vertical="center" wrapText="1"/>
    </xf>
    <xf numFmtId="0" fontId="95" fillId="0" borderId="0" xfId="0" applyFont="1" applyAlignment="1">
      <alignment horizontal="right" vertical="center"/>
    </xf>
    <xf numFmtId="0" fontId="106" fillId="0" borderId="0" xfId="0" applyFont="1" applyAlignment="1">
      <alignment horizontal="left" vertical="center"/>
    </xf>
    <xf numFmtId="0" fontId="106" fillId="0" borderId="0" xfId="0" applyFont="1" applyAlignment="1">
      <alignment vertical="center" readingOrder="1"/>
    </xf>
    <xf numFmtId="0" fontId="107" fillId="0" borderId="0" xfId="0" applyFont="1" applyAlignment="1">
      <alignment horizontal="left" vertical="center"/>
    </xf>
    <xf numFmtId="0" fontId="0" fillId="0" borderId="0" xfId="0" applyAlignment="1">
      <alignment vertical="top"/>
    </xf>
    <xf numFmtId="207" fontId="95" fillId="15" borderId="6" xfId="0" applyNumberFormat="1" applyFont="1" applyFill="1" applyBorder="1">
      <alignment vertical="center"/>
    </xf>
    <xf numFmtId="207" fontId="95" fillId="15" borderId="5" xfId="0" applyNumberFormat="1" applyFont="1" applyFill="1" applyBorder="1">
      <alignment vertical="center"/>
    </xf>
    <xf numFmtId="207" fontId="95" fillId="15" borderId="5" xfId="0" applyNumberFormat="1" applyFont="1" applyFill="1" applyBorder="1" applyAlignment="1">
      <alignment horizontal="right" vertical="center"/>
    </xf>
    <xf numFmtId="225" fontId="95" fillId="15" borderId="6" xfId="0" applyNumberFormat="1" applyFont="1" applyFill="1" applyBorder="1" applyAlignment="1">
      <alignment horizontal="right" vertical="center"/>
    </xf>
    <xf numFmtId="225" fontId="95" fillId="15" borderId="5" xfId="0" applyNumberFormat="1" applyFont="1" applyFill="1" applyBorder="1" applyAlignment="1">
      <alignment horizontal="right" vertical="center"/>
    </xf>
    <xf numFmtId="0" fontId="109" fillId="0" borderId="10" xfId="0" applyFont="1" applyBorder="1" applyAlignment="1">
      <alignment horizontal="center" vertical="center" wrapText="1"/>
    </xf>
    <xf numFmtId="0" fontId="106" fillId="0" borderId="0" xfId="0" applyFont="1" applyAlignment="1">
      <alignment horizontal="justify" vertical="center" wrapText="1"/>
    </xf>
    <xf numFmtId="0" fontId="106" fillId="0" borderId="26" xfId="0" applyFont="1" applyBorder="1" applyAlignment="1">
      <alignment horizontal="justify" vertical="center" wrapText="1"/>
    </xf>
    <xf numFmtId="0" fontId="106" fillId="0" borderId="26" xfId="0" applyFont="1" applyBorder="1" applyAlignment="1">
      <alignment horizontal="center" vertical="center" wrapText="1"/>
    </xf>
    <xf numFmtId="0" fontId="110" fillId="0" borderId="26" xfId="0" applyFont="1" applyBorder="1" applyAlignment="1">
      <alignment horizontal="left" vertical="center"/>
    </xf>
    <xf numFmtId="0" fontId="98" fillId="0" borderId="0" xfId="0" applyFont="1" applyAlignment="1">
      <alignment horizontal="left" vertical="center"/>
    </xf>
    <xf numFmtId="0" fontId="111" fillId="0" borderId="0" xfId="0" applyFont="1" applyAlignment="1">
      <alignment horizontal="left" vertical="center"/>
    </xf>
    <xf numFmtId="0" fontId="112" fillId="0" borderId="0" xfId="0" applyFont="1" applyAlignment="1">
      <alignment horizontal="left" vertical="center"/>
    </xf>
    <xf numFmtId="0" fontId="96" fillId="0" borderId="0" xfId="0" applyFont="1" applyAlignment="1">
      <alignment horizontal="justify" vertical="center"/>
    </xf>
    <xf numFmtId="0" fontId="95" fillId="6" borderId="0" xfId="0" applyFont="1" applyFill="1">
      <alignment vertical="center"/>
    </xf>
    <xf numFmtId="0" fontId="95" fillId="6" borderId="0" xfId="0" applyFont="1" applyFill="1" applyAlignment="1">
      <alignment horizontal="center" vertical="center"/>
    </xf>
    <xf numFmtId="0" fontId="113" fillId="6" borderId="0" xfId="0" applyFont="1" applyFill="1">
      <alignment vertical="center"/>
    </xf>
    <xf numFmtId="0" fontId="113" fillId="6" borderId="0" xfId="0" applyFont="1" applyFill="1" applyAlignment="1">
      <alignment vertical="center" textRotation="255"/>
    </xf>
    <xf numFmtId="0" fontId="95" fillId="6" borderId="0" xfId="0" applyFont="1" applyFill="1" applyAlignment="1">
      <alignment vertical="center" textRotation="255"/>
    </xf>
    <xf numFmtId="0" fontId="95" fillId="6" borderId="0" xfId="0" applyFont="1" applyFill="1" applyAlignment="1">
      <alignment vertical="top"/>
    </xf>
    <xf numFmtId="0" fontId="95" fillId="6" borderId="0" xfId="0" applyFont="1" applyFill="1" applyAlignment="1">
      <alignment horizontal="right" vertical="top"/>
    </xf>
    <xf numFmtId="38" fontId="95" fillId="6" borderId="0" xfId="1" applyFont="1" applyFill="1" applyBorder="1" applyAlignment="1">
      <alignment vertical="center"/>
    </xf>
    <xf numFmtId="226" fontId="95" fillId="6" borderId="0" xfId="0" applyNumberFormat="1" applyFont="1" applyFill="1">
      <alignment vertical="center"/>
    </xf>
    <xf numFmtId="179" fontId="95" fillId="6" borderId="0" xfId="0" applyNumberFormat="1" applyFont="1" applyFill="1">
      <alignment vertical="center"/>
    </xf>
    <xf numFmtId="227" fontId="95" fillId="6" borderId="0" xfId="1" applyNumberFormat="1" applyFont="1" applyFill="1" applyBorder="1" applyAlignment="1">
      <alignment vertical="center"/>
    </xf>
    <xf numFmtId="0" fontId="95" fillId="6" borderId="0" xfId="0" quotePrefix="1" applyFont="1" applyFill="1">
      <alignment vertical="center"/>
    </xf>
    <xf numFmtId="228" fontId="95" fillId="6" borderId="0" xfId="1" applyNumberFormat="1" applyFont="1" applyFill="1" applyBorder="1" applyAlignment="1">
      <alignment vertical="center"/>
    </xf>
    <xf numFmtId="228" fontId="95" fillId="6" borderId="0" xfId="1" quotePrefix="1" applyNumberFormat="1" applyFont="1" applyFill="1" applyBorder="1" applyAlignment="1">
      <alignment vertical="center"/>
    </xf>
    <xf numFmtId="0" fontId="95" fillId="6" borderId="0" xfId="4" applyNumberFormat="1" applyFont="1" applyFill="1" applyBorder="1" applyAlignment="1">
      <alignment vertical="center"/>
    </xf>
    <xf numFmtId="1" fontId="95" fillId="6" borderId="0" xfId="0" applyNumberFormat="1" applyFont="1" applyFill="1">
      <alignment vertical="center"/>
    </xf>
    <xf numFmtId="38" fontId="95" fillId="6" borderId="0" xfId="1" applyFont="1" applyFill="1" applyBorder="1" applyAlignment="1">
      <alignment horizontal="center" vertical="center" shrinkToFit="1"/>
    </xf>
    <xf numFmtId="197" fontId="95" fillId="6" borderId="0" xfId="1" applyNumberFormat="1" applyFont="1" applyFill="1" applyBorder="1" applyAlignment="1">
      <alignment horizontal="left" vertical="center" shrinkToFit="1"/>
    </xf>
    <xf numFmtId="0" fontId="95" fillId="6" borderId="0" xfId="0" applyFont="1" applyFill="1" applyAlignment="1">
      <alignment vertical="center" shrinkToFit="1"/>
    </xf>
    <xf numFmtId="0" fontId="95" fillId="6" borderId="0" xfId="0" applyFont="1" applyFill="1" applyAlignment="1">
      <alignment horizontal="center" vertical="center" shrinkToFit="1"/>
    </xf>
    <xf numFmtId="226" fontId="95" fillId="6" borderId="0" xfId="0" applyNumberFormat="1" applyFont="1" applyFill="1" applyAlignment="1">
      <alignment horizontal="right" vertical="center" shrinkToFit="1"/>
    </xf>
    <xf numFmtId="226" fontId="95" fillId="6" borderId="0" xfId="0" applyNumberFormat="1" applyFont="1" applyFill="1" applyAlignment="1">
      <alignment horizontal="center" vertical="center" shrinkToFit="1"/>
    </xf>
    <xf numFmtId="38" fontId="95" fillId="6" borderId="117" xfId="1" applyFont="1" applyFill="1" applyBorder="1" applyAlignment="1">
      <alignment horizontal="center" vertical="center" shrinkToFit="1"/>
    </xf>
    <xf numFmtId="38" fontId="95" fillId="6" borderId="116" xfId="1" applyFont="1" applyFill="1" applyBorder="1" applyAlignment="1">
      <alignment horizontal="center" vertical="center" shrinkToFit="1"/>
    </xf>
    <xf numFmtId="197" fontId="95" fillId="6" borderId="117" xfId="1" applyNumberFormat="1" applyFont="1" applyFill="1" applyBorder="1" applyAlignment="1">
      <alignment horizontal="left" vertical="center" shrinkToFit="1"/>
    </xf>
    <xf numFmtId="0" fontId="95" fillId="6" borderId="117" xfId="0" applyFont="1" applyFill="1" applyBorder="1" applyAlignment="1">
      <alignment vertical="center" shrinkToFit="1"/>
    </xf>
    <xf numFmtId="226" fontId="95" fillId="6" borderId="117" xfId="0" applyNumberFormat="1" applyFont="1" applyFill="1" applyBorder="1" applyAlignment="1">
      <alignment horizontal="right" vertical="center" shrinkToFit="1"/>
    </xf>
    <xf numFmtId="226" fontId="95" fillId="6" borderId="117" xfId="0" applyNumberFormat="1" applyFont="1" applyFill="1" applyBorder="1" applyAlignment="1">
      <alignment horizontal="center" vertical="center" shrinkToFit="1"/>
    </xf>
    <xf numFmtId="38" fontId="95" fillId="6" borderId="193" xfId="1" applyFont="1" applyFill="1" applyBorder="1" applyAlignment="1">
      <alignment horizontal="center" vertical="center" shrinkToFit="1"/>
    </xf>
    <xf numFmtId="0" fontId="2" fillId="6" borderId="0" xfId="0" applyFont="1" applyFill="1" applyAlignment="1">
      <alignment horizontal="right" vertical="center" shrinkToFit="1"/>
    </xf>
    <xf numFmtId="0" fontId="2" fillId="6" borderId="16" xfId="1" applyNumberFormat="1" applyFont="1" applyFill="1" applyBorder="1" applyAlignment="1">
      <alignment horizontal="right" vertical="center" shrinkToFit="1"/>
    </xf>
    <xf numFmtId="0" fontId="2" fillId="0" borderId="14" xfId="1" quotePrefix="1" applyNumberFormat="1" applyFont="1" applyFill="1" applyBorder="1" applyAlignment="1">
      <alignment horizontal="right" vertical="center" shrinkToFit="1"/>
    </xf>
    <xf numFmtId="0" fontId="2" fillId="0" borderId="16" xfId="1" quotePrefix="1" applyNumberFormat="1" applyFont="1" applyFill="1" applyBorder="1" applyAlignment="1">
      <alignment horizontal="right" vertical="center" shrinkToFit="1"/>
    </xf>
    <xf numFmtId="2" fontId="2" fillId="0" borderId="16" xfId="1" quotePrefix="1" applyNumberFormat="1" applyFont="1" applyFill="1" applyBorder="1" applyAlignment="1">
      <alignment horizontal="right" vertical="center" shrinkToFit="1"/>
    </xf>
    <xf numFmtId="2" fontId="108" fillId="0" borderId="16" xfId="16" applyNumberFormat="1" applyFont="1" applyBorder="1" applyAlignment="1">
      <alignment horizontal="right" vertical="center" shrinkToFit="1"/>
    </xf>
    <xf numFmtId="0" fontId="2" fillId="6" borderId="16" xfId="0" applyFont="1" applyFill="1" applyBorder="1" applyAlignment="1">
      <alignment horizontal="right" vertical="center" shrinkToFit="1"/>
    </xf>
    <xf numFmtId="0" fontId="108" fillId="6" borderId="16" xfId="16" applyFont="1" applyFill="1" applyBorder="1" applyAlignment="1">
      <alignment horizontal="right" vertical="center" shrinkToFit="1"/>
    </xf>
    <xf numFmtId="207" fontId="108" fillId="6" borderId="16" xfId="16" applyNumberFormat="1" applyFont="1" applyFill="1" applyBorder="1" applyAlignment="1">
      <alignment horizontal="right" vertical="center" shrinkToFit="1"/>
    </xf>
    <xf numFmtId="38" fontId="2" fillId="6" borderId="16" xfId="1" applyFont="1" applyFill="1" applyBorder="1" applyAlignment="1">
      <alignment horizontal="right" vertical="center" shrinkToFit="1"/>
    </xf>
    <xf numFmtId="0" fontId="2" fillId="6" borderId="16" xfId="4" applyNumberFormat="1" applyFont="1" applyFill="1" applyBorder="1" applyAlignment="1">
      <alignment horizontal="right" vertical="center" shrinkToFit="1"/>
    </xf>
    <xf numFmtId="38" fontId="108" fillId="6" borderId="16" xfId="1" applyFont="1" applyFill="1" applyBorder="1" applyAlignment="1">
      <alignment horizontal="right" vertical="center" shrinkToFit="1"/>
    </xf>
    <xf numFmtId="38" fontId="33" fillId="6" borderId="16" xfId="1" applyFont="1" applyFill="1" applyBorder="1" applyAlignment="1">
      <alignment horizontal="right" vertical="center" shrinkToFit="1"/>
    </xf>
    <xf numFmtId="207" fontId="2" fillId="6" borderId="16" xfId="0" applyNumberFormat="1" applyFont="1" applyFill="1" applyBorder="1" applyAlignment="1">
      <alignment horizontal="right" vertical="center" shrinkToFit="1"/>
    </xf>
    <xf numFmtId="229" fontId="108" fillId="6" borderId="16" xfId="16" applyNumberFormat="1" applyFont="1" applyFill="1" applyBorder="1" applyAlignment="1">
      <alignment horizontal="right" vertical="center" shrinkToFit="1"/>
    </xf>
    <xf numFmtId="179" fontId="108" fillId="6" borderId="16" xfId="16" applyNumberFormat="1" applyFont="1" applyFill="1" applyBorder="1" applyAlignment="1">
      <alignment horizontal="right" vertical="center" shrinkToFit="1"/>
    </xf>
    <xf numFmtId="230" fontId="108" fillId="6" borderId="16" xfId="16" applyNumberFormat="1" applyFont="1" applyFill="1" applyBorder="1" applyAlignment="1">
      <alignment horizontal="right" vertical="center" shrinkToFit="1"/>
    </xf>
    <xf numFmtId="207" fontId="2" fillId="6" borderId="16" xfId="0" quotePrefix="1" applyNumberFormat="1" applyFont="1" applyFill="1" applyBorder="1" applyAlignment="1">
      <alignment horizontal="right" vertical="center" shrinkToFit="1"/>
    </xf>
    <xf numFmtId="0" fontId="2" fillId="6" borderId="5" xfId="1" applyNumberFormat="1" applyFont="1" applyFill="1" applyBorder="1" applyAlignment="1">
      <alignment horizontal="right" vertical="center" shrinkToFit="1"/>
    </xf>
    <xf numFmtId="0" fontId="2" fillId="0" borderId="5" xfId="1" quotePrefix="1" applyNumberFormat="1" applyFont="1" applyFill="1" applyBorder="1" applyAlignment="1">
      <alignment horizontal="right" vertical="center" shrinkToFit="1"/>
    </xf>
    <xf numFmtId="2" fontId="2" fillId="0" borderId="5" xfId="1" quotePrefix="1" applyNumberFormat="1" applyFont="1" applyFill="1" applyBorder="1" applyAlignment="1">
      <alignment horizontal="right" vertical="center" shrinkToFit="1"/>
    </xf>
    <xf numFmtId="2" fontId="108" fillId="0" borderId="5" xfId="16" applyNumberFormat="1" applyFont="1" applyBorder="1" applyAlignment="1">
      <alignment horizontal="right" vertical="center" shrinkToFit="1"/>
    </xf>
    <xf numFmtId="0" fontId="2" fillId="6" borderId="5" xfId="0" applyFont="1" applyFill="1" applyBorder="1" applyAlignment="1">
      <alignment horizontal="right" vertical="center" shrinkToFit="1"/>
    </xf>
    <xf numFmtId="0" fontId="108" fillId="6" borderId="5" xfId="16" applyFont="1" applyFill="1" applyBorder="1" applyAlignment="1">
      <alignment horizontal="right" vertical="center" shrinkToFit="1"/>
    </xf>
    <xf numFmtId="207" fontId="108" fillId="6" borderId="5" xfId="16" applyNumberFormat="1" applyFont="1" applyFill="1" applyBorder="1" applyAlignment="1">
      <alignment horizontal="right" vertical="center" shrinkToFit="1"/>
    </xf>
    <xf numFmtId="38" fontId="2" fillId="6" borderId="5" xfId="1" applyFont="1" applyFill="1" applyBorder="1" applyAlignment="1">
      <alignment horizontal="right" vertical="center" shrinkToFit="1"/>
    </xf>
    <xf numFmtId="0" fontId="2" fillId="6" borderId="5" xfId="4" applyNumberFormat="1" applyFont="1" applyFill="1" applyBorder="1" applyAlignment="1">
      <alignment horizontal="right" vertical="center" shrinkToFit="1"/>
    </xf>
    <xf numFmtId="38" fontId="108" fillId="6" borderId="5" xfId="1" applyFont="1" applyFill="1" applyBorder="1" applyAlignment="1">
      <alignment horizontal="right" vertical="center" shrinkToFit="1"/>
    </xf>
    <xf numFmtId="38" fontId="33" fillId="6" borderId="5" xfId="1" applyFont="1" applyFill="1" applyBorder="1" applyAlignment="1">
      <alignment horizontal="right" vertical="center" shrinkToFit="1"/>
    </xf>
    <xf numFmtId="207" fontId="2" fillId="6" borderId="5" xfId="0" applyNumberFormat="1" applyFont="1" applyFill="1" applyBorder="1" applyAlignment="1">
      <alignment horizontal="right" vertical="center" shrinkToFit="1"/>
    </xf>
    <xf numFmtId="229" fontId="108" fillId="6" borderId="5" xfId="16" applyNumberFormat="1" applyFont="1" applyFill="1" applyBorder="1" applyAlignment="1">
      <alignment horizontal="right" vertical="center" shrinkToFit="1"/>
    </xf>
    <xf numFmtId="179" fontId="108" fillId="6" borderId="5" xfId="16" applyNumberFormat="1" applyFont="1" applyFill="1" applyBorder="1" applyAlignment="1">
      <alignment horizontal="right" vertical="center" shrinkToFit="1"/>
    </xf>
    <xf numFmtId="230" fontId="108" fillId="6" borderId="5" xfId="16" applyNumberFormat="1" applyFont="1" applyFill="1" applyBorder="1" applyAlignment="1">
      <alignment horizontal="right" vertical="center" shrinkToFit="1"/>
    </xf>
    <xf numFmtId="207" fontId="2" fillId="6" borderId="5" xfId="0" quotePrefix="1" applyNumberFormat="1" applyFont="1" applyFill="1" applyBorder="1" applyAlignment="1">
      <alignment horizontal="right" vertical="center" shrinkToFit="1"/>
    </xf>
    <xf numFmtId="0" fontId="0" fillId="6" borderId="5" xfId="1" applyNumberFormat="1" applyFont="1" applyFill="1" applyBorder="1" applyAlignment="1">
      <alignment horizontal="right" vertical="center" shrinkToFit="1"/>
    </xf>
    <xf numFmtId="0" fontId="101" fillId="6" borderId="0" xfId="0" applyFont="1" applyFill="1" applyAlignment="1">
      <alignment horizontal="center" vertical="center"/>
    </xf>
    <xf numFmtId="0" fontId="101" fillId="6" borderId="8" xfId="0" applyFont="1" applyFill="1" applyBorder="1" applyAlignment="1">
      <alignment horizontal="center" vertical="center" textRotation="255" wrapText="1"/>
    </xf>
    <xf numFmtId="0" fontId="100" fillId="6" borderId="5" xfId="0" applyFont="1" applyFill="1" applyBorder="1" applyAlignment="1">
      <alignment horizontal="center" vertical="center" textRotation="255" wrapText="1"/>
    </xf>
    <xf numFmtId="0" fontId="101" fillId="6" borderId="5" xfId="0" applyFont="1" applyFill="1" applyBorder="1" applyAlignment="1">
      <alignment horizontal="center" vertical="center" textRotation="255" shrinkToFit="1"/>
    </xf>
    <xf numFmtId="0" fontId="101" fillId="6" borderId="0" xfId="0" applyFont="1" applyFill="1" applyAlignment="1">
      <alignment horizontal="center" vertical="center" wrapText="1"/>
    </xf>
    <xf numFmtId="0" fontId="101" fillId="6" borderId="0" xfId="0" applyFont="1" applyFill="1" applyAlignment="1">
      <alignment vertical="center" wrapText="1"/>
    </xf>
    <xf numFmtId="0" fontId="100" fillId="6" borderId="5" xfId="0" applyFont="1" applyFill="1" applyBorder="1" applyAlignment="1">
      <alignment horizontal="center" vertical="center" wrapText="1"/>
    </xf>
    <xf numFmtId="0" fontId="101" fillId="6" borderId="15" xfId="0" applyFont="1" applyFill="1" applyBorder="1" applyAlignment="1">
      <alignment vertical="center" wrapText="1"/>
    </xf>
    <xf numFmtId="0" fontId="101" fillId="6" borderId="14" xfId="0" applyFont="1" applyFill="1" applyBorder="1" applyAlignment="1">
      <alignment vertical="center" wrapText="1"/>
    </xf>
    <xf numFmtId="0" fontId="101" fillId="6" borderId="17" xfId="0" applyFont="1" applyFill="1" applyBorder="1" applyAlignment="1">
      <alignment vertical="center" wrapText="1"/>
    </xf>
    <xf numFmtId="0" fontId="101" fillId="6" borderId="7" xfId="0" applyFont="1" applyFill="1" applyBorder="1" applyAlignment="1">
      <alignment vertical="center" wrapText="1"/>
    </xf>
    <xf numFmtId="0" fontId="101" fillId="6" borderId="6" xfId="0" applyFont="1" applyFill="1" applyBorder="1" applyAlignment="1">
      <alignment vertical="center" wrapText="1"/>
    </xf>
    <xf numFmtId="0" fontId="101" fillId="6" borderId="0" xfId="0" applyFont="1" applyFill="1">
      <alignment vertical="center"/>
    </xf>
    <xf numFmtId="0" fontId="95" fillId="6" borderId="26" xfId="0" applyFont="1" applyFill="1" applyBorder="1">
      <alignment vertical="center"/>
    </xf>
    <xf numFmtId="0" fontId="95" fillId="6" borderId="0" xfId="0" applyFont="1" applyFill="1" applyAlignment="1">
      <alignment horizontal="left" vertical="center"/>
    </xf>
    <xf numFmtId="0" fontId="95" fillId="6" borderId="0" xfId="0" quotePrefix="1" applyFont="1" applyFill="1" applyAlignment="1">
      <alignment horizontal="right" vertical="center"/>
    </xf>
    <xf numFmtId="49" fontId="33" fillId="0" borderId="5" xfId="5" applyNumberFormat="1" applyBorder="1">
      <alignment vertical="center"/>
    </xf>
    <xf numFmtId="0" fontId="33" fillId="0" borderId="5" xfId="5" applyBorder="1">
      <alignment vertical="center"/>
    </xf>
    <xf numFmtId="49" fontId="114" fillId="7" borderId="5" xfId="17" applyNumberFormat="1" applyFont="1" applyFill="1" applyBorder="1" applyAlignment="1">
      <alignment vertical="center"/>
    </xf>
    <xf numFmtId="0" fontId="33" fillId="7" borderId="5" xfId="5" applyFill="1" applyBorder="1">
      <alignment vertical="center"/>
    </xf>
    <xf numFmtId="49" fontId="33" fillId="7" borderId="5" xfId="5" applyNumberFormat="1" applyFill="1" applyBorder="1">
      <alignment vertical="center"/>
    </xf>
    <xf numFmtId="49" fontId="33" fillId="0" borderId="0" xfId="5" applyNumberFormat="1">
      <alignment vertical="center"/>
    </xf>
    <xf numFmtId="49" fontId="33" fillId="16" borderId="5" xfId="5" applyNumberFormat="1" applyFill="1" applyBorder="1">
      <alignment vertical="center"/>
    </xf>
    <xf numFmtId="0" fontId="33" fillId="16" borderId="0" xfId="5" applyFill="1" applyAlignment="1">
      <alignment vertical="center" wrapText="1"/>
    </xf>
    <xf numFmtId="49" fontId="33" fillId="16" borderId="5" xfId="5" applyNumberFormat="1" applyFill="1" applyBorder="1" applyAlignment="1">
      <alignment vertical="center" wrapText="1"/>
    </xf>
    <xf numFmtId="0" fontId="61" fillId="17" borderId="0" xfId="0" applyFont="1" applyFill="1" applyAlignment="1">
      <alignment horizontal="left" vertical="center"/>
    </xf>
    <xf numFmtId="0" fontId="59" fillId="17" borderId="0" xfId="0" applyFont="1" applyFill="1" applyAlignment="1">
      <alignment horizontal="left" vertical="center"/>
    </xf>
    <xf numFmtId="58" fontId="59" fillId="3" borderId="0" xfId="0" applyNumberFormat="1" applyFont="1" applyFill="1" applyAlignment="1">
      <alignment horizontal="right" vertical="center"/>
    </xf>
    <xf numFmtId="0" fontId="60" fillId="3" borderId="5" xfId="7" applyFont="1" applyFill="1" applyBorder="1" applyAlignment="1">
      <alignment horizontal="center" vertical="center"/>
    </xf>
    <xf numFmtId="0" fontId="14" fillId="3" borderId="14" xfId="0" applyFont="1" applyFill="1" applyBorder="1" applyAlignment="1">
      <alignment horizontal="center" vertical="center" shrinkToFit="1"/>
    </xf>
    <xf numFmtId="0" fontId="14" fillId="3" borderId="13" xfId="0" applyFont="1" applyFill="1" applyBorder="1" applyAlignment="1">
      <alignment horizontal="center" vertical="center" shrinkToFit="1"/>
    </xf>
    <xf numFmtId="183" fontId="16" fillId="17" borderId="25" xfId="1" applyNumberFormat="1" applyFont="1" applyFill="1" applyBorder="1" applyAlignment="1">
      <alignment horizontal="right" vertical="center" shrinkToFit="1"/>
    </xf>
    <xf numFmtId="0" fontId="3" fillId="17" borderId="5" xfId="0" applyFont="1" applyFill="1" applyBorder="1" applyAlignment="1">
      <alignment horizontal="center" vertical="center"/>
    </xf>
    <xf numFmtId="207" fontId="3" fillId="17" borderId="5" xfId="0" applyNumberFormat="1" applyFont="1" applyFill="1" applyBorder="1" applyAlignment="1">
      <alignment horizontal="center" vertical="center"/>
    </xf>
    <xf numFmtId="207" fontId="3" fillId="17" borderId="0" xfId="0" applyNumberFormat="1" applyFont="1" applyFill="1" applyAlignment="1">
      <alignment horizontal="left" vertical="center"/>
    </xf>
    <xf numFmtId="207" fontId="3" fillId="2" borderId="0" xfId="0" applyNumberFormat="1" applyFont="1" applyFill="1" applyAlignment="1">
      <alignment horizontal="left" vertical="center"/>
    </xf>
    <xf numFmtId="0" fontId="6" fillId="0" borderId="0" xfId="18" applyFont="1" applyAlignment="1" applyProtection="1">
      <protection locked="0"/>
    </xf>
    <xf numFmtId="0" fontId="5" fillId="0" borderId="0" xfId="18" applyFont="1" applyAlignment="1" applyProtection="1">
      <alignment horizontal="center" vertical="center"/>
      <protection locked="0"/>
    </xf>
    <xf numFmtId="0" fontId="5" fillId="0" borderId="0" xfId="18" applyFont="1" applyAlignment="1" applyProtection="1">
      <alignment horizontal="center" vertical="center" wrapText="1"/>
      <protection locked="0"/>
    </xf>
    <xf numFmtId="0" fontId="5" fillId="0" borderId="0" xfId="18" applyFont="1" applyAlignment="1" applyProtection="1">
      <alignment horizontal="center"/>
      <protection locked="0"/>
    </xf>
    <xf numFmtId="0" fontId="34" fillId="0" borderId="0" xfId="18" applyFont="1" applyAlignment="1" applyProtection="1">
      <alignment horizontal="center" vertical="center"/>
      <protection locked="0"/>
    </xf>
    <xf numFmtId="0" fontId="6" fillId="6" borderId="0" xfId="18" applyFont="1" applyFill="1" applyAlignment="1" applyProtection="1">
      <protection locked="0"/>
    </xf>
    <xf numFmtId="0" fontId="40" fillId="6" borderId="194" xfId="5" applyFont="1" applyFill="1" applyBorder="1" applyAlignment="1">
      <alignment horizontal="center" vertical="top" textRotation="255" wrapText="1"/>
    </xf>
    <xf numFmtId="0" fontId="40" fillId="6" borderId="195" xfId="5" applyFont="1" applyFill="1" applyBorder="1" applyAlignment="1">
      <alignment horizontal="center" vertical="top" textRotation="255" wrapText="1"/>
    </xf>
    <xf numFmtId="0" fontId="40" fillId="6" borderId="196" xfId="5" applyFont="1" applyFill="1" applyBorder="1" applyAlignment="1">
      <alignment horizontal="center" vertical="top" textRotation="255" wrapText="1"/>
    </xf>
    <xf numFmtId="0" fontId="6" fillId="6" borderId="197" xfId="18" applyFont="1" applyFill="1" applyBorder="1" applyAlignment="1" applyProtection="1">
      <alignment vertical="top" textRotation="255"/>
      <protection locked="0"/>
    </xf>
    <xf numFmtId="0" fontId="40" fillId="6" borderId="197" xfId="5" applyFont="1" applyFill="1" applyBorder="1" applyAlignment="1">
      <alignment horizontal="center" vertical="top" textRotation="255" wrapText="1"/>
    </xf>
    <xf numFmtId="0" fontId="34" fillId="6" borderId="0" xfId="5" applyFont="1" applyFill="1" applyAlignment="1">
      <alignment horizontal="center" vertical="top" textRotation="255" wrapText="1"/>
    </xf>
    <xf numFmtId="0" fontId="34" fillId="0" borderId="0" xfId="5" applyFont="1" applyAlignment="1">
      <alignment horizontal="center" vertical="top" textRotation="255" wrapText="1"/>
    </xf>
    <xf numFmtId="0" fontId="5" fillId="0" borderId="0" xfId="18" applyFont="1" applyAlignment="1" applyProtection="1">
      <alignment vertical="top" textRotation="255"/>
      <protection locked="0"/>
    </xf>
    <xf numFmtId="0" fontId="3" fillId="6" borderId="141" xfId="18" applyFont="1" applyFill="1" applyBorder="1" applyAlignment="1" applyProtection="1">
      <alignment horizontal="center" vertical="center"/>
      <protection locked="0"/>
    </xf>
    <xf numFmtId="0" fontId="41" fillId="6" borderId="5" xfId="18" applyFont="1" applyFill="1" applyBorder="1" applyAlignment="1" applyProtection="1">
      <alignment horizontal="center" vertical="center"/>
      <protection locked="0"/>
    </xf>
    <xf numFmtId="0" fontId="41" fillId="6" borderId="8" xfId="18" applyFont="1" applyFill="1" applyBorder="1" applyAlignment="1" applyProtection="1">
      <alignment horizontal="center" vertical="center"/>
      <protection locked="0"/>
    </xf>
    <xf numFmtId="0" fontId="41" fillId="6" borderId="198" xfId="18" applyFont="1" applyFill="1" applyBorder="1" applyAlignment="1" applyProtection="1">
      <alignment horizontal="center" vertical="center"/>
      <protection locked="0"/>
    </xf>
    <xf numFmtId="0" fontId="41" fillId="6" borderId="141" xfId="18" applyFont="1" applyFill="1" applyBorder="1" applyAlignment="1" applyProtection="1">
      <alignment horizontal="center" vertical="center"/>
      <protection locked="0"/>
    </xf>
    <xf numFmtId="0" fontId="34" fillId="6" borderId="52" xfId="5" applyFont="1" applyFill="1" applyBorder="1" applyAlignment="1">
      <alignment horizontal="center" vertical="top" textRotation="255" wrapText="1"/>
    </xf>
    <xf numFmtId="0" fontId="5" fillId="6" borderId="198" xfId="18" applyFont="1" applyFill="1" applyBorder="1" applyAlignment="1" applyProtection="1">
      <alignment horizontal="center" vertical="center" wrapText="1"/>
      <protection locked="0"/>
    </xf>
    <xf numFmtId="0" fontId="5" fillId="6" borderId="199" xfId="18" applyFont="1" applyFill="1" applyBorder="1" applyAlignment="1" applyProtection="1">
      <alignment horizontal="center" vertical="center" wrapText="1"/>
      <protection locked="0"/>
    </xf>
    <xf numFmtId="0" fontId="5" fillId="6" borderId="52" xfId="18" applyFont="1" applyFill="1" applyBorder="1" applyAlignment="1" applyProtection="1">
      <protection locked="0"/>
    </xf>
    <xf numFmtId="0" fontId="5" fillId="0" borderId="0" xfId="18" applyFont="1" applyAlignment="1" applyProtection="1">
      <protection locked="0"/>
    </xf>
    <xf numFmtId="0" fontId="34" fillId="6" borderId="0" xfId="18" applyFont="1" applyFill="1" applyAlignment="1" applyProtection="1">
      <alignment horizontal="center" vertical="center"/>
      <protection locked="0"/>
    </xf>
    <xf numFmtId="0" fontId="40" fillId="0" borderId="0" xfId="18" applyFont="1" applyProtection="1">
      <alignment vertical="center"/>
      <protection locked="0"/>
    </xf>
    <xf numFmtId="0" fontId="40" fillId="6" borderId="0" xfId="18" applyFont="1" applyFill="1" applyProtection="1">
      <alignment vertical="center"/>
      <protection locked="0"/>
    </xf>
    <xf numFmtId="0" fontId="5" fillId="6" borderId="0" xfId="18" applyFont="1" applyFill="1" applyAlignment="1" applyProtection="1">
      <protection locked="0"/>
    </xf>
    <xf numFmtId="0" fontId="115" fillId="0" borderId="0" xfId="18" applyFont="1" applyProtection="1">
      <alignment vertical="center"/>
      <protection locked="0"/>
    </xf>
    <xf numFmtId="0" fontId="86" fillId="0" borderId="0" xfId="18" applyFont="1" applyAlignment="1" applyProtection="1">
      <protection locked="0"/>
    </xf>
    <xf numFmtId="0" fontId="119" fillId="0" borderId="0" xfId="18" applyFont="1" applyAlignment="1" applyProtection="1">
      <protection locked="0"/>
    </xf>
    <xf numFmtId="0" fontId="6" fillId="0" borderId="0" xfId="18" applyFont="1" applyProtection="1">
      <alignment vertical="center"/>
      <protection locked="0"/>
    </xf>
    <xf numFmtId="0" fontId="49" fillId="0" borderId="0" xfId="18" applyFont="1" applyAlignment="1" applyProtection="1">
      <protection locked="0"/>
    </xf>
    <xf numFmtId="0" fontId="49" fillId="0" borderId="0" xfId="18" applyFont="1" applyAlignment="1" applyProtection="1">
      <alignment horizontal="right"/>
      <protection locked="0"/>
    </xf>
    <xf numFmtId="0" fontId="40" fillId="0" borderId="0" xfId="18" applyFont="1" applyAlignment="1" applyProtection="1">
      <protection locked="0"/>
    </xf>
    <xf numFmtId="0" fontId="6" fillId="0" borderId="0" xfId="18" applyFont="1" applyAlignment="1" applyProtection="1">
      <alignment horizontal="center"/>
      <protection locked="0"/>
    </xf>
    <xf numFmtId="0" fontId="122" fillId="0" borderId="0" xfId="18" applyFont="1" applyAlignment="1" applyProtection="1">
      <protection locked="0"/>
    </xf>
    <xf numFmtId="0" fontId="11" fillId="0" borderId="0" xfId="18" applyFont="1" applyProtection="1">
      <alignment vertical="center"/>
      <protection locked="0"/>
    </xf>
    <xf numFmtId="0" fontId="86" fillId="0" borderId="0" xfId="18" applyFont="1" applyProtection="1">
      <alignment vertical="center"/>
      <protection locked="0"/>
    </xf>
    <xf numFmtId="0" fontId="54" fillId="0" borderId="0" xfId="18" applyFont="1" applyAlignment="1" applyProtection="1">
      <alignment horizontal="center" vertical="center"/>
      <protection locked="0"/>
    </xf>
    <xf numFmtId="0" fontId="54" fillId="0" borderId="0" xfId="5" applyFont="1" applyAlignment="1">
      <alignment horizontal="center" vertical="center" wrapText="1"/>
    </xf>
    <xf numFmtId="0" fontId="15" fillId="0" borderId="91" xfId="0" applyFont="1" applyBorder="1" applyAlignment="1">
      <alignment vertical="center" wrapText="1"/>
    </xf>
    <xf numFmtId="0" fontId="15" fillId="0" borderId="87" xfId="0" applyFont="1" applyBorder="1" applyAlignment="1">
      <alignment vertical="center" wrapText="1"/>
    </xf>
    <xf numFmtId="0" fontId="15" fillId="0" borderId="82" xfId="0" applyFont="1" applyBorder="1" applyAlignment="1">
      <alignment vertical="center" wrapText="1"/>
    </xf>
    <xf numFmtId="0" fontId="54" fillId="0" borderId="5" xfId="18" applyFont="1" applyBorder="1" applyProtection="1">
      <alignment vertical="center"/>
      <protection locked="0"/>
    </xf>
    <xf numFmtId="0" fontId="54" fillId="0" borderId="5" xfId="18" applyFont="1" applyBorder="1" applyAlignment="1" applyProtection="1">
      <alignment horizontal="center" vertical="center"/>
      <protection locked="0"/>
    </xf>
    <xf numFmtId="0" fontId="6" fillId="0" borderId="0" xfId="18" applyFont="1" applyAlignment="1" applyProtection="1">
      <alignment horizontal="right"/>
      <protection locked="0"/>
    </xf>
    <xf numFmtId="0" fontId="71" fillId="17" borderId="0" xfId="5" applyFont="1" applyFill="1" applyAlignment="1">
      <alignment horizontal="left" vertical="center"/>
    </xf>
    <xf numFmtId="0" fontId="71" fillId="3" borderId="0" xfId="5" applyFont="1" applyFill="1">
      <alignment vertical="center"/>
    </xf>
    <xf numFmtId="0" fontId="6" fillId="17" borderId="26" xfId="9" applyFont="1" applyFill="1" applyBorder="1" applyAlignment="1">
      <alignment horizontal="right" vertical="center"/>
    </xf>
    <xf numFmtId="0" fontId="35" fillId="3" borderId="0" xfId="9" applyFont="1" applyFill="1" applyAlignment="1">
      <alignment horizontal="center" vertical="center"/>
    </xf>
    <xf numFmtId="0" fontId="35" fillId="3" borderId="0" xfId="9" applyFont="1" applyFill="1">
      <alignment vertical="center"/>
    </xf>
    <xf numFmtId="0" fontId="59" fillId="0" borderId="0" xfId="5" applyFont="1">
      <alignment vertical="center"/>
    </xf>
    <xf numFmtId="0" fontId="97" fillId="0" borderId="12" xfId="0" applyFont="1" applyBorder="1" applyAlignment="1">
      <alignment horizontal="center" vertical="center"/>
    </xf>
    <xf numFmtId="0" fontId="97" fillId="0" borderId="190" xfId="0" applyFont="1" applyBorder="1" applyAlignment="1">
      <alignment horizontal="center" vertical="center"/>
    </xf>
    <xf numFmtId="0" fontId="97" fillId="0" borderId="5" xfId="0" applyFont="1" applyBorder="1" applyAlignment="1">
      <alignment horizontal="center" vertical="center"/>
    </xf>
    <xf numFmtId="0" fontId="99" fillId="0" borderId="5" xfId="0" applyFont="1" applyBorder="1" applyAlignment="1">
      <alignment horizontal="center" vertical="center"/>
    </xf>
    <xf numFmtId="207" fontId="95" fillId="0" borderId="5" xfId="0" applyNumberFormat="1" applyFont="1" applyBorder="1" applyAlignment="1">
      <alignment vertical="center" wrapText="1" shrinkToFit="1"/>
    </xf>
    <xf numFmtId="207" fontId="95" fillId="15" borderId="5" xfId="0" applyNumberFormat="1" applyFont="1" applyFill="1" applyBorder="1" applyAlignment="1">
      <alignment horizontal="center" vertical="center"/>
    </xf>
    <xf numFmtId="207" fontId="95" fillId="15" borderId="6" xfId="0" applyNumberFormat="1" applyFont="1" applyFill="1" applyBorder="1" applyAlignment="1">
      <alignment horizontal="center" vertical="center"/>
    </xf>
    <xf numFmtId="207" fontId="95" fillId="15" borderId="6" xfId="0" applyNumberFormat="1" applyFont="1" applyFill="1" applyBorder="1" applyAlignment="1">
      <alignment horizontal="right" vertical="center"/>
    </xf>
    <xf numFmtId="0" fontId="6" fillId="0" borderId="0" xfId="8" applyFont="1">
      <alignment vertical="center"/>
    </xf>
    <xf numFmtId="0" fontId="3" fillId="0" borderId="0" xfId="8" applyFont="1" applyAlignment="1">
      <alignment horizontal="right" vertical="center"/>
    </xf>
    <xf numFmtId="0" fontId="59" fillId="0" borderId="0" xfId="5" applyFont="1" applyAlignment="1">
      <alignment horizontal="right" vertical="center"/>
    </xf>
    <xf numFmtId="0" fontId="3" fillId="0" borderId="0" xfId="9" applyFont="1" applyAlignment="1"/>
    <xf numFmtId="0" fontId="6" fillId="0" borderId="0" xfId="9" applyFont="1" applyAlignment="1"/>
    <xf numFmtId="0" fontId="3" fillId="0" borderId="0" xfId="9" applyFont="1" applyAlignment="1">
      <alignment horizontal="right" vertical="center"/>
    </xf>
    <xf numFmtId="0" fontId="3" fillId="0" borderId="0" xfId="9" applyFont="1" applyAlignment="1">
      <alignment horizontal="left" vertical="top"/>
    </xf>
    <xf numFmtId="0" fontId="3" fillId="0" borderId="0" xfId="9" applyFont="1" applyAlignment="1">
      <alignment horizontal="left" wrapText="1"/>
    </xf>
    <xf numFmtId="0" fontId="3" fillId="0" borderId="0" xfId="9" applyFont="1" applyAlignment="1">
      <alignment horizontal="left"/>
    </xf>
    <xf numFmtId="0" fontId="3" fillId="0" borderId="0" xfId="9" applyFont="1" applyAlignment="1">
      <alignment horizontal="right"/>
    </xf>
    <xf numFmtId="0" fontId="97" fillId="0" borderId="0" xfId="0" applyFont="1" applyAlignment="1">
      <alignment horizontal="right" vertical="center"/>
    </xf>
    <xf numFmtId="0" fontId="60" fillId="0" borderId="0" xfId="0" applyFont="1" applyAlignment="1">
      <alignment horizontal="left" vertical="center"/>
    </xf>
    <xf numFmtId="0" fontId="59" fillId="0" borderId="0" xfId="0" applyFont="1" applyAlignment="1">
      <alignment horizontal="left" vertical="center" wrapText="1"/>
    </xf>
    <xf numFmtId="0" fontId="60" fillId="0" borderId="0" xfId="0" applyFont="1" applyAlignment="1">
      <alignment horizontal="right" vertical="center" wrapText="1"/>
    </xf>
    <xf numFmtId="0" fontId="123" fillId="0" borderId="0" xfId="0" applyFont="1" applyAlignment="1">
      <alignment horizontal="right" vertical="top" wrapText="1"/>
    </xf>
    <xf numFmtId="0" fontId="0" fillId="9" borderId="0" xfId="0" applyFill="1">
      <alignment vertical="center"/>
    </xf>
    <xf numFmtId="0" fontId="0" fillId="18" borderId="0" xfId="0" applyFill="1">
      <alignment vertical="center"/>
    </xf>
    <xf numFmtId="0" fontId="0" fillId="12" borderId="0" xfId="0" applyFill="1">
      <alignment vertical="center"/>
    </xf>
    <xf numFmtId="0" fontId="86" fillId="0" borderId="0" xfId="0" applyFont="1">
      <alignment vertical="center"/>
    </xf>
    <xf numFmtId="0" fontId="0" fillId="0" borderId="0" xfId="0" applyAlignment="1">
      <alignment horizontal="center" vertical="center"/>
    </xf>
    <xf numFmtId="0" fontId="0" fillId="18" borderId="0" xfId="0" applyFill="1" applyAlignment="1">
      <alignment horizontal="center" vertical="center"/>
    </xf>
    <xf numFmtId="0" fontId="0" fillId="0" borderId="0" xfId="0" applyAlignment="1">
      <alignment vertical="center" wrapText="1"/>
    </xf>
    <xf numFmtId="0" fontId="0" fillId="9" borderId="0" xfId="0" applyFill="1" applyAlignment="1">
      <alignment horizontal="center" vertical="center"/>
    </xf>
    <xf numFmtId="0" fontId="0" fillId="18" borderId="0" xfId="0" applyFill="1" applyAlignment="1">
      <alignment horizontal="center" vertical="center" wrapText="1"/>
    </xf>
    <xf numFmtId="0" fontId="0" fillId="12" borderId="0" xfId="0" applyFill="1" applyAlignment="1">
      <alignment horizontal="center" vertical="center"/>
    </xf>
    <xf numFmtId="0" fontId="0" fillId="12" borderId="0" xfId="0" applyFill="1" applyAlignment="1">
      <alignment horizontal="center" vertical="center" wrapText="1"/>
    </xf>
    <xf numFmtId="0" fontId="0" fillId="9" borderId="0" xfId="0" applyFill="1" applyAlignment="1">
      <alignment horizontal="center" vertical="center" wrapText="1"/>
    </xf>
    <xf numFmtId="0" fontId="0" fillId="19" borderId="0" xfId="0" applyFill="1" applyAlignment="1">
      <alignment horizontal="center" vertical="center"/>
    </xf>
    <xf numFmtId="0" fontId="0" fillId="20" borderId="0" xfId="0" applyFill="1" applyAlignment="1">
      <alignment horizontal="center" vertical="center"/>
    </xf>
    <xf numFmtId="0" fontId="0" fillId="21" borderId="0" xfId="0" applyFill="1" applyAlignment="1">
      <alignment horizontal="center" vertical="center" wrapText="1"/>
    </xf>
    <xf numFmtId="0" fontId="0" fillId="21" borderId="0" xfId="0" applyFill="1" applyAlignment="1">
      <alignment horizontal="center" vertical="center"/>
    </xf>
    <xf numFmtId="0" fontId="0" fillId="22" borderId="0" xfId="0" applyFill="1" applyAlignment="1">
      <alignment horizontal="center" vertical="center"/>
    </xf>
    <xf numFmtId="0" fontId="0" fillId="20" borderId="0" xfId="0" applyFill="1" applyAlignment="1">
      <alignment horizontal="center" vertical="center" wrapText="1"/>
    </xf>
    <xf numFmtId="0" fontId="124" fillId="0" borderId="0" xfId="0" quotePrefix="1" applyFont="1">
      <alignment vertical="center"/>
    </xf>
    <xf numFmtId="0" fontId="128" fillId="22" borderId="0" xfId="0" applyFont="1" applyFill="1" applyAlignment="1">
      <alignment horizontal="center" vertical="center"/>
    </xf>
    <xf numFmtId="0" fontId="23" fillId="0" borderId="6" xfId="0" applyFont="1" applyBorder="1">
      <alignment vertical="center"/>
    </xf>
    <xf numFmtId="0" fontId="0" fillId="23" borderId="0" xfId="0" applyFill="1">
      <alignment vertical="center"/>
    </xf>
    <xf numFmtId="0" fontId="5" fillId="20" borderId="5" xfId="8" applyFont="1" applyFill="1" applyBorder="1" applyAlignment="1">
      <alignment horizontal="left" vertical="center"/>
    </xf>
    <xf numFmtId="0" fontId="5" fillId="20" borderId="5" xfId="8" applyFont="1" applyFill="1" applyBorder="1" applyAlignment="1">
      <alignment horizontal="center" vertical="center" wrapText="1"/>
    </xf>
    <xf numFmtId="0" fontId="5" fillId="20" borderId="5" xfId="8" applyFont="1" applyFill="1" applyBorder="1" applyAlignment="1">
      <alignment horizontal="center" vertical="center"/>
    </xf>
    <xf numFmtId="0" fontId="5" fillId="20" borderId="5" xfId="8" applyFont="1" applyFill="1" applyBorder="1" applyAlignment="1">
      <alignment horizontal="left" vertical="center" wrapText="1"/>
    </xf>
    <xf numFmtId="0" fontId="5" fillId="20" borderId="5" xfId="8" applyFont="1" applyFill="1" applyBorder="1" applyAlignment="1">
      <alignment horizontal="right" vertical="center"/>
    </xf>
    <xf numFmtId="0" fontId="5" fillId="20" borderId="8" xfId="8" applyFont="1" applyFill="1" applyBorder="1" applyAlignment="1">
      <alignment horizontal="center" vertical="center" wrapText="1"/>
    </xf>
    <xf numFmtId="0" fontId="5" fillId="20" borderId="5" xfId="8" applyFont="1" applyFill="1" applyBorder="1" applyAlignment="1">
      <alignment horizontal="left" vertical="top"/>
    </xf>
    <xf numFmtId="0" fontId="126" fillId="0" borderId="0" xfId="0" applyFont="1" applyAlignment="1">
      <alignment horizontal="left" vertical="center" indent="1"/>
    </xf>
    <xf numFmtId="231" fontId="5" fillId="20" borderId="5" xfId="8" applyNumberFormat="1" applyFont="1" applyFill="1" applyBorder="1" applyAlignment="1">
      <alignment horizontal="right" vertical="center" wrapText="1"/>
    </xf>
    <xf numFmtId="0" fontId="5" fillId="4" borderId="10" xfId="0" applyFont="1" applyFill="1" applyBorder="1" applyAlignment="1">
      <alignment horizontal="center" vertical="center" wrapText="1"/>
    </xf>
    <xf numFmtId="0" fontId="5" fillId="0" borderId="26" xfId="0" applyFont="1" applyBorder="1" applyAlignment="1">
      <alignment vertical="center" wrapText="1"/>
    </xf>
    <xf numFmtId="0" fontId="6" fillId="0" borderId="0" xfId="9" applyFont="1" applyAlignment="1">
      <alignment vertical="center" wrapText="1"/>
    </xf>
    <xf numFmtId="217" fontId="6" fillId="0" borderId="0" xfId="9" applyNumberFormat="1" applyFont="1" applyAlignment="1">
      <alignment horizontal="center" vertical="center" wrapText="1"/>
    </xf>
    <xf numFmtId="0" fontId="6" fillId="0" borderId="0" xfId="9" applyFont="1" applyAlignment="1">
      <alignment horizontal="center" vertical="center" wrapText="1"/>
    </xf>
    <xf numFmtId="0" fontId="5" fillId="4" borderId="6" xfId="12" applyFont="1" applyFill="1" applyBorder="1" applyAlignment="1">
      <alignment horizontal="center" vertical="center" wrapText="1" shrinkToFit="1" readingOrder="1"/>
    </xf>
    <xf numFmtId="38" fontId="5" fillId="2" borderId="116" xfId="1" applyFont="1" applyFill="1" applyBorder="1" applyAlignment="1">
      <alignment horizontal="right" vertical="center" shrinkToFit="1" readingOrder="1"/>
    </xf>
    <xf numFmtId="0" fontId="92" fillId="0" borderId="0" xfId="14" applyFont="1" applyAlignment="1">
      <alignment horizontal="center"/>
    </xf>
    <xf numFmtId="0" fontId="92" fillId="4" borderId="5" xfId="14" applyFont="1" applyFill="1" applyBorder="1" applyAlignment="1">
      <alignment horizontal="center"/>
    </xf>
    <xf numFmtId="0" fontId="95" fillId="6" borderId="117" xfId="0" applyFont="1" applyFill="1" applyBorder="1" applyAlignment="1">
      <alignment horizontal="center" vertical="center" shrinkToFit="1"/>
    </xf>
    <xf numFmtId="0" fontId="101" fillId="6" borderId="5" xfId="0" applyFont="1" applyFill="1" applyBorder="1" applyAlignment="1">
      <alignment horizontal="center" vertical="center" textRotation="255" wrapText="1"/>
    </xf>
    <xf numFmtId="0" fontId="101" fillId="0" borderId="5" xfId="0" applyFont="1" applyBorder="1" applyAlignment="1">
      <alignment horizontal="center" vertical="center" wrapText="1"/>
    </xf>
    <xf numFmtId="0" fontId="101" fillId="6" borderId="12" xfId="0" applyFont="1" applyFill="1" applyBorder="1" applyAlignment="1">
      <alignment horizontal="center" vertical="center" textRotation="255" wrapText="1"/>
    </xf>
    <xf numFmtId="0" fontId="101" fillId="6" borderId="16" xfId="0" applyFont="1" applyFill="1" applyBorder="1" applyAlignment="1">
      <alignment horizontal="center" vertical="center" textRotation="255" wrapText="1"/>
    </xf>
    <xf numFmtId="0" fontId="101" fillId="6" borderId="5" xfId="0" applyFont="1" applyFill="1" applyBorder="1" applyAlignment="1">
      <alignment horizontal="center" vertical="center" textRotation="255"/>
    </xf>
    <xf numFmtId="0" fontId="95" fillId="0" borderId="6" xfId="0" applyFont="1" applyBorder="1" applyAlignment="1">
      <alignment horizontal="left" vertical="center" wrapText="1"/>
    </xf>
    <xf numFmtId="0" fontId="95" fillId="0" borderId="5" xfId="0" applyFont="1" applyBorder="1" applyAlignment="1">
      <alignment horizontal="center" vertical="center" wrapText="1"/>
    </xf>
    <xf numFmtId="0" fontId="95" fillId="0" borderId="0" xfId="0" applyFont="1" applyAlignment="1">
      <alignment horizontal="left" vertical="center" wrapText="1"/>
    </xf>
    <xf numFmtId="0" fontId="97" fillId="0" borderId="0" xfId="0" applyFont="1" applyAlignment="1">
      <alignment horizontal="left" vertical="center"/>
    </xf>
    <xf numFmtId="0" fontId="99" fillId="0" borderId="6" xfId="0" applyFont="1" applyBorder="1" applyAlignment="1">
      <alignment horizontal="center" vertical="center" wrapText="1"/>
    </xf>
    <xf numFmtId="0" fontId="99" fillId="0" borderId="7" xfId="0" applyFont="1" applyBorder="1" applyAlignment="1">
      <alignment horizontal="center" vertical="center" wrapText="1"/>
    </xf>
    <xf numFmtId="216" fontId="6" fillId="20" borderId="110" xfId="9" applyNumberFormat="1" applyFont="1" applyFill="1" applyBorder="1" applyAlignment="1">
      <alignment horizontal="center" vertical="center" shrinkToFit="1"/>
    </xf>
    <xf numFmtId="215" fontId="6" fillId="20" borderId="110" xfId="9" applyNumberFormat="1" applyFont="1" applyFill="1" applyBorder="1" applyAlignment="1">
      <alignment horizontal="center" vertical="center" shrinkToFit="1"/>
    </xf>
    <xf numFmtId="218" fontId="6" fillId="20" borderId="110" xfId="9" applyNumberFormat="1" applyFont="1" applyFill="1" applyBorder="1" applyAlignment="1">
      <alignment horizontal="center" vertical="center" shrinkToFit="1"/>
    </xf>
    <xf numFmtId="213" fontId="6" fillId="0" borderId="110" xfId="9" applyNumberFormat="1" applyFont="1" applyBorder="1" applyAlignment="1">
      <alignment horizontal="center" vertical="center" shrinkToFit="1"/>
    </xf>
    <xf numFmtId="0" fontId="6" fillId="20" borderId="110" xfId="9" applyFont="1" applyFill="1" applyBorder="1" applyAlignment="1">
      <alignment horizontal="center" vertical="center" wrapText="1"/>
    </xf>
    <xf numFmtId="210" fontId="27" fillId="20" borderId="109" xfId="9" applyNumberFormat="1" applyFont="1" applyFill="1" applyBorder="1" applyAlignment="1">
      <alignment horizontal="left" vertical="center" wrapText="1" shrinkToFit="1"/>
    </xf>
    <xf numFmtId="0" fontId="9" fillId="20" borderId="110" xfId="9" applyFont="1" applyFill="1" applyBorder="1" applyAlignment="1">
      <alignment vertical="center" wrapText="1"/>
    </xf>
    <xf numFmtId="216" fontId="6" fillId="20" borderId="109" xfId="9" applyNumberFormat="1" applyFont="1" applyFill="1" applyBorder="1" applyAlignment="1">
      <alignment horizontal="center" vertical="center" shrinkToFit="1"/>
    </xf>
    <xf numFmtId="215" fontId="6" fillId="20" borderId="109" xfId="9" applyNumberFormat="1" applyFont="1" applyFill="1" applyBorder="1" applyAlignment="1">
      <alignment horizontal="center" vertical="center" shrinkToFit="1"/>
    </xf>
    <xf numFmtId="218" fontId="6" fillId="20" borderId="109" xfId="9" applyNumberFormat="1" applyFont="1" applyFill="1" applyBorder="1" applyAlignment="1">
      <alignment horizontal="center" vertical="center" shrinkToFit="1"/>
    </xf>
    <xf numFmtId="213" fontId="6" fillId="0" borderId="109" xfId="9" applyNumberFormat="1" applyFont="1" applyBorder="1" applyAlignment="1">
      <alignment horizontal="center" vertical="center" shrinkToFit="1"/>
    </xf>
    <xf numFmtId="0" fontId="6" fillId="20" borderId="109" xfId="9" applyFont="1" applyFill="1" applyBorder="1" applyAlignment="1">
      <alignment horizontal="center" vertical="center" wrapText="1"/>
    </xf>
    <xf numFmtId="0" fontId="9" fillId="20" borderId="109" xfId="9" applyFont="1" applyFill="1" applyBorder="1" applyAlignment="1">
      <alignment vertical="center" wrapText="1"/>
    </xf>
    <xf numFmtId="216" fontId="6" fillId="20" borderId="108" xfId="9" applyNumberFormat="1" applyFont="1" applyFill="1" applyBorder="1" applyAlignment="1">
      <alignment horizontal="center" vertical="center" shrinkToFit="1"/>
    </xf>
    <xf numFmtId="218" fontId="6" fillId="20" borderId="108" xfId="9" applyNumberFormat="1" applyFont="1" applyFill="1" applyBorder="1" applyAlignment="1">
      <alignment horizontal="center" vertical="center" shrinkToFit="1"/>
    </xf>
    <xf numFmtId="0" fontId="6" fillId="20" borderId="108" xfId="9" applyFont="1" applyFill="1" applyBorder="1" applyAlignment="1">
      <alignment horizontal="center" vertical="center" wrapText="1"/>
    </xf>
    <xf numFmtId="0" fontId="9" fillId="20" borderId="108" xfId="9" applyFont="1" applyFill="1" applyBorder="1" applyAlignment="1">
      <alignment vertical="center" wrapText="1"/>
    </xf>
    <xf numFmtId="217" fontId="6" fillId="20" borderId="154" xfId="10" applyNumberFormat="1" applyFont="1" applyFill="1" applyBorder="1" applyAlignment="1">
      <alignment horizontal="center" vertical="center" shrinkToFit="1"/>
    </xf>
    <xf numFmtId="0" fontId="6" fillId="20" borderId="16" xfId="10" applyFont="1" applyFill="1" applyBorder="1" applyAlignment="1">
      <alignment vertical="center" shrinkToFit="1"/>
    </xf>
    <xf numFmtId="0" fontId="14" fillId="20" borderId="136" xfId="10" applyFont="1" applyFill="1" applyBorder="1" applyAlignment="1">
      <alignment horizontal="center" vertical="center" wrapText="1" shrinkToFit="1"/>
    </xf>
    <xf numFmtId="219" fontId="6" fillId="20" borderId="152" xfId="1" applyNumberFormat="1" applyFont="1" applyFill="1" applyBorder="1" applyAlignment="1">
      <alignment horizontal="right" vertical="center" shrinkToFit="1"/>
    </xf>
    <xf numFmtId="219" fontId="6" fillId="20" borderId="16" xfId="1" applyNumberFormat="1" applyFont="1" applyFill="1" applyBorder="1" applyAlignment="1">
      <alignment horizontal="right" vertical="center" shrinkToFit="1"/>
    </xf>
    <xf numFmtId="38" fontId="6" fillId="0" borderId="139" xfId="1" applyFont="1" applyFill="1" applyBorder="1" applyAlignment="1">
      <alignment horizontal="right" vertical="center" shrinkToFit="1"/>
    </xf>
    <xf numFmtId="210" fontId="6" fillId="20" borderId="135" xfId="10" applyNumberFormat="1" applyFont="1" applyFill="1" applyBorder="1" applyAlignment="1">
      <alignment horizontal="center" vertical="center"/>
    </xf>
    <xf numFmtId="217" fontId="6" fillId="20" borderId="29" xfId="10" applyNumberFormat="1" applyFont="1" applyFill="1" applyBorder="1" applyAlignment="1">
      <alignment horizontal="center" vertical="center" shrinkToFit="1"/>
    </xf>
    <xf numFmtId="0" fontId="5" fillId="20" borderId="134" xfId="10" applyFont="1" applyFill="1" applyBorder="1" applyAlignment="1">
      <alignment horizontal="center" vertical="center"/>
    </xf>
    <xf numFmtId="0" fontId="5" fillId="20" borderId="109" xfId="10" applyFont="1" applyFill="1" applyBorder="1" applyAlignment="1">
      <alignment horizontal="center" vertical="center"/>
    </xf>
    <xf numFmtId="0" fontId="14" fillId="20" borderId="141" xfId="10" applyFont="1" applyFill="1" applyBorder="1" applyAlignment="1">
      <alignment horizontal="center" vertical="center" wrapText="1" shrinkToFit="1"/>
    </xf>
    <xf numFmtId="219" fontId="6" fillId="20" borderId="140" xfId="1" applyNumberFormat="1" applyFont="1" applyFill="1" applyBorder="1" applyAlignment="1">
      <alignment horizontal="right" vertical="center" shrinkToFit="1"/>
    </xf>
    <xf numFmtId="219" fontId="6" fillId="20" borderId="5" xfId="1" applyNumberFormat="1" applyFont="1" applyFill="1" applyBorder="1" applyAlignment="1">
      <alignment horizontal="right" vertical="center" shrinkToFit="1"/>
    </xf>
    <xf numFmtId="210" fontId="6" fillId="20" borderId="138" xfId="10" applyNumberFormat="1" applyFont="1" applyFill="1" applyBorder="1" applyAlignment="1">
      <alignment horizontal="center" vertical="center"/>
    </xf>
    <xf numFmtId="217" fontId="6" fillId="20" borderId="12" xfId="10" applyNumberFormat="1" applyFont="1" applyFill="1" applyBorder="1" applyAlignment="1">
      <alignment horizontal="center" vertical="center" shrinkToFit="1"/>
    </xf>
    <xf numFmtId="0" fontId="5" fillId="20" borderId="137" xfId="10" applyFont="1" applyFill="1" applyBorder="1" applyAlignment="1">
      <alignment horizontal="center" vertical="center"/>
    </xf>
    <xf numFmtId="217" fontId="6" fillId="20" borderId="142" xfId="10" applyNumberFormat="1" applyFont="1" applyFill="1" applyBorder="1" applyAlignment="1">
      <alignment horizontal="center" vertical="center" shrinkToFit="1"/>
    </xf>
    <xf numFmtId="0" fontId="14" fillId="20" borderId="153" xfId="10" applyFont="1" applyFill="1" applyBorder="1" applyAlignment="1">
      <alignment horizontal="center" vertical="center" wrapText="1" shrinkToFit="1"/>
    </xf>
    <xf numFmtId="38" fontId="6" fillId="0" borderId="141" xfId="1" applyFont="1" applyFill="1" applyBorder="1" applyAlignment="1">
      <alignment horizontal="right" vertical="center" shrinkToFit="1"/>
    </xf>
    <xf numFmtId="217" fontId="6" fillId="20" borderId="151" xfId="10" applyNumberFormat="1" applyFont="1" applyFill="1" applyBorder="1" applyAlignment="1">
      <alignment horizontal="center" vertical="center" shrinkToFit="1"/>
    </xf>
    <xf numFmtId="0" fontId="6" fillId="20" borderId="150" xfId="10" applyFont="1" applyFill="1" applyBorder="1" applyAlignment="1">
      <alignment vertical="center" shrinkToFit="1"/>
    </xf>
    <xf numFmtId="0" fontId="14" fillId="20" borderId="147" xfId="10" applyFont="1" applyFill="1" applyBorder="1" applyAlignment="1">
      <alignment horizontal="center" vertical="center" wrapText="1" shrinkToFit="1"/>
    </xf>
    <xf numFmtId="219" fontId="6" fillId="20" borderId="146" xfId="1" applyNumberFormat="1" applyFont="1" applyFill="1" applyBorder="1" applyAlignment="1">
      <alignment horizontal="right" vertical="center" shrinkToFit="1"/>
    </xf>
    <xf numFmtId="219" fontId="6" fillId="20" borderId="145" xfId="1" applyNumberFormat="1" applyFont="1" applyFill="1" applyBorder="1" applyAlignment="1">
      <alignment horizontal="right" vertical="center" shrinkToFit="1"/>
    </xf>
    <xf numFmtId="38" fontId="6" fillId="0" borderId="147" xfId="1" applyFont="1" applyFill="1" applyBorder="1" applyAlignment="1">
      <alignment horizontal="right" vertical="center" shrinkToFit="1"/>
    </xf>
    <xf numFmtId="210" fontId="6" fillId="20" borderId="146" xfId="10" applyNumberFormat="1" applyFont="1" applyFill="1" applyBorder="1" applyAlignment="1">
      <alignment horizontal="center" vertical="center"/>
    </xf>
    <xf numFmtId="217" fontId="6" fillId="20" borderId="145" xfId="10" applyNumberFormat="1" applyFont="1" applyFill="1" applyBorder="1" applyAlignment="1">
      <alignment horizontal="center" vertical="center" shrinkToFit="1"/>
    </xf>
    <xf numFmtId="0" fontId="5" fillId="20" borderId="144" xfId="10" applyFont="1" applyFill="1" applyBorder="1" applyAlignment="1">
      <alignment horizontal="center" vertical="center"/>
    </xf>
    <xf numFmtId="38" fontId="6" fillId="0" borderId="130" xfId="1" applyFont="1" applyFill="1" applyBorder="1" applyAlignment="1">
      <alignment horizontal="right" vertical="center" shrinkToFit="1"/>
    </xf>
    <xf numFmtId="38" fontId="6" fillId="0" borderId="129" xfId="1" applyFont="1" applyFill="1" applyBorder="1" applyAlignment="1">
      <alignment horizontal="right" vertical="center" shrinkToFit="1"/>
    </xf>
    <xf numFmtId="38" fontId="6" fillId="0" borderId="128" xfId="1" applyFont="1" applyFill="1" applyBorder="1" applyAlignment="1">
      <alignment horizontal="right" vertical="center" shrinkToFit="1"/>
    </xf>
    <xf numFmtId="0" fontId="6" fillId="0" borderId="26" xfId="2" applyFont="1" applyBorder="1" applyAlignment="1">
      <alignment horizontal="right" vertical="center"/>
    </xf>
    <xf numFmtId="0" fontId="6" fillId="0" borderId="26" xfId="2" applyFont="1" applyBorder="1" applyAlignment="1">
      <alignment horizontal="left" vertical="center"/>
    </xf>
    <xf numFmtId="0" fontId="6" fillId="24" borderId="8" xfId="0" applyFont="1" applyFill="1" applyBorder="1" applyAlignment="1">
      <alignment horizontal="center" vertical="center"/>
    </xf>
    <xf numFmtId="0" fontId="6" fillId="0" borderId="5" xfId="0" applyFont="1" applyBorder="1" applyAlignment="1">
      <alignment horizontal="center" vertical="center"/>
    </xf>
    <xf numFmtId="217" fontId="5" fillId="20" borderId="163" xfId="0" applyNumberFormat="1" applyFont="1" applyFill="1" applyBorder="1">
      <alignment vertical="center"/>
    </xf>
    <xf numFmtId="0" fontId="6" fillId="24" borderId="5" xfId="0" applyFont="1" applyFill="1" applyBorder="1" applyAlignment="1">
      <alignment horizontal="center" vertical="center"/>
    </xf>
    <xf numFmtId="207" fontId="6" fillId="24" borderId="15" xfId="0" applyNumberFormat="1" applyFont="1" applyFill="1" applyBorder="1" applyAlignment="1">
      <alignment horizontal="center" vertical="center" wrapText="1"/>
    </xf>
    <xf numFmtId="0" fontId="6" fillId="0" borderId="16" xfId="0" applyFont="1" applyBorder="1" applyAlignment="1">
      <alignment horizontal="center" vertical="center"/>
    </xf>
    <xf numFmtId="217" fontId="5" fillId="20" borderId="171" xfId="0" applyNumberFormat="1" applyFont="1" applyFill="1" applyBorder="1" applyAlignment="1">
      <alignment vertical="center" wrapText="1"/>
    </xf>
    <xf numFmtId="207" fontId="6" fillId="24" borderId="8" xfId="0" applyNumberFormat="1" applyFont="1" applyFill="1" applyBorder="1" applyAlignment="1">
      <alignment horizontal="center" vertical="center" wrapText="1"/>
    </xf>
    <xf numFmtId="217" fontId="5" fillId="20" borderId="163" xfId="0" applyNumberFormat="1" applyFont="1" applyFill="1" applyBorder="1" applyAlignment="1">
      <alignment vertical="center" wrapText="1"/>
    </xf>
    <xf numFmtId="207" fontId="6" fillId="24" borderId="215" xfId="0" applyNumberFormat="1" applyFont="1" applyFill="1" applyBorder="1" applyAlignment="1">
      <alignment horizontal="center" vertical="center" wrapText="1"/>
    </xf>
    <xf numFmtId="0" fontId="6" fillId="0" borderId="218" xfId="0" applyFont="1" applyBorder="1" applyAlignment="1">
      <alignment horizontal="center" vertical="center"/>
    </xf>
    <xf numFmtId="217" fontId="5" fillId="20" borderId="219" xfId="0" applyNumberFormat="1" applyFont="1" applyFill="1" applyBorder="1" applyAlignment="1">
      <alignment vertical="center" wrapText="1"/>
    </xf>
    <xf numFmtId="0" fontId="6" fillId="24" borderId="16" xfId="0" applyFont="1" applyFill="1" applyBorder="1" applyAlignment="1">
      <alignment horizontal="center" vertical="center"/>
    </xf>
    <xf numFmtId="217" fontId="5" fillId="20" borderId="14" xfId="0" applyNumberFormat="1" applyFont="1" applyFill="1" applyBorder="1">
      <alignment vertical="center"/>
    </xf>
    <xf numFmtId="0" fontId="6" fillId="24" borderId="6" xfId="0" applyFont="1" applyFill="1" applyBorder="1" applyAlignment="1">
      <alignment horizontal="center" vertical="center"/>
    </xf>
    <xf numFmtId="0" fontId="5" fillId="4" borderId="6" xfId="0" applyFont="1" applyFill="1" applyBorder="1" applyAlignment="1">
      <alignment vertical="center" shrinkToFit="1"/>
    </xf>
    <xf numFmtId="217" fontId="27" fillId="20" borderId="163" xfId="0" applyNumberFormat="1" applyFont="1" applyFill="1" applyBorder="1" applyAlignment="1">
      <alignment vertical="center" wrapText="1"/>
    </xf>
    <xf numFmtId="14" fontId="0" fillId="0" borderId="0" xfId="0" applyNumberFormat="1" applyAlignment="1">
      <alignment horizontal="left" vertical="center" wrapText="1"/>
    </xf>
    <xf numFmtId="0" fontId="0" fillId="0" borderId="0" xfId="0" applyAlignment="1">
      <alignment horizontal="left" vertical="center" wrapText="1"/>
    </xf>
    <xf numFmtId="14" fontId="0" fillId="0" borderId="0" xfId="0" applyNumberFormat="1">
      <alignment vertical="center"/>
    </xf>
    <xf numFmtId="14" fontId="124" fillId="0" borderId="0" xfId="0" quotePrefix="1" applyNumberFormat="1" applyFont="1">
      <alignment vertical="center"/>
    </xf>
    <xf numFmtId="0" fontId="30" fillId="20" borderId="12" xfId="14" applyFont="1" applyFill="1" applyBorder="1" applyAlignment="1">
      <alignment vertical="center"/>
    </xf>
    <xf numFmtId="38" fontId="30" fillId="20" borderId="12" xfId="15" applyFont="1" applyFill="1" applyBorder="1">
      <alignment vertical="center"/>
    </xf>
    <xf numFmtId="0" fontId="30" fillId="20" borderId="12" xfId="14" applyFont="1" applyFill="1" applyBorder="1" applyAlignment="1">
      <alignment vertical="center" wrapText="1"/>
    </xf>
    <xf numFmtId="0" fontId="30" fillId="20" borderId="5" xfId="14" applyFont="1" applyFill="1" applyBorder="1" applyAlignment="1">
      <alignment vertical="center"/>
    </xf>
    <xf numFmtId="38" fontId="30" fillId="20" borderId="5" xfId="15" applyFont="1" applyFill="1" applyBorder="1">
      <alignment vertical="center"/>
    </xf>
    <xf numFmtId="0" fontId="30" fillId="20" borderId="5" xfId="14" applyFont="1" applyFill="1" applyBorder="1" applyAlignment="1">
      <alignment vertical="center" wrapText="1"/>
    </xf>
    <xf numFmtId="38" fontId="30" fillId="20" borderId="5" xfId="15" applyFont="1" applyFill="1" applyBorder="1" applyAlignment="1">
      <alignment horizontal="right" vertical="center"/>
    </xf>
    <xf numFmtId="0" fontId="30" fillId="20" borderId="5" xfId="14" applyFont="1" applyFill="1" applyBorder="1" applyAlignment="1">
      <alignment horizontal="center" vertical="center"/>
    </xf>
    <xf numFmtId="0" fontId="30" fillId="0" borderId="99" xfId="0" applyFont="1" applyBorder="1">
      <alignment vertical="center"/>
    </xf>
    <xf numFmtId="0" fontId="6" fillId="20" borderId="110" xfId="9" applyFont="1" applyFill="1" applyBorder="1" applyAlignment="1">
      <alignment horizontal="left" vertical="center" wrapText="1"/>
    </xf>
    <xf numFmtId="0" fontId="6" fillId="20" borderId="109" xfId="9" applyFont="1" applyFill="1" applyBorder="1" applyAlignment="1">
      <alignment horizontal="left" vertical="center" wrapText="1"/>
    </xf>
    <xf numFmtId="0" fontId="6" fillId="20" borderId="108" xfId="9" applyFont="1" applyFill="1" applyBorder="1" applyAlignment="1">
      <alignment horizontal="left" vertical="center" wrapText="1"/>
    </xf>
    <xf numFmtId="216" fontId="0" fillId="0" borderId="0" xfId="0" applyNumberFormat="1">
      <alignment vertical="center"/>
    </xf>
    <xf numFmtId="49" fontId="6" fillId="20" borderId="110" xfId="9" applyNumberFormat="1" applyFont="1" applyFill="1" applyBorder="1" applyAlignment="1">
      <alignment horizontal="center" vertical="center" wrapText="1"/>
    </xf>
    <xf numFmtId="49" fontId="6" fillId="20" borderId="109" xfId="9" applyNumberFormat="1" applyFont="1" applyFill="1" applyBorder="1" applyAlignment="1">
      <alignment horizontal="center" vertical="center" wrapText="1"/>
    </xf>
    <xf numFmtId="49" fontId="6" fillId="20" borderId="108" xfId="9" applyNumberFormat="1" applyFont="1" applyFill="1" applyBorder="1" applyAlignment="1">
      <alignment horizontal="center" vertical="center" wrapText="1"/>
    </xf>
    <xf numFmtId="217" fontId="0" fillId="0" borderId="0" xfId="0" applyNumberFormat="1">
      <alignment vertical="center"/>
    </xf>
    <xf numFmtId="217" fontId="0" fillId="21" borderId="0" xfId="0" applyNumberFormat="1" applyFill="1" applyAlignment="1">
      <alignment horizontal="center" vertical="center"/>
    </xf>
    <xf numFmtId="0" fontId="30" fillId="0" borderId="228" xfId="0" applyFont="1" applyBorder="1" applyAlignment="1">
      <alignment vertical="center" shrinkToFit="1"/>
    </xf>
    <xf numFmtId="0" fontId="23" fillId="0" borderId="0" xfId="0" applyFont="1">
      <alignment vertical="center"/>
    </xf>
    <xf numFmtId="0" fontId="9" fillId="0" borderId="0" xfId="0" applyFont="1" applyAlignment="1">
      <alignment vertical="center" wrapText="1"/>
    </xf>
    <xf numFmtId="0" fontId="61" fillId="0" borderId="0" xfId="0" applyFont="1" applyAlignment="1">
      <alignment horizontal="justify" vertical="center"/>
    </xf>
    <xf numFmtId="0" fontId="61" fillId="0" borderId="0" xfId="0" applyFont="1" applyAlignment="1">
      <alignment horizontal="center" vertical="center"/>
    </xf>
    <xf numFmtId="0" fontId="60" fillId="3" borderId="5" xfId="7" applyFont="1" applyFill="1" applyBorder="1" applyAlignment="1">
      <alignment horizontal="center" vertical="center"/>
    </xf>
    <xf numFmtId="0" fontId="60" fillId="0" borderId="0" xfId="7" applyFont="1" applyAlignment="1">
      <alignment horizontal="center" vertical="center"/>
    </xf>
    <xf numFmtId="0" fontId="5" fillId="4" borderId="5" xfId="0" applyFont="1" applyFill="1" applyBorder="1" applyAlignment="1">
      <alignment horizontal="center" vertical="center" wrapText="1"/>
    </xf>
    <xf numFmtId="180" fontId="16" fillId="0" borderId="10" xfId="1" applyNumberFormat="1" applyFont="1" applyFill="1" applyBorder="1" applyAlignment="1">
      <alignment horizontal="right" vertical="center" shrinkToFit="1"/>
    </xf>
    <xf numFmtId="0" fontId="5" fillId="4" borderId="13" xfId="0" applyFont="1" applyFill="1" applyBorder="1" applyAlignment="1">
      <alignment horizontal="center" vertical="center" wrapText="1" shrinkToFit="1"/>
    </xf>
    <xf numFmtId="0" fontId="5" fillId="4" borderId="5" xfId="0" applyFont="1" applyFill="1" applyBorder="1" applyAlignment="1">
      <alignment horizontal="center" vertical="center"/>
    </xf>
    <xf numFmtId="183" fontId="16" fillId="0" borderId="22" xfId="0" applyNumberFormat="1" applyFont="1" applyBorder="1" applyAlignment="1">
      <alignment horizontal="right" vertical="center" shrinkToFit="1"/>
    </xf>
    <xf numFmtId="0" fontId="14" fillId="0" borderId="14" xfId="0" applyFont="1" applyBorder="1" applyAlignment="1">
      <alignment horizontal="center" vertical="center" shrinkToFit="1"/>
    </xf>
    <xf numFmtId="0" fontId="14" fillId="3" borderId="14" xfId="0" applyFont="1" applyFill="1" applyBorder="1" applyAlignment="1">
      <alignment horizontal="center" vertical="center" shrinkToFit="1"/>
    </xf>
    <xf numFmtId="0" fontId="3" fillId="0" borderId="0" xfId="0" applyFont="1" applyAlignment="1">
      <alignment horizontal="center" vertical="center" shrinkToFit="1"/>
    </xf>
    <xf numFmtId="0" fontId="3" fillId="0" borderId="0" xfId="0" applyFont="1" applyAlignment="1">
      <alignment horizontal="left" vertical="center"/>
    </xf>
    <xf numFmtId="0" fontId="5" fillId="0" borderId="0" xfId="0" applyFont="1" applyAlignment="1">
      <alignment horizontal="center" vertical="center" shrinkToFit="1"/>
    </xf>
    <xf numFmtId="0" fontId="5" fillId="3" borderId="16" xfId="0" applyFont="1" applyFill="1" applyBorder="1" applyAlignment="1">
      <alignment horizontal="center" vertical="center"/>
    </xf>
    <xf numFmtId="0" fontId="9" fillId="0" borderId="0" xfId="0" applyFont="1" applyAlignment="1">
      <alignment vertical="top" wrapText="1"/>
    </xf>
    <xf numFmtId="0" fontId="9" fillId="0" borderId="0" xfId="0" applyFont="1" applyAlignment="1">
      <alignment horizontal="left" vertical="center" wrapText="1"/>
    </xf>
    <xf numFmtId="0" fontId="5" fillId="0" borderId="0" xfId="0" applyFont="1" applyAlignment="1">
      <alignment horizontal="left" vertical="center" wrapText="1"/>
    </xf>
    <xf numFmtId="0" fontId="5" fillId="5" borderId="7" xfId="0" applyFont="1" applyFill="1" applyBorder="1" applyAlignment="1">
      <alignment horizontal="center" vertical="center"/>
    </xf>
    <xf numFmtId="0" fontId="19" fillId="0" borderId="0" xfId="0" applyFont="1" applyAlignment="1">
      <alignment horizontal="center" vertical="center"/>
    </xf>
    <xf numFmtId="0" fontId="19" fillId="0" borderId="55" xfId="0" applyFont="1" applyBorder="1" applyAlignment="1">
      <alignment vertical="top" wrapText="1"/>
    </xf>
    <xf numFmtId="0" fontId="27" fillId="0" borderId="0" xfId="0" applyFont="1" applyAlignment="1">
      <alignment vertical="center" wrapText="1"/>
    </xf>
    <xf numFmtId="0" fontId="5" fillId="4" borderId="10" xfId="0" applyFont="1" applyFill="1" applyBorder="1" applyAlignment="1">
      <alignment horizontal="center" vertical="center" wrapText="1"/>
    </xf>
    <xf numFmtId="0" fontId="5" fillId="0" borderId="26" xfId="0" applyFont="1" applyBorder="1" applyAlignment="1">
      <alignment vertical="center" wrapText="1"/>
    </xf>
    <xf numFmtId="0" fontId="5" fillId="0" borderId="8" xfId="0" applyFont="1" applyBorder="1" applyAlignment="1">
      <alignment horizontal="left" vertical="center" wrapText="1"/>
    </xf>
    <xf numFmtId="0" fontId="5" fillId="3" borderId="8" xfId="0" applyFont="1" applyFill="1" applyBorder="1" applyAlignment="1">
      <alignment horizontal="center" vertical="center"/>
    </xf>
    <xf numFmtId="0" fontId="5" fillId="4" borderId="14"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5" fillId="4" borderId="5" xfId="0" applyFont="1" applyFill="1" applyBorder="1" applyAlignment="1">
      <alignment horizontal="center" vertical="center" shrinkToFit="1"/>
    </xf>
    <xf numFmtId="0" fontId="5" fillId="4" borderId="8" xfId="0" applyFont="1" applyFill="1" applyBorder="1" applyAlignment="1">
      <alignment horizontal="center" vertical="center" shrinkToFit="1"/>
    </xf>
    <xf numFmtId="0" fontId="31" fillId="0" borderId="0" xfId="0" applyFont="1" applyAlignment="1">
      <alignment vertical="center" wrapText="1"/>
    </xf>
    <xf numFmtId="0" fontId="6" fillId="3" borderId="5" xfId="0" applyFont="1" applyFill="1" applyBorder="1" applyAlignment="1">
      <alignment horizontal="center" vertical="center"/>
    </xf>
    <xf numFmtId="0" fontId="9" fillId="0" borderId="0" xfId="0" applyFont="1" applyAlignment="1">
      <alignment horizontal="center" vertical="center"/>
    </xf>
    <xf numFmtId="0" fontId="19" fillId="0" borderId="0" xfId="0" applyFont="1" applyAlignment="1">
      <alignment horizontal="left" vertical="center" wrapText="1"/>
    </xf>
    <xf numFmtId="0" fontId="5" fillId="3" borderId="6" xfId="0" applyFont="1" applyFill="1" applyBorder="1" applyAlignment="1">
      <alignment horizontal="center" vertical="center"/>
    </xf>
    <xf numFmtId="0" fontId="5" fillId="0" borderId="0" xfId="0" applyFont="1" applyAlignment="1">
      <alignment horizontal="left" vertical="top" wrapText="1"/>
    </xf>
    <xf numFmtId="0" fontId="32" fillId="0" borderId="0" xfId="0" applyFont="1" applyAlignment="1">
      <alignment horizontal="left" vertical="top" wrapText="1"/>
    </xf>
    <xf numFmtId="0" fontId="54" fillId="0" borderId="5" xfId="18" applyFont="1" applyBorder="1" applyAlignment="1" applyProtection="1">
      <alignment horizontal="center" vertical="center"/>
      <protection locked="0"/>
    </xf>
    <xf numFmtId="0" fontId="34" fillId="0" borderId="0" xfId="18" applyFont="1" applyAlignment="1" applyProtection="1">
      <alignment horizontal="center" vertical="center"/>
      <protection locked="0"/>
    </xf>
    <xf numFmtId="0" fontId="5" fillId="0" borderId="0" xfId="18" applyFont="1" applyAlignment="1" applyProtection="1">
      <alignment horizontal="center"/>
      <protection locked="0"/>
    </xf>
    <xf numFmtId="0" fontId="34" fillId="0" borderId="0" xfId="5" applyFont="1" applyAlignment="1">
      <alignment horizontal="center" vertical="top" textRotation="255" wrapText="1"/>
    </xf>
    <xf numFmtId="0" fontId="5" fillId="0" borderId="0" xfId="18" applyFont="1" applyAlignment="1" applyProtection="1">
      <alignment horizontal="center" vertical="center"/>
      <protection locked="0"/>
    </xf>
    <xf numFmtId="0" fontId="5" fillId="0" borderId="0" xfId="18" applyFont="1" applyAlignment="1" applyProtection="1">
      <alignment vertical="top" textRotation="255"/>
      <protection locked="0"/>
    </xf>
    <xf numFmtId="0" fontId="6" fillId="0" borderId="0" xfId="9" applyFont="1" applyAlignment="1">
      <alignment horizontal="center" vertical="center" wrapText="1"/>
    </xf>
    <xf numFmtId="0" fontId="6" fillId="0" borderId="0" xfId="9" applyFont="1" applyAlignment="1">
      <alignment vertical="center" wrapText="1"/>
    </xf>
    <xf numFmtId="217" fontId="6" fillId="0" borderId="0" xfId="9" applyNumberFormat="1" applyFont="1" applyAlignment="1">
      <alignment horizontal="center" vertical="center" wrapText="1"/>
    </xf>
    <xf numFmtId="38" fontId="5" fillId="2" borderId="116" xfId="1" applyFont="1" applyFill="1" applyBorder="1" applyAlignment="1">
      <alignment horizontal="right" vertical="center" shrinkToFit="1" readingOrder="1"/>
    </xf>
    <xf numFmtId="0" fontId="5" fillId="4" borderId="6" xfId="12" applyFont="1" applyFill="1" applyBorder="1" applyAlignment="1">
      <alignment horizontal="center" vertical="center" wrapText="1" shrinkToFit="1" readingOrder="1"/>
    </xf>
    <xf numFmtId="0" fontId="6" fillId="24" borderId="16" xfId="0" applyFont="1" applyFill="1" applyBorder="1" applyAlignment="1">
      <alignment horizontal="center" vertical="center"/>
    </xf>
    <xf numFmtId="0" fontId="6" fillId="0" borderId="16" xfId="0" applyFont="1" applyBorder="1" applyAlignment="1">
      <alignment horizontal="center" vertical="center"/>
    </xf>
    <xf numFmtId="0" fontId="5" fillId="0" borderId="0" xfId="0" applyFont="1" applyAlignment="1">
      <alignment horizontal="center" vertical="center" wrapText="1"/>
    </xf>
    <xf numFmtId="0" fontId="59" fillId="17" borderId="0" xfId="0" applyFont="1" applyFill="1" applyAlignment="1">
      <alignment horizontal="left" vertical="center"/>
    </xf>
    <xf numFmtId="0" fontId="92" fillId="0" borderId="0" xfId="14" applyFont="1" applyAlignment="1">
      <alignment horizontal="center"/>
    </xf>
    <xf numFmtId="0" fontId="92" fillId="4" borderId="5" xfId="14" applyFont="1" applyFill="1" applyBorder="1" applyAlignment="1">
      <alignment horizontal="center"/>
    </xf>
    <xf numFmtId="0" fontId="5" fillId="4" borderId="6" xfId="0" applyFont="1" applyFill="1" applyBorder="1" applyAlignment="1">
      <alignment horizontal="center" vertical="center"/>
    </xf>
    <xf numFmtId="0" fontId="5" fillId="4" borderId="8"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8" xfId="0" applyFont="1" applyFill="1" applyBorder="1" applyAlignment="1">
      <alignment horizontal="center" vertical="center"/>
    </xf>
    <xf numFmtId="0" fontId="12" fillId="0" borderId="6" xfId="0" applyFont="1" applyBorder="1" applyAlignment="1">
      <alignment vertical="center" wrapText="1"/>
    </xf>
    <xf numFmtId="0" fontId="12" fillId="0" borderId="8" xfId="0" applyFont="1" applyBorder="1" applyAlignment="1">
      <alignment vertical="center" wrapText="1"/>
    </xf>
    <xf numFmtId="0" fontId="12" fillId="0" borderId="6" xfId="0" applyFont="1" applyBorder="1" applyAlignment="1">
      <alignment vertical="center"/>
    </xf>
    <xf numFmtId="0" fontId="12" fillId="0" borderId="8" xfId="0" applyFont="1" applyBorder="1" applyAlignment="1">
      <alignment vertical="center"/>
    </xf>
    <xf numFmtId="0" fontId="9" fillId="0" borderId="0" xfId="0" applyFont="1" applyAlignment="1">
      <alignment vertical="center" wrapText="1"/>
    </xf>
    <xf numFmtId="0" fontId="9" fillId="3" borderId="0" xfId="0" applyFont="1" applyFill="1" applyAlignment="1">
      <alignment vertical="center" wrapText="1"/>
    </xf>
    <xf numFmtId="0" fontId="9" fillId="2" borderId="0" xfId="0" applyFont="1" applyFill="1" applyAlignment="1">
      <alignment vertical="center" wrapText="1"/>
    </xf>
    <xf numFmtId="0" fontId="6" fillId="0" borderId="0" xfId="0" applyFont="1" applyAlignment="1">
      <alignment vertical="center"/>
    </xf>
    <xf numFmtId="0" fontId="6" fillId="3" borderId="26" xfId="0" applyFont="1" applyFill="1" applyBorder="1" applyAlignment="1">
      <alignment vertical="center"/>
    </xf>
    <xf numFmtId="0" fontId="6" fillId="3" borderId="104" xfId="0" applyFont="1" applyFill="1" applyBorder="1" applyAlignment="1">
      <alignment vertical="center"/>
    </xf>
    <xf numFmtId="0" fontId="6" fillId="3" borderId="55" xfId="0" applyFont="1" applyFill="1" applyBorder="1" applyAlignment="1">
      <alignment vertical="center"/>
    </xf>
    <xf numFmtId="0" fontId="6" fillId="3" borderId="56" xfId="0" applyFont="1" applyFill="1" applyBorder="1" applyAlignment="1">
      <alignment vertical="center"/>
    </xf>
    <xf numFmtId="0" fontId="12" fillId="0" borderId="12" xfId="0" applyFont="1" applyBorder="1" applyAlignment="1">
      <alignment vertical="center" wrapText="1"/>
    </xf>
    <xf numFmtId="0" fontId="12" fillId="0" borderId="16" xfId="0" applyFont="1" applyBorder="1" applyAlignment="1">
      <alignment vertical="center" wrapText="1"/>
    </xf>
    <xf numFmtId="0" fontId="11" fillId="0" borderId="0" xfId="0" applyFont="1" applyAlignment="1">
      <alignment vertical="center" wrapText="1"/>
    </xf>
    <xf numFmtId="0" fontId="14" fillId="0" borderId="6" xfId="0" applyFont="1" applyBorder="1" applyAlignment="1">
      <alignment horizontal="left" vertical="center" shrinkToFit="1"/>
    </xf>
    <xf numFmtId="0" fontId="14" fillId="0" borderId="8" xfId="0" applyFont="1" applyBorder="1" applyAlignment="1">
      <alignment horizontal="left" vertical="center" shrinkToFit="1"/>
    </xf>
    <xf numFmtId="0" fontId="14" fillId="0" borderId="6" xfId="0" applyFont="1" applyBorder="1" applyAlignment="1">
      <alignment vertical="center"/>
    </xf>
    <xf numFmtId="0" fontId="14" fillId="0" borderId="8" xfId="0" applyFont="1" applyBorder="1" applyAlignment="1">
      <alignment vertical="center"/>
    </xf>
    <xf numFmtId="0" fontId="3" fillId="4" borderId="6" xfId="0" applyFont="1" applyFill="1" applyBorder="1" applyAlignment="1">
      <alignment horizontal="center" vertical="center"/>
    </xf>
    <xf numFmtId="0" fontId="3" fillId="4" borderId="8" xfId="0" applyFont="1" applyFill="1" applyBorder="1" applyAlignment="1">
      <alignment horizontal="center" vertical="center"/>
    </xf>
    <xf numFmtId="0" fontId="14" fillId="0" borderId="12" xfId="0" applyFont="1" applyBorder="1" applyAlignment="1">
      <alignment vertical="center" wrapText="1"/>
    </xf>
    <xf numFmtId="0" fontId="14" fillId="0" borderId="16" xfId="0" applyFont="1" applyBorder="1" applyAlignment="1">
      <alignment vertical="center" wrapText="1"/>
    </xf>
    <xf numFmtId="0" fontId="14" fillId="0" borderId="6" xfId="0" applyFont="1" applyBorder="1" applyAlignment="1">
      <alignment vertical="center" shrinkToFit="1"/>
    </xf>
    <xf numFmtId="0" fontId="14" fillId="0" borderId="8" xfId="0" applyFont="1" applyBorder="1" applyAlignment="1">
      <alignment vertical="center" shrinkToFit="1"/>
    </xf>
    <xf numFmtId="0" fontId="61" fillId="0" borderId="0" xfId="0" applyFont="1" applyAlignment="1">
      <alignment horizontal="justify" vertical="center"/>
    </xf>
    <xf numFmtId="208" fontId="59" fillId="17" borderId="0" xfId="2" applyNumberFormat="1" applyFont="1" applyFill="1" applyAlignment="1">
      <alignment horizontal="right"/>
    </xf>
    <xf numFmtId="0" fontId="60" fillId="0" borderId="0" xfId="0" applyFont="1" applyAlignment="1">
      <alignment vertical="center" wrapText="1"/>
    </xf>
    <xf numFmtId="0" fontId="61" fillId="0" borderId="0" xfId="0" applyFont="1" applyAlignment="1">
      <alignment horizontal="center" vertical="center"/>
    </xf>
    <xf numFmtId="0" fontId="60" fillId="0" borderId="5" xfId="7" applyFont="1" applyBorder="1" applyAlignment="1">
      <alignment vertical="center"/>
    </xf>
    <xf numFmtId="0" fontId="60" fillId="3" borderId="0" xfId="7" applyFont="1" applyFill="1" applyAlignment="1">
      <alignment vertical="center" wrapText="1"/>
    </xf>
    <xf numFmtId="0" fontId="59" fillId="0" borderId="0" xfId="7" applyFont="1" applyAlignment="1">
      <alignment horizontal="left" vertical="center" wrapText="1"/>
    </xf>
    <xf numFmtId="0" fontId="60" fillId="3" borderId="5" xfId="7" applyFont="1" applyFill="1" applyBorder="1" applyAlignment="1">
      <alignment horizontal="center" vertical="center"/>
    </xf>
    <xf numFmtId="0" fontId="68" fillId="0" borderId="5" xfId="7" applyFont="1" applyBorder="1" applyAlignment="1">
      <alignment vertical="center" wrapText="1"/>
    </xf>
    <xf numFmtId="0" fontId="60" fillId="3" borderId="0" xfId="7" applyFont="1" applyFill="1" applyAlignment="1">
      <alignment vertical="center"/>
    </xf>
    <xf numFmtId="0" fontId="60" fillId="3" borderId="0" xfId="7" applyFont="1" applyFill="1" applyAlignment="1">
      <alignment horizontal="left" vertical="center" wrapText="1"/>
    </xf>
    <xf numFmtId="0" fontId="60" fillId="3" borderId="0" xfId="7" applyFont="1" applyFill="1" applyAlignment="1">
      <alignment horizontal="left" vertical="center"/>
    </xf>
    <xf numFmtId="0" fontId="60" fillId="0" borderId="0" xfId="7" applyFont="1" applyAlignment="1">
      <alignment horizontal="center" vertical="center"/>
    </xf>
    <xf numFmtId="209" fontId="60" fillId="17" borderId="0" xfId="7" applyNumberFormat="1" applyFont="1" applyFill="1" applyAlignment="1">
      <alignment horizontal="right" vertical="center"/>
    </xf>
    <xf numFmtId="0" fontId="59" fillId="3" borderId="0" xfId="7" applyFont="1" applyFill="1" applyAlignment="1">
      <alignment vertical="center" wrapText="1"/>
    </xf>
    <xf numFmtId="0" fontId="60" fillId="0" borderId="10" xfId="7" applyFont="1" applyBorder="1" applyAlignment="1">
      <alignment vertical="center"/>
    </xf>
    <xf numFmtId="0" fontId="60" fillId="0" borderId="17" xfId="7" applyFont="1" applyBorder="1" applyAlignment="1">
      <alignment vertical="center"/>
    </xf>
    <xf numFmtId="0" fontId="60" fillId="0" borderId="11" xfId="7" applyFont="1" applyBorder="1" applyAlignment="1">
      <alignment vertical="center"/>
    </xf>
    <xf numFmtId="0" fontId="60" fillId="17" borderId="0" xfId="7" applyFont="1" applyFill="1" applyAlignment="1">
      <alignment horizontal="right" vertical="center"/>
    </xf>
    <xf numFmtId="0" fontId="18" fillId="4" borderId="10" xfId="0" applyFont="1" applyFill="1" applyBorder="1" applyAlignment="1">
      <alignment horizontal="center" vertical="center" wrapText="1" shrinkToFit="1"/>
    </xf>
    <xf numFmtId="0" fontId="18" fillId="4" borderId="17" xfId="0" applyFont="1" applyFill="1" applyBorder="1" applyAlignment="1">
      <alignment horizontal="center" vertical="center" wrapText="1" shrinkToFit="1"/>
    </xf>
    <xf numFmtId="0" fontId="18" fillId="4" borderId="11" xfId="0" applyFont="1" applyFill="1" applyBorder="1" applyAlignment="1">
      <alignment horizontal="center" vertical="center" wrapText="1" shrinkToFit="1"/>
    </xf>
    <xf numFmtId="0" fontId="18" fillId="4" borderId="14" xfId="0" applyFont="1" applyFill="1" applyBorder="1" applyAlignment="1">
      <alignment horizontal="center" vertical="center" wrapText="1" shrinkToFit="1"/>
    </xf>
    <xf numFmtId="0" fontId="18" fillId="4" borderId="26" xfId="0" applyFont="1" applyFill="1" applyBorder="1" applyAlignment="1">
      <alignment horizontal="center" vertical="center" wrapText="1" shrinkToFit="1"/>
    </xf>
    <xf numFmtId="0" fontId="18" fillId="4" borderId="15" xfId="0" applyFont="1" applyFill="1" applyBorder="1" applyAlignment="1">
      <alignment horizontal="center" vertical="center" wrapText="1" shrinkToFit="1"/>
    </xf>
    <xf numFmtId="187" fontId="16" fillId="3" borderId="12" xfId="1" applyNumberFormat="1" applyFont="1" applyFill="1" applyBorder="1" applyAlignment="1">
      <alignment horizontal="right" vertical="center" shrinkToFit="1"/>
    </xf>
    <xf numFmtId="188" fontId="16" fillId="3" borderId="12" xfId="1" applyNumberFormat="1" applyFont="1" applyFill="1" applyBorder="1" applyAlignment="1">
      <alignment horizontal="right" vertical="center" shrinkToFit="1"/>
    </xf>
    <xf numFmtId="189" fontId="16" fillId="3" borderId="16" xfId="1" applyNumberFormat="1" applyFont="1" applyFill="1" applyBorder="1" applyAlignment="1">
      <alignment horizontal="right" vertical="center" shrinkToFit="1"/>
    </xf>
    <xf numFmtId="190" fontId="16" fillId="3" borderId="14" xfId="1" applyNumberFormat="1" applyFont="1" applyFill="1" applyBorder="1" applyAlignment="1">
      <alignment horizontal="right" vertical="center" shrinkToFit="1"/>
    </xf>
    <xf numFmtId="190" fontId="16" fillId="3" borderId="15" xfId="1" applyNumberFormat="1" applyFont="1" applyFill="1" applyBorder="1" applyAlignment="1">
      <alignment horizontal="right" vertical="center" shrinkToFit="1"/>
    </xf>
    <xf numFmtId="0" fontId="9" fillId="0" borderId="0" xfId="0" applyFont="1" applyAlignment="1">
      <alignment horizontal="left" vertical="center" wrapText="1" shrinkToFit="1"/>
    </xf>
    <xf numFmtId="0" fontId="9" fillId="0" borderId="0" xfId="0" applyFont="1" applyAlignment="1">
      <alignment horizontal="left" vertical="top" wrapText="1" indent="1"/>
    </xf>
    <xf numFmtId="0" fontId="5" fillId="4" borderId="5" xfId="0" applyFont="1" applyFill="1" applyBorder="1" applyAlignment="1">
      <alignment horizontal="center" vertical="center" wrapText="1"/>
    </xf>
    <xf numFmtId="181" fontId="16" fillId="3" borderId="16" xfId="1" applyNumberFormat="1" applyFont="1" applyFill="1" applyBorder="1" applyAlignment="1">
      <alignment horizontal="right" vertical="center" shrinkToFit="1"/>
    </xf>
    <xf numFmtId="180" fontId="5" fillId="3" borderId="13" xfId="0" applyNumberFormat="1" applyFont="1" applyFill="1" applyBorder="1" applyAlignment="1">
      <alignment horizontal="center" vertical="center"/>
    </xf>
    <xf numFmtId="180" fontId="5" fillId="3" borderId="0" xfId="0" applyNumberFormat="1" applyFont="1" applyFill="1" applyAlignment="1">
      <alignment horizontal="center" vertical="center"/>
    </xf>
    <xf numFmtId="180" fontId="5" fillId="3" borderId="20" xfId="0" applyNumberFormat="1" applyFont="1" applyFill="1" applyBorder="1" applyAlignment="1">
      <alignment horizontal="center" vertical="center"/>
    </xf>
    <xf numFmtId="0" fontId="12" fillId="4" borderId="12" xfId="0" applyFont="1" applyFill="1" applyBorder="1" applyAlignment="1">
      <alignment horizontal="center" vertical="center" wrapText="1" shrinkToFit="1"/>
    </xf>
    <xf numFmtId="0" fontId="12" fillId="4" borderId="16" xfId="0" applyFont="1" applyFill="1" applyBorder="1" applyAlignment="1">
      <alignment horizontal="center" vertical="center" wrapText="1" shrinkToFit="1"/>
    </xf>
    <xf numFmtId="0" fontId="12" fillId="4" borderId="10" xfId="0" applyFont="1" applyFill="1" applyBorder="1" applyAlignment="1">
      <alignment vertical="center" wrapText="1"/>
    </xf>
    <xf numFmtId="0" fontId="12" fillId="4" borderId="14" xfId="0" applyFont="1" applyFill="1" applyBorder="1" applyAlignment="1">
      <alignment vertical="center" wrapText="1"/>
    </xf>
    <xf numFmtId="180" fontId="16" fillId="0" borderId="10" xfId="1" applyNumberFormat="1" applyFont="1" applyFill="1" applyBorder="1" applyAlignment="1">
      <alignment horizontal="right" vertical="center" shrinkToFit="1"/>
    </xf>
    <xf numFmtId="180" fontId="16" fillId="0" borderId="17" xfId="1" applyNumberFormat="1" applyFont="1" applyFill="1" applyBorder="1" applyAlignment="1">
      <alignment horizontal="right" vertical="center" shrinkToFit="1"/>
    </xf>
    <xf numFmtId="180" fontId="16" fillId="0" borderId="31" xfId="1" applyNumberFormat="1" applyFont="1" applyFill="1" applyBorder="1" applyAlignment="1">
      <alignment horizontal="right" vertical="center" shrinkToFit="1"/>
    </xf>
    <xf numFmtId="185" fontId="16" fillId="0" borderId="14" xfId="1" applyNumberFormat="1" applyFont="1" applyFill="1" applyBorder="1" applyAlignment="1">
      <alignment horizontal="right" vertical="center" shrinkToFit="1"/>
    </xf>
    <xf numFmtId="185" fontId="16" fillId="0" borderId="26" xfId="1" applyNumberFormat="1" applyFont="1" applyFill="1" applyBorder="1" applyAlignment="1">
      <alignment horizontal="right" vertical="center" shrinkToFit="1"/>
    </xf>
    <xf numFmtId="185" fontId="16" fillId="0" borderId="32" xfId="1" applyNumberFormat="1" applyFont="1" applyFill="1" applyBorder="1" applyAlignment="1">
      <alignment horizontal="right" vertical="center" shrinkToFit="1"/>
    </xf>
    <xf numFmtId="0" fontId="9" fillId="0" borderId="0" xfId="0" applyFont="1" applyAlignment="1">
      <alignment horizontal="left" vertical="top" wrapText="1"/>
    </xf>
    <xf numFmtId="0" fontId="5" fillId="4" borderId="10" xfId="0" applyFont="1" applyFill="1" applyBorder="1" applyAlignment="1">
      <alignment horizontal="center" vertical="center" wrapText="1" shrinkToFit="1"/>
    </xf>
    <xf numFmtId="0" fontId="5" fillId="4" borderId="17" xfId="0" applyFont="1" applyFill="1" applyBorder="1" applyAlignment="1">
      <alignment horizontal="center" vertical="center" wrapText="1" shrinkToFit="1"/>
    </xf>
    <xf numFmtId="0" fontId="5" fillId="4" borderId="11" xfId="0" applyFont="1" applyFill="1" applyBorder="1" applyAlignment="1">
      <alignment horizontal="center" vertical="center" wrapText="1" shrinkToFit="1"/>
    </xf>
    <xf numFmtId="0" fontId="5" fillId="4" borderId="13" xfId="0" applyFont="1" applyFill="1" applyBorder="1" applyAlignment="1">
      <alignment horizontal="center" vertical="center" wrapText="1" shrinkToFit="1"/>
    </xf>
    <xf numFmtId="0" fontId="5" fillId="4" borderId="0" xfId="0" applyFont="1" applyFill="1" applyAlignment="1">
      <alignment horizontal="center" vertical="center" wrapText="1" shrinkToFit="1"/>
    </xf>
    <xf numFmtId="0" fontId="5" fillId="4" borderId="20" xfId="0" applyFont="1" applyFill="1" applyBorder="1" applyAlignment="1">
      <alignment horizontal="center" vertical="center" wrapText="1" shrinkToFit="1"/>
    </xf>
    <xf numFmtId="0" fontId="5" fillId="4" borderId="5" xfId="0" applyFont="1" applyFill="1" applyBorder="1" applyAlignment="1">
      <alignment horizontal="center" vertical="center"/>
    </xf>
    <xf numFmtId="187" fontId="17" fillId="3" borderId="12" xfId="1" applyNumberFormat="1" applyFont="1" applyFill="1" applyBorder="1" applyAlignment="1">
      <alignment horizontal="right" vertical="center" wrapText="1"/>
    </xf>
    <xf numFmtId="188" fontId="17" fillId="3" borderId="12" xfId="1" applyNumberFormat="1" applyFont="1" applyFill="1" applyBorder="1" applyAlignment="1">
      <alignment horizontal="right" vertical="center" wrapText="1"/>
    </xf>
    <xf numFmtId="189" fontId="16" fillId="3" borderId="15" xfId="1" applyNumberFormat="1" applyFont="1" applyFill="1" applyBorder="1" applyAlignment="1">
      <alignment horizontal="right" vertical="center" shrinkToFit="1"/>
    </xf>
    <xf numFmtId="181" fontId="16" fillId="0" borderId="29" xfId="1" applyNumberFormat="1" applyFont="1" applyFill="1" applyBorder="1" applyAlignment="1">
      <alignment horizontal="right" vertical="center" shrinkToFit="1"/>
    </xf>
    <xf numFmtId="181" fontId="16" fillId="0" borderId="16" xfId="1" applyNumberFormat="1" applyFont="1" applyFill="1" applyBorder="1" applyAlignment="1">
      <alignment horizontal="right" vertical="center" shrinkToFit="1"/>
    </xf>
    <xf numFmtId="185" fontId="16" fillId="0" borderId="30" xfId="1" applyNumberFormat="1" applyFont="1" applyFill="1" applyBorder="1" applyAlignment="1">
      <alignment horizontal="right" vertical="center" shrinkToFit="1"/>
    </xf>
    <xf numFmtId="185" fontId="16" fillId="0" borderId="21" xfId="1" applyNumberFormat="1" applyFont="1" applyFill="1" applyBorder="1" applyAlignment="1">
      <alignment horizontal="right" vertical="center" shrinkToFit="1"/>
    </xf>
    <xf numFmtId="183" fontId="16" fillId="0" borderId="25" xfId="0" applyNumberFormat="1" applyFont="1" applyBorder="1" applyAlignment="1">
      <alignment horizontal="right" vertical="center" shrinkToFit="1"/>
    </xf>
    <xf numFmtId="183" fontId="16" fillId="0" borderId="22" xfId="0" applyNumberFormat="1" applyFont="1" applyBorder="1" applyAlignment="1">
      <alignment horizontal="right" vertical="center" shrinkToFit="1"/>
    </xf>
    <xf numFmtId="186" fontId="5" fillId="0" borderId="10" xfId="1" applyNumberFormat="1" applyFont="1" applyFill="1" applyBorder="1" applyAlignment="1">
      <alignment vertical="center" shrinkToFit="1"/>
    </xf>
    <xf numFmtId="186" fontId="5" fillId="0" borderId="14" xfId="1" applyNumberFormat="1" applyFont="1" applyFill="1" applyBorder="1" applyAlignment="1">
      <alignment vertical="center" shrinkToFit="1"/>
    </xf>
    <xf numFmtId="186" fontId="5" fillId="0" borderId="17" xfId="1" applyNumberFormat="1" applyFont="1" applyFill="1" applyBorder="1" applyAlignment="1">
      <alignment horizontal="center" vertical="center" shrinkToFit="1"/>
    </xf>
    <xf numFmtId="186" fontId="5" fillId="0" borderId="26" xfId="1" applyNumberFormat="1" applyFont="1" applyFill="1" applyBorder="1" applyAlignment="1">
      <alignment horizontal="center" vertical="center" shrinkToFit="1"/>
    </xf>
    <xf numFmtId="0" fontId="5" fillId="4" borderId="12" xfId="0" applyFont="1" applyFill="1" applyBorder="1" applyAlignment="1">
      <alignment horizontal="left" vertical="center" wrapText="1"/>
    </xf>
    <xf numFmtId="0" fontId="5" fillId="4" borderId="29" xfId="0" applyFont="1" applyFill="1" applyBorder="1" applyAlignment="1">
      <alignment horizontal="left" vertical="center" wrapText="1"/>
    </xf>
    <xf numFmtId="0" fontId="5" fillId="4" borderId="16" xfId="0" applyFont="1" applyFill="1" applyBorder="1" applyAlignment="1">
      <alignment horizontal="left" vertical="center" wrapText="1"/>
    </xf>
    <xf numFmtId="180" fontId="16" fillId="0" borderId="11" xfId="1" applyNumberFormat="1" applyFont="1" applyFill="1" applyBorder="1" applyAlignment="1">
      <alignment horizontal="right" vertical="center" shrinkToFit="1"/>
    </xf>
    <xf numFmtId="182" fontId="16" fillId="0" borderId="26" xfId="1" applyNumberFormat="1" applyFont="1" applyFill="1" applyBorder="1" applyAlignment="1">
      <alignment horizontal="right" vertical="center" shrinkToFit="1"/>
    </xf>
    <xf numFmtId="182" fontId="16" fillId="0" borderId="15" xfId="1" applyNumberFormat="1" applyFont="1" applyFill="1" applyBorder="1" applyAlignment="1">
      <alignment horizontal="right" vertical="center" shrinkToFit="1"/>
    </xf>
    <xf numFmtId="0" fontId="12" fillId="4" borderId="12" xfId="0" applyFont="1" applyFill="1" applyBorder="1" applyAlignment="1">
      <alignment vertical="center" wrapText="1"/>
    </xf>
    <xf numFmtId="0" fontId="12" fillId="4" borderId="16" xfId="0" applyFont="1" applyFill="1" applyBorder="1" applyAlignment="1">
      <alignment vertical="center" wrapText="1"/>
    </xf>
    <xf numFmtId="180" fontId="16" fillId="3" borderId="10" xfId="1" applyNumberFormat="1" applyFont="1" applyFill="1" applyBorder="1" applyAlignment="1">
      <alignment horizontal="right" vertical="center" shrinkToFit="1"/>
    </xf>
    <xf numFmtId="180" fontId="16" fillId="3" borderId="11" xfId="1" applyNumberFormat="1" applyFont="1" applyFill="1" applyBorder="1" applyAlignment="1">
      <alignment horizontal="right" vertical="center" shrinkToFit="1"/>
    </xf>
    <xf numFmtId="181" fontId="16" fillId="0" borderId="23" xfId="1" applyNumberFormat="1" applyFont="1" applyFill="1" applyBorder="1" applyAlignment="1">
      <alignment horizontal="center" vertical="center" shrinkToFit="1"/>
    </xf>
    <xf numFmtId="181" fontId="16" fillId="0" borderId="24" xfId="1" applyNumberFormat="1" applyFont="1" applyFill="1" applyBorder="1" applyAlignment="1">
      <alignment horizontal="center" vertical="center" shrinkToFit="1"/>
    </xf>
    <xf numFmtId="181" fontId="16" fillId="0" borderId="27" xfId="1" applyNumberFormat="1" applyFont="1" applyFill="1" applyBorder="1" applyAlignment="1">
      <alignment horizontal="center" vertical="center" shrinkToFit="1"/>
    </xf>
    <xf numFmtId="181" fontId="16" fillId="0" borderId="28" xfId="1" applyNumberFormat="1" applyFont="1" applyFill="1" applyBorder="1" applyAlignment="1">
      <alignment horizontal="center" vertical="center" shrinkToFit="1"/>
    </xf>
    <xf numFmtId="182" fontId="16" fillId="3" borderId="26" xfId="1" applyNumberFormat="1" applyFont="1" applyFill="1" applyBorder="1" applyAlignment="1">
      <alignment horizontal="right" vertical="center" shrinkToFit="1"/>
    </xf>
    <xf numFmtId="182" fontId="16" fillId="3" borderId="15" xfId="1" applyNumberFormat="1" applyFont="1" applyFill="1" applyBorder="1" applyAlignment="1">
      <alignment horizontal="right" vertical="center" shrinkToFit="1"/>
    </xf>
    <xf numFmtId="0" fontId="15" fillId="4" borderId="10" xfId="0" applyFont="1" applyFill="1" applyBorder="1" applyAlignment="1">
      <alignment horizontal="left" wrapText="1"/>
    </xf>
    <xf numFmtId="0" fontId="15" fillId="4" borderId="11" xfId="0" applyFont="1" applyFill="1" applyBorder="1" applyAlignment="1">
      <alignment horizontal="left" wrapText="1"/>
    </xf>
    <xf numFmtId="0" fontId="15" fillId="4" borderId="13" xfId="0" applyFont="1" applyFill="1" applyBorder="1" applyAlignment="1">
      <alignment horizontal="left" wrapText="1"/>
    </xf>
    <xf numFmtId="0" fontId="15" fillId="4" borderId="20" xfId="0" applyFont="1" applyFill="1" applyBorder="1" applyAlignment="1">
      <alignment horizontal="left" wrapText="1"/>
    </xf>
    <xf numFmtId="0" fontId="5" fillId="4" borderId="11" xfId="0" applyFont="1" applyFill="1" applyBorder="1" applyAlignment="1">
      <alignment horizontal="center" vertical="center"/>
    </xf>
    <xf numFmtId="0" fontId="5" fillId="4" borderId="15" xfId="0" applyFont="1" applyFill="1" applyBorder="1" applyAlignment="1">
      <alignment horizontal="center" vertical="center"/>
    </xf>
    <xf numFmtId="0" fontId="15" fillId="4" borderId="18" xfId="0" applyFont="1" applyFill="1" applyBorder="1" applyAlignment="1">
      <alignment horizontal="center" vertical="center" wrapText="1"/>
    </xf>
    <xf numFmtId="0" fontId="15" fillId="4" borderId="21"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5" fillId="4" borderId="22"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12" fillId="4" borderId="10" xfId="0" applyFont="1" applyFill="1" applyBorder="1" applyAlignment="1">
      <alignment vertical="center" wrapText="1" shrinkToFit="1"/>
    </xf>
    <xf numFmtId="0" fontId="12" fillId="4" borderId="11" xfId="0" applyFont="1" applyFill="1" applyBorder="1" applyAlignment="1">
      <alignment vertical="center" wrapText="1" shrinkToFit="1"/>
    </xf>
    <xf numFmtId="0" fontId="12" fillId="4" borderId="14" xfId="0" applyFont="1" applyFill="1" applyBorder="1" applyAlignment="1">
      <alignment vertical="center" wrapText="1" shrinkToFit="1"/>
    </xf>
    <xf numFmtId="0" fontId="12" fillId="4" borderId="15" xfId="0" applyFont="1" applyFill="1" applyBorder="1" applyAlignment="1">
      <alignment vertical="center" wrapText="1" shrinkToFit="1"/>
    </xf>
    <xf numFmtId="0" fontId="14" fillId="0" borderId="10" xfId="0" applyFont="1" applyBorder="1" applyAlignment="1">
      <alignment horizontal="center" vertical="center" shrinkToFit="1"/>
    </xf>
    <xf numFmtId="0" fontId="14" fillId="0" borderId="11" xfId="0" applyFont="1" applyBorder="1" applyAlignment="1">
      <alignment horizontal="center" vertical="center" shrinkToFit="1"/>
    </xf>
    <xf numFmtId="178" fontId="14" fillId="0" borderId="10" xfId="0" applyNumberFormat="1" applyFont="1" applyBorder="1" applyAlignment="1">
      <alignment horizontal="center" vertical="center" shrinkToFit="1"/>
    </xf>
    <xf numFmtId="178" fontId="14" fillId="0" borderId="11" xfId="0" applyNumberFormat="1" applyFont="1" applyBorder="1" applyAlignment="1">
      <alignment horizontal="center" vertical="center" shrinkToFit="1"/>
    </xf>
    <xf numFmtId="0" fontId="14" fillId="0" borderId="14" xfId="0" applyFont="1" applyBorder="1" applyAlignment="1">
      <alignment horizontal="center" vertical="center" shrinkToFit="1"/>
    </xf>
    <xf numFmtId="0" fontId="14" fillId="0" borderId="15" xfId="0" applyFont="1" applyBorder="1" applyAlignment="1">
      <alignment horizontal="center" vertical="center" shrinkToFit="1"/>
    </xf>
    <xf numFmtId="178" fontId="14" fillId="0" borderId="14" xfId="0" applyNumberFormat="1" applyFont="1" applyBorder="1" applyAlignment="1">
      <alignment horizontal="center" vertical="center" shrinkToFit="1"/>
    </xf>
    <xf numFmtId="178" fontId="14" fillId="0" borderId="15" xfId="0" applyNumberFormat="1" applyFont="1" applyBorder="1" applyAlignment="1">
      <alignment horizontal="center" vertical="center" shrinkToFit="1"/>
    </xf>
    <xf numFmtId="0" fontId="14" fillId="3" borderId="10" xfId="0" applyFont="1" applyFill="1" applyBorder="1" applyAlignment="1">
      <alignment horizontal="center" vertical="center" shrinkToFit="1"/>
    </xf>
    <xf numFmtId="0" fontId="14" fillId="3" borderId="11" xfId="0" applyFont="1" applyFill="1" applyBorder="1" applyAlignment="1">
      <alignment horizontal="center" vertical="center" shrinkToFit="1"/>
    </xf>
    <xf numFmtId="178" fontId="14" fillId="3" borderId="10" xfId="0" applyNumberFormat="1" applyFont="1" applyFill="1" applyBorder="1" applyAlignment="1">
      <alignment horizontal="center" vertical="center" shrinkToFit="1"/>
    </xf>
    <xf numFmtId="178" fontId="14" fillId="3" borderId="11" xfId="0" applyNumberFormat="1" applyFont="1" applyFill="1" applyBorder="1" applyAlignment="1">
      <alignment horizontal="center" vertical="center" shrinkToFit="1"/>
    </xf>
    <xf numFmtId="0" fontId="14" fillId="3" borderId="14" xfId="0" applyFont="1" applyFill="1" applyBorder="1" applyAlignment="1">
      <alignment horizontal="center" vertical="center" shrinkToFit="1"/>
    </xf>
    <xf numFmtId="0" fontId="14" fillId="3" borderId="15" xfId="0" applyFont="1" applyFill="1" applyBorder="1" applyAlignment="1">
      <alignment horizontal="center" vertical="center" shrinkToFit="1"/>
    </xf>
    <xf numFmtId="178" fontId="14" fillId="3" borderId="14" xfId="0" applyNumberFormat="1" applyFont="1" applyFill="1" applyBorder="1" applyAlignment="1">
      <alignment horizontal="center" vertical="center" shrinkToFit="1"/>
    </xf>
    <xf numFmtId="178" fontId="14" fillId="3" borderId="15" xfId="0" applyNumberFormat="1" applyFont="1" applyFill="1" applyBorder="1" applyAlignment="1">
      <alignment horizontal="center" vertical="center" shrinkToFit="1"/>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12" fillId="4" borderId="6" xfId="0" applyFont="1" applyFill="1" applyBorder="1" applyAlignment="1">
      <alignment vertical="center"/>
    </xf>
    <xf numFmtId="0" fontId="12" fillId="4" borderId="8" xfId="0" applyFont="1" applyFill="1" applyBorder="1" applyAlignment="1">
      <alignment vertical="center"/>
    </xf>
    <xf numFmtId="0" fontId="13" fillId="4" borderId="7" xfId="0" applyFont="1" applyFill="1" applyBorder="1" applyAlignment="1">
      <alignment horizontal="center" vertical="center" shrinkToFit="1"/>
    </xf>
    <xf numFmtId="0" fontId="13" fillId="4" borderId="8" xfId="0" applyFont="1" applyFill="1" applyBorder="1" applyAlignment="1">
      <alignment horizontal="center" vertical="center" shrinkToFit="1"/>
    </xf>
    <xf numFmtId="0" fontId="13" fillId="4" borderId="6" xfId="0" applyFont="1" applyFill="1" applyBorder="1" applyAlignment="1">
      <alignment horizontal="center" vertical="center" shrinkToFit="1"/>
    </xf>
    <xf numFmtId="0" fontId="13" fillId="4" borderId="6"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3" fillId="0" borderId="0" xfId="0" applyFont="1" applyAlignment="1">
      <alignment horizontal="center" vertical="center" shrinkToFit="1"/>
    </xf>
    <xf numFmtId="0" fontId="3" fillId="17" borderId="1" xfId="0" applyFont="1" applyFill="1" applyBorder="1" applyAlignment="1">
      <alignment horizontal="center" vertical="center"/>
    </xf>
    <xf numFmtId="0" fontId="3" fillId="17" borderId="2" xfId="0" applyFont="1" applyFill="1" applyBorder="1" applyAlignment="1">
      <alignment horizontal="center" vertical="center"/>
    </xf>
    <xf numFmtId="0" fontId="3" fillId="17" borderId="3" xfId="0" applyFont="1" applyFill="1" applyBorder="1" applyAlignment="1">
      <alignment horizontal="center" vertical="center"/>
    </xf>
    <xf numFmtId="0" fontId="3" fillId="0" borderId="0" xfId="0" applyFont="1" applyAlignment="1">
      <alignment horizontal="left" vertical="center"/>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5" fillId="0" borderId="0" xfId="0" applyFont="1" applyAlignment="1">
      <alignment horizontal="center" vertical="center" shrinkToFi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58" fontId="3" fillId="17" borderId="0" xfId="0" applyNumberFormat="1" applyFont="1" applyFill="1" applyAlignment="1">
      <alignment horizontal="right" vertical="center"/>
    </xf>
    <xf numFmtId="0" fontId="3" fillId="17" borderId="0" xfId="0" applyFont="1" applyFill="1" applyAlignment="1">
      <alignment horizontal="right"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5" fillId="3" borderId="12" xfId="0" applyFont="1" applyFill="1" applyBorder="1" applyAlignment="1">
      <alignment horizontal="center" vertical="center"/>
    </xf>
    <xf numFmtId="0" fontId="5" fillId="3" borderId="16" xfId="0" applyFont="1" applyFill="1" applyBorder="1" applyAlignment="1">
      <alignment horizontal="center" vertical="center"/>
    </xf>
    <xf numFmtId="0" fontId="124" fillId="3" borderId="6" xfId="0" applyFont="1" applyFill="1" applyBorder="1" applyAlignment="1">
      <alignment vertical="center" wrapText="1"/>
    </xf>
    <xf numFmtId="0" fontId="5" fillId="3" borderId="7" xfId="0" applyFont="1" applyFill="1" applyBorder="1" applyAlignment="1">
      <alignment vertical="center" wrapText="1"/>
    </xf>
    <xf numFmtId="0" fontId="5" fillId="3" borderId="8" xfId="0" applyFont="1" applyFill="1" applyBorder="1" applyAlignment="1">
      <alignment vertical="center" wrapText="1"/>
    </xf>
    <xf numFmtId="0" fontId="9" fillId="0" borderId="0" xfId="0" applyFont="1" applyAlignment="1">
      <alignment vertical="top" wrapText="1"/>
    </xf>
    <xf numFmtId="0" fontId="9" fillId="0" borderId="0" xfId="0" applyFont="1" applyAlignment="1">
      <alignment horizontal="left" vertical="center" wrapText="1"/>
    </xf>
    <xf numFmtId="183" fontId="16" fillId="2" borderId="5" xfId="0" applyNumberFormat="1" applyFont="1" applyFill="1" applyBorder="1" applyAlignment="1">
      <alignment vertical="center" shrinkToFit="1"/>
    </xf>
    <xf numFmtId="0" fontId="5" fillId="0" borderId="0" xfId="0" applyFont="1" applyAlignment="1">
      <alignment horizontal="left" vertical="center" wrapText="1"/>
    </xf>
    <xf numFmtId="0" fontId="12" fillId="0" borderId="13" xfId="0" applyFont="1" applyBorder="1" applyAlignment="1">
      <alignment horizontal="left" vertical="center" wrapText="1"/>
    </xf>
    <xf numFmtId="0" fontId="12" fillId="0" borderId="0" xfId="0" applyFont="1" applyAlignment="1">
      <alignment horizontal="left" vertical="center" wrapText="1"/>
    </xf>
    <xf numFmtId="0" fontId="12" fillId="0" borderId="20" xfId="0" applyFont="1" applyBorder="1" applyAlignment="1">
      <alignment horizontal="left"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23" fillId="5" borderId="7" xfId="0" applyFont="1" applyFill="1" applyBorder="1" applyAlignment="1">
      <alignment horizontal="left" vertical="center"/>
    </xf>
    <xf numFmtId="0" fontId="5" fillId="5" borderId="7" xfId="0" applyFont="1" applyFill="1" applyBorder="1" applyAlignment="1">
      <alignment horizontal="center" vertical="center"/>
    </xf>
    <xf numFmtId="0" fontId="12" fillId="3" borderId="14" xfId="0" applyFont="1" applyFill="1" applyBorder="1" applyAlignment="1">
      <alignment horizontal="left" vertical="center" wrapText="1"/>
    </xf>
    <xf numFmtId="0" fontId="12" fillId="3" borderId="26" xfId="0" applyFont="1" applyFill="1" applyBorder="1" applyAlignment="1">
      <alignment horizontal="left" vertical="center" wrapText="1"/>
    </xf>
    <xf numFmtId="0" fontId="12" fillId="3" borderId="15"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7" xfId="0" applyFont="1" applyFill="1" applyBorder="1" applyAlignment="1">
      <alignment horizontal="left" vertical="center" wrapText="1"/>
    </xf>
    <xf numFmtId="0" fontId="12" fillId="3" borderId="8" xfId="0" applyFont="1" applyFill="1" applyBorder="1" applyAlignment="1">
      <alignment horizontal="left" vertical="center" wrapText="1"/>
    </xf>
    <xf numFmtId="0" fontId="9" fillId="0" borderId="26" xfId="0" applyFont="1" applyBorder="1" applyAlignment="1">
      <alignment vertical="top" wrapText="1"/>
    </xf>
    <xf numFmtId="0" fontId="5" fillId="4" borderId="7"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17" xfId="0" applyFont="1" applyFill="1" applyBorder="1" applyAlignment="1">
      <alignment horizontal="center" vertical="center"/>
    </xf>
    <xf numFmtId="0" fontId="27" fillId="4" borderId="14" xfId="0" applyFont="1" applyFill="1" applyBorder="1" applyAlignment="1">
      <alignment horizontal="center" vertical="center" wrapText="1"/>
    </xf>
    <xf numFmtId="0" fontId="27" fillId="4" borderId="26" xfId="0" applyFont="1" applyFill="1" applyBorder="1" applyAlignment="1">
      <alignment horizontal="center" vertical="center" wrapText="1"/>
    </xf>
    <xf numFmtId="0" fontId="27" fillId="4" borderId="1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12" fillId="3" borderId="10" xfId="0" applyFont="1" applyFill="1" applyBorder="1" applyAlignment="1">
      <alignment horizontal="left" vertical="center" wrapText="1"/>
    </xf>
    <xf numFmtId="0" fontId="12" fillId="3" borderId="17" xfId="0" applyFont="1" applyFill="1" applyBorder="1" applyAlignment="1">
      <alignment horizontal="left" vertical="center" wrapText="1"/>
    </xf>
    <xf numFmtId="0" fontId="12" fillId="3" borderId="11" xfId="0" applyFont="1" applyFill="1" applyBorder="1" applyAlignment="1">
      <alignment horizontal="left" vertical="center" wrapText="1"/>
    </xf>
    <xf numFmtId="200" fontId="5" fillId="3" borderId="10" xfId="0" applyNumberFormat="1" applyFont="1" applyFill="1" applyBorder="1" applyAlignment="1">
      <alignment horizontal="center" vertical="center"/>
    </xf>
    <xf numFmtId="200" fontId="5" fillId="3" borderId="17" xfId="0" applyNumberFormat="1" applyFont="1" applyFill="1" applyBorder="1" applyAlignment="1">
      <alignment horizontal="center" vertical="center"/>
    </xf>
    <xf numFmtId="200" fontId="5" fillId="3" borderId="14" xfId="0" applyNumberFormat="1" applyFont="1" applyFill="1" applyBorder="1" applyAlignment="1">
      <alignment horizontal="center" vertical="center"/>
    </xf>
    <xf numFmtId="200" fontId="5" fillId="3" borderId="26" xfId="0" applyNumberFormat="1" applyFont="1" applyFill="1" applyBorder="1" applyAlignment="1">
      <alignment horizontal="center" vertical="center"/>
    </xf>
    <xf numFmtId="0" fontId="5" fillId="3" borderId="11" xfId="0" applyFont="1" applyFill="1" applyBorder="1" applyAlignment="1">
      <alignment horizontal="center" vertical="center" shrinkToFit="1"/>
    </xf>
    <xf numFmtId="0" fontId="5" fillId="3" borderId="15" xfId="0" applyFont="1" applyFill="1" applyBorder="1" applyAlignment="1">
      <alignment horizontal="center" vertical="center" shrinkToFit="1"/>
    </xf>
    <xf numFmtId="0" fontId="19" fillId="0" borderId="51" xfId="0" applyFont="1" applyBorder="1" applyAlignment="1">
      <alignment horizontal="center" vertical="center" wrapText="1"/>
    </xf>
    <xf numFmtId="0" fontId="19" fillId="0" borderId="0" xfId="0" applyFont="1" applyAlignment="1">
      <alignment horizontal="center" vertical="center"/>
    </xf>
    <xf numFmtId="0" fontId="27" fillId="3" borderId="6" xfId="0" applyFont="1" applyFill="1" applyBorder="1" applyAlignment="1">
      <alignment horizontal="center" vertical="center"/>
    </xf>
    <xf numFmtId="0" fontId="27" fillId="3" borderId="7" xfId="0" applyFont="1" applyFill="1" applyBorder="1" applyAlignment="1">
      <alignment horizontal="center" vertical="center"/>
    </xf>
    <xf numFmtId="0" fontId="27" fillId="3" borderId="8" xfId="0" applyFont="1" applyFill="1" applyBorder="1" applyAlignment="1">
      <alignment horizontal="center" vertical="center"/>
    </xf>
    <xf numFmtId="0" fontId="19" fillId="0" borderId="13" xfId="0" applyFont="1" applyBorder="1" applyAlignment="1">
      <alignment horizontal="center" vertical="center" wrapText="1"/>
    </xf>
    <xf numFmtId="0" fontId="19" fillId="0" borderId="0" xfId="0" applyFont="1" applyAlignment="1">
      <alignment horizontal="center" vertical="center" wrapText="1"/>
    </xf>
    <xf numFmtId="0" fontId="19" fillId="0" borderId="20" xfId="0" applyFont="1" applyBorder="1" applyAlignment="1">
      <alignment horizontal="center" vertical="center" wrapText="1"/>
    </xf>
    <xf numFmtId="0" fontId="27" fillId="3" borderId="53" xfId="0" applyFont="1" applyFill="1" applyBorder="1" applyAlignment="1">
      <alignment horizontal="center" vertical="center"/>
    </xf>
    <xf numFmtId="0" fontId="19" fillId="0" borderId="55" xfId="0" applyFont="1" applyBorder="1" applyAlignment="1">
      <alignment vertical="top" wrapText="1"/>
    </xf>
    <xf numFmtId="0" fontId="9" fillId="3" borderId="6" xfId="0" applyFont="1" applyFill="1" applyBorder="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5" fillId="0" borderId="6" xfId="0" applyFont="1" applyBorder="1" applyAlignment="1">
      <alignment horizontal="left" vertical="center"/>
    </xf>
    <xf numFmtId="0" fontId="23" fillId="0" borderId="7" xfId="0" applyFont="1" applyBorder="1" applyAlignment="1">
      <alignment horizontal="left" vertical="center"/>
    </xf>
    <xf numFmtId="0" fontId="23" fillId="0" borderId="8" xfId="0" applyFont="1" applyBorder="1" applyAlignment="1">
      <alignment horizontal="left" vertical="center"/>
    </xf>
    <xf numFmtId="0" fontId="19" fillId="0" borderId="51" xfId="0" applyFont="1" applyBorder="1" applyAlignment="1">
      <alignment horizontal="left" vertical="center" shrinkToFit="1"/>
    </xf>
    <xf numFmtId="0" fontId="19" fillId="0" borderId="0" xfId="0" applyFont="1" applyAlignment="1">
      <alignment horizontal="left" vertical="center" shrinkToFit="1"/>
    </xf>
    <xf numFmtId="0" fontId="19" fillId="0" borderId="20" xfId="0" applyFont="1" applyBorder="1" applyAlignment="1">
      <alignment horizontal="left" vertical="center" shrinkToFit="1"/>
    </xf>
    <xf numFmtId="0" fontId="27" fillId="0" borderId="13" xfId="0" applyFont="1" applyBorder="1" applyAlignment="1">
      <alignment vertical="center" wrapText="1"/>
    </xf>
    <xf numFmtId="0" fontId="27" fillId="0" borderId="0" xfId="0" applyFont="1" applyAlignment="1">
      <alignment vertical="center" wrapText="1"/>
    </xf>
    <xf numFmtId="0" fontId="5" fillId="4" borderId="10" xfId="0" applyFont="1" applyFill="1" applyBorder="1" applyAlignment="1">
      <alignment horizontal="center" vertical="center" textRotation="255" wrapText="1"/>
    </xf>
    <xf numFmtId="0" fontId="5" fillId="4" borderId="11" xfId="0" applyFont="1" applyFill="1" applyBorder="1" applyAlignment="1">
      <alignment horizontal="center" vertical="center" textRotation="255" wrapText="1"/>
    </xf>
    <xf numFmtId="0" fontId="5" fillId="4" borderId="13" xfId="0" applyFont="1" applyFill="1" applyBorder="1" applyAlignment="1">
      <alignment horizontal="center" vertical="center" textRotation="255" wrapText="1"/>
    </xf>
    <xf numFmtId="0" fontId="5" fillId="4" borderId="20" xfId="0" applyFont="1" applyFill="1" applyBorder="1" applyAlignment="1">
      <alignment horizontal="center" vertical="center" textRotation="255" wrapText="1"/>
    </xf>
    <xf numFmtId="0" fontId="5" fillId="4" borderId="14" xfId="0" applyFont="1" applyFill="1" applyBorder="1" applyAlignment="1">
      <alignment horizontal="center" vertical="center" textRotation="255" wrapText="1"/>
    </xf>
    <xf numFmtId="0" fontId="5" fillId="4" borderId="15" xfId="0" applyFont="1" applyFill="1" applyBorder="1" applyAlignment="1">
      <alignment horizontal="center" vertical="center" textRotation="255" wrapText="1"/>
    </xf>
    <xf numFmtId="0" fontId="5" fillId="3" borderId="6" xfId="0" applyFont="1" applyFill="1" applyBorder="1" applyAlignment="1">
      <alignment vertical="center" wrapText="1"/>
    </xf>
    <xf numFmtId="0" fontId="18" fillId="0" borderId="5" xfId="0" applyFont="1" applyBorder="1" applyAlignment="1">
      <alignment horizontal="center" vertical="center" shrinkToFi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4" borderId="10" xfId="0" applyFont="1" applyFill="1" applyBorder="1" applyAlignment="1">
      <alignment horizontal="center" vertical="center" wrapText="1"/>
    </xf>
    <xf numFmtId="0" fontId="5" fillId="4" borderId="14"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5" xfId="0" applyFont="1" applyFill="1" applyBorder="1" applyAlignment="1">
      <alignment horizontal="center"/>
    </xf>
    <xf numFmtId="0" fontId="6" fillId="4" borderId="12" xfId="0" applyFont="1" applyFill="1" applyBorder="1" applyAlignment="1">
      <alignment horizontal="center" vertical="center"/>
    </xf>
    <xf numFmtId="0" fontId="6" fillId="4" borderId="16" xfId="0" applyFont="1" applyFill="1" applyBorder="1" applyAlignment="1">
      <alignment horizontal="center" vertical="center"/>
    </xf>
    <xf numFmtId="0" fontId="23" fillId="5" borderId="6" xfId="0" applyFont="1" applyFill="1" applyBorder="1" applyAlignment="1">
      <alignment horizontal="left" vertical="center" wrapText="1"/>
    </xf>
    <xf numFmtId="0" fontId="23" fillId="5" borderId="7" xfId="0" applyFont="1" applyFill="1" applyBorder="1" applyAlignment="1">
      <alignment horizontal="left" vertical="center" wrapText="1"/>
    </xf>
    <xf numFmtId="0" fontId="23" fillId="5" borderId="8" xfId="0" applyFont="1" applyFill="1" applyBorder="1" applyAlignment="1">
      <alignment horizontal="left" vertical="center" wrapText="1"/>
    </xf>
    <xf numFmtId="0" fontId="5" fillId="4" borderId="12" xfId="0" applyFont="1" applyFill="1" applyBorder="1" applyAlignment="1">
      <alignment vertical="center" textRotation="255"/>
    </xf>
    <xf numFmtId="0" fontId="5" fillId="4" borderId="29" xfId="0" applyFont="1" applyFill="1" applyBorder="1" applyAlignment="1">
      <alignment vertical="center" textRotation="255"/>
    </xf>
    <xf numFmtId="0" fontId="5" fillId="4" borderId="16" xfId="0" applyFont="1" applyFill="1" applyBorder="1" applyAlignment="1">
      <alignment vertical="center" textRotation="255"/>
    </xf>
    <xf numFmtId="0" fontId="5" fillId="0" borderId="10" xfId="0" applyFont="1" applyBorder="1" applyAlignment="1">
      <alignment horizontal="center" vertical="center" textRotation="255"/>
    </xf>
    <xf numFmtId="0" fontId="5" fillId="0" borderId="11" xfId="0" applyFont="1" applyBorder="1" applyAlignment="1">
      <alignment horizontal="center" vertical="center" textRotation="255"/>
    </xf>
    <xf numFmtId="0" fontId="5" fillId="0" borderId="13" xfId="0" applyFont="1" applyBorder="1" applyAlignment="1">
      <alignment horizontal="center" vertical="center" textRotation="255"/>
    </xf>
    <xf numFmtId="0" fontId="5" fillId="0" borderId="20" xfId="0" applyFont="1" applyBorder="1" applyAlignment="1">
      <alignment horizontal="center" vertical="center" textRotation="255"/>
    </xf>
    <xf numFmtId="0" fontId="5" fillId="0" borderId="14" xfId="0" applyFont="1" applyBorder="1" applyAlignment="1">
      <alignment horizontal="center" vertical="center" textRotation="255"/>
    </xf>
    <xf numFmtId="0" fontId="5" fillId="0" borderId="15" xfId="0" applyFont="1" applyBorder="1" applyAlignment="1">
      <alignment horizontal="center" vertical="center" textRotation="255"/>
    </xf>
    <xf numFmtId="0" fontId="27" fillId="0" borderId="6" xfId="0" applyFont="1" applyBorder="1" applyAlignment="1">
      <alignment vertical="center" wrapText="1"/>
    </xf>
    <xf numFmtId="0" fontId="27" fillId="0" borderId="7" xfId="0" applyFont="1" applyBorder="1" applyAlignment="1">
      <alignment vertical="center" wrapText="1"/>
    </xf>
    <xf numFmtId="0" fontId="27" fillId="0" borderId="8" xfId="0" applyFont="1" applyBorder="1" applyAlignment="1">
      <alignment vertical="center" wrapText="1"/>
    </xf>
    <xf numFmtId="0" fontId="27" fillId="0" borderId="6" xfId="0" applyFont="1" applyBorder="1" applyAlignment="1">
      <alignment vertical="center" shrinkToFit="1"/>
    </xf>
    <xf numFmtId="0" fontId="27" fillId="0" borderId="7" xfId="0" applyFont="1" applyBorder="1" applyAlignment="1">
      <alignment vertical="center" shrinkToFit="1"/>
    </xf>
    <xf numFmtId="0" fontId="27" fillId="0" borderId="8" xfId="0" applyFont="1" applyBorder="1" applyAlignment="1">
      <alignment vertical="center" shrinkToFit="1"/>
    </xf>
    <xf numFmtId="0" fontId="9" fillId="0" borderId="13" xfId="0" applyFont="1" applyBorder="1" applyAlignment="1">
      <alignment horizontal="left" vertical="center" wrapText="1"/>
    </xf>
    <xf numFmtId="0" fontId="5" fillId="4" borderId="16" xfId="0" applyFont="1" applyFill="1" applyBorder="1" applyAlignment="1">
      <alignment horizontal="center" vertical="center" textRotation="255"/>
    </xf>
    <xf numFmtId="0" fontId="5" fillId="4" borderId="5" xfId="0" applyFont="1" applyFill="1" applyBorder="1" applyAlignment="1">
      <alignment horizontal="center" vertical="center" textRotation="255"/>
    </xf>
    <xf numFmtId="0" fontId="5" fillId="0" borderId="10" xfId="0" applyFont="1" applyBorder="1" applyAlignment="1">
      <alignment vertical="center" textRotation="255" wrapText="1"/>
    </xf>
    <xf numFmtId="0" fontId="5" fillId="0" borderId="11" xfId="0" applyFont="1" applyBorder="1" applyAlignment="1">
      <alignment vertical="center" textRotation="255" wrapText="1"/>
    </xf>
    <xf numFmtId="0" fontId="5" fillId="0" borderId="13" xfId="0" applyFont="1" applyBorder="1" applyAlignment="1">
      <alignment vertical="center" textRotation="255" wrapText="1"/>
    </xf>
    <xf numFmtId="0" fontId="5" fillId="0" borderId="20" xfId="0" applyFont="1" applyBorder="1" applyAlignment="1">
      <alignment vertical="center" textRotation="255" wrapText="1"/>
    </xf>
    <xf numFmtId="0" fontId="5" fillId="0" borderId="14" xfId="0" applyFont="1" applyBorder="1" applyAlignment="1">
      <alignment vertical="center" wrapText="1"/>
    </xf>
    <xf numFmtId="0" fontId="5" fillId="0" borderId="26" xfId="0" applyFont="1" applyBorder="1" applyAlignment="1">
      <alignment vertical="center" wrapText="1"/>
    </xf>
    <xf numFmtId="0" fontId="5" fillId="0" borderId="15" xfId="0" applyFont="1" applyBorder="1" applyAlignment="1">
      <alignment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3" borderId="6" xfId="0" applyFont="1" applyFill="1" applyBorder="1" applyAlignment="1">
      <alignment horizontal="left" vertical="center"/>
    </xf>
    <xf numFmtId="0" fontId="5" fillId="3" borderId="7" xfId="0" applyFont="1" applyFill="1" applyBorder="1" applyAlignment="1">
      <alignment horizontal="left" vertical="center"/>
    </xf>
    <xf numFmtId="0" fontId="5" fillId="3" borderId="8" xfId="0" applyFont="1" applyFill="1" applyBorder="1" applyAlignment="1">
      <alignment horizontal="left" vertical="center"/>
    </xf>
    <xf numFmtId="0" fontId="5" fillId="3" borderId="6" xfId="0" applyFont="1" applyFill="1" applyBorder="1" applyAlignment="1">
      <alignment vertical="center"/>
    </xf>
    <xf numFmtId="0" fontId="5" fillId="3" borderId="7" xfId="0" applyFont="1" applyFill="1" applyBorder="1" applyAlignment="1">
      <alignment vertical="center"/>
    </xf>
    <xf numFmtId="0" fontId="5" fillId="3" borderId="8" xfId="0" applyFont="1" applyFill="1" applyBorder="1" applyAlignment="1">
      <alignment vertic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9" fillId="3" borderId="6" xfId="0" applyFont="1" applyFill="1" applyBorder="1" applyAlignment="1">
      <alignment vertical="center" wrapText="1"/>
    </xf>
    <xf numFmtId="0" fontId="9" fillId="3" borderId="7" xfId="0" applyFont="1" applyFill="1" applyBorder="1" applyAlignment="1">
      <alignment vertical="center" wrapText="1"/>
    </xf>
    <xf numFmtId="0" fontId="9" fillId="3" borderId="8" xfId="0" applyFont="1" applyFill="1" applyBorder="1" applyAlignment="1">
      <alignment vertical="center" wrapText="1"/>
    </xf>
    <xf numFmtId="0" fontId="51" fillId="0" borderId="0" xfId="0" applyFont="1" applyAlignment="1">
      <alignment horizontal="left" vertical="center" wrapText="1"/>
    </xf>
    <xf numFmtId="0" fontId="9" fillId="0" borderId="13" xfId="0" applyFont="1" applyBorder="1" applyAlignment="1">
      <alignment vertical="center" wrapText="1"/>
    </xf>
    <xf numFmtId="0" fontId="9" fillId="0" borderId="20" xfId="0" applyFont="1" applyBorder="1" applyAlignment="1">
      <alignment vertical="center" wrapText="1"/>
    </xf>
    <xf numFmtId="0" fontId="9" fillId="0" borderId="13" xfId="0" applyFont="1" applyBorder="1" applyAlignment="1">
      <alignment horizontal="left" vertical="center" shrinkToFit="1"/>
    </xf>
    <xf numFmtId="0" fontId="9" fillId="0" borderId="0" xfId="0" applyFont="1" applyAlignment="1">
      <alignment horizontal="left" vertical="center" shrinkToFit="1"/>
    </xf>
    <xf numFmtId="0" fontId="9" fillId="0" borderId="20" xfId="0" applyFont="1" applyBorder="1" applyAlignment="1">
      <alignment horizontal="left" vertical="center" shrinkToFit="1"/>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0" borderId="7" xfId="0" applyFont="1" applyBorder="1" applyAlignment="1">
      <alignment vertical="center"/>
    </xf>
    <xf numFmtId="0" fontId="5" fillId="0" borderId="8" xfId="0" applyFont="1" applyBorder="1" applyAlignment="1">
      <alignment vertical="center"/>
    </xf>
    <xf numFmtId="0" fontId="9" fillId="0" borderId="13" xfId="0" quotePrefix="1" applyFont="1" applyBorder="1" applyAlignment="1">
      <alignment horizontal="left" vertical="center" shrinkToFit="1"/>
    </xf>
    <xf numFmtId="0" fontId="9" fillId="0" borderId="0" xfId="0" quotePrefix="1" applyFont="1" applyAlignment="1">
      <alignment horizontal="left" vertical="center" shrinkToFit="1"/>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3" borderId="7" xfId="0" applyFont="1" applyFill="1" applyBorder="1" applyAlignment="1">
      <alignment horizontal="left" vertical="center" wrapText="1"/>
    </xf>
    <xf numFmtId="0" fontId="5" fillId="4" borderId="12" xfId="0" applyFont="1" applyFill="1" applyBorder="1" applyAlignment="1">
      <alignment horizontal="center" vertical="center" textRotation="255"/>
    </xf>
    <xf numFmtId="0" fontId="5" fillId="4" borderId="29" xfId="0" applyFont="1" applyFill="1" applyBorder="1" applyAlignment="1">
      <alignment horizontal="center" vertical="center" textRotation="255"/>
    </xf>
    <xf numFmtId="0" fontId="5" fillId="0" borderId="6" xfId="0" applyFont="1" applyBorder="1" applyAlignment="1">
      <alignment horizontal="lef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shrinkToFit="1"/>
    </xf>
    <xf numFmtId="182" fontId="16" fillId="3" borderId="6" xfId="1" applyNumberFormat="1" applyFont="1" applyFill="1" applyBorder="1" applyAlignment="1">
      <alignment horizontal="right" vertical="center" wrapText="1"/>
    </xf>
    <xf numFmtId="182" fontId="16" fillId="3" borderId="7" xfId="1" applyNumberFormat="1" applyFont="1" applyFill="1" applyBorder="1" applyAlignment="1">
      <alignment horizontal="right" vertical="center" wrapText="1"/>
    </xf>
    <xf numFmtId="182" fontId="16" fillId="3" borderId="8" xfId="1" applyNumberFormat="1" applyFont="1" applyFill="1" applyBorder="1" applyAlignment="1">
      <alignment horizontal="right" vertical="center" wrapText="1"/>
    </xf>
    <xf numFmtId="0" fontId="5" fillId="4" borderId="10" xfId="0" applyFont="1" applyFill="1" applyBorder="1" applyAlignment="1">
      <alignment vertical="center" wrapText="1"/>
    </xf>
    <xf numFmtId="0" fontId="5" fillId="4" borderId="11" xfId="0" applyFont="1" applyFill="1" applyBorder="1" applyAlignment="1">
      <alignment vertical="center" wrapText="1"/>
    </xf>
    <xf numFmtId="0" fontId="5" fillId="4" borderId="14" xfId="0" applyFont="1" applyFill="1" applyBorder="1" applyAlignment="1">
      <alignment vertical="center" wrapText="1"/>
    </xf>
    <xf numFmtId="0" fontId="5" fillId="4" borderId="15" xfId="0" applyFont="1" applyFill="1" applyBorder="1" applyAlignment="1">
      <alignment vertical="center" wrapText="1"/>
    </xf>
    <xf numFmtId="0" fontId="5" fillId="0" borderId="14" xfId="0" applyFont="1" applyBorder="1" applyAlignment="1">
      <alignment horizontal="left" vertical="center" wrapText="1"/>
    </xf>
    <xf numFmtId="0" fontId="5" fillId="0" borderId="26" xfId="0" applyFont="1" applyBorder="1" applyAlignment="1">
      <alignment horizontal="left" vertical="center" wrapText="1"/>
    </xf>
    <xf numFmtId="0" fontId="5" fillId="0" borderId="15" xfId="0" applyFont="1" applyBorder="1" applyAlignment="1">
      <alignment horizontal="left" vertical="center" wrapText="1"/>
    </xf>
    <xf numFmtId="0" fontId="5" fillId="4" borderId="38" xfId="0" applyFont="1" applyFill="1" applyBorder="1" applyAlignment="1">
      <alignment horizontal="center" vertical="center"/>
    </xf>
    <xf numFmtId="0" fontId="9" fillId="0" borderId="9" xfId="0" applyFont="1" applyBorder="1" applyAlignment="1">
      <alignment vertical="center" wrapText="1"/>
    </xf>
    <xf numFmtId="0" fontId="5" fillId="0" borderId="14" xfId="0" applyFont="1" applyBorder="1" applyAlignment="1">
      <alignment horizontal="center" vertical="center"/>
    </xf>
    <xf numFmtId="0" fontId="5" fillId="0" borderId="26" xfId="0" applyFont="1" applyBorder="1" applyAlignment="1">
      <alignment horizontal="center" vertical="center"/>
    </xf>
    <xf numFmtId="0" fontId="5" fillId="0" borderId="15" xfId="0" applyFont="1" applyBorder="1" applyAlignment="1">
      <alignment horizontal="center" vertical="center"/>
    </xf>
    <xf numFmtId="199" fontId="17" fillId="3" borderId="5" xfId="0" applyNumberFormat="1" applyFont="1" applyFill="1" applyBorder="1" applyAlignment="1">
      <alignment horizontal="right" vertical="center"/>
    </xf>
    <xf numFmtId="0" fontId="27" fillId="0" borderId="43" xfId="0" applyFont="1" applyBorder="1" applyAlignment="1">
      <alignment horizontal="right" vertical="center"/>
    </xf>
    <xf numFmtId="0" fontId="27" fillId="0" borderId="0" xfId="0" applyFont="1" applyAlignment="1">
      <alignment horizontal="right" vertical="center"/>
    </xf>
    <xf numFmtId="0" fontId="27" fillId="0" borderId="20" xfId="0" applyFont="1" applyBorder="1" applyAlignment="1">
      <alignment horizontal="right" vertical="center"/>
    </xf>
    <xf numFmtId="0" fontId="27" fillId="0" borderId="13" xfId="0" applyFont="1" applyBorder="1" applyAlignment="1">
      <alignment horizontal="right" vertical="center" wrapText="1"/>
    </xf>
    <xf numFmtId="0" fontId="27" fillId="0" borderId="0" xfId="0" applyFont="1" applyAlignment="1">
      <alignment horizontal="right" vertical="center" wrapText="1"/>
    </xf>
    <xf numFmtId="0" fontId="27" fillId="0" borderId="20" xfId="0" applyFont="1" applyBorder="1" applyAlignment="1">
      <alignment horizontal="right" vertical="center" wrapText="1"/>
    </xf>
    <xf numFmtId="0" fontId="17" fillId="3" borderId="7" xfId="0" applyFont="1" applyFill="1" applyBorder="1" applyAlignment="1">
      <alignment horizontal="center" vertical="center"/>
    </xf>
    <xf numFmtId="0" fontId="23" fillId="5" borderId="6"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5" fillId="4" borderId="16" xfId="0" applyFont="1" applyFill="1" applyBorder="1" applyAlignment="1">
      <alignment horizontal="center" vertical="center" wrapText="1"/>
    </xf>
    <xf numFmtId="194" fontId="16" fillId="2" borderId="13" xfId="1" applyNumberFormat="1" applyFont="1" applyFill="1" applyBorder="1" applyAlignment="1">
      <alignment horizontal="right" vertical="center" shrinkToFit="1"/>
    </xf>
    <xf numFmtId="194" fontId="16" fillId="2" borderId="0" xfId="1" applyNumberFormat="1" applyFont="1" applyFill="1" applyBorder="1" applyAlignment="1">
      <alignment horizontal="right" vertical="center" shrinkToFit="1"/>
    </xf>
    <xf numFmtId="195" fontId="24" fillId="0" borderId="33" xfId="1" applyNumberFormat="1" applyFont="1" applyFill="1" applyBorder="1" applyAlignment="1">
      <alignment horizontal="left" vertical="center" shrinkToFit="1"/>
    </xf>
    <xf numFmtId="195" fontId="24" fillId="0" borderId="34" xfId="1" applyNumberFormat="1" applyFont="1" applyFill="1" applyBorder="1" applyAlignment="1">
      <alignment horizontal="left" vertical="center" shrinkToFit="1"/>
    </xf>
    <xf numFmtId="195" fontId="24" fillId="0" borderId="35" xfId="1" applyNumberFormat="1" applyFont="1" applyFill="1" applyBorder="1" applyAlignment="1">
      <alignment horizontal="left" vertical="center" shrinkToFit="1"/>
    </xf>
    <xf numFmtId="195" fontId="24" fillId="0" borderId="27" xfId="1" applyNumberFormat="1" applyFont="1" applyFill="1" applyBorder="1" applyAlignment="1">
      <alignment horizontal="left" vertical="center" shrinkToFit="1"/>
    </xf>
    <xf numFmtId="195" fontId="24" fillId="0" borderId="36" xfId="1" applyNumberFormat="1" applyFont="1" applyFill="1" applyBorder="1" applyAlignment="1">
      <alignment horizontal="left" vertical="center" shrinkToFit="1"/>
    </xf>
    <xf numFmtId="195" fontId="24" fillId="0" borderId="28" xfId="1" applyNumberFormat="1" applyFont="1" applyFill="1" applyBorder="1" applyAlignment="1">
      <alignment horizontal="left" vertical="center" shrinkToFit="1"/>
    </xf>
    <xf numFmtId="184" fontId="16" fillId="2" borderId="10" xfId="1" applyNumberFormat="1" applyFont="1" applyFill="1" applyBorder="1" applyAlignment="1">
      <alignment horizontal="right" vertical="center" shrinkToFit="1"/>
    </xf>
    <xf numFmtId="184" fontId="16" fillId="2" borderId="17" xfId="1" applyNumberFormat="1" applyFont="1" applyFill="1" applyBorder="1" applyAlignment="1">
      <alignment horizontal="right" vertical="center" shrinkToFit="1"/>
    </xf>
    <xf numFmtId="184" fontId="16" fillId="2" borderId="11" xfId="1" applyNumberFormat="1" applyFont="1" applyFill="1" applyBorder="1" applyAlignment="1">
      <alignment horizontal="right" vertical="center" shrinkToFit="1"/>
    </xf>
    <xf numFmtId="182" fontId="16" fillId="2" borderId="14" xfId="1" applyNumberFormat="1" applyFont="1" applyFill="1" applyBorder="1" applyAlignment="1">
      <alignment horizontal="right" vertical="center" shrinkToFit="1"/>
    </xf>
    <xf numFmtId="182" fontId="16" fillId="2" borderId="26" xfId="1" applyNumberFormat="1" applyFont="1" applyFill="1" applyBorder="1" applyAlignment="1">
      <alignment horizontal="right" vertical="center" shrinkToFit="1"/>
    </xf>
    <xf numFmtId="183" fontId="16" fillId="2" borderId="15" xfId="0" applyNumberFormat="1" applyFont="1" applyFill="1" applyBorder="1" applyAlignment="1">
      <alignment vertical="center" shrinkToFit="1"/>
    </xf>
    <xf numFmtId="183" fontId="16" fillId="2" borderId="16" xfId="0" applyNumberFormat="1" applyFont="1" applyFill="1" applyBorder="1" applyAlignment="1">
      <alignment vertical="center" shrinkToFit="1"/>
    </xf>
    <xf numFmtId="0" fontId="5" fillId="4" borderId="12" xfId="0" applyFont="1" applyFill="1" applyBorder="1" applyAlignment="1">
      <alignment horizontal="center" vertical="center" wrapText="1"/>
    </xf>
    <xf numFmtId="194" fontId="16" fillId="3" borderId="12" xfId="1" applyNumberFormat="1" applyFont="1" applyFill="1" applyBorder="1" applyAlignment="1">
      <alignment horizontal="right" vertical="center" shrinkToFit="1"/>
    </xf>
    <xf numFmtId="192" fontId="16" fillId="3" borderId="10" xfId="1" applyNumberFormat="1" applyFont="1" applyFill="1" applyBorder="1" applyAlignment="1">
      <alignment horizontal="right" vertical="center" shrinkToFit="1"/>
    </xf>
    <xf numFmtId="192" fontId="16" fillId="3" borderId="17" xfId="1" applyNumberFormat="1" applyFont="1" applyFill="1" applyBorder="1" applyAlignment="1">
      <alignment horizontal="right" vertical="center" shrinkToFit="1"/>
    </xf>
    <xf numFmtId="184" fontId="16" fillId="2" borderId="12" xfId="0" applyNumberFormat="1" applyFont="1" applyFill="1" applyBorder="1" applyAlignment="1">
      <alignment vertical="center" shrinkToFit="1"/>
    </xf>
    <xf numFmtId="182" fontId="16" fillId="3" borderId="13" xfId="1" applyNumberFormat="1" applyFont="1" applyFill="1" applyBorder="1" applyAlignment="1">
      <alignment horizontal="right" vertical="center" shrinkToFit="1"/>
    </xf>
    <xf numFmtId="182" fontId="16" fillId="3" borderId="0" xfId="1" applyNumberFormat="1" applyFont="1" applyFill="1" applyBorder="1" applyAlignment="1">
      <alignment horizontal="right" vertical="center" shrinkToFit="1"/>
    </xf>
    <xf numFmtId="182" fontId="16" fillId="3" borderId="20" xfId="1" applyNumberFormat="1" applyFont="1" applyFill="1" applyBorder="1" applyAlignment="1">
      <alignment horizontal="right" vertical="center" shrinkToFit="1"/>
    </xf>
    <xf numFmtId="197" fontId="16" fillId="3" borderId="13" xfId="1" applyNumberFormat="1" applyFont="1" applyFill="1" applyBorder="1" applyAlignment="1">
      <alignment horizontal="right" vertical="center" shrinkToFit="1"/>
    </xf>
    <xf numFmtId="197" fontId="16" fillId="3" borderId="0" xfId="1" applyNumberFormat="1" applyFont="1" applyFill="1" applyBorder="1" applyAlignment="1">
      <alignment horizontal="right" vertical="center" shrinkToFit="1"/>
    </xf>
    <xf numFmtId="183" fontId="16" fillId="2" borderId="29" xfId="0" applyNumberFormat="1" applyFont="1" applyFill="1" applyBorder="1" applyAlignment="1">
      <alignment vertical="center" shrinkToFit="1"/>
    </xf>
    <xf numFmtId="184" fontId="16" fillId="2" borderId="10" xfId="0" applyNumberFormat="1" applyFont="1" applyFill="1" applyBorder="1" applyAlignment="1">
      <alignment vertical="center" shrinkToFit="1"/>
    </xf>
    <xf numFmtId="184" fontId="16" fillId="2" borderId="17" xfId="0" applyNumberFormat="1" applyFont="1" applyFill="1" applyBorder="1" applyAlignment="1">
      <alignment vertical="center" shrinkToFit="1"/>
    </xf>
    <xf numFmtId="184" fontId="16" fillId="2" borderId="11" xfId="0" applyNumberFormat="1" applyFont="1" applyFill="1" applyBorder="1" applyAlignment="1">
      <alignment vertical="center" shrinkToFit="1"/>
    </xf>
    <xf numFmtId="182" fontId="16" fillId="3" borderId="14" xfId="1" applyNumberFormat="1" applyFont="1" applyFill="1" applyBorder="1" applyAlignment="1">
      <alignment horizontal="right" vertical="center" shrinkToFit="1"/>
    </xf>
    <xf numFmtId="197" fontId="16" fillId="3" borderId="14" xfId="1" applyNumberFormat="1" applyFont="1" applyFill="1" applyBorder="1" applyAlignment="1">
      <alignment horizontal="right" vertical="center" shrinkToFit="1"/>
    </xf>
    <xf numFmtId="197" fontId="16" fillId="3" borderId="26" xfId="1" applyNumberFormat="1" applyFont="1" applyFill="1" applyBorder="1" applyAlignment="1">
      <alignment horizontal="right" vertical="center" shrinkToFit="1"/>
    </xf>
    <xf numFmtId="183" fontId="16" fillId="2" borderId="14" xfId="0" applyNumberFormat="1" applyFont="1" applyFill="1" applyBorder="1" applyAlignment="1">
      <alignment vertical="center" shrinkToFit="1"/>
    </xf>
    <xf numFmtId="183" fontId="16" fillId="2" borderId="26" xfId="0" applyNumberFormat="1" applyFont="1" applyFill="1" applyBorder="1" applyAlignment="1">
      <alignment vertical="center" shrinkToFit="1"/>
    </xf>
    <xf numFmtId="0" fontId="5" fillId="4" borderId="5" xfId="0" applyFont="1" applyFill="1" applyBorder="1" applyAlignment="1">
      <alignment horizontal="center" vertical="center" shrinkToFit="1"/>
    </xf>
    <xf numFmtId="194" fontId="16" fillId="2" borderId="13" xfId="1" applyNumberFormat="1" applyFont="1" applyFill="1" applyBorder="1" applyAlignment="1">
      <alignment horizontal="right" vertical="center" indent="1"/>
    </xf>
    <xf numFmtId="194" fontId="16" fillId="2" borderId="0" xfId="1" applyNumberFormat="1" applyFont="1" applyFill="1" applyBorder="1" applyAlignment="1">
      <alignment horizontal="right" vertical="center" indent="1"/>
    </xf>
    <xf numFmtId="194" fontId="16" fillId="2" borderId="20" xfId="1" applyNumberFormat="1" applyFont="1" applyFill="1" applyBorder="1" applyAlignment="1">
      <alignment horizontal="right" vertical="center" indent="1"/>
    </xf>
    <xf numFmtId="195" fontId="25" fillId="0" borderId="33" xfId="1" applyNumberFormat="1" applyFont="1" applyFill="1" applyBorder="1" applyAlignment="1">
      <alignment horizontal="left" vertical="center"/>
    </xf>
    <xf numFmtId="195" fontId="25" fillId="0" borderId="34" xfId="1" applyNumberFormat="1" applyFont="1" applyFill="1" applyBorder="1" applyAlignment="1">
      <alignment horizontal="left" vertical="center"/>
    </xf>
    <xf numFmtId="195" fontId="25" fillId="0" borderId="35" xfId="1" applyNumberFormat="1" applyFont="1" applyFill="1" applyBorder="1" applyAlignment="1">
      <alignment horizontal="left" vertical="center"/>
    </xf>
    <xf numFmtId="195" fontId="25" fillId="0" borderId="27" xfId="1" applyNumberFormat="1" applyFont="1" applyFill="1" applyBorder="1" applyAlignment="1">
      <alignment horizontal="left" vertical="center"/>
    </xf>
    <xf numFmtId="195" fontId="25" fillId="0" borderId="36" xfId="1" applyNumberFormat="1" applyFont="1" applyFill="1" applyBorder="1" applyAlignment="1">
      <alignment horizontal="left" vertical="center"/>
    </xf>
    <xf numFmtId="195" fontId="25" fillId="0" borderId="28" xfId="1" applyNumberFormat="1" applyFont="1" applyFill="1" applyBorder="1" applyAlignment="1">
      <alignment horizontal="left" vertical="center"/>
    </xf>
    <xf numFmtId="184" fontId="16" fillId="2" borderId="29" xfId="0" applyNumberFormat="1" applyFont="1" applyFill="1" applyBorder="1" applyAlignment="1">
      <alignment vertical="center" wrapText="1" shrinkToFit="1"/>
    </xf>
    <xf numFmtId="182" fontId="16" fillId="2" borderId="16" xfId="1" applyNumberFormat="1" applyFont="1" applyFill="1" applyBorder="1" applyAlignment="1">
      <alignment horizontal="right" vertical="center" wrapText="1"/>
    </xf>
    <xf numFmtId="182" fontId="16" fillId="2" borderId="14" xfId="1" applyNumberFormat="1" applyFont="1" applyFill="1" applyBorder="1" applyAlignment="1">
      <alignment horizontal="right" vertical="center" wrapText="1"/>
    </xf>
    <xf numFmtId="183" fontId="16" fillId="2" borderId="15" xfId="0" applyNumberFormat="1" applyFont="1" applyFill="1" applyBorder="1" applyAlignment="1">
      <alignment vertical="center" wrapText="1" shrinkToFit="1"/>
    </xf>
    <xf numFmtId="183" fontId="16" fillId="2" borderId="16" xfId="0" applyNumberFormat="1" applyFont="1" applyFill="1" applyBorder="1" applyAlignment="1">
      <alignment vertical="center" wrapText="1" shrinkToFit="1"/>
    </xf>
    <xf numFmtId="180" fontId="16" fillId="3" borderId="37" xfId="1" applyNumberFormat="1" applyFont="1" applyFill="1" applyBorder="1" applyAlignment="1">
      <alignment horizontal="right" vertical="center" wrapText="1"/>
    </xf>
    <xf numFmtId="192" fontId="16" fillId="3" borderId="10" xfId="1" applyNumberFormat="1" applyFont="1" applyFill="1" applyBorder="1" applyAlignment="1">
      <alignment horizontal="right" vertical="center" wrapText="1" shrinkToFit="1"/>
    </xf>
    <xf numFmtId="192" fontId="16" fillId="3" borderId="17" xfId="1" applyNumberFormat="1" applyFont="1" applyFill="1" applyBorder="1" applyAlignment="1">
      <alignment horizontal="right" vertical="center" wrapText="1" shrinkToFit="1"/>
    </xf>
    <xf numFmtId="182" fontId="16" fillId="3" borderId="29" xfId="1" applyNumberFormat="1" applyFont="1" applyFill="1" applyBorder="1" applyAlignment="1">
      <alignment horizontal="right" vertical="center" wrapText="1"/>
    </xf>
    <xf numFmtId="197" fontId="16" fillId="3" borderId="13" xfId="1" applyNumberFormat="1" applyFont="1" applyFill="1" applyBorder="1" applyAlignment="1">
      <alignment horizontal="right" vertical="center" wrapText="1" shrinkToFit="1"/>
    </xf>
    <xf numFmtId="197" fontId="16" fillId="3" borderId="0" xfId="1" applyNumberFormat="1" applyFont="1" applyFill="1" applyBorder="1" applyAlignment="1">
      <alignment horizontal="right" vertical="center" wrapText="1" shrinkToFit="1"/>
    </xf>
    <xf numFmtId="183" fontId="16" fillId="2" borderId="29" xfId="0" applyNumberFormat="1" applyFont="1" applyFill="1" applyBorder="1" applyAlignment="1">
      <alignment vertical="center" wrapText="1" shrinkToFit="1"/>
    </xf>
    <xf numFmtId="0" fontId="42" fillId="0" borderId="0" xfId="0" applyFont="1" applyAlignment="1">
      <alignment vertical="top" wrapText="1"/>
    </xf>
    <xf numFmtId="182" fontId="16" fillId="3" borderId="16" xfId="1" applyNumberFormat="1" applyFont="1" applyFill="1" applyBorder="1" applyAlignment="1">
      <alignment horizontal="right" vertical="center" wrapText="1"/>
    </xf>
    <xf numFmtId="197" fontId="16" fillId="3" borderId="14" xfId="1" applyNumberFormat="1" applyFont="1" applyFill="1" applyBorder="1" applyAlignment="1">
      <alignment horizontal="right" vertical="center" wrapText="1" shrinkToFit="1"/>
    </xf>
    <xf numFmtId="197" fontId="16" fillId="3" borderId="26" xfId="1" applyNumberFormat="1" applyFont="1" applyFill="1" applyBorder="1" applyAlignment="1">
      <alignment horizontal="right" vertical="center" wrapText="1" shrinkToFit="1"/>
    </xf>
    <xf numFmtId="0" fontId="9" fillId="0" borderId="10" xfId="0" applyFont="1" applyBorder="1" applyAlignment="1">
      <alignment vertical="center" wrapText="1"/>
    </xf>
    <xf numFmtId="0" fontId="9" fillId="0" borderId="17" xfId="0" applyFont="1" applyBorder="1" applyAlignment="1">
      <alignment vertical="center" wrapText="1"/>
    </xf>
    <xf numFmtId="0" fontId="9" fillId="0" borderId="11" xfId="0" applyFont="1" applyBorder="1" applyAlignment="1">
      <alignment vertical="center" wrapText="1"/>
    </xf>
    <xf numFmtId="0" fontId="9" fillId="0" borderId="14" xfId="0" applyFont="1" applyBorder="1" applyAlignment="1">
      <alignment vertical="center" wrapText="1"/>
    </xf>
    <xf numFmtId="0" fontId="9" fillId="0" borderId="26" xfId="0" applyFont="1" applyBorder="1" applyAlignment="1">
      <alignment vertical="center" wrapText="1"/>
    </xf>
    <xf numFmtId="0" fontId="9" fillId="0" borderId="15" xfId="0" applyFont="1" applyBorder="1" applyAlignment="1">
      <alignment vertical="center" wrapText="1"/>
    </xf>
    <xf numFmtId="182" fontId="16" fillId="3" borderId="14" xfId="1" applyNumberFormat="1" applyFont="1" applyFill="1" applyBorder="1" applyAlignment="1">
      <alignment horizontal="right" vertical="center" wrapText="1"/>
    </xf>
    <xf numFmtId="182" fontId="16" fillId="3" borderId="26" xfId="1" applyNumberFormat="1" applyFont="1" applyFill="1" applyBorder="1" applyAlignment="1">
      <alignment horizontal="right" vertical="center" wrapText="1"/>
    </xf>
    <xf numFmtId="182" fontId="16" fillId="3" borderId="15" xfId="1" applyNumberFormat="1" applyFont="1" applyFill="1" applyBorder="1" applyAlignment="1">
      <alignment horizontal="right" vertical="center" wrapText="1"/>
    </xf>
    <xf numFmtId="183" fontId="16" fillId="2" borderId="14" xfId="0" applyNumberFormat="1" applyFont="1" applyFill="1" applyBorder="1" applyAlignment="1">
      <alignment vertical="center" wrapText="1" shrinkToFit="1"/>
    </xf>
    <xf numFmtId="183" fontId="16" fillId="2" borderId="26" xfId="0" applyNumberFormat="1" applyFont="1" applyFill="1" applyBorder="1" applyAlignment="1">
      <alignment vertical="center" wrapText="1" shrinkToFit="1"/>
    </xf>
    <xf numFmtId="3" fontId="16" fillId="3" borderId="14" xfId="1" applyNumberFormat="1" applyFont="1" applyFill="1" applyBorder="1" applyAlignment="1">
      <alignment horizontal="right" vertical="center" shrinkToFit="1"/>
    </xf>
    <xf numFmtId="0" fontId="16" fillId="3" borderId="26" xfId="1" applyNumberFormat="1" applyFont="1" applyFill="1" applyBorder="1" applyAlignment="1">
      <alignment horizontal="right" vertical="center" shrinkToFit="1"/>
    </xf>
    <xf numFmtId="182" fontId="16" fillId="3" borderId="29" xfId="1" applyNumberFormat="1" applyFont="1" applyFill="1" applyBorder="1" applyAlignment="1">
      <alignment horizontal="right" vertical="center" shrinkToFit="1"/>
    </xf>
    <xf numFmtId="0" fontId="16" fillId="3" borderId="13" xfId="1" applyNumberFormat="1" applyFont="1" applyFill="1" applyBorder="1" applyAlignment="1">
      <alignment horizontal="right" vertical="center" shrinkToFit="1"/>
    </xf>
    <xf numFmtId="0" fontId="16" fillId="3" borderId="0" xfId="1" applyNumberFormat="1" applyFont="1" applyFill="1" applyBorder="1" applyAlignment="1">
      <alignment horizontal="right" vertical="center" shrinkToFit="1"/>
    </xf>
    <xf numFmtId="0" fontId="8" fillId="0" borderId="0" xfId="0" applyFont="1" applyAlignment="1">
      <alignment horizontal="center" vertical="center"/>
    </xf>
    <xf numFmtId="0" fontId="11" fillId="0" borderId="0" xfId="0" applyFont="1" applyAlignment="1">
      <alignment horizontal="left" vertical="center"/>
    </xf>
    <xf numFmtId="180" fontId="17" fillId="3" borderId="12" xfId="1" applyNumberFormat="1" applyFont="1" applyFill="1" applyBorder="1" applyAlignment="1">
      <alignment horizontal="right" vertical="center" shrinkToFit="1"/>
    </xf>
    <xf numFmtId="185" fontId="16" fillId="3" borderId="16" xfId="1" applyNumberFormat="1" applyFont="1" applyFill="1" applyBorder="1" applyAlignment="1">
      <alignment horizontal="right" vertical="center" shrinkToFit="1"/>
    </xf>
    <xf numFmtId="3" fontId="16" fillId="3" borderId="26" xfId="1" applyNumberFormat="1" applyFont="1" applyFill="1" applyBorder="1" applyAlignment="1">
      <alignment horizontal="right" vertical="center" shrinkToFit="1"/>
    </xf>
    <xf numFmtId="0" fontId="9" fillId="0" borderId="0" xfId="0" applyFont="1" applyAlignment="1">
      <alignment horizontal="center" vertical="center" wrapText="1"/>
    </xf>
    <xf numFmtId="0" fontId="9" fillId="0" borderId="20" xfId="0" applyFont="1" applyBorder="1" applyAlignment="1">
      <alignment horizontal="center" vertical="center" wrapText="1"/>
    </xf>
    <xf numFmtId="181" fontId="16" fillId="3" borderId="6" xfId="1" applyNumberFormat="1" applyFont="1" applyFill="1" applyBorder="1" applyAlignment="1">
      <alignment horizontal="right" vertical="center" shrinkToFit="1"/>
    </xf>
    <xf numFmtId="181" fontId="16" fillId="3" borderId="8" xfId="1" applyNumberFormat="1" applyFont="1" applyFill="1" applyBorder="1" applyAlignment="1">
      <alignment horizontal="right" vertical="center" shrinkToFit="1"/>
    </xf>
    <xf numFmtId="195" fontId="24" fillId="0" borderId="33" xfId="1" applyNumberFormat="1" applyFont="1" applyFill="1" applyBorder="1" applyAlignment="1">
      <alignment horizontal="left" vertical="center"/>
    </xf>
    <xf numFmtId="195" fontId="24" fillId="0" borderId="34" xfId="1" applyNumberFormat="1" applyFont="1" applyFill="1" applyBorder="1" applyAlignment="1">
      <alignment horizontal="left" vertical="center"/>
    </xf>
    <xf numFmtId="195" fontId="24" fillId="0" borderId="35" xfId="1" applyNumberFormat="1" applyFont="1" applyFill="1" applyBorder="1" applyAlignment="1">
      <alignment horizontal="left" vertical="center"/>
    </xf>
    <xf numFmtId="195" fontId="24" fillId="0" borderId="27" xfId="1" applyNumberFormat="1" applyFont="1" applyFill="1" applyBorder="1" applyAlignment="1">
      <alignment horizontal="left" vertical="center"/>
    </xf>
    <xf numFmtId="195" fontId="24" fillId="0" borderId="36" xfId="1" applyNumberFormat="1" applyFont="1" applyFill="1" applyBorder="1" applyAlignment="1">
      <alignment horizontal="left" vertical="center"/>
    </xf>
    <xf numFmtId="195" fontId="24" fillId="0" borderId="28" xfId="1" applyNumberFormat="1" applyFont="1" applyFill="1" applyBorder="1" applyAlignment="1">
      <alignment horizontal="left" vertical="center"/>
    </xf>
    <xf numFmtId="184" fontId="16" fillId="2" borderId="0" xfId="1" applyNumberFormat="1" applyFont="1" applyFill="1" applyBorder="1" applyAlignment="1">
      <alignment horizontal="right" vertical="center" shrinkToFit="1"/>
    </xf>
    <xf numFmtId="184" fontId="16" fillId="2" borderId="20" xfId="1" applyNumberFormat="1" applyFont="1" applyFill="1" applyBorder="1" applyAlignment="1">
      <alignment horizontal="right" vertical="center" shrinkToFit="1"/>
    </xf>
    <xf numFmtId="182" fontId="16" fillId="2" borderId="16" xfId="1" applyNumberFormat="1" applyFont="1" applyFill="1" applyBorder="1" applyAlignment="1">
      <alignment horizontal="right" vertical="center" shrinkToFit="1"/>
    </xf>
    <xf numFmtId="182" fontId="16" fillId="3" borderId="16" xfId="1" applyNumberFormat="1" applyFont="1" applyFill="1" applyBorder="1" applyAlignment="1">
      <alignment horizontal="right" vertical="center" shrinkToFit="1"/>
    </xf>
    <xf numFmtId="0" fontId="5" fillId="4" borderId="6" xfId="0" applyFont="1" applyFill="1" applyBorder="1" applyAlignment="1">
      <alignment horizontal="center" vertical="top" wrapText="1"/>
    </xf>
    <xf numFmtId="0" fontId="5" fillId="4" borderId="7" xfId="0" applyFont="1" applyFill="1" applyBorder="1" applyAlignment="1">
      <alignment horizontal="center" vertical="top" wrapText="1"/>
    </xf>
    <xf numFmtId="0" fontId="5" fillId="4" borderId="8" xfId="0" applyFont="1" applyFill="1" applyBorder="1" applyAlignment="1">
      <alignment horizontal="center" vertical="top" wrapText="1"/>
    </xf>
    <xf numFmtId="0" fontId="5" fillId="4" borderId="6" xfId="0" applyFont="1" applyFill="1" applyBorder="1" applyAlignment="1">
      <alignment horizontal="center" vertical="center" shrinkToFit="1"/>
    </xf>
    <xf numFmtId="0" fontId="5" fillId="4" borderId="7" xfId="0" applyFont="1" applyFill="1" applyBorder="1" applyAlignment="1">
      <alignment horizontal="center" vertical="center" shrinkToFit="1"/>
    </xf>
    <xf numFmtId="0" fontId="5" fillId="4" borderId="8" xfId="0" applyFont="1" applyFill="1" applyBorder="1" applyAlignment="1">
      <alignment horizontal="center" vertical="center" shrinkToFit="1"/>
    </xf>
    <xf numFmtId="0" fontId="5" fillId="4" borderId="7" xfId="0" applyFont="1" applyFill="1" applyBorder="1" applyAlignment="1">
      <alignment horizontal="center" vertical="center" wrapText="1"/>
    </xf>
    <xf numFmtId="201" fontId="16" fillId="3" borderId="10" xfId="1" applyNumberFormat="1" applyFont="1" applyFill="1" applyBorder="1" applyAlignment="1">
      <alignment horizontal="right" shrinkToFit="1"/>
    </xf>
    <xf numFmtId="201" fontId="16" fillId="3" borderId="17" xfId="1" applyNumberFormat="1" applyFont="1" applyFill="1" applyBorder="1" applyAlignment="1">
      <alignment horizontal="right" shrinkToFit="1"/>
    </xf>
    <xf numFmtId="201" fontId="16" fillId="3" borderId="11" xfId="1" applyNumberFormat="1" applyFont="1" applyFill="1" applyBorder="1" applyAlignment="1">
      <alignment horizontal="right" shrinkToFit="1"/>
    </xf>
    <xf numFmtId="201" fontId="16" fillId="3" borderId="14" xfId="1" applyNumberFormat="1" applyFont="1" applyFill="1" applyBorder="1" applyAlignment="1">
      <alignment horizontal="right" shrinkToFit="1"/>
    </xf>
    <xf numFmtId="201" fontId="16" fillId="3" borderId="26" xfId="1" applyNumberFormat="1" applyFont="1" applyFill="1" applyBorder="1" applyAlignment="1">
      <alignment horizontal="right" shrinkToFit="1"/>
    </xf>
    <xf numFmtId="201" fontId="16" fillId="3" borderId="15" xfId="1" applyNumberFormat="1" applyFont="1" applyFill="1" applyBorder="1" applyAlignment="1">
      <alignment horizontal="right" shrinkToFit="1"/>
    </xf>
    <xf numFmtId="0" fontId="5" fillId="4" borderId="17"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6" xfId="0" applyFont="1" applyFill="1" applyBorder="1" applyAlignment="1">
      <alignment horizontal="center" vertical="center" wrapText="1"/>
    </xf>
    <xf numFmtId="9" fontId="5" fillId="2" borderId="10" xfId="0" applyNumberFormat="1" applyFont="1" applyFill="1" applyBorder="1" applyAlignment="1">
      <alignment horizontal="right"/>
    </xf>
    <xf numFmtId="9" fontId="5" fillId="2" borderId="17" xfId="0" applyNumberFormat="1" applyFont="1" applyFill="1" applyBorder="1" applyAlignment="1">
      <alignment horizontal="right"/>
    </xf>
    <xf numFmtId="9" fontId="5" fillId="2" borderId="11" xfId="0" applyNumberFormat="1" applyFont="1" applyFill="1" applyBorder="1" applyAlignment="1">
      <alignment horizontal="right"/>
    </xf>
    <xf numFmtId="9" fontId="5" fillId="2" borderId="14" xfId="0" applyNumberFormat="1" applyFont="1" applyFill="1" applyBorder="1" applyAlignment="1">
      <alignment horizontal="right"/>
    </xf>
    <xf numFmtId="9" fontId="5" fillId="2" borderId="26" xfId="0" applyNumberFormat="1" applyFont="1" applyFill="1" applyBorder="1" applyAlignment="1">
      <alignment horizontal="right"/>
    </xf>
    <xf numFmtId="9" fontId="5" fillId="2" borderId="15" xfId="0" applyNumberFormat="1" applyFont="1" applyFill="1" applyBorder="1" applyAlignment="1">
      <alignment horizontal="right"/>
    </xf>
    <xf numFmtId="0" fontId="5" fillId="3" borderId="6" xfId="0" applyFont="1" applyFill="1" applyBorder="1" applyAlignment="1">
      <alignment horizontal="left" vertical="top" wrapText="1"/>
    </xf>
    <xf numFmtId="0" fontId="5" fillId="3" borderId="7" xfId="0" applyFont="1" applyFill="1" applyBorder="1" applyAlignment="1">
      <alignment horizontal="left" vertical="top" wrapText="1"/>
    </xf>
    <xf numFmtId="0" fontId="5" fillId="3" borderId="8" xfId="0" applyFont="1" applyFill="1" applyBorder="1" applyAlignment="1">
      <alignment horizontal="left" vertical="top" wrapText="1"/>
    </xf>
    <xf numFmtId="0" fontId="5" fillId="0" borderId="5" xfId="0" applyFont="1" applyBorder="1" applyAlignment="1">
      <alignment horizontal="left" vertical="center" wrapText="1" shrinkToFit="1"/>
    </xf>
    <xf numFmtId="0" fontId="5" fillId="0" borderId="5" xfId="0" applyFont="1" applyBorder="1" applyAlignment="1">
      <alignment horizontal="left" vertical="center" shrinkToFit="1"/>
    </xf>
    <xf numFmtId="0" fontId="3" fillId="3" borderId="5" xfId="0" applyFont="1" applyFill="1" applyBorder="1" applyAlignment="1">
      <alignment horizontal="center" vertical="center"/>
    </xf>
    <xf numFmtId="206" fontId="16" fillId="0" borderId="5" xfId="1" applyNumberFormat="1" applyFont="1" applyFill="1" applyBorder="1" applyAlignment="1">
      <alignment horizontal="right" vertical="center" shrinkToFit="1"/>
    </xf>
    <xf numFmtId="0" fontId="19" fillId="0" borderId="17" xfId="0" applyFont="1" applyBorder="1" applyAlignment="1">
      <alignment horizontal="left" vertical="center" wrapText="1"/>
    </xf>
    <xf numFmtId="0" fontId="6" fillId="0" borderId="0" xfId="0" applyFont="1" applyAlignment="1">
      <alignment horizontal="left" vertical="center" shrinkToFit="1"/>
    </xf>
    <xf numFmtId="0" fontId="27" fillId="4" borderId="5" xfId="0" applyFont="1" applyFill="1" applyBorder="1" applyAlignment="1">
      <alignment horizontal="center" vertical="center" shrinkToFit="1"/>
    </xf>
    <xf numFmtId="201" fontId="16" fillId="3" borderId="14" xfId="1" applyNumberFormat="1" applyFont="1" applyFill="1" applyBorder="1" applyAlignment="1">
      <alignment horizontal="right" vertical="center" shrinkToFit="1"/>
    </xf>
    <xf numFmtId="201" fontId="16" fillId="3" borderId="26" xfId="1" applyNumberFormat="1" applyFont="1" applyFill="1" applyBorder="1" applyAlignment="1">
      <alignment horizontal="right" vertical="center" shrinkToFit="1"/>
    </xf>
    <xf numFmtId="201" fontId="16" fillId="3" borderId="15" xfId="1" applyNumberFormat="1" applyFont="1" applyFill="1" applyBorder="1" applyAlignment="1">
      <alignment horizontal="right" vertical="center" shrinkToFit="1"/>
    </xf>
    <xf numFmtId="0" fontId="31" fillId="0" borderId="57" xfId="0" applyFont="1" applyBorder="1" applyAlignment="1">
      <alignment vertical="center" wrapText="1"/>
    </xf>
    <xf numFmtId="0" fontId="31" fillId="0" borderId="58" xfId="0" applyFont="1" applyBorder="1" applyAlignment="1">
      <alignment vertical="center" wrapText="1"/>
    </xf>
    <xf numFmtId="0" fontId="31" fillId="0" borderId="59" xfId="0" applyFont="1" applyBorder="1" applyAlignment="1">
      <alignment vertical="center" wrapText="1"/>
    </xf>
    <xf numFmtId="0" fontId="31" fillId="0" borderId="60" xfId="0" applyFont="1" applyBorder="1" applyAlignment="1">
      <alignment vertical="center" wrapText="1"/>
    </xf>
    <xf numFmtId="0" fontId="31" fillId="0" borderId="0" xfId="0" applyFont="1" applyAlignment="1">
      <alignment vertical="center" wrapText="1"/>
    </xf>
    <xf numFmtId="0" fontId="31" fillId="0" borderId="61" xfId="0" applyFont="1" applyBorder="1" applyAlignment="1">
      <alignment vertical="center" wrapText="1"/>
    </xf>
    <xf numFmtId="0" fontId="31" fillId="0" borderId="62" xfId="0" applyFont="1" applyBorder="1" applyAlignment="1">
      <alignment vertical="center" wrapText="1"/>
    </xf>
    <xf numFmtId="0" fontId="31" fillId="0" borderId="63" xfId="0" applyFont="1" applyBorder="1" applyAlignment="1">
      <alignment vertical="center" wrapText="1"/>
    </xf>
    <xf numFmtId="0" fontId="31" fillId="0" borderId="64" xfId="0" applyFont="1" applyBorder="1" applyAlignment="1">
      <alignment vertical="center" wrapText="1"/>
    </xf>
    <xf numFmtId="0" fontId="5" fillId="4" borderId="65" xfId="0" applyFont="1" applyFill="1" applyBorder="1" applyAlignment="1">
      <alignment horizontal="center" vertical="center" wrapText="1"/>
    </xf>
    <xf numFmtId="194" fontId="16" fillId="2" borderId="66" xfId="1" applyNumberFormat="1" applyFont="1" applyFill="1" applyBorder="1" applyAlignment="1">
      <alignment horizontal="right" vertical="center" shrinkToFit="1"/>
    </xf>
    <xf numFmtId="194" fontId="16" fillId="2" borderId="67" xfId="1" applyNumberFormat="1" applyFont="1" applyFill="1" applyBorder="1" applyAlignment="1">
      <alignment horizontal="right" vertical="center" shrinkToFit="1"/>
    </xf>
    <xf numFmtId="197" fontId="16" fillId="0" borderId="68" xfId="1" applyNumberFormat="1" applyFont="1" applyFill="1" applyBorder="1" applyAlignment="1">
      <alignment horizontal="right" vertical="center" shrinkToFit="1"/>
    </xf>
    <xf numFmtId="197" fontId="16" fillId="0" borderId="69" xfId="1" applyNumberFormat="1" applyFont="1" applyFill="1" applyBorder="1" applyAlignment="1">
      <alignment horizontal="right" vertical="center" shrinkToFit="1"/>
    </xf>
    <xf numFmtId="197" fontId="16" fillId="0" borderId="70" xfId="1" applyNumberFormat="1" applyFont="1" applyFill="1" applyBorder="1" applyAlignment="1">
      <alignment horizontal="right" vertical="center" shrinkToFit="1"/>
    </xf>
    <xf numFmtId="197" fontId="16" fillId="0" borderId="27" xfId="1" applyNumberFormat="1" applyFont="1" applyFill="1" applyBorder="1" applyAlignment="1">
      <alignment horizontal="right" vertical="center" shrinkToFit="1"/>
    </xf>
    <xf numFmtId="197" fontId="16" fillId="0" borderId="36" xfId="1" applyNumberFormat="1" applyFont="1" applyFill="1" applyBorder="1" applyAlignment="1">
      <alignment horizontal="right" vertical="center" shrinkToFit="1"/>
    </xf>
    <xf numFmtId="197" fontId="16" fillId="0" borderId="28" xfId="1" applyNumberFormat="1" applyFont="1" applyFill="1" applyBorder="1" applyAlignment="1">
      <alignment horizontal="right" vertical="center" shrinkToFit="1"/>
    </xf>
    <xf numFmtId="184" fontId="16" fillId="2" borderId="67" xfId="1" applyNumberFormat="1" applyFont="1" applyFill="1" applyBorder="1" applyAlignment="1">
      <alignment horizontal="right" vertical="center" shrinkToFit="1"/>
    </xf>
    <xf numFmtId="184" fontId="16" fillId="2" borderId="71" xfId="1" applyNumberFormat="1" applyFont="1" applyFill="1" applyBorder="1" applyAlignment="1">
      <alignment horizontal="right" vertical="center" shrinkToFit="1"/>
    </xf>
    <xf numFmtId="201" fontId="16" fillId="2" borderId="14" xfId="1" applyNumberFormat="1" applyFont="1" applyFill="1" applyBorder="1" applyAlignment="1">
      <alignment horizontal="right" vertical="center" shrinkToFit="1"/>
    </xf>
    <xf numFmtId="201" fontId="16" fillId="2" borderId="26" xfId="1" applyNumberFormat="1" applyFont="1" applyFill="1" applyBorder="1" applyAlignment="1">
      <alignment horizontal="right" vertical="center" shrinkToFit="1"/>
    </xf>
    <xf numFmtId="201" fontId="16" fillId="2" borderId="15" xfId="1" applyNumberFormat="1" applyFont="1" applyFill="1" applyBorder="1" applyAlignment="1">
      <alignment horizontal="right" vertical="center" shrinkToFit="1"/>
    </xf>
    <xf numFmtId="201" fontId="16" fillId="3" borderId="13" xfId="1" applyNumberFormat="1" applyFont="1" applyFill="1" applyBorder="1" applyAlignment="1">
      <alignment horizontal="right" vertical="center" shrinkToFit="1"/>
    </xf>
    <xf numFmtId="201" fontId="16" fillId="3" borderId="0" xfId="1" applyNumberFormat="1" applyFont="1" applyFill="1" applyBorder="1" applyAlignment="1">
      <alignment horizontal="right" vertical="center" shrinkToFit="1"/>
    </xf>
    <xf numFmtId="201" fontId="16" fillId="3" borderId="20" xfId="1" applyNumberFormat="1" applyFont="1" applyFill="1" applyBorder="1" applyAlignment="1">
      <alignment horizontal="right" vertical="center" shrinkToFit="1"/>
    </xf>
    <xf numFmtId="183" fontId="16" fillId="2" borderId="13" xfId="0" applyNumberFormat="1" applyFont="1" applyFill="1" applyBorder="1" applyAlignment="1">
      <alignment vertical="center" shrinkToFit="1"/>
    </xf>
    <xf numFmtId="183" fontId="16" fillId="2" borderId="0" xfId="0" applyNumberFormat="1" applyFont="1" applyFill="1" applyAlignment="1">
      <alignment vertical="center" shrinkToFit="1"/>
    </xf>
    <xf numFmtId="183" fontId="16" fillId="2" borderId="20" xfId="0" applyNumberFormat="1" applyFont="1" applyFill="1" applyBorder="1" applyAlignment="1">
      <alignment vertical="center" shrinkToFit="1"/>
    </xf>
    <xf numFmtId="0" fontId="54" fillId="4" borderId="5" xfId="0" applyFont="1" applyFill="1" applyBorder="1" applyAlignment="1">
      <alignment horizontal="center" vertical="center" shrinkToFit="1"/>
    </xf>
    <xf numFmtId="0" fontId="34" fillId="0" borderId="6" xfId="5" applyFont="1" applyBorder="1" applyAlignment="1">
      <alignment vertical="center" wrapText="1"/>
    </xf>
    <xf numFmtId="0" fontId="34" fillId="0" borderId="7" xfId="5" applyFont="1" applyBorder="1" applyAlignment="1">
      <alignment vertical="center" wrapText="1"/>
    </xf>
    <xf numFmtId="0" fontId="34" fillId="0" borderId="8" xfId="5" applyFont="1" applyBorder="1" applyAlignment="1">
      <alignment vertical="center" wrapText="1"/>
    </xf>
    <xf numFmtId="0" fontId="6" fillId="3" borderId="5" xfId="0" applyFont="1" applyFill="1" applyBorder="1" applyAlignment="1">
      <alignment horizontal="center" vertical="center"/>
    </xf>
    <xf numFmtId="199" fontId="6" fillId="3" borderId="6" xfId="0" applyNumberFormat="1" applyFont="1" applyFill="1" applyBorder="1" applyAlignment="1">
      <alignment horizontal="center" vertical="center"/>
    </xf>
    <xf numFmtId="199" fontId="6" fillId="3" borderId="7" xfId="0" applyNumberFormat="1" applyFont="1" applyFill="1" applyBorder="1" applyAlignment="1">
      <alignment horizontal="center" vertical="center"/>
    </xf>
    <xf numFmtId="199" fontId="6" fillId="3" borderId="8" xfId="0" applyNumberFormat="1" applyFont="1" applyFill="1" applyBorder="1" applyAlignment="1">
      <alignment horizontal="center" vertical="center"/>
    </xf>
    <xf numFmtId="0" fontId="6" fillId="3" borderId="6" xfId="0" applyFont="1" applyFill="1" applyBorder="1" applyAlignment="1">
      <alignment horizontal="left" vertical="center" wrapText="1"/>
    </xf>
    <xf numFmtId="0" fontId="6" fillId="3" borderId="7" xfId="0" applyFont="1" applyFill="1" applyBorder="1" applyAlignment="1">
      <alignment horizontal="left" vertical="center" wrapText="1"/>
    </xf>
    <xf numFmtId="0" fontId="6" fillId="3" borderId="8" xfId="0" applyFont="1" applyFill="1" applyBorder="1" applyAlignment="1">
      <alignment horizontal="left" vertical="center" wrapText="1"/>
    </xf>
    <xf numFmtId="0" fontId="34" fillId="4" borderId="6" xfId="5" applyFont="1" applyFill="1" applyBorder="1" applyAlignment="1">
      <alignment horizontal="center" vertical="center" wrapText="1"/>
    </xf>
    <xf numFmtId="0" fontId="34" fillId="4" borderId="7" xfId="5" applyFont="1" applyFill="1" applyBorder="1" applyAlignment="1">
      <alignment horizontal="center" vertical="center" wrapText="1"/>
    </xf>
    <xf numFmtId="0" fontId="34" fillId="4" borderId="8" xfId="5" applyFont="1" applyFill="1" applyBorder="1" applyAlignment="1">
      <alignment horizontal="center" vertical="center" wrapText="1"/>
    </xf>
    <xf numFmtId="0" fontId="5" fillId="0" borderId="6" xfId="5" applyFont="1" applyBorder="1" applyAlignment="1">
      <alignment vertical="center" wrapText="1"/>
    </xf>
    <xf numFmtId="0" fontId="5" fillId="0" borderId="7" xfId="5" applyFont="1" applyBorder="1" applyAlignment="1">
      <alignment vertical="center" wrapText="1"/>
    </xf>
    <xf numFmtId="0" fontId="5" fillId="0" borderId="8" xfId="5" applyFont="1" applyBorder="1" applyAlignment="1">
      <alignment vertical="center" wrapText="1"/>
    </xf>
    <xf numFmtId="0" fontId="53" fillId="0" borderId="40" xfId="0" applyFont="1" applyBorder="1" applyAlignment="1">
      <alignment vertical="center" wrapText="1"/>
    </xf>
    <xf numFmtId="0" fontId="53" fillId="0" borderId="41" xfId="0" applyFont="1" applyBorder="1" applyAlignment="1">
      <alignment vertical="center" wrapText="1"/>
    </xf>
    <xf numFmtId="0" fontId="53" fillId="0" borderId="42" xfId="0" applyFont="1" applyBorder="1" applyAlignment="1">
      <alignment vertical="center" wrapText="1"/>
    </xf>
    <xf numFmtId="0" fontId="53" fillId="0" borderId="43" xfId="0" applyFont="1" applyBorder="1" applyAlignment="1">
      <alignment vertical="center" wrapText="1"/>
    </xf>
    <xf numFmtId="0" fontId="53" fillId="0" borderId="0" xfId="0" applyFont="1" applyAlignment="1">
      <alignment vertical="center" wrapText="1"/>
    </xf>
    <xf numFmtId="0" fontId="53" fillId="0" borderId="44" xfId="0" applyFont="1" applyBorder="1" applyAlignment="1">
      <alignment vertical="center" wrapText="1"/>
    </xf>
    <xf numFmtId="0" fontId="53" fillId="0" borderId="45" xfId="0" applyFont="1" applyBorder="1" applyAlignment="1">
      <alignment vertical="center" wrapText="1"/>
    </xf>
    <xf numFmtId="0" fontId="53" fillId="0" borderId="46" xfId="0" applyFont="1" applyBorder="1" applyAlignment="1">
      <alignment vertical="center" wrapText="1"/>
    </xf>
    <xf numFmtId="0" fontId="53" fillId="0" borderId="47" xfId="0" applyFont="1" applyBorder="1" applyAlignment="1">
      <alignment vertical="center" wrapText="1"/>
    </xf>
    <xf numFmtId="0" fontId="9" fillId="0" borderId="0" xfId="0" quotePrefix="1" applyFont="1" applyAlignment="1">
      <alignment horizontal="center" vertical="center"/>
    </xf>
    <xf numFmtId="0" fontId="9" fillId="0" borderId="20" xfId="0" quotePrefix="1" applyFont="1" applyBorder="1" applyAlignment="1">
      <alignment horizontal="center" vertical="center"/>
    </xf>
    <xf numFmtId="202" fontId="6" fillId="2" borderId="6" xfId="0" applyNumberFormat="1" applyFont="1" applyFill="1" applyBorder="1" applyAlignment="1">
      <alignment horizontal="right" vertical="center" shrinkToFit="1"/>
    </xf>
    <xf numFmtId="202" fontId="6" fillId="2" borderId="8" xfId="0" applyNumberFormat="1" applyFont="1" applyFill="1" applyBorder="1" applyAlignment="1">
      <alignment horizontal="right" vertical="center" shrinkToFit="1"/>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202" fontId="6" fillId="3" borderId="6" xfId="0" applyNumberFormat="1" applyFont="1" applyFill="1" applyBorder="1" applyAlignment="1">
      <alignment horizontal="right" vertical="center" shrinkToFit="1"/>
    </xf>
    <xf numFmtId="202" fontId="6" fillId="3" borderId="8" xfId="0" applyNumberFormat="1" applyFont="1" applyFill="1" applyBorder="1" applyAlignment="1">
      <alignment horizontal="right" vertical="center" shrinkToFit="1"/>
    </xf>
    <xf numFmtId="0" fontId="5" fillId="0" borderId="13" xfId="0" quotePrefix="1" applyFont="1" applyBorder="1" applyAlignment="1">
      <alignment horizontal="center" vertical="center"/>
    </xf>
    <xf numFmtId="0" fontId="5" fillId="0" borderId="20" xfId="0" quotePrefix="1" applyFont="1" applyBorder="1" applyAlignment="1">
      <alignment horizontal="center" vertical="center"/>
    </xf>
    <xf numFmtId="203" fontId="6" fillId="3" borderId="6" xfId="0" applyNumberFormat="1" applyFont="1" applyFill="1" applyBorder="1" applyAlignment="1">
      <alignment horizontal="right" vertical="center" shrinkToFit="1"/>
    </xf>
    <xf numFmtId="203" fontId="6" fillId="3" borderId="8" xfId="0" applyNumberFormat="1" applyFont="1" applyFill="1" applyBorder="1" applyAlignment="1">
      <alignment horizontal="right" vertical="center" shrinkToFit="1"/>
    </xf>
    <xf numFmtId="204" fontId="5" fillId="0" borderId="0" xfId="0" applyNumberFormat="1" applyFont="1" applyAlignment="1">
      <alignment horizontal="center" vertical="center"/>
    </xf>
    <xf numFmtId="9" fontId="6" fillId="2" borderId="6" xfId="4" applyFont="1" applyFill="1" applyBorder="1" applyAlignment="1">
      <alignment horizontal="right" vertical="center" shrinkToFit="1"/>
    </xf>
    <xf numFmtId="9" fontId="6" fillId="2" borderId="8" xfId="4" applyFont="1" applyFill="1" applyBorder="1" applyAlignment="1">
      <alignment horizontal="right" vertical="center" shrinkToFit="1"/>
    </xf>
    <xf numFmtId="0" fontId="9" fillId="0" borderId="13" xfId="0" quotePrefix="1" applyFont="1" applyBorder="1" applyAlignment="1">
      <alignment horizontal="center" vertical="center" shrinkToFit="1"/>
    </xf>
    <xf numFmtId="0" fontId="9" fillId="0" borderId="0" xfId="0" quotePrefix="1" applyFont="1" applyAlignment="1">
      <alignment horizontal="center" vertical="center" shrinkToFit="1"/>
    </xf>
    <xf numFmtId="0" fontId="9" fillId="0" borderId="0" xfId="0" applyFont="1" applyAlignment="1">
      <alignment horizontal="center" vertical="center"/>
    </xf>
    <xf numFmtId="0" fontId="9" fillId="0" borderId="20" xfId="0" applyFont="1" applyBorder="1" applyAlignment="1">
      <alignment horizontal="center" vertical="center"/>
    </xf>
    <xf numFmtId="202" fontId="6" fillId="2" borderId="5" xfId="0" applyNumberFormat="1" applyFont="1" applyFill="1" applyBorder="1" applyAlignment="1">
      <alignment horizontal="right" vertical="center" shrinkToFit="1"/>
    </xf>
    <xf numFmtId="0" fontId="9" fillId="0" borderId="13" xfId="0" quotePrefix="1" applyFont="1" applyBorder="1" applyAlignment="1">
      <alignment horizontal="center" vertical="center"/>
    </xf>
    <xf numFmtId="203" fontId="6" fillId="2" borderId="6" xfId="0" applyNumberFormat="1" applyFont="1" applyFill="1" applyBorder="1" applyAlignment="1">
      <alignment horizontal="right" vertical="center" shrinkToFit="1"/>
    </xf>
    <xf numFmtId="203" fontId="6" fillId="2" borderId="8" xfId="0" applyNumberFormat="1" applyFont="1" applyFill="1" applyBorder="1" applyAlignment="1">
      <alignment horizontal="right" vertical="center" shrinkToFit="1"/>
    </xf>
    <xf numFmtId="0" fontId="5" fillId="4" borderId="73" xfId="0" applyFont="1" applyFill="1" applyBorder="1" applyAlignment="1">
      <alignment horizontal="center" vertical="center" wrapText="1"/>
    </xf>
    <xf numFmtId="197" fontId="16" fillId="3" borderId="74" xfId="1" applyNumberFormat="1" applyFont="1" applyFill="1" applyBorder="1" applyAlignment="1">
      <alignment horizontal="right" vertical="center" shrinkToFit="1"/>
    </xf>
    <xf numFmtId="197" fontId="16" fillId="3" borderId="75" xfId="1" applyNumberFormat="1" applyFont="1" applyFill="1" applyBorder="1" applyAlignment="1">
      <alignment horizontal="right" vertical="center" shrinkToFit="1"/>
    </xf>
    <xf numFmtId="0" fontId="19" fillId="0" borderId="57" xfId="0" applyFont="1" applyBorder="1" applyAlignment="1">
      <alignment horizontal="left" vertical="center" wrapText="1"/>
    </xf>
    <xf numFmtId="0" fontId="19" fillId="0" borderId="58" xfId="0" applyFont="1" applyBorder="1" applyAlignment="1">
      <alignment horizontal="left" vertical="center" wrapText="1"/>
    </xf>
    <xf numFmtId="0" fontId="19" fillId="0" borderId="59" xfId="0" applyFont="1" applyBorder="1" applyAlignment="1">
      <alignment horizontal="left" vertical="center" wrapText="1"/>
    </xf>
    <xf numFmtId="0" fontId="19" fillId="0" borderId="60" xfId="0" applyFont="1" applyBorder="1" applyAlignment="1">
      <alignment horizontal="left" vertical="center" wrapText="1"/>
    </xf>
    <xf numFmtId="0" fontId="19" fillId="0" borderId="0" xfId="0" applyFont="1" applyAlignment="1">
      <alignment horizontal="left" vertical="center" wrapText="1"/>
    </xf>
    <xf numFmtId="0" fontId="19" fillId="0" borderId="61" xfId="0" applyFont="1" applyBorder="1" applyAlignment="1">
      <alignment horizontal="left" vertical="center" wrapText="1"/>
    </xf>
    <xf numFmtId="0" fontId="19" fillId="0" borderId="62" xfId="0" applyFont="1" applyBorder="1" applyAlignment="1">
      <alignment horizontal="left" vertical="center" wrapText="1"/>
    </xf>
    <xf numFmtId="0" fontId="19" fillId="0" borderId="63" xfId="0" applyFont="1" applyBorder="1" applyAlignment="1">
      <alignment horizontal="left" vertical="center" wrapText="1"/>
    </xf>
    <xf numFmtId="0" fontId="19" fillId="0" borderId="64" xfId="0" applyFont="1" applyBorder="1" applyAlignment="1">
      <alignment horizontal="left" vertical="center" wrapText="1"/>
    </xf>
    <xf numFmtId="194" fontId="16" fillId="2" borderId="71" xfId="1" applyNumberFormat="1" applyFont="1" applyFill="1" applyBorder="1" applyAlignment="1">
      <alignment horizontal="right" vertical="center" shrinkToFit="1"/>
    </xf>
    <xf numFmtId="197" fontId="16" fillId="0" borderId="33" xfId="1" applyNumberFormat="1" applyFont="1" applyFill="1" applyBorder="1" applyAlignment="1">
      <alignment horizontal="right" vertical="center" shrinkToFit="1"/>
    </xf>
    <xf numFmtId="197" fontId="16" fillId="0" borderId="34" xfId="1" applyNumberFormat="1" applyFont="1" applyFill="1" applyBorder="1" applyAlignment="1">
      <alignment horizontal="right" vertical="center" shrinkToFit="1"/>
    </xf>
    <xf numFmtId="197" fontId="16" fillId="0" borderId="35" xfId="1" applyNumberFormat="1" applyFont="1" applyFill="1" applyBorder="1" applyAlignment="1">
      <alignment horizontal="right" vertical="center" shrinkToFit="1"/>
    </xf>
    <xf numFmtId="184" fontId="16" fillId="2" borderId="66" xfId="1" applyNumberFormat="1" applyFont="1" applyFill="1" applyBorder="1" applyAlignment="1">
      <alignment horizontal="right" vertical="center" shrinkToFit="1"/>
    </xf>
    <xf numFmtId="183" fontId="16" fillId="2" borderId="5" xfId="0" applyNumberFormat="1" applyFont="1" applyFill="1" applyBorder="1" applyAlignment="1">
      <alignment horizontal="right" shrinkToFit="1"/>
    </xf>
    <xf numFmtId="210" fontId="16" fillId="3" borderId="5" xfId="1" applyNumberFormat="1" applyFont="1" applyFill="1" applyBorder="1" applyAlignment="1">
      <alignment horizontal="right" shrinkToFit="1"/>
    </xf>
    <xf numFmtId="210" fontId="16" fillId="3" borderId="6" xfId="1" applyNumberFormat="1" applyFont="1" applyFill="1" applyBorder="1" applyAlignment="1">
      <alignment horizontal="right" shrinkToFit="1"/>
    </xf>
    <xf numFmtId="193" fontId="17" fillId="0" borderId="8" xfId="1" applyNumberFormat="1" applyFont="1" applyFill="1" applyBorder="1" applyAlignment="1">
      <alignment horizontal="center" shrinkToFit="1"/>
    </xf>
    <xf numFmtId="193" fontId="17" fillId="0" borderId="5" xfId="1" applyNumberFormat="1" applyFont="1" applyFill="1" applyBorder="1" applyAlignment="1">
      <alignment horizontal="center" shrinkToFit="1"/>
    </xf>
    <xf numFmtId="0" fontId="5" fillId="3" borderId="6" xfId="0" applyFont="1" applyFill="1" applyBorder="1" applyAlignment="1">
      <alignment horizontal="center" vertical="center"/>
    </xf>
    <xf numFmtId="0" fontId="5" fillId="0" borderId="0" xfId="0" applyFont="1" applyAlignment="1">
      <alignment horizontal="left" vertical="top" wrapText="1"/>
    </xf>
    <xf numFmtId="0" fontId="32" fillId="0" borderId="0" xfId="0" applyFont="1" applyAlignment="1">
      <alignment horizontal="left" vertical="top"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3" fillId="6" borderId="17" xfId="0" applyFont="1" applyFill="1" applyBorder="1" applyAlignment="1">
      <alignment horizontal="left" vertical="center" wrapText="1"/>
    </xf>
    <xf numFmtId="49" fontId="5" fillId="2" borderId="10" xfId="0" applyNumberFormat="1" applyFont="1" applyFill="1" applyBorder="1" applyAlignment="1">
      <alignment horizontal="center"/>
    </xf>
    <xf numFmtId="49" fontId="5" fillId="2" borderId="17" xfId="0" applyNumberFormat="1" applyFont="1" applyFill="1" applyBorder="1" applyAlignment="1">
      <alignment horizontal="center"/>
    </xf>
    <xf numFmtId="49" fontId="5" fillId="2" borderId="11" xfId="0" applyNumberFormat="1" applyFont="1" applyFill="1" applyBorder="1" applyAlignment="1">
      <alignment horizontal="center"/>
    </xf>
    <xf numFmtId="49" fontId="5" fillId="2" borderId="14" xfId="0" applyNumberFormat="1" applyFont="1" applyFill="1" applyBorder="1" applyAlignment="1">
      <alignment horizontal="center"/>
    </xf>
    <xf numFmtId="49" fontId="5" fillId="2" borderId="26" xfId="0" applyNumberFormat="1" applyFont="1" applyFill="1" applyBorder="1" applyAlignment="1">
      <alignment horizontal="center"/>
    </xf>
    <xf numFmtId="49" fontId="5" fillId="2" borderId="15" xfId="0" applyNumberFormat="1" applyFont="1" applyFill="1" applyBorder="1" applyAlignment="1">
      <alignment horizontal="center"/>
    </xf>
    <xf numFmtId="0" fontId="5" fillId="3" borderId="17"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4" borderId="10" xfId="0" applyFont="1" applyFill="1" applyBorder="1" applyAlignment="1">
      <alignment horizontal="center" vertical="center" shrinkToFit="1"/>
    </xf>
    <xf numFmtId="0" fontId="5" fillId="4" borderId="17" xfId="0" applyFont="1" applyFill="1" applyBorder="1" applyAlignment="1">
      <alignment horizontal="center" vertical="center" shrinkToFit="1"/>
    </xf>
    <xf numFmtId="0" fontId="5" fillId="4" borderId="14" xfId="0" applyFont="1" applyFill="1" applyBorder="1" applyAlignment="1">
      <alignment horizontal="center" vertical="center" shrinkToFit="1"/>
    </xf>
    <xf numFmtId="0" fontId="5" fillId="4" borderId="26" xfId="0" applyFont="1" applyFill="1" applyBorder="1" applyAlignment="1">
      <alignment horizontal="center" vertical="center" shrinkToFit="1"/>
    </xf>
    <xf numFmtId="0" fontId="23" fillId="5" borderId="10" xfId="0" applyFont="1" applyFill="1" applyBorder="1" applyAlignment="1">
      <alignment horizontal="center" vertical="center" wrapText="1"/>
    </xf>
    <xf numFmtId="0" fontId="23" fillId="5" borderId="17" xfId="0" applyFont="1" applyFill="1" applyBorder="1" applyAlignment="1">
      <alignment horizontal="center" vertical="center" wrapText="1"/>
    </xf>
    <xf numFmtId="38" fontId="6" fillId="3" borderId="10" xfId="1" applyFont="1" applyFill="1" applyBorder="1" applyAlignment="1">
      <alignment horizontal="right"/>
    </xf>
    <xf numFmtId="38" fontId="6" fillId="3" borderId="17" xfId="1" applyFont="1" applyFill="1" applyBorder="1" applyAlignment="1">
      <alignment horizontal="right"/>
    </xf>
    <xf numFmtId="38" fontId="6" fillId="3" borderId="14" xfId="1" applyFont="1" applyFill="1" applyBorder="1" applyAlignment="1">
      <alignment horizontal="right"/>
    </xf>
    <xf numFmtId="38" fontId="6" fillId="3" borderId="26" xfId="1" applyFont="1" applyFill="1" applyBorder="1" applyAlignment="1">
      <alignment horizontal="right"/>
    </xf>
    <xf numFmtId="49" fontId="5" fillId="3" borderId="11" xfId="0" applyNumberFormat="1" applyFont="1" applyFill="1" applyBorder="1" applyAlignment="1">
      <alignment horizontal="center"/>
    </xf>
    <xf numFmtId="49" fontId="5" fillId="3" borderId="15" xfId="0" applyNumberFormat="1" applyFont="1" applyFill="1" applyBorder="1" applyAlignment="1">
      <alignment horizontal="center"/>
    </xf>
    <xf numFmtId="38" fontId="16" fillId="3" borderId="10" xfId="1" applyFont="1" applyFill="1" applyBorder="1" applyAlignment="1">
      <alignment horizontal="center" shrinkToFit="1"/>
    </xf>
    <xf numFmtId="38" fontId="16" fillId="3" borderId="17" xfId="1" applyFont="1" applyFill="1" applyBorder="1" applyAlignment="1">
      <alignment horizontal="center" shrinkToFit="1"/>
    </xf>
    <xf numFmtId="38" fontId="16" fillId="3" borderId="14" xfId="1" applyFont="1" applyFill="1" applyBorder="1" applyAlignment="1">
      <alignment horizontal="center" shrinkToFit="1"/>
    </xf>
    <xf numFmtId="38" fontId="16" fillId="3" borderId="26" xfId="1" applyFont="1" applyFill="1" applyBorder="1" applyAlignment="1">
      <alignment horizontal="center" shrinkToFit="1"/>
    </xf>
    <xf numFmtId="201" fontId="16" fillId="3" borderId="11" xfId="1" applyNumberFormat="1" applyFont="1" applyFill="1" applyBorder="1" applyAlignment="1">
      <alignment horizontal="center" shrinkToFit="1"/>
    </xf>
    <xf numFmtId="201" fontId="16" fillId="3" borderId="15" xfId="1" applyNumberFormat="1" applyFont="1" applyFill="1" applyBorder="1" applyAlignment="1">
      <alignment horizontal="center" shrinkToFit="1"/>
    </xf>
    <xf numFmtId="0" fontId="118" fillId="3" borderId="6" xfId="18" applyFont="1" applyFill="1" applyBorder="1" applyAlignment="1" applyProtection="1">
      <alignment horizontal="center" vertical="center"/>
      <protection locked="0"/>
    </xf>
    <xf numFmtId="0" fontId="118" fillId="3" borderId="7" xfId="18" applyFont="1" applyFill="1" applyBorder="1" applyAlignment="1" applyProtection="1">
      <alignment horizontal="center" vertical="center"/>
      <protection locked="0"/>
    </xf>
    <xf numFmtId="0" fontId="118" fillId="3" borderId="8" xfId="18" applyFont="1" applyFill="1" applyBorder="1" applyAlignment="1" applyProtection="1">
      <alignment horizontal="center" vertical="center"/>
      <protection locked="0"/>
    </xf>
    <xf numFmtId="0" fontId="118" fillId="3" borderId="145" xfId="18" applyFont="1" applyFill="1" applyBorder="1" applyAlignment="1" applyProtection="1">
      <alignment horizontal="center" vertical="center"/>
      <protection locked="0"/>
    </xf>
    <xf numFmtId="0" fontId="117" fillId="3" borderId="145" xfId="18" applyFont="1" applyFill="1" applyBorder="1" applyAlignment="1" applyProtection="1">
      <alignment horizontal="left" vertical="center"/>
      <protection locked="0"/>
    </xf>
    <xf numFmtId="0" fontId="116" fillId="3" borderId="145" xfId="18" applyFont="1" applyFill="1" applyBorder="1" applyAlignment="1" applyProtection="1">
      <alignment horizontal="left" vertical="center"/>
      <protection locked="0"/>
    </xf>
    <xf numFmtId="0" fontId="116" fillId="3" borderId="144" xfId="18" applyFont="1" applyFill="1" applyBorder="1" applyAlignment="1" applyProtection="1">
      <alignment horizontal="left" vertical="center"/>
      <protection locked="0"/>
    </xf>
    <xf numFmtId="58" fontId="6" fillId="3" borderId="0" xfId="18" applyNumberFormat="1" applyFont="1" applyFill="1" applyAlignment="1" applyProtection="1">
      <alignment horizontal="right"/>
      <protection locked="0"/>
    </xf>
    <xf numFmtId="0" fontId="6" fillId="3" borderId="0" xfId="18" applyFont="1" applyFill="1" applyAlignment="1" applyProtection="1">
      <alignment horizontal="right"/>
      <protection locked="0"/>
    </xf>
    <xf numFmtId="0" fontId="54" fillId="0" borderId="5" xfId="18" applyFont="1" applyBorder="1" applyAlignment="1" applyProtection="1">
      <alignment horizontal="center" vertical="center"/>
      <protection locked="0"/>
    </xf>
    <xf numFmtId="0" fontId="35" fillId="0" borderId="0" xfId="18" applyFont="1" applyAlignment="1" applyProtection="1">
      <alignment horizontal="center" vertical="center"/>
      <protection locked="0"/>
    </xf>
    <xf numFmtId="0" fontId="9" fillId="0" borderId="0" xfId="18" applyFont="1" applyAlignment="1" applyProtection="1">
      <alignment horizontal="left" vertical="center" wrapText="1" shrinkToFit="1"/>
      <protection locked="0"/>
    </xf>
    <xf numFmtId="0" fontId="6" fillId="4" borderId="161" xfId="18" applyFont="1" applyFill="1" applyBorder="1" applyAlignment="1" applyProtection="1">
      <alignment horizontal="center" vertical="center"/>
      <protection locked="0"/>
    </xf>
    <xf numFmtId="0" fontId="6" fillId="4" borderId="156" xfId="18" applyFont="1" applyFill="1" applyBorder="1" applyAlignment="1" applyProtection="1">
      <alignment horizontal="center" vertical="center"/>
      <protection locked="0"/>
    </xf>
    <xf numFmtId="0" fontId="118" fillId="3" borderId="112" xfId="10" applyFont="1" applyFill="1" applyBorder="1" applyAlignment="1">
      <alignment horizontal="center" vertical="center" shrinkToFit="1"/>
    </xf>
    <xf numFmtId="0" fontId="118" fillId="3" borderId="111" xfId="10" applyFont="1" applyFill="1" applyBorder="1" applyAlignment="1">
      <alignment horizontal="center" vertical="center" shrinkToFit="1"/>
    </xf>
    <xf numFmtId="0" fontId="118" fillId="3" borderId="177" xfId="10" applyFont="1" applyFill="1" applyBorder="1" applyAlignment="1">
      <alignment horizontal="center" vertical="center" shrinkToFit="1"/>
    </xf>
    <xf numFmtId="0" fontId="118" fillId="2" borderId="207" xfId="10" applyFont="1" applyFill="1" applyBorder="1" applyAlignment="1">
      <alignment horizontal="center" vertical="center" shrinkToFit="1"/>
    </xf>
    <xf numFmtId="0" fontId="118" fillId="2" borderId="111" xfId="10" applyFont="1" applyFill="1" applyBorder="1" applyAlignment="1">
      <alignment horizontal="center" vertical="center" shrinkToFit="1"/>
    </xf>
    <xf numFmtId="0" fontId="118" fillId="2" borderId="177" xfId="10" applyFont="1" applyFill="1" applyBorder="1" applyAlignment="1">
      <alignment horizontal="center" vertical="center" shrinkToFit="1"/>
    </xf>
    <xf numFmtId="0" fontId="117" fillId="2" borderId="207" xfId="10" applyFont="1" applyFill="1" applyBorder="1" applyAlignment="1">
      <alignment horizontal="left" vertical="center" shrinkToFit="1"/>
    </xf>
    <xf numFmtId="0" fontId="117" fillId="2" borderId="111" xfId="10" applyFont="1" applyFill="1" applyBorder="1" applyAlignment="1">
      <alignment horizontal="left" vertical="center" shrinkToFit="1"/>
    </xf>
    <xf numFmtId="0" fontId="117" fillId="2" borderId="177" xfId="10" applyFont="1" applyFill="1" applyBorder="1" applyAlignment="1">
      <alignment horizontal="left" vertical="center" shrinkToFit="1"/>
    </xf>
    <xf numFmtId="0" fontId="118" fillId="3" borderId="207" xfId="10" applyFont="1" applyFill="1" applyBorder="1" applyAlignment="1">
      <alignment horizontal="left" vertical="center" shrinkToFit="1"/>
    </xf>
    <xf numFmtId="0" fontId="118" fillId="3" borderId="111" xfId="10" applyFont="1" applyFill="1" applyBorder="1" applyAlignment="1">
      <alignment horizontal="left" vertical="center" shrinkToFit="1"/>
    </xf>
    <xf numFmtId="0" fontId="118" fillId="3" borderId="168" xfId="10" applyFont="1" applyFill="1" applyBorder="1" applyAlignment="1">
      <alignment horizontal="left" vertical="center" shrinkToFit="1"/>
    </xf>
    <xf numFmtId="0" fontId="6" fillId="4" borderId="155" xfId="18" applyFont="1" applyFill="1" applyBorder="1" applyAlignment="1" applyProtection="1">
      <alignment horizontal="center" vertical="center"/>
      <protection locked="0"/>
    </xf>
    <xf numFmtId="0" fontId="117" fillId="3" borderId="6" xfId="10" applyFont="1" applyFill="1" applyBorder="1" applyAlignment="1">
      <alignment horizontal="left" vertical="center" shrinkToFit="1"/>
    </xf>
    <xf numFmtId="0" fontId="117" fillId="3" borderId="7" xfId="10" applyFont="1" applyFill="1" applyBorder="1" applyAlignment="1">
      <alignment horizontal="left" vertical="center" shrinkToFit="1"/>
    </xf>
    <xf numFmtId="0" fontId="117" fillId="3" borderId="8" xfId="10" applyFont="1" applyFill="1" applyBorder="1" applyAlignment="1">
      <alignment horizontal="left" vertical="center" shrinkToFit="1"/>
    </xf>
    <xf numFmtId="0" fontId="116" fillId="3" borderId="6" xfId="18" applyFont="1" applyFill="1" applyBorder="1" applyAlignment="1" applyProtection="1">
      <alignment horizontal="left" vertical="center"/>
      <protection locked="0"/>
    </xf>
    <xf numFmtId="0" fontId="116" fillId="3" borderId="7" xfId="18" applyFont="1" applyFill="1" applyBorder="1" applyAlignment="1" applyProtection="1">
      <alignment horizontal="left" vertical="center"/>
      <protection locked="0"/>
    </xf>
    <xf numFmtId="0" fontId="116" fillId="3" borderId="204" xfId="18" applyFont="1" applyFill="1" applyBorder="1" applyAlignment="1" applyProtection="1">
      <alignment horizontal="left" vertical="center"/>
      <protection locked="0"/>
    </xf>
    <xf numFmtId="0" fontId="118" fillId="3" borderId="206" xfId="18" applyFont="1" applyFill="1" applyBorder="1" applyAlignment="1" applyProtection="1">
      <alignment horizontal="center" vertical="center"/>
      <protection locked="0"/>
    </xf>
    <xf numFmtId="0" fontId="6" fillId="4" borderId="156" xfId="18" applyFont="1" applyFill="1" applyBorder="1" applyAlignment="1" applyProtection="1">
      <alignment horizontal="center" vertical="center" shrinkToFit="1"/>
      <protection locked="0"/>
    </xf>
    <xf numFmtId="0" fontId="6" fillId="4" borderId="155" xfId="18" applyFont="1" applyFill="1" applyBorder="1" applyAlignment="1" applyProtection="1">
      <alignment horizontal="center" vertical="center" shrinkToFit="1"/>
      <protection locked="0"/>
    </xf>
    <xf numFmtId="0" fontId="116" fillId="3" borderId="5" xfId="18" applyFont="1" applyFill="1" applyBorder="1" applyAlignment="1" applyProtection="1">
      <alignment horizontal="center" vertical="center"/>
      <protection locked="0"/>
    </xf>
    <xf numFmtId="0" fontId="116" fillId="3" borderId="205" xfId="18" applyFont="1" applyFill="1" applyBorder="1" applyAlignment="1" applyProtection="1">
      <alignment horizontal="center" vertical="center"/>
      <protection locked="0"/>
    </xf>
    <xf numFmtId="0" fontId="117" fillId="3" borderId="142" xfId="18" applyFont="1" applyFill="1" applyBorder="1" applyAlignment="1" applyProtection="1">
      <alignment horizontal="center" vertical="center" shrinkToFit="1"/>
      <protection locked="0"/>
    </xf>
    <xf numFmtId="0" fontId="117" fillId="3" borderId="5" xfId="18" applyFont="1" applyFill="1" applyBorder="1" applyAlignment="1" applyProtection="1">
      <alignment horizontal="center" vertical="center" shrinkToFit="1"/>
      <protection locked="0"/>
    </xf>
    <xf numFmtId="0" fontId="118" fillId="3" borderId="5" xfId="18" applyFont="1" applyFill="1" applyBorder="1" applyAlignment="1" applyProtection="1">
      <alignment horizontal="center" vertical="center"/>
      <protection locked="0"/>
    </xf>
    <xf numFmtId="0" fontId="117" fillId="5" borderId="113" xfId="18" applyFont="1" applyFill="1" applyBorder="1" applyAlignment="1" applyProtection="1">
      <alignment horizontal="center" vertical="center" shrinkToFit="1"/>
      <protection locked="0"/>
    </xf>
    <xf numFmtId="0" fontId="117" fillId="3" borderId="6" xfId="18" applyFont="1" applyFill="1" applyBorder="1" applyAlignment="1" applyProtection="1">
      <alignment horizontal="left" vertical="center"/>
      <protection locked="0"/>
    </xf>
    <xf numFmtId="0" fontId="117" fillId="3" borderId="7" xfId="18" applyFont="1" applyFill="1" applyBorder="1" applyAlignment="1" applyProtection="1">
      <alignment horizontal="left" vertical="center"/>
      <protection locked="0"/>
    </xf>
    <xf numFmtId="0" fontId="117" fillId="3" borderId="8" xfId="18" applyFont="1" applyFill="1" applyBorder="1" applyAlignment="1" applyProtection="1">
      <alignment horizontal="left" vertical="center"/>
      <protection locked="0"/>
    </xf>
    <xf numFmtId="0" fontId="40" fillId="0" borderId="0" xfId="18" applyFont="1" applyAlignment="1" applyProtection="1">
      <alignment vertical="center" wrapText="1"/>
      <protection locked="0"/>
    </xf>
    <xf numFmtId="0" fontId="118" fillId="3" borderId="151" xfId="18" applyFont="1" applyFill="1" applyBorder="1" applyAlignment="1" applyProtection="1">
      <alignment horizontal="center" vertical="center"/>
      <protection locked="0"/>
    </xf>
    <xf numFmtId="0" fontId="11" fillId="0" borderId="0" xfId="18" applyFont="1" applyAlignment="1" applyProtection="1">
      <alignment vertical="top" wrapText="1"/>
      <protection locked="0"/>
    </xf>
    <xf numFmtId="0" fontId="11" fillId="0" borderId="0" xfId="18" applyFont="1" applyAlignment="1" applyProtection="1">
      <alignment vertical="top"/>
      <protection locked="0"/>
    </xf>
    <xf numFmtId="0" fontId="116" fillId="5" borderId="113" xfId="18" applyFont="1" applyFill="1" applyBorder="1" applyAlignment="1" applyProtection="1">
      <alignment horizontal="center" vertical="center"/>
      <protection locked="0"/>
    </xf>
    <xf numFmtId="0" fontId="116" fillId="3" borderId="145" xfId="18" applyFont="1" applyFill="1" applyBorder="1" applyAlignment="1" applyProtection="1">
      <alignment horizontal="center" vertical="center"/>
      <protection locked="0"/>
    </xf>
    <xf numFmtId="0" fontId="116" fillId="3" borderId="144" xfId="18" applyFont="1" applyFill="1" applyBorder="1" applyAlignment="1" applyProtection="1">
      <alignment horizontal="center" vertical="center"/>
      <protection locked="0"/>
    </xf>
    <xf numFmtId="0" fontId="76" fillId="5" borderId="0" xfId="18" applyFont="1" applyFill="1" applyAlignment="1" applyProtection="1">
      <alignment horizontal="center" vertical="center"/>
      <protection locked="0"/>
    </xf>
    <xf numFmtId="0" fontId="117" fillId="3" borderId="151" xfId="18" applyFont="1" applyFill="1" applyBorder="1" applyAlignment="1" applyProtection="1">
      <alignment horizontal="center" vertical="center" shrinkToFit="1"/>
      <protection locked="0"/>
    </xf>
    <xf numFmtId="0" fontId="117" fillId="3" borderId="145" xfId="18" applyFont="1" applyFill="1" applyBorder="1" applyAlignment="1" applyProtection="1">
      <alignment horizontal="center" vertical="center" shrinkToFit="1"/>
      <protection locked="0"/>
    </xf>
    <xf numFmtId="0" fontId="6" fillId="6" borderId="7" xfId="18" applyFont="1" applyFill="1" applyBorder="1" applyAlignment="1" applyProtection="1">
      <alignment horizontal="center" vertical="center"/>
      <protection locked="0"/>
    </xf>
    <xf numFmtId="0" fontId="6" fillId="6" borderId="53" xfId="18" applyFont="1" applyFill="1" applyBorder="1" applyAlignment="1" applyProtection="1">
      <alignment horizontal="center" vertical="center"/>
      <protection locked="0"/>
    </xf>
    <xf numFmtId="0" fontId="41" fillId="6" borderId="203" xfId="18" applyFont="1" applyFill="1" applyBorder="1" applyAlignment="1" applyProtection="1">
      <alignment horizontal="center" vertical="center"/>
      <protection locked="0"/>
    </xf>
    <xf numFmtId="0" fontId="41" fillId="6" borderId="202" xfId="18" applyFont="1" applyFill="1" applyBorder="1" applyAlignment="1" applyProtection="1">
      <alignment horizontal="center" vertical="center"/>
      <protection locked="0"/>
    </xf>
    <xf numFmtId="0" fontId="41" fillId="6" borderId="201" xfId="18" applyFont="1" applyFill="1" applyBorder="1" applyAlignment="1" applyProtection="1">
      <alignment horizontal="center" vertical="center"/>
      <protection locked="0"/>
    </xf>
    <xf numFmtId="0" fontId="3" fillId="6" borderId="105" xfId="18" applyFont="1" applyFill="1" applyBorder="1" applyAlignment="1" applyProtection="1">
      <alignment horizontal="center" vertical="center"/>
      <protection locked="0"/>
    </xf>
    <xf numFmtId="0" fontId="3" fillId="6" borderId="200" xfId="18" applyFont="1" applyFill="1" applyBorder="1" applyAlignment="1" applyProtection="1">
      <alignment horizontal="center" vertical="center"/>
      <protection locked="0"/>
    </xf>
    <xf numFmtId="0" fontId="34" fillId="0" borderId="0" xfId="18" applyFont="1" applyAlignment="1" applyProtection="1">
      <alignment horizontal="center" vertical="center"/>
      <protection locked="0"/>
    </xf>
    <xf numFmtId="0" fontId="5" fillId="0" borderId="0" xfId="18" applyFont="1" applyAlignment="1" applyProtection="1">
      <alignment horizontal="center"/>
      <protection locked="0"/>
    </xf>
    <xf numFmtId="0" fontId="116" fillId="3" borderId="6" xfId="18" applyFont="1" applyFill="1" applyBorder="1" applyAlignment="1" applyProtection="1">
      <alignment horizontal="center" vertical="center"/>
      <protection locked="0"/>
    </xf>
    <xf numFmtId="0" fontId="116" fillId="3" borderId="7" xfId="18" applyFont="1" applyFill="1" applyBorder="1" applyAlignment="1" applyProtection="1">
      <alignment horizontal="center" vertical="center"/>
      <protection locked="0"/>
    </xf>
    <xf numFmtId="0" fontId="116" fillId="3" borderId="204" xfId="18" applyFont="1" applyFill="1" applyBorder="1" applyAlignment="1" applyProtection="1">
      <alignment horizontal="center" vertical="center"/>
      <protection locked="0"/>
    </xf>
    <xf numFmtId="0" fontId="7" fillId="6" borderId="55" xfId="18" applyFont="1" applyFill="1" applyBorder="1" applyAlignment="1" applyProtection="1">
      <alignment horizontal="center"/>
      <protection locked="0"/>
    </xf>
    <xf numFmtId="0" fontId="34" fillId="0" borderId="0" xfId="5" applyFont="1" applyAlignment="1">
      <alignment horizontal="center" vertical="top" textRotation="255" wrapText="1"/>
    </xf>
    <xf numFmtId="0" fontId="5" fillId="0" borderId="0" xfId="18" applyFont="1" applyAlignment="1" applyProtection="1">
      <alignment horizontal="center" vertical="center"/>
      <protection locked="0"/>
    </xf>
    <xf numFmtId="0" fontId="6" fillId="0" borderId="111" xfId="18" applyFont="1" applyBorder="1" applyAlignment="1" applyProtection="1">
      <alignment vertical="top" wrapText="1"/>
      <protection locked="0"/>
    </xf>
    <xf numFmtId="0" fontId="5" fillId="0" borderId="0" xfId="18" applyFont="1" applyAlignment="1" applyProtection="1">
      <alignment vertical="top" textRotation="255"/>
      <protection locked="0"/>
    </xf>
    <xf numFmtId="0" fontId="116" fillId="3" borderId="149" xfId="18" applyFont="1" applyFill="1" applyBorder="1" applyAlignment="1" applyProtection="1">
      <alignment horizontal="center" vertical="center"/>
      <protection locked="0"/>
    </xf>
    <xf numFmtId="0" fontId="116" fillId="3" borderId="148" xfId="18" applyFont="1" applyFill="1" applyBorder="1" applyAlignment="1" applyProtection="1">
      <alignment horizontal="center" vertical="center"/>
      <protection locked="0"/>
    </xf>
    <xf numFmtId="0" fontId="116" fillId="3" borderId="166" xfId="18" applyFont="1" applyFill="1" applyBorder="1" applyAlignment="1" applyProtection="1">
      <alignment horizontal="center" vertical="center"/>
      <protection locked="0"/>
    </xf>
    <xf numFmtId="0" fontId="76" fillId="5" borderId="113" xfId="18" applyFont="1" applyFill="1" applyBorder="1" applyAlignment="1" applyProtection="1">
      <alignment horizontal="center" vertical="center"/>
      <protection locked="0"/>
    </xf>
    <xf numFmtId="0" fontId="117" fillId="5" borderId="113" xfId="18" applyFont="1" applyFill="1" applyBorder="1" applyAlignment="1" applyProtection="1">
      <alignment horizontal="center" vertical="center"/>
      <protection locked="0"/>
    </xf>
    <xf numFmtId="0" fontId="121" fillId="5" borderId="113" xfId="18" applyFont="1" applyFill="1" applyBorder="1" applyAlignment="1" applyProtection="1">
      <alignment horizontal="center" vertical="center"/>
      <protection locked="0"/>
    </xf>
    <xf numFmtId="0" fontId="118" fillId="5" borderId="113" xfId="18" applyFont="1" applyFill="1" applyBorder="1" applyAlignment="1" applyProtection="1">
      <alignment horizontal="center" vertical="center"/>
      <protection locked="0"/>
    </xf>
    <xf numFmtId="0" fontId="23" fillId="5" borderId="7" xfId="0" applyFont="1" applyFill="1" applyBorder="1" applyAlignment="1">
      <alignment horizontal="center" vertical="center"/>
    </xf>
    <xf numFmtId="0" fontId="5" fillId="3" borderId="0" xfId="8" applyFont="1" applyFill="1" applyAlignment="1">
      <alignment horizontal="right" vertical="center"/>
    </xf>
    <xf numFmtId="0" fontId="7" fillId="0" borderId="0" xfId="8" applyFont="1" applyAlignment="1">
      <alignment horizontal="center" vertical="center"/>
    </xf>
    <xf numFmtId="0" fontId="9" fillId="0" borderId="43" xfId="8" applyFont="1" applyBorder="1" applyAlignment="1">
      <alignment vertical="center" wrapText="1"/>
    </xf>
    <xf numFmtId="0" fontId="9" fillId="0" borderId="0" xfId="8" applyFont="1" applyAlignment="1">
      <alignment vertical="center" wrapText="1"/>
    </xf>
    <xf numFmtId="0" fontId="9" fillId="0" borderId="44" xfId="8" applyFont="1" applyBorder="1" applyAlignment="1">
      <alignment vertical="center" wrapText="1"/>
    </xf>
    <xf numFmtId="0" fontId="9" fillId="0" borderId="45" xfId="8" applyFont="1" applyBorder="1" applyAlignment="1">
      <alignment vertical="center"/>
    </xf>
    <xf numFmtId="0" fontId="9" fillId="0" borderId="46" xfId="8" applyFont="1" applyBorder="1" applyAlignment="1">
      <alignment vertical="center"/>
    </xf>
    <xf numFmtId="0" fontId="9" fillId="0" borderId="47" xfId="8" applyFont="1" applyBorder="1" applyAlignment="1">
      <alignment vertical="center"/>
    </xf>
    <xf numFmtId="0" fontId="5" fillId="17" borderId="26" xfId="8" applyFont="1" applyFill="1" applyBorder="1" applyAlignment="1">
      <alignment horizontal="center" vertical="center"/>
    </xf>
    <xf numFmtId="0" fontId="71" fillId="0" borderId="0" xfId="5" applyFont="1" applyAlignment="1">
      <alignment horizontal="center" vertical="center"/>
    </xf>
    <xf numFmtId="0" fontId="71" fillId="3" borderId="0" xfId="5" applyFont="1" applyFill="1" applyAlignment="1">
      <alignment vertical="center" wrapText="1"/>
    </xf>
    <xf numFmtId="0" fontId="71" fillId="0" borderId="0" xfId="5" applyFont="1" applyAlignment="1">
      <alignment vertical="center"/>
    </xf>
    <xf numFmtId="0" fontId="59" fillId="0" borderId="0" xfId="5" applyFont="1" applyAlignment="1">
      <alignment vertical="center"/>
    </xf>
    <xf numFmtId="0" fontId="75" fillId="0" borderId="0" xfId="5" applyFont="1" applyAlignment="1">
      <alignment horizontal="center" vertical="center"/>
    </xf>
    <xf numFmtId="0" fontId="74" fillId="0" borderId="0" xfId="5" applyFont="1" applyAlignment="1">
      <alignment horizontal="center" vertical="center"/>
    </xf>
    <xf numFmtId="0" fontId="71" fillId="3" borderId="0" xfId="5" applyFont="1" applyFill="1" applyAlignment="1">
      <alignment horizontal="left" vertical="center" wrapText="1"/>
    </xf>
    <xf numFmtId="0" fontId="71" fillId="0" borderId="0" xfId="5" applyFont="1" applyAlignment="1">
      <alignment vertical="center" wrapText="1"/>
    </xf>
    <xf numFmtId="212" fontId="6" fillId="0" borderId="0" xfId="9" applyNumberFormat="1" applyFont="1" applyAlignment="1">
      <alignment horizontal="center" vertical="center" wrapText="1"/>
    </xf>
    <xf numFmtId="211" fontId="6" fillId="0" borderId="0" xfId="9" applyNumberFormat="1" applyFont="1" applyAlignment="1">
      <alignment horizontal="center" vertical="center" shrinkToFit="1"/>
    </xf>
    <xf numFmtId="211" fontId="6" fillId="0" borderId="0" xfId="9" applyNumberFormat="1" applyFont="1" applyAlignment="1">
      <alignment horizontal="center" vertical="center" wrapText="1"/>
    </xf>
    <xf numFmtId="0" fontId="6" fillId="0" borderId="0" xfId="9" applyFont="1" applyAlignment="1">
      <alignment horizontal="center" vertical="center" wrapText="1"/>
    </xf>
    <xf numFmtId="0" fontId="6" fillId="0" borderId="0" xfId="9" applyFont="1" applyAlignment="1">
      <alignment vertical="center"/>
    </xf>
    <xf numFmtId="0" fontId="6" fillId="0" borderId="107" xfId="9" applyFont="1" applyBorder="1" applyAlignment="1">
      <alignment vertical="center" wrapText="1"/>
    </xf>
    <xf numFmtId="0" fontId="6" fillId="0" borderId="0" xfId="9" applyFont="1" applyAlignment="1">
      <alignment vertical="center" wrapText="1"/>
    </xf>
    <xf numFmtId="0" fontId="5" fillId="4" borderId="109" xfId="9" applyFont="1" applyFill="1" applyBorder="1" applyAlignment="1">
      <alignment horizontal="center" vertical="center" wrapText="1"/>
    </xf>
    <xf numFmtId="0" fontId="5" fillId="4" borderId="109" xfId="9" applyFont="1" applyFill="1" applyBorder="1" applyAlignment="1">
      <alignment horizontal="center" vertical="center"/>
    </xf>
    <xf numFmtId="0" fontId="5" fillId="4" borderId="226" xfId="9" applyFont="1" applyFill="1" applyBorder="1" applyAlignment="1">
      <alignment horizontal="center" vertical="center" wrapText="1"/>
    </xf>
    <xf numFmtId="0" fontId="5" fillId="4" borderId="134" xfId="9" applyFont="1" applyFill="1" applyBorder="1" applyAlignment="1">
      <alignment horizontal="center" vertical="center" wrapText="1"/>
    </xf>
    <xf numFmtId="0" fontId="5" fillId="4" borderId="227" xfId="9" applyFont="1" applyFill="1" applyBorder="1" applyAlignment="1">
      <alignment horizontal="center" vertical="center" wrapText="1"/>
    </xf>
    <xf numFmtId="217" fontId="6" fillId="0" borderId="0" xfId="9" applyNumberFormat="1" applyFont="1" applyAlignment="1">
      <alignment horizontal="center" vertical="center" wrapText="1"/>
    </xf>
    <xf numFmtId="0" fontId="9" fillId="0" borderId="0" xfId="9" applyFont="1" applyAlignment="1">
      <alignment horizontal="left" vertical="top" wrapText="1"/>
    </xf>
    <xf numFmtId="0" fontId="9" fillId="0" borderId="0" xfId="9" applyFont="1" applyAlignment="1">
      <alignment horizontal="left" vertical="top"/>
    </xf>
    <xf numFmtId="0" fontId="5" fillId="4" borderId="114" xfId="9" applyFont="1" applyFill="1" applyBorder="1" applyAlignment="1">
      <alignment horizontal="center" vertical="center" wrapText="1"/>
    </xf>
    <xf numFmtId="0" fontId="5" fillId="4" borderId="113" xfId="9" applyFont="1" applyFill="1" applyBorder="1" applyAlignment="1">
      <alignment horizontal="center" vertical="center" wrapText="1"/>
    </xf>
    <xf numFmtId="0" fontId="5" fillId="4" borderId="107" xfId="9" applyFont="1" applyFill="1" applyBorder="1" applyAlignment="1">
      <alignment horizontal="center" vertical="center" wrapText="1"/>
    </xf>
    <xf numFmtId="0" fontId="5" fillId="4" borderId="0" xfId="9" applyFont="1" applyFill="1" applyAlignment="1">
      <alignment horizontal="center" vertical="center" wrapText="1"/>
    </xf>
    <xf numFmtId="0" fontId="5" fillId="4" borderId="112" xfId="9" applyFont="1" applyFill="1" applyBorder="1" applyAlignment="1">
      <alignment horizontal="center" vertical="center" wrapText="1"/>
    </xf>
    <xf numFmtId="0" fontId="5" fillId="4" borderId="111" xfId="9" applyFont="1" applyFill="1" applyBorder="1" applyAlignment="1">
      <alignment horizontal="center" vertical="center" wrapText="1"/>
    </xf>
    <xf numFmtId="0" fontId="9" fillId="0" borderId="6" xfId="11" applyFont="1" applyBorder="1" applyAlignment="1">
      <alignment horizontal="left" vertical="center" wrapText="1"/>
    </xf>
    <xf numFmtId="0" fontId="9" fillId="0" borderId="7" xfId="11" applyFont="1" applyBorder="1" applyAlignment="1">
      <alignment horizontal="left" vertical="center" wrapText="1"/>
    </xf>
    <xf numFmtId="0" fontId="9" fillId="0" borderId="8" xfId="11" applyFont="1" applyBorder="1" applyAlignment="1">
      <alignment horizontal="left"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8" xfId="11" applyFont="1" applyBorder="1" applyAlignment="1">
      <alignment horizontal="center" vertical="center" wrapText="1"/>
    </xf>
    <xf numFmtId="0" fontId="5" fillId="0" borderId="5" xfId="10" applyFont="1" applyBorder="1" applyAlignment="1">
      <alignment shrinkToFit="1"/>
    </xf>
    <xf numFmtId="0" fontId="5" fillId="0" borderId="12" xfId="12" applyFont="1" applyBorder="1" applyAlignment="1">
      <alignment horizontal="left" vertical="center" shrinkToFit="1"/>
    </xf>
    <xf numFmtId="38" fontId="5" fillId="2" borderId="119" xfId="1" applyFont="1" applyFill="1" applyBorder="1" applyAlignment="1">
      <alignment horizontal="right" vertical="center" wrapText="1"/>
    </xf>
    <xf numFmtId="38" fontId="5" fillId="2" borderId="118" xfId="1" applyFont="1" applyFill="1" applyBorder="1" applyAlignment="1">
      <alignment horizontal="right" vertical="center" wrapText="1"/>
    </xf>
    <xf numFmtId="0" fontId="5" fillId="0" borderId="117" xfId="12" applyFont="1" applyBorder="1" applyAlignment="1">
      <alignment horizontal="left" vertical="center" shrinkToFit="1"/>
    </xf>
    <xf numFmtId="38" fontId="5" fillId="2" borderId="116" xfId="1" applyFont="1" applyFill="1" applyBorder="1" applyAlignment="1">
      <alignment horizontal="right" vertical="center" shrinkToFit="1" readingOrder="1"/>
    </xf>
    <xf numFmtId="38" fontId="5" fillId="2" borderId="115" xfId="1" applyFont="1" applyFill="1" applyBorder="1" applyAlignment="1">
      <alignment horizontal="right" vertical="center" shrinkToFit="1" readingOrder="1"/>
    </xf>
    <xf numFmtId="0" fontId="5" fillId="0" borderId="5" xfId="10" applyFont="1" applyBorder="1" applyAlignment="1"/>
    <xf numFmtId="38" fontId="5" fillId="2" borderId="6" xfId="1" applyFont="1" applyFill="1" applyBorder="1" applyAlignment="1">
      <alignment horizontal="right" vertical="center" wrapText="1"/>
    </xf>
    <xf numFmtId="38" fontId="5" fillId="2" borderId="8" xfId="1" applyFont="1" applyFill="1" applyBorder="1" applyAlignment="1">
      <alignment horizontal="right" vertical="center" wrapText="1"/>
    </xf>
    <xf numFmtId="38" fontId="5" fillId="2" borderId="123" xfId="1" applyFont="1" applyFill="1" applyBorder="1" applyAlignment="1">
      <alignment horizontal="right" vertical="center" wrapText="1"/>
    </xf>
    <xf numFmtId="38" fontId="5" fillId="2" borderId="122" xfId="1" applyFont="1" applyFill="1" applyBorder="1" applyAlignment="1">
      <alignment horizontal="right" vertical="center" wrapText="1"/>
    </xf>
    <xf numFmtId="0" fontId="5" fillId="20" borderId="6" xfId="10" applyFont="1" applyFill="1" applyBorder="1" applyAlignment="1">
      <alignment vertical="center" wrapText="1"/>
    </xf>
    <xf numFmtId="0" fontId="5" fillId="20" borderId="8" xfId="10" applyFont="1" applyFill="1" applyBorder="1" applyAlignment="1">
      <alignment vertical="center" wrapText="1"/>
    </xf>
    <xf numFmtId="0" fontId="5" fillId="20" borderId="7" xfId="10" applyFont="1" applyFill="1" applyBorder="1" applyAlignment="1">
      <alignment vertical="center" wrapText="1"/>
    </xf>
    <xf numFmtId="215" fontId="76" fillId="5" borderId="208" xfId="9" applyNumberFormat="1" applyFont="1" applyFill="1" applyBorder="1" applyAlignment="1">
      <alignment horizontal="center" vertical="center"/>
    </xf>
    <xf numFmtId="215" fontId="76" fillId="5" borderId="209" xfId="9" applyNumberFormat="1" applyFont="1" applyFill="1" applyBorder="1" applyAlignment="1">
      <alignment horizontal="center" vertical="center"/>
    </xf>
    <xf numFmtId="215" fontId="76" fillId="5" borderId="210" xfId="9" applyNumberFormat="1" applyFont="1" applyFill="1" applyBorder="1" applyAlignment="1">
      <alignment horizontal="center" vertical="center"/>
    </xf>
    <xf numFmtId="0" fontId="6" fillId="0" borderId="133" xfId="10" applyFont="1" applyBorder="1" applyAlignment="1">
      <alignment vertical="center"/>
    </xf>
    <xf numFmtId="0" fontId="6" fillId="0" borderId="132" xfId="10" applyFont="1" applyBorder="1" applyAlignment="1">
      <alignment vertical="center"/>
    </xf>
    <xf numFmtId="0" fontId="6" fillId="0" borderId="131" xfId="10" applyFont="1" applyBorder="1" applyAlignment="1">
      <alignment vertical="center"/>
    </xf>
    <xf numFmtId="0" fontId="86" fillId="0" borderId="26" xfId="10" applyFont="1" applyBorder="1" applyAlignment="1">
      <alignment horizontal="left" vertical="center" shrinkToFit="1"/>
    </xf>
    <xf numFmtId="0" fontId="5" fillId="4" borderId="5" xfId="12" applyFont="1" applyFill="1" applyBorder="1" applyAlignment="1">
      <alignment horizontal="center" vertical="center" shrinkToFit="1"/>
    </xf>
    <xf numFmtId="0" fontId="5" fillId="4" borderId="6" xfId="12" applyFont="1" applyFill="1" applyBorder="1" applyAlignment="1">
      <alignment horizontal="center" vertical="center" wrapText="1" shrinkToFit="1" readingOrder="1"/>
    </xf>
    <xf numFmtId="0" fontId="5" fillId="4" borderId="8" xfId="12" applyFont="1" applyFill="1" applyBorder="1" applyAlignment="1">
      <alignment horizontal="center" vertical="center" wrapText="1" shrinkToFit="1" readingOrder="1"/>
    </xf>
    <xf numFmtId="0" fontId="5" fillId="4" borderId="7" xfId="12" applyFont="1" applyFill="1" applyBorder="1" applyAlignment="1">
      <alignment horizontal="center" vertical="center" wrapText="1" shrinkToFit="1" readingOrder="1"/>
    </xf>
    <xf numFmtId="0" fontId="5" fillId="4" borderId="6" xfId="11" applyFont="1" applyFill="1" applyBorder="1" applyAlignment="1">
      <alignment horizontal="center" vertical="center" wrapText="1"/>
    </xf>
    <xf numFmtId="0" fontId="5" fillId="4" borderId="8" xfId="11" applyFont="1" applyFill="1" applyBorder="1" applyAlignment="1">
      <alignment horizontal="center" vertical="center" wrapText="1"/>
    </xf>
    <xf numFmtId="0" fontId="5" fillId="20" borderId="149" xfId="10" applyFont="1" applyFill="1" applyBorder="1" applyAlignment="1">
      <alignment vertical="center" wrapText="1"/>
    </xf>
    <xf numFmtId="0" fontId="5" fillId="20" borderId="148" xfId="10" applyFont="1" applyFill="1" applyBorder="1" applyAlignment="1">
      <alignment vertical="center" wrapText="1"/>
    </xf>
    <xf numFmtId="0" fontId="5" fillId="20" borderId="143" xfId="10" applyFont="1" applyFill="1" applyBorder="1" applyAlignment="1">
      <alignment vertical="center" wrapText="1"/>
    </xf>
    <xf numFmtId="0" fontId="5" fillId="20" borderId="79" xfId="10" applyFont="1" applyFill="1" applyBorder="1" applyAlignment="1">
      <alignment vertical="center" wrapText="1"/>
    </xf>
    <xf numFmtId="0" fontId="6" fillId="17" borderId="26" xfId="9" applyFont="1" applyFill="1" applyBorder="1" applyAlignment="1">
      <alignment horizontal="left" vertical="center"/>
    </xf>
    <xf numFmtId="0" fontId="9" fillId="0" borderId="0" xfId="9" applyFont="1" applyAlignment="1">
      <alignment vertical="center"/>
    </xf>
    <xf numFmtId="0" fontId="9" fillId="0" borderId="0" xfId="9" applyFont="1" applyAlignment="1">
      <alignment vertical="center" wrapText="1"/>
    </xf>
    <xf numFmtId="0" fontId="6" fillId="4" borderId="160" xfId="10" applyFont="1" applyFill="1" applyBorder="1" applyAlignment="1">
      <alignment horizontal="center" vertical="center" wrapText="1"/>
    </xf>
    <xf numFmtId="0" fontId="6" fillId="4" borderId="159" xfId="10" applyFont="1" applyFill="1" applyBorder="1" applyAlignment="1">
      <alignment horizontal="center" vertical="center" wrapText="1"/>
    </xf>
    <xf numFmtId="0" fontId="5" fillId="20" borderId="14" xfId="10" applyFont="1" applyFill="1" applyBorder="1" applyAlignment="1">
      <alignment vertical="center" wrapText="1"/>
    </xf>
    <xf numFmtId="0" fontId="5" fillId="20" borderId="26" xfId="10" applyFont="1" applyFill="1" applyBorder="1" applyAlignment="1">
      <alignment vertical="center" wrapText="1"/>
    </xf>
    <xf numFmtId="220" fontId="5" fillId="20" borderId="11" xfId="0" applyNumberFormat="1" applyFont="1" applyFill="1" applyBorder="1" applyAlignment="1">
      <alignment horizontal="center" vertical="center" shrinkToFit="1"/>
    </xf>
    <xf numFmtId="220" fontId="5" fillId="20" borderId="15" xfId="0" applyNumberFormat="1" applyFont="1" applyFill="1" applyBorder="1" applyAlignment="1">
      <alignment horizontal="center" vertical="center" shrinkToFit="1"/>
    </xf>
    <xf numFmtId="221" fontId="5" fillId="2" borderId="10" xfId="0" applyNumberFormat="1" applyFont="1" applyFill="1" applyBorder="1" applyAlignment="1">
      <alignment horizontal="center" vertical="center" shrinkToFit="1"/>
    </xf>
    <xf numFmtId="221" fontId="5" fillId="2" borderId="14" xfId="0" applyNumberFormat="1" applyFont="1" applyFill="1" applyBorder="1" applyAlignment="1">
      <alignment horizontal="center" vertical="center" shrinkToFit="1"/>
    </xf>
    <xf numFmtId="0" fontId="5" fillId="20" borderId="10" xfId="0" applyFont="1" applyFill="1" applyBorder="1" applyAlignment="1">
      <alignment horizontal="center" vertical="center"/>
    </xf>
    <xf numFmtId="0" fontId="5" fillId="20" borderId="11" xfId="0" applyFont="1" applyFill="1" applyBorder="1" applyAlignment="1">
      <alignment horizontal="center" vertical="center"/>
    </xf>
    <xf numFmtId="0" fontId="5" fillId="20" borderId="14" xfId="0" applyFont="1" applyFill="1" applyBorder="1" applyAlignment="1">
      <alignment horizontal="center" vertical="center"/>
    </xf>
    <xf numFmtId="0" fontId="5" fillId="20" borderId="15" xfId="0" applyFont="1" applyFill="1" applyBorder="1" applyAlignment="1">
      <alignment horizontal="center" vertical="center"/>
    </xf>
    <xf numFmtId="207" fontId="27" fillId="24" borderId="6" xfId="0" applyNumberFormat="1" applyFont="1" applyFill="1" applyBorder="1" applyAlignment="1">
      <alignment horizontal="left" vertical="center" wrapText="1" shrinkToFit="1"/>
    </xf>
    <xf numFmtId="207" fontId="27" fillId="24" borderId="7" xfId="0" applyNumberFormat="1" applyFont="1" applyFill="1" applyBorder="1" applyAlignment="1">
      <alignment horizontal="left" vertical="center" wrapText="1" shrinkToFit="1"/>
    </xf>
    <xf numFmtId="207" fontId="27" fillId="24" borderId="8" xfId="0" applyNumberFormat="1" applyFont="1" applyFill="1" applyBorder="1" applyAlignment="1">
      <alignment horizontal="left" vertical="center" wrapText="1" shrinkToFit="1"/>
    </xf>
    <xf numFmtId="199" fontId="16" fillId="20" borderId="6" xfId="0" applyNumberFormat="1" applyFont="1" applyFill="1" applyBorder="1" applyAlignment="1">
      <alignment horizontal="center" vertical="center"/>
    </xf>
    <xf numFmtId="199" fontId="16" fillId="20" borderId="8" xfId="0" applyNumberFormat="1" applyFont="1" applyFill="1" applyBorder="1" applyAlignment="1">
      <alignment horizontal="center" vertical="center"/>
    </xf>
    <xf numFmtId="0" fontId="6" fillId="5" borderId="5" xfId="0" applyFont="1" applyFill="1" applyBorder="1" applyAlignment="1">
      <alignment vertical="center"/>
    </xf>
    <xf numFmtId="207" fontId="5" fillId="24" borderId="10" xfId="0" applyNumberFormat="1" applyFont="1" applyFill="1" applyBorder="1" applyAlignment="1">
      <alignment horizontal="center" vertical="center" wrapText="1"/>
    </xf>
    <xf numFmtId="207" fontId="5" fillId="24" borderId="11" xfId="0" applyNumberFormat="1" applyFont="1" applyFill="1" applyBorder="1" applyAlignment="1">
      <alignment horizontal="center" vertical="center" wrapText="1"/>
    </xf>
    <xf numFmtId="207" fontId="5" fillId="24" borderId="14" xfId="0" applyNumberFormat="1" applyFont="1" applyFill="1" applyBorder="1" applyAlignment="1">
      <alignment horizontal="center" vertical="center" wrapText="1"/>
    </xf>
    <xf numFmtId="207" fontId="5" fillId="24" borderId="15" xfId="0" applyNumberFormat="1" applyFont="1" applyFill="1" applyBorder="1" applyAlignment="1">
      <alignment horizontal="center" vertical="center" wrapText="1"/>
    </xf>
    <xf numFmtId="207" fontId="27" fillId="24" borderId="10" xfId="0" applyNumberFormat="1" applyFont="1" applyFill="1" applyBorder="1" applyAlignment="1">
      <alignment horizontal="left" vertical="center" wrapText="1"/>
    </xf>
    <xf numFmtId="207" fontId="27" fillId="24" borderId="17" xfId="0" applyNumberFormat="1" applyFont="1" applyFill="1" applyBorder="1" applyAlignment="1">
      <alignment horizontal="left" vertical="center" wrapText="1"/>
    </xf>
    <xf numFmtId="207" fontId="27" fillId="24" borderId="11" xfId="0" applyNumberFormat="1" applyFont="1" applyFill="1" applyBorder="1" applyAlignment="1">
      <alignment horizontal="left" vertical="center" wrapText="1"/>
    </xf>
    <xf numFmtId="207" fontId="27" fillId="24" borderId="14" xfId="0" applyNumberFormat="1" applyFont="1" applyFill="1" applyBorder="1" applyAlignment="1">
      <alignment horizontal="left" vertical="center" wrapText="1"/>
    </xf>
    <xf numFmtId="207" fontId="27" fillId="24" borderId="26" xfId="0" applyNumberFormat="1" applyFont="1" applyFill="1" applyBorder="1" applyAlignment="1">
      <alignment horizontal="left" vertical="center" wrapText="1"/>
    </xf>
    <xf numFmtId="207" fontId="27" fillId="24" borderId="15" xfId="0" applyNumberFormat="1" applyFont="1" applyFill="1" applyBorder="1" applyAlignment="1">
      <alignment horizontal="left" vertical="center" wrapText="1"/>
    </xf>
    <xf numFmtId="222" fontId="5" fillId="24" borderId="10" xfId="0" applyNumberFormat="1" applyFont="1" applyFill="1" applyBorder="1" applyAlignment="1">
      <alignment horizontal="center" vertical="center"/>
    </xf>
    <xf numFmtId="222" fontId="5" fillId="24" borderId="14" xfId="0" applyNumberFormat="1" applyFont="1" applyFill="1" applyBorder="1" applyAlignment="1">
      <alignment horizontal="center" vertical="center"/>
    </xf>
    <xf numFmtId="208" fontId="5" fillId="24" borderId="11" xfId="0" applyNumberFormat="1" applyFont="1" applyFill="1" applyBorder="1" applyAlignment="1">
      <alignment horizontal="center" vertical="center"/>
    </xf>
    <xf numFmtId="208" fontId="5" fillId="24" borderId="15" xfId="0" applyNumberFormat="1" applyFont="1" applyFill="1" applyBorder="1" applyAlignment="1">
      <alignment horizontal="center" vertical="center"/>
    </xf>
    <xf numFmtId="222" fontId="5" fillId="20" borderId="10" xfId="0" applyNumberFormat="1" applyFont="1" applyFill="1" applyBorder="1" applyAlignment="1">
      <alignment horizontal="center" vertical="center" shrinkToFit="1"/>
    </xf>
    <xf numFmtId="222" fontId="5" fillId="20" borderId="14" xfId="0" applyNumberFormat="1" applyFont="1" applyFill="1" applyBorder="1" applyAlignment="1">
      <alignment horizontal="center" vertical="center" shrinkToFit="1"/>
    </xf>
    <xf numFmtId="0" fontId="34" fillId="4" borderId="5" xfId="0" applyFont="1" applyFill="1" applyBorder="1" applyAlignment="1">
      <alignment horizontal="center" vertical="center"/>
    </xf>
    <xf numFmtId="0" fontId="34" fillId="4" borderId="6" xfId="0" applyFont="1" applyFill="1" applyBorder="1" applyAlignment="1">
      <alignment horizontal="center" vertical="center"/>
    </xf>
    <xf numFmtId="0" fontId="34" fillId="4" borderId="7" xfId="0" applyFont="1" applyFill="1" applyBorder="1" applyAlignment="1">
      <alignment horizontal="center" vertical="center"/>
    </xf>
    <xf numFmtId="0" fontId="34" fillId="4" borderId="8" xfId="0" applyFont="1" applyFill="1" applyBorder="1" applyAlignment="1">
      <alignment horizontal="center" vertical="center"/>
    </xf>
    <xf numFmtId="0" fontId="34" fillId="4" borderId="10" xfId="0" applyFont="1" applyFill="1" applyBorder="1" applyAlignment="1">
      <alignment horizontal="center" vertical="center"/>
    </xf>
    <xf numFmtId="0" fontId="34" fillId="4" borderId="11" xfId="0" applyFont="1" applyFill="1" applyBorder="1" applyAlignment="1">
      <alignment horizontal="center" vertical="center"/>
    </xf>
    <xf numFmtId="0" fontId="34" fillId="4" borderId="14" xfId="0" applyFont="1" applyFill="1" applyBorder="1" applyAlignment="1">
      <alignment horizontal="center" vertical="center"/>
    </xf>
    <xf numFmtId="0" fontId="34" fillId="4" borderId="15" xfId="0" applyFont="1" applyFill="1" applyBorder="1" applyAlignment="1">
      <alignment horizontal="center" vertical="center"/>
    </xf>
    <xf numFmtId="0" fontId="34" fillId="4" borderId="17" xfId="0" applyFont="1" applyFill="1" applyBorder="1" applyAlignment="1">
      <alignment horizontal="center" vertical="center"/>
    </xf>
    <xf numFmtId="0" fontId="34" fillId="4" borderId="26" xfId="0" applyFont="1" applyFill="1" applyBorder="1" applyAlignment="1">
      <alignment horizontal="center" vertical="center"/>
    </xf>
    <xf numFmtId="0" fontId="34" fillId="4" borderId="12" xfId="0" applyFont="1" applyFill="1" applyBorder="1" applyAlignment="1">
      <alignment horizontal="center" vertical="center"/>
    </xf>
    <xf numFmtId="0" fontId="34" fillId="4" borderId="17" xfId="0" applyFont="1" applyFill="1" applyBorder="1" applyAlignment="1">
      <alignment horizontal="center" vertical="center" wrapText="1" shrinkToFit="1"/>
    </xf>
    <xf numFmtId="0" fontId="34" fillId="4" borderId="11" xfId="0" applyFont="1" applyFill="1" applyBorder="1" applyAlignment="1">
      <alignment horizontal="center" vertical="center" wrapText="1" shrinkToFit="1"/>
    </xf>
    <xf numFmtId="0" fontId="34" fillId="4" borderId="26" xfId="0" applyFont="1" applyFill="1" applyBorder="1" applyAlignment="1">
      <alignment horizontal="center" vertical="center" wrapText="1" shrinkToFit="1"/>
    </xf>
    <xf numFmtId="0" fontId="34" fillId="4" borderId="15" xfId="0" applyFont="1" applyFill="1" applyBorder="1" applyAlignment="1">
      <alignment horizontal="center" vertical="center" wrapText="1" shrinkToFit="1"/>
    </xf>
    <xf numFmtId="0" fontId="34" fillId="4" borderId="16" xfId="0" applyFont="1" applyFill="1" applyBorder="1" applyAlignment="1">
      <alignment horizontal="center" vertical="center" shrinkToFit="1"/>
    </xf>
    <xf numFmtId="0" fontId="34" fillId="4" borderId="14" xfId="0" applyFont="1" applyFill="1" applyBorder="1" applyAlignment="1">
      <alignment horizontal="center" vertical="center" shrinkToFit="1"/>
    </xf>
    <xf numFmtId="0" fontId="34" fillId="4" borderId="15" xfId="0" applyFont="1" applyFill="1" applyBorder="1" applyAlignment="1">
      <alignment horizontal="center" vertical="center" shrinkToFit="1"/>
    </xf>
    <xf numFmtId="0" fontId="18" fillId="4" borderId="6" xfId="0" applyFont="1" applyFill="1" applyBorder="1" applyAlignment="1">
      <alignment horizontal="center" vertical="center" shrinkToFit="1"/>
    </xf>
    <xf numFmtId="0" fontId="18" fillId="4" borderId="7" xfId="0" applyFont="1" applyFill="1" applyBorder="1" applyAlignment="1">
      <alignment horizontal="center" vertical="center" shrinkToFit="1"/>
    </xf>
    <xf numFmtId="0" fontId="18" fillId="4" borderId="8" xfId="0" applyFont="1" applyFill="1" applyBorder="1" applyAlignment="1">
      <alignment horizontal="center" vertical="center" shrinkToFit="1"/>
    </xf>
    <xf numFmtId="0" fontId="5" fillId="0" borderId="10" xfId="2" applyFont="1" applyBorder="1" applyAlignment="1">
      <alignment horizontal="left" vertical="center" wrapText="1"/>
    </xf>
    <xf numFmtId="0" fontId="5" fillId="0" borderId="17" xfId="2" applyFont="1" applyBorder="1" applyAlignment="1">
      <alignment horizontal="left" vertical="center" wrapText="1"/>
    </xf>
    <xf numFmtId="0" fontId="5" fillId="0" borderId="11" xfId="2" applyFont="1" applyBorder="1" applyAlignment="1">
      <alignment horizontal="left" vertical="center" wrapText="1"/>
    </xf>
    <xf numFmtId="0" fontId="5" fillId="0" borderId="14" xfId="2" applyFont="1" applyBorder="1" applyAlignment="1">
      <alignment horizontal="left" vertical="center" wrapText="1"/>
    </xf>
    <xf numFmtId="0" fontId="5" fillId="0" borderId="26" xfId="2" applyFont="1" applyBorder="1" applyAlignment="1">
      <alignment horizontal="left" vertical="center" wrapText="1"/>
    </xf>
    <xf numFmtId="0" fontId="5" fillId="0" borderId="15" xfId="2" applyFont="1" applyBorder="1" applyAlignment="1">
      <alignment horizontal="left" vertical="center" wrapText="1"/>
    </xf>
    <xf numFmtId="0" fontId="6" fillId="20" borderId="12" xfId="0" applyFont="1" applyFill="1" applyBorder="1" applyAlignment="1">
      <alignment horizontal="center" vertical="center"/>
    </xf>
    <xf numFmtId="0" fontId="6" fillId="20" borderId="16" xfId="0" applyFont="1" applyFill="1" applyBorder="1" applyAlignment="1">
      <alignment horizontal="center" vertical="center"/>
    </xf>
    <xf numFmtId="38" fontId="5" fillId="20" borderId="10" xfId="1" applyFont="1" applyFill="1" applyBorder="1" applyAlignment="1">
      <alignment horizontal="center"/>
    </xf>
    <xf numFmtId="38" fontId="5" fillId="20" borderId="17" xfId="1" applyFont="1" applyFill="1" applyBorder="1" applyAlignment="1">
      <alignment horizontal="center"/>
    </xf>
    <xf numFmtId="38" fontId="5" fillId="20" borderId="14" xfId="1" applyFont="1" applyFill="1" applyBorder="1" applyAlignment="1">
      <alignment horizontal="center"/>
    </xf>
    <xf numFmtId="38" fontId="5" fillId="20" borderId="26" xfId="1" applyFont="1" applyFill="1" applyBorder="1" applyAlignment="1">
      <alignment horizontal="center"/>
    </xf>
    <xf numFmtId="0" fontId="5" fillId="0" borderId="11" xfId="0" applyFont="1" applyBorder="1" applyAlignment="1">
      <alignment horizontal="right"/>
    </xf>
    <xf numFmtId="0" fontId="5" fillId="0" borderId="15" xfId="0" applyFont="1" applyBorder="1" applyAlignment="1">
      <alignment horizontal="right"/>
    </xf>
    <xf numFmtId="0" fontId="9" fillId="20" borderId="164" xfId="0" applyFont="1" applyFill="1" applyBorder="1" applyAlignment="1">
      <alignment horizontal="center" vertical="center" wrapText="1"/>
    </xf>
    <xf numFmtId="0" fontId="9" fillId="20" borderId="162" xfId="0" applyFont="1" applyFill="1" applyBorder="1" applyAlignment="1">
      <alignment horizontal="center" vertical="center" wrapText="1"/>
    </xf>
    <xf numFmtId="0" fontId="9" fillId="0" borderId="222" xfId="0" applyFont="1" applyBorder="1" applyAlignment="1">
      <alignment horizontal="center" vertical="center" wrapText="1"/>
    </xf>
    <xf numFmtId="0" fontId="9" fillId="0" borderId="224" xfId="0" applyFont="1" applyBorder="1" applyAlignment="1">
      <alignment horizontal="center" vertical="center" wrapText="1"/>
    </xf>
    <xf numFmtId="0" fontId="9" fillId="20" borderId="223" xfId="0" applyFont="1" applyFill="1" applyBorder="1" applyAlignment="1">
      <alignment horizontal="left" vertical="center" wrapText="1"/>
    </xf>
    <xf numFmtId="0" fontId="9" fillId="20" borderId="17" xfId="0" applyFont="1" applyFill="1" applyBorder="1" applyAlignment="1">
      <alignment horizontal="left" vertical="center" wrapText="1"/>
    </xf>
    <xf numFmtId="0" fontId="9" fillId="20" borderId="11" xfId="0" applyFont="1" applyFill="1" applyBorder="1" applyAlignment="1">
      <alignment horizontal="left" vertical="center" wrapText="1"/>
    </xf>
    <xf numFmtId="0" fontId="9" fillId="20" borderId="225" xfId="0" applyFont="1" applyFill="1" applyBorder="1" applyAlignment="1">
      <alignment horizontal="left" vertical="center" wrapText="1"/>
    </xf>
    <xf numFmtId="0" fontId="9" fillId="20" borderId="26" xfId="0" applyFont="1" applyFill="1" applyBorder="1" applyAlignment="1">
      <alignment horizontal="left" vertical="center" wrapText="1"/>
    </xf>
    <xf numFmtId="0" fontId="9" fillId="20" borderId="15" xfId="0" applyFont="1" applyFill="1" applyBorder="1" applyAlignment="1">
      <alignment horizontal="left" vertical="center" wrapText="1"/>
    </xf>
    <xf numFmtId="0" fontId="34" fillId="0" borderId="6" xfId="0" applyFont="1" applyBorder="1" applyAlignment="1">
      <alignment vertical="center"/>
    </xf>
    <xf numFmtId="0" fontId="34" fillId="0" borderId="7" xfId="0" applyFont="1" applyBorder="1" applyAlignment="1">
      <alignment vertical="center"/>
    </xf>
    <xf numFmtId="0" fontId="34" fillId="0" borderId="8" xfId="0" applyFont="1" applyBorder="1" applyAlignment="1">
      <alignment vertical="center"/>
    </xf>
    <xf numFmtId="0" fontId="9" fillId="20" borderId="6" xfId="0" applyFont="1" applyFill="1" applyBorder="1" applyAlignment="1">
      <alignment vertical="center" wrapText="1"/>
    </xf>
    <xf numFmtId="0" fontId="9" fillId="20" borderId="7" xfId="0" applyFont="1" applyFill="1" applyBorder="1" applyAlignment="1">
      <alignment vertical="center" wrapText="1"/>
    </xf>
    <xf numFmtId="0" fontId="9" fillId="20" borderId="8" xfId="0" applyFont="1" applyFill="1" applyBorder="1" applyAlignment="1">
      <alignment vertical="center" wrapText="1"/>
    </xf>
    <xf numFmtId="0" fontId="12" fillId="0" borderId="26" xfId="2" applyFont="1" applyBorder="1" applyAlignment="1">
      <alignment horizontal="left" vertical="center" wrapText="1"/>
    </xf>
    <xf numFmtId="0" fontId="5" fillId="4" borderId="220" xfId="0" applyFont="1" applyFill="1" applyBorder="1" applyAlignment="1">
      <alignment horizontal="center" vertical="center" shrinkToFit="1"/>
    </xf>
    <xf numFmtId="0" fontId="5" fillId="4" borderId="221" xfId="0" applyFont="1" applyFill="1" applyBorder="1" applyAlignment="1">
      <alignment horizontal="center" vertical="center" shrinkToFit="1"/>
    </xf>
    <xf numFmtId="0" fontId="34" fillId="0" borderId="6" xfId="0" applyFont="1" applyBorder="1" applyAlignment="1">
      <alignment vertical="center" wrapText="1"/>
    </xf>
    <xf numFmtId="0" fontId="34" fillId="0" borderId="7" xfId="0" applyFont="1" applyBorder="1" applyAlignment="1">
      <alignment vertical="center" wrapText="1"/>
    </xf>
    <xf numFmtId="0" fontId="34" fillId="0" borderId="8" xfId="0" applyFont="1" applyBorder="1" applyAlignment="1">
      <alignment vertical="center" wrapText="1"/>
    </xf>
    <xf numFmtId="0" fontId="12" fillId="4" borderId="10" xfId="2" applyFont="1" applyFill="1" applyBorder="1" applyAlignment="1">
      <alignment horizontal="center" vertical="center" textRotation="255" wrapText="1"/>
    </xf>
    <xf numFmtId="0" fontId="12" fillId="4" borderId="17" xfId="2" applyFont="1" applyFill="1" applyBorder="1" applyAlignment="1">
      <alignment horizontal="center" vertical="center" textRotation="255" wrapText="1"/>
    </xf>
    <xf numFmtId="0" fontId="12" fillId="4" borderId="11" xfId="2" applyFont="1" applyFill="1" applyBorder="1" applyAlignment="1">
      <alignment horizontal="center" vertical="center" textRotation="255" wrapText="1"/>
    </xf>
    <xf numFmtId="0" fontId="12" fillId="4" borderId="13" xfId="2" applyFont="1" applyFill="1" applyBorder="1" applyAlignment="1">
      <alignment horizontal="center" vertical="center" textRotation="255" wrapText="1"/>
    </xf>
    <xf numFmtId="0" fontId="12" fillId="4" borderId="0" xfId="2" applyFont="1" applyFill="1" applyAlignment="1">
      <alignment horizontal="center" vertical="center" textRotation="255" wrapText="1"/>
    </xf>
    <xf numFmtId="0" fontId="12" fillId="4" borderId="20" xfId="2" applyFont="1" applyFill="1" applyBorder="1" applyAlignment="1">
      <alignment horizontal="center" vertical="center" textRotation="255" wrapText="1"/>
    </xf>
    <xf numFmtId="0" fontId="12" fillId="4" borderId="14" xfId="2" applyFont="1" applyFill="1" applyBorder="1" applyAlignment="1">
      <alignment horizontal="center" vertical="center" textRotation="255" wrapText="1"/>
    </xf>
    <xf numFmtId="0" fontId="12" fillId="4" borderId="26" xfId="2" applyFont="1" applyFill="1" applyBorder="1" applyAlignment="1">
      <alignment horizontal="center" vertical="center" textRotation="255" wrapText="1"/>
    </xf>
    <xf numFmtId="0" fontId="12" fillId="4" borderId="15" xfId="2" applyFont="1" applyFill="1" applyBorder="1" applyAlignment="1">
      <alignment horizontal="center" vertical="center" textRotation="255" wrapText="1"/>
    </xf>
    <xf numFmtId="220" fontId="76" fillId="14" borderId="6" xfId="5" applyNumberFormat="1" applyFont="1" applyFill="1" applyBorder="1" applyAlignment="1">
      <alignment vertical="center"/>
    </xf>
    <xf numFmtId="220" fontId="76" fillId="14" borderId="7" xfId="5" applyNumberFormat="1" applyFont="1" applyFill="1" applyBorder="1" applyAlignment="1">
      <alignment vertical="center"/>
    </xf>
    <xf numFmtId="220" fontId="76" fillId="14" borderId="8" xfId="5" applyNumberFormat="1" applyFont="1" applyFill="1" applyBorder="1" applyAlignment="1">
      <alignment vertical="center"/>
    </xf>
    <xf numFmtId="0" fontId="27" fillId="0" borderId="5" xfId="0" applyFont="1" applyBorder="1" applyAlignment="1">
      <alignment horizontal="center" vertical="center"/>
    </xf>
    <xf numFmtId="208" fontId="34" fillId="2" borderId="6" xfId="5" applyNumberFormat="1" applyFont="1" applyFill="1" applyBorder="1" applyAlignment="1">
      <alignment vertical="center" wrapText="1"/>
    </xf>
    <xf numFmtId="208" fontId="34" fillId="2" borderId="7" xfId="5" applyNumberFormat="1" applyFont="1" applyFill="1" applyBorder="1" applyAlignment="1">
      <alignment vertical="center" wrapText="1"/>
    </xf>
    <xf numFmtId="208" fontId="34" fillId="2" borderId="8" xfId="5" applyNumberFormat="1" applyFont="1" applyFill="1" applyBorder="1" applyAlignment="1">
      <alignment vertical="center" wrapText="1"/>
    </xf>
    <xf numFmtId="0" fontId="12" fillId="4" borderId="12" xfId="0" applyFont="1" applyFill="1" applyBorder="1" applyAlignment="1">
      <alignment horizontal="center" vertical="center" textRotation="255"/>
    </xf>
    <xf numFmtId="0" fontId="12" fillId="4" borderId="29" xfId="0" applyFont="1" applyFill="1" applyBorder="1" applyAlignment="1">
      <alignment horizontal="center" vertical="center" textRotation="255"/>
    </xf>
    <xf numFmtId="0" fontId="12" fillId="4" borderId="16" xfId="0" applyFont="1" applyFill="1" applyBorder="1" applyAlignment="1">
      <alignment horizontal="center" vertical="center" textRotation="255"/>
    </xf>
    <xf numFmtId="0" fontId="6" fillId="24" borderId="12" xfId="0" applyFont="1" applyFill="1" applyBorder="1" applyAlignment="1">
      <alignment horizontal="center" vertical="center"/>
    </xf>
    <xf numFmtId="0" fontId="6" fillId="24" borderId="16" xfId="0" applyFont="1" applyFill="1" applyBorder="1" applyAlignment="1">
      <alignment horizontal="center" vertical="center"/>
    </xf>
    <xf numFmtId="0" fontId="6" fillId="0" borderId="12" xfId="0" applyFont="1" applyBorder="1" applyAlignment="1">
      <alignment horizontal="center" vertical="center"/>
    </xf>
    <xf numFmtId="0" fontId="6" fillId="0" borderId="16" xfId="0" applyFont="1" applyBorder="1" applyAlignment="1">
      <alignment horizontal="center" vertical="center"/>
    </xf>
    <xf numFmtId="0" fontId="9" fillId="20" borderId="10" xfId="0" applyFont="1" applyFill="1" applyBorder="1" applyAlignment="1">
      <alignment vertical="center" wrapText="1"/>
    </xf>
    <xf numFmtId="0" fontId="9" fillId="20" borderId="17" xfId="0" applyFont="1" applyFill="1" applyBorder="1" applyAlignment="1">
      <alignment vertical="center" wrapText="1"/>
    </xf>
    <xf numFmtId="0" fontId="9" fillId="20" borderId="11" xfId="0" applyFont="1" applyFill="1" applyBorder="1" applyAlignment="1">
      <alignment vertical="center" wrapText="1"/>
    </xf>
    <xf numFmtId="0" fontId="9" fillId="20" borderId="14" xfId="0" applyFont="1" applyFill="1" applyBorder="1" applyAlignment="1">
      <alignment vertical="center" wrapText="1"/>
    </xf>
    <xf numFmtId="0" fontId="9" fillId="20" borderId="26" xfId="0" applyFont="1" applyFill="1" applyBorder="1" applyAlignment="1">
      <alignment vertical="center" wrapText="1"/>
    </xf>
    <xf numFmtId="0" fontId="9" fillId="20" borderId="15" xfId="0" applyFont="1" applyFill="1" applyBorder="1" applyAlignment="1">
      <alignment vertical="center" wrapText="1"/>
    </xf>
    <xf numFmtId="0" fontId="34" fillId="0" borderId="6" xfId="5" applyFont="1" applyBorder="1" applyAlignment="1">
      <alignment vertical="center"/>
    </xf>
    <xf numFmtId="0" fontId="34" fillId="0" borderId="7" xfId="5" applyFont="1" applyBorder="1" applyAlignment="1">
      <alignment vertical="center"/>
    </xf>
    <xf numFmtId="0" fontId="34" fillId="0" borderId="8" xfId="5" applyFont="1" applyBorder="1" applyAlignment="1">
      <alignment vertical="center"/>
    </xf>
    <xf numFmtId="0" fontId="34" fillId="0" borderId="10" xfId="5" applyFont="1" applyBorder="1" applyAlignment="1">
      <alignment vertical="center"/>
    </xf>
    <xf numFmtId="0" fontId="34" fillId="0" borderId="17" xfId="5" applyFont="1" applyBorder="1" applyAlignment="1">
      <alignment vertical="center"/>
    </xf>
    <xf numFmtId="0" fontId="34" fillId="0" borderId="11" xfId="5" applyFont="1" applyBorder="1" applyAlignment="1">
      <alignment vertical="center"/>
    </xf>
    <xf numFmtId="0" fontId="34" fillId="0" borderId="14" xfId="5" applyFont="1" applyBorder="1" applyAlignment="1">
      <alignment vertical="center"/>
    </xf>
    <xf numFmtId="0" fontId="34" fillId="0" borderId="26" xfId="5" applyFont="1" applyBorder="1" applyAlignment="1">
      <alignment vertical="center"/>
    </xf>
    <xf numFmtId="0" fontId="34" fillId="0" borderId="15" xfId="5" applyFont="1" applyBorder="1" applyAlignment="1">
      <alignment vertical="center"/>
    </xf>
    <xf numFmtId="0" fontId="9" fillId="20" borderId="164" xfId="0" applyFont="1" applyFill="1" applyBorder="1" applyAlignment="1">
      <alignment vertical="center" wrapText="1"/>
    </xf>
    <xf numFmtId="0" fontId="9" fillId="20" borderId="162" xfId="0" applyFont="1" applyFill="1" applyBorder="1" applyAlignment="1">
      <alignment vertical="center" wrapText="1"/>
    </xf>
    <xf numFmtId="0" fontId="12" fillId="4" borderId="5" xfId="0" applyFont="1" applyFill="1" applyBorder="1" applyAlignment="1">
      <alignment horizontal="center" vertical="center" textRotation="255"/>
    </xf>
    <xf numFmtId="0" fontId="5" fillId="0" borderId="10" xfId="0" applyFont="1" applyBorder="1" applyAlignment="1">
      <alignment horizontal="center" vertical="center" textRotation="255" wrapText="1"/>
    </xf>
    <xf numFmtId="0" fontId="5" fillId="0" borderId="11" xfId="0" applyFont="1" applyBorder="1" applyAlignment="1">
      <alignment horizontal="center" vertical="center" textRotation="255" wrapText="1"/>
    </xf>
    <xf numFmtId="0" fontId="5" fillId="0" borderId="13" xfId="0" applyFont="1" applyBorder="1" applyAlignment="1">
      <alignment horizontal="center" vertical="center" textRotation="255" wrapText="1"/>
    </xf>
    <xf numFmtId="0" fontId="5" fillId="0" borderId="20" xfId="0" applyFont="1" applyBorder="1" applyAlignment="1">
      <alignment horizontal="center" vertical="center" textRotation="255" wrapText="1"/>
    </xf>
    <xf numFmtId="0" fontId="5" fillId="0" borderId="14" xfId="0" applyFont="1" applyBorder="1" applyAlignment="1">
      <alignment horizontal="center" vertical="center" textRotation="255" wrapText="1"/>
    </xf>
    <xf numFmtId="0" fontId="5" fillId="0" borderId="15" xfId="0" applyFont="1" applyBorder="1" applyAlignment="1">
      <alignment horizontal="center" vertical="center" textRotation="255" wrapText="1"/>
    </xf>
    <xf numFmtId="0" fontId="5" fillId="0" borderId="213" xfId="0" quotePrefix="1" applyFont="1" applyBorder="1" applyAlignment="1">
      <alignment vertical="center"/>
    </xf>
    <xf numFmtId="0" fontId="5" fillId="0" borderId="214" xfId="0" quotePrefix="1" applyFont="1" applyBorder="1" applyAlignment="1">
      <alignment vertical="center"/>
    </xf>
    <xf numFmtId="0" fontId="5" fillId="0" borderId="215" xfId="0" quotePrefix="1" applyFont="1" applyBorder="1" applyAlignment="1">
      <alignment vertical="center"/>
    </xf>
    <xf numFmtId="207" fontId="5" fillId="24" borderId="216" xfId="0" applyNumberFormat="1" applyFont="1" applyFill="1" applyBorder="1" applyAlignment="1">
      <alignment vertical="center" wrapText="1"/>
    </xf>
    <xf numFmtId="207" fontId="5" fillId="24" borderId="214" xfId="0" applyNumberFormat="1" applyFont="1" applyFill="1" applyBorder="1" applyAlignment="1">
      <alignment vertical="center" wrapText="1"/>
    </xf>
    <xf numFmtId="207" fontId="5" fillId="24" borderId="217" xfId="0" applyNumberFormat="1" applyFont="1" applyFill="1" applyBorder="1" applyAlignment="1">
      <alignment vertical="center" wrapText="1"/>
    </xf>
    <xf numFmtId="0" fontId="9" fillId="20" borderId="214" xfId="0" applyFont="1" applyFill="1" applyBorder="1" applyAlignment="1">
      <alignment horizontal="center" vertical="center" wrapText="1"/>
    </xf>
    <xf numFmtId="0" fontId="9" fillId="20" borderId="215" xfId="0" applyFont="1" applyFill="1" applyBorder="1" applyAlignment="1">
      <alignment horizontal="center" vertical="center" wrapText="1"/>
    </xf>
    <xf numFmtId="0" fontId="27" fillId="4" borderId="107" xfId="0" applyFont="1" applyFill="1" applyBorder="1" applyAlignment="1">
      <alignment vertical="center" textRotation="255" wrapText="1"/>
    </xf>
    <xf numFmtId="0" fontId="27" fillId="4" borderId="170" xfId="0" applyFont="1" applyFill="1" applyBorder="1" applyAlignment="1">
      <alignment vertical="center" textRotation="255" wrapText="1"/>
    </xf>
    <xf numFmtId="0" fontId="27" fillId="4" borderId="211" xfId="0" applyFont="1" applyFill="1" applyBorder="1" applyAlignment="1">
      <alignment vertical="center" textRotation="255" wrapText="1"/>
    </xf>
    <xf numFmtId="0" fontId="27" fillId="4" borderId="212" xfId="0" applyFont="1" applyFill="1" applyBorder="1" applyAlignment="1">
      <alignment vertical="center" textRotation="255" wrapText="1"/>
    </xf>
    <xf numFmtId="0" fontId="5" fillId="0" borderId="173" xfId="0" applyFont="1" applyBorder="1" applyAlignment="1">
      <alignment vertical="center" wrapText="1"/>
    </xf>
    <xf numFmtId="0" fontId="5" fillId="0" borderId="172" xfId="0" applyFont="1" applyBorder="1" applyAlignment="1">
      <alignment vertical="center" wrapText="1"/>
    </xf>
    <xf numFmtId="0" fontId="9" fillId="20" borderId="7" xfId="0" applyFont="1" applyFill="1" applyBorder="1" applyAlignment="1">
      <alignment horizontal="center" vertical="center" wrapText="1"/>
    </xf>
    <xf numFmtId="0" fontId="9" fillId="20" borderId="8" xfId="0" applyFont="1" applyFill="1" applyBorder="1" applyAlignment="1">
      <alignment horizontal="center" vertical="center" wrapText="1"/>
    </xf>
    <xf numFmtId="0" fontId="5" fillId="0" borderId="77" xfId="0" applyFont="1" applyBorder="1" applyAlignment="1">
      <alignment vertical="center" wrapText="1"/>
    </xf>
    <xf numFmtId="0" fontId="5" fillId="0" borderId="78" xfId="0" applyFont="1" applyBorder="1" applyAlignment="1">
      <alignment vertical="center" wrapText="1"/>
    </xf>
    <xf numFmtId="0" fontId="5" fillId="0" borderId="169" xfId="0" applyFont="1" applyBorder="1" applyAlignment="1">
      <alignment vertical="center" wrapText="1"/>
    </xf>
    <xf numFmtId="0" fontId="5" fillId="0" borderId="6" xfId="0" applyFont="1" applyBorder="1" applyAlignment="1">
      <alignment horizontal="center" vertical="center" textRotation="255"/>
    </xf>
    <xf numFmtId="0" fontId="5" fillId="0" borderId="8" xfId="0" applyFont="1" applyBorder="1" applyAlignment="1">
      <alignment horizontal="center" vertical="center" textRotation="255"/>
    </xf>
    <xf numFmtId="0" fontId="34" fillId="0" borderId="159" xfId="5" applyFont="1" applyBorder="1" applyAlignment="1">
      <alignment vertical="center"/>
    </xf>
    <xf numFmtId="0" fontId="34" fillId="0" borderId="175" xfId="5" applyFont="1" applyBorder="1" applyAlignment="1">
      <alignment vertical="center"/>
    </xf>
    <xf numFmtId="0" fontId="34" fillId="0" borderId="143" xfId="5" applyFont="1" applyBorder="1" applyAlignment="1">
      <alignment vertical="center"/>
    </xf>
    <xf numFmtId="0" fontId="34" fillId="0" borderId="78" xfId="5" applyFont="1" applyBorder="1" applyAlignment="1">
      <alignment vertical="center"/>
    </xf>
    <xf numFmtId="0" fontId="34" fillId="0" borderId="79" xfId="5" applyFont="1" applyBorder="1" applyAlignment="1">
      <alignment vertical="center"/>
    </xf>
    <xf numFmtId="0" fontId="6" fillId="20" borderId="179" xfId="0" applyFont="1" applyFill="1" applyBorder="1" applyAlignment="1">
      <alignment horizontal="center" vertical="center"/>
    </xf>
    <xf numFmtId="0" fontId="6" fillId="20" borderId="154" xfId="0" applyFont="1" applyFill="1" applyBorder="1" applyAlignment="1">
      <alignment horizontal="center" vertical="center"/>
    </xf>
    <xf numFmtId="0" fontId="5" fillId="0" borderId="1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72" xfId="0" applyFont="1" applyBorder="1" applyAlignment="1">
      <alignment horizontal="center" vertical="center" wrapText="1"/>
    </xf>
    <xf numFmtId="0" fontId="5" fillId="0" borderId="114" xfId="5" applyFont="1" applyBorder="1" applyAlignment="1">
      <alignment vertical="center" wrapText="1"/>
    </xf>
    <xf numFmtId="0" fontId="5" fillId="0" borderId="113" xfId="5" applyFont="1" applyBorder="1" applyAlignment="1">
      <alignment vertical="center"/>
    </xf>
    <xf numFmtId="0" fontId="5" fillId="0" borderId="180" xfId="5" applyFont="1" applyBorder="1" applyAlignment="1">
      <alignment vertical="center"/>
    </xf>
    <xf numFmtId="0" fontId="5" fillId="0" borderId="112" xfId="5" applyFont="1" applyBorder="1" applyAlignment="1">
      <alignment vertical="center"/>
    </xf>
    <xf numFmtId="0" fontId="5" fillId="0" borderId="111" xfId="5" applyFont="1" applyBorder="1" applyAlignment="1">
      <alignment vertical="center"/>
    </xf>
    <xf numFmtId="0" fontId="5" fillId="0" borderId="168" xfId="5" applyFont="1" applyBorder="1" applyAlignment="1">
      <alignment vertical="center"/>
    </xf>
    <xf numFmtId="181" fontId="17" fillId="20" borderId="26" xfId="0" applyNumberFormat="1" applyFont="1" applyFill="1" applyBorder="1" applyAlignment="1">
      <alignment vertical="center"/>
    </xf>
    <xf numFmtId="181" fontId="17" fillId="20" borderId="15" xfId="0" applyNumberFormat="1" applyFont="1" applyFill="1" applyBorder="1" applyAlignment="1">
      <alignment vertical="center"/>
    </xf>
    <xf numFmtId="0" fontId="34" fillId="0" borderId="176" xfId="5" applyFont="1" applyBorder="1" applyAlignment="1">
      <alignment vertical="center"/>
    </xf>
    <xf numFmtId="0" fontId="5" fillId="4" borderId="12" xfId="0" applyFont="1" applyFill="1" applyBorder="1" applyAlignment="1">
      <alignment horizontal="center" vertical="center"/>
    </xf>
    <xf numFmtId="0" fontId="5" fillId="4" borderId="16" xfId="0" applyFont="1" applyFill="1" applyBorder="1" applyAlignment="1">
      <alignment horizontal="center" vertical="center"/>
    </xf>
    <xf numFmtId="0" fontId="5" fillId="0" borderId="13" xfId="0" applyFont="1" applyBorder="1" applyAlignment="1">
      <alignment horizontal="center" vertical="center" wrapText="1"/>
    </xf>
    <xf numFmtId="0" fontId="5" fillId="0" borderId="0" xfId="0" applyFont="1" applyAlignment="1">
      <alignment horizontal="center" vertical="center" wrapText="1"/>
    </xf>
    <xf numFmtId="0" fontId="5" fillId="0" borderId="170" xfId="0" applyFont="1" applyBorder="1" applyAlignment="1">
      <alignment horizontal="center" vertical="center" wrapText="1"/>
    </xf>
    <xf numFmtId="0" fontId="34" fillId="0" borderId="167" xfId="5" applyFont="1" applyBorder="1" applyAlignment="1">
      <alignment vertical="center"/>
    </xf>
    <xf numFmtId="0" fontId="34" fillId="0" borderId="148" xfId="5" applyFont="1" applyBorder="1" applyAlignment="1">
      <alignment vertical="center"/>
    </xf>
    <xf numFmtId="0" fontId="34" fillId="0" borderId="166" xfId="5" applyFont="1" applyBorder="1" applyAlignment="1">
      <alignment vertical="center"/>
    </xf>
    <xf numFmtId="0" fontId="34" fillId="0" borderId="114" xfId="5" applyFont="1" applyBorder="1" applyAlignment="1">
      <alignment vertical="center"/>
    </xf>
    <xf numFmtId="0" fontId="34" fillId="0" borderId="113" xfId="5" applyFont="1" applyBorder="1" applyAlignment="1">
      <alignment vertical="center"/>
    </xf>
    <xf numFmtId="0" fontId="34" fillId="0" borderId="180" xfId="5" applyFont="1" applyBorder="1" applyAlignment="1">
      <alignment vertical="center"/>
    </xf>
    <xf numFmtId="0" fontId="34" fillId="0" borderId="112" xfId="5" applyFont="1" applyBorder="1" applyAlignment="1">
      <alignment vertical="center"/>
    </xf>
    <xf numFmtId="0" fontId="34" fillId="0" borderId="111" xfId="5" applyFont="1" applyBorder="1" applyAlignment="1">
      <alignment vertical="center"/>
    </xf>
    <xf numFmtId="0" fontId="34" fillId="0" borderId="168" xfId="5" applyFont="1" applyBorder="1" applyAlignment="1">
      <alignment vertical="center"/>
    </xf>
    <xf numFmtId="0" fontId="6" fillId="24" borderId="179" xfId="0" applyFont="1" applyFill="1" applyBorder="1" applyAlignment="1">
      <alignment horizontal="center" vertical="center"/>
    </xf>
    <xf numFmtId="0" fontId="6" fillId="24" borderId="154" xfId="0" applyFont="1" applyFill="1" applyBorder="1" applyAlignment="1">
      <alignment horizontal="center" vertical="center"/>
    </xf>
    <xf numFmtId="0" fontId="5" fillId="0" borderId="5" xfId="0" applyFont="1" applyBorder="1" applyAlignment="1">
      <alignment horizontal="center" vertical="center" textRotation="255"/>
    </xf>
    <xf numFmtId="0" fontId="34" fillId="0" borderId="178" xfId="5" applyFont="1" applyBorder="1" applyAlignment="1">
      <alignment vertical="center"/>
    </xf>
    <xf numFmtId="0" fontId="34" fillId="0" borderId="177" xfId="5" applyFont="1" applyBorder="1" applyAlignment="1">
      <alignment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20" borderId="8" xfId="0" applyFont="1" applyFill="1" applyBorder="1" applyAlignment="1">
      <alignment horizontal="center" vertical="center"/>
    </xf>
    <xf numFmtId="0" fontId="89" fillId="0" borderId="0" xfId="0" applyFont="1" applyAlignment="1"/>
    <xf numFmtId="0" fontId="5" fillId="0" borderId="116" xfId="0" applyFont="1" applyBorder="1" applyAlignment="1">
      <alignment horizontal="center" vertical="center"/>
    </xf>
    <xf numFmtId="0" fontId="5" fillId="0" borderId="182" xfId="0" applyFont="1" applyBorder="1" applyAlignment="1">
      <alignment horizontal="center" vertical="center"/>
    </xf>
    <xf numFmtId="0" fontId="5" fillId="0" borderId="115" xfId="0" applyFont="1" applyBorder="1" applyAlignment="1">
      <alignment horizontal="center" vertical="center"/>
    </xf>
    <xf numFmtId="223" fontId="90" fillId="2" borderId="117" xfId="1" applyNumberFormat="1" applyFont="1" applyFill="1" applyBorder="1" applyAlignment="1">
      <alignment horizontal="right" vertical="center"/>
    </xf>
    <xf numFmtId="38" fontId="5" fillId="26" borderId="229" xfId="1" applyFont="1" applyFill="1" applyBorder="1" applyAlignment="1">
      <alignment horizontal="left" vertical="center" wrapText="1"/>
    </xf>
    <xf numFmtId="38" fontId="5" fillId="26" borderId="230" xfId="1" applyFont="1" applyFill="1" applyBorder="1" applyAlignment="1">
      <alignment horizontal="left" vertical="center" wrapText="1"/>
    </xf>
    <xf numFmtId="38" fontId="5" fillId="26" borderId="231" xfId="1" applyFont="1" applyFill="1" applyBorder="1" applyAlignment="1">
      <alignment horizontal="left" vertical="center" wrapText="1"/>
    </xf>
    <xf numFmtId="0" fontId="6" fillId="4" borderId="7" xfId="0" applyFont="1" applyFill="1" applyBorder="1" applyAlignment="1">
      <alignment horizontal="center" vertical="center"/>
    </xf>
    <xf numFmtId="14" fontId="6" fillId="20" borderId="6" xfId="0" applyNumberFormat="1" applyFont="1" applyFill="1" applyBorder="1" applyAlignment="1">
      <alignment horizontal="center" vertical="center"/>
    </xf>
    <xf numFmtId="0" fontId="6" fillId="20" borderId="7" xfId="0" applyFont="1" applyFill="1" applyBorder="1" applyAlignment="1">
      <alignment horizontal="center" vertical="center"/>
    </xf>
    <xf numFmtId="0" fontId="6" fillId="20" borderId="8" xfId="0" applyFont="1" applyFill="1" applyBorder="1" applyAlignment="1">
      <alignment horizontal="center" vertical="center"/>
    </xf>
    <xf numFmtId="0" fontId="5" fillId="0" borderId="7" xfId="2" applyFont="1" applyBorder="1" applyAlignment="1">
      <alignment horizontal="left" vertical="center" wrapText="1"/>
    </xf>
    <xf numFmtId="0" fontId="5" fillId="0" borderId="8" xfId="2" applyFont="1" applyBorder="1" applyAlignment="1">
      <alignment horizontal="left" vertical="center" wrapText="1"/>
    </xf>
    <xf numFmtId="223" fontId="90" fillId="17" borderId="6" xfId="1" applyNumberFormat="1" applyFont="1" applyFill="1" applyBorder="1" applyAlignment="1">
      <alignment horizontal="right" vertical="center"/>
    </xf>
    <xf numFmtId="223" fontId="90" fillId="17" borderId="7" xfId="1" applyNumberFormat="1" applyFont="1" applyFill="1" applyBorder="1" applyAlignment="1">
      <alignment horizontal="right" vertical="center"/>
    </xf>
    <xf numFmtId="223" fontId="90" fillId="17" borderId="8" xfId="1" applyNumberFormat="1" applyFont="1" applyFill="1" applyBorder="1" applyAlignment="1">
      <alignment horizontal="right" vertical="center"/>
    </xf>
    <xf numFmtId="38" fontId="9" fillId="20" borderId="6" xfId="1" applyFont="1" applyFill="1" applyBorder="1" applyAlignment="1">
      <alignment horizontal="left" vertical="center" wrapText="1"/>
    </xf>
    <xf numFmtId="38" fontId="9" fillId="20" borderId="7" xfId="1" applyFont="1" applyFill="1" applyBorder="1" applyAlignment="1">
      <alignment horizontal="left" vertical="center" wrapText="1"/>
    </xf>
    <xf numFmtId="38" fontId="9" fillId="20" borderId="8" xfId="1" applyFont="1" applyFill="1" applyBorder="1" applyAlignment="1">
      <alignment horizontal="left" vertical="center" wrapText="1"/>
    </xf>
    <xf numFmtId="38" fontId="5" fillId="20" borderId="6" xfId="1" applyFont="1" applyFill="1" applyBorder="1" applyAlignment="1">
      <alignment horizontal="left" vertical="center" wrapText="1"/>
    </xf>
    <xf numFmtId="38" fontId="5" fillId="20" borderId="7" xfId="1" applyFont="1" applyFill="1" applyBorder="1" applyAlignment="1">
      <alignment horizontal="left" vertical="center" wrapText="1"/>
    </xf>
    <xf numFmtId="38" fontId="5" fillId="20" borderId="8" xfId="1" applyFont="1" applyFill="1" applyBorder="1" applyAlignment="1">
      <alignment horizontal="left" vertical="center" wrapText="1"/>
    </xf>
    <xf numFmtId="0" fontId="5" fillId="0" borderId="7" xfId="2" applyFont="1" applyBorder="1" applyAlignment="1">
      <alignment horizontal="left" vertical="center"/>
    </xf>
    <xf numFmtId="0" fontId="5" fillId="0" borderId="8" xfId="2" applyFont="1" applyBorder="1" applyAlignment="1">
      <alignment horizontal="left" vertical="center"/>
    </xf>
    <xf numFmtId="223" fontId="90" fillId="2" borderId="6" xfId="1" applyNumberFormat="1" applyFont="1" applyFill="1" applyBorder="1" applyAlignment="1">
      <alignment horizontal="right" vertical="center"/>
    </xf>
    <xf numFmtId="223" fontId="90" fillId="2" borderId="7" xfId="1" applyNumberFormat="1" applyFont="1" applyFill="1" applyBorder="1" applyAlignment="1">
      <alignment horizontal="right" vertical="center"/>
    </xf>
    <xf numFmtId="223" fontId="90" fillId="2" borderId="8" xfId="1" applyNumberFormat="1" applyFont="1" applyFill="1" applyBorder="1" applyAlignment="1">
      <alignment horizontal="right" vertical="center"/>
    </xf>
    <xf numFmtId="38" fontId="5" fillId="26" borderId="123" xfId="1" applyFont="1" applyFill="1" applyBorder="1" applyAlignment="1">
      <alignment horizontal="left" vertical="center" wrapText="1"/>
    </xf>
    <xf numFmtId="38" fontId="5" fillId="26" borderId="232" xfId="1" applyFont="1" applyFill="1" applyBorder="1" applyAlignment="1">
      <alignment horizontal="left" vertical="center" wrapText="1"/>
    </xf>
    <xf numFmtId="38" fontId="5" fillId="26" borderId="122" xfId="1" applyFont="1" applyFill="1" applyBorder="1" applyAlignment="1">
      <alignment horizontal="left" vertical="center" wrapText="1"/>
    </xf>
    <xf numFmtId="0" fontId="5" fillId="0" borderId="116" xfId="0" applyFont="1" applyBorder="1" applyAlignment="1">
      <alignment vertical="center"/>
    </xf>
    <xf numFmtId="0" fontId="5" fillId="0" borderId="182" xfId="0" applyFont="1" applyBorder="1" applyAlignment="1">
      <alignment vertical="center"/>
    </xf>
    <xf numFmtId="0" fontId="5" fillId="0" borderId="115" xfId="0" applyFont="1" applyBorder="1" applyAlignment="1">
      <alignment vertical="center"/>
    </xf>
    <xf numFmtId="0" fontId="5" fillId="4" borderId="12" xfId="2" applyFont="1" applyFill="1" applyBorder="1" applyAlignment="1">
      <alignment horizontal="center" vertical="center" textRotation="255" wrapText="1"/>
    </xf>
    <xf numFmtId="0" fontId="5" fillId="4" borderId="29" xfId="2" applyFont="1" applyFill="1" applyBorder="1" applyAlignment="1">
      <alignment horizontal="center" vertical="center" textRotation="255" wrapText="1"/>
    </xf>
    <xf numFmtId="0" fontId="5" fillId="4" borderId="16" xfId="2" applyFont="1" applyFill="1" applyBorder="1" applyAlignment="1">
      <alignment horizontal="center" vertical="center" textRotation="255" wrapText="1"/>
    </xf>
    <xf numFmtId="224" fontId="5" fillId="4" borderId="5" xfId="0" applyNumberFormat="1" applyFont="1" applyFill="1" applyBorder="1" applyAlignment="1">
      <alignment horizontal="center" vertical="center"/>
    </xf>
    <xf numFmtId="223" fontId="90" fillId="2" borderId="14" xfId="1" applyNumberFormat="1" applyFont="1" applyFill="1" applyBorder="1" applyAlignment="1">
      <alignment horizontal="right" vertical="center"/>
    </xf>
    <xf numFmtId="223" fontId="90" fillId="2" borderId="26" xfId="1" applyNumberFormat="1" applyFont="1" applyFill="1" applyBorder="1" applyAlignment="1">
      <alignment horizontal="right" vertical="center"/>
    </xf>
    <xf numFmtId="223" fontId="90" fillId="2" borderId="15" xfId="1" applyNumberFormat="1" applyFont="1" applyFill="1" applyBorder="1" applyAlignment="1">
      <alignment horizontal="right" vertical="center"/>
    </xf>
    <xf numFmtId="38" fontId="5" fillId="20" borderId="10" xfId="1" applyFont="1" applyFill="1" applyBorder="1" applyAlignment="1">
      <alignment horizontal="left" vertical="center" wrapText="1"/>
    </xf>
    <xf numFmtId="38" fontId="5" fillId="20" borderId="17" xfId="1" applyFont="1" applyFill="1" applyBorder="1" applyAlignment="1">
      <alignment horizontal="left" vertical="center" wrapText="1"/>
    </xf>
    <xf numFmtId="38" fontId="5" fillId="20" borderId="11" xfId="1" applyFont="1" applyFill="1" applyBorder="1" applyAlignment="1">
      <alignment horizontal="left" vertical="center" wrapText="1"/>
    </xf>
    <xf numFmtId="223" fontId="90" fillId="17" borderId="14" xfId="1" applyNumberFormat="1" applyFont="1" applyFill="1" applyBorder="1" applyAlignment="1">
      <alignment horizontal="right" vertical="center"/>
    </xf>
    <xf numFmtId="223" fontId="90" fillId="17" borderId="26" xfId="1" applyNumberFormat="1" applyFont="1" applyFill="1" applyBorder="1" applyAlignment="1">
      <alignment horizontal="right" vertical="center"/>
    </xf>
    <xf numFmtId="223" fontId="90" fillId="17" borderId="15" xfId="1" applyNumberFormat="1" applyFont="1" applyFill="1" applyBorder="1" applyAlignment="1">
      <alignment horizontal="right" vertical="center"/>
    </xf>
    <xf numFmtId="38" fontId="5" fillId="20" borderId="14" xfId="1" applyFont="1" applyFill="1" applyBorder="1" applyAlignment="1">
      <alignment horizontal="left" vertical="center" wrapText="1"/>
    </xf>
    <xf numFmtId="38" fontId="5" fillId="20" borderId="26" xfId="1" applyFont="1" applyFill="1" applyBorder="1" applyAlignment="1">
      <alignment horizontal="left" vertical="center" wrapText="1"/>
    </xf>
    <xf numFmtId="38" fontId="5" fillId="20" borderId="15" xfId="1" applyFont="1" applyFill="1" applyBorder="1" applyAlignment="1">
      <alignment horizontal="left" vertical="center" wrapText="1"/>
    </xf>
    <xf numFmtId="0" fontId="5" fillId="0" borderId="7" xfId="2" applyFont="1" applyBorder="1" applyAlignment="1">
      <alignment vertical="center" wrapText="1"/>
    </xf>
    <xf numFmtId="0" fontId="5" fillId="0" borderId="8" xfId="2" applyFont="1" applyBorder="1" applyAlignment="1">
      <alignment vertical="center" wrapText="1"/>
    </xf>
    <xf numFmtId="223" fontId="90" fillId="17" borderId="216" xfId="1" applyNumberFormat="1" applyFont="1" applyFill="1" applyBorder="1" applyAlignment="1">
      <alignment horizontal="right" vertical="center"/>
    </xf>
    <xf numFmtId="223" fontId="90" fillId="17" borderId="214" xfId="1" applyNumberFormat="1" applyFont="1" applyFill="1" applyBorder="1" applyAlignment="1">
      <alignment horizontal="right" vertical="center"/>
    </xf>
    <xf numFmtId="223" fontId="90" fillId="17" borderId="215" xfId="1" applyNumberFormat="1" applyFont="1" applyFill="1" applyBorder="1" applyAlignment="1">
      <alignment horizontal="right" vertical="center"/>
    </xf>
    <xf numFmtId="0" fontId="59" fillId="3" borderId="0" xfId="0" applyFont="1" applyFill="1" applyAlignment="1">
      <alignment horizontal="right" vertical="center"/>
    </xf>
    <xf numFmtId="208" fontId="59" fillId="0" borderId="0" xfId="2" applyNumberFormat="1" applyFont="1" applyAlignment="1">
      <alignment horizontal="right"/>
    </xf>
    <xf numFmtId="0" fontId="59" fillId="17" borderId="0" xfId="0" applyFont="1" applyFill="1" applyAlignment="1">
      <alignment vertical="center"/>
    </xf>
    <xf numFmtId="0" fontId="59" fillId="17" borderId="0" xfId="0" applyFont="1" applyFill="1" applyAlignment="1">
      <alignment horizontal="left" vertical="center"/>
    </xf>
    <xf numFmtId="0" fontId="7" fillId="0" borderId="0" xfId="2" applyFont="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6" fillId="17" borderId="6" xfId="0" applyFont="1" applyFill="1" applyBorder="1" applyAlignment="1">
      <alignment horizontal="center" vertical="center"/>
    </xf>
    <xf numFmtId="0" fontId="6" fillId="17" borderId="7" xfId="0" applyFont="1" applyFill="1" applyBorder="1" applyAlignment="1">
      <alignment horizontal="center" vertical="center"/>
    </xf>
    <xf numFmtId="0" fontId="6" fillId="17" borderId="8" xfId="0" applyFont="1" applyFill="1" applyBorder="1" applyAlignment="1">
      <alignment horizontal="center" vertical="center"/>
    </xf>
    <xf numFmtId="0" fontId="6" fillId="20" borderId="26" xfId="2" applyFont="1" applyFill="1" applyBorder="1" applyAlignment="1">
      <alignment horizontal="center" vertical="center"/>
    </xf>
    <xf numFmtId="0" fontId="6" fillId="0" borderId="26" xfId="2" applyFont="1" applyBorder="1" applyAlignment="1">
      <alignment horizontal="center" vertical="center"/>
    </xf>
    <xf numFmtId="14" fontId="6" fillId="20" borderId="26" xfId="2" applyNumberFormat="1" applyFont="1" applyFill="1" applyBorder="1" applyAlignment="1">
      <alignment horizontal="right" vertical="center"/>
    </xf>
    <xf numFmtId="0" fontId="6" fillId="20" borderId="26" xfId="2" applyFont="1" applyFill="1" applyBorder="1" applyAlignment="1">
      <alignment horizontal="right" vertical="center"/>
    </xf>
    <xf numFmtId="0" fontId="5" fillId="0" borderId="26" xfId="2" applyFont="1" applyBorder="1" applyAlignment="1">
      <alignment vertical="center" wrapText="1"/>
    </xf>
    <xf numFmtId="0" fontId="5" fillId="0" borderId="15" xfId="2" applyFont="1" applyBorder="1" applyAlignment="1">
      <alignment vertical="center" wrapText="1"/>
    </xf>
    <xf numFmtId="0" fontId="5" fillId="0" borderId="183" xfId="2" applyFont="1" applyBorder="1" applyAlignment="1">
      <alignment vertical="center" wrapText="1"/>
    </xf>
    <xf numFmtId="0" fontId="5" fillId="0" borderId="118" xfId="2" applyFont="1" applyBorder="1" applyAlignment="1">
      <alignment vertical="center" wrapText="1"/>
    </xf>
    <xf numFmtId="223" fontId="90" fillId="17" borderId="74" xfId="1" applyNumberFormat="1" applyFont="1" applyFill="1" applyBorder="1" applyAlignment="1">
      <alignment horizontal="right" vertical="center"/>
    </xf>
    <xf numFmtId="223" fontId="90" fillId="17" borderId="75" xfId="1" applyNumberFormat="1" applyFont="1" applyFill="1" applyBorder="1" applyAlignment="1">
      <alignment horizontal="right" vertical="center"/>
    </xf>
    <xf numFmtId="223" fontId="90" fillId="17" borderId="76" xfId="1" applyNumberFormat="1" applyFont="1" applyFill="1" applyBorder="1" applyAlignment="1">
      <alignment horizontal="right" vertical="center"/>
    </xf>
    <xf numFmtId="0" fontId="129" fillId="25" borderId="74" xfId="14" applyFont="1" applyFill="1" applyBorder="1" applyAlignment="1">
      <alignment horizontal="center" vertical="center"/>
    </xf>
    <xf numFmtId="0" fontId="129" fillId="25" borderId="75" xfId="14" applyFont="1" applyFill="1" applyBorder="1" applyAlignment="1">
      <alignment horizontal="center" vertical="center"/>
    </xf>
    <xf numFmtId="0" fontId="129" fillId="25" borderId="76" xfId="14" applyFont="1" applyFill="1" applyBorder="1" applyAlignment="1">
      <alignment horizontal="center" vertical="center"/>
    </xf>
    <xf numFmtId="0" fontId="94" fillId="0" borderId="0" xfId="14" applyFont="1" applyAlignment="1">
      <alignment horizontal="center"/>
    </xf>
    <xf numFmtId="0" fontId="92" fillId="0" borderId="0" xfId="14" applyFont="1" applyAlignment="1">
      <alignment horizontal="center"/>
    </xf>
    <xf numFmtId="0" fontId="92" fillId="4" borderId="5" xfId="14" applyFont="1" applyFill="1" applyBorder="1" applyAlignment="1">
      <alignment horizontal="center"/>
    </xf>
    <xf numFmtId="0" fontId="30" fillId="0" borderId="117" xfId="14" applyFont="1" applyBorder="1" applyAlignment="1">
      <alignment horizontal="center" vertical="center"/>
    </xf>
    <xf numFmtId="0" fontId="92" fillId="4" borderId="5" xfId="14" applyFont="1" applyFill="1" applyBorder="1" applyAlignment="1">
      <alignment horizontal="center" vertical="center"/>
    </xf>
    <xf numFmtId="0" fontId="92" fillId="0" borderId="5" xfId="14" applyFont="1" applyBorder="1" applyAlignment="1">
      <alignment horizontal="center" vertical="center"/>
    </xf>
    <xf numFmtId="0" fontId="92" fillId="20" borderId="5" xfId="14" applyFont="1" applyFill="1" applyBorder="1" applyAlignment="1">
      <alignment horizontal="center" vertical="center"/>
    </xf>
    <xf numFmtId="0" fontId="40" fillId="0" borderId="6" xfId="5" applyFont="1" applyBorder="1" applyAlignment="1">
      <alignment vertical="center"/>
    </xf>
    <xf numFmtId="0" fontId="40" fillId="0" borderId="8" xfId="5" applyFont="1" applyBorder="1" applyAlignment="1">
      <alignment vertical="center"/>
    </xf>
    <xf numFmtId="0" fontId="40" fillId="0" borderId="5" xfId="5" applyFont="1" applyBorder="1" applyAlignment="1">
      <alignment horizontal="center" vertical="center" wrapText="1"/>
    </xf>
    <xf numFmtId="0" fontId="40" fillId="13" borderId="12" xfId="5" applyFont="1" applyFill="1" applyBorder="1" applyAlignment="1">
      <alignment horizontal="center" vertical="center" wrapText="1"/>
    </xf>
    <xf numFmtId="0" fontId="40" fillId="13" borderId="16" xfId="5" applyFont="1" applyFill="1" applyBorder="1" applyAlignment="1">
      <alignment horizontal="center" vertical="center" wrapText="1"/>
    </xf>
    <xf numFmtId="0" fontId="40" fillId="0" borderId="12" xfId="5" applyFont="1" applyBorder="1" applyAlignment="1">
      <alignment horizontal="left" vertical="top" wrapText="1"/>
    </xf>
    <xf numFmtId="0" fontId="40" fillId="0" borderId="29" xfId="5" applyFont="1" applyBorder="1" applyAlignment="1">
      <alignment horizontal="left" vertical="top" wrapText="1"/>
    </xf>
    <xf numFmtId="0" fontId="40" fillId="0" borderId="16" xfId="5" applyFont="1" applyBorder="1" applyAlignment="1">
      <alignment horizontal="left" vertical="top" wrapText="1"/>
    </xf>
    <xf numFmtId="0" fontId="40" fillId="0" borderId="12" xfId="5" applyFont="1" applyBorder="1" applyAlignment="1">
      <alignment vertical="top" wrapText="1"/>
    </xf>
    <xf numFmtId="0" fontId="40" fillId="0" borderId="29" xfId="5" applyFont="1" applyBorder="1" applyAlignment="1">
      <alignment vertical="top" wrapText="1"/>
    </xf>
    <xf numFmtId="0" fontId="40" fillId="0" borderId="16" xfId="5" applyFont="1" applyBorder="1" applyAlignment="1">
      <alignment vertical="top" wrapText="1"/>
    </xf>
    <xf numFmtId="0" fontId="40" fillId="0" borderId="10" xfId="5" applyFont="1" applyBorder="1" applyAlignment="1">
      <alignment horizontal="center" vertical="center" wrapText="1"/>
    </xf>
    <xf numFmtId="0" fontId="40" fillId="0" borderId="11" xfId="5" applyFont="1" applyBorder="1" applyAlignment="1">
      <alignment horizontal="center" vertical="center" wrapText="1"/>
    </xf>
    <xf numFmtId="0" fontId="40" fillId="0" borderId="12" xfId="5" applyFont="1" applyBorder="1" applyAlignment="1">
      <alignment horizontal="center" vertical="center" wrapText="1"/>
    </xf>
    <xf numFmtId="0" fontId="40" fillId="0" borderId="16" xfId="5" applyFont="1" applyBorder="1" applyAlignment="1">
      <alignment horizontal="center" vertical="center" wrapText="1"/>
    </xf>
    <xf numFmtId="0" fontId="40" fillId="0" borderId="5" xfId="5" applyFont="1" applyBorder="1" applyAlignment="1">
      <alignment horizontal="left" vertical="top" wrapText="1"/>
    </xf>
    <xf numFmtId="0" fontId="40" fillId="0" borderId="14" xfId="5" applyFont="1" applyBorder="1" applyAlignment="1">
      <alignment horizontal="center" vertical="center" wrapText="1"/>
    </xf>
    <xf numFmtId="0" fontId="40" fillId="0" borderId="5" xfId="5" applyFont="1" applyBorder="1" applyAlignment="1">
      <alignment vertical="top" wrapText="1"/>
    </xf>
    <xf numFmtId="0" fontId="34" fillId="0" borderId="5" xfId="5" applyFont="1" applyBorder="1" applyAlignment="1">
      <alignment vertical="top" wrapText="1"/>
    </xf>
    <xf numFmtId="0" fontId="40" fillId="0" borderId="6" xfId="5" applyFont="1" applyBorder="1" applyAlignment="1">
      <alignment horizontal="center" vertical="center" wrapText="1"/>
    </xf>
    <xf numFmtId="0" fontId="40" fillId="0" borderId="8" xfId="5" applyFont="1" applyBorder="1" applyAlignment="1">
      <alignment horizontal="center" vertical="center" wrapText="1"/>
    </xf>
    <xf numFmtId="0" fontId="40" fillId="0" borderId="6" xfId="5" applyFont="1" applyBorder="1" applyAlignment="1">
      <alignment vertical="top" wrapText="1"/>
    </xf>
    <xf numFmtId="0" fontId="40" fillId="0" borderId="8" xfId="5" applyFont="1" applyBorder="1" applyAlignment="1">
      <alignment vertical="top" wrapText="1"/>
    </xf>
    <xf numFmtId="0" fontId="40" fillId="0" borderId="6" xfId="5" applyFont="1" applyBorder="1" applyAlignment="1">
      <alignment horizontal="left" vertical="top" wrapText="1"/>
    </xf>
    <xf numFmtId="0" fontId="40" fillId="0" borderId="8" xfId="5" applyFont="1" applyBorder="1" applyAlignment="1">
      <alignment horizontal="left" vertical="top" wrapText="1"/>
    </xf>
    <xf numFmtId="0" fontId="38" fillId="0" borderId="0" xfId="5" applyFont="1" applyAlignment="1">
      <alignment horizontal="center" vertical="center"/>
    </xf>
    <xf numFmtId="0" fontId="40" fillId="0" borderId="5" xfId="5" applyFont="1" applyBorder="1" applyAlignment="1">
      <alignment horizontal="center" vertical="top" wrapText="1"/>
    </xf>
    <xf numFmtId="0" fontId="40" fillId="0" borderId="12" xfId="5" applyFont="1" applyBorder="1" applyAlignment="1">
      <alignment horizontal="center" vertical="top" wrapText="1"/>
    </xf>
    <xf numFmtId="0" fontId="40" fillId="0" borderId="16" xfId="5" applyFont="1" applyBorder="1" applyAlignment="1">
      <alignment horizontal="center" vertical="top" wrapText="1"/>
    </xf>
    <xf numFmtId="0" fontId="78" fillId="0" borderId="12" xfId="5" applyFont="1" applyBorder="1" applyAlignment="1">
      <alignment horizontal="center" vertical="center"/>
    </xf>
    <xf numFmtId="0" fontId="78" fillId="0" borderId="16" xfId="5" applyFont="1" applyBorder="1" applyAlignment="1">
      <alignment horizontal="center" vertical="center"/>
    </xf>
    <xf numFmtId="0" fontId="78" fillId="0" borderId="5" xfId="5" applyFont="1" applyBorder="1" applyAlignment="1">
      <alignment horizontal="left" vertical="top"/>
    </xf>
    <xf numFmtId="0" fontId="79" fillId="0" borderId="12" xfId="5" applyFont="1" applyBorder="1" applyAlignment="1">
      <alignment horizontal="left" vertical="top" wrapText="1"/>
    </xf>
    <xf numFmtId="0" fontId="79" fillId="0" borderId="29" xfId="5" applyFont="1" applyBorder="1" applyAlignment="1">
      <alignment horizontal="left" vertical="top" wrapText="1"/>
    </xf>
    <xf numFmtId="0" fontId="79" fillId="0" borderId="16" xfId="5" applyFont="1" applyBorder="1" applyAlignment="1">
      <alignment horizontal="left" vertical="top" wrapText="1"/>
    </xf>
    <xf numFmtId="0" fontId="79" fillId="0" borderId="12" xfId="5" applyFont="1" applyBorder="1" applyAlignment="1">
      <alignment vertical="top" wrapText="1"/>
    </xf>
    <xf numFmtId="0" fontId="79" fillId="0" borderId="29" xfId="5" applyFont="1" applyBorder="1" applyAlignment="1">
      <alignment vertical="top" wrapText="1"/>
    </xf>
    <xf numFmtId="0" fontId="79" fillId="0" borderId="16" xfId="5" applyFont="1" applyBorder="1" applyAlignment="1">
      <alignment vertical="top" wrapText="1"/>
    </xf>
    <xf numFmtId="0" fontId="79" fillId="0" borderId="12" xfId="5" applyFont="1" applyBorder="1" applyAlignment="1">
      <alignment vertical="center" wrapText="1"/>
    </xf>
    <xf numFmtId="0" fontId="79" fillId="0" borderId="29" xfId="5" applyFont="1" applyBorder="1" applyAlignment="1">
      <alignment vertical="center" wrapText="1"/>
    </xf>
    <xf numFmtId="0" fontId="79" fillId="0" borderId="16" xfId="5" applyFont="1" applyBorder="1" applyAlignment="1">
      <alignment vertical="center" wrapText="1"/>
    </xf>
    <xf numFmtId="0" fontId="79" fillId="13" borderId="12" xfId="5" applyFont="1" applyFill="1" applyBorder="1" applyAlignment="1">
      <alignment horizontal="center" vertical="center"/>
    </xf>
    <xf numFmtId="0" fontId="79" fillId="13" borderId="29" xfId="5" applyFont="1" applyFill="1" applyBorder="1" applyAlignment="1">
      <alignment horizontal="center" vertical="center"/>
    </xf>
    <xf numFmtId="0" fontId="79" fillId="13" borderId="16" xfId="5" applyFont="1" applyFill="1" applyBorder="1" applyAlignment="1">
      <alignment horizontal="center" vertical="center"/>
    </xf>
    <xf numFmtId="0" fontId="79" fillId="0" borderId="12" xfId="5" applyFont="1" applyBorder="1" applyAlignment="1">
      <alignment horizontal="left" vertical="center" wrapText="1"/>
    </xf>
    <xf numFmtId="0" fontId="79" fillId="0" borderId="29" xfId="5" applyFont="1" applyBorder="1" applyAlignment="1">
      <alignment horizontal="left" vertical="center" wrapText="1"/>
    </xf>
    <xf numFmtId="0" fontId="79" fillId="0" borderId="16" xfId="5" applyFont="1" applyBorder="1" applyAlignment="1">
      <alignment horizontal="left" vertical="center" wrapText="1"/>
    </xf>
    <xf numFmtId="0" fontId="78" fillId="0" borderId="5" xfId="5" applyFont="1" applyBorder="1" applyAlignment="1">
      <alignment vertical="top"/>
    </xf>
    <xf numFmtId="0" fontId="79" fillId="0" borderId="5" xfId="5" applyFont="1" applyBorder="1" applyAlignment="1">
      <alignment horizontal="left" vertical="top" wrapText="1"/>
    </xf>
    <xf numFmtId="0" fontId="80" fillId="13" borderId="12" xfId="5" applyFont="1" applyFill="1" applyBorder="1" applyAlignment="1">
      <alignment horizontal="center" vertical="center" wrapText="1"/>
    </xf>
    <xf numFmtId="0" fontId="80" fillId="13" borderId="16" xfId="5" applyFont="1" applyFill="1" applyBorder="1" applyAlignment="1">
      <alignment horizontal="center" vertical="center" wrapText="1"/>
    </xf>
    <xf numFmtId="0" fontId="78" fillId="0" borderId="5" xfId="5" applyFont="1" applyBorder="1" applyAlignment="1">
      <alignment horizontal="center" vertical="center"/>
    </xf>
    <xf numFmtId="0" fontId="79" fillId="0" borderId="12" xfId="5" applyFont="1" applyBorder="1" applyAlignment="1">
      <alignment horizontal="center" vertical="center" wrapText="1"/>
    </xf>
    <xf numFmtId="0" fontId="79" fillId="0" borderId="5" xfId="5" applyFont="1" applyBorder="1" applyAlignment="1">
      <alignment horizontal="center" vertical="center" wrapText="1"/>
    </xf>
    <xf numFmtId="0" fontId="79" fillId="0" borderId="10" xfId="5" applyFont="1" applyBorder="1" applyAlignment="1">
      <alignment horizontal="center" vertical="center" wrapText="1"/>
    </xf>
    <xf numFmtId="0" fontId="79" fillId="0" borderId="14" xfId="5" applyFont="1" applyBorder="1" applyAlignment="1">
      <alignment horizontal="center" vertical="center" wrapText="1"/>
    </xf>
    <xf numFmtId="0" fontId="79" fillId="13" borderId="12" xfId="5" applyFont="1" applyFill="1" applyBorder="1" applyAlignment="1">
      <alignment horizontal="center" vertical="center" wrapText="1"/>
    </xf>
    <xf numFmtId="0" fontId="79" fillId="13" borderId="29" xfId="5" applyFont="1" applyFill="1" applyBorder="1" applyAlignment="1">
      <alignment horizontal="center" vertical="center" wrapText="1"/>
    </xf>
    <xf numFmtId="0" fontId="79" fillId="13" borderId="16" xfId="5" applyFont="1" applyFill="1" applyBorder="1" applyAlignment="1">
      <alignment horizontal="center" vertical="center" wrapText="1"/>
    </xf>
    <xf numFmtId="0" fontId="79" fillId="0" borderId="11" xfId="5" applyFont="1" applyBorder="1" applyAlignment="1">
      <alignment horizontal="left" vertical="top" wrapText="1"/>
    </xf>
    <xf numFmtId="0" fontId="79" fillId="0" borderId="20" xfId="5" applyFont="1" applyBorder="1" applyAlignment="1">
      <alignment horizontal="left" vertical="top" wrapText="1"/>
    </xf>
    <xf numFmtId="0" fontId="79" fillId="0" borderId="15" xfId="5" applyFont="1" applyBorder="1" applyAlignment="1">
      <alignment horizontal="left" vertical="top" wrapText="1"/>
    </xf>
    <xf numFmtId="0" fontId="79" fillId="0" borderId="6" xfId="5" applyFont="1" applyBorder="1" applyAlignment="1">
      <alignment horizontal="center" vertical="center" wrapText="1"/>
    </xf>
    <xf numFmtId="0" fontId="79" fillId="0" borderId="8" xfId="5" applyFont="1" applyBorder="1" applyAlignment="1">
      <alignment horizontal="center" vertical="center" wrapText="1"/>
    </xf>
    <xf numFmtId="0" fontId="79" fillId="0" borderId="10" xfId="5" applyFont="1" applyBorder="1" applyAlignment="1">
      <alignment vertical="top"/>
    </xf>
    <xf numFmtId="0" fontId="79" fillId="0" borderId="11" xfId="5" applyFont="1" applyBorder="1" applyAlignment="1">
      <alignment vertical="top"/>
    </xf>
    <xf numFmtId="0" fontId="79" fillId="0" borderId="13" xfId="5" applyFont="1" applyBorder="1" applyAlignment="1">
      <alignment vertical="top"/>
    </xf>
    <xf numFmtId="0" fontId="79" fillId="0" borderId="20" xfId="5" applyFont="1" applyBorder="1" applyAlignment="1">
      <alignment vertical="top"/>
    </xf>
    <xf numFmtId="0" fontId="79" fillId="0" borderId="14" xfId="5" applyFont="1" applyBorder="1" applyAlignment="1">
      <alignment vertical="top"/>
    </xf>
    <xf numFmtId="0" fontId="79" fillId="0" borderId="15" xfId="5" applyFont="1" applyBorder="1" applyAlignment="1">
      <alignment vertical="top"/>
    </xf>
    <xf numFmtId="0" fontId="79" fillId="0" borderId="10" xfId="5" applyFont="1" applyBorder="1" applyAlignment="1">
      <alignment horizontal="left" vertical="top" wrapText="1"/>
    </xf>
    <xf numFmtId="0" fontId="79" fillId="0" borderId="13" xfId="5" applyFont="1" applyBorder="1" applyAlignment="1">
      <alignment horizontal="left" vertical="top" wrapText="1"/>
    </xf>
    <xf numFmtId="0" fontId="79" fillId="0" borderId="14" xfId="5" applyFont="1" applyBorder="1" applyAlignment="1">
      <alignment horizontal="left" vertical="top" wrapText="1"/>
    </xf>
    <xf numFmtId="0" fontId="84" fillId="0" borderId="0" xfId="5" applyFont="1" applyAlignment="1">
      <alignment horizontal="center" vertical="center" wrapText="1"/>
    </xf>
    <xf numFmtId="0" fontId="78" fillId="0" borderId="5" xfId="5" applyFont="1" applyBorder="1" applyAlignment="1">
      <alignment vertical="top" wrapText="1"/>
    </xf>
    <xf numFmtId="0" fontId="79" fillId="0" borderId="12" xfId="5" applyFont="1" applyBorder="1" applyAlignment="1">
      <alignment horizontal="left" vertical="top"/>
    </xf>
    <xf numFmtId="0" fontId="79" fillId="0" borderId="29" xfId="5" applyFont="1" applyBorder="1" applyAlignment="1">
      <alignment horizontal="left" vertical="top"/>
    </xf>
    <xf numFmtId="0" fontId="79" fillId="0" borderId="12" xfId="5" applyFont="1" applyBorder="1" applyAlignment="1">
      <alignment horizontal="left" vertical="center"/>
    </xf>
    <xf numFmtId="0" fontId="79" fillId="0" borderId="16" xfId="5" applyFont="1" applyBorder="1" applyAlignment="1">
      <alignment horizontal="left" vertical="center"/>
    </xf>
    <xf numFmtId="0" fontId="79" fillId="13" borderId="10" xfId="5" applyFont="1" applyFill="1" applyBorder="1" applyAlignment="1">
      <alignment horizontal="center" vertical="center"/>
    </xf>
    <xf numFmtId="0" fontId="79" fillId="13" borderId="14" xfId="5" applyFont="1" applyFill="1" applyBorder="1" applyAlignment="1">
      <alignment horizontal="center" vertical="center"/>
    </xf>
    <xf numFmtId="0" fontId="79" fillId="0" borderId="6" xfId="5" applyFont="1" applyBorder="1" applyAlignment="1">
      <alignment horizontal="left" vertical="top" wrapText="1"/>
    </xf>
    <xf numFmtId="0" fontId="79" fillId="0" borderId="8" xfId="5" applyFont="1" applyBorder="1" applyAlignment="1">
      <alignment horizontal="left" vertical="top" wrapText="1"/>
    </xf>
    <xf numFmtId="0" fontId="79" fillId="0" borderId="16" xfId="5" applyFont="1" applyBorder="1" applyAlignment="1">
      <alignment horizontal="left" vertical="top"/>
    </xf>
    <xf numFmtId="0" fontId="79" fillId="0" borderId="29" xfId="5" applyFont="1" applyBorder="1" applyAlignment="1">
      <alignment horizontal="left" vertical="center"/>
    </xf>
    <xf numFmtId="0" fontId="79" fillId="0" borderId="12" xfId="5" applyFont="1" applyBorder="1" applyAlignment="1">
      <alignment vertical="center"/>
    </xf>
    <xf numFmtId="0" fontId="79" fillId="0" borderId="16" xfId="5" applyFont="1" applyBorder="1" applyAlignment="1">
      <alignment vertical="center"/>
    </xf>
    <xf numFmtId="0" fontId="79" fillId="13" borderId="13" xfId="5" applyFont="1" applyFill="1" applyBorder="1" applyAlignment="1">
      <alignment horizontal="center" vertical="center"/>
    </xf>
    <xf numFmtId="0" fontId="79" fillId="0" borderId="12" xfId="5" applyFont="1" applyBorder="1" applyAlignment="1">
      <alignment horizontal="left" vertical="center" wrapText="1" shrinkToFit="1"/>
    </xf>
    <xf numFmtId="0" fontId="79" fillId="0" borderId="16" xfId="5" applyFont="1" applyBorder="1" applyAlignment="1">
      <alignment horizontal="left" vertical="center" wrapText="1" shrinkToFit="1"/>
    </xf>
    <xf numFmtId="0" fontId="30" fillId="0" borderId="13" xfId="0" applyFont="1" applyBorder="1" applyAlignment="1">
      <alignment horizontal="left" vertical="center" indent="1"/>
    </xf>
    <xf numFmtId="0" fontId="30" fillId="0" borderId="0" xfId="0" applyFont="1" applyAlignment="1">
      <alignment horizontal="left" vertical="center" indent="1"/>
    </xf>
    <xf numFmtId="0" fontId="30" fillId="0" borderId="20" xfId="0" applyFont="1" applyBorder="1" applyAlignment="1">
      <alignment horizontal="left" vertical="center" indent="1"/>
    </xf>
    <xf numFmtId="0" fontId="47" fillId="0" borderId="13" xfId="0" applyFont="1" applyBorder="1" applyAlignment="1">
      <alignment horizontal="left" vertical="center" indent="2"/>
    </xf>
    <xf numFmtId="0" fontId="47" fillId="0" borderId="0" xfId="0" applyFont="1" applyAlignment="1">
      <alignment horizontal="left" vertical="center" indent="2"/>
    </xf>
    <xf numFmtId="0" fontId="47" fillId="0" borderId="20" xfId="0" applyFont="1" applyBorder="1" applyAlignment="1">
      <alignment horizontal="left" vertical="center" indent="2"/>
    </xf>
    <xf numFmtId="0" fontId="47" fillId="0" borderId="13" xfId="0" applyFont="1" applyBorder="1" applyAlignment="1">
      <alignment vertical="center"/>
    </xf>
    <xf numFmtId="0" fontId="47" fillId="0" borderId="0" xfId="0" applyFont="1" applyAlignment="1">
      <alignment vertical="center"/>
    </xf>
    <xf numFmtId="0" fontId="47" fillId="0" borderId="20" xfId="0" applyFont="1" applyBorder="1" applyAlignment="1">
      <alignment vertical="center"/>
    </xf>
    <xf numFmtId="0" fontId="30" fillId="0" borderId="13" xfId="0" applyFont="1" applyBorder="1" applyAlignment="1">
      <alignment vertical="center"/>
    </xf>
    <xf numFmtId="0" fontId="30" fillId="0" borderId="0" xfId="0" applyFont="1" applyAlignment="1">
      <alignment vertical="center"/>
    </xf>
    <xf numFmtId="0" fontId="30" fillId="0" borderId="20" xfId="0" applyFont="1" applyBorder="1" applyAlignment="1">
      <alignment vertical="center"/>
    </xf>
    <xf numFmtId="0" fontId="30" fillId="7" borderId="26" xfId="0" applyFont="1" applyFill="1" applyBorder="1" applyAlignment="1">
      <alignment horizontal="center" vertical="center"/>
    </xf>
    <xf numFmtId="0" fontId="43" fillId="8" borderId="77" xfId="5" applyFont="1" applyFill="1" applyBorder="1" applyAlignment="1">
      <alignment horizontal="center" vertical="center"/>
    </xf>
    <xf numFmtId="0" fontId="43" fillId="8" borderId="78" xfId="5" applyFont="1" applyFill="1" applyBorder="1" applyAlignment="1">
      <alignment horizontal="center" vertical="center"/>
    </xf>
    <xf numFmtId="0" fontId="43" fillId="8" borderId="79" xfId="5" applyFont="1" applyFill="1" applyBorder="1" applyAlignment="1">
      <alignment horizontal="center" vertical="center"/>
    </xf>
    <xf numFmtId="0" fontId="14" fillId="8" borderId="80" xfId="0" applyFont="1" applyFill="1" applyBorder="1" applyAlignment="1">
      <alignment vertical="center" wrapText="1"/>
    </xf>
    <xf numFmtId="0" fontId="14" fillId="8" borderId="85" xfId="0" applyFont="1" applyFill="1" applyBorder="1" applyAlignment="1">
      <alignment vertical="center" wrapText="1"/>
    </xf>
    <xf numFmtId="0" fontId="30" fillId="0" borderId="20" xfId="0" applyFont="1" applyBorder="1" applyAlignment="1">
      <alignment vertical="center" wrapText="1"/>
    </xf>
    <xf numFmtId="0" fontId="43" fillId="9" borderId="83" xfId="5" applyFont="1" applyFill="1" applyBorder="1" applyAlignment="1">
      <alignment horizontal="center" vertical="center"/>
    </xf>
    <xf numFmtId="0" fontId="43" fillId="9" borderId="84" xfId="5" applyFont="1" applyFill="1" applyBorder="1" applyAlignment="1">
      <alignment horizontal="center" vertical="center"/>
    </xf>
    <xf numFmtId="0" fontId="101" fillId="6" borderId="8" xfId="0" applyFont="1" applyFill="1" applyBorder="1" applyAlignment="1">
      <alignment horizontal="center" vertical="center" wrapText="1"/>
    </xf>
    <xf numFmtId="0" fontId="101" fillId="6" borderId="5" xfId="0" applyFont="1" applyFill="1" applyBorder="1" applyAlignment="1">
      <alignment horizontal="center" vertical="center" wrapText="1"/>
    </xf>
    <xf numFmtId="0" fontId="101" fillId="6" borderId="5" xfId="0" applyFont="1" applyFill="1" applyBorder="1" applyAlignment="1">
      <alignment horizontal="center" vertical="center" textRotation="255" wrapText="1"/>
    </xf>
    <xf numFmtId="0" fontId="101" fillId="6" borderId="6" xfId="0" applyFont="1" applyFill="1" applyBorder="1" applyAlignment="1">
      <alignment horizontal="center" vertical="center" wrapText="1"/>
    </xf>
    <xf numFmtId="0" fontId="101" fillId="6" borderId="5" xfId="0" applyFont="1" applyFill="1" applyBorder="1" applyAlignment="1">
      <alignment horizontal="center" vertical="center" textRotation="255"/>
    </xf>
    <xf numFmtId="0" fontId="101" fillId="6" borderId="7" xfId="0" applyFont="1" applyFill="1" applyBorder="1" applyAlignment="1">
      <alignment horizontal="center" vertical="center" wrapText="1"/>
    </xf>
    <xf numFmtId="0" fontId="101" fillId="6" borderId="6" xfId="0" applyFont="1" applyFill="1" applyBorder="1" applyAlignment="1">
      <alignment horizontal="center" vertical="center" wrapText="1" shrinkToFit="1"/>
    </xf>
    <xf numFmtId="0" fontId="101" fillId="6" borderId="7" xfId="0" applyFont="1" applyFill="1" applyBorder="1" applyAlignment="1">
      <alignment horizontal="center" vertical="center" wrapText="1" shrinkToFit="1"/>
    </xf>
    <xf numFmtId="0" fontId="101" fillId="6" borderId="8" xfId="0" applyFont="1" applyFill="1" applyBorder="1" applyAlignment="1">
      <alignment horizontal="center" vertical="center" wrapText="1" shrinkToFit="1"/>
    </xf>
    <xf numFmtId="0" fontId="101" fillId="0" borderId="5" xfId="0" applyFont="1" applyBorder="1" applyAlignment="1">
      <alignment horizontal="center" vertical="center" wrapText="1"/>
    </xf>
    <xf numFmtId="0" fontId="101" fillId="6" borderId="12" xfId="0" applyFont="1" applyFill="1" applyBorder="1" applyAlignment="1">
      <alignment horizontal="center" vertical="center" textRotation="255" wrapText="1"/>
    </xf>
    <xf numFmtId="0" fontId="101" fillId="6" borderId="16" xfId="0" applyFont="1" applyFill="1" applyBorder="1" applyAlignment="1">
      <alignment horizontal="center" vertical="center" textRotation="255" wrapText="1"/>
    </xf>
    <xf numFmtId="0" fontId="101" fillId="0" borderId="12" xfId="0" applyFont="1" applyBorder="1" applyAlignment="1">
      <alignment horizontal="center" vertical="center" textRotation="255" wrapText="1"/>
    </xf>
    <xf numFmtId="0" fontId="101" fillId="0" borderId="16" xfId="0" applyFont="1" applyBorder="1" applyAlignment="1">
      <alignment horizontal="center" vertical="center" textRotation="255" wrapText="1"/>
    </xf>
    <xf numFmtId="0" fontId="101" fillId="0" borderId="29" xfId="0" applyFont="1" applyBorder="1" applyAlignment="1">
      <alignment horizontal="center" vertical="center" textRotation="255" wrapText="1"/>
    </xf>
    <xf numFmtId="0" fontId="101" fillId="6" borderId="5" xfId="0" applyFont="1" applyFill="1" applyBorder="1" applyAlignment="1">
      <alignment horizontal="center" vertical="center" wrapText="1" shrinkToFit="1"/>
    </xf>
    <xf numFmtId="0" fontId="95" fillId="6" borderId="117" xfId="0" applyFont="1" applyFill="1" applyBorder="1" applyAlignment="1">
      <alignment horizontal="center" vertical="center" shrinkToFit="1"/>
    </xf>
    <xf numFmtId="0" fontId="101" fillId="6" borderId="5" xfId="0" applyFont="1" applyFill="1" applyBorder="1" applyAlignment="1">
      <alignment horizontal="center" vertical="center"/>
    </xf>
    <xf numFmtId="0" fontId="101" fillId="6" borderId="29" xfId="0" applyFont="1" applyFill="1" applyBorder="1" applyAlignment="1">
      <alignment horizontal="center" vertical="center" textRotation="255" wrapText="1"/>
    </xf>
    <xf numFmtId="0" fontId="101" fillId="6" borderId="12" xfId="0" applyFont="1" applyFill="1" applyBorder="1" applyAlignment="1">
      <alignment horizontal="center" vertical="center" wrapText="1"/>
    </xf>
    <xf numFmtId="0" fontId="101" fillId="6" borderId="6" xfId="0" applyFont="1" applyFill="1" applyBorder="1" applyAlignment="1">
      <alignment horizontal="center" vertical="center"/>
    </xf>
    <xf numFmtId="0" fontId="101" fillId="6" borderId="7" xfId="0" applyFont="1" applyFill="1" applyBorder="1" applyAlignment="1">
      <alignment horizontal="center" vertical="center"/>
    </xf>
    <xf numFmtId="0" fontId="101" fillId="6" borderId="8" xfId="0" applyFont="1" applyFill="1" applyBorder="1" applyAlignment="1">
      <alignment horizontal="center" vertical="center"/>
    </xf>
    <xf numFmtId="0" fontId="99" fillId="0" borderId="0" xfId="0" applyFont="1" applyAlignment="1">
      <alignment horizontal="left" vertical="center" wrapText="1" readingOrder="1"/>
    </xf>
    <xf numFmtId="0" fontId="98" fillId="0" borderId="26" xfId="0" applyFont="1" applyBorder="1" applyAlignment="1">
      <alignment horizontal="left" wrapText="1"/>
    </xf>
    <xf numFmtId="0" fontId="96" fillId="15" borderId="6" xfId="0" applyFont="1" applyFill="1" applyBorder="1" applyAlignment="1">
      <alignment horizontal="left" vertical="top" wrapText="1"/>
    </xf>
    <xf numFmtId="0" fontId="96" fillId="15" borderId="7" xfId="0" applyFont="1" applyFill="1" applyBorder="1" applyAlignment="1">
      <alignment horizontal="left" vertical="top" wrapText="1"/>
    </xf>
    <xf numFmtId="0" fontId="96" fillId="15" borderId="8" xfId="0" applyFont="1" applyFill="1" applyBorder="1" applyAlignment="1">
      <alignment horizontal="left" vertical="top" wrapText="1"/>
    </xf>
    <xf numFmtId="0" fontId="95" fillId="0" borderId="10" xfId="0" applyFont="1" applyBorder="1" applyAlignment="1">
      <alignment horizontal="center" vertical="center" shrinkToFit="1"/>
    </xf>
    <xf numFmtId="0" fontId="95" fillId="0" borderId="17" xfId="0" applyFont="1" applyBorder="1" applyAlignment="1">
      <alignment horizontal="center" vertical="center" shrinkToFit="1"/>
    </xf>
    <xf numFmtId="0" fontId="95" fillId="0" borderId="14" xfId="0" applyFont="1" applyBorder="1" applyAlignment="1">
      <alignment horizontal="center" vertical="center" shrinkToFit="1"/>
    </xf>
    <xf numFmtId="0" fontId="95" fillId="0" borderId="26" xfId="0" applyFont="1" applyBorder="1" applyAlignment="1">
      <alignment horizontal="center" vertical="center" shrinkToFit="1"/>
    </xf>
    <xf numFmtId="0" fontId="95" fillId="0" borderId="26" xfId="0" applyFont="1" applyBorder="1" applyAlignment="1">
      <alignment horizontal="left" vertical="center" wrapText="1"/>
    </xf>
    <xf numFmtId="0" fontId="95" fillId="0" borderId="6" xfId="0" applyFont="1" applyBorder="1" applyAlignment="1">
      <alignment horizontal="left" vertical="center" wrapText="1"/>
    </xf>
    <xf numFmtId="0" fontId="95" fillId="0" borderId="7" xfId="0" applyFont="1" applyBorder="1" applyAlignment="1">
      <alignment horizontal="left" vertical="center" wrapText="1"/>
    </xf>
    <xf numFmtId="0" fontId="95" fillId="0" borderId="8" xfId="0" applyFont="1" applyBorder="1" applyAlignment="1">
      <alignment horizontal="left" vertical="center" wrapText="1"/>
    </xf>
    <xf numFmtId="0" fontId="95" fillId="0" borderId="5" xfId="0" applyFont="1" applyBorder="1" applyAlignment="1">
      <alignment horizontal="center" vertical="center" wrapText="1"/>
    </xf>
    <xf numFmtId="0" fontId="95" fillId="0" borderId="14" xfId="0" applyFont="1" applyBorder="1" applyAlignment="1">
      <alignment horizontal="left" vertical="center" wrapText="1"/>
    </xf>
    <xf numFmtId="0" fontId="95" fillId="0" borderId="5" xfId="0" applyFont="1" applyBorder="1" applyAlignment="1">
      <alignment horizontal="center" vertical="center"/>
    </xf>
    <xf numFmtId="0" fontId="95" fillId="0" borderId="6" xfId="0" applyFont="1" applyBorder="1" applyAlignment="1">
      <alignment horizontal="center" vertical="center"/>
    </xf>
    <xf numFmtId="0" fontId="95" fillId="0" borderId="7" xfId="0" applyFont="1" applyBorder="1" applyAlignment="1">
      <alignment horizontal="center" vertical="center"/>
    </xf>
    <xf numFmtId="0" fontId="95" fillId="0" borderId="6" xfId="0" applyFont="1" applyBorder="1" applyAlignment="1">
      <alignment horizontal="center" vertical="center" shrinkToFit="1"/>
    </xf>
    <xf numFmtId="0" fontId="95" fillId="0" borderId="7" xfId="0" applyFont="1" applyBorder="1" applyAlignment="1">
      <alignment horizontal="center" vertical="center" shrinkToFit="1"/>
    </xf>
    <xf numFmtId="0" fontId="95" fillId="0" borderId="8" xfId="0" applyFont="1" applyBorder="1" applyAlignment="1">
      <alignment horizontal="center" vertical="center" shrinkToFit="1"/>
    </xf>
    <xf numFmtId="0" fontId="95" fillId="0" borderId="13" xfId="0" applyFont="1" applyBorder="1" applyAlignment="1">
      <alignment horizontal="center" vertical="center" textRotation="255" shrinkToFit="1"/>
    </xf>
    <xf numFmtId="0" fontId="95" fillId="0" borderId="5" xfId="0" applyFont="1" applyBorder="1" applyAlignment="1">
      <alignment vertical="center" textRotation="255" wrapText="1"/>
    </xf>
    <xf numFmtId="0" fontId="95" fillId="0" borderId="189" xfId="0" applyFont="1" applyBorder="1" applyAlignment="1">
      <alignment horizontal="left" vertical="center" wrapText="1"/>
    </xf>
    <xf numFmtId="0" fontId="95" fillId="0" borderId="188" xfId="0" applyFont="1" applyBorder="1" applyAlignment="1">
      <alignment horizontal="left" vertical="center" wrapText="1"/>
    </xf>
    <xf numFmtId="0" fontId="95" fillId="0" borderId="192" xfId="0" applyFont="1" applyBorder="1" applyAlignment="1">
      <alignment horizontal="left" vertical="center" wrapText="1"/>
    </xf>
    <xf numFmtId="0" fontId="95" fillId="0" borderId="186" xfId="0" applyFont="1" applyBorder="1" applyAlignment="1">
      <alignment horizontal="left" vertical="center" wrapText="1"/>
    </xf>
    <xf numFmtId="0" fontId="95" fillId="0" borderId="185" xfId="0" applyFont="1" applyBorder="1" applyAlignment="1">
      <alignment horizontal="left" vertical="center" wrapText="1"/>
    </xf>
    <xf numFmtId="0" fontId="95" fillId="0" borderId="191" xfId="0" applyFont="1" applyBorder="1" applyAlignment="1">
      <alignment horizontal="left" vertical="center" wrapText="1"/>
    </xf>
    <xf numFmtId="0" fontId="95" fillId="0" borderId="12" xfId="0" applyFont="1" applyBorder="1" applyAlignment="1">
      <alignment horizontal="center" vertical="center" textRotation="255" shrinkToFit="1"/>
    </xf>
    <xf numFmtId="0" fontId="95" fillId="0" borderId="29" xfId="0" applyFont="1" applyBorder="1" applyAlignment="1">
      <alignment horizontal="center" vertical="center" textRotation="255" shrinkToFit="1"/>
    </xf>
    <xf numFmtId="0" fontId="95" fillId="0" borderId="11" xfId="0" applyFont="1" applyBorder="1" applyAlignment="1">
      <alignment horizontal="center" vertical="center" textRotation="255" shrinkToFit="1"/>
    </xf>
    <xf numFmtId="0" fontId="95" fillId="0" borderId="20" xfId="0" applyFont="1" applyBorder="1" applyAlignment="1">
      <alignment horizontal="center" vertical="center" textRotation="255" shrinkToFit="1"/>
    </xf>
    <xf numFmtId="0" fontId="95" fillId="0" borderId="15" xfId="0" applyFont="1" applyBorder="1" applyAlignment="1">
      <alignment horizontal="center" vertical="center" textRotation="255" shrinkToFit="1"/>
    </xf>
    <xf numFmtId="0" fontId="95" fillId="0" borderId="13" xfId="0" applyFont="1" applyBorder="1" applyAlignment="1">
      <alignment horizontal="left" vertical="center" wrapText="1"/>
    </xf>
    <xf numFmtId="0" fontId="95" fillId="0" borderId="0" xfId="0" applyFont="1" applyAlignment="1">
      <alignment horizontal="left" vertical="center" wrapText="1"/>
    </xf>
    <xf numFmtId="0" fontId="99" fillId="0" borderId="6" xfId="0" applyFont="1" applyBorder="1" applyAlignment="1">
      <alignment horizontal="center" vertical="center" wrapText="1"/>
    </xf>
    <xf numFmtId="0" fontId="99" fillId="0" borderId="7" xfId="0" applyFont="1" applyBorder="1" applyAlignment="1">
      <alignment horizontal="center" vertical="center" wrapText="1"/>
    </xf>
    <xf numFmtId="0" fontId="99" fillId="0" borderId="6" xfId="0" applyFont="1" applyBorder="1" applyAlignment="1">
      <alignment horizontal="left" vertical="center" shrinkToFit="1"/>
    </xf>
    <xf numFmtId="0" fontId="99" fillId="0" borderId="7" xfId="0" applyFont="1" applyBorder="1" applyAlignment="1">
      <alignment horizontal="left" vertical="center" shrinkToFit="1"/>
    </xf>
    <xf numFmtId="0" fontId="99" fillId="0" borderId="8" xfId="0" applyFont="1" applyBorder="1" applyAlignment="1">
      <alignment horizontal="left" vertical="center" shrinkToFit="1"/>
    </xf>
    <xf numFmtId="0" fontId="97" fillId="0" borderId="0" xfId="0" applyFont="1" applyAlignment="1">
      <alignment horizontal="left" vertical="center"/>
    </xf>
    <xf numFmtId="0" fontId="103" fillId="0" borderId="0" xfId="0" applyFont="1" applyAlignment="1">
      <alignment horizontal="center" vertical="center"/>
    </xf>
    <xf numFmtId="0" fontId="0" fillId="15" borderId="0" xfId="0" applyFill="1" applyAlignment="1">
      <alignment horizontal="right" vertical="center"/>
    </xf>
    <xf numFmtId="208" fontId="99" fillId="0" borderId="6" xfId="0" applyNumberFormat="1" applyFont="1" applyBorder="1" applyAlignment="1">
      <alignment horizontal="left" vertical="center" wrapText="1"/>
    </xf>
    <xf numFmtId="208" fontId="99" fillId="0" borderId="7" xfId="0" applyNumberFormat="1" applyFont="1" applyBorder="1" applyAlignment="1">
      <alignment horizontal="left" vertical="center" wrapText="1"/>
    </xf>
    <xf numFmtId="208" fontId="99" fillId="0" borderId="8" xfId="0" applyNumberFormat="1" applyFont="1" applyBorder="1" applyAlignment="1">
      <alignment horizontal="left" vertical="center" wrapText="1"/>
    </xf>
    <xf numFmtId="0" fontId="99" fillId="0" borderId="5" xfId="0" applyFont="1" applyBorder="1" applyAlignment="1">
      <alignment horizontal="left" vertical="center" wrapText="1"/>
    </xf>
    <xf numFmtId="0" fontId="99" fillId="0" borderId="5" xfId="0" applyFont="1" applyBorder="1" applyAlignment="1">
      <alignment horizontal="center" vertical="center" wrapText="1"/>
    </xf>
    <xf numFmtId="0" fontId="95" fillId="15" borderId="5" xfId="0" applyFont="1" applyFill="1" applyBorder="1" applyAlignment="1">
      <alignment horizontal="left" vertical="top" wrapText="1"/>
    </xf>
    <xf numFmtId="0" fontId="103" fillId="0" borderId="0" xfId="0" applyFont="1" applyAlignment="1">
      <alignment horizontal="center" vertical="center" wrapText="1"/>
    </xf>
    <xf numFmtId="207" fontId="99" fillId="0" borderId="6" xfId="0" applyNumberFormat="1" applyFont="1" applyBorder="1" applyAlignment="1">
      <alignment vertical="center" wrapText="1"/>
    </xf>
    <xf numFmtId="207" fontId="99" fillId="0" borderId="7" xfId="0" applyNumberFormat="1" applyFont="1" applyBorder="1" applyAlignment="1">
      <alignment vertical="center" wrapText="1"/>
    </xf>
    <xf numFmtId="207" fontId="99" fillId="0" borderId="8" xfId="0" applyNumberFormat="1" applyFont="1" applyBorder="1" applyAlignment="1">
      <alignment vertical="center" wrapText="1"/>
    </xf>
    <xf numFmtId="0" fontId="95" fillId="15" borderId="6" xfId="0" applyFont="1" applyFill="1" applyBorder="1" applyAlignment="1">
      <alignment vertical="center"/>
    </xf>
    <xf numFmtId="0" fontId="95" fillId="15" borderId="8" xfId="0" applyFont="1" applyFill="1" applyBorder="1" applyAlignment="1">
      <alignment vertical="center"/>
    </xf>
    <xf numFmtId="0" fontId="0" fillId="0" borderId="17" xfId="0" applyBorder="1" applyAlignment="1">
      <alignment horizontal="left" vertical="center" wrapText="1"/>
    </xf>
    <xf numFmtId="207" fontId="99" fillId="0" borderId="6" xfId="0" applyNumberFormat="1" applyFont="1" applyBorder="1" applyAlignment="1">
      <alignment horizontal="left" vertical="center" wrapText="1"/>
    </xf>
    <xf numFmtId="207" fontId="99" fillId="0" borderId="7" xfId="0" applyNumberFormat="1" applyFont="1" applyBorder="1" applyAlignment="1">
      <alignment horizontal="left" vertical="center" wrapText="1"/>
    </xf>
    <xf numFmtId="0" fontId="99" fillId="0" borderId="5" xfId="0" applyFont="1" applyBorder="1" applyAlignment="1">
      <alignment vertical="center" wrapText="1"/>
    </xf>
    <xf numFmtId="0" fontId="108" fillId="0" borderId="17" xfId="0" applyFont="1" applyBorder="1" applyAlignment="1">
      <alignment vertical="center" wrapText="1" readingOrder="1"/>
    </xf>
    <xf numFmtId="0" fontId="108" fillId="0" borderId="0" xfId="0" applyFont="1" applyAlignment="1">
      <alignment vertical="center" wrapText="1" readingOrder="1"/>
    </xf>
    <xf numFmtId="0" fontId="106" fillId="0" borderId="6" xfId="0" applyFont="1" applyBorder="1" applyAlignment="1">
      <alignment vertical="center" wrapText="1"/>
    </xf>
    <xf numFmtId="0" fontId="106" fillId="0" borderId="8" xfId="0" applyFont="1" applyBorder="1" applyAlignment="1">
      <alignment vertical="center" wrapText="1"/>
    </xf>
    <xf numFmtId="0" fontId="106" fillId="0" borderId="7" xfId="0" applyFont="1" applyBorder="1" applyAlignment="1">
      <alignment vertical="center" wrapText="1"/>
    </xf>
    <xf numFmtId="0" fontId="106" fillId="0" borderId="6" xfId="0" applyFont="1" applyBorder="1" applyAlignment="1">
      <alignment horizontal="center" vertical="center" shrinkToFit="1"/>
    </xf>
    <xf numFmtId="0" fontId="106" fillId="0" borderId="8" xfId="0" applyFont="1" applyBorder="1" applyAlignment="1">
      <alignment horizontal="center" vertical="center" shrinkToFit="1"/>
    </xf>
    <xf numFmtId="0" fontId="106" fillId="0" borderId="6" xfId="0" applyFont="1" applyBorder="1" applyAlignment="1">
      <alignment horizontal="center" vertical="center" wrapText="1"/>
    </xf>
    <xf numFmtId="0" fontId="106" fillId="0" borderId="7" xfId="0" applyFont="1" applyBorder="1" applyAlignment="1">
      <alignment horizontal="center" vertical="center" wrapText="1"/>
    </xf>
    <xf numFmtId="0" fontId="106" fillId="0" borderId="5" xfId="0" applyFont="1" applyBorder="1" applyAlignment="1">
      <alignment horizontal="center" vertical="center" wrapText="1"/>
    </xf>
    <xf numFmtId="0" fontId="0" fillId="15" borderId="26" xfId="0" applyFill="1" applyBorder="1" applyAlignment="1">
      <alignment horizontal="right" vertical="center"/>
    </xf>
    <xf numFmtId="208" fontId="106" fillId="0" borderId="6" xfId="0" applyNumberFormat="1" applyFont="1" applyBorder="1" applyAlignment="1">
      <alignment vertical="center" wrapText="1"/>
    </xf>
    <xf numFmtId="208" fontId="106" fillId="0" borderId="7" xfId="0" applyNumberFormat="1" applyFont="1" applyBorder="1" applyAlignment="1">
      <alignment vertical="center" wrapText="1"/>
    </xf>
    <xf numFmtId="208" fontId="106" fillId="0" borderId="8" xfId="0" applyNumberFormat="1" applyFont="1" applyBorder="1" applyAlignment="1">
      <alignment vertical="center" wrapText="1"/>
    </xf>
    <xf numFmtId="0" fontId="106" fillId="0" borderId="8" xfId="0" applyFont="1" applyBorder="1" applyAlignment="1">
      <alignment horizontal="center" vertical="center" wrapText="1"/>
    </xf>
  </cellXfs>
  <cellStyles count="19">
    <cellStyle name="パーセント" xfId="4" builtinId="5"/>
    <cellStyle name="桁区切り" xfId="1" builtinId="6"/>
    <cellStyle name="桁区切り 2" xfId="13" xr:uid="{96B443CE-B95B-4000-B1F3-BB5C04951700}"/>
    <cellStyle name="桁区切り 2 2" xfId="15" xr:uid="{BAB1FA5F-98A0-43FE-ADA7-9F0D22198A90}"/>
    <cellStyle name="標準" xfId="0" builtinId="0"/>
    <cellStyle name="標準 11" xfId="16" xr:uid="{2C19114E-B3A4-43FB-A37E-961D4E7D78B1}"/>
    <cellStyle name="標準 2" xfId="5" xr:uid="{00000000-0005-0000-0000-000003000000}"/>
    <cellStyle name="標準 2 2" xfId="9" xr:uid="{2655EEA2-7F9D-4E0C-B766-44A9326F69E1}"/>
    <cellStyle name="標準 3" xfId="6" xr:uid="{00000000-0005-0000-0000-000004000000}"/>
    <cellStyle name="標準 3 2" xfId="12" xr:uid="{A48F403B-485A-4A81-A124-826B270D3ADC}"/>
    <cellStyle name="標準 3 3" xfId="14" xr:uid="{D7CA3023-CE3A-46BA-8528-33CB3A9626C0}"/>
    <cellStyle name="標準 3 4" xfId="18" xr:uid="{1AF35756-75B2-4365-97DF-ABC3A016D177}"/>
    <cellStyle name="標準 4" xfId="8" xr:uid="{37981044-2163-4C4E-8DD3-FB6A253BA84E}"/>
    <cellStyle name="標準 7" xfId="7" xr:uid="{8A321E80-033D-4243-9711-264522522DCC}"/>
    <cellStyle name="標準 8" xfId="10" xr:uid="{42FC04D5-EA78-499D-8E1F-5B4311086965}"/>
    <cellStyle name="標準_⑤参考様式11,12号別紙(収支実績報告書（支援交付金））" xfId="2" xr:uid="{00000000-0005-0000-0000-000005000000}"/>
    <cellStyle name="標準_Sheet1" xfId="17" xr:uid="{4EF6E727-03BC-4548-B7BF-F979A1750B83}"/>
    <cellStyle name="標準_活動指針チェック表(記載例）181118_活動計画の記載要領v9（181214）別添３と５修正" xfId="3" xr:uid="{00000000-0005-0000-0000-000006000000}"/>
    <cellStyle name="標準_出納帳20061221" xfId="11" xr:uid="{ACD2886E-0FD6-4D88-87D1-8EB182676173}"/>
  </cellStyles>
  <dxfs count="2">
    <dxf>
      <fill>
        <patternFill>
          <bgColor rgb="FFFFC000"/>
        </patternFill>
      </fill>
    </dxf>
    <dxf>
      <fill>
        <patternFill>
          <bgColor rgb="FFFFC000"/>
        </patternFill>
      </fill>
    </dxf>
  </dxfs>
  <tableStyles count="0" defaultTableStyle="TableStyleMedium2" defaultPivotStyle="PivotStyleLight16"/>
  <colors>
    <mruColors>
      <color rgb="FFFFCCFF"/>
      <color rgb="FF0000FF"/>
      <color rgb="FFFFFF99"/>
      <color rgb="FFC4C4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179716</xdr:colOff>
      <xdr:row>48</xdr:row>
      <xdr:rowOff>26958</xdr:rowOff>
    </xdr:from>
    <xdr:to>
      <xdr:col>19</xdr:col>
      <xdr:colOff>43301</xdr:colOff>
      <xdr:row>48</xdr:row>
      <xdr:rowOff>26958</xdr:rowOff>
    </xdr:to>
    <xdr:cxnSp macro="">
      <xdr:nvCxnSpPr>
        <xdr:cNvPr id="2" name="直線コネクタ 1">
          <a:extLst>
            <a:ext uri="{FF2B5EF4-FFF2-40B4-BE49-F238E27FC236}">
              <a16:creationId xmlns:a16="http://schemas.microsoft.com/office/drawing/2014/main" id="{00000000-0008-0000-0200-000002000000}"/>
            </a:ext>
          </a:extLst>
        </xdr:cNvPr>
        <xdr:cNvCxnSpPr/>
      </xdr:nvCxnSpPr>
      <xdr:spPr>
        <a:xfrm>
          <a:off x="1056016" y="12333258"/>
          <a:ext cx="533093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179716</xdr:colOff>
      <xdr:row>48</xdr:row>
      <xdr:rowOff>26958</xdr:rowOff>
    </xdr:from>
    <xdr:to>
      <xdr:col>19</xdr:col>
      <xdr:colOff>43301</xdr:colOff>
      <xdr:row>48</xdr:row>
      <xdr:rowOff>26958</xdr:rowOff>
    </xdr:to>
    <xdr:cxnSp macro="">
      <xdr:nvCxnSpPr>
        <xdr:cNvPr id="2" name="直線コネクタ 1">
          <a:extLst>
            <a:ext uri="{FF2B5EF4-FFF2-40B4-BE49-F238E27FC236}">
              <a16:creationId xmlns:a16="http://schemas.microsoft.com/office/drawing/2014/main" id="{211A1FC2-E859-4BAA-BB28-E7410E904FEE}"/>
            </a:ext>
          </a:extLst>
        </xdr:cNvPr>
        <xdr:cNvCxnSpPr/>
      </xdr:nvCxnSpPr>
      <xdr:spPr>
        <a:xfrm>
          <a:off x="1056016" y="12333258"/>
          <a:ext cx="569288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95250</xdr:colOff>
      <xdr:row>49</xdr:row>
      <xdr:rowOff>158750</xdr:rowOff>
    </xdr:from>
    <xdr:ext cx="5813425" cy="4530725"/>
    <xdr:pic>
      <xdr:nvPicPr>
        <xdr:cNvPr id="2" name="図 1">
          <a:extLst>
            <a:ext uri="{FF2B5EF4-FFF2-40B4-BE49-F238E27FC236}">
              <a16:creationId xmlns:a16="http://schemas.microsoft.com/office/drawing/2014/main" id="{176BB20B-D418-4CD0-B94A-0784421C6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3875" y="8559800"/>
          <a:ext cx="5813425" cy="4530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95250</xdr:colOff>
      <xdr:row>49</xdr:row>
      <xdr:rowOff>158750</xdr:rowOff>
    </xdr:from>
    <xdr:ext cx="5813425" cy="4530725"/>
    <xdr:pic>
      <xdr:nvPicPr>
        <xdr:cNvPr id="2" name="図 1">
          <a:extLst>
            <a:ext uri="{FF2B5EF4-FFF2-40B4-BE49-F238E27FC236}">
              <a16:creationId xmlns:a16="http://schemas.microsoft.com/office/drawing/2014/main" id="{463EF717-AD2F-4630-9822-C7396FBD3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525" y="13970000"/>
          <a:ext cx="5813425" cy="4530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twoCellAnchor>
    <xdr:from>
      <xdr:col>10</xdr:col>
      <xdr:colOff>33145</xdr:colOff>
      <xdr:row>74</xdr:row>
      <xdr:rowOff>121867</xdr:rowOff>
    </xdr:from>
    <xdr:to>
      <xdr:col>15</xdr:col>
      <xdr:colOff>635000</xdr:colOff>
      <xdr:row>77</xdr:row>
      <xdr:rowOff>121227</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11615545" y="17485942"/>
          <a:ext cx="8621905" cy="628010"/>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16</xdr:col>
      <xdr:colOff>19440</xdr:colOff>
      <xdr:row>59</xdr:row>
      <xdr:rowOff>11857</xdr:rowOff>
    </xdr:from>
    <xdr:to>
      <xdr:col>16</xdr:col>
      <xdr:colOff>2740868</xdr:colOff>
      <xdr:row>63</xdr:row>
      <xdr:rowOff>123825</xdr:rowOff>
    </xdr:to>
    <xdr:sp macro="" textlink="">
      <xdr:nvSpPr>
        <xdr:cNvPr id="3" name="テキスト ボックス 2">
          <a:extLst>
            <a:ext uri="{FF2B5EF4-FFF2-40B4-BE49-F238E27FC236}">
              <a16:creationId xmlns:a16="http://schemas.microsoft.com/office/drawing/2014/main" id="{00000000-0008-0000-0500-000003000000}"/>
            </a:ext>
            <a:ext uri="{147F2762-F138-4A5C-976F-8EAC2B608ADB}">
              <a16:predDERef xmlns:a16="http://schemas.microsoft.com/office/drawing/2014/main" pred="{00000000-0008-0000-0500-000002000000}"/>
            </a:ext>
          </a:extLst>
        </xdr:cNvPr>
        <xdr:cNvSpPr txBox="1"/>
      </xdr:nvSpPr>
      <xdr:spPr>
        <a:xfrm>
          <a:off x="20307690" y="14004082"/>
          <a:ext cx="2721428" cy="102636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17</xdr:col>
      <xdr:colOff>102434</xdr:colOff>
      <xdr:row>65</xdr:row>
      <xdr:rowOff>78341</xdr:rowOff>
    </xdr:from>
    <xdr:to>
      <xdr:col>17</xdr:col>
      <xdr:colOff>2370159</xdr:colOff>
      <xdr:row>70</xdr:row>
      <xdr:rowOff>130048</xdr:rowOff>
    </xdr:to>
    <xdr:sp macro="" textlink="">
      <xdr:nvSpPr>
        <xdr:cNvPr id="4" name="テキスト ボックス 3">
          <a:extLst>
            <a:ext uri="{FF2B5EF4-FFF2-40B4-BE49-F238E27FC236}">
              <a16:creationId xmlns:a16="http://schemas.microsoft.com/office/drawing/2014/main" id="{00000000-0008-0000-0500-000004000000}"/>
            </a:ext>
          </a:extLst>
        </xdr:cNvPr>
        <xdr:cNvSpPr txBox="1"/>
      </xdr:nvSpPr>
      <xdr:spPr>
        <a:xfrm>
          <a:off x="23133884" y="15442166"/>
          <a:ext cx="2267725" cy="1194707"/>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18</xdr:col>
      <xdr:colOff>77755</xdr:colOff>
      <xdr:row>73</xdr:row>
      <xdr:rowOff>78278</xdr:rowOff>
    </xdr:from>
    <xdr:to>
      <xdr:col>18</xdr:col>
      <xdr:colOff>2304435</xdr:colOff>
      <xdr:row>77</xdr:row>
      <xdr:rowOff>51209</xdr:rowOff>
    </xdr:to>
    <xdr:sp macro="" textlink="">
      <xdr:nvSpPr>
        <xdr:cNvPr id="5" name="テキスト ボックス 4">
          <a:extLst>
            <a:ext uri="{FF2B5EF4-FFF2-40B4-BE49-F238E27FC236}">
              <a16:creationId xmlns:a16="http://schemas.microsoft.com/office/drawing/2014/main" id="{00000000-0008-0000-0500-000005000000}"/>
            </a:ext>
          </a:extLst>
        </xdr:cNvPr>
        <xdr:cNvSpPr txBox="1"/>
      </xdr:nvSpPr>
      <xdr:spPr>
        <a:xfrm>
          <a:off x="25623805" y="17023253"/>
          <a:ext cx="2226680" cy="102068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11</xdr:col>
      <xdr:colOff>181025</xdr:colOff>
      <xdr:row>0</xdr:row>
      <xdr:rowOff>155708</xdr:rowOff>
    </xdr:from>
    <xdr:to>
      <xdr:col>17</xdr:col>
      <xdr:colOff>104047</xdr:colOff>
      <xdr:row>4</xdr:row>
      <xdr:rowOff>4564</xdr:rowOff>
    </xdr:to>
    <xdr:sp macro="" textlink="">
      <xdr:nvSpPr>
        <xdr:cNvPr id="6" name="テキスト ボックス 5">
          <a:extLst>
            <a:ext uri="{FF2B5EF4-FFF2-40B4-BE49-F238E27FC236}">
              <a16:creationId xmlns:a16="http://schemas.microsoft.com/office/drawing/2014/main" id="{00000000-0008-0000-0500-000006000000}"/>
            </a:ext>
          </a:extLst>
        </xdr:cNvPr>
        <xdr:cNvSpPr txBox="1"/>
      </xdr:nvSpPr>
      <xdr:spPr>
        <a:xfrm>
          <a:off x="12204612" y="155708"/>
          <a:ext cx="10938892" cy="1270704"/>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9</xdr:col>
      <xdr:colOff>1406599</xdr:colOff>
      <xdr:row>0</xdr:row>
      <xdr:rowOff>509477</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0" y="0"/>
          <a:ext cx="115316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342900</xdr:colOff>
      <xdr:row>24</xdr:row>
      <xdr:rowOff>0</xdr:rowOff>
    </xdr:from>
    <xdr:to>
      <xdr:col>0</xdr:col>
      <xdr:colOff>180975</xdr:colOff>
      <xdr:row>24</xdr:row>
      <xdr:rowOff>0</xdr:rowOff>
    </xdr:to>
    <xdr:sp macro="" textlink="">
      <xdr:nvSpPr>
        <xdr:cNvPr id="2" name="Line 3">
          <a:extLst>
            <a:ext uri="{FF2B5EF4-FFF2-40B4-BE49-F238E27FC236}">
              <a16:creationId xmlns:a16="http://schemas.microsoft.com/office/drawing/2014/main" id="{B74DB1C4-C9A1-47C8-9C5E-59DF334D593B}"/>
            </a:ext>
          </a:extLst>
        </xdr:cNvPr>
        <xdr:cNvSpPr>
          <a:spLocks noChangeShapeType="1"/>
        </xdr:cNvSpPr>
      </xdr:nvSpPr>
      <xdr:spPr bwMode="auto">
        <a:xfrm>
          <a:off x="342900" y="10839450"/>
          <a:ext cx="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lr02n1116\&#22810;&#38754;&#30340;&#27231;&#33021;&#25903;&#25173;&#25512;&#36914;&#23460;\&#12304;&#12288;&#9734;&#9733;&#23455;&#26045;&#35201;&#32177;&#12539;&#35201;&#38936;&#12289;&#20132;&#20184;&#35201;&#32177;&#9733;&#9734;&#12288;&#12305;\01%20&#23455;&#26045;&#35201;&#32177;&#12539;&#35201;&#38936;\R030401_&#22810;&#38754;&#30340;&#27231;&#33021;&#25903;&#25173;&#20132;&#20184;&#37329;&#65288;&#25913;&#27491;&#65289;\04_&#27096;&#24335;\&#30003;&#35531;&#12539;&#22577;&#21578;&#27096;&#24335;&#65288;&#35352;&#20837;&#20363;&#12354;&#12426;&#65289;R03&#29256;&#65288;0414&#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lr02n1116\&#22810;&#38754;&#30340;&#27231;&#33021;&#25903;&#25173;&#25512;&#36914;&#23460;\&#12304;&#12288;&#9734;&#9733;&#23455;&#26045;&#35201;&#32177;&#12539;&#35201;&#38936;&#12289;&#20132;&#20184;&#35201;&#32177;&#9733;&#9734;&#12288;&#12305;\01%20&#23455;&#26045;&#35201;&#32177;&#12539;&#35201;&#38936;\R040401_&#22810;&#38754;&#30340;&#27231;&#33021;&#25903;&#25173;&#20132;&#20184;&#37329;&#65288;&#25913;&#27491;&#65289;\&#27096;&#24335;&#38598;&#65288;HP&#12450;&#12483;&#12503;&#29992;&#65289;\2_&#30003;&#35531;&#12539;&#22577;&#21578;&#26360;&#39006;\&#22577;&#21578;&#26360;&#39006;\&#27096;&#24335;&#31532;&#65297;&#65293;&#65303;&#21495;%20&#37329;&#37549;&#20986;&#32013;&#31807;&#65288;R04&#25913;&#2749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はじめに（PC）"/>
      <sheetName val="はじめに (手書き)"/>
      <sheetName val="様式第1-1号"/>
      <sheetName val="様式第1-2号"/>
      <sheetName val="様式第1-3号"/>
      <sheetName val="活動計画書"/>
      <sheetName val="加算措置"/>
      <sheetName val="位置図"/>
      <sheetName val="田んぼダム位置図"/>
      <sheetName val="構成員一覧"/>
      <sheetName val="長寿命化整備計画"/>
      <sheetName val="工事確認書"/>
      <sheetName val="活動記録 "/>
      <sheetName val="金銭出納簿"/>
      <sheetName val="報告書"/>
      <sheetName val="報告書（別紙）"/>
      <sheetName val="【取組番号早見表】"/>
      <sheetName val="【取組番号表】 "/>
      <sheetName val="【選択肢】"/>
      <sheetName val="【市町村用】"/>
      <sheetName val="別記3-1(1)"/>
      <sheetName val="別記3-1(2)"/>
      <sheetName val="別記3-1(3)"/>
      <sheetName val="市町村コードH30.10.1"/>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sheetData sheetId="10" refreshError="1"/>
      <sheetData sheetId="11" refreshError="1"/>
      <sheetData sheetId="12"/>
      <sheetData sheetId="13" refreshError="1"/>
      <sheetData sheetId="14"/>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様式第１－７号"/>
      <sheetName val="【選択肢】"/>
    </sheetNames>
    <sheetDataSet>
      <sheetData sheetId="0" refreshError="1"/>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B855B-B721-4A15-893E-81882AC9B9DA}">
  <dimension ref="A1:IX50"/>
  <sheetViews>
    <sheetView tabSelected="1" view="pageBreakPreview" topLeftCell="A30" zoomScaleNormal="100" zoomScaleSheetLayoutView="100" workbookViewId="0">
      <selection activeCell="D34" sqref="D34"/>
    </sheetView>
  </sheetViews>
  <sheetFormatPr defaultColWidth="9" defaultRowHeight="18.75" x14ac:dyDescent="0.15"/>
  <cols>
    <col min="1" max="2" width="2.75" style="8" customWidth="1"/>
    <col min="3" max="3" width="13" style="8" customWidth="1"/>
    <col min="4" max="4" width="13.75" style="8" customWidth="1"/>
    <col min="5" max="5" width="54.25" style="8" customWidth="1"/>
    <col min="6" max="6" width="2.625" style="8" customWidth="1"/>
    <col min="7" max="7" width="5.75" style="8" customWidth="1"/>
    <col min="8" max="16384" width="9" style="8"/>
  </cols>
  <sheetData>
    <row r="1" spans="1:258" ht="24" customHeight="1" thickBot="1" x14ac:dyDescent="0.2">
      <c r="A1" s="309" t="s">
        <v>0</v>
      </c>
      <c r="B1" s="309"/>
      <c r="C1" s="309"/>
      <c r="D1" s="308"/>
      <c r="E1" s="308"/>
      <c r="F1" s="308"/>
    </row>
    <row r="2" spans="1:258" ht="21" customHeight="1" x14ac:dyDescent="0.15">
      <c r="B2" s="321" t="s">
        <v>1</v>
      </c>
      <c r="C2" s="320"/>
      <c r="D2" s="319" t="s">
        <v>2</v>
      </c>
      <c r="E2" s="318" t="s">
        <v>3</v>
      </c>
    </row>
    <row r="3" spans="1:258" ht="21" customHeight="1" x14ac:dyDescent="0.15">
      <c r="B3" s="315" t="s">
        <v>4</v>
      </c>
      <c r="C3" s="314"/>
      <c r="D3" s="317" t="s">
        <v>5</v>
      </c>
      <c r="E3" s="316" t="s">
        <v>6</v>
      </c>
    </row>
    <row r="4" spans="1:258" ht="21" customHeight="1" x14ac:dyDescent="0.15">
      <c r="B4" s="315" t="s">
        <v>7</v>
      </c>
      <c r="C4" s="314"/>
      <c r="D4" s="1072" t="s">
        <v>8</v>
      </c>
      <c r="E4" s="1073"/>
    </row>
    <row r="5" spans="1:258" ht="21" customHeight="1" x14ac:dyDescent="0.15">
      <c r="B5" s="315" t="s">
        <v>9</v>
      </c>
      <c r="C5" s="314"/>
      <c r="D5" s="313" t="s">
        <v>10</v>
      </c>
      <c r="E5" s="312"/>
    </row>
    <row r="6" spans="1:258" ht="21" customHeight="1" thickBot="1" x14ac:dyDescent="0.2">
      <c r="B6" s="311" t="s">
        <v>11</v>
      </c>
      <c r="C6" s="310"/>
      <c r="D6" s="1074" t="s">
        <v>12</v>
      </c>
      <c r="E6" s="1075"/>
    </row>
    <row r="7" spans="1:258" ht="6.75" customHeight="1" x14ac:dyDescent="0.15"/>
    <row r="8" spans="1:258" ht="24" customHeight="1" x14ac:dyDescent="0.15">
      <c r="A8" s="309" t="s">
        <v>13</v>
      </c>
      <c r="B8" s="308"/>
      <c r="C8" s="308"/>
      <c r="D8" s="308"/>
      <c r="E8" s="308"/>
      <c r="F8" s="308"/>
    </row>
    <row r="9" spans="1:258" ht="18" customHeight="1" x14ac:dyDescent="0.15">
      <c r="B9" s="1068" t="s">
        <v>14</v>
      </c>
      <c r="C9" s="1068"/>
      <c r="D9" s="1068"/>
      <c r="E9" s="1068"/>
    </row>
    <row r="10" spans="1:258" ht="34.5" customHeight="1" x14ac:dyDescent="0.15">
      <c r="B10" s="1068" t="s">
        <v>15</v>
      </c>
      <c r="C10" s="1068"/>
      <c r="D10" s="1068"/>
      <c r="E10" s="1068"/>
    </row>
    <row r="11" spans="1:258" ht="18" customHeight="1" x14ac:dyDescent="0.15">
      <c r="B11" s="1069" t="s">
        <v>16</v>
      </c>
      <c r="C11" s="1069"/>
      <c r="D11" s="1069"/>
      <c r="E11" s="1069"/>
    </row>
    <row r="12" spans="1:258" ht="34.5" customHeight="1" x14ac:dyDescent="0.15">
      <c r="B12" s="1070" t="s">
        <v>17</v>
      </c>
      <c r="C12" s="1070"/>
      <c r="D12" s="1070"/>
      <c r="E12" s="1070"/>
      <c r="I12" s="1071"/>
      <c r="J12" s="1071"/>
      <c r="K12" s="1071"/>
      <c r="L12" s="1071"/>
      <c r="M12" s="1071"/>
      <c r="N12" s="1071"/>
      <c r="O12" s="1071"/>
      <c r="P12" s="1071"/>
      <c r="Q12" s="1071"/>
      <c r="R12" s="1071"/>
      <c r="S12" s="1071"/>
      <c r="T12" s="1071"/>
      <c r="U12" s="1071"/>
      <c r="V12" s="1071"/>
      <c r="W12" s="1071"/>
      <c r="X12" s="1071"/>
      <c r="Y12" s="1071"/>
      <c r="Z12" s="1071"/>
      <c r="AA12" s="1071"/>
      <c r="AB12" s="1071"/>
      <c r="AC12" s="1071"/>
      <c r="AD12" s="1071"/>
      <c r="AE12" s="1071"/>
      <c r="AF12" s="1071"/>
      <c r="AG12" s="1071"/>
      <c r="AH12" s="1071"/>
      <c r="AI12" s="1071"/>
      <c r="AJ12" s="1071"/>
      <c r="AK12" s="1071"/>
      <c r="AL12" s="1071"/>
      <c r="AM12" s="1071"/>
      <c r="AN12" s="1071"/>
      <c r="AO12" s="1071"/>
      <c r="AP12" s="1071"/>
      <c r="AQ12" s="1071"/>
      <c r="AR12" s="1071"/>
      <c r="AS12" s="1071"/>
      <c r="AT12" s="1071"/>
      <c r="AU12" s="1071"/>
      <c r="AV12" s="1071"/>
      <c r="AW12" s="1071"/>
      <c r="AX12" s="1071"/>
      <c r="AY12" s="1071"/>
      <c r="AZ12" s="1071"/>
      <c r="BA12" s="1071"/>
      <c r="BB12" s="1071"/>
      <c r="BC12" s="1071"/>
      <c r="BD12" s="1071"/>
      <c r="BE12" s="1071"/>
      <c r="BF12" s="1071"/>
      <c r="BG12" s="1071"/>
      <c r="BH12" s="1071"/>
      <c r="BI12" s="1071"/>
      <c r="BJ12" s="1071"/>
      <c r="BK12" s="1071"/>
      <c r="BL12" s="1071"/>
      <c r="BM12" s="1071"/>
      <c r="BN12" s="1071"/>
      <c r="BO12" s="1071"/>
      <c r="BP12" s="1071"/>
      <c r="BQ12" s="1071"/>
      <c r="BR12" s="1071"/>
      <c r="BS12" s="1071"/>
      <c r="BT12" s="1071"/>
      <c r="BU12" s="1071"/>
      <c r="BV12" s="1071"/>
      <c r="BW12" s="1071"/>
      <c r="BX12" s="1071"/>
      <c r="BY12" s="1071"/>
      <c r="BZ12" s="1071"/>
      <c r="CA12" s="1071"/>
      <c r="CB12" s="1071"/>
      <c r="CC12" s="1071"/>
      <c r="CD12" s="1071"/>
      <c r="CE12" s="1071"/>
      <c r="CF12" s="1071"/>
      <c r="CG12" s="1071"/>
      <c r="CH12" s="1071"/>
      <c r="CI12" s="1071"/>
      <c r="CJ12" s="1071"/>
      <c r="CK12" s="1071"/>
      <c r="CL12" s="1071"/>
      <c r="CM12" s="1071"/>
      <c r="CN12" s="1071"/>
      <c r="CO12" s="1071"/>
      <c r="CP12" s="1071"/>
      <c r="CQ12" s="1071"/>
      <c r="CR12" s="1071"/>
      <c r="CS12" s="1071"/>
      <c r="CT12" s="1071"/>
      <c r="CU12" s="1071"/>
      <c r="CV12" s="1071"/>
      <c r="CW12" s="1071"/>
      <c r="CX12" s="1071"/>
      <c r="CY12" s="1071"/>
      <c r="CZ12" s="1071"/>
      <c r="DA12" s="1071"/>
      <c r="DB12" s="1071"/>
      <c r="DC12" s="1071"/>
      <c r="DD12" s="1071"/>
      <c r="DE12" s="1071"/>
      <c r="DF12" s="1071"/>
      <c r="DG12" s="1071"/>
      <c r="DH12" s="1071"/>
      <c r="DI12" s="1071"/>
      <c r="DJ12" s="1071"/>
      <c r="DK12" s="1071"/>
      <c r="DL12" s="1071"/>
      <c r="DM12" s="1071"/>
      <c r="DN12" s="1071"/>
      <c r="DO12" s="1071"/>
      <c r="DP12" s="1071"/>
      <c r="DQ12" s="1071"/>
      <c r="DR12" s="1071"/>
      <c r="DS12" s="1071"/>
      <c r="DT12" s="1071"/>
      <c r="DU12" s="1071"/>
      <c r="DV12" s="1071"/>
      <c r="DW12" s="1071"/>
      <c r="DX12" s="1071"/>
      <c r="DY12" s="1071"/>
      <c r="DZ12" s="1071"/>
      <c r="EA12" s="1071"/>
      <c r="EB12" s="1071"/>
      <c r="EC12" s="1071"/>
      <c r="ED12" s="1071"/>
      <c r="EE12" s="1071"/>
      <c r="EF12" s="1071"/>
      <c r="EG12" s="1071"/>
      <c r="EH12" s="1071"/>
      <c r="EI12" s="1071"/>
      <c r="EJ12" s="1071"/>
      <c r="EK12" s="1071"/>
      <c r="EL12" s="1071"/>
      <c r="EM12" s="1071"/>
      <c r="EN12" s="1071"/>
      <c r="EO12" s="1071"/>
      <c r="EP12" s="1071"/>
      <c r="EQ12" s="1071"/>
      <c r="ER12" s="1071"/>
      <c r="ES12" s="1071"/>
      <c r="ET12" s="1071"/>
      <c r="EU12" s="1071"/>
      <c r="EV12" s="1071"/>
      <c r="EW12" s="1071"/>
      <c r="EX12" s="1071"/>
      <c r="EY12" s="1071"/>
      <c r="EZ12" s="1071"/>
      <c r="FA12" s="1071"/>
      <c r="FB12" s="1071"/>
      <c r="FC12" s="1071"/>
      <c r="FD12" s="1071"/>
      <c r="FE12" s="1071"/>
      <c r="FF12" s="1071"/>
      <c r="FG12" s="1071"/>
      <c r="FH12" s="1071"/>
      <c r="FI12" s="1071"/>
      <c r="FJ12" s="1071"/>
      <c r="FK12" s="1071"/>
      <c r="FL12" s="1071"/>
      <c r="FM12" s="1071"/>
      <c r="FN12" s="1071"/>
      <c r="FO12" s="1071"/>
      <c r="FP12" s="1071"/>
      <c r="FQ12" s="1071"/>
      <c r="FR12" s="1071"/>
      <c r="FS12" s="1071"/>
      <c r="FT12" s="1071"/>
      <c r="FU12" s="1071"/>
      <c r="FV12" s="1071"/>
      <c r="FW12" s="1071"/>
      <c r="FX12" s="1071"/>
      <c r="FY12" s="1071"/>
      <c r="FZ12" s="1071"/>
      <c r="GA12" s="1071"/>
      <c r="GB12" s="1071"/>
      <c r="GC12" s="1071"/>
      <c r="GD12" s="1071"/>
      <c r="GE12" s="1071"/>
      <c r="GF12" s="1071"/>
      <c r="GG12" s="1071"/>
      <c r="GH12" s="1071"/>
      <c r="GI12" s="1071"/>
      <c r="GJ12" s="1071"/>
      <c r="GK12" s="1071"/>
      <c r="GL12" s="1071"/>
      <c r="GM12" s="1071"/>
      <c r="GN12" s="1071"/>
      <c r="GO12" s="1071"/>
      <c r="GP12" s="1071"/>
      <c r="GQ12" s="1071"/>
      <c r="GR12" s="1071"/>
      <c r="GS12" s="1071"/>
      <c r="GT12" s="1071"/>
      <c r="GU12" s="1071"/>
      <c r="GV12" s="1071"/>
      <c r="GW12" s="1071"/>
      <c r="GX12" s="1071"/>
      <c r="GY12" s="1071"/>
      <c r="GZ12" s="1071"/>
      <c r="HA12" s="1071"/>
      <c r="HB12" s="1071"/>
      <c r="HC12" s="1071"/>
      <c r="HD12" s="1071"/>
      <c r="HE12" s="1071"/>
      <c r="HF12" s="1071"/>
      <c r="HG12" s="1071"/>
      <c r="HH12" s="1071"/>
      <c r="HI12" s="1071"/>
      <c r="HJ12" s="1071"/>
      <c r="HK12" s="1071"/>
      <c r="HL12" s="1071"/>
      <c r="HM12" s="1071"/>
      <c r="HN12" s="1071"/>
      <c r="HO12" s="1071"/>
      <c r="HP12" s="1071"/>
      <c r="HQ12" s="1071"/>
      <c r="HR12" s="1071"/>
      <c r="HS12" s="1071"/>
      <c r="HT12" s="1071"/>
      <c r="HU12" s="1071"/>
      <c r="HV12" s="1071"/>
      <c r="HW12" s="1071"/>
      <c r="HX12" s="1071"/>
      <c r="HY12" s="1071"/>
      <c r="HZ12" s="1071"/>
      <c r="IA12" s="1071"/>
      <c r="IB12" s="1071"/>
      <c r="IC12" s="1071"/>
      <c r="ID12" s="1071"/>
      <c r="IE12" s="1071"/>
      <c r="IF12" s="1071"/>
      <c r="IG12" s="1071"/>
      <c r="IH12" s="1071"/>
      <c r="II12" s="1071"/>
      <c r="IJ12" s="1071"/>
      <c r="IK12" s="1071"/>
      <c r="IL12" s="1071"/>
      <c r="IM12" s="1071"/>
      <c r="IN12" s="1071"/>
      <c r="IO12" s="1071"/>
      <c r="IP12" s="1071"/>
      <c r="IQ12" s="1071"/>
      <c r="IR12" s="1071"/>
      <c r="IS12" s="1071"/>
      <c r="IT12" s="1071"/>
      <c r="IU12" s="1071"/>
      <c r="IV12" s="1071"/>
      <c r="IW12" s="1071"/>
      <c r="IX12" s="1071"/>
    </row>
    <row r="13" spans="1:258" ht="34.5" customHeight="1" x14ac:dyDescent="0.15">
      <c r="B13" s="1068" t="s">
        <v>18</v>
      </c>
      <c r="C13" s="1068"/>
      <c r="D13" s="1068"/>
      <c r="E13" s="1068"/>
      <c r="I13" s="1071"/>
      <c r="J13" s="1071"/>
      <c r="K13" s="1071"/>
      <c r="L13" s="1071"/>
      <c r="M13" s="1071"/>
      <c r="N13" s="1071"/>
      <c r="O13" s="1071"/>
      <c r="P13" s="1071"/>
      <c r="Q13" s="1071"/>
      <c r="R13" s="1071"/>
      <c r="S13" s="1071"/>
      <c r="T13" s="1071"/>
      <c r="U13" s="1071"/>
      <c r="V13" s="1071"/>
      <c r="W13" s="1071"/>
      <c r="X13" s="1071"/>
      <c r="Y13" s="1071"/>
      <c r="Z13" s="1071"/>
      <c r="AA13" s="1071"/>
      <c r="AB13" s="1071"/>
      <c r="AC13" s="1071"/>
      <c r="AD13" s="1071"/>
      <c r="AE13" s="1071"/>
      <c r="AF13" s="1071"/>
      <c r="AG13" s="1071"/>
      <c r="AH13" s="1071"/>
      <c r="AI13" s="1071"/>
      <c r="AJ13" s="1071"/>
      <c r="AK13" s="1071"/>
      <c r="AL13" s="1071"/>
      <c r="AM13" s="1071"/>
      <c r="AN13" s="1071"/>
      <c r="AO13" s="1071"/>
      <c r="AP13" s="1071"/>
      <c r="AQ13" s="1071"/>
      <c r="AR13" s="1071"/>
      <c r="AS13" s="1071"/>
      <c r="AT13" s="1071"/>
      <c r="AU13" s="1071"/>
      <c r="AV13" s="1071"/>
      <c r="AW13" s="1071"/>
      <c r="AX13" s="1071"/>
      <c r="AY13" s="1071"/>
      <c r="AZ13" s="1071"/>
      <c r="BA13" s="1071"/>
      <c r="BB13" s="1071"/>
      <c r="BC13" s="1071"/>
      <c r="BD13" s="1071"/>
      <c r="BE13" s="1071"/>
      <c r="BF13" s="1071"/>
      <c r="BG13" s="1071"/>
      <c r="BH13" s="1071"/>
      <c r="BI13" s="1071"/>
      <c r="BJ13" s="1071"/>
      <c r="BK13" s="1071"/>
      <c r="BL13" s="1071"/>
      <c r="BM13" s="1071"/>
      <c r="BN13" s="1071"/>
      <c r="BO13" s="1071"/>
      <c r="BP13" s="1071"/>
      <c r="BQ13" s="1071"/>
      <c r="BR13" s="1071"/>
      <c r="BS13" s="1071"/>
      <c r="BT13" s="1071"/>
      <c r="BU13" s="1071"/>
      <c r="BV13" s="1071"/>
      <c r="BW13" s="1071"/>
      <c r="BX13" s="1071"/>
      <c r="BY13" s="1071"/>
      <c r="BZ13" s="1071"/>
      <c r="CA13" s="1071"/>
      <c r="CB13" s="1071"/>
      <c r="CC13" s="1071"/>
      <c r="CD13" s="1071"/>
      <c r="CE13" s="1071"/>
      <c r="CF13" s="1071"/>
      <c r="CG13" s="1071"/>
      <c r="CH13" s="1071"/>
      <c r="CI13" s="1071"/>
      <c r="CJ13" s="1071"/>
      <c r="CK13" s="1071"/>
      <c r="CL13" s="1071"/>
      <c r="CM13" s="1071"/>
      <c r="CN13" s="1071"/>
      <c r="CO13" s="1071"/>
      <c r="CP13" s="1071"/>
      <c r="CQ13" s="1071"/>
      <c r="CR13" s="1071"/>
      <c r="CS13" s="1071"/>
      <c r="CT13" s="1071"/>
      <c r="CU13" s="1071"/>
      <c r="CV13" s="1071"/>
      <c r="CW13" s="1071"/>
      <c r="CX13" s="1071"/>
      <c r="CY13" s="1071"/>
      <c r="CZ13" s="1071"/>
      <c r="DA13" s="1071"/>
      <c r="DB13" s="1071"/>
      <c r="DC13" s="1071"/>
      <c r="DD13" s="1071"/>
      <c r="DE13" s="1071"/>
      <c r="DF13" s="1071"/>
      <c r="DG13" s="1071"/>
      <c r="DH13" s="1071"/>
      <c r="DI13" s="1071"/>
      <c r="DJ13" s="1071"/>
      <c r="DK13" s="1071"/>
      <c r="DL13" s="1071"/>
      <c r="DM13" s="1071"/>
      <c r="DN13" s="1071"/>
      <c r="DO13" s="1071"/>
      <c r="DP13" s="1071"/>
      <c r="DQ13" s="1071"/>
      <c r="DR13" s="1071"/>
      <c r="DS13" s="1071"/>
      <c r="DT13" s="1071"/>
      <c r="DU13" s="1071"/>
      <c r="DV13" s="1071"/>
      <c r="DW13" s="1071"/>
      <c r="DX13" s="1071"/>
      <c r="DY13" s="1071"/>
      <c r="DZ13" s="1071"/>
      <c r="EA13" s="1071"/>
      <c r="EB13" s="1071"/>
      <c r="EC13" s="1071"/>
      <c r="ED13" s="1071"/>
      <c r="EE13" s="1071"/>
      <c r="EF13" s="1071"/>
      <c r="EG13" s="1071"/>
      <c r="EH13" s="1071"/>
      <c r="EI13" s="1071"/>
      <c r="EJ13" s="1071"/>
      <c r="EK13" s="1071"/>
      <c r="EL13" s="1071"/>
      <c r="EM13" s="1071"/>
      <c r="EN13" s="1071"/>
      <c r="EO13" s="1071"/>
      <c r="EP13" s="1071"/>
      <c r="EQ13" s="1071"/>
      <c r="ER13" s="1071"/>
      <c r="ES13" s="1071"/>
      <c r="ET13" s="1071"/>
      <c r="EU13" s="1071"/>
      <c r="EV13" s="1071"/>
      <c r="EW13" s="1071"/>
      <c r="EX13" s="1071"/>
      <c r="EY13" s="1071"/>
      <c r="EZ13" s="1071"/>
      <c r="FA13" s="1071"/>
      <c r="FB13" s="1071"/>
      <c r="FC13" s="1071"/>
      <c r="FD13" s="1071"/>
      <c r="FE13" s="1071"/>
      <c r="FF13" s="1071"/>
      <c r="FG13" s="1071"/>
      <c r="FH13" s="1071"/>
      <c r="FI13" s="1071"/>
      <c r="FJ13" s="1071"/>
      <c r="FK13" s="1071"/>
      <c r="FL13" s="1071"/>
      <c r="FM13" s="1071"/>
      <c r="FN13" s="1071"/>
      <c r="FO13" s="1071"/>
      <c r="FP13" s="1071"/>
      <c r="FQ13" s="1071"/>
      <c r="FR13" s="1071"/>
      <c r="FS13" s="1071"/>
      <c r="FT13" s="1071"/>
      <c r="FU13" s="1071"/>
      <c r="FV13" s="1071"/>
      <c r="FW13" s="1071"/>
      <c r="FX13" s="1071"/>
      <c r="FY13" s="1071"/>
      <c r="FZ13" s="1071"/>
      <c r="GA13" s="1071"/>
      <c r="GB13" s="1071"/>
      <c r="GC13" s="1071"/>
      <c r="GD13" s="1071"/>
      <c r="GE13" s="1071"/>
      <c r="GF13" s="1071"/>
      <c r="GG13" s="1071"/>
      <c r="GH13" s="1071"/>
      <c r="GI13" s="1071"/>
      <c r="GJ13" s="1071"/>
      <c r="GK13" s="1071"/>
      <c r="GL13" s="1071"/>
      <c r="GM13" s="1071"/>
      <c r="GN13" s="1071"/>
      <c r="GO13" s="1071"/>
      <c r="GP13" s="1071"/>
      <c r="GQ13" s="1071"/>
      <c r="GR13" s="1071"/>
      <c r="GS13" s="1071"/>
      <c r="GT13" s="1071"/>
      <c r="GU13" s="1071"/>
      <c r="GV13" s="1071"/>
      <c r="GW13" s="1071"/>
      <c r="GX13" s="1071"/>
      <c r="GY13" s="1071"/>
      <c r="GZ13" s="1071"/>
      <c r="HA13" s="1071"/>
      <c r="HB13" s="1071"/>
      <c r="HC13" s="1071"/>
      <c r="HD13" s="1071"/>
      <c r="HE13" s="1071"/>
      <c r="HF13" s="1071"/>
      <c r="HG13" s="1071"/>
      <c r="HH13" s="1071"/>
      <c r="HI13" s="1071"/>
      <c r="HJ13" s="1071"/>
      <c r="HK13" s="1071"/>
      <c r="HL13" s="1071"/>
      <c r="HM13" s="1071"/>
      <c r="HN13" s="1071"/>
      <c r="HO13" s="1071"/>
      <c r="HP13" s="1071"/>
      <c r="HQ13" s="1071"/>
      <c r="HR13" s="1071"/>
      <c r="HS13" s="1071"/>
      <c r="HT13" s="1071"/>
      <c r="HU13" s="1071"/>
      <c r="HV13" s="1071"/>
      <c r="HW13" s="1071"/>
      <c r="HX13" s="1071"/>
      <c r="HY13" s="1071"/>
      <c r="HZ13" s="1071"/>
      <c r="IA13" s="1071"/>
      <c r="IB13" s="1071"/>
      <c r="IC13" s="1071"/>
      <c r="ID13" s="1071"/>
      <c r="IE13" s="1071"/>
      <c r="IF13" s="1071"/>
      <c r="IG13" s="1071"/>
      <c r="IH13" s="1071"/>
      <c r="II13" s="1071"/>
      <c r="IJ13" s="1071"/>
      <c r="IK13" s="1071"/>
      <c r="IL13" s="1071"/>
      <c r="IM13" s="1071"/>
      <c r="IN13" s="1071"/>
      <c r="IO13" s="1071"/>
      <c r="IP13" s="1071"/>
      <c r="IQ13" s="1071"/>
      <c r="IR13" s="1071"/>
      <c r="IS13" s="1071"/>
      <c r="IT13" s="1071"/>
      <c r="IU13" s="1071"/>
      <c r="IV13" s="1071"/>
      <c r="IW13" s="1071"/>
      <c r="IX13" s="1071"/>
    </row>
    <row r="14" spans="1:258" ht="18" customHeight="1" x14ac:dyDescent="0.15">
      <c r="B14" s="1068" t="s">
        <v>19</v>
      </c>
      <c r="C14" s="1068"/>
      <c r="D14" s="1068"/>
      <c r="E14" s="1068"/>
    </row>
    <row r="15" spans="1:258" ht="6.75" customHeight="1" x14ac:dyDescent="0.15"/>
    <row r="16" spans="1:258" ht="23.25" customHeight="1" x14ac:dyDescent="0.15">
      <c r="A16" s="309" t="s">
        <v>20</v>
      </c>
      <c r="B16" s="309"/>
      <c r="C16" s="308"/>
      <c r="D16" s="309"/>
      <c r="E16" s="309"/>
      <c r="F16" s="308"/>
      <c r="G16" s="308"/>
      <c r="H16" s="308"/>
      <c r="I16" s="1071"/>
      <c r="J16" s="1071"/>
      <c r="K16" s="1071"/>
      <c r="L16" s="1071"/>
      <c r="M16" s="1071"/>
      <c r="N16" s="1071"/>
      <c r="O16" s="1071"/>
      <c r="P16" s="1071"/>
      <c r="Q16" s="1071"/>
      <c r="R16" s="1071"/>
      <c r="S16" s="1071"/>
      <c r="T16" s="1071"/>
      <c r="U16" s="1071"/>
      <c r="V16" s="1071"/>
      <c r="W16" s="1071"/>
      <c r="X16" s="1071"/>
      <c r="Y16" s="1071"/>
      <c r="Z16" s="1071"/>
      <c r="AA16" s="1071"/>
      <c r="AB16" s="1071"/>
      <c r="AC16" s="1071"/>
      <c r="AD16" s="1071"/>
      <c r="AE16" s="1071"/>
      <c r="AF16" s="1071"/>
      <c r="AG16" s="1071"/>
      <c r="AH16" s="1071"/>
      <c r="AI16" s="1071"/>
      <c r="AJ16" s="1071"/>
      <c r="AK16" s="1071"/>
      <c r="AL16" s="1071"/>
      <c r="AM16" s="1071"/>
      <c r="AN16" s="1071"/>
      <c r="AO16" s="1071"/>
      <c r="AP16" s="1071"/>
      <c r="AQ16" s="1071"/>
      <c r="AR16" s="1071"/>
      <c r="AS16" s="1071"/>
      <c r="AT16" s="1071"/>
      <c r="AU16" s="1071"/>
      <c r="AV16" s="1071"/>
      <c r="AW16" s="1071"/>
      <c r="AX16" s="1071"/>
      <c r="AY16" s="1071"/>
      <c r="AZ16" s="1071"/>
      <c r="BA16" s="1071"/>
      <c r="BB16" s="1071"/>
      <c r="BC16" s="1071"/>
      <c r="BD16" s="1071"/>
      <c r="BE16" s="1071"/>
      <c r="BF16" s="1071"/>
      <c r="BG16" s="1071"/>
      <c r="BH16" s="1071"/>
      <c r="BI16" s="1071"/>
      <c r="BJ16" s="1071"/>
      <c r="BK16" s="1071"/>
      <c r="BL16" s="1071"/>
      <c r="BM16" s="1071"/>
      <c r="BN16" s="1071"/>
      <c r="BO16" s="1071"/>
      <c r="BP16" s="1071"/>
      <c r="BQ16" s="1071"/>
      <c r="BR16" s="1071"/>
      <c r="BS16" s="1071"/>
      <c r="BT16" s="1071"/>
      <c r="BU16" s="1071"/>
      <c r="BV16" s="1071"/>
      <c r="BW16" s="1071"/>
      <c r="BX16" s="1071"/>
      <c r="BY16" s="1071"/>
      <c r="BZ16" s="1071"/>
      <c r="CA16" s="1071"/>
      <c r="CB16" s="1071"/>
      <c r="CC16" s="1071"/>
      <c r="CD16" s="1071"/>
      <c r="CE16" s="1071"/>
      <c r="CF16" s="1071"/>
      <c r="CG16" s="1071"/>
      <c r="CH16" s="1071"/>
      <c r="CI16" s="1071"/>
      <c r="CJ16" s="1071"/>
      <c r="CK16" s="1071"/>
      <c r="CL16" s="1071"/>
      <c r="CM16" s="1071"/>
      <c r="CN16" s="1071"/>
      <c r="CO16" s="1071"/>
      <c r="CP16" s="1071"/>
      <c r="CQ16" s="1071"/>
      <c r="CR16" s="1071"/>
      <c r="CS16" s="1071"/>
      <c r="CT16" s="1071"/>
      <c r="CU16" s="1071"/>
      <c r="CV16" s="1071"/>
      <c r="CW16" s="1071"/>
      <c r="CX16" s="1071"/>
      <c r="CY16" s="1071"/>
      <c r="CZ16" s="1071"/>
      <c r="DA16" s="1071"/>
      <c r="DB16" s="1071"/>
      <c r="DC16" s="1071"/>
      <c r="DD16" s="1071"/>
      <c r="DE16" s="1071"/>
      <c r="DF16" s="1071"/>
      <c r="DG16" s="1071"/>
      <c r="DH16" s="1071"/>
      <c r="DI16" s="1071"/>
      <c r="DJ16" s="1071"/>
      <c r="DK16" s="1071"/>
      <c r="DL16" s="1071"/>
      <c r="DM16" s="1071"/>
      <c r="DN16" s="1071"/>
      <c r="DO16" s="1071"/>
      <c r="DP16" s="1071"/>
      <c r="DQ16" s="1071"/>
      <c r="DR16" s="1071"/>
      <c r="DS16" s="1071"/>
      <c r="DT16" s="1071"/>
      <c r="DU16" s="1071"/>
      <c r="DV16" s="1071"/>
      <c r="DW16" s="1071"/>
      <c r="DX16" s="1071"/>
      <c r="DY16" s="1071"/>
      <c r="DZ16" s="1071"/>
      <c r="EA16" s="1071"/>
      <c r="EB16" s="1071"/>
      <c r="EC16" s="1071"/>
      <c r="ED16" s="1071"/>
      <c r="EE16" s="1071"/>
      <c r="EF16" s="1071"/>
      <c r="EG16" s="1071"/>
      <c r="EH16" s="1071"/>
      <c r="EI16" s="1071"/>
      <c r="EJ16" s="1071"/>
      <c r="EK16" s="1071"/>
      <c r="EL16" s="1071"/>
      <c r="EM16" s="1071"/>
      <c r="EN16" s="1071"/>
      <c r="EO16" s="1071"/>
      <c r="EP16" s="1071"/>
      <c r="EQ16" s="1071"/>
      <c r="ER16" s="1071"/>
      <c r="ES16" s="1071"/>
      <c r="ET16" s="1071"/>
      <c r="EU16" s="1071"/>
      <c r="EV16" s="1071"/>
      <c r="EW16" s="1071"/>
      <c r="EX16" s="1071"/>
      <c r="EY16" s="1071"/>
      <c r="EZ16" s="1071"/>
      <c r="FA16" s="1071"/>
      <c r="FB16" s="1071"/>
      <c r="FC16" s="1071"/>
      <c r="FD16" s="1071"/>
      <c r="FE16" s="1071"/>
      <c r="FF16" s="1071"/>
      <c r="FG16" s="1071"/>
      <c r="FH16" s="1071"/>
      <c r="FI16" s="1071"/>
      <c r="FJ16" s="1071"/>
      <c r="FK16" s="1071"/>
      <c r="FL16" s="1071"/>
      <c r="FM16" s="1071"/>
      <c r="FN16" s="1071"/>
      <c r="FO16" s="1071"/>
      <c r="FP16" s="1071"/>
      <c r="FQ16" s="1071"/>
      <c r="FR16" s="1071"/>
      <c r="FS16" s="1071"/>
      <c r="FT16" s="1071"/>
      <c r="FU16" s="1071"/>
      <c r="FV16" s="1071"/>
      <c r="FW16" s="1071"/>
      <c r="FX16" s="1071"/>
      <c r="FY16" s="1071"/>
      <c r="FZ16" s="1071"/>
      <c r="GA16" s="1071"/>
      <c r="GB16" s="1071"/>
      <c r="GC16" s="1071"/>
      <c r="GD16" s="1071"/>
      <c r="GE16" s="1071"/>
      <c r="GF16" s="1071"/>
      <c r="GG16" s="1071"/>
      <c r="GH16" s="1071"/>
      <c r="GI16" s="1071"/>
      <c r="GJ16" s="1071"/>
      <c r="GK16" s="1071"/>
      <c r="GL16" s="1071"/>
      <c r="GM16" s="1071"/>
      <c r="GN16" s="1071"/>
      <c r="GO16" s="1071"/>
      <c r="GP16" s="1071"/>
      <c r="GQ16" s="1071"/>
      <c r="GR16" s="1071"/>
      <c r="GS16" s="1071"/>
      <c r="GT16" s="1071"/>
      <c r="GU16" s="1071"/>
      <c r="GV16" s="1071"/>
      <c r="GW16" s="1071"/>
      <c r="GX16" s="1071"/>
      <c r="GY16" s="1071"/>
      <c r="GZ16" s="1071"/>
      <c r="HA16" s="1071"/>
      <c r="HB16" s="1071"/>
      <c r="HC16" s="1071"/>
      <c r="HD16" s="1071"/>
      <c r="HE16" s="1071"/>
      <c r="HF16" s="1071"/>
      <c r="HG16" s="1071"/>
      <c r="HH16" s="1071"/>
      <c r="HI16" s="1071"/>
      <c r="HJ16" s="1071"/>
      <c r="HK16" s="1071"/>
      <c r="HL16" s="1071"/>
      <c r="HM16" s="1071"/>
      <c r="HN16" s="1071"/>
      <c r="HO16" s="1071"/>
      <c r="HP16" s="1071"/>
      <c r="HQ16" s="1071"/>
      <c r="HR16" s="1071"/>
      <c r="HS16" s="1071"/>
      <c r="HT16" s="1071"/>
      <c r="HU16" s="1071"/>
      <c r="HV16" s="1071"/>
      <c r="HW16" s="1071"/>
      <c r="HX16" s="1071"/>
      <c r="HY16" s="1071"/>
      <c r="HZ16" s="1071"/>
      <c r="IA16" s="1071"/>
      <c r="IB16" s="1071"/>
      <c r="IC16" s="1071"/>
      <c r="ID16" s="1071"/>
      <c r="IE16" s="1071"/>
      <c r="IF16" s="1071"/>
      <c r="IG16" s="1071"/>
      <c r="IH16" s="1071"/>
      <c r="II16" s="1071"/>
      <c r="IJ16" s="1071"/>
      <c r="IK16" s="1071"/>
      <c r="IL16" s="1071"/>
      <c r="IM16" s="1071"/>
      <c r="IN16" s="1071"/>
      <c r="IO16" s="1071"/>
      <c r="IP16" s="1071"/>
      <c r="IQ16" s="1071"/>
      <c r="IR16" s="1071"/>
      <c r="IS16" s="1071"/>
      <c r="IT16" s="1071"/>
      <c r="IU16" s="1071"/>
      <c r="IV16" s="1071"/>
      <c r="IW16" s="1071"/>
      <c r="IX16" s="1071"/>
    </row>
    <row r="17" spans="1:5" ht="21.75" customHeight="1" x14ac:dyDescent="0.15">
      <c r="A17" s="8" t="s">
        <v>21</v>
      </c>
    </row>
    <row r="18" spans="1:5" ht="21" customHeight="1" x14ac:dyDescent="0.15">
      <c r="B18" s="1060" t="s">
        <v>22</v>
      </c>
      <c r="C18" s="1061"/>
      <c r="D18" s="122" t="s">
        <v>23</v>
      </c>
      <c r="E18" s="122" t="s">
        <v>24</v>
      </c>
    </row>
    <row r="19" spans="1:5" x14ac:dyDescent="0.15">
      <c r="B19" s="287" t="s">
        <v>25</v>
      </c>
      <c r="C19" s="287"/>
      <c r="D19" s="287" t="s">
        <v>26</v>
      </c>
      <c r="E19" s="307" t="s">
        <v>27</v>
      </c>
    </row>
    <row r="20" spans="1:5" ht="19.5" customHeight="1" x14ac:dyDescent="0.15">
      <c r="B20" s="287" t="s">
        <v>28</v>
      </c>
      <c r="C20" s="287"/>
      <c r="D20" s="287" t="s">
        <v>26</v>
      </c>
      <c r="E20" s="289" t="s">
        <v>29</v>
      </c>
    </row>
    <row r="21" spans="1:5" x14ac:dyDescent="0.15">
      <c r="B21" s="301" t="s">
        <v>30</v>
      </c>
      <c r="C21" s="287"/>
      <c r="D21" s="287" t="s">
        <v>26</v>
      </c>
      <c r="E21" s="307" t="s">
        <v>31</v>
      </c>
    </row>
    <row r="22" spans="1:5" x14ac:dyDescent="0.15">
      <c r="A22" s="300"/>
      <c r="B22" s="302"/>
      <c r="C22" s="295" t="s">
        <v>32</v>
      </c>
      <c r="D22" s="301" t="s">
        <v>26</v>
      </c>
      <c r="E22" s="306" t="s">
        <v>33</v>
      </c>
    </row>
    <row r="23" spans="1:5" x14ac:dyDescent="0.15">
      <c r="A23" s="300"/>
      <c r="B23" s="302"/>
      <c r="C23" s="305" t="s">
        <v>34</v>
      </c>
      <c r="D23" s="304" t="s">
        <v>35</v>
      </c>
      <c r="E23" s="303" t="s">
        <v>36</v>
      </c>
    </row>
    <row r="24" spans="1:5" ht="19.5" customHeight="1" x14ac:dyDescent="0.15">
      <c r="A24" s="300"/>
      <c r="B24" s="302"/>
      <c r="C24" s="294" t="s">
        <v>37</v>
      </c>
      <c r="D24" s="287" t="s">
        <v>26</v>
      </c>
      <c r="E24" s="289" t="s">
        <v>38</v>
      </c>
    </row>
    <row r="25" spans="1:5" ht="19.5" customHeight="1" x14ac:dyDescent="0.15">
      <c r="A25" s="300"/>
      <c r="B25" s="302"/>
      <c r="C25" s="294" t="s">
        <v>39</v>
      </c>
      <c r="D25" s="301" t="s">
        <v>35</v>
      </c>
      <c r="E25" s="289" t="s">
        <v>40</v>
      </c>
    </row>
    <row r="26" spans="1:5" ht="19.5" customHeight="1" x14ac:dyDescent="0.15">
      <c r="A26" s="300"/>
      <c r="B26" s="293"/>
      <c r="C26" s="294" t="s">
        <v>41</v>
      </c>
      <c r="D26" s="1076" t="s">
        <v>42</v>
      </c>
      <c r="E26" s="289" t="s">
        <v>43</v>
      </c>
    </row>
    <row r="27" spans="1:5" ht="19.5" customHeight="1" x14ac:dyDescent="0.15">
      <c r="B27" s="299" t="s">
        <v>44</v>
      </c>
      <c r="C27" s="299"/>
      <c r="D27" s="1077"/>
      <c r="E27" s="297" t="s">
        <v>45</v>
      </c>
    </row>
    <row r="28" spans="1:5" ht="19.5" customHeight="1" x14ac:dyDescent="0.15">
      <c r="B28" s="1064" t="s">
        <v>46</v>
      </c>
      <c r="C28" s="1065"/>
      <c r="D28" s="287" t="s">
        <v>35</v>
      </c>
      <c r="E28" s="289" t="s">
        <v>47</v>
      </c>
    </row>
    <row r="29" spans="1:5" ht="19.5" customHeight="1" x14ac:dyDescent="0.15">
      <c r="B29" s="1066" t="s">
        <v>48</v>
      </c>
      <c r="C29" s="1067"/>
      <c r="D29" s="287" t="s">
        <v>35</v>
      </c>
      <c r="E29" s="289" t="s">
        <v>49</v>
      </c>
    </row>
    <row r="30" spans="1:5" ht="19.5" customHeight="1" x14ac:dyDescent="0.15">
      <c r="B30" s="298" t="s">
        <v>44</v>
      </c>
      <c r="C30" s="298"/>
      <c r="D30" s="298" t="s">
        <v>26</v>
      </c>
      <c r="E30" s="297" t="s">
        <v>50</v>
      </c>
    </row>
    <row r="31" spans="1:5" ht="3.6" customHeight="1" x14ac:dyDescent="0.15"/>
    <row r="32" spans="1:5" ht="17.25" customHeight="1" x14ac:dyDescent="0.15">
      <c r="A32" s="8" t="s">
        <v>51</v>
      </c>
    </row>
    <row r="33" spans="1:5" ht="19.5" customHeight="1" x14ac:dyDescent="0.15">
      <c r="B33" s="1060" t="s">
        <v>22</v>
      </c>
      <c r="C33" s="1061"/>
      <c r="D33" s="122" t="s">
        <v>23</v>
      </c>
      <c r="E33" s="122" t="s">
        <v>24</v>
      </c>
    </row>
    <row r="34" spans="1:5" ht="19.5" customHeight="1" x14ac:dyDescent="0.15">
      <c r="B34" s="294" t="s">
        <v>52</v>
      </c>
      <c r="C34" s="294"/>
      <c r="D34" s="287" t="s">
        <v>26</v>
      </c>
      <c r="E34" s="296" t="s">
        <v>7367</v>
      </c>
    </row>
    <row r="35" spans="1:5" ht="19.5" customHeight="1" x14ac:dyDescent="0.15">
      <c r="B35" s="294" t="s">
        <v>55</v>
      </c>
      <c r="C35" s="294"/>
      <c r="D35" s="287" t="s">
        <v>26</v>
      </c>
      <c r="E35" s="287" t="s">
        <v>56</v>
      </c>
    </row>
    <row r="36" spans="1:5" ht="19.5" customHeight="1" x14ac:dyDescent="0.15">
      <c r="B36" s="295" t="s">
        <v>57</v>
      </c>
      <c r="C36" s="294"/>
      <c r="D36" s="287" t="s">
        <v>26</v>
      </c>
      <c r="E36" s="287" t="s">
        <v>58</v>
      </c>
    </row>
    <row r="37" spans="1:5" ht="19.5" customHeight="1" x14ac:dyDescent="0.15">
      <c r="B37" s="293"/>
      <c r="C37" s="292" t="s">
        <v>59</v>
      </c>
      <c r="D37" s="287" t="s">
        <v>35</v>
      </c>
      <c r="E37" s="291" t="s">
        <v>60</v>
      </c>
    </row>
    <row r="38" spans="1:5" ht="3.95" customHeight="1" x14ac:dyDescent="0.15"/>
    <row r="39" spans="1:5" ht="19.5" customHeight="1" x14ac:dyDescent="0.15">
      <c r="A39" s="8" t="s">
        <v>61</v>
      </c>
    </row>
    <row r="40" spans="1:5" ht="19.5" customHeight="1" x14ac:dyDescent="0.15">
      <c r="B40" s="1062" t="s">
        <v>22</v>
      </c>
      <c r="C40" s="1063"/>
      <c r="D40" s="290" t="s">
        <v>23</v>
      </c>
      <c r="E40" s="290" t="s">
        <v>62</v>
      </c>
    </row>
    <row r="41" spans="1:5" ht="19.5" customHeight="1" x14ac:dyDescent="0.15">
      <c r="B41" s="287" t="s">
        <v>63</v>
      </c>
      <c r="C41" s="287"/>
      <c r="D41" s="288"/>
      <c r="E41" s="287" t="s">
        <v>64</v>
      </c>
    </row>
    <row r="42" spans="1:5" ht="19.5" customHeight="1" x14ac:dyDescent="0.15">
      <c r="B42" s="287" t="s">
        <v>65</v>
      </c>
      <c r="C42" s="287"/>
      <c r="D42" s="288"/>
      <c r="E42" s="287" t="s">
        <v>66</v>
      </c>
    </row>
    <row r="43" spans="1:5" ht="28.5" customHeight="1" x14ac:dyDescent="0.15">
      <c r="A43" s="8" t="s">
        <v>67</v>
      </c>
    </row>
    <row r="44" spans="1:5" ht="19.5" customHeight="1" x14ac:dyDescent="0.15">
      <c r="B44" s="1062" t="s">
        <v>22</v>
      </c>
      <c r="C44" s="1063"/>
      <c r="D44" s="290" t="s">
        <v>23</v>
      </c>
      <c r="E44" s="290" t="s">
        <v>62</v>
      </c>
    </row>
    <row r="45" spans="1:5" ht="18.75" customHeight="1" x14ac:dyDescent="0.15">
      <c r="B45" s="287" t="s">
        <v>68</v>
      </c>
      <c r="C45" s="287"/>
      <c r="D45" s="288"/>
      <c r="E45" s="289" t="s">
        <v>69</v>
      </c>
    </row>
    <row r="46" spans="1:5" ht="18" customHeight="1" x14ac:dyDescent="0.15">
      <c r="B46" s="287" t="s">
        <v>70</v>
      </c>
      <c r="C46" s="287"/>
      <c r="D46" s="288"/>
      <c r="E46" s="287" t="s">
        <v>71</v>
      </c>
    </row>
    <row r="47" spans="1:5" ht="18" customHeight="1" x14ac:dyDescent="0.15">
      <c r="B47" s="287" t="s">
        <v>72</v>
      </c>
      <c r="C47" s="287"/>
      <c r="D47" s="288"/>
      <c r="E47" s="287" t="s">
        <v>73</v>
      </c>
    </row>
    <row r="48" spans="1:5" ht="18" customHeight="1" x14ac:dyDescent="0.15">
      <c r="B48" s="287" t="s">
        <v>74</v>
      </c>
      <c r="C48" s="287"/>
      <c r="D48" s="288"/>
      <c r="E48" s="287" t="s">
        <v>73</v>
      </c>
    </row>
    <row r="49" spans="2:5" x14ac:dyDescent="0.15">
      <c r="B49" s="287" t="s">
        <v>75</v>
      </c>
      <c r="C49" s="287"/>
      <c r="D49" s="288"/>
      <c r="E49" s="287" t="s">
        <v>73</v>
      </c>
    </row>
    <row r="50" spans="2:5" x14ac:dyDescent="0.15">
      <c r="B50" s="287" t="s">
        <v>76</v>
      </c>
      <c r="C50" s="287"/>
      <c r="D50" s="288"/>
      <c r="E50" s="287" t="s">
        <v>77</v>
      </c>
    </row>
  </sheetData>
  <mergeCells count="267">
    <mergeCell ref="B44:C44"/>
    <mergeCell ref="IL16:IN16"/>
    <mergeCell ref="IO16:IQ16"/>
    <mergeCell ref="IR16:IT16"/>
    <mergeCell ref="IU16:IW16"/>
    <mergeCell ref="FC16:FE16"/>
    <mergeCell ref="FF16:FH16"/>
    <mergeCell ref="FI16:FK16"/>
    <mergeCell ref="FL16:FN16"/>
    <mergeCell ref="HQ16:HS16"/>
    <mergeCell ref="GJ16:GL16"/>
    <mergeCell ref="GM16:GO16"/>
    <mergeCell ref="GP16:GR16"/>
    <mergeCell ref="GS16:GU16"/>
    <mergeCell ref="GV16:GX16"/>
    <mergeCell ref="GY16:HA16"/>
    <mergeCell ref="HB16:HD16"/>
    <mergeCell ref="FO16:FQ16"/>
    <mergeCell ref="II16:IK16"/>
    <mergeCell ref="D26:D27"/>
    <mergeCell ref="DP16:DR16"/>
    <mergeCell ref="DS16:DU16"/>
    <mergeCell ref="DV16:DX16"/>
    <mergeCell ref="DY16:EA16"/>
    <mergeCell ref="BB16:BD16"/>
    <mergeCell ref="BE16:BG16"/>
    <mergeCell ref="U16:W16"/>
    <mergeCell ref="X16:Z16"/>
    <mergeCell ref="AA16:AC16"/>
    <mergeCell ref="IX16"/>
    <mergeCell ref="HT16:HV16"/>
    <mergeCell ref="HW16:HY16"/>
    <mergeCell ref="HZ16:IB16"/>
    <mergeCell ref="IC16:IE16"/>
    <mergeCell ref="IF16:IH16"/>
    <mergeCell ref="GG16:GI16"/>
    <mergeCell ref="EB16:ED16"/>
    <mergeCell ref="EE16:EG16"/>
    <mergeCell ref="HE16:HG16"/>
    <mergeCell ref="HH16:HJ16"/>
    <mergeCell ref="EH16:EJ16"/>
    <mergeCell ref="EK16:EM16"/>
    <mergeCell ref="EN16:EP16"/>
    <mergeCell ref="EQ16:ES16"/>
    <mergeCell ref="HK16:HM16"/>
    <mergeCell ref="HN16:HP16"/>
    <mergeCell ref="FR16:FT16"/>
    <mergeCell ref="FU16:FW16"/>
    <mergeCell ref="BH16:BJ16"/>
    <mergeCell ref="BK16:BM16"/>
    <mergeCell ref="ET16:EV16"/>
    <mergeCell ref="EW16:EY16"/>
    <mergeCell ref="GD16:GF16"/>
    <mergeCell ref="I16:K16"/>
    <mergeCell ref="L16:N16"/>
    <mergeCell ref="O16:Q16"/>
    <mergeCell ref="R16:T16"/>
    <mergeCell ref="AD16:AF16"/>
    <mergeCell ref="AG16:AI16"/>
    <mergeCell ref="AJ16:AL16"/>
    <mergeCell ref="CX16:CZ16"/>
    <mergeCell ref="DA16:DC16"/>
    <mergeCell ref="DD16:DF16"/>
    <mergeCell ref="DG16:DI16"/>
    <mergeCell ref="DJ16:DL16"/>
    <mergeCell ref="DM16:DO16"/>
    <mergeCell ref="EZ16:FB16"/>
    <mergeCell ref="AM16:AO16"/>
    <mergeCell ref="AP16:AR16"/>
    <mergeCell ref="AS16:AU16"/>
    <mergeCell ref="AV16:AX16"/>
    <mergeCell ref="AY16:BA16"/>
    <mergeCell ref="GS13:GU13"/>
    <mergeCell ref="DJ13:DL13"/>
    <mergeCell ref="DM13:DO13"/>
    <mergeCell ref="DP13:DR13"/>
    <mergeCell ref="DS13:DU13"/>
    <mergeCell ref="DV13:DX13"/>
    <mergeCell ref="DY13:EA13"/>
    <mergeCell ref="EZ13:FB13"/>
    <mergeCell ref="CU16:CW16"/>
    <mergeCell ref="FX16:FZ16"/>
    <mergeCell ref="GA16:GC16"/>
    <mergeCell ref="FI13:FK13"/>
    <mergeCell ref="BN16:BP16"/>
    <mergeCell ref="BQ16:BS16"/>
    <mergeCell ref="BT16:BV16"/>
    <mergeCell ref="BW16:BY16"/>
    <mergeCell ref="BZ16:CB16"/>
    <mergeCell ref="EB13:ED13"/>
    <mergeCell ref="EE13:EG13"/>
    <mergeCell ref="FC13:FE13"/>
    <mergeCell ref="FF13:FH13"/>
    <mergeCell ref="CC16:CE16"/>
    <mergeCell ref="CF16:CH16"/>
    <mergeCell ref="CI16:CK16"/>
    <mergeCell ref="CL16:CN16"/>
    <mergeCell ref="CO16:CQ16"/>
    <mergeCell ref="CR16:CT16"/>
    <mergeCell ref="BN13:BP13"/>
    <mergeCell ref="BQ13:BS13"/>
    <mergeCell ref="BT13:BV13"/>
    <mergeCell ref="BW13:BY13"/>
    <mergeCell ref="BZ13:CB13"/>
    <mergeCell ref="CC13:CE13"/>
    <mergeCell ref="CF13:CH13"/>
    <mergeCell ref="DD13:DF13"/>
    <mergeCell ref="BH13:BJ13"/>
    <mergeCell ref="BK13:BM13"/>
    <mergeCell ref="GM13:GO13"/>
    <mergeCell ref="GP13:GR13"/>
    <mergeCell ref="DG13:DI13"/>
    <mergeCell ref="HW13:HY13"/>
    <mergeCell ref="HZ13:IB13"/>
    <mergeCell ref="II13:IK13"/>
    <mergeCell ref="IL13:IN13"/>
    <mergeCell ref="EH13:EJ13"/>
    <mergeCell ref="EK13:EM13"/>
    <mergeCell ref="EN13:EP13"/>
    <mergeCell ref="EQ13:ES13"/>
    <mergeCell ref="ET13:EV13"/>
    <mergeCell ref="EW13:EY13"/>
    <mergeCell ref="GA13:GC13"/>
    <mergeCell ref="GD13:GF13"/>
    <mergeCell ref="GG13:GI13"/>
    <mergeCell ref="GJ13:GL13"/>
    <mergeCell ref="GV13:GX13"/>
    <mergeCell ref="GY13:HA13"/>
    <mergeCell ref="HB13:HD13"/>
    <mergeCell ref="HE13:HG13"/>
    <mergeCell ref="HH13:HJ13"/>
    <mergeCell ref="AM13:AO13"/>
    <mergeCell ref="CI13:CK13"/>
    <mergeCell ref="CL13:CN13"/>
    <mergeCell ref="IX13"/>
    <mergeCell ref="IC13:IE13"/>
    <mergeCell ref="IF13:IH13"/>
    <mergeCell ref="IU13:IW13"/>
    <mergeCell ref="FL13:FN13"/>
    <mergeCell ref="FO13:FQ13"/>
    <mergeCell ref="FR13:FT13"/>
    <mergeCell ref="FU13:FW13"/>
    <mergeCell ref="FX13:FZ13"/>
    <mergeCell ref="AP13:AR13"/>
    <mergeCell ref="AS13:AU13"/>
    <mergeCell ref="AV13:AX13"/>
    <mergeCell ref="AY13:BA13"/>
    <mergeCell ref="BB13:BD13"/>
    <mergeCell ref="BE13:BG13"/>
    <mergeCell ref="IO13:IQ13"/>
    <mergeCell ref="IR13:IT13"/>
    <mergeCell ref="HK13:HM13"/>
    <mergeCell ref="HN13:HP13"/>
    <mergeCell ref="HQ13:HS13"/>
    <mergeCell ref="HT13:HV13"/>
    <mergeCell ref="BZ12:CB12"/>
    <mergeCell ref="CC12:CE12"/>
    <mergeCell ref="CO13:CQ13"/>
    <mergeCell ref="CR13:CT13"/>
    <mergeCell ref="CU13:CW13"/>
    <mergeCell ref="CX13:CZ13"/>
    <mergeCell ref="DA13:DC13"/>
    <mergeCell ref="CU12:CW12"/>
    <mergeCell ref="CX12:CZ12"/>
    <mergeCell ref="CF12:CH12"/>
    <mergeCell ref="CI12:CK12"/>
    <mergeCell ref="CL12:CN12"/>
    <mergeCell ref="CO12:CQ12"/>
    <mergeCell ref="CR12:CT12"/>
    <mergeCell ref="FF12:FH12"/>
    <mergeCell ref="FI12:FK12"/>
    <mergeCell ref="DA12:DC12"/>
    <mergeCell ref="DD12:DF12"/>
    <mergeCell ref="DG12:DI12"/>
    <mergeCell ref="DJ12:DL12"/>
    <mergeCell ref="DM12:DO12"/>
    <mergeCell ref="DP12:DR12"/>
    <mergeCell ref="EK12:EM12"/>
    <mergeCell ref="EN12:EP12"/>
    <mergeCell ref="EQ12:ES12"/>
    <mergeCell ref="DY12:EA12"/>
    <mergeCell ref="EB12:ED12"/>
    <mergeCell ref="EE12:EG12"/>
    <mergeCell ref="EH12:EJ12"/>
    <mergeCell ref="ET12:EV12"/>
    <mergeCell ref="EW12:EY12"/>
    <mergeCell ref="EZ12:FB12"/>
    <mergeCell ref="FC12:FE12"/>
    <mergeCell ref="DS12:DU12"/>
    <mergeCell ref="DV12:DX12"/>
    <mergeCell ref="HZ12:IB12"/>
    <mergeCell ref="IC12:IE12"/>
    <mergeCell ref="IX12"/>
    <mergeCell ref="IF12:IH12"/>
    <mergeCell ref="II12:IK12"/>
    <mergeCell ref="IL12:IN12"/>
    <mergeCell ref="IO12:IQ12"/>
    <mergeCell ref="IR12:IT12"/>
    <mergeCell ref="IU12:IW12"/>
    <mergeCell ref="HN12:HP12"/>
    <mergeCell ref="HQ12:HS12"/>
    <mergeCell ref="HT12:HV12"/>
    <mergeCell ref="HW12:HY12"/>
    <mergeCell ref="GM12:GO12"/>
    <mergeCell ref="GP12:GR12"/>
    <mergeCell ref="GS12:GU12"/>
    <mergeCell ref="GV12:GX12"/>
    <mergeCell ref="FL12:FN12"/>
    <mergeCell ref="FO12:FQ12"/>
    <mergeCell ref="FR12:FT12"/>
    <mergeCell ref="FU12:FW12"/>
    <mergeCell ref="FX12:FZ12"/>
    <mergeCell ref="GA12:GC12"/>
    <mergeCell ref="GY12:HA12"/>
    <mergeCell ref="HB12:HD12"/>
    <mergeCell ref="HE12:HG12"/>
    <mergeCell ref="HH12:HJ12"/>
    <mergeCell ref="HK12:HM12"/>
    <mergeCell ref="GD12:GF12"/>
    <mergeCell ref="GG12:GI12"/>
    <mergeCell ref="GJ12:GL12"/>
    <mergeCell ref="BQ12:BS12"/>
    <mergeCell ref="BT12:BV12"/>
    <mergeCell ref="BW12:BY12"/>
    <mergeCell ref="AP12:AR12"/>
    <mergeCell ref="AS12:AU12"/>
    <mergeCell ref="AV12:AX12"/>
    <mergeCell ref="AY12:BA12"/>
    <mergeCell ref="BB12:BD12"/>
    <mergeCell ref="BE12:BG12"/>
    <mergeCell ref="BH12:BJ12"/>
    <mergeCell ref="BK12:BM12"/>
    <mergeCell ref="BN12:BP12"/>
    <mergeCell ref="AJ12:AL12"/>
    <mergeCell ref="AM12:AO12"/>
    <mergeCell ref="I12:K12"/>
    <mergeCell ref="L12:N12"/>
    <mergeCell ref="O12:Q12"/>
    <mergeCell ref="R12:T12"/>
    <mergeCell ref="U12:W12"/>
    <mergeCell ref="B14:E14"/>
    <mergeCell ref="D4:E4"/>
    <mergeCell ref="D6:E6"/>
    <mergeCell ref="X12:Z12"/>
    <mergeCell ref="AA12:AC12"/>
    <mergeCell ref="AD12:AF12"/>
    <mergeCell ref="AG12:AI12"/>
    <mergeCell ref="I13:K13"/>
    <mergeCell ref="L13:N13"/>
    <mergeCell ref="O13:Q13"/>
    <mergeCell ref="R13:T13"/>
    <mergeCell ref="U13:W13"/>
    <mergeCell ref="X13:Z13"/>
    <mergeCell ref="AA13:AC13"/>
    <mergeCell ref="AD13:AF13"/>
    <mergeCell ref="AG13:AI13"/>
    <mergeCell ref="AJ13:AL13"/>
    <mergeCell ref="B18:C18"/>
    <mergeCell ref="B33:C33"/>
    <mergeCell ref="B40:C40"/>
    <mergeCell ref="B28:C28"/>
    <mergeCell ref="B29:C29"/>
    <mergeCell ref="B9:E9"/>
    <mergeCell ref="B10:E10"/>
    <mergeCell ref="B11:E11"/>
    <mergeCell ref="B12:E12"/>
    <mergeCell ref="B13:E13"/>
  </mergeCells>
  <phoneticPr fontId="4"/>
  <pageMargins left="0.70866141732283472" right="0.70866141732283472" top="0.74803149606299213" bottom="0.74803149606299213" header="0.31496062992125984" footer="0.31496062992125984"/>
  <pageSetup paperSize="9" scale="99" orientation="portrait" r:id="rId1"/>
  <rowBreaks count="1" manualBreakCount="1">
    <brk id="38"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2FBFA-BA0A-4344-BC27-168B574FB29F}">
  <dimension ref="A1:IW30"/>
  <sheetViews>
    <sheetView view="pageBreakPreview" zoomScaleNormal="100" zoomScaleSheetLayoutView="100" workbookViewId="0"/>
  </sheetViews>
  <sheetFormatPr defaultColWidth="9" defaultRowHeight="18.75" x14ac:dyDescent="0.15"/>
  <cols>
    <col min="1" max="2" width="2.75" style="8" customWidth="1"/>
    <col min="3" max="3" width="13" style="8" customWidth="1"/>
    <col min="4" max="4" width="13.75" style="8" customWidth="1"/>
    <col min="5" max="5" width="54.25" style="8" customWidth="1"/>
    <col min="6" max="6" width="2.625" style="8" customWidth="1"/>
    <col min="7" max="7" width="5.75" style="8" customWidth="1"/>
    <col min="8" max="16384" width="9" style="8"/>
  </cols>
  <sheetData>
    <row r="1" spans="1:257" ht="24" customHeight="1" x14ac:dyDescent="0.15">
      <c r="A1" s="339" t="s">
        <v>78</v>
      </c>
      <c r="B1" s="308"/>
      <c r="C1" s="308"/>
      <c r="D1" s="308"/>
      <c r="E1" s="308"/>
      <c r="F1" s="308"/>
    </row>
    <row r="2" spans="1:257" ht="36.75" customHeight="1" x14ac:dyDescent="0.15">
      <c r="B2" s="1078" t="s">
        <v>79</v>
      </c>
      <c r="C2" s="1078"/>
      <c r="D2" s="1078"/>
      <c r="E2" s="1078"/>
    </row>
    <row r="3" spans="1:257" ht="40.5" customHeight="1" x14ac:dyDescent="0.15">
      <c r="B3" s="1078" t="s">
        <v>80</v>
      </c>
      <c r="C3" s="1078"/>
      <c r="D3" s="1078"/>
      <c r="E3" s="1078"/>
    </row>
    <row r="4" spans="1:257" ht="23.25" customHeight="1" x14ac:dyDescent="0.15">
      <c r="A4" s="339" t="s">
        <v>20</v>
      </c>
      <c r="B4" s="309"/>
      <c r="C4" s="308"/>
      <c r="D4" s="309"/>
      <c r="E4" s="309"/>
      <c r="F4" s="308"/>
      <c r="G4" s="308"/>
      <c r="H4" s="308"/>
      <c r="I4" s="1071"/>
      <c r="J4" s="1071"/>
      <c r="K4" s="1071"/>
      <c r="L4" s="1071"/>
      <c r="M4" s="1071"/>
      <c r="N4" s="1071"/>
      <c r="O4" s="1071"/>
      <c r="P4" s="1071"/>
      <c r="Q4" s="1071"/>
      <c r="R4" s="1071"/>
      <c r="S4" s="1071"/>
      <c r="T4" s="1071"/>
      <c r="U4" s="1071"/>
      <c r="V4" s="1071"/>
      <c r="W4" s="1071"/>
      <c r="X4" s="1071"/>
      <c r="Y4" s="1071"/>
      <c r="Z4" s="1071"/>
      <c r="AA4" s="1071"/>
      <c r="AB4" s="1071"/>
      <c r="AC4" s="1071"/>
      <c r="AD4" s="1071"/>
      <c r="AE4" s="1071"/>
      <c r="AF4" s="1071"/>
      <c r="AG4" s="1071"/>
      <c r="AH4" s="1071"/>
      <c r="AI4" s="1071"/>
      <c r="AJ4" s="1071"/>
      <c r="AK4" s="1071"/>
      <c r="AL4" s="1071"/>
      <c r="AM4" s="1071"/>
      <c r="AN4" s="1071"/>
      <c r="AO4" s="1071"/>
      <c r="AP4" s="1071"/>
      <c r="AQ4" s="1071"/>
      <c r="AR4" s="1071"/>
      <c r="AS4" s="1071"/>
      <c r="AT4" s="1071"/>
      <c r="AU4" s="1071"/>
      <c r="AV4" s="1071"/>
      <c r="AW4" s="1071"/>
      <c r="AX4" s="1071"/>
      <c r="AY4" s="1071"/>
      <c r="AZ4" s="1071"/>
      <c r="BA4" s="1071"/>
      <c r="BB4" s="1071"/>
      <c r="BC4" s="1071"/>
      <c r="BD4" s="1071"/>
      <c r="BE4" s="1071"/>
      <c r="BF4" s="1071"/>
      <c r="BG4" s="1071"/>
      <c r="BH4" s="1071"/>
      <c r="BI4" s="1071"/>
      <c r="BJ4" s="1071"/>
      <c r="BK4" s="1071"/>
      <c r="BL4" s="1071"/>
      <c r="BM4" s="1071"/>
      <c r="BN4" s="1071"/>
      <c r="BO4" s="1071"/>
      <c r="BP4" s="1071"/>
      <c r="BQ4" s="1071"/>
      <c r="BR4" s="1071"/>
      <c r="BS4" s="1071"/>
      <c r="BT4" s="1071"/>
      <c r="BU4" s="1071"/>
      <c r="BV4" s="1071"/>
      <c r="BW4" s="1071"/>
      <c r="BX4" s="1071"/>
      <c r="BY4" s="1071"/>
      <c r="BZ4" s="1071"/>
      <c r="CA4" s="1071"/>
      <c r="CB4" s="1071"/>
      <c r="CC4" s="1071"/>
      <c r="CD4" s="1071"/>
      <c r="CE4" s="1071"/>
      <c r="CF4" s="1071"/>
      <c r="CG4" s="1071"/>
      <c r="CH4" s="1071"/>
      <c r="CI4" s="1071"/>
      <c r="CJ4" s="1071"/>
      <c r="CK4" s="1071"/>
      <c r="CL4" s="1071"/>
      <c r="CM4" s="1071"/>
      <c r="CN4" s="1071"/>
      <c r="CO4" s="1071"/>
      <c r="CP4" s="1071"/>
      <c r="CQ4" s="1071"/>
      <c r="CR4" s="1071"/>
      <c r="CS4" s="1071"/>
      <c r="CT4" s="1071"/>
      <c r="CU4" s="1071"/>
      <c r="CV4" s="1071"/>
      <c r="CW4" s="1071"/>
      <c r="CX4" s="1071"/>
      <c r="CY4" s="1071"/>
      <c r="CZ4" s="1071"/>
      <c r="DA4" s="1071"/>
      <c r="DB4" s="1071"/>
      <c r="DC4" s="1071"/>
      <c r="DD4" s="1071"/>
      <c r="DE4" s="1071"/>
      <c r="DF4" s="1071"/>
      <c r="DG4" s="1071"/>
      <c r="DH4" s="1071"/>
      <c r="DI4" s="1071"/>
      <c r="DJ4" s="1071"/>
      <c r="DK4" s="1071"/>
      <c r="DL4" s="1071"/>
      <c r="DM4" s="1071"/>
      <c r="DN4" s="1071"/>
      <c r="DO4" s="1071"/>
      <c r="DP4" s="1071"/>
      <c r="DQ4" s="1071"/>
      <c r="DR4" s="1071"/>
      <c r="DS4" s="1071"/>
      <c r="DT4" s="1071"/>
      <c r="DU4" s="1071"/>
      <c r="DV4" s="1071"/>
      <c r="DW4" s="1071"/>
      <c r="DX4" s="1071"/>
      <c r="DY4" s="1071"/>
      <c r="DZ4" s="1071"/>
      <c r="EA4" s="1071"/>
      <c r="EB4" s="1071"/>
      <c r="EC4" s="1071"/>
      <c r="ED4" s="1071"/>
      <c r="EE4" s="1071"/>
      <c r="EF4" s="1071"/>
      <c r="EG4" s="1071"/>
      <c r="EH4" s="1071"/>
      <c r="EI4" s="1071"/>
      <c r="EJ4" s="1071"/>
      <c r="EK4" s="1071"/>
      <c r="EL4" s="1071"/>
      <c r="EM4" s="1071"/>
      <c r="EN4" s="1071"/>
      <c r="EO4" s="1071"/>
      <c r="EP4" s="1071"/>
      <c r="EQ4" s="1071"/>
      <c r="ER4" s="1071"/>
      <c r="ES4" s="1071"/>
      <c r="ET4" s="1071"/>
      <c r="EU4" s="1071"/>
      <c r="EV4" s="1071"/>
      <c r="EW4" s="1071"/>
      <c r="EX4" s="1071"/>
      <c r="EY4" s="1071"/>
      <c r="EZ4" s="1071"/>
      <c r="FA4" s="1071"/>
      <c r="FB4" s="1071"/>
      <c r="FC4" s="1071"/>
      <c r="FD4" s="1071"/>
      <c r="FE4" s="1071"/>
      <c r="FF4" s="1071"/>
      <c r="FG4" s="1071"/>
      <c r="FH4" s="1071"/>
      <c r="FI4" s="1071"/>
      <c r="FJ4" s="1071"/>
      <c r="FK4" s="1071"/>
      <c r="FL4" s="1071"/>
      <c r="FM4" s="1071"/>
      <c r="FN4" s="1071"/>
      <c r="FO4" s="1071"/>
      <c r="FP4" s="1071"/>
      <c r="FQ4" s="1071"/>
      <c r="FR4" s="1071"/>
      <c r="FS4" s="1071"/>
      <c r="FT4" s="1071"/>
      <c r="FU4" s="1071"/>
      <c r="FV4" s="1071"/>
      <c r="FW4" s="1071"/>
      <c r="FX4" s="1071"/>
      <c r="FY4" s="1071"/>
      <c r="FZ4" s="1071"/>
      <c r="GA4" s="1071"/>
      <c r="GB4" s="1071"/>
      <c r="GC4" s="1071"/>
      <c r="GD4" s="1071"/>
      <c r="GE4" s="1071"/>
      <c r="GF4" s="1071"/>
      <c r="GG4" s="1071"/>
      <c r="GH4" s="1071"/>
      <c r="GI4" s="1071"/>
      <c r="GJ4" s="1071"/>
      <c r="GK4" s="1071"/>
      <c r="GL4" s="1071"/>
      <c r="GM4" s="1071"/>
      <c r="GN4" s="1071"/>
      <c r="GO4" s="1071"/>
      <c r="GP4" s="1071"/>
      <c r="GQ4" s="1071"/>
      <c r="GR4" s="1071"/>
      <c r="GS4" s="1071"/>
      <c r="GT4" s="1071"/>
      <c r="GU4" s="1071"/>
      <c r="GV4" s="1071"/>
      <c r="GW4" s="1071"/>
      <c r="GX4" s="1071"/>
      <c r="GY4" s="1071"/>
      <c r="GZ4" s="1071"/>
      <c r="HA4" s="1071"/>
      <c r="HB4" s="1071"/>
      <c r="HC4" s="1071"/>
      <c r="HD4" s="1071"/>
      <c r="HE4" s="1071"/>
      <c r="HF4" s="1071"/>
      <c r="HG4" s="1071"/>
      <c r="HH4" s="1071"/>
      <c r="HI4" s="1071"/>
      <c r="HJ4" s="1071"/>
      <c r="HK4" s="1071"/>
      <c r="HL4" s="1071"/>
      <c r="HM4" s="1071"/>
      <c r="HN4" s="1071"/>
      <c r="HO4" s="1071"/>
      <c r="HP4" s="1071"/>
      <c r="HQ4" s="1071"/>
      <c r="HR4" s="1071"/>
      <c r="HS4" s="1071"/>
      <c r="HT4" s="1071"/>
      <c r="HU4" s="1071"/>
      <c r="HV4" s="1071"/>
      <c r="HW4" s="1071"/>
      <c r="HX4" s="1071"/>
      <c r="HY4" s="1071"/>
      <c r="HZ4" s="1071"/>
      <c r="IA4" s="1071"/>
      <c r="IB4" s="1071"/>
      <c r="IC4" s="1071"/>
      <c r="ID4" s="1071"/>
      <c r="IE4" s="1071"/>
      <c r="IF4" s="1071"/>
      <c r="IG4" s="1071"/>
      <c r="IH4" s="1071"/>
      <c r="II4" s="1071"/>
      <c r="IJ4" s="1071"/>
      <c r="IK4" s="1071"/>
      <c r="IL4" s="1071"/>
      <c r="IM4" s="1071"/>
      <c r="IN4" s="1071"/>
      <c r="IO4" s="1071"/>
      <c r="IP4" s="1071"/>
      <c r="IQ4" s="1071"/>
      <c r="IR4" s="1071"/>
      <c r="IS4" s="1071"/>
      <c r="IT4" s="1071"/>
      <c r="IU4" s="1071"/>
      <c r="IV4" s="1071"/>
      <c r="IW4" s="1071"/>
    </row>
    <row r="5" spans="1:257" ht="25.5" customHeight="1" x14ac:dyDescent="0.15">
      <c r="A5" s="7" t="s">
        <v>21</v>
      </c>
    </row>
    <row r="6" spans="1:257" ht="25.5" customHeight="1" x14ac:dyDescent="0.15">
      <c r="B6" s="1062" t="s">
        <v>22</v>
      </c>
      <c r="C6" s="1063"/>
      <c r="D6" s="290" t="s">
        <v>23</v>
      </c>
      <c r="E6" s="290" t="s">
        <v>24</v>
      </c>
    </row>
    <row r="7" spans="1:257" ht="36" customHeight="1" x14ac:dyDescent="0.15">
      <c r="B7" s="322" t="s">
        <v>25</v>
      </c>
      <c r="C7" s="322"/>
      <c r="D7" s="322" t="s">
        <v>26</v>
      </c>
      <c r="E7" s="327" t="s">
        <v>27</v>
      </c>
    </row>
    <row r="8" spans="1:257" ht="36" customHeight="1" x14ac:dyDescent="0.15">
      <c r="B8" s="322" t="s">
        <v>28</v>
      </c>
      <c r="C8" s="322"/>
      <c r="D8" s="322" t="s">
        <v>26</v>
      </c>
      <c r="E8" s="327" t="s">
        <v>29</v>
      </c>
    </row>
    <row r="9" spans="1:257" ht="36" customHeight="1" x14ac:dyDescent="0.15">
      <c r="B9" s="338" t="s">
        <v>30</v>
      </c>
      <c r="C9" s="322"/>
      <c r="D9" s="322" t="s">
        <v>26</v>
      </c>
      <c r="E9" s="327" t="s">
        <v>31</v>
      </c>
    </row>
    <row r="10" spans="1:257" ht="36" customHeight="1" x14ac:dyDescent="0.15">
      <c r="A10" s="300"/>
      <c r="B10" s="333"/>
      <c r="C10" s="326" t="s">
        <v>32</v>
      </c>
      <c r="D10" s="338" t="s">
        <v>26</v>
      </c>
      <c r="E10" s="337" t="s">
        <v>33</v>
      </c>
    </row>
    <row r="11" spans="1:257" x14ac:dyDescent="0.15">
      <c r="A11" s="300"/>
      <c r="B11" s="333"/>
      <c r="C11" s="336" t="s">
        <v>81</v>
      </c>
      <c r="D11" s="335" t="s">
        <v>35</v>
      </c>
      <c r="E11" s="334" t="s">
        <v>82</v>
      </c>
    </row>
    <row r="12" spans="1:257" ht="29.1" customHeight="1" x14ac:dyDescent="0.15">
      <c r="A12" s="300"/>
      <c r="B12" s="333"/>
      <c r="C12" s="325" t="s">
        <v>37</v>
      </c>
      <c r="D12" s="322" t="s">
        <v>26</v>
      </c>
      <c r="E12" s="327" t="s">
        <v>38</v>
      </c>
    </row>
    <row r="13" spans="1:257" ht="29.1" customHeight="1" x14ac:dyDescent="0.15">
      <c r="A13" s="300"/>
      <c r="B13" s="333"/>
      <c r="C13" s="294" t="s">
        <v>39</v>
      </c>
      <c r="D13" s="301" t="s">
        <v>35</v>
      </c>
      <c r="E13" s="289" t="s">
        <v>40</v>
      </c>
    </row>
    <row r="14" spans="1:257" ht="29.1" customHeight="1" x14ac:dyDescent="0.15">
      <c r="A14" s="300"/>
      <c r="B14" s="332"/>
      <c r="C14" s="325" t="s">
        <v>41</v>
      </c>
      <c r="D14" s="1085" t="s">
        <v>42</v>
      </c>
      <c r="E14" s="327" t="s">
        <v>43</v>
      </c>
    </row>
    <row r="15" spans="1:257" ht="29.1" customHeight="1" x14ac:dyDescent="0.15">
      <c r="B15" s="331" t="s">
        <v>44</v>
      </c>
      <c r="C15" s="331"/>
      <c r="D15" s="1086"/>
      <c r="E15" s="330" t="s">
        <v>45</v>
      </c>
    </row>
    <row r="16" spans="1:257" ht="29.1" customHeight="1" x14ac:dyDescent="0.15">
      <c r="B16" s="1087" t="s">
        <v>46</v>
      </c>
      <c r="C16" s="1088"/>
      <c r="D16" s="322" t="s">
        <v>35</v>
      </c>
      <c r="E16" s="327" t="s">
        <v>47</v>
      </c>
    </row>
    <row r="17" spans="1:5" ht="29.1" customHeight="1" x14ac:dyDescent="0.15">
      <c r="B17" s="1081" t="s">
        <v>48</v>
      </c>
      <c r="C17" s="1082"/>
      <c r="D17" s="322" t="s">
        <v>35</v>
      </c>
      <c r="E17" s="327" t="s">
        <v>49</v>
      </c>
    </row>
    <row r="18" spans="1:5" ht="29.1" customHeight="1" x14ac:dyDescent="0.15">
      <c r="B18" s="329" t="s">
        <v>44</v>
      </c>
      <c r="C18" s="329"/>
      <c r="D18" s="329" t="s">
        <v>26</v>
      </c>
      <c r="E18" s="328" t="s">
        <v>50</v>
      </c>
    </row>
    <row r="19" spans="1:5" ht="6" customHeight="1" x14ac:dyDescent="0.15"/>
    <row r="20" spans="1:5" ht="17.25" customHeight="1" x14ac:dyDescent="0.15">
      <c r="A20" s="7" t="s">
        <v>51</v>
      </c>
    </row>
    <row r="21" spans="1:5" ht="24.75" customHeight="1" x14ac:dyDescent="0.15">
      <c r="B21" s="1083" t="s">
        <v>22</v>
      </c>
      <c r="C21" s="1084"/>
      <c r="D21" s="324" t="s">
        <v>23</v>
      </c>
      <c r="E21" s="324" t="s">
        <v>24</v>
      </c>
    </row>
    <row r="22" spans="1:5" ht="33" customHeight="1" x14ac:dyDescent="0.15">
      <c r="B22" s="325" t="s">
        <v>52</v>
      </c>
      <c r="C22" s="325"/>
      <c r="D22" s="322" t="s">
        <v>53</v>
      </c>
      <c r="E22" s="327" t="s">
        <v>54</v>
      </c>
    </row>
    <row r="23" spans="1:5" ht="24.75" customHeight="1" x14ac:dyDescent="0.15">
      <c r="B23" s="325" t="s">
        <v>55</v>
      </c>
      <c r="C23" s="325"/>
      <c r="D23" s="322" t="s">
        <v>26</v>
      </c>
      <c r="E23" s="322" t="s">
        <v>56</v>
      </c>
    </row>
    <row r="24" spans="1:5" ht="24.75" customHeight="1" x14ac:dyDescent="0.15">
      <c r="B24" s="326" t="s">
        <v>57</v>
      </c>
      <c r="C24" s="325"/>
      <c r="D24" s="322" t="s">
        <v>26</v>
      </c>
      <c r="E24" s="322" t="s">
        <v>58</v>
      </c>
    </row>
    <row r="25" spans="1:5" ht="19.5" customHeight="1" x14ac:dyDescent="0.15">
      <c r="B25" s="293"/>
      <c r="C25" s="292" t="s">
        <v>59</v>
      </c>
      <c r="D25" s="287" t="s">
        <v>35</v>
      </c>
      <c r="E25" s="291" t="s">
        <v>60</v>
      </c>
    </row>
    <row r="26" spans="1:5" ht="4.5" customHeight="1" x14ac:dyDescent="0.15"/>
    <row r="27" spans="1:5" ht="19.5" customHeight="1" x14ac:dyDescent="0.15">
      <c r="A27" s="7" t="s">
        <v>61</v>
      </c>
    </row>
    <row r="28" spans="1:5" ht="23.25" customHeight="1" x14ac:dyDescent="0.15">
      <c r="B28" s="1083" t="s">
        <v>22</v>
      </c>
      <c r="C28" s="1084"/>
      <c r="D28" s="324" t="s">
        <v>23</v>
      </c>
      <c r="E28" s="324" t="s">
        <v>62</v>
      </c>
    </row>
    <row r="29" spans="1:5" ht="24.75" customHeight="1" x14ac:dyDescent="0.15">
      <c r="B29" s="1079" t="s">
        <v>63</v>
      </c>
      <c r="C29" s="1080"/>
      <c r="D29" s="323"/>
      <c r="E29" s="322" t="s">
        <v>64</v>
      </c>
    </row>
    <row r="30" spans="1:5" ht="24.75" customHeight="1" x14ac:dyDescent="0.15">
      <c r="B30" s="322" t="s">
        <v>65</v>
      </c>
      <c r="C30" s="322"/>
      <c r="D30" s="323"/>
      <c r="E30" s="322" t="s">
        <v>66</v>
      </c>
    </row>
  </sheetData>
  <mergeCells count="92">
    <mergeCell ref="B2:E2"/>
    <mergeCell ref="IO4:IQ4"/>
    <mergeCell ref="HT4:HV4"/>
    <mergeCell ref="GM4:GO4"/>
    <mergeCell ref="GP4:GR4"/>
    <mergeCell ref="GS4:GU4"/>
    <mergeCell ref="GV4:GX4"/>
    <mergeCell ref="IL4:IN4"/>
    <mergeCell ref="HE4:HG4"/>
    <mergeCell ref="HH4:HJ4"/>
    <mergeCell ref="HK4:HM4"/>
    <mergeCell ref="HN4:HP4"/>
    <mergeCell ref="HQ4:HS4"/>
    <mergeCell ref="HW4:HY4"/>
    <mergeCell ref="HZ4:IB4"/>
    <mergeCell ref="GG4:GI4"/>
    <mergeCell ref="FR4:FT4"/>
    <mergeCell ref="IR4:IT4"/>
    <mergeCell ref="IU4:IW4"/>
    <mergeCell ref="IC4:IE4"/>
    <mergeCell ref="IF4:IH4"/>
    <mergeCell ref="II4:IK4"/>
    <mergeCell ref="GY4:HA4"/>
    <mergeCell ref="HB4:HD4"/>
    <mergeCell ref="FU4:FW4"/>
    <mergeCell ref="FX4:FZ4"/>
    <mergeCell ref="GA4:GC4"/>
    <mergeCell ref="GD4:GF4"/>
    <mergeCell ref="GJ4:GL4"/>
    <mergeCell ref="FC4:FE4"/>
    <mergeCell ref="FF4:FH4"/>
    <mergeCell ref="FI4:FK4"/>
    <mergeCell ref="FL4:FN4"/>
    <mergeCell ref="FO4:FQ4"/>
    <mergeCell ref="EQ4:ES4"/>
    <mergeCell ref="ET4:EV4"/>
    <mergeCell ref="EW4:EY4"/>
    <mergeCell ref="EZ4:FB4"/>
    <mergeCell ref="DS4:DU4"/>
    <mergeCell ref="DV4:DX4"/>
    <mergeCell ref="DY4:EA4"/>
    <mergeCell ref="EB4:ED4"/>
    <mergeCell ref="EE4:EG4"/>
    <mergeCell ref="EH4:EJ4"/>
    <mergeCell ref="EK4:EM4"/>
    <mergeCell ref="EN4:EP4"/>
    <mergeCell ref="BZ4:CB4"/>
    <mergeCell ref="CC4:CE4"/>
    <mergeCell ref="DP4:DR4"/>
    <mergeCell ref="CI4:CK4"/>
    <mergeCell ref="CL4:CN4"/>
    <mergeCell ref="CO4:CQ4"/>
    <mergeCell ref="CR4:CT4"/>
    <mergeCell ref="CU4:CW4"/>
    <mergeCell ref="CX4:CZ4"/>
    <mergeCell ref="DA4:DC4"/>
    <mergeCell ref="CF4:CH4"/>
    <mergeCell ref="DD4:DF4"/>
    <mergeCell ref="DG4:DI4"/>
    <mergeCell ref="DJ4:DL4"/>
    <mergeCell ref="DM4:DO4"/>
    <mergeCell ref="BN4:BP4"/>
    <mergeCell ref="BQ4:BS4"/>
    <mergeCell ref="BT4:BV4"/>
    <mergeCell ref="BW4:BY4"/>
    <mergeCell ref="AD4:AF4"/>
    <mergeCell ref="AG4:AI4"/>
    <mergeCell ref="AJ4:AL4"/>
    <mergeCell ref="AM4:AO4"/>
    <mergeCell ref="AP4:AR4"/>
    <mergeCell ref="AS4:AU4"/>
    <mergeCell ref="AY4:BA4"/>
    <mergeCell ref="BB4:BD4"/>
    <mergeCell ref="BE4:BG4"/>
    <mergeCell ref="BH4:BJ4"/>
    <mergeCell ref="BK4:BM4"/>
    <mergeCell ref="B3:E3"/>
    <mergeCell ref="B29:C29"/>
    <mergeCell ref="AV4:AX4"/>
    <mergeCell ref="I4:K4"/>
    <mergeCell ref="L4:N4"/>
    <mergeCell ref="O4:Q4"/>
    <mergeCell ref="R4:T4"/>
    <mergeCell ref="U4:W4"/>
    <mergeCell ref="X4:Z4"/>
    <mergeCell ref="AA4:AC4"/>
    <mergeCell ref="B17:C17"/>
    <mergeCell ref="B21:C21"/>
    <mergeCell ref="B28:C28"/>
    <mergeCell ref="B6:C6"/>
    <mergeCell ref="D14:D15"/>
    <mergeCell ref="B16:C16"/>
  </mergeCells>
  <phoneticPr fontId="4"/>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A521D-A99D-4A99-9ECD-36DE6DB74DAC}">
  <sheetPr>
    <tabColor rgb="FF92D050"/>
  </sheetPr>
  <dimension ref="A1:AD27"/>
  <sheetViews>
    <sheetView showGridLines="0" view="pageBreakPreview" zoomScaleNormal="90" zoomScaleSheetLayoutView="100" workbookViewId="0"/>
  </sheetViews>
  <sheetFormatPr defaultColWidth="9" defaultRowHeight="14.25" x14ac:dyDescent="0.15"/>
  <cols>
    <col min="1" max="1" width="5.5" style="340" customWidth="1"/>
    <col min="2" max="2" width="6.375" style="340" customWidth="1"/>
    <col min="3" max="3" width="4.125" style="340" customWidth="1"/>
    <col min="4" max="4" width="43.75" style="340" customWidth="1"/>
    <col min="5" max="5" width="22.375" style="340" customWidth="1"/>
    <col min="6" max="6" width="9.5" style="340" customWidth="1"/>
    <col min="7" max="11" width="4.25" style="340" customWidth="1"/>
    <col min="12" max="17" width="2.625" style="340" customWidth="1"/>
    <col min="18" max="16384" width="9" style="340"/>
  </cols>
  <sheetData>
    <row r="1" spans="1:30" ht="18.75" customHeight="1" x14ac:dyDescent="0.15">
      <c r="A1" s="340" t="s">
        <v>83</v>
      </c>
      <c r="Q1" s="355"/>
      <c r="R1" s="355"/>
      <c r="AD1" s="340" t="s">
        <v>84</v>
      </c>
    </row>
    <row r="2" spans="1:30" ht="18.75" customHeight="1" x14ac:dyDescent="0.15">
      <c r="A2" s="858" t="s">
        <v>85</v>
      </c>
      <c r="B2" s="859"/>
      <c r="C2" s="859"/>
      <c r="D2" s="859"/>
      <c r="E2" s="860" t="s">
        <v>86</v>
      </c>
      <c r="F2" s="861"/>
      <c r="Q2" s="355"/>
      <c r="R2" s="355"/>
    </row>
    <row r="3" spans="1:30" ht="27.75" customHeight="1" x14ac:dyDescent="0.15">
      <c r="A3" s="352"/>
      <c r="E3" s="777" t="s">
        <v>87</v>
      </c>
      <c r="Q3" s="355"/>
      <c r="R3" s="355"/>
    </row>
    <row r="4" spans="1:30" s="345" customFormat="1" ht="25.5" customHeight="1" x14ac:dyDescent="0.15">
      <c r="A4" s="1090" t="str">
        <f>'はじめに（PC）'!D3</f>
        <v>△△市</v>
      </c>
      <c r="B4" s="1090"/>
      <c r="C4" s="1090"/>
      <c r="D4" s="354" t="s">
        <v>88</v>
      </c>
      <c r="E4" s="347"/>
      <c r="F4" s="340"/>
      <c r="G4" s="340"/>
    </row>
    <row r="5" spans="1:30" s="345" customFormat="1" ht="29.25" customHeight="1" x14ac:dyDescent="0.15">
      <c r="A5" s="353"/>
      <c r="B5" s="353"/>
      <c r="C5" s="353"/>
      <c r="D5" s="353"/>
      <c r="E5" s="353"/>
      <c r="F5" s="340"/>
      <c r="G5" s="340"/>
      <c r="H5" s="340"/>
      <c r="I5" s="340"/>
      <c r="J5" s="340"/>
      <c r="K5" s="340"/>
      <c r="L5" s="340"/>
      <c r="M5" s="340"/>
      <c r="N5" s="340"/>
      <c r="O5" s="340"/>
      <c r="P5" s="340"/>
      <c r="Q5" s="340"/>
    </row>
    <row r="6" spans="1:30" ht="24" customHeight="1" x14ac:dyDescent="0.15">
      <c r="A6" s="350"/>
      <c r="B6" s="350"/>
      <c r="C6" s="350"/>
      <c r="D6" s="350"/>
      <c r="E6" s="775" t="str">
        <f>'はじめに（PC）'!D4&amp;""</f>
        <v>あいうえお活動組織</v>
      </c>
    </row>
    <row r="7" spans="1:30" ht="24" customHeight="1" x14ac:dyDescent="0.15">
      <c r="A7" s="350"/>
      <c r="B7" s="350"/>
      <c r="C7" s="350"/>
      <c r="D7" s="350"/>
      <c r="E7" s="776" t="str">
        <f>'はじめに（PC）'!D5&amp;""</f>
        <v>多面　太郎</v>
      </c>
      <c r="F7" s="351"/>
    </row>
    <row r="8" spans="1:30" ht="26.25" customHeight="1" x14ac:dyDescent="0.15">
      <c r="A8" s="350"/>
      <c r="B8" s="350"/>
      <c r="C8" s="350"/>
      <c r="D8" s="350"/>
      <c r="E8" s="347"/>
    </row>
    <row r="9" spans="1:30" s="345" customFormat="1" ht="25.5" customHeight="1" x14ac:dyDescent="0.15">
      <c r="A9" s="348"/>
      <c r="B9" s="347"/>
      <c r="C9" s="347"/>
      <c r="D9" s="347"/>
      <c r="E9" s="347"/>
      <c r="F9" s="340"/>
      <c r="G9" s="340"/>
    </row>
    <row r="10" spans="1:30" s="345" customFormat="1" ht="25.5" customHeight="1" x14ac:dyDescent="0.15">
      <c r="A10" s="348"/>
      <c r="B10" s="349" t="s">
        <v>89</v>
      </c>
      <c r="C10" s="349"/>
      <c r="D10" s="349"/>
      <c r="E10" s="349"/>
      <c r="F10" s="340"/>
      <c r="G10" s="340"/>
    </row>
    <row r="11" spans="1:30" s="345" customFormat="1" ht="25.5" customHeight="1" x14ac:dyDescent="0.15">
      <c r="A11" s="348"/>
      <c r="B11" s="347"/>
      <c r="C11" s="347"/>
      <c r="D11" s="347"/>
      <c r="E11" s="347"/>
      <c r="F11" s="340"/>
      <c r="G11" s="340"/>
    </row>
    <row r="12" spans="1:30" s="341" customFormat="1" ht="45.75" customHeight="1" x14ac:dyDescent="0.15">
      <c r="A12" s="1091" t="s">
        <v>90</v>
      </c>
      <c r="B12" s="1091"/>
      <c r="C12" s="1091"/>
      <c r="D12" s="1091"/>
      <c r="E12" s="1091"/>
      <c r="F12" s="1091"/>
    </row>
    <row r="13" spans="1:30" s="341" customFormat="1" ht="18" customHeight="1" x14ac:dyDescent="0.15"/>
    <row r="14" spans="1:30" s="345" customFormat="1" ht="25.5" customHeight="1" x14ac:dyDescent="0.15">
      <c r="A14" s="1092" t="s">
        <v>91</v>
      </c>
      <c r="B14" s="1092"/>
      <c r="C14" s="1092"/>
      <c r="D14" s="1092"/>
      <c r="E14" s="1092"/>
      <c r="F14" s="340"/>
      <c r="G14" s="340"/>
      <c r="H14" s="340"/>
      <c r="I14" s="340"/>
      <c r="J14" s="340"/>
    </row>
    <row r="15" spans="1:30" s="341" customFormat="1" ht="24.75" customHeight="1" x14ac:dyDescent="0.15">
      <c r="B15" s="341" t="s">
        <v>92</v>
      </c>
    </row>
    <row r="16" spans="1:30" s="345" customFormat="1" ht="24.75" customHeight="1" x14ac:dyDescent="0.15">
      <c r="A16" s="346"/>
      <c r="B16" s="343"/>
      <c r="C16" s="343"/>
      <c r="D16" s="343"/>
      <c r="E16" s="346"/>
      <c r="F16" s="346"/>
      <c r="G16" s="346"/>
      <c r="H16" s="346"/>
      <c r="I16" s="346"/>
      <c r="J16" s="346"/>
    </row>
    <row r="17" spans="2:5" s="341" customFormat="1" ht="24.75" customHeight="1" x14ac:dyDescent="0.15">
      <c r="B17" s="341" t="s">
        <v>93</v>
      </c>
    </row>
    <row r="18" spans="2:5" ht="24.75" customHeight="1" x14ac:dyDescent="0.15">
      <c r="C18" s="344" t="s">
        <v>96</v>
      </c>
      <c r="D18" s="1089" t="s">
        <v>95</v>
      </c>
      <c r="E18" s="1089"/>
    </row>
    <row r="19" spans="2:5" ht="24.75" customHeight="1" x14ac:dyDescent="0.15">
      <c r="C19" s="342" t="s">
        <v>96</v>
      </c>
      <c r="D19" s="1089" t="s">
        <v>97</v>
      </c>
      <c r="E19" s="1089"/>
    </row>
    <row r="20" spans="2:5" ht="24.75" customHeight="1" x14ac:dyDescent="0.15">
      <c r="C20" s="342" t="s">
        <v>96</v>
      </c>
      <c r="D20" s="1089" t="s">
        <v>98</v>
      </c>
      <c r="E20" s="1089"/>
    </row>
    <row r="21" spans="2:5" ht="24.75" customHeight="1" x14ac:dyDescent="0.15">
      <c r="B21" s="343"/>
    </row>
    <row r="22" spans="2:5" s="341" customFormat="1" ht="24.75" customHeight="1" x14ac:dyDescent="0.15">
      <c r="B22" s="341" t="s">
        <v>99</v>
      </c>
    </row>
    <row r="23" spans="2:5" s="341" customFormat="1" ht="24.75" customHeight="1" x14ac:dyDescent="0.15">
      <c r="C23" s="342" t="s">
        <v>96</v>
      </c>
      <c r="D23" s="341" t="s">
        <v>100</v>
      </c>
    </row>
    <row r="24" spans="2:5" ht="25.5" customHeight="1" x14ac:dyDescent="0.15"/>
    <row r="25" spans="2:5" ht="25.5" customHeight="1" x14ac:dyDescent="0.15"/>
    <row r="26" spans="2:5" ht="25.5" customHeight="1" x14ac:dyDescent="0.15"/>
    <row r="27" spans="2:5" ht="25.5" customHeight="1" x14ac:dyDescent="0.15"/>
  </sheetData>
  <mergeCells count="6">
    <mergeCell ref="D20:E20"/>
    <mergeCell ref="A4:C4"/>
    <mergeCell ref="A12:F12"/>
    <mergeCell ref="A14:E14"/>
    <mergeCell ref="D18:E18"/>
    <mergeCell ref="D19:E19"/>
  </mergeCells>
  <phoneticPr fontId="4"/>
  <dataValidations count="1">
    <dataValidation type="list" allowBlank="1" showInputMessage="1" showErrorMessage="1" sqref="C23 C18:C20" xr:uid="{157EBE0D-917B-4F0C-ABE3-F57B5EAAF6BD}">
      <formula1>A.■か□</formula1>
    </dataValidation>
  </dataValidations>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colBreaks count="1" manualBreakCount="1">
    <brk id="17" max="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A21E9-2988-4DA2-B5EB-C88A1ADC0829}">
  <dimension ref="A1:AD27"/>
  <sheetViews>
    <sheetView showGridLines="0" view="pageBreakPreview" zoomScaleNormal="90" zoomScaleSheetLayoutView="100" workbookViewId="0"/>
  </sheetViews>
  <sheetFormatPr defaultColWidth="9" defaultRowHeight="14.25" x14ac:dyDescent="0.15"/>
  <cols>
    <col min="1" max="1" width="5.5" style="340" customWidth="1"/>
    <col min="2" max="2" width="6.375" style="340" customWidth="1"/>
    <col min="3" max="3" width="4.125" style="340" customWidth="1"/>
    <col min="4" max="4" width="43.75" style="340" customWidth="1"/>
    <col min="5" max="5" width="22.375" style="340" customWidth="1"/>
    <col min="6" max="6" width="9.5" style="340" customWidth="1"/>
    <col min="7" max="11" width="4.25" style="340" customWidth="1"/>
    <col min="12" max="17" width="2.625" style="340" customWidth="1"/>
    <col min="18" max="16384" width="9" style="340"/>
  </cols>
  <sheetData>
    <row r="1" spans="1:30" ht="18.75" customHeight="1" x14ac:dyDescent="0.15">
      <c r="A1" s="340" t="s">
        <v>83</v>
      </c>
      <c r="Q1" s="355"/>
      <c r="R1" s="355"/>
      <c r="AD1" s="340" t="s">
        <v>84</v>
      </c>
    </row>
    <row r="2" spans="1:30" ht="18.75" customHeight="1" x14ac:dyDescent="0.15">
      <c r="A2" s="858" t="s">
        <v>85</v>
      </c>
      <c r="B2" s="859"/>
      <c r="C2" s="859"/>
      <c r="D2" s="859"/>
      <c r="E2" s="860" t="s">
        <v>86</v>
      </c>
      <c r="F2" s="861"/>
      <c r="Q2" s="355"/>
      <c r="R2" s="355"/>
    </row>
    <row r="3" spans="1:30" ht="27.75" customHeight="1" x14ac:dyDescent="0.15">
      <c r="A3" s="352"/>
      <c r="E3" s="777" t="s">
        <v>87</v>
      </c>
      <c r="Q3" s="355"/>
      <c r="R3" s="355"/>
    </row>
    <row r="4" spans="1:30" s="345" customFormat="1" ht="25.5" customHeight="1" x14ac:dyDescent="0.15">
      <c r="A4" s="1090" t="str">
        <f>'はじめに（PC）'!D3</f>
        <v>△△市</v>
      </c>
      <c r="B4" s="1090"/>
      <c r="C4" s="1090"/>
      <c r="D4" s="354" t="s">
        <v>88</v>
      </c>
      <c r="E4" s="347"/>
      <c r="F4" s="340"/>
      <c r="G4" s="340"/>
    </row>
    <row r="5" spans="1:30" s="345" customFormat="1" ht="29.25" customHeight="1" x14ac:dyDescent="0.15">
      <c r="A5" s="353"/>
      <c r="B5" s="353"/>
      <c r="C5" s="353"/>
      <c r="D5" s="353"/>
      <c r="E5" s="353"/>
      <c r="F5" s="340"/>
      <c r="G5" s="340"/>
      <c r="H5" s="340"/>
      <c r="I5" s="340"/>
      <c r="J5" s="340"/>
      <c r="K5" s="340"/>
      <c r="L5" s="340"/>
      <c r="M5" s="340"/>
      <c r="N5" s="340"/>
      <c r="O5" s="340"/>
      <c r="P5" s="340"/>
      <c r="Q5" s="340"/>
    </row>
    <row r="6" spans="1:30" ht="24" customHeight="1" x14ac:dyDescent="0.15">
      <c r="A6" s="350"/>
      <c r="B6" s="350"/>
      <c r="C6" s="350"/>
      <c r="D6" s="350"/>
      <c r="E6" s="775" t="str">
        <f>'はじめに（PC）'!D4&amp;""</f>
        <v>あいうえお活動組織</v>
      </c>
    </row>
    <row r="7" spans="1:30" ht="24" customHeight="1" x14ac:dyDescent="0.15">
      <c r="A7" s="350"/>
      <c r="B7" s="350"/>
      <c r="C7" s="350"/>
      <c r="D7" s="350"/>
      <c r="E7" s="1057" t="str">
        <f>'はじめに（PC）'!D5&amp;""</f>
        <v>多面　太郎</v>
      </c>
      <c r="F7" s="351"/>
    </row>
    <row r="8" spans="1:30" ht="26.25" customHeight="1" x14ac:dyDescent="0.15">
      <c r="A8" s="350"/>
      <c r="B8" s="350"/>
      <c r="C8" s="350"/>
      <c r="D8" s="350"/>
      <c r="E8" s="347"/>
    </row>
    <row r="9" spans="1:30" s="345" customFormat="1" ht="25.5" customHeight="1" x14ac:dyDescent="0.15">
      <c r="A9" s="348"/>
      <c r="B9" s="347"/>
      <c r="C9" s="347"/>
      <c r="D9" s="347"/>
      <c r="E9" s="347"/>
      <c r="F9" s="340"/>
      <c r="G9" s="340"/>
    </row>
    <row r="10" spans="1:30" s="345" customFormat="1" ht="25.5" customHeight="1" x14ac:dyDescent="0.15">
      <c r="A10" s="348"/>
      <c r="B10" s="349" t="s">
        <v>89</v>
      </c>
      <c r="C10" s="349"/>
      <c r="D10" s="349"/>
      <c r="E10" s="349"/>
      <c r="F10" s="340"/>
      <c r="G10" s="340"/>
    </row>
    <row r="11" spans="1:30" s="345" customFormat="1" ht="25.5" customHeight="1" x14ac:dyDescent="0.15">
      <c r="A11" s="348"/>
      <c r="B11" s="347"/>
      <c r="C11" s="347"/>
      <c r="D11" s="347"/>
      <c r="E11" s="347"/>
      <c r="F11" s="340"/>
      <c r="G11" s="340"/>
    </row>
    <row r="12" spans="1:30" s="341" customFormat="1" ht="45.75" customHeight="1" x14ac:dyDescent="0.15">
      <c r="A12" s="1091" t="s">
        <v>90</v>
      </c>
      <c r="B12" s="1091"/>
      <c r="C12" s="1091"/>
      <c r="D12" s="1091"/>
      <c r="E12" s="1091"/>
      <c r="F12" s="1091"/>
    </row>
    <row r="13" spans="1:30" s="341" customFormat="1" ht="18" customHeight="1" x14ac:dyDescent="0.15"/>
    <row r="14" spans="1:30" s="345" customFormat="1" ht="25.5" customHeight="1" x14ac:dyDescent="0.15">
      <c r="A14" s="1092" t="s">
        <v>91</v>
      </c>
      <c r="B14" s="1092"/>
      <c r="C14" s="1092"/>
      <c r="D14" s="1092"/>
      <c r="E14" s="1092"/>
      <c r="F14" s="340"/>
      <c r="G14" s="340"/>
      <c r="H14" s="340"/>
      <c r="I14" s="340"/>
      <c r="J14" s="340"/>
    </row>
    <row r="15" spans="1:30" s="341" customFormat="1" ht="24.75" customHeight="1" x14ac:dyDescent="0.15">
      <c r="B15" s="341" t="s">
        <v>92</v>
      </c>
    </row>
    <row r="16" spans="1:30" s="345" customFormat="1" ht="24.75" customHeight="1" x14ac:dyDescent="0.15">
      <c r="A16" s="346"/>
      <c r="B16" s="1006"/>
      <c r="C16" s="1006"/>
      <c r="D16" s="1006"/>
      <c r="E16" s="346"/>
      <c r="F16" s="346"/>
      <c r="G16" s="346"/>
      <c r="H16" s="346"/>
      <c r="I16" s="346"/>
      <c r="J16" s="346"/>
    </row>
    <row r="17" spans="2:5" s="341" customFormat="1" ht="24.75" customHeight="1" x14ac:dyDescent="0.15">
      <c r="B17" s="341" t="s">
        <v>93</v>
      </c>
    </row>
    <row r="18" spans="2:5" ht="24.75" customHeight="1" x14ac:dyDescent="0.15">
      <c r="C18" s="1007" t="s">
        <v>94</v>
      </c>
      <c r="D18" s="1089" t="s">
        <v>95</v>
      </c>
      <c r="E18" s="1089"/>
    </row>
    <row r="19" spans="2:5" ht="24.75" customHeight="1" x14ac:dyDescent="0.15">
      <c r="C19" s="342" t="s">
        <v>96</v>
      </c>
      <c r="D19" s="1089" t="s">
        <v>97</v>
      </c>
      <c r="E19" s="1089"/>
    </row>
    <row r="20" spans="2:5" ht="24.75" customHeight="1" x14ac:dyDescent="0.15">
      <c r="C20" s="342" t="s">
        <v>96</v>
      </c>
      <c r="D20" s="1089" t="s">
        <v>98</v>
      </c>
      <c r="E20" s="1089"/>
    </row>
    <row r="21" spans="2:5" ht="24.75" customHeight="1" x14ac:dyDescent="0.15">
      <c r="B21" s="1006"/>
    </row>
    <row r="22" spans="2:5" s="341" customFormat="1" ht="24.75" customHeight="1" x14ac:dyDescent="0.15">
      <c r="B22" s="341" t="s">
        <v>99</v>
      </c>
    </row>
    <row r="23" spans="2:5" s="341" customFormat="1" ht="24.75" customHeight="1" x14ac:dyDescent="0.15">
      <c r="C23" s="342" t="s">
        <v>96</v>
      </c>
      <c r="D23" s="341" t="s">
        <v>100</v>
      </c>
    </row>
    <row r="24" spans="2:5" ht="25.5" customHeight="1" x14ac:dyDescent="0.15"/>
    <row r="25" spans="2:5" ht="25.5" customHeight="1" x14ac:dyDescent="0.15"/>
    <row r="26" spans="2:5" ht="25.5" customHeight="1" x14ac:dyDescent="0.15"/>
    <row r="27" spans="2:5" ht="25.5" customHeight="1" x14ac:dyDescent="0.15"/>
  </sheetData>
  <mergeCells count="6">
    <mergeCell ref="D20:E20"/>
    <mergeCell ref="A4:C4"/>
    <mergeCell ref="A12:F12"/>
    <mergeCell ref="A14:E14"/>
    <mergeCell ref="D18:E18"/>
    <mergeCell ref="D19:E19"/>
  </mergeCells>
  <phoneticPr fontId="4"/>
  <dataValidations count="1">
    <dataValidation type="list" allowBlank="1" showInputMessage="1" showErrorMessage="1" sqref="C23 C18:C20" xr:uid="{F0B8344F-6D26-49E9-A905-C815E275E180}">
      <formula1>A.■か□</formula1>
    </dataValidation>
  </dataValidations>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colBreaks count="1" manualBreakCount="1">
    <brk id="17" max="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B347-0BB9-4B85-B455-EF7AFE88ABD8}">
  <dimension ref="A1:A2"/>
  <sheetViews>
    <sheetView workbookViewId="0"/>
  </sheetViews>
  <sheetFormatPr defaultRowHeight="13.5" x14ac:dyDescent="0.15"/>
  <cols>
    <col min="1" max="1" width="51.625" customWidth="1"/>
  </cols>
  <sheetData>
    <row r="1" spans="1:1" s="866" customFormat="1" x14ac:dyDescent="0.15">
      <c r="A1" s="875" t="s">
        <v>100</v>
      </c>
    </row>
    <row r="2" spans="1:1" x14ac:dyDescent="0.15">
      <c r="A2" t="str">
        <f>IF('様式第1-1号'!C23="■","true","false")</f>
        <v>false</v>
      </c>
    </row>
  </sheetData>
  <phoneticPr fontId="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91107-DF3B-4C94-8BE5-69AA3D1920E0}">
  <sheetPr>
    <tabColor rgb="FF92D050"/>
  </sheetPr>
  <dimension ref="A1:G48"/>
  <sheetViews>
    <sheetView showGridLines="0" view="pageBreakPreview" zoomScale="85" zoomScaleNormal="100" zoomScaleSheetLayoutView="85" workbookViewId="0"/>
  </sheetViews>
  <sheetFormatPr defaultColWidth="9" defaultRowHeight="18" customHeight="1" x14ac:dyDescent="0.15"/>
  <cols>
    <col min="1" max="2" width="2.5" style="356" customWidth="1"/>
    <col min="3" max="3" width="4.75" style="356" customWidth="1"/>
    <col min="4" max="4" width="5" style="356" customWidth="1"/>
    <col min="5" max="5" width="38.875" style="356" customWidth="1"/>
    <col min="6" max="6" width="23.625" style="356" customWidth="1"/>
    <col min="7" max="7" width="6.25" style="356" customWidth="1"/>
    <col min="8" max="8" width="3.5" style="356" customWidth="1"/>
    <col min="9" max="9" width="9" style="356"/>
    <col min="10" max="10" width="5.75" style="356" customWidth="1"/>
    <col min="11" max="16384" width="9" style="356"/>
  </cols>
  <sheetData>
    <row r="1" spans="1:7" ht="18" customHeight="1" x14ac:dyDescent="0.15">
      <c r="A1" s="352" t="s">
        <v>101</v>
      </c>
    </row>
    <row r="2" spans="1:7" ht="18" customHeight="1" x14ac:dyDescent="0.15">
      <c r="A2" s="352" t="s">
        <v>85</v>
      </c>
    </row>
    <row r="3" spans="1:7" ht="18" customHeight="1" x14ac:dyDescent="0.15">
      <c r="G3" s="361" t="s">
        <v>102</v>
      </c>
    </row>
    <row r="4" spans="1:7" ht="18" customHeight="1" x14ac:dyDescent="0.15">
      <c r="A4" s="1101" t="s">
        <v>103</v>
      </c>
      <c r="B4" s="1101"/>
      <c r="C4" s="1101"/>
      <c r="D4" s="1101"/>
      <c r="E4" s="1101"/>
      <c r="F4" s="1101"/>
      <c r="G4" s="1101"/>
    </row>
    <row r="6" spans="1:7" ht="18" customHeight="1" x14ac:dyDescent="0.15">
      <c r="F6" s="1102" t="str">
        <f>'様式第1-1号'!E3</f>
        <v>○年○月○日</v>
      </c>
      <c r="G6" s="1102"/>
    </row>
    <row r="7" spans="1:7" ht="17.25" customHeight="1" x14ac:dyDescent="0.15">
      <c r="F7" s="1107" t="str">
        <f>'はじめに（PC）'!D4&amp;""</f>
        <v>あいうえお活動組織</v>
      </c>
      <c r="G7" s="1107"/>
    </row>
    <row r="8" spans="1:7" ht="9.75" customHeight="1" x14ac:dyDescent="0.15"/>
    <row r="9" spans="1:7" ht="18" customHeight="1" x14ac:dyDescent="0.15">
      <c r="A9" s="358" t="s">
        <v>104</v>
      </c>
      <c r="B9" s="358"/>
    </row>
    <row r="10" spans="1:7" ht="18" customHeight="1" x14ac:dyDescent="0.15">
      <c r="A10" s="356" t="s">
        <v>105</v>
      </c>
    </row>
    <row r="11" spans="1:7" ht="36.75" customHeight="1" x14ac:dyDescent="0.15">
      <c r="B11" s="1103"/>
      <c r="C11" s="1103"/>
      <c r="D11" s="1103"/>
      <c r="E11" s="1103"/>
      <c r="F11" s="1103"/>
      <c r="G11" s="1103"/>
    </row>
    <row r="12" spans="1:7" ht="18" customHeight="1" x14ac:dyDescent="0.15">
      <c r="A12" s="356" t="s">
        <v>107</v>
      </c>
    </row>
    <row r="13" spans="1:7" ht="38.25" customHeight="1" x14ac:dyDescent="0.15">
      <c r="B13" s="1103"/>
      <c r="C13" s="1103"/>
      <c r="D13" s="1103"/>
      <c r="E13" s="1103"/>
      <c r="F13" s="1103"/>
      <c r="G13" s="1103"/>
    </row>
    <row r="14" spans="1:7" ht="18" customHeight="1" x14ac:dyDescent="0.15">
      <c r="A14" s="358" t="s">
        <v>109</v>
      </c>
      <c r="B14" s="358"/>
    </row>
    <row r="15" spans="1:7" ht="18" customHeight="1" x14ac:dyDescent="0.15">
      <c r="A15" s="356" t="s">
        <v>110</v>
      </c>
    </row>
    <row r="16" spans="1:7" ht="18" customHeight="1" x14ac:dyDescent="0.15">
      <c r="A16" s="356" t="s">
        <v>111</v>
      </c>
    </row>
    <row r="17" spans="1:7" ht="18" customHeight="1" x14ac:dyDescent="0.15">
      <c r="C17" s="1104" t="s">
        <v>112</v>
      </c>
      <c r="D17" s="1105"/>
      <c r="E17" s="1105"/>
      <c r="F17" s="1105"/>
      <c r="G17" s="1106"/>
    </row>
    <row r="18" spans="1:7" ht="18" customHeight="1" x14ac:dyDescent="0.15">
      <c r="C18" s="360"/>
      <c r="D18" s="1096"/>
      <c r="E18" s="1097" t="s">
        <v>114</v>
      </c>
      <c r="F18" s="1097"/>
      <c r="G18" s="1097"/>
    </row>
    <row r="19" spans="1:7" ht="40.5" customHeight="1" x14ac:dyDescent="0.15">
      <c r="C19" s="360"/>
      <c r="D19" s="1096"/>
      <c r="E19" s="1097"/>
      <c r="F19" s="1097"/>
      <c r="G19" s="1097"/>
    </row>
    <row r="20" spans="1:7" ht="18" customHeight="1" x14ac:dyDescent="0.15">
      <c r="C20" s="360"/>
      <c r="D20" s="1096"/>
      <c r="E20" s="1097" t="s">
        <v>116</v>
      </c>
      <c r="F20" s="1097"/>
      <c r="G20" s="1097"/>
    </row>
    <row r="21" spans="1:7" ht="27.75" customHeight="1" x14ac:dyDescent="0.15">
      <c r="C21" s="360"/>
      <c r="D21" s="1096"/>
      <c r="E21" s="1097"/>
      <c r="F21" s="1097"/>
      <c r="G21" s="1097"/>
    </row>
    <row r="22" spans="1:7" ht="18" customHeight="1" x14ac:dyDescent="0.15">
      <c r="C22" s="778"/>
      <c r="D22" s="1093" t="s">
        <v>117</v>
      </c>
      <c r="E22" s="1093"/>
      <c r="F22" s="1093"/>
      <c r="G22" s="1093"/>
    </row>
    <row r="23" spans="1:7" ht="18" customHeight="1" x14ac:dyDescent="0.15">
      <c r="C23" s="778"/>
      <c r="D23" s="1093" t="s">
        <v>118</v>
      </c>
      <c r="E23" s="1093"/>
      <c r="F23" s="1093"/>
      <c r="G23" s="1093"/>
    </row>
    <row r="24" spans="1:7" ht="18" customHeight="1" x14ac:dyDescent="0.15">
      <c r="C24" s="778"/>
      <c r="D24" s="1093" t="s">
        <v>119</v>
      </c>
      <c r="E24" s="1093"/>
      <c r="F24" s="1093"/>
      <c r="G24" s="1093"/>
    </row>
    <row r="25" spans="1:7" ht="5.0999999999999996" customHeight="1" x14ac:dyDescent="0.15">
      <c r="C25" s="359"/>
    </row>
    <row r="26" spans="1:7" ht="18" customHeight="1" x14ac:dyDescent="0.15">
      <c r="A26" s="356" t="s">
        <v>120</v>
      </c>
    </row>
    <row r="27" spans="1:7" ht="18" customHeight="1" x14ac:dyDescent="0.15">
      <c r="C27" s="1094"/>
      <c r="D27" s="1094"/>
      <c r="E27" s="1094"/>
      <c r="F27" s="1094"/>
      <c r="G27" s="1094"/>
    </row>
    <row r="28" spans="1:7" ht="18" customHeight="1" x14ac:dyDescent="0.15">
      <c r="C28" s="1094"/>
      <c r="D28" s="1094"/>
      <c r="E28" s="1094"/>
      <c r="F28" s="1094"/>
      <c r="G28" s="1094"/>
    </row>
    <row r="29" spans="1:7" ht="18" customHeight="1" x14ac:dyDescent="0.15">
      <c r="A29" s="356" t="s">
        <v>122</v>
      </c>
    </row>
    <row r="30" spans="1:7" ht="18" customHeight="1" x14ac:dyDescent="0.15">
      <c r="A30" s="356" t="s">
        <v>123</v>
      </c>
    </row>
    <row r="31" spans="1:7" ht="18" customHeight="1" x14ac:dyDescent="0.15">
      <c r="A31" s="356" t="s">
        <v>124</v>
      </c>
    </row>
    <row r="32" spans="1:7" ht="18" customHeight="1" x14ac:dyDescent="0.15">
      <c r="C32" s="1094"/>
      <c r="D32" s="1098"/>
      <c r="E32" s="1098"/>
      <c r="F32" s="1098"/>
      <c r="G32" s="1098"/>
    </row>
    <row r="33" spans="1:7" ht="18" customHeight="1" x14ac:dyDescent="0.15">
      <c r="C33" s="1098"/>
      <c r="D33" s="1098"/>
      <c r="E33" s="1098"/>
      <c r="F33" s="1098"/>
      <c r="G33" s="1098"/>
    </row>
    <row r="34" spans="1:7" ht="18" customHeight="1" x14ac:dyDescent="0.15">
      <c r="A34" s="356" t="s">
        <v>126</v>
      </c>
    </row>
    <row r="35" spans="1:7" ht="18" customHeight="1" x14ac:dyDescent="0.15">
      <c r="C35" s="1099"/>
      <c r="D35" s="1100"/>
      <c r="E35" s="1100"/>
      <c r="F35" s="1100"/>
      <c r="G35" s="1100"/>
    </row>
    <row r="36" spans="1:7" ht="18" customHeight="1" x14ac:dyDescent="0.15">
      <c r="C36" s="1100"/>
      <c r="D36" s="1100"/>
      <c r="E36" s="1100"/>
      <c r="F36" s="1100"/>
      <c r="G36" s="1100"/>
    </row>
    <row r="37" spans="1:7" ht="18" customHeight="1" x14ac:dyDescent="0.15">
      <c r="C37" s="1100"/>
      <c r="D37" s="1100"/>
      <c r="E37" s="1100"/>
      <c r="F37" s="1100"/>
      <c r="G37" s="1100"/>
    </row>
    <row r="38" spans="1:7" ht="36" customHeight="1" x14ac:dyDescent="0.15">
      <c r="C38" s="1100"/>
      <c r="D38" s="1100"/>
      <c r="E38" s="1100"/>
      <c r="F38" s="1100"/>
      <c r="G38" s="1100"/>
    </row>
    <row r="39" spans="1:7" ht="18" customHeight="1" x14ac:dyDescent="0.15">
      <c r="A39" s="358" t="s">
        <v>128</v>
      </c>
      <c r="B39" s="358"/>
    </row>
    <row r="40" spans="1:7" ht="18" customHeight="1" x14ac:dyDescent="0.15">
      <c r="C40" s="1100"/>
      <c r="D40" s="1100"/>
      <c r="E40" s="1100"/>
      <c r="F40" s="1100"/>
      <c r="G40" s="1100"/>
    </row>
    <row r="41" spans="1:7" ht="5.0999999999999996" customHeight="1" x14ac:dyDescent="0.15"/>
    <row r="42" spans="1:7" ht="18" customHeight="1" x14ac:dyDescent="0.15">
      <c r="A42" s="358" t="s">
        <v>130</v>
      </c>
      <c r="B42" s="358"/>
    </row>
    <row r="43" spans="1:7" ht="18" customHeight="1" x14ac:dyDescent="0.15">
      <c r="C43" s="1094"/>
      <c r="D43" s="1094"/>
      <c r="E43" s="1094"/>
      <c r="F43" s="1094"/>
      <c r="G43" s="1094"/>
    </row>
    <row r="44" spans="1:7" ht="29.25" customHeight="1" x14ac:dyDescent="0.15">
      <c r="B44" s="357"/>
      <c r="C44" s="1094"/>
      <c r="D44" s="1094"/>
      <c r="E44" s="1094"/>
      <c r="F44" s="1094"/>
      <c r="G44" s="1094"/>
    </row>
    <row r="45" spans="1:7" ht="14.45" customHeight="1" x14ac:dyDescent="0.15"/>
    <row r="46" spans="1:7" ht="18" customHeight="1" x14ac:dyDescent="0.15">
      <c r="A46" s="356" t="s">
        <v>132</v>
      </c>
    </row>
    <row r="47" spans="1:7" ht="18" customHeight="1" x14ac:dyDescent="0.15">
      <c r="B47" s="1095" t="s">
        <v>133</v>
      </c>
      <c r="C47" s="1095"/>
      <c r="D47" s="1095"/>
      <c r="E47" s="1095"/>
      <c r="F47" s="1095"/>
      <c r="G47" s="1095"/>
    </row>
    <row r="48" spans="1:7" ht="43.15" customHeight="1" x14ac:dyDescent="0.15">
      <c r="B48" s="1095"/>
      <c r="C48" s="1095"/>
      <c r="D48" s="1095"/>
      <c r="E48" s="1095"/>
      <c r="F48" s="1095"/>
      <c r="G48" s="1095"/>
    </row>
  </sheetData>
  <mergeCells count="19">
    <mergeCell ref="A4:G4"/>
    <mergeCell ref="F6:G6"/>
    <mergeCell ref="B11:G11"/>
    <mergeCell ref="B13:G13"/>
    <mergeCell ref="C17:G17"/>
    <mergeCell ref="F7:G7"/>
    <mergeCell ref="D23:G23"/>
    <mergeCell ref="D24:G24"/>
    <mergeCell ref="C27:G28"/>
    <mergeCell ref="B47:G48"/>
    <mergeCell ref="D18:D19"/>
    <mergeCell ref="E18:G19"/>
    <mergeCell ref="C32:G33"/>
    <mergeCell ref="C43:G44"/>
    <mergeCell ref="D20:D21"/>
    <mergeCell ref="E20:G21"/>
    <mergeCell ref="D22:G22"/>
    <mergeCell ref="C35:G38"/>
    <mergeCell ref="C40:G40"/>
  </mergeCells>
  <phoneticPr fontId="4"/>
  <dataValidations count="1">
    <dataValidation type="list" allowBlank="1" showInputMessage="1" showErrorMessage="1" sqref="D18:D21 C22:C24" xr:uid="{00000000-0002-0000-0000-000000000000}">
      <formula1>B.○か空白</formula1>
    </dataValidation>
  </dataValidations>
  <printOptions horizontalCentered="1"/>
  <pageMargins left="0.59055118110236227" right="0.39370078740157483" top="0.59055118110236227" bottom="0.19685039370078741" header="0.31496062992125984" footer="0.31496062992125984"/>
  <pageSetup paperSize="9" scale="8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3BDAF-AAD5-447A-9954-833E870F8CDF}">
  <dimension ref="A1:G48"/>
  <sheetViews>
    <sheetView showGridLines="0" view="pageBreakPreview" zoomScale="85" zoomScaleNormal="100" zoomScaleSheetLayoutView="85" workbookViewId="0"/>
  </sheetViews>
  <sheetFormatPr defaultColWidth="9" defaultRowHeight="18" customHeight="1" x14ac:dyDescent="0.15"/>
  <cols>
    <col min="1" max="2" width="2.5" style="356" customWidth="1"/>
    <col min="3" max="3" width="4.75" style="356" customWidth="1"/>
    <col min="4" max="4" width="5" style="356" customWidth="1"/>
    <col min="5" max="5" width="38.875" style="356" customWidth="1"/>
    <col min="6" max="6" width="23.625" style="356" customWidth="1"/>
    <col min="7" max="7" width="6.25" style="356" customWidth="1"/>
    <col min="8" max="8" width="3.5" style="356" customWidth="1"/>
    <col min="9" max="9" width="9" style="356"/>
    <col min="10" max="10" width="5.75" style="356" customWidth="1"/>
    <col min="11" max="16384" width="9" style="356"/>
  </cols>
  <sheetData>
    <row r="1" spans="1:7" ht="18" customHeight="1" x14ac:dyDescent="0.15">
      <c r="A1" s="352" t="s">
        <v>101</v>
      </c>
    </row>
    <row r="2" spans="1:7" ht="18" customHeight="1" x14ac:dyDescent="0.15">
      <c r="A2" s="352" t="s">
        <v>85</v>
      </c>
    </row>
    <row r="3" spans="1:7" ht="18" customHeight="1" x14ac:dyDescent="0.15">
      <c r="G3" s="361" t="s">
        <v>102</v>
      </c>
    </row>
    <row r="4" spans="1:7" ht="18" customHeight="1" x14ac:dyDescent="0.15">
      <c r="A4" s="1101" t="s">
        <v>103</v>
      </c>
      <c r="B4" s="1101"/>
      <c r="C4" s="1101"/>
      <c r="D4" s="1101"/>
      <c r="E4" s="1101"/>
      <c r="F4" s="1101"/>
      <c r="G4" s="1101"/>
    </row>
    <row r="6" spans="1:7" ht="18" customHeight="1" x14ac:dyDescent="0.15">
      <c r="F6" s="1102" t="str">
        <f>'様式第1-1号'!E3</f>
        <v>○年○月○日</v>
      </c>
      <c r="G6" s="1102"/>
    </row>
    <row r="7" spans="1:7" ht="17.25" customHeight="1" x14ac:dyDescent="0.15">
      <c r="F7" s="1107" t="str">
        <f>'はじめに（PC）'!D4&amp;""</f>
        <v>あいうえお活動組織</v>
      </c>
      <c r="G7" s="1107"/>
    </row>
    <row r="8" spans="1:7" ht="9.75" customHeight="1" x14ac:dyDescent="0.15"/>
    <row r="9" spans="1:7" ht="18" customHeight="1" x14ac:dyDescent="0.15">
      <c r="A9" s="358" t="s">
        <v>104</v>
      </c>
      <c r="B9" s="358"/>
    </row>
    <row r="10" spans="1:7" ht="18" customHeight="1" x14ac:dyDescent="0.15">
      <c r="A10" s="356" t="s">
        <v>105</v>
      </c>
    </row>
    <row r="11" spans="1:7" ht="36.75" customHeight="1" x14ac:dyDescent="0.15">
      <c r="B11" s="1103" t="s">
        <v>106</v>
      </c>
      <c r="C11" s="1103"/>
      <c r="D11" s="1103"/>
      <c r="E11" s="1103"/>
      <c r="F11" s="1103"/>
      <c r="G11" s="1103"/>
    </row>
    <row r="12" spans="1:7" ht="18" customHeight="1" x14ac:dyDescent="0.15">
      <c r="A12" s="356" t="s">
        <v>107</v>
      </c>
    </row>
    <row r="13" spans="1:7" ht="38.25" customHeight="1" x14ac:dyDescent="0.15">
      <c r="B13" s="1103" t="s">
        <v>108</v>
      </c>
      <c r="C13" s="1103"/>
      <c r="D13" s="1103"/>
      <c r="E13" s="1103"/>
      <c r="F13" s="1103"/>
      <c r="G13" s="1103"/>
    </row>
    <row r="14" spans="1:7" ht="18" customHeight="1" x14ac:dyDescent="0.15">
      <c r="A14" s="358" t="s">
        <v>109</v>
      </c>
      <c r="B14" s="358"/>
    </row>
    <row r="15" spans="1:7" ht="18" customHeight="1" x14ac:dyDescent="0.15">
      <c r="A15" s="356" t="s">
        <v>110</v>
      </c>
    </row>
    <row r="16" spans="1:7" ht="18" customHeight="1" x14ac:dyDescent="0.15">
      <c r="A16" s="356" t="s">
        <v>111</v>
      </c>
    </row>
    <row r="17" spans="1:7" ht="18" customHeight="1" x14ac:dyDescent="0.15">
      <c r="C17" s="1104" t="s">
        <v>112</v>
      </c>
      <c r="D17" s="1105"/>
      <c r="E17" s="1105"/>
      <c r="F17" s="1105"/>
      <c r="G17" s="1106"/>
    </row>
    <row r="18" spans="1:7" ht="18" customHeight="1" x14ac:dyDescent="0.15">
      <c r="C18" s="360"/>
      <c r="D18" s="1096" t="s">
        <v>113</v>
      </c>
      <c r="E18" s="1097" t="s">
        <v>114</v>
      </c>
      <c r="F18" s="1097"/>
      <c r="G18" s="1097"/>
    </row>
    <row r="19" spans="1:7" ht="40.5" customHeight="1" x14ac:dyDescent="0.15">
      <c r="C19" s="360"/>
      <c r="D19" s="1096"/>
      <c r="E19" s="1097"/>
      <c r="F19" s="1097"/>
      <c r="G19" s="1097"/>
    </row>
    <row r="20" spans="1:7" ht="18" customHeight="1" x14ac:dyDescent="0.15">
      <c r="C20" s="360"/>
      <c r="D20" s="1096" t="s">
        <v>115</v>
      </c>
      <c r="E20" s="1097" t="s">
        <v>116</v>
      </c>
      <c r="F20" s="1097"/>
      <c r="G20" s="1097"/>
    </row>
    <row r="21" spans="1:7" ht="27.75" customHeight="1" x14ac:dyDescent="0.15">
      <c r="C21" s="360"/>
      <c r="D21" s="1096"/>
      <c r="E21" s="1097"/>
      <c r="F21" s="1097"/>
      <c r="G21" s="1097"/>
    </row>
    <row r="22" spans="1:7" ht="18" customHeight="1" x14ac:dyDescent="0.15">
      <c r="C22" s="1008"/>
      <c r="D22" s="1093" t="s">
        <v>117</v>
      </c>
      <c r="E22" s="1093"/>
      <c r="F22" s="1093"/>
      <c r="G22" s="1093"/>
    </row>
    <row r="23" spans="1:7" ht="18" customHeight="1" x14ac:dyDescent="0.15">
      <c r="C23" s="1008"/>
      <c r="D23" s="1093" t="s">
        <v>118</v>
      </c>
      <c r="E23" s="1093"/>
      <c r="F23" s="1093"/>
      <c r="G23" s="1093"/>
    </row>
    <row r="24" spans="1:7" ht="18" customHeight="1" x14ac:dyDescent="0.15">
      <c r="C24" s="1008"/>
      <c r="D24" s="1093" t="s">
        <v>119</v>
      </c>
      <c r="E24" s="1093"/>
      <c r="F24" s="1093"/>
      <c r="G24" s="1093"/>
    </row>
    <row r="25" spans="1:7" ht="5.0999999999999996" customHeight="1" x14ac:dyDescent="0.15">
      <c r="C25" s="1009"/>
    </row>
    <row r="26" spans="1:7" ht="18" customHeight="1" x14ac:dyDescent="0.15">
      <c r="A26" s="356" t="s">
        <v>120</v>
      </c>
    </row>
    <row r="27" spans="1:7" ht="18" customHeight="1" x14ac:dyDescent="0.15">
      <c r="C27" s="1094" t="s">
        <v>121</v>
      </c>
      <c r="D27" s="1094"/>
      <c r="E27" s="1094"/>
      <c r="F27" s="1094"/>
      <c r="G27" s="1094"/>
    </row>
    <row r="28" spans="1:7" ht="18" customHeight="1" x14ac:dyDescent="0.15">
      <c r="C28" s="1094"/>
      <c r="D28" s="1094"/>
      <c r="E28" s="1094"/>
      <c r="F28" s="1094"/>
      <c r="G28" s="1094"/>
    </row>
    <row r="29" spans="1:7" ht="18" customHeight="1" x14ac:dyDescent="0.15">
      <c r="A29" s="356" t="s">
        <v>122</v>
      </c>
    </row>
    <row r="30" spans="1:7" ht="18" customHeight="1" x14ac:dyDescent="0.15">
      <c r="A30" s="356" t="s">
        <v>123</v>
      </c>
    </row>
    <row r="31" spans="1:7" ht="18" customHeight="1" x14ac:dyDescent="0.15">
      <c r="A31" s="356" t="s">
        <v>124</v>
      </c>
    </row>
    <row r="32" spans="1:7" ht="18" customHeight="1" x14ac:dyDescent="0.15">
      <c r="C32" s="1094" t="s">
        <v>125</v>
      </c>
      <c r="D32" s="1098"/>
      <c r="E32" s="1098"/>
      <c r="F32" s="1098"/>
      <c r="G32" s="1098"/>
    </row>
    <row r="33" spans="1:7" ht="18" customHeight="1" x14ac:dyDescent="0.15">
      <c r="C33" s="1098"/>
      <c r="D33" s="1098"/>
      <c r="E33" s="1098"/>
      <c r="F33" s="1098"/>
      <c r="G33" s="1098"/>
    </row>
    <row r="34" spans="1:7" ht="18" customHeight="1" x14ac:dyDescent="0.15">
      <c r="A34" s="356" t="s">
        <v>126</v>
      </c>
    </row>
    <row r="35" spans="1:7" ht="18" customHeight="1" x14ac:dyDescent="0.15">
      <c r="C35" s="1099" t="s">
        <v>127</v>
      </c>
      <c r="D35" s="1100"/>
      <c r="E35" s="1100"/>
      <c r="F35" s="1100"/>
      <c r="G35" s="1100"/>
    </row>
    <row r="36" spans="1:7" ht="18" customHeight="1" x14ac:dyDescent="0.15">
      <c r="C36" s="1100"/>
      <c r="D36" s="1100"/>
      <c r="E36" s="1100"/>
      <c r="F36" s="1100"/>
      <c r="G36" s="1100"/>
    </row>
    <row r="37" spans="1:7" ht="18" customHeight="1" x14ac:dyDescent="0.15">
      <c r="C37" s="1100"/>
      <c r="D37" s="1100"/>
      <c r="E37" s="1100"/>
      <c r="F37" s="1100"/>
      <c r="G37" s="1100"/>
    </row>
    <row r="38" spans="1:7" ht="36" customHeight="1" x14ac:dyDescent="0.15">
      <c r="C38" s="1100"/>
      <c r="D38" s="1100"/>
      <c r="E38" s="1100"/>
      <c r="F38" s="1100"/>
      <c r="G38" s="1100"/>
    </row>
    <row r="39" spans="1:7" ht="18" customHeight="1" x14ac:dyDescent="0.15">
      <c r="A39" s="358" t="s">
        <v>128</v>
      </c>
      <c r="B39" s="358"/>
    </row>
    <row r="40" spans="1:7" ht="18" customHeight="1" x14ac:dyDescent="0.15">
      <c r="C40" s="1100" t="s">
        <v>129</v>
      </c>
      <c r="D40" s="1100"/>
      <c r="E40" s="1100"/>
      <c r="F40" s="1100"/>
      <c r="G40" s="1100"/>
    </row>
    <row r="41" spans="1:7" ht="5.0999999999999996" customHeight="1" x14ac:dyDescent="0.15"/>
    <row r="42" spans="1:7" ht="18" customHeight="1" x14ac:dyDescent="0.15">
      <c r="A42" s="358" t="s">
        <v>130</v>
      </c>
      <c r="B42" s="358"/>
    </row>
    <row r="43" spans="1:7" ht="18" customHeight="1" x14ac:dyDescent="0.15">
      <c r="C43" s="1094" t="s">
        <v>131</v>
      </c>
      <c r="D43" s="1094"/>
      <c r="E43" s="1094"/>
      <c r="F43" s="1094"/>
      <c r="G43" s="1094"/>
    </row>
    <row r="44" spans="1:7" ht="29.25" customHeight="1" x14ac:dyDescent="0.15">
      <c r="B44" s="357"/>
      <c r="C44" s="1094"/>
      <c r="D44" s="1094"/>
      <c r="E44" s="1094"/>
      <c r="F44" s="1094"/>
      <c r="G44" s="1094"/>
    </row>
    <row r="45" spans="1:7" ht="14.45" customHeight="1" x14ac:dyDescent="0.15"/>
    <row r="46" spans="1:7" ht="18" customHeight="1" x14ac:dyDescent="0.15">
      <c r="A46" s="356" t="s">
        <v>132</v>
      </c>
    </row>
    <row r="47" spans="1:7" ht="18" customHeight="1" x14ac:dyDescent="0.15">
      <c r="B47" s="1095" t="s">
        <v>133</v>
      </c>
      <c r="C47" s="1095"/>
      <c r="D47" s="1095"/>
      <c r="E47" s="1095"/>
      <c r="F47" s="1095"/>
      <c r="G47" s="1095"/>
    </row>
    <row r="48" spans="1:7" ht="43.15" customHeight="1" x14ac:dyDescent="0.15">
      <c r="B48" s="1095"/>
      <c r="C48" s="1095"/>
      <c r="D48" s="1095"/>
      <c r="E48" s="1095"/>
      <c r="F48" s="1095"/>
      <c r="G48" s="1095"/>
    </row>
  </sheetData>
  <mergeCells count="19">
    <mergeCell ref="C17:G17"/>
    <mergeCell ref="A4:G4"/>
    <mergeCell ref="F6:G6"/>
    <mergeCell ref="F7:G7"/>
    <mergeCell ref="B11:G11"/>
    <mergeCell ref="B13:G13"/>
    <mergeCell ref="B47:G48"/>
    <mergeCell ref="C40:G40"/>
    <mergeCell ref="D18:D19"/>
    <mergeCell ref="E18:G19"/>
    <mergeCell ref="D20:D21"/>
    <mergeCell ref="E20:G21"/>
    <mergeCell ref="D22:G22"/>
    <mergeCell ref="D23:G23"/>
    <mergeCell ref="D24:G24"/>
    <mergeCell ref="C27:G28"/>
    <mergeCell ref="C32:G33"/>
    <mergeCell ref="C35:G38"/>
    <mergeCell ref="C43:G44"/>
  </mergeCells>
  <phoneticPr fontId="4"/>
  <dataValidations count="1">
    <dataValidation type="list" allowBlank="1" showInputMessage="1" showErrorMessage="1" sqref="D18:D21 C22:C24" xr:uid="{2BC9F2F6-38B4-466A-AEFA-01C601A4831E}">
      <formula1>B.○か空白</formula1>
    </dataValidation>
  </dataValidations>
  <printOptions horizontalCentered="1"/>
  <pageMargins left="0.59055118110236227" right="0.39370078740157483" top="0.59055118110236227" bottom="0.19685039370078741" header="0.31496062992125984" footer="0.31496062992125984"/>
  <pageSetup paperSize="9" scale="8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143ED-3312-4707-897E-578E7F4BB031}">
  <dimension ref="A1:L2"/>
  <sheetViews>
    <sheetView workbookViewId="0"/>
  </sheetViews>
  <sheetFormatPr defaultRowHeight="13.5" x14ac:dyDescent="0.15"/>
  <cols>
    <col min="1" max="1" width="22.75" customWidth="1"/>
    <col min="2" max="2" width="23.25" customWidth="1"/>
    <col min="3" max="8" width="15.75" customWidth="1"/>
    <col min="9" max="9" width="20.875" customWidth="1"/>
    <col min="10" max="10" width="23.25" customWidth="1"/>
    <col min="11" max="11" width="37" customWidth="1"/>
    <col min="12" max="12" width="34.125" customWidth="1"/>
    <col min="13" max="22" width="15.75" customWidth="1"/>
  </cols>
  <sheetData>
    <row r="1" spans="1:12" s="866" customFormat="1" x14ac:dyDescent="0.15">
      <c r="A1" s="867" t="s">
        <v>134</v>
      </c>
      <c r="B1" s="867" t="s">
        <v>135</v>
      </c>
      <c r="C1" s="871" t="s">
        <v>136</v>
      </c>
      <c r="D1" s="871" t="s">
        <v>137</v>
      </c>
      <c r="E1" s="871" t="s">
        <v>138</v>
      </c>
      <c r="F1" s="871" t="s">
        <v>139</v>
      </c>
      <c r="G1" s="871" t="s">
        <v>140</v>
      </c>
      <c r="H1" s="867" t="s">
        <v>141</v>
      </c>
      <c r="I1" s="867" t="s">
        <v>142</v>
      </c>
      <c r="J1" s="867" t="s">
        <v>143</v>
      </c>
      <c r="K1" s="867" t="s">
        <v>128</v>
      </c>
      <c r="L1" s="878" t="s">
        <v>130</v>
      </c>
    </row>
    <row r="2" spans="1:12" s="868" customFormat="1" x14ac:dyDescent="0.15">
      <c r="A2" s="868" t="str">
        <f>IF('様式第1-2号'!B11&lt;&gt;"",'様式第1-2号'!B11,"")</f>
        <v/>
      </c>
      <c r="B2" s="868" t="str">
        <f>IF('様式第1-2号'!B13&lt;&gt;"",'様式第1-2号'!B13,"")</f>
        <v/>
      </c>
      <c r="C2" s="868" t="str">
        <f>IF('様式第1-2号'!D18="○","true","false")</f>
        <v>false</v>
      </c>
      <c r="D2" s="868" t="str">
        <f>IF('様式第1-2号'!D20="○","true","false")</f>
        <v>false</v>
      </c>
      <c r="E2" s="868" t="str">
        <f>IF('様式第1-2号'!C22="○","true","false")</f>
        <v>false</v>
      </c>
      <c r="F2" s="868" t="str">
        <f>IF('様式第1-2号'!C23="○","true","false")</f>
        <v>false</v>
      </c>
      <c r="G2" s="868" t="str">
        <f>IF('様式第1-2号'!C24="○","true","false")</f>
        <v>false</v>
      </c>
      <c r="H2" s="868" t="str">
        <f>IF('様式第1-2号'!C27&lt;&gt;"",'様式第1-2号'!C27,"")</f>
        <v/>
      </c>
      <c r="I2" s="868" t="str">
        <f>IF('様式第1-2号'!C32&lt;&gt;"",'様式第1-2号'!C32,"")</f>
        <v/>
      </c>
      <c r="J2" s="868" t="str">
        <f>IF('様式第1-2号'!C35&lt;&gt;"",'様式第1-2号'!C35,"")</f>
        <v/>
      </c>
      <c r="K2" s="868" t="str">
        <f>IF('様式第1-2号'!C40&lt;&gt;"",'様式第1-2号'!C40,"")</f>
        <v/>
      </c>
      <c r="L2" s="868" t="str">
        <f>IF('様式第1-2号'!C43&lt;&gt;"",'様式第1-2号'!C43,"")</f>
        <v/>
      </c>
    </row>
  </sheetData>
  <phoneticPr fontId="4"/>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I321"/>
  <sheetViews>
    <sheetView showGridLines="0" view="pageBreakPreview" zoomScale="85" zoomScaleNormal="100" zoomScaleSheetLayoutView="85" workbookViewId="0"/>
  </sheetViews>
  <sheetFormatPr defaultColWidth="4.125" defaultRowHeight="18" customHeight="1" x14ac:dyDescent="0.15"/>
  <cols>
    <col min="1" max="1" width="1.875" style="8" customWidth="1"/>
    <col min="2" max="2" width="4.625" style="8" customWidth="1"/>
    <col min="3" max="3" width="8.75" style="8" customWidth="1"/>
    <col min="4" max="4" width="3.5" style="8" customWidth="1"/>
    <col min="5" max="5" width="7.75" style="8" customWidth="1"/>
    <col min="6" max="6" width="3.5" style="8" customWidth="1"/>
    <col min="7" max="7" width="7.75" style="8" customWidth="1"/>
    <col min="8" max="8" width="3.5" style="8" customWidth="1"/>
    <col min="9" max="9" width="7.375" style="8" customWidth="1"/>
    <col min="10" max="10" width="3.5" style="8" customWidth="1"/>
    <col min="11" max="11" width="8" style="8" customWidth="1"/>
    <col min="12" max="12" width="12.5" style="8" customWidth="1"/>
    <col min="13" max="13" width="7.375" style="8" customWidth="1"/>
    <col min="14" max="14" width="13.875" style="8" customWidth="1"/>
    <col min="15" max="15" width="2.625" style="8" customWidth="1"/>
    <col min="16" max="16" width="5.875" style="8" customWidth="1"/>
    <col min="17" max="122" width="4.625" style="8" customWidth="1"/>
    <col min="123" max="255" width="8.625" style="8" customWidth="1"/>
    <col min="256" max="16384" width="4.125" style="8"/>
  </cols>
  <sheetData>
    <row r="1" spans="1:16" s="2" customFormat="1" ht="24" customHeight="1" x14ac:dyDescent="0.15">
      <c r="A1" s="1" t="s">
        <v>144</v>
      </c>
      <c r="D1" s="3"/>
    </row>
    <row r="2" spans="1:16" s="2" customFormat="1" ht="24" customHeight="1" x14ac:dyDescent="0.15">
      <c r="A2" s="1" t="s">
        <v>85</v>
      </c>
      <c r="D2" s="3"/>
      <c r="N2" s="61" t="s">
        <v>102</v>
      </c>
    </row>
    <row r="3" spans="1:16" s="2" customFormat="1" ht="42.75" customHeight="1" x14ac:dyDescent="0.15">
      <c r="A3" s="4"/>
      <c r="D3" s="3"/>
      <c r="E3" s="5"/>
      <c r="M3" s="1227" t="str">
        <f>'様式第1-1号'!E3</f>
        <v>○年○月○日</v>
      </c>
      <c r="N3" s="1228"/>
    </row>
    <row r="4" spans="1:16" s="2" customFormat="1" ht="76.5" customHeight="1" x14ac:dyDescent="0.15">
      <c r="B4" s="1229" t="s">
        <v>145</v>
      </c>
      <c r="C4" s="1230"/>
      <c r="D4" s="1230"/>
      <c r="E4" s="1230"/>
      <c r="F4" s="1230"/>
      <c r="G4" s="1230"/>
      <c r="H4" s="1230"/>
      <c r="I4" s="1230"/>
      <c r="J4" s="1230"/>
      <c r="K4" s="1230"/>
      <c r="L4" s="1230"/>
      <c r="M4" s="1230"/>
      <c r="N4" s="1230"/>
    </row>
    <row r="5" spans="1:16" s="2" customFormat="1" ht="21.75" customHeight="1" x14ac:dyDescent="0.15">
      <c r="B5" s="6"/>
      <c r="C5" s="6"/>
      <c r="D5" s="6"/>
      <c r="E5" s="6"/>
      <c r="F5" s="7"/>
      <c r="G5" s="7"/>
      <c r="H5" s="7"/>
      <c r="I5" s="7"/>
      <c r="J5" s="7"/>
      <c r="K5" s="7"/>
      <c r="L5" s="7"/>
      <c r="M5" s="7"/>
      <c r="N5" s="7"/>
    </row>
    <row r="6" spans="1:16" s="2" customFormat="1" ht="21.75" customHeight="1" x14ac:dyDescent="0.15">
      <c r="D6" s="1223" t="s">
        <v>146</v>
      </c>
      <c r="E6" s="1223"/>
      <c r="F6" s="1224" t="s">
        <v>147</v>
      </c>
      <c r="G6" s="1225"/>
      <c r="H6" s="1225"/>
      <c r="I6" s="1225"/>
      <c r="J6" s="1225"/>
      <c r="K6" s="1225"/>
      <c r="L6" s="1226"/>
    </row>
    <row r="7" spans="1:16" s="2" customFormat="1" ht="30.75" customHeight="1" x14ac:dyDescent="0.15">
      <c r="D7" s="1215" t="s">
        <v>148</v>
      </c>
      <c r="E7" s="1215"/>
      <c r="F7" s="1216" t="str">
        <f>'はじめに（PC）'!D4&amp;""</f>
        <v>あいうえお活動組織</v>
      </c>
      <c r="G7" s="1217"/>
      <c r="H7" s="1217"/>
      <c r="I7" s="1217"/>
      <c r="J7" s="1217"/>
      <c r="K7" s="1217"/>
      <c r="L7" s="1218"/>
      <c r="P7" s="8"/>
    </row>
    <row r="8" spans="1:16" s="2" customFormat="1" ht="11.25" customHeight="1" x14ac:dyDescent="0.15">
      <c r="D8" s="285"/>
      <c r="E8" s="285"/>
      <c r="F8" s="7"/>
      <c r="G8" s="9"/>
      <c r="H8" s="9"/>
      <c r="I8" s="9"/>
      <c r="J8" s="9"/>
      <c r="K8" s="9"/>
      <c r="L8" s="9"/>
    </row>
    <row r="9" spans="1:16" s="2" customFormat="1" ht="19.5" customHeight="1" x14ac:dyDescent="0.15">
      <c r="D9" s="1223" t="s">
        <v>146</v>
      </c>
      <c r="E9" s="1223"/>
      <c r="F9" s="1224" t="s">
        <v>149</v>
      </c>
      <c r="G9" s="1225"/>
      <c r="H9" s="1225"/>
      <c r="I9" s="1225"/>
      <c r="J9" s="1225"/>
      <c r="K9" s="1225"/>
      <c r="L9" s="1226"/>
    </row>
    <row r="10" spans="1:16" s="2" customFormat="1" ht="30.75" customHeight="1" x14ac:dyDescent="0.15">
      <c r="D10" s="1215" t="s">
        <v>150</v>
      </c>
      <c r="E10" s="1215"/>
      <c r="F10" s="1216" t="str">
        <f>'はじめに（PC）'!D5&amp;""</f>
        <v>多面　太郎</v>
      </c>
      <c r="G10" s="1217"/>
      <c r="H10" s="1217"/>
      <c r="I10" s="1217"/>
      <c r="J10" s="1217"/>
      <c r="K10" s="1217"/>
      <c r="L10" s="1218"/>
      <c r="P10" s="8"/>
    </row>
    <row r="11" spans="1:16" s="2" customFormat="1" ht="11.25" customHeight="1" x14ac:dyDescent="0.15">
      <c r="D11" s="285"/>
      <c r="E11" s="285"/>
      <c r="F11" s="10"/>
      <c r="H11" s="10"/>
      <c r="I11" s="10"/>
      <c r="J11" s="10"/>
      <c r="K11" s="10"/>
      <c r="L11" s="10"/>
    </row>
    <row r="12" spans="1:16" s="2" customFormat="1" ht="21.75" customHeight="1" x14ac:dyDescent="0.15">
      <c r="D12" s="1223" t="s">
        <v>146</v>
      </c>
      <c r="E12" s="1223"/>
      <c r="F12" s="1224" t="s">
        <v>151</v>
      </c>
      <c r="G12" s="1225"/>
      <c r="H12" s="1225"/>
      <c r="I12" s="1225"/>
      <c r="J12" s="1225"/>
      <c r="K12" s="1225"/>
      <c r="L12" s="1226"/>
    </row>
    <row r="13" spans="1:16" s="2" customFormat="1" ht="30.75" customHeight="1" x14ac:dyDescent="0.15">
      <c r="D13" s="1215" t="s">
        <v>152</v>
      </c>
      <c r="E13" s="1215"/>
      <c r="F13" s="1216" t="str">
        <f>'はじめに（PC）'!D6&amp;""</f>
        <v>○○県△△市○町○-○-○</v>
      </c>
      <c r="G13" s="1217"/>
      <c r="H13" s="1217"/>
      <c r="I13" s="1217"/>
      <c r="J13" s="1217"/>
      <c r="K13" s="1217"/>
      <c r="L13" s="1218"/>
    </row>
    <row r="14" spans="1:16" s="2" customFormat="1" ht="20.25" customHeight="1" x14ac:dyDescent="0.15">
      <c r="E14" s="11"/>
    </row>
    <row r="15" spans="1:16" s="2" customFormat="1" ht="21.75" customHeight="1" x14ac:dyDescent="0.15">
      <c r="C15" s="11"/>
      <c r="D15" s="11"/>
      <c r="E15" s="11"/>
    </row>
    <row r="16" spans="1:16" s="2" customFormat="1" ht="21.75" customHeight="1" x14ac:dyDescent="0.15">
      <c r="D16" s="1" t="s">
        <v>153</v>
      </c>
      <c r="E16" s="1219" t="s">
        <v>154</v>
      </c>
      <c r="F16" s="1219"/>
      <c r="G16" s="1219"/>
      <c r="H16" s="1219"/>
      <c r="I16" s="1219"/>
      <c r="J16" s="1219"/>
      <c r="K16" s="1219"/>
      <c r="L16" s="1219"/>
      <c r="M16" s="1219"/>
      <c r="N16" s="1219"/>
    </row>
    <row r="17" spans="1:35" s="2" customFormat="1" ht="16.5" customHeight="1" x14ac:dyDescent="0.15">
      <c r="C17" s="3"/>
      <c r="D17" s="12"/>
      <c r="E17" s="12"/>
      <c r="F17" s="7"/>
      <c r="G17" s="7"/>
      <c r="H17" s="7"/>
      <c r="I17" s="7"/>
      <c r="J17" s="7"/>
      <c r="K17" s="7"/>
      <c r="L17" s="7"/>
      <c r="M17" s="7"/>
      <c r="N17" s="7"/>
    </row>
    <row r="18" spans="1:35" s="2" customFormat="1" ht="21.75" customHeight="1" x14ac:dyDescent="0.15">
      <c r="D18" s="7" t="s">
        <v>155</v>
      </c>
      <c r="E18" s="6"/>
      <c r="F18" s="12"/>
      <c r="G18" s="12"/>
      <c r="H18" s="7"/>
      <c r="I18" s="7"/>
      <c r="J18" s="7"/>
      <c r="K18" s="7"/>
      <c r="L18" s="7"/>
      <c r="M18" s="7"/>
      <c r="N18" s="7"/>
    </row>
    <row r="19" spans="1:35" s="2" customFormat="1" ht="21.75" customHeight="1" x14ac:dyDescent="0.15">
      <c r="D19" s="15" t="s">
        <v>159</v>
      </c>
      <c r="E19" s="1220" t="s">
        <v>157</v>
      </c>
      <c r="F19" s="1221"/>
      <c r="G19" s="1221"/>
      <c r="H19" s="1221"/>
      <c r="I19" s="1221"/>
      <c r="J19" s="1221"/>
      <c r="K19" s="1221"/>
      <c r="L19" s="1222"/>
      <c r="M19" s="14" t="s">
        <v>158</v>
      </c>
    </row>
    <row r="20" spans="1:35" s="2" customFormat="1" ht="21.75" customHeight="1" x14ac:dyDescent="0.15">
      <c r="D20" s="15" t="s">
        <v>159</v>
      </c>
      <c r="E20" s="1220" t="s">
        <v>160</v>
      </c>
      <c r="F20" s="1221"/>
      <c r="G20" s="1221"/>
      <c r="H20" s="1221"/>
      <c r="I20" s="1221"/>
      <c r="J20" s="1221"/>
      <c r="K20" s="1221"/>
      <c r="L20" s="1222"/>
      <c r="M20" s="14" t="s">
        <v>161</v>
      </c>
    </row>
    <row r="21" spans="1:35" s="2" customFormat="1" ht="21.75" customHeight="1" x14ac:dyDescent="0.15">
      <c r="D21" s="15" t="s">
        <v>159</v>
      </c>
      <c r="E21" s="1220" t="s">
        <v>162</v>
      </c>
      <c r="F21" s="1221"/>
      <c r="G21" s="1221"/>
      <c r="H21" s="1221"/>
      <c r="I21" s="1221"/>
      <c r="J21" s="1221"/>
      <c r="K21" s="1221"/>
      <c r="L21" s="1222"/>
      <c r="M21" s="14" t="s">
        <v>161</v>
      </c>
    </row>
    <row r="22" spans="1:35" s="2" customFormat="1" ht="21.75" customHeight="1" x14ac:dyDescent="0.15">
      <c r="D22" s="15" t="s">
        <v>159</v>
      </c>
      <c r="E22" s="1205" t="s">
        <v>163</v>
      </c>
      <c r="F22" s="1206"/>
      <c r="G22" s="1206"/>
      <c r="H22" s="1206"/>
      <c r="I22" s="1206"/>
      <c r="J22" s="1206"/>
      <c r="K22" s="1206"/>
      <c r="L22" s="1207"/>
      <c r="M22" s="14" t="s">
        <v>161</v>
      </c>
    </row>
    <row r="23" spans="1:35" s="2" customFormat="1" ht="28.5" customHeight="1" x14ac:dyDescent="0.15">
      <c r="C23" s="16"/>
      <c r="D23" s="16" t="s">
        <v>164</v>
      </c>
      <c r="E23" s="17"/>
      <c r="F23" s="17"/>
      <c r="G23" s="17"/>
      <c r="H23" s="18"/>
      <c r="I23" s="17"/>
      <c r="J23" s="17"/>
      <c r="K23" s="17"/>
      <c r="L23" s="17"/>
      <c r="M23" s="17"/>
      <c r="N23" s="17"/>
    </row>
    <row r="24" spans="1:35" s="2" customFormat="1" ht="48.75" customHeight="1" x14ac:dyDescent="0.15">
      <c r="C24" s="16"/>
      <c r="D24" s="19"/>
      <c r="E24" s="17"/>
      <c r="F24" s="17"/>
      <c r="G24" s="17"/>
      <c r="H24" s="17"/>
      <c r="I24" s="17"/>
      <c r="J24" s="17"/>
      <c r="K24" s="17"/>
      <c r="L24" s="17"/>
      <c r="M24" s="17"/>
      <c r="N24" s="17"/>
    </row>
    <row r="25" spans="1:35" s="2" customFormat="1" ht="14.25" customHeight="1" x14ac:dyDescent="0.15">
      <c r="C25" s="16" t="s">
        <v>132</v>
      </c>
      <c r="D25" s="16"/>
      <c r="E25" s="16"/>
      <c r="F25" s="16"/>
      <c r="G25" s="16"/>
      <c r="H25" s="16"/>
      <c r="I25" s="16"/>
      <c r="J25" s="16"/>
      <c r="K25" s="16"/>
      <c r="L25" s="16"/>
      <c r="M25" s="16"/>
      <c r="N25" s="16"/>
    </row>
    <row r="26" spans="1:35" s="2" customFormat="1" ht="45.75" customHeight="1" x14ac:dyDescent="0.15">
      <c r="A26" s="20"/>
      <c r="B26" s="20"/>
      <c r="C26" s="1068" t="s">
        <v>165</v>
      </c>
      <c r="D26" s="1068"/>
      <c r="E26" s="1068"/>
      <c r="F26" s="1068"/>
      <c r="G26" s="1068"/>
      <c r="H26" s="1068"/>
      <c r="I26" s="1068"/>
      <c r="J26" s="1068"/>
      <c r="K26" s="1068"/>
      <c r="L26" s="1068"/>
      <c r="M26" s="1068"/>
      <c r="N26" s="1068"/>
    </row>
    <row r="27" spans="1:35" ht="19.5" customHeight="1" x14ac:dyDescent="0.15">
      <c r="A27" s="21" t="s">
        <v>166</v>
      </c>
      <c r="B27" s="22"/>
      <c r="C27" s="22"/>
      <c r="D27" s="22"/>
      <c r="E27" s="22"/>
      <c r="F27" s="22"/>
      <c r="G27" s="22"/>
      <c r="H27" s="22"/>
      <c r="I27" s="22"/>
      <c r="J27" s="7"/>
      <c r="K27" s="7"/>
      <c r="L27" s="7"/>
      <c r="M27" s="7"/>
      <c r="N27" s="7"/>
    </row>
    <row r="28" spans="1:35" ht="28.5" customHeight="1" x14ac:dyDescent="0.15">
      <c r="A28" s="21"/>
      <c r="B28" s="1068" t="s">
        <v>167</v>
      </c>
      <c r="C28" s="1068"/>
      <c r="D28" s="1068"/>
      <c r="E28" s="1068"/>
      <c r="F28" s="1068"/>
      <c r="G28" s="1068"/>
      <c r="H28" s="1068"/>
      <c r="I28" s="1068"/>
      <c r="J28" s="1068"/>
      <c r="K28" s="1068"/>
      <c r="L28" s="1068"/>
      <c r="M28" s="1068"/>
      <c r="N28" s="1068"/>
      <c r="O28" s="23"/>
      <c r="P28" s="23"/>
      <c r="Q28" s="23"/>
      <c r="R28" s="23"/>
      <c r="S28" s="23"/>
      <c r="T28" s="23"/>
      <c r="U28" s="23"/>
      <c r="V28" s="23"/>
      <c r="W28" s="23"/>
      <c r="X28" s="23"/>
      <c r="Y28" s="23"/>
      <c r="Z28" s="23"/>
      <c r="AA28" s="23"/>
      <c r="AB28" s="23"/>
      <c r="AC28" s="23"/>
      <c r="AD28" s="23"/>
      <c r="AE28" s="23"/>
      <c r="AF28" s="23"/>
      <c r="AG28" s="23"/>
      <c r="AH28" s="23"/>
      <c r="AI28" s="23"/>
    </row>
    <row r="29" spans="1:35" ht="20.25" customHeight="1" x14ac:dyDescent="0.15">
      <c r="A29" s="21"/>
      <c r="B29" s="1" t="s">
        <v>168</v>
      </c>
      <c r="C29" s="1"/>
      <c r="D29" s="7"/>
      <c r="E29" s="7"/>
      <c r="F29" s="24"/>
      <c r="G29" s="24"/>
      <c r="H29" s="25"/>
      <c r="I29" s="25"/>
      <c r="J29" s="7"/>
      <c r="K29" s="7"/>
      <c r="L29" s="7"/>
      <c r="M29" s="7"/>
      <c r="N29" s="7"/>
    </row>
    <row r="30" spans="1:35" ht="31.5" customHeight="1" x14ac:dyDescent="0.15">
      <c r="A30" s="26"/>
      <c r="B30" s="1208"/>
      <c r="C30" s="1209"/>
      <c r="D30" s="1210" t="s">
        <v>169</v>
      </c>
      <c r="E30" s="1211"/>
      <c r="F30" s="1212" t="s">
        <v>170</v>
      </c>
      <c r="G30" s="1211"/>
      <c r="H30" s="1213" t="s">
        <v>171</v>
      </c>
      <c r="I30" s="1214"/>
      <c r="J30" s="1212" t="s">
        <v>172</v>
      </c>
      <c r="K30" s="1211"/>
      <c r="L30" s="27" t="s">
        <v>172</v>
      </c>
      <c r="M30" s="7"/>
      <c r="N30" s="7"/>
    </row>
    <row r="31" spans="1:35" ht="9" customHeight="1" x14ac:dyDescent="0.15">
      <c r="A31" s="26"/>
      <c r="B31" s="1185" t="s">
        <v>173</v>
      </c>
      <c r="C31" s="1186"/>
      <c r="D31" s="1197"/>
      <c r="E31" s="1198"/>
      <c r="F31" s="1197"/>
      <c r="G31" s="1198"/>
      <c r="H31" s="1199"/>
      <c r="I31" s="1200"/>
      <c r="J31" s="1197"/>
      <c r="K31" s="1198"/>
      <c r="L31" s="268"/>
      <c r="M31" s="28"/>
      <c r="N31" s="7"/>
    </row>
    <row r="32" spans="1:35" ht="22.5" customHeight="1" x14ac:dyDescent="0.15">
      <c r="A32" s="26"/>
      <c r="B32" s="1187"/>
      <c r="C32" s="1188"/>
      <c r="D32" s="1201"/>
      <c r="E32" s="1202"/>
      <c r="F32" s="1201"/>
      <c r="G32" s="1202"/>
      <c r="H32" s="1203"/>
      <c r="I32" s="1204"/>
      <c r="J32" s="1201"/>
      <c r="K32" s="1202"/>
      <c r="L32" s="779"/>
      <c r="M32" s="28"/>
      <c r="N32" s="7"/>
    </row>
    <row r="33" spans="1:17" ht="6.75" customHeight="1" x14ac:dyDescent="0.15">
      <c r="A33" s="26"/>
      <c r="B33" s="1185" t="s">
        <v>174</v>
      </c>
      <c r="C33" s="1186"/>
      <c r="D33" s="1197"/>
      <c r="E33" s="1198"/>
      <c r="F33" s="1197"/>
      <c r="G33" s="1198"/>
      <c r="H33" s="1199"/>
      <c r="I33" s="1200"/>
      <c r="J33" s="1197"/>
      <c r="K33" s="1198"/>
      <c r="L33" s="780"/>
      <c r="M33" s="28"/>
      <c r="N33" s="7"/>
    </row>
    <row r="34" spans="1:17" ht="22.5" customHeight="1" x14ac:dyDescent="0.15">
      <c r="A34" s="26"/>
      <c r="B34" s="1187"/>
      <c r="C34" s="1188"/>
      <c r="D34" s="1201"/>
      <c r="E34" s="1202"/>
      <c r="F34" s="1201"/>
      <c r="G34" s="1202"/>
      <c r="H34" s="1203"/>
      <c r="I34" s="1204"/>
      <c r="J34" s="1201"/>
      <c r="K34" s="1202"/>
      <c r="L34" s="779"/>
      <c r="M34" s="28"/>
      <c r="N34" s="7"/>
    </row>
    <row r="35" spans="1:17" ht="6.75" customHeight="1" x14ac:dyDescent="0.15">
      <c r="A35" s="26"/>
      <c r="B35" s="1185" t="s">
        <v>175</v>
      </c>
      <c r="C35" s="1186"/>
      <c r="D35" s="1197"/>
      <c r="E35" s="1198"/>
      <c r="F35" s="1197"/>
      <c r="G35" s="1198"/>
      <c r="H35" s="1199"/>
      <c r="I35" s="1200"/>
      <c r="J35" s="1197"/>
      <c r="K35" s="1198"/>
      <c r="L35" s="268"/>
      <c r="M35" s="28"/>
      <c r="N35" s="7"/>
    </row>
    <row r="36" spans="1:17" ht="22.5" customHeight="1" x14ac:dyDescent="0.15">
      <c r="A36" s="26"/>
      <c r="B36" s="1187"/>
      <c r="C36" s="1188"/>
      <c r="D36" s="1201"/>
      <c r="E36" s="1202"/>
      <c r="F36" s="1201"/>
      <c r="G36" s="1202"/>
      <c r="H36" s="1203"/>
      <c r="I36" s="1204"/>
      <c r="J36" s="1201"/>
      <c r="K36" s="1202"/>
      <c r="L36" s="779"/>
      <c r="M36" s="28"/>
      <c r="N36" s="7"/>
    </row>
    <row r="37" spans="1:17" ht="9" customHeight="1" x14ac:dyDescent="0.15">
      <c r="A37" s="26"/>
      <c r="B37" s="1185" t="s">
        <v>176</v>
      </c>
      <c r="C37" s="1186"/>
      <c r="D37" s="1189"/>
      <c r="E37" s="1190"/>
      <c r="F37" s="1189"/>
      <c r="G37" s="1190"/>
      <c r="H37" s="1191"/>
      <c r="I37" s="1192"/>
      <c r="J37" s="1189"/>
      <c r="K37" s="1190"/>
      <c r="L37" s="257"/>
      <c r="M37" s="28"/>
      <c r="N37" s="7"/>
    </row>
    <row r="38" spans="1:17" ht="22.5" customHeight="1" x14ac:dyDescent="0.15">
      <c r="A38" s="26"/>
      <c r="B38" s="1187"/>
      <c r="C38" s="1188"/>
      <c r="D38" s="1193"/>
      <c r="E38" s="1194"/>
      <c r="F38" s="1193"/>
      <c r="G38" s="1194"/>
      <c r="H38" s="1195"/>
      <c r="I38" s="1196"/>
      <c r="J38" s="1193"/>
      <c r="K38" s="1194"/>
      <c r="L38" s="260"/>
      <c r="M38" s="28"/>
      <c r="N38" s="7"/>
    </row>
    <row r="39" spans="1:17" ht="9" customHeight="1" x14ac:dyDescent="0.15">
      <c r="A39" s="26"/>
      <c r="B39" s="1185" t="s">
        <v>177</v>
      </c>
      <c r="C39" s="1186"/>
      <c r="D39" s="1189"/>
      <c r="E39" s="1190"/>
      <c r="F39" s="1189"/>
      <c r="G39" s="1190"/>
      <c r="H39" s="1191"/>
      <c r="I39" s="1192"/>
      <c r="J39" s="1189"/>
      <c r="K39" s="1190"/>
      <c r="L39" s="257"/>
      <c r="M39" s="28"/>
      <c r="N39" s="7"/>
    </row>
    <row r="40" spans="1:17" ht="22.5" customHeight="1" x14ac:dyDescent="0.15">
      <c r="A40" s="26"/>
      <c r="B40" s="1187"/>
      <c r="C40" s="1188"/>
      <c r="D40" s="1193"/>
      <c r="E40" s="1194"/>
      <c r="F40" s="1193"/>
      <c r="G40" s="1194"/>
      <c r="H40" s="1195"/>
      <c r="I40" s="1196"/>
      <c r="J40" s="1193"/>
      <c r="K40" s="1194"/>
      <c r="L40" s="260"/>
      <c r="M40" s="28"/>
      <c r="N40" s="7"/>
    </row>
    <row r="41" spans="1:17" s="29" customFormat="1" ht="22.5" customHeight="1" x14ac:dyDescent="0.15">
      <c r="A41" s="21"/>
      <c r="B41" s="1" t="s">
        <v>178</v>
      </c>
      <c r="M41" s="30"/>
      <c r="N41" s="30"/>
      <c r="Q41" s="31"/>
    </row>
    <row r="42" spans="1:17" ht="21" customHeight="1" x14ac:dyDescent="0.15">
      <c r="A42" s="32"/>
      <c r="B42" s="1173" t="s">
        <v>179</v>
      </c>
      <c r="C42" s="1174"/>
      <c r="D42" s="33"/>
      <c r="E42" s="34"/>
      <c r="F42" s="34"/>
      <c r="G42" s="34"/>
      <c r="H42" s="34"/>
      <c r="I42" s="34"/>
      <c r="J42" s="34"/>
      <c r="K42" s="35"/>
      <c r="L42" s="1177" t="s">
        <v>180</v>
      </c>
      <c r="M42" s="1179" t="s">
        <v>181</v>
      </c>
      <c r="N42" s="1181" t="s">
        <v>182</v>
      </c>
    </row>
    <row r="43" spans="1:17" ht="21" customHeight="1" x14ac:dyDescent="0.15">
      <c r="A43" s="32"/>
      <c r="B43" s="1175"/>
      <c r="C43" s="1176"/>
      <c r="D43" s="1183" t="s">
        <v>183</v>
      </c>
      <c r="E43" s="1184"/>
      <c r="F43" s="1183" t="s">
        <v>184</v>
      </c>
      <c r="G43" s="1184"/>
      <c r="H43" s="1183" t="s">
        <v>185</v>
      </c>
      <c r="I43" s="1184"/>
      <c r="J43" s="1183" t="s">
        <v>186</v>
      </c>
      <c r="K43" s="1184"/>
      <c r="L43" s="1178"/>
      <c r="M43" s="1180"/>
      <c r="N43" s="1182"/>
    </row>
    <row r="44" spans="1:17" ht="9" customHeight="1" x14ac:dyDescent="0.15">
      <c r="A44" s="32"/>
      <c r="B44" s="36"/>
      <c r="C44" s="1163" t="s">
        <v>187</v>
      </c>
      <c r="D44" s="1165"/>
      <c r="E44" s="1166"/>
      <c r="F44" s="1165"/>
      <c r="G44" s="1166"/>
      <c r="H44" s="1165"/>
      <c r="I44" s="1166"/>
      <c r="J44" s="1167"/>
      <c r="K44" s="1168"/>
      <c r="L44" s="56">
        <f>SUM(D44,F44,H44)</f>
        <v>0</v>
      </c>
      <c r="M44" s="37"/>
      <c r="N44" s="781"/>
    </row>
    <row r="45" spans="1:17" ht="22.5" customHeight="1" x14ac:dyDescent="0.15">
      <c r="A45" s="32"/>
      <c r="B45" s="36"/>
      <c r="C45" s="1164"/>
      <c r="D45" s="1171">
        <v>0</v>
      </c>
      <c r="E45" s="1172"/>
      <c r="F45" s="1171">
        <v>0</v>
      </c>
      <c r="G45" s="1172"/>
      <c r="H45" s="1171">
        <v>0</v>
      </c>
      <c r="I45" s="1172"/>
      <c r="J45" s="1169"/>
      <c r="K45" s="1170"/>
      <c r="L45" s="57">
        <f>SUM(D45:I45)</f>
        <v>0</v>
      </c>
      <c r="M45" s="38">
        <v>0</v>
      </c>
      <c r="N45" s="781">
        <f>SUM(活動計画書!I16,活動計画書!I28,加算措置!I13,加算措置!I39,加算措置!I71,加算措置!O101)+IF(活動計画書!V38="○",MIN(活動計画書!S40,活動計画書!I40),活動計画書!I40)+IFERROR(VLOOKUP("○",加算措置!I76:P78,5,FALSE),0)</f>
        <v>0</v>
      </c>
    </row>
    <row r="46" spans="1:17" ht="9" customHeight="1" x14ac:dyDescent="0.15">
      <c r="A46" s="32"/>
      <c r="B46" s="36"/>
      <c r="C46" s="1157" t="s">
        <v>188</v>
      </c>
      <c r="D46" s="1130"/>
      <c r="E46" s="1160"/>
      <c r="F46" s="1130"/>
      <c r="G46" s="1160"/>
      <c r="H46" s="1130"/>
      <c r="I46" s="1160"/>
      <c r="J46" s="1130"/>
      <c r="K46" s="1160"/>
      <c r="L46" s="39">
        <f>SUM(D46:K46)</f>
        <v>0</v>
      </c>
      <c r="M46" s="39"/>
      <c r="N46" s="40"/>
    </row>
    <row r="47" spans="1:17" ht="22.5" customHeight="1" x14ac:dyDescent="0.15">
      <c r="A47" s="32"/>
      <c r="B47" s="36"/>
      <c r="C47" s="1158"/>
      <c r="D47" s="1161">
        <v>0</v>
      </c>
      <c r="E47" s="1162"/>
      <c r="F47" s="1161">
        <v>0</v>
      </c>
      <c r="G47" s="1162"/>
      <c r="H47" s="1161">
        <v>0</v>
      </c>
      <c r="I47" s="1162"/>
      <c r="J47" s="1161">
        <v>0</v>
      </c>
      <c r="K47" s="1162"/>
      <c r="L47" s="1147">
        <f>SUM(D47:J47)</f>
        <v>0</v>
      </c>
      <c r="M47" s="1149">
        <v>0</v>
      </c>
      <c r="N47" s="1151">
        <v>0</v>
      </c>
    </row>
    <row r="48" spans="1:17" ht="9" customHeight="1" x14ac:dyDescent="0.15">
      <c r="A48" s="32"/>
      <c r="B48" s="41"/>
      <c r="C48" s="1158"/>
      <c r="D48" s="1153" t="s">
        <v>189</v>
      </c>
      <c r="E48" s="42"/>
      <c r="F48" s="1155" t="s">
        <v>189</v>
      </c>
      <c r="G48" s="42"/>
      <c r="H48" s="1155" t="s">
        <v>189</v>
      </c>
      <c r="I48" s="42"/>
      <c r="J48" s="1155" t="s">
        <v>189</v>
      </c>
      <c r="K48" s="42"/>
      <c r="L48" s="1147"/>
      <c r="M48" s="1149"/>
      <c r="N48" s="1151"/>
    </row>
    <row r="49" spans="1:34" ht="22.5" customHeight="1" x14ac:dyDescent="0.15">
      <c r="A49" s="32"/>
      <c r="B49" s="43"/>
      <c r="C49" s="1159"/>
      <c r="D49" s="1154"/>
      <c r="E49" s="44"/>
      <c r="F49" s="1156"/>
      <c r="G49" s="44"/>
      <c r="H49" s="1156"/>
      <c r="I49" s="44"/>
      <c r="J49" s="1156"/>
      <c r="K49" s="44"/>
      <c r="L49" s="1148"/>
      <c r="M49" s="1150"/>
      <c r="N49" s="1152"/>
    </row>
    <row r="50" spans="1:34" ht="10.5" customHeight="1" x14ac:dyDescent="0.15">
      <c r="A50" s="32"/>
      <c r="B50" s="1126" t="s">
        <v>190</v>
      </c>
      <c r="C50" s="1128" t="s">
        <v>191</v>
      </c>
      <c r="D50" s="1130">
        <v>0</v>
      </c>
      <c r="E50" s="1131"/>
      <c r="F50" s="1131"/>
      <c r="G50" s="1131"/>
      <c r="H50" s="1131"/>
      <c r="I50" s="1131"/>
      <c r="J50" s="1131"/>
      <c r="K50" s="1131"/>
      <c r="L50" s="1131"/>
      <c r="M50" s="1132"/>
      <c r="N50" s="40"/>
    </row>
    <row r="51" spans="1:34" ht="24" customHeight="1" x14ac:dyDescent="0.15">
      <c r="A51" s="32"/>
      <c r="B51" s="1127"/>
      <c r="C51" s="1129"/>
      <c r="D51" s="1133">
        <v>0</v>
      </c>
      <c r="E51" s="1134"/>
      <c r="F51" s="1134"/>
      <c r="G51" s="1134"/>
      <c r="H51" s="1134"/>
      <c r="I51" s="1134"/>
      <c r="J51" s="1134"/>
      <c r="K51" s="1134"/>
      <c r="L51" s="1134"/>
      <c r="M51" s="1135"/>
      <c r="N51" s="45">
        <v>0</v>
      </c>
    </row>
    <row r="52" spans="1:34" ht="41.25" customHeight="1" x14ac:dyDescent="0.15">
      <c r="A52" s="32"/>
      <c r="B52" s="1136" t="s">
        <v>192</v>
      </c>
      <c r="C52" s="1136"/>
      <c r="D52" s="1136"/>
      <c r="E52" s="1136"/>
      <c r="F52" s="1136"/>
      <c r="G52" s="1136"/>
      <c r="H52" s="1136"/>
      <c r="I52" s="1136"/>
      <c r="J52" s="1136"/>
      <c r="K52" s="1136"/>
      <c r="L52" s="1136"/>
      <c r="M52" s="1136"/>
      <c r="N52" s="1136"/>
      <c r="O52" s="46"/>
      <c r="P52" s="46"/>
      <c r="Q52" s="46"/>
      <c r="R52" s="46"/>
      <c r="S52" s="46"/>
      <c r="T52" s="46"/>
      <c r="U52" s="46"/>
      <c r="V52" s="46"/>
      <c r="W52" s="46"/>
      <c r="X52" s="46"/>
      <c r="Y52" s="46"/>
      <c r="Z52" s="46"/>
      <c r="AA52" s="46"/>
      <c r="AB52" s="46"/>
      <c r="AC52" s="46"/>
      <c r="AD52" s="46"/>
      <c r="AE52" s="46"/>
      <c r="AF52" s="46"/>
      <c r="AG52" s="46"/>
      <c r="AH52" s="46"/>
    </row>
    <row r="53" spans="1:34" s="2" customFormat="1" ht="23.25" customHeight="1" x14ac:dyDescent="0.15">
      <c r="A53" s="47"/>
      <c r="B53" s="1137" t="s">
        <v>193</v>
      </c>
      <c r="C53" s="1138"/>
      <c r="D53" s="1138"/>
      <c r="E53" s="1139"/>
      <c r="F53" s="1143" t="s">
        <v>194</v>
      </c>
      <c r="G53" s="1143"/>
      <c r="H53" s="1143" t="s">
        <v>195</v>
      </c>
      <c r="I53" s="1143"/>
      <c r="J53" s="1060" t="s">
        <v>196</v>
      </c>
      <c r="K53" s="1061"/>
    </row>
    <row r="54" spans="1:34" s="2" customFormat="1" ht="9" customHeight="1" x14ac:dyDescent="0.15">
      <c r="A54" s="47"/>
      <c r="B54" s="1140"/>
      <c r="C54" s="1141"/>
      <c r="D54" s="1141"/>
      <c r="E54" s="1142"/>
      <c r="F54" s="1144"/>
      <c r="G54" s="1144"/>
      <c r="H54" s="1144"/>
      <c r="I54" s="1144"/>
      <c r="J54" s="1145"/>
      <c r="K54" s="1145"/>
    </row>
    <row r="55" spans="1:34" s="2" customFormat="1" ht="22.5" customHeight="1" x14ac:dyDescent="0.15">
      <c r="A55" s="47"/>
      <c r="B55" s="1140"/>
      <c r="C55" s="1141"/>
      <c r="D55" s="1141"/>
      <c r="E55" s="1142"/>
      <c r="F55" s="1146">
        <v>0</v>
      </c>
      <c r="G55" s="1116"/>
      <c r="H55" s="1116">
        <v>0</v>
      </c>
      <c r="I55" s="1116"/>
      <c r="J55" s="1117">
        <v>0</v>
      </c>
      <c r="K55" s="1118"/>
    </row>
    <row r="56" spans="1:34" s="2" customFormat="1" ht="9" customHeight="1" x14ac:dyDescent="0.15">
      <c r="A56" s="47"/>
      <c r="B56" s="48"/>
      <c r="C56" s="1108" t="s">
        <v>197</v>
      </c>
      <c r="D56" s="1109"/>
      <c r="E56" s="1110"/>
      <c r="F56" s="1114"/>
      <c r="G56" s="1114"/>
      <c r="H56" s="1114"/>
      <c r="I56" s="1114"/>
      <c r="J56" s="1115"/>
      <c r="K56" s="1115"/>
    </row>
    <row r="57" spans="1:34" s="2" customFormat="1" ht="22.5" customHeight="1" x14ac:dyDescent="0.15">
      <c r="A57" s="47"/>
      <c r="B57" s="49"/>
      <c r="C57" s="1111"/>
      <c r="D57" s="1112"/>
      <c r="E57" s="1113"/>
      <c r="F57" s="1116">
        <v>0</v>
      </c>
      <c r="G57" s="1116"/>
      <c r="H57" s="1116">
        <v>0</v>
      </c>
      <c r="I57" s="1116"/>
      <c r="J57" s="1117">
        <v>0</v>
      </c>
      <c r="K57" s="1118"/>
    </row>
    <row r="58" spans="1:34" s="2" customFormat="1" ht="18" customHeight="1" x14ac:dyDescent="0.15">
      <c r="A58" s="47"/>
      <c r="B58" s="1119" t="s">
        <v>198</v>
      </c>
      <c r="C58" s="1119"/>
      <c r="D58" s="1119"/>
      <c r="E58" s="1119"/>
      <c r="F58" s="1119"/>
      <c r="G58" s="1119"/>
      <c r="H58" s="1119"/>
      <c r="I58" s="1119"/>
      <c r="J58" s="1119"/>
      <c r="K58" s="1119"/>
      <c r="L58" s="1119"/>
      <c r="M58" s="1119"/>
      <c r="N58" s="1119"/>
    </row>
    <row r="59" spans="1:34" ht="28.5" customHeight="1" x14ac:dyDescent="0.15">
      <c r="B59" s="29" t="s">
        <v>199</v>
      </c>
    </row>
    <row r="60" spans="1:34" s="52" customFormat="1" ht="21" customHeight="1" x14ac:dyDescent="0.15">
      <c r="A60" s="50"/>
      <c r="B60" s="51" t="s">
        <v>200</v>
      </c>
      <c r="E60" s="53"/>
    </row>
    <row r="61" spans="1:34" ht="24.75" customHeight="1" x14ac:dyDescent="0.15">
      <c r="B61" s="29" t="s">
        <v>201</v>
      </c>
    </row>
    <row r="62" spans="1:34" ht="31.5" customHeight="1" x14ac:dyDescent="0.15">
      <c r="A62" s="50"/>
      <c r="B62" s="1120" t="s">
        <v>202</v>
      </c>
      <c r="C62" s="1120"/>
      <c r="D62" s="1120"/>
      <c r="E62" s="1120"/>
      <c r="F62" s="1120"/>
      <c r="G62" s="1120"/>
      <c r="H62" s="1120"/>
      <c r="I62" s="1120"/>
      <c r="J62" s="1120"/>
      <c r="K62" s="1120"/>
      <c r="L62" s="1120"/>
      <c r="M62" s="1120"/>
      <c r="N62" s="1120"/>
    </row>
    <row r="63" spans="1:34" ht="27.75" customHeight="1" x14ac:dyDescent="0.15">
      <c r="B63" s="29" t="s">
        <v>203</v>
      </c>
      <c r="D63" s="29"/>
      <c r="E63" s="29"/>
      <c r="F63" s="29"/>
      <c r="G63" s="29"/>
      <c r="H63" s="29"/>
      <c r="I63" s="29"/>
      <c r="J63" s="29"/>
      <c r="K63" s="29"/>
      <c r="L63" s="29"/>
    </row>
    <row r="64" spans="1:34" ht="37.15" customHeight="1" x14ac:dyDescent="0.15">
      <c r="B64" s="1121" t="s">
        <v>204</v>
      </c>
      <c r="C64" s="1121"/>
      <c r="D64" s="1121"/>
      <c r="E64" s="1121"/>
      <c r="F64" s="261"/>
      <c r="G64" s="261"/>
      <c r="H64" s="261"/>
    </row>
    <row r="65" spans="2:34" ht="9" customHeight="1" x14ac:dyDescent="0.15">
      <c r="B65" s="1123">
        <f>L44+L46-D65</f>
        <v>0</v>
      </c>
      <c r="C65" s="1124"/>
      <c r="D65" s="1124"/>
      <c r="E65" s="1125"/>
      <c r="F65" s="262"/>
      <c r="G65" s="262"/>
      <c r="H65" s="262"/>
    </row>
    <row r="66" spans="2:34" ht="22.5" customHeight="1" x14ac:dyDescent="0.15">
      <c r="B66" s="1122">
        <v>0</v>
      </c>
      <c r="C66" s="1122"/>
      <c r="D66" s="1122"/>
      <c r="E66" s="1122"/>
      <c r="F66" s="263"/>
      <c r="G66" s="263"/>
      <c r="H66" s="263"/>
      <c r="I66" s="23"/>
      <c r="J66" s="23"/>
      <c r="K66" s="23"/>
      <c r="L66" s="23"/>
      <c r="M66" s="23"/>
      <c r="N66" s="23"/>
      <c r="O66" s="23"/>
      <c r="P66" s="23"/>
      <c r="Q66" s="23"/>
      <c r="R66" s="23"/>
      <c r="S66" s="23"/>
      <c r="T66" s="23"/>
      <c r="U66" s="23"/>
      <c r="V66" s="23"/>
    </row>
    <row r="67" spans="2:34" ht="43.15" customHeight="1" x14ac:dyDescent="0.15">
      <c r="B67" s="1068" t="s">
        <v>205</v>
      </c>
      <c r="C67" s="1068"/>
      <c r="D67" s="1068"/>
      <c r="E67" s="1068"/>
      <c r="F67" s="1068"/>
      <c r="G67" s="1068"/>
      <c r="H67" s="1068"/>
      <c r="I67" s="1068"/>
      <c r="J67" s="1068"/>
      <c r="K67" s="1068"/>
      <c r="L67" s="1068"/>
      <c r="M67" s="1068"/>
      <c r="N67" s="1068"/>
      <c r="O67" s="23"/>
      <c r="P67" s="23"/>
      <c r="Q67" s="23"/>
      <c r="R67" s="23"/>
      <c r="S67" s="23"/>
      <c r="T67" s="23"/>
      <c r="U67" s="23"/>
      <c r="V67" s="23"/>
      <c r="W67" s="23"/>
      <c r="X67" s="23"/>
      <c r="Y67" s="23"/>
      <c r="Z67" s="23"/>
      <c r="AA67" s="23"/>
      <c r="AB67" s="23"/>
      <c r="AC67" s="23"/>
      <c r="AD67" s="23"/>
      <c r="AE67" s="23"/>
      <c r="AF67" s="23"/>
      <c r="AG67" s="23"/>
      <c r="AH67" s="23"/>
    </row>
    <row r="68" spans="2:34" ht="15" customHeight="1" x14ac:dyDescent="0.15">
      <c r="B68" s="54" t="s">
        <v>132</v>
      </c>
      <c r="C68" s="16"/>
      <c r="D68" s="16"/>
      <c r="E68" s="16"/>
      <c r="F68" s="16"/>
      <c r="G68" s="16"/>
      <c r="H68" s="16"/>
      <c r="I68" s="16"/>
      <c r="J68" s="16"/>
      <c r="K68" s="16"/>
      <c r="L68" s="16"/>
      <c r="M68" s="16"/>
      <c r="N68" s="16"/>
    </row>
    <row r="69" spans="2:34" ht="24.75" customHeight="1" x14ac:dyDescent="0.15">
      <c r="B69" s="1068" t="s">
        <v>206</v>
      </c>
      <c r="C69" s="1068"/>
      <c r="D69" s="1068"/>
      <c r="E69" s="1068"/>
      <c r="F69" s="1068"/>
      <c r="G69" s="1068"/>
      <c r="H69" s="1068"/>
      <c r="I69" s="1068"/>
      <c r="J69" s="1068"/>
      <c r="K69" s="1068"/>
      <c r="L69" s="1068"/>
      <c r="M69" s="1068"/>
      <c r="N69" s="1068"/>
      <c r="O69" s="23"/>
      <c r="P69" s="23"/>
      <c r="Q69" s="23"/>
      <c r="R69" s="23"/>
      <c r="S69" s="23"/>
      <c r="T69" s="23"/>
      <c r="U69" s="23"/>
      <c r="V69" s="23"/>
      <c r="W69" s="23"/>
      <c r="X69" s="23"/>
      <c r="Y69" s="23"/>
      <c r="Z69" s="23"/>
      <c r="AA69" s="23"/>
      <c r="AB69" s="23"/>
      <c r="AC69" s="23"/>
      <c r="AD69" s="23"/>
      <c r="AE69" s="23"/>
      <c r="AF69" s="23"/>
      <c r="AG69" s="23"/>
      <c r="AH69" s="23"/>
    </row>
    <row r="106" spans="2:16" ht="22.5" customHeight="1" x14ac:dyDescent="0.15">
      <c r="B106" s="55"/>
      <c r="D106" s="29"/>
      <c r="E106" s="29"/>
      <c r="F106" s="29"/>
      <c r="G106" s="29"/>
      <c r="H106" s="29"/>
      <c r="I106" s="29"/>
      <c r="J106" s="29"/>
      <c r="K106" s="29"/>
      <c r="L106" s="29"/>
      <c r="M106" s="29"/>
      <c r="N106" s="29"/>
      <c r="O106" s="29"/>
      <c r="P106" s="29"/>
    </row>
    <row r="109" spans="2:16" ht="30" customHeight="1" x14ac:dyDescent="0.15"/>
    <row r="321" ht="65.25" customHeight="1" x14ac:dyDescent="0.15"/>
  </sheetData>
  <mergeCells count="132">
    <mergeCell ref="D9:E9"/>
    <mergeCell ref="F9:L9"/>
    <mergeCell ref="D10:E10"/>
    <mergeCell ref="D12:E12"/>
    <mergeCell ref="F12:L12"/>
    <mergeCell ref="M3:N3"/>
    <mergeCell ref="B4:N4"/>
    <mergeCell ref="D6:E6"/>
    <mergeCell ref="F6:L6"/>
    <mergeCell ref="D7:E7"/>
    <mergeCell ref="F7:L7"/>
    <mergeCell ref="F10:L10"/>
    <mergeCell ref="E22:L22"/>
    <mergeCell ref="C26:N26"/>
    <mergeCell ref="B28:N28"/>
    <mergeCell ref="B30:C30"/>
    <mergeCell ref="D30:E30"/>
    <mergeCell ref="F30:G30"/>
    <mergeCell ref="H30:I30"/>
    <mergeCell ref="J30:K30"/>
    <mergeCell ref="D13:E13"/>
    <mergeCell ref="F13:L13"/>
    <mergeCell ref="E16:N16"/>
    <mergeCell ref="E19:L19"/>
    <mergeCell ref="E20:L20"/>
    <mergeCell ref="E21:L21"/>
    <mergeCell ref="B31:C32"/>
    <mergeCell ref="D31:E31"/>
    <mergeCell ref="F31:G31"/>
    <mergeCell ref="H31:I31"/>
    <mergeCell ref="J31:K31"/>
    <mergeCell ref="D32:E32"/>
    <mergeCell ref="F32:G32"/>
    <mergeCell ref="H32:I32"/>
    <mergeCell ref="J32:K32"/>
    <mergeCell ref="B33:C34"/>
    <mergeCell ref="D33:E33"/>
    <mergeCell ref="F33:G33"/>
    <mergeCell ref="H33:I33"/>
    <mergeCell ref="J33:K33"/>
    <mergeCell ref="D34:E34"/>
    <mergeCell ref="F34:G34"/>
    <mergeCell ref="H34:I34"/>
    <mergeCell ref="J34:K34"/>
    <mergeCell ref="B35:C36"/>
    <mergeCell ref="D35:E35"/>
    <mergeCell ref="F35:G35"/>
    <mergeCell ref="H35:I35"/>
    <mergeCell ref="J35:K35"/>
    <mergeCell ref="D36:E36"/>
    <mergeCell ref="F36:G36"/>
    <mergeCell ref="H36:I36"/>
    <mergeCell ref="J36:K36"/>
    <mergeCell ref="B37:C38"/>
    <mergeCell ref="D37:E37"/>
    <mergeCell ref="F37:G37"/>
    <mergeCell ref="H37:I37"/>
    <mergeCell ref="J37:K37"/>
    <mergeCell ref="D38:E38"/>
    <mergeCell ref="F38:G38"/>
    <mergeCell ref="H38:I38"/>
    <mergeCell ref="J38:K38"/>
    <mergeCell ref="L42:L43"/>
    <mergeCell ref="M42:M43"/>
    <mergeCell ref="N42:N43"/>
    <mergeCell ref="D43:E43"/>
    <mergeCell ref="F43:G43"/>
    <mergeCell ref="H43:I43"/>
    <mergeCell ref="J43:K43"/>
    <mergeCell ref="B39:C40"/>
    <mergeCell ref="D39:E39"/>
    <mergeCell ref="F39:G39"/>
    <mergeCell ref="H39:I39"/>
    <mergeCell ref="J39:K39"/>
    <mergeCell ref="D40:E40"/>
    <mergeCell ref="F40:G40"/>
    <mergeCell ref="H40:I40"/>
    <mergeCell ref="J40:K40"/>
    <mergeCell ref="C44:C45"/>
    <mergeCell ref="D44:E44"/>
    <mergeCell ref="F44:G44"/>
    <mergeCell ref="H44:I44"/>
    <mergeCell ref="J44:K45"/>
    <mergeCell ref="D45:E45"/>
    <mergeCell ref="F45:G45"/>
    <mergeCell ref="H45:I45"/>
    <mergeCell ref="B42:C43"/>
    <mergeCell ref="L47:L49"/>
    <mergeCell ref="M47:M49"/>
    <mergeCell ref="N47:N49"/>
    <mergeCell ref="D48:D49"/>
    <mergeCell ref="F48:F49"/>
    <mergeCell ref="H48:H49"/>
    <mergeCell ref="J48:J49"/>
    <mergeCell ref="C46:C49"/>
    <mergeCell ref="D46:E46"/>
    <mergeCell ref="F46:G46"/>
    <mergeCell ref="H46:I46"/>
    <mergeCell ref="J46:K46"/>
    <mergeCell ref="D47:E47"/>
    <mergeCell ref="F47:G47"/>
    <mergeCell ref="H47:I47"/>
    <mergeCell ref="J47:K47"/>
    <mergeCell ref="B50:B51"/>
    <mergeCell ref="C50:C51"/>
    <mergeCell ref="D50:M50"/>
    <mergeCell ref="D51:M51"/>
    <mergeCell ref="B52:N52"/>
    <mergeCell ref="B53:E55"/>
    <mergeCell ref="F53:G53"/>
    <mergeCell ref="H53:I53"/>
    <mergeCell ref="J53:K53"/>
    <mergeCell ref="F54:G54"/>
    <mergeCell ref="H54:I54"/>
    <mergeCell ref="J54:K54"/>
    <mergeCell ref="F55:G55"/>
    <mergeCell ref="H55:I55"/>
    <mergeCell ref="J55:K55"/>
    <mergeCell ref="C56:E57"/>
    <mergeCell ref="F56:G56"/>
    <mergeCell ref="H56:I56"/>
    <mergeCell ref="J56:K56"/>
    <mergeCell ref="F57:G57"/>
    <mergeCell ref="B69:N69"/>
    <mergeCell ref="B67:N67"/>
    <mergeCell ref="H57:I57"/>
    <mergeCell ref="J57:K57"/>
    <mergeCell ref="B58:N58"/>
    <mergeCell ref="B62:N62"/>
    <mergeCell ref="B64:E64"/>
    <mergeCell ref="B66:E66"/>
    <mergeCell ref="B65:E65"/>
  </mergeCells>
  <phoneticPr fontId="4"/>
  <dataValidations count="2">
    <dataValidation imeMode="hiragana" allowBlank="1" showInputMessage="1" showErrorMessage="1" sqref="F6:L6 F9:L9 F12:L12" xr:uid="{00000000-0002-0000-0000-000000000000}"/>
    <dataValidation imeMode="off" allowBlank="1" showInputMessage="1" showErrorMessage="1" sqref="F66:H66 D44:I45 F54:I57 J54:K54 M44:N45 J56:K56" xr:uid="{00000000-0002-0000-0000-000001000000}"/>
  </dataValidations>
  <printOptions horizontalCentered="1"/>
  <pageMargins left="0.59055118110236227" right="0.31496062992125984" top="0.55118110236220474" bottom="0.15748031496062992" header="0.31496062992125984" footer="0.31496062992125984"/>
  <pageSetup paperSize="9" scale="96" fitToWidth="0" fitToHeight="0" orientation="portrait" r:id="rId1"/>
  <rowBreaks count="1" manualBreakCount="1">
    <brk id="26"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2AB79-2C35-4CFE-BDE4-8F0EFF1B5D12}">
  <dimension ref="A1:AI321"/>
  <sheetViews>
    <sheetView showGridLines="0" view="pageBreakPreview" zoomScale="85" zoomScaleNormal="100" zoomScaleSheetLayoutView="85" workbookViewId="0"/>
  </sheetViews>
  <sheetFormatPr defaultColWidth="4.125" defaultRowHeight="18" customHeight="1" x14ac:dyDescent="0.15"/>
  <cols>
    <col min="1" max="1" width="1.875" style="8" customWidth="1"/>
    <col min="2" max="2" width="4.625" style="8" customWidth="1"/>
    <col min="3" max="3" width="8.75" style="8" customWidth="1"/>
    <col min="4" max="4" width="3.5" style="8" customWidth="1"/>
    <col min="5" max="5" width="7.75" style="8" customWidth="1"/>
    <col min="6" max="6" width="3.5" style="8" customWidth="1"/>
    <col min="7" max="7" width="7.75" style="8" customWidth="1"/>
    <col min="8" max="8" width="3.5" style="8" customWidth="1"/>
    <col min="9" max="9" width="7.375" style="8" customWidth="1"/>
    <col min="10" max="10" width="3.5" style="8" customWidth="1"/>
    <col min="11" max="11" width="8" style="8" customWidth="1"/>
    <col min="12" max="12" width="12.5" style="8" customWidth="1"/>
    <col min="13" max="13" width="7.375" style="8" customWidth="1"/>
    <col min="14" max="14" width="13.875" style="8" customWidth="1"/>
    <col min="15" max="15" width="2.625" style="8" customWidth="1"/>
    <col min="16" max="16" width="5.875" style="8" customWidth="1"/>
    <col min="17" max="122" width="4.625" style="8" customWidth="1"/>
    <col min="123" max="255" width="8.625" style="8" customWidth="1"/>
    <col min="256" max="16384" width="4.125" style="8"/>
  </cols>
  <sheetData>
    <row r="1" spans="1:16" s="2" customFormat="1" ht="24" customHeight="1" x14ac:dyDescent="0.15">
      <c r="A1" s="1018" t="s">
        <v>144</v>
      </c>
      <c r="D1" s="3"/>
    </row>
    <row r="2" spans="1:16" s="2" customFormat="1" ht="24" customHeight="1" x14ac:dyDescent="0.15">
      <c r="A2" s="1018" t="s">
        <v>85</v>
      </c>
      <c r="D2" s="3"/>
      <c r="N2" s="61" t="s">
        <v>102</v>
      </c>
    </row>
    <row r="3" spans="1:16" s="2" customFormat="1" ht="42.75" customHeight="1" x14ac:dyDescent="0.15">
      <c r="A3" s="4"/>
      <c r="D3" s="3"/>
      <c r="E3" s="5"/>
      <c r="M3" s="1227" t="str">
        <f>'様式第1-1号'!E3</f>
        <v>○年○月○日</v>
      </c>
      <c r="N3" s="1228"/>
    </row>
    <row r="4" spans="1:16" s="2" customFormat="1" ht="76.5" customHeight="1" x14ac:dyDescent="0.15">
      <c r="B4" s="1229" t="s">
        <v>145</v>
      </c>
      <c r="C4" s="1230"/>
      <c r="D4" s="1230"/>
      <c r="E4" s="1230"/>
      <c r="F4" s="1230"/>
      <c r="G4" s="1230"/>
      <c r="H4" s="1230"/>
      <c r="I4" s="1230"/>
      <c r="J4" s="1230"/>
      <c r="K4" s="1230"/>
      <c r="L4" s="1230"/>
      <c r="M4" s="1230"/>
      <c r="N4" s="1230"/>
    </row>
    <row r="5" spans="1:16" s="2" customFormat="1" ht="21.75" customHeight="1" x14ac:dyDescent="0.15">
      <c r="B5" s="6"/>
      <c r="C5" s="6"/>
      <c r="D5" s="6"/>
      <c r="E5" s="6"/>
      <c r="F5" s="7"/>
      <c r="G5" s="7"/>
      <c r="H5" s="7"/>
      <c r="I5" s="7"/>
      <c r="J5" s="7"/>
      <c r="K5" s="7"/>
      <c r="L5" s="7"/>
      <c r="M5" s="7"/>
      <c r="N5" s="7"/>
    </row>
    <row r="6" spans="1:16" s="2" customFormat="1" ht="21.75" customHeight="1" x14ac:dyDescent="0.15">
      <c r="D6" s="1223" t="s">
        <v>146</v>
      </c>
      <c r="E6" s="1223"/>
      <c r="F6" s="1224" t="s">
        <v>147</v>
      </c>
      <c r="G6" s="1225"/>
      <c r="H6" s="1225"/>
      <c r="I6" s="1225"/>
      <c r="J6" s="1225"/>
      <c r="K6" s="1225"/>
      <c r="L6" s="1226"/>
    </row>
    <row r="7" spans="1:16" s="2" customFormat="1" ht="30.75" customHeight="1" x14ac:dyDescent="0.15">
      <c r="D7" s="1215" t="s">
        <v>148</v>
      </c>
      <c r="E7" s="1215"/>
      <c r="F7" s="1216" t="str">
        <f>'はじめに（PC）'!D4&amp;""</f>
        <v>あいうえお活動組織</v>
      </c>
      <c r="G7" s="1217"/>
      <c r="H7" s="1217"/>
      <c r="I7" s="1217"/>
      <c r="J7" s="1217"/>
      <c r="K7" s="1217"/>
      <c r="L7" s="1218"/>
      <c r="P7" s="8"/>
    </row>
    <row r="8" spans="1:16" s="2" customFormat="1" ht="11.25" customHeight="1" x14ac:dyDescent="0.15">
      <c r="D8" s="1017"/>
      <c r="E8" s="1017"/>
      <c r="F8" s="7"/>
      <c r="G8" s="9"/>
      <c r="H8" s="9"/>
      <c r="I8" s="9"/>
      <c r="J8" s="9"/>
      <c r="K8" s="9"/>
      <c r="L8" s="9"/>
    </row>
    <row r="9" spans="1:16" s="2" customFormat="1" ht="19.5" customHeight="1" x14ac:dyDescent="0.15">
      <c r="D9" s="1223" t="s">
        <v>146</v>
      </c>
      <c r="E9" s="1223"/>
      <c r="F9" s="1224" t="s">
        <v>149</v>
      </c>
      <c r="G9" s="1225"/>
      <c r="H9" s="1225"/>
      <c r="I9" s="1225"/>
      <c r="J9" s="1225"/>
      <c r="K9" s="1225"/>
      <c r="L9" s="1226"/>
    </row>
    <row r="10" spans="1:16" s="2" customFormat="1" ht="30.75" customHeight="1" x14ac:dyDescent="0.15">
      <c r="D10" s="1215" t="s">
        <v>150</v>
      </c>
      <c r="E10" s="1215"/>
      <c r="F10" s="1216" t="str">
        <f>'はじめに（PC）'!D5&amp;""</f>
        <v>多面　太郎</v>
      </c>
      <c r="G10" s="1217"/>
      <c r="H10" s="1217"/>
      <c r="I10" s="1217"/>
      <c r="J10" s="1217"/>
      <c r="K10" s="1217"/>
      <c r="L10" s="1218"/>
      <c r="P10" s="8"/>
    </row>
    <row r="11" spans="1:16" s="2" customFormat="1" ht="11.25" customHeight="1" x14ac:dyDescent="0.15">
      <c r="D11" s="1017"/>
      <c r="E11" s="1017"/>
      <c r="F11" s="10"/>
      <c r="H11" s="10"/>
      <c r="I11" s="10"/>
      <c r="J11" s="10"/>
      <c r="K11" s="10"/>
      <c r="L11" s="10"/>
    </row>
    <row r="12" spans="1:16" s="2" customFormat="1" ht="21.75" customHeight="1" x14ac:dyDescent="0.15">
      <c r="D12" s="1223" t="s">
        <v>146</v>
      </c>
      <c r="E12" s="1223"/>
      <c r="F12" s="1224" t="s">
        <v>151</v>
      </c>
      <c r="G12" s="1225"/>
      <c r="H12" s="1225"/>
      <c r="I12" s="1225"/>
      <c r="J12" s="1225"/>
      <c r="K12" s="1225"/>
      <c r="L12" s="1226"/>
    </row>
    <row r="13" spans="1:16" s="2" customFormat="1" ht="30.75" customHeight="1" x14ac:dyDescent="0.15">
      <c r="D13" s="1215" t="s">
        <v>152</v>
      </c>
      <c r="E13" s="1215"/>
      <c r="F13" s="1216" t="str">
        <f>'はじめに（PC）'!D6&amp;""</f>
        <v>○○県△△市○町○-○-○</v>
      </c>
      <c r="G13" s="1217"/>
      <c r="H13" s="1217"/>
      <c r="I13" s="1217"/>
      <c r="J13" s="1217"/>
      <c r="K13" s="1217"/>
      <c r="L13" s="1218"/>
    </row>
    <row r="14" spans="1:16" s="2" customFormat="1" ht="20.25" customHeight="1" x14ac:dyDescent="0.15">
      <c r="E14" s="1056"/>
    </row>
    <row r="15" spans="1:16" s="2" customFormat="1" ht="21.75" customHeight="1" x14ac:dyDescent="0.15">
      <c r="C15" s="1056"/>
      <c r="D15" s="1056"/>
      <c r="E15" s="1056"/>
    </row>
    <row r="16" spans="1:16" s="2" customFormat="1" ht="21.75" customHeight="1" x14ac:dyDescent="0.15">
      <c r="D16" s="1018" t="s">
        <v>153</v>
      </c>
      <c r="E16" s="1219" t="s">
        <v>154</v>
      </c>
      <c r="F16" s="1219"/>
      <c r="G16" s="1219"/>
      <c r="H16" s="1219"/>
      <c r="I16" s="1219"/>
      <c r="J16" s="1219"/>
      <c r="K16" s="1219"/>
      <c r="L16" s="1219"/>
      <c r="M16" s="1219"/>
      <c r="N16" s="1219"/>
    </row>
    <row r="17" spans="1:35" s="2" customFormat="1" ht="16.5" customHeight="1" x14ac:dyDescent="0.15">
      <c r="C17" s="3"/>
      <c r="D17" s="12"/>
      <c r="E17" s="12"/>
      <c r="F17" s="7"/>
      <c r="G17" s="7"/>
      <c r="H17" s="7"/>
      <c r="I17" s="7"/>
      <c r="J17" s="7"/>
      <c r="K17" s="7"/>
      <c r="L17" s="7"/>
      <c r="M17" s="7"/>
      <c r="N17" s="7"/>
    </row>
    <row r="18" spans="1:35" s="2" customFormat="1" ht="21.75" customHeight="1" x14ac:dyDescent="0.15">
      <c r="D18" s="7" t="s">
        <v>155</v>
      </c>
      <c r="E18" s="6"/>
      <c r="F18" s="12"/>
      <c r="G18" s="12"/>
      <c r="H18" s="7"/>
      <c r="I18" s="7"/>
      <c r="J18" s="7"/>
      <c r="K18" s="7"/>
      <c r="L18" s="7"/>
      <c r="M18" s="7"/>
      <c r="N18" s="7"/>
    </row>
    <row r="19" spans="1:35" s="2" customFormat="1" ht="21.75" customHeight="1" x14ac:dyDescent="0.15">
      <c r="D19" s="13" t="s">
        <v>156</v>
      </c>
      <c r="E19" s="1220" t="s">
        <v>157</v>
      </c>
      <c r="F19" s="1221"/>
      <c r="G19" s="1221"/>
      <c r="H19" s="1221"/>
      <c r="I19" s="1221"/>
      <c r="J19" s="1221"/>
      <c r="K19" s="1221"/>
      <c r="L19" s="1222"/>
      <c r="M19" s="14" t="s">
        <v>158</v>
      </c>
    </row>
    <row r="20" spans="1:35" s="2" customFormat="1" ht="21.75" customHeight="1" x14ac:dyDescent="0.15">
      <c r="D20" s="15" t="s">
        <v>159</v>
      </c>
      <c r="E20" s="1220" t="s">
        <v>160</v>
      </c>
      <c r="F20" s="1221"/>
      <c r="G20" s="1221"/>
      <c r="H20" s="1221"/>
      <c r="I20" s="1221"/>
      <c r="J20" s="1221"/>
      <c r="K20" s="1221"/>
      <c r="L20" s="1222"/>
      <c r="M20" s="14" t="s">
        <v>161</v>
      </c>
    </row>
    <row r="21" spans="1:35" s="2" customFormat="1" ht="21.75" customHeight="1" x14ac:dyDescent="0.15">
      <c r="D21" s="15" t="s">
        <v>159</v>
      </c>
      <c r="E21" s="1220" t="s">
        <v>162</v>
      </c>
      <c r="F21" s="1221"/>
      <c r="G21" s="1221"/>
      <c r="H21" s="1221"/>
      <c r="I21" s="1221"/>
      <c r="J21" s="1221"/>
      <c r="K21" s="1221"/>
      <c r="L21" s="1222"/>
      <c r="M21" s="14" t="s">
        <v>161</v>
      </c>
    </row>
    <row r="22" spans="1:35" s="2" customFormat="1" ht="21.75" customHeight="1" x14ac:dyDescent="0.15">
      <c r="D22" s="15" t="s">
        <v>159</v>
      </c>
      <c r="E22" s="1205" t="s">
        <v>163</v>
      </c>
      <c r="F22" s="1206"/>
      <c r="G22" s="1206"/>
      <c r="H22" s="1206"/>
      <c r="I22" s="1206"/>
      <c r="J22" s="1206"/>
      <c r="K22" s="1206"/>
      <c r="L22" s="1207"/>
      <c r="M22" s="14" t="s">
        <v>161</v>
      </c>
    </row>
    <row r="23" spans="1:35" s="2" customFormat="1" ht="28.5" customHeight="1" x14ac:dyDescent="0.15">
      <c r="C23" s="16"/>
      <c r="D23" s="16" t="s">
        <v>164</v>
      </c>
      <c r="E23" s="17"/>
      <c r="F23" s="17"/>
      <c r="G23" s="17"/>
      <c r="H23" s="18"/>
      <c r="I23" s="17"/>
      <c r="J23" s="17"/>
      <c r="K23" s="17"/>
      <c r="L23" s="17"/>
      <c r="M23" s="17"/>
      <c r="N23" s="17"/>
    </row>
    <row r="24" spans="1:35" s="2" customFormat="1" ht="48.75" customHeight="1" x14ac:dyDescent="0.15">
      <c r="C24" s="16"/>
      <c r="D24" s="19"/>
      <c r="E24" s="17"/>
      <c r="F24" s="17"/>
      <c r="G24" s="17"/>
      <c r="H24" s="17"/>
      <c r="I24" s="17"/>
      <c r="J24" s="17"/>
      <c r="K24" s="17"/>
      <c r="L24" s="17"/>
      <c r="M24" s="17"/>
      <c r="N24" s="17"/>
    </row>
    <row r="25" spans="1:35" s="2" customFormat="1" ht="14.25" customHeight="1" x14ac:dyDescent="0.15">
      <c r="C25" s="16" t="s">
        <v>132</v>
      </c>
      <c r="D25" s="16"/>
      <c r="E25" s="16"/>
      <c r="F25" s="16"/>
      <c r="G25" s="16"/>
      <c r="H25" s="16"/>
      <c r="I25" s="16"/>
      <c r="J25" s="16"/>
      <c r="K25" s="16"/>
      <c r="L25" s="16"/>
      <c r="M25" s="16"/>
      <c r="N25" s="16"/>
    </row>
    <row r="26" spans="1:35" s="2" customFormat="1" ht="45.75" customHeight="1" x14ac:dyDescent="0.15">
      <c r="A26" s="20"/>
      <c r="B26" s="20"/>
      <c r="C26" s="1068" t="s">
        <v>165</v>
      </c>
      <c r="D26" s="1068"/>
      <c r="E26" s="1068"/>
      <c r="F26" s="1068"/>
      <c r="G26" s="1068"/>
      <c r="H26" s="1068"/>
      <c r="I26" s="1068"/>
      <c r="J26" s="1068"/>
      <c r="K26" s="1068"/>
      <c r="L26" s="1068"/>
      <c r="M26" s="1068"/>
      <c r="N26" s="1068"/>
    </row>
    <row r="27" spans="1:35" ht="19.5" customHeight="1" x14ac:dyDescent="0.15">
      <c r="A27" s="21" t="s">
        <v>166</v>
      </c>
      <c r="B27" s="22"/>
      <c r="C27" s="22"/>
      <c r="D27" s="22"/>
      <c r="E27" s="22"/>
      <c r="F27" s="22"/>
      <c r="G27" s="22"/>
      <c r="H27" s="22"/>
      <c r="I27" s="22"/>
      <c r="J27" s="7"/>
      <c r="K27" s="7"/>
      <c r="L27" s="7"/>
      <c r="M27" s="7"/>
      <c r="N27" s="7"/>
    </row>
    <row r="28" spans="1:35" ht="28.5" customHeight="1" x14ac:dyDescent="0.15">
      <c r="A28" s="21"/>
      <c r="B28" s="1068" t="s">
        <v>167</v>
      </c>
      <c r="C28" s="1068"/>
      <c r="D28" s="1068"/>
      <c r="E28" s="1068"/>
      <c r="F28" s="1068"/>
      <c r="G28" s="1068"/>
      <c r="H28" s="1068"/>
      <c r="I28" s="1068"/>
      <c r="J28" s="1068"/>
      <c r="K28" s="1068"/>
      <c r="L28" s="1068"/>
      <c r="M28" s="1068"/>
      <c r="N28" s="1068"/>
      <c r="O28" s="23"/>
      <c r="P28" s="23"/>
      <c r="Q28" s="23"/>
      <c r="R28" s="23"/>
      <c r="S28" s="23"/>
      <c r="T28" s="23"/>
      <c r="U28" s="23"/>
      <c r="V28" s="23"/>
      <c r="W28" s="23"/>
      <c r="X28" s="23"/>
      <c r="Y28" s="23"/>
      <c r="Z28" s="23"/>
      <c r="AA28" s="23"/>
      <c r="AB28" s="23"/>
      <c r="AC28" s="23"/>
      <c r="AD28" s="23"/>
      <c r="AE28" s="23"/>
      <c r="AF28" s="23"/>
      <c r="AG28" s="23"/>
      <c r="AH28" s="23"/>
      <c r="AI28" s="23"/>
    </row>
    <row r="29" spans="1:35" ht="20.25" customHeight="1" x14ac:dyDescent="0.15">
      <c r="A29" s="21"/>
      <c r="B29" s="1018" t="s">
        <v>168</v>
      </c>
      <c r="C29" s="1018"/>
      <c r="D29" s="7"/>
      <c r="E29" s="7"/>
      <c r="F29" s="24"/>
      <c r="G29" s="24"/>
      <c r="H29" s="25"/>
      <c r="I29" s="25"/>
      <c r="J29" s="7"/>
      <c r="K29" s="7"/>
      <c r="L29" s="7"/>
      <c r="M29" s="7"/>
      <c r="N29" s="7"/>
    </row>
    <row r="30" spans="1:35" ht="31.5" customHeight="1" x14ac:dyDescent="0.15">
      <c r="A30" s="26"/>
      <c r="B30" s="1208"/>
      <c r="C30" s="1209"/>
      <c r="D30" s="1210" t="s">
        <v>169</v>
      </c>
      <c r="E30" s="1211"/>
      <c r="F30" s="1212" t="s">
        <v>170</v>
      </c>
      <c r="G30" s="1211"/>
      <c r="H30" s="1213" t="s">
        <v>171</v>
      </c>
      <c r="I30" s="1214"/>
      <c r="J30" s="1212" t="s">
        <v>172</v>
      </c>
      <c r="K30" s="1211"/>
      <c r="L30" s="27" t="s">
        <v>172</v>
      </c>
      <c r="M30" s="7"/>
      <c r="N30" s="7"/>
    </row>
    <row r="31" spans="1:35" ht="9" customHeight="1" x14ac:dyDescent="0.15">
      <c r="A31" s="26"/>
      <c r="B31" s="1185" t="s">
        <v>173</v>
      </c>
      <c r="C31" s="1186"/>
      <c r="D31" s="1197"/>
      <c r="E31" s="1198"/>
      <c r="F31" s="1197"/>
      <c r="G31" s="1198"/>
      <c r="H31" s="1199"/>
      <c r="I31" s="1200"/>
      <c r="J31" s="1197"/>
      <c r="K31" s="1198"/>
      <c r="L31" s="268"/>
      <c r="M31" s="28"/>
      <c r="N31" s="7"/>
    </row>
    <row r="32" spans="1:35" ht="22.5" customHeight="1" x14ac:dyDescent="0.15">
      <c r="A32" s="26"/>
      <c r="B32" s="1187"/>
      <c r="C32" s="1188"/>
      <c r="D32" s="1201">
        <v>2022</v>
      </c>
      <c r="E32" s="1202"/>
      <c r="F32" s="1201">
        <v>2026</v>
      </c>
      <c r="G32" s="1202"/>
      <c r="H32" s="1203">
        <v>5</v>
      </c>
      <c r="I32" s="1204"/>
      <c r="J32" s="1201">
        <v>2023</v>
      </c>
      <c r="K32" s="1202"/>
      <c r="L32" s="1016">
        <v>2024</v>
      </c>
      <c r="M32" s="28"/>
      <c r="N32" s="7"/>
    </row>
    <row r="33" spans="1:17" ht="6.75" customHeight="1" x14ac:dyDescent="0.15">
      <c r="A33" s="26"/>
      <c r="B33" s="1185" t="s">
        <v>174</v>
      </c>
      <c r="C33" s="1186"/>
      <c r="D33" s="1197"/>
      <c r="E33" s="1198"/>
      <c r="F33" s="1197"/>
      <c r="G33" s="1198"/>
      <c r="H33" s="1199"/>
      <c r="I33" s="1200"/>
      <c r="J33" s="1197"/>
      <c r="K33" s="1198"/>
      <c r="L33" s="780"/>
      <c r="M33" s="28"/>
      <c r="N33" s="7"/>
    </row>
    <row r="34" spans="1:17" ht="22.5" customHeight="1" x14ac:dyDescent="0.15">
      <c r="A34" s="26"/>
      <c r="B34" s="1187"/>
      <c r="C34" s="1188"/>
      <c r="D34" s="1201">
        <v>2022</v>
      </c>
      <c r="E34" s="1202"/>
      <c r="F34" s="1201">
        <v>2026</v>
      </c>
      <c r="G34" s="1202"/>
      <c r="H34" s="1203">
        <v>5</v>
      </c>
      <c r="I34" s="1204"/>
      <c r="J34" s="1201">
        <v>2023</v>
      </c>
      <c r="K34" s="1202"/>
      <c r="L34" s="1016">
        <v>2024</v>
      </c>
      <c r="M34" s="28"/>
      <c r="N34" s="7"/>
    </row>
    <row r="35" spans="1:17" ht="6.75" customHeight="1" x14ac:dyDescent="0.15">
      <c r="A35" s="26"/>
      <c r="B35" s="1185" t="s">
        <v>175</v>
      </c>
      <c r="C35" s="1186"/>
      <c r="D35" s="1197"/>
      <c r="E35" s="1198"/>
      <c r="F35" s="1197"/>
      <c r="G35" s="1198"/>
      <c r="H35" s="1199"/>
      <c r="I35" s="1200"/>
      <c r="J35" s="1197"/>
      <c r="K35" s="1198"/>
      <c r="L35" s="268"/>
      <c r="M35" s="28"/>
      <c r="N35" s="7"/>
    </row>
    <row r="36" spans="1:17" ht="22.5" customHeight="1" x14ac:dyDescent="0.15">
      <c r="A36" s="26"/>
      <c r="B36" s="1187"/>
      <c r="C36" s="1188"/>
      <c r="D36" s="1201">
        <v>2022</v>
      </c>
      <c r="E36" s="1202"/>
      <c r="F36" s="1201">
        <v>2026</v>
      </c>
      <c r="G36" s="1202"/>
      <c r="H36" s="1203">
        <v>5</v>
      </c>
      <c r="I36" s="1204"/>
      <c r="J36" s="1201">
        <v>2023</v>
      </c>
      <c r="K36" s="1202"/>
      <c r="L36" s="1016">
        <v>2024</v>
      </c>
      <c r="M36" s="28"/>
      <c r="N36" s="7"/>
    </row>
    <row r="37" spans="1:17" ht="9" customHeight="1" x14ac:dyDescent="0.15">
      <c r="A37" s="26"/>
      <c r="B37" s="1185" t="s">
        <v>176</v>
      </c>
      <c r="C37" s="1186"/>
      <c r="D37" s="1189"/>
      <c r="E37" s="1190"/>
      <c r="F37" s="1189"/>
      <c r="G37" s="1190"/>
      <c r="H37" s="1191"/>
      <c r="I37" s="1192"/>
      <c r="J37" s="1189"/>
      <c r="K37" s="1190"/>
      <c r="L37" s="257"/>
      <c r="M37" s="28"/>
      <c r="N37" s="7"/>
    </row>
    <row r="38" spans="1:17" ht="22.5" customHeight="1" x14ac:dyDescent="0.15">
      <c r="A38" s="26"/>
      <c r="B38" s="1187"/>
      <c r="C38" s="1188"/>
      <c r="D38" s="1193">
        <v>2022</v>
      </c>
      <c r="E38" s="1194"/>
      <c r="F38" s="1193">
        <v>2026</v>
      </c>
      <c r="G38" s="1194"/>
      <c r="H38" s="1195">
        <v>5</v>
      </c>
      <c r="I38" s="1196"/>
      <c r="J38" s="1193">
        <v>2023</v>
      </c>
      <c r="K38" s="1194"/>
      <c r="L38" s="1015">
        <v>2024</v>
      </c>
      <c r="M38" s="28"/>
      <c r="N38" s="7"/>
    </row>
    <row r="39" spans="1:17" ht="9" customHeight="1" x14ac:dyDescent="0.15">
      <c r="A39" s="26"/>
      <c r="B39" s="1185" t="s">
        <v>177</v>
      </c>
      <c r="C39" s="1186"/>
      <c r="D39" s="1189"/>
      <c r="E39" s="1190"/>
      <c r="F39" s="1189"/>
      <c r="G39" s="1190"/>
      <c r="H39" s="1191"/>
      <c r="I39" s="1192"/>
      <c r="J39" s="1189"/>
      <c r="K39" s="1190"/>
      <c r="L39" s="257"/>
      <c r="M39" s="28"/>
      <c r="N39" s="7"/>
    </row>
    <row r="40" spans="1:17" ht="22.5" customHeight="1" x14ac:dyDescent="0.15">
      <c r="A40" s="26"/>
      <c r="B40" s="1187"/>
      <c r="C40" s="1188"/>
      <c r="D40" s="1193">
        <v>2022</v>
      </c>
      <c r="E40" s="1194"/>
      <c r="F40" s="1193">
        <v>2026</v>
      </c>
      <c r="G40" s="1194"/>
      <c r="H40" s="1195">
        <v>5</v>
      </c>
      <c r="I40" s="1196"/>
      <c r="J40" s="1193">
        <v>2023</v>
      </c>
      <c r="K40" s="1194"/>
      <c r="L40" s="1015">
        <v>2024</v>
      </c>
      <c r="M40" s="28"/>
      <c r="N40" s="7"/>
    </row>
    <row r="41" spans="1:17" s="29" customFormat="1" ht="22.5" customHeight="1" x14ac:dyDescent="0.15">
      <c r="A41" s="21"/>
      <c r="B41" s="1018" t="s">
        <v>178</v>
      </c>
      <c r="M41" s="30"/>
      <c r="N41" s="30"/>
      <c r="Q41" s="31"/>
    </row>
    <row r="42" spans="1:17" ht="21" customHeight="1" x14ac:dyDescent="0.15">
      <c r="A42" s="32"/>
      <c r="B42" s="1173" t="s">
        <v>179</v>
      </c>
      <c r="C42" s="1174"/>
      <c r="D42" s="33"/>
      <c r="E42" s="34"/>
      <c r="F42" s="34"/>
      <c r="G42" s="34"/>
      <c r="H42" s="34"/>
      <c r="I42" s="34"/>
      <c r="J42" s="34"/>
      <c r="K42" s="35"/>
      <c r="L42" s="1177" t="s">
        <v>180</v>
      </c>
      <c r="M42" s="1179" t="s">
        <v>181</v>
      </c>
      <c r="N42" s="1181" t="s">
        <v>182</v>
      </c>
    </row>
    <row r="43" spans="1:17" ht="21" customHeight="1" x14ac:dyDescent="0.15">
      <c r="A43" s="32"/>
      <c r="B43" s="1175"/>
      <c r="C43" s="1176"/>
      <c r="D43" s="1183" t="s">
        <v>183</v>
      </c>
      <c r="E43" s="1184"/>
      <c r="F43" s="1183" t="s">
        <v>184</v>
      </c>
      <c r="G43" s="1184"/>
      <c r="H43" s="1183" t="s">
        <v>185</v>
      </c>
      <c r="I43" s="1184"/>
      <c r="J43" s="1183" t="s">
        <v>186</v>
      </c>
      <c r="K43" s="1184"/>
      <c r="L43" s="1178"/>
      <c r="M43" s="1180"/>
      <c r="N43" s="1182"/>
    </row>
    <row r="44" spans="1:17" ht="9" customHeight="1" x14ac:dyDescent="0.15">
      <c r="A44" s="32"/>
      <c r="B44" s="36"/>
      <c r="C44" s="1163" t="s">
        <v>187</v>
      </c>
      <c r="D44" s="1165"/>
      <c r="E44" s="1166"/>
      <c r="F44" s="1165"/>
      <c r="G44" s="1166"/>
      <c r="H44" s="1165"/>
      <c r="I44" s="1166"/>
      <c r="J44" s="1167"/>
      <c r="K44" s="1168"/>
      <c r="L44" s="56">
        <f>SUM(D44,F44,H44)</f>
        <v>0</v>
      </c>
      <c r="M44" s="37"/>
      <c r="N44" s="781"/>
    </row>
    <row r="45" spans="1:17" ht="22.5" customHeight="1" x14ac:dyDescent="0.15">
      <c r="A45" s="32"/>
      <c r="B45" s="36"/>
      <c r="C45" s="1164"/>
      <c r="D45" s="1171">
        <v>10000</v>
      </c>
      <c r="E45" s="1172"/>
      <c r="F45" s="1171">
        <v>1000</v>
      </c>
      <c r="G45" s="1172"/>
      <c r="H45" s="1171">
        <v>100</v>
      </c>
      <c r="I45" s="1172"/>
      <c r="J45" s="1169"/>
      <c r="K45" s="1170"/>
      <c r="L45" s="57">
        <f>SUM(D45:I45)</f>
        <v>11100</v>
      </c>
      <c r="M45" s="38">
        <v>10</v>
      </c>
      <c r="N45" s="781">
        <f>SUM(活動計画書!I16,活動計画書!I28,加算措置!I13,加算措置!I39,加算措置!I71,加算措置!O101)+IF(活動計画書!V38="○",MIN(活動計画書!S40,活動計画書!I40),活動計画書!I40)+IFERROR(VLOOKUP("○",加算措置!I76:P78,5,FALSE),0)</f>
        <v>0</v>
      </c>
    </row>
    <row r="46" spans="1:17" ht="9" customHeight="1" x14ac:dyDescent="0.15">
      <c r="A46" s="32"/>
      <c r="B46" s="36"/>
      <c r="C46" s="1157" t="s">
        <v>188</v>
      </c>
      <c r="D46" s="1130"/>
      <c r="E46" s="1160"/>
      <c r="F46" s="1130"/>
      <c r="G46" s="1160"/>
      <c r="H46" s="1130"/>
      <c r="I46" s="1160"/>
      <c r="J46" s="1130"/>
      <c r="K46" s="1160"/>
      <c r="L46" s="1011">
        <f>SUM(D46:K46)</f>
        <v>0</v>
      </c>
      <c r="M46" s="1011"/>
      <c r="N46" s="40"/>
    </row>
    <row r="47" spans="1:17" ht="22.5" customHeight="1" x14ac:dyDescent="0.15">
      <c r="A47" s="32"/>
      <c r="B47" s="36"/>
      <c r="C47" s="1158"/>
      <c r="D47" s="1161">
        <v>0</v>
      </c>
      <c r="E47" s="1162"/>
      <c r="F47" s="1161">
        <v>0</v>
      </c>
      <c r="G47" s="1162"/>
      <c r="H47" s="1161">
        <v>0</v>
      </c>
      <c r="I47" s="1162"/>
      <c r="J47" s="1161">
        <v>0</v>
      </c>
      <c r="K47" s="1162"/>
      <c r="L47" s="1147">
        <f>SUM(D47:J47)</f>
        <v>0</v>
      </c>
      <c r="M47" s="1149">
        <v>0</v>
      </c>
      <c r="N47" s="1151">
        <v>0</v>
      </c>
    </row>
    <row r="48" spans="1:17" ht="9" customHeight="1" x14ac:dyDescent="0.15">
      <c r="A48" s="32"/>
      <c r="B48" s="1033"/>
      <c r="C48" s="1158"/>
      <c r="D48" s="1153" t="s">
        <v>189</v>
      </c>
      <c r="E48" s="42"/>
      <c r="F48" s="1155" t="s">
        <v>189</v>
      </c>
      <c r="G48" s="42"/>
      <c r="H48" s="1155" t="s">
        <v>189</v>
      </c>
      <c r="I48" s="42"/>
      <c r="J48" s="1155" t="s">
        <v>189</v>
      </c>
      <c r="K48" s="42"/>
      <c r="L48" s="1147"/>
      <c r="M48" s="1149"/>
      <c r="N48" s="1151"/>
    </row>
    <row r="49" spans="1:34" ht="22.5" customHeight="1" x14ac:dyDescent="0.15">
      <c r="A49" s="32"/>
      <c r="B49" s="1032"/>
      <c r="C49" s="1159"/>
      <c r="D49" s="1154"/>
      <c r="E49" s="44"/>
      <c r="F49" s="1156"/>
      <c r="G49" s="44"/>
      <c r="H49" s="1156"/>
      <c r="I49" s="44"/>
      <c r="J49" s="1156"/>
      <c r="K49" s="44"/>
      <c r="L49" s="1148"/>
      <c r="M49" s="1150"/>
      <c r="N49" s="1152"/>
    </row>
    <row r="50" spans="1:34" ht="10.5" customHeight="1" x14ac:dyDescent="0.15">
      <c r="A50" s="32"/>
      <c r="B50" s="1126" t="s">
        <v>190</v>
      </c>
      <c r="C50" s="1128" t="s">
        <v>191</v>
      </c>
      <c r="D50" s="1130">
        <v>0</v>
      </c>
      <c r="E50" s="1131"/>
      <c r="F50" s="1131"/>
      <c r="G50" s="1131"/>
      <c r="H50" s="1131"/>
      <c r="I50" s="1131"/>
      <c r="J50" s="1131"/>
      <c r="K50" s="1131"/>
      <c r="L50" s="1131"/>
      <c r="M50" s="1132"/>
      <c r="N50" s="40"/>
    </row>
    <row r="51" spans="1:34" ht="24" customHeight="1" x14ac:dyDescent="0.15">
      <c r="A51" s="32"/>
      <c r="B51" s="1127"/>
      <c r="C51" s="1129"/>
      <c r="D51" s="1133">
        <v>0</v>
      </c>
      <c r="E51" s="1134"/>
      <c r="F51" s="1134"/>
      <c r="G51" s="1134"/>
      <c r="H51" s="1134"/>
      <c r="I51" s="1134"/>
      <c r="J51" s="1134"/>
      <c r="K51" s="1134"/>
      <c r="L51" s="1134"/>
      <c r="M51" s="1135"/>
      <c r="N51" s="1014">
        <v>0</v>
      </c>
    </row>
    <row r="52" spans="1:34" ht="41.25" customHeight="1" x14ac:dyDescent="0.15">
      <c r="A52" s="32"/>
      <c r="B52" s="1136" t="s">
        <v>192</v>
      </c>
      <c r="C52" s="1136"/>
      <c r="D52" s="1136"/>
      <c r="E52" s="1136"/>
      <c r="F52" s="1136"/>
      <c r="G52" s="1136"/>
      <c r="H52" s="1136"/>
      <c r="I52" s="1136"/>
      <c r="J52" s="1136"/>
      <c r="K52" s="1136"/>
      <c r="L52" s="1136"/>
      <c r="M52" s="1136"/>
      <c r="N52" s="1136"/>
      <c r="O52" s="46"/>
      <c r="P52" s="46"/>
      <c r="Q52" s="46"/>
      <c r="R52" s="46"/>
      <c r="S52" s="46"/>
      <c r="T52" s="46"/>
      <c r="U52" s="46"/>
      <c r="V52" s="46"/>
      <c r="W52" s="46"/>
      <c r="X52" s="46"/>
      <c r="Y52" s="46"/>
      <c r="Z52" s="46"/>
      <c r="AA52" s="46"/>
      <c r="AB52" s="46"/>
      <c r="AC52" s="46"/>
      <c r="AD52" s="46"/>
      <c r="AE52" s="46"/>
      <c r="AF52" s="46"/>
      <c r="AG52" s="46"/>
      <c r="AH52" s="46"/>
    </row>
    <row r="53" spans="1:34" s="2" customFormat="1" ht="23.25" customHeight="1" x14ac:dyDescent="0.15">
      <c r="A53" s="47"/>
      <c r="B53" s="1137" t="s">
        <v>193</v>
      </c>
      <c r="C53" s="1138"/>
      <c r="D53" s="1138"/>
      <c r="E53" s="1139"/>
      <c r="F53" s="1143" t="s">
        <v>194</v>
      </c>
      <c r="G53" s="1143"/>
      <c r="H53" s="1143" t="s">
        <v>195</v>
      </c>
      <c r="I53" s="1143"/>
      <c r="J53" s="1060" t="s">
        <v>196</v>
      </c>
      <c r="K53" s="1061"/>
    </row>
    <row r="54" spans="1:34" s="2" customFormat="1" ht="9" customHeight="1" x14ac:dyDescent="0.15">
      <c r="A54" s="47"/>
      <c r="B54" s="1140"/>
      <c r="C54" s="1141"/>
      <c r="D54" s="1141"/>
      <c r="E54" s="1142"/>
      <c r="F54" s="1144"/>
      <c r="G54" s="1144"/>
      <c r="H54" s="1144"/>
      <c r="I54" s="1144"/>
      <c r="J54" s="1145"/>
      <c r="K54" s="1145"/>
    </row>
    <row r="55" spans="1:34" s="2" customFormat="1" ht="22.5" customHeight="1" x14ac:dyDescent="0.15">
      <c r="A55" s="47"/>
      <c r="B55" s="1140"/>
      <c r="C55" s="1141"/>
      <c r="D55" s="1141"/>
      <c r="E55" s="1142"/>
      <c r="F55" s="1146">
        <v>8.1999999999999993</v>
      </c>
      <c r="G55" s="1116"/>
      <c r="H55" s="1116">
        <v>7.5</v>
      </c>
      <c r="I55" s="1116"/>
      <c r="J55" s="1117">
        <v>5</v>
      </c>
      <c r="K55" s="1118"/>
    </row>
    <row r="56" spans="1:34" s="2" customFormat="1" ht="9" customHeight="1" x14ac:dyDescent="0.15">
      <c r="A56" s="47"/>
      <c r="B56" s="1012"/>
      <c r="C56" s="1108" t="s">
        <v>197</v>
      </c>
      <c r="D56" s="1109"/>
      <c r="E56" s="1110"/>
      <c r="F56" s="1114"/>
      <c r="G56" s="1114"/>
      <c r="H56" s="1114"/>
      <c r="I56" s="1114"/>
      <c r="J56" s="1115"/>
      <c r="K56" s="1115"/>
    </row>
    <row r="57" spans="1:34" s="2" customFormat="1" ht="22.5" customHeight="1" x14ac:dyDescent="0.15">
      <c r="A57" s="47"/>
      <c r="B57" s="49"/>
      <c r="C57" s="1111"/>
      <c r="D57" s="1112"/>
      <c r="E57" s="1113"/>
      <c r="F57" s="1116">
        <v>0.3</v>
      </c>
      <c r="G57" s="1116"/>
      <c r="H57" s="1116">
        <v>1.5</v>
      </c>
      <c r="I57" s="1116"/>
      <c r="J57" s="1117">
        <v>3</v>
      </c>
      <c r="K57" s="1118"/>
    </row>
    <row r="58" spans="1:34" s="2" customFormat="1" ht="18" customHeight="1" x14ac:dyDescent="0.15">
      <c r="A58" s="47"/>
      <c r="B58" s="1119" t="s">
        <v>198</v>
      </c>
      <c r="C58" s="1119"/>
      <c r="D58" s="1119"/>
      <c r="E58" s="1119"/>
      <c r="F58" s="1119"/>
      <c r="G58" s="1119"/>
      <c r="H58" s="1119"/>
      <c r="I58" s="1119"/>
      <c r="J58" s="1119"/>
      <c r="K58" s="1119"/>
      <c r="L58" s="1119"/>
      <c r="M58" s="1119"/>
      <c r="N58" s="1119"/>
    </row>
    <row r="59" spans="1:34" ht="28.5" customHeight="1" x14ac:dyDescent="0.15">
      <c r="B59" s="29" t="s">
        <v>199</v>
      </c>
    </row>
    <row r="60" spans="1:34" s="52" customFormat="1" ht="21" customHeight="1" x14ac:dyDescent="0.15">
      <c r="A60" s="50"/>
      <c r="B60" s="51" t="s">
        <v>200</v>
      </c>
      <c r="E60" s="53"/>
    </row>
    <row r="61" spans="1:34" ht="24.75" customHeight="1" x14ac:dyDescent="0.15">
      <c r="B61" s="29" t="s">
        <v>201</v>
      </c>
    </row>
    <row r="62" spans="1:34" ht="31.5" customHeight="1" x14ac:dyDescent="0.15">
      <c r="A62" s="50"/>
      <c r="B62" s="1120" t="s">
        <v>202</v>
      </c>
      <c r="C62" s="1120"/>
      <c r="D62" s="1120"/>
      <c r="E62" s="1120"/>
      <c r="F62" s="1120"/>
      <c r="G62" s="1120"/>
      <c r="H62" s="1120"/>
      <c r="I62" s="1120"/>
      <c r="J62" s="1120"/>
      <c r="K62" s="1120"/>
      <c r="L62" s="1120"/>
      <c r="M62" s="1120"/>
      <c r="N62" s="1120"/>
    </row>
    <row r="63" spans="1:34" ht="27.75" customHeight="1" x14ac:dyDescent="0.15">
      <c r="B63" s="29" t="s">
        <v>203</v>
      </c>
      <c r="D63" s="29"/>
      <c r="E63" s="29"/>
      <c r="F63" s="29"/>
      <c r="G63" s="29"/>
      <c r="H63" s="29"/>
      <c r="I63" s="29"/>
      <c r="J63" s="29"/>
      <c r="K63" s="29"/>
      <c r="L63" s="29"/>
    </row>
    <row r="64" spans="1:34" ht="37.15" customHeight="1" x14ac:dyDescent="0.15">
      <c r="B64" s="1121" t="s">
        <v>204</v>
      </c>
      <c r="C64" s="1121"/>
      <c r="D64" s="1121"/>
      <c r="E64" s="1121"/>
      <c r="F64" s="261"/>
      <c r="G64" s="261"/>
      <c r="H64" s="261"/>
    </row>
    <row r="65" spans="2:34" ht="9" customHeight="1" x14ac:dyDescent="0.15">
      <c r="B65" s="1123">
        <f>L44+L46-D65</f>
        <v>0</v>
      </c>
      <c r="C65" s="1124"/>
      <c r="D65" s="1124"/>
      <c r="E65" s="1125"/>
      <c r="F65" s="262"/>
      <c r="G65" s="262"/>
      <c r="H65" s="262"/>
    </row>
    <row r="66" spans="2:34" ht="22.5" customHeight="1" x14ac:dyDescent="0.15">
      <c r="B66" s="1122">
        <v>100</v>
      </c>
      <c r="C66" s="1122"/>
      <c r="D66" s="1122"/>
      <c r="E66" s="1122"/>
      <c r="F66" s="263"/>
      <c r="G66" s="263"/>
      <c r="H66" s="263"/>
      <c r="I66" s="23"/>
      <c r="J66" s="23"/>
      <c r="K66" s="23"/>
      <c r="L66" s="23"/>
      <c r="M66" s="23"/>
      <c r="N66" s="23"/>
      <c r="O66" s="23"/>
      <c r="P66" s="23"/>
      <c r="Q66" s="23"/>
      <c r="R66" s="23"/>
      <c r="S66" s="23"/>
      <c r="T66" s="23"/>
      <c r="U66" s="23"/>
      <c r="V66" s="23"/>
    </row>
    <row r="67" spans="2:34" ht="43.15" customHeight="1" x14ac:dyDescent="0.15">
      <c r="B67" s="1068" t="s">
        <v>205</v>
      </c>
      <c r="C67" s="1068"/>
      <c r="D67" s="1068"/>
      <c r="E67" s="1068"/>
      <c r="F67" s="1068"/>
      <c r="G67" s="1068"/>
      <c r="H67" s="1068"/>
      <c r="I67" s="1068"/>
      <c r="J67" s="1068"/>
      <c r="K67" s="1068"/>
      <c r="L67" s="1068"/>
      <c r="M67" s="1068"/>
      <c r="N67" s="1068"/>
      <c r="O67" s="23"/>
      <c r="P67" s="23"/>
      <c r="Q67" s="23"/>
      <c r="R67" s="23"/>
      <c r="S67" s="23"/>
      <c r="T67" s="23"/>
      <c r="U67" s="23"/>
      <c r="V67" s="23"/>
      <c r="W67" s="23"/>
      <c r="X67" s="23"/>
      <c r="Y67" s="23"/>
      <c r="Z67" s="23"/>
      <c r="AA67" s="23"/>
      <c r="AB67" s="23"/>
      <c r="AC67" s="23"/>
      <c r="AD67" s="23"/>
      <c r="AE67" s="23"/>
      <c r="AF67" s="23"/>
      <c r="AG67" s="23"/>
      <c r="AH67" s="23"/>
    </row>
    <row r="68" spans="2:34" ht="15" customHeight="1" x14ac:dyDescent="0.15">
      <c r="B68" s="54" t="s">
        <v>132</v>
      </c>
      <c r="C68" s="16"/>
      <c r="D68" s="16"/>
      <c r="E68" s="16"/>
      <c r="F68" s="16"/>
      <c r="G68" s="16"/>
      <c r="H68" s="16"/>
      <c r="I68" s="16"/>
      <c r="J68" s="16"/>
      <c r="K68" s="16"/>
      <c r="L68" s="16"/>
      <c r="M68" s="16"/>
      <c r="N68" s="16"/>
    </row>
    <row r="69" spans="2:34" ht="24.75" customHeight="1" x14ac:dyDescent="0.15">
      <c r="B69" s="1068" t="s">
        <v>206</v>
      </c>
      <c r="C69" s="1068"/>
      <c r="D69" s="1068"/>
      <c r="E69" s="1068"/>
      <c r="F69" s="1068"/>
      <c r="G69" s="1068"/>
      <c r="H69" s="1068"/>
      <c r="I69" s="1068"/>
      <c r="J69" s="1068"/>
      <c r="K69" s="1068"/>
      <c r="L69" s="1068"/>
      <c r="M69" s="1068"/>
      <c r="N69" s="1068"/>
      <c r="O69" s="23"/>
      <c r="P69" s="23"/>
      <c r="Q69" s="23"/>
      <c r="R69" s="23"/>
      <c r="S69" s="23"/>
      <c r="T69" s="23"/>
      <c r="U69" s="23"/>
      <c r="V69" s="23"/>
      <c r="W69" s="23"/>
      <c r="X69" s="23"/>
      <c r="Y69" s="23"/>
      <c r="Z69" s="23"/>
      <c r="AA69" s="23"/>
      <c r="AB69" s="23"/>
      <c r="AC69" s="23"/>
      <c r="AD69" s="23"/>
      <c r="AE69" s="23"/>
      <c r="AF69" s="23"/>
      <c r="AG69" s="23"/>
      <c r="AH69" s="23"/>
    </row>
    <row r="106" spans="2:16" ht="22.5" customHeight="1" x14ac:dyDescent="0.15">
      <c r="B106" s="55"/>
      <c r="D106" s="29"/>
      <c r="E106" s="29"/>
      <c r="F106" s="29"/>
      <c r="G106" s="29"/>
      <c r="H106" s="29"/>
      <c r="I106" s="29"/>
      <c r="J106" s="29"/>
      <c r="K106" s="29"/>
      <c r="L106" s="29"/>
      <c r="M106" s="29"/>
      <c r="N106" s="29"/>
      <c r="O106" s="29"/>
      <c r="P106" s="29"/>
    </row>
    <row r="109" spans="2:16" ht="30" customHeight="1" x14ac:dyDescent="0.15"/>
    <row r="321" ht="65.25" customHeight="1" x14ac:dyDescent="0.15"/>
  </sheetData>
  <mergeCells count="132">
    <mergeCell ref="D9:E9"/>
    <mergeCell ref="F9:L9"/>
    <mergeCell ref="D10:E10"/>
    <mergeCell ref="F10:L10"/>
    <mergeCell ref="D12:E12"/>
    <mergeCell ref="F12:L12"/>
    <mergeCell ref="M3:N3"/>
    <mergeCell ref="B4:N4"/>
    <mergeCell ref="D6:E6"/>
    <mergeCell ref="F6:L6"/>
    <mergeCell ref="D7:E7"/>
    <mergeCell ref="F7:L7"/>
    <mergeCell ref="E22:L22"/>
    <mergeCell ref="C26:N26"/>
    <mergeCell ref="B28:N28"/>
    <mergeCell ref="B30:C30"/>
    <mergeCell ref="D30:E30"/>
    <mergeCell ref="F30:G30"/>
    <mergeCell ref="H30:I30"/>
    <mergeCell ref="J30:K30"/>
    <mergeCell ref="D13:E13"/>
    <mergeCell ref="F13:L13"/>
    <mergeCell ref="E16:N16"/>
    <mergeCell ref="E19:L19"/>
    <mergeCell ref="E20:L20"/>
    <mergeCell ref="E21:L21"/>
    <mergeCell ref="B31:C32"/>
    <mergeCell ref="D31:E31"/>
    <mergeCell ref="F31:G31"/>
    <mergeCell ref="H31:I31"/>
    <mergeCell ref="J31:K31"/>
    <mergeCell ref="D32:E32"/>
    <mergeCell ref="F32:G32"/>
    <mergeCell ref="H32:I32"/>
    <mergeCell ref="J32:K32"/>
    <mergeCell ref="B33:C34"/>
    <mergeCell ref="D33:E33"/>
    <mergeCell ref="F33:G33"/>
    <mergeCell ref="H33:I33"/>
    <mergeCell ref="J33:K33"/>
    <mergeCell ref="D34:E34"/>
    <mergeCell ref="F34:G34"/>
    <mergeCell ref="H34:I34"/>
    <mergeCell ref="J34:K34"/>
    <mergeCell ref="B35:C36"/>
    <mergeCell ref="D35:E35"/>
    <mergeCell ref="F35:G35"/>
    <mergeCell ref="H35:I35"/>
    <mergeCell ref="J35:K35"/>
    <mergeCell ref="D36:E36"/>
    <mergeCell ref="F36:G36"/>
    <mergeCell ref="H36:I36"/>
    <mergeCell ref="J36:K36"/>
    <mergeCell ref="B37:C38"/>
    <mergeCell ref="D37:E37"/>
    <mergeCell ref="F37:G37"/>
    <mergeCell ref="H37:I37"/>
    <mergeCell ref="J37:K37"/>
    <mergeCell ref="D38:E38"/>
    <mergeCell ref="F38:G38"/>
    <mergeCell ref="H38:I38"/>
    <mergeCell ref="J38:K38"/>
    <mergeCell ref="L42:L43"/>
    <mergeCell ref="M42:M43"/>
    <mergeCell ref="N42:N43"/>
    <mergeCell ref="D43:E43"/>
    <mergeCell ref="F43:G43"/>
    <mergeCell ref="H43:I43"/>
    <mergeCell ref="J43:K43"/>
    <mergeCell ref="B39:C40"/>
    <mergeCell ref="D39:E39"/>
    <mergeCell ref="F39:G39"/>
    <mergeCell ref="H39:I39"/>
    <mergeCell ref="J39:K39"/>
    <mergeCell ref="D40:E40"/>
    <mergeCell ref="F40:G40"/>
    <mergeCell ref="H40:I40"/>
    <mergeCell ref="J40:K40"/>
    <mergeCell ref="C44:C45"/>
    <mergeCell ref="D44:E44"/>
    <mergeCell ref="F44:G44"/>
    <mergeCell ref="H44:I44"/>
    <mergeCell ref="J44:K45"/>
    <mergeCell ref="D45:E45"/>
    <mergeCell ref="F45:G45"/>
    <mergeCell ref="H45:I45"/>
    <mergeCell ref="B42:C43"/>
    <mergeCell ref="L47:L49"/>
    <mergeCell ref="M47:M49"/>
    <mergeCell ref="N47:N49"/>
    <mergeCell ref="D48:D49"/>
    <mergeCell ref="F48:F49"/>
    <mergeCell ref="H48:H49"/>
    <mergeCell ref="J48:J49"/>
    <mergeCell ref="C46:C49"/>
    <mergeCell ref="D46:E46"/>
    <mergeCell ref="F46:G46"/>
    <mergeCell ref="H46:I46"/>
    <mergeCell ref="J46:K46"/>
    <mergeCell ref="D47:E47"/>
    <mergeCell ref="F47:G47"/>
    <mergeCell ref="H47:I47"/>
    <mergeCell ref="J47:K47"/>
    <mergeCell ref="B50:B51"/>
    <mergeCell ref="C50:C51"/>
    <mergeCell ref="D50:M50"/>
    <mergeCell ref="D51:M51"/>
    <mergeCell ref="B52:N52"/>
    <mergeCell ref="B53:E55"/>
    <mergeCell ref="F53:G53"/>
    <mergeCell ref="H53:I53"/>
    <mergeCell ref="J53:K53"/>
    <mergeCell ref="F54:G54"/>
    <mergeCell ref="H54:I54"/>
    <mergeCell ref="J54:K54"/>
    <mergeCell ref="F55:G55"/>
    <mergeCell ref="H55:I55"/>
    <mergeCell ref="J55:K55"/>
    <mergeCell ref="C56:E57"/>
    <mergeCell ref="F56:G56"/>
    <mergeCell ref="H56:I56"/>
    <mergeCell ref="J56:K56"/>
    <mergeCell ref="F57:G57"/>
    <mergeCell ref="B66:E66"/>
    <mergeCell ref="B67:N67"/>
    <mergeCell ref="B69:N69"/>
    <mergeCell ref="H57:I57"/>
    <mergeCell ref="J57:K57"/>
    <mergeCell ref="B58:N58"/>
    <mergeCell ref="B62:N62"/>
    <mergeCell ref="B64:E64"/>
    <mergeCell ref="B65:E65"/>
  </mergeCells>
  <phoneticPr fontId="4"/>
  <dataValidations count="2">
    <dataValidation imeMode="off" allowBlank="1" showInputMessage="1" showErrorMessage="1" sqref="F66:H66 D44:I45 F54:I57 J54:K54 M44:N45 J56:K56" xr:uid="{3B98CFF9-26B2-4DD4-ACF0-ADAC7E34DBA3}"/>
    <dataValidation imeMode="hiragana" allowBlank="1" showInputMessage="1" showErrorMessage="1" sqref="F6:L6 F9:L9 F12:L12" xr:uid="{C4403330-81CE-4434-ABC1-C1FCB00A5E5A}"/>
  </dataValidations>
  <printOptions horizontalCentered="1"/>
  <pageMargins left="0.59055118110236227" right="0.31496062992125984" top="0.55118110236220474" bottom="0.15748031496062992" header="0.31496062992125984" footer="0.31496062992125984"/>
  <pageSetup paperSize="9" scale="96" fitToWidth="0" fitToHeight="0" orientation="portrait" r:id="rId1"/>
  <rowBreaks count="1" manualBreakCount="1">
    <brk id="26"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F0F1D-E5BB-4F83-8B3B-F2993E34D300}">
  <dimension ref="A1:AC9"/>
  <sheetViews>
    <sheetView workbookViewId="0"/>
  </sheetViews>
  <sheetFormatPr defaultRowHeight="13.5" x14ac:dyDescent="0.15"/>
  <cols>
    <col min="1" max="1" width="22.375" customWidth="1"/>
    <col min="2" max="3" width="12.25" customWidth="1"/>
    <col min="4" max="4" width="19.625" customWidth="1"/>
    <col min="5" max="6" width="12.25" customWidth="1"/>
    <col min="7" max="9" width="10.125" customWidth="1"/>
    <col min="10" max="10" width="16.75" customWidth="1"/>
    <col min="11" max="17" width="12.5" customWidth="1"/>
    <col min="18" max="18" width="15.5" customWidth="1"/>
    <col min="19" max="19" width="16.875" customWidth="1"/>
    <col min="20" max="20" width="21.875" customWidth="1"/>
    <col min="21" max="21" width="14" customWidth="1"/>
    <col min="22" max="23" width="21.875" customWidth="1"/>
    <col min="24" max="24" width="39.125" customWidth="1"/>
    <col min="26" max="26" width="44.25" customWidth="1"/>
    <col min="28" max="28" width="40.625" customWidth="1"/>
    <col min="29" max="29" width="15.25" customWidth="1"/>
  </cols>
  <sheetData>
    <row r="1" spans="1:29" s="866" customFormat="1" ht="26.25" customHeight="1" x14ac:dyDescent="0.15">
      <c r="A1" s="875" t="s">
        <v>207</v>
      </c>
      <c r="B1" s="875" t="s">
        <v>208</v>
      </c>
      <c r="C1" s="875" t="s">
        <v>209</v>
      </c>
      <c r="D1" s="875" t="s">
        <v>210</v>
      </c>
      <c r="E1" s="875" t="s">
        <v>211</v>
      </c>
      <c r="F1" s="875" t="s">
        <v>211</v>
      </c>
      <c r="G1" s="869" t="s">
        <v>212</v>
      </c>
      <c r="H1" s="869" t="s">
        <v>213</v>
      </c>
      <c r="I1" s="869" t="s">
        <v>214</v>
      </c>
      <c r="J1" s="869" t="s">
        <v>215</v>
      </c>
      <c r="K1" s="876" t="s">
        <v>212</v>
      </c>
      <c r="L1" s="877" t="s">
        <v>216</v>
      </c>
      <c r="M1" s="877" t="s">
        <v>213</v>
      </c>
      <c r="N1" s="877" t="s">
        <v>217</v>
      </c>
      <c r="O1" s="877" t="s">
        <v>214</v>
      </c>
      <c r="P1" s="877" t="s">
        <v>218</v>
      </c>
      <c r="Q1" s="877" t="s">
        <v>219</v>
      </c>
      <c r="R1" s="877" t="s">
        <v>220</v>
      </c>
      <c r="S1" s="877" t="s">
        <v>215</v>
      </c>
      <c r="T1" s="869" t="s">
        <v>221</v>
      </c>
      <c r="U1" s="877" t="s">
        <v>222</v>
      </c>
      <c r="V1" s="869" t="s">
        <v>221</v>
      </c>
      <c r="W1" s="869" t="s">
        <v>194</v>
      </c>
      <c r="X1" s="877" t="s">
        <v>223</v>
      </c>
      <c r="Y1" s="877" t="s">
        <v>224</v>
      </c>
      <c r="Z1" s="877" t="s">
        <v>225</v>
      </c>
      <c r="AA1" s="877" t="s">
        <v>226</v>
      </c>
      <c r="AB1" s="876" t="s">
        <v>227</v>
      </c>
      <c r="AC1" s="878" t="s">
        <v>228</v>
      </c>
    </row>
    <row r="2" spans="1:29" s="868" customFormat="1" ht="23.25" customHeight="1" x14ac:dyDescent="0.15">
      <c r="A2" s="868" t="s">
        <v>173</v>
      </c>
      <c r="B2" s="868" t="str">
        <f>IF('様式第1-3号'!D32&lt;&gt;"",'様式第1-3号'!D32,"")</f>
        <v/>
      </c>
      <c r="C2" s="868" t="str">
        <f>IF('様式第1-3号'!F32&lt;&gt;"",'様式第1-3号'!F32,"")</f>
        <v/>
      </c>
      <c r="D2" s="868" t="str">
        <f>IF('様式第1-3号'!H32&lt;&gt;"",'様式第1-3号'!H32,"")</f>
        <v/>
      </c>
      <c r="E2" s="868" t="str">
        <f>IF('様式第1-3号'!J32&lt;&gt;"",'様式第1-3号'!J32,"")</f>
        <v/>
      </c>
      <c r="F2" s="868" t="str">
        <f>IF('様式第1-3号'!L32&lt;&gt;"",'様式第1-3号'!L32,"")</f>
        <v/>
      </c>
      <c r="G2" s="868">
        <f>IF('様式第1-3号'!D45&lt;&gt;"",'様式第1-3号'!D45,"")</f>
        <v>0</v>
      </c>
      <c r="H2" s="868">
        <f>IF('様式第1-3号'!F45&lt;&gt;"",'様式第1-3号'!F45,"")</f>
        <v>0</v>
      </c>
      <c r="I2" s="868">
        <f>IF('様式第1-3号'!H45&lt;&gt;"",'様式第1-3号'!H45,"")</f>
        <v>0</v>
      </c>
      <c r="J2" s="868">
        <f>IF('様式第1-3号'!M45&lt;&gt;"",'様式第1-3号'!M45,"")</f>
        <v>0</v>
      </c>
      <c r="K2" s="868">
        <f>IF('様式第1-3号'!D47&lt;&gt;"",'様式第1-3号'!D47,"")</f>
        <v>0</v>
      </c>
      <c r="L2" s="868" t="str">
        <f>IF('様式第1-3号'!E49&lt;&gt;"",'様式第1-3号'!E49,"")</f>
        <v/>
      </c>
      <c r="M2" s="868">
        <f>IF('様式第1-3号'!F47&lt;&gt;"",'様式第1-3号'!F47,"")</f>
        <v>0</v>
      </c>
      <c r="N2" s="868" t="str">
        <f>IF('様式第1-3号'!G49&lt;&gt;"",'様式第1-3号'!G49,"")</f>
        <v/>
      </c>
      <c r="O2" s="868">
        <f>IF('様式第1-3号'!H47&lt;&gt;"",'様式第1-3号'!H47,"")</f>
        <v>0</v>
      </c>
      <c r="P2" s="868" t="str">
        <f>IF('様式第1-3号'!I49&lt;&gt;"",'様式第1-3号'!I49,"")</f>
        <v/>
      </c>
      <c r="Q2" s="868">
        <f>IF('様式第1-3号'!J47&lt;&gt;"",'様式第1-3号'!J47,"")</f>
        <v>0</v>
      </c>
      <c r="R2" s="868" t="str">
        <f>IF('様式第1-3号'!K49&lt;&gt;"",'様式第1-3号'!K49,"")</f>
        <v/>
      </c>
      <c r="S2" s="868">
        <f>IF('様式第1-3号'!M47&lt;&gt;"",'様式第1-3号'!M47,"")</f>
        <v>0</v>
      </c>
      <c r="T2" s="868">
        <f>IF('様式第1-3号'!N47&lt;&gt;"",'様式第1-3号'!N47,"")</f>
        <v>0</v>
      </c>
      <c r="U2" s="868">
        <f>IF('様式第1-3号'!D51&lt;&gt;"",'様式第1-3号'!D51,"")</f>
        <v>0</v>
      </c>
      <c r="V2" s="868">
        <f>IF('様式第1-3号'!N51&lt;&gt;"",'様式第1-3号'!N51,"")</f>
        <v>0</v>
      </c>
      <c r="W2" s="868">
        <f>IF('様式第1-3号'!F55&lt;&gt;"",'様式第1-3号'!F55,"")</f>
        <v>0</v>
      </c>
      <c r="X2" s="868">
        <f>IF('様式第1-3号'!F57&lt;&gt;"",'様式第1-3号'!F57,"")</f>
        <v>0</v>
      </c>
      <c r="Y2" s="868">
        <f>IF('様式第1-3号'!H57&lt;&gt;"",'様式第1-3号'!H57,"")</f>
        <v>0</v>
      </c>
      <c r="Z2" s="868">
        <f>IF('様式第1-3号'!H57&lt;&gt;"",'様式第1-3号'!H57,"")</f>
        <v>0</v>
      </c>
      <c r="AA2" s="868">
        <f>IF('様式第1-3号'!J55&lt;&gt;"",'様式第1-3号'!J55,"")</f>
        <v>0</v>
      </c>
      <c r="AB2" s="868">
        <f>IF('様式第1-3号'!J57&lt;&gt;"",'様式第1-3号'!J57,"")</f>
        <v>0</v>
      </c>
      <c r="AC2" s="868">
        <f>IF('様式第1-3号'!B66&lt;&gt;"",'様式第1-3号'!B66,"")</f>
        <v>0</v>
      </c>
    </row>
    <row r="3" spans="1:29" ht="23.25" customHeight="1" x14ac:dyDescent="0.15">
      <c r="A3" t="s">
        <v>174</v>
      </c>
      <c r="B3" s="868" t="str">
        <f>IF('様式第1-3号'!D34&lt;&gt;"",'様式第1-3号'!D34,"")</f>
        <v/>
      </c>
      <c r="C3" s="868" t="str">
        <f>IF('様式第1-3号'!F34&lt;&gt;"",'様式第1-3号'!F34,"")</f>
        <v/>
      </c>
      <c r="D3" s="868" t="str">
        <f>IF('様式第1-3号'!H34&lt;&gt;"",'様式第1-3号'!H34,"")</f>
        <v/>
      </c>
      <c r="E3" s="868" t="str">
        <f>IF('様式第1-3号'!J34&lt;&gt;"",'様式第1-3号'!J34,"")</f>
        <v/>
      </c>
      <c r="F3" s="868" t="str">
        <f>IF('様式第1-3号'!L34&lt;&gt;"",'様式第1-3号'!L34,"")</f>
        <v/>
      </c>
    </row>
    <row r="4" spans="1:29" ht="23.25" customHeight="1" x14ac:dyDescent="0.15">
      <c r="A4" t="s">
        <v>175</v>
      </c>
      <c r="B4" s="868" t="str">
        <f>IF('様式第1-3号'!D36&lt;&gt;"",'様式第1-3号'!D36,"")</f>
        <v/>
      </c>
      <c r="C4" s="868" t="str">
        <f>IF('様式第1-3号'!F36&lt;&gt;"",'様式第1-3号'!F36,"")</f>
        <v/>
      </c>
      <c r="D4" s="868" t="str">
        <f>IF('様式第1-3号'!H36&lt;&gt;"",'様式第1-3号'!H36,"")</f>
        <v/>
      </c>
      <c r="E4" s="868" t="str">
        <f>IF('様式第1-3号'!J36&lt;&gt;"",'様式第1-3号'!J36,"")</f>
        <v/>
      </c>
      <c r="F4" s="868" t="str">
        <f>IF('様式第1-3号'!L36&lt;&gt;"",'様式第1-3号'!L36,"")</f>
        <v/>
      </c>
    </row>
    <row r="5" spans="1:29" ht="23.25" customHeight="1" x14ac:dyDescent="0.15">
      <c r="A5" t="s">
        <v>229</v>
      </c>
      <c r="B5" s="868" t="str">
        <f>IF('様式第1-3号'!D38&lt;&gt;"",'様式第1-3号'!D38,"")</f>
        <v/>
      </c>
      <c r="C5" s="868" t="str">
        <f>IF('様式第1-3号'!F38&lt;&gt;"",'様式第1-3号'!F38,"")</f>
        <v/>
      </c>
      <c r="D5" s="868" t="str">
        <f>IF('様式第1-3号'!H38&lt;&gt;"",'様式第1-3号'!H38,"")</f>
        <v/>
      </c>
      <c r="E5" s="868" t="str">
        <f>IF('様式第1-3号'!J38&lt;&gt;"",'様式第1-3号'!J38,"")</f>
        <v/>
      </c>
      <c r="F5" s="868" t="str">
        <f>IF('様式第1-3号'!L38&lt;&gt;"",'様式第1-3号'!L38,"")</f>
        <v/>
      </c>
    </row>
    <row r="6" spans="1:29" ht="23.25" customHeight="1" x14ac:dyDescent="0.15">
      <c r="A6" t="s">
        <v>177</v>
      </c>
      <c r="B6" s="868" t="str">
        <f>IF('様式第1-3号'!D40&lt;&gt;"",'様式第1-3号'!D40,"")</f>
        <v/>
      </c>
      <c r="C6" s="868" t="str">
        <f>IF('様式第1-3号'!F40&lt;&gt;"",'様式第1-3号'!F40,"")</f>
        <v/>
      </c>
      <c r="D6" s="868" t="str">
        <f>IF('様式第1-3号'!H40&lt;&gt;"",'様式第1-3号'!H40,"")</f>
        <v/>
      </c>
      <c r="E6" s="868" t="str">
        <f>IF('様式第1-3号'!J40&lt;&gt;"",'様式第1-3号'!J40,"")</f>
        <v/>
      </c>
      <c r="F6" s="868" t="str">
        <f>IF('様式第1-3号'!L40&lt;&gt;"",'様式第1-3号'!L40,"")</f>
        <v/>
      </c>
    </row>
    <row r="7" spans="1:29" ht="23.25" customHeight="1" x14ac:dyDescent="0.15"/>
    <row r="8" spans="1:29" ht="23.25" customHeight="1" x14ac:dyDescent="0.15"/>
    <row r="9" spans="1:29" ht="23.25" customHeight="1" x14ac:dyDescent="0.15"/>
  </sheetData>
  <phoneticPr fontId="4"/>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I168"/>
  <sheetViews>
    <sheetView showGridLines="0" view="pageBreakPreview" zoomScaleNormal="100" zoomScaleSheetLayoutView="100" workbookViewId="0"/>
  </sheetViews>
  <sheetFormatPr defaultColWidth="8.625" defaultRowHeight="18" customHeight="1" x14ac:dyDescent="0.15"/>
  <cols>
    <col min="1" max="1" width="3.125" style="8" customWidth="1"/>
    <col min="2" max="2" width="4.625" style="8" customWidth="1"/>
    <col min="3" max="4" width="3.375" style="8" customWidth="1"/>
    <col min="5" max="5" width="5.875" style="8" customWidth="1"/>
    <col min="6" max="6" width="4.5" style="8" customWidth="1"/>
    <col min="7" max="7" width="5.5" style="8" customWidth="1"/>
    <col min="8" max="8" width="6.125" style="8" customWidth="1"/>
    <col min="9" max="9" width="4.25" style="8" customWidth="1"/>
    <col min="10" max="10" width="4.125" style="8" customWidth="1"/>
    <col min="11" max="19" width="3.875" style="8" customWidth="1"/>
    <col min="20" max="20" width="4.25" style="8" customWidth="1"/>
    <col min="21" max="21" width="3.875" style="8" customWidth="1"/>
    <col min="22" max="23" width="4" style="8" customWidth="1"/>
    <col min="24" max="24" width="4.125" style="8" customWidth="1"/>
    <col min="25" max="25" width="4.5" style="8" customWidth="1"/>
    <col min="26" max="28" width="4.25" style="8" customWidth="1"/>
    <col min="29" max="85" width="4.625" style="8" customWidth="1"/>
    <col min="86" max="16384" width="8.625" style="8"/>
  </cols>
  <sheetData>
    <row r="1" spans="1:23" s="60" customFormat="1" ht="18" customHeight="1" x14ac:dyDescent="0.15">
      <c r="A1" s="58"/>
      <c r="B1" s="58"/>
      <c r="C1" s="59"/>
      <c r="V1" s="61" t="s">
        <v>230</v>
      </c>
    </row>
    <row r="2" spans="1:23" s="63" customFormat="1" ht="23.25" customHeight="1" x14ac:dyDescent="0.2">
      <c r="A2" s="62"/>
      <c r="B2" s="1477" t="s">
        <v>231</v>
      </c>
      <c r="C2" s="1477"/>
      <c r="D2" s="1477"/>
      <c r="E2" s="1477"/>
      <c r="F2" s="1477"/>
      <c r="G2" s="1477"/>
      <c r="H2" s="1477"/>
      <c r="I2" s="1477"/>
      <c r="J2" s="1477"/>
      <c r="K2" s="1477"/>
      <c r="L2" s="1477"/>
      <c r="M2" s="1477"/>
      <c r="N2" s="1477"/>
      <c r="O2" s="1477"/>
      <c r="P2" s="1477"/>
      <c r="Q2" s="1477"/>
      <c r="R2" s="1477"/>
      <c r="S2" s="1477"/>
      <c r="T2" s="1477"/>
      <c r="U2" s="1477"/>
      <c r="V2" s="1477"/>
    </row>
    <row r="3" spans="1:23" ht="23.25" customHeight="1" x14ac:dyDescent="0.45">
      <c r="A3" s="64" t="s">
        <v>232</v>
      </c>
      <c r="B3" s="65"/>
      <c r="C3" s="7"/>
      <c r="D3" s="7"/>
      <c r="E3" s="7"/>
      <c r="F3" s="7"/>
      <c r="H3" s="66"/>
      <c r="W3" s="61"/>
    </row>
    <row r="4" spans="1:23" ht="19.5" customHeight="1" x14ac:dyDescent="0.15">
      <c r="B4" s="1478" t="s">
        <v>233</v>
      </c>
      <c r="C4" s="1478"/>
      <c r="D4" s="1478"/>
      <c r="E4" s="1478"/>
      <c r="F4" s="1478"/>
      <c r="G4" s="1478"/>
      <c r="H4" s="1478"/>
      <c r="I4" s="2"/>
      <c r="J4" s="2" t="s">
        <v>234</v>
      </c>
      <c r="K4" s="67"/>
      <c r="L4" s="4"/>
      <c r="M4" s="4"/>
      <c r="N4" s="4"/>
      <c r="O4" s="4"/>
      <c r="P4" s="2"/>
      <c r="Q4" s="2"/>
      <c r="R4" s="3"/>
    </row>
    <row r="5" spans="1:23" s="2" customFormat="1" ht="20.25" customHeight="1" x14ac:dyDescent="0.15">
      <c r="A5" s="891" t="s">
        <v>235</v>
      </c>
      <c r="F5" s="16" t="s">
        <v>236</v>
      </c>
    </row>
    <row r="6" spans="1:23" ht="24.75" customHeight="1" x14ac:dyDescent="0.15">
      <c r="A6" s="68" t="s">
        <v>237</v>
      </c>
      <c r="C6" s="69"/>
      <c r="D6" s="69"/>
      <c r="E6" s="69"/>
      <c r="F6" s="16"/>
      <c r="G6" s="69"/>
      <c r="H6" s="69"/>
      <c r="I6" s="69"/>
      <c r="J6" s="69"/>
      <c r="K6" s="69"/>
    </row>
    <row r="7" spans="1:23" s="2" customFormat="1" ht="25.5" customHeight="1" x14ac:dyDescent="0.15">
      <c r="B7" s="70" t="s">
        <v>238</v>
      </c>
      <c r="C7" s="1435" t="s">
        <v>239</v>
      </c>
      <c r="D7" s="1435"/>
      <c r="E7" s="1435"/>
      <c r="F7" s="1121" t="s">
        <v>240</v>
      </c>
      <c r="G7" s="1121"/>
      <c r="H7" s="1121"/>
      <c r="I7" s="1435" t="s">
        <v>241</v>
      </c>
      <c r="J7" s="1435"/>
      <c r="K7" s="1435"/>
      <c r="L7" s="1435"/>
      <c r="N7" s="1236" t="s">
        <v>242</v>
      </c>
      <c r="O7" s="1236"/>
      <c r="P7" s="1236"/>
      <c r="Q7" s="1236"/>
      <c r="R7" s="1236"/>
      <c r="S7" s="1236"/>
      <c r="T7" s="1236"/>
      <c r="U7" s="1236"/>
      <c r="V7" s="1236"/>
    </row>
    <row r="8" spans="1:23" s="2" customFormat="1" ht="12" customHeight="1" x14ac:dyDescent="0.15">
      <c r="A8" s="71"/>
      <c r="B8" s="1416" t="s">
        <v>183</v>
      </c>
      <c r="C8" s="1479"/>
      <c r="D8" s="1479"/>
      <c r="E8" s="1479"/>
      <c r="F8" s="1418"/>
      <c r="G8" s="1419"/>
      <c r="H8" s="72"/>
      <c r="I8" s="1420">
        <f t="shared" ref="I8:I13" si="0">ROUNDDOWN((INT(C8)*F8/10),0)</f>
        <v>0</v>
      </c>
      <c r="J8" s="1420"/>
      <c r="K8" s="1420"/>
      <c r="L8" s="1420"/>
      <c r="N8" s="1236"/>
      <c r="O8" s="1236"/>
      <c r="P8" s="1236"/>
      <c r="Q8" s="1236"/>
      <c r="R8" s="1236"/>
      <c r="S8" s="1236"/>
      <c r="T8" s="1236"/>
      <c r="U8" s="1236"/>
      <c r="V8" s="1236"/>
    </row>
    <row r="9" spans="1:23" s="2" customFormat="1" ht="21.75" customHeight="1" x14ac:dyDescent="0.15">
      <c r="A9" s="71"/>
      <c r="B9" s="1400"/>
      <c r="C9" s="1480">
        <v>0</v>
      </c>
      <c r="D9" s="1480"/>
      <c r="E9" s="1480"/>
      <c r="F9" s="1472">
        <v>0</v>
      </c>
      <c r="G9" s="1481"/>
      <c r="H9" s="73" t="s">
        <v>243</v>
      </c>
      <c r="I9" s="1415">
        <f t="shared" si="0"/>
        <v>0</v>
      </c>
      <c r="J9" s="1415"/>
      <c r="K9" s="1415"/>
      <c r="L9" s="1415"/>
      <c r="N9" s="1236"/>
      <c r="O9" s="1236"/>
      <c r="P9" s="1236"/>
      <c r="Q9" s="1236"/>
      <c r="R9" s="1236"/>
      <c r="S9" s="1236"/>
      <c r="T9" s="1236"/>
      <c r="U9" s="1236"/>
      <c r="V9" s="1236"/>
    </row>
    <row r="10" spans="1:23" s="2" customFormat="1" ht="12" customHeight="1" x14ac:dyDescent="0.15">
      <c r="A10" s="71"/>
      <c r="B10" s="1416" t="s">
        <v>244</v>
      </c>
      <c r="C10" s="1417"/>
      <c r="D10" s="1417"/>
      <c r="E10" s="1417"/>
      <c r="F10" s="1418"/>
      <c r="G10" s="1419"/>
      <c r="H10" s="72"/>
      <c r="I10" s="1420">
        <f t="shared" si="0"/>
        <v>0</v>
      </c>
      <c r="J10" s="1420"/>
      <c r="K10" s="1420"/>
      <c r="L10" s="1420"/>
      <c r="N10" s="1237" t="s">
        <v>245</v>
      </c>
      <c r="O10" s="1237"/>
      <c r="P10" s="1237"/>
      <c r="Q10" s="1237"/>
      <c r="R10" s="1237"/>
      <c r="S10" s="1237"/>
      <c r="T10" s="1237"/>
      <c r="U10" s="1237"/>
      <c r="V10" s="1237"/>
    </row>
    <row r="11" spans="1:23" s="2" customFormat="1" ht="21.75" customHeight="1" x14ac:dyDescent="0.15">
      <c r="B11" s="1400"/>
      <c r="C11" s="1495">
        <v>0</v>
      </c>
      <c r="D11" s="1495"/>
      <c r="E11" s="1495"/>
      <c r="F11" s="1472">
        <v>0</v>
      </c>
      <c r="G11" s="1473"/>
      <c r="H11" s="73" t="s">
        <v>243</v>
      </c>
      <c r="I11" s="1415">
        <f t="shared" si="0"/>
        <v>0</v>
      </c>
      <c r="J11" s="1415"/>
      <c r="K11" s="1415"/>
      <c r="L11" s="1415"/>
      <c r="N11" s="1237"/>
      <c r="O11" s="1237"/>
      <c r="P11" s="1237"/>
      <c r="Q11" s="1237"/>
      <c r="R11" s="1237"/>
      <c r="S11" s="1237"/>
      <c r="T11" s="1237"/>
      <c r="U11" s="1237"/>
      <c r="V11" s="1237"/>
    </row>
    <row r="12" spans="1:23" s="2" customFormat="1" ht="12" customHeight="1" x14ac:dyDescent="0.15">
      <c r="B12" s="1416" t="s">
        <v>246</v>
      </c>
      <c r="C12" s="1417"/>
      <c r="D12" s="1417"/>
      <c r="E12" s="1417"/>
      <c r="F12" s="1418"/>
      <c r="G12" s="1419"/>
      <c r="H12" s="72"/>
      <c r="I12" s="1420">
        <f t="shared" si="0"/>
        <v>0</v>
      </c>
      <c r="J12" s="1420"/>
      <c r="K12" s="1420"/>
      <c r="L12" s="1420"/>
      <c r="N12" s="1237"/>
      <c r="O12" s="1237"/>
      <c r="P12" s="1237"/>
      <c r="Q12" s="1237"/>
      <c r="R12" s="1237"/>
      <c r="S12" s="1237"/>
      <c r="T12" s="1237"/>
      <c r="U12" s="1237"/>
      <c r="V12" s="1237"/>
    </row>
    <row r="13" spans="1:23" s="2" customFormat="1" ht="21.75" customHeight="1" x14ac:dyDescent="0.15">
      <c r="B13" s="1399"/>
      <c r="C13" s="1474">
        <v>0</v>
      </c>
      <c r="D13" s="1474"/>
      <c r="E13" s="1474"/>
      <c r="F13" s="1475">
        <v>0</v>
      </c>
      <c r="G13" s="1476"/>
      <c r="H13" s="74" t="s">
        <v>243</v>
      </c>
      <c r="I13" s="1426">
        <f t="shared" si="0"/>
        <v>0</v>
      </c>
      <c r="J13" s="1426"/>
      <c r="K13" s="1426"/>
      <c r="L13" s="1426"/>
      <c r="N13" s="1237"/>
      <c r="O13" s="1237"/>
      <c r="P13" s="1237"/>
      <c r="Q13" s="1237"/>
      <c r="R13" s="1237"/>
      <c r="S13" s="1237"/>
      <c r="T13" s="1237"/>
      <c r="U13" s="1237"/>
      <c r="V13" s="1237"/>
    </row>
    <row r="14" spans="1:23" s="2" customFormat="1" ht="19.899999999999999" customHeight="1" x14ac:dyDescent="0.15">
      <c r="B14" s="1396" t="s">
        <v>247</v>
      </c>
      <c r="C14" s="1397"/>
      <c r="D14" s="1397"/>
      <c r="E14" s="1397"/>
      <c r="F14" s="1397"/>
      <c r="G14" s="1397"/>
      <c r="H14" s="1397"/>
      <c r="I14" s="1397"/>
      <c r="J14" s="1397"/>
      <c r="K14" s="1397"/>
      <c r="L14" s="1398"/>
      <c r="N14" s="1482" t="s">
        <v>248</v>
      </c>
      <c r="O14" s="1482"/>
      <c r="P14" s="1482"/>
      <c r="Q14" s="1482"/>
      <c r="R14" s="1482"/>
      <c r="S14" s="1482"/>
      <c r="T14" s="1483"/>
      <c r="U14" s="1484">
        <v>0</v>
      </c>
      <c r="V14" s="1485"/>
    </row>
    <row r="15" spans="1:23" s="2" customFormat="1" ht="12" customHeight="1" x14ac:dyDescent="0.15">
      <c r="B15" s="1399" t="s">
        <v>249</v>
      </c>
      <c r="C15" s="1401">
        <f>INT(SUM(C8,C10,C12))</f>
        <v>0</v>
      </c>
      <c r="D15" s="1402"/>
      <c r="E15" s="1402"/>
      <c r="F15" s="1486"/>
      <c r="G15" s="1487"/>
      <c r="H15" s="1488"/>
      <c r="I15" s="1492">
        <f>SUM(I8,I10,I12)</f>
        <v>0</v>
      </c>
      <c r="J15" s="1492"/>
      <c r="K15" s="1492"/>
      <c r="L15" s="1493"/>
      <c r="N15" s="75"/>
      <c r="O15" s="75"/>
      <c r="P15" s="75"/>
      <c r="Q15" s="75"/>
      <c r="R15" s="75"/>
      <c r="S15" s="75"/>
      <c r="T15" s="75"/>
      <c r="U15" s="75"/>
      <c r="V15" s="75"/>
    </row>
    <row r="16" spans="1:23" s="2" customFormat="1" ht="22.5" customHeight="1" x14ac:dyDescent="0.15">
      <c r="B16" s="1400"/>
      <c r="C16" s="1494">
        <f>INT(SUM(C9,C11,C13))</f>
        <v>0</v>
      </c>
      <c r="D16" s="1494"/>
      <c r="E16" s="1412"/>
      <c r="F16" s="1489"/>
      <c r="G16" s="1490"/>
      <c r="H16" s="1491"/>
      <c r="I16" s="1414">
        <f>SUM(I9,I11,I13)</f>
        <v>0</v>
      </c>
      <c r="J16" s="1415"/>
      <c r="K16" s="1415"/>
      <c r="L16" s="1415"/>
    </row>
    <row r="17" spans="1:35" s="2" customFormat="1" ht="6.75" customHeight="1" x14ac:dyDescent="0.15">
      <c r="B17" s="11"/>
      <c r="C17" s="76"/>
      <c r="D17" s="76"/>
      <c r="E17" s="76"/>
      <c r="F17" s="20"/>
      <c r="G17" s="20"/>
      <c r="H17" s="20"/>
      <c r="I17" s="20"/>
      <c r="J17" s="20"/>
      <c r="K17" s="77"/>
      <c r="L17" s="77"/>
      <c r="M17" s="77"/>
      <c r="N17" s="76"/>
      <c r="W17" s="11"/>
      <c r="X17" s="78"/>
      <c r="AH17" s="77"/>
    </row>
    <row r="18" spans="1:35" ht="23.25" customHeight="1" x14ac:dyDescent="0.15">
      <c r="A18" s="68" t="s">
        <v>250</v>
      </c>
      <c r="C18" s="69"/>
      <c r="D18" s="69"/>
      <c r="E18" s="69"/>
      <c r="F18" s="69"/>
      <c r="G18" s="69"/>
      <c r="H18" s="69"/>
      <c r="I18" s="69"/>
      <c r="J18" s="69"/>
      <c r="K18" s="69"/>
      <c r="N18" s="79"/>
      <c r="O18" s="79"/>
      <c r="P18" s="79"/>
      <c r="Q18" s="79"/>
      <c r="R18" s="79"/>
      <c r="S18" s="79"/>
      <c r="T18" s="79"/>
      <c r="U18" s="79"/>
      <c r="V18" s="79"/>
      <c r="W18" s="79"/>
      <c r="AH18" s="80"/>
      <c r="AI18" s="80"/>
    </row>
    <row r="19" spans="1:35" s="2" customFormat="1" ht="25.5" customHeight="1" x14ac:dyDescent="0.15">
      <c r="B19" s="70" t="s">
        <v>238</v>
      </c>
      <c r="C19" s="1435" t="s">
        <v>239</v>
      </c>
      <c r="D19" s="1435"/>
      <c r="E19" s="1435"/>
      <c r="F19" s="1121" t="s">
        <v>240</v>
      </c>
      <c r="G19" s="1121"/>
      <c r="H19" s="1121"/>
      <c r="I19" s="1435" t="s">
        <v>241</v>
      </c>
      <c r="J19" s="1435"/>
      <c r="K19" s="1435"/>
      <c r="L19" s="1435"/>
      <c r="N19" s="1457" t="s">
        <v>251</v>
      </c>
      <c r="O19" s="1457"/>
      <c r="P19" s="1457"/>
      <c r="Q19" s="1457"/>
      <c r="R19" s="1457"/>
      <c r="S19" s="1457"/>
      <c r="T19" s="1457"/>
      <c r="U19" s="1457"/>
      <c r="V19" s="1457"/>
      <c r="W19" s="79"/>
      <c r="X19" s="80"/>
      <c r="AH19" s="80"/>
      <c r="AI19" s="80"/>
    </row>
    <row r="20" spans="1:35" s="2" customFormat="1" ht="12" customHeight="1" x14ac:dyDescent="0.15">
      <c r="A20" s="71"/>
      <c r="B20" s="1416" t="s">
        <v>183</v>
      </c>
      <c r="C20" s="1450"/>
      <c r="D20" s="1450"/>
      <c r="E20" s="1450"/>
      <c r="F20" s="1451"/>
      <c r="G20" s="1452"/>
      <c r="H20" s="81"/>
      <c r="I20" s="1445">
        <f t="shared" ref="I20:I25" si="1">ROUNDDOWN((INT(C20)*F20/10),0)</f>
        <v>0</v>
      </c>
      <c r="J20" s="1445"/>
      <c r="K20" s="1445"/>
      <c r="L20" s="1445"/>
      <c r="N20" s="1457"/>
      <c r="O20" s="1457"/>
      <c r="P20" s="1457"/>
      <c r="Q20" s="1457"/>
      <c r="R20" s="1457"/>
      <c r="S20" s="1457"/>
      <c r="T20" s="1457"/>
      <c r="U20" s="1457"/>
      <c r="V20" s="1457"/>
    </row>
    <row r="21" spans="1:35" s="2" customFormat="1" ht="22.5" customHeight="1" x14ac:dyDescent="0.15">
      <c r="A21" s="71"/>
      <c r="B21" s="1400"/>
      <c r="C21" s="1458">
        <v>0</v>
      </c>
      <c r="D21" s="1458"/>
      <c r="E21" s="1458"/>
      <c r="F21" s="1459">
        <v>0</v>
      </c>
      <c r="G21" s="1460"/>
      <c r="H21" s="82" t="s">
        <v>243</v>
      </c>
      <c r="I21" s="1449">
        <f t="shared" si="1"/>
        <v>0</v>
      </c>
      <c r="J21" s="1449"/>
      <c r="K21" s="1449"/>
      <c r="L21" s="1449"/>
      <c r="N21" s="1461" t="s">
        <v>252</v>
      </c>
      <c r="O21" s="1462"/>
      <c r="P21" s="1462"/>
      <c r="Q21" s="1462"/>
      <c r="R21" s="1462"/>
      <c r="S21" s="1462"/>
      <c r="T21" s="1462"/>
      <c r="U21" s="1462"/>
      <c r="V21" s="1463"/>
    </row>
    <row r="22" spans="1:35" s="2" customFormat="1" ht="12" customHeight="1" x14ac:dyDescent="0.15">
      <c r="A22" s="71"/>
      <c r="B22" s="1416" t="s">
        <v>244</v>
      </c>
      <c r="C22" s="1450"/>
      <c r="D22" s="1450"/>
      <c r="E22" s="1450"/>
      <c r="F22" s="1451"/>
      <c r="G22" s="1452"/>
      <c r="H22" s="81"/>
      <c r="I22" s="1445">
        <f t="shared" si="1"/>
        <v>0</v>
      </c>
      <c r="J22" s="1445"/>
      <c r="K22" s="1445"/>
      <c r="L22" s="1445"/>
      <c r="N22" s="1354"/>
      <c r="O22" s="1068"/>
      <c r="P22" s="1068"/>
      <c r="Q22" s="1068"/>
      <c r="R22" s="1068"/>
      <c r="S22" s="1068"/>
      <c r="T22" s="1068"/>
      <c r="U22" s="1068"/>
      <c r="V22" s="1355"/>
    </row>
    <row r="23" spans="1:35" s="2" customFormat="1" ht="22.5" customHeight="1" x14ac:dyDescent="0.15">
      <c r="B23" s="1400"/>
      <c r="C23" s="1467">
        <v>0</v>
      </c>
      <c r="D23" s="1468"/>
      <c r="E23" s="1469"/>
      <c r="F23" s="1459">
        <v>0</v>
      </c>
      <c r="G23" s="1460"/>
      <c r="H23" s="82" t="s">
        <v>243</v>
      </c>
      <c r="I23" s="1470">
        <f t="shared" si="1"/>
        <v>0</v>
      </c>
      <c r="J23" s="1471"/>
      <c r="K23" s="1471"/>
      <c r="L23" s="1448"/>
      <c r="N23" s="1464"/>
      <c r="O23" s="1465"/>
      <c r="P23" s="1465"/>
      <c r="Q23" s="1465"/>
      <c r="R23" s="1465"/>
      <c r="S23" s="1465"/>
      <c r="T23" s="1465"/>
      <c r="U23" s="1465"/>
      <c r="V23" s="1466"/>
      <c r="W23" s="83"/>
    </row>
    <row r="24" spans="1:35" s="2" customFormat="1" ht="12" customHeight="1" x14ac:dyDescent="0.15">
      <c r="B24" s="1416" t="s">
        <v>246</v>
      </c>
      <c r="C24" s="1450"/>
      <c r="D24" s="1450"/>
      <c r="E24" s="1450"/>
      <c r="F24" s="1451"/>
      <c r="G24" s="1452"/>
      <c r="H24" s="81"/>
      <c r="I24" s="1445">
        <f t="shared" si="1"/>
        <v>0</v>
      </c>
      <c r="J24" s="1445"/>
      <c r="K24" s="1445"/>
      <c r="L24" s="1445"/>
      <c r="N24" s="84"/>
      <c r="O24" s="84"/>
      <c r="P24" s="84"/>
      <c r="Q24" s="84"/>
      <c r="R24" s="84"/>
      <c r="S24" s="84"/>
      <c r="T24" s="84"/>
      <c r="U24" s="84"/>
      <c r="V24" s="84"/>
      <c r="W24" s="16"/>
    </row>
    <row r="25" spans="1:35" s="2" customFormat="1" ht="22.5" customHeight="1" x14ac:dyDescent="0.15">
      <c r="B25" s="1399"/>
      <c r="C25" s="1453">
        <v>0</v>
      </c>
      <c r="D25" s="1453"/>
      <c r="E25" s="1453"/>
      <c r="F25" s="1454">
        <v>0</v>
      </c>
      <c r="G25" s="1455"/>
      <c r="H25" s="85" t="s">
        <v>243</v>
      </c>
      <c r="I25" s="1456">
        <f t="shared" si="1"/>
        <v>0</v>
      </c>
      <c r="J25" s="1456"/>
      <c r="K25" s="1456"/>
      <c r="L25" s="1456"/>
      <c r="N25" s="1068" t="s">
        <v>253</v>
      </c>
      <c r="O25" s="1068"/>
      <c r="P25" s="1068"/>
      <c r="Q25" s="1068"/>
      <c r="R25" s="1068"/>
      <c r="S25" s="1068"/>
      <c r="T25" s="1068"/>
      <c r="U25" s="1068"/>
      <c r="V25" s="1068"/>
      <c r="W25" s="83"/>
      <c r="AG25" s="83"/>
    </row>
    <row r="26" spans="1:35" s="2" customFormat="1" ht="18" customHeight="1" x14ac:dyDescent="0.15">
      <c r="B26" s="1396" t="s">
        <v>247</v>
      </c>
      <c r="C26" s="1397"/>
      <c r="D26" s="1397"/>
      <c r="E26" s="1397"/>
      <c r="F26" s="1397"/>
      <c r="G26" s="1397"/>
      <c r="H26" s="1397"/>
      <c r="I26" s="1397"/>
      <c r="J26" s="1397"/>
      <c r="K26" s="1397"/>
      <c r="L26" s="1398"/>
      <c r="N26" s="1068"/>
      <c r="O26" s="1068"/>
      <c r="P26" s="1068"/>
      <c r="Q26" s="1068"/>
      <c r="R26" s="1068"/>
      <c r="S26" s="1068"/>
      <c r="T26" s="1068"/>
      <c r="U26" s="1068"/>
      <c r="V26" s="1068"/>
      <c r="W26" s="79"/>
      <c r="AG26" s="83"/>
    </row>
    <row r="27" spans="1:35" s="2" customFormat="1" ht="12" customHeight="1" x14ac:dyDescent="0.15">
      <c r="B27" s="1399" t="s">
        <v>249</v>
      </c>
      <c r="C27" s="1436">
        <f>INT(SUM(C20+C22+C24))</f>
        <v>0</v>
      </c>
      <c r="D27" s="1437"/>
      <c r="E27" s="1438"/>
      <c r="F27" s="1439"/>
      <c r="G27" s="1440"/>
      <c r="H27" s="1441"/>
      <c r="I27" s="1445">
        <f>SUM(I20,I22,I24)</f>
        <v>0</v>
      </c>
      <c r="J27" s="1445"/>
      <c r="K27" s="1445"/>
      <c r="L27" s="1445"/>
      <c r="N27" s="1068"/>
      <c r="O27" s="1068"/>
      <c r="P27" s="1068"/>
      <c r="Q27" s="1068"/>
      <c r="R27" s="1068"/>
      <c r="S27" s="1068"/>
      <c r="T27" s="1068"/>
      <c r="U27" s="1068"/>
      <c r="V27" s="1068"/>
    </row>
    <row r="28" spans="1:35" s="2" customFormat="1" ht="22.5" customHeight="1" x14ac:dyDescent="0.15">
      <c r="B28" s="1400"/>
      <c r="C28" s="1446">
        <f>INT(SUM(C21,C23,C25))</f>
        <v>0</v>
      </c>
      <c r="D28" s="1446"/>
      <c r="E28" s="1447"/>
      <c r="F28" s="1442"/>
      <c r="G28" s="1443"/>
      <c r="H28" s="1444"/>
      <c r="I28" s="1448">
        <f>SUM(I21,I23,I25)</f>
        <v>0</v>
      </c>
      <c r="J28" s="1449"/>
      <c r="K28" s="1449"/>
      <c r="L28" s="1449"/>
      <c r="N28" s="1068"/>
      <c r="O28" s="1068"/>
      <c r="P28" s="1068"/>
      <c r="Q28" s="1068"/>
      <c r="R28" s="1068"/>
      <c r="S28" s="1068"/>
      <c r="T28" s="1068"/>
      <c r="U28" s="1068"/>
      <c r="V28" s="1068"/>
    </row>
    <row r="29" spans="1:35" s="2" customFormat="1" ht="6.75" customHeight="1" x14ac:dyDescent="0.15">
      <c r="B29" s="11"/>
      <c r="C29" s="76"/>
      <c r="D29" s="76"/>
      <c r="E29" s="76"/>
      <c r="F29" s="86"/>
      <c r="G29" s="86"/>
      <c r="H29" s="86"/>
      <c r="I29" s="77"/>
      <c r="J29" s="87"/>
      <c r="K29" s="77"/>
      <c r="L29" s="77"/>
    </row>
    <row r="30" spans="1:35" ht="22.5" customHeight="1" x14ac:dyDescent="0.15">
      <c r="A30" s="68" t="s">
        <v>254</v>
      </c>
      <c r="C30" s="69"/>
      <c r="D30" s="69"/>
      <c r="E30" s="69"/>
      <c r="F30" s="69"/>
      <c r="G30" s="69"/>
      <c r="H30" s="69"/>
      <c r="I30" s="69"/>
      <c r="J30" s="69"/>
      <c r="K30" s="69"/>
    </row>
    <row r="31" spans="1:35" s="2" customFormat="1" ht="25.5" customHeight="1" x14ac:dyDescent="0.15">
      <c r="B31" s="70" t="s">
        <v>238</v>
      </c>
      <c r="C31" s="1435" t="s">
        <v>239</v>
      </c>
      <c r="D31" s="1435"/>
      <c r="E31" s="1435"/>
      <c r="F31" s="1121" t="s">
        <v>240</v>
      </c>
      <c r="G31" s="1121"/>
      <c r="H31" s="1121"/>
      <c r="I31" s="1435" t="s">
        <v>255</v>
      </c>
      <c r="J31" s="1435"/>
      <c r="K31" s="1435"/>
      <c r="L31" s="1435"/>
      <c r="N31" s="1236" t="s">
        <v>256</v>
      </c>
      <c r="O31" s="1236"/>
      <c r="P31" s="1236"/>
      <c r="Q31" s="1236"/>
      <c r="R31" s="1236"/>
      <c r="S31" s="1236"/>
      <c r="T31" s="1236"/>
      <c r="U31" s="1236"/>
      <c r="V31" s="1236"/>
      <c r="W31" s="80"/>
      <c r="X31" s="80"/>
      <c r="Y31" s="80"/>
      <c r="AA31" s="80"/>
      <c r="AB31" s="80"/>
    </row>
    <row r="32" spans="1:35" s="2" customFormat="1" ht="12" customHeight="1" x14ac:dyDescent="0.15">
      <c r="A32" s="71"/>
      <c r="B32" s="1416" t="s">
        <v>183</v>
      </c>
      <c r="C32" s="1417"/>
      <c r="D32" s="1417"/>
      <c r="E32" s="1417"/>
      <c r="F32" s="1418"/>
      <c r="G32" s="1419"/>
      <c r="H32" s="88"/>
      <c r="I32" s="1427">
        <f t="shared" ref="I32:I37" si="2">ROUNDDOWN((INT(C32)*F32/10),0)</f>
        <v>0</v>
      </c>
      <c r="J32" s="1428"/>
      <c r="K32" s="1428"/>
      <c r="L32" s="1429"/>
      <c r="N32" s="1236"/>
      <c r="O32" s="1236"/>
      <c r="P32" s="1236"/>
      <c r="Q32" s="1236"/>
      <c r="R32" s="1236"/>
      <c r="S32" s="1236"/>
      <c r="T32" s="1236"/>
      <c r="U32" s="1236"/>
      <c r="V32" s="1236"/>
      <c r="W32" s="79"/>
    </row>
    <row r="33" spans="1:28" s="2" customFormat="1" ht="22.5" customHeight="1" x14ac:dyDescent="0.15">
      <c r="A33" s="71"/>
      <c r="B33" s="1400"/>
      <c r="C33" s="1430">
        <v>0</v>
      </c>
      <c r="D33" s="1171"/>
      <c r="E33" s="1172"/>
      <c r="F33" s="1431">
        <v>0</v>
      </c>
      <c r="G33" s="1432"/>
      <c r="H33" s="89" t="s">
        <v>243</v>
      </c>
      <c r="I33" s="1433">
        <f t="shared" si="2"/>
        <v>0</v>
      </c>
      <c r="J33" s="1434"/>
      <c r="K33" s="1434"/>
      <c r="L33" s="1414"/>
      <c r="N33" s="1236"/>
      <c r="O33" s="1236"/>
      <c r="P33" s="1236"/>
      <c r="Q33" s="1236"/>
      <c r="R33" s="1236"/>
      <c r="S33" s="1236"/>
      <c r="T33" s="1236"/>
      <c r="U33" s="1236"/>
      <c r="V33" s="1236"/>
      <c r="W33" s="79"/>
    </row>
    <row r="34" spans="1:28" s="2" customFormat="1" ht="12" customHeight="1" x14ac:dyDescent="0.15">
      <c r="A34" s="71"/>
      <c r="B34" s="1416" t="s">
        <v>244</v>
      </c>
      <c r="C34" s="1417"/>
      <c r="D34" s="1417"/>
      <c r="E34" s="1417"/>
      <c r="F34" s="1418"/>
      <c r="G34" s="1419"/>
      <c r="H34" s="88"/>
      <c r="I34" s="1427">
        <f t="shared" si="2"/>
        <v>0</v>
      </c>
      <c r="J34" s="1428"/>
      <c r="K34" s="1428"/>
      <c r="L34" s="1429"/>
      <c r="N34" s="1236"/>
      <c r="O34" s="1236"/>
      <c r="P34" s="1236"/>
      <c r="Q34" s="1236"/>
      <c r="R34" s="1236"/>
      <c r="S34" s="1236"/>
      <c r="T34" s="1236"/>
      <c r="U34" s="1236"/>
      <c r="V34" s="1236"/>
      <c r="W34" s="79"/>
    </row>
    <row r="35" spans="1:28" s="2" customFormat="1" ht="22.5" customHeight="1" x14ac:dyDescent="0.15">
      <c r="B35" s="1400"/>
      <c r="C35" s="1430">
        <v>0</v>
      </c>
      <c r="D35" s="1171"/>
      <c r="E35" s="1172"/>
      <c r="F35" s="1431">
        <v>0</v>
      </c>
      <c r="G35" s="1432"/>
      <c r="H35" s="89" t="s">
        <v>243</v>
      </c>
      <c r="I35" s="1433">
        <f t="shared" si="2"/>
        <v>0</v>
      </c>
      <c r="J35" s="1434"/>
      <c r="K35" s="1434"/>
      <c r="L35" s="1414"/>
      <c r="N35" s="1236" t="s">
        <v>257</v>
      </c>
      <c r="O35" s="1236"/>
      <c r="P35" s="1236"/>
      <c r="Q35" s="1236"/>
      <c r="R35" s="1236"/>
      <c r="S35" s="1236"/>
      <c r="T35" s="1236"/>
      <c r="U35" s="1236"/>
      <c r="V35" s="1236"/>
      <c r="W35" s="79"/>
    </row>
    <row r="36" spans="1:28" s="2" customFormat="1" ht="12" customHeight="1" x14ac:dyDescent="0.15">
      <c r="B36" s="1416" t="s">
        <v>246</v>
      </c>
      <c r="C36" s="1417"/>
      <c r="D36" s="1417"/>
      <c r="E36" s="1417"/>
      <c r="F36" s="1418"/>
      <c r="G36" s="1419"/>
      <c r="H36" s="88"/>
      <c r="I36" s="1420">
        <f t="shared" si="2"/>
        <v>0</v>
      </c>
      <c r="J36" s="1420"/>
      <c r="K36" s="1420"/>
      <c r="L36" s="1420"/>
      <c r="N36" s="1236"/>
      <c r="O36" s="1236"/>
      <c r="P36" s="1236"/>
      <c r="Q36" s="1236"/>
      <c r="R36" s="1236"/>
      <c r="S36" s="1236"/>
      <c r="T36" s="1236"/>
      <c r="U36" s="1236"/>
      <c r="V36" s="1236"/>
      <c r="W36" s="80"/>
    </row>
    <row r="37" spans="1:28" s="2" customFormat="1" ht="22.5" customHeight="1" x14ac:dyDescent="0.15">
      <c r="B37" s="1399"/>
      <c r="C37" s="1421">
        <v>0</v>
      </c>
      <c r="D37" s="1422"/>
      <c r="E37" s="1423"/>
      <c r="F37" s="1424">
        <v>0</v>
      </c>
      <c r="G37" s="1425"/>
      <c r="H37" s="90" t="s">
        <v>243</v>
      </c>
      <c r="I37" s="1426">
        <f t="shared" si="2"/>
        <v>0</v>
      </c>
      <c r="J37" s="1426"/>
      <c r="K37" s="1426"/>
      <c r="L37" s="1426"/>
      <c r="N37" s="1236"/>
      <c r="O37" s="1236"/>
      <c r="P37" s="1236"/>
      <c r="Q37" s="1236"/>
      <c r="R37" s="1236"/>
      <c r="S37" s="1236"/>
      <c r="T37" s="1236"/>
      <c r="U37" s="1236"/>
      <c r="V37" s="1236"/>
      <c r="W37" s="80"/>
    </row>
    <row r="38" spans="1:28" s="2" customFormat="1" ht="16.5" customHeight="1" x14ac:dyDescent="0.15">
      <c r="B38" s="1396" t="s">
        <v>247</v>
      </c>
      <c r="C38" s="1397"/>
      <c r="D38" s="1397"/>
      <c r="E38" s="1397"/>
      <c r="F38" s="1397"/>
      <c r="G38" s="1397"/>
      <c r="H38" s="1397"/>
      <c r="I38" s="1397"/>
      <c r="J38" s="1397"/>
      <c r="K38" s="1397"/>
      <c r="L38" s="1398"/>
      <c r="N38" s="1068" t="s">
        <v>258</v>
      </c>
      <c r="O38" s="1068"/>
      <c r="P38" s="1068"/>
      <c r="Q38" s="1068"/>
      <c r="R38" s="1068"/>
      <c r="S38" s="1068"/>
      <c r="T38" s="1068"/>
      <c r="U38" s="2" t="s">
        <v>234</v>
      </c>
      <c r="V38" s="269"/>
      <c r="W38" s="80"/>
    </row>
    <row r="39" spans="1:28" s="2" customFormat="1" ht="12" customHeight="1" x14ac:dyDescent="0.15">
      <c r="B39" s="1399" t="s">
        <v>249</v>
      </c>
      <c r="C39" s="1401">
        <f>INT(SUM(C32,C34,C36))</f>
        <v>0</v>
      </c>
      <c r="D39" s="1402"/>
      <c r="E39" s="1402"/>
      <c r="F39" s="1403"/>
      <c r="G39" s="1404"/>
      <c r="H39" s="1405"/>
      <c r="I39" s="1409">
        <f>SUM(I32,I34,I36)</f>
        <v>0</v>
      </c>
      <c r="J39" s="1410"/>
      <c r="K39" s="1410"/>
      <c r="L39" s="1411"/>
      <c r="N39" s="1068"/>
      <c r="O39" s="1068"/>
      <c r="P39" s="1068"/>
      <c r="Q39" s="1068"/>
      <c r="R39" s="1068"/>
      <c r="S39" s="1068"/>
      <c r="T39" s="1068"/>
      <c r="U39" s="258"/>
      <c r="V39" s="259"/>
      <c r="W39" s="80"/>
    </row>
    <row r="40" spans="1:28" s="2" customFormat="1" ht="22.5" customHeight="1" x14ac:dyDescent="0.15">
      <c r="B40" s="1400"/>
      <c r="C40" s="1412">
        <f>INT(SUM(C33,C35,C37))</f>
        <v>0</v>
      </c>
      <c r="D40" s="1413"/>
      <c r="E40" s="1413"/>
      <c r="F40" s="1406"/>
      <c r="G40" s="1407"/>
      <c r="H40" s="1408"/>
      <c r="I40" s="1414">
        <f>SUM(I33,I35,I37)</f>
        <v>0</v>
      </c>
      <c r="J40" s="1415"/>
      <c r="K40" s="1415"/>
      <c r="L40" s="1415"/>
      <c r="N40" s="1237" t="s">
        <v>259</v>
      </c>
      <c r="O40" s="1237"/>
      <c r="P40" s="1237"/>
      <c r="Q40" s="1237"/>
      <c r="R40" s="1237"/>
      <c r="S40" s="1238">
        <f>IF(V38="○",E47*2000000,0)</f>
        <v>0</v>
      </c>
      <c r="T40" s="1238"/>
      <c r="U40" s="1238"/>
      <c r="V40" s="1238"/>
    </row>
    <row r="41" spans="1:28" s="2" customFormat="1" ht="8.25" customHeight="1" x14ac:dyDescent="0.15">
      <c r="B41" s="11"/>
      <c r="C41" s="76"/>
      <c r="D41" s="76"/>
      <c r="E41" s="76"/>
      <c r="F41" s="86"/>
      <c r="G41" s="86"/>
      <c r="H41" s="86"/>
      <c r="I41" s="77"/>
      <c r="J41" s="77"/>
      <c r="K41" s="77"/>
      <c r="L41" s="77"/>
      <c r="N41" s="91"/>
      <c r="O41" s="91"/>
      <c r="P41" s="91"/>
      <c r="Q41" s="91"/>
      <c r="R41" s="91"/>
    </row>
    <row r="42" spans="1:28" s="2" customFormat="1" ht="19.5" customHeight="1" x14ac:dyDescent="0.15">
      <c r="A42" s="21" t="s">
        <v>260</v>
      </c>
      <c r="O42" s="20"/>
      <c r="P42" s="20"/>
      <c r="Q42" s="20"/>
      <c r="R42" s="20"/>
      <c r="S42" s="20"/>
      <c r="T42" s="20"/>
      <c r="U42" s="20"/>
      <c r="V42" s="20"/>
      <c r="W42" s="20"/>
    </row>
    <row r="43" spans="1:28" s="2" customFormat="1" ht="25.5" customHeight="1" x14ac:dyDescent="0.15">
      <c r="B43" s="33"/>
      <c r="C43" s="34"/>
      <c r="D43" s="34"/>
      <c r="E43" s="1060" t="s">
        <v>261</v>
      </c>
      <c r="F43" s="1254"/>
      <c r="G43" s="1254"/>
      <c r="H43" s="1254"/>
      <c r="I43" s="1061"/>
      <c r="J43" s="1143" t="s">
        <v>262</v>
      </c>
      <c r="K43" s="1143"/>
      <c r="L43" s="1143"/>
      <c r="M43" s="1143"/>
      <c r="N43" s="1383"/>
      <c r="O43" s="1384" t="s">
        <v>263</v>
      </c>
      <c r="P43" s="1068"/>
      <c r="Q43" s="1068"/>
      <c r="R43" s="1068"/>
      <c r="S43" s="1068"/>
      <c r="T43" s="1068"/>
      <c r="U43" s="1068"/>
      <c r="V43" s="1068"/>
      <c r="W43" s="20"/>
    </row>
    <row r="44" spans="1:28" s="2" customFormat="1" ht="25.5" customHeight="1" x14ac:dyDescent="0.15">
      <c r="B44" s="1385" t="s">
        <v>264</v>
      </c>
      <c r="C44" s="1386"/>
      <c r="D44" s="1387"/>
      <c r="E44" s="92"/>
      <c r="F44" s="1395"/>
      <c r="G44" s="1395"/>
      <c r="H44" s="93" t="s">
        <v>265</v>
      </c>
      <c r="I44" s="93"/>
      <c r="J44" s="92"/>
      <c r="K44" s="1395"/>
      <c r="L44" s="1395"/>
      <c r="M44" s="93" t="s">
        <v>265</v>
      </c>
      <c r="N44" s="94"/>
      <c r="O44" s="1384"/>
      <c r="P44" s="1068"/>
      <c r="Q44" s="1068"/>
      <c r="R44" s="1068"/>
      <c r="S44" s="1068"/>
      <c r="T44" s="1068"/>
      <c r="U44" s="1068"/>
      <c r="V44" s="1068"/>
      <c r="W44" s="20"/>
    </row>
    <row r="45" spans="1:28" s="2" customFormat="1" ht="14.25" customHeight="1" x14ac:dyDescent="0.15">
      <c r="B45" s="3"/>
      <c r="C45" s="3"/>
      <c r="D45" s="3"/>
      <c r="F45" s="95"/>
      <c r="G45" s="96"/>
      <c r="K45" s="95"/>
      <c r="L45" s="96"/>
      <c r="O45" s="83"/>
      <c r="P45" s="83"/>
      <c r="Q45" s="83"/>
      <c r="R45" s="83"/>
      <c r="S45" s="83"/>
      <c r="T45" s="83"/>
      <c r="U45" s="83"/>
      <c r="V45" s="83"/>
      <c r="W45" s="20"/>
    </row>
    <row r="46" spans="1:28" s="2" customFormat="1" ht="18" customHeight="1" x14ac:dyDescent="0.15">
      <c r="B46" s="97" t="s">
        <v>266</v>
      </c>
      <c r="C46" s="98"/>
      <c r="D46" s="98"/>
      <c r="E46" s="98"/>
      <c r="F46" s="99"/>
      <c r="G46" s="99"/>
      <c r="H46" s="99"/>
      <c r="I46" s="99"/>
      <c r="J46" s="99"/>
      <c r="K46" s="100"/>
      <c r="L46" s="100"/>
      <c r="M46" s="100"/>
      <c r="N46" s="101"/>
      <c r="O46" s="101"/>
      <c r="P46" s="101"/>
      <c r="Q46" s="101"/>
      <c r="R46" s="101"/>
      <c r="S46" s="101"/>
      <c r="T46" s="101"/>
      <c r="U46" s="101"/>
      <c r="V46" s="102"/>
    </row>
    <row r="47" spans="1:28" s="2" customFormat="1" ht="21" customHeight="1" x14ac:dyDescent="0.15">
      <c r="B47" s="103" t="s">
        <v>267</v>
      </c>
      <c r="E47" s="1388"/>
      <c r="F47" s="1388"/>
      <c r="G47" s="1388"/>
      <c r="H47" s="104"/>
      <c r="I47" s="104"/>
      <c r="J47" s="104"/>
      <c r="V47" s="105"/>
      <c r="W47" s="65"/>
      <c r="X47" s="65"/>
      <c r="Y47" s="65"/>
      <c r="Z47" s="65"/>
      <c r="AA47" s="65"/>
      <c r="AB47" s="65"/>
    </row>
    <row r="48" spans="1:28" s="2" customFormat="1" ht="6.75" customHeight="1" x14ac:dyDescent="0.15">
      <c r="B48" s="103"/>
      <c r="E48" s="106"/>
      <c r="F48" s="104"/>
      <c r="G48" s="104"/>
      <c r="H48" s="104"/>
      <c r="I48" s="104"/>
      <c r="J48" s="104"/>
      <c r="V48" s="105"/>
      <c r="W48" s="65"/>
      <c r="X48" s="65"/>
      <c r="Y48" s="65"/>
      <c r="Z48" s="65"/>
      <c r="AA48" s="65"/>
      <c r="AB48" s="65"/>
    </row>
    <row r="49" spans="1:28" s="2" customFormat="1" ht="16.5" customHeight="1" x14ac:dyDescent="0.15">
      <c r="B49" s="103" t="s">
        <v>268</v>
      </c>
      <c r="E49" s="107"/>
      <c r="F49" s="4" t="s">
        <v>269</v>
      </c>
      <c r="I49" s="107"/>
      <c r="J49" s="2" t="s">
        <v>270</v>
      </c>
      <c r="M49" s="107"/>
      <c r="N49" s="2" t="s">
        <v>271</v>
      </c>
      <c r="Q49" s="107"/>
      <c r="R49" s="4" t="s">
        <v>272</v>
      </c>
      <c r="V49" s="105"/>
      <c r="W49" s="65"/>
      <c r="X49" s="65"/>
      <c r="Y49" s="65"/>
      <c r="Z49" s="65"/>
      <c r="AA49" s="65"/>
      <c r="AB49" s="65"/>
    </row>
    <row r="50" spans="1:28" s="2" customFormat="1" ht="6.75" customHeight="1" x14ac:dyDescent="0.15">
      <c r="B50" s="103"/>
      <c r="E50" s="108"/>
      <c r="F50" s="104"/>
      <c r="G50" s="104"/>
      <c r="H50" s="104"/>
      <c r="I50" s="104"/>
      <c r="J50" s="104"/>
      <c r="V50" s="105"/>
      <c r="W50" s="65"/>
      <c r="X50" s="65"/>
      <c r="Y50" s="65"/>
      <c r="Z50" s="65"/>
      <c r="AA50" s="65"/>
      <c r="AB50" s="65"/>
    </row>
    <row r="51" spans="1:28" s="2" customFormat="1" ht="16.5" customHeight="1" x14ac:dyDescent="0.15">
      <c r="B51" s="103" t="s">
        <v>273</v>
      </c>
      <c r="G51" s="107"/>
      <c r="H51" s="2" t="s">
        <v>274</v>
      </c>
      <c r="I51" s="3"/>
      <c r="J51" s="107"/>
      <c r="K51" s="2" t="s">
        <v>275</v>
      </c>
      <c r="M51" s="107"/>
      <c r="N51" s="2" t="s">
        <v>276</v>
      </c>
      <c r="P51" s="107"/>
      <c r="Q51" s="2" t="s">
        <v>277</v>
      </c>
      <c r="V51" s="105"/>
      <c r="W51" s="65"/>
      <c r="X51" s="65"/>
      <c r="Y51" s="65"/>
      <c r="Z51" s="65"/>
      <c r="AA51" s="65"/>
      <c r="AB51" s="65"/>
    </row>
    <row r="52" spans="1:28" s="2" customFormat="1" ht="6.75" customHeight="1" x14ac:dyDescent="0.15">
      <c r="B52" s="103"/>
      <c r="E52" s="104"/>
      <c r="F52" s="104"/>
      <c r="G52" s="104"/>
      <c r="I52" s="104"/>
      <c r="V52" s="105"/>
      <c r="W52" s="65"/>
      <c r="X52" s="65"/>
      <c r="Y52" s="65"/>
      <c r="Z52" s="65"/>
      <c r="AA52" s="65"/>
      <c r="AB52" s="65"/>
    </row>
    <row r="53" spans="1:28" ht="16.5" customHeight="1" x14ac:dyDescent="0.15">
      <c r="B53" s="103"/>
      <c r="C53" s="2"/>
      <c r="D53" s="2"/>
      <c r="E53" s="2"/>
      <c r="F53" s="2"/>
      <c r="G53" s="107"/>
      <c r="H53" s="2" t="s">
        <v>278</v>
      </c>
      <c r="I53" s="3"/>
      <c r="J53" s="107"/>
      <c r="K53" s="2" t="s">
        <v>279</v>
      </c>
      <c r="L53" s="2"/>
      <c r="M53" s="107"/>
      <c r="N53" s="2" t="s">
        <v>280</v>
      </c>
      <c r="O53" s="2"/>
      <c r="P53" s="107"/>
      <c r="Q53" s="2" t="s">
        <v>281</v>
      </c>
      <c r="R53" s="2"/>
      <c r="S53" s="2"/>
      <c r="T53" s="2"/>
      <c r="U53" s="2"/>
      <c r="V53" s="109"/>
    </row>
    <row r="54" spans="1:28" s="2" customFormat="1" ht="6.75" customHeight="1" x14ac:dyDescent="0.15">
      <c r="B54" s="103"/>
      <c r="E54" s="104"/>
      <c r="F54" s="104"/>
      <c r="G54" s="104"/>
      <c r="I54" s="104"/>
      <c r="V54" s="105"/>
      <c r="W54" s="65"/>
      <c r="X54" s="65"/>
      <c r="Y54" s="65"/>
      <c r="Z54" s="65"/>
      <c r="AA54" s="65"/>
      <c r="AB54" s="65"/>
    </row>
    <row r="55" spans="1:28" ht="16.5" customHeight="1" x14ac:dyDescent="0.15">
      <c r="B55" s="103" t="s">
        <v>282</v>
      </c>
      <c r="C55" s="2"/>
      <c r="D55" s="2"/>
      <c r="E55" s="2"/>
      <c r="F55" s="2"/>
      <c r="G55" s="107"/>
      <c r="H55" s="2"/>
      <c r="I55" s="2"/>
      <c r="J55" s="2"/>
      <c r="K55" s="2"/>
      <c r="L55" s="2"/>
      <c r="M55" s="2"/>
      <c r="N55" s="2"/>
      <c r="O55" s="2"/>
      <c r="P55" s="2"/>
      <c r="Q55" s="2"/>
      <c r="R55" s="2"/>
      <c r="S55" s="2"/>
      <c r="T55" s="2"/>
      <c r="U55" s="2"/>
      <c r="V55" s="109"/>
    </row>
    <row r="56" spans="1:28" s="2" customFormat="1" ht="6.75" customHeight="1" x14ac:dyDescent="0.15">
      <c r="B56" s="110"/>
      <c r="C56" s="65"/>
      <c r="D56" s="65"/>
      <c r="E56" s="111"/>
      <c r="F56" s="111"/>
      <c r="G56" s="111"/>
      <c r="H56" s="111"/>
      <c r="I56" s="111"/>
      <c r="J56" s="111"/>
      <c r="K56" s="65"/>
      <c r="L56" s="65"/>
      <c r="M56" s="65"/>
      <c r="N56" s="65"/>
      <c r="O56" s="65"/>
      <c r="P56" s="65"/>
      <c r="Q56" s="65"/>
      <c r="R56" s="65"/>
      <c r="S56" s="65"/>
      <c r="T56" s="65"/>
      <c r="U56" s="65"/>
      <c r="V56" s="105"/>
      <c r="W56" s="65"/>
      <c r="X56" s="65"/>
      <c r="Y56" s="65"/>
      <c r="Z56" s="65"/>
      <c r="AA56" s="65"/>
      <c r="AB56" s="65"/>
    </row>
    <row r="57" spans="1:28" ht="16.5" customHeight="1" x14ac:dyDescent="0.15">
      <c r="B57" s="112" t="s">
        <v>283</v>
      </c>
      <c r="C57" s="7"/>
      <c r="D57" s="7"/>
      <c r="E57" s="7"/>
      <c r="F57" s="7"/>
      <c r="V57" s="109"/>
    </row>
    <row r="58" spans="1:28" ht="32.25" customHeight="1" x14ac:dyDescent="0.15">
      <c r="B58" s="1389" t="s">
        <v>284</v>
      </c>
      <c r="C58" s="1390"/>
      <c r="D58" s="1391"/>
      <c r="E58" s="1373">
        <v>0</v>
      </c>
      <c r="F58" s="1374"/>
      <c r="G58" s="1375"/>
      <c r="H58" s="1392" t="s">
        <v>285</v>
      </c>
      <c r="I58" s="1393"/>
      <c r="J58" s="1394"/>
      <c r="K58" s="1373">
        <v>0</v>
      </c>
      <c r="L58" s="1374"/>
      <c r="M58" s="1375"/>
      <c r="P58" s="1393" t="s">
        <v>286</v>
      </c>
      <c r="Q58" s="1393"/>
      <c r="R58" s="1394"/>
      <c r="S58" s="1373">
        <v>0</v>
      </c>
      <c r="T58" s="1374"/>
      <c r="U58" s="1375"/>
      <c r="V58" s="109"/>
    </row>
    <row r="59" spans="1:28" ht="6.75" customHeight="1" x14ac:dyDescent="0.15">
      <c r="B59" s="113"/>
      <c r="C59" s="114"/>
      <c r="D59" s="114"/>
      <c r="E59" s="114"/>
      <c r="F59" s="114"/>
      <c r="G59" s="115"/>
      <c r="H59" s="116"/>
      <c r="I59" s="117"/>
      <c r="J59" s="117"/>
      <c r="K59" s="117"/>
      <c r="L59" s="115"/>
      <c r="M59" s="115"/>
      <c r="N59" s="116"/>
      <c r="O59" s="117"/>
      <c r="P59" s="117"/>
      <c r="Q59" s="117"/>
      <c r="R59" s="115"/>
      <c r="S59" s="115"/>
      <c r="T59" s="115"/>
      <c r="U59" s="115"/>
      <c r="V59" s="118"/>
    </row>
    <row r="60" spans="1:28" s="2" customFormat="1" ht="8.25" customHeight="1" x14ac:dyDescent="0.15">
      <c r="B60" s="3"/>
      <c r="C60" s="3"/>
      <c r="D60" s="3"/>
      <c r="F60" s="95"/>
      <c r="G60" s="96"/>
      <c r="K60" s="95"/>
      <c r="L60" s="96"/>
    </row>
    <row r="61" spans="1:28" s="119" customFormat="1" ht="21.75" customHeight="1" x14ac:dyDescent="0.45">
      <c r="A61" s="64" t="s">
        <v>287</v>
      </c>
    </row>
    <row r="62" spans="1:28" s="119" customFormat="1" ht="18.75" customHeight="1" x14ac:dyDescent="0.45">
      <c r="A62" s="119" t="s">
        <v>288</v>
      </c>
      <c r="K62" s="119" t="s">
        <v>289</v>
      </c>
    </row>
    <row r="63" spans="1:28" ht="20.25" customHeight="1" x14ac:dyDescent="0.15">
      <c r="B63" s="1143" t="s">
        <v>290</v>
      </c>
      <c r="C63" s="1143"/>
      <c r="D63" s="1255" t="s">
        <v>291</v>
      </c>
      <c r="E63" s="1256"/>
      <c r="F63" s="1256"/>
      <c r="G63" s="1256"/>
      <c r="H63" s="1256"/>
      <c r="I63" s="1256"/>
      <c r="J63" s="1177"/>
      <c r="K63" s="1061" t="s">
        <v>292</v>
      </c>
      <c r="L63" s="1143"/>
      <c r="M63" s="1143"/>
      <c r="N63" s="1143"/>
      <c r="O63" s="1143"/>
      <c r="P63" s="1143"/>
      <c r="Q63" s="1143"/>
      <c r="R63" s="1143"/>
      <c r="S63" s="1143"/>
      <c r="T63" s="1143"/>
      <c r="U63" s="1143"/>
      <c r="V63" s="1143"/>
      <c r="W63" s="2"/>
    </row>
    <row r="64" spans="1:28" s="2" customFormat="1" ht="20.25" customHeight="1" x14ac:dyDescent="0.15">
      <c r="B64" s="1143"/>
      <c r="C64" s="1143"/>
      <c r="D64" s="1306"/>
      <c r="E64" s="1307"/>
      <c r="F64" s="1307"/>
      <c r="G64" s="1307"/>
      <c r="H64" s="1307"/>
      <c r="I64" s="1307"/>
      <c r="J64" s="1178"/>
      <c r="K64" s="120" t="s">
        <v>293</v>
      </c>
      <c r="L64" s="121" t="s">
        <v>294</v>
      </c>
      <c r="M64" s="121" t="s">
        <v>295</v>
      </c>
      <c r="N64" s="121" t="s">
        <v>296</v>
      </c>
      <c r="O64" s="121" t="s">
        <v>297</v>
      </c>
      <c r="P64" s="121" t="s">
        <v>298</v>
      </c>
      <c r="Q64" s="122" t="s">
        <v>299</v>
      </c>
      <c r="R64" s="122" t="s">
        <v>300</v>
      </c>
      <c r="S64" s="122" t="s">
        <v>301</v>
      </c>
      <c r="T64" s="121" t="s">
        <v>302</v>
      </c>
      <c r="U64" s="121" t="s">
        <v>303</v>
      </c>
      <c r="V64" s="121" t="s">
        <v>304</v>
      </c>
    </row>
    <row r="65" spans="1:22" s="2" customFormat="1" ht="23.25" customHeight="1" x14ac:dyDescent="0.15">
      <c r="B65" s="1376" t="s">
        <v>305</v>
      </c>
      <c r="C65" s="1377"/>
      <c r="D65" s="1380" t="s">
        <v>306</v>
      </c>
      <c r="E65" s="1381"/>
      <c r="F65" s="1381"/>
      <c r="G65" s="1381"/>
      <c r="H65" s="1381"/>
      <c r="I65" s="1381"/>
      <c r="J65" s="1382"/>
      <c r="K65" s="264"/>
      <c r="L65" s="264"/>
      <c r="M65" s="264"/>
      <c r="N65" s="264"/>
      <c r="O65" s="264"/>
      <c r="P65" s="264"/>
      <c r="Q65" s="264"/>
      <c r="R65" s="264"/>
      <c r="S65" s="264"/>
      <c r="T65" s="264"/>
      <c r="U65" s="264"/>
      <c r="V65" s="264"/>
    </row>
    <row r="66" spans="1:22" s="2" customFormat="1" ht="23.25" customHeight="1" x14ac:dyDescent="0.15">
      <c r="B66" s="1378"/>
      <c r="C66" s="1379"/>
      <c r="D66" s="1347" t="s">
        <v>307</v>
      </c>
      <c r="E66" s="1348"/>
      <c r="F66" s="1348"/>
      <c r="G66" s="1348"/>
      <c r="H66" s="1348"/>
      <c r="I66" s="1348"/>
      <c r="J66" s="1349"/>
      <c r="K66" s="264"/>
      <c r="L66" s="264"/>
      <c r="M66" s="264"/>
      <c r="N66" s="264"/>
      <c r="O66" s="264"/>
      <c r="P66" s="264"/>
      <c r="Q66" s="264"/>
      <c r="R66" s="264"/>
      <c r="S66" s="264"/>
      <c r="T66" s="264"/>
      <c r="U66" s="264"/>
      <c r="V66" s="264"/>
    </row>
    <row r="67" spans="1:22" s="2" customFormat="1" ht="46.5" customHeight="1" x14ac:dyDescent="0.15">
      <c r="B67" s="1365" t="s">
        <v>308</v>
      </c>
      <c r="C67" s="1366"/>
      <c r="D67" s="1347" t="s">
        <v>309</v>
      </c>
      <c r="E67" s="1348"/>
      <c r="F67" s="1348"/>
      <c r="G67" s="1348"/>
      <c r="H67" s="1348"/>
      <c r="I67" s="1348"/>
      <c r="J67" s="1349"/>
      <c r="K67" s="1367"/>
      <c r="L67" s="1342"/>
      <c r="M67" s="1342"/>
      <c r="N67" s="1342"/>
      <c r="O67" s="1342"/>
      <c r="P67" s="1342"/>
      <c r="Q67" s="1342"/>
      <c r="R67" s="1342"/>
      <c r="S67" s="1342"/>
      <c r="T67" s="1342"/>
      <c r="U67" s="1342"/>
      <c r="V67" s="1343"/>
    </row>
    <row r="68" spans="1:22" s="2" customFormat="1" ht="23.25" customHeight="1" x14ac:dyDescent="0.15">
      <c r="B68" s="1368" t="s">
        <v>311</v>
      </c>
      <c r="C68" s="1368" t="s">
        <v>312</v>
      </c>
      <c r="D68" s="1370" t="s">
        <v>313</v>
      </c>
      <c r="E68" s="1371"/>
      <c r="F68" s="1371"/>
      <c r="G68" s="1371"/>
      <c r="H68" s="1371"/>
      <c r="I68" s="1371"/>
      <c r="J68" s="1372"/>
      <c r="K68" s="264"/>
      <c r="L68" s="107"/>
      <c r="M68" s="107"/>
      <c r="N68" s="107"/>
      <c r="O68" s="107"/>
      <c r="P68" s="107"/>
      <c r="Q68" s="107"/>
      <c r="R68" s="107"/>
      <c r="S68" s="107"/>
      <c r="T68" s="107"/>
      <c r="U68" s="107"/>
      <c r="V68" s="107"/>
    </row>
    <row r="69" spans="1:22" s="2" customFormat="1" ht="23.25" customHeight="1" x14ac:dyDescent="0.15">
      <c r="B69" s="1369"/>
      <c r="C69" s="1369"/>
      <c r="D69" s="1347" t="s">
        <v>314</v>
      </c>
      <c r="E69" s="1348"/>
      <c r="F69" s="1348"/>
      <c r="G69" s="1348"/>
      <c r="H69" s="1348"/>
      <c r="I69" s="1348"/>
      <c r="J69" s="1349"/>
      <c r="K69" s="264"/>
      <c r="L69" s="107"/>
      <c r="M69" s="107"/>
      <c r="N69" s="107"/>
      <c r="O69" s="107"/>
      <c r="P69" s="107"/>
      <c r="Q69" s="107"/>
      <c r="R69" s="107"/>
      <c r="S69" s="107"/>
      <c r="T69" s="107"/>
      <c r="U69" s="107"/>
      <c r="V69" s="107"/>
    </row>
    <row r="70" spans="1:22" s="2" customFormat="1" ht="23.25" customHeight="1" x14ac:dyDescent="0.15">
      <c r="B70" s="1369"/>
      <c r="C70" s="1330"/>
      <c r="D70" s="1347" t="s">
        <v>315</v>
      </c>
      <c r="E70" s="1348"/>
      <c r="F70" s="1348"/>
      <c r="G70" s="1348"/>
      <c r="H70" s="1348"/>
      <c r="I70" s="1348"/>
      <c r="J70" s="1349"/>
      <c r="K70" s="1341"/>
      <c r="L70" s="1342"/>
      <c r="M70" s="1342"/>
      <c r="N70" s="1342"/>
      <c r="O70" s="1342"/>
      <c r="P70" s="1342"/>
      <c r="Q70" s="1342"/>
      <c r="R70" s="1342"/>
      <c r="S70" s="1342"/>
      <c r="T70" s="1342"/>
      <c r="U70" s="1342"/>
      <c r="V70" s="1343"/>
    </row>
    <row r="71" spans="1:22" s="2" customFormat="1" ht="23.25" customHeight="1" x14ac:dyDescent="0.15">
      <c r="B71" s="1369"/>
      <c r="C71" s="1368" t="s">
        <v>194</v>
      </c>
      <c r="D71" s="1347" t="s">
        <v>317</v>
      </c>
      <c r="E71" s="1348"/>
      <c r="F71" s="1348"/>
      <c r="G71" s="1348"/>
      <c r="H71" s="1348"/>
      <c r="I71" s="1348"/>
      <c r="J71" s="1349"/>
      <c r="K71" s="264"/>
      <c r="L71" s="264"/>
      <c r="M71" s="264"/>
      <c r="N71" s="264"/>
      <c r="O71" s="264"/>
      <c r="P71" s="264"/>
      <c r="Q71" s="264"/>
      <c r="R71" s="264"/>
      <c r="S71" s="264"/>
      <c r="T71" s="264"/>
      <c r="U71" s="264"/>
      <c r="V71" s="264"/>
    </row>
    <row r="72" spans="1:22" s="2" customFormat="1" ht="23.25" customHeight="1" x14ac:dyDescent="0.15">
      <c r="B72" s="1369"/>
      <c r="C72" s="1369"/>
      <c r="D72" s="1347" t="s">
        <v>318</v>
      </c>
      <c r="E72" s="1348"/>
      <c r="F72" s="1348"/>
      <c r="G72" s="1348"/>
      <c r="H72" s="1348"/>
      <c r="I72" s="1348"/>
      <c r="J72" s="1349"/>
      <c r="K72" s="264"/>
      <c r="L72" s="264"/>
      <c r="M72" s="264"/>
      <c r="N72" s="264"/>
      <c r="O72" s="264"/>
      <c r="P72" s="264"/>
      <c r="Q72" s="264"/>
      <c r="R72" s="264"/>
      <c r="S72" s="264"/>
      <c r="T72" s="264"/>
      <c r="U72" s="264"/>
      <c r="V72" s="264"/>
    </row>
    <row r="73" spans="1:22" s="2" customFormat="1" ht="23.25" customHeight="1" x14ac:dyDescent="0.15">
      <c r="B73" s="1369"/>
      <c r="C73" s="1330"/>
      <c r="D73" s="1347" t="s">
        <v>319</v>
      </c>
      <c r="E73" s="1348"/>
      <c r="F73" s="1348"/>
      <c r="G73" s="1348"/>
      <c r="H73" s="1348"/>
      <c r="I73" s="1348"/>
      <c r="J73" s="1349"/>
      <c r="K73" s="1341"/>
      <c r="L73" s="1342"/>
      <c r="M73" s="1342"/>
      <c r="N73" s="1342"/>
      <c r="O73" s="1342"/>
      <c r="P73" s="1342"/>
      <c r="Q73" s="1342"/>
      <c r="R73" s="1342"/>
      <c r="S73" s="1342"/>
      <c r="T73" s="1342"/>
      <c r="U73" s="1342"/>
      <c r="V73" s="1343"/>
    </row>
    <row r="74" spans="1:22" s="2" customFormat="1" ht="23.25" customHeight="1" x14ac:dyDescent="0.15">
      <c r="B74" s="1369"/>
      <c r="C74" s="1368" t="s">
        <v>195</v>
      </c>
      <c r="D74" s="1347" t="s">
        <v>320</v>
      </c>
      <c r="E74" s="1348"/>
      <c r="F74" s="1348"/>
      <c r="G74" s="1348"/>
      <c r="H74" s="1348"/>
      <c r="I74" s="1348"/>
      <c r="J74" s="1349"/>
      <c r="K74" s="264"/>
      <c r="L74" s="264"/>
      <c r="M74" s="264"/>
      <c r="N74" s="264"/>
      <c r="O74" s="264"/>
      <c r="P74" s="264"/>
      <c r="Q74" s="264"/>
      <c r="R74" s="264"/>
      <c r="S74" s="264"/>
      <c r="T74" s="264"/>
      <c r="U74" s="264"/>
      <c r="V74" s="264"/>
    </row>
    <row r="75" spans="1:22" s="2" customFormat="1" ht="23.25" customHeight="1" x14ac:dyDescent="0.15">
      <c r="B75" s="1369"/>
      <c r="C75" s="1369"/>
      <c r="D75" s="1347" t="s">
        <v>321</v>
      </c>
      <c r="E75" s="1348"/>
      <c r="F75" s="1348"/>
      <c r="G75" s="1348"/>
      <c r="H75" s="1348"/>
      <c r="I75" s="1348"/>
      <c r="J75" s="1349"/>
      <c r="K75" s="1341"/>
      <c r="L75" s="1342"/>
      <c r="M75" s="1342"/>
      <c r="N75" s="1342"/>
      <c r="O75" s="1342"/>
      <c r="P75" s="1342"/>
      <c r="Q75" s="1342"/>
      <c r="R75" s="1342"/>
      <c r="S75" s="1342"/>
      <c r="T75" s="1342"/>
      <c r="U75" s="1342"/>
      <c r="V75" s="1343"/>
    </row>
    <row r="76" spans="1:22" s="2" customFormat="1" ht="23.25" customHeight="1" x14ac:dyDescent="0.15">
      <c r="B76" s="1369"/>
      <c r="C76" s="1330"/>
      <c r="D76" s="1347" t="s">
        <v>322</v>
      </c>
      <c r="E76" s="1348"/>
      <c r="F76" s="1348"/>
      <c r="G76" s="1348"/>
      <c r="H76" s="1348"/>
      <c r="I76" s="1348"/>
      <c r="J76" s="1349"/>
      <c r="K76" s="1341"/>
      <c r="L76" s="1342"/>
      <c r="M76" s="1342"/>
      <c r="N76" s="1342"/>
      <c r="O76" s="1342"/>
      <c r="P76" s="1342"/>
      <c r="Q76" s="1342"/>
      <c r="R76" s="1342"/>
      <c r="S76" s="1342"/>
      <c r="T76" s="1342"/>
      <c r="U76" s="1342"/>
      <c r="V76" s="1343"/>
    </row>
    <row r="77" spans="1:22" s="2" customFormat="1" ht="23.25" customHeight="1" x14ac:dyDescent="0.15">
      <c r="B77" s="1369"/>
      <c r="C77" s="1368" t="s">
        <v>196</v>
      </c>
      <c r="D77" s="1347" t="s">
        <v>323</v>
      </c>
      <c r="E77" s="1348"/>
      <c r="F77" s="1348"/>
      <c r="G77" s="1348"/>
      <c r="H77" s="1348"/>
      <c r="I77" s="1348"/>
      <c r="J77" s="1349"/>
      <c r="K77" s="264"/>
      <c r="L77" s="264"/>
      <c r="M77" s="264"/>
      <c r="N77" s="264"/>
      <c r="O77" s="264"/>
      <c r="P77" s="264"/>
      <c r="Q77" s="264"/>
      <c r="R77" s="264"/>
      <c r="S77" s="264"/>
      <c r="T77" s="264"/>
      <c r="U77" s="264"/>
      <c r="V77" s="264"/>
    </row>
    <row r="78" spans="1:22" s="2" customFormat="1" ht="23.25" customHeight="1" x14ac:dyDescent="0.15">
      <c r="B78" s="1369"/>
      <c r="C78" s="1369"/>
      <c r="D78" s="1347" t="s">
        <v>324</v>
      </c>
      <c r="E78" s="1348"/>
      <c r="F78" s="1348"/>
      <c r="G78" s="1348"/>
      <c r="H78" s="1348"/>
      <c r="I78" s="1348"/>
      <c r="J78" s="1349"/>
      <c r="K78" s="1341"/>
      <c r="L78" s="1342"/>
      <c r="M78" s="1342"/>
      <c r="N78" s="1342"/>
      <c r="O78" s="1342"/>
      <c r="P78" s="1342"/>
      <c r="Q78" s="1342"/>
      <c r="R78" s="1342"/>
      <c r="S78" s="1342"/>
      <c r="T78" s="1342"/>
      <c r="U78" s="1342"/>
      <c r="V78" s="1343"/>
    </row>
    <row r="79" spans="1:22" s="2" customFormat="1" ht="23.25" customHeight="1" x14ac:dyDescent="0.15">
      <c r="B79" s="1369"/>
      <c r="C79" s="1330"/>
      <c r="D79" s="1347" t="s">
        <v>325</v>
      </c>
      <c r="E79" s="1348"/>
      <c r="F79" s="1348"/>
      <c r="G79" s="1348"/>
      <c r="H79" s="1348"/>
      <c r="I79" s="1348"/>
      <c r="J79" s="1349"/>
      <c r="K79" s="1341"/>
      <c r="L79" s="1342"/>
      <c r="M79" s="1342"/>
      <c r="N79" s="1342"/>
      <c r="O79" s="1342"/>
      <c r="P79" s="1342"/>
      <c r="Q79" s="1342"/>
      <c r="R79" s="1342"/>
      <c r="S79" s="1342"/>
      <c r="T79" s="1342"/>
      <c r="U79" s="1342"/>
      <c r="V79" s="1343"/>
    </row>
    <row r="80" spans="1:22" s="2" customFormat="1" ht="23.25" customHeight="1" x14ac:dyDescent="0.15">
      <c r="A80" s="71"/>
      <c r="B80" s="1330"/>
      <c r="C80" s="123" t="s">
        <v>326</v>
      </c>
      <c r="D80" s="1347" t="s">
        <v>327</v>
      </c>
      <c r="E80" s="1348"/>
      <c r="F80" s="1348"/>
      <c r="G80" s="1348"/>
      <c r="H80" s="1348"/>
      <c r="I80" s="1348"/>
      <c r="J80" s="1349"/>
      <c r="K80" s="1359"/>
      <c r="L80" s="1359"/>
      <c r="M80" s="1359"/>
      <c r="N80" s="1359"/>
      <c r="O80" s="1359"/>
      <c r="P80" s="1359"/>
      <c r="Q80" s="1359"/>
      <c r="R80" s="1359"/>
      <c r="S80" s="1359"/>
      <c r="T80" s="1359"/>
      <c r="U80" s="1359"/>
      <c r="V80" s="1360"/>
    </row>
    <row r="81" spans="2:24" s="2" customFormat="1" ht="23.25" customHeight="1" x14ac:dyDescent="0.15">
      <c r="B81" s="1302" t="s">
        <v>329</v>
      </c>
      <c r="C81" s="1361"/>
      <c r="D81" s="1361"/>
      <c r="E81" s="1361"/>
      <c r="F81" s="1361"/>
      <c r="G81" s="1361"/>
      <c r="H81" s="1361"/>
      <c r="I81" s="1361"/>
      <c r="J81" s="1362"/>
      <c r="K81" s="264"/>
      <c r="L81" s="264"/>
      <c r="M81" s="264"/>
      <c r="N81" s="264"/>
      <c r="O81" s="264"/>
      <c r="P81" s="264"/>
      <c r="Q81" s="264"/>
      <c r="R81" s="264"/>
      <c r="S81" s="264"/>
      <c r="T81" s="264"/>
      <c r="U81" s="264"/>
      <c r="V81" s="264"/>
    </row>
    <row r="82" spans="2:24" s="124" customFormat="1" ht="24.75" customHeight="1" x14ac:dyDescent="0.4">
      <c r="B82" s="125" t="s">
        <v>330</v>
      </c>
      <c r="C82" s="126"/>
      <c r="D82" s="126"/>
      <c r="E82" s="126"/>
      <c r="F82" s="126"/>
      <c r="G82" s="126"/>
      <c r="H82" s="126"/>
      <c r="I82" s="126"/>
      <c r="J82" s="126"/>
      <c r="K82" s="126"/>
      <c r="L82" s="126"/>
      <c r="M82" s="126"/>
      <c r="N82" s="126"/>
      <c r="O82" s="126"/>
      <c r="P82" s="126"/>
      <c r="Q82" s="126"/>
      <c r="R82" s="126"/>
      <c r="S82" s="126"/>
      <c r="T82" s="126"/>
      <c r="U82" s="126"/>
      <c r="V82" s="126"/>
      <c r="W82" s="126"/>
    </row>
    <row r="83" spans="2:24" s="127" customFormat="1" ht="25.5" customHeight="1" x14ac:dyDescent="0.15">
      <c r="B83" s="128" t="s">
        <v>331</v>
      </c>
      <c r="C83" s="129"/>
      <c r="D83" s="129"/>
      <c r="E83" s="129"/>
      <c r="F83" s="129"/>
      <c r="G83" s="129"/>
      <c r="H83" s="129"/>
      <c r="I83" s="129"/>
      <c r="J83" s="129"/>
      <c r="K83" s="129"/>
      <c r="L83" s="16"/>
      <c r="M83" s="16"/>
      <c r="N83" s="129"/>
      <c r="O83" s="16"/>
      <c r="P83" s="129"/>
      <c r="Q83" s="75"/>
      <c r="R83" s="129"/>
      <c r="S83" s="75"/>
      <c r="T83" s="129"/>
      <c r="U83" s="75"/>
      <c r="V83" s="129"/>
      <c r="W83" s="75"/>
      <c r="X83" s="130"/>
    </row>
    <row r="84" spans="2:24" s="127" customFormat="1" ht="25.5" customHeight="1" x14ac:dyDescent="0.15">
      <c r="B84" s="107"/>
      <c r="C84" s="131" t="s">
        <v>332</v>
      </c>
      <c r="D84" s="129"/>
      <c r="E84" s="16"/>
      <c r="F84" s="129"/>
      <c r="G84" s="129"/>
      <c r="H84" s="129"/>
      <c r="I84" s="129"/>
      <c r="J84" s="129"/>
      <c r="K84" s="129"/>
      <c r="L84" s="129"/>
      <c r="M84" s="107"/>
      <c r="N84" s="131" t="s">
        <v>333</v>
      </c>
      <c r="O84" s="75"/>
      <c r="P84" s="75"/>
      <c r="Q84" s="75"/>
      <c r="R84" s="75"/>
      <c r="S84" s="75"/>
      <c r="T84" s="75"/>
      <c r="U84" s="75"/>
      <c r="V84" s="75"/>
      <c r="W84" s="16"/>
      <c r="X84" s="130"/>
    </row>
    <row r="85" spans="2:24" s="127" customFormat="1" ht="25.5" customHeight="1" x14ac:dyDescent="0.15">
      <c r="B85" s="107"/>
      <c r="C85" s="131" t="s">
        <v>334</v>
      </c>
      <c r="D85" s="129"/>
      <c r="E85" s="16"/>
      <c r="F85" s="129"/>
      <c r="G85" s="129"/>
      <c r="H85" s="129"/>
      <c r="I85" s="129"/>
      <c r="J85" s="129"/>
      <c r="K85" s="129"/>
      <c r="L85" s="129"/>
      <c r="M85" s="107"/>
      <c r="N85" s="1363" t="s">
        <v>335</v>
      </c>
      <c r="O85" s="1364"/>
      <c r="P85" s="1364"/>
      <c r="Q85" s="1364"/>
      <c r="R85" s="1364"/>
      <c r="S85" s="1364"/>
      <c r="T85" s="1364"/>
      <c r="U85" s="1364"/>
      <c r="V85" s="1364"/>
      <c r="W85" s="1364"/>
      <c r="X85" s="130"/>
    </row>
    <row r="86" spans="2:24" s="127" customFormat="1" ht="25.5" customHeight="1" x14ac:dyDescent="0.15">
      <c r="B86" s="107"/>
      <c r="C86" s="131" t="s">
        <v>336</v>
      </c>
      <c r="D86" s="129"/>
      <c r="E86" s="16"/>
      <c r="F86" s="129"/>
      <c r="G86" s="129"/>
      <c r="H86" s="129"/>
      <c r="I86" s="129"/>
      <c r="J86" s="129"/>
      <c r="K86" s="129"/>
      <c r="L86" s="129"/>
      <c r="M86" s="107"/>
      <c r="N86" s="131" t="s">
        <v>337</v>
      </c>
      <c r="O86" s="75"/>
      <c r="P86" s="16"/>
      <c r="Q86" s="1350"/>
      <c r="R86" s="1351"/>
      <c r="S86" s="1351"/>
      <c r="T86" s="1351"/>
      <c r="U86" s="1351"/>
      <c r="V86" s="1352"/>
      <c r="W86" s="16"/>
      <c r="X86" s="130"/>
    </row>
    <row r="87" spans="2:24" s="127" customFormat="1" ht="25.5" customHeight="1" x14ac:dyDescent="0.15">
      <c r="B87" s="281" t="s">
        <v>338</v>
      </c>
      <c r="C87" s="129"/>
      <c r="D87" s="129"/>
      <c r="E87" s="129"/>
      <c r="F87" s="129"/>
      <c r="G87" s="129"/>
      <c r="H87" s="129"/>
      <c r="I87" s="129"/>
      <c r="J87" s="129"/>
      <c r="K87" s="129"/>
      <c r="L87" s="16"/>
      <c r="M87" s="132"/>
      <c r="N87" s="16"/>
      <c r="O87" s="129"/>
      <c r="P87" s="75"/>
      <c r="Q87" s="129"/>
      <c r="R87" s="75"/>
      <c r="S87" s="129"/>
      <c r="T87" s="75"/>
      <c r="U87" s="129"/>
      <c r="V87" s="75"/>
      <c r="W87" s="16"/>
      <c r="X87" s="130"/>
    </row>
    <row r="88" spans="2:24" s="127" customFormat="1" ht="23.25" customHeight="1" x14ac:dyDescent="0.15">
      <c r="B88" s="107"/>
      <c r="C88" s="131" t="s">
        <v>339</v>
      </c>
      <c r="D88" s="16"/>
      <c r="E88" s="129"/>
      <c r="F88" s="129"/>
      <c r="G88" s="129"/>
      <c r="H88" s="129"/>
      <c r="I88" s="129"/>
      <c r="J88" s="129"/>
      <c r="K88" s="129"/>
      <c r="L88" s="129"/>
      <c r="M88" s="107"/>
      <c r="N88" s="131" t="s">
        <v>340</v>
      </c>
      <c r="O88" s="75"/>
      <c r="P88" s="75"/>
      <c r="Q88" s="75"/>
      <c r="R88" s="75"/>
      <c r="S88" s="75"/>
      <c r="T88" s="75"/>
      <c r="U88" s="75"/>
      <c r="V88" s="75"/>
      <c r="W88" s="16"/>
      <c r="X88" s="130"/>
    </row>
    <row r="89" spans="2:24" s="127" customFormat="1" ht="23.25" customHeight="1" x14ac:dyDescent="0.15">
      <c r="B89" s="107"/>
      <c r="C89" s="131" t="s">
        <v>341</v>
      </c>
      <c r="D89" s="16"/>
      <c r="E89" s="129"/>
      <c r="F89" s="129"/>
      <c r="G89" s="129"/>
      <c r="H89" s="129"/>
      <c r="I89" s="129"/>
      <c r="J89" s="129"/>
      <c r="K89" s="129"/>
      <c r="L89" s="129"/>
      <c r="M89" s="107"/>
      <c r="N89" s="131" t="s">
        <v>342</v>
      </c>
      <c r="O89" s="75"/>
      <c r="P89" s="16"/>
      <c r="Q89" s="1350"/>
      <c r="R89" s="1351"/>
      <c r="S89" s="1351"/>
      <c r="T89" s="1351"/>
      <c r="U89" s="1351"/>
      <c r="V89" s="1352"/>
      <c r="W89" s="16"/>
      <c r="X89" s="130"/>
    </row>
    <row r="90" spans="2:24" s="127" customFormat="1" ht="23.25" customHeight="1" x14ac:dyDescent="0.15">
      <c r="B90" s="107"/>
      <c r="C90" s="131" t="s">
        <v>343</v>
      </c>
      <c r="D90" s="16"/>
      <c r="E90" s="129"/>
      <c r="F90" s="129"/>
      <c r="G90" s="129"/>
      <c r="H90" s="129"/>
      <c r="I90" s="129"/>
      <c r="J90" s="129"/>
      <c r="K90" s="129"/>
      <c r="L90" s="129"/>
      <c r="M90" s="16"/>
      <c r="N90" s="132"/>
      <c r="O90" s="129" t="s">
        <v>344</v>
      </c>
      <c r="P90" s="75"/>
      <c r="Q90" s="75"/>
      <c r="R90" s="75"/>
      <c r="S90" s="75"/>
      <c r="T90" s="75"/>
      <c r="U90" s="75"/>
      <c r="V90" s="75"/>
      <c r="W90" s="75"/>
      <c r="X90" s="130"/>
    </row>
    <row r="91" spans="2:24" s="127" customFormat="1" ht="23.25" customHeight="1" x14ac:dyDescent="0.15">
      <c r="B91" s="281" t="s">
        <v>345</v>
      </c>
      <c r="C91" s="129"/>
      <c r="D91" s="129"/>
      <c r="E91" s="129"/>
      <c r="F91" s="129"/>
      <c r="G91" s="129"/>
      <c r="H91" s="129"/>
      <c r="I91" s="129"/>
      <c r="J91" s="129"/>
      <c r="K91" s="129"/>
      <c r="L91" s="16"/>
      <c r="M91" s="16"/>
      <c r="N91" s="132"/>
      <c r="O91" s="16"/>
      <c r="P91" s="129"/>
      <c r="Q91" s="75"/>
      <c r="R91" s="129"/>
      <c r="S91" s="75"/>
      <c r="T91" s="129"/>
      <c r="U91" s="75"/>
      <c r="V91" s="129"/>
      <c r="W91" s="75"/>
      <c r="X91" s="130"/>
    </row>
    <row r="92" spans="2:24" s="127" customFormat="1" ht="23.25" customHeight="1" x14ac:dyDescent="0.15">
      <c r="B92" s="107"/>
      <c r="C92" s="131" t="s">
        <v>346</v>
      </c>
      <c r="D92" s="16"/>
      <c r="E92" s="129"/>
      <c r="F92" s="129"/>
      <c r="G92" s="129"/>
      <c r="H92" s="129"/>
      <c r="I92" s="129"/>
      <c r="J92" s="129"/>
      <c r="K92" s="129"/>
      <c r="L92" s="129"/>
      <c r="M92" s="107"/>
      <c r="N92" s="131" t="s">
        <v>347</v>
      </c>
      <c r="O92" s="129"/>
      <c r="P92" s="129"/>
      <c r="Q92" s="129"/>
      <c r="R92" s="129"/>
      <c r="S92" s="129"/>
      <c r="T92" s="129"/>
      <c r="U92" s="16"/>
      <c r="V92" s="75"/>
      <c r="W92" s="16"/>
      <c r="X92" s="130"/>
    </row>
    <row r="93" spans="2:24" s="127" customFormat="1" ht="23.25" customHeight="1" x14ac:dyDescent="0.15">
      <c r="B93" s="107"/>
      <c r="C93" s="131" t="s">
        <v>348</v>
      </c>
      <c r="D93" s="16"/>
      <c r="E93" s="129"/>
      <c r="F93" s="129"/>
      <c r="G93" s="129"/>
      <c r="H93" s="129"/>
      <c r="I93" s="129"/>
      <c r="J93" s="129"/>
      <c r="K93" s="129"/>
      <c r="L93" s="129"/>
      <c r="M93" s="107"/>
      <c r="N93" s="131" t="s">
        <v>349</v>
      </c>
      <c r="O93" s="129"/>
      <c r="P93" s="129"/>
      <c r="Q93" s="129"/>
      <c r="R93" s="129"/>
      <c r="S93" s="129"/>
      <c r="T93" s="129"/>
      <c r="U93" s="16"/>
      <c r="V93" s="75"/>
      <c r="W93" s="16"/>
      <c r="X93" s="130"/>
    </row>
    <row r="94" spans="2:24" s="127" customFormat="1" ht="23.25" customHeight="1" x14ac:dyDescent="0.15">
      <c r="B94" s="107"/>
      <c r="C94" s="131" t="s">
        <v>350</v>
      </c>
      <c r="D94" s="16"/>
      <c r="E94" s="129"/>
      <c r="F94" s="129"/>
      <c r="G94" s="129"/>
      <c r="H94" s="129"/>
      <c r="I94" s="129"/>
      <c r="J94" s="129"/>
      <c r="K94" s="129"/>
      <c r="L94" s="129"/>
      <c r="M94" s="107"/>
      <c r="N94" s="131" t="s">
        <v>351</v>
      </c>
      <c r="O94" s="129"/>
      <c r="P94" s="16"/>
      <c r="Q94" s="1350"/>
      <c r="R94" s="1351"/>
      <c r="S94" s="1351"/>
      <c r="T94" s="1351"/>
      <c r="U94" s="1351"/>
      <c r="V94" s="1352"/>
      <c r="W94" s="16"/>
      <c r="X94" s="130"/>
    </row>
    <row r="95" spans="2:24" s="127" customFormat="1" ht="23.25" customHeight="1" x14ac:dyDescent="0.15">
      <c r="B95" s="107"/>
      <c r="C95" s="131" t="s">
        <v>352</v>
      </c>
      <c r="D95" s="16"/>
      <c r="E95" s="16"/>
      <c r="F95" s="16"/>
      <c r="G95" s="16"/>
      <c r="H95" s="16"/>
      <c r="I95" s="16"/>
      <c r="J95" s="16"/>
      <c r="K95" s="16"/>
      <c r="L95" s="16"/>
      <c r="M95" s="132"/>
      <c r="N95" s="129" t="s">
        <v>344</v>
      </c>
      <c r="O95" s="75"/>
      <c r="P95" s="16"/>
      <c r="Q95" s="16"/>
      <c r="R95" s="16"/>
      <c r="S95" s="16"/>
      <c r="T95" s="16"/>
      <c r="U95" s="16"/>
      <c r="V95" s="16"/>
      <c r="W95" s="16"/>
      <c r="X95" s="130"/>
    </row>
    <row r="96" spans="2:24" s="127" customFormat="1" ht="23.25" customHeight="1" x14ac:dyDescent="0.15">
      <c r="B96" s="1353" t="s">
        <v>353</v>
      </c>
      <c r="C96" s="1353"/>
      <c r="D96" s="1353"/>
      <c r="E96" s="1353"/>
      <c r="F96" s="1353"/>
      <c r="G96" s="1353"/>
      <c r="H96" s="1353"/>
      <c r="I96" s="1353"/>
      <c r="J96" s="1353"/>
      <c r="K96" s="1353"/>
      <c r="L96" s="1353"/>
      <c r="M96" s="1353"/>
      <c r="N96" s="1353"/>
      <c r="O96" s="1353"/>
      <c r="P96" s="1353"/>
      <c r="Q96" s="1353"/>
      <c r="R96" s="1353"/>
      <c r="S96" s="1353"/>
      <c r="T96" s="1353"/>
      <c r="U96" s="1353"/>
      <c r="V96" s="1353"/>
      <c r="W96" s="1353"/>
      <c r="X96" s="130"/>
    </row>
    <row r="97" spans="1:24" s="127" customFormat="1" ht="25.9" customHeight="1" x14ac:dyDescent="0.15">
      <c r="B97" s="107"/>
      <c r="C97" s="1354" t="s">
        <v>354</v>
      </c>
      <c r="D97" s="1068"/>
      <c r="E97" s="1068"/>
      <c r="F97" s="1068"/>
      <c r="G97" s="1068"/>
      <c r="H97" s="1068"/>
      <c r="I97" s="1068"/>
      <c r="J97" s="1068"/>
      <c r="K97" s="1068"/>
      <c r="L97" s="1355"/>
      <c r="M97" s="107"/>
      <c r="N97" s="1329" t="s">
        <v>355</v>
      </c>
      <c r="O97" s="1237"/>
      <c r="P97" s="1237"/>
      <c r="Q97" s="1237"/>
      <c r="R97" s="1237"/>
      <c r="S97" s="1237"/>
      <c r="T97" s="1237"/>
      <c r="U97" s="1237"/>
      <c r="V97" s="1237"/>
      <c r="W97" s="16"/>
      <c r="X97" s="130"/>
    </row>
    <row r="98" spans="1:24" s="127" customFormat="1" ht="23.25" customHeight="1" x14ac:dyDescent="0.15">
      <c r="B98" s="107"/>
      <c r="C98" s="1356" t="s">
        <v>356</v>
      </c>
      <c r="D98" s="1357"/>
      <c r="E98" s="1357"/>
      <c r="F98" s="1357"/>
      <c r="G98" s="1357"/>
      <c r="H98" s="1357"/>
      <c r="I98" s="1357"/>
      <c r="J98" s="1357"/>
      <c r="K98" s="1357"/>
      <c r="L98" s="1358"/>
      <c r="M98" s="107"/>
      <c r="N98" s="129" t="s">
        <v>357</v>
      </c>
      <c r="O98" s="16"/>
      <c r="P98" s="75"/>
      <c r="Q98" s="75"/>
      <c r="R98" s="75"/>
      <c r="S98" s="75"/>
      <c r="T98" s="75"/>
      <c r="U98" s="75"/>
      <c r="V98" s="75"/>
      <c r="W98" s="16"/>
      <c r="X98" s="130"/>
    </row>
    <row r="99" spans="1:24" s="127" customFormat="1" ht="23.25" customHeight="1" x14ac:dyDescent="0.15">
      <c r="B99" s="107"/>
      <c r="C99" s="1354" t="s">
        <v>358</v>
      </c>
      <c r="D99" s="1068"/>
      <c r="E99" s="1068"/>
      <c r="F99" s="1068"/>
      <c r="G99" s="1068"/>
      <c r="H99" s="1068"/>
      <c r="I99" s="1068"/>
      <c r="J99" s="1068"/>
      <c r="K99" s="1068"/>
      <c r="L99" s="1355"/>
      <c r="M99" s="107"/>
      <c r="N99" s="131" t="s">
        <v>359</v>
      </c>
      <c r="O99" s="129"/>
      <c r="P99" s="16"/>
      <c r="Q99" s="1350"/>
      <c r="R99" s="1351"/>
      <c r="S99" s="1351"/>
      <c r="T99" s="1351"/>
      <c r="U99" s="1351"/>
      <c r="V99" s="1352"/>
      <c r="W99" s="16"/>
      <c r="X99" s="130"/>
    </row>
    <row r="100" spans="1:24" s="127" customFormat="1" ht="27" customHeight="1" x14ac:dyDescent="0.15">
      <c r="B100" s="107"/>
      <c r="C100" s="1329" t="s">
        <v>360</v>
      </c>
      <c r="D100" s="1237"/>
      <c r="E100" s="1237"/>
      <c r="F100" s="1237"/>
      <c r="G100" s="1237"/>
      <c r="H100" s="1237"/>
      <c r="I100" s="1237"/>
      <c r="J100" s="1237"/>
      <c r="K100" s="1237"/>
      <c r="L100" s="1237"/>
      <c r="M100" s="16"/>
      <c r="N100" s="132" t="s">
        <v>344</v>
      </c>
      <c r="O100" s="75"/>
      <c r="P100" s="75"/>
      <c r="Q100" s="75"/>
      <c r="R100" s="75"/>
      <c r="S100" s="75"/>
      <c r="T100" s="75"/>
      <c r="U100" s="75"/>
      <c r="V100" s="75"/>
      <c r="W100" s="75"/>
      <c r="X100" s="130"/>
    </row>
    <row r="101" spans="1:24" s="127" customFormat="1" ht="6" customHeight="1" x14ac:dyDescent="0.15">
      <c r="B101" s="3"/>
      <c r="C101" s="4"/>
      <c r="D101" s="2"/>
      <c r="E101" s="2"/>
      <c r="F101" s="2"/>
      <c r="G101" s="2"/>
      <c r="H101" s="2"/>
      <c r="I101" s="2"/>
      <c r="J101" s="2"/>
      <c r="K101" s="2"/>
      <c r="L101" s="2"/>
      <c r="M101" s="2"/>
      <c r="N101" s="3"/>
      <c r="O101" s="91"/>
      <c r="P101" s="91"/>
      <c r="Q101" s="91"/>
      <c r="R101" s="91"/>
      <c r="S101" s="91"/>
      <c r="T101" s="91"/>
      <c r="U101" s="91"/>
      <c r="V101" s="91"/>
      <c r="W101" s="91"/>
      <c r="X101" s="130"/>
    </row>
    <row r="102" spans="1:24" ht="19.5" customHeight="1" x14ac:dyDescent="0.15">
      <c r="A102" s="68" t="s">
        <v>361</v>
      </c>
    </row>
    <row r="103" spans="1:24" s="2" customFormat="1" ht="19.5" customHeight="1" x14ac:dyDescent="0.15">
      <c r="A103" s="133" t="s">
        <v>362</v>
      </c>
      <c r="K103" s="2" t="s">
        <v>289</v>
      </c>
    </row>
    <row r="104" spans="1:24" ht="19.5" customHeight="1" x14ac:dyDescent="0.4">
      <c r="B104" s="1143" t="s">
        <v>290</v>
      </c>
      <c r="C104" s="1143"/>
      <c r="D104" s="1143"/>
      <c r="E104" s="1255" t="s">
        <v>291</v>
      </c>
      <c r="F104" s="1256"/>
      <c r="G104" s="1256"/>
      <c r="H104" s="1256"/>
      <c r="I104" s="1256"/>
      <c r="J104" s="1177"/>
      <c r="K104" s="1308" t="s">
        <v>292</v>
      </c>
      <c r="L104" s="1308"/>
      <c r="M104" s="1308"/>
      <c r="N104" s="1308"/>
      <c r="O104" s="1308"/>
      <c r="P104" s="1308"/>
      <c r="Q104" s="1308"/>
      <c r="R104" s="1308"/>
      <c r="S104" s="1308"/>
      <c r="T104" s="1308"/>
      <c r="U104" s="1308"/>
      <c r="V104" s="1308"/>
    </row>
    <row r="105" spans="1:24" s="2" customFormat="1" ht="23.25" customHeight="1" x14ac:dyDescent="0.15">
      <c r="B105" s="1143"/>
      <c r="C105" s="1143"/>
      <c r="D105" s="1143"/>
      <c r="E105" s="1306"/>
      <c r="F105" s="1307"/>
      <c r="G105" s="1307"/>
      <c r="H105" s="1307"/>
      <c r="I105" s="1307"/>
      <c r="J105" s="1178"/>
      <c r="K105" s="122" t="s">
        <v>293</v>
      </c>
      <c r="L105" s="122" t="s">
        <v>294</v>
      </c>
      <c r="M105" s="122" t="s">
        <v>295</v>
      </c>
      <c r="N105" s="122" t="s">
        <v>296</v>
      </c>
      <c r="O105" s="122" t="s">
        <v>297</v>
      </c>
      <c r="P105" s="122" t="s">
        <v>298</v>
      </c>
      <c r="Q105" s="122" t="s">
        <v>299</v>
      </c>
      <c r="R105" s="122" t="s">
        <v>300</v>
      </c>
      <c r="S105" s="122" t="s">
        <v>301</v>
      </c>
      <c r="T105" s="122" t="s">
        <v>302</v>
      </c>
      <c r="U105" s="122" t="s">
        <v>303</v>
      </c>
      <c r="V105" s="122" t="s">
        <v>304</v>
      </c>
    </row>
    <row r="106" spans="1:24" s="2" customFormat="1" ht="23.25" customHeight="1" x14ac:dyDescent="0.15">
      <c r="B106" s="1330" t="s">
        <v>363</v>
      </c>
      <c r="C106" s="1332" t="s">
        <v>364</v>
      </c>
      <c r="D106" s="1333"/>
      <c r="E106" s="1336" t="s">
        <v>365</v>
      </c>
      <c r="F106" s="1337"/>
      <c r="G106" s="1337"/>
      <c r="H106" s="1337"/>
      <c r="I106" s="1337"/>
      <c r="J106" s="1338"/>
      <c r="K106" s="265"/>
      <c r="L106" s="265"/>
      <c r="M106" s="265"/>
      <c r="N106" s="265"/>
      <c r="O106" s="265"/>
      <c r="P106" s="265"/>
      <c r="Q106" s="265"/>
      <c r="R106" s="266"/>
      <c r="S106" s="265"/>
      <c r="T106" s="265"/>
      <c r="U106" s="265"/>
      <c r="V106" s="265"/>
    </row>
    <row r="107" spans="1:24" s="2" customFormat="1" ht="23.25" customHeight="1" x14ac:dyDescent="0.15">
      <c r="B107" s="1331"/>
      <c r="C107" s="1334"/>
      <c r="D107" s="1335"/>
      <c r="E107" s="1302" t="s">
        <v>366</v>
      </c>
      <c r="F107" s="1303"/>
      <c r="G107" s="1303"/>
      <c r="H107" s="1303"/>
      <c r="I107" s="1303"/>
      <c r="J107" s="1304"/>
      <c r="K107" s="107"/>
      <c r="L107" s="107"/>
      <c r="M107" s="107"/>
      <c r="N107" s="107"/>
      <c r="O107" s="107"/>
      <c r="P107" s="107"/>
      <c r="Q107" s="107"/>
      <c r="R107" s="264"/>
      <c r="S107" s="107"/>
      <c r="T107" s="107"/>
      <c r="U107" s="107"/>
      <c r="V107" s="107"/>
    </row>
    <row r="108" spans="1:24" s="2" customFormat="1" ht="23.25" customHeight="1" x14ac:dyDescent="0.15">
      <c r="B108" s="1331"/>
      <c r="C108" s="1334"/>
      <c r="D108" s="1335"/>
      <c r="E108" s="1302" t="s">
        <v>367</v>
      </c>
      <c r="F108" s="1303"/>
      <c r="G108" s="1303"/>
      <c r="H108" s="1303"/>
      <c r="I108" s="1303"/>
      <c r="J108" s="1304"/>
      <c r="K108" s="107"/>
      <c r="L108" s="107"/>
      <c r="M108" s="107"/>
      <c r="N108" s="107"/>
      <c r="O108" s="107"/>
      <c r="P108" s="107"/>
      <c r="Q108" s="107"/>
      <c r="R108" s="264"/>
      <c r="S108" s="107"/>
      <c r="T108" s="107"/>
      <c r="U108" s="107"/>
      <c r="V108" s="107"/>
    </row>
    <row r="109" spans="1:24" s="2" customFormat="1" ht="23.25" customHeight="1" x14ac:dyDescent="0.15">
      <c r="B109" s="1331"/>
      <c r="C109" s="1334"/>
      <c r="D109" s="1335"/>
      <c r="E109" s="1302" t="s">
        <v>368</v>
      </c>
      <c r="F109" s="1303"/>
      <c r="G109" s="1303"/>
      <c r="H109" s="1303"/>
      <c r="I109" s="1303"/>
      <c r="J109" s="1304"/>
      <c r="K109" s="107"/>
      <c r="L109" s="107"/>
      <c r="M109" s="107"/>
      <c r="N109" s="107"/>
      <c r="O109" s="107"/>
      <c r="P109" s="107"/>
      <c r="Q109" s="107"/>
      <c r="R109" s="264"/>
      <c r="S109" s="107"/>
      <c r="T109" s="107"/>
      <c r="U109" s="107"/>
      <c r="V109" s="107"/>
    </row>
    <row r="110" spans="1:24" s="2" customFormat="1" ht="23.25" customHeight="1" x14ac:dyDescent="0.15">
      <c r="B110" s="1331"/>
      <c r="C110" s="1334"/>
      <c r="D110" s="1335"/>
      <c r="E110" s="1302" t="s">
        <v>369</v>
      </c>
      <c r="F110" s="1303"/>
      <c r="G110" s="1303"/>
      <c r="H110" s="1303"/>
      <c r="I110" s="1303"/>
      <c r="J110" s="1304"/>
      <c r="K110" s="107"/>
      <c r="L110" s="107"/>
      <c r="M110" s="107"/>
      <c r="N110" s="107"/>
      <c r="O110" s="107"/>
      <c r="P110" s="107"/>
      <c r="Q110" s="107"/>
      <c r="R110" s="264"/>
      <c r="S110" s="107"/>
      <c r="T110" s="107"/>
      <c r="U110" s="107"/>
      <c r="V110" s="107"/>
    </row>
    <row r="111" spans="1:24" s="2" customFormat="1" ht="33.75" customHeight="1" x14ac:dyDescent="0.15">
      <c r="B111" s="1331"/>
      <c r="C111" s="1339" t="s">
        <v>308</v>
      </c>
      <c r="D111" s="1340"/>
      <c r="E111" s="1302" t="s">
        <v>370</v>
      </c>
      <c r="F111" s="1303"/>
      <c r="G111" s="1303"/>
      <c r="H111" s="1303"/>
      <c r="I111" s="1303"/>
      <c r="J111" s="1304"/>
      <c r="K111" s="1341"/>
      <c r="L111" s="1342"/>
      <c r="M111" s="1342"/>
      <c r="N111" s="1342"/>
      <c r="O111" s="1342"/>
      <c r="P111" s="1342"/>
      <c r="Q111" s="1342"/>
      <c r="R111" s="1342"/>
      <c r="S111" s="1342"/>
      <c r="T111" s="1342"/>
      <c r="U111" s="1342"/>
      <c r="V111" s="1343"/>
    </row>
    <row r="112" spans="1:24" s="2" customFormat="1" ht="23.25" customHeight="1" x14ac:dyDescent="0.15">
      <c r="B112" s="1331"/>
      <c r="C112" s="1317" t="s">
        <v>311</v>
      </c>
      <c r="D112" s="1318"/>
      <c r="E112" s="1302" t="s">
        <v>372</v>
      </c>
      <c r="F112" s="1303"/>
      <c r="G112" s="1303"/>
      <c r="H112" s="1303"/>
      <c r="I112" s="1303"/>
      <c r="J112" s="1304"/>
      <c r="K112" s="1344"/>
      <c r="L112" s="1345"/>
      <c r="M112" s="1345"/>
      <c r="N112" s="1345"/>
      <c r="O112" s="1345"/>
      <c r="P112" s="1345"/>
      <c r="Q112" s="1345"/>
      <c r="R112" s="1345"/>
      <c r="S112" s="1345"/>
      <c r="T112" s="1345"/>
      <c r="U112" s="1345"/>
      <c r="V112" s="1346"/>
    </row>
    <row r="113" spans="2:22" s="2" customFormat="1" ht="23.25" customHeight="1" x14ac:dyDescent="0.15">
      <c r="B113" s="1331"/>
      <c r="C113" s="1319"/>
      <c r="D113" s="1320"/>
      <c r="E113" s="1302" t="s">
        <v>374</v>
      </c>
      <c r="F113" s="1303"/>
      <c r="G113" s="1303"/>
      <c r="H113" s="1303"/>
      <c r="I113" s="1303"/>
      <c r="J113" s="1304"/>
      <c r="K113" s="1344"/>
      <c r="L113" s="1345"/>
      <c r="M113" s="1345"/>
      <c r="N113" s="1345"/>
      <c r="O113" s="1345"/>
      <c r="P113" s="1345"/>
      <c r="Q113" s="1345"/>
      <c r="R113" s="1345"/>
      <c r="S113" s="1345"/>
      <c r="T113" s="1345"/>
      <c r="U113" s="1345"/>
      <c r="V113" s="1346"/>
    </row>
    <row r="114" spans="2:22" s="2" customFormat="1" ht="23.25" customHeight="1" x14ac:dyDescent="0.15">
      <c r="B114" s="1331"/>
      <c r="C114" s="1319"/>
      <c r="D114" s="1320"/>
      <c r="E114" s="1302" t="s">
        <v>375</v>
      </c>
      <c r="F114" s="1303"/>
      <c r="G114" s="1303"/>
      <c r="H114" s="1303"/>
      <c r="I114" s="1303"/>
      <c r="J114" s="1304"/>
      <c r="K114" s="1344"/>
      <c r="L114" s="1345"/>
      <c r="M114" s="1345"/>
      <c r="N114" s="1345"/>
      <c r="O114" s="1345"/>
      <c r="P114" s="1345"/>
      <c r="Q114" s="1345"/>
      <c r="R114" s="1345"/>
      <c r="S114" s="1345"/>
      <c r="T114" s="1345"/>
      <c r="U114" s="1345"/>
      <c r="V114" s="1346"/>
    </row>
    <row r="115" spans="2:22" s="2" customFormat="1" ht="23.25" customHeight="1" x14ac:dyDescent="0.15">
      <c r="B115" s="1331"/>
      <c r="C115" s="1319"/>
      <c r="D115" s="1320"/>
      <c r="E115" s="1302" t="s">
        <v>376</v>
      </c>
      <c r="F115" s="1303"/>
      <c r="G115" s="1303"/>
      <c r="H115" s="1303"/>
      <c r="I115" s="1303"/>
      <c r="J115" s="1304"/>
      <c r="K115" s="1344"/>
      <c r="L115" s="1345"/>
      <c r="M115" s="1345"/>
      <c r="N115" s="1345"/>
      <c r="O115" s="1345"/>
      <c r="P115" s="1345"/>
      <c r="Q115" s="1345"/>
      <c r="R115" s="1345"/>
      <c r="S115" s="1345"/>
      <c r="T115" s="1345"/>
      <c r="U115" s="1345"/>
      <c r="V115" s="1346"/>
    </row>
    <row r="116" spans="2:22" s="2" customFormat="1" ht="24" customHeight="1" x14ac:dyDescent="0.15">
      <c r="B116" s="1314" t="s">
        <v>377</v>
      </c>
      <c r="C116" s="1317" t="s">
        <v>378</v>
      </c>
      <c r="D116" s="1318"/>
      <c r="E116" s="1323" t="s">
        <v>379</v>
      </c>
      <c r="F116" s="1324"/>
      <c r="G116" s="1324"/>
      <c r="H116" s="1324"/>
      <c r="I116" s="1324"/>
      <c r="J116" s="1325"/>
      <c r="K116" s="107"/>
      <c r="L116" s="107"/>
      <c r="M116" s="107"/>
      <c r="N116" s="107"/>
      <c r="O116" s="107"/>
      <c r="P116" s="107"/>
      <c r="Q116" s="107"/>
      <c r="R116" s="107"/>
      <c r="S116" s="107"/>
      <c r="T116" s="107"/>
      <c r="U116" s="107"/>
      <c r="V116" s="107"/>
    </row>
    <row r="117" spans="2:22" s="2" customFormat="1" ht="27" customHeight="1" x14ac:dyDescent="0.15">
      <c r="B117" s="1315"/>
      <c r="C117" s="1319"/>
      <c r="D117" s="1320"/>
      <c r="E117" s="1326" t="s">
        <v>380</v>
      </c>
      <c r="F117" s="1327"/>
      <c r="G117" s="1327"/>
      <c r="H117" s="1327"/>
      <c r="I117" s="1327"/>
      <c r="J117" s="1328"/>
      <c r="K117" s="107"/>
      <c r="L117" s="107"/>
      <c r="M117" s="107"/>
      <c r="N117" s="107"/>
      <c r="O117" s="107"/>
      <c r="P117" s="107"/>
      <c r="Q117" s="107"/>
      <c r="R117" s="107"/>
      <c r="S117" s="107"/>
      <c r="T117" s="107"/>
      <c r="U117" s="107"/>
      <c r="V117" s="107"/>
    </row>
    <row r="118" spans="2:22" s="2" customFormat="1" ht="35.25" customHeight="1" x14ac:dyDescent="0.15">
      <c r="B118" s="1315"/>
      <c r="C118" s="1319"/>
      <c r="D118" s="1320"/>
      <c r="E118" s="1323" t="s">
        <v>381</v>
      </c>
      <c r="F118" s="1324"/>
      <c r="G118" s="1324"/>
      <c r="H118" s="1324"/>
      <c r="I118" s="1324"/>
      <c r="J118" s="1325"/>
      <c r="K118" s="107"/>
      <c r="L118" s="107"/>
      <c r="M118" s="107"/>
      <c r="N118" s="107"/>
      <c r="O118" s="107"/>
      <c r="P118" s="107"/>
      <c r="Q118" s="107"/>
      <c r="R118" s="107"/>
      <c r="S118" s="107"/>
      <c r="T118" s="107"/>
      <c r="U118" s="107"/>
      <c r="V118" s="107"/>
    </row>
    <row r="119" spans="2:22" s="2" customFormat="1" ht="35.25" customHeight="1" x14ac:dyDescent="0.15">
      <c r="B119" s="1315"/>
      <c r="C119" s="1319"/>
      <c r="D119" s="1320"/>
      <c r="E119" s="1323" t="s">
        <v>382</v>
      </c>
      <c r="F119" s="1324"/>
      <c r="G119" s="1324"/>
      <c r="H119" s="1324"/>
      <c r="I119" s="1324"/>
      <c r="J119" s="1325"/>
      <c r="K119" s="107"/>
      <c r="L119" s="107"/>
      <c r="M119" s="107"/>
      <c r="N119" s="107"/>
      <c r="O119" s="107"/>
      <c r="P119" s="107"/>
      <c r="Q119" s="107"/>
      <c r="R119" s="107"/>
      <c r="S119" s="107"/>
      <c r="T119" s="107"/>
      <c r="U119" s="107"/>
      <c r="V119" s="107"/>
    </row>
    <row r="120" spans="2:22" s="2" customFormat="1" ht="23.25" customHeight="1" x14ac:dyDescent="0.15">
      <c r="B120" s="1316"/>
      <c r="C120" s="1321"/>
      <c r="D120" s="1322"/>
      <c r="E120" s="1323" t="s">
        <v>383</v>
      </c>
      <c r="F120" s="1324"/>
      <c r="G120" s="1324"/>
      <c r="H120" s="1324"/>
      <c r="I120" s="1324"/>
      <c r="J120" s="1325"/>
      <c r="K120" s="107"/>
      <c r="L120" s="107"/>
      <c r="M120" s="107"/>
      <c r="N120" s="107"/>
      <c r="O120" s="107"/>
      <c r="P120" s="107"/>
      <c r="Q120" s="107"/>
      <c r="R120" s="107"/>
      <c r="S120" s="107"/>
      <c r="T120" s="107"/>
      <c r="U120" s="107"/>
      <c r="V120" s="107"/>
    </row>
    <row r="121" spans="2:22" ht="24" customHeight="1" x14ac:dyDescent="0.4">
      <c r="B121" s="1143" t="s">
        <v>290</v>
      </c>
      <c r="C121" s="1143"/>
      <c r="D121" s="1143"/>
      <c r="E121" s="1255" t="s">
        <v>291</v>
      </c>
      <c r="F121" s="1256"/>
      <c r="G121" s="1256"/>
      <c r="H121" s="1256"/>
      <c r="I121" s="1256"/>
      <c r="J121" s="1177"/>
      <c r="K121" s="1308" t="s">
        <v>292</v>
      </c>
      <c r="L121" s="1308"/>
      <c r="M121" s="1308"/>
      <c r="N121" s="1308"/>
      <c r="O121" s="1308"/>
      <c r="P121" s="1308"/>
      <c r="Q121" s="1308"/>
      <c r="R121" s="1308"/>
      <c r="S121" s="1308"/>
      <c r="T121" s="1308"/>
      <c r="U121" s="1308"/>
      <c r="V121" s="1308"/>
    </row>
    <row r="122" spans="2:22" s="2" customFormat="1" ht="23.25" customHeight="1" x14ac:dyDescent="0.15">
      <c r="B122" s="1143"/>
      <c r="C122" s="1143"/>
      <c r="D122" s="1143"/>
      <c r="E122" s="1306"/>
      <c r="F122" s="1307"/>
      <c r="G122" s="1307"/>
      <c r="H122" s="1307"/>
      <c r="I122" s="1307"/>
      <c r="J122" s="1178"/>
      <c r="K122" s="122" t="s">
        <v>293</v>
      </c>
      <c r="L122" s="122" t="s">
        <v>294</v>
      </c>
      <c r="M122" s="122" t="s">
        <v>295</v>
      </c>
      <c r="N122" s="122" t="s">
        <v>296</v>
      </c>
      <c r="O122" s="122" t="s">
        <v>297</v>
      </c>
      <c r="P122" s="122" t="s">
        <v>298</v>
      </c>
      <c r="Q122" s="122" t="s">
        <v>299</v>
      </c>
      <c r="R122" s="122" t="s">
        <v>300</v>
      </c>
      <c r="S122" s="122" t="s">
        <v>301</v>
      </c>
      <c r="T122" s="122" t="s">
        <v>302</v>
      </c>
      <c r="U122" s="122" t="s">
        <v>303</v>
      </c>
      <c r="V122" s="122" t="s">
        <v>304</v>
      </c>
    </row>
    <row r="123" spans="2:22" s="2" customFormat="1" ht="37.5" customHeight="1" x14ac:dyDescent="0.15">
      <c r="B123" s="1368" t="s">
        <v>377</v>
      </c>
      <c r="C123" s="1317" t="s">
        <v>384</v>
      </c>
      <c r="D123" s="1318"/>
      <c r="E123" s="1300"/>
      <c r="F123" s="1234"/>
      <c r="G123" s="1234"/>
      <c r="H123" s="1234"/>
      <c r="I123" s="1234"/>
      <c r="J123" s="1235"/>
      <c r="K123" s="1231"/>
      <c r="L123" s="1231"/>
      <c r="M123" s="1231"/>
      <c r="N123" s="1231"/>
      <c r="O123" s="1231"/>
      <c r="P123" s="1231"/>
      <c r="Q123" s="1231"/>
      <c r="R123" s="1231"/>
      <c r="S123" s="1231"/>
      <c r="T123" s="1231"/>
      <c r="U123" s="1231"/>
      <c r="V123" s="1231"/>
    </row>
    <row r="124" spans="2:22" s="2" customFormat="1" ht="37.5" customHeight="1" x14ac:dyDescent="0.15">
      <c r="B124" s="1369"/>
      <c r="C124" s="1319"/>
      <c r="D124" s="1320"/>
      <c r="E124" s="1233"/>
      <c r="F124" s="1234"/>
      <c r="G124" s="1234"/>
      <c r="H124" s="1234"/>
      <c r="I124" s="1234"/>
      <c r="J124" s="1235"/>
      <c r="K124" s="1232"/>
      <c r="L124" s="1232"/>
      <c r="M124" s="1232"/>
      <c r="N124" s="1232"/>
      <c r="O124" s="1232"/>
      <c r="P124" s="1232"/>
      <c r="Q124" s="1232"/>
      <c r="R124" s="1232"/>
      <c r="S124" s="1232"/>
      <c r="T124" s="1232"/>
      <c r="U124" s="1232"/>
      <c r="V124" s="1232"/>
    </row>
    <row r="125" spans="2:22" s="2" customFormat="1" ht="37.5" customHeight="1" x14ac:dyDescent="0.15">
      <c r="B125" s="1369"/>
      <c r="C125" s="1319"/>
      <c r="D125" s="1320"/>
      <c r="E125" s="1300"/>
      <c r="F125" s="1234"/>
      <c r="G125" s="1234"/>
      <c r="H125" s="1234"/>
      <c r="I125" s="1234"/>
      <c r="J125" s="1235"/>
      <c r="K125" s="1231"/>
      <c r="L125" s="1231"/>
      <c r="M125" s="1231"/>
      <c r="N125" s="1231"/>
      <c r="O125" s="1231"/>
      <c r="P125" s="1231"/>
      <c r="Q125" s="1231"/>
      <c r="R125" s="1231"/>
      <c r="S125" s="1231"/>
      <c r="T125" s="1231"/>
      <c r="U125" s="1231"/>
      <c r="V125" s="1231"/>
    </row>
    <row r="126" spans="2:22" s="2" customFormat="1" ht="37.5" customHeight="1" x14ac:dyDescent="0.15">
      <c r="B126" s="1369"/>
      <c r="C126" s="1319"/>
      <c r="D126" s="1320"/>
      <c r="E126" s="1233"/>
      <c r="F126" s="1234"/>
      <c r="G126" s="1234"/>
      <c r="H126" s="1234"/>
      <c r="I126" s="1234"/>
      <c r="J126" s="1235"/>
      <c r="K126" s="1232"/>
      <c r="L126" s="1232"/>
      <c r="M126" s="1232"/>
      <c r="N126" s="1232"/>
      <c r="O126" s="1232"/>
      <c r="P126" s="1232"/>
      <c r="Q126" s="1232"/>
      <c r="R126" s="1232"/>
      <c r="S126" s="1232"/>
      <c r="T126" s="1232"/>
      <c r="U126" s="1232"/>
      <c r="V126" s="1232"/>
    </row>
    <row r="127" spans="2:22" s="2" customFormat="1" ht="37.5" customHeight="1" x14ac:dyDescent="0.15">
      <c r="B127" s="1369"/>
      <c r="C127" s="1319"/>
      <c r="D127" s="1320"/>
      <c r="E127" s="1300"/>
      <c r="F127" s="1234"/>
      <c r="G127" s="1234"/>
      <c r="H127" s="1234"/>
      <c r="I127" s="1234"/>
      <c r="J127" s="1235"/>
      <c r="K127" s="1231"/>
      <c r="L127" s="1231"/>
      <c r="M127" s="1231"/>
      <c r="N127" s="1231"/>
      <c r="O127" s="1231"/>
      <c r="P127" s="1231"/>
      <c r="Q127" s="1231"/>
      <c r="R127" s="1231"/>
      <c r="S127" s="1231"/>
      <c r="T127" s="1231"/>
      <c r="U127" s="1231"/>
      <c r="V127" s="1231"/>
    </row>
    <row r="128" spans="2:22" s="2" customFormat="1" ht="37.5" customHeight="1" x14ac:dyDescent="0.15">
      <c r="B128" s="1369"/>
      <c r="C128" s="1319"/>
      <c r="D128" s="1320"/>
      <c r="E128" s="1233"/>
      <c r="F128" s="1234"/>
      <c r="G128" s="1234"/>
      <c r="H128" s="1234"/>
      <c r="I128" s="1234"/>
      <c r="J128" s="1235"/>
      <c r="K128" s="1232"/>
      <c r="L128" s="1232"/>
      <c r="M128" s="1232"/>
      <c r="N128" s="1232"/>
      <c r="O128" s="1232"/>
      <c r="P128" s="1232"/>
      <c r="Q128" s="1232"/>
      <c r="R128" s="1232"/>
      <c r="S128" s="1232"/>
      <c r="T128" s="1232"/>
      <c r="U128" s="1232"/>
      <c r="V128" s="1232"/>
    </row>
    <row r="129" spans="2:28" s="2" customFormat="1" ht="37.5" customHeight="1" x14ac:dyDescent="0.15">
      <c r="B129" s="1369"/>
      <c r="C129" s="1319"/>
      <c r="D129" s="1320"/>
      <c r="E129" s="1300"/>
      <c r="F129" s="1234"/>
      <c r="G129" s="1234"/>
      <c r="H129" s="1234"/>
      <c r="I129" s="1234"/>
      <c r="J129" s="1235"/>
      <c r="K129" s="1231"/>
      <c r="L129" s="1231"/>
      <c r="M129" s="1231"/>
      <c r="N129" s="1231"/>
      <c r="O129" s="1231"/>
      <c r="P129" s="1231"/>
      <c r="Q129" s="1231"/>
      <c r="R129" s="1231"/>
      <c r="S129" s="1231"/>
      <c r="T129" s="1231"/>
      <c r="U129" s="1231"/>
      <c r="V129" s="1231"/>
    </row>
    <row r="130" spans="2:28" s="2" customFormat="1" ht="37.5" customHeight="1" x14ac:dyDescent="0.15">
      <c r="B130" s="1369"/>
      <c r="C130" s="1319"/>
      <c r="D130" s="1320"/>
      <c r="E130" s="1233"/>
      <c r="F130" s="1234"/>
      <c r="G130" s="1234"/>
      <c r="H130" s="1234"/>
      <c r="I130" s="1234"/>
      <c r="J130" s="1235"/>
      <c r="K130" s="1232"/>
      <c r="L130" s="1232"/>
      <c r="M130" s="1232"/>
      <c r="N130" s="1232"/>
      <c r="O130" s="1232"/>
      <c r="P130" s="1232"/>
      <c r="Q130" s="1232"/>
      <c r="R130" s="1232"/>
      <c r="S130" s="1232"/>
      <c r="T130" s="1232"/>
      <c r="U130" s="1232"/>
      <c r="V130" s="1232"/>
    </row>
    <row r="131" spans="2:28" s="2" customFormat="1" ht="21" customHeight="1" x14ac:dyDescent="0.15">
      <c r="B131" s="1369"/>
      <c r="C131" s="1321"/>
      <c r="D131" s="1322"/>
      <c r="E131" s="1311" t="s">
        <v>390</v>
      </c>
      <c r="F131" s="1312"/>
      <c r="G131" s="1312"/>
      <c r="H131" s="1312"/>
      <c r="I131" s="1312"/>
      <c r="J131" s="1312"/>
      <c r="K131" s="1312"/>
      <c r="L131" s="1312"/>
      <c r="M131" s="1312"/>
      <c r="N131" s="1312"/>
      <c r="O131" s="1312"/>
      <c r="P131" s="1312"/>
      <c r="Q131" s="1312"/>
      <c r="R131" s="1312"/>
      <c r="S131" s="1312"/>
      <c r="T131" s="1312"/>
      <c r="U131" s="1312"/>
      <c r="V131" s="1313"/>
      <c r="Y131" s="2" t="s">
        <v>391</v>
      </c>
    </row>
    <row r="132" spans="2:28" s="2" customFormat="1" ht="22.5" customHeight="1" x14ac:dyDescent="0.15">
      <c r="B132" s="1330"/>
      <c r="C132" s="1301" t="s">
        <v>392</v>
      </c>
      <c r="D132" s="1301"/>
      <c r="E132" s="1302" t="s">
        <v>393</v>
      </c>
      <c r="F132" s="1303"/>
      <c r="G132" s="1303"/>
      <c r="H132" s="1303"/>
      <c r="I132" s="1303"/>
      <c r="J132" s="1304"/>
      <c r="K132" s="107"/>
      <c r="L132" s="107"/>
      <c r="M132" s="107"/>
      <c r="N132" s="107"/>
      <c r="O132" s="107"/>
      <c r="P132" s="107"/>
      <c r="Q132" s="107"/>
      <c r="R132" s="107"/>
      <c r="S132" s="107"/>
      <c r="T132" s="107"/>
      <c r="U132" s="107"/>
      <c r="V132" s="107"/>
    </row>
    <row r="133" spans="2:28" s="2" customFormat="1" ht="31.5" customHeight="1" x14ac:dyDescent="0.15">
      <c r="B133" s="4" t="s">
        <v>394</v>
      </c>
      <c r="D133" s="20"/>
      <c r="E133" s="91"/>
      <c r="F133" s="91"/>
      <c r="G133" s="91"/>
      <c r="H133" s="91"/>
      <c r="I133" s="91"/>
      <c r="K133" s="4"/>
      <c r="X133" s="91"/>
      <c r="Z133" s="91"/>
      <c r="AA133" s="20"/>
      <c r="AB133" s="20"/>
    </row>
    <row r="134" spans="2:28" s="2" customFormat="1" ht="31.5" customHeight="1" x14ac:dyDescent="0.15">
      <c r="B134" s="4" t="s">
        <v>395</v>
      </c>
      <c r="D134" s="20"/>
      <c r="E134" s="91"/>
      <c r="F134" s="91"/>
      <c r="G134" s="91"/>
      <c r="H134" s="91"/>
      <c r="I134" s="91"/>
      <c r="K134" s="4" t="s">
        <v>289</v>
      </c>
      <c r="X134" s="91"/>
      <c r="Z134" s="91"/>
      <c r="AA134" s="20"/>
      <c r="AB134" s="20"/>
    </row>
    <row r="135" spans="2:28" ht="21.75" customHeight="1" x14ac:dyDescent="0.15">
      <c r="B135" s="1143" t="s">
        <v>290</v>
      </c>
      <c r="C135" s="1143"/>
      <c r="D135" s="1305" t="s">
        <v>291</v>
      </c>
      <c r="E135" s="1256"/>
      <c r="F135" s="1256"/>
      <c r="G135" s="1256"/>
      <c r="H135" s="1256"/>
      <c r="I135" s="1256"/>
      <c r="J135" s="1060" t="s">
        <v>292</v>
      </c>
      <c r="K135" s="1254"/>
      <c r="L135" s="1254"/>
      <c r="M135" s="1254"/>
      <c r="N135" s="1254"/>
      <c r="O135" s="1254"/>
      <c r="P135" s="1254"/>
      <c r="Q135" s="1254"/>
      <c r="R135" s="1254"/>
      <c r="S135" s="1254"/>
      <c r="T135" s="1254"/>
      <c r="U135" s="1061"/>
      <c r="V135" s="1309" t="s">
        <v>396</v>
      </c>
      <c r="Y135" s="865"/>
    </row>
    <row r="136" spans="2:28" s="2" customFormat="1" ht="24.75" customHeight="1" x14ac:dyDescent="0.15">
      <c r="B136" s="1143"/>
      <c r="C136" s="1143"/>
      <c r="D136" s="1306"/>
      <c r="E136" s="1307"/>
      <c r="F136" s="1307"/>
      <c r="G136" s="1307"/>
      <c r="H136" s="1307"/>
      <c r="I136" s="1307"/>
      <c r="J136" s="122" t="s">
        <v>293</v>
      </c>
      <c r="K136" s="122" t="s">
        <v>294</v>
      </c>
      <c r="L136" s="122" t="s">
        <v>295</v>
      </c>
      <c r="M136" s="122" t="s">
        <v>296</v>
      </c>
      <c r="N136" s="122" t="s">
        <v>297</v>
      </c>
      <c r="O136" s="122" t="s">
        <v>298</v>
      </c>
      <c r="P136" s="122" t="s">
        <v>299</v>
      </c>
      <c r="Q136" s="122" t="s">
        <v>300</v>
      </c>
      <c r="R136" s="122" t="s">
        <v>301</v>
      </c>
      <c r="S136" s="122" t="s">
        <v>302</v>
      </c>
      <c r="T136" s="122" t="s">
        <v>303</v>
      </c>
      <c r="U136" s="122" t="s">
        <v>304</v>
      </c>
      <c r="V136" s="1310"/>
    </row>
    <row r="137" spans="2:28" s="2" customFormat="1" ht="34.5" customHeight="1" x14ac:dyDescent="0.15">
      <c r="B137" s="1294" t="s">
        <v>397</v>
      </c>
      <c r="C137" s="1295"/>
      <c r="D137" s="1300" t="s">
        <v>398</v>
      </c>
      <c r="E137" s="1234"/>
      <c r="F137" s="1234"/>
      <c r="G137" s="1234"/>
      <c r="H137" s="1234"/>
      <c r="I137" s="1234"/>
      <c r="J137" s="107"/>
      <c r="K137" s="107"/>
      <c r="L137" s="107"/>
      <c r="M137" s="107"/>
      <c r="N137" s="107"/>
      <c r="O137" s="107"/>
      <c r="P137" s="107"/>
      <c r="Q137" s="107"/>
      <c r="R137" s="107"/>
      <c r="S137" s="107"/>
      <c r="T137" s="107"/>
      <c r="U137" s="286"/>
      <c r="V137" s="135"/>
    </row>
    <row r="138" spans="2:28" s="2" customFormat="1" ht="34.5" customHeight="1" x14ac:dyDescent="0.15">
      <c r="B138" s="1296"/>
      <c r="C138" s="1297"/>
      <c r="D138" s="1300" t="s">
        <v>399</v>
      </c>
      <c r="E138" s="1234"/>
      <c r="F138" s="1234"/>
      <c r="G138" s="1234"/>
      <c r="H138" s="1234"/>
      <c r="I138" s="1234"/>
      <c r="J138" s="107"/>
      <c r="K138" s="107"/>
      <c r="L138" s="107"/>
      <c r="M138" s="107"/>
      <c r="N138" s="107"/>
      <c r="O138" s="107"/>
      <c r="P138" s="107"/>
      <c r="Q138" s="107"/>
      <c r="R138" s="107"/>
      <c r="S138" s="107"/>
      <c r="T138" s="107"/>
      <c r="U138" s="286"/>
      <c r="V138" s="136"/>
    </row>
    <row r="139" spans="2:28" s="2" customFormat="1" ht="34.5" customHeight="1" x14ac:dyDescent="0.15">
      <c r="B139" s="1296"/>
      <c r="C139" s="1297"/>
      <c r="D139" s="1300" t="s">
        <v>400</v>
      </c>
      <c r="E139" s="1234"/>
      <c r="F139" s="1234"/>
      <c r="G139" s="1234"/>
      <c r="H139" s="1234"/>
      <c r="I139" s="1234"/>
      <c r="J139" s="107"/>
      <c r="K139" s="107"/>
      <c r="L139" s="107"/>
      <c r="M139" s="107"/>
      <c r="N139" s="107"/>
      <c r="O139" s="107"/>
      <c r="P139" s="107"/>
      <c r="Q139" s="107"/>
      <c r="R139" s="107"/>
      <c r="S139" s="107"/>
      <c r="T139" s="107"/>
      <c r="U139" s="286"/>
      <c r="V139" s="136"/>
    </row>
    <row r="140" spans="2:28" s="2" customFormat="1" ht="34.5" customHeight="1" x14ac:dyDescent="0.15">
      <c r="B140" s="1296"/>
      <c r="C140" s="1297"/>
      <c r="D140" s="1300" t="s">
        <v>401</v>
      </c>
      <c r="E140" s="1234"/>
      <c r="F140" s="1234"/>
      <c r="G140" s="1234"/>
      <c r="H140" s="1234"/>
      <c r="I140" s="1234"/>
      <c r="J140" s="107"/>
      <c r="K140" s="107"/>
      <c r="L140" s="107"/>
      <c r="M140" s="107"/>
      <c r="N140" s="107"/>
      <c r="O140" s="107"/>
      <c r="P140" s="107"/>
      <c r="Q140" s="107"/>
      <c r="R140" s="107"/>
      <c r="S140" s="107"/>
      <c r="T140" s="107"/>
      <c r="U140" s="286"/>
      <c r="V140" s="136"/>
    </row>
    <row r="141" spans="2:28" s="2" customFormat="1" ht="34.5" customHeight="1" x14ac:dyDescent="0.15">
      <c r="B141" s="1296"/>
      <c r="C141" s="1297"/>
      <c r="D141" s="1300" t="s">
        <v>402</v>
      </c>
      <c r="E141" s="1234"/>
      <c r="F141" s="1234"/>
      <c r="G141" s="1234"/>
      <c r="H141" s="1234"/>
      <c r="I141" s="1234"/>
      <c r="J141" s="107"/>
      <c r="K141" s="107"/>
      <c r="L141" s="107"/>
      <c r="M141" s="107"/>
      <c r="N141" s="107"/>
      <c r="O141" s="107"/>
      <c r="P141" s="107"/>
      <c r="Q141" s="107"/>
      <c r="R141" s="107"/>
      <c r="S141" s="107"/>
      <c r="T141" s="107"/>
      <c r="U141" s="286"/>
      <c r="V141" s="136"/>
    </row>
    <row r="142" spans="2:28" s="2" customFormat="1" ht="34.5" customHeight="1" x14ac:dyDescent="0.15">
      <c r="B142" s="1296"/>
      <c r="C142" s="1297"/>
      <c r="D142" s="1300" t="s">
        <v>403</v>
      </c>
      <c r="E142" s="1234"/>
      <c r="F142" s="1234"/>
      <c r="G142" s="1234"/>
      <c r="H142" s="1234"/>
      <c r="I142" s="1234"/>
      <c r="J142" s="107"/>
      <c r="K142" s="107"/>
      <c r="L142" s="107"/>
      <c r="M142" s="107"/>
      <c r="N142" s="107"/>
      <c r="O142" s="107"/>
      <c r="P142" s="107"/>
      <c r="Q142" s="107"/>
      <c r="R142" s="107"/>
      <c r="S142" s="107"/>
      <c r="T142" s="107"/>
      <c r="U142" s="286"/>
      <c r="V142" s="136"/>
    </row>
    <row r="143" spans="2:28" s="2" customFormat="1" ht="34.5" customHeight="1" x14ac:dyDescent="0.15">
      <c r="B143" s="1296"/>
      <c r="C143" s="1297"/>
      <c r="D143" s="1300" t="s">
        <v>404</v>
      </c>
      <c r="E143" s="1234"/>
      <c r="F143" s="1234"/>
      <c r="G143" s="1234"/>
      <c r="H143" s="1234"/>
      <c r="I143" s="1234"/>
      <c r="J143" s="107"/>
      <c r="K143" s="107"/>
      <c r="L143" s="107"/>
      <c r="M143" s="107"/>
      <c r="N143" s="107"/>
      <c r="O143" s="107"/>
      <c r="P143" s="107"/>
      <c r="Q143" s="107"/>
      <c r="R143" s="107"/>
      <c r="S143" s="107"/>
      <c r="T143" s="107"/>
      <c r="U143" s="286"/>
      <c r="V143" s="136"/>
    </row>
    <row r="144" spans="2:28" s="2" customFormat="1" ht="34.5" customHeight="1" x14ac:dyDescent="0.15">
      <c r="B144" s="1298"/>
      <c r="C144" s="1299"/>
      <c r="D144" s="1300" t="s">
        <v>405</v>
      </c>
      <c r="E144" s="1234"/>
      <c r="F144" s="1234"/>
      <c r="G144" s="1234"/>
      <c r="H144" s="1234"/>
      <c r="I144" s="1234"/>
      <c r="J144" s="107"/>
      <c r="K144" s="107"/>
      <c r="L144" s="107"/>
      <c r="M144" s="107"/>
      <c r="N144" s="107"/>
      <c r="O144" s="107"/>
      <c r="P144" s="107"/>
      <c r="Q144" s="107"/>
      <c r="R144" s="107"/>
      <c r="S144" s="107"/>
      <c r="T144" s="107"/>
      <c r="U144" s="286"/>
      <c r="V144" s="136"/>
    </row>
    <row r="145" spans="1:34" s="2" customFormat="1" ht="25.5" customHeight="1" x14ac:dyDescent="0.15">
      <c r="B145" s="1060"/>
      <c r="C145" s="1254"/>
      <c r="D145" s="1286" t="s">
        <v>406</v>
      </c>
      <c r="E145" s="1287"/>
      <c r="F145" s="1287"/>
      <c r="G145" s="1287"/>
      <c r="H145" s="1287"/>
      <c r="I145" s="1288"/>
      <c r="J145" s="107"/>
      <c r="K145" s="107"/>
      <c r="L145" s="107"/>
      <c r="M145" s="107"/>
      <c r="N145" s="107"/>
      <c r="O145" s="107"/>
      <c r="P145" s="107"/>
      <c r="Q145" s="107"/>
      <c r="R145" s="107"/>
      <c r="S145" s="107"/>
      <c r="T145" s="107"/>
      <c r="U145" s="286"/>
      <c r="V145" s="136"/>
    </row>
    <row r="146" spans="1:34" s="2" customFormat="1" ht="60.75" customHeight="1" thickBot="1" x14ac:dyDescent="0.2">
      <c r="B146" s="1237" t="s">
        <v>407</v>
      </c>
      <c r="C146" s="1237"/>
      <c r="D146" s="1237"/>
      <c r="E146" s="1237"/>
      <c r="F146" s="1237"/>
      <c r="G146" s="1237"/>
      <c r="H146" s="1237"/>
      <c r="I146" s="1237"/>
      <c r="J146" s="1237"/>
      <c r="K146" s="1237"/>
      <c r="L146" s="1237"/>
      <c r="M146" s="1237"/>
      <c r="N146" s="1237"/>
      <c r="O146" s="1237"/>
      <c r="P146" s="1237"/>
      <c r="Q146" s="1237"/>
      <c r="R146" s="1237"/>
      <c r="S146" s="1237"/>
      <c r="T146" s="1237"/>
      <c r="U146" s="1237"/>
      <c r="V146" s="1237"/>
      <c r="W146" s="1237"/>
    </row>
    <row r="147" spans="1:34" s="124" customFormat="1" ht="26.25" customHeight="1" x14ac:dyDescent="0.4">
      <c r="B147" s="137" t="s">
        <v>408</v>
      </c>
      <c r="C147" s="138"/>
      <c r="D147" s="138"/>
      <c r="E147" s="138"/>
      <c r="F147" s="138"/>
      <c r="G147" s="138"/>
      <c r="H147" s="138"/>
      <c r="I147" s="138"/>
      <c r="J147" s="138"/>
      <c r="K147" s="138"/>
      <c r="L147" s="138"/>
      <c r="M147" s="138"/>
      <c r="N147" s="138"/>
      <c r="O147" s="138"/>
      <c r="P147" s="138"/>
      <c r="Q147" s="138"/>
      <c r="R147" s="138"/>
      <c r="S147" s="138"/>
      <c r="T147" s="138"/>
      <c r="U147" s="138"/>
      <c r="V147" s="139"/>
      <c r="W147" s="140"/>
    </row>
    <row r="148" spans="1:34" s="145" customFormat="1" ht="26.25" customHeight="1" x14ac:dyDescent="0.15">
      <c r="A148" s="141"/>
      <c r="B148" s="1289" t="s">
        <v>409</v>
      </c>
      <c r="C148" s="1290"/>
      <c r="D148" s="1290"/>
      <c r="E148" s="1290"/>
      <c r="F148" s="1291"/>
      <c r="G148" s="142"/>
      <c r="H148" s="127" t="s">
        <v>410</v>
      </c>
      <c r="I148" s="143"/>
      <c r="J148" s="143"/>
      <c r="K148" s="143"/>
      <c r="L148" s="143"/>
      <c r="M148" s="144"/>
      <c r="N148" s="142"/>
      <c r="O148" s="1292" t="s">
        <v>411</v>
      </c>
      <c r="P148" s="1293"/>
      <c r="Q148" s="1293"/>
      <c r="R148" s="1293"/>
      <c r="S148" s="1293"/>
      <c r="T148" s="1293"/>
      <c r="V148" s="146"/>
      <c r="W148" s="20"/>
    </row>
    <row r="149" spans="1:34" s="145" customFormat="1" ht="26.25" customHeight="1" x14ac:dyDescent="0.4">
      <c r="A149" s="141"/>
      <c r="B149" s="1273" t="s">
        <v>412</v>
      </c>
      <c r="C149" s="1274"/>
      <c r="D149" s="1274"/>
      <c r="E149" s="1274"/>
      <c r="F149" s="1274"/>
      <c r="G149" s="1275"/>
      <c r="H149" s="1276"/>
      <c r="I149" s="1276"/>
      <c r="J149" s="1277"/>
      <c r="K149" s="1278" t="s">
        <v>414</v>
      </c>
      <c r="L149" s="1279"/>
      <c r="M149" s="1279"/>
      <c r="N149" s="1279"/>
      <c r="O149" s="1279"/>
      <c r="P149" s="1280"/>
      <c r="Q149" s="1275"/>
      <c r="R149" s="1276"/>
      <c r="S149" s="1276"/>
      <c r="T149" s="1276"/>
      <c r="U149" s="1276"/>
      <c r="V149" s="1281"/>
      <c r="W149" s="80"/>
      <c r="AC149" s="124"/>
      <c r="AD149" s="124"/>
      <c r="AE149" s="124"/>
      <c r="AF149" s="124"/>
      <c r="AG149" s="124"/>
      <c r="AH149" s="124"/>
    </row>
    <row r="150" spans="1:34" s="145" customFormat="1" ht="35.25" customHeight="1" thickBot="1" x14ac:dyDescent="0.2">
      <c r="A150" s="141"/>
      <c r="B150" s="147"/>
      <c r="C150" s="1282" t="s">
        <v>415</v>
      </c>
      <c r="D150" s="1282"/>
      <c r="E150" s="1282"/>
      <c r="F150" s="1282"/>
      <c r="G150" s="1282"/>
      <c r="H150" s="1282"/>
      <c r="I150" s="1282"/>
      <c r="J150" s="1282"/>
      <c r="K150" s="148"/>
      <c r="L150" s="148"/>
      <c r="M150" s="148"/>
      <c r="N150" s="148"/>
      <c r="O150" s="148"/>
      <c r="P150" s="148"/>
      <c r="Q150" s="148"/>
      <c r="R150" s="148"/>
      <c r="S150" s="148"/>
      <c r="T150" s="148"/>
      <c r="U150" s="148"/>
      <c r="V150" s="149"/>
    </row>
    <row r="151" spans="1:34" s="145" customFormat="1" ht="24" customHeight="1" x14ac:dyDescent="0.15">
      <c r="A151" s="141"/>
      <c r="B151" s="16" t="s">
        <v>416</v>
      </c>
      <c r="C151" s="16"/>
      <c r="D151" s="16"/>
      <c r="E151" s="16"/>
      <c r="F151" s="16"/>
      <c r="H151" s="150"/>
      <c r="I151" s="129"/>
      <c r="J151" s="129"/>
      <c r="K151" s="129"/>
      <c r="L151" s="129"/>
      <c r="M151" s="129"/>
      <c r="N151" s="129"/>
      <c r="O151" s="151"/>
      <c r="P151" s="129"/>
      <c r="Q151" s="129"/>
      <c r="R151" s="129"/>
      <c r="S151" s="129"/>
      <c r="T151" s="129"/>
      <c r="U151" s="129"/>
      <c r="V151" s="129"/>
      <c r="W151" s="79"/>
    </row>
    <row r="152" spans="1:34" s="145" customFormat="1" ht="27" customHeight="1" x14ac:dyDescent="0.15">
      <c r="A152" s="141"/>
      <c r="B152" s="1283"/>
      <c r="C152" s="1284"/>
      <c r="D152" s="1284"/>
      <c r="E152" s="1284"/>
      <c r="F152" s="1284"/>
      <c r="G152" s="1284"/>
      <c r="H152" s="1284"/>
      <c r="I152" s="1284"/>
      <c r="J152" s="1284"/>
      <c r="K152" s="1284"/>
      <c r="L152" s="1284"/>
      <c r="M152" s="1284"/>
      <c r="N152" s="1284"/>
      <c r="O152" s="1284"/>
      <c r="P152" s="1284"/>
      <c r="Q152" s="1284"/>
      <c r="R152" s="1284"/>
      <c r="S152" s="1284"/>
      <c r="T152" s="1284"/>
      <c r="U152" s="1284"/>
      <c r="V152" s="1285"/>
      <c r="W152" s="79"/>
    </row>
    <row r="153" spans="1:34" s="145" customFormat="1" ht="9" customHeight="1" x14ac:dyDescent="0.15">
      <c r="A153" s="141"/>
      <c r="B153" s="129"/>
      <c r="C153" s="129"/>
      <c r="D153" s="129"/>
      <c r="E153" s="129"/>
      <c r="F153" s="129"/>
      <c r="G153" s="129"/>
      <c r="H153" s="129"/>
      <c r="I153" s="79"/>
      <c r="J153" s="16"/>
      <c r="K153" s="16"/>
      <c r="L153" s="16"/>
      <c r="M153" s="16"/>
      <c r="N153" s="16"/>
      <c r="O153" s="129"/>
      <c r="P153" s="129"/>
      <c r="Q153" s="129"/>
      <c r="R153" s="129"/>
      <c r="S153" s="129"/>
      <c r="T153" s="129"/>
      <c r="U153" s="129"/>
      <c r="V153" s="129"/>
      <c r="W153" s="79"/>
    </row>
    <row r="154" spans="1:34" s="124" customFormat="1" ht="24.75" customHeight="1" x14ac:dyDescent="0.4">
      <c r="A154" s="68" t="s">
        <v>417</v>
      </c>
      <c r="L154" s="152"/>
      <c r="M154" s="152"/>
      <c r="N154" s="152"/>
      <c r="O154" s="152"/>
      <c r="R154" s="152"/>
      <c r="S154" s="152"/>
    </row>
    <row r="155" spans="1:34" s="124" customFormat="1" ht="56.25" customHeight="1" x14ac:dyDescent="0.4">
      <c r="A155" s="8"/>
      <c r="B155" s="1253" t="s">
        <v>418</v>
      </c>
      <c r="C155" s="1253"/>
      <c r="D155" s="1253"/>
      <c r="E155" s="1253"/>
      <c r="F155" s="1253"/>
      <c r="G155" s="1253"/>
      <c r="H155" s="1253"/>
      <c r="I155" s="1253"/>
      <c r="J155" s="1253"/>
      <c r="K155" s="1253"/>
      <c r="L155" s="1253"/>
      <c r="M155" s="1253"/>
      <c r="N155" s="1253"/>
      <c r="O155" s="1253"/>
      <c r="P155" s="1253"/>
      <c r="Q155" s="1253"/>
      <c r="R155" s="1253"/>
      <c r="S155" s="1253"/>
      <c r="T155" s="1253"/>
      <c r="U155" s="1253"/>
      <c r="V155" s="79"/>
    </row>
    <row r="156" spans="1:34" s="2" customFormat="1" ht="21.75" customHeight="1" x14ac:dyDescent="0.15">
      <c r="B156" s="1060" t="s">
        <v>419</v>
      </c>
      <c r="C156" s="1254"/>
      <c r="D156" s="1254"/>
      <c r="E156" s="1254"/>
      <c r="F156" s="1254"/>
      <c r="G156" s="1254"/>
      <c r="H156" s="1254"/>
      <c r="I156" s="1254"/>
      <c r="J156" s="1254"/>
      <c r="K156" s="1254"/>
      <c r="L156" s="1254"/>
      <c r="M156" s="1061"/>
      <c r="N156" s="1255" t="s">
        <v>420</v>
      </c>
      <c r="O156" s="1256"/>
      <c r="P156" s="1177"/>
      <c r="Q156" s="1060" t="s">
        <v>421</v>
      </c>
      <c r="R156" s="1254"/>
      <c r="S156" s="1254"/>
      <c r="T156" s="1254"/>
      <c r="U156" s="1061"/>
    </row>
    <row r="157" spans="1:34" s="2" customFormat="1" ht="28.5" customHeight="1" x14ac:dyDescent="0.15">
      <c r="B157" s="1060" t="s">
        <v>422</v>
      </c>
      <c r="C157" s="1061"/>
      <c r="D157" s="1060" t="s">
        <v>291</v>
      </c>
      <c r="E157" s="1254"/>
      <c r="F157" s="1254"/>
      <c r="G157" s="1061"/>
      <c r="H157" s="1060" t="s">
        <v>62</v>
      </c>
      <c r="I157" s="1254"/>
      <c r="J157" s="1254"/>
      <c r="K157" s="1254"/>
      <c r="L157" s="1254"/>
      <c r="M157" s="1061"/>
      <c r="N157" s="1257" t="s">
        <v>423</v>
      </c>
      <c r="O157" s="1258"/>
      <c r="P157" s="1259"/>
      <c r="Q157" s="121" t="s">
        <v>424</v>
      </c>
      <c r="R157" s="121" t="s">
        <v>425</v>
      </c>
      <c r="S157" s="121" t="s">
        <v>426</v>
      </c>
      <c r="T157" s="121" t="s">
        <v>427</v>
      </c>
      <c r="U157" s="121" t="s">
        <v>428</v>
      </c>
    </row>
    <row r="158" spans="1:34" s="2" customFormat="1" ht="30.75" customHeight="1" x14ac:dyDescent="0.15">
      <c r="B158" s="1260"/>
      <c r="C158" s="1261"/>
      <c r="D158" s="1247"/>
      <c r="E158" s="1248"/>
      <c r="F158" s="1248"/>
      <c r="G158" s="1249"/>
      <c r="H158" s="1264"/>
      <c r="I158" s="1265"/>
      <c r="J158" s="1265"/>
      <c r="K158" s="1265"/>
      <c r="L158" s="1265"/>
      <c r="M158" s="1266"/>
      <c r="N158" s="1267"/>
      <c r="O158" s="1268"/>
      <c r="P158" s="1271"/>
      <c r="Q158" s="1231"/>
      <c r="R158" s="1231"/>
      <c r="S158" s="1231"/>
      <c r="T158" s="1231"/>
      <c r="U158" s="1231"/>
    </row>
    <row r="159" spans="1:34" s="2" customFormat="1" ht="30.75" customHeight="1" x14ac:dyDescent="0.15">
      <c r="B159" s="1262"/>
      <c r="C159" s="1263"/>
      <c r="D159" s="1250"/>
      <c r="E159" s="1251"/>
      <c r="F159" s="1251"/>
      <c r="G159" s="1252"/>
      <c r="H159" s="1247"/>
      <c r="I159" s="1248"/>
      <c r="J159" s="1248"/>
      <c r="K159" s="1248"/>
      <c r="L159" s="1248"/>
      <c r="M159" s="1249"/>
      <c r="N159" s="1269"/>
      <c r="O159" s="1270"/>
      <c r="P159" s="1272"/>
      <c r="Q159" s="1232"/>
      <c r="R159" s="1232"/>
      <c r="S159" s="1232"/>
      <c r="T159" s="1232"/>
      <c r="U159" s="1232"/>
    </row>
    <row r="160" spans="1:34" s="2" customFormat="1" ht="30.75" customHeight="1" x14ac:dyDescent="0.15">
      <c r="B160" s="1260"/>
      <c r="C160" s="1261"/>
      <c r="D160" s="1247"/>
      <c r="E160" s="1248"/>
      <c r="F160" s="1248"/>
      <c r="G160" s="1249"/>
      <c r="H160" s="1264"/>
      <c r="I160" s="1265"/>
      <c r="J160" s="1265"/>
      <c r="K160" s="1265"/>
      <c r="L160" s="1265"/>
      <c r="M160" s="1266"/>
      <c r="N160" s="1267"/>
      <c r="O160" s="1268"/>
      <c r="P160" s="1271"/>
      <c r="Q160" s="1231"/>
      <c r="R160" s="1231"/>
      <c r="S160" s="1231"/>
      <c r="T160" s="1231"/>
      <c r="U160" s="1231"/>
    </row>
    <row r="161" spans="2:25" s="2" customFormat="1" ht="30.75" customHeight="1" x14ac:dyDescent="0.15">
      <c r="B161" s="1262"/>
      <c r="C161" s="1263"/>
      <c r="D161" s="1250"/>
      <c r="E161" s="1251"/>
      <c r="F161" s="1251"/>
      <c r="G161" s="1252"/>
      <c r="H161" s="1247"/>
      <c r="I161" s="1248"/>
      <c r="J161" s="1248"/>
      <c r="K161" s="1248"/>
      <c r="L161" s="1248"/>
      <c r="M161" s="1249"/>
      <c r="N161" s="1269"/>
      <c r="O161" s="1270"/>
      <c r="P161" s="1272"/>
      <c r="Q161" s="1232"/>
      <c r="R161" s="1232"/>
      <c r="S161" s="1232"/>
      <c r="T161" s="1232"/>
      <c r="U161" s="1232"/>
    </row>
    <row r="162" spans="2:25" s="2" customFormat="1" ht="30.75" customHeight="1" x14ac:dyDescent="0.15">
      <c r="B162" s="1260"/>
      <c r="C162" s="1261"/>
      <c r="D162" s="1247"/>
      <c r="E162" s="1248"/>
      <c r="F162" s="1248"/>
      <c r="G162" s="1249"/>
      <c r="H162" s="1264"/>
      <c r="I162" s="1265"/>
      <c r="J162" s="1265"/>
      <c r="K162" s="1265"/>
      <c r="L162" s="1265"/>
      <c r="M162" s="1266"/>
      <c r="N162" s="1267"/>
      <c r="O162" s="1268"/>
      <c r="P162" s="1271"/>
      <c r="Q162" s="1231"/>
      <c r="R162" s="1231"/>
      <c r="S162" s="1231"/>
      <c r="T162" s="1231"/>
      <c r="U162" s="1231"/>
    </row>
    <row r="163" spans="2:25" s="2" customFormat="1" ht="30.75" customHeight="1" x14ac:dyDescent="0.15">
      <c r="B163" s="1262"/>
      <c r="C163" s="1263"/>
      <c r="D163" s="1250"/>
      <c r="E163" s="1251"/>
      <c r="F163" s="1251"/>
      <c r="G163" s="1252"/>
      <c r="H163" s="1247"/>
      <c r="I163" s="1248"/>
      <c r="J163" s="1248"/>
      <c r="K163" s="1248"/>
      <c r="L163" s="1248"/>
      <c r="M163" s="1249"/>
      <c r="N163" s="1269"/>
      <c r="O163" s="1270"/>
      <c r="P163" s="1272"/>
      <c r="Q163" s="1232"/>
      <c r="R163" s="1232"/>
      <c r="S163" s="1232"/>
      <c r="T163" s="1232"/>
      <c r="U163" s="1232"/>
    </row>
    <row r="164" spans="2:25" s="2" customFormat="1" ht="21.75" customHeight="1" x14ac:dyDescent="0.15">
      <c r="B164" s="1243"/>
      <c r="C164" s="1244"/>
      <c r="D164" s="1245" t="s">
        <v>390</v>
      </c>
      <c r="E164" s="1245"/>
      <c r="F164" s="1245"/>
      <c r="G164" s="1245"/>
      <c r="H164" s="1245"/>
      <c r="I164" s="1245"/>
      <c r="J164" s="1245"/>
      <c r="K164" s="1245"/>
      <c r="L164" s="1245"/>
      <c r="M164" s="1245"/>
      <c r="N164" s="1246"/>
      <c r="O164" s="1246"/>
      <c r="P164" s="134"/>
      <c r="Q164" s="134"/>
      <c r="R164" s="134"/>
      <c r="S164" s="134"/>
      <c r="T164" s="134"/>
      <c r="U164" s="153"/>
      <c r="Y164" s="2" t="s">
        <v>391</v>
      </c>
    </row>
    <row r="165" spans="2:25" s="2" customFormat="1" ht="12.75" customHeight="1" x14ac:dyDescent="0.15">
      <c r="B165" s="11"/>
      <c r="C165" s="11"/>
      <c r="D165" s="154"/>
      <c r="E165" s="154"/>
      <c r="F165" s="154"/>
      <c r="G165" s="154"/>
      <c r="H165" s="154"/>
      <c r="I165" s="154"/>
      <c r="J165" s="154"/>
      <c r="K165" s="154"/>
      <c r="L165" s="154"/>
      <c r="M165" s="154"/>
      <c r="N165" s="3"/>
      <c r="O165" s="3"/>
      <c r="P165" s="3"/>
      <c r="Q165" s="3"/>
      <c r="R165" s="3"/>
      <c r="S165" s="3"/>
      <c r="T165" s="3"/>
    </row>
    <row r="166" spans="2:25" s="2" customFormat="1" ht="26.25" customHeight="1" x14ac:dyDescent="0.15">
      <c r="B166" s="1239" t="s">
        <v>433</v>
      </c>
      <c r="C166" s="1239"/>
      <c r="D166" s="1239"/>
      <c r="E166" s="1239"/>
      <c r="F166" s="1239"/>
      <c r="G166" s="1239"/>
      <c r="H166" s="91"/>
      <c r="I166" s="107"/>
      <c r="J166" s="1240" t="s">
        <v>434</v>
      </c>
      <c r="K166" s="1241"/>
      <c r="L166" s="1242"/>
      <c r="M166" s="155"/>
      <c r="N166" s="156"/>
      <c r="O166" s="157" t="s">
        <v>435</v>
      </c>
      <c r="P166" s="158"/>
      <c r="Q166" s="158"/>
      <c r="R166" s="155"/>
      <c r="S166" s="1241" t="s">
        <v>436</v>
      </c>
      <c r="T166" s="1241"/>
      <c r="U166" s="1241"/>
      <c r="V166" s="1241"/>
      <c r="W166" s="1241"/>
    </row>
    <row r="167" spans="2:25" s="2" customFormat="1" ht="40.5" customHeight="1" x14ac:dyDescent="0.15">
      <c r="B167" s="1237" t="s">
        <v>437</v>
      </c>
      <c r="C167" s="1237"/>
      <c r="D167" s="1237"/>
      <c r="E167" s="1237"/>
      <c r="F167" s="1237"/>
      <c r="G167" s="1237"/>
      <c r="H167" s="1237"/>
      <c r="I167" s="1237"/>
      <c r="J167" s="1237"/>
      <c r="K167" s="1237"/>
      <c r="L167" s="1237"/>
      <c r="M167" s="1237"/>
      <c r="N167" s="1237"/>
      <c r="O167" s="1237"/>
      <c r="P167" s="1237"/>
      <c r="Q167" s="1237"/>
      <c r="R167" s="1237"/>
      <c r="S167" s="1237"/>
      <c r="T167" s="1237"/>
      <c r="U167" s="1237"/>
      <c r="V167" s="1237"/>
      <c r="W167" s="159"/>
    </row>
    <row r="168" spans="2:25" s="2" customFormat="1" ht="13.5" customHeight="1" x14ac:dyDescent="0.15">
      <c r="B168" s="75"/>
      <c r="C168" s="75"/>
      <c r="D168" s="75"/>
      <c r="E168" s="75"/>
      <c r="F168" s="75"/>
      <c r="G168" s="75"/>
      <c r="H168" s="75"/>
      <c r="I168" s="75"/>
      <c r="J168" s="75"/>
      <c r="K168" s="75"/>
      <c r="L168" s="75"/>
      <c r="M168" s="75"/>
      <c r="N168" s="75"/>
      <c r="O168" s="75"/>
      <c r="P168" s="75"/>
      <c r="Q168" s="75"/>
      <c r="R168" s="75"/>
      <c r="S168" s="75"/>
      <c r="T168" s="75"/>
      <c r="U168" s="75"/>
      <c r="V168" s="75"/>
      <c r="W168" s="159"/>
    </row>
  </sheetData>
  <dataConsolidate/>
  <mergeCells count="331">
    <mergeCell ref="U160:U161"/>
    <mergeCell ref="D161:G161"/>
    <mergeCell ref="B162:C163"/>
    <mergeCell ref="H162:M163"/>
    <mergeCell ref="N162:O163"/>
    <mergeCell ref="P162:P163"/>
    <mergeCell ref="Q162:Q163"/>
    <mergeCell ref="R162:R163"/>
    <mergeCell ref="S162:S163"/>
    <mergeCell ref="T162:T163"/>
    <mergeCell ref="U162:U163"/>
    <mergeCell ref="B160:C161"/>
    <mergeCell ref="D160:G160"/>
    <mergeCell ref="H160:M161"/>
    <mergeCell ref="N160:O161"/>
    <mergeCell ref="P160:P161"/>
    <mergeCell ref="Q160:Q161"/>
    <mergeCell ref="R160:R161"/>
    <mergeCell ref="S160:S161"/>
    <mergeCell ref="T160:T161"/>
    <mergeCell ref="T123:T124"/>
    <mergeCell ref="U123:U124"/>
    <mergeCell ref="V123:V124"/>
    <mergeCell ref="B123:B132"/>
    <mergeCell ref="C123:D131"/>
    <mergeCell ref="C9:E9"/>
    <mergeCell ref="F9:G9"/>
    <mergeCell ref="I9:L9"/>
    <mergeCell ref="B10:B11"/>
    <mergeCell ref="C10:E10"/>
    <mergeCell ref="F10:G10"/>
    <mergeCell ref="I10:L10"/>
    <mergeCell ref="I13:L13"/>
    <mergeCell ref="B14:L14"/>
    <mergeCell ref="N14:T14"/>
    <mergeCell ref="U14:V14"/>
    <mergeCell ref="B15:B16"/>
    <mergeCell ref="C15:E15"/>
    <mergeCell ref="F15:H16"/>
    <mergeCell ref="I15:L15"/>
    <mergeCell ref="C16:E16"/>
    <mergeCell ref="I16:L16"/>
    <mergeCell ref="N10:V13"/>
    <mergeCell ref="C11:E11"/>
    <mergeCell ref="B2:V2"/>
    <mergeCell ref="B4:H4"/>
    <mergeCell ref="C7:E7"/>
    <mergeCell ref="F7:H7"/>
    <mergeCell ref="I7:L7"/>
    <mergeCell ref="N7:V9"/>
    <mergeCell ref="B8:B9"/>
    <mergeCell ref="C8:E8"/>
    <mergeCell ref="F8:G8"/>
    <mergeCell ref="I8:L8"/>
    <mergeCell ref="F11:G11"/>
    <mergeCell ref="I11:L11"/>
    <mergeCell ref="B12:B13"/>
    <mergeCell ref="C12:E12"/>
    <mergeCell ref="F12:G12"/>
    <mergeCell ref="I12:L12"/>
    <mergeCell ref="C13:E13"/>
    <mergeCell ref="F13:G13"/>
    <mergeCell ref="C19:E19"/>
    <mergeCell ref="F19:H19"/>
    <mergeCell ref="I19:L19"/>
    <mergeCell ref="N19:V20"/>
    <mergeCell ref="B20:B21"/>
    <mergeCell ref="C20:E20"/>
    <mergeCell ref="F20:G20"/>
    <mergeCell ref="I20:L20"/>
    <mergeCell ref="C21:E21"/>
    <mergeCell ref="F21:G21"/>
    <mergeCell ref="I21:L21"/>
    <mergeCell ref="N21:V23"/>
    <mergeCell ref="B22:B23"/>
    <mergeCell ref="C22:E22"/>
    <mergeCell ref="F22:G22"/>
    <mergeCell ref="I22:L22"/>
    <mergeCell ref="C23:E23"/>
    <mergeCell ref="F23:G23"/>
    <mergeCell ref="I23:L23"/>
    <mergeCell ref="N31:V34"/>
    <mergeCell ref="B32:B33"/>
    <mergeCell ref="C32:E32"/>
    <mergeCell ref="F32:G32"/>
    <mergeCell ref="I32:L32"/>
    <mergeCell ref="C33:E33"/>
    <mergeCell ref="F33:G33"/>
    <mergeCell ref="N25:V28"/>
    <mergeCell ref="B26:L26"/>
    <mergeCell ref="B27:B28"/>
    <mergeCell ref="C27:E27"/>
    <mergeCell ref="F27:H28"/>
    <mergeCell ref="I27:L27"/>
    <mergeCell ref="C28:E28"/>
    <mergeCell ref="I28:L28"/>
    <mergeCell ref="B24:B25"/>
    <mergeCell ref="C24:E24"/>
    <mergeCell ref="F24:G24"/>
    <mergeCell ref="I24:L24"/>
    <mergeCell ref="C25:E25"/>
    <mergeCell ref="F25:G25"/>
    <mergeCell ref="I25:L25"/>
    <mergeCell ref="I33:L33"/>
    <mergeCell ref="B34:B35"/>
    <mergeCell ref="C34:E34"/>
    <mergeCell ref="F34:G34"/>
    <mergeCell ref="I34:L34"/>
    <mergeCell ref="C35:E35"/>
    <mergeCell ref="F35:G35"/>
    <mergeCell ref="I35:L35"/>
    <mergeCell ref="C31:E31"/>
    <mergeCell ref="F31:H31"/>
    <mergeCell ref="I31:L31"/>
    <mergeCell ref="B38:L38"/>
    <mergeCell ref="B39:B40"/>
    <mergeCell ref="C39:E39"/>
    <mergeCell ref="F39:H40"/>
    <mergeCell ref="I39:L39"/>
    <mergeCell ref="C40:E40"/>
    <mergeCell ref="I40:L40"/>
    <mergeCell ref="B36:B37"/>
    <mergeCell ref="C36:E36"/>
    <mergeCell ref="F36:G36"/>
    <mergeCell ref="I36:L36"/>
    <mergeCell ref="C37:E37"/>
    <mergeCell ref="F37:G37"/>
    <mergeCell ref="I37:L37"/>
    <mergeCell ref="S58:U58"/>
    <mergeCell ref="B63:C64"/>
    <mergeCell ref="D63:J64"/>
    <mergeCell ref="K63:V63"/>
    <mergeCell ref="B65:C66"/>
    <mergeCell ref="D65:J65"/>
    <mergeCell ref="D66:J66"/>
    <mergeCell ref="E43:I43"/>
    <mergeCell ref="J43:N43"/>
    <mergeCell ref="O43:V44"/>
    <mergeCell ref="B44:D44"/>
    <mergeCell ref="E47:G47"/>
    <mergeCell ref="B58:D58"/>
    <mergeCell ref="E58:G58"/>
    <mergeCell ref="H58:J58"/>
    <mergeCell ref="K58:M58"/>
    <mergeCell ref="P58:R58"/>
    <mergeCell ref="F44:G44"/>
    <mergeCell ref="K44:L44"/>
    <mergeCell ref="B67:C67"/>
    <mergeCell ref="D67:J67"/>
    <mergeCell ref="K67:V67"/>
    <mergeCell ref="B68:B80"/>
    <mergeCell ref="C68:C70"/>
    <mergeCell ref="D68:J68"/>
    <mergeCell ref="D69:J69"/>
    <mergeCell ref="D70:J70"/>
    <mergeCell ref="K70:V70"/>
    <mergeCell ref="C71:C73"/>
    <mergeCell ref="C77:C79"/>
    <mergeCell ref="D77:J77"/>
    <mergeCell ref="D78:J78"/>
    <mergeCell ref="K78:V78"/>
    <mergeCell ref="D79:J79"/>
    <mergeCell ref="K79:V79"/>
    <mergeCell ref="D71:J71"/>
    <mergeCell ref="D72:J72"/>
    <mergeCell ref="D73:J73"/>
    <mergeCell ref="K73:V73"/>
    <mergeCell ref="C74:C76"/>
    <mergeCell ref="D74:J74"/>
    <mergeCell ref="D75:J75"/>
    <mergeCell ref="K75:V75"/>
    <mergeCell ref="D76:J76"/>
    <mergeCell ref="K76:V76"/>
    <mergeCell ref="Q94:V94"/>
    <mergeCell ref="B96:W96"/>
    <mergeCell ref="C97:L97"/>
    <mergeCell ref="N97:V97"/>
    <mergeCell ref="C98:L98"/>
    <mergeCell ref="C99:L99"/>
    <mergeCell ref="Q99:V99"/>
    <mergeCell ref="D80:J80"/>
    <mergeCell ref="K80:V80"/>
    <mergeCell ref="B81:J81"/>
    <mergeCell ref="N85:W85"/>
    <mergeCell ref="Q86:V86"/>
    <mergeCell ref="Q89:V89"/>
    <mergeCell ref="C100:L100"/>
    <mergeCell ref="B104:D105"/>
    <mergeCell ref="E104:J105"/>
    <mergeCell ref="K104:V104"/>
    <mergeCell ref="B106:B115"/>
    <mergeCell ref="C106:D110"/>
    <mergeCell ref="E106:J106"/>
    <mergeCell ref="E107:J107"/>
    <mergeCell ref="E108:J108"/>
    <mergeCell ref="E109:J109"/>
    <mergeCell ref="E110:J110"/>
    <mergeCell ref="C111:D111"/>
    <mergeCell ref="E111:J111"/>
    <mergeCell ref="K111:V111"/>
    <mergeCell ref="C112:D115"/>
    <mergeCell ref="E112:J112"/>
    <mergeCell ref="K112:V112"/>
    <mergeCell ref="E113:J113"/>
    <mergeCell ref="K113:V113"/>
    <mergeCell ref="E114:J114"/>
    <mergeCell ref="K114:V114"/>
    <mergeCell ref="E115:J115"/>
    <mergeCell ref="K115:V115"/>
    <mergeCell ref="B116:B120"/>
    <mergeCell ref="C116:D120"/>
    <mergeCell ref="E116:J116"/>
    <mergeCell ref="E117:J117"/>
    <mergeCell ref="E118:J118"/>
    <mergeCell ref="E119:J119"/>
    <mergeCell ref="E120:J120"/>
    <mergeCell ref="B121:D122"/>
    <mergeCell ref="E121:J122"/>
    <mergeCell ref="C132:D132"/>
    <mergeCell ref="E132:J132"/>
    <mergeCell ref="B135:C136"/>
    <mergeCell ref="D135:I136"/>
    <mergeCell ref="J135:U135"/>
    <mergeCell ref="K121:V121"/>
    <mergeCell ref="E127:J127"/>
    <mergeCell ref="E128:J128"/>
    <mergeCell ref="E129:J129"/>
    <mergeCell ref="V135:V136"/>
    <mergeCell ref="E131:V131"/>
    <mergeCell ref="E124:J124"/>
    <mergeCell ref="E123:J123"/>
    <mergeCell ref="K123:K124"/>
    <mergeCell ref="L123:L124"/>
    <mergeCell ref="M123:M124"/>
    <mergeCell ref="N123:N124"/>
    <mergeCell ref="O123:O124"/>
    <mergeCell ref="P123:P124"/>
    <mergeCell ref="Q123:Q124"/>
    <mergeCell ref="R123:R124"/>
    <mergeCell ref="E125:J125"/>
    <mergeCell ref="K125:K126"/>
    <mergeCell ref="S123:S124"/>
    <mergeCell ref="B137:C144"/>
    <mergeCell ref="D137:I137"/>
    <mergeCell ref="D138:I138"/>
    <mergeCell ref="D139:I139"/>
    <mergeCell ref="D140:I140"/>
    <mergeCell ref="D144:I144"/>
    <mergeCell ref="D141:I141"/>
    <mergeCell ref="D142:I142"/>
    <mergeCell ref="D143:I143"/>
    <mergeCell ref="B149:F149"/>
    <mergeCell ref="G149:J149"/>
    <mergeCell ref="K149:P149"/>
    <mergeCell ref="Q149:V149"/>
    <mergeCell ref="C150:J150"/>
    <mergeCell ref="B152:V152"/>
    <mergeCell ref="B145:C145"/>
    <mergeCell ref="D145:I145"/>
    <mergeCell ref="B146:W146"/>
    <mergeCell ref="B148:F148"/>
    <mergeCell ref="O148:T148"/>
    <mergeCell ref="D159:G159"/>
    <mergeCell ref="B155:U155"/>
    <mergeCell ref="B156:M156"/>
    <mergeCell ref="N156:P156"/>
    <mergeCell ref="Q156:U156"/>
    <mergeCell ref="B157:C157"/>
    <mergeCell ref="D157:G157"/>
    <mergeCell ref="H157:M157"/>
    <mergeCell ref="N157:P157"/>
    <mergeCell ref="B158:C159"/>
    <mergeCell ref="H158:M159"/>
    <mergeCell ref="N158:O159"/>
    <mergeCell ref="Q158:Q159"/>
    <mergeCell ref="P158:P159"/>
    <mergeCell ref="R158:R159"/>
    <mergeCell ref="S158:S159"/>
    <mergeCell ref="T158:T159"/>
    <mergeCell ref="U158:U159"/>
    <mergeCell ref="N35:V37"/>
    <mergeCell ref="N38:T39"/>
    <mergeCell ref="N40:R40"/>
    <mergeCell ref="S40:V40"/>
    <mergeCell ref="B166:G166"/>
    <mergeCell ref="J166:L166"/>
    <mergeCell ref="S166:W166"/>
    <mergeCell ref="B167:V167"/>
    <mergeCell ref="B164:C164"/>
    <mergeCell ref="D164:M164"/>
    <mergeCell ref="N164:O164"/>
    <mergeCell ref="D162:G162"/>
    <mergeCell ref="D163:G163"/>
    <mergeCell ref="D158:G158"/>
    <mergeCell ref="U125:U126"/>
    <mergeCell ref="V125:V126"/>
    <mergeCell ref="E126:J126"/>
    <mergeCell ref="K127:K128"/>
    <mergeCell ref="L127:L128"/>
    <mergeCell ref="M127:M128"/>
    <mergeCell ref="N127:N128"/>
    <mergeCell ref="O127:O128"/>
    <mergeCell ref="P127:P128"/>
    <mergeCell ref="Q127:Q128"/>
    <mergeCell ref="R127:R128"/>
    <mergeCell ref="S127:S128"/>
    <mergeCell ref="T127:T128"/>
    <mergeCell ref="U127:U128"/>
    <mergeCell ref="V127:V128"/>
    <mergeCell ref="L125:L126"/>
    <mergeCell ref="M125:M126"/>
    <mergeCell ref="N125:N126"/>
    <mergeCell ref="O125:O126"/>
    <mergeCell ref="P125:P126"/>
    <mergeCell ref="Q125:Q126"/>
    <mergeCell ref="R125:R126"/>
    <mergeCell ref="S125:S126"/>
    <mergeCell ref="T125:T126"/>
    <mergeCell ref="T129:T130"/>
    <mergeCell ref="U129:U130"/>
    <mergeCell ref="V129:V130"/>
    <mergeCell ref="E130:J130"/>
    <mergeCell ref="K129:K130"/>
    <mergeCell ref="L129:L130"/>
    <mergeCell ref="M129:M130"/>
    <mergeCell ref="N129:N130"/>
    <mergeCell ref="O129:O130"/>
    <mergeCell ref="P129:P130"/>
    <mergeCell ref="Q129:Q130"/>
    <mergeCell ref="R129:R130"/>
    <mergeCell ref="S129:S130"/>
  </mergeCells>
  <phoneticPr fontId="4"/>
  <dataValidations count="12">
    <dataValidation type="list" allowBlank="1" showInputMessage="1" showErrorMessage="1" sqref="Q149:V149" xr:uid="{00000000-0002-0000-0100-000000000000}">
      <formula1>E.高度な保全活動</formula1>
    </dataValidation>
    <dataValidation type="list" allowBlank="1" showInputMessage="1" showErrorMessage="1" sqref="B158 B160 B162" xr:uid="{00000000-0002-0000-0100-000001000000}">
      <formula1>F.施設</formula1>
    </dataValidation>
    <dataValidation type="list" allowBlank="1" showInputMessage="1" showErrorMessage="1" sqref="G149:J149" xr:uid="{2FB8664E-8BB4-4939-ADCB-876477537D86}">
      <formula1>D.農村環境保全活動のテーマ</formula1>
    </dataValidation>
    <dataValidation type="list" allowBlank="1" showInputMessage="1" showErrorMessage="1" sqref="D137:I144" xr:uid="{6AE26DA5-A5A7-488E-9C92-B94A01F15B96}">
      <formula1>L.増進活動</formula1>
    </dataValidation>
    <dataValidation type="list" allowBlank="1" showInputMessage="1" showErrorMessage="1" sqref="E123:J123 E125:J125 E127:J127 E129:J129" xr:uid="{00000000-0002-0000-0100-000004000000}">
      <formula1>K.農村環境保全活動</formula1>
    </dataValidation>
    <dataValidation type="list" allowBlank="1" showInputMessage="1" showErrorMessage="1" sqref="K4 E49 I49 M49 Q49 G51 J51 K106:V110 V38 J53 M53 P53 P51 R166 K129:M129 K116:V120 M51 G53 G55 B84:B86 M84:M86 B88:B90 M88:M89 B92:B95 M92:M94 B97:B100 M97:M99 K81:V81 N148 J137:U145 G148 I166 M166 K65:V66 K68:V69 K71:V72 K74:V74 K77:V77 K132:V132 K123:M123 K125:M125 K127:M127 N123:V130 Q158:U158 Q160:U160 Q162:U162" xr:uid="{00000000-0002-0000-0100-000005000000}">
      <formula1>B.○か空白</formula1>
    </dataValidation>
    <dataValidation type="whole" imeMode="off" operator="greaterThanOrEqual" allowBlank="1" showInputMessage="1" showErrorMessage="1" error="小数点以下を切り捨て、整数で入力してください。" sqref="C32:E37 C20:E25" xr:uid="{00000000-0002-0000-0100-000008000000}">
      <formula1>0</formula1>
    </dataValidation>
    <dataValidation type="decimal" imeMode="off" operator="greaterThanOrEqual" allowBlank="1" showInputMessage="1" showErrorMessage="1" sqref="N158 N160 N162" xr:uid="{00000000-0002-0000-0100-000009000000}">
      <formula1>0.01</formula1>
    </dataValidation>
    <dataValidation type="list" allowBlank="1" showInputMessage="1" showErrorMessage="1" sqref="P158 P160 P162" xr:uid="{00000000-0002-0000-0100-00000B000000}">
      <formula1>G.単位</formula1>
    </dataValidation>
    <dataValidation imeMode="off" allowBlank="1" showInputMessage="1" showErrorMessage="1" sqref="E47:G47 C27 U14:V14 E58 C15 O59:Q59 S58 K58 I59:K59 C39 F44 G45 K44 L45" xr:uid="{00000000-0002-0000-0100-00000C000000}"/>
    <dataValidation type="whole" operator="greaterThanOrEqual" allowBlank="1" showInputMessage="1" showErrorMessage="1" error="小数点以下を切り捨て、整数で記入してください。" sqref="C8:E13" xr:uid="{00000000-0002-0000-0100-000007000000}">
      <formula1>0</formula1>
    </dataValidation>
    <dataValidation allowBlank="1" showInputMessage="1" showErrorMessage="1" sqref="E124:J124 E126:J126 E128:J128 E130:J130" xr:uid="{0DAE4F67-CB49-4F9C-90E9-451FCC081932}"/>
  </dataValidations>
  <printOptions horizontalCentered="1"/>
  <pageMargins left="0.59055118110236227" right="0.31496062992125984" top="0.74803149606299213" bottom="0.74803149606299213" header="0.31496062992125984" footer="0.31496062992125984"/>
  <pageSetup paperSize="9" scale="93" fitToWidth="0" fitToHeight="0" orientation="portrait" r:id="rId1"/>
  <rowBreaks count="4" manualBreakCount="4">
    <brk id="44" max="22" man="1"/>
    <brk id="86" max="22" man="1"/>
    <brk id="120" max="22" man="1"/>
    <brk id="153" max="2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22723E6E-3C1A-46C3-AE39-865B36C77187}">
          <x14:formula1>
            <xm:f>【選択肢】!$S$66:$S$72</xm:f>
          </x14:formula1>
          <xm:sqref>D158:G158 D160:G160 D162:G162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66387-211B-43D9-9DBE-6032BEF3D966}">
  <dimension ref="A1:AI168"/>
  <sheetViews>
    <sheetView showGridLines="0" view="pageBreakPreview" zoomScaleNormal="100" zoomScaleSheetLayoutView="100" workbookViewId="0"/>
  </sheetViews>
  <sheetFormatPr defaultColWidth="8.625" defaultRowHeight="18" customHeight="1" x14ac:dyDescent="0.15"/>
  <cols>
    <col min="1" max="1" width="3.125" style="8" customWidth="1"/>
    <col min="2" max="2" width="4.625" style="8" customWidth="1"/>
    <col min="3" max="4" width="3.375" style="8" customWidth="1"/>
    <col min="5" max="5" width="5.875" style="8" customWidth="1"/>
    <col min="6" max="6" width="4.5" style="8" customWidth="1"/>
    <col min="7" max="7" width="5.5" style="8" customWidth="1"/>
    <col min="8" max="8" width="6.125" style="8" customWidth="1"/>
    <col min="9" max="9" width="4.25" style="8" customWidth="1"/>
    <col min="10" max="10" width="4.125" style="8" customWidth="1"/>
    <col min="11" max="19" width="3.875" style="8" customWidth="1"/>
    <col min="20" max="20" width="4.25" style="8" customWidth="1"/>
    <col min="21" max="21" width="3.875" style="8" customWidth="1"/>
    <col min="22" max="23" width="4" style="8" customWidth="1"/>
    <col min="24" max="24" width="4.125" style="8" customWidth="1"/>
    <col min="25" max="25" width="4.5" style="8" customWidth="1"/>
    <col min="26" max="28" width="4.25" style="8" customWidth="1"/>
    <col min="29" max="85" width="4.625" style="8" customWidth="1"/>
    <col min="86" max="16384" width="8.625" style="8"/>
  </cols>
  <sheetData>
    <row r="1" spans="1:23" s="60" customFormat="1" ht="18" customHeight="1" x14ac:dyDescent="0.15">
      <c r="A1" s="58"/>
      <c r="B1" s="58"/>
      <c r="C1" s="59"/>
      <c r="V1" s="61" t="s">
        <v>230</v>
      </c>
    </row>
    <row r="2" spans="1:23" s="63" customFormat="1" ht="23.25" customHeight="1" x14ac:dyDescent="0.2">
      <c r="A2" s="62"/>
      <c r="B2" s="1477" t="s">
        <v>231</v>
      </c>
      <c r="C2" s="1477"/>
      <c r="D2" s="1477"/>
      <c r="E2" s="1477"/>
      <c r="F2" s="1477"/>
      <c r="G2" s="1477"/>
      <c r="H2" s="1477"/>
      <c r="I2" s="1477"/>
      <c r="J2" s="1477"/>
      <c r="K2" s="1477"/>
      <c r="L2" s="1477"/>
      <c r="M2" s="1477"/>
      <c r="N2" s="1477"/>
      <c r="O2" s="1477"/>
      <c r="P2" s="1477"/>
      <c r="Q2" s="1477"/>
      <c r="R2" s="1477"/>
      <c r="S2" s="1477"/>
      <c r="T2" s="1477"/>
      <c r="U2" s="1477"/>
      <c r="V2" s="1477"/>
    </row>
    <row r="3" spans="1:23" ht="23.25" customHeight="1" x14ac:dyDescent="0.45">
      <c r="A3" s="64" t="s">
        <v>232</v>
      </c>
      <c r="B3" s="65"/>
      <c r="C3" s="7"/>
      <c r="D3" s="7"/>
      <c r="E3" s="7"/>
      <c r="F3" s="7"/>
      <c r="H3" s="66"/>
      <c r="W3" s="61"/>
    </row>
    <row r="4" spans="1:23" ht="19.5" customHeight="1" x14ac:dyDescent="0.15">
      <c r="B4" s="1478" t="s">
        <v>233</v>
      </c>
      <c r="C4" s="1478"/>
      <c r="D4" s="1478"/>
      <c r="E4" s="1478"/>
      <c r="F4" s="1478"/>
      <c r="G4" s="1478"/>
      <c r="H4" s="1478"/>
      <c r="I4" s="2"/>
      <c r="J4" s="2" t="s">
        <v>234</v>
      </c>
      <c r="K4" s="1037" t="s">
        <v>115</v>
      </c>
      <c r="L4" s="4"/>
      <c r="M4" s="4"/>
      <c r="N4" s="4"/>
      <c r="O4" s="4"/>
      <c r="P4" s="2"/>
      <c r="Q4" s="2"/>
      <c r="R4" s="3"/>
    </row>
    <row r="5" spans="1:23" s="2" customFormat="1" ht="20.25" customHeight="1" x14ac:dyDescent="0.15">
      <c r="A5" s="891" t="s">
        <v>235</v>
      </c>
      <c r="F5" s="16" t="s">
        <v>236</v>
      </c>
    </row>
    <row r="6" spans="1:23" ht="24.75" customHeight="1" x14ac:dyDescent="0.15">
      <c r="A6" s="68" t="s">
        <v>237</v>
      </c>
      <c r="C6" s="69"/>
      <c r="D6" s="69"/>
      <c r="E6" s="69"/>
      <c r="F6" s="16"/>
      <c r="G6" s="69"/>
      <c r="H6" s="69"/>
      <c r="I6" s="69"/>
      <c r="J6" s="69"/>
      <c r="K6" s="69"/>
    </row>
    <row r="7" spans="1:23" s="2" customFormat="1" ht="25.5" customHeight="1" x14ac:dyDescent="0.15">
      <c r="B7" s="1010" t="s">
        <v>238</v>
      </c>
      <c r="C7" s="1435" t="s">
        <v>239</v>
      </c>
      <c r="D7" s="1435"/>
      <c r="E7" s="1435"/>
      <c r="F7" s="1121" t="s">
        <v>240</v>
      </c>
      <c r="G7" s="1121"/>
      <c r="H7" s="1121"/>
      <c r="I7" s="1435" t="s">
        <v>241</v>
      </c>
      <c r="J7" s="1435"/>
      <c r="K7" s="1435"/>
      <c r="L7" s="1435"/>
      <c r="N7" s="1236" t="s">
        <v>242</v>
      </c>
      <c r="O7" s="1236"/>
      <c r="P7" s="1236"/>
      <c r="Q7" s="1236"/>
      <c r="R7" s="1236"/>
      <c r="S7" s="1236"/>
      <c r="T7" s="1236"/>
      <c r="U7" s="1236"/>
      <c r="V7" s="1236"/>
    </row>
    <row r="8" spans="1:23" s="2" customFormat="1" ht="12" customHeight="1" x14ac:dyDescent="0.15">
      <c r="A8" s="71"/>
      <c r="B8" s="1416" t="s">
        <v>183</v>
      </c>
      <c r="C8" s="1479"/>
      <c r="D8" s="1479"/>
      <c r="E8" s="1479"/>
      <c r="F8" s="1418"/>
      <c r="G8" s="1419"/>
      <c r="H8" s="72"/>
      <c r="I8" s="1420">
        <f t="shared" ref="I8:I13" si="0">ROUNDDOWN((INT(C8)*F8/10),0)</f>
        <v>0</v>
      </c>
      <c r="J8" s="1420"/>
      <c r="K8" s="1420"/>
      <c r="L8" s="1420"/>
      <c r="N8" s="1236"/>
      <c r="O8" s="1236"/>
      <c r="P8" s="1236"/>
      <c r="Q8" s="1236"/>
      <c r="R8" s="1236"/>
      <c r="S8" s="1236"/>
      <c r="T8" s="1236"/>
      <c r="U8" s="1236"/>
      <c r="V8" s="1236"/>
    </row>
    <row r="9" spans="1:23" s="2" customFormat="1" ht="21.75" customHeight="1" x14ac:dyDescent="0.15">
      <c r="A9" s="71"/>
      <c r="B9" s="1400"/>
      <c r="C9" s="1480">
        <v>10100</v>
      </c>
      <c r="D9" s="1480"/>
      <c r="E9" s="1480"/>
      <c r="F9" s="1472">
        <v>3000</v>
      </c>
      <c r="G9" s="1481"/>
      <c r="H9" s="73" t="s">
        <v>243</v>
      </c>
      <c r="I9" s="1415">
        <f t="shared" si="0"/>
        <v>3030000</v>
      </c>
      <c r="J9" s="1415"/>
      <c r="K9" s="1415"/>
      <c r="L9" s="1415"/>
      <c r="N9" s="1236"/>
      <c r="O9" s="1236"/>
      <c r="P9" s="1236"/>
      <c r="Q9" s="1236"/>
      <c r="R9" s="1236"/>
      <c r="S9" s="1236"/>
      <c r="T9" s="1236"/>
      <c r="U9" s="1236"/>
      <c r="V9" s="1236"/>
    </row>
    <row r="10" spans="1:23" s="2" customFormat="1" ht="12" customHeight="1" x14ac:dyDescent="0.15">
      <c r="A10" s="71"/>
      <c r="B10" s="1416" t="s">
        <v>244</v>
      </c>
      <c r="C10" s="1417"/>
      <c r="D10" s="1417"/>
      <c r="E10" s="1417"/>
      <c r="F10" s="1418"/>
      <c r="G10" s="1419"/>
      <c r="H10" s="72"/>
      <c r="I10" s="1420">
        <f t="shared" si="0"/>
        <v>0</v>
      </c>
      <c r="J10" s="1420"/>
      <c r="K10" s="1420"/>
      <c r="L10" s="1420"/>
      <c r="N10" s="1237" t="s">
        <v>245</v>
      </c>
      <c r="O10" s="1237"/>
      <c r="P10" s="1237"/>
      <c r="Q10" s="1237"/>
      <c r="R10" s="1237"/>
      <c r="S10" s="1237"/>
      <c r="T10" s="1237"/>
      <c r="U10" s="1237"/>
      <c r="V10" s="1237"/>
    </row>
    <row r="11" spans="1:23" s="2" customFormat="1" ht="21.75" customHeight="1" x14ac:dyDescent="0.15">
      <c r="B11" s="1400"/>
      <c r="C11" s="1495">
        <v>900</v>
      </c>
      <c r="D11" s="1495"/>
      <c r="E11" s="1495"/>
      <c r="F11" s="1472">
        <v>2000</v>
      </c>
      <c r="G11" s="1473"/>
      <c r="H11" s="73" t="s">
        <v>243</v>
      </c>
      <c r="I11" s="1415">
        <f t="shared" si="0"/>
        <v>180000</v>
      </c>
      <c r="J11" s="1415"/>
      <c r="K11" s="1415"/>
      <c r="L11" s="1415"/>
      <c r="N11" s="1237"/>
      <c r="O11" s="1237"/>
      <c r="P11" s="1237"/>
      <c r="Q11" s="1237"/>
      <c r="R11" s="1237"/>
      <c r="S11" s="1237"/>
      <c r="T11" s="1237"/>
      <c r="U11" s="1237"/>
      <c r="V11" s="1237"/>
    </row>
    <row r="12" spans="1:23" s="2" customFormat="1" ht="12" customHeight="1" x14ac:dyDescent="0.15">
      <c r="B12" s="1416" t="s">
        <v>246</v>
      </c>
      <c r="C12" s="1417"/>
      <c r="D12" s="1417"/>
      <c r="E12" s="1417"/>
      <c r="F12" s="1418"/>
      <c r="G12" s="1419"/>
      <c r="H12" s="72"/>
      <c r="I12" s="1420">
        <f t="shared" si="0"/>
        <v>0</v>
      </c>
      <c r="J12" s="1420"/>
      <c r="K12" s="1420"/>
      <c r="L12" s="1420"/>
      <c r="N12" s="1237"/>
      <c r="O12" s="1237"/>
      <c r="P12" s="1237"/>
      <c r="Q12" s="1237"/>
      <c r="R12" s="1237"/>
      <c r="S12" s="1237"/>
      <c r="T12" s="1237"/>
      <c r="U12" s="1237"/>
      <c r="V12" s="1237"/>
    </row>
    <row r="13" spans="1:23" s="2" customFormat="1" ht="21.75" customHeight="1" x14ac:dyDescent="0.15">
      <c r="B13" s="1399"/>
      <c r="C13" s="1474">
        <v>100</v>
      </c>
      <c r="D13" s="1474"/>
      <c r="E13" s="1474"/>
      <c r="F13" s="1475">
        <v>250</v>
      </c>
      <c r="G13" s="1476"/>
      <c r="H13" s="74" t="s">
        <v>243</v>
      </c>
      <c r="I13" s="1426">
        <f t="shared" si="0"/>
        <v>2500</v>
      </c>
      <c r="J13" s="1426"/>
      <c r="K13" s="1426"/>
      <c r="L13" s="1426"/>
      <c r="N13" s="1237"/>
      <c r="O13" s="1237"/>
      <c r="P13" s="1237"/>
      <c r="Q13" s="1237"/>
      <c r="R13" s="1237"/>
      <c r="S13" s="1237"/>
      <c r="T13" s="1237"/>
      <c r="U13" s="1237"/>
      <c r="V13" s="1237"/>
    </row>
    <row r="14" spans="1:23" s="2" customFormat="1" ht="19.899999999999999" customHeight="1" x14ac:dyDescent="0.15">
      <c r="B14" s="1396" t="s">
        <v>247</v>
      </c>
      <c r="C14" s="1397"/>
      <c r="D14" s="1397"/>
      <c r="E14" s="1397"/>
      <c r="F14" s="1397"/>
      <c r="G14" s="1397"/>
      <c r="H14" s="1397"/>
      <c r="I14" s="1397"/>
      <c r="J14" s="1397"/>
      <c r="K14" s="1397"/>
      <c r="L14" s="1398"/>
      <c r="N14" s="1482" t="s">
        <v>248</v>
      </c>
      <c r="O14" s="1482"/>
      <c r="P14" s="1482"/>
      <c r="Q14" s="1482"/>
      <c r="R14" s="1482"/>
      <c r="S14" s="1482"/>
      <c r="T14" s="1483"/>
      <c r="U14" s="1484">
        <v>100</v>
      </c>
      <c r="V14" s="1485"/>
    </row>
    <row r="15" spans="1:23" s="2" customFormat="1" ht="12" customHeight="1" x14ac:dyDescent="0.15">
      <c r="B15" s="1399" t="s">
        <v>249</v>
      </c>
      <c r="C15" s="1401">
        <f>INT(SUM(C8,C10,C12))</f>
        <v>0</v>
      </c>
      <c r="D15" s="1402"/>
      <c r="E15" s="1402"/>
      <c r="F15" s="1486"/>
      <c r="G15" s="1487"/>
      <c r="H15" s="1488"/>
      <c r="I15" s="1492">
        <f>SUM(I8,I10,I12)</f>
        <v>0</v>
      </c>
      <c r="J15" s="1492"/>
      <c r="K15" s="1492"/>
      <c r="L15" s="1493"/>
      <c r="N15" s="1022"/>
      <c r="O15" s="1022"/>
      <c r="P15" s="1022"/>
      <c r="Q15" s="1022"/>
      <c r="R15" s="1022"/>
      <c r="S15" s="1022"/>
      <c r="T15" s="1022"/>
      <c r="U15" s="1022"/>
      <c r="V15" s="1022"/>
    </row>
    <row r="16" spans="1:23" s="2" customFormat="1" ht="22.5" customHeight="1" x14ac:dyDescent="0.15">
      <c r="B16" s="1400"/>
      <c r="C16" s="1494">
        <f>INT(SUM(C9,C11,C13))</f>
        <v>11100</v>
      </c>
      <c r="D16" s="1494"/>
      <c r="E16" s="1412"/>
      <c r="F16" s="1489"/>
      <c r="G16" s="1490"/>
      <c r="H16" s="1491"/>
      <c r="I16" s="1414">
        <f>SUM(I9,I11,I13)</f>
        <v>3212500</v>
      </c>
      <c r="J16" s="1415"/>
      <c r="K16" s="1415"/>
      <c r="L16" s="1415"/>
    </row>
    <row r="17" spans="1:35" s="2" customFormat="1" ht="6.75" customHeight="1" x14ac:dyDescent="0.15">
      <c r="B17" s="1056"/>
      <c r="C17" s="76"/>
      <c r="D17" s="76"/>
      <c r="E17" s="76"/>
      <c r="F17" s="20"/>
      <c r="G17" s="20"/>
      <c r="H17" s="20"/>
      <c r="I17" s="20"/>
      <c r="J17" s="20"/>
      <c r="K17" s="77"/>
      <c r="L17" s="77"/>
      <c r="M17" s="77"/>
      <c r="N17" s="76"/>
      <c r="W17" s="1056"/>
      <c r="X17" s="78"/>
      <c r="AH17" s="77"/>
    </row>
    <row r="18" spans="1:35" ht="23.25" customHeight="1" x14ac:dyDescent="0.15">
      <c r="A18" s="68" t="s">
        <v>250</v>
      </c>
      <c r="C18" s="69"/>
      <c r="D18" s="69"/>
      <c r="E18" s="69"/>
      <c r="F18" s="69"/>
      <c r="G18" s="69"/>
      <c r="H18" s="69"/>
      <c r="I18" s="69"/>
      <c r="J18" s="69"/>
      <c r="K18" s="69"/>
      <c r="N18" s="1021"/>
      <c r="O18" s="1021"/>
      <c r="P18" s="1021"/>
      <c r="Q18" s="1021"/>
      <c r="R18" s="1021"/>
      <c r="S18" s="1021"/>
      <c r="T18" s="1021"/>
      <c r="U18" s="1021"/>
      <c r="V18" s="1021"/>
      <c r="W18" s="1021"/>
      <c r="AH18" s="80"/>
      <c r="AI18" s="80"/>
    </row>
    <row r="19" spans="1:35" s="2" customFormat="1" ht="25.5" customHeight="1" x14ac:dyDescent="0.15">
      <c r="B19" s="1010" t="s">
        <v>238</v>
      </c>
      <c r="C19" s="1435" t="s">
        <v>239</v>
      </c>
      <c r="D19" s="1435"/>
      <c r="E19" s="1435"/>
      <c r="F19" s="1121" t="s">
        <v>240</v>
      </c>
      <c r="G19" s="1121"/>
      <c r="H19" s="1121"/>
      <c r="I19" s="1435" t="s">
        <v>241</v>
      </c>
      <c r="J19" s="1435"/>
      <c r="K19" s="1435"/>
      <c r="L19" s="1435"/>
      <c r="N19" s="1457" t="s">
        <v>251</v>
      </c>
      <c r="O19" s="1457"/>
      <c r="P19" s="1457"/>
      <c r="Q19" s="1457"/>
      <c r="R19" s="1457"/>
      <c r="S19" s="1457"/>
      <c r="T19" s="1457"/>
      <c r="U19" s="1457"/>
      <c r="V19" s="1457"/>
      <c r="W19" s="1021"/>
      <c r="X19" s="80"/>
      <c r="AH19" s="80"/>
      <c r="AI19" s="80"/>
    </row>
    <row r="20" spans="1:35" s="2" customFormat="1" ht="12" customHeight="1" x14ac:dyDescent="0.15">
      <c r="A20" s="71"/>
      <c r="B20" s="1416" t="s">
        <v>183</v>
      </c>
      <c r="C20" s="1450"/>
      <c r="D20" s="1450"/>
      <c r="E20" s="1450"/>
      <c r="F20" s="1451"/>
      <c r="G20" s="1452"/>
      <c r="H20" s="81"/>
      <c r="I20" s="1445">
        <f t="shared" ref="I20:I25" si="1">ROUNDDOWN((INT(C20)*F20/10),0)</f>
        <v>0</v>
      </c>
      <c r="J20" s="1445"/>
      <c r="K20" s="1445"/>
      <c r="L20" s="1445"/>
      <c r="N20" s="1457"/>
      <c r="O20" s="1457"/>
      <c r="P20" s="1457"/>
      <c r="Q20" s="1457"/>
      <c r="R20" s="1457"/>
      <c r="S20" s="1457"/>
      <c r="T20" s="1457"/>
      <c r="U20" s="1457"/>
      <c r="V20" s="1457"/>
    </row>
    <row r="21" spans="1:35" s="2" customFormat="1" ht="22.5" customHeight="1" x14ac:dyDescent="0.15">
      <c r="A21" s="71"/>
      <c r="B21" s="1400"/>
      <c r="C21" s="1458">
        <v>10000</v>
      </c>
      <c r="D21" s="1458"/>
      <c r="E21" s="1458"/>
      <c r="F21" s="1431">
        <v>1800</v>
      </c>
      <c r="G21" s="1432"/>
      <c r="H21" s="82" t="s">
        <v>243</v>
      </c>
      <c r="I21" s="1449">
        <f t="shared" si="1"/>
        <v>1800000</v>
      </c>
      <c r="J21" s="1449"/>
      <c r="K21" s="1449"/>
      <c r="L21" s="1449"/>
      <c r="N21" s="1461" t="s">
        <v>252</v>
      </c>
      <c r="O21" s="1462"/>
      <c r="P21" s="1462"/>
      <c r="Q21" s="1462"/>
      <c r="R21" s="1462"/>
      <c r="S21" s="1462"/>
      <c r="T21" s="1462"/>
      <c r="U21" s="1462"/>
      <c r="V21" s="1463"/>
    </row>
    <row r="22" spans="1:35" s="2" customFormat="1" ht="12" customHeight="1" x14ac:dyDescent="0.15">
      <c r="A22" s="71"/>
      <c r="B22" s="1416" t="s">
        <v>244</v>
      </c>
      <c r="C22" s="1450"/>
      <c r="D22" s="1450"/>
      <c r="E22" s="1450"/>
      <c r="F22" s="1451"/>
      <c r="G22" s="1452"/>
      <c r="H22" s="81"/>
      <c r="I22" s="1445">
        <f t="shared" si="1"/>
        <v>0</v>
      </c>
      <c r="J22" s="1445"/>
      <c r="K22" s="1445"/>
      <c r="L22" s="1445"/>
      <c r="N22" s="1354"/>
      <c r="O22" s="1068"/>
      <c r="P22" s="1068"/>
      <c r="Q22" s="1068"/>
      <c r="R22" s="1068"/>
      <c r="S22" s="1068"/>
      <c r="T22" s="1068"/>
      <c r="U22" s="1068"/>
      <c r="V22" s="1355"/>
    </row>
    <row r="23" spans="1:35" s="2" customFormat="1" ht="22.5" customHeight="1" x14ac:dyDescent="0.15">
      <c r="B23" s="1400"/>
      <c r="C23" s="1467">
        <v>1000</v>
      </c>
      <c r="D23" s="1468"/>
      <c r="E23" s="1469"/>
      <c r="F23" s="1459">
        <v>1080</v>
      </c>
      <c r="G23" s="1460"/>
      <c r="H23" s="82" t="s">
        <v>243</v>
      </c>
      <c r="I23" s="1470">
        <f t="shared" si="1"/>
        <v>108000</v>
      </c>
      <c r="J23" s="1471"/>
      <c r="K23" s="1471"/>
      <c r="L23" s="1448"/>
      <c r="N23" s="1464"/>
      <c r="O23" s="1465"/>
      <c r="P23" s="1465"/>
      <c r="Q23" s="1465"/>
      <c r="R23" s="1465"/>
      <c r="S23" s="1465"/>
      <c r="T23" s="1465"/>
      <c r="U23" s="1465"/>
      <c r="V23" s="1466"/>
      <c r="W23" s="1005"/>
    </row>
    <row r="24" spans="1:35" s="2" customFormat="1" ht="12" customHeight="1" x14ac:dyDescent="0.15">
      <c r="B24" s="1416" t="s">
        <v>246</v>
      </c>
      <c r="C24" s="1450"/>
      <c r="D24" s="1450"/>
      <c r="E24" s="1450"/>
      <c r="F24" s="1451"/>
      <c r="G24" s="1452"/>
      <c r="H24" s="81"/>
      <c r="I24" s="1445">
        <f t="shared" si="1"/>
        <v>0</v>
      </c>
      <c r="J24" s="1445"/>
      <c r="K24" s="1445"/>
      <c r="L24" s="1445"/>
      <c r="N24" s="84"/>
      <c r="O24" s="84"/>
      <c r="P24" s="84"/>
      <c r="Q24" s="84"/>
      <c r="R24" s="84"/>
      <c r="S24" s="84"/>
      <c r="T24" s="84"/>
      <c r="U24" s="84"/>
      <c r="V24" s="84"/>
      <c r="W24" s="16"/>
    </row>
    <row r="25" spans="1:35" s="2" customFormat="1" ht="22.5" customHeight="1" x14ac:dyDescent="0.15">
      <c r="B25" s="1399"/>
      <c r="C25" s="1453">
        <v>100</v>
      </c>
      <c r="D25" s="1453"/>
      <c r="E25" s="1453"/>
      <c r="F25" s="1454">
        <v>180</v>
      </c>
      <c r="G25" s="1455"/>
      <c r="H25" s="85" t="s">
        <v>243</v>
      </c>
      <c r="I25" s="1456">
        <f t="shared" si="1"/>
        <v>1800</v>
      </c>
      <c r="J25" s="1456"/>
      <c r="K25" s="1456"/>
      <c r="L25" s="1456"/>
      <c r="N25" s="1068" t="s">
        <v>253</v>
      </c>
      <c r="O25" s="1068"/>
      <c r="P25" s="1068"/>
      <c r="Q25" s="1068"/>
      <c r="R25" s="1068"/>
      <c r="S25" s="1068"/>
      <c r="T25" s="1068"/>
      <c r="U25" s="1068"/>
      <c r="V25" s="1068"/>
      <c r="W25" s="1005"/>
      <c r="AG25" s="1005"/>
    </row>
    <row r="26" spans="1:35" s="2" customFormat="1" ht="18" customHeight="1" x14ac:dyDescent="0.15">
      <c r="B26" s="1396" t="s">
        <v>247</v>
      </c>
      <c r="C26" s="1397"/>
      <c r="D26" s="1397"/>
      <c r="E26" s="1397"/>
      <c r="F26" s="1397"/>
      <c r="G26" s="1397"/>
      <c r="H26" s="1397"/>
      <c r="I26" s="1397"/>
      <c r="J26" s="1397"/>
      <c r="K26" s="1397"/>
      <c r="L26" s="1398"/>
      <c r="N26" s="1068"/>
      <c r="O26" s="1068"/>
      <c r="P26" s="1068"/>
      <c r="Q26" s="1068"/>
      <c r="R26" s="1068"/>
      <c r="S26" s="1068"/>
      <c r="T26" s="1068"/>
      <c r="U26" s="1068"/>
      <c r="V26" s="1068"/>
      <c r="W26" s="1021"/>
      <c r="AG26" s="1005"/>
    </row>
    <row r="27" spans="1:35" s="2" customFormat="1" ht="12" customHeight="1" x14ac:dyDescent="0.15">
      <c r="B27" s="1399" t="s">
        <v>249</v>
      </c>
      <c r="C27" s="1436">
        <f>INT(SUM(C20+C22+C24))</f>
        <v>0</v>
      </c>
      <c r="D27" s="1437"/>
      <c r="E27" s="1438"/>
      <c r="F27" s="1439"/>
      <c r="G27" s="1440"/>
      <c r="H27" s="1441"/>
      <c r="I27" s="1445">
        <f>SUM(I20,I22,I24)</f>
        <v>0</v>
      </c>
      <c r="J27" s="1445"/>
      <c r="K27" s="1445"/>
      <c r="L27" s="1445"/>
      <c r="N27" s="1068"/>
      <c r="O27" s="1068"/>
      <c r="P27" s="1068"/>
      <c r="Q27" s="1068"/>
      <c r="R27" s="1068"/>
      <c r="S27" s="1068"/>
      <c r="T27" s="1068"/>
      <c r="U27" s="1068"/>
      <c r="V27" s="1068"/>
    </row>
    <row r="28" spans="1:35" s="2" customFormat="1" ht="22.5" customHeight="1" x14ac:dyDescent="0.15">
      <c r="B28" s="1400"/>
      <c r="C28" s="1446">
        <f>INT(SUM(C21,C23,C25))</f>
        <v>11100</v>
      </c>
      <c r="D28" s="1446"/>
      <c r="E28" s="1447"/>
      <c r="F28" s="1442"/>
      <c r="G28" s="1443"/>
      <c r="H28" s="1444"/>
      <c r="I28" s="1448">
        <f>SUM(I21,I23,I25)</f>
        <v>1909800</v>
      </c>
      <c r="J28" s="1449"/>
      <c r="K28" s="1449"/>
      <c r="L28" s="1449"/>
      <c r="N28" s="1068"/>
      <c r="O28" s="1068"/>
      <c r="P28" s="1068"/>
      <c r="Q28" s="1068"/>
      <c r="R28" s="1068"/>
      <c r="S28" s="1068"/>
      <c r="T28" s="1068"/>
      <c r="U28" s="1068"/>
      <c r="V28" s="1068"/>
    </row>
    <row r="29" spans="1:35" s="2" customFormat="1" ht="6.75" customHeight="1" x14ac:dyDescent="0.15">
      <c r="B29" s="1056"/>
      <c r="C29" s="76"/>
      <c r="D29" s="76"/>
      <c r="E29" s="76"/>
      <c r="F29" s="86"/>
      <c r="G29" s="86"/>
      <c r="H29" s="86"/>
      <c r="I29" s="77"/>
      <c r="J29" s="87"/>
      <c r="K29" s="77"/>
      <c r="L29" s="77"/>
    </row>
    <row r="30" spans="1:35" ht="22.5" customHeight="1" x14ac:dyDescent="0.15">
      <c r="A30" s="68" t="s">
        <v>254</v>
      </c>
      <c r="C30" s="69"/>
      <c r="D30" s="69"/>
      <c r="E30" s="69"/>
      <c r="F30" s="69"/>
      <c r="G30" s="69"/>
      <c r="H30" s="69"/>
      <c r="I30" s="69"/>
      <c r="J30" s="69"/>
      <c r="K30" s="69"/>
    </row>
    <row r="31" spans="1:35" s="2" customFormat="1" ht="25.5" customHeight="1" x14ac:dyDescent="0.15">
      <c r="B31" s="1010" t="s">
        <v>238</v>
      </c>
      <c r="C31" s="1435" t="s">
        <v>239</v>
      </c>
      <c r="D31" s="1435"/>
      <c r="E31" s="1435"/>
      <c r="F31" s="1121" t="s">
        <v>240</v>
      </c>
      <c r="G31" s="1121"/>
      <c r="H31" s="1121"/>
      <c r="I31" s="1435" t="s">
        <v>255</v>
      </c>
      <c r="J31" s="1435"/>
      <c r="K31" s="1435"/>
      <c r="L31" s="1435"/>
      <c r="N31" s="1236" t="s">
        <v>256</v>
      </c>
      <c r="O31" s="1236"/>
      <c r="P31" s="1236"/>
      <c r="Q31" s="1236"/>
      <c r="R31" s="1236"/>
      <c r="S31" s="1236"/>
      <c r="T31" s="1236"/>
      <c r="U31" s="1236"/>
      <c r="V31" s="1236"/>
      <c r="W31" s="80"/>
      <c r="X31" s="80"/>
      <c r="Y31" s="80"/>
      <c r="AA31" s="80"/>
      <c r="AB31" s="80"/>
    </row>
    <row r="32" spans="1:35" s="2" customFormat="1" ht="12" customHeight="1" x14ac:dyDescent="0.15">
      <c r="A32" s="71"/>
      <c r="B32" s="1416" t="s">
        <v>183</v>
      </c>
      <c r="C32" s="1417"/>
      <c r="D32" s="1417"/>
      <c r="E32" s="1417"/>
      <c r="F32" s="1418"/>
      <c r="G32" s="1419"/>
      <c r="H32" s="88"/>
      <c r="I32" s="1427">
        <f t="shared" ref="I32:I37" si="2">ROUNDDOWN((INT(C32)*F32/10),0)</f>
        <v>0</v>
      </c>
      <c r="J32" s="1428"/>
      <c r="K32" s="1428"/>
      <c r="L32" s="1429"/>
      <c r="N32" s="1236"/>
      <c r="O32" s="1236"/>
      <c r="P32" s="1236"/>
      <c r="Q32" s="1236"/>
      <c r="R32" s="1236"/>
      <c r="S32" s="1236"/>
      <c r="T32" s="1236"/>
      <c r="U32" s="1236"/>
      <c r="V32" s="1236"/>
      <c r="W32" s="1021"/>
    </row>
    <row r="33" spans="1:28" s="2" customFormat="1" ht="22.5" customHeight="1" x14ac:dyDescent="0.15">
      <c r="A33" s="71"/>
      <c r="B33" s="1400"/>
      <c r="C33" s="1430">
        <v>10000</v>
      </c>
      <c r="D33" s="1171"/>
      <c r="E33" s="1172"/>
      <c r="F33" s="1431">
        <v>4400</v>
      </c>
      <c r="G33" s="1432"/>
      <c r="H33" s="89" t="s">
        <v>243</v>
      </c>
      <c r="I33" s="1433">
        <f t="shared" si="2"/>
        <v>4400000</v>
      </c>
      <c r="J33" s="1434"/>
      <c r="K33" s="1434"/>
      <c r="L33" s="1414"/>
      <c r="N33" s="1236"/>
      <c r="O33" s="1236"/>
      <c r="P33" s="1236"/>
      <c r="Q33" s="1236"/>
      <c r="R33" s="1236"/>
      <c r="S33" s="1236"/>
      <c r="T33" s="1236"/>
      <c r="U33" s="1236"/>
      <c r="V33" s="1236"/>
      <c r="W33" s="1021"/>
    </row>
    <row r="34" spans="1:28" s="2" customFormat="1" ht="12" customHeight="1" x14ac:dyDescent="0.15">
      <c r="A34" s="71"/>
      <c r="B34" s="1416" t="s">
        <v>244</v>
      </c>
      <c r="C34" s="1417"/>
      <c r="D34" s="1417"/>
      <c r="E34" s="1417"/>
      <c r="F34" s="1418"/>
      <c r="G34" s="1419"/>
      <c r="H34" s="88"/>
      <c r="I34" s="1427">
        <f t="shared" si="2"/>
        <v>0</v>
      </c>
      <c r="J34" s="1428"/>
      <c r="K34" s="1428"/>
      <c r="L34" s="1429"/>
      <c r="N34" s="1236"/>
      <c r="O34" s="1236"/>
      <c r="P34" s="1236"/>
      <c r="Q34" s="1236"/>
      <c r="R34" s="1236"/>
      <c r="S34" s="1236"/>
      <c r="T34" s="1236"/>
      <c r="U34" s="1236"/>
      <c r="V34" s="1236"/>
      <c r="W34" s="1021"/>
    </row>
    <row r="35" spans="1:28" s="2" customFormat="1" ht="22.5" customHeight="1" x14ac:dyDescent="0.15">
      <c r="B35" s="1400"/>
      <c r="C35" s="1430">
        <v>1000</v>
      </c>
      <c r="D35" s="1171"/>
      <c r="E35" s="1172"/>
      <c r="F35" s="1431">
        <v>2000</v>
      </c>
      <c r="G35" s="1432"/>
      <c r="H35" s="89" t="s">
        <v>243</v>
      </c>
      <c r="I35" s="1433">
        <f t="shared" si="2"/>
        <v>200000</v>
      </c>
      <c r="J35" s="1434"/>
      <c r="K35" s="1434"/>
      <c r="L35" s="1414"/>
      <c r="N35" s="1236" t="s">
        <v>257</v>
      </c>
      <c r="O35" s="1236"/>
      <c r="P35" s="1236"/>
      <c r="Q35" s="1236"/>
      <c r="R35" s="1236"/>
      <c r="S35" s="1236"/>
      <c r="T35" s="1236"/>
      <c r="U35" s="1236"/>
      <c r="V35" s="1236"/>
      <c r="W35" s="1021"/>
    </row>
    <row r="36" spans="1:28" s="2" customFormat="1" ht="12" customHeight="1" x14ac:dyDescent="0.15">
      <c r="B36" s="1416" t="s">
        <v>246</v>
      </c>
      <c r="C36" s="1417"/>
      <c r="D36" s="1417"/>
      <c r="E36" s="1417"/>
      <c r="F36" s="1418"/>
      <c r="G36" s="1419"/>
      <c r="H36" s="88"/>
      <c r="I36" s="1420">
        <f t="shared" si="2"/>
        <v>0</v>
      </c>
      <c r="J36" s="1420"/>
      <c r="K36" s="1420"/>
      <c r="L36" s="1420"/>
      <c r="N36" s="1236"/>
      <c r="O36" s="1236"/>
      <c r="P36" s="1236"/>
      <c r="Q36" s="1236"/>
      <c r="R36" s="1236"/>
      <c r="S36" s="1236"/>
      <c r="T36" s="1236"/>
      <c r="U36" s="1236"/>
      <c r="V36" s="1236"/>
      <c r="W36" s="80"/>
    </row>
    <row r="37" spans="1:28" s="2" customFormat="1" ht="22.5" customHeight="1" x14ac:dyDescent="0.15">
      <c r="B37" s="1399"/>
      <c r="C37" s="1421">
        <v>100</v>
      </c>
      <c r="D37" s="1422"/>
      <c r="E37" s="1423"/>
      <c r="F37" s="1424">
        <v>400</v>
      </c>
      <c r="G37" s="1425"/>
      <c r="H37" s="90" t="s">
        <v>243</v>
      </c>
      <c r="I37" s="1426">
        <f t="shared" si="2"/>
        <v>4000</v>
      </c>
      <c r="J37" s="1426"/>
      <c r="K37" s="1426"/>
      <c r="L37" s="1426"/>
      <c r="N37" s="1236"/>
      <c r="O37" s="1236"/>
      <c r="P37" s="1236"/>
      <c r="Q37" s="1236"/>
      <c r="R37" s="1236"/>
      <c r="S37" s="1236"/>
      <c r="T37" s="1236"/>
      <c r="U37" s="1236"/>
      <c r="V37" s="1236"/>
      <c r="W37" s="80"/>
    </row>
    <row r="38" spans="1:28" s="2" customFormat="1" ht="16.5" customHeight="1" x14ac:dyDescent="0.15">
      <c r="B38" s="1396" t="s">
        <v>247</v>
      </c>
      <c r="C38" s="1397"/>
      <c r="D38" s="1397"/>
      <c r="E38" s="1397"/>
      <c r="F38" s="1397"/>
      <c r="G38" s="1397"/>
      <c r="H38" s="1397"/>
      <c r="I38" s="1397"/>
      <c r="J38" s="1397"/>
      <c r="K38" s="1397"/>
      <c r="L38" s="1398"/>
      <c r="N38" s="1068" t="s">
        <v>258</v>
      </c>
      <c r="O38" s="1068"/>
      <c r="P38" s="1068"/>
      <c r="Q38" s="1068"/>
      <c r="R38" s="1068"/>
      <c r="S38" s="1068"/>
      <c r="T38" s="1068"/>
      <c r="U38" s="2" t="s">
        <v>234</v>
      </c>
      <c r="V38" s="269" t="s">
        <v>115</v>
      </c>
      <c r="W38" s="80"/>
    </row>
    <row r="39" spans="1:28" s="2" customFormat="1" ht="12" customHeight="1" x14ac:dyDescent="0.15">
      <c r="B39" s="1399" t="s">
        <v>249</v>
      </c>
      <c r="C39" s="1401">
        <f>INT(SUM(C32,C34,C36))</f>
        <v>0</v>
      </c>
      <c r="D39" s="1402"/>
      <c r="E39" s="1402"/>
      <c r="F39" s="1403"/>
      <c r="G39" s="1404"/>
      <c r="H39" s="1405"/>
      <c r="I39" s="1409">
        <f>SUM(I32,I34,I36)</f>
        <v>0</v>
      </c>
      <c r="J39" s="1410"/>
      <c r="K39" s="1410"/>
      <c r="L39" s="1411"/>
      <c r="N39" s="1068"/>
      <c r="O39" s="1068"/>
      <c r="P39" s="1068"/>
      <c r="Q39" s="1068"/>
      <c r="R39" s="1068"/>
      <c r="S39" s="1068"/>
      <c r="T39" s="1068"/>
      <c r="U39" s="258"/>
      <c r="V39" s="259"/>
      <c r="W39" s="80"/>
    </row>
    <row r="40" spans="1:28" s="2" customFormat="1" ht="22.5" customHeight="1" x14ac:dyDescent="0.15">
      <c r="B40" s="1400"/>
      <c r="C40" s="1412">
        <f>INT(SUM(C33,C35,C37))</f>
        <v>11100</v>
      </c>
      <c r="D40" s="1413"/>
      <c r="E40" s="1413"/>
      <c r="F40" s="1406"/>
      <c r="G40" s="1407"/>
      <c r="H40" s="1408"/>
      <c r="I40" s="1414">
        <f>SUM(I33,I35,I37)</f>
        <v>4604000</v>
      </c>
      <c r="J40" s="1415"/>
      <c r="K40" s="1415"/>
      <c r="L40" s="1415"/>
      <c r="N40" s="1237" t="s">
        <v>259</v>
      </c>
      <c r="O40" s="1237"/>
      <c r="P40" s="1237"/>
      <c r="Q40" s="1237"/>
      <c r="R40" s="1237"/>
      <c r="S40" s="1238">
        <f>IF(V38="○",E47*2000000,0)</f>
        <v>6000000</v>
      </c>
      <c r="T40" s="1238"/>
      <c r="U40" s="1238"/>
      <c r="V40" s="1238"/>
    </row>
    <row r="41" spans="1:28" s="2" customFormat="1" ht="8.25" customHeight="1" x14ac:dyDescent="0.15">
      <c r="B41" s="1056"/>
      <c r="C41" s="76"/>
      <c r="D41" s="76"/>
      <c r="E41" s="76"/>
      <c r="F41" s="86"/>
      <c r="G41" s="86"/>
      <c r="H41" s="86"/>
      <c r="I41" s="77"/>
      <c r="J41" s="77"/>
      <c r="K41" s="77"/>
      <c r="L41" s="77"/>
      <c r="N41" s="1023"/>
      <c r="O41" s="1023"/>
      <c r="P41" s="1023"/>
      <c r="Q41" s="1023"/>
      <c r="R41" s="1023"/>
    </row>
    <row r="42" spans="1:28" s="2" customFormat="1" ht="19.5" customHeight="1" x14ac:dyDescent="0.15">
      <c r="A42" s="21" t="s">
        <v>260</v>
      </c>
      <c r="O42" s="20"/>
      <c r="P42" s="20"/>
      <c r="Q42" s="20"/>
      <c r="R42" s="20"/>
      <c r="S42" s="20"/>
      <c r="T42" s="20"/>
      <c r="U42" s="20"/>
      <c r="V42" s="20"/>
      <c r="W42" s="20"/>
    </row>
    <row r="43" spans="1:28" s="2" customFormat="1" ht="25.5" customHeight="1" x14ac:dyDescent="0.15">
      <c r="B43" s="33"/>
      <c r="C43" s="34"/>
      <c r="D43" s="34"/>
      <c r="E43" s="1060" t="s">
        <v>261</v>
      </c>
      <c r="F43" s="1254"/>
      <c r="G43" s="1254"/>
      <c r="H43" s="1254"/>
      <c r="I43" s="1061"/>
      <c r="J43" s="1143" t="s">
        <v>262</v>
      </c>
      <c r="K43" s="1143"/>
      <c r="L43" s="1143"/>
      <c r="M43" s="1143"/>
      <c r="N43" s="1383"/>
      <c r="O43" s="1384" t="s">
        <v>263</v>
      </c>
      <c r="P43" s="1068"/>
      <c r="Q43" s="1068"/>
      <c r="R43" s="1068"/>
      <c r="S43" s="1068"/>
      <c r="T43" s="1068"/>
      <c r="U43" s="1068"/>
      <c r="V43" s="1068"/>
      <c r="W43" s="20"/>
    </row>
    <row r="44" spans="1:28" s="2" customFormat="1" ht="25.5" customHeight="1" x14ac:dyDescent="0.15">
      <c r="B44" s="1385" t="s">
        <v>264</v>
      </c>
      <c r="C44" s="1386"/>
      <c r="D44" s="1387"/>
      <c r="E44" s="92"/>
      <c r="F44" s="1395">
        <v>2022</v>
      </c>
      <c r="G44" s="1395"/>
      <c r="H44" s="93" t="s">
        <v>265</v>
      </c>
      <c r="I44" s="93"/>
      <c r="J44" s="92"/>
      <c r="K44" s="1395">
        <v>2027</v>
      </c>
      <c r="L44" s="1395"/>
      <c r="M44" s="93" t="s">
        <v>265</v>
      </c>
      <c r="N44" s="94"/>
      <c r="O44" s="1384"/>
      <c r="P44" s="1068"/>
      <c r="Q44" s="1068"/>
      <c r="R44" s="1068"/>
      <c r="S44" s="1068"/>
      <c r="T44" s="1068"/>
      <c r="U44" s="1068"/>
      <c r="V44" s="1068"/>
      <c r="W44" s="20"/>
    </row>
    <row r="45" spans="1:28" s="2" customFormat="1" ht="14.25" customHeight="1" x14ac:dyDescent="0.15">
      <c r="B45" s="3"/>
      <c r="C45" s="3"/>
      <c r="D45" s="3"/>
      <c r="F45" s="1019"/>
      <c r="G45" s="96"/>
      <c r="K45" s="1019"/>
      <c r="L45" s="96"/>
      <c r="O45" s="1005"/>
      <c r="P45" s="1005"/>
      <c r="Q45" s="1005"/>
      <c r="R45" s="1005"/>
      <c r="S45" s="1005"/>
      <c r="T45" s="1005"/>
      <c r="U45" s="1005"/>
      <c r="V45" s="1005"/>
      <c r="W45" s="20"/>
    </row>
    <row r="46" spans="1:28" s="2" customFormat="1" ht="18" customHeight="1" x14ac:dyDescent="0.15">
      <c r="B46" s="97" t="s">
        <v>266</v>
      </c>
      <c r="C46" s="98"/>
      <c r="D46" s="98"/>
      <c r="E46" s="98"/>
      <c r="F46" s="99"/>
      <c r="G46" s="99"/>
      <c r="H46" s="99"/>
      <c r="I46" s="99"/>
      <c r="J46" s="99"/>
      <c r="K46" s="100"/>
      <c r="L46" s="100"/>
      <c r="M46" s="100"/>
      <c r="N46" s="101"/>
      <c r="O46" s="101"/>
      <c r="P46" s="101"/>
      <c r="Q46" s="101"/>
      <c r="R46" s="101"/>
      <c r="S46" s="101"/>
      <c r="T46" s="101"/>
      <c r="U46" s="101"/>
      <c r="V46" s="102"/>
    </row>
    <row r="47" spans="1:28" s="2" customFormat="1" ht="21" customHeight="1" x14ac:dyDescent="0.15">
      <c r="B47" s="103" t="s">
        <v>267</v>
      </c>
      <c r="E47" s="1388">
        <v>3</v>
      </c>
      <c r="F47" s="1388"/>
      <c r="G47" s="1388"/>
      <c r="H47" s="104"/>
      <c r="I47" s="104"/>
      <c r="J47" s="104"/>
      <c r="V47" s="105"/>
      <c r="W47" s="65"/>
      <c r="X47" s="65"/>
      <c r="Y47" s="65"/>
      <c r="Z47" s="65"/>
      <c r="AA47" s="65"/>
      <c r="AB47" s="65"/>
    </row>
    <row r="48" spans="1:28" s="2" customFormat="1" ht="6.75" customHeight="1" x14ac:dyDescent="0.15">
      <c r="B48" s="103"/>
      <c r="E48" s="106"/>
      <c r="F48" s="104"/>
      <c r="G48" s="104"/>
      <c r="H48" s="104"/>
      <c r="I48" s="104"/>
      <c r="J48" s="104"/>
      <c r="V48" s="105"/>
      <c r="W48" s="65"/>
      <c r="X48" s="65"/>
      <c r="Y48" s="65"/>
      <c r="Z48" s="65"/>
      <c r="AA48" s="65"/>
      <c r="AB48" s="65"/>
    </row>
    <row r="49" spans="1:28" s="2" customFormat="1" ht="16.5" customHeight="1" x14ac:dyDescent="0.15">
      <c r="B49" s="103" t="s">
        <v>268</v>
      </c>
      <c r="E49" s="107" t="s">
        <v>115</v>
      </c>
      <c r="F49" s="4" t="s">
        <v>269</v>
      </c>
      <c r="I49" s="107" t="s">
        <v>115</v>
      </c>
      <c r="J49" s="2" t="s">
        <v>270</v>
      </c>
      <c r="M49" s="107" t="s">
        <v>115</v>
      </c>
      <c r="N49" s="2" t="s">
        <v>271</v>
      </c>
      <c r="Q49" s="107" t="s">
        <v>115</v>
      </c>
      <c r="R49" s="4" t="s">
        <v>272</v>
      </c>
      <c r="V49" s="105"/>
      <c r="W49" s="65"/>
      <c r="X49" s="65"/>
      <c r="Y49" s="65"/>
      <c r="Z49" s="65"/>
      <c r="AA49" s="65"/>
      <c r="AB49" s="65"/>
    </row>
    <row r="50" spans="1:28" s="2" customFormat="1" ht="6.75" customHeight="1" x14ac:dyDescent="0.15">
      <c r="B50" s="103"/>
      <c r="E50" s="108"/>
      <c r="F50" s="104"/>
      <c r="G50" s="104"/>
      <c r="H50" s="104"/>
      <c r="I50" s="104"/>
      <c r="J50" s="104"/>
      <c r="V50" s="105"/>
      <c r="W50" s="65"/>
      <c r="X50" s="65"/>
      <c r="Y50" s="65"/>
      <c r="Z50" s="65"/>
      <c r="AA50" s="65"/>
      <c r="AB50" s="65"/>
    </row>
    <row r="51" spans="1:28" s="2" customFormat="1" ht="16.5" customHeight="1" x14ac:dyDescent="0.15">
      <c r="B51" s="103" t="s">
        <v>273</v>
      </c>
      <c r="G51" s="107" t="s">
        <v>115</v>
      </c>
      <c r="H51" s="2" t="s">
        <v>274</v>
      </c>
      <c r="I51" s="3"/>
      <c r="J51" s="107" t="s">
        <v>115</v>
      </c>
      <c r="K51" s="2" t="s">
        <v>275</v>
      </c>
      <c r="M51" s="107" t="s">
        <v>115</v>
      </c>
      <c r="N51" s="2" t="s">
        <v>276</v>
      </c>
      <c r="P51" s="107" t="s">
        <v>115</v>
      </c>
      <c r="Q51" s="2" t="s">
        <v>277</v>
      </c>
      <c r="V51" s="105"/>
      <c r="W51" s="65"/>
      <c r="X51" s="65"/>
      <c r="Y51" s="65"/>
      <c r="Z51" s="65"/>
      <c r="AA51" s="65"/>
      <c r="AB51" s="65"/>
    </row>
    <row r="52" spans="1:28" s="2" customFormat="1" ht="6.75" customHeight="1" x14ac:dyDescent="0.15">
      <c r="B52" s="103"/>
      <c r="E52" s="104"/>
      <c r="F52" s="104"/>
      <c r="G52" s="104"/>
      <c r="I52" s="104"/>
      <c r="V52" s="105"/>
      <c r="W52" s="65"/>
      <c r="X52" s="65"/>
      <c r="Y52" s="65"/>
      <c r="Z52" s="65"/>
      <c r="AA52" s="65"/>
      <c r="AB52" s="65"/>
    </row>
    <row r="53" spans="1:28" ht="16.5" customHeight="1" x14ac:dyDescent="0.15">
      <c r="B53" s="103"/>
      <c r="C53" s="2"/>
      <c r="D53" s="2"/>
      <c r="E53" s="2"/>
      <c r="F53" s="2"/>
      <c r="G53" s="107" t="s">
        <v>115</v>
      </c>
      <c r="H53" s="2" t="s">
        <v>278</v>
      </c>
      <c r="I53" s="3"/>
      <c r="J53" s="107" t="s">
        <v>115</v>
      </c>
      <c r="K53" s="2" t="s">
        <v>279</v>
      </c>
      <c r="L53" s="2"/>
      <c r="M53" s="107" t="s">
        <v>115</v>
      </c>
      <c r="N53" s="2" t="s">
        <v>280</v>
      </c>
      <c r="O53" s="2"/>
      <c r="P53" s="107" t="s">
        <v>115</v>
      </c>
      <c r="Q53" s="2" t="s">
        <v>281</v>
      </c>
      <c r="R53" s="2"/>
      <c r="S53" s="2"/>
      <c r="T53" s="2"/>
      <c r="U53" s="2"/>
      <c r="V53" s="109"/>
    </row>
    <row r="54" spans="1:28" s="2" customFormat="1" ht="6.75" customHeight="1" x14ac:dyDescent="0.15">
      <c r="B54" s="103"/>
      <c r="E54" s="104"/>
      <c r="F54" s="104"/>
      <c r="G54" s="104"/>
      <c r="I54" s="104"/>
      <c r="V54" s="105"/>
      <c r="W54" s="65"/>
      <c r="X54" s="65"/>
      <c r="Y54" s="65"/>
      <c r="Z54" s="65"/>
      <c r="AA54" s="65"/>
      <c r="AB54" s="65"/>
    </row>
    <row r="55" spans="1:28" ht="16.5" customHeight="1" x14ac:dyDescent="0.15">
      <c r="B55" s="103" t="s">
        <v>282</v>
      </c>
      <c r="C55" s="2"/>
      <c r="D55" s="2"/>
      <c r="E55" s="2"/>
      <c r="F55" s="2"/>
      <c r="G55" s="107" t="s">
        <v>115</v>
      </c>
      <c r="H55" s="2"/>
      <c r="I55" s="2"/>
      <c r="J55" s="2"/>
      <c r="K55" s="2"/>
      <c r="L55" s="2"/>
      <c r="M55" s="2"/>
      <c r="N55" s="2"/>
      <c r="O55" s="2"/>
      <c r="P55" s="2"/>
      <c r="Q55" s="2"/>
      <c r="R55" s="2"/>
      <c r="S55" s="2"/>
      <c r="T55" s="2"/>
      <c r="U55" s="2"/>
      <c r="V55" s="109"/>
    </row>
    <row r="56" spans="1:28" s="2" customFormat="1" ht="6.75" customHeight="1" x14ac:dyDescent="0.15">
      <c r="B56" s="110"/>
      <c r="C56" s="65"/>
      <c r="D56" s="65"/>
      <c r="E56" s="111"/>
      <c r="F56" s="111"/>
      <c r="G56" s="111"/>
      <c r="H56" s="111"/>
      <c r="I56" s="111"/>
      <c r="J56" s="111"/>
      <c r="K56" s="65"/>
      <c r="L56" s="65"/>
      <c r="M56" s="65"/>
      <c r="N56" s="65"/>
      <c r="O56" s="65"/>
      <c r="P56" s="65"/>
      <c r="Q56" s="65"/>
      <c r="R56" s="65"/>
      <c r="S56" s="65"/>
      <c r="T56" s="65"/>
      <c r="U56" s="65"/>
      <c r="V56" s="105"/>
      <c r="W56" s="65"/>
      <c r="X56" s="65"/>
      <c r="Y56" s="65"/>
      <c r="Z56" s="65"/>
      <c r="AA56" s="65"/>
      <c r="AB56" s="65"/>
    </row>
    <row r="57" spans="1:28" ht="16.5" customHeight="1" x14ac:dyDescent="0.15">
      <c r="B57" s="112" t="s">
        <v>283</v>
      </c>
      <c r="C57" s="7"/>
      <c r="D57" s="7"/>
      <c r="E57" s="7"/>
      <c r="F57" s="7"/>
      <c r="V57" s="109"/>
    </row>
    <row r="58" spans="1:28" ht="32.25" customHeight="1" x14ac:dyDescent="0.15">
      <c r="B58" s="1389" t="s">
        <v>284</v>
      </c>
      <c r="C58" s="1390"/>
      <c r="D58" s="1391"/>
      <c r="E58" s="1373">
        <v>100</v>
      </c>
      <c r="F58" s="1374"/>
      <c r="G58" s="1375"/>
      <c r="H58" s="1392" t="s">
        <v>285</v>
      </c>
      <c r="I58" s="1393"/>
      <c r="J58" s="1394"/>
      <c r="K58" s="1373">
        <v>100</v>
      </c>
      <c r="L58" s="1374"/>
      <c r="M58" s="1375"/>
      <c r="P58" s="1393" t="s">
        <v>286</v>
      </c>
      <c r="Q58" s="1393"/>
      <c r="R58" s="1394"/>
      <c r="S58" s="1373">
        <v>100</v>
      </c>
      <c r="T58" s="1374"/>
      <c r="U58" s="1375"/>
      <c r="V58" s="109"/>
    </row>
    <row r="59" spans="1:28" ht="6.75" customHeight="1" x14ac:dyDescent="0.15">
      <c r="B59" s="113"/>
      <c r="C59" s="114"/>
      <c r="D59" s="114"/>
      <c r="E59" s="114"/>
      <c r="F59" s="114"/>
      <c r="G59" s="115"/>
      <c r="H59" s="116"/>
      <c r="I59" s="117"/>
      <c r="J59" s="117"/>
      <c r="K59" s="117"/>
      <c r="L59" s="115"/>
      <c r="M59" s="115"/>
      <c r="N59" s="116"/>
      <c r="O59" s="117"/>
      <c r="P59" s="117"/>
      <c r="Q59" s="117"/>
      <c r="R59" s="115"/>
      <c r="S59" s="115"/>
      <c r="T59" s="115"/>
      <c r="U59" s="115"/>
      <c r="V59" s="118"/>
    </row>
    <row r="60" spans="1:28" s="2" customFormat="1" ht="8.25" customHeight="1" x14ac:dyDescent="0.15">
      <c r="B60" s="3"/>
      <c r="C60" s="3"/>
      <c r="D60" s="3"/>
      <c r="F60" s="1019"/>
      <c r="G60" s="96"/>
      <c r="K60" s="1019"/>
      <c r="L60" s="96"/>
    </row>
    <row r="61" spans="1:28" s="119" customFormat="1" ht="21.75" customHeight="1" x14ac:dyDescent="0.45">
      <c r="A61" s="64" t="s">
        <v>287</v>
      </c>
    </row>
    <row r="62" spans="1:28" s="119" customFormat="1" ht="18.75" customHeight="1" x14ac:dyDescent="0.45">
      <c r="A62" s="119" t="s">
        <v>288</v>
      </c>
      <c r="K62" s="119" t="s">
        <v>289</v>
      </c>
    </row>
    <row r="63" spans="1:28" ht="20.25" customHeight="1" x14ac:dyDescent="0.15">
      <c r="B63" s="1143" t="s">
        <v>290</v>
      </c>
      <c r="C63" s="1143"/>
      <c r="D63" s="1255" t="s">
        <v>291</v>
      </c>
      <c r="E63" s="1256"/>
      <c r="F63" s="1256"/>
      <c r="G63" s="1256"/>
      <c r="H63" s="1256"/>
      <c r="I63" s="1256"/>
      <c r="J63" s="1177"/>
      <c r="K63" s="1061" t="s">
        <v>292</v>
      </c>
      <c r="L63" s="1143"/>
      <c r="M63" s="1143"/>
      <c r="N63" s="1143"/>
      <c r="O63" s="1143"/>
      <c r="P63" s="1143"/>
      <c r="Q63" s="1143"/>
      <c r="R63" s="1143"/>
      <c r="S63" s="1143"/>
      <c r="T63" s="1143"/>
      <c r="U63" s="1143"/>
      <c r="V63" s="1143"/>
      <c r="W63" s="2"/>
    </row>
    <row r="64" spans="1:28" s="2" customFormat="1" ht="20.25" customHeight="1" x14ac:dyDescent="0.15">
      <c r="B64" s="1143"/>
      <c r="C64" s="1143"/>
      <c r="D64" s="1306"/>
      <c r="E64" s="1307"/>
      <c r="F64" s="1307"/>
      <c r="G64" s="1307"/>
      <c r="H64" s="1307"/>
      <c r="I64" s="1307"/>
      <c r="J64" s="1178"/>
      <c r="K64" s="1035" t="s">
        <v>293</v>
      </c>
      <c r="L64" s="1034" t="s">
        <v>294</v>
      </c>
      <c r="M64" s="1034" t="s">
        <v>295</v>
      </c>
      <c r="N64" s="1034" t="s">
        <v>296</v>
      </c>
      <c r="O64" s="1034" t="s">
        <v>297</v>
      </c>
      <c r="P64" s="1034" t="s">
        <v>298</v>
      </c>
      <c r="Q64" s="1013" t="s">
        <v>299</v>
      </c>
      <c r="R64" s="1013" t="s">
        <v>300</v>
      </c>
      <c r="S64" s="1013" t="s">
        <v>301</v>
      </c>
      <c r="T64" s="1034" t="s">
        <v>302</v>
      </c>
      <c r="U64" s="1034" t="s">
        <v>303</v>
      </c>
      <c r="V64" s="1034" t="s">
        <v>304</v>
      </c>
    </row>
    <row r="65" spans="1:22" s="2" customFormat="1" ht="23.25" customHeight="1" x14ac:dyDescent="0.15">
      <c r="B65" s="1376" t="s">
        <v>305</v>
      </c>
      <c r="C65" s="1377"/>
      <c r="D65" s="1380" t="s">
        <v>306</v>
      </c>
      <c r="E65" s="1381"/>
      <c r="F65" s="1381"/>
      <c r="G65" s="1381"/>
      <c r="H65" s="1381"/>
      <c r="I65" s="1381"/>
      <c r="J65" s="1382"/>
      <c r="K65" s="1031" t="s">
        <v>115</v>
      </c>
      <c r="L65" s="1031"/>
      <c r="M65" s="1031"/>
      <c r="N65" s="1031"/>
      <c r="O65" s="1031"/>
      <c r="P65" s="1031"/>
      <c r="Q65" s="1031"/>
      <c r="R65" s="1031"/>
      <c r="S65" s="1031"/>
      <c r="T65" s="1031"/>
      <c r="U65" s="1031"/>
      <c r="V65" s="1031"/>
    </row>
    <row r="66" spans="1:22" s="2" customFormat="1" ht="23.25" customHeight="1" x14ac:dyDescent="0.15">
      <c r="B66" s="1378"/>
      <c r="C66" s="1379"/>
      <c r="D66" s="1347" t="s">
        <v>307</v>
      </c>
      <c r="E66" s="1348"/>
      <c r="F66" s="1348"/>
      <c r="G66" s="1348"/>
      <c r="H66" s="1348"/>
      <c r="I66" s="1348"/>
      <c r="J66" s="1349"/>
      <c r="K66" s="1031" t="s">
        <v>115</v>
      </c>
      <c r="L66" s="1031"/>
      <c r="M66" s="1031"/>
      <c r="N66" s="1031"/>
      <c r="O66" s="1031"/>
      <c r="P66" s="1031"/>
      <c r="Q66" s="1031"/>
      <c r="R66" s="1031"/>
      <c r="S66" s="1031"/>
      <c r="T66" s="1031"/>
      <c r="U66" s="1031"/>
      <c r="V66" s="1031"/>
    </row>
    <row r="67" spans="1:22" s="2" customFormat="1" ht="46.5" customHeight="1" x14ac:dyDescent="0.15">
      <c r="B67" s="1365" t="s">
        <v>308</v>
      </c>
      <c r="C67" s="1366"/>
      <c r="D67" s="1347" t="s">
        <v>309</v>
      </c>
      <c r="E67" s="1348"/>
      <c r="F67" s="1348"/>
      <c r="G67" s="1348"/>
      <c r="H67" s="1348"/>
      <c r="I67" s="1348"/>
      <c r="J67" s="1349"/>
      <c r="K67" s="1367" t="s">
        <v>310</v>
      </c>
      <c r="L67" s="1342"/>
      <c r="M67" s="1342"/>
      <c r="N67" s="1342"/>
      <c r="O67" s="1342"/>
      <c r="P67" s="1342"/>
      <c r="Q67" s="1342"/>
      <c r="R67" s="1342"/>
      <c r="S67" s="1342"/>
      <c r="T67" s="1342"/>
      <c r="U67" s="1342"/>
      <c r="V67" s="1343"/>
    </row>
    <row r="68" spans="1:22" s="2" customFormat="1" ht="23.25" customHeight="1" x14ac:dyDescent="0.15">
      <c r="B68" s="1368" t="s">
        <v>311</v>
      </c>
      <c r="C68" s="1368" t="s">
        <v>312</v>
      </c>
      <c r="D68" s="1370" t="s">
        <v>313</v>
      </c>
      <c r="E68" s="1371"/>
      <c r="F68" s="1371"/>
      <c r="G68" s="1371"/>
      <c r="H68" s="1371"/>
      <c r="I68" s="1371"/>
      <c r="J68" s="1372"/>
      <c r="K68" s="1031"/>
      <c r="L68" s="107"/>
      <c r="M68" s="107"/>
      <c r="N68" s="107"/>
      <c r="O68" s="107" t="s">
        <v>115</v>
      </c>
      <c r="P68" s="107"/>
      <c r="Q68" s="107"/>
      <c r="R68" s="107" t="s">
        <v>115</v>
      </c>
      <c r="S68" s="107"/>
      <c r="T68" s="107"/>
      <c r="U68" s="107"/>
      <c r="V68" s="107"/>
    </row>
    <row r="69" spans="1:22" s="2" customFormat="1" ht="23.25" customHeight="1" x14ac:dyDescent="0.15">
      <c r="B69" s="1369"/>
      <c r="C69" s="1369"/>
      <c r="D69" s="1347" t="s">
        <v>314</v>
      </c>
      <c r="E69" s="1348"/>
      <c r="F69" s="1348"/>
      <c r="G69" s="1348"/>
      <c r="H69" s="1348"/>
      <c r="I69" s="1348"/>
      <c r="J69" s="1349"/>
      <c r="K69" s="1031"/>
      <c r="L69" s="107"/>
      <c r="M69" s="107" t="s">
        <v>115</v>
      </c>
      <c r="N69" s="107" t="s">
        <v>115</v>
      </c>
      <c r="O69" s="107" t="s">
        <v>115</v>
      </c>
      <c r="P69" s="107"/>
      <c r="Q69" s="107"/>
      <c r="R69" s="107"/>
      <c r="S69" s="107"/>
      <c r="T69" s="107"/>
      <c r="U69" s="107"/>
      <c r="V69" s="107"/>
    </row>
    <row r="70" spans="1:22" s="2" customFormat="1" ht="23.25" customHeight="1" x14ac:dyDescent="0.15">
      <c r="B70" s="1369"/>
      <c r="C70" s="1330"/>
      <c r="D70" s="1347" t="s">
        <v>315</v>
      </c>
      <c r="E70" s="1348"/>
      <c r="F70" s="1348"/>
      <c r="G70" s="1348"/>
      <c r="H70" s="1348"/>
      <c r="I70" s="1348"/>
      <c r="J70" s="1349"/>
      <c r="K70" s="1341" t="s">
        <v>316</v>
      </c>
      <c r="L70" s="1342"/>
      <c r="M70" s="1342"/>
      <c r="N70" s="1342"/>
      <c r="O70" s="1342"/>
      <c r="P70" s="1342"/>
      <c r="Q70" s="1342"/>
      <c r="R70" s="1342"/>
      <c r="S70" s="1342"/>
      <c r="T70" s="1342"/>
      <c r="U70" s="1342"/>
      <c r="V70" s="1343"/>
    </row>
    <row r="71" spans="1:22" s="2" customFormat="1" ht="23.25" customHeight="1" x14ac:dyDescent="0.15">
      <c r="B71" s="1369"/>
      <c r="C71" s="1368" t="s">
        <v>194</v>
      </c>
      <c r="D71" s="1347" t="s">
        <v>317</v>
      </c>
      <c r="E71" s="1348"/>
      <c r="F71" s="1348"/>
      <c r="G71" s="1348"/>
      <c r="H71" s="1348"/>
      <c r="I71" s="1348"/>
      <c r="J71" s="1349"/>
      <c r="K71" s="1031"/>
      <c r="L71" s="1031"/>
      <c r="M71" s="1031" t="s">
        <v>115</v>
      </c>
      <c r="N71" s="1031" t="s">
        <v>115</v>
      </c>
      <c r="O71" s="1031" t="s">
        <v>115</v>
      </c>
      <c r="P71" s="1031"/>
      <c r="Q71" s="1031"/>
      <c r="R71" s="1031"/>
      <c r="S71" s="1031"/>
      <c r="T71" s="1031"/>
      <c r="U71" s="1031"/>
      <c r="V71" s="1031"/>
    </row>
    <row r="72" spans="1:22" s="2" customFormat="1" ht="23.25" customHeight="1" x14ac:dyDescent="0.15">
      <c r="B72" s="1369"/>
      <c r="C72" s="1369"/>
      <c r="D72" s="1347" t="s">
        <v>318</v>
      </c>
      <c r="E72" s="1348"/>
      <c r="F72" s="1348"/>
      <c r="G72" s="1348"/>
      <c r="H72" s="1348"/>
      <c r="I72" s="1348"/>
      <c r="J72" s="1349"/>
      <c r="K72" s="1031" t="s">
        <v>115</v>
      </c>
      <c r="L72" s="1031"/>
      <c r="M72" s="1031"/>
      <c r="N72" s="1031"/>
      <c r="O72" s="1031"/>
      <c r="P72" s="1031"/>
      <c r="Q72" s="1031"/>
      <c r="R72" s="1031"/>
      <c r="S72" s="1031"/>
      <c r="T72" s="1031"/>
      <c r="U72" s="1031"/>
      <c r="V72" s="1031"/>
    </row>
    <row r="73" spans="1:22" s="2" customFormat="1" ht="23.25" customHeight="1" x14ac:dyDescent="0.15">
      <c r="B73" s="1369"/>
      <c r="C73" s="1330"/>
      <c r="D73" s="1347" t="s">
        <v>319</v>
      </c>
      <c r="E73" s="1348"/>
      <c r="F73" s="1348"/>
      <c r="G73" s="1348"/>
      <c r="H73" s="1348"/>
      <c r="I73" s="1348"/>
      <c r="J73" s="1349"/>
      <c r="K73" s="1341" t="s">
        <v>316</v>
      </c>
      <c r="L73" s="1342"/>
      <c r="M73" s="1342"/>
      <c r="N73" s="1342"/>
      <c r="O73" s="1342"/>
      <c r="P73" s="1342"/>
      <c r="Q73" s="1342"/>
      <c r="R73" s="1342"/>
      <c r="S73" s="1342"/>
      <c r="T73" s="1342"/>
      <c r="U73" s="1342"/>
      <c r="V73" s="1343"/>
    </row>
    <row r="74" spans="1:22" s="2" customFormat="1" ht="23.25" customHeight="1" x14ac:dyDescent="0.15">
      <c r="B74" s="1369"/>
      <c r="C74" s="1368" t="s">
        <v>195</v>
      </c>
      <c r="D74" s="1347" t="s">
        <v>320</v>
      </c>
      <c r="E74" s="1348"/>
      <c r="F74" s="1348"/>
      <c r="G74" s="1348"/>
      <c r="H74" s="1348"/>
      <c r="I74" s="1348"/>
      <c r="J74" s="1349"/>
      <c r="K74" s="1031"/>
      <c r="L74" s="1031"/>
      <c r="M74" s="1031"/>
      <c r="N74" s="1031"/>
      <c r="O74" s="1031" t="s">
        <v>115</v>
      </c>
      <c r="P74" s="1031"/>
      <c r="Q74" s="1031"/>
      <c r="R74" s="1031" t="s">
        <v>115</v>
      </c>
      <c r="S74" s="1031"/>
      <c r="T74" s="1031"/>
      <c r="U74" s="1031"/>
      <c r="V74" s="1031"/>
    </row>
    <row r="75" spans="1:22" s="2" customFormat="1" ht="23.25" customHeight="1" x14ac:dyDescent="0.15">
      <c r="B75" s="1369"/>
      <c r="C75" s="1369"/>
      <c r="D75" s="1347" t="s">
        <v>321</v>
      </c>
      <c r="E75" s="1348"/>
      <c r="F75" s="1348"/>
      <c r="G75" s="1348"/>
      <c r="H75" s="1348"/>
      <c r="I75" s="1348"/>
      <c r="J75" s="1349"/>
      <c r="K75" s="1341" t="s">
        <v>316</v>
      </c>
      <c r="L75" s="1342"/>
      <c r="M75" s="1342"/>
      <c r="N75" s="1342"/>
      <c r="O75" s="1342"/>
      <c r="P75" s="1342"/>
      <c r="Q75" s="1342"/>
      <c r="R75" s="1342"/>
      <c r="S75" s="1342"/>
      <c r="T75" s="1342"/>
      <c r="U75" s="1342"/>
      <c r="V75" s="1343"/>
    </row>
    <row r="76" spans="1:22" s="2" customFormat="1" ht="23.25" customHeight="1" x14ac:dyDescent="0.15">
      <c r="B76" s="1369"/>
      <c r="C76" s="1330"/>
      <c r="D76" s="1347" t="s">
        <v>322</v>
      </c>
      <c r="E76" s="1348"/>
      <c r="F76" s="1348"/>
      <c r="G76" s="1348"/>
      <c r="H76" s="1348"/>
      <c r="I76" s="1348"/>
      <c r="J76" s="1349"/>
      <c r="K76" s="1341" t="s">
        <v>316</v>
      </c>
      <c r="L76" s="1342"/>
      <c r="M76" s="1342"/>
      <c r="N76" s="1342"/>
      <c r="O76" s="1342"/>
      <c r="P76" s="1342"/>
      <c r="Q76" s="1342"/>
      <c r="R76" s="1342"/>
      <c r="S76" s="1342"/>
      <c r="T76" s="1342"/>
      <c r="U76" s="1342"/>
      <c r="V76" s="1343"/>
    </row>
    <row r="77" spans="1:22" s="2" customFormat="1" ht="23.25" customHeight="1" x14ac:dyDescent="0.15">
      <c r="B77" s="1369"/>
      <c r="C77" s="1368" t="s">
        <v>196</v>
      </c>
      <c r="D77" s="1347" t="s">
        <v>323</v>
      </c>
      <c r="E77" s="1348"/>
      <c r="F77" s="1348"/>
      <c r="G77" s="1348"/>
      <c r="H77" s="1348"/>
      <c r="I77" s="1348"/>
      <c r="J77" s="1349"/>
      <c r="K77" s="1031"/>
      <c r="L77" s="1031"/>
      <c r="M77" s="1031"/>
      <c r="N77" s="1031"/>
      <c r="O77" s="1031" t="s">
        <v>115</v>
      </c>
      <c r="P77" s="1031"/>
      <c r="Q77" s="1031"/>
      <c r="R77" s="1031" t="s">
        <v>115</v>
      </c>
      <c r="S77" s="1031"/>
      <c r="T77" s="1031"/>
      <c r="U77" s="1031"/>
      <c r="V77" s="1031"/>
    </row>
    <row r="78" spans="1:22" s="2" customFormat="1" ht="23.25" customHeight="1" x14ac:dyDescent="0.15">
      <c r="B78" s="1369"/>
      <c r="C78" s="1369"/>
      <c r="D78" s="1347" t="s">
        <v>324</v>
      </c>
      <c r="E78" s="1348"/>
      <c r="F78" s="1348"/>
      <c r="G78" s="1348"/>
      <c r="H78" s="1348"/>
      <c r="I78" s="1348"/>
      <c r="J78" s="1349"/>
      <c r="K78" s="1341" t="s">
        <v>316</v>
      </c>
      <c r="L78" s="1342"/>
      <c r="M78" s="1342"/>
      <c r="N78" s="1342"/>
      <c r="O78" s="1342"/>
      <c r="P78" s="1342"/>
      <c r="Q78" s="1342"/>
      <c r="R78" s="1342"/>
      <c r="S78" s="1342"/>
      <c r="T78" s="1342"/>
      <c r="U78" s="1342"/>
      <c r="V78" s="1343"/>
    </row>
    <row r="79" spans="1:22" s="2" customFormat="1" ht="23.25" customHeight="1" x14ac:dyDescent="0.15">
      <c r="B79" s="1369"/>
      <c r="C79" s="1330"/>
      <c r="D79" s="1347" t="s">
        <v>325</v>
      </c>
      <c r="E79" s="1348"/>
      <c r="F79" s="1348"/>
      <c r="G79" s="1348"/>
      <c r="H79" s="1348"/>
      <c r="I79" s="1348"/>
      <c r="J79" s="1349"/>
      <c r="K79" s="1341" t="s">
        <v>316</v>
      </c>
      <c r="L79" s="1342"/>
      <c r="M79" s="1342"/>
      <c r="N79" s="1342"/>
      <c r="O79" s="1342"/>
      <c r="P79" s="1342"/>
      <c r="Q79" s="1342"/>
      <c r="R79" s="1342"/>
      <c r="S79" s="1342"/>
      <c r="T79" s="1342"/>
      <c r="U79" s="1342"/>
      <c r="V79" s="1343"/>
    </row>
    <row r="80" spans="1:22" s="2" customFormat="1" ht="23.25" customHeight="1" x14ac:dyDescent="0.15">
      <c r="A80" s="71"/>
      <c r="B80" s="1330"/>
      <c r="C80" s="123" t="s">
        <v>326</v>
      </c>
      <c r="D80" s="1347" t="s">
        <v>327</v>
      </c>
      <c r="E80" s="1348"/>
      <c r="F80" s="1348"/>
      <c r="G80" s="1348"/>
      <c r="H80" s="1348"/>
      <c r="I80" s="1348"/>
      <c r="J80" s="1349"/>
      <c r="K80" s="1359" t="s">
        <v>328</v>
      </c>
      <c r="L80" s="1359"/>
      <c r="M80" s="1359"/>
      <c r="N80" s="1359"/>
      <c r="O80" s="1359"/>
      <c r="P80" s="1359"/>
      <c r="Q80" s="1359"/>
      <c r="R80" s="1359"/>
      <c r="S80" s="1359"/>
      <c r="T80" s="1359"/>
      <c r="U80" s="1359"/>
      <c r="V80" s="1360"/>
    </row>
    <row r="81" spans="2:24" s="2" customFormat="1" ht="23.25" customHeight="1" x14ac:dyDescent="0.15">
      <c r="B81" s="1302" t="s">
        <v>329</v>
      </c>
      <c r="C81" s="1361"/>
      <c r="D81" s="1361"/>
      <c r="E81" s="1361"/>
      <c r="F81" s="1361"/>
      <c r="G81" s="1361"/>
      <c r="H81" s="1361"/>
      <c r="I81" s="1361"/>
      <c r="J81" s="1362"/>
      <c r="K81" s="1031"/>
      <c r="L81" s="1031"/>
      <c r="M81" s="1031"/>
      <c r="N81" s="1031"/>
      <c r="O81" s="1031"/>
      <c r="P81" s="1031"/>
      <c r="Q81" s="1031"/>
      <c r="R81" s="1031" t="s">
        <v>115</v>
      </c>
      <c r="S81" s="1031"/>
      <c r="T81" s="1031"/>
      <c r="U81" s="1031"/>
      <c r="V81" s="1031"/>
    </row>
    <row r="82" spans="2:24" s="124" customFormat="1" ht="24.75" customHeight="1" x14ac:dyDescent="0.4">
      <c r="B82" s="125" t="s">
        <v>330</v>
      </c>
      <c r="C82" s="126"/>
      <c r="D82" s="126"/>
      <c r="E82" s="126"/>
      <c r="F82" s="126"/>
      <c r="G82" s="126"/>
      <c r="H82" s="126"/>
      <c r="I82" s="126"/>
      <c r="J82" s="126"/>
      <c r="K82" s="126"/>
      <c r="L82" s="126"/>
      <c r="M82" s="126"/>
      <c r="N82" s="126"/>
      <c r="O82" s="126"/>
      <c r="P82" s="126"/>
      <c r="Q82" s="126"/>
      <c r="R82" s="126"/>
      <c r="S82" s="126"/>
      <c r="T82" s="126"/>
      <c r="U82" s="126"/>
      <c r="V82" s="126"/>
      <c r="W82" s="126"/>
    </row>
    <row r="83" spans="2:24" s="127" customFormat="1" ht="25.5" customHeight="1" x14ac:dyDescent="0.15">
      <c r="B83" s="128" t="s">
        <v>331</v>
      </c>
      <c r="C83" s="129"/>
      <c r="D83" s="129"/>
      <c r="E83" s="129"/>
      <c r="F83" s="129"/>
      <c r="G83" s="129"/>
      <c r="H83" s="129"/>
      <c r="I83" s="129"/>
      <c r="J83" s="129"/>
      <c r="K83" s="129"/>
      <c r="L83" s="16"/>
      <c r="M83" s="16"/>
      <c r="N83" s="129"/>
      <c r="O83" s="16"/>
      <c r="P83" s="129"/>
      <c r="Q83" s="1022"/>
      <c r="R83" s="129"/>
      <c r="S83" s="1022"/>
      <c r="T83" s="129"/>
      <c r="U83" s="1022"/>
      <c r="V83" s="129"/>
      <c r="W83" s="1022"/>
      <c r="X83" s="130"/>
    </row>
    <row r="84" spans="2:24" s="127" customFormat="1" ht="25.5" customHeight="1" x14ac:dyDescent="0.15">
      <c r="B84" s="107"/>
      <c r="C84" s="131" t="s">
        <v>332</v>
      </c>
      <c r="D84" s="129"/>
      <c r="E84" s="16"/>
      <c r="F84" s="129"/>
      <c r="G84" s="129"/>
      <c r="H84" s="129"/>
      <c r="I84" s="129"/>
      <c r="J84" s="129"/>
      <c r="K84" s="129"/>
      <c r="L84" s="129"/>
      <c r="M84" s="107"/>
      <c r="N84" s="131" t="s">
        <v>333</v>
      </c>
      <c r="O84" s="1022"/>
      <c r="P84" s="1022"/>
      <c r="Q84" s="1022"/>
      <c r="R84" s="1022"/>
      <c r="S84" s="1022"/>
      <c r="T84" s="1022"/>
      <c r="U84" s="1022"/>
      <c r="V84" s="1022"/>
      <c r="W84" s="16"/>
      <c r="X84" s="130"/>
    </row>
    <row r="85" spans="2:24" s="127" customFormat="1" ht="25.5" customHeight="1" x14ac:dyDescent="0.15">
      <c r="B85" s="107" t="s">
        <v>115</v>
      </c>
      <c r="C85" s="131" t="s">
        <v>334</v>
      </c>
      <c r="D85" s="129"/>
      <c r="E85" s="16"/>
      <c r="F85" s="129"/>
      <c r="G85" s="129"/>
      <c r="H85" s="129"/>
      <c r="I85" s="129"/>
      <c r="J85" s="129"/>
      <c r="K85" s="129"/>
      <c r="L85" s="129"/>
      <c r="M85" s="107"/>
      <c r="N85" s="1363" t="s">
        <v>335</v>
      </c>
      <c r="O85" s="1364"/>
      <c r="P85" s="1364"/>
      <c r="Q85" s="1364"/>
      <c r="R85" s="1364"/>
      <c r="S85" s="1364"/>
      <c r="T85" s="1364"/>
      <c r="U85" s="1364"/>
      <c r="V85" s="1364"/>
      <c r="W85" s="1364"/>
      <c r="X85" s="130"/>
    </row>
    <row r="86" spans="2:24" s="127" customFormat="1" ht="25.5" customHeight="1" x14ac:dyDescent="0.15">
      <c r="B86" s="107"/>
      <c r="C86" s="131" t="s">
        <v>336</v>
      </c>
      <c r="D86" s="129"/>
      <c r="E86" s="16"/>
      <c r="F86" s="129"/>
      <c r="G86" s="129"/>
      <c r="H86" s="129"/>
      <c r="I86" s="129"/>
      <c r="J86" s="129"/>
      <c r="K86" s="129"/>
      <c r="L86" s="129"/>
      <c r="M86" s="107"/>
      <c r="N86" s="131" t="s">
        <v>337</v>
      </c>
      <c r="O86" s="1022"/>
      <c r="P86" s="16"/>
      <c r="Q86" s="1350"/>
      <c r="R86" s="1351"/>
      <c r="S86" s="1351"/>
      <c r="T86" s="1351"/>
      <c r="U86" s="1351"/>
      <c r="V86" s="1352"/>
      <c r="W86" s="16"/>
      <c r="X86" s="130"/>
    </row>
    <row r="87" spans="2:24" s="127" customFormat="1" ht="25.5" customHeight="1" x14ac:dyDescent="0.15">
      <c r="B87" s="281" t="s">
        <v>338</v>
      </c>
      <c r="C87" s="129"/>
      <c r="D87" s="129"/>
      <c r="E87" s="129"/>
      <c r="F87" s="129"/>
      <c r="G87" s="129"/>
      <c r="H87" s="129"/>
      <c r="I87" s="129"/>
      <c r="J87" s="129"/>
      <c r="K87" s="129"/>
      <c r="L87" s="16"/>
      <c r="M87" s="1038"/>
      <c r="N87" s="16"/>
      <c r="O87" s="129"/>
      <c r="P87" s="1022"/>
      <c r="Q87" s="129"/>
      <c r="R87" s="1022"/>
      <c r="S87" s="129"/>
      <c r="T87" s="1022"/>
      <c r="U87" s="129"/>
      <c r="V87" s="1022"/>
      <c r="W87" s="16"/>
      <c r="X87" s="130"/>
    </row>
    <row r="88" spans="2:24" s="127" customFormat="1" ht="23.25" customHeight="1" x14ac:dyDescent="0.15">
      <c r="B88" s="107" t="s">
        <v>115</v>
      </c>
      <c r="C88" s="131" t="s">
        <v>339</v>
      </c>
      <c r="D88" s="16"/>
      <c r="E88" s="129"/>
      <c r="F88" s="129"/>
      <c r="G88" s="129"/>
      <c r="H88" s="129"/>
      <c r="I88" s="129"/>
      <c r="J88" s="129"/>
      <c r="K88" s="129"/>
      <c r="L88" s="129"/>
      <c r="M88" s="107"/>
      <c r="N88" s="131" t="s">
        <v>340</v>
      </c>
      <c r="O88" s="1022"/>
      <c r="P88" s="1022"/>
      <c r="Q88" s="1022"/>
      <c r="R88" s="1022"/>
      <c r="S88" s="1022"/>
      <c r="T88" s="1022"/>
      <c r="U88" s="1022"/>
      <c r="V88" s="1022"/>
      <c r="W88" s="16"/>
      <c r="X88" s="130"/>
    </row>
    <row r="89" spans="2:24" s="127" customFormat="1" ht="23.25" customHeight="1" x14ac:dyDescent="0.15">
      <c r="B89" s="107"/>
      <c r="C89" s="131" t="s">
        <v>341</v>
      </c>
      <c r="D89" s="16"/>
      <c r="E89" s="129"/>
      <c r="F89" s="129"/>
      <c r="G89" s="129"/>
      <c r="H89" s="129"/>
      <c r="I89" s="129"/>
      <c r="J89" s="129"/>
      <c r="K89" s="129"/>
      <c r="L89" s="129"/>
      <c r="M89" s="107"/>
      <c r="N89" s="131" t="s">
        <v>342</v>
      </c>
      <c r="O89" s="1022"/>
      <c r="P89" s="16"/>
      <c r="Q89" s="1350"/>
      <c r="R89" s="1351"/>
      <c r="S89" s="1351"/>
      <c r="T89" s="1351"/>
      <c r="U89" s="1351"/>
      <c r="V89" s="1352"/>
      <c r="W89" s="16"/>
      <c r="X89" s="130"/>
    </row>
    <row r="90" spans="2:24" s="127" customFormat="1" ht="23.25" customHeight="1" x14ac:dyDescent="0.15">
      <c r="B90" s="107"/>
      <c r="C90" s="131" t="s">
        <v>343</v>
      </c>
      <c r="D90" s="16"/>
      <c r="E90" s="129"/>
      <c r="F90" s="129"/>
      <c r="G90" s="129"/>
      <c r="H90" s="129"/>
      <c r="I90" s="129"/>
      <c r="J90" s="129"/>
      <c r="K90" s="129"/>
      <c r="L90" s="129"/>
      <c r="M90" s="16"/>
      <c r="N90" s="1038"/>
      <c r="O90" s="129" t="s">
        <v>344</v>
      </c>
      <c r="P90" s="1022"/>
      <c r="Q90" s="1022"/>
      <c r="R90" s="1022"/>
      <c r="S90" s="1022"/>
      <c r="T90" s="1022"/>
      <c r="U90" s="1022"/>
      <c r="V90" s="1022"/>
      <c r="W90" s="1022"/>
      <c r="X90" s="130"/>
    </row>
    <row r="91" spans="2:24" s="127" customFormat="1" ht="23.25" customHeight="1" x14ac:dyDescent="0.15">
      <c r="B91" s="281" t="s">
        <v>345</v>
      </c>
      <c r="C91" s="129"/>
      <c r="D91" s="129"/>
      <c r="E91" s="129"/>
      <c r="F91" s="129"/>
      <c r="G91" s="129"/>
      <c r="H91" s="129"/>
      <c r="I91" s="129"/>
      <c r="J91" s="129"/>
      <c r="K91" s="129"/>
      <c r="L91" s="16"/>
      <c r="M91" s="16"/>
      <c r="N91" s="1038"/>
      <c r="O91" s="16"/>
      <c r="P91" s="129"/>
      <c r="Q91" s="1022"/>
      <c r="R91" s="129"/>
      <c r="S91" s="1022"/>
      <c r="T91" s="129"/>
      <c r="U91" s="1022"/>
      <c r="V91" s="129"/>
      <c r="W91" s="1022"/>
      <c r="X91" s="130"/>
    </row>
    <row r="92" spans="2:24" s="127" customFormat="1" ht="23.25" customHeight="1" x14ac:dyDescent="0.15">
      <c r="B92" s="107"/>
      <c r="C92" s="131" t="s">
        <v>346</v>
      </c>
      <c r="D92" s="16"/>
      <c r="E92" s="129"/>
      <c r="F92" s="129"/>
      <c r="G92" s="129"/>
      <c r="H92" s="129"/>
      <c r="I92" s="129"/>
      <c r="J92" s="129"/>
      <c r="K92" s="129"/>
      <c r="L92" s="129"/>
      <c r="M92" s="107"/>
      <c r="N92" s="131" t="s">
        <v>347</v>
      </c>
      <c r="O92" s="129"/>
      <c r="P92" s="129"/>
      <c r="Q92" s="129"/>
      <c r="R92" s="129"/>
      <c r="S92" s="129"/>
      <c r="T92" s="129"/>
      <c r="U92" s="16"/>
      <c r="V92" s="1022"/>
      <c r="W92" s="16"/>
      <c r="X92" s="130"/>
    </row>
    <row r="93" spans="2:24" s="127" customFormat="1" ht="23.25" customHeight="1" x14ac:dyDescent="0.15">
      <c r="B93" s="107"/>
      <c r="C93" s="131" t="s">
        <v>348</v>
      </c>
      <c r="D93" s="16"/>
      <c r="E93" s="129"/>
      <c r="F93" s="129"/>
      <c r="G93" s="129"/>
      <c r="H93" s="129"/>
      <c r="I93" s="129"/>
      <c r="J93" s="129"/>
      <c r="K93" s="129"/>
      <c r="L93" s="129"/>
      <c r="M93" s="107"/>
      <c r="N93" s="131" t="s">
        <v>349</v>
      </c>
      <c r="O93" s="129"/>
      <c r="P93" s="129"/>
      <c r="Q93" s="129"/>
      <c r="R93" s="129"/>
      <c r="S93" s="129"/>
      <c r="T93" s="129"/>
      <c r="U93" s="16"/>
      <c r="V93" s="1022"/>
      <c r="W93" s="16"/>
      <c r="X93" s="130"/>
    </row>
    <row r="94" spans="2:24" s="127" customFormat="1" ht="23.25" customHeight="1" x14ac:dyDescent="0.15">
      <c r="B94" s="107" t="s">
        <v>115</v>
      </c>
      <c r="C94" s="131" t="s">
        <v>350</v>
      </c>
      <c r="D94" s="16"/>
      <c r="E94" s="129"/>
      <c r="F94" s="129"/>
      <c r="G94" s="129"/>
      <c r="H94" s="129"/>
      <c r="I94" s="129"/>
      <c r="J94" s="129"/>
      <c r="K94" s="129"/>
      <c r="L94" s="129"/>
      <c r="M94" s="107"/>
      <c r="N94" s="131" t="s">
        <v>351</v>
      </c>
      <c r="O94" s="129"/>
      <c r="P94" s="16"/>
      <c r="Q94" s="1350"/>
      <c r="R94" s="1351"/>
      <c r="S94" s="1351"/>
      <c r="T94" s="1351"/>
      <c r="U94" s="1351"/>
      <c r="V94" s="1352"/>
      <c r="W94" s="16"/>
      <c r="X94" s="130"/>
    </row>
    <row r="95" spans="2:24" s="127" customFormat="1" ht="23.25" customHeight="1" x14ac:dyDescent="0.15">
      <c r="B95" s="107"/>
      <c r="C95" s="131" t="s">
        <v>352</v>
      </c>
      <c r="D95" s="16"/>
      <c r="E95" s="16"/>
      <c r="F95" s="16"/>
      <c r="G95" s="16"/>
      <c r="H95" s="16"/>
      <c r="I95" s="16"/>
      <c r="J95" s="16"/>
      <c r="K95" s="16"/>
      <c r="L95" s="16"/>
      <c r="M95" s="1038"/>
      <c r="N95" s="129" t="s">
        <v>344</v>
      </c>
      <c r="O95" s="1022"/>
      <c r="P95" s="16"/>
      <c r="Q95" s="16"/>
      <c r="R95" s="16"/>
      <c r="S95" s="16"/>
      <c r="T95" s="16"/>
      <c r="U95" s="16"/>
      <c r="V95" s="16"/>
      <c r="W95" s="16"/>
      <c r="X95" s="130"/>
    </row>
    <row r="96" spans="2:24" s="127" customFormat="1" ht="23.25" customHeight="1" x14ac:dyDescent="0.15">
      <c r="B96" s="1353" t="s">
        <v>353</v>
      </c>
      <c r="C96" s="1353"/>
      <c r="D96" s="1353"/>
      <c r="E96" s="1353"/>
      <c r="F96" s="1353"/>
      <c r="G96" s="1353"/>
      <c r="H96" s="1353"/>
      <c r="I96" s="1353"/>
      <c r="J96" s="1353"/>
      <c r="K96" s="1353"/>
      <c r="L96" s="1353"/>
      <c r="M96" s="1353"/>
      <c r="N96" s="1353"/>
      <c r="O96" s="1353"/>
      <c r="P96" s="1353"/>
      <c r="Q96" s="1353"/>
      <c r="R96" s="1353"/>
      <c r="S96" s="1353"/>
      <c r="T96" s="1353"/>
      <c r="U96" s="1353"/>
      <c r="V96" s="1353"/>
      <c r="W96" s="1353"/>
      <c r="X96" s="130"/>
    </row>
    <row r="97" spans="1:24" s="127" customFormat="1" ht="25.9" customHeight="1" x14ac:dyDescent="0.15">
      <c r="B97" s="107" t="s">
        <v>115</v>
      </c>
      <c r="C97" s="1354" t="s">
        <v>354</v>
      </c>
      <c r="D97" s="1068"/>
      <c r="E97" s="1068"/>
      <c r="F97" s="1068"/>
      <c r="G97" s="1068"/>
      <c r="H97" s="1068"/>
      <c r="I97" s="1068"/>
      <c r="J97" s="1068"/>
      <c r="K97" s="1068"/>
      <c r="L97" s="1355"/>
      <c r="M97" s="107"/>
      <c r="N97" s="1329" t="s">
        <v>355</v>
      </c>
      <c r="O97" s="1237"/>
      <c r="P97" s="1237"/>
      <c r="Q97" s="1237"/>
      <c r="R97" s="1237"/>
      <c r="S97" s="1237"/>
      <c r="T97" s="1237"/>
      <c r="U97" s="1237"/>
      <c r="V97" s="1237"/>
      <c r="W97" s="16"/>
      <c r="X97" s="130"/>
    </row>
    <row r="98" spans="1:24" s="127" customFormat="1" ht="23.25" customHeight="1" x14ac:dyDescent="0.15">
      <c r="B98" s="107"/>
      <c r="C98" s="1356" t="s">
        <v>356</v>
      </c>
      <c r="D98" s="1357"/>
      <c r="E98" s="1357"/>
      <c r="F98" s="1357"/>
      <c r="G98" s="1357"/>
      <c r="H98" s="1357"/>
      <c r="I98" s="1357"/>
      <c r="J98" s="1357"/>
      <c r="K98" s="1357"/>
      <c r="L98" s="1358"/>
      <c r="M98" s="107"/>
      <c r="N98" s="129" t="s">
        <v>357</v>
      </c>
      <c r="O98" s="16"/>
      <c r="P98" s="1022"/>
      <c r="Q98" s="1022"/>
      <c r="R98" s="1022"/>
      <c r="S98" s="1022"/>
      <c r="T98" s="1022"/>
      <c r="U98" s="1022"/>
      <c r="V98" s="1022"/>
      <c r="W98" s="16"/>
      <c r="X98" s="130"/>
    </row>
    <row r="99" spans="1:24" s="127" customFormat="1" ht="23.25" customHeight="1" x14ac:dyDescent="0.15">
      <c r="B99" s="107"/>
      <c r="C99" s="1354" t="s">
        <v>358</v>
      </c>
      <c r="D99" s="1068"/>
      <c r="E99" s="1068"/>
      <c r="F99" s="1068"/>
      <c r="G99" s="1068"/>
      <c r="H99" s="1068"/>
      <c r="I99" s="1068"/>
      <c r="J99" s="1068"/>
      <c r="K99" s="1068"/>
      <c r="L99" s="1355"/>
      <c r="M99" s="107"/>
      <c r="N99" s="131" t="s">
        <v>359</v>
      </c>
      <c r="O99" s="129"/>
      <c r="P99" s="16"/>
      <c r="Q99" s="1350"/>
      <c r="R99" s="1351"/>
      <c r="S99" s="1351"/>
      <c r="T99" s="1351"/>
      <c r="U99" s="1351"/>
      <c r="V99" s="1352"/>
      <c r="W99" s="16"/>
      <c r="X99" s="130"/>
    </row>
    <row r="100" spans="1:24" s="127" customFormat="1" ht="27" customHeight="1" x14ac:dyDescent="0.15">
      <c r="B100" s="107"/>
      <c r="C100" s="1329" t="s">
        <v>360</v>
      </c>
      <c r="D100" s="1237"/>
      <c r="E100" s="1237"/>
      <c r="F100" s="1237"/>
      <c r="G100" s="1237"/>
      <c r="H100" s="1237"/>
      <c r="I100" s="1237"/>
      <c r="J100" s="1237"/>
      <c r="K100" s="1237"/>
      <c r="L100" s="1237"/>
      <c r="M100" s="16"/>
      <c r="N100" s="1038" t="s">
        <v>344</v>
      </c>
      <c r="O100" s="1022"/>
      <c r="P100" s="1022"/>
      <c r="Q100" s="1022"/>
      <c r="R100" s="1022"/>
      <c r="S100" s="1022"/>
      <c r="T100" s="1022"/>
      <c r="U100" s="1022"/>
      <c r="V100" s="1022"/>
      <c r="W100" s="1022"/>
      <c r="X100" s="130"/>
    </row>
    <row r="101" spans="1:24" s="127" customFormat="1" ht="6" customHeight="1" x14ac:dyDescent="0.15">
      <c r="B101" s="3"/>
      <c r="C101" s="4"/>
      <c r="D101" s="2"/>
      <c r="E101" s="2"/>
      <c r="F101" s="2"/>
      <c r="G101" s="2"/>
      <c r="H101" s="2"/>
      <c r="I101" s="2"/>
      <c r="J101" s="2"/>
      <c r="K101" s="2"/>
      <c r="L101" s="2"/>
      <c r="M101" s="2"/>
      <c r="N101" s="3"/>
      <c r="O101" s="1023"/>
      <c r="P101" s="1023"/>
      <c r="Q101" s="1023"/>
      <c r="R101" s="1023"/>
      <c r="S101" s="1023"/>
      <c r="T101" s="1023"/>
      <c r="U101" s="1023"/>
      <c r="V101" s="1023"/>
      <c r="W101" s="1023"/>
      <c r="X101" s="130"/>
    </row>
    <row r="102" spans="1:24" ht="19.5" customHeight="1" x14ac:dyDescent="0.15">
      <c r="A102" s="68" t="s">
        <v>361</v>
      </c>
    </row>
    <row r="103" spans="1:24" s="2" customFormat="1" ht="19.5" customHeight="1" x14ac:dyDescent="0.15">
      <c r="A103" s="133" t="s">
        <v>362</v>
      </c>
      <c r="K103" s="2" t="s">
        <v>289</v>
      </c>
    </row>
    <row r="104" spans="1:24" ht="19.5" customHeight="1" x14ac:dyDescent="0.4">
      <c r="B104" s="1143" t="s">
        <v>290</v>
      </c>
      <c r="C104" s="1143"/>
      <c r="D104" s="1143"/>
      <c r="E104" s="1255" t="s">
        <v>291</v>
      </c>
      <c r="F104" s="1256"/>
      <c r="G104" s="1256"/>
      <c r="H104" s="1256"/>
      <c r="I104" s="1256"/>
      <c r="J104" s="1177"/>
      <c r="K104" s="1308" t="s">
        <v>292</v>
      </c>
      <c r="L104" s="1308"/>
      <c r="M104" s="1308"/>
      <c r="N104" s="1308"/>
      <c r="O104" s="1308"/>
      <c r="P104" s="1308"/>
      <c r="Q104" s="1308"/>
      <c r="R104" s="1308"/>
      <c r="S104" s="1308"/>
      <c r="T104" s="1308"/>
      <c r="U104" s="1308"/>
      <c r="V104" s="1308"/>
    </row>
    <row r="105" spans="1:24" s="2" customFormat="1" ht="23.25" customHeight="1" x14ac:dyDescent="0.15">
      <c r="B105" s="1143"/>
      <c r="C105" s="1143"/>
      <c r="D105" s="1143"/>
      <c r="E105" s="1306"/>
      <c r="F105" s="1307"/>
      <c r="G105" s="1307"/>
      <c r="H105" s="1307"/>
      <c r="I105" s="1307"/>
      <c r="J105" s="1178"/>
      <c r="K105" s="1013" t="s">
        <v>293</v>
      </c>
      <c r="L105" s="1013" t="s">
        <v>294</v>
      </c>
      <c r="M105" s="1013" t="s">
        <v>295</v>
      </c>
      <c r="N105" s="1013" t="s">
        <v>296</v>
      </c>
      <c r="O105" s="1013" t="s">
        <v>297</v>
      </c>
      <c r="P105" s="1013" t="s">
        <v>298</v>
      </c>
      <c r="Q105" s="1013" t="s">
        <v>299</v>
      </c>
      <c r="R105" s="1013" t="s">
        <v>300</v>
      </c>
      <c r="S105" s="1013" t="s">
        <v>301</v>
      </c>
      <c r="T105" s="1013" t="s">
        <v>302</v>
      </c>
      <c r="U105" s="1013" t="s">
        <v>303</v>
      </c>
      <c r="V105" s="1013" t="s">
        <v>304</v>
      </c>
    </row>
    <row r="106" spans="1:24" s="2" customFormat="1" ht="23.25" customHeight="1" x14ac:dyDescent="0.15">
      <c r="B106" s="1330" t="s">
        <v>363</v>
      </c>
      <c r="C106" s="1332" t="s">
        <v>364</v>
      </c>
      <c r="D106" s="1333"/>
      <c r="E106" s="1336" t="s">
        <v>365</v>
      </c>
      <c r="F106" s="1337"/>
      <c r="G106" s="1337"/>
      <c r="H106" s="1337"/>
      <c r="I106" s="1337"/>
      <c r="J106" s="1338"/>
      <c r="K106" s="1020" t="s">
        <v>115</v>
      </c>
      <c r="L106" s="1020"/>
      <c r="M106" s="1020"/>
      <c r="N106" s="1020"/>
      <c r="O106" s="1020"/>
      <c r="P106" s="1020"/>
      <c r="Q106" s="1020"/>
      <c r="R106" s="266"/>
      <c r="S106" s="1020"/>
      <c r="T106" s="1020"/>
      <c r="U106" s="1020"/>
      <c r="V106" s="1020"/>
    </row>
    <row r="107" spans="1:24" s="2" customFormat="1" ht="23.25" customHeight="1" x14ac:dyDescent="0.15">
      <c r="B107" s="1331"/>
      <c r="C107" s="1334"/>
      <c r="D107" s="1335"/>
      <c r="E107" s="1302" t="s">
        <v>366</v>
      </c>
      <c r="F107" s="1303"/>
      <c r="G107" s="1303"/>
      <c r="H107" s="1303"/>
      <c r="I107" s="1303"/>
      <c r="J107" s="1304"/>
      <c r="K107" s="107" t="s">
        <v>115</v>
      </c>
      <c r="L107" s="107"/>
      <c r="M107" s="107"/>
      <c r="N107" s="107"/>
      <c r="O107" s="107"/>
      <c r="P107" s="107"/>
      <c r="Q107" s="107"/>
      <c r="R107" s="1031"/>
      <c r="S107" s="107"/>
      <c r="T107" s="107"/>
      <c r="U107" s="107"/>
      <c r="V107" s="107"/>
    </row>
    <row r="108" spans="1:24" s="2" customFormat="1" ht="23.25" customHeight="1" x14ac:dyDescent="0.15">
      <c r="B108" s="1331"/>
      <c r="C108" s="1334"/>
      <c r="D108" s="1335"/>
      <c r="E108" s="1302" t="s">
        <v>367</v>
      </c>
      <c r="F108" s="1303"/>
      <c r="G108" s="1303"/>
      <c r="H108" s="1303"/>
      <c r="I108" s="1303"/>
      <c r="J108" s="1304"/>
      <c r="K108" s="107" t="s">
        <v>115</v>
      </c>
      <c r="L108" s="107"/>
      <c r="M108" s="107"/>
      <c r="N108" s="107"/>
      <c r="O108" s="107"/>
      <c r="P108" s="107"/>
      <c r="Q108" s="107"/>
      <c r="R108" s="1031"/>
      <c r="S108" s="107"/>
      <c r="T108" s="107"/>
      <c r="U108" s="107"/>
      <c r="V108" s="107"/>
    </row>
    <row r="109" spans="1:24" s="2" customFormat="1" ht="23.25" customHeight="1" x14ac:dyDescent="0.15">
      <c r="B109" s="1331"/>
      <c r="C109" s="1334"/>
      <c r="D109" s="1335"/>
      <c r="E109" s="1302" t="s">
        <v>368</v>
      </c>
      <c r="F109" s="1303"/>
      <c r="G109" s="1303"/>
      <c r="H109" s="1303"/>
      <c r="I109" s="1303"/>
      <c r="J109" s="1304"/>
      <c r="K109" s="107" t="s">
        <v>115</v>
      </c>
      <c r="L109" s="107"/>
      <c r="M109" s="107"/>
      <c r="N109" s="107"/>
      <c r="O109" s="107"/>
      <c r="P109" s="107"/>
      <c r="Q109" s="107"/>
      <c r="R109" s="1031"/>
      <c r="S109" s="107"/>
      <c r="T109" s="107"/>
      <c r="U109" s="107"/>
      <c r="V109" s="107"/>
    </row>
    <row r="110" spans="1:24" s="2" customFormat="1" ht="23.25" customHeight="1" x14ac:dyDescent="0.15">
      <c r="B110" s="1331"/>
      <c r="C110" s="1334"/>
      <c r="D110" s="1335"/>
      <c r="E110" s="1302" t="s">
        <v>369</v>
      </c>
      <c r="F110" s="1303"/>
      <c r="G110" s="1303"/>
      <c r="H110" s="1303"/>
      <c r="I110" s="1303"/>
      <c r="J110" s="1304"/>
      <c r="K110" s="107" t="s">
        <v>115</v>
      </c>
      <c r="L110" s="107"/>
      <c r="M110" s="107"/>
      <c r="N110" s="107"/>
      <c r="O110" s="107"/>
      <c r="P110" s="107"/>
      <c r="Q110" s="107"/>
      <c r="R110" s="1031"/>
      <c r="S110" s="107"/>
      <c r="T110" s="107"/>
      <c r="U110" s="107"/>
      <c r="V110" s="107"/>
    </row>
    <row r="111" spans="1:24" s="2" customFormat="1" ht="33.75" customHeight="1" x14ac:dyDescent="0.15">
      <c r="B111" s="1331"/>
      <c r="C111" s="1339" t="s">
        <v>308</v>
      </c>
      <c r="D111" s="1340"/>
      <c r="E111" s="1302" t="s">
        <v>370</v>
      </c>
      <c r="F111" s="1303"/>
      <c r="G111" s="1303"/>
      <c r="H111" s="1303"/>
      <c r="I111" s="1303"/>
      <c r="J111" s="1304"/>
      <c r="K111" s="1341" t="s">
        <v>371</v>
      </c>
      <c r="L111" s="1342"/>
      <c r="M111" s="1342"/>
      <c r="N111" s="1342"/>
      <c r="O111" s="1342"/>
      <c r="P111" s="1342"/>
      <c r="Q111" s="1342"/>
      <c r="R111" s="1342"/>
      <c r="S111" s="1342"/>
      <c r="T111" s="1342"/>
      <c r="U111" s="1342"/>
      <c r="V111" s="1343"/>
    </row>
    <row r="112" spans="1:24" s="2" customFormat="1" ht="23.25" customHeight="1" x14ac:dyDescent="0.15">
      <c r="B112" s="1331"/>
      <c r="C112" s="1317" t="s">
        <v>311</v>
      </c>
      <c r="D112" s="1318"/>
      <c r="E112" s="1302" t="s">
        <v>372</v>
      </c>
      <c r="F112" s="1303"/>
      <c r="G112" s="1303"/>
      <c r="H112" s="1303"/>
      <c r="I112" s="1303"/>
      <c r="J112" s="1304"/>
      <c r="K112" s="1344" t="s">
        <v>373</v>
      </c>
      <c r="L112" s="1345"/>
      <c r="M112" s="1345"/>
      <c r="N112" s="1345"/>
      <c r="O112" s="1345"/>
      <c r="P112" s="1345"/>
      <c r="Q112" s="1345"/>
      <c r="R112" s="1345"/>
      <c r="S112" s="1345"/>
      <c r="T112" s="1345"/>
      <c r="U112" s="1345"/>
      <c r="V112" s="1346"/>
    </row>
    <row r="113" spans="2:22" s="2" customFormat="1" ht="23.25" customHeight="1" x14ac:dyDescent="0.15">
      <c r="B113" s="1331"/>
      <c r="C113" s="1319"/>
      <c r="D113" s="1320"/>
      <c r="E113" s="1302" t="s">
        <v>374</v>
      </c>
      <c r="F113" s="1303"/>
      <c r="G113" s="1303"/>
      <c r="H113" s="1303"/>
      <c r="I113" s="1303"/>
      <c r="J113" s="1304"/>
      <c r="K113" s="1344" t="s">
        <v>373</v>
      </c>
      <c r="L113" s="1345"/>
      <c r="M113" s="1345"/>
      <c r="N113" s="1345"/>
      <c r="O113" s="1345"/>
      <c r="P113" s="1345"/>
      <c r="Q113" s="1345"/>
      <c r="R113" s="1345"/>
      <c r="S113" s="1345"/>
      <c r="T113" s="1345"/>
      <c r="U113" s="1345"/>
      <c r="V113" s="1346"/>
    </row>
    <row r="114" spans="2:22" s="2" customFormat="1" ht="23.25" customHeight="1" x14ac:dyDescent="0.15">
      <c r="B114" s="1331"/>
      <c r="C114" s="1319"/>
      <c r="D114" s="1320"/>
      <c r="E114" s="1302" t="s">
        <v>375</v>
      </c>
      <c r="F114" s="1303"/>
      <c r="G114" s="1303"/>
      <c r="H114" s="1303"/>
      <c r="I114" s="1303"/>
      <c r="J114" s="1304"/>
      <c r="K114" s="1344" t="s">
        <v>373</v>
      </c>
      <c r="L114" s="1345"/>
      <c r="M114" s="1345"/>
      <c r="N114" s="1345"/>
      <c r="O114" s="1345"/>
      <c r="P114" s="1345"/>
      <c r="Q114" s="1345"/>
      <c r="R114" s="1345"/>
      <c r="S114" s="1345"/>
      <c r="T114" s="1345"/>
      <c r="U114" s="1345"/>
      <c r="V114" s="1346"/>
    </row>
    <row r="115" spans="2:22" s="2" customFormat="1" ht="23.25" customHeight="1" x14ac:dyDescent="0.15">
      <c r="B115" s="1331"/>
      <c r="C115" s="1319"/>
      <c r="D115" s="1320"/>
      <c r="E115" s="1302" t="s">
        <v>376</v>
      </c>
      <c r="F115" s="1303"/>
      <c r="G115" s="1303"/>
      <c r="H115" s="1303"/>
      <c r="I115" s="1303"/>
      <c r="J115" s="1304"/>
      <c r="K115" s="1344" t="s">
        <v>373</v>
      </c>
      <c r="L115" s="1345"/>
      <c r="M115" s="1345"/>
      <c r="N115" s="1345"/>
      <c r="O115" s="1345"/>
      <c r="P115" s="1345"/>
      <c r="Q115" s="1345"/>
      <c r="R115" s="1345"/>
      <c r="S115" s="1345"/>
      <c r="T115" s="1345"/>
      <c r="U115" s="1345"/>
      <c r="V115" s="1346"/>
    </row>
    <row r="116" spans="2:22" s="2" customFormat="1" ht="24" customHeight="1" x14ac:dyDescent="0.15">
      <c r="B116" s="1314" t="s">
        <v>377</v>
      </c>
      <c r="C116" s="1317" t="s">
        <v>378</v>
      </c>
      <c r="D116" s="1318"/>
      <c r="E116" s="1323" t="s">
        <v>379</v>
      </c>
      <c r="F116" s="1324"/>
      <c r="G116" s="1324"/>
      <c r="H116" s="1324"/>
      <c r="I116" s="1324"/>
      <c r="J116" s="1325"/>
      <c r="K116" s="107"/>
      <c r="L116" s="107" t="s">
        <v>115</v>
      </c>
      <c r="M116" s="107"/>
      <c r="N116" s="107"/>
      <c r="O116" s="107"/>
      <c r="P116" s="107"/>
      <c r="Q116" s="107"/>
      <c r="R116" s="107"/>
      <c r="S116" s="107"/>
      <c r="T116" s="107"/>
      <c r="U116" s="107"/>
      <c r="V116" s="107"/>
    </row>
    <row r="117" spans="2:22" s="2" customFormat="1" ht="27" customHeight="1" x14ac:dyDescent="0.15">
      <c r="B117" s="1315"/>
      <c r="C117" s="1319"/>
      <c r="D117" s="1320"/>
      <c r="E117" s="1326" t="s">
        <v>380</v>
      </c>
      <c r="F117" s="1327"/>
      <c r="G117" s="1327"/>
      <c r="H117" s="1327"/>
      <c r="I117" s="1327"/>
      <c r="J117" s="1328"/>
      <c r="K117" s="107"/>
      <c r="L117" s="107" t="s">
        <v>115</v>
      </c>
      <c r="M117" s="107"/>
      <c r="N117" s="107"/>
      <c r="O117" s="107"/>
      <c r="P117" s="107"/>
      <c r="Q117" s="107"/>
      <c r="R117" s="107"/>
      <c r="S117" s="107"/>
      <c r="T117" s="107"/>
      <c r="U117" s="107"/>
      <c r="V117" s="107"/>
    </row>
    <row r="118" spans="2:22" s="2" customFormat="1" ht="35.25" customHeight="1" x14ac:dyDescent="0.15">
      <c r="B118" s="1315"/>
      <c r="C118" s="1319"/>
      <c r="D118" s="1320"/>
      <c r="E118" s="1323" t="s">
        <v>381</v>
      </c>
      <c r="F118" s="1324"/>
      <c r="G118" s="1324"/>
      <c r="H118" s="1324"/>
      <c r="I118" s="1324"/>
      <c r="J118" s="1325"/>
      <c r="K118" s="107"/>
      <c r="L118" s="107" t="s">
        <v>115</v>
      </c>
      <c r="M118" s="107"/>
      <c r="N118" s="107"/>
      <c r="O118" s="107"/>
      <c r="P118" s="107"/>
      <c r="Q118" s="107"/>
      <c r="R118" s="107"/>
      <c r="S118" s="107"/>
      <c r="T118" s="107"/>
      <c r="U118" s="107"/>
      <c r="V118" s="107"/>
    </row>
    <row r="119" spans="2:22" s="2" customFormat="1" ht="35.25" customHeight="1" x14ac:dyDescent="0.15">
      <c r="B119" s="1315"/>
      <c r="C119" s="1319"/>
      <c r="D119" s="1320"/>
      <c r="E119" s="1323" t="s">
        <v>382</v>
      </c>
      <c r="F119" s="1324"/>
      <c r="G119" s="1324"/>
      <c r="H119" s="1324"/>
      <c r="I119" s="1324"/>
      <c r="J119" s="1325"/>
      <c r="K119" s="107"/>
      <c r="L119" s="107"/>
      <c r="M119" s="107"/>
      <c r="N119" s="107"/>
      <c r="O119" s="107"/>
      <c r="P119" s="107"/>
      <c r="Q119" s="107"/>
      <c r="R119" s="107"/>
      <c r="S119" s="107"/>
      <c r="T119" s="107"/>
      <c r="U119" s="107"/>
      <c r="V119" s="107"/>
    </row>
    <row r="120" spans="2:22" s="2" customFormat="1" ht="23.25" customHeight="1" x14ac:dyDescent="0.15">
      <c r="B120" s="1316"/>
      <c r="C120" s="1321"/>
      <c r="D120" s="1322"/>
      <c r="E120" s="1323" t="s">
        <v>383</v>
      </c>
      <c r="F120" s="1324"/>
      <c r="G120" s="1324"/>
      <c r="H120" s="1324"/>
      <c r="I120" s="1324"/>
      <c r="J120" s="1325"/>
      <c r="K120" s="107"/>
      <c r="L120" s="107"/>
      <c r="M120" s="107"/>
      <c r="N120" s="107"/>
      <c r="O120" s="107"/>
      <c r="P120" s="107"/>
      <c r="Q120" s="107"/>
      <c r="R120" s="107"/>
      <c r="S120" s="107"/>
      <c r="T120" s="107"/>
      <c r="U120" s="107"/>
      <c r="V120" s="107"/>
    </row>
    <row r="121" spans="2:22" ht="24" customHeight="1" x14ac:dyDescent="0.4">
      <c r="B121" s="1143" t="s">
        <v>290</v>
      </c>
      <c r="C121" s="1143"/>
      <c r="D121" s="1143"/>
      <c r="E121" s="1255" t="s">
        <v>291</v>
      </c>
      <c r="F121" s="1256"/>
      <c r="G121" s="1256"/>
      <c r="H121" s="1256"/>
      <c r="I121" s="1256"/>
      <c r="J121" s="1177"/>
      <c r="K121" s="1308" t="s">
        <v>292</v>
      </c>
      <c r="L121" s="1308"/>
      <c r="M121" s="1308"/>
      <c r="N121" s="1308"/>
      <c r="O121" s="1308"/>
      <c r="P121" s="1308"/>
      <c r="Q121" s="1308"/>
      <c r="R121" s="1308"/>
      <c r="S121" s="1308"/>
      <c r="T121" s="1308"/>
      <c r="U121" s="1308"/>
      <c r="V121" s="1308"/>
    </row>
    <row r="122" spans="2:22" s="2" customFormat="1" ht="23.25" customHeight="1" x14ac:dyDescent="0.15">
      <c r="B122" s="1143"/>
      <c r="C122" s="1143"/>
      <c r="D122" s="1143"/>
      <c r="E122" s="1306"/>
      <c r="F122" s="1307"/>
      <c r="G122" s="1307"/>
      <c r="H122" s="1307"/>
      <c r="I122" s="1307"/>
      <c r="J122" s="1178"/>
      <c r="K122" s="1013" t="s">
        <v>293</v>
      </c>
      <c r="L122" s="1013" t="s">
        <v>294</v>
      </c>
      <c r="M122" s="1013" t="s">
        <v>295</v>
      </c>
      <c r="N122" s="1013" t="s">
        <v>296</v>
      </c>
      <c r="O122" s="1013" t="s">
        <v>297</v>
      </c>
      <c r="P122" s="1013" t="s">
        <v>298</v>
      </c>
      <c r="Q122" s="1013" t="s">
        <v>299</v>
      </c>
      <c r="R122" s="1013" t="s">
        <v>300</v>
      </c>
      <c r="S122" s="1013" t="s">
        <v>301</v>
      </c>
      <c r="T122" s="1013" t="s">
        <v>302</v>
      </c>
      <c r="U122" s="1013" t="s">
        <v>303</v>
      </c>
      <c r="V122" s="1013" t="s">
        <v>304</v>
      </c>
    </row>
    <row r="123" spans="2:22" s="2" customFormat="1" ht="37.5" customHeight="1" x14ac:dyDescent="0.15">
      <c r="B123" s="1368" t="s">
        <v>377</v>
      </c>
      <c r="C123" s="1317" t="s">
        <v>384</v>
      </c>
      <c r="D123" s="1318"/>
      <c r="E123" s="1300" t="s">
        <v>385</v>
      </c>
      <c r="F123" s="1234"/>
      <c r="G123" s="1234"/>
      <c r="H123" s="1234"/>
      <c r="I123" s="1234"/>
      <c r="J123" s="1235"/>
      <c r="K123" s="1231"/>
      <c r="L123" s="1231"/>
      <c r="M123" s="1231"/>
      <c r="N123" s="1231"/>
      <c r="O123" s="1231"/>
      <c r="P123" s="1231" t="s">
        <v>115</v>
      </c>
      <c r="Q123" s="1231"/>
      <c r="R123" s="1231"/>
      <c r="S123" s="1231"/>
      <c r="T123" s="1231"/>
      <c r="U123" s="1231"/>
      <c r="V123" s="1231"/>
    </row>
    <row r="124" spans="2:22" s="2" customFormat="1" ht="37.5" customHeight="1" x14ac:dyDescent="0.15">
      <c r="B124" s="1369"/>
      <c r="C124" s="1319"/>
      <c r="D124" s="1320"/>
      <c r="E124" s="1233"/>
      <c r="F124" s="1234"/>
      <c r="G124" s="1234"/>
      <c r="H124" s="1234"/>
      <c r="I124" s="1234"/>
      <c r="J124" s="1235"/>
      <c r="K124" s="1232"/>
      <c r="L124" s="1232"/>
      <c r="M124" s="1232"/>
      <c r="N124" s="1232"/>
      <c r="O124" s="1232"/>
      <c r="P124" s="1232" t="s">
        <v>115</v>
      </c>
      <c r="Q124" s="1232"/>
      <c r="R124" s="1232"/>
      <c r="S124" s="1232"/>
      <c r="T124" s="1232"/>
      <c r="U124" s="1232"/>
      <c r="V124" s="1232"/>
    </row>
    <row r="125" spans="2:22" s="2" customFormat="1" ht="37.5" customHeight="1" x14ac:dyDescent="0.15">
      <c r="B125" s="1369"/>
      <c r="C125" s="1319"/>
      <c r="D125" s="1320"/>
      <c r="E125" s="1300" t="s">
        <v>386</v>
      </c>
      <c r="F125" s="1234"/>
      <c r="G125" s="1234"/>
      <c r="H125" s="1234"/>
      <c r="I125" s="1234"/>
      <c r="J125" s="1235"/>
      <c r="K125" s="1231"/>
      <c r="L125" s="1231"/>
      <c r="M125" s="1231"/>
      <c r="N125" s="1231"/>
      <c r="O125" s="1231"/>
      <c r="P125" s="1231"/>
      <c r="Q125" s="1231" t="s">
        <v>115</v>
      </c>
      <c r="R125" s="1231"/>
      <c r="S125" s="1231"/>
      <c r="T125" s="1231"/>
      <c r="U125" s="1231"/>
      <c r="V125" s="1231"/>
    </row>
    <row r="126" spans="2:22" s="2" customFormat="1" ht="37.5" customHeight="1" x14ac:dyDescent="0.15">
      <c r="B126" s="1369"/>
      <c r="C126" s="1319"/>
      <c r="D126" s="1320"/>
      <c r="E126" s="1233"/>
      <c r="F126" s="1234"/>
      <c r="G126" s="1234"/>
      <c r="H126" s="1234"/>
      <c r="I126" s="1234"/>
      <c r="J126" s="1235"/>
      <c r="K126" s="1232"/>
      <c r="L126" s="1232"/>
      <c r="M126" s="1232"/>
      <c r="N126" s="1232"/>
      <c r="O126" s="1232"/>
      <c r="P126" s="1232" t="s">
        <v>115</v>
      </c>
      <c r="Q126" s="1232"/>
      <c r="R126" s="1232"/>
      <c r="S126" s="1232"/>
      <c r="T126" s="1232"/>
      <c r="U126" s="1232"/>
      <c r="V126" s="1232"/>
    </row>
    <row r="127" spans="2:22" s="2" customFormat="1" ht="37.5" customHeight="1" x14ac:dyDescent="0.15">
      <c r="B127" s="1369"/>
      <c r="C127" s="1319"/>
      <c r="D127" s="1320"/>
      <c r="E127" s="1300" t="s">
        <v>387</v>
      </c>
      <c r="F127" s="1234"/>
      <c r="G127" s="1234"/>
      <c r="H127" s="1234"/>
      <c r="I127" s="1234"/>
      <c r="J127" s="1235"/>
      <c r="K127" s="1231"/>
      <c r="L127" s="1231"/>
      <c r="M127" s="1231"/>
      <c r="N127" s="1231"/>
      <c r="O127" s="1231"/>
      <c r="P127" s="1231"/>
      <c r="Q127" s="1231"/>
      <c r="R127" s="1231" t="s">
        <v>115</v>
      </c>
      <c r="S127" s="1231"/>
      <c r="T127" s="1231"/>
      <c r="U127" s="1231"/>
      <c r="V127" s="1231"/>
    </row>
    <row r="128" spans="2:22" s="2" customFormat="1" ht="37.5" customHeight="1" x14ac:dyDescent="0.15">
      <c r="B128" s="1369"/>
      <c r="C128" s="1319"/>
      <c r="D128" s="1320"/>
      <c r="E128" s="1233"/>
      <c r="F128" s="1234"/>
      <c r="G128" s="1234"/>
      <c r="H128" s="1234"/>
      <c r="I128" s="1234"/>
      <c r="J128" s="1235"/>
      <c r="K128" s="1232"/>
      <c r="L128" s="1232"/>
      <c r="M128" s="1232"/>
      <c r="N128" s="1232"/>
      <c r="O128" s="1232"/>
      <c r="P128" s="1232" t="s">
        <v>115</v>
      </c>
      <c r="Q128" s="1232"/>
      <c r="R128" s="1232"/>
      <c r="S128" s="1232"/>
      <c r="T128" s="1232"/>
      <c r="U128" s="1232"/>
      <c r="V128" s="1232"/>
    </row>
    <row r="129" spans="2:28" s="2" customFormat="1" ht="37.5" customHeight="1" x14ac:dyDescent="0.15">
      <c r="B129" s="1369"/>
      <c r="C129" s="1319"/>
      <c r="D129" s="1320"/>
      <c r="E129" s="1300" t="s">
        <v>388</v>
      </c>
      <c r="F129" s="1234"/>
      <c r="G129" s="1234"/>
      <c r="H129" s="1234"/>
      <c r="I129" s="1234"/>
      <c r="J129" s="1235"/>
      <c r="K129" s="1231"/>
      <c r="L129" s="1231"/>
      <c r="M129" s="1231"/>
      <c r="N129" s="1231"/>
      <c r="O129" s="1231"/>
      <c r="P129" s="1231"/>
      <c r="Q129" s="1231"/>
      <c r="R129" s="1231" t="s">
        <v>115</v>
      </c>
      <c r="S129" s="1231"/>
      <c r="T129" s="1231"/>
      <c r="U129" s="1231"/>
      <c r="V129" s="1231"/>
    </row>
    <row r="130" spans="2:28" s="2" customFormat="1" ht="37.5" customHeight="1" x14ac:dyDescent="0.15">
      <c r="B130" s="1369"/>
      <c r="C130" s="1319"/>
      <c r="D130" s="1320"/>
      <c r="E130" s="1233" t="s">
        <v>389</v>
      </c>
      <c r="F130" s="1234"/>
      <c r="G130" s="1234"/>
      <c r="H130" s="1234"/>
      <c r="I130" s="1234"/>
      <c r="J130" s="1235"/>
      <c r="K130" s="1232"/>
      <c r="L130" s="1232"/>
      <c r="M130" s="1232"/>
      <c r="N130" s="1232"/>
      <c r="O130" s="1232"/>
      <c r="P130" s="1232" t="s">
        <v>115</v>
      </c>
      <c r="Q130" s="1232"/>
      <c r="R130" s="1232"/>
      <c r="S130" s="1232"/>
      <c r="T130" s="1232"/>
      <c r="U130" s="1232"/>
      <c r="V130" s="1232"/>
    </row>
    <row r="131" spans="2:28" s="2" customFormat="1" ht="21" customHeight="1" x14ac:dyDescent="0.15">
      <c r="B131" s="1369"/>
      <c r="C131" s="1321"/>
      <c r="D131" s="1322"/>
      <c r="E131" s="1311" t="s">
        <v>390</v>
      </c>
      <c r="F131" s="1312"/>
      <c r="G131" s="1312"/>
      <c r="H131" s="1312"/>
      <c r="I131" s="1312"/>
      <c r="J131" s="1312"/>
      <c r="K131" s="1312"/>
      <c r="L131" s="1312"/>
      <c r="M131" s="1312"/>
      <c r="N131" s="1312"/>
      <c r="O131" s="1312"/>
      <c r="P131" s="1312"/>
      <c r="Q131" s="1312"/>
      <c r="R131" s="1312"/>
      <c r="S131" s="1312"/>
      <c r="T131" s="1312"/>
      <c r="U131" s="1312"/>
      <c r="V131" s="1313"/>
      <c r="Y131" s="2" t="s">
        <v>391</v>
      </c>
    </row>
    <row r="132" spans="2:28" s="2" customFormat="1" ht="22.5" customHeight="1" x14ac:dyDescent="0.15">
      <c r="B132" s="1330"/>
      <c r="C132" s="1301" t="s">
        <v>392</v>
      </c>
      <c r="D132" s="1301"/>
      <c r="E132" s="1302" t="s">
        <v>393</v>
      </c>
      <c r="F132" s="1303"/>
      <c r="G132" s="1303"/>
      <c r="H132" s="1303"/>
      <c r="I132" s="1303"/>
      <c r="J132" s="1304"/>
      <c r="K132" s="107"/>
      <c r="L132" s="107"/>
      <c r="M132" s="107"/>
      <c r="N132" s="107"/>
      <c r="O132" s="107"/>
      <c r="P132" s="107"/>
      <c r="Q132" s="107"/>
      <c r="R132" s="107" t="s">
        <v>115</v>
      </c>
      <c r="S132" s="107"/>
      <c r="T132" s="107"/>
      <c r="U132" s="107"/>
      <c r="V132" s="107"/>
    </row>
    <row r="133" spans="2:28" s="2" customFormat="1" ht="31.5" customHeight="1" x14ac:dyDescent="0.15">
      <c r="B133" s="4" t="s">
        <v>394</v>
      </c>
      <c r="D133" s="20"/>
      <c r="E133" s="1023"/>
      <c r="F133" s="1023"/>
      <c r="G133" s="1023"/>
      <c r="H133" s="1023"/>
      <c r="I133" s="1023"/>
      <c r="K133" s="4"/>
      <c r="X133" s="1023"/>
      <c r="Z133" s="1023"/>
      <c r="AA133" s="20"/>
      <c r="AB133" s="20"/>
    </row>
    <row r="134" spans="2:28" s="2" customFormat="1" ht="31.5" customHeight="1" x14ac:dyDescent="0.15">
      <c r="B134" s="4" t="s">
        <v>395</v>
      </c>
      <c r="D134" s="20"/>
      <c r="E134" s="1023"/>
      <c r="F134" s="1023"/>
      <c r="G134" s="1023"/>
      <c r="H134" s="1023"/>
      <c r="I134" s="1023"/>
      <c r="K134" s="4" t="s">
        <v>289</v>
      </c>
      <c r="X134" s="1023"/>
      <c r="Z134" s="1023"/>
      <c r="AA134" s="20"/>
      <c r="AB134" s="20"/>
    </row>
    <row r="135" spans="2:28" ht="21.75" customHeight="1" x14ac:dyDescent="0.15">
      <c r="B135" s="1143" t="s">
        <v>290</v>
      </c>
      <c r="C135" s="1143"/>
      <c r="D135" s="1305" t="s">
        <v>291</v>
      </c>
      <c r="E135" s="1256"/>
      <c r="F135" s="1256"/>
      <c r="G135" s="1256"/>
      <c r="H135" s="1256"/>
      <c r="I135" s="1256"/>
      <c r="J135" s="1060" t="s">
        <v>292</v>
      </c>
      <c r="K135" s="1254"/>
      <c r="L135" s="1254"/>
      <c r="M135" s="1254"/>
      <c r="N135" s="1254"/>
      <c r="O135" s="1254"/>
      <c r="P135" s="1254"/>
      <c r="Q135" s="1254"/>
      <c r="R135" s="1254"/>
      <c r="S135" s="1254"/>
      <c r="T135" s="1254"/>
      <c r="U135" s="1061"/>
      <c r="V135" s="1309" t="s">
        <v>396</v>
      </c>
      <c r="Y135" s="865"/>
    </row>
    <row r="136" spans="2:28" s="2" customFormat="1" ht="24.75" customHeight="1" x14ac:dyDescent="0.15">
      <c r="B136" s="1143"/>
      <c r="C136" s="1143"/>
      <c r="D136" s="1306"/>
      <c r="E136" s="1307"/>
      <c r="F136" s="1307"/>
      <c r="G136" s="1307"/>
      <c r="H136" s="1307"/>
      <c r="I136" s="1307"/>
      <c r="J136" s="1013" t="s">
        <v>293</v>
      </c>
      <c r="K136" s="1013" t="s">
        <v>294</v>
      </c>
      <c r="L136" s="1013" t="s">
        <v>295</v>
      </c>
      <c r="M136" s="1013" t="s">
        <v>296</v>
      </c>
      <c r="N136" s="1013" t="s">
        <v>297</v>
      </c>
      <c r="O136" s="1013" t="s">
        <v>298</v>
      </c>
      <c r="P136" s="1013" t="s">
        <v>299</v>
      </c>
      <c r="Q136" s="1013" t="s">
        <v>300</v>
      </c>
      <c r="R136" s="1013" t="s">
        <v>301</v>
      </c>
      <c r="S136" s="1013" t="s">
        <v>302</v>
      </c>
      <c r="T136" s="1013" t="s">
        <v>303</v>
      </c>
      <c r="U136" s="1013" t="s">
        <v>304</v>
      </c>
      <c r="V136" s="1310"/>
    </row>
    <row r="137" spans="2:28" s="2" customFormat="1" ht="34.5" customHeight="1" x14ac:dyDescent="0.15">
      <c r="B137" s="1294" t="s">
        <v>397</v>
      </c>
      <c r="C137" s="1295"/>
      <c r="D137" s="1300" t="s">
        <v>398</v>
      </c>
      <c r="E137" s="1234"/>
      <c r="F137" s="1234"/>
      <c r="G137" s="1234"/>
      <c r="H137" s="1234"/>
      <c r="I137" s="1234"/>
      <c r="J137" s="107" t="s">
        <v>115</v>
      </c>
      <c r="K137" s="107"/>
      <c r="L137" s="107"/>
      <c r="M137" s="107"/>
      <c r="N137" s="107"/>
      <c r="O137" s="107"/>
      <c r="P137" s="107"/>
      <c r="Q137" s="107" t="s">
        <v>115</v>
      </c>
      <c r="R137" s="107"/>
      <c r="S137" s="107"/>
      <c r="T137" s="107"/>
      <c r="U137" s="1040"/>
      <c r="V137" s="135"/>
    </row>
    <row r="138" spans="2:28" s="2" customFormat="1" ht="34.5" customHeight="1" x14ac:dyDescent="0.15">
      <c r="B138" s="1296"/>
      <c r="C138" s="1297"/>
      <c r="D138" s="1300" t="s">
        <v>399</v>
      </c>
      <c r="E138" s="1234"/>
      <c r="F138" s="1234"/>
      <c r="G138" s="1234"/>
      <c r="H138" s="1234"/>
      <c r="I138" s="1234"/>
      <c r="J138" s="107"/>
      <c r="K138" s="107"/>
      <c r="L138" s="107"/>
      <c r="M138" s="107"/>
      <c r="N138" s="107"/>
      <c r="O138" s="107"/>
      <c r="P138" s="107"/>
      <c r="Q138" s="107" t="s">
        <v>115</v>
      </c>
      <c r="R138" s="107"/>
      <c r="S138" s="107"/>
      <c r="T138" s="107"/>
      <c r="U138" s="1040"/>
      <c r="V138" s="136"/>
    </row>
    <row r="139" spans="2:28" s="2" customFormat="1" ht="34.5" customHeight="1" x14ac:dyDescent="0.15">
      <c r="B139" s="1296"/>
      <c r="C139" s="1297"/>
      <c r="D139" s="1300" t="s">
        <v>400</v>
      </c>
      <c r="E139" s="1234"/>
      <c r="F139" s="1234"/>
      <c r="G139" s="1234"/>
      <c r="H139" s="1234"/>
      <c r="I139" s="1234"/>
      <c r="J139" s="107"/>
      <c r="K139" s="107"/>
      <c r="L139" s="107"/>
      <c r="M139" s="107"/>
      <c r="N139" s="107"/>
      <c r="O139" s="107"/>
      <c r="P139" s="107"/>
      <c r="Q139" s="107" t="s">
        <v>115</v>
      </c>
      <c r="R139" s="107"/>
      <c r="S139" s="107"/>
      <c r="T139" s="107"/>
      <c r="U139" s="1040"/>
      <c r="V139" s="136"/>
    </row>
    <row r="140" spans="2:28" s="2" customFormat="1" ht="34.5" customHeight="1" x14ac:dyDescent="0.15">
      <c r="B140" s="1296"/>
      <c r="C140" s="1297"/>
      <c r="D140" s="1300" t="s">
        <v>401</v>
      </c>
      <c r="E140" s="1234"/>
      <c r="F140" s="1234"/>
      <c r="G140" s="1234"/>
      <c r="H140" s="1234"/>
      <c r="I140" s="1234"/>
      <c r="J140" s="107"/>
      <c r="K140" s="107"/>
      <c r="L140" s="107"/>
      <c r="M140" s="107"/>
      <c r="N140" s="107"/>
      <c r="O140" s="107"/>
      <c r="P140" s="107"/>
      <c r="Q140" s="107" t="s">
        <v>115</v>
      </c>
      <c r="R140" s="107"/>
      <c r="S140" s="107"/>
      <c r="T140" s="107"/>
      <c r="U140" s="1040"/>
      <c r="V140" s="136"/>
    </row>
    <row r="141" spans="2:28" s="2" customFormat="1" ht="34.5" customHeight="1" x14ac:dyDescent="0.15">
      <c r="B141" s="1296"/>
      <c r="C141" s="1297"/>
      <c r="D141" s="1300" t="s">
        <v>402</v>
      </c>
      <c r="E141" s="1234"/>
      <c r="F141" s="1234"/>
      <c r="G141" s="1234"/>
      <c r="H141" s="1234"/>
      <c r="I141" s="1234"/>
      <c r="J141" s="107" t="s">
        <v>115</v>
      </c>
      <c r="K141" s="107"/>
      <c r="L141" s="107"/>
      <c r="M141" s="107"/>
      <c r="N141" s="107"/>
      <c r="O141" s="107"/>
      <c r="P141" s="107"/>
      <c r="Q141" s="107"/>
      <c r="R141" s="107"/>
      <c r="S141" s="107"/>
      <c r="T141" s="107"/>
      <c r="U141" s="1040"/>
      <c r="V141" s="136"/>
    </row>
    <row r="142" spans="2:28" s="2" customFormat="1" ht="34.5" customHeight="1" x14ac:dyDescent="0.15">
      <c r="B142" s="1296"/>
      <c r="C142" s="1297"/>
      <c r="D142" s="1300" t="s">
        <v>403</v>
      </c>
      <c r="E142" s="1234"/>
      <c r="F142" s="1234"/>
      <c r="G142" s="1234"/>
      <c r="H142" s="1234"/>
      <c r="I142" s="1234"/>
      <c r="J142" s="107"/>
      <c r="K142" s="107"/>
      <c r="L142" s="107"/>
      <c r="M142" s="107" t="s">
        <v>115</v>
      </c>
      <c r="N142" s="107"/>
      <c r="O142" s="107"/>
      <c r="P142" s="107"/>
      <c r="Q142" s="107"/>
      <c r="R142" s="107"/>
      <c r="S142" s="107"/>
      <c r="T142" s="107"/>
      <c r="U142" s="1040"/>
      <c r="V142" s="136"/>
    </row>
    <row r="143" spans="2:28" s="2" customFormat="1" ht="34.5" customHeight="1" x14ac:dyDescent="0.15">
      <c r="B143" s="1296"/>
      <c r="C143" s="1297"/>
      <c r="D143" s="1300" t="s">
        <v>404</v>
      </c>
      <c r="E143" s="1234"/>
      <c r="F143" s="1234"/>
      <c r="G143" s="1234"/>
      <c r="H143" s="1234"/>
      <c r="I143" s="1234"/>
      <c r="J143" s="107"/>
      <c r="K143" s="107"/>
      <c r="L143" s="107"/>
      <c r="M143" s="107"/>
      <c r="N143" s="107"/>
      <c r="O143" s="107"/>
      <c r="P143" s="107"/>
      <c r="Q143" s="107"/>
      <c r="R143" s="107"/>
      <c r="S143" s="107"/>
      <c r="T143" s="107"/>
      <c r="U143" s="1040" t="s">
        <v>115</v>
      </c>
      <c r="V143" s="136"/>
    </row>
    <row r="144" spans="2:28" s="2" customFormat="1" ht="34.5" customHeight="1" x14ac:dyDescent="0.15">
      <c r="B144" s="1298"/>
      <c r="C144" s="1299"/>
      <c r="D144" s="1300" t="s">
        <v>405</v>
      </c>
      <c r="E144" s="1234"/>
      <c r="F144" s="1234"/>
      <c r="G144" s="1234"/>
      <c r="H144" s="1234"/>
      <c r="I144" s="1234"/>
      <c r="J144" s="107"/>
      <c r="K144" s="107"/>
      <c r="L144" s="107"/>
      <c r="M144" s="107"/>
      <c r="N144" s="107"/>
      <c r="O144" s="107"/>
      <c r="P144" s="107"/>
      <c r="Q144" s="107"/>
      <c r="R144" s="107"/>
      <c r="S144" s="107"/>
      <c r="T144" s="107" t="s">
        <v>115</v>
      </c>
      <c r="U144" s="1040"/>
      <c r="V144" s="136"/>
    </row>
    <row r="145" spans="1:34" s="2" customFormat="1" ht="25.5" customHeight="1" x14ac:dyDescent="0.15">
      <c r="B145" s="1060"/>
      <c r="C145" s="1254"/>
      <c r="D145" s="1286" t="s">
        <v>406</v>
      </c>
      <c r="E145" s="1287"/>
      <c r="F145" s="1287"/>
      <c r="G145" s="1287"/>
      <c r="H145" s="1287"/>
      <c r="I145" s="1288"/>
      <c r="J145" s="107"/>
      <c r="K145" s="107"/>
      <c r="L145" s="107"/>
      <c r="M145" s="107"/>
      <c r="N145" s="107"/>
      <c r="O145" s="107"/>
      <c r="P145" s="107"/>
      <c r="Q145" s="107"/>
      <c r="R145" s="107"/>
      <c r="S145" s="107" t="s">
        <v>115</v>
      </c>
      <c r="T145" s="107"/>
      <c r="U145" s="1040"/>
      <c r="V145" s="136"/>
    </row>
    <row r="146" spans="1:34" s="2" customFormat="1" ht="60.75" customHeight="1" thickBot="1" x14ac:dyDescent="0.2">
      <c r="B146" s="1237" t="s">
        <v>407</v>
      </c>
      <c r="C146" s="1237"/>
      <c r="D146" s="1237"/>
      <c r="E146" s="1237"/>
      <c r="F146" s="1237"/>
      <c r="G146" s="1237"/>
      <c r="H146" s="1237"/>
      <c r="I146" s="1237"/>
      <c r="J146" s="1237"/>
      <c r="K146" s="1237"/>
      <c r="L146" s="1237"/>
      <c r="M146" s="1237"/>
      <c r="N146" s="1237"/>
      <c r="O146" s="1237"/>
      <c r="P146" s="1237"/>
      <c r="Q146" s="1237"/>
      <c r="R146" s="1237"/>
      <c r="S146" s="1237"/>
      <c r="T146" s="1237"/>
      <c r="U146" s="1237"/>
      <c r="V146" s="1237"/>
      <c r="W146" s="1237"/>
    </row>
    <row r="147" spans="1:34" s="124" customFormat="1" ht="26.25" customHeight="1" x14ac:dyDescent="0.4">
      <c r="B147" s="137" t="s">
        <v>408</v>
      </c>
      <c r="C147" s="138"/>
      <c r="D147" s="138"/>
      <c r="E147" s="138"/>
      <c r="F147" s="138"/>
      <c r="G147" s="138"/>
      <c r="H147" s="138"/>
      <c r="I147" s="138"/>
      <c r="J147" s="138"/>
      <c r="K147" s="138"/>
      <c r="L147" s="138"/>
      <c r="M147" s="138"/>
      <c r="N147" s="138"/>
      <c r="O147" s="138"/>
      <c r="P147" s="138"/>
      <c r="Q147" s="138"/>
      <c r="R147" s="138"/>
      <c r="S147" s="138"/>
      <c r="T147" s="138"/>
      <c r="U147" s="138"/>
      <c r="V147" s="139"/>
      <c r="W147" s="140"/>
    </row>
    <row r="148" spans="1:34" s="145" customFormat="1" ht="26.25" customHeight="1" x14ac:dyDescent="0.15">
      <c r="A148" s="141"/>
      <c r="B148" s="1289" t="s">
        <v>409</v>
      </c>
      <c r="C148" s="1290"/>
      <c r="D148" s="1290"/>
      <c r="E148" s="1290"/>
      <c r="F148" s="1291"/>
      <c r="G148" s="142" t="s">
        <v>115</v>
      </c>
      <c r="H148" s="127" t="s">
        <v>410</v>
      </c>
      <c r="I148" s="143"/>
      <c r="J148" s="143"/>
      <c r="K148" s="143"/>
      <c r="L148" s="143"/>
      <c r="M148" s="1025"/>
      <c r="N148" s="142"/>
      <c r="O148" s="1292" t="s">
        <v>411</v>
      </c>
      <c r="P148" s="1293"/>
      <c r="Q148" s="1293"/>
      <c r="R148" s="1293"/>
      <c r="S148" s="1293"/>
      <c r="T148" s="1293"/>
      <c r="V148" s="146"/>
      <c r="W148" s="20"/>
    </row>
    <row r="149" spans="1:34" s="145" customFormat="1" ht="26.25" customHeight="1" x14ac:dyDescent="0.4">
      <c r="A149" s="141"/>
      <c r="B149" s="1273" t="s">
        <v>412</v>
      </c>
      <c r="C149" s="1274"/>
      <c r="D149" s="1274"/>
      <c r="E149" s="1274"/>
      <c r="F149" s="1274"/>
      <c r="G149" s="1275" t="s">
        <v>413</v>
      </c>
      <c r="H149" s="1276"/>
      <c r="I149" s="1276"/>
      <c r="J149" s="1277"/>
      <c r="K149" s="1278" t="s">
        <v>414</v>
      </c>
      <c r="L149" s="1279"/>
      <c r="M149" s="1279"/>
      <c r="N149" s="1279"/>
      <c r="O149" s="1279"/>
      <c r="P149" s="1280"/>
      <c r="Q149" s="1275"/>
      <c r="R149" s="1276"/>
      <c r="S149" s="1276"/>
      <c r="T149" s="1276"/>
      <c r="U149" s="1276"/>
      <c r="V149" s="1281"/>
      <c r="W149" s="80"/>
      <c r="AC149" s="124"/>
      <c r="AD149" s="124"/>
      <c r="AE149" s="124"/>
      <c r="AF149" s="124"/>
      <c r="AG149" s="124"/>
      <c r="AH149" s="124"/>
    </row>
    <row r="150" spans="1:34" s="145" customFormat="1" ht="35.25" customHeight="1" thickBot="1" x14ac:dyDescent="0.2">
      <c r="A150" s="141"/>
      <c r="B150" s="147"/>
      <c r="C150" s="1282" t="s">
        <v>415</v>
      </c>
      <c r="D150" s="1282"/>
      <c r="E150" s="1282"/>
      <c r="F150" s="1282"/>
      <c r="G150" s="1282"/>
      <c r="H150" s="1282"/>
      <c r="I150" s="1282"/>
      <c r="J150" s="1282"/>
      <c r="K150" s="1026"/>
      <c r="L150" s="1026"/>
      <c r="M150" s="1026"/>
      <c r="N150" s="1026"/>
      <c r="O150" s="1026"/>
      <c r="P150" s="1026"/>
      <c r="Q150" s="1026"/>
      <c r="R150" s="1026"/>
      <c r="S150" s="1026"/>
      <c r="T150" s="1026"/>
      <c r="U150" s="1026"/>
      <c r="V150" s="149"/>
    </row>
    <row r="151" spans="1:34" s="145" customFormat="1" ht="24" customHeight="1" x14ac:dyDescent="0.15">
      <c r="A151" s="141"/>
      <c r="B151" s="16" t="s">
        <v>416</v>
      </c>
      <c r="C151" s="16"/>
      <c r="D151" s="16"/>
      <c r="E151" s="16"/>
      <c r="F151" s="16"/>
      <c r="H151" s="150"/>
      <c r="I151" s="129"/>
      <c r="J151" s="129"/>
      <c r="K151" s="129"/>
      <c r="L151" s="129"/>
      <c r="M151" s="129"/>
      <c r="N151" s="129"/>
      <c r="O151" s="151"/>
      <c r="P151" s="129"/>
      <c r="Q151" s="129"/>
      <c r="R151" s="129"/>
      <c r="S151" s="129"/>
      <c r="T151" s="129"/>
      <c r="U151" s="129"/>
      <c r="V151" s="129"/>
      <c r="W151" s="1021"/>
    </row>
    <row r="152" spans="1:34" s="145" customFormat="1" ht="27" customHeight="1" x14ac:dyDescent="0.15">
      <c r="A152" s="141"/>
      <c r="B152" s="1283"/>
      <c r="C152" s="1284"/>
      <c r="D152" s="1284"/>
      <c r="E152" s="1284"/>
      <c r="F152" s="1284"/>
      <c r="G152" s="1284"/>
      <c r="H152" s="1284"/>
      <c r="I152" s="1284"/>
      <c r="J152" s="1284"/>
      <c r="K152" s="1284"/>
      <c r="L152" s="1284"/>
      <c r="M152" s="1284"/>
      <c r="N152" s="1284"/>
      <c r="O152" s="1284"/>
      <c r="P152" s="1284"/>
      <c r="Q152" s="1284"/>
      <c r="R152" s="1284"/>
      <c r="S152" s="1284"/>
      <c r="T152" s="1284"/>
      <c r="U152" s="1284"/>
      <c r="V152" s="1285"/>
      <c r="W152" s="1021"/>
    </row>
    <row r="153" spans="1:34" s="145" customFormat="1" ht="9" customHeight="1" x14ac:dyDescent="0.15">
      <c r="A153" s="141"/>
      <c r="B153" s="129"/>
      <c r="C153" s="129"/>
      <c r="D153" s="129"/>
      <c r="E153" s="129"/>
      <c r="F153" s="129"/>
      <c r="G153" s="129"/>
      <c r="H153" s="129"/>
      <c r="I153" s="1021"/>
      <c r="J153" s="16"/>
      <c r="K153" s="16"/>
      <c r="L153" s="16"/>
      <c r="M153" s="16"/>
      <c r="N153" s="16"/>
      <c r="O153" s="129"/>
      <c r="P153" s="129"/>
      <c r="Q153" s="129"/>
      <c r="R153" s="129"/>
      <c r="S153" s="129"/>
      <c r="T153" s="129"/>
      <c r="U153" s="129"/>
      <c r="V153" s="129"/>
      <c r="W153" s="1021"/>
    </row>
    <row r="154" spans="1:34" s="124" customFormat="1" ht="24.75" customHeight="1" x14ac:dyDescent="0.4">
      <c r="A154" s="68" t="s">
        <v>417</v>
      </c>
      <c r="L154" s="152"/>
      <c r="M154" s="152"/>
      <c r="N154" s="152"/>
      <c r="O154" s="152"/>
      <c r="R154" s="152"/>
      <c r="S154" s="152"/>
    </row>
    <row r="155" spans="1:34" s="124" customFormat="1" ht="56.25" customHeight="1" x14ac:dyDescent="0.4">
      <c r="A155" s="8"/>
      <c r="B155" s="1253" t="s">
        <v>418</v>
      </c>
      <c r="C155" s="1253"/>
      <c r="D155" s="1253"/>
      <c r="E155" s="1253"/>
      <c r="F155" s="1253"/>
      <c r="G155" s="1253"/>
      <c r="H155" s="1253"/>
      <c r="I155" s="1253"/>
      <c r="J155" s="1253"/>
      <c r="K155" s="1253"/>
      <c r="L155" s="1253"/>
      <c r="M155" s="1253"/>
      <c r="N155" s="1253"/>
      <c r="O155" s="1253"/>
      <c r="P155" s="1253"/>
      <c r="Q155" s="1253"/>
      <c r="R155" s="1253"/>
      <c r="S155" s="1253"/>
      <c r="T155" s="1253"/>
      <c r="U155" s="1253"/>
      <c r="V155" s="1021"/>
    </row>
    <row r="156" spans="1:34" s="2" customFormat="1" ht="21.75" customHeight="1" x14ac:dyDescent="0.15">
      <c r="B156" s="1060" t="s">
        <v>419</v>
      </c>
      <c r="C156" s="1254"/>
      <c r="D156" s="1254"/>
      <c r="E156" s="1254"/>
      <c r="F156" s="1254"/>
      <c r="G156" s="1254"/>
      <c r="H156" s="1254"/>
      <c r="I156" s="1254"/>
      <c r="J156" s="1254"/>
      <c r="K156" s="1254"/>
      <c r="L156" s="1254"/>
      <c r="M156" s="1061"/>
      <c r="N156" s="1255" t="s">
        <v>420</v>
      </c>
      <c r="O156" s="1256"/>
      <c r="P156" s="1177"/>
      <c r="Q156" s="1060" t="s">
        <v>421</v>
      </c>
      <c r="R156" s="1254"/>
      <c r="S156" s="1254"/>
      <c r="T156" s="1254"/>
      <c r="U156" s="1061"/>
    </row>
    <row r="157" spans="1:34" s="2" customFormat="1" ht="28.5" customHeight="1" x14ac:dyDescent="0.15">
      <c r="B157" s="1060" t="s">
        <v>422</v>
      </c>
      <c r="C157" s="1061"/>
      <c r="D157" s="1060" t="s">
        <v>291</v>
      </c>
      <c r="E157" s="1254"/>
      <c r="F157" s="1254"/>
      <c r="G157" s="1061"/>
      <c r="H157" s="1060" t="s">
        <v>62</v>
      </c>
      <c r="I157" s="1254"/>
      <c r="J157" s="1254"/>
      <c r="K157" s="1254"/>
      <c r="L157" s="1254"/>
      <c r="M157" s="1061"/>
      <c r="N157" s="1257" t="s">
        <v>423</v>
      </c>
      <c r="O157" s="1258"/>
      <c r="P157" s="1259"/>
      <c r="Q157" s="1034" t="s">
        <v>424</v>
      </c>
      <c r="R157" s="1034" t="s">
        <v>425</v>
      </c>
      <c r="S157" s="1034" t="s">
        <v>426</v>
      </c>
      <c r="T157" s="1034" t="s">
        <v>427</v>
      </c>
      <c r="U157" s="1034" t="s">
        <v>428</v>
      </c>
    </row>
    <row r="158" spans="1:34" s="2" customFormat="1" ht="30.75" customHeight="1" x14ac:dyDescent="0.15">
      <c r="B158" s="1260" t="s">
        <v>429</v>
      </c>
      <c r="C158" s="1261"/>
      <c r="D158" s="1247" t="s">
        <v>430</v>
      </c>
      <c r="E158" s="1248"/>
      <c r="F158" s="1248"/>
      <c r="G158" s="1249"/>
      <c r="H158" s="1264" t="s">
        <v>431</v>
      </c>
      <c r="I158" s="1265"/>
      <c r="J158" s="1265"/>
      <c r="K158" s="1265"/>
      <c r="L158" s="1265"/>
      <c r="M158" s="1266"/>
      <c r="N158" s="1267">
        <v>0.03</v>
      </c>
      <c r="O158" s="1268"/>
      <c r="P158" s="1271" t="s">
        <v>432</v>
      </c>
      <c r="Q158" s="1231" t="s">
        <v>115</v>
      </c>
      <c r="R158" s="1231" t="s">
        <v>115</v>
      </c>
      <c r="S158" s="1231"/>
      <c r="T158" s="1231"/>
      <c r="U158" s="1231"/>
    </row>
    <row r="159" spans="1:34" s="2" customFormat="1" ht="30.75" customHeight="1" x14ac:dyDescent="0.15">
      <c r="B159" s="1262"/>
      <c r="C159" s="1263"/>
      <c r="D159" s="1250"/>
      <c r="E159" s="1251"/>
      <c r="F159" s="1251"/>
      <c r="G159" s="1252"/>
      <c r="H159" s="1247"/>
      <c r="I159" s="1248"/>
      <c r="J159" s="1248"/>
      <c r="K159" s="1248"/>
      <c r="L159" s="1248"/>
      <c r="M159" s="1249"/>
      <c r="N159" s="1269"/>
      <c r="O159" s="1270"/>
      <c r="P159" s="1272"/>
      <c r="Q159" s="1232"/>
      <c r="R159" s="1232"/>
      <c r="S159" s="1232"/>
      <c r="T159" s="1232"/>
      <c r="U159" s="1232"/>
    </row>
    <row r="160" spans="1:34" s="2" customFormat="1" ht="30.75" customHeight="1" x14ac:dyDescent="0.15">
      <c r="B160" s="1260"/>
      <c r="C160" s="1261"/>
      <c r="D160" s="1247"/>
      <c r="E160" s="1248"/>
      <c r="F160" s="1248"/>
      <c r="G160" s="1249"/>
      <c r="H160" s="1264"/>
      <c r="I160" s="1265"/>
      <c r="J160" s="1265"/>
      <c r="K160" s="1265"/>
      <c r="L160" s="1265"/>
      <c r="M160" s="1266"/>
      <c r="N160" s="1267"/>
      <c r="O160" s="1268"/>
      <c r="P160" s="1271"/>
      <c r="Q160" s="1231"/>
      <c r="R160" s="1231"/>
      <c r="S160" s="1231"/>
      <c r="T160" s="1231"/>
      <c r="U160" s="1231"/>
    </row>
    <row r="161" spans="2:25" s="2" customFormat="1" ht="30.75" customHeight="1" x14ac:dyDescent="0.15">
      <c r="B161" s="1262"/>
      <c r="C161" s="1263"/>
      <c r="D161" s="1250"/>
      <c r="E161" s="1251"/>
      <c r="F161" s="1251"/>
      <c r="G161" s="1252"/>
      <c r="H161" s="1247"/>
      <c r="I161" s="1248"/>
      <c r="J161" s="1248"/>
      <c r="K161" s="1248"/>
      <c r="L161" s="1248"/>
      <c r="M161" s="1249"/>
      <c r="N161" s="1269"/>
      <c r="O161" s="1270"/>
      <c r="P161" s="1272"/>
      <c r="Q161" s="1232"/>
      <c r="R161" s="1232"/>
      <c r="S161" s="1232"/>
      <c r="T161" s="1232"/>
      <c r="U161" s="1232"/>
    </row>
    <row r="162" spans="2:25" s="2" customFormat="1" ht="30.75" customHeight="1" x14ac:dyDescent="0.15">
      <c r="B162" s="1260"/>
      <c r="C162" s="1261"/>
      <c r="D162" s="1247"/>
      <c r="E162" s="1248"/>
      <c r="F162" s="1248"/>
      <c r="G162" s="1249"/>
      <c r="H162" s="1264"/>
      <c r="I162" s="1265"/>
      <c r="J162" s="1265"/>
      <c r="K162" s="1265"/>
      <c r="L162" s="1265"/>
      <c r="M162" s="1266"/>
      <c r="N162" s="1267"/>
      <c r="O162" s="1268"/>
      <c r="P162" s="1271"/>
      <c r="Q162" s="1231"/>
      <c r="R162" s="1231"/>
      <c r="S162" s="1231"/>
      <c r="T162" s="1231"/>
      <c r="U162" s="1231"/>
    </row>
    <row r="163" spans="2:25" s="2" customFormat="1" ht="30.75" customHeight="1" x14ac:dyDescent="0.15">
      <c r="B163" s="1262"/>
      <c r="C163" s="1263"/>
      <c r="D163" s="1250"/>
      <c r="E163" s="1251"/>
      <c r="F163" s="1251"/>
      <c r="G163" s="1252"/>
      <c r="H163" s="1247"/>
      <c r="I163" s="1248"/>
      <c r="J163" s="1248"/>
      <c r="K163" s="1248"/>
      <c r="L163" s="1248"/>
      <c r="M163" s="1249"/>
      <c r="N163" s="1269"/>
      <c r="O163" s="1270"/>
      <c r="P163" s="1272"/>
      <c r="Q163" s="1232"/>
      <c r="R163" s="1232"/>
      <c r="S163" s="1232"/>
      <c r="T163" s="1232"/>
      <c r="U163" s="1232"/>
    </row>
    <row r="164" spans="2:25" s="2" customFormat="1" ht="21.75" customHeight="1" x14ac:dyDescent="0.15">
      <c r="B164" s="1243"/>
      <c r="C164" s="1244"/>
      <c r="D164" s="1245" t="s">
        <v>390</v>
      </c>
      <c r="E164" s="1245"/>
      <c r="F164" s="1245"/>
      <c r="G164" s="1245"/>
      <c r="H164" s="1245"/>
      <c r="I164" s="1245"/>
      <c r="J164" s="1245"/>
      <c r="K164" s="1245"/>
      <c r="L164" s="1245"/>
      <c r="M164" s="1245"/>
      <c r="N164" s="1246"/>
      <c r="O164" s="1246"/>
      <c r="P164" s="1024"/>
      <c r="Q164" s="1024"/>
      <c r="R164" s="1024"/>
      <c r="S164" s="1024"/>
      <c r="T164" s="1024"/>
      <c r="U164" s="153"/>
      <c r="Y164" s="2" t="s">
        <v>391</v>
      </c>
    </row>
    <row r="165" spans="2:25" s="2" customFormat="1" ht="12.75" customHeight="1" x14ac:dyDescent="0.15">
      <c r="B165" s="1056"/>
      <c r="C165" s="1056"/>
      <c r="D165" s="154"/>
      <c r="E165" s="154"/>
      <c r="F165" s="154"/>
      <c r="G165" s="154"/>
      <c r="H165" s="154"/>
      <c r="I165" s="154"/>
      <c r="J165" s="154"/>
      <c r="K165" s="154"/>
      <c r="L165" s="154"/>
      <c r="M165" s="154"/>
      <c r="N165" s="3"/>
      <c r="O165" s="3"/>
      <c r="P165" s="3"/>
      <c r="Q165" s="3"/>
      <c r="R165" s="3"/>
      <c r="S165" s="3"/>
      <c r="T165" s="3"/>
    </row>
    <row r="166" spans="2:25" s="2" customFormat="1" ht="26.25" customHeight="1" x14ac:dyDescent="0.15">
      <c r="B166" s="1239" t="s">
        <v>433</v>
      </c>
      <c r="C166" s="1239"/>
      <c r="D166" s="1239"/>
      <c r="E166" s="1239"/>
      <c r="F166" s="1239"/>
      <c r="G166" s="1239"/>
      <c r="H166" s="1023"/>
      <c r="I166" s="107"/>
      <c r="J166" s="1240" t="s">
        <v>434</v>
      </c>
      <c r="K166" s="1241"/>
      <c r="L166" s="1242"/>
      <c r="M166" s="155"/>
      <c r="N166" s="156"/>
      <c r="O166" s="157" t="s">
        <v>435</v>
      </c>
      <c r="P166" s="158"/>
      <c r="Q166" s="158"/>
      <c r="R166" s="155" t="s">
        <v>115</v>
      </c>
      <c r="S166" s="1241" t="s">
        <v>436</v>
      </c>
      <c r="T166" s="1241"/>
      <c r="U166" s="1241"/>
      <c r="V166" s="1241"/>
      <c r="W166" s="1241"/>
    </row>
    <row r="167" spans="2:25" s="2" customFormat="1" ht="40.5" customHeight="1" x14ac:dyDescent="0.15">
      <c r="B167" s="1237" t="s">
        <v>437</v>
      </c>
      <c r="C167" s="1237"/>
      <c r="D167" s="1237"/>
      <c r="E167" s="1237"/>
      <c r="F167" s="1237"/>
      <c r="G167" s="1237"/>
      <c r="H167" s="1237"/>
      <c r="I167" s="1237"/>
      <c r="J167" s="1237"/>
      <c r="K167" s="1237"/>
      <c r="L167" s="1237"/>
      <c r="M167" s="1237"/>
      <c r="N167" s="1237"/>
      <c r="O167" s="1237"/>
      <c r="P167" s="1237"/>
      <c r="Q167" s="1237"/>
      <c r="R167" s="1237"/>
      <c r="S167" s="1237"/>
      <c r="T167" s="1237"/>
      <c r="U167" s="1237"/>
      <c r="V167" s="1237"/>
      <c r="W167" s="1027"/>
    </row>
    <row r="168" spans="2:25" s="2" customFormat="1" ht="13.5" customHeight="1" x14ac:dyDescent="0.15">
      <c r="B168" s="1022"/>
      <c r="C168" s="1022"/>
      <c r="D168" s="1022"/>
      <c r="E168" s="1022"/>
      <c r="F168" s="1022"/>
      <c r="G168" s="1022"/>
      <c r="H168" s="1022"/>
      <c r="I168" s="1022"/>
      <c r="J168" s="1022"/>
      <c r="K168" s="1022"/>
      <c r="L168" s="1022"/>
      <c r="M168" s="1022"/>
      <c r="N168" s="1022"/>
      <c r="O168" s="1022"/>
      <c r="P168" s="1022"/>
      <c r="Q168" s="1022"/>
      <c r="R168" s="1022"/>
      <c r="S168" s="1022"/>
      <c r="T168" s="1022"/>
      <c r="U168" s="1022"/>
      <c r="V168" s="1022"/>
      <c r="W168" s="1027"/>
    </row>
  </sheetData>
  <dataConsolidate/>
  <mergeCells count="331">
    <mergeCell ref="C9:E9"/>
    <mergeCell ref="F9:G9"/>
    <mergeCell ref="I9:L9"/>
    <mergeCell ref="B10:B11"/>
    <mergeCell ref="C10:E10"/>
    <mergeCell ref="F10:G10"/>
    <mergeCell ref="I10:L10"/>
    <mergeCell ref="B2:V2"/>
    <mergeCell ref="B4:H4"/>
    <mergeCell ref="C7:E7"/>
    <mergeCell ref="F7:H7"/>
    <mergeCell ref="I7:L7"/>
    <mergeCell ref="N7:V9"/>
    <mergeCell ref="B8:B9"/>
    <mergeCell ref="C8:E8"/>
    <mergeCell ref="F8:G8"/>
    <mergeCell ref="I8:L8"/>
    <mergeCell ref="I13:L13"/>
    <mergeCell ref="B14:L14"/>
    <mergeCell ref="N14:T14"/>
    <mergeCell ref="U14:V14"/>
    <mergeCell ref="B15:B16"/>
    <mergeCell ref="C15:E15"/>
    <mergeCell ref="F15:H16"/>
    <mergeCell ref="I15:L15"/>
    <mergeCell ref="C16:E16"/>
    <mergeCell ref="I16:L16"/>
    <mergeCell ref="N10:V13"/>
    <mergeCell ref="C11:E11"/>
    <mergeCell ref="F11:G11"/>
    <mergeCell ref="I11:L11"/>
    <mergeCell ref="B12:B13"/>
    <mergeCell ref="C12:E12"/>
    <mergeCell ref="F12:G12"/>
    <mergeCell ref="I12:L12"/>
    <mergeCell ref="C13:E13"/>
    <mergeCell ref="F13:G13"/>
    <mergeCell ref="C19:E19"/>
    <mergeCell ref="F19:H19"/>
    <mergeCell ref="I19:L19"/>
    <mergeCell ref="N19:V20"/>
    <mergeCell ref="B20:B21"/>
    <mergeCell ref="C20:E20"/>
    <mergeCell ref="F20:G20"/>
    <mergeCell ref="I20:L20"/>
    <mergeCell ref="C21:E21"/>
    <mergeCell ref="F21:G21"/>
    <mergeCell ref="I21:L21"/>
    <mergeCell ref="N21:V23"/>
    <mergeCell ref="B22:B23"/>
    <mergeCell ref="C22:E22"/>
    <mergeCell ref="F22:G22"/>
    <mergeCell ref="I22:L22"/>
    <mergeCell ref="C23:E23"/>
    <mergeCell ref="F23:G23"/>
    <mergeCell ref="I23:L23"/>
    <mergeCell ref="N25:V28"/>
    <mergeCell ref="B26:L26"/>
    <mergeCell ref="B27:B28"/>
    <mergeCell ref="C27:E27"/>
    <mergeCell ref="F27:H28"/>
    <mergeCell ref="I27:L27"/>
    <mergeCell ref="C28:E28"/>
    <mergeCell ref="I28:L28"/>
    <mergeCell ref="B24:B25"/>
    <mergeCell ref="C24:E24"/>
    <mergeCell ref="F24:G24"/>
    <mergeCell ref="I24:L24"/>
    <mergeCell ref="C25:E25"/>
    <mergeCell ref="F25:G25"/>
    <mergeCell ref="I25:L25"/>
    <mergeCell ref="C31:E31"/>
    <mergeCell ref="F31:H31"/>
    <mergeCell ref="I31:L31"/>
    <mergeCell ref="N31:V34"/>
    <mergeCell ref="B32:B33"/>
    <mergeCell ref="C32:E32"/>
    <mergeCell ref="F32:G32"/>
    <mergeCell ref="I32:L32"/>
    <mergeCell ref="C33:E33"/>
    <mergeCell ref="F33:G33"/>
    <mergeCell ref="N35:V37"/>
    <mergeCell ref="B36:B37"/>
    <mergeCell ref="C36:E36"/>
    <mergeCell ref="F36:G36"/>
    <mergeCell ref="I36:L36"/>
    <mergeCell ref="C37:E37"/>
    <mergeCell ref="F37:G37"/>
    <mergeCell ref="I37:L37"/>
    <mergeCell ref="I33:L33"/>
    <mergeCell ref="B34:B35"/>
    <mergeCell ref="C34:E34"/>
    <mergeCell ref="F34:G34"/>
    <mergeCell ref="I34:L34"/>
    <mergeCell ref="C35:E35"/>
    <mergeCell ref="F35:G35"/>
    <mergeCell ref="I35:L35"/>
    <mergeCell ref="E43:I43"/>
    <mergeCell ref="J43:N43"/>
    <mergeCell ref="O43:V44"/>
    <mergeCell ref="B44:D44"/>
    <mergeCell ref="F44:G44"/>
    <mergeCell ref="K44:L44"/>
    <mergeCell ref="B38:L38"/>
    <mergeCell ref="N38:T39"/>
    <mergeCell ref="B39:B40"/>
    <mergeCell ref="C39:E39"/>
    <mergeCell ref="F39:H40"/>
    <mergeCell ref="I39:L39"/>
    <mergeCell ref="C40:E40"/>
    <mergeCell ref="I40:L40"/>
    <mergeCell ref="N40:R40"/>
    <mergeCell ref="S40:V40"/>
    <mergeCell ref="S58:U58"/>
    <mergeCell ref="B63:C64"/>
    <mergeCell ref="D63:J64"/>
    <mergeCell ref="K63:V63"/>
    <mergeCell ref="B65:C66"/>
    <mergeCell ref="D65:J65"/>
    <mergeCell ref="D66:J66"/>
    <mergeCell ref="E47:G47"/>
    <mergeCell ref="B58:D58"/>
    <mergeCell ref="E58:G58"/>
    <mergeCell ref="H58:J58"/>
    <mergeCell ref="K58:M58"/>
    <mergeCell ref="P58:R58"/>
    <mergeCell ref="B67:C67"/>
    <mergeCell ref="D67:J67"/>
    <mergeCell ref="K67:V67"/>
    <mergeCell ref="B68:B80"/>
    <mergeCell ref="C68:C70"/>
    <mergeCell ref="D68:J68"/>
    <mergeCell ref="D69:J69"/>
    <mergeCell ref="D70:J70"/>
    <mergeCell ref="K70:V70"/>
    <mergeCell ref="C71:C73"/>
    <mergeCell ref="C77:C79"/>
    <mergeCell ref="D77:J77"/>
    <mergeCell ref="D78:J78"/>
    <mergeCell ref="K78:V78"/>
    <mergeCell ref="D79:J79"/>
    <mergeCell ref="K79:V79"/>
    <mergeCell ref="D71:J71"/>
    <mergeCell ref="D72:J72"/>
    <mergeCell ref="D73:J73"/>
    <mergeCell ref="K73:V73"/>
    <mergeCell ref="C74:C76"/>
    <mergeCell ref="D74:J74"/>
    <mergeCell ref="D75:J75"/>
    <mergeCell ref="K75:V75"/>
    <mergeCell ref="D76:J76"/>
    <mergeCell ref="K76:V76"/>
    <mergeCell ref="Q94:V94"/>
    <mergeCell ref="B96:W96"/>
    <mergeCell ref="C97:L97"/>
    <mergeCell ref="N97:V97"/>
    <mergeCell ref="C98:L98"/>
    <mergeCell ref="C99:L99"/>
    <mergeCell ref="Q99:V99"/>
    <mergeCell ref="D80:J80"/>
    <mergeCell ref="K80:V80"/>
    <mergeCell ref="B81:J81"/>
    <mergeCell ref="N85:W85"/>
    <mergeCell ref="Q86:V86"/>
    <mergeCell ref="Q89:V89"/>
    <mergeCell ref="C100:L100"/>
    <mergeCell ref="B104:D105"/>
    <mergeCell ref="E104:J105"/>
    <mergeCell ref="K104:V104"/>
    <mergeCell ref="B106:B115"/>
    <mergeCell ref="C106:D110"/>
    <mergeCell ref="E106:J106"/>
    <mergeCell ref="E107:J107"/>
    <mergeCell ref="E108:J108"/>
    <mergeCell ref="E109:J109"/>
    <mergeCell ref="E110:J110"/>
    <mergeCell ref="C111:D111"/>
    <mergeCell ref="E111:J111"/>
    <mergeCell ref="K111:V111"/>
    <mergeCell ref="C112:D115"/>
    <mergeCell ref="E112:J112"/>
    <mergeCell ref="K112:V112"/>
    <mergeCell ref="E113:J113"/>
    <mergeCell ref="K113:V113"/>
    <mergeCell ref="E114:J114"/>
    <mergeCell ref="K114:V114"/>
    <mergeCell ref="E115:J115"/>
    <mergeCell ref="K115:V115"/>
    <mergeCell ref="B116:B120"/>
    <mergeCell ref="C116:D120"/>
    <mergeCell ref="E116:J116"/>
    <mergeCell ref="E117:J117"/>
    <mergeCell ref="E118:J118"/>
    <mergeCell ref="E119:J119"/>
    <mergeCell ref="E120:J120"/>
    <mergeCell ref="B121:D122"/>
    <mergeCell ref="E121:J122"/>
    <mergeCell ref="K121:V121"/>
    <mergeCell ref="B123:B132"/>
    <mergeCell ref="C123:D131"/>
    <mergeCell ref="E123:J123"/>
    <mergeCell ref="K123:K124"/>
    <mergeCell ref="L123:L124"/>
    <mergeCell ref="M123:M124"/>
    <mergeCell ref="N123:N124"/>
    <mergeCell ref="T125:T126"/>
    <mergeCell ref="U125:U126"/>
    <mergeCell ref="V125:V126"/>
    <mergeCell ref="U123:U124"/>
    <mergeCell ref="V123:V124"/>
    <mergeCell ref="E124:J124"/>
    <mergeCell ref="E125:J125"/>
    <mergeCell ref="K125:K126"/>
    <mergeCell ref="L125:L126"/>
    <mergeCell ref="M125:M126"/>
    <mergeCell ref="N125:N126"/>
    <mergeCell ref="O125:O126"/>
    <mergeCell ref="P125:P126"/>
    <mergeCell ref="O123:O124"/>
    <mergeCell ref="P123:P124"/>
    <mergeCell ref="Q123:Q124"/>
    <mergeCell ref="R123:R124"/>
    <mergeCell ref="S123:S124"/>
    <mergeCell ref="T123:T124"/>
    <mergeCell ref="E126:J126"/>
    <mergeCell ref="E127:J127"/>
    <mergeCell ref="K127:K128"/>
    <mergeCell ref="L127:L128"/>
    <mergeCell ref="M127:M128"/>
    <mergeCell ref="N127:N128"/>
    <mergeCell ref="Q125:Q126"/>
    <mergeCell ref="R125:R126"/>
    <mergeCell ref="S125:S126"/>
    <mergeCell ref="U127:U128"/>
    <mergeCell ref="V127:V128"/>
    <mergeCell ref="E128:J128"/>
    <mergeCell ref="E129:J129"/>
    <mergeCell ref="K129:K130"/>
    <mergeCell ref="L129:L130"/>
    <mergeCell ref="M129:M130"/>
    <mergeCell ref="N129:N130"/>
    <mergeCell ref="O129:O130"/>
    <mergeCell ref="P129:P130"/>
    <mergeCell ref="O127:O128"/>
    <mergeCell ref="P127:P128"/>
    <mergeCell ref="Q127:Q128"/>
    <mergeCell ref="R127:R128"/>
    <mergeCell ref="S127:S128"/>
    <mergeCell ref="T127:T128"/>
    <mergeCell ref="E130:J130"/>
    <mergeCell ref="E131:V131"/>
    <mergeCell ref="C132:D132"/>
    <mergeCell ref="E132:J132"/>
    <mergeCell ref="B135:C136"/>
    <mergeCell ref="D135:I136"/>
    <mergeCell ref="J135:U135"/>
    <mergeCell ref="V135:V136"/>
    <mergeCell ref="Q129:Q130"/>
    <mergeCell ref="R129:R130"/>
    <mergeCell ref="S129:S130"/>
    <mergeCell ref="T129:T130"/>
    <mergeCell ref="U129:U130"/>
    <mergeCell ref="V129:V130"/>
    <mergeCell ref="B137:C144"/>
    <mergeCell ref="D137:I137"/>
    <mergeCell ref="D138:I138"/>
    <mergeCell ref="D139:I139"/>
    <mergeCell ref="D140:I140"/>
    <mergeCell ref="D141:I141"/>
    <mergeCell ref="D142:I142"/>
    <mergeCell ref="D143:I143"/>
    <mergeCell ref="D144:I144"/>
    <mergeCell ref="C150:J150"/>
    <mergeCell ref="B152:V152"/>
    <mergeCell ref="B155:U155"/>
    <mergeCell ref="B156:M156"/>
    <mergeCell ref="N156:P156"/>
    <mergeCell ref="Q156:U156"/>
    <mergeCell ref="B145:C145"/>
    <mergeCell ref="D145:I145"/>
    <mergeCell ref="B146:W146"/>
    <mergeCell ref="B148:F148"/>
    <mergeCell ref="O148:T148"/>
    <mergeCell ref="B149:F149"/>
    <mergeCell ref="G149:J149"/>
    <mergeCell ref="K149:P149"/>
    <mergeCell ref="Q149:V149"/>
    <mergeCell ref="Q158:Q159"/>
    <mergeCell ref="R158:R159"/>
    <mergeCell ref="S158:S159"/>
    <mergeCell ref="T158:T159"/>
    <mergeCell ref="U158:U159"/>
    <mergeCell ref="D159:G159"/>
    <mergeCell ref="B157:C157"/>
    <mergeCell ref="D157:G157"/>
    <mergeCell ref="H157:M157"/>
    <mergeCell ref="N157:P157"/>
    <mergeCell ref="B158:C159"/>
    <mergeCell ref="D158:G158"/>
    <mergeCell ref="H158:M159"/>
    <mergeCell ref="N158:O159"/>
    <mergeCell ref="P158:P159"/>
    <mergeCell ref="R160:R161"/>
    <mergeCell ref="S160:S161"/>
    <mergeCell ref="T160:T161"/>
    <mergeCell ref="U160:U161"/>
    <mergeCell ref="D161:G161"/>
    <mergeCell ref="B162:C163"/>
    <mergeCell ref="D162:G162"/>
    <mergeCell ref="H162:M163"/>
    <mergeCell ref="N162:O163"/>
    <mergeCell ref="P162:P163"/>
    <mergeCell ref="B160:C161"/>
    <mergeCell ref="D160:G160"/>
    <mergeCell ref="H160:M161"/>
    <mergeCell ref="N160:O161"/>
    <mergeCell ref="P160:P161"/>
    <mergeCell ref="Q160:Q161"/>
    <mergeCell ref="B167:V167"/>
    <mergeCell ref="B164:C164"/>
    <mergeCell ref="D164:M164"/>
    <mergeCell ref="N164:O164"/>
    <mergeCell ref="B166:G166"/>
    <mergeCell ref="J166:L166"/>
    <mergeCell ref="S166:W166"/>
    <mergeCell ref="Q162:Q163"/>
    <mergeCell ref="R162:R163"/>
    <mergeCell ref="S162:S163"/>
    <mergeCell ref="T162:T163"/>
    <mergeCell ref="U162:U163"/>
    <mergeCell ref="D163:G163"/>
  </mergeCells>
  <phoneticPr fontId="4"/>
  <dataValidations count="12">
    <dataValidation allowBlank="1" showInputMessage="1" showErrorMessage="1" sqref="E124:J124 E126:J126 E128:J128 E130:J130" xr:uid="{3A4EAB1C-52BC-4464-8DB1-427CE06DC35D}"/>
    <dataValidation type="whole" operator="greaterThanOrEqual" allowBlank="1" showInputMessage="1" showErrorMessage="1" error="小数点以下を切り捨て、整数で記入してください。" sqref="C8:E13" xr:uid="{BD4F0F1B-FE13-4BA7-86C6-38E7E80098FA}">
      <formula1>0</formula1>
    </dataValidation>
    <dataValidation imeMode="off" allowBlank="1" showInputMessage="1" showErrorMessage="1" sqref="E47:G47 C27 U14:V14 E58 C15 O59:Q59 S58 K58 I59:K59 C39 F44 G45 K44 L45" xr:uid="{288F018D-D1D8-4FED-AC43-4182AB75067D}"/>
    <dataValidation type="list" allowBlank="1" showInputMessage="1" showErrorMessage="1" sqref="P158 P160 P162" xr:uid="{1722B95B-1BD1-4AFD-B66C-F9BC3071BC5C}">
      <formula1>G.単位</formula1>
    </dataValidation>
    <dataValidation type="decimal" imeMode="off" operator="greaterThanOrEqual" allowBlank="1" showInputMessage="1" showErrorMessage="1" sqref="N158 N160 N162" xr:uid="{17ED7F7F-5E7A-4F6F-9A9A-03B93436C387}">
      <formula1>0.01</formula1>
    </dataValidation>
    <dataValidation type="whole" imeMode="off" operator="greaterThanOrEqual" allowBlank="1" showInputMessage="1" showErrorMessage="1" error="小数点以下を切り捨て、整数で入力してください。" sqref="C32:E37 C20:E25" xr:uid="{DA6A8F29-2F78-48A3-AFD5-7F8933EC6763}">
      <formula1>0</formula1>
    </dataValidation>
    <dataValidation type="list" allowBlank="1" showInputMessage="1" showErrorMessage="1" sqref="K4 E49 I49 M49 Q49 G51 J51 K106:V110 V38 J53 M53 P53 P51 R166 K129:M129 K116:V120 M51 G53 G55 B84:B86 M84:M86 B88:B90 M88:M89 B92:B95 M92:M94 B97:B100 M97:M99 K81:V81 N148 J137:U145 G148 I166 M166 K65:V66 K68:V69 K71:V72 K74:V74 K77:V77 K132:V132 K123:M123 K125:M125 K127:M127 N123:V130 Q158:U158 Q160:U160 Q162:U162" xr:uid="{5F5CE2BE-11C2-458B-8E9E-DE619E8AC0E8}">
      <formula1>B.○か空白</formula1>
    </dataValidation>
    <dataValidation type="list" allowBlank="1" showInputMessage="1" showErrorMessage="1" sqref="E123:J123 E125:J125 E127:J127 E129:J129" xr:uid="{5060A456-33AC-44BF-9E53-DB3D130CEEF5}">
      <formula1>K.農村環境保全活動</formula1>
    </dataValidation>
    <dataValidation type="list" allowBlank="1" showInputMessage="1" showErrorMessage="1" sqref="D137:I144" xr:uid="{628D4533-A5C5-4DFC-AB57-7F713ABA93A4}">
      <formula1>L.増進活動</formula1>
    </dataValidation>
    <dataValidation type="list" allowBlank="1" showInputMessage="1" showErrorMessage="1" sqref="G149:J149" xr:uid="{0AC2A394-B015-4F76-ADCF-5808C5907668}">
      <formula1>D.農村環境保全活動のテーマ</formula1>
    </dataValidation>
    <dataValidation type="list" allowBlank="1" showInputMessage="1" showErrorMessage="1" sqref="B158 B160 B162" xr:uid="{1E57A75F-7FC3-4601-B90A-59323F921B7B}">
      <formula1>F.施設</formula1>
    </dataValidation>
    <dataValidation type="list" allowBlank="1" showInputMessage="1" showErrorMessage="1" sqref="Q149:V149" xr:uid="{00D5E0D1-6E8C-4A85-8E5B-38C1C711227D}">
      <formula1>E.高度な保全活動</formula1>
    </dataValidation>
  </dataValidations>
  <printOptions horizontalCentered="1"/>
  <pageMargins left="0.59055118110236227" right="0.31496062992125984" top="0.74803149606299213" bottom="0.74803149606299213" header="0.31496062992125984" footer="0.31496062992125984"/>
  <pageSetup paperSize="9" scale="93" fitToWidth="0" fitToHeight="0" orientation="portrait" r:id="rId1"/>
  <rowBreaks count="4" manualBreakCount="4">
    <brk id="44" max="22" man="1"/>
    <brk id="86" max="22" man="1"/>
    <brk id="120" max="22" man="1"/>
    <brk id="153" max="2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ACAF132-9272-4B96-A9CC-52F80F7172A0}">
          <x14:formula1>
            <xm:f>【選択肢】!$S$66:$S$72</xm:f>
          </x14:formula1>
          <xm:sqref>D158:G158 D160:G160 D162:G162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696C0-D48A-4F0E-A1F4-012D4160EC7C}">
  <dimension ref="A1:AM300"/>
  <sheetViews>
    <sheetView workbookViewId="0"/>
  </sheetViews>
  <sheetFormatPr defaultRowHeight="13.5" x14ac:dyDescent="0.15"/>
  <cols>
    <col min="3" max="3" width="18" customWidth="1"/>
    <col min="4" max="4" width="11.875" customWidth="1"/>
    <col min="7" max="7" width="17.875" customWidth="1"/>
    <col min="8" max="8" width="15.25" customWidth="1"/>
    <col min="11" max="11" width="17.5" customWidth="1"/>
    <col min="12" max="12" width="11.875" customWidth="1"/>
    <col min="14" max="15" width="14.5" customWidth="1"/>
    <col min="29" max="29" width="11.125" bestFit="1" customWidth="1"/>
    <col min="30" max="31" width="13.125" bestFit="1" customWidth="1"/>
    <col min="33" max="33" width="11.125" bestFit="1" customWidth="1"/>
    <col min="35" max="39" width="14.125" bestFit="1" customWidth="1"/>
  </cols>
  <sheetData>
    <row r="1" spans="1:39" x14ac:dyDescent="0.15">
      <c r="B1" s="862" t="s">
        <v>438</v>
      </c>
      <c r="C1" s="862" t="s">
        <v>439</v>
      </c>
      <c r="D1" s="862" t="s">
        <v>440</v>
      </c>
      <c r="F1" s="862" t="s">
        <v>441</v>
      </c>
      <c r="G1" s="862" t="s">
        <v>442</v>
      </c>
      <c r="H1" s="862" t="s">
        <v>443</v>
      </c>
      <c r="J1" s="862" t="s">
        <v>444</v>
      </c>
      <c r="K1" s="862" t="s">
        <v>445</v>
      </c>
      <c r="L1" s="862" t="s">
        <v>446</v>
      </c>
      <c r="N1" s="862" t="s">
        <v>447</v>
      </c>
      <c r="O1" s="862" t="s">
        <v>448</v>
      </c>
      <c r="P1" s="862" t="s">
        <v>449</v>
      </c>
      <c r="Q1" s="862" t="s">
        <v>450</v>
      </c>
      <c r="R1" s="862" t="s">
        <v>451</v>
      </c>
      <c r="S1" s="862" t="s">
        <v>452</v>
      </c>
      <c r="T1" s="862" t="s">
        <v>453</v>
      </c>
      <c r="U1" s="862" t="s">
        <v>454</v>
      </c>
      <c r="V1" s="862" t="s">
        <v>455</v>
      </c>
      <c r="W1" s="862" t="s">
        <v>456</v>
      </c>
      <c r="X1" s="862" t="s">
        <v>457</v>
      </c>
      <c r="Y1" s="862" t="s">
        <v>458</v>
      </c>
      <c r="Z1" s="862" t="s">
        <v>459</v>
      </c>
      <c r="AA1" s="862" t="s">
        <v>460</v>
      </c>
      <c r="AC1" s="862" t="s">
        <v>461</v>
      </c>
      <c r="AD1" s="862" t="s">
        <v>462</v>
      </c>
      <c r="AE1" s="862" t="s">
        <v>463</v>
      </c>
      <c r="AF1" s="862" t="s">
        <v>464</v>
      </c>
      <c r="AG1" s="862" t="s">
        <v>465</v>
      </c>
      <c r="AH1" s="862" t="s">
        <v>466</v>
      </c>
      <c r="AI1" s="862" t="s">
        <v>467</v>
      </c>
      <c r="AJ1" s="862" t="s">
        <v>468</v>
      </c>
      <c r="AK1" s="862" t="s">
        <v>469</v>
      </c>
      <c r="AL1" s="862" t="s">
        <v>470</v>
      </c>
      <c r="AM1" s="862" t="s">
        <v>471</v>
      </c>
    </row>
    <row r="2" spans="1:39" x14ac:dyDescent="0.15">
      <c r="A2">
        <v>1</v>
      </c>
      <c r="B2" t="str">
        <f ca="1">IF(OFFSET(活動計画書!$B$7,$A2,)="","",OFFSET(活動計画書!$B$7,$A2,))</f>
        <v>田</v>
      </c>
      <c r="C2">
        <f ca="1">IF(OFFSET(活動計画書!$C$7,$A2+1,)="","",OFFSET(活動計画書!$C$7,$A2+1,))</f>
        <v>0</v>
      </c>
      <c r="D2">
        <f ca="1">IF(OFFSET(活動計画書!$F$7,$A2+1,)="","",OFFSET(活動計画書!$F$7,$A2+1,))</f>
        <v>0</v>
      </c>
      <c r="E2">
        <v>1</v>
      </c>
      <c r="F2" t="str">
        <f ca="1">IF(OFFSET(活動計画書!$B$19,$E2,)="","",OFFSET(活動計画書!$B$19,$E2,))</f>
        <v>田</v>
      </c>
      <c r="G2">
        <f ca="1">IF(OFFSET(活動計画書!$C$19,$E2+1,)="","",OFFSET(活動計画書!$C$19,$E2+1,))</f>
        <v>0</v>
      </c>
      <c r="H2">
        <f ca="1">IF(OFFSET(活動計画書!$F$19,$E2+1,)="","",OFFSET(活動計画書!$F$19,$E2+1,))</f>
        <v>0</v>
      </c>
      <c r="I2">
        <v>1</v>
      </c>
      <c r="J2" t="str">
        <f ca="1">IF(OFFSET(活動計画書!$B$31,$I2,)="","",OFFSET(活動計画書!$B$31,$I2,))</f>
        <v>田</v>
      </c>
      <c r="K2">
        <f ca="1">IF(OFFSET(活動計画書!$C$31,$I2+1,)="","",OFFSET(活動計画書!$C$31,$I2+1,))</f>
        <v>0</v>
      </c>
      <c r="L2">
        <f ca="1">IF(OFFSET(活動計画書!$F$31,$I2+1,)="","",OFFSET(活動計画書!$F$31,$I2+1,))</f>
        <v>0</v>
      </c>
      <c r="M2">
        <v>1</v>
      </c>
      <c r="N2" t="str">
        <f ca="1">IF(OFFSET(活動計画書!$E$122,$M2,)="","",OFFSET(活動計画書!$E$122,$M2,))</f>
        <v/>
      </c>
      <c r="O2" t="str">
        <f ca="1">IF(OFFSET(活動計画書!$E$122,$M2+1,)="","",OFFSET(活動計画書!$E$122,$M2+1,))</f>
        <v/>
      </c>
      <c r="P2" t="str">
        <f ca="1">IF(OFFSET(活動計画書!$K$122,$M2,)="","",OFFSET(活動計画書!$K$122,$M2,))</f>
        <v/>
      </c>
      <c r="Q2" t="str">
        <f ca="1">IF(OFFSET(活動計画書!$L$122,$M2,)="","",OFFSET(活動計画書!$L$122,$M2,))</f>
        <v/>
      </c>
      <c r="R2" t="str">
        <f ca="1">IF(OFFSET(活動計画書!$M$122,$M2,)="","",OFFSET(活動計画書!$M$122,$M2,))</f>
        <v/>
      </c>
      <c r="S2" t="str">
        <f ca="1">IF(OFFSET(活動計画書!$N$122,$M2,)="","",OFFSET(活動計画書!$N$122,$M2,))</f>
        <v/>
      </c>
      <c r="T2" t="str">
        <f ca="1">IF(OFFSET(活動計画書!$O$122,$M2,)="","",OFFSET(活動計画書!$O$122,$M2,))</f>
        <v/>
      </c>
      <c r="U2" t="str">
        <f ca="1">IF(OFFSET(活動計画書!$P$122,$M2,)="","",OFFSET(活動計画書!$P$122,$M2,))</f>
        <v/>
      </c>
      <c r="V2" t="str">
        <f ca="1">IF(OFFSET(活動計画書!$Q$122,$M2,)="","",OFFSET(活動計画書!$Q$122,$M2,))</f>
        <v/>
      </c>
      <c r="W2" t="str">
        <f ca="1">IF(OFFSET(活動計画書!$R$122,$M2,)="","",OFFSET(活動計画書!$R$122,$M2,))</f>
        <v/>
      </c>
      <c r="X2" t="str">
        <f ca="1">IF(OFFSET(活動計画書!$S$122,$M2,)="","",OFFSET(活動計画書!$S$122,$M2,))</f>
        <v/>
      </c>
      <c r="Y2" t="str">
        <f ca="1">IF(OFFSET(活動計画書!$T$122,$M2,)="","",OFFSET(活動計画書!$T$122,$M2,))</f>
        <v/>
      </c>
      <c r="Z2" t="str">
        <f ca="1">IF(OFFSET(活動計画書!$U$122,$M2,)="","",OFFSET(活動計画書!$U$122,$M2,))</f>
        <v/>
      </c>
      <c r="AA2" t="str">
        <f ca="1">IF(OFFSET(活動計画書!$V$122,$M2,)="","",OFFSET(活動計画書!$V$122,$M2,))</f>
        <v/>
      </c>
      <c r="AB2">
        <v>1</v>
      </c>
      <c r="AC2" t="str">
        <f ca="1">IF(OFFSET(活動計画書!$B$157,$AB2,)="","",OFFSET(活動計画書!$B$157,$AB2,))</f>
        <v/>
      </c>
      <c r="AD2" t="str">
        <f ca="1">IF(OFFSET(活動計画書!$D$157,$AB2,)="","",OFFSET(活動計画書!$D$157,$AB2,))</f>
        <v/>
      </c>
      <c r="AE2" t="str">
        <f ca="1">IF(OFFSET(活動計画書!$D$157,$AB2+1,)="","",OFFSET(活動計画書!$D$157,$AB2+1,))</f>
        <v/>
      </c>
      <c r="AF2" t="str">
        <f ca="1">IF(OFFSET(活動計画書!$H$157,$AB2,)="","",OFFSET(活動計画書!$H$157,$AB2,))</f>
        <v/>
      </c>
      <c r="AG2" t="str">
        <f ca="1">IF(OFFSET(活動計画書!$N$157,$AB2,)="","",OFFSET(活動計画書!$N$157,$AB2,))</f>
        <v/>
      </c>
      <c r="AH2" t="str">
        <f ca="1">IF(OFFSET(活動計画書!$P$157,$AB2,)="","",OFFSET(活動計画書!$P$157,$AB2,))</f>
        <v/>
      </c>
      <c r="AI2" t="str">
        <f ca="1">IF(OFFSET(活動計画書!$Q$157,$AB2,)="","",OFFSET(活動計画書!$Q$157,$AB2,))</f>
        <v/>
      </c>
      <c r="AJ2" t="str">
        <f ca="1">IF(OFFSET(活動計画書!$R$157,$AB2,)="","",OFFSET(活動計画書!$R$157,$AB2,))</f>
        <v/>
      </c>
      <c r="AK2" t="str">
        <f ca="1">IF(OFFSET(活動計画書!$S$157,$AB2,)="","",OFFSET(活動計画書!$S$157,$AB2,))</f>
        <v/>
      </c>
      <c r="AL2" t="str">
        <f ca="1">IF(OFFSET(活動計画書!$T$157,$AB2,)="","",OFFSET(活動計画書!$T$157,$AB2,))</f>
        <v/>
      </c>
      <c r="AM2" t="str">
        <f ca="1">IF(OFFSET(活動計画書!$U$157,$AB2,)="","",OFFSET(活動計画書!$U$157,$AB2,))</f>
        <v/>
      </c>
    </row>
    <row r="3" spans="1:39" x14ac:dyDescent="0.15">
      <c r="A3">
        <v>3</v>
      </c>
      <c r="B3" t="str">
        <f ca="1">IF(OFFSET(活動計画書!$B$7,$A3,)="","",OFFSET(活動計画書!$B$7,$A3,))</f>
        <v>畑</v>
      </c>
      <c r="C3">
        <f ca="1">IF(OFFSET(活動計画書!$C$7,$A3+1,)="","",OFFSET(活動計画書!$C$7,$A3+1,))</f>
        <v>0</v>
      </c>
      <c r="D3">
        <f ca="1">IF(OFFSET(活動計画書!$F$7,$A3+1,)="","",OFFSET(活動計画書!$F$7,$A3+1,))</f>
        <v>0</v>
      </c>
      <c r="E3">
        <v>3</v>
      </c>
      <c r="F3" t="str">
        <f ca="1">IF(OFFSET(活動計画書!$B$19,$E3,)="","",OFFSET(活動計画書!$B$19,$E3,))</f>
        <v>畑</v>
      </c>
      <c r="G3">
        <f ca="1">IF(OFFSET(活動計画書!$C$19,$E3+1,)="","",OFFSET(活動計画書!$C$19,$E3+1,))</f>
        <v>0</v>
      </c>
      <c r="H3">
        <f ca="1">IF(OFFSET(活動計画書!$F$19,$E3+1,)="","",OFFSET(活動計画書!$F$19,$E3+1,))</f>
        <v>0</v>
      </c>
      <c r="I3">
        <v>3</v>
      </c>
      <c r="J3" t="str">
        <f ca="1">IF(OFFSET(活動計画書!$B$31,$I3,)="","",OFFSET(活動計画書!$B$31,$I3,))</f>
        <v>畑</v>
      </c>
      <c r="K3">
        <f ca="1">IF(OFFSET(活動計画書!$C$31,$I3+1,)="","",OFFSET(活動計画書!$C$31,$I3+1,))</f>
        <v>0</v>
      </c>
      <c r="L3">
        <f ca="1">IF(OFFSET(活動計画書!$F$31,$I3+1,)="","",OFFSET(活動計画書!$F$31,$I3+1,))</f>
        <v>0</v>
      </c>
      <c r="M3">
        <v>3</v>
      </c>
      <c r="N3" t="str">
        <f ca="1">IF(OFFSET(活動計画書!$E$122,$M3,)="","",OFFSET(活動計画書!$E$122,$M3,))</f>
        <v/>
      </c>
      <c r="O3" t="str">
        <f ca="1">IF(OFFSET(活動計画書!$E$122,$M3+1,)="","",OFFSET(活動計画書!$E$122,$M3+1,))</f>
        <v/>
      </c>
      <c r="P3" t="str">
        <f ca="1">IF(OFFSET(活動計画書!$K$122,$M3,)="","",OFFSET(活動計画書!$K$122,$M3,))</f>
        <v/>
      </c>
      <c r="Q3" t="str">
        <f ca="1">IF(OFFSET(活動計画書!$L$122,$M3,)="","",OFFSET(活動計画書!$L$122,$M3,))</f>
        <v/>
      </c>
      <c r="R3" t="str">
        <f ca="1">IF(OFFSET(活動計画書!$M$122,$M3,)="","",OFFSET(活動計画書!$M$122,$M3,))</f>
        <v/>
      </c>
      <c r="S3" t="str">
        <f ca="1">IF(OFFSET(活動計画書!$N$122,$M3,)="","",OFFSET(活動計画書!$N$122,$M3,))</f>
        <v/>
      </c>
      <c r="T3" t="str">
        <f ca="1">IF(OFFSET(活動計画書!$O$122,$M3,)="","",OFFSET(活動計画書!$O$122,$M3,))</f>
        <v/>
      </c>
      <c r="U3" t="str">
        <f ca="1">IF(OFFSET(活動計画書!$P$122,$M3,)="","",OFFSET(活動計画書!$P$122,$M3,))</f>
        <v/>
      </c>
      <c r="V3" t="str">
        <f ca="1">IF(OFFSET(活動計画書!$Q$122,$M3,)="","",OFFSET(活動計画書!$Q$122,$M3,))</f>
        <v/>
      </c>
      <c r="W3" t="str">
        <f ca="1">IF(OFFSET(活動計画書!$R$122,$M3,)="","",OFFSET(活動計画書!$R$122,$M3,))</f>
        <v/>
      </c>
      <c r="X3" t="str">
        <f ca="1">IF(OFFSET(活動計画書!$S$122,$M3,)="","",OFFSET(活動計画書!$S$122,$M3,))</f>
        <v/>
      </c>
      <c r="Y3" t="str">
        <f ca="1">IF(OFFSET(活動計画書!$T$122,$M3,)="","",OFFSET(活動計画書!$T$122,$M3,))</f>
        <v/>
      </c>
      <c r="Z3" t="str">
        <f ca="1">IF(OFFSET(活動計画書!$U$122,$M3,)="","",OFFSET(活動計画書!$U$122,$M3,))</f>
        <v/>
      </c>
      <c r="AA3" t="str">
        <f ca="1">IF(OFFSET(活動計画書!$V$122,$M3,)="","",OFFSET(活動計画書!$V$122,$M3,))</f>
        <v/>
      </c>
      <c r="AB3">
        <v>3</v>
      </c>
      <c r="AC3" t="str">
        <f ca="1">IF(OFFSET(活動計画書!$B$157,$AB3,)="","",OFFSET(活動計画書!$B$157,$AB3,))</f>
        <v/>
      </c>
      <c r="AD3" t="str">
        <f ca="1">IF(OFFSET(活動計画書!$D$157,$AB3,)="","",OFFSET(活動計画書!$D$157,$AB3,))</f>
        <v/>
      </c>
      <c r="AE3" t="str">
        <f ca="1">IF(OFFSET(活動計画書!$D$157,$AB3+1,)="","",OFFSET(活動計画書!$D$157,$AB3+1,))</f>
        <v/>
      </c>
      <c r="AF3" t="str">
        <f ca="1">IF(OFFSET(活動計画書!$H$157,$AB3,)="","",OFFSET(活動計画書!$H$157,$AB3,))</f>
        <v/>
      </c>
      <c r="AG3" t="str">
        <f ca="1">IF(OFFSET(活動計画書!$N$157,$AB3,)="","",OFFSET(活動計画書!$N$157,$AB3,))</f>
        <v/>
      </c>
      <c r="AH3" t="str">
        <f ca="1">IF(OFFSET(活動計画書!$P$157,$AB3,)="","",OFFSET(活動計画書!$P$157,$AB3,))</f>
        <v/>
      </c>
      <c r="AI3" t="str">
        <f ca="1">IF(OFFSET(活動計画書!$Q$157,$AB3,)="","",OFFSET(活動計画書!$Q$157,$AB3,))</f>
        <v/>
      </c>
      <c r="AJ3" t="str">
        <f ca="1">IF(OFFSET(活動計画書!$R$157,$AB3,)="","",OFFSET(活動計画書!$R$157,$AB3,))</f>
        <v/>
      </c>
      <c r="AK3" t="str">
        <f ca="1">IF(OFFSET(活動計画書!$S$157,$AB3,)="","",OFFSET(活動計画書!$S$157,$AB3,))</f>
        <v/>
      </c>
      <c r="AL3" t="str">
        <f ca="1">IF(OFFSET(活動計画書!$T$157,$AB3,)="","",OFFSET(活動計画書!$T$157,$AB3,))</f>
        <v/>
      </c>
      <c r="AM3" t="str">
        <f ca="1">IF(OFFSET(活動計画書!$U$157,$AB3,)="","",OFFSET(活動計画書!$U$157,$AB3,))</f>
        <v/>
      </c>
    </row>
    <row r="4" spans="1:39" x14ac:dyDescent="0.15">
      <c r="A4">
        <v>5</v>
      </c>
      <c r="B4" t="str">
        <f ca="1">IF(OFFSET(活動計画書!$B$7,$A4,)="","",OFFSET(活動計画書!$B$7,$A4,))</f>
        <v>草地</v>
      </c>
      <c r="C4">
        <f ca="1">IF(OFFSET(活動計画書!$C$7,$A4+1,)="","",OFFSET(活動計画書!$C$7,$A4+1,))</f>
        <v>0</v>
      </c>
      <c r="D4">
        <f ca="1">IF(OFFSET(活動計画書!$F$7,$A4+1,)="","",OFFSET(活動計画書!$F$7,$A4+1,))</f>
        <v>0</v>
      </c>
      <c r="E4">
        <v>5</v>
      </c>
      <c r="F4" t="str">
        <f ca="1">IF(OFFSET(活動計画書!$B$19,$E4,)="","",OFFSET(活動計画書!$B$19,$E4,))</f>
        <v>草地</v>
      </c>
      <c r="G4">
        <f ca="1">IF(OFFSET(活動計画書!$C$19,$E4+1,)="","",OFFSET(活動計画書!$C$19,$E4+1,))</f>
        <v>0</v>
      </c>
      <c r="H4">
        <f ca="1">IF(OFFSET(活動計画書!$F$19,$E4+1,)="","",OFFSET(活動計画書!$F$19,$E4+1,))</f>
        <v>0</v>
      </c>
      <c r="I4">
        <v>5</v>
      </c>
      <c r="J4" t="str">
        <f ca="1">IF(OFFSET(活動計画書!$B$31,$I4,)="","",OFFSET(活動計画書!$B$31,$I4,))</f>
        <v>草地</v>
      </c>
      <c r="K4">
        <f ca="1">IF(OFFSET(活動計画書!$C$31,$I4+1,)="","",OFFSET(活動計画書!$C$31,$I4+1,))</f>
        <v>0</v>
      </c>
      <c r="L4">
        <f ca="1">IF(OFFSET(活動計画書!$F$31,$I4+1,)="","",OFFSET(活動計画書!$F$31,$I4+1,))</f>
        <v>0</v>
      </c>
      <c r="M4">
        <v>5</v>
      </c>
      <c r="N4" t="str">
        <f ca="1">IF(OFFSET(活動計画書!$E$122,$M4,)="","",OFFSET(活動計画書!$E$122,$M4,))</f>
        <v/>
      </c>
      <c r="O4" t="str">
        <f ca="1">IF(OFFSET(活動計画書!$E$122,$M4+1,)="","",OFFSET(活動計画書!$E$122,$M4+1,))</f>
        <v/>
      </c>
      <c r="P4" t="str">
        <f ca="1">IF(OFFSET(活動計画書!$K$122,$M4,)="","",OFFSET(活動計画書!$K$122,$M4,))</f>
        <v/>
      </c>
      <c r="Q4" t="str">
        <f ca="1">IF(OFFSET(活動計画書!$L$122,$M4,)="","",OFFSET(活動計画書!$L$122,$M4,))</f>
        <v/>
      </c>
      <c r="R4" t="str">
        <f ca="1">IF(OFFSET(活動計画書!$M$122,$M4,)="","",OFFSET(活動計画書!$M$122,$M4,))</f>
        <v/>
      </c>
      <c r="S4" t="str">
        <f ca="1">IF(OFFSET(活動計画書!$N$122,$M4,)="","",OFFSET(活動計画書!$N$122,$M4,))</f>
        <v/>
      </c>
      <c r="T4" t="str">
        <f ca="1">IF(OFFSET(活動計画書!$O$122,$M4,)="","",OFFSET(活動計画書!$O$122,$M4,))</f>
        <v/>
      </c>
      <c r="U4" t="str">
        <f ca="1">IF(OFFSET(活動計画書!$P$122,$M4,)="","",OFFSET(活動計画書!$P$122,$M4,))</f>
        <v/>
      </c>
      <c r="V4" t="str">
        <f ca="1">IF(OFFSET(活動計画書!$Q$122,$M4,)="","",OFFSET(活動計画書!$Q$122,$M4,))</f>
        <v/>
      </c>
      <c r="W4" t="str">
        <f ca="1">IF(OFFSET(活動計画書!$R$122,$M4,)="","",OFFSET(活動計画書!$R$122,$M4,))</f>
        <v/>
      </c>
      <c r="X4" t="str">
        <f ca="1">IF(OFFSET(活動計画書!$S$122,$M4,)="","",OFFSET(活動計画書!$S$122,$M4,))</f>
        <v/>
      </c>
      <c r="Y4" t="str">
        <f ca="1">IF(OFFSET(活動計画書!$T$122,$M4,)="","",OFFSET(活動計画書!$T$122,$M4,))</f>
        <v/>
      </c>
      <c r="Z4" t="str">
        <f ca="1">IF(OFFSET(活動計画書!$U$122,$M4,)="","",OFFSET(活動計画書!$U$122,$M4,))</f>
        <v/>
      </c>
      <c r="AA4" t="str">
        <f ca="1">IF(OFFSET(活動計画書!$V$122,$M4,)="","",OFFSET(活動計画書!$V$122,$M4,))</f>
        <v/>
      </c>
      <c r="AB4">
        <v>5</v>
      </c>
      <c r="AC4" t="str">
        <f ca="1">IF(OFFSET(活動計画書!$B$157,$AB4,)="","",OFFSET(活動計画書!$B$157,$AB4,))</f>
        <v/>
      </c>
      <c r="AD4" t="str">
        <f ca="1">IF(OFFSET(活動計画書!$D$157,$AB4,)="","",OFFSET(活動計画書!$D$157,$AB4,))</f>
        <v/>
      </c>
      <c r="AE4" t="str">
        <f ca="1">IF(OFFSET(活動計画書!$D$157,$AB4+1,)="","",OFFSET(活動計画書!$D$157,$AB4+1,))</f>
        <v/>
      </c>
      <c r="AF4" t="str">
        <f ca="1">IF(OFFSET(活動計画書!$H$157,$AB4,)="","",OFFSET(活動計画書!$H$157,$AB4,))</f>
        <v/>
      </c>
      <c r="AG4" t="str">
        <f ca="1">IF(OFFSET(活動計画書!$N$157,$AB4,)="","",OFFSET(活動計画書!$N$157,$AB4,))</f>
        <v/>
      </c>
      <c r="AH4" t="str">
        <f ca="1">IF(OFFSET(活動計画書!$P$157,$AB4,)="","",OFFSET(活動計画書!$P$157,$AB4,))</f>
        <v/>
      </c>
      <c r="AI4" t="str">
        <f ca="1">IF(OFFSET(活動計画書!$Q$157,$AB4,)="","",OFFSET(活動計画書!$Q$157,$AB4,))</f>
        <v/>
      </c>
      <c r="AJ4" t="str">
        <f ca="1">IF(OFFSET(活動計画書!$R$157,$AB4,)="","",OFFSET(活動計画書!$R$157,$AB4,))</f>
        <v/>
      </c>
      <c r="AK4" t="str">
        <f ca="1">IF(OFFSET(活動計画書!$S$157,$AB4,)="","",OFFSET(活動計画書!$S$157,$AB4,))</f>
        <v/>
      </c>
      <c r="AL4" t="str">
        <f ca="1">IF(OFFSET(活動計画書!$T$157,$AB4,)="","",OFFSET(活動計画書!$T$157,$AB4,))</f>
        <v/>
      </c>
      <c r="AM4" t="str">
        <f ca="1">IF(OFFSET(活動計画書!$U$157,$AB4,)="","",OFFSET(活動計画書!$U$157,$AB4,))</f>
        <v/>
      </c>
    </row>
    <row r="5" spans="1:39" x14ac:dyDescent="0.15">
      <c r="A5">
        <v>7</v>
      </c>
      <c r="B5" t="str">
        <f ca="1">IF(OFFSET(活動計画書!$B$7,$A5,)="","",OFFSET(活動計画書!$B$7,$A5,))</f>
        <v>この線より上に行を挿入してください。</v>
      </c>
      <c r="C5">
        <f ca="1">IF(OFFSET(活動計画書!$C$7,$A5+1,)="","",OFFSET(活動計画書!$C$7,$A5+1,))</f>
        <v>0</v>
      </c>
      <c r="D5" t="str">
        <f ca="1">IF(OFFSET(活動計画書!$F$7,$A5+1,)="","",OFFSET(活動計画書!$F$7,$A5+1,))</f>
        <v/>
      </c>
      <c r="E5">
        <v>7</v>
      </c>
      <c r="F5" t="str">
        <f ca="1">IF(OFFSET(活動計画書!$B$19,$E5,)="","",OFFSET(活動計画書!$B$19,$E5,))</f>
        <v>この線より上に行を挿入してください。</v>
      </c>
      <c r="G5">
        <f ca="1">IF(OFFSET(活動計画書!$C$19,$E5+1,)="","",OFFSET(活動計画書!$C$19,$E5+1,))</f>
        <v>0</v>
      </c>
      <c r="H5" t="str">
        <f ca="1">IF(OFFSET(活動計画書!$F$19,$E5+1,)="","",OFFSET(活動計画書!$F$19,$E5+1,))</f>
        <v/>
      </c>
      <c r="I5">
        <v>7</v>
      </c>
      <c r="J5" t="str">
        <f ca="1">IF(OFFSET(活動計画書!$B$31,$I5,)="","",OFFSET(活動計画書!$B$31,$I5,))</f>
        <v>この線より上に行を挿入してください。</v>
      </c>
      <c r="K5">
        <f ca="1">IF(OFFSET(活動計画書!$C$31,$I5+1,)="","",OFFSET(活動計画書!$C$31,$I5+1,))</f>
        <v>0</v>
      </c>
      <c r="L5" t="str">
        <f ca="1">IF(OFFSET(活動計画書!$F$31,$I5+1,)="","",OFFSET(活動計画書!$F$31,$I5+1,))</f>
        <v/>
      </c>
      <c r="M5">
        <v>7</v>
      </c>
      <c r="N5" t="str">
        <f ca="1">IF(OFFSET(活動計画書!$E$122,$M5,)="","",OFFSET(活動計画書!$E$122,$M5,))</f>
        <v/>
      </c>
      <c r="O5" t="str">
        <f ca="1">IF(OFFSET(活動計画書!$E$122,$M5+1,)="","",OFFSET(活動計画書!$E$122,$M5+1,))</f>
        <v/>
      </c>
      <c r="P5" t="str">
        <f ca="1">IF(OFFSET(活動計画書!$K$122,$M5,)="","",OFFSET(活動計画書!$K$122,$M5,))</f>
        <v/>
      </c>
      <c r="Q5" t="str">
        <f ca="1">IF(OFFSET(活動計画書!$L$122,$M5,)="","",OFFSET(活動計画書!$L$122,$M5,))</f>
        <v/>
      </c>
      <c r="R5" t="str">
        <f ca="1">IF(OFFSET(活動計画書!$M$122,$M5,)="","",OFFSET(活動計画書!$M$122,$M5,))</f>
        <v/>
      </c>
      <c r="S5" t="str">
        <f ca="1">IF(OFFSET(活動計画書!$N$122,$M5,)="","",OFFSET(活動計画書!$N$122,$M5,))</f>
        <v/>
      </c>
      <c r="T5" t="str">
        <f ca="1">IF(OFFSET(活動計画書!$O$122,$M5,)="","",OFFSET(活動計画書!$O$122,$M5,))</f>
        <v/>
      </c>
      <c r="U5" t="str">
        <f ca="1">IF(OFFSET(活動計画書!$P$122,$M5,)="","",OFFSET(活動計画書!$P$122,$M5,))</f>
        <v/>
      </c>
      <c r="V5" t="str">
        <f ca="1">IF(OFFSET(活動計画書!$Q$122,$M5,)="","",OFFSET(活動計画書!$Q$122,$M5,))</f>
        <v/>
      </c>
      <c r="W5" t="str">
        <f ca="1">IF(OFFSET(活動計画書!$R$122,$M5,)="","",OFFSET(活動計画書!$R$122,$M5,))</f>
        <v/>
      </c>
      <c r="X5" t="str">
        <f ca="1">IF(OFFSET(活動計画書!$S$122,$M5,)="","",OFFSET(活動計画書!$S$122,$M5,))</f>
        <v/>
      </c>
      <c r="Y5" t="str">
        <f ca="1">IF(OFFSET(活動計画書!$T$122,$M5,)="","",OFFSET(活動計画書!$T$122,$M5,))</f>
        <v/>
      </c>
      <c r="Z5" t="str">
        <f ca="1">IF(OFFSET(活動計画書!$U$122,$M5,)="","",OFFSET(活動計画書!$U$122,$M5,))</f>
        <v/>
      </c>
      <c r="AA5" t="str">
        <f ca="1">IF(OFFSET(活動計画書!$V$122,$M5,)="","",OFFSET(活動計画書!$V$122,$M5,))</f>
        <v/>
      </c>
      <c r="AB5">
        <v>7</v>
      </c>
      <c r="AC5" t="str">
        <f ca="1">IF(OFFSET(活動計画書!$B$157,$AB5,)="","",OFFSET(活動計画書!$B$157,$AB5,))</f>
        <v/>
      </c>
      <c r="AD5" t="str">
        <f ca="1">IF(OFFSET(活動計画書!$D$157,$AB5,)="","",OFFSET(活動計画書!$D$157,$AB5,))</f>
        <v>この線より上に行を挿入してください。</v>
      </c>
      <c r="AE5" t="str">
        <f ca="1">IF(OFFSET(活動計画書!$D$157,$AB5+1,)="","",OFFSET(活動計画書!$D$157,$AB5+1,))</f>
        <v/>
      </c>
      <c r="AF5" t="str">
        <f ca="1">IF(OFFSET(活動計画書!$H$157,$AB5,)="","",OFFSET(活動計画書!$H$157,$AB5,))</f>
        <v/>
      </c>
      <c r="AG5" t="str">
        <f ca="1">IF(OFFSET(活動計画書!$N$157,$AB5,)="","",OFFSET(活動計画書!$N$157,$AB5,))</f>
        <v/>
      </c>
      <c r="AH5" t="str">
        <f ca="1">IF(OFFSET(活動計画書!$P$157,$AB5,)="","",OFFSET(活動計画書!$P$157,$AB5,))</f>
        <v/>
      </c>
      <c r="AI5" t="str">
        <f ca="1">IF(OFFSET(活動計画書!$Q$157,$AB5,)="","",OFFSET(活動計画書!$Q$157,$AB5,))</f>
        <v/>
      </c>
      <c r="AJ5" t="str">
        <f ca="1">IF(OFFSET(活動計画書!$R$157,$AB5,)="","",OFFSET(活動計画書!$R$157,$AB5,))</f>
        <v/>
      </c>
      <c r="AK5" t="str">
        <f ca="1">IF(OFFSET(活動計画書!$S$157,$AB5,)="","",OFFSET(活動計画書!$S$157,$AB5,))</f>
        <v/>
      </c>
      <c r="AL5" t="str">
        <f ca="1">IF(OFFSET(活動計画書!$T$157,$AB5,)="","",OFFSET(活動計画書!$T$157,$AB5,))</f>
        <v/>
      </c>
      <c r="AM5" t="str">
        <f ca="1">IF(OFFSET(活動計画書!$U$157,$AB5,)="","",OFFSET(活動計画書!$U$157,$AB5,))</f>
        <v/>
      </c>
    </row>
    <row r="6" spans="1:39" x14ac:dyDescent="0.15">
      <c r="A6">
        <v>9</v>
      </c>
      <c r="B6" t="str">
        <f ca="1">IF(OFFSET(活動計画書!$B$7,$A6,)="","",OFFSET(活動計画書!$B$7,$A6,))</f>
        <v/>
      </c>
      <c r="C6" t="str">
        <f ca="1">IF(OFFSET(活動計画書!$C$7,$A6+1,)="","",OFFSET(活動計画書!$C$7,$A6+1,))</f>
        <v/>
      </c>
      <c r="D6" t="str">
        <f ca="1">IF(OFFSET(活動計画書!$F$7,$A6+1,)="","",OFFSET(活動計画書!$F$7,$A6+1,))</f>
        <v/>
      </c>
      <c r="E6">
        <v>9</v>
      </c>
      <c r="F6" t="str">
        <f ca="1">IF(OFFSET(活動計画書!$B$19,$E6,)="","",OFFSET(活動計画書!$B$19,$E6,))</f>
        <v/>
      </c>
      <c r="G6" t="str">
        <f ca="1">IF(OFFSET(活動計画書!$C$19,$E6+1,)="","",OFFSET(活動計画書!$C$19,$E6+1,))</f>
        <v/>
      </c>
      <c r="H6" t="str">
        <f ca="1">IF(OFFSET(活動計画書!$F$19,$E6+1,)="","",OFFSET(活動計画書!$F$19,$E6+1,))</f>
        <v/>
      </c>
      <c r="I6">
        <v>9</v>
      </c>
      <c r="J6" t="str">
        <f ca="1">IF(OFFSET(活動計画書!$B$31,$I6,)="","",OFFSET(活動計画書!$B$31,$I6,))</f>
        <v/>
      </c>
      <c r="K6" t="str">
        <f ca="1">IF(OFFSET(活動計画書!$C$31,$I6+1,)="","",OFFSET(活動計画書!$C$31,$I6+1,))</f>
        <v/>
      </c>
      <c r="L6" t="str">
        <f ca="1">IF(OFFSET(活動計画書!$F$31,$I6+1,)="","",OFFSET(活動計画書!$F$31,$I6+1,))</f>
        <v/>
      </c>
      <c r="M6">
        <v>9</v>
      </c>
      <c r="N6" t="str">
        <f ca="1">IF(OFFSET(活動計画書!$E$122,$M6,)="","",OFFSET(活動計画書!$E$122,$M6,))</f>
        <v>この線より上に行を挿入してください。</v>
      </c>
      <c r="O6" t="str">
        <f ca="1">IF(OFFSET(活動計画書!$E$122,$M6+1,)="","",OFFSET(活動計画書!$E$122,$M6+1,))</f>
        <v>51　啓発・普及活動</v>
      </c>
      <c r="P6" t="str">
        <f ca="1">IF(OFFSET(活動計画書!$K$122,$M6,)="","",OFFSET(活動計画書!$K$122,$M6,))</f>
        <v/>
      </c>
      <c r="Q6" t="str">
        <f ca="1">IF(OFFSET(活動計画書!$L$122,$M6,)="","",OFFSET(活動計画書!$L$122,$M6,))</f>
        <v/>
      </c>
      <c r="R6" t="str">
        <f ca="1">IF(OFFSET(活動計画書!$M$122,$M6,)="","",OFFSET(活動計画書!$M$122,$M6,))</f>
        <v/>
      </c>
      <c r="S6" t="str">
        <f ca="1">IF(OFFSET(活動計画書!$N$122,$M6,)="","",OFFSET(活動計画書!$N$122,$M6,))</f>
        <v/>
      </c>
      <c r="T6" t="str">
        <f ca="1">IF(OFFSET(活動計画書!$O$122,$M6,)="","",OFFSET(活動計画書!$O$122,$M6,))</f>
        <v/>
      </c>
      <c r="U6" t="str">
        <f ca="1">IF(OFFSET(活動計画書!$P$122,$M6,)="","",OFFSET(活動計画書!$P$122,$M6,))</f>
        <v/>
      </c>
      <c r="V6" t="str">
        <f ca="1">IF(OFFSET(活動計画書!$Q$122,$M6,)="","",OFFSET(活動計画書!$Q$122,$M6,))</f>
        <v/>
      </c>
      <c r="W6" t="str">
        <f ca="1">IF(OFFSET(活動計画書!$R$122,$M6,)="","",OFFSET(活動計画書!$R$122,$M6,))</f>
        <v/>
      </c>
      <c r="X6" t="str">
        <f ca="1">IF(OFFSET(活動計画書!$S$122,$M6,)="","",OFFSET(活動計画書!$S$122,$M6,))</f>
        <v/>
      </c>
      <c r="Y6" t="str">
        <f ca="1">IF(OFFSET(活動計画書!$T$122,$M6,)="","",OFFSET(活動計画書!$T$122,$M6,))</f>
        <v/>
      </c>
      <c r="Z6" t="str">
        <f ca="1">IF(OFFSET(活動計画書!$U$122,$M6,)="","",OFFSET(活動計画書!$U$122,$M6,))</f>
        <v/>
      </c>
      <c r="AA6" t="str">
        <f ca="1">IF(OFFSET(活動計画書!$V$122,$M6,)="","",OFFSET(活動計画書!$V$122,$M6,))</f>
        <v/>
      </c>
      <c r="AB6">
        <v>9</v>
      </c>
      <c r="AC6" t="str">
        <f ca="1">IF(OFFSET(活動計画書!$B$157,$AB6,)="","",OFFSET(活動計画書!$B$157,$AB6,))</f>
        <v>☆直営施工の実施方針について</v>
      </c>
      <c r="AD6" t="str">
        <f ca="1">IF(OFFSET(活動計画書!$D$157,$AB6,)="","",OFFSET(活動計画書!$D$157,$AB6,))</f>
        <v/>
      </c>
      <c r="AE6" t="str">
        <f ca="1">IF(OFFSET(活動計画書!$D$157,$AB6+1,)="","",OFFSET(活動計画書!$D$157,$AB6+1,))</f>
        <v/>
      </c>
      <c r="AF6" t="str">
        <f ca="1">IF(OFFSET(活動計画書!$H$157,$AB6,)="","",OFFSET(活動計画書!$H$157,$AB6,))</f>
        <v/>
      </c>
      <c r="AG6" t="str">
        <f ca="1">IF(OFFSET(活動計画書!$N$157,$AB6,)="","",OFFSET(活動計画書!$N$157,$AB6,))</f>
        <v/>
      </c>
      <c r="AH6" t="str">
        <f ca="1">IF(OFFSET(活動計画書!$P$157,$AB6,)="","",OFFSET(活動計画書!$P$157,$AB6,))</f>
        <v/>
      </c>
      <c r="AI6" t="str">
        <f ca="1">IF(OFFSET(活動計画書!$Q$157,$AB6,)="","",OFFSET(活動計画書!$Q$157,$AB6,))</f>
        <v/>
      </c>
      <c r="AJ6" t="str">
        <f ca="1">IF(OFFSET(活動計画書!$R$157,$AB6,)="","",OFFSET(活動計画書!$R$157,$AB6,))</f>
        <v/>
      </c>
      <c r="AK6" t="str">
        <f ca="1">IF(OFFSET(活動計画書!$S$157,$AB6,)="","",OFFSET(活動計画書!$S$157,$AB6,))</f>
        <v>直営施工は実施しない</v>
      </c>
      <c r="AL6" t="str">
        <f ca="1">IF(OFFSET(活動計画書!$T$157,$AB6,)="","",OFFSET(活動計画書!$T$157,$AB6,))</f>
        <v/>
      </c>
      <c r="AM6" t="str">
        <f ca="1">IF(OFFSET(活動計画書!$U$157,$AB6,)="","",OFFSET(活動計画書!$U$157,$AB6,))</f>
        <v/>
      </c>
    </row>
    <row r="7" spans="1:39" x14ac:dyDescent="0.15">
      <c r="A7">
        <v>11</v>
      </c>
      <c r="B7" t="str">
        <f ca="1">IF(OFFSET(活動計画書!$B$7,$A7,)="","",OFFSET(活動計画書!$B$7,$A7,))</f>
        <v/>
      </c>
      <c r="C7" t="str">
        <f ca="1">IF(OFFSET(活動計画書!$C$7,$A7+1,)="","",OFFSET(活動計画書!$C$7,$A7+1,))</f>
        <v>対象農用地面積</v>
      </c>
      <c r="D7" t="str">
        <f ca="1">IF(OFFSET(活動計画書!$F$7,$A7+1,)="","",OFFSET(活動計画書!$F$7,$A7+1,))</f>
        <v>交付単価</v>
      </c>
      <c r="E7">
        <v>11</v>
      </c>
      <c r="F7" t="str">
        <f ca="1">IF(OFFSET(活動計画書!$B$19,$E7,)="","",OFFSET(活動計画書!$B$19,$E7,))</f>
        <v/>
      </c>
      <c r="G7" t="str">
        <f ca="1">IF(OFFSET(活動計画書!$C$19,$E7+1,)="","",OFFSET(活動計画書!$C$19,$E7+1,))</f>
        <v>対象農用地面積</v>
      </c>
      <c r="H7" t="str">
        <f ca="1">IF(OFFSET(活動計画書!$F$19,$E7+1,)="","",OFFSET(活動計画書!$F$19,$E7+1,))</f>
        <v>交付単価</v>
      </c>
      <c r="I7">
        <v>11</v>
      </c>
      <c r="J7" t="str">
        <f ca="1">IF(OFFSET(活動計画書!$B$31,$I7,)="","",OFFSET(活動計画書!$B$31,$I7,))</f>
        <v/>
      </c>
      <c r="K7" t="str">
        <f ca="1">IF(OFFSET(活動計画書!$C$31,$I7+1,)="","",OFFSET(活動計画書!$C$31,$I7+1,))</f>
        <v/>
      </c>
      <c r="L7" t="str">
        <f ca="1">IF(OFFSET(活動計画書!$F$31,$I7+1,)="","",OFFSET(活動計画書!$F$31,$I7+1,))</f>
        <v/>
      </c>
      <c r="M7">
        <v>11</v>
      </c>
      <c r="N7" t="str">
        <f ca="1">IF(OFFSET(活動計画書!$E$122,$M7,)="","",OFFSET(活動計画書!$E$122,$M7,))</f>
        <v/>
      </c>
      <c r="O7" t="str">
        <f ca="1">IF(OFFSET(活動計画書!$E$122,$M7+1,)="","",OFFSET(活動計画書!$E$122,$M7+1,))</f>
        <v/>
      </c>
      <c r="P7" t="str">
        <f ca="1">IF(OFFSET(活動計画書!$K$122,$M7,)="","",OFFSET(活動計画書!$K$122,$M7,))</f>
        <v/>
      </c>
      <c r="Q7" t="str">
        <f ca="1">IF(OFFSET(活動計画書!$L$122,$M7,)="","",OFFSET(活動計画書!$L$122,$M7,))</f>
        <v/>
      </c>
      <c r="R7" t="str">
        <f ca="1">IF(OFFSET(活動計画書!$M$122,$M7,)="","",OFFSET(活動計画書!$M$122,$M7,))</f>
        <v/>
      </c>
      <c r="S7" t="str">
        <f ca="1">IF(OFFSET(活動計画書!$N$122,$M7,)="","",OFFSET(活動計画書!$N$122,$M7,))</f>
        <v/>
      </c>
      <c r="T7" t="str">
        <f ca="1">IF(OFFSET(活動計画書!$O$122,$M7,)="","",OFFSET(活動計画書!$O$122,$M7,))</f>
        <v/>
      </c>
      <c r="U7" t="str">
        <f ca="1">IF(OFFSET(活動計画書!$P$122,$M7,)="","",OFFSET(活動計画書!$P$122,$M7,))</f>
        <v/>
      </c>
      <c r="V7" t="str">
        <f ca="1">IF(OFFSET(活動計画書!$Q$122,$M7,)="","",OFFSET(活動計画書!$Q$122,$M7,))</f>
        <v/>
      </c>
      <c r="W7" t="str">
        <f ca="1">IF(OFFSET(活動計画書!$R$122,$M7,)="","",OFFSET(活動計画書!$R$122,$M7,))</f>
        <v/>
      </c>
      <c r="X7" t="str">
        <f ca="1">IF(OFFSET(活動計画書!$S$122,$M7,)="","",OFFSET(活動計画書!$S$122,$M7,))</f>
        <v/>
      </c>
      <c r="Y7" t="str">
        <f ca="1">IF(OFFSET(活動計画書!$T$122,$M7,)="","",OFFSET(活動計画書!$T$122,$M7,))</f>
        <v/>
      </c>
      <c r="Z7" t="str">
        <f ca="1">IF(OFFSET(活動計画書!$U$122,$M7,)="","",OFFSET(活動計画書!$U$122,$M7,))</f>
        <v/>
      </c>
      <c r="AA7" t="str">
        <f ca="1">IF(OFFSET(活動計画書!$V$122,$M7,)="","",OFFSET(活動計画書!$V$122,$M7,))</f>
        <v/>
      </c>
      <c r="AB7">
        <v>11</v>
      </c>
      <c r="AC7" t="str">
        <f ca="1">IF(OFFSET(活動計画書!$B$157,$AB7,)="","",OFFSET(活動計画書!$B$157,$AB7,))</f>
        <v/>
      </c>
      <c r="AD7" t="str">
        <f ca="1">IF(OFFSET(活動計画書!$D$157,$AB7,)="","",OFFSET(活動計画書!$D$157,$AB7,))</f>
        <v/>
      </c>
      <c r="AE7" t="str">
        <f ca="1">IF(OFFSET(活動計画書!$D$157,$AB7+1,)="","",OFFSET(活動計画書!$D$157,$AB7+1,))</f>
        <v/>
      </c>
      <c r="AF7" t="str">
        <f ca="1">IF(OFFSET(活動計画書!$H$157,$AB7,)="","",OFFSET(活動計画書!$H$157,$AB7,))</f>
        <v/>
      </c>
      <c r="AG7" t="str">
        <f ca="1">IF(OFFSET(活動計画書!$N$157,$AB7,)="","",OFFSET(活動計画書!$N$157,$AB7,))</f>
        <v/>
      </c>
      <c r="AH7" t="str">
        <f ca="1">IF(OFFSET(活動計画書!$P$157,$AB7,)="","",OFFSET(活動計画書!$P$157,$AB7,))</f>
        <v/>
      </c>
      <c r="AI7" t="str">
        <f ca="1">IF(OFFSET(活動計画書!$Q$157,$AB7,)="","",OFFSET(活動計画書!$Q$157,$AB7,))</f>
        <v/>
      </c>
      <c r="AJ7" t="str">
        <f ca="1">IF(OFFSET(活動計画書!$R$157,$AB7,)="","",OFFSET(活動計画書!$R$157,$AB7,))</f>
        <v/>
      </c>
      <c r="AK7" t="str">
        <f ca="1">IF(OFFSET(活動計画書!$S$157,$AB7,)="","",OFFSET(活動計画書!$S$157,$AB7,))</f>
        <v/>
      </c>
      <c r="AL7" t="str">
        <f ca="1">IF(OFFSET(活動計画書!$T$157,$AB7,)="","",OFFSET(活動計画書!$T$157,$AB7,))</f>
        <v/>
      </c>
      <c r="AM7" t="str">
        <f ca="1">IF(OFFSET(活動計画書!$U$157,$AB7,)="","",OFFSET(活動計画書!$U$157,$AB7,))</f>
        <v/>
      </c>
    </row>
    <row r="8" spans="1:39" x14ac:dyDescent="0.15">
      <c r="A8">
        <v>13</v>
      </c>
      <c r="B8" t="str">
        <f ca="1">IF(OFFSET(活動計画書!$B$7,$A8,)="","",OFFSET(活動計画書!$B$7,$A8,))</f>
        <v>田</v>
      </c>
      <c r="C8">
        <f ca="1">IF(OFFSET(活動計画書!$C$7,$A8+1,)="","",OFFSET(活動計画書!$C$7,$A8+1,))</f>
        <v>0</v>
      </c>
      <c r="D8">
        <f ca="1">IF(OFFSET(活動計画書!$F$7,$A8+1,)="","",OFFSET(活動計画書!$F$7,$A8+1,))</f>
        <v>0</v>
      </c>
      <c r="E8">
        <v>13</v>
      </c>
      <c r="F8" t="str">
        <f ca="1">IF(OFFSET(活動計画書!$B$19,$E8,)="","",OFFSET(活動計画書!$B$19,$E8,))</f>
        <v>田</v>
      </c>
      <c r="G8">
        <f ca="1">IF(OFFSET(活動計画書!$C$19,$E8+1,)="","",OFFSET(活動計画書!$C$19,$E8+1,))</f>
        <v>0</v>
      </c>
      <c r="H8">
        <f ca="1">IF(OFFSET(活動計画書!$F$19,$E8+1,)="","",OFFSET(活動計画書!$F$19,$E8+1,))</f>
        <v>0</v>
      </c>
      <c r="I8">
        <v>13</v>
      </c>
      <c r="J8" t="str">
        <f ca="1">IF(OFFSET(活動計画書!$B$31,$I8,)="","",OFFSET(活動計画書!$B$31,$I8,))</f>
        <v>実施予定年度</v>
      </c>
      <c r="K8" t="str">
        <f ca="1">IF(OFFSET(活動計画書!$C$31,$I8+1,)="","",OFFSET(活動計画書!$C$31,$I8+1,))</f>
        <v/>
      </c>
      <c r="L8" t="str">
        <f ca="1">IF(OFFSET(活動計画書!$F$31,$I8+1,)="","",OFFSET(活動計画書!$F$31,$I8+1,))</f>
        <v/>
      </c>
      <c r="M8">
        <v>13</v>
      </c>
      <c r="N8" t="str">
        <f ca="1">IF(OFFSET(活動計画書!$E$122,$M8,)="","",OFFSET(活動計画書!$E$122,$M8,))</f>
        <v/>
      </c>
      <c r="O8" t="str">
        <f ca="1">IF(OFFSET(活動計画書!$E$122,$M8+1,)="","",OFFSET(活動計画書!$E$122,$M8+1,))</f>
        <v/>
      </c>
      <c r="P8" t="str">
        <f ca="1">IF(OFFSET(活動計画書!$K$122,$M8,)="","",OFFSET(活動計画書!$K$122,$M8,))</f>
        <v/>
      </c>
      <c r="Q8" t="str">
        <f ca="1">IF(OFFSET(活動計画書!$L$122,$M8,)="","",OFFSET(活動計画書!$L$122,$M8,))</f>
        <v/>
      </c>
      <c r="R8" t="str">
        <f ca="1">IF(OFFSET(活動計画書!$M$122,$M8,)="","",OFFSET(活動計画書!$M$122,$M8,))</f>
        <v/>
      </c>
      <c r="S8" t="str">
        <f ca="1">IF(OFFSET(活動計画書!$N$122,$M8,)="","",OFFSET(活動計画書!$N$122,$M8,))</f>
        <v/>
      </c>
      <c r="T8" t="str">
        <f ca="1">IF(OFFSET(活動計画書!$O$122,$M8,)="","",OFFSET(活動計画書!$O$122,$M8,))</f>
        <v/>
      </c>
      <c r="U8" t="str">
        <f ca="1">IF(OFFSET(活動計画書!$P$122,$M8,)="","",OFFSET(活動計画書!$P$122,$M8,))</f>
        <v/>
      </c>
      <c r="V8" t="str">
        <f ca="1">IF(OFFSET(活動計画書!$Q$122,$M8,)="","",OFFSET(活動計画書!$Q$122,$M8,))</f>
        <v/>
      </c>
      <c r="W8" t="str">
        <f ca="1">IF(OFFSET(活動計画書!$R$122,$M8,)="","",OFFSET(活動計画書!$R$122,$M8,))</f>
        <v/>
      </c>
      <c r="X8" t="str">
        <f ca="1">IF(OFFSET(活動計画書!$S$122,$M8,)="","",OFFSET(活動計画書!$S$122,$M8,))</f>
        <v/>
      </c>
      <c r="Y8" t="str">
        <f ca="1">IF(OFFSET(活動計画書!$T$122,$M8,)="","",OFFSET(活動計画書!$T$122,$M8,))</f>
        <v/>
      </c>
      <c r="Z8" t="str">
        <f ca="1">IF(OFFSET(活動計画書!$U$122,$M8,)="","",OFFSET(活動計画書!$U$122,$M8,))</f>
        <v/>
      </c>
      <c r="AA8" t="str">
        <f ca="1">IF(OFFSET(活動計画書!$V$122,$M8,)="","",OFFSET(活動計画書!$V$122,$M8,))</f>
        <v>備考</v>
      </c>
      <c r="AB8">
        <v>13</v>
      </c>
      <c r="AC8" t="str">
        <f ca="1">IF(OFFSET(活動計画書!$B$157,$AB8,)="","",OFFSET(活動計画書!$B$157,$AB8,))</f>
        <v/>
      </c>
      <c r="AD8" t="str">
        <f ca="1">IF(OFFSET(活動計画書!$D$157,$AB8,)="","",OFFSET(活動計画書!$D$157,$AB8,))</f>
        <v/>
      </c>
      <c r="AE8" t="str">
        <f ca="1">IF(OFFSET(活動計画書!$D$157,$AB8+1,)="","",OFFSET(活動計画書!$D$157,$AB8+1,))</f>
        <v/>
      </c>
      <c r="AF8" t="str">
        <f ca="1">IF(OFFSET(活動計画書!$H$157,$AB8,)="","",OFFSET(活動計画書!$H$157,$AB8,))</f>
        <v/>
      </c>
      <c r="AG8" t="str">
        <f ca="1">IF(OFFSET(活動計画書!$N$157,$AB8,)="","",OFFSET(活動計画書!$N$157,$AB8,))</f>
        <v/>
      </c>
      <c r="AH8" t="str">
        <f ca="1">IF(OFFSET(活動計画書!$P$157,$AB8,)="","",OFFSET(活動計画書!$P$157,$AB8,))</f>
        <v/>
      </c>
      <c r="AI8" t="str">
        <f ca="1">IF(OFFSET(活動計画書!$Q$157,$AB8,)="","",OFFSET(活動計画書!$Q$157,$AB8,))</f>
        <v/>
      </c>
      <c r="AJ8" t="str">
        <f ca="1">IF(OFFSET(活動計画書!$R$157,$AB8,)="","",OFFSET(活動計画書!$R$157,$AB8,))</f>
        <v/>
      </c>
      <c r="AK8" t="str">
        <f ca="1">IF(OFFSET(活動計画書!$S$157,$AB8,)="","",OFFSET(活動計画書!$S$157,$AB8,))</f>
        <v/>
      </c>
      <c r="AL8" t="str">
        <f ca="1">IF(OFFSET(活動計画書!$T$157,$AB8,)="","",OFFSET(活動計画書!$T$157,$AB8,))</f>
        <v/>
      </c>
      <c r="AM8" t="str">
        <f ca="1">IF(OFFSET(活動計画書!$U$157,$AB8,)="","",OFFSET(活動計画書!$U$157,$AB8,))</f>
        <v/>
      </c>
    </row>
    <row r="9" spans="1:39" x14ac:dyDescent="0.15">
      <c r="A9">
        <v>15</v>
      </c>
      <c r="B9" t="str">
        <f ca="1">IF(OFFSET(活動計画書!$B$7,$A9,)="","",OFFSET(活動計画書!$B$7,$A9,))</f>
        <v>畑</v>
      </c>
      <c r="C9">
        <f ca="1">IF(OFFSET(活動計画書!$C$7,$A9+1,)="","",OFFSET(活動計画書!$C$7,$A9+1,))</f>
        <v>0</v>
      </c>
      <c r="D9">
        <f ca="1">IF(OFFSET(活動計画書!$F$7,$A9+1,)="","",OFFSET(活動計画書!$F$7,$A9+1,))</f>
        <v>0</v>
      </c>
      <c r="E9">
        <v>15</v>
      </c>
      <c r="F9" t="str">
        <f ca="1">IF(OFFSET(活動計画書!$B$19,$E9,)="","",OFFSET(活動計画書!$B$19,$E9,))</f>
        <v>畑</v>
      </c>
      <c r="G9">
        <f ca="1">IF(OFFSET(活動計画書!$C$19,$E9+1,)="","",OFFSET(活動計画書!$C$19,$E9+1,))</f>
        <v>0</v>
      </c>
      <c r="H9">
        <f ca="1">IF(OFFSET(活動計画書!$F$19,$E9+1,)="","",OFFSET(活動計画書!$F$19,$E9+1,))</f>
        <v>0</v>
      </c>
      <c r="I9">
        <v>15</v>
      </c>
      <c r="J9" t="str">
        <f ca="1">IF(OFFSET(活動計画書!$B$31,$I9,)="","",OFFSET(活動計画書!$B$31,$I9,))</f>
        <v>以下は市町村担当者と相談の上、記入してください。</v>
      </c>
      <c r="K9" t="str">
        <f ca="1">IF(OFFSET(活動計画書!$C$31,$I9+1,)="","",OFFSET(活動計画書!$C$31,$I9+1,))</f>
        <v/>
      </c>
      <c r="L9" t="str">
        <f ca="1">IF(OFFSET(活動計画書!$F$31,$I9+1,)="","",OFFSET(活動計画書!$F$31,$I9+1,))</f>
        <v/>
      </c>
      <c r="M9">
        <v>15</v>
      </c>
      <c r="N9" t="str">
        <f ca="1">IF(OFFSET(活動計画書!$E$122,$M9,)="","",OFFSET(活動計画書!$E$122,$M9,))</f>
        <v/>
      </c>
      <c r="O9" t="str">
        <f ca="1">IF(OFFSET(活動計画書!$E$122,$M9+1,)="","",OFFSET(活動計画書!$E$122,$M9+1,))</f>
        <v/>
      </c>
      <c r="P9" t="str">
        <f ca="1">IF(OFFSET(活動計画書!$K$122,$M9,)="","",OFFSET(活動計画書!$K$122,$M9,))</f>
        <v/>
      </c>
      <c r="Q9" t="str">
        <f ca="1">IF(OFFSET(活動計画書!$L$122,$M9,)="","",OFFSET(活動計画書!$L$122,$M9,))</f>
        <v/>
      </c>
      <c r="R9" t="str">
        <f ca="1">IF(OFFSET(活動計画書!$M$122,$M9,)="","",OFFSET(活動計画書!$M$122,$M9,))</f>
        <v/>
      </c>
      <c r="S9" t="str">
        <f ca="1">IF(OFFSET(活動計画書!$N$122,$M9,)="","",OFFSET(活動計画書!$N$122,$M9,))</f>
        <v/>
      </c>
      <c r="T9" t="str">
        <f ca="1">IF(OFFSET(活動計画書!$O$122,$M9,)="","",OFFSET(活動計画書!$O$122,$M9,))</f>
        <v/>
      </c>
      <c r="U9" t="str">
        <f ca="1">IF(OFFSET(活動計画書!$P$122,$M9,)="","",OFFSET(活動計画書!$P$122,$M9,))</f>
        <v/>
      </c>
      <c r="V9" t="str">
        <f ca="1">IF(OFFSET(活動計画書!$Q$122,$M9,)="","",OFFSET(活動計画書!$Q$122,$M9,))</f>
        <v/>
      </c>
      <c r="W9" t="str">
        <f ca="1">IF(OFFSET(活動計画書!$R$122,$M9,)="","",OFFSET(活動計画書!$R$122,$M9,))</f>
        <v/>
      </c>
      <c r="X9" t="str">
        <f ca="1">IF(OFFSET(活動計画書!$S$122,$M9,)="","",OFFSET(活動計画書!$S$122,$M9,))</f>
        <v/>
      </c>
      <c r="Y9" t="str">
        <f ca="1">IF(OFFSET(活動計画書!$T$122,$M9,)="","",OFFSET(活動計画書!$T$122,$M9,))</f>
        <v/>
      </c>
      <c r="Z9" t="str">
        <f ca="1">IF(OFFSET(活動計画書!$U$122,$M9,)="","",OFFSET(活動計画書!$U$122,$M9,))</f>
        <v/>
      </c>
      <c r="AA9" t="str">
        <f ca="1">IF(OFFSET(活動計画書!$V$122,$M9,)="","",OFFSET(活動計画書!$V$122,$M9,))</f>
        <v/>
      </c>
      <c r="AB9">
        <v>15</v>
      </c>
      <c r="AC9" t="str">
        <f ca="1">IF(OFFSET(活動計画書!$B$157,$AB9,)="","",OFFSET(活動計画書!$B$157,$AB9,))</f>
        <v/>
      </c>
      <c r="AD9" t="str">
        <f ca="1">IF(OFFSET(活動計画書!$D$157,$AB9,)="","",OFFSET(活動計画書!$D$157,$AB9,))</f>
        <v/>
      </c>
      <c r="AE9" t="str">
        <f ca="1">IF(OFFSET(活動計画書!$D$157,$AB9+1,)="","",OFFSET(活動計画書!$D$157,$AB9+1,))</f>
        <v/>
      </c>
      <c r="AF9" t="str">
        <f ca="1">IF(OFFSET(活動計画書!$H$157,$AB9,)="","",OFFSET(活動計画書!$H$157,$AB9,))</f>
        <v/>
      </c>
      <c r="AG9" t="str">
        <f ca="1">IF(OFFSET(活動計画書!$N$157,$AB9,)="","",OFFSET(活動計画書!$N$157,$AB9,))</f>
        <v/>
      </c>
      <c r="AH9" t="str">
        <f ca="1">IF(OFFSET(活動計画書!$P$157,$AB9,)="","",OFFSET(活動計画書!$P$157,$AB9,))</f>
        <v/>
      </c>
      <c r="AI9" t="str">
        <f ca="1">IF(OFFSET(活動計画書!$Q$157,$AB9,)="","",OFFSET(活動計画書!$Q$157,$AB9,))</f>
        <v/>
      </c>
      <c r="AJ9" t="str">
        <f ca="1">IF(OFFSET(活動計画書!$R$157,$AB9,)="","",OFFSET(活動計画書!$R$157,$AB9,))</f>
        <v/>
      </c>
      <c r="AK9" t="str">
        <f ca="1">IF(OFFSET(活動計画書!$S$157,$AB9,)="","",OFFSET(活動計画書!$S$157,$AB9,))</f>
        <v/>
      </c>
      <c r="AL9" t="str">
        <f ca="1">IF(OFFSET(活動計画書!$T$157,$AB9,)="","",OFFSET(活動計画書!$T$157,$AB9,))</f>
        <v/>
      </c>
      <c r="AM9" t="str">
        <f ca="1">IF(OFFSET(活動計画書!$U$157,$AB9,)="","",OFFSET(活動計画書!$U$157,$AB9,))</f>
        <v/>
      </c>
    </row>
    <row r="10" spans="1:39" x14ac:dyDescent="0.15">
      <c r="A10">
        <v>17</v>
      </c>
      <c r="B10" t="str">
        <f ca="1">IF(OFFSET(活動計画書!$B$7,$A10,)="","",OFFSET(活動計画書!$B$7,$A10,))</f>
        <v>草地</v>
      </c>
      <c r="C10">
        <f ca="1">IF(OFFSET(活動計画書!$C$7,$A10+1,)="","",OFFSET(活動計画書!$C$7,$A10+1,))</f>
        <v>0</v>
      </c>
      <c r="D10">
        <f ca="1">IF(OFFSET(活動計画書!$F$7,$A10+1,)="","",OFFSET(活動計画書!$F$7,$A10+1,))</f>
        <v>0</v>
      </c>
      <c r="E10">
        <v>17</v>
      </c>
      <c r="F10" t="str">
        <f ca="1">IF(OFFSET(活動計画書!$B$19,$E10,)="","",OFFSET(活動計画書!$B$19,$E10,))</f>
        <v>草地</v>
      </c>
      <c r="G10">
        <f ca="1">IF(OFFSET(活動計画書!$C$19,$E10+1,)="","",OFFSET(活動計画書!$C$19,$E10+1,))</f>
        <v>0</v>
      </c>
      <c r="H10">
        <f ca="1">IF(OFFSET(活動計画書!$F$19,$E10+1,)="","",OFFSET(活動計画書!$F$19,$E10+1,))</f>
        <v>0</v>
      </c>
      <c r="I10">
        <v>17</v>
      </c>
      <c r="J10" t="str">
        <f ca="1">IF(OFFSET(活動計画書!$B$31,$I10,)="","",OFFSET(活動計画書!$B$31,$I10,))</f>
        <v/>
      </c>
      <c r="K10" t="str">
        <f ca="1">IF(OFFSET(活動計画書!$C$31,$I10+1,)="","",OFFSET(活動計画書!$C$31,$I10+1,))</f>
        <v/>
      </c>
      <c r="L10" t="str">
        <f ca="1">IF(OFFSET(活動計画書!$F$31,$I10+1,)="","",OFFSET(活動計画書!$F$31,$I10+1,))</f>
        <v>都市的地域</v>
      </c>
      <c r="M10">
        <v>17</v>
      </c>
      <c r="N10" t="str">
        <f ca="1">IF(OFFSET(活動計画書!$E$122,$M10,)="","",OFFSET(活動計画書!$E$122,$M10,))</f>
        <v/>
      </c>
      <c r="O10" t="str">
        <f ca="1">IF(OFFSET(活動計画書!$E$122,$M10+1,)="","",OFFSET(活動計画書!$E$122,$M10+1,))</f>
        <v/>
      </c>
      <c r="P10" t="str">
        <f ca="1">IF(OFFSET(活動計画書!$K$122,$M10,)="","",OFFSET(活動計画書!$K$122,$M10,))</f>
        <v/>
      </c>
      <c r="Q10" t="str">
        <f ca="1">IF(OFFSET(活動計画書!$L$122,$M10,)="","",OFFSET(活動計画書!$L$122,$M10,))</f>
        <v/>
      </c>
      <c r="R10" t="str">
        <f ca="1">IF(OFFSET(活動計画書!$M$122,$M10,)="","",OFFSET(活動計画書!$M$122,$M10,))</f>
        <v/>
      </c>
      <c r="S10" t="str">
        <f ca="1">IF(OFFSET(活動計画書!$N$122,$M10,)="","",OFFSET(活動計画書!$N$122,$M10,))</f>
        <v/>
      </c>
      <c r="T10" t="str">
        <f ca="1">IF(OFFSET(活動計画書!$O$122,$M10,)="","",OFFSET(活動計画書!$O$122,$M10,))</f>
        <v/>
      </c>
      <c r="U10" t="str">
        <f ca="1">IF(OFFSET(活動計画書!$P$122,$M10,)="","",OFFSET(活動計画書!$P$122,$M10,))</f>
        <v/>
      </c>
      <c r="V10" t="str">
        <f ca="1">IF(OFFSET(活動計画書!$Q$122,$M10,)="","",OFFSET(活動計画書!$Q$122,$M10,))</f>
        <v/>
      </c>
      <c r="W10" t="str">
        <f ca="1">IF(OFFSET(活動計画書!$R$122,$M10,)="","",OFFSET(活動計画書!$R$122,$M10,))</f>
        <v/>
      </c>
      <c r="X10" t="str">
        <f ca="1">IF(OFFSET(活動計画書!$S$122,$M10,)="","",OFFSET(活動計画書!$S$122,$M10,))</f>
        <v/>
      </c>
      <c r="Y10" t="str">
        <f ca="1">IF(OFFSET(活動計画書!$T$122,$M10,)="","",OFFSET(活動計画書!$T$122,$M10,))</f>
        <v/>
      </c>
      <c r="Z10" t="str">
        <f ca="1">IF(OFFSET(活動計画書!$U$122,$M10,)="","",OFFSET(活動計画書!$U$122,$M10,))</f>
        <v/>
      </c>
      <c r="AA10" t="str">
        <f ca="1">IF(OFFSET(活動計画書!$V$122,$M10,)="","",OFFSET(活動計画書!$V$122,$M10,))</f>
        <v/>
      </c>
      <c r="AB10">
        <v>17</v>
      </c>
      <c r="AC10" t="str">
        <f ca="1">IF(OFFSET(活動計画書!$B$157,$AB10,)="","",OFFSET(活動計画書!$B$157,$AB10,))</f>
        <v/>
      </c>
      <c r="AD10" t="str">
        <f ca="1">IF(OFFSET(活動計画書!$D$157,$AB10,)="","",OFFSET(活動計画書!$D$157,$AB10,))</f>
        <v/>
      </c>
      <c r="AE10" t="str">
        <f ca="1">IF(OFFSET(活動計画書!$D$157,$AB10+1,)="","",OFFSET(活動計画書!$D$157,$AB10+1,))</f>
        <v/>
      </c>
      <c r="AF10" t="str">
        <f ca="1">IF(OFFSET(活動計画書!$H$157,$AB10,)="","",OFFSET(活動計画書!$H$157,$AB10,))</f>
        <v/>
      </c>
      <c r="AG10" t="str">
        <f ca="1">IF(OFFSET(活動計画書!$N$157,$AB10,)="","",OFFSET(活動計画書!$N$157,$AB10,))</f>
        <v/>
      </c>
      <c r="AH10" t="str">
        <f ca="1">IF(OFFSET(活動計画書!$P$157,$AB10,)="","",OFFSET(活動計画書!$P$157,$AB10,))</f>
        <v/>
      </c>
      <c r="AI10" t="str">
        <f ca="1">IF(OFFSET(活動計画書!$Q$157,$AB10,)="","",OFFSET(活動計画書!$Q$157,$AB10,))</f>
        <v/>
      </c>
      <c r="AJ10" t="str">
        <f ca="1">IF(OFFSET(活動計画書!$R$157,$AB10,)="","",OFFSET(活動計画書!$R$157,$AB10,))</f>
        <v/>
      </c>
      <c r="AK10" t="str">
        <f ca="1">IF(OFFSET(活動計画書!$S$157,$AB10,)="","",OFFSET(活動計画書!$S$157,$AB10,))</f>
        <v/>
      </c>
      <c r="AL10" t="str">
        <f ca="1">IF(OFFSET(活動計画書!$T$157,$AB10,)="","",OFFSET(活動計画書!$T$157,$AB10,))</f>
        <v/>
      </c>
      <c r="AM10" t="str">
        <f ca="1">IF(OFFSET(活動計画書!$U$157,$AB10,)="","",OFFSET(活動計画書!$U$157,$AB10,))</f>
        <v/>
      </c>
    </row>
    <row r="11" spans="1:39" x14ac:dyDescent="0.15">
      <c r="A11">
        <v>19</v>
      </c>
      <c r="B11" t="str">
        <f ca="1">IF(OFFSET(活動計画書!$B$7,$A11,)="","",OFFSET(活動計画書!$B$7,$A11,))</f>
        <v>この線より上に行を挿入してください。</v>
      </c>
      <c r="C11">
        <f ca="1">IF(OFFSET(活動計画書!$C$7,$A11+1,)="","",OFFSET(活動計画書!$C$7,$A11+1,))</f>
        <v>0</v>
      </c>
      <c r="D11" t="str">
        <f ca="1">IF(OFFSET(活動計画書!$F$7,$A11+1,)="","",OFFSET(活動計画書!$F$7,$A11+1,))</f>
        <v/>
      </c>
      <c r="E11">
        <v>19</v>
      </c>
      <c r="F11" t="str">
        <f ca="1">IF(OFFSET(活動計画書!$B$19,$E11,)="","",OFFSET(活動計画書!$B$19,$E11,))</f>
        <v>この線より上に行を挿入してください。</v>
      </c>
      <c r="G11">
        <f ca="1">IF(OFFSET(活動計画書!$C$19,$E11+1,)="","",OFFSET(活動計画書!$C$19,$E11+1,))</f>
        <v>0</v>
      </c>
      <c r="H11" t="str">
        <f ca="1">IF(OFFSET(活動計画書!$F$19,$E11+1,)="","",OFFSET(活動計画書!$F$19,$E11+1,))</f>
        <v/>
      </c>
      <c r="I11">
        <v>19</v>
      </c>
      <c r="J11" t="str">
        <f ca="1">IF(OFFSET(活動計画書!$B$31,$I11,)="","",OFFSET(活動計画書!$B$31,$I11,))</f>
        <v/>
      </c>
      <c r="K11" t="str">
        <f ca="1">IF(OFFSET(活動計画書!$C$31,$I11+1,)="","",OFFSET(活動計画書!$C$31,$I11+1,))</f>
        <v/>
      </c>
      <c r="L11" t="str">
        <f ca="1">IF(OFFSET(活動計画書!$F$31,$I11+1,)="","",OFFSET(活動計画書!$F$31,$I11+1,))</f>
        <v/>
      </c>
      <c r="M11">
        <v>19</v>
      </c>
      <c r="N11" t="str">
        <f ca="1">IF(OFFSET(活動計画書!$E$122,$M11,)="","",OFFSET(活動計画書!$E$122,$M11,))</f>
        <v/>
      </c>
      <c r="O11" t="str">
        <f ca="1">IF(OFFSET(活動計画書!$E$122,$M11+1,)="","",OFFSET(活動計画書!$E$122,$M11+1,))</f>
        <v/>
      </c>
      <c r="P11" t="str">
        <f ca="1">IF(OFFSET(活動計画書!$K$122,$M11,)="","",OFFSET(活動計画書!$K$122,$M11,))</f>
        <v/>
      </c>
      <c r="Q11" t="str">
        <f ca="1">IF(OFFSET(活動計画書!$L$122,$M11,)="","",OFFSET(活動計画書!$L$122,$M11,))</f>
        <v/>
      </c>
      <c r="R11" t="str">
        <f ca="1">IF(OFFSET(活動計画書!$M$122,$M11,)="","",OFFSET(活動計画書!$M$122,$M11,))</f>
        <v/>
      </c>
      <c r="S11" t="str">
        <f ca="1">IF(OFFSET(活動計画書!$N$122,$M11,)="","",OFFSET(活動計画書!$N$122,$M11,))</f>
        <v/>
      </c>
      <c r="T11" t="str">
        <f ca="1">IF(OFFSET(活動計画書!$O$122,$M11,)="","",OFFSET(活動計画書!$O$122,$M11,))</f>
        <v/>
      </c>
      <c r="U11" t="str">
        <f ca="1">IF(OFFSET(活動計画書!$P$122,$M11,)="","",OFFSET(活動計画書!$P$122,$M11,))</f>
        <v/>
      </c>
      <c r="V11" t="str">
        <f ca="1">IF(OFFSET(活動計画書!$Q$122,$M11,)="","",OFFSET(活動計画書!$Q$122,$M11,))</f>
        <v/>
      </c>
      <c r="W11" t="str">
        <f ca="1">IF(OFFSET(活動計画書!$R$122,$M11,)="","",OFFSET(活動計画書!$R$122,$M11,))</f>
        <v/>
      </c>
      <c r="X11" t="str">
        <f ca="1">IF(OFFSET(活動計画書!$S$122,$M11,)="","",OFFSET(活動計画書!$S$122,$M11,))</f>
        <v/>
      </c>
      <c r="Y11" t="str">
        <f ca="1">IF(OFFSET(活動計画書!$T$122,$M11,)="","",OFFSET(活動計画書!$T$122,$M11,))</f>
        <v/>
      </c>
      <c r="Z11" t="str">
        <f ca="1">IF(OFFSET(活動計画書!$U$122,$M11,)="","",OFFSET(活動計画書!$U$122,$M11,))</f>
        <v/>
      </c>
      <c r="AA11" t="str">
        <f ca="1">IF(OFFSET(活動計画書!$V$122,$M11,)="","",OFFSET(活動計画書!$V$122,$M11,))</f>
        <v/>
      </c>
      <c r="AB11">
        <v>19</v>
      </c>
      <c r="AC11" t="str">
        <f ca="1">IF(OFFSET(活動計画書!$B$157,$AB11,)="","",OFFSET(活動計画書!$B$157,$AB11,))</f>
        <v/>
      </c>
      <c r="AD11" t="str">
        <f ca="1">IF(OFFSET(活動計画書!$D$157,$AB11,)="","",OFFSET(活動計画書!$D$157,$AB11,))</f>
        <v/>
      </c>
      <c r="AE11" t="str">
        <f ca="1">IF(OFFSET(活動計画書!$D$157,$AB11+1,)="","",OFFSET(活動計画書!$D$157,$AB11+1,))</f>
        <v/>
      </c>
      <c r="AF11" t="str">
        <f ca="1">IF(OFFSET(活動計画書!$H$157,$AB11,)="","",OFFSET(活動計画書!$H$157,$AB11,))</f>
        <v/>
      </c>
      <c r="AG11" t="str">
        <f ca="1">IF(OFFSET(活動計画書!$N$157,$AB11,)="","",OFFSET(活動計画書!$N$157,$AB11,))</f>
        <v/>
      </c>
      <c r="AH11" t="str">
        <f ca="1">IF(OFFSET(活動計画書!$P$157,$AB11,)="","",OFFSET(活動計画書!$P$157,$AB11,))</f>
        <v/>
      </c>
      <c r="AI11" t="str">
        <f ca="1">IF(OFFSET(活動計画書!$Q$157,$AB11,)="","",OFFSET(活動計画書!$Q$157,$AB11,))</f>
        <v/>
      </c>
      <c r="AJ11" t="str">
        <f ca="1">IF(OFFSET(活動計画書!$R$157,$AB11,)="","",OFFSET(活動計画書!$R$157,$AB11,))</f>
        <v/>
      </c>
      <c r="AK11" t="str">
        <f ca="1">IF(OFFSET(活動計画書!$S$157,$AB11,)="","",OFFSET(活動計画書!$S$157,$AB11,))</f>
        <v/>
      </c>
      <c r="AL11" t="str">
        <f ca="1">IF(OFFSET(活動計画書!$T$157,$AB11,)="","",OFFSET(活動計画書!$T$157,$AB11,))</f>
        <v/>
      </c>
      <c r="AM11" t="str">
        <f ca="1">IF(OFFSET(活動計画書!$U$157,$AB11,)="","",OFFSET(活動計画書!$U$157,$AB11,))</f>
        <v/>
      </c>
    </row>
    <row r="12" spans="1:39" x14ac:dyDescent="0.15">
      <c r="A12">
        <v>21</v>
      </c>
      <c r="B12" t="str">
        <f ca="1">IF(OFFSET(活動計画書!$B$7,$A12,)="","",OFFSET(活動計画書!$B$7,$A12,))</f>
        <v/>
      </c>
      <c r="C12" t="str">
        <f ca="1">IF(OFFSET(活動計画書!$C$7,$A12+1,)="","",OFFSET(活動計画書!$C$7,$A12+1,))</f>
        <v/>
      </c>
      <c r="D12" t="str">
        <f ca="1">IF(OFFSET(活動計画書!$F$7,$A12+1,)="","",OFFSET(活動計画書!$F$7,$A12+1,))</f>
        <v/>
      </c>
      <c r="E12">
        <v>21</v>
      </c>
      <c r="F12" t="str">
        <f ca="1">IF(OFFSET(活動計画書!$B$19,$E12,)="","",OFFSET(活動計画書!$B$19,$E12,))</f>
        <v/>
      </c>
      <c r="G12" t="str">
        <f ca="1">IF(OFFSET(活動計画書!$C$19,$E12+1,)="","",OFFSET(活動計画書!$C$19,$E12+1,))</f>
        <v/>
      </c>
      <c r="H12" t="str">
        <f ca="1">IF(OFFSET(活動計画書!$F$19,$E12+1,)="","",OFFSET(活動計画書!$F$19,$E12+1,))</f>
        <v/>
      </c>
      <c r="I12">
        <v>21</v>
      </c>
      <c r="J12" t="str">
        <f ca="1">IF(OFFSET(活動計画書!$B$31,$I12,)="","",OFFSET(活動計画書!$B$31,$I12,))</f>
        <v/>
      </c>
      <c r="K12" t="str">
        <f ca="1">IF(OFFSET(活動計画書!$C$31,$I12+1,)="","",OFFSET(活動計画書!$C$31,$I12+1,))</f>
        <v/>
      </c>
      <c r="L12" t="str">
        <f ca="1">IF(OFFSET(活動計画書!$F$31,$I12+1,)="","",OFFSET(活動計画書!$F$31,$I12+1,))</f>
        <v/>
      </c>
      <c r="M12">
        <v>21</v>
      </c>
      <c r="N12" t="str">
        <f ca="1">IF(OFFSET(活動計画書!$E$122,$M12,)="","",OFFSET(活動計画書!$E$122,$M12,))</f>
        <v/>
      </c>
      <c r="O12" t="str">
        <f ca="1">IF(OFFSET(活動計画書!$E$122,$M12+1,)="","",OFFSET(活動計画書!$E$122,$M12+1,))</f>
        <v/>
      </c>
      <c r="P12" t="str">
        <f ca="1">IF(OFFSET(活動計画書!$K$122,$M12,)="","",OFFSET(活動計画書!$K$122,$M12,))</f>
        <v/>
      </c>
      <c r="Q12" t="str">
        <f ca="1">IF(OFFSET(活動計画書!$L$122,$M12,)="","",OFFSET(活動計画書!$L$122,$M12,))</f>
        <v/>
      </c>
      <c r="R12" t="str">
        <f ca="1">IF(OFFSET(活動計画書!$M$122,$M12,)="","",OFFSET(活動計画書!$M$122,$M12,))</f>
        <v/>
      </c>
      <c r="S12" t="str">
        <f ca="1">IF(OFFSET(活動計画書!$N$122,$M12,)="","",OFFSET(活動計画書!$N$122,$M12,))</f>
        <v/>
      </c>
      <c r="T12" t="str">
        <f ca="1">IF(OFFSET(活動計画書!$O$122,$M12,)="","",OFFSET(活動計画書!$O$122,$M12,))</f>
        <v/>
      </c>
      <c r="U12" t="str">
        <f ca="1">IF(OFFSET(活動計画書!$P$122,$M12,)="","",OFFSET(活動計画書!$P$122,$M12,))</f>
        <v/>
      </c>
      <c r="V12" t="str">
        <f ca="1">IF(OFFSET(活動計画書!$Q$122,$M12,)="","",OFFSET(活動計画書!$Q$122,$M12,))</f>
        <v/>
      </c>
      <c r="W12" t="str">
        <f ca="1">IF(OFFSET(活動計画書!$R$122,$M12,)="","",OFFSET(活動計画書!$R$122,$M12,))</f>
        <v/>
      </c>
      <c r="X12" t="str">
        <f ca="1">IF(OFFSET(活動計画書!$S$122,$M12,)="","",OFFSET(活動計画書!$S$122,$M12,))</f>
        <v/>
      </c>
      <c r="Y12" t="str">
        <f ca="1">IF(OFFSET(活動計画書!$T$122,$M12,)="","",OFFSET(活動計画書!$T$122,$M12,))</f>
        <v/>
      </c>
      <c r="Z12" t="str">
        <f ca="1">IF(OFFSET(活動計画書!$U$122,$M12,)="","",OFFSET(活動計画書!$U$122,$M12,))</f>
        <v/>
      </c>
      <c r="AA12" t="str">
        <f ca="1">IF(OFFSET(活動計画書!$V$122,$M12,)="","",OFFSET(活動計画書!$V$122,$M12,))</f>
        <v/>
      </c>
      <c r="AB12">
        <v>21</v>
      </c>
      <c r="AC12" t="str">
        <f ca="1">IF(OFFSET(活動計画書!$B$157,$AB12,)="","",OFFSET(活動計画書!$B$157,$AB12,))</f>
        <v/>
      </c>
      <c r="AD12" t="str">
        <f ca="1">IF(OFFSET(活動計画書!$D$157,$AB12,)="","",OFFSET(活動計画書!$D$157,$AB12,))</f>
        <v/>
      </c>
      <c r="AE12" t="str">
        <f ca="1">IF(OFFSET(活動計画書!$D$157,$AB12+1,)="","",OFFSET(活動計画書!$D$157,$AB12+1,))</f>
        <v/>
      </c>
      <c r="AF12" t="str">
        <f ca="1">IF(OFFSET(活動計画書!$H$157,$AB12,)="","",OFFSET(活動計画書!$H$157,$AB12,))</f>
        <v/>
      </c>
      <c r="AG12" t="str">
        <f ca="1">IF(OFFSET(活動計画書!$N$157,$AB12,)="","",OFFSET(活動計画書!$N$157,$AB12,))</f>
        <v/>
      </c>
      <c r="AH12" t="str">
        <f ca="1">IF(OFFSET(活動計画書!$P$157,$AB12,)="","",OFFSET(活動計画書!$P$157,$AB12,))</f>
        <v/>
      </c>
      <c r="AI12" t="str">
        <f ca="1">IF(OFFSET(活動計画書!$Q$157,$AB12,)="","",OFFSET(活動計画書!$Q$157,$AB12,))</f>
        <v/>
      </c>
      <c r="AJ12" t="str">
        <f ca="1">IF(OFFSET(活動計画書!$R$157,$AB12,)="","",OFFSET(活動計画書!$R$157,$AB12,))</f>
        <v/>
      </c>
      <c r="AK12" t="str">
        <f ca="1">IF(OFFSET(活動計画書!$S$157,$AB12,)="","",OFFSET(活動計画書!$S$157,$AB12,))</f>
        <v/>
      </c>
      <c r="AL12" t="str">
        <f ca="1">IF(OFFSET(活動計画書!$T$157,$AB12,)="","",OFFSET(活動計画書!$T$157,$AB12,))</f>
        <v/>
      </c>
      <c r="AM12" t="str">
        <f ca="1">IF(OFFSET(活動計画書!$U$157,$AB12,)="","",OFFSET(活動計画書!$U$157,$AB12,))</f>
        <v/>
      </c>
    </row>
    <row r="13" spans="1:39" x14ac:dyDescent="0.15">
      <c r="A13">
        <v>23</v>
      </c>
      <c r="B13" t="str">
        <f ca="1">IF(OFFSET(活動計画書!$B$7,$A13,)="","",OFFSET(活動計画書!$B$7,$A13,))</f>
        <v/>
      </c>
      <c r="C13" t="str">
        <f ca="1">IF(OFFSET(活動計画書!$C$7,$A13+1,)="","",OFFSET(活動計画書!$C$7,$A13+1,))</f>
        <v>対象農用地面積</v>
      </c>
      <c r="D13" t="str">
        <f ca="1">IF(OFFSET(活動計画書!$F$7,$A13+1,)="","",OFFSET(活動計画書!$F$7,$A13+1,))</f>
        <v>交付単価</v>
      </c>
      <c r="E13">
        <v>23</v>
      </c>
      <c r="F13" t="str">
        <f ca="1">IF(OFFSET(活動計画書!$B$19,$E13,)="","",OFFSET(活動計画書!$B$19,$E13,))</f>
        <v/>
      </c>
      <c r="G13" t="str">
        <f ca="1">IF(OFFSET(活動計画書!$C$19,$E13+1,)="","",OFFSET(活動計画書!$C$19,$E13+1,))</f>
        <v/>
      </c>
      <c r="H13" t="str">
        <f ca="1">IF(OFFSET(活動計画書!$F$19,$E13+1,)="","",OFFSET(活動計画書!$F$19,$E13+1,))</f>
        <v/>
      </c>
      <c r="I13">
        <v>23</v>
      </c>
      <c r="J13" t="str">
        <f ca="1">IF(OFFSET(活動計画書!$B$31,$I13,)="","",OFFSET(活動計画書!$B$31,$I13,))</f>
        <v/>
      </c>
      <c r="K13" t="str">
        <f ca="1">IF(OFFSET(活動計画書!$C$31,$I13+1,)="","",OFFSET(活動計画書!$C$31,$I13+1,))</f>
        <v/>
      </c>
      <c r="L13" t="str">
        <f ca="1">IF(OFFSET(活動計画書!$F$31,$I13+1,)="","",OFFSET(活動計画書!$F$31,$I13+1,))</f>
        <v/>
      </c>
      <c r="M13">
        <v>23</v>
      </c>
      <c r="N13" t="str">
        <f ca="1">IF(OFFSET(活動計画書!$E$122,$M13,)="","",OFFSET(活動計画書!$E$122,$M13,))</f>
        <v/>
      </c>
      <c r="O13" t="str">
        <f ca="1">IF(OFFSET(活動計画書!$E$122,$M13+1,)="","",OFFSET(活動計画書!$E$122,$M13+1,))</f>
        <v/>
      </c>
      <c r="P13" t="str">
        <f ca="1">IF(OFFSET(活動計画書!$K$122,$M13,)="","",OFFSET(活動計画書!$K$122,$M13,))</f>
        <v/>
      </c>
      <c r="Q13" t="str">
        <f ca="1">IF(OFFSET(活動計画書!$L$122,$M13,)="","",OFFSET(活動計画書!$L$122,$M13,))</f>
        <v/>
      </c>
      <c r="R13" t="str">
        <f ca="1">IF(OFFSET(活動計画書!$M$122,$M13,)="","",OFFSET(活動計画書!$M$122,$M13,))</f>
        <v/>
      </c>
      <c r="S13" t="str">
        <f ca="1">IF(OFFSET(活動計画書!$N$122,$M13,)="","",OFFSET(活動計画書!$N$122,$M13,))</f>
        <v/>
      </c>
      <c r="T13" t="str">
        <f ca="1">IF(OFFSET(活動計画書!$O$122,$M13,)="","",OFFSET(活動計画書!$O$122,$M13,))</f>
        <v/>
      </c>
      <c r="U13" t="str">
        <f ca="1">IF(OFFSET(活動計画書!$P$122,$M13,)="","",OFFSET(活動計画書!$P$122,$M13,))</f>
        <v/>
      </c>
      <c r="V13" t="str">
        <f ca="1">IF(OFFSET(活動計画書!$Q$122,$M13,)="","",OFFSET(活動計画書!$Q$122,$M13,))</f>
        <v/>
      </c>
      <c r="W13" t="str">
        <f ca="1">IF(OFFSET(活動計画書!$R$122,$M13,)="","",OFFSET(活動計画書!$R$122,$M13,))</f>
        <v/>
      </c>
      <c r="X13" t="str">
        <f ca="1">IF(OFFSET(活動計画書!$S$122,$M13,)="","",OFFSET(活動計画書!$S$122,$M13,))</f>
        <v/>
      </c>
      <c r="Y13" t="str">
        <f ca="1">IF(OFFSET(活動計画書!$T$122,$M13,)="","",OFFSET(活動計画書!$T$122,$M13,))</f>
        <v/>
      </c>
      <c r="Z13" t="str">
        <f ca="1">IF(OFFSET(活動計画書!$U$122,$M13,)="","",OFFSET(活動計画書!$U$122,$M13,))</f>
        <v/>
      </c>
      <c r="AA13" t="str">
        <f ca="1">IF(OFFSET(活動計画書!$V$122,$M13,)="","",OFFSET(活動計画書!$V$122,$M13,))</f>
        <v/>
      </c>
      <c r="AB13">
        <v>23</v>
      </c>
      <c r="AC13" t="str">
        <f ca="1">IF(OFFSET(活動計画書!$B$157,$AB13,)="","",OFFSET(活動計画書!$B$157,$AB13,))</f>
        <v/>
      </c>
      <c r="AD13" t="str">
        <f ca="1">IF(OFFSET(活動計画書!$D$157,$AB13,)="","",OFFSET(活動計画書!$D$157,$AB13,))</f>
        <v/>
      </c>
      <c r="AE13" t="str">
        <f ca="1">IF(OFFSET(活動計画書!$D$157,$AB13+1,)="","",OFFSET(活動計画書!$D$157,$AB13+1,))</f>
        <v/>
      </c>
      <c r="AF13" t="str">
        <f ca="1">IF(OFFSET(活動計画書!$H$157,$AB13,)="","",OFFSET(活動計画書!$H$157,$AB13,))</f>
        <v/>
      </c>
      <c r="AG13" t="str">
        <f ca="1">IF(OFFSET(活動計画書!$N$157,$AB13,)="","",OFFSET(活動計画書!$N$157,$AB13,))</f>
        <v/>
      </c>
      <c r="AH13" t="str">
        <f ca="1">IF(OFFSET(活動計画書!$P$157,$AB13,)="","",OFFSET(活動計画書!$P$157,$AB13,))</f>
        <v/>
      </c>
      <c r="AI13" t="str">
        <f ca="1">IF(OFFSET(活動計画書!$Q$157,$AB13,)="","",OFFSET(活動計画書!$Q$157,$AB13,))</f>
        <v/>
      </c>
      <c r="AJ13" t="str">
        <f ca="1">IF(OFFSET(活動計画書!$R$157,$AB13,)="","",OFFSET(活動計画書!$R$157,$AB13,))</f>
        <v/>
      </c>
      <c r="AK13" t="str">
        <f ca="1">IF(OFFSET(活動計画書!$S$157,$AB13,)="","",OFFSET(活動計画書!$S$157,$AB13,))</f>
        <v/>
      </c>
      <c r="AL13" t="str">
        <f ca="1">IF(OFFSET(活動計画書!$T$157,$AB13,)="","",OFFSET(活動計画書!$T$157,$AB13,))</f>
        <v/>
      </c>
      <c r="AM13" t="str">
        <f ca="1">IF(OFFSET(活動計画書!$U$157,$AB13,)="","",OFFSET(活動計画書!$U$157,$AB13,))</f>
        <v/>
      </c>
    </row>
    <row r="14" spans="1:39" x14ac:dyDescent="0.15">
      <c r="A14">
        <v>25</v>
      </c>
      <c r="B14" t="str">
        <f ca="1">IF(OFFSET(活動計画書!$B$7,$A14,)="","",OFFSET(活動計画書!$B$7,$A14,))</f>
        <v>田</v>
      </c>
      <c r="C14">
        <f ca="1">IF(OFFSET(活動計画書!$C$7,$A14+1,)="","",OFFSET(活動計画書!$C$7,$A14+1,))</f>
        <v>0</v>
      </c>
      <c r="D14">
        <f ca="1">IF(OFFSET(活動計画書!$F$7,$A14+1,)="","",OFFSET(活動計画書!$F$7,$A14+1,))</f>
        <v>0</v>
      </c>
      <c r="E14">
        <v>25</v>
      </c>
      <c r="F14" t="str">
        <f ca="1">IF(OFFSET(活動計画書!$B$19,$E14,)="","",OFFSET(活動計画書!$B$19,$E14,))</f>
        <v>実施予定年度</v>
      </c>
      <c r="G14" t="str">
        <f ca="1">IF(OFFSET(活動計画書!$C$19,$E14+1,)="","",OFFSET(活動計画書!$C$19,$E14+1,))</f>
        <v/>
      </c>
      <c r="H14" t="str">
        <f ca="1">IF(OFFSET(活動計画書!$F$19,$E14+1,)="","",OFFSET(活動計画書!$F$19,$E14+1,))</f>
        <v/>
      </c>
      <c r="I14">
        <v>25</v>
      </c>
      <c r="J14" t="str">
        <f ca="1">IF(OFFSET(活動計画書!$B$31,$I14,)="","",OFFSET(活動計画書!$B$31,$I14,))</f>
        <v/>
      </c>
      <c r="K14" t="str">
        <f ca="1">IF(OFFSET(活動計画書!$C$31,$I14+1,)="","",OFFSET(活動計画書!$C$31,$I14+1,))</f>
        <v/>
      </c>
      <c r="L14" t="str">
        <f ca="1">IF(OFFSET(活動計画書!$F$31,$I14+1,)="","",OFFSET(活動計画書!$F$31,$I14+1,))</f>
        <v/>
      </c>
      <c r="M14">
        <v>25</v>
      </c>
      <c r="N14" t="str">
        <f ca="1">IF(OFFSET(活動計画書!$E$122,$M14,)="","",OFFSET(活動計画書!$E$122,$M14,))</f>
        <v/>
      </c>
      <c r="O14" t="str">
        <f ca="1">IF(OFFSET(活動計画書!$E$122,$M14+1,)="","",OFFSET(活動計画書!$E$122,$M14+1,))</f>
        <v/>
      </c>
      <c r="P14" t="str">
        <f ca="1">IF(OFFSET(活動計画書!$K$122,$M14,)="","",OFFSET(活動計画書!$K$122,$M14,))</f>
        <v/>
      </c>
      <c r="Q14" t="str">
        <f ca="1">IF(OFFSET(活動計画書!$L$122,$M14,)="","",OFFSET(活動計画書!$L$122,$M14,))</f>
        <v/>
      </c>
      <c r="R14" t="str">
        <f ca="1">IF(OFFSET(活動計画書!$M$122,$M14,)="","",OFFSET(活動計画書!$M$122,$M14,))</f>
        <v/>
      </c>
      <c r="S14" t="str">
        <f ca="1">IF(OFFSET(活動計画書!$N$122,$M14,)="","",OFFSET(活動計画書!$N$122,$M14,))</f>
        <v/>
      </c>
      <c r="T14" t="str">
        <f ca="1">IF(OFFSET(活動計画書!$O$122,$M14,)="","",OFFSET(活動計画書!$O$122,$M14,))</f>
        <v/>
      </c>
      <c r="U14" t="str">
        <f ca="1">IF(OFFSET(活動計画書!$P$122,$M14,)="","",OFFSET(活動計画書!$P$122,$M14,))</f>
        <v/>
      </c>
      <c r="V14" t="str">
        <f ca="1">IF(OFFSET(活動計画書!$Q$122,$M14,)="","",OFFSET(活動計画書!$Q$122,$M14,))</f>
        <v/>
      </c>
      <c r="W14" t="str">
        <f ca="1">IF(OFFSET(活動計画書!$R$122,$M14,)="","",OFFSET(活動計画書!$R$122,$M14,))</f>
        <v/>
      </c>
      <c r="X14" t="str">
        <f ca="1">IF(OFFSET(活動計画書!$S$122,$M14,)="","",OFFSET(活動計画書!$S$122,$M14,))</f>
        <v/>
      </c>
      <c r="Y14" t="str">
        <f ca="1">IF(OFFSET(活動計画書!$T$122,$M14,)="","",OFFSET(活動計画書!$T$122,$M14,))</f>
        <v/>
      </c>
      <c r="Z14" t="str">
        <f ca="1">IF(OFFSET(活動計画書!$U$122,$M14,)="","",OFFSET(活動計画書!$U$122,$M14,))</f>
        <v/>
      </c>
      <c r="AA14" t="str">
        <f ca="1">IF(OFFSET(活動計画書!$V$122,$M14,)="","",OFFSET(活動計画書!$V$122,$M14,))</f>
        <v/>
      </c>
      <c r="AB14">
        <v>25</v>
      </c>
      <c r="AC14" t="str">
        <f ca="1">IF(OFFSET(活動計画書!$B$157,$AB14,)="","",OFFSET(活動計画書!$B$157,$AB14,))</f>
        <v/>
      </c>
      <c r="AD14" t="str">
        <f ca="1">IF(OFFSET(活動計画書!$D$157,$AB14,)="","",OFFSET(活動計画書!$D$157,$AB14,))</f>
        <v/>
      </c>
      <c r="AE14" t="str">
        <f ca="1">IF(OFFSET(活動計画書!$D$157,$AB14+1,)="","",OFFSET(活動計画書!$D$157,$AB14+1,))</f>
        <v/>
      </c>
      <c r="AF14" t="str">
        <f ca="1">IF(OFFSET(活動計画書!$H$157,$AB14,)="","",OFFSET(活動計画書!$H$157,$AB14,))</f>
        <v/>
      </c>
      <c r="AG14" t="str">
        <f ca="1">IF(OFFSET(活動計画書!$N$157,$AB14,)="","",OFFSET(活動計画書!$N$157,$AB14,))</f>
        <v/>
      </c>
      <c r="AH14" t="str">
        <f ca="1">IF(OFFSET(活動計画書!$P$157,$AB14,)="","",OFFSET(活動計画書!$P$157,$AB14,))</f>
        <v/>
      </c>
      <c r="AI14" t="str">
        <f ca="1">IF(OFFSET(活動計画書!$Q$157,$AB14,)="","",OFFSET(活動計画書!$Q$157,$AB14,))</f>
        <v/>
      </c>
      <c r="AJ14" t="str">
        <f ca="1">IF(OFFSET(活動計画書!$R$157,$AB14,)="","",OFFSET(活動計画書!$R$157,$AB14,))</f>
        <v/>
      </c>
      <c r="AK14" t="str">
        <f ca="1">IF(OFFSET(活動計画書!$S$157,$AB14,)="","",OFFSET(活動計画書!$S$157,$AB14,))</f>
        <v/>
      </c>
      <c r="AL14" t="str">
        <f ca="1">IF(OFFSET(活動計画書!$T$157,$AB14,)="","",OFFSET(活動計画書!$T$157,$AB14,))</f>
        <v/>
      </c>
      <c r="AM14" t="str">
        <f ca="1">IF(OFFSET(活動計画書!$U$157,$AB14,)="","",OFFSET(活動計画書!$U$157,$AB14,))</f>
        <v/>
      </c>
    </row>
    <row r="15" spans="1:39" x14ac:dyDescent="0.15">
      <c r="A15">
        <v>27</v>
      </c>
      <c r="B15" t="str">
        <f ca="1">IF(OFFSET(活動計画書!$B$7,$A15,)="","",OFFSET(活動計画書!$B$7,$A15,))</f>
        <v>畑</v>
      </c>
      <c r="C15">
        <f ca="1">IF(OFFSET(活動計画書!$C$7,$A15+1,)="","",OFFSET(活動計画書!$C$7,$A15+1,))</f>
        <v>0</v>
      </c>
      <c r="D15">
        <f ca="1">IF(OFFSET(活動計画書!$F$7,$A15+1,)="","",OFFSET(活動計画書!$F$7,$A15+1,))</f>
        <v>0</v>
      </c>
      <c r="E15">
        <v>27</v>
      </c>
      <c r="F15" t="str">
        <f ca="1">IF(OFFSET(活動計画書!$B$19,$E15,)="","",OFFSET(活動計画書!$B$19,$E15,))</f>
        <v>以下は市町村担当者と相談の上、記入してください。</v>
      </c>
      <c r="G15" t="str">
        <f ca="1">IF(OFFSET(活動計画書!$C$19,$E15+1,)="","",OFFSET(活動計画書!$C$19,$E15+1,))</f>
        <v/>
      </c>
      <c r="H15" t="str">
        <f ca="1">IF(OFFSET(活動計画書!$F$19,$E15+1,)="","",OFFSET(活動計画書!$F$19,$E15+1,))</f>
        <v/>
      </c>
      <c r="I15">
        <v>27</v>
      </c>
      <c r="J15" t="str">
        <f ca="1">IF(OFFSET(活動計画書!$B$31,$I15,)="","",OFFSET(活動計画書!$B$31,$I15,))</f>
        <v>農地維持支払</v>
      </c>
      <c r="K15" t="str">
        <f ca="1">IF(OFFSET(活動計画書!$C$31,$I15+1,)="","",OFFSET(活動計画書!$C$31,$I15+1,))</f>
        <v/>
      </c>
      <c r="L15" t="str">
        <f ca="1">IF(OFFSET(活動計画書!$F$31,$I15+1,)="","",OFFSET(活動計画書!$F$31,$I15+1,))</f>
        <v/>
      </c>
      <c r="M15">
        <v>27</v>
      </c>
      <c r="N15" t="str">
        <f ca="1">IF(OFFSET(活動計画書!$E$122,$M15,)="","",OFFSET(活動計画書!$E$122,$M15,))</f>
        <v/>
      </c>
      <c r="O15" t="str">
        <f ca="1">IF(OFFSET(活動計画書!$E$122,$M15+1,)="","",OFFSET(活動計画書!$E$122,$M15+1,))</f>
        <v/>
      </c>
      <c r="P15" t="str">
        <f ca="1">IF(OFFSET(活動計画書!$K$122,$M15,)="","",OFFSET(活動計画書!$K$122,$M15,))</f>
        <v>高度な保全活動の活動項目</v>
      </c>
      <c r="Q15" t="str">
        <f ca="1">IF(OFFSET(活動計画書!$L$122,$M15,)="","",OFFSET(活動計画書!$L$122,$M15,))</f>
        <v/>
      </c>
      <c r="R15" t="str">
        <f ca="1">IF(OFFSET(活動計画書!$M$122,$M15,)="","",OFFSET(活動計画書!$M$122,$M15,))</f>
        <v/>
      </c>
      <c r="S15" t="str">
        <f ca="1">IF(OFFSET(活動計画書!$N$122,$M15,)="","",OFFSET(活動計画書!$N$122,$M15,))</f>
        <v/>
      </c>
      <c r="T15" t="str">
        <f ca="1">IF(OFFSET(活動計画書!$O$122,$M15,)="","",OFFSET(活動計画書!$O$122,$M15,))</f>
        <v/>
      </c>
      <c r="U15" t="str">
        <f ca="1">IF(OFFSET(活動計画書!$P$122,$M15,)="","",OFFSET(活動計画書!$P$122,$M15,))</f>
        <v/>
      </c>
      <c r="V15" t="str">
        <f ca="1">IF(OFFSET(活動計画書!$Q$122,$M15,)="","",OFFSET(活動計画書!$Q$122,$M15,))</f>
        <v/>
      </c>
      <c r="W15" t="str">
        <f ca="1">IF(OFFSET(活動計画書!$R$122,$M15,)="","",OFFSET(活動計画書!$R$122,$M15,))</f>
        <v/>
      </c>
      <c r="X15" t="str">
        <f ca="1">IF(OFFSET(活動計画書!$S$122,$M15,)="","",OFFSET(活動計画書!$S$122,$M15,))</f>
        <v/>
      </c>
      <c r="Y15" t="str">
        <f ca="1">IF(OFFSET(活動計画書!$T$122,$M15,)="","",OFFSET(活動計画書!$T$122,$M15,))</f>
        <v/>
      </c>
      <c r="Z15" t="str">
        <f ca="1">IF(OFFSET(活動計画書!$U$122,$M15,)="","",OFFSET(活動計画書!$U$122,$M15,))</f>
        <v/>
      </c>
      <c r="AA15" t="str">
        <f ca="1">IF(OFFSET(活動計画書!$V$122,$M15,)="","",OFFSET(活動計画書!$V$122,$M15,))</f>
        <v/>
      </c>
      <c r="AB15">
        <v>27</v>
      </c>
      <c r="AC15" t="str">
        <f ca="1">IF(OFFSET(活動計画書!$B$157,$AB15,)="","",OFFSET(活動計画書!$B$157,$AB15,))</f>
        <v/>
      </c>
      <c r="AD15" t="str">
        <f ca="1">IF(OFFSET(活動計画書!$D$157,$AB15,)="","",OFFSET(活動計画書!$D$157,$AB15,))</f>
        <v/>
      </c>
      <c r="AE15" t="str">
        <f ca="1">IF(OFFSET(活動計画書!$D$157,$AB15+1,)="","",OFFSET(活動計画書!$D$157,$AB15+1,))</f>
        <v/>
      </c>
      <c r="AF15" t="str">
        <f ca="1">IF(OFFSET(活動計画書!$H$157,$AB15,)="","",OFFSET(活動計画書!$H$157,$AB15,))</f>
        <v/>
      </c>
      <c r="AG15" t="str">
        <f ca="1">IF(OFFSET(活動計画書!$N$157,$AB15,)="","",OFFSET(活動計画書!$N$157,$AB15,))</f>
        <v/>
      </c>
      <c r="AH15" t="str">
        <f ca="1">IF(OFFSET(活動計画書!$P$157,$AB15,)="","",OFFSET(活動計画書!$P$157,$AB15,))</f>
        <v/>
      </c>
      <c r="AI15" t="str">
        <f ca="1">IF(OFFSET(活動計画書!$Q$157,$AB15,)="","",OFFSET(活動計画書!$Q$157,$AB15,))</f>
        <v/>
      </c>
      <c r="AJ15" t="str">
        <f ca="1">IF(OFFSET(活動計画書!$R$157,$AB15,)="","",OFFSET(活動計画書!$R$157,$AB15,))</f>
        <v/>
      </c>
      <c r="AK15" t="str">
        <f ca="1">IF(OFFSET(活動計画書!$S$157,$AB15,)="","",OFFSET(活動計画書!$S$157,$AB15,))</f>
        <v/>
      </c>
      <c r="AL15" t="str">
        <f ca="1">IF(OFFSET(活動計画書!$T$157,$AB15,)="","",OFFSET(活動計画書!$T$157,$AB15,))</f>
        <v/>
      </c>
      <c r="AM15" t="str">
        <f ca="1">IF(OFFSET(活動計画書!$U$157,$AB15,)="","",OFFSET(活動計画書!$U$157,$AB15,))</f>
        <v/>
      </c>
    </row>
    <row r="16" spans="1:39" x14ac:dyDescent="0.15">
      <c r="A16">
        <v>29</v>
      </c>
      <c r="B16" t="str">
        <f ca="1">IF(OFFSET(活動計画書!$B$7,$A16,)="","",OFFSET(活動計画書!$B$7,$A16,))</f>
        <v>草地</v>
      </c>
      <c r="C16">
        <f ca="1">IF(OFFSET(活動計画書!$C$7,$A16+1,)="","",OFFSET(活動計画書!$C$7,$A16+1,))</f>
        <v>0</v>
      </c>
      <c r="D16">
        <f ca="1">IF(OFFSET(活動計画書!$F$7,$A16+1,)="","",OFFSET(活動計画書!$F$7,$A16+1,))</f>
        <v>0</v>
      </c>
      <c r="E16">
        <v>29</v>
      </c>
      <c r="F16" t="str">
        <f ca="1">IF(OFFSET(活動計画書!$B$19,$E16,)="","",OFFSET(活動計画書!$B$19,$E16,))</f>
        <v/>
      </c>
      <c r="G16" t="str">
        <f ca="1">IF(OFFSET(活動計画書!$C$19,$E16+1,)="","",OFFSET(活動計画書!$C$19,$E16+1,))</f>
        <v/>
      </c>
      <c r="H16" t="str">
        <f ca="1">IF(OFFSET(活動計画書!$F$19,$E16+1,)="","",OFFSET(活動計画書!$F$19,$E16+1,))</f>
        <v>都市的地域</v>
      </c>
      <c r="I16">
        <v>29</v>
      </c>
      <c r="J16" t="str">
        <f ca="1">IF(OFFSET(活動計画書!$B$31,$I16,)="","",OFFSET(活動計画書!$B$31,$I16,))</f>
        <v/>
      </c>
      <c r="K16" t="str">
        <f ca="1">IF(OFFSET(活動計画書!$C$31,$I16+1,)="","",OFFSET(活動計画書!$C$31,$I16+1,))</f>
        <v/>
      </c>
      <c r="L16" t="str">
        <f ca="1">IF(OFFSET(活動計画書!$F$31,$I16+1,)="","",OFFSET(活動計画書!$F$31,$I16+1,))</f>
        <v/>
      </c>
      <c r="M16">
        <v>29</v>
      </c>
      <c r="N16" t="str">
        <f ca="1">IF(OFFSET(活動計画書!$E$122,$M16,)="","",OFFSET(活動計画書!$E$122,$M16,))</f>
        <v/>
      </c>
      <c r="O16" t="str">
        <f ca="1">IF(OFFSET(活動計画書!$E$122,$M16+1,)="","",OFFSET(活動計画書!$E$122,$M16+1,))</f>
        <v/>
      </c>
      <c r="P16" t="str">
        <f ca="1">IF(OFFSET(活動計画書!$K$122,$M16,)="","",OFFSET(活動計画書!$K$122,$M16,))</f>
        <v/>
      </c>
      <c r="Q16" t="str">
        <f ca="1">IF(OFFSET(活動計画書!$L$122,$M16,)="","",OFFSET(活動計画書!$L$122,$M16,))</f>
        <v/>
      </c>
      <c r="R16" t="str">
        <f ca="1">IF(OFFSET(活動計画書!$M$122,$M16,)="","",OFFSET(活動計画書!$M$122,$M16,))</f>
        <v/>
      </c>
      <c r="S16" t="str">
        <f ca="1">IF(OFFSET(活動計画書!$N$122,$M16,)="","",OFFSET(活動計画書!$N$122,$M16,))</f>
        <v/>
      </c>
      <c r="T16" t="str">
        <f ca="1">IF(OFFSET(活動計画書!$O$122,$M16,)="","",OFFSET(活動計画書!$O$122,$M16,))</f>
        <v/>
      </c>
      <c r="U16" t="str">
        <f ca="1">IF(OFFSET(活動計画書!$P$122,$M16,)="","",OFFSET(活動計画書!$P$122,$M16,))</f>
        <v/>
      </c>
      <c r="V16" t="str">
        <f ca="1">IF(OFFSET(活動計画書!$Q$122,$M16,)="","",OFFSET(活動計画書!$Q$122,$M16,))</f>
        <v/>
      </c>
      <c r="W16" t="str">
        <f ca="1">IF(OFFSET(活動計画書!$R$122,$M16,)="","",OFFSET(活動計画書!$R$122,$M16,))</f>
        <v/>
      </c>
      <c r="X16" t="str">
        <f ca="1">IF(OFFSET(活動計画書!$S$122,$M16,)="","",OFFSET(活動計画書!$S$122,$M16,))</f>
        <v/>
      </c>
      <c r="Y16" t="str">
        <f ca="1">IF(OFFSET(活動計画書!$T$122,$M16,)="","",OFFSET(活動計画書!$T$122,$M16,))</f>
        <v/>
      </c>
      <c r="Z16" t="str">
        <f ca="1">IF(OFFSET(活動計画書!$U$122,$M16,)="","",OFFSET(活動計画書!$U$122,$M16,))</f>
        <v/>
      </c>
      <c r="AA16" t="str">
        <f ca="1">IF(OFFSET(活動計画書!$V$122,$M16,)="","",OFFSET(活動計画書!$V$122,$M16,))</f>
        <v/>
      </c>
      <c r="AB16">
        <v>29</v>
      </c>
      <c r="AC16" t="str">
        <f ca="1">IF(OFFSET(活動計画書!$B$157,$AB16,)="","",OFFSET(活動計画書!$B$157,$AB16,))</f>
        <v/>
      </c>
      <c r="AD16" t="str">
        <f ca="1">IF(OFFSET(活動計画書!$D$157,$AB16,)="","",OFFSET(活動計画書!$D$157,$AB16,))</f>
        <v/>
      </c>
      <c r="AE16" t="str">
        <f ca="1">IF(OFFSET(活動計画書!$D$157,$AB16+1,)="","",OFFSET(活動計画書!$D$157,$AB16+1,))</f>
        <v/>
      </c>
      <c r="AF16" t="str">
        <f ca="1">IF(OFFSET(活動計画書!$H$157,$AB16,)="","",OFFSET(活動計画書!$H$157,$AB16,))</f>
        <v/>
      </c>
      <c r="AG16" t="str">
        <f ca="1">IF(OFFSET(活動計画書!$N$157,$AB16,)="","",OFFSET(活動計画書!$N$157,$AB16,))</f>
        <v/>
      </c>
      <c r="AH16" t="str">
        <f ca="1">IF(OFFSET(活動計画書!$P$157,$AB16,)="","",OFFSET(活動計画書!$P$157,$AB16,))</f>
        <v/>
      </c>
      <c r="AI16" t="str">
        <f ca="1">IF(OFFSET(活動計画書!$Q$157,$AB16,)="","",OFFSET(活動計画書!$Q$157,$AB16,))</f>
        <v/>
      </c>
      <c r="AJ16" t="str">
        <f ca="1">IF(OFFSET(活動計画書!$R$157,$AB16,)="","",OFFSET(活動計画書!$R$157,$AB16,))</f>
        <v/>
      </c>
      <c r="AK16" t="str">
        <f ca="1">IF(OFFSET(活動計画書!$S$157,$AB16,)="","",OFFSET(活動計画書!$S$157,$AB16,))</f>
        <v/>
      </c>
      <c r="AL16" t="str">
        <f ca="1">IF(OFFSET(活動計画書!$T$157,$AB16,)="","",OFFSET(活動計画書!$T$157,$AB16,))</f>
        <v/>
      </c>
      <c r="AM16" t="str">
        <f ca="1">IF(OFFSET(活動計画書!$U$157,$AB16,)="","",OFFSET(活動計画書!$U$157,$AB16,))</f>
        <v/>
      </c>
    </row>
    <row r="17" spans="1:39" x14ac:dyDescent="0.15">
      <c r="A17">
        <v>31</v>
      </c>
      <c r="B17" t="str">
        <f ca="1">IF(OFFSET(活動計画書!$B$7,$A17,)="","",OFFSET(活動計画書!$B$7,$A17,))</f>
        <v>この線より上に行を挿入してください。</v>
      </c>
      <c r="C17">
        <f ca="1">IF(OFFSET(活動計画書!$C$7,$A17+1,)="","",OFFSET(活動計画書!$C$7,$A17+1,))</f>
        <v>0</v>
      </c>
      <c r="D17" t="str">
        <f ca="1">IF(OFFSET(活動計画書!$F$7,$A17+1,)="","",OFFSET(活動計画書!$F$7,$A17+1,))</f>
        <v/>
      </c>
      <c r="E17">
        <v>31</v>
      </c>
      <c r="F17" t="str">
        <f ca="1">IF(OFFSET(活動計画書!$B$19,$E17,)="","",OFFSET(活動計画書!$B$19,$E17,))</f>
        <v/>
      </c>
      <c r="G17" t="str">
        <f ca="1">IF(OFFSET(活動計画書!$C$19,$E17+1,)="","",OFFSET(活動計画書!$C$19,$E17+1,))</f>
        <v/>
      </c>
      <c r="H17" t="str">
        <f ca="1">IF(OFFSET(活動計画書!$F$19,$E17+1,)="","",OFFSET(活動計画書!$F$19,$E17+1,))</f>
        <v/>
      </c>
      <c r="I17">
        <v>31</v>
      </c>
      <c r="J17" t="str">
        <f ca="1">IF(OFFSET(活動計画書!$B$31,$I17,)="","",OFFSET(活動計画書!$B$31,$I17,))</f>
        <v/>
      </c>
      <c r="K17" t="str">
        <f ca="1">IF(OFFSET(活動計画書!$C$31,$I17+1,)="","",OFFSET(活動計画書!$C$31,$I17+1,))</f>
        <v/>
      </c>
      <c r="L17" t="str">
        <f ca="1">IF(OFFSET(活動計画書!$F$31,$I17+1,)="","",OFFSET(活動計画書!$F$31,$I17+1,))</f>
        <v/>
      </c>
      <c r="M17">
        <v>31</v>
      </c>
      <c r="N17" t="str">
        <f ca="1">IF(OFFSET(活動計画書!$E$122,$M17,)="","",OFFSET(活動計画書!$E$122,$M17,))</f>
        <v/>
      </c>
      <c r="O17" t="str">
        <f ca="1">IF(OFFSET(活動計画書!$E$122,$M17+1,)="","",OFFSET(活動計画書!$E$122,$M17+1,))</f>
        <v/>
      </c>
      <c r="P17" t="str">
        <f ca="1">IF(OFFSET(活動計画書!$K$122,$M17,)="","",OFFSET(活動計画書!$K$122,$M17,))</f>
        <v/>
      </c>
      <c r="Q17" t="str">
        <f ca="1">IF(OFFSET(活動計画書!$L$122,$M17,)="","",OFFSET(活動計画書!$L$122,$M17,))</f>
        <v/>
      </c>
      <c r="R17" t="str">
        <f ca="1">IF(OFFSET(活動計画書!$M$122,$M17,)="","",OFFSET(活動計画書!$M$122,$M17,))</f>
        <v/>
      </c>
      <c r="S17" t="str">
        <f ca="1">IF(OFFSET(活動計画書!$N$122,$M17,)="","",OFFSET(活動計画書!$N$122,$M17,))</f>
        <v/>
      </c>
      <c r="T17" t="str">
        <f ca="1">IF(OFFSET(活動計画書!$O$122,$M17,)="","",OFFSET(活動計画書!$O$122,$M17,))</f>
        <v/>
      </c>
      <c r="U17" t="str">
        <f ca="1">IF(OFFSET(活動計画書!$P$122,$M17,)="","",OFFSET(活動計画書!$P$122,$M17,))</f>
        <v/>
      </c>
      <c r="V17" t="str">
        <f ca="1">IF(OFFSET(活動計画書!$Q$122,$M17,)="","",OFFSET(活動計画書!$Q$122,$M17,))</f>
        <v/>
      </c>
      <c r="W17" t="str">
        <f ca="1">IF(OFFSET(活動計画書!$R$122,$M17,)="","",OFFSET(活動計画書!$R$122,$M17,))</f>
        <v/>
      </c>
      <c r="X17" t="str">
        <f ca="1">IF(OFFSET(活動計画書!$S$122,$M17,)="","",OFFSET(活動計画書!$S$122,$M17,))</f>
        <v/>
      </c>
      <c r="Y17" t="str">
        <f ca="1">IF(OFFSET(活動計画書!$T$122,$M17,)="","",OFFSET(活動計画書!$T$122,$M17,))</f>
        <v/>
      </c>
      <c r="Z17" t="str">
        <f ca="1">IF(OFFSET(活動計画書!$U$122,$M17,)="","",OFFSET(活動計画書!$U$122,$M17,))</f>
        <v/>
      </c>
      <c r="AA17" t="str">
        <f ca="1">IF(OFFSET(活動計画書!$V$122,$M17,)="","",OFFSET(活動計画書!$V$122,$M17,))</f>
        <v/>
      </c>
      <c r="AB17">
        <v>31</v>
      </c>
      <c r="AC17" t="str">
        <f ca="1">IF(OFFSET(活動計画書!$B$157,$AB17,)="","",OFFSET(活動計画書!$B$157,$AB17,))</f>
        <v/>
      </c>
      <c r="AD17" t="str">
        <f ca="1">IF(OFFSET(活動計画書!$D$157,$AB17,)="","",OFFSET(活動計画書!$D$157,$AB17,))</f>
        <v/>
      </c>
      <c r="AE17" t="str">
        <f ca="1">IF(OFFSET(活動計画書!$D$157,$AB17+1,)="","",OFFSET(活動計画書!$D$157,$AB17+1,))</f>
        <v/>
      </c>
      <c r="AF17" t="str">
        <f ca="1">IF(OFFSET(活動計画書!$H$157,$AB17,)="","",OFFSET(活動計画書!$H$157,$AB17,))</f>
        <v/>
      </c>
      <c r="AG17" t="str">
        <f ca="1">IF(OFFSET(活動計画書!$N$157,$AB17,)="","",OFFSET(活動計画書!$N$157,$AB17,))</f>
        <v/>
      </c>
      <c r="AH17" t="str">
        <f ca="1">IF(OFFSET(活動計画書!$P$157,$AB17,)="","",OFFSET(活動計画書!$P$157,$AB17,))</f>
        <v/>
      </c>
      <c r="AI17" t="str">
        <f ca="1">IF(OFFSET(活動計画書!$Q$157,$AB17,)="","",OFFSET(活動計画書!$Q$157,$AB17,))</f>
        <v/>
      </c>
      <c r="AJ17" t="str">
        <f ca="1">IF(OFFSET(活動計画書!$R$157,$AB17,)="","",OFFSET(活動計画書!$R$157,$AB17,))</f>
        <v/>
      </c>
      <c r="AK17" t="str">
        <f ca="1">IF(OFFSET(活動計画書!$S$157,$AB17,)="","",OFFSET(活動計画書!$S$157,$AB17,))</f>
        <v/>
      </c>
      <c r="AL17" t="str">
        <f ca="1">IF(OFFSET(活動計画書!$T$157,$AB17,)="","",OFFSET(活動計画書!$T$157,$AB17,))</f>
        <v/>
      </c>
      <c r="AM17" t="str">
        <f ca="1">IF(OFFSET(活動計画書!$U$157,$AB17,)="","",OFFSET(活動計画書!$U$157,$AB17,))</f>
        <v/>
      </c>
    </row>
    <row r="18" spans="1:39" x14ac:dyDescent="0.15">
      <c r="A18">
        <v>33</v>
      </c>
      <c r="B18" t="str">
        <f ca="1">IF(OFFSET(活動計画書!$B$7,$A18,)="","",OFFSET(活動計画書!$B$7,$A18,))</f>
        <v/>
      </c>
      <c r="C18" t="str">
        <f ca="1">IF(OFFSET(活動計画書!$C$7,$A18+1,)="","",OFFSET(活動計画書!$C$7,$A18+1,))</f>
        <v/>
      </c>
      <c r="D18" t="str">
        <f ca="1">IF(OFFSET(活動計画書!$F$7,$A18+1,)="","",OFFSET(活動計画書!$F$7,$A18+1,))</f>
        <v/>
      </c>
      <c r="E18">
        <v>33</v>
      </c>
      <c r="F18" t="str">
        <f ca="1">IF(OFFSET(活動計画書!$B$19,$E18,)="","",OFFSET(活動計画書!$B$19,$E18,))</f>
        <v/>
      </c>
      <c r="G18" t="str">
        <f ca="1">IF(OFFSET(活動計画書!$C$19,$E18+1,)="","",OFFSET(活動計画書!$C$19,$E18+1,))</f>
        <v/>
      </c>
      <c r="H18" t="str">
        <f ca="1">IF(OFFSET(活動計画書!$F$19,$E18+1,)="","",OFFSET(活動計画書!$F$19,$E18+1,))</f>
        <v/>
      </c>
      <c r="I18">
        <v>33</v>
      </c>
      <c r="J18" t="str">
        <f ca="1">IF(OFFSET(活動計画書!$B$31,$I18,)="","",OFFSET(活動計画書!$B$31,$I18,))</f>
        <v/>
      </c>
      <c r="K18" t="str">
        <f ca="1">IF(OFFSET(活動計画書!$C$31,$I18+1,)="","",OFFSET(活動計画書!$C$31,$I18+1,))</f>
        <v/>
      </c>
      <c r="L18" t="str">
        <f ca="1">IF(OFFSET(活動計画書!$F$31,$I18+1,)="","",OFFSET(活動計画書!$F$31,$I18+1,))</f>
        <v/>
      </c>
      <c r="M18">
        <v>33</v>
      </c>
      <c r="N18" t="str">
        <f ca="1">IF(OFFSET(活動計画書!$E$122,$M18,)="","",OFFSET(活動計画書!$E$122,$M18,))</f>
        <v/>
      </c>
      <c r="O18" t="str">
        <f ca="1">IF(OFFSET(活動計画書!$E$122,$M18+1,)="","",OFFSET(活動計画書!$E$122,$M18+1,))</f>
        <v/>
      </c>
      <c r="P18" t="str">
        <f ca="1">IF(OFFSET(活動計画書!$K$122,$M18,)="","",OFFSET(活動計画書!$K$122,$M18,))</f>
        <v/>
      </c>
      <c r="Q18" t="str">
        <f ca="1">IF(OFFSET(活動計画書!$L$122,$M18,)="","",OFFSET(活動計画書!$L$122,$M18,))</f>
        <v/>
      </c>
      <c r="R18" t="str">
        <f ca="1">IF(OFFSET(活動計画書!$M$122,$M18,)="","",OFFSET(活動計画書!$M$122,$M18,))</f>
        <v/>
      </c>
      <c r="S18" t="str">
        <f ca="1">IF(OFFSET(活動計画書!$N$122,$M18,)="","",OFFSET(活動計画書!$N$122,$M18,))</f>
        <v/>
      </c>
      <c r="T18" t="str">
        <f ca="1">IF(OFFSET(活動計画書!$O$122,$M18,)="","",OFFSET(活動計画書!$O$122,$M18,))</f>
        <v/>
      </c>
      <c r="U18" t="str">
        <f ca="1">IF(OFFSET(活動計画書!$P$122,$M18,)="","",OFFSET(活動計画書!$P$122,$M18,))</f>
        <v/>
      </c>
      <c r="V18" t="str">
        <f ca="1">IF(OFFSET(活動計画書!$Q$122,$M18,)="","",OFFSET(活動計画書!$Q$122,$M18,))</f>
        <v/>
      </c>
      <c r="W18" t="str">
        <f ca="1">IF(OFFSET(活動計画書!$R$122,$M18,)="","",OFFSET(活動計画書!$R$122,$M18,))</f>
        <v/>
      </c>
      <c r="X18" t="str">
        <f ca="1">IF(OFFSET(活動計画書!$S$122,$M18,)="","",OFFSET(活動計画書!$S$122,$M18,))</f>
        <v/>
      </c>
      <c r="Y18" t="str">
        <f ca="1">IF(OFFSET(活動計画書!$T$122,$M18,)="","",OFFSET(活動計画書!$T$122,$M18,))</f>
        <v/>
      </c>
      <c r="Z18" t="str">
        <f ca="1">IF(OFFSET(活動計画書!$U$122,$M18,)="","",OFFSET(活動計画書!$U$122,$M18,))</f>
        <v/>
      </c>
      <c r="AA18" t="str">
        <f ca="1">IF(OFFSET(活動計画書!$V$122,$M18,)="","",OFFSET(活動計画書!$V$122,$M18,))</f>
        <v/>
      </c>
      <c r="AB18">
        <v>33</v>
      </c>
      <c r="AC18" t="str">
        <f ca="1">IF(OFFSET(活動計画書!$B$157,$AB18,)="","",OFFSET(活動計画書!$B$157,$AB18,))</f>
        <v/>
      </c>
      <c r="AD18" t="str">
        <f ca="1">IF(OFFSET(活動計画書!$D$157,$AB18,)="","",OFFSET(活動計画書!$D$157,$AB18,))</f>
        <v/>
      </c>
      <c r="AE18" t="str">
        <f ca="1">IF(OFFSET(活動計画書!$D$157,$AB18+1,)="","",OFFSET(活動計画書!$D$157,$AB18+1,))</f>
        <v/>
      </c>
      <c r="AF18" t="str">
        <f ca="1">IF(OFFSET(活動計画書!$H$157,$AB18,)="","",OFFSET(活動計画書!$H$157,$AB18,))</f>
        <v/>
      </c>
      <c r="AG18" t="str">
        <f ca="1">IF(OFFSET(活動計画書!$N$157,$AB18,)="","",OFFSET(活動計画書!$N$157,$AB18,))</f>
        <v/>
      </c>
      <c r="AH18" t="str">
        <f ca="1">IF(OFFSET(活動計画書!$P$157,$AB18,)="","",OFFSET(活動計画書!$P$157,$AB18,))</f>
        <v/>
      </c>
      <c r="AI18" t="str">
        <f ca="1">IF(OFFSET(活動計画書!$Q$157,$AB18,)="","",OFFSET(活動計画書!$Q$157,$AB18,))</f>
        <v/>
      </c>
      <c r="AJ18" t="str">
        <f ca="1">IF(OFFSET(活動計画書!$R$157,$AB18,)="","",OFFSET(活動計画書!$R$157,$AB18,))</f>
        <v/>
      </c>
      <c r="AK18" t="str">
        <f ca="1">IF(OFFSET(活動計画書!$S$157,$AB18,)="","",OFFSET(活動計画書!$S$157,$AB18,))</f>
        <v/>
      </c>
      <c r="AL18" t="str">
        <f ca="1">IF(OFFSET(活動計画書!$T$157,$AB18,)="","",OFFSET(活動計画書!$T$157,$AB18,))</f>
        <v/>
      </c>
      <c r="AM18" t="str">
        <f ca="1">IF(OFFSET(活動計画書!$U$157,$AB18,)="","",OFFSET(活動計画書!$U$157,$AB18,))</f>
        <v/>
      </c>
    </row>
    <row r="19" spans="1:39" x14ac:dyDescent="0.15">
      <c r="A19">
        <v>35</v>
      </c>
      <c r="B19" t="str">
        <f ca="1">IF(OFFSET(活動計画書!$B$7,$A19,)="","",OFFSET(活動計画書!$B$7,$A19,))</f>
        <v/>
      </c>
      <c r="C19" t="str">
        <f ca="1">IF(OFFSET(活動計画書!$C$7,$A19+1,)="","",OFFSET(活動計画書!$C$7,$A19+1,))</f>
        <v/>
      </c>
      <c r="D19" t="str">
        <f ca="1">IF(OFFSET(活動計画書!$F$7,$A19+1,)="","",OFFSET(活動計画書!$F$7,$A19+1,))</f>
        <v/>
      </c>
      <c r="E19">
        <v>35</v>
      </c>
      <c r="F19" t="str">
        <f ca="1">IF(OFFSET(活動計画書!$B$19,$E19,)="","",OFFSET(活動計画書!$B$19,$E19,))</f>
        <v/>
      </c>
      <c r="G19" t="str">
        <f ca="1">IF(OFFSET(活動計画書!$C$19,$E19+1,)="","",OFFSET(活動計画書!$C$19,$E19+1,))</f>
        <v/>
      </c>
      <c r="H19" t="str">
        <f ca="1">IF(OFFSET(活動計画書!$F$19,$E19+1,)="","",OFFSET(活動計画書!$F$19,$E19+1,))</f>
        <v/>
      </c>
      <c r="I19">
        <v>35</v>
      </c>
      <c r="J19" t="str">
        <f ca="1">IF(OFFSET(活動計画書!$B$31,$I19,)="","",OFFSET(活動計画書!$B$31,$I19,))</f>
        <v/>
      </c>
      <c r="K19" t="str">
        <f ca="1">IF(OFFSET(活動計画書!$C$31,$I19+1,)="","",OFFSET(活動計画書!$C$31,$I19+1,))</f>
        <v/>
      </c>
      <c r="L19" t="str">
        <f ca="1">IF(OFFSET(活動計画書!$F$31,$I19+1,)="","",OFFSET(活動計画書!$F$31,$I19+1,))</f>
        <v/>
      </c>
      <c r="M19">
        <v>35</v>
      </c>
      <c r="N19" t="str">
        <f ca="1">IF(OFFSET(活動計画書!$E$122,$M19,)="","",OFFSET(活動計画書!$E$122,$M19,))</f>
        <v/>
      </c>
      <c r="O19" t="str">
        <f ca="1">IF(OFFSET(活動計画書!$E$122,$M19+1,)="","",OFFSET(活動計画書!$E$122,$M19+1,))</f>
        <v/>
      </c>
      <c r="P19" t="str">
        <f ca="1">IF(OFFSET(活動計画書!$K$122,$M19,)="","",OFFSET(活動計画書!$K$122,$M19,))</f>
        <v/>
      </c>
      <c r="Q19" t="str">
        <f ca="1">IF(OFFSET(活動計画書!$L$122,$M19,)="","",OFFSET(活動計画書!$L$122,$M19,))</f>
        <v/>
      </c>
      <c r="R19" t="str">
        <f ca="1">IF(OFFSET(活動計画書!$M$122,$M19,)="","",OFFSET(活動計画書!$M$122,$M19,))</f>
        <v/>
      </c>
      <c r="S19" t="str">
        <f ca="1">IF(OFFSET(活動計画書!$N$122,$M19,)="","",OFFSET(活動計画書!$N$122,$M19,))</f>
        <v>（単位はkmか
箇所を選択）</v>
      </c>
      <c r="T19" t="str">
        <f ca="1">IF(OFFSET(活動計画書!$O$122,$M19,)="","",OFFSET(活動計画書!$O$122,$M19,))</f>
        <v/>
      </c>
      <c r="U19" t="str">
        <f ca="1">IF(OFFSET(活動計画書!$P$122,$M19,)="","",OFFSET(活動計画書!$P$122,$M19,))</f>
        <v/>
      </c>
      <c r="V19" t="str">
        <f ca="1">IF(OFFSET(活動計画書!$Q$122,$M19,)="","",OFFSET(活動計画書!$Q$122,$M19,))</f>
        <v>1年目</v>
      </c>
      <c r="W19" t="str">
        <f ca="1">IF(OFFSET(活動計画書!$R$122,$M19,)="","",OFFSET(活動計画書!$R$122,$M19,))</f>
        <v>2年目</v>
      </c>
      <c r="X19" t="str">
        <f ca="1">IF(OFFSET(活動計画書!$S$122,$M19,)="","",OFFSET(活動計画書!$S$122,$M19,))</f>
        <v>3年目</v>
      </c>
      <c r="Y19" t="str">
        <f ca="1">IF(OFFSET(活動計画書!$T$122,$M19,)="","",OFFSET(活動計画書!$T$122,$M19,))</f>
        <v>4年目</v>
      </c>
      <c r="Z19" t="str">
        <f ca="1">IF(OFFSET(活動計画書!$U$122,$M19,)="","",OFFSET(活動計画書!$U$122,$M19,))</f>
        <v>5年目</v>
      </c>
      <c r="AA19" t="str">
        <f ca="1">IF(OFFSET(活動計画書!$V$122,$M19,)="","",OFFSET(活動計画書!$V$122,$M19,))</f>
        <v/>
      </c>
      <c r="AB19">
        <v>35</v>
      </c>
      <c r="AC19" t="str">
        <f ca="1">IF(OFFSET(活動計画書!$B$157,$AB19,)="","",OFFSET(活動計画書!$B$157,$AB19,))</f>
        <v/>
      </c>
      <c r="AD19" t="str">
        <f ca="1">IF(OFFSET(活動計画書!$D$157,$AB19,)="","",OFFSET(活動計画書!$D$157,$AB19,))</f>
        <v/>
      </c>
      <c r="AE19" t="str">
        <f ca="1">IF(OFFSET(活動計画書!$D$157,$AB19+1,)="","",OFFSET(活動計画書!$D$157,$AB19+1,))</f>
        <v/>
      </c>
      <c r="AF19" t="str">
        <f ca="1">IF(OFFSET(活動計画書!$H$157,$AB19,)="","",OFFSET(活動計画書!$H$157,$AB19,))</f>
        <v/>
      </c>
      <c r="AG19" t="str">
        <f ca="1">IF(OFFSET(活動計画書!$N$157,$AB19,)="","",OFFSET(活動計画書!$N$157,$AB19,))</f>
        <v/>
      </c>
      <c r="AH19" t="str">
        <f ca="1">IF(OFFSET(活動計画書!$P$157,$AB19,)="","",OFFSET(活動計画書!$P$157,$AB19,))</f>
        <v/>
      </c>
      <c r="AI19" t="str">
        <f ca="1">IF(OFFSET(活動計画書!$Q$157,$AB19,)="","",OFFSET(活動計画書!$Q$157,$AB19,))</f>
        <v/>
      </c>
      <c r="AJ19" t="str">
        <f ca="1">IF(OFFSET(活動計画書!$R$157,$AB19,)="","",OFFSET(活動計画書!$R$157,$AB19,))</f>
        <v/>
      </c>
      <c r="AK19" t="str">
        <f ca="1">IF(OFFSET(活動計画書!$S$157,$AB19,)="","",OFFSET(活動計画書!$S$157,$AB19,))</f>
        <v/>
      </c>
      <c r="AL19" t="str">
        <f ca="1">IF(OFFSET(活動計画書!$T$157,$AB19,)="","",OFFSET(活動計画書!$T$157,$AB19,))</f>
        <v/>
      </c>
      <c r="AM19" t="str">
        <f ca="1">IF(OFFSET(活動計画書!$U$157,$AB19,)="","",OFFSET(活動計画書!$U$157,$AB19,))</f>
        <v/>
      </c>
    </row>
    <row r="20" spans="1:39" x14ac:dyDescent="0.15">
      <c r="A20">
        <v>37</v>
      </c>
      <c r="B20" t="str">
        <f ca="1">IF(OFFSET(活動計画書!$B$7,$A20,)="","",OFFSET(活動計画書!$B$7,$A20,))</f>
        <v>実施予定年度</v>
      </c>
      <c r="C20" t="str">
        <f ca="1">IF(OFFSET(活動計画書!$C$7,$A20+1,)="","",OFFSET(活動計画書!$C$7,$A20+1,))</f>
        <v/>
      </c>
      <c r="D20" t="str">
        <f ca="1">IF(OFFSET(活動計画書!$F$7,$A20+1,)="","",OFFSET(活動計画書!$F$7,$A20+1,))</f>
        <v/>
      </c>
      <c r="E20">
        <v>37</v>
      </c>
      <c r="F20" t="str">
        <f ca="1">IF(OFFSET(活動計画書!$B$19,$E20,)="","",OFFSET(活動計画書!$B$19,$E20,))</f>
        <v/>
      </c>
      <c r="G20" t="str">
        <f ca="1">IF(OFFSET(活動計画書!$C$19,$E20+1,)="","",OFFSET(活動計画書!$C$19,$E20+1,))</f>
        <v/>
      </c>
      <c r="H20" t="str">
        <f ca="1">IF(OFFSET(活動計画書!$F$19,$E20+1,)="","",OFFSET(活動計画書!$F$19,$E20+1,))</f>
        <v/>
      </c>
      <c r="I20">
        <v>37</v>
      </c>
      <c r="J20" t="str">
        <f ca="1">IF(OFFSET(活動計画書!$B$31,$I20,)="","",OFFSET(活動計画書!$B$31,$I20,))</f>
        <v>実践活動</v>
      </c>
      <c r="K20" t="str">
        <f ca="1">IF(OFFSET(活動計画書!$C$31,$I20+1,)="","",OFFSET(活動計画書!$C$31,$I20+1,))</f>
        <v/>
      </c>
      <c r="L20" t="str">
        <f ca="1">IF(OFFSET(活動計画書!$F$31,$I20+1,)="","",OFFSET(活動計画書!$F$31,$I20+1,))</f>
        <v/>
      </c>
      <c r="M20">
        <v>37</v>
      </c>
      <c r="N20" t="str">
        <f ca="1">IF(OFFSET(活動計画書!$E$122,$M20,)="","",OFFSET(活動計画書!$E$122,$M20,))</f>
        <v/>
      </c>
      <c r="O20" t="str">
        <f ca="1">IF(OFFSET(活動計画書!$E$122,$M20+1,)="","",OFFSET(活動計画書!$E$122,$M20+1,))</f>
        <v/>
      </c>
      <c r="P20" t="str">
        <f ca="1">IF(OFFSET(活動計画書!$K$122,$M20,)="","",OFFSET(活動計画書!$K$122,$M20,))</f>
        <v/>
      </c>
      <c r="Q20" t="str">
        <f ca="1">IF(OFFSET(活動計画書!$L$122,$M20,)="","",OFFSET(活動計画書!$L$122,$M20,))</f>
        <v/>
      </c>
      <c r="R20" t="str">
        <f ca="1">IF(OFFSET(活動計画書!$M$122,$M20,)="","",OFFSET(活動計画書!$M$122,$M20,))</f>
        <v/>
      </c>
      <c r="S20" t="str">
        <f ca="1">IF(OFFSET(活動計画書!$N$122,$M20,)="","",OFFSET(活動計画書!$N$122,$M20,))</f>
        <v/>
      </c>
      <c r="T20" t="str">
        <f ca="1">IF(OFFSET(活動計画書!$O$122,$M20,)="","",OFFSET(活動計画書!$O$122,$M20,))</f>
        <v/>
      </c>
      <c r="U20" t="str">
        <f ca="1">IF(OFFSET(活動計画書!$P$122,$M20,)="","",OFFSET(活動計画書!$P$122,$M20,))</f>
        <v/>
      </c>
      <c r="V20" t="str">
        <f ca="1">IF(OFFSET(活動計画書!$Q$122,$M20,)="","",OFFSET(活動計画書!$Q$122,$M20,))</f>
        <v/>
      </c>
      <c r="W20" t="str">
        <f ca="1">IF(OFFSET(活動計画書!$R$122,$M20,)="","",OFFSET(活動計画書!$R$122,$M20,))</f>
        <v/>
      </c>
      <c r="X20" t="str">
        <f ca="1">IF(OFFSET(活動計画書!$S$122,$M20,)="","",OFFSET(活動計画書!$S$122,$M20,))</f>
        <v/>
      </c>
      <c r="Y20" t="str">
        <f ca="1">IF(OFFSET(活動計画書!$T$122,$M20,)="","",OFFSET(活動計画書!$T$122,$M20,))</f>
        <v/>
      </c>
      <c r="Z20" t="str">
        <f ca="1">IF(OFFSET(活動計画書!$U$122,$M20,)="","",OFFSET(活動計画書!$U$122,$M20,))</f>
        <v/>
      </c>
      <c r="AA20" t="str">
        <f ca="1">IF(OFFSET(活動計画書!$V$122,$M20,)="","",OFFSET(活動計画書!$V$122,$M20,))</f>
        <v/>
      </c>
      <c r="AB20">
        <v>37</v>
      </c>
      <c r="AC20" t="str">
        <f ca="1">IF(OFFSET(活動計画書!$B$157,$AB20,)="","",OFFSET(活動計画書!$B$157,$AB20,))</f>
        <v/>
      </c>
      <c r="AD20" t="str">
        <f ca="1">IF(OFFSET(活動計画書!$D$157,$AB20,)="","",OFFSET(活動計画書!$D$157,$AB20,))</f>
        <v/>
      </c>
      <c r="AE20" t="str">
        <f ca="1">IF(OFFSET(活動計画書!$D$157,$AB20+1,)="","",OFFSET(活動計画書!$D$157,$AB20+1,))</f>
        <v/>
      </c>
      <c r="AF20" t="str">
        <f ca="1">IF(OFFSET(活動計画書!$H$157,$AB20,)="","",OFFSET(活動計画書!$H$157,$AB20,))</f>
        <v/>
      </c>
      <c r="AG20" t="str">
        <f ca="1">IF(OFFSET(活動計画書!$N$157,$AB20,)="","",OFFSET(活動計画書!$N$157,$AB20,))</f>
        <v/>
      </c>
      <c r="AH20" t="str">
        <f ca="1">IF(OFFSET(活動計画書!$P$157,$AB20,)="","",OFFSET(活動計画書!$P$157,$AB20,))</f>
        <v/>
      </c>
      <c r="AI20" t="str">
        <f ca="1">IF(OFFSET(活動計画書!$Q$157,$AB20,)="","",OFFSET(活動計画書!$Q$157,$AB20,))</f>
        <v/>
      </c>
      <c r="AJ20" t="str">
        <f ca="1">IF(OFFSET(活動計画書!$R$157,$AB20,)="","",OFFSET(活動計画書!$R$157,$AB20,))</f>
        <v/>
      </c>
      <c r="AK20" t="str">
        <f ca="1">IF(OFFSET(活動計画書!$S$157,$AB20,)="","",OFFSET(活動計画書!$S$157,$AB20,))</f>
        <v/>
      </c>
      <c r="AL20" t="str">
        <f ca="1">IF(OFFSET(活動計画書!$T$157,$AB20,)="","",OFFSET(活動計画書!$T$157,$AB20,))</f>
        <v/>
      </c>
      <c r="AM20" t="str">
        <f ca="1">IF(OFFSET(活動計画書!$U$157,$AB20,)="","",OFFSET(活動計画書!$U$157,$AB20,))</f>
        <v/>
      </c>
    </row>
    <row r="21" spans="1:39" x14ac:dyDescent="0.15">
      <c r="A21">
        <v>39</v>
      </c>
      <c r="B21" t="str">
        <f ca="1">IF(OFFSET(活動計画書!$B$7,$A21,)="","",OFFSET(活動計画書!$B$7,$A21,))</f>
        <v>以下は市町村担当者と相談の上、記入してください。</v>
      </c>
      <c r="C21" t="str">
        <f ca="1">IF(OFFSET(活動計画書!$C$7,$A21+1,)="","",OFFSET(活動計画書!$C$7,$A21+1,))</f>
        <v/>
      </c>
      <c r="D21" t="str">
        <f ca="1">IF(OFFSET(活動計画書!$F$7,$A21+1,)="","",OFFSET(活動計画書!$F$7,$A21+1,))</f>
        <v/>
      </c>
      <c r="E21">
        <v>39</v>
      </c>
      <c r="F21" t="str">
        <f ca="1">IF(OFFSET(活動計画書!$B$19,$E21,)="","",OFFSET(活動計画書!$B$19,$E21,))</f>
        <v>農地維持支払</v>
      </c>
      <c r="G21" t="str">
        <f ca="1">IF(OFFSET(活動計画書!$C$19,$E21+1,)="","",OFFSET(活動計画書!$C$19,$E21+1,))</f>
        <v/>
      </c>
      <c r="H21" t="str">
        <f ca="1">IF(OFFSET(活動計画書!$F$19,$E21+1,)="","",OFFSET(活動計画書!$F$19,$E21+1,))</f>
        <v/>
      </c>
      <c r="I21">
        <v>39</v>
      </c>
      <c r="J21" t="str">
        <f ca="1">IF(OFFSET(活動計画書!$B$31,$I21,)="","",OFFSET(活動計画書!$B$31,$I21,))</f>
        <v/>
      </c>
      <c r="K21" t="str">
        <f ca="1">IF(OFFSET(活動計画書!$C$31,$I21+1,)="","",OFFSET(活動計画書!$C$31,$I21+1,))</f>
        <v>水路</v>
      </c>
      <c r="L21" t="str">
        <f ca="1">IF(OFFSET(活動計画書!$F$31,$I21+1,)="","",OFFSET(活動計画書!$F$31,$I21+1,))</f>
        <v/>
      </c>
      <c r="M21">
        <v>39</v>
      </c>
      <c r="N21" t="str">
        <f ca="1">IF(OFFSET(活動計画書!$E$122,$M21,)="","",OFFSET(活動計画書!$E$122,$M21,))</f>
        <v/>
      </c>
      <c r="O21" t="str">
        <f ca="1">IF(OFFSET(活動計画書!$E$122,$M21+1,)="","",OFFSET(活動計画書!$E$122,$M21+1,))</f>
        <v/>
      </c>
      <c r="P21" t="str">
        <f ca="1">IF(OFFSET(活動計画書!$K$122,$M21,)="","",OFFSET(活動計画書!$K$122,$M21,))</f>
        <v/>
      </c>
      <c r="Q21" t="str">
        <f ca="1">IF(OFFSET(活動計画書!$L$122,$M21,)="","",OFFSET(活動計画書!$L$122,$M21,))</f>
        <v/>
      </c>
      <c r="R21" t="str">
        <f ca="1">IF(OFFSET(活動計画書!$M$122,$M21,)="","",OFFSET(活動計画書!$M$122,$M21,))</f>
        <v/>
      </c>
      <c r="S21" t="str">
        <f ca="1">IF(OFFSET(活動計画書!$N$122,$M21,)="","",OFFSET(活動計画書!$N$122,$M21,))</f>
        <v/>
      </c>
      <c r="T21" t="str">
        <f ca="1">IF(OFFSET(活動計画書!$O$122,$M21,)="","",OFFSET(活動計画書!$O$122,$M21,))</f>
        <v/>
      </c>
      <c r="U21" t="str">
        <f ca="1">IF(OFFSET(活動計画書!$P$122,$M21,)="","",OFFSET(活動計画書!$P$122,$M21,))</f>
        <v/>
      </c>
      <c r="V21" t="str">
        <f ca="1">IF(OFFSET(活動計画書!$Q$122,$M21,)="","",OFFSET(活動計画書!$Q$122,$M21,))</f>
        <v/>
      </c>
      <c r="W21" t="str">
        <f ca="1">IF(OFFSET(活動計画書!$R$122,$M21,)="","",OFFSET(活動計画書!$R$122,$M21,))</f>
        <v/>
      </c>
      <c r="X21" t="str">
        <f ca="1">IF(OFFSET(活動計画書!$S$122,$M21,)="","",OFFSET(活動計画書!$S$122,$M21,))</f>
        <v/>
      </c>
      <c r="Y21" t="str">
        <f ca="1">IF(OFFSET(活動計画書!$T$122,$M21,)="","",OFFSET(活動計画書!$T$122,$M21,))</f>
        <v/>
      </c>
      <c r="Z21" t="str">
        <f ca="1">IF(OFFSET(活動計画書!$U$122,$M21,)="","",OFFSET(活動計画書!$U$122,$M21,))</f>
        <v/>
      </c>
      <c r="AA21" t="str">
        <f ca="1">IF(OFFSET(活動計画書!$V$122,$M21,)="","",OFFSET(活動計画書!$V$122,$M21,))</f>
        <v/>
      </c>
      <c r="AB21">
        <v>39</v>
      </c>
      <c r="AC21" t="str">
        <f ca="1">IF(OFFSET(活動計画書!$B$157,$AB21,)="","",OFFSET(活動計画書!$B$157,$AB21,))</f>
        <v/>
      </c>
      <c r="AD21" t="str">
        <f ca="1">IF(OFFSET(活動計画書!$D$157,$AB21,)="","",OFFSET(活動計画書!$D$157,$AB21,))</f>
        <v/>
      </c>
      <c r="AE21" t="str">
        <f ca="1">IF(OFFSET(活動計画書!$D$157,$AB21+1,)="","",OFFSET(活動計画書!$D$157,$AB21+1,))</f>
        <v/>
      </c>
      <c r="AF21" t="str">
        <f ca="1">IF(OFFSET(活動計画書!$H$157,$AB21,)="","",OFFSET(活動計画書!$H$157,$AB21,))</f>
        <v/>
      </c>
      <c r="AG21" t="str">
        <f ca="1">IF(OFFSET(活動計画書!$N$157,$AB21,)="","",OFFSET(活動計画書!$N$157,$AB21,))</f>
        <v/>
      </c>
      <c r="AH21" t="str">
        <f ca="1">IF(OFFSET(活動計画書!$P$157,$AB21,)="","",OFFSET(活動計画書!$P$157,$AB21,))</f>
        <v/>
      </c>
      <c r="AI21" t="str">
        <f ca="1">IF(OFFSET(活動計画書!$Q$157,$AB21,)="","",OFFSET(活動計画書!$Q$157,$AB21,))</f>
        <v/>
      </c>
      <c r="AJ21" t="str">
        <f ca="1">IF(OFFSET(活動計画書!$R$157,$AB21,)="","",OFFSET(活動計画書!$R$157,$AB21,))</f>
        <v/>
      </c>
      <c r="AK21" t="str">
        <f ca="1">IF(OFFSET(活動計画書!$S$157,$AB21,)="","",OFFSET(活動計画書!$S$157,$AB21,))</f>
        <v/>
      </c>
      <c r="AL21" t="str">
        <f ca="1">IF(OFFSET(活動計画書!$T$157,$AB21,)="","",OFFSET(活動計画書!$T$157,$AB21,))</f>
        <v/>
      </c>
      <c r="AM21" t="str">
        <f ca="1">IF(OFFSET(活動計画書!$U$157,$AB21,)="","",OFFSET(活動計画書!$U$157,$AB21,))</f>
        <v/>
      </c>
    </row>
    <row r="22" spans="1:39" x14ac:dyDescent="0.15">
      <c r="A22">
        <v>41</v>
      </c>
      <c r="B22" t="str">
        <f ca="1">IF(OFFSET(活動計画書!$B$7,$A22,)="","",OFFSET(活動計画書!$B$7,$A22,))</f>
        <v/>
      </c>
      <c r="C22" t="str">
        <f ca="1">IF(OFFSET(活動計画書!$C$7,$A22+1,)="","",OFFSET(活動計画書!$C$7,$A22+1,))</f>
        <v/>
      </c>
      <c r="D22" t="str">
        <f ca="1">IF(OFFSET(活動計画書!$F$7,$A22+1,)="","",OFFSET(活動計画書!$F$7,$A22+1,))</f>
        <v>都市的地域</v>
      </c>
      <c r="E22">
        <v>41</v>
      </c>
      <c r="F22" t="str">
        <f ca="1">IF(OFFSET(活動計画書!$B$19,$E22,)="","",OFFSET(活動計画書!$B$19,$E22,))</f>
        <v/>
      </c>
      <c r="G22" t="str">
        <f ca="1">IF(OFFSET(活動計画書!$C$19,$E22+1,)="","",OFFSET(活動計画書!$C$19,$E22+1,))</f>
        <v/>
      </c>
      <c r="H22" t="str">
        <f ca="1">IF(OFFSET(活動計画書!$F$19,$E22+1,)="","",OFFSET(活動計画書!$F$19,$E22+1,))</f>
        <v/>
      </c>
      <c r="I22">
        <v>41</v>
      </c>
      <c r="J22" t="str">
        <f ca="1">IF(OFFSET(活動計画書!$B$31,$I22,)="","",OFFSET(活動計画書!$B$31,$I22,))</f>
        <v/>
      </c>
      <c r="K22" t="str">
        <f ca="1">IF(OFFSET(活動計画書!$C$31,$I22+1,)="","",OFFSET(活動計画書!$C$31,$I22+1,))</f>
        <v/>
      </c>
      <c r="L22" t="str">
        <f ca="1">IF(OFFSET(活動計画書!$F$31,$I22+1,)="","",OFFSET(活動計画書!$F$31,$I22+1,))</f>
        <v/>
      </c>
      <c r="M22">
        <v>41</v>
      </c>
      <c r="N22" t="str">
        <f ca="1">IF(OFFSET(活動計画書!$E$122,$M22,)="","",OFFSET(活動計画書!$E$122,$M22,))</f>
        <v/>
      </c>
      <c r="O22" t="str">
        <f ca="1">IF(OFFSET(活動計画書!$E$122,$M22+1,)="","",OFFSET(活動計画書!$E$122,$M22+1,))</f>
        <v/>
      </c>
      <c r="P22" t="str">
        <f ca="1">IF(OFFSET(活動計画書!$K$122,$M22,)="","",OFFSET(活動計画書!$K$122,$M22,))</f>
        <v/>
      </c>
      <c r="Q22" t="str">
        <f ca="1">IF(OFFSET(活動計画書!$L$122,$M22,)="","",OFFSET(活動計画書!$L$122,$M22,))</f>
        <v/>
      </c>
      <c r="R22" t="str">
        <f ca="1">IF(OFFSET(活動計画書!$M$122,$M22,)="","",OFFSET(活動計画書!$M$122,$M22,))</f>
        <v/>
      </c>
      <c r="S22" t="str">
        <f ca="1">IF(OFFSET(活動計画書!$N$122,$M22,)="","",OFFSET(活動計画書!$N$122,$M22,))</f>
        <v/>
      </c>
      <c r="T22" t="str">
        <f ca="1">IF(OFFSET(活動計画書!$O$122,$M22,)="","",OFFSET(活動計画書!$O$122,$M22,))</f>
        <v/>
      </c>
      <c r="U22" t="str">
        <f ca="1">IF(OFFSET(活動計画書!$P$122,$M22,)="","",OFFSET(活動計画書!$P$122,$M22,))</f>
        <v/>
      </c>
      <c r="V22" t="str">
        <f ca="1">IF(OFFSET(活動計画書!$Q$122,$M22,)="","",OFFSET(活動計画書!$Q$122,$M22,))</f>
        <v/>
      </c>
      <c r="W22" t="str">
        <f ca="1">IF(OFFSET(活動計画書!$R$122,$M22,)="","",OFFSET(活動計画書!$R$122,$M22,))</f>
        <v/>
      </c>
      <c r="X22" t="str">
        <f ca="1">IF(OFFSET(活動計画書!$S$122,$M22,)="","",OFFSET(活動計画書!$S$122,$M22,))</f>
        <v/>
      </c>
      <c r="Y22" t="str">
        <f ca="1">IF(OFFSET(活動計画書!$T$122,$M22,)="","",OFFSET(活動計画書!$T$122,$M22,))</f>
        <v/>
      </c>
      <c r="Z22" t="str">
        <f ca="1">IF(OFFSET(活動計画書!$U$122,$M22,)="","",OFFSET(活動計画書!$U$122,$M22,))</f>
        <v/>
      </c>
      <c r="AA22" t="str">
        <f ca="1">IF(OFFSET(活動計画書!$V$122,$M22,)="","",OFFSET(活動計画書!$V$122,$M22,))</f>
        <v/>
      </c>
      <c r="AB22">
        <v>41</v>
      </c>
      <c r="AC22" t="str">
        <f ca="1">IF(OFFSET(活動計画書!$B$157,$AB22,)="","",OFFSET(活動計画書!$B$157,$AB22,))</f>
        <v/>
      </c>
      <c r="AD22" t="str">
        <f ca="1">IF(OFFSET(活動計画書!$D$157,$AB22,)="","",OFFSET(活動計画書!$D$157,$AB22,))</f>
        <v/>
      </c>
      <c r="AE22" t="str">
        <f ca="1">IF(OFFSET(活動計画書!$D$157,$AB22+1,)="","",OFFSET(活動計画書!$D$157,$AB22+1,))</f>
        <v/>
      </c>
      <c r="AF22" t="str">
        <f ca="1">IF(OFFSET(活動計画書!$H$157,$AB22,)="","",OFFSET(活動計画書!$H$157,$AB22,))</f>
        <v/>
      </c>
      <c r="AG22" t="str">
        <f ca="1">IF(OFFSET(活動計画書!$N$157,$AB22,)="","",OFFSET(活動計画書!$N$157,$AB22,))</f>
        <v/>
      </c>
      <c r="AH22" t="str">
        <f ca="1">IF(OFFSET(活動計画書!$P$157,$AB22,)="","",OFFSET(活動計画書!$P$157,$AB22,))</f>
        <v/>
      </c>
      <c r="AI22" t="str">
        <f ca="1">IF(OFFSET(活動計画書!$Q$157,$AB22,)="","",OFFSET(活動計画書!$Q$157,$AB22,))</f>
        <v/>
      </c>
      <c r="AJ22" t="str">
        <f ca="1">IF(OFFSET(活動計画書!$R$157,$AB22,)="","",OFFSET(活動計画書!$R$157,$AB22,))</f>
        <v/>
      </c>
      <c r="AK22" t="str">
        <f ca="1">IF(OFFSET(活動計画書!$S$157,$AB22,)="","",OFFSET(活動計画書!$S$157,$AB22,))</f>
        <v/>
      </c>
      <c r="AL22" t="str">
        <f ca="1">IF(OFFSET(活動計画書!$T$157,$AB22,)="","",OFFSET(活動計画書!$T$157,$AB22,))</f>
        <v/>
      </c>
      <c r="AM22" t="str">
        <f ca="1">IF(OFFSET(活動計画書!$U$157,$AB22,)="","",OFFSET(活動計画書!$U$157,$AB22,))</f>
        <v/>
      </c>
    </row>
    <row r="23" spans="1:39" x14ac:dyDescent="0.15">
      <c r="A23">
        <v>43</v>
      </c>
      <c r="B23" t="str">
        <f ca="1">IF(OFFSET(活動計画書!$B$7,$A23,)="","",OFFSET(活動計画書!$B$7,$A23,))</f>
        <v/>
      </c>
      <c r="C23" t="str">
        <f ca="1">IF(OFFSET(活動計画書!$C$7,$A23+1,)="","",OFFSET(活動計画書!$C$7,$A23+1,))</f>
        <v/>
      </c>
      <c r="D23" t="str">
        <f ca="1">IF(OFFSET(活動計画書!$F$7,$A23+1,)="","",OFFSET(活動計画書!$F$7,$A23+1,))</f>
        <v/>
      </c>
      <c r="E23">
        <v>43</v>
      </c>
      <c r="F23" t="str">
        <f ca="1">IF(OFFSET(活動計画書!$B$19,$E23,)="","",OFFSET(活動計画書!$B$19,$E23,))</f>
        <v/>
      </c>
      <c r="G23" t="str">
        <f ca="1">IF(OFFSET(活動計画書!$C$19,$E23+1,)="","",OFFSET(活動計画書!$C$19,$E23+1,))</f>
        <v/>
      </c>
      <c r="H23" t="str">
        <f ca="1">IF(OFFSET(活動計画書!$F$19,$E23+1,)="","",OFFSET(活動計画書!$F$19,$E23+1,))</f>
        <v/>
      </c>
      <c r="I23">
        <v>43</v>
      </c>
      <c r="J23" t="str">
        <f ca="1">IF(OFFSET(活動計画書!$B$31,$I23,)="","",OFFSET(活動計画書!$B$31,$I23,))</f>
        <v/>
      </c>
      <c r="K23" t="str">
        <f ca="1">IF(OFFSET(活動計画書!$C$31,$I23+1,)="","",OFFSET(活動計画書!$C$31,$I23+1,))</f>
        <v/>
      </c>
      <c r="L23" t="str">
        <f ca="1">IF(OFFSET(活動計画書!$F$31,$I23+1,)="","",OFFSET(活動計画書!$F$31,$I23+1,))</f>
        <v/>
      </c>
      <c r="M23">
        <v>43</v>
      </c>
      <c r="N23" t="str">
        <f ca="1">IF(OFFSET(活動計画書!$E$122,$M23,)="","",OFFSET(活動計画書!$E$122,$M23,))</f>
        <v/>
      </c>
      <c r="O23" t="str">
        <f ca="1">IF(OFFSET(活動計画書!$E$122,$M23+1,)="","",OFFSET(活動計画書!$E$122,$M23+1,))</f>
        <v/>
      </c>
      <c r="P23" t="str">
        <f ca="1">IF(OFFSET(活動計画書!$K$122,$M23,)="","",OFFSET(活動計画書!$K$122,$M23,))</f>
        <v/>
      </c>
      <c r="Q23" t="str">
        <f ca="1">IF(OFFSET(活動計画書!$L$122,$M23,)="","",OFFSET(活動計画書!$L$122,$M23,))</f>
        <v/>
      </c>
      <c r="R23" t="str">
        <f ca="1">IF(OFFSET(活動計画書!$M$122,$M23,)="","",OFFSET(活動計画書!$M$122,$M23,))</f>
        <v/>
      </c>
      <c r="S23" t="str">
        <f ca="1">IF(OFFSET(活動計画書!$N$122,$M23,)="","",OFFSET(活動計画書!$N$122,$M23,))</f>
        <v/>
      </c>
      <c r="T23" t="str">
        <f ca="1">IF(OFFSET(活動計画書!$O$122,$M23,)="","",OFFSET(活動計画書!$O$122,$M23,))</f>
        <v/>
      </c>
      <c r="U23" t="str">
        <f ca="1">IF(OFFSET(活動計画書!$P$122,$M23,)="","",OFFSET(活動計画書!$P$122,$M23,))</f>
        <v/>
      </c>
      <c r="V23" t="str">
        <f ca="1">IF(OFFSET(活動計画書!$Q$122,$M23,)="","",OFFSET(活動計画書!$Q$122,$M23,))</f>
        <v/>
      </c>
      <c r="W23" t="str">
        <f ca="1">IF(OFFSET(活動計画書!$R$122,$M23,)="","",OFFSET(活動計画書!$R$122,$M23,))</f>
        <v/>
      </c>
      <c r="X23" t="str">
        <f ca="1">IF(OFFSET(活動計画書!$S$122,$M23,)="","",OFFSET(活動計画書!$S$122,$M23,))</f>
        <v/>
      </c>
      <c r="Y23" t="str">
        <f ca="1">IF(OFFSET(活動計画書!$T$122,$M23,)="","",OFFSET(活動計画書!$T$122,$M23,))</f>
        <v/>
      </c>
      <c r="Z23" t="str">
        <f ca="1">IF(OFFSET(活動計画書!$U$122,$M23,)="","",OFFSET(活動計画書!$U$122,$M23,))</f>
        <v/>
      </c>
      <c r="AA23" t="str">
        <f ca="1">IF(OFFSET(活動計画書!$V$122,$M23,)="","",OFFSET(活動計画書!$V$122,$M23,))</f>
        <v/>
      </c>
      <c r="AB23">
        <v>43</v>
      </c>
      <c r="AC23" t="str">
        <f ca="1">IF(OFFSET(活動計画書!$B$157,$AB23,)="","",OFFSET(活動計画書!$B$157,$AB23,))</f>
        <v/>
      </c>
      <c r="AD23" t="str">
        <f ca="1">IF(OFFSET(活動計画書!$D$157,$AB23,)="","",OFFSET(活動計画書!$D$157,$AB23,))</f>
        <v/>
      </c>
      <c r="AE23" t="str">
        <f ca="1">IF(OFFSET(活動計画書!$D$157,$AB23+1,)="","",OFFSET(活動計画書!$D$157,$AB23+1,))</f>
        <v/>
      </c>
      <c r="AF23" t="str">
        <f ca="1">IF(OFFSET(活動計画書!$H$157,$AB23,)="","",OFFSET(活動計画書!$H$157,$AB23,))</f>
        <v/>
      </c>
      <c r="AG23" t="str">
        <f ca="1">IF(OFFSET(活動計画書!$N$157,$AB23,)="","",OFFSET(活動計画書!$N$157,$AB23,))</f>
        <v/>
      </c>
      <c r="AH23" t="str">
        <f ca="1">IF(OFFSET(活動計画書!$P$157,$AB23,)="","",OFFSET(活動計画書!$P$157,$AB23,))</f>
        <v/>
      </c>
      <c r="AI23" t="str">
        <f ca="1">IF(OFFSET(活動計画書!$Q$157,$AB23,)="","",OFFSET(活動計画書!$Q$157,$AB23,))</f>
        <v/>
      </c>
      <c r="AJ23" t="str">
        <f ca="1">IF(OFFSET(活動計画書!$R$157,$AB23,)="","",OFFSET(活動計画書!$R$157,$AB23,))</f>
        <v/>
      </c>
      <c r="AK23" t="str">
        <f ca="1">IF(OFFSET(活動計画書!$S$157,$AB23,)="","",OFFSET(活動計画書!$S$157,$AB23,))</f>
        <v/>
      </c>
      <c r="AL23" t="str">
        <f ca="1">IF(OFFSET(活動計画書!$T$157,$AB23,)="","",OFFSET(活動計画書!$T$157,$AB23,))</f>
        <v/>
      </c>
      <c r="AM23" t="str">
        <f ca="1">IF(OFFSET(活動計画書!$U$157,$AB23,)="","",OFFSET(活動計画書!$U$157,$AB23,))</f>
        <v/>
      </c>
    </row>
    <row r="24" spans="1:39" x14ac:dyDescent="0.15">
      <c r="A24">
        <v>45</v>
      </c>
      <c r="B24" t="str">
        <f ca="1">IF(OFFSET(活動計画書!$B$7,$A24,)="","",OFFSET(活動計画書!$B$7,$A24,))</f>
        <v/>
      </c>
      <c r="C24" t="str">
        <f ca="1">IF(OFFSET(活動計画書!$C$7,$A24+1,)="","",OFFSET(活動計画書!$C$7,$A24+1,))</f>
        <v/>
      </c>
      <c r="D24" t="str">
        <f ca="1">IF(OFFSET(活動計画書!$F$7,$A24+1,)="","",OFFSET(活動計画書!$F$7,$A24+1,))</f>
        <v/>
      </c>
      <c r="E24">
        <v>45</v>
      </c>
      <c r="F24" t="str">
        <f ca="1">IF(OFFSET(活動計画書!$B$19,$E24,)="","",OFFSET(活動計画書!$B$19,$E24,))</f>
        <v/>
      </c>
      <c r="G24" t="str">
        <f ca="1">IF(OFFSET(活動計画書!$C$19,$E24+1,)="","",OFFSET(活動計画書!$C$19,$E24+1,))</f>
        <v/>
      </c>
      <c r="H24" t="str">
        <f ca="1">IF(OFFSET(活動計画書!$F$19,$E24+1,)="","",OFFSET(活動計画書!$F$19,$E24+1,))</f>
        <v/>
      </c>
      <c r="I24">
        <v>45</v>
      </c>
      <c r="J24" t="str">
        <f ca="1">IF(OFFSET(活動計画書!$B$31,$I24,)="","",OFFSET(活動計画書!$B$31,$I24,))</f>
        <v/>
      </c>
      <c r="K24" t="str">
        <f ca="1">IF(OFFSET(活動計画書!$C$31,$I24+1,)="","",OFFSET(活動計画書!$C$31,$I24+1,))</f>
        <v>ため池</v>
      </c>
      <c r="L24" t="str">
        <f ca="1">IF(OFFSET(活動計画書!$F$31,$I24+1,)="","",OFFSET(活動計画書!$F$31,$I24+1,))</f>
        <v/>
      </c>
      <c r="M24">
        <v>45</v>
      </c>
      <c r="N24" t="str">
        <f ca="1">IF(OFFSET(活動計画書!$E$122,$M24,)="","",OFFSET(活動計画書!$E$122,$M24,))</f>
        <v/>
      </c>
      <c r="O24" t="str">
        <f ca="1">IF(OFFSET(活動計画書!$E$122,$M24+1,)="","",OFFSET(活動計画書!$E$122,$M24+1,))</f>
        <v/>
      </c>
      <c r="P24" t="str">
        <f ca="1">IF(OFFSET(活動計画書!$K$122,$M24,)="","",OFFSET(活動計画書!$K$122,$M24,))</f>
        <v/>
      </c>
      <c r="Q24" t="str">
        <f ca="1">IF(OFFSET(活動計画書!$L$122,$M24,)="","",OFFSET(活動計画書!$L$122,$M24,))</f>
        <v/>
      </c>
      <c r="R24" t="str">
        <f ca="1">IF(OFFSET(活動計画書!$M$122,$M24,)="","",OFFSET(活動計画書!$M$122,$M24,))</f>
        <v/>
      </c>
      <c r="S24" t="str">
        <f ca="1">IF(OFFSET(活動計画書!$N$122,$M24,)="","",OFFSET(活動計画書!$N$122,$M24,))</f>
        <v/>
      </c>
      <c r="T24" t="str">
        <f ca="1">IF(OFFSET(活動計画書!$O$122,$M24,)="","",OFFSET(活動計画書!$O$122,$M24,))</f>
        <v/>
      </c>
      <c r="U24" t="str">
        <f ca="1">IF(OFFSET(活動計画書!$P$122,$M24,)="","",OFFSET(活動計画書!$P$122,$M24,))</f>
        <v/>
      </c>
      <c r="V24" t="str">
        <f ca="1">IF(OFFSET(活動計画書!$Q$122,$M24,)="","",OFFSET(活動計画書!$Q$122,$M24,))</f>
        <v/>
      </c>
      <c r="W24" t="str">
        <f ca="1">IF(OFFSET(活動計画書!$R$122,$M24,)="","",OFFSET(活動計画書!$R$122,$M24,))</f>
        <v/>
      </c>
      <c r="X24" t="str">
        <f ca="1">IF(OFFSET(活動計画書!$S$122,$M24,)="","",OFFSET(活動計画書!$S$122,$M24,))</f>
        <v/>
      </c>
      <c r="Y24" t="str">
        <f ca="1">IF(OFFSET(活動計画書!$T$122,$M24,)="","",OFFSET(活動計画書!$T$122,$M24,))</f>
        <v/>
      </c>
      <c r="Z24" t="str">
        <f ca="1">IF(OFFSET(活動計画書!$U$122,$M24,)="","",OFFSET(活動計画書!$U$122,$M24,))</f>
        <v/>
      </c>
      <c r="AA24" t="str">
        <f ca="1">IF(OFFSET(活動計画書!$V$122,$M24,)="","",OFFSET(活動計画書!$V$122,$M24,))</f>
        <v/>
      </c>
      <c r="AB24">
        <v>45</v>
      </c>
      <c r="AC24" t="str">
        <f ca="1">IF(OFFSET(活動計画書!$B$157,$AB24,)="","",OFFSET(活動計画書!$B$157,$AB24,))</f>
        <v/>
      </c>
      <c r="AD24" t="str">
        <f ca="1">IF(OFFSET(活動計画書!$D$157,$AB24,)="","",OFFSET(活動計画書!$D$157,$AB24,))</f>
        <v/>
      </c>
      <c r="AE24" t="str">
        <f ca="1">IF(OFFSET(活動計画書!$D$157,$AB24+1,)="","",OFFSET(活動計画書!$D$157,$AB24+1,))</f>
        <v/>
      </c>
      <c r="AF24" t="str">
        <f ca="1">IF(OFFSET(活動計画書!$H$157,$AB24,)="","",OFFSET(活動計画書!$H$157,$AB24,))</f>
        <v/>
      </c>
      <c r="AG24" t="str">
        <f ca="1">IF(OFFSET(活動計画書!$N$157,$AB24,)="","",OFFSET(活動計画書!$N$157,$AB24,))</f>
        <v/>
      </c>
      <c r="AH24" t="str">
        <f ca="1">IF(OFFSET(活動計画書!$P$157,$AB24,)="","",OFFSET(活動計画書!$P$157,$AB24,))</f>
        <v/>
      </c>
      <c r="AI24" t="str">
        <f ca="1">IF(OFFSET(活動計画書!$Q$157,$AB24,)="","",OFFSET(活動計画書!$Q$157,$AB24,))</f>
        <v/>
      </c>
      <c r="AJ24" t="str">
        <f ca="1">IF(OFFSET(活動計画書!$R$157,$AB24,)="","",OFFSET(活動計画書!$R$157,$AB24,))</f>
        <v/>
      </c>
      <c r="AK24" t="str">
        <f ca="1">IF(OFFSET(活動計画書!$S$157,$AB24,)="","",OFFSET(活動計画書!$S$157,$AB24,))</f>
        <v/>
      </c>
      <c r="AL24" t="str">
        <f ca="1">IF(OFFSET(活動計画書!$T$157,$AB24,)="","",OFFSET(活動計画書!$T$157,$AB24,))</f>
        <v/>
      </c>
      <c r="AM24" t="str">
        <f ca="1">IF(OFFSET(活動計画書!$U$157,$AB24,)="","",OFFSET(活動計画書!$U$157,$AB24,))</f>
        <v/>
      </c>
    </row>
    <row r="25" spans="1:39" x14ac:dyDescent="0.15">
      <c r="A25">
        <v>47</v>
      </c>
      <c r="B25" t="str">
        <f ca="1">IF(OFFSET(活動計画書!$B$7,$A25,)="","",OFFSET(活動計画書!$B$7,$A25,))</f>
        <v/>
      </c>
      <c r="C25" t="str">
        <f ca="1">IF(OFFSET(活動計画書!$C$7,$A25+1,)="","",OFFSET(活動計画書!$C$7,$A25+1,))</f>
        <v/>
      </c>
      <c r="D25" t="str">
        <f ca="1">IF(OFFSET(活動計画書!$F$7,$A25+1,)="","",OFFSET(活動計画書!$F$7,$A25+1,))</f>
        <v/>
      </c>
      <c r="E25">
        <v>47</v>
      </c>
      <c r="F25" t="str">
        <f ca="1">IF(OFFSET(活動計画書!$B$19,$E25,)="","",OFFSET(活動計画書!$B$19,$E25,))</f>
        <v/>
      </c>
      <c r="G25" t="str">
        <f ca="1">IF(OFFSET(活動計画書!$C$19,$E25+1,)="","",OFFSET(活動計画書!$C$19,$E25+1,))</f>
        <v/>
      </c>
      <c r="H25" t="str">
        <f ca="1">IF(OFFSET(活動計画書!$F$19,$E25+1,)="","",OFFSET(活動計画書!$F$19,$E25+1,))</f>
        <v/>
      </c>
      <c r="I25">
        <v>47</v>
      </c>
      <c r="J25" t="str">
        <f ca="1">IF(OFFSET(活動計画書!$B$31,$I25,)="","",OFFSET(活動計画書!$B$31,$I25,))</f>
        <v/>
      </c>
      <c r="K25" t="str">
        <f ca="1">IF(OFFSET(活動計画書!$C$31,$I25+1,)="","",OFFSET(活動計画書!$C$31,$I25+1,))</f>
        <v/>
      </c>
      <c r="L25" t="str">
        <f ca="1">IF(OFFSET(活動計画書!$F$31,$I25+1,)="","",OFFSET(活動計画書!$F$31,$I25+1,))</f>
        <v/>
      </c>
      <c r="M25">
        <v>47</v>
      </c>
      <c r="N25" t="str">
        <f ca="1">IF(OFFSET(活動計画書!$E$122,$M25,)="","",OFFSET(活動計画書!$E$122,$M25,))</f>
        <v/>
      </c>
      <c r="O25" t="str">
        <f ca="1">IF(OFFSET(活動計画書!$E$122,$M25+1,)="","",OFFSET(活動計画書!$E$122,$M25+1,))</f>
        <v/>
      </c>
      <c r="P25" t="str">
        <f ca="1">IF(OFFSET(活動計画書!$K$122,$M25,)="","",OFFSET(活動計画書!$K$122,$M25,))</f>
        <v/>
      </c>
      <c r="Q25" t="str">
        <f ca="1">IF(OFFSET(活動計画書!$L$122,$M25,)="","",OFFSET(活動計画書!$L$122,$M25,))</f>
        <v/>
      </c>
      <c r="R25" t="str">
        <f ca="1">IF(OFFSET(活動計画書!$M$122,$M25,)="","",OFFSET(活動計画書!$M$122,$M25,))</f>
        <v/>
      </c>
      <c r="S25" t="str">
        <f ca="1">IF(OFFSET(活動計画書!$N$122,$M25,)="","",OFFSET(活動計画書!$N$122,$M25,))</f>
        <v/>
      </c>
      <c r="T25" t="str">
        <f ca="1">IF(OFFSET(活動計画書!$O$122,$M25,)="","",OFFSET(活動計画書!$O$122,$M25,))</f>
        <v/>
      </c>
      <c r="U25" t="str">
        <f ca="1">IF(OFFSET(活動計画書!$P$122,$M25,)="","",OFFSET(活動計画書!$P$122,$M25,))</f>
        <v/>
      </c>
      <c r="V25" t="str">
        <f ca="1">IF(OFFSET(活動計画書!$Q$122,$M25,)="","",OFFSET(活動計画書!$Q$122,$M25,))</f>
        <v/>
      </c>
      <c r="W25" t="str">
        <f ca="1">IF(OFFSET(活動計画書!$R$122,$M25,)="","",OFFSET(活動計画書!$R$122,$M25,))</f>
        <v/>
      </c>
      <c r="X25" t="str">
        <f ca="1">IF(OFFSET(活動計画書!$S$122,$M25,)="","",OFFSET(活動計画書!$S$122,$M25,))</f>
        <v/>
      </c>
      <c r="Y25" t="str">
        <f ca="1">IF(OFFSET(活動計画書!$T$122,$M25,)="","",OFFSET(活動計画書!$T$122,$M25,))</f>
        <v/>
      </c>
      <c r="Z25" t="str">
        <f ca="1">IF(OFFSET(活動計画書!$U$122,$M25,)="","",OFFSET(活動計画書!$U$122,$M25,))</f>
        <v/>
      </c>
      <c r="AA25" t="str">
        <f ca="1">IF(OFFSET(活動計画書!$V$122,$M25,)="","",OFFSET(活動計画書!$V$122,$M25,))</f>
        <v/>
      </c>
      <c r="AB25">
        <v>47</v>
      </c>
      <c r="AC25" t="str">
        <f ca="1">IF(OFFSET(活動計画書!$B$157,$AB25,)="","",OFFSET(活動計画書!$B$157,$AB25,))</f>
        <v/>
      </c>
      <c r="AD25" t="str">
        <f ca="1">IF(OFFSET(活動計画書!$D$157,$AB25,)="","",OFFSET(活動計画書!$D$157,$AB25,))</f>
        <v/>
      </c>
      <c r="AE25" t="str">
        <f ca="1">IF(OFFSET(活動計画書!$D$157,$AB25+1,)="","",OFFSET(活動計画書!$D$157,$AB25+1,))</f>
        <v/>
      </c>
      <c r="AF25" t="str">
        <f ca="1">IF(OFFSET(活動計画書!$H$157,$AB25,)="","",OFFSET(活動計画書!$H$157,$AB25,))</f>
        <v/>
      </c>
      <c r="AG25" t="str">
        <f ca="1">IF(OFFSET(活動計画書!$N$157,$AB25,)="","",OFFSET(活動計画書!$N$157,$AB25,))</f>
        <v/>
      </c>
      <c r="AH25" t="str">
        <f ca="1">IF(OFFSET(活動計画書!$P$157,$AB25,)="","",OFFSET(活動計画書!$P$157,$AB25,))</f>
        <v/>
      </c>
      <c r="AI25" t="str">
        <f ca="1">IF(OFFSET(活動計画書!$Q$157,$AB25,)="","",OFFSET(活動計画書!$Q$157,$AB25,))</f>
        <v/>
      </c>
      <c r="AJ25" t="str">
        <f ca="1">IF(OFFSET(活動計画書!$R$157,$AB25,)="","",OFFSET(活動計画書!$R$157,$AB25,))</f>
        <v/>
      </c>
      <c r="AK25" t="str">
        <f ca="1">IF(OFFSET(活動計画書!$S$157,$AB25,)="","",OFFSET(活動計画書!$S$157,$AB25,))</f>
        <v/>
      </c>
      <c r="AL25" t="str">
        <f ca="1">IF(OFFSET(活動計画書!$T$157,$AB25,)="","",OFFSET(活動計画書!$T$157,$AB25,))</f>
        <v/>
      </c>
      <c r="AM25" t="str">
        <f ca="1">IF(OFFSET(活動計画書!$U$157,$AB25,)="","",OFFSET(活動計画書!$U$157,$AB25,))</f>
        <v/>
      </c>
    </row>
    <row r="26" spans="1:39" x14ac:dyDescent="0.15">
      <c r="A26">
        <v>49</v>
      </c>
      <c r="B26" t="str">
        <f ca="1">IF(OFFSET(活動計画書!$B$7,$A26,)="","",OFFSET(活動計画書!$B$7,$A26,))</f>
        <v/>
      </c>
      <c r="C26" t="str">
        <f ca="1">IF(OFFSET(活動計画書!$C$7,$A26+1,)="","",OFFSET(活動計画書!$C$7,$A26+1,))</f>
        <v/>
      </c>
      <c r="D26" t="str">
        <f ca="1">IF(OFFSET(活動計画書!$F$7,$A26+1,)="","",OFFSET(活動計画書!$F$7,$A26+1,))</f>
        <v/>
      </c>
      <c r="E26">
        <v>49</v>
      </c>
      <c r="F26" t="str">
        <f ca="1">IF(OFFSET(活動計画書!$B$19,$E26,)="","",OFFSET(活動計画書!$B$19,$E26,))</f>
        <v>実践活動</v>
      </c>
      <c r="G26" t="str">
        <f ca="1">IF(OFFSET(活動計画書!$C$19,$E26+1,)="","",OFFSET(活動計画書!$C$19,$E26+1,))</f>
        <v/>
      </c>
      <c r="H26" t="str">
        <f ca="1">IF(OFFSET(活動計画書!$F$19,$E26+1,)="","",OFFSET(活動計画書!$F$19,$E26+1,))</f>
        <v/>
      </c>
      <c r="I26">
        <v>49</v>
      </c>
      <c r="J26" t="str">
        <f ca="1">IF(OFFSET(活動計画書!$B$31,$I26,)="","",OFFSET(活動計画書!$B$31,$I26,))</f>
        <v/>
      </c>
      <c r="K26" t="str">
        <f ca="1">IF(OFFSET(活動計画書!$C$31,$I26+1,)="","",OFFSET(活動計画書!$C$31,$I26+1,))</f>
        <v/>
      </c>
      <c r="L26" t="str">
        <f ca="1">IF(OFFSET(活動計画書!$F$31,$I26+1,)="","",OFFSET(活動計画書!$F$31,$I26+1,))</f>
        <v/>
      </c>
      <c r="M26">
        <v>49</v>
      </c>
      <c r="N26" t="str">
        <f ca="1">IF(OFFSET(活動計画書!$E$122,$M26,)="","",OFFSET(活動計画書!$E$122,$M26,))</f>
        <v/>
      </c>
      <c r="O26" t="str">
        <f ca="1">IF(OFFSET(活動計画書!$E$122,$M26+1,)="","",OFFSET(活動計画書!$E$122,$M26+1,))</f>
        <v/>
      </c>
      <c r="P26" t="str">
        <f ca="1">IF(OFFSET(活動計画書!$K$122,$M26,)="","",OFFSET(活動計画書!$K$122,$M26,))</f>
        <v/>
      </c>
      <c r="Q26" t="str">
        <f ca="1">IF(OFFSET(活動計画書!$L$122,$M26,)="","",OFFSET(活動計画書!$L$122,$M26,))</f>
        <v/>
      </c>
      <c r="R26" t="str">
        <f ca="1">IF(OFFSET(活動計画書!$M$122,$M26,)="","",OFFSET(活動計画書!$M$122,$M26,))</f>
        <v/>
      </c>
      <c r="S26" t="str">
        <f ca="1">IF(OFFSET(活動計画書!$N$122,$M26,)="","",OFFSET(活動計画書!$N$122,$M26,))</f>
        <v/>
      </c>
      <c r="T26" t="str">
        <f ca="1">IF(OFFSET(活動計画書!$O$122,$M26,)="","",OFFSET(活動計画書!$O$122,$M26,))</f>
        <v/>
      </c>
      <c r="U26" t="str">
        <f ca="1">IF(OFFSET(活動計画書!$P$122,$M26,)="","",OFFSET(活動計画書!$P$122,$M26,))</f>
        <v/>
      </c>
      <c r="V26" t="str">
        <f ca="1">IF(OFFSET(活動計画書!$Q$122,$M26,)="","",OFFSET(活動計画書!$Q$122,$M26,))</f>
        <v/>
      </c>
      <c r="W26" t="str">
        <f ca="1">IF(OFFSET(活動計画書!$R$122,$M26,)="","",OFFSET(活動計画書!$R$122,$M26,))</f>
        <v/>
      </c>
      <c r="X26" t="str">
        <f ca="1">IF(OFFSET(活動計画書!$S$122,$M26,)="","",OFFSET(活動計画書!$S$122,$M26,))</f>
        <v/>
      </c>
      <c r="Y26" t="str">
        <f ca="1">IF(OFFSET(活動計画書!$T$122,$M26,)="","",OFFSET(活動計画書!$T$122,$M26,))</f>
        <v/>
      </c>
      <c r="Z26" t="str">
        <f ca="1">IF(OFFSET(活動計画書!$U$122,$M26,)="","",OFFSET(活動計画書!$U$122,$M26,))</f>
        <v/>
      </c>
      <c r="AA26" t="str">
        <f ca="1">IF(OFFSET(活動計画書!$V$122,$M26,)="","",OFFSET(活動計画書!$V$122,$M26,))</f>
        <v/>
      </c>
      <c r="AB26">
        <v>49</v>
      </c>
      <c r="AC26" t="str">
        <f ca="1">IF(OFFSET(活動計画書!$B$157,$AB26,)="","",OFFSET(活動計画書!$B$157,$AB26,))</f>
        <v/>
      </c>
      <c r="AD26" t="str">
        <f ca="1">IF(OFFSET(活動計画書!$D$157,$AB26,)="","",OFFSET(活動計画書!$D$157,$AB26,))</f>
        <v/>
      </c>
      <c r="AE26" t="str">
        <f ca="1">IF(OFFSET(活動計画書!$D$157,$AB26+1,)="","",OFFSET(活動計画書!$D$157,$AB26+1,))</f>
        <v/>
      </c>
      <c r="AF26" t="str">
        <f ca="1">IF(OFFSET(活動計画書!$H$157,$AB26,)="","",OFFSET(活動計画書!$H$157,$AB26,))</f>
        <v/>
      </c>
      <c r="AG26" t="str">
        <f ca="1">IF(OFFSET(活動計画書!$N$157,$AB26,)="","",OFFSET(活動計画書!$N$157,$AB26,))</f>
        <v/>
      </c>
      <c r="AH26" t="str">
        <f ca="1">IF(OFFSET(活動計画書!$P$157,$AB26,)="","",OFFSET(活動計画書!$P$157,$AB26,))</f>
        <v/>
      </c>
      <c r="AI26" t="str">
        <f ca="1">IF(OFFSET(活動計画書!$Q$157,$AB26,)="","",OFFSET(活動計画書!$Q$157,$AB26,))</f>
        <v/>
      </c>
      <c r="AJ26" t="str">
        <f ca="1">IF(OFFSET(活動計画書!$R$157,$AB26,)="","",OFFSET(活動計画書!$R$157,$AB26,))</f>
        <v/>
      </c>
      <c r="AK26" t="str">
        <f ca="1">IF(OFFSET(活動計画書!$S$157,$AB26,)="","",OFFSET(活動計画書!$S$157,$AB26,))</f>
        <v/>
      </c>
      <c r="AL26" t="str">
        <f ca="1">IF(OFFSET(活動計画書!$T$157,$AB26,)="","",OFFSET(活動計画書!$T$157,$AB26,))</f>
        <v/>
      </c>
      <c r="AM26" t="str">
        <f ca="1">IF(OFFSET(活動計画書!$U$157,$AB26,)="","",OFFSET(活動計画書!$U$157,$AB26,))</f>
        <v/>
      </c>
    </row>
    <row r="27" spans="1:39" x14ac:dyDescent="0.15">
      <c r="A27">
        <v>51</v>
      </c>
      <c r="B27" t="str">
        <f ca="1">IF(OFFSET(活動計画書!$B$7,$A27,)="","",OFFSET(活動計画書!$B$7,$A27,))</f>
        <v>農地維持支払</v>
      </c>
      <c r="C27" t="str">
        <f ca="1">IF(OFFSET(活動計画書!$C$7,$A27+1,)="","",OFFSET(活動計画書!$C$7,$A27+1,))</f>
        <v/>
      </c>
      <c r="D27" t="str">
        <f ca="1">IF(OFFSET(活動計画書!$F$7,$A27+1,)="","",OFFSET(活動計画書!$F$7,$A27+1,))</f>
        <v/>
      </c>
      <c r="E27">
        <v>51</v>
      </c>
      <c r="F27" t="str">
        <f ca="1">IF(OFFSET(活動計画書!$B$19,$E27,)="","",OFFSET(活動計画書!$B$19,$E27,))</f>
        <v/>
      </c>
      <c r="G27" t="str">
        <f ca="1">IF(OFFSET(活動計画書!$C$19,$E27+1,)="","",OFFSET(活動計画書!$C$19,$E27+1,))</f>
        <v>水路</v>
      </c>
      <c r="H27" t="str">
        <f ca="1">IF(OFFSET(活動計画書!$F$19,$E27+1,)="","",OFFSET(活動計画書!$F$19,$E27+1,))</f>
        <v/>
      </c>
      <c r="I27">
        <v>51</v>
      </c>
      <c r="J27" t="str">
        <f ca="1">IF(OFFSET(活動計画書!$B$31,$I27,)="","",OFFSET(活動計画書!$B$31,$I27,))</f>
        <v>地域資源の適切な保全管理のための推進活動について、１）～４）を記入してください。</v>
      </c>
      <c r="K27" t="str">
        <f ca="1">IF(OFFSET(活動計画書!$C$31,$I27+1,)="","",OFFSET(活動計画書!$C$31,$I27+1,))</f>
        <v/>
      </c>
      <c r="L27" t="str">
        <f ca="1">IF(OFFSET(活動計画書!$F$31,$I27+1,)="","",OFFSET(活動計画書!$F$31,$I27+1,))</f>
        <v/>
      </c>
      <c r="M27">
        <v>51</v>
      </c>
      <c r="N27" t="str">
        <f ca="1">IF(OFFSET(活動計画書!$E$122,$M27,)="","",OFFSET(活動計画書!$E$122,$M27,))</f>
        <v/>
      </c>
      <c r="O27" t="str">
        <f ca="1">IF(OFFSET(活動計画書!$E$122,$M27+1,)="","",OFFSET(活動計画書!$E$122,$M27+1,))</f>
        <v/>
      </c>
      <c r="P27" t="str">
        <f ca="1">IF(OFFSET(活動計画書!$K$122,$M27,)="","",OFFSET(活動計画書!$K$122,$M27,))</f>
        <v/>
      </c>
      <c r="Q27" t="str">
        <f ca="1">IF(OFFSET(活動計画書!$L$122,$M27,)="","",OFFSET(活動計画書!$L$122,$M27,))</f>
        <v/>
      </c>
      <c r="R27" t="str">
        <f ca="1">IF(OFFSET(活動計画書!$M$122,$M27,)="","",OFFSET(活動計画書!$M$122,$M27,))</f>
        <v/>
      </c>
      <c r="S27" t="str">
        <f ca="1">IF(OFFSET(活動計画書!$N$122,$M27,)="","",OFFSET(活動計画書!$N$122,$M27,))</f>
        <v/>
      </c>
      <c r="T27" t="str">
        <f ca="1">IF(OFFSET(活動計画書!$O$122,$M27,)="","",OFFSET(活動計画書!$O$122,$M27,))</f>
        <v/>
      </c>
      <c r="U27" t="str">
        <f ca="1">IF(OFFSET(活動計画書!$P$122,$M27,)="","",OFFSET(活動計画書!$P$122,$M27,))</f>
        <v/>
      </c>
      <c r="V27" t="str">
        <f ca="1">IF(OFFSET(活動計画書!$Q$122,$M27,)="","",OFFSET(活動計画書!$Q$122,$M27,))</f>
        <v/>
      </c>
      <c r="W27" t="str">
        <f ca="1">IF(OFFSET(活動計画書!$R$122,$M27,)="","",OFFSET(活動計画書!$R$122,$M27,))</f>
        <v/>
      </c>
      <c r="X27" t="str">
        <f ca="1">IF(OFFSET(活動計画書!$S$122,$M27,)="","",OFFSET(活動計画書!$S$122,$M27,))</f>
        <v/>
      </c>
      <c r="Y27" t="str">
        <f ca="1">IF(OFFSET(活動計画書!$T$122,$M27,)="","",OFFSET(活動計画書!$T$122,$M27,))</f>
        <v/>
      </c>
      <c r="Z27" t="str">
        <f ca="1">IF(OFFSET(活動計画書!$U$122,$M27,)="","",OFFSET(活動計画書!$U$122,$M27,))</f>
        <v/>
      </c>
      <c r="AA27" t="str">
        <f ca="1">IF(OFFSET(活動計画書!$V$122,$M27,)="","",OFFSET(活動計画書!$V$122,$M27,))</f>
        <v/>
      </c>
      <c r="AB27">
        <v>51</v>
      </c>
      <c r="AC27" t="str">
        <f ca="1">IF(OFFSET(活動計画書!$B$157,$AB27,)="","",OFFSET(活動計画書!$B$157,$AB27,))</f>
        <v/>
      </c>
      <c r="AD27" t="str">
        <f ca="1">IF(OFFSET(活動計画書!$D$157,$AB27,)="","",OFFSET(活動計画書!$D$157,$AB27,))</f>
        <v/>
      </c>
      <c r="AE27" t="str">
        <f ca="1">IF(OFFSET(活動計画書!$D$157,$AB27+1,)="","",OFFSET(活動計画書!$D$157,$AB27+1,))</f>
        <v/>
      </c>
      <c r="AF27" t="str">
        <f ca="1">IF(OFFSET(活動計画書!$H$157,$AB27,)="","",OFFSET(活動計画書!$H$157,$AB27,))</f>
        <v/>
      </c>
      <c r="AG27" t="str">
        <f ca="1">IF(OFFSET(活動計画書!$N$157,$AB27,)="","",OFFSET(活動計画書!$N$157,$AB27,))</f>
        <v/>
      </c>
      <c r="AH27" t="str">
        <f ca="1">IF(OFFSET(活動計画書!$P$157,$AB27,)="","",OFFSET(活動計画書!$P$157,$AB27,))</f>
        <v/>
      </c>
      <c r="AI27" t="str">
        <f ca="1">IF(OFFSET(活動計画書!$Q$157,$AB27,)="","",OFFSET(活動計画書!$Q$157,$AB27,))</f>
        <v/>
      </c>
      <c r="AJ27" t="str">
        <f ca="1">IF(OFFSET(活動計画書!$R$157,$AB27,)="","",OFFSET(活動計画書!$R$157,$AB27,))</f>
        <v/>
      </c>
      <c r="AK27" t="str">
        <f ca="1">IF(OFFSET(活動計画書!$S$157,$AB27,)="","",OFFSET(活動計画書!$S$157,$AB27,))</f>
        <v/>
      </c>
      <c r="AL27" t="str">
        <f ca="1">IF(OFFSET(活動計画書!$T$157,$AB27,)="","",OFFSET(活動計画書!$T$157,$AB27,))</f>
        <v/>
      </c>
      <c r="AM27" t="str">
        <f ca="1">IF(OFFSET(活動計画書!$U$157,$AB27,)="","",OFFSET(活動計画書!$U$157,$AB27,))</f>
        <v/>
      </c>
    </row>
    <row r="28" spans="1:39" x14ac:dyDescent="0.15">
      <c r="A28">
        <v>53</v>
      </c>
      <c r="B28" t="str">
        <f ca="1">IF(OFFSET(活動計画書!$B$7,$A28,)="","",OFFSET(活動計画書!$B$7,$A28,))</f>
        <v/>
      </c>
      <c r="C28" t="str">
        <f ca="1">IF(OFFSET(活動計画書!$C$7,$A28+1,)="","",OFFSET(活動計画書!$C$7,$A28+1,))</f>
        <v/>
      </c>
      <c r="D28" t="str">
        <f ca="1">IF(OFFSET(活動計画書!$F$7,$A28+1,)="","",OFFSET(活動計画書!$F$7,$A28+1,))</f>
        <v/>
      </c>
      <c r="E28">
        <v>53</v>
      </c>
      <c r="F28" t="str">
        <f ca="1">IF(OFFSET(活動計画書!$B$19,$E28,)="","",OFFSET(活動計画書!$B$19,$E28,))</f>
        <v/>
      </c>
      <c r="G28" t="str">
        <f ca="1">IF(OFFSET(活動計画書!$C$19,$E28+1,)="","",OFFSET(活動計画書!$C$19,$E28+1,))</f>
        <v/>
      </c>
      <c r="H28" t="str">
        <f ca="1">IF(OFFSET(活動計画書!$F$19,$E28+1,)="","",OFFSET(活動計画書!$F$19,$E28+1,))</f>
        <v/>
      </c>
      <c r="I28">
        <v>53</v>
      </c>
      <c r="J28" t="str">
        <f ca="1">IF(OFFSET(活動計画書!$B$31,$I28,)="","",OFFSET(活動計画書!$B$31,$I28,))</f>
        <v/>
      </c>
      <c r="K28" t="str">
        <f ca="1">IF(OFFSET(活動計画書!$C$31,$I28+1,)="","",OFFSET(活動計画書!$C$31,$I28+1,))</f>
        <v>②集落営農組織を基礎とした地域ぐるみの保全管理</v>
      </c>
      <c r="L28" t="str">
        <f ca="1">IF(OFFSET(活動計画書!$F$31,$I28+1,)="","",OFFSET(活動計画書!$F$31,$I28+1,))</f>
        <v/>
      </c>
      <c r="M28">
        <v>53</v>
      </c>
      <c r="N28" t="str">
        <f ca="1">IF(OFFSET(活動計画書!$E$122,$M28,)="","",OFFSET(活動計画書!$E$122,$M28,))</f>
        <v/>
      </c>
      <c r="O28" t="str">
        <f ca="1">IF(OFFSET(活動計画書!$E$122,$M28+1,)="","",OFFSET(活動計画書!$E$122,$M28+1,))</f>
        <v/>
      </c>
      <c r="P28" t="str">
        <f ca="1">IF(OFFSET(活動計画書!$K$122,$M28,)="","",OFFSET(活動計画書!$K$122,$M28,))</f>
        <v/>
      </c>
      <c r="Q28" t="str">
        <f ca="1">IF(OFFSET(活動計画書!$L$122,$M28,)="","",OFFSET(活動計画書!$L$122,$M28,))</f>
        <v/>
      </c>
      <c r="R28" t="str">
        <f ca="1">IF(OFFSET(活動計画書!$M$122,$M28,)="","",OFFSET(活動計画書!$M$122,$M28,))</f>
        <v/>
      </c>
      <c r="S28" t="str">
        <f ca="1">IF(OFFSET(活動計画書!$N$122,$M28,)="","",OFFSET(活動計画書!$N$122,$M28,))</f>
        <v/>
      </c>
      <c r="T28" t="str">
        <f ca="1">IF(OFFSET(活動計画書!$O$122,$M28,)="","",OFFSET(活動計画書!$O$122,$M28,))</f>
        <v/>
      </c>
      <c r="U28" t="str">
        <f ca="1">IF(OFFSET(活動計画書!$P$122,$M28,)="","",OFFSET(活動計画書!$P$122,$M28,))</f>
        <v/>
      </c>
      <c r="V28" t="str">
        <f ca="1">IF(OFFSET(活動計画書!$Q$122,$M28,)="","",OFFSET(活動計画書!$Q$122,$M28,))</f>
        <v/>
      </c>
      <c r="W28" t="str">
        <f ca="1">IF(OFFSET(活動計画書!$R$122,$M28,)="","",OFFSET(活動計画書!$R$122,$M28,))</f>
        <v/>
      </c>
      <c r="X28" t="str">
        <f ca="1">IF(OFFSET(活動計画書!$S$122,$M28,)="","",OFFSET(活動計画書!$S$122,$M28,))</f>
        <v/>
      </c>
      <c r="Y28" t="str">
        <f ca="1">IF(OFFSET(活動計画書!$T$122,$M28,)="","",OFFSET(活動計画書!$T$122,$M28,))</f>
        <v/>
      </c>
      <c r="Z28" t="str">
        <f ca="1">IF(OFFSET(活動計画書!$U$122,$M28,)="","",OFFSET(活動計画書!$U$122,$M28,))</f>
        <v/>
      </c>
      <c r="AA28" t="str">
        <f ca="1">IF(OFFSET(活動計画書!$V$122,$M28,)="","",OFFSET(活動計画書!$V$122,$M28,))</f>
        <v/>
      </c>
      <c r="AB28">
        <v>53</v>
      </c>
      <c r="AC28" t="str">
        <f ca="1">IF(OFFSET(活動計画書!$B$157,$AB28,)="","",OFFSET(活動計画書!$B$157,$AB28,))</f>
        <v/>
      </c>
      <c r="AD28" t="str">
        <f ca="1">IF(OFFSET(活動計画書!$D$157,$AB28,)="","",OFFSET(活動計画書!$D$157,$AB28,))</f>
        <v/>
      </c>
      <c r="AE28" t="str">
        <f ca="1">IF(OFFSET(活動計画書!$D$157,$AB28+1,)="","",OFFSET(活動計画書!$D$157,$AB28+1,))</f>
        <v/>
      </c>
      <c r="AF28" t="str">
        <f ca="1">IF(OFFSET(活動計画書!$H$157,$AB28,)="","",OFFSET(活動計画書!$H$157,$AB28,))</f>
        <v/>
      </c>
      <c r="AG28" t="str">
        <f ca="1">IF(OFFSET(活動計画書!$N$157,$AB28,)="","",OFFSET(活動計画書!$N$157,$AB28,))</f>
        <v/>
      </c>
      <c r="AH28" t="str">
        <f ca="1">IF(OFFSET(活動計画書!$P$157,$AB28,)="","",OFFSET(活動計画書!$P$157,$AB28,))</f>
        <v/>
      </c>
      <c r="AI28" t="str">
        <f ca="1">IF(OFFSET(活動計画書!$Q$157,$AB28,)="","",OFFSET(活動計画書!$Q$157,$AB28,))</f>
        <v/>
      </c>
      <c r="AJ28" t="str">
        <f ca="1">IF(OFFSET(活動計画書!$R$157,$AB28,)="","",OFFSET(活動計画書!$R$157,$AB28,))</f>
        <v/>
      </c>
      <c r="AK28" t="str">
        <f ca="1">IF(OFFSET(活動計画書!$S$157,$AB28,)="","",OFFSET(活動計画書!$S$157,$AB28,))</f>
        <v/>
      </c>
      <c r="AL28" t="str">
        <f ca="1">IF(OFFSET(活動計画書!$T$157,$AB28,)="","",OFFSET(活動計画書!$T$157,$AB28,))</f>
        <v/>
      </c>
      <c r="AM28" t="str">
        <f ca="1">IF(OFFSET(活動計画書!$U$157,$AB28,)="","",OFFSET(活動計画書!$U$157,$AB28,))</f>
        <v/>
      </c>
    </row>
    <row r="29" spans="1:39" x14ac:dyDescent="0.15">
      <c r="A29">
        <v>55</v>
      </c>
      <c r="B29" t="str">
        <f ca="1">IF(OFFSET(活動計画書!$B$7,$A29,)="","",OFFSET(活動計画書!$B$7,$A29,))</f>
        <v/>
      </c>
      <c r="C29" t="str">
        <f ca="1">IF(OFFSET(活動計画書!$C$7,$A29+1,)="","",OFFSET(活動計画書!$C$7,$A29+1,))</f>
        <v/>
      </c>
      <c r="D29" t="str">
        <f ca="1">IF(OFFSET(活動計画書!$F$7,$A29+1,)="","",OFFSET(活動計画書!$F$7,$A29+1,))</f>
        <v/>
      </c>
      <c r="E29">
        <v>55</v>
      </c>
      <c r="F29" t="str">
        <f ca="1">IF(OFFSET(活動計画書!$B$19,$E29,)="","",OFFSET(活動計画書!$B$19,$E29,))</f>
        <v/>
      </c>
      <c r="G29" t="str">
        <f ca="1">IF(OFFSET(活動計画書!$C$19,$E29+1,)="","",OFFSET(活動計画書!$C$19,$E29+1,))</f>
        <v/>
      </c>
      <c r="H29" t="str">
        <f ca="1">IF(OFFSET(活動計画書!$F$19,$E29+1,)="","",OFFSET(活動計画書!$F$19,$E29+1,))</f>
        <v/>
      </c>
      <c r="I29">
        <v>55</v>
      </c>
      <c r="J29" t="str">
        <f ca="1">IF(OFFSET(活動計画書!$B$31,$I29,)="","",OFFSET(活動計画書!$B$31,$I29,))</f>
        <v/>
      </c>
      <c r="K29" t="str">
        <f ca="1">IF(OFFSET(活動計画書!$C$31,$I29+1,)="","",OFFSET(活動計画書!$C$31,$I29+1,))</f>
        <v/>
      </c>
      <c r="L29" t="str">
        <f ca="1">IF(OFFSET(活動計画書!$F$31,$I29+1,)="","",OFFSET(活動計画書!$F$31,$I29+1,))</f>
        <v/>
      </c>
      <c r="M29">
        <v>55</v>
      </c>
      <c r="N29" t="str">
        <f ca="1">IF(OFFSET(活動計画書!$E$122,$M29,)="","",OFFSET(活動計画書!$E$122,$M29,))</f>
        <v/>
      </c>
      <c r="O29" t="str">
        <f ca="1">IF(OFFSET(活動計画書!$E$122,$M29+1,)="","",OFFSET(活動計画書!$E$122,$M29+1,))</f>
        <v/>
      </c>
      <c r="P29" t="str">
        <f ca="1">IF(OFFSET(活動計画書!$K$122,$M29,)="","",OFFSET(活動計画書!$K$122,$M29,))</f>
        <v/>
      </c>
      <c r="Q29" t="str">
        <f ca="1">IF(OFFSET(活動計画書!$L$122,$M29,)="","",OFFSET(活動計画書!$L$122,$M29,))</f>
        <v/>
      </c>
      <c r="R29" t="str">
        <f ca="1">IF(OFFSET(活動計画書!$M$122,$M29,)="","",OFFSET(活動計画書!$M$122,$M29,))</f>
        <v/>
      </c>
      <c r="S29" t="str">
        <f ca="1">IF(OFFSET(活動計画書!$N$122,$M29,)="","",OFFSET(活動計画書!$N$122,$M29,))</f>
        <v/>
      </c>
      <c r="T29" t="str">
        <f ca="1">IF(OFFSET(活動計画書!$O$122,$M29,)="","",OFFSET(活動計画書!$O$122,$M29,))</f>
        <v/>
      </c>
      <c r="U29" t="str">
        <f ca="1">IF(OFFSET(活動計画書!$P$122,$M29,)="","",OFFSET(活動計画書!$P$122,$M29,))</f>
        <v/>
      </c>
      <c r="V29" t="str">
        <f ca="1">IF(OFFSET(活動計画書!$Q$122,$M29,)="","",OFFSET(活動計画書!$Q$122,$M29,))</f>
        <v/>
      </c>
      <c r="W29" t="str">
        <f ca="1">IF(OFFSET(活動計画書!$R$122,$M29,)="","",OFFSET(活動計画書!$R$122,$M29,))</f>
        <v/>
      </c>
      <c r="X29" t="str">
        <f ca="1">IF(OFFSET(活動計画書!$S$122,$M29,)="","",OFFSET(活動計画書!$S$122,$M29,))</f>
        <v/>
      </c>
      <c r="Y29" t="str">
        <f ca="1">IF(OFFSET(活動計画書!$T$122,$M29,)="","",OFFSET(活動計画書!$T$122,$M29,))</f>
        <v/>
      </c>
      <c r="Z29" t="str">
        <f ca="1">IF(OFFSET(活動計画書!$U$122,$M29,)="","",OFFSET(活動計画書!$U$122,$M29,))</f>
        <v/>
      </c>
      <c r="AA29" t="str">
        <f ca="1">IF(OFFSET(活動計画書!$V$122,$M29,)="","",OFFSET(活動計画書!$V$122,$M29,))</f>
        <v/>
      </c>
      <c r="AB29">
        <v>55</v>
      </c>
      <c r="AC29" t="str">
        <f ca="1">IF(OFFSET(活動計画書!$B$157,$AB29,)="","",OFFSET(活動計画書!$B$157,$AB29,))</f>
        <v/>
      </c>
      <c r="AD29" t="str">
        <f ca="1">IF(OFFSET(活動計画書!$D$157,$AB29,)="","",OFFSET(活動計画書!$D$157,$AB29,))</f>
        <v/>
      </c>
      <c r="AE29" t="str">
        <f ca="1">IF(OFFSET(活動計画書!$D$157,$AB29+1,)="","",OFFSET(活動計画書!$D$157,$AB29+1,))</f>
        <v/>
      </c>
      <c r="AF29" t="str">
        <f ca="1">IF(OFFSET(活動計画書!$H$157,$AB29,)="","",OFFSET(活動計画書!$H$157,$AB29,))</f>
        <v/>
      </c>
      <c r="AG29" t="str">
        <f ca="1">IF(OFFSET(活動計画書!$N$157,$AB29,)="","",OFFSET(活動計画書!$N$157,$AB29,))</f>
        <v/>
      </c>
      <c r="AH29" t="str">
        <f ca="1">IF(OFFSET(活動計画書!$P$157,$AB29,)="","",OFFSET(活動計画書!$P$157,$AB29,))</f>
        <v/>
      </c>
      <c r="AI29" t="str">
        <f ca="1">IF(OFFSET(活動計画書!$Q$157,$AB29,)="","",OFFSET(活動計画書!$Q$157,$AB29,))</f>
        <v/>
      </c>
      <c r="AJ29" t="str">
        <f ca="1">IF(OFFSET(活動計画書!$R$157,$AB29,)="","",OFFSET(活動計画書!$R$157,$AB29,))</f>
        <v/>
      </c>
      <c r="AK29" t="str">
        <f ca="1">IF(OFFSET(活動計画書!$S$157,$AB29,)="","",OFFSET(活動計画書!$S$157,$AB29,))</f>
        <v/>
      </c>
      <c r="AL29" t="str">
        <f ca="1">IF(OFFSET(活動計画書!$T$157,$AB29,)="","",OFFSET(活動計画書!$T$157,$AB29,))</f>
        <v/>
      </c>
      <c r="AM29" t="str">
        <f ca="1">IF(OFFSET(活動計画書!$U$157,$AB29,)="","",OFFSET(活動計画書!$U$157,$AB29,))</f>
        <v/>
      </c>
    </row>
    <row r="30" spans="1:39" x14ac:dyDescent="0.15">
      <c r="A30">
        <v>57</v>
      </c>
      <c r="B30" t="str">
        <f ca="1">IF(OFFSET(活動計画書!$B$7,$A30,)="","",OFFSET(活動計画書!$B$7,$A30,))</f>
        <v/>
      </c>
      <c r="C30" t="str">
        <f ca="1">IF(OFFSET(活動計画書!$C$7,$A30+1,)="","",OFFSET(活動計画書!$C$7,$A30+1,))</f>
        <v/>
      </c>
      <c r="D30" t="str">
        <f ca="1">IF(OFFSET(活動計画書!$F$7,$A30+1,)="","",OFFSET(活動計画書!$F$7,$A30+1,))</f>
        <v/>
      </c>
      <c r="E30">
        <v>57</v>
      </c>
      <c r="F30" t="str">
        <f ca="1">IF(OFFSET(活動計画書!$B$19,$E30,)="","",OFFSET(活動計画書!$B$19,$E30,))</f>
        <v/>
      </c>
      <c r="G30" t="str">
        <f ca="1">IF(OFFSET(活動計画書!$C$19,$E30+1,)="","",OFFSET(活動計画書!$C$19,$E30+1,))</f>
        <v>ため池</v>
      </c>
      <c r="H30" t="str">
        <f ca="1">IF(OFFSET(活動計画書!$F$19,$E30+1,)="","",OFFSET(活動計画書!$F$19,$E30+1,))</f>
        <v/>
      </c>
      <c r="I30">
        <v>57</v>
      </c>
      <c r="J30" t="str">
        <f ca="1">IF(OFFSET(活動計画書!$B$31,$I30,)="","",OFFSET(活動計画書!$B$31,$I30,))</f>
        <v/>
      </c>
      <c r="K30" t="str">
        <f ca="1">IF(OFFSET(活動計画書!$C$31,$I30+1,)="","",OFFSET(活動計画書!$C$31,$I30+1,))</f>
        <v>②高齢農家の農用地に係る管理作業</v>
      </c>
      <c r="L30" t="str">
        <f ca="1">IF(OFFSET(活動計画書!$F$31,$I30+1,)="","",OFFSET(活動計画書!$F$31,$I30+1,))</f>
        <v/>
      </c>
      <c r="M30">
        <v>57</v>
      </c>
      <c r="N30" t="str">
        <f ca="1">IF(OFFSET(活動計画書!$E$122,$M30,)="","",OFFSET(活動計画書!$E$122,$M30,))</f>
        <v/>
      </c>
      <c r="O30" t="str">
        <f ca="1">IF(OFFSET(活動計画書!$E$122,$M30+1,)="","",OFFSET(活動計画書!$E$122,$M30+1,))</f>
        <v/>
      </c>
      <c r="P30" t="str">
        <f ca="1">IF(OFFSET(活動計画書!$K$122,$M30,)="","",OFFSET(活動計画書!$K$122,$M30,))</f>
        <v/>
      </c>
      <c r="Q30" t="str">
        <f ca="1">IF(OFFSET(活動計画書!$L$122,$M30,)="","",OFFSET(活動計画書!$L$122,$M30,))</f>
        <v/>
      </c>
      <c r="R30" t="str">
        <f ca="1">IF(OFFSET(活動計画書!$M$122,$M30,)="","",OFFSET(活動計画書!$M$122,$M30,))</f>
        <v/>
      </c>
      <c r="S30" t="str">
        <f ca="1">IF(OFFSET(活動計画書!$N$122,$M30,)="","",OFFSET(活動計画書!$N$122,$M30,))</f>
        <v/>
      </c>
      <c r="T30" t="str">
        <f ca="1">IF(OFFSET(活動計画書!$O$122,$M30,)="","",OFFSET(活動計画書!$O$122,$M30,))</f>
        <v/>
      </c>
      <c r="U30" t="str">
        <f ca="1">IF(OFFSET(活動計画書!$P$122,$M30,)="","",OFFSET(活動計画書!$P$122,$M30,))</f>
        <v/>
      </c>
      <c r="V30" t="str">
        <f ca="1">IF(OFFSET(活動計画書!$Q$122,$M30,)="","",OFFSET(活動計画書!$Q$122,$M30,))</f>
        <v/>
      </c>
      <c r="W30" t="str">
        <f ca="1">IF(OFFSET(活動計画書!$R$122,$M30,)="","",OFFSET(活動計画書!$R$122,$M30,))</f>
        <v/>
      </c>
      <c r="X30" t="str">
        <f ca="1">IF(OFFSET(活動計画書!$S$122,$M30,)="","",OFFSET(活動計画書!$S$122,$M30,))</f>
        <v/>
      </c>
      <c r="Y30" t="str">
        <f ca="1">IF(OFFSET(活動計画書!$T$122,$M30,)="","",OFFSET(活動計画書!$T$122,$M30,))</f>
        <v/>
      </c>
      <c r="Z30" t="str">
        <f ca="1">IF(OFFSET(活動計画書!$U$122,$M30,)="","",OFFSET(活動計画書!$U$122,$M30,))</f>
        <v/>
      </c>
      <c r="AA30" t="str">
        <f ca="1">IF(OFFSET(活動計画書!$V$122,$M30,)="","",OFFSET(活動計画書!$V$122,$M30,))</f>
        <v/>
      </c>
      <c r="AB30">
        <v>57</v>
      </c>
      <c r="AC30" t="str">
        <f ca="1">IF(OFFSET(活動計画書!$B$157,$AB30,)="","",OFFSET(活動計画書!$B$157,$AB30,))</f>
        <v/>
      </c>
      <c r="AD30" t="str">
        <f ca="1">IF(OFFSET(活動計画書!$D$157,$AB30,)="","",OFFSET(活動計画書!$D$157,$AB30,))</f>
        <v/>
      </c>
      <c r="AE30" t="str">
        <f ca="1">IF(OFFSET(活動計画書!$D$157,$AB30+1,)="","",OFFSET(活動計画書!$D$157,$AB30+1,))</f>
        <v/>
      </c>
      <c r="AF30" t="str">
        <f ca="1">IF(OFFSET(活動計画書!$H$157,$AB30,)="","",OFFSET(活動計画書!$H$157,$AB30,))</f>
        <v/>
      </c>
      <c r="AG30" t="str">
        <f ca="1">IF(OFFSET(活動計画書!$N$157,$AB30,)="","",OFFSET(活動計画書!$N$157,$AB30,))</f>
        <v/>
      </c>
      <c r="AH30" t="str">
        <f ca="1">IF(OFFSET(活動計画書!$P$157,$AB30,)="","",OFFSET(活動計画書!$P$157,$AB30,))</f>
        <v/>
      </c>
      <c r="AI30" t="str">
        <f ca="1">IF(OFFSET(活動計画書!$Q$157,$AB30,)="","",OFFSET(活動計画書!$Q$157,$AB30,))</f>
        <v/>
      </c>
      <c r="AJ30" t="str">
        <f ca="1">IF(OFFSET(活動計画書!$R$157,$AB30,)="","",OFFSET(活動計画書!$R$157,$AB30,))</f>
        <v/>
      </c>
      <c r="AK30" t="str">
        <f ca="1">IF(OFFSET(活動計画書!$S$157,$AB30,)="","",OFFSET(活動計画書!$S$157,$AB30,))</f>
        <v/>
      </c>
      <c r="AL30" t="str">
        <f ca="1">IF(OFFSET(活動計画書!$T$157,$AB30,)="","",OFFSET(活動計画書!$T$157,$AB30,))</f>
        <v/>
      </c>
      <c r="AM30" t="str">
        <f ca="1">IF(OFFSET(活動計画書!$U$157,$AB30,)="","",OFFSET(活動計画書!$U$157,$AB30,))</f>
        <v/>
      </c>
    </row>
    <row r="31" spans="1:39" x14ac:dyDescent="0.15">
      <c r="A31">
        <v>59</v>
      </c>
      <c r="B31" t="str">
        <f ca="1">IF(OFFSET(活動計画書!$B$7,$A31,)="","",OFFSET(活動計画書!$B$7,$A31,))</f>
        <v/>
      </c>
      <c r="C31" t="str">
        <f ca="1">IF(OFFSET(活動計画書!$C$7,$A31+1,)="","",OFFSET(活動計画書!$C$7,$A31+1,))</f>
        <v/>
      </c>
      <c r="D31" t="str">
        <f ca="1">IF(OFFSET(活動計画書!$F$7,$A31+1,)="","",OFFSET(活動計画書!$F$7,$A31+1,))</f>
        <v/>
      </c>
      <c r="E31">
        <v>59</v>
      </c>
      <c r="F31" t="str">
        <f ca="1">IF(OFFSET(活動計画書!$B$19,$E31,)="","",OFFSET(活動計画書!$B$19,$E31,))</f>
        <v/>
      </c>
      <c r="G31" t="str">
        <f ca="1">IF(OFFSET(活動計画書!$C$19,$E31+1,)="","",OFFSET(活動計画書!$C$19,$E31+1,))</f>
        <v/>
      </c>
      <c r="H31" t="str">
        <f ca="1">IF(OFFSET(活動計画書!$F$19,$E31+1,)="","",OFFSET(活動計画書!$F$19,$E31+1,))</f>
        <v/>
      </c>
      <c r="I31">
        <v>59</v>
      </c>
      <c r="J31" t="str">
        <f ca="1">IF(OFFSET(活動計画書!$B$31,$I31,)="","",OFFSET(活動計画書!$B$31,$I31,))</f>
        <v/>
      </c>
      <c r="K31" t="str">
        <f ca="1">IF(OFFSET(活動計画書!$C$31,$I31+1,)="","",OFFSET(活動計画書!$C$31,$I31+1,))</f>
        <v/>
      </c>
      <c r="L31" t="str">
        <f ca="1">IF(OFFSET(活動計画書!$F$31,$I31+1,)="","",OFFSET(活動計画書!$F$31,$I31+1,))</f>
        <v/>
      </c>
      <c r="M31">
        <v>59</v>
      </c>
      <c r="N31" t="str">
        <f ca="1">IF(OFFSET(活動計画書!$E$122,$M31,)="","",OFFSET(活動計画書!$E$122,$M31,))</f>
        <v/>
      </c>
      <c r="O31" t="str">
        <f ca="1">IF(OFFSET(活動計画書!$E$122,$M31+1,)="","",OFFSET(活動計画書!$E$122,$M31+1,))</f>
        <v/>
      </c>
      <c r="P31" t="str">
        <f ca="1">IF(OFFSET(活動計画書!$K$122,$M31,)="","",OFFSET(活動計画書!$K$122,$M31,))</f>
        <v/>
      </c>
      <c r="Q31" t="str">
        <f ca="1">IF(OFFSET(活動計画書!$L$122,$M31,)="","",OFFSET(活動計画書!$L$122,$M31,))</f>
        <v/>
      </c>
      <c r="R31" t="str">
        <f ca="1">IF(OFFSET(活動計画書!$M$122,$M31,)="","",OFFSET(活動計画書!$M$122,$M31,))</f>
        <v/>
      </c>
      <c r="S31" t="str">
        <f ca="1">IF(OFFSET(活動計画書!$N$122,$M31,)="","",OFFSET(活動計画書!$N$122,$M31,))</f>
        <v/>
      </c>
      <c r="T31" t="str">
        <f ca="1">IF(OFFSET(活動計画書!$O$122,$M31,)="","",OFFSET(活動計画書!$O$122,$M31,))</f>
        <v/>
      </c>
      <c r="U31" t="str">
        <f ca="1">IF(OFFSET(活動計画書!$P$122,$M31,)="","",OFFSET(活動計画書!$P$122,$M31,))</f>
        <v/>
      </c>
      <c r="V31" t="str">
        <f ca="1">IF(OFFSET(活動計画書!$Q$122,$M31,)="","",OFFSET(活動計画書!$Q$122,$M31,))</f>
        <v/>
      </c>
      <c r="W31" t="str">
        <f ca="1">IF(OFFSET(活動計画書!$R$122,$M31,)="","",OFFSET(活動計画書!$R$122,$M31,))</f>
        <v/>
      </c>
      <c r="X31" t="str">
        <f ca="1">IF(OFFSET(活動計画書!$S$122,$M31,)="","",OFFSET(活動計画書!$S$122,$M31,))</f>
        <v/>
      </c>
      <c r="Y31" t="str">
        <f ca="1">IF(OFFSET(活動計画書!$T$122,$M31,)="","",OFFSET(活動計画書!$T$122,$M31,))</f>
        <v/>
      </c>
      <c r="Z31" t="str">
        <f ca="1">IF(OFFSET(活動計画書!$U$122,$M31,)="","",OFFSET(活動計画書!$U$122,$M31,))</f>
        <v/>
      </c>
      <c r="AA31" t="str">
        <f ca="1">IF(OFFSET(活動計画書!$V$122,$M31,)="","",OFFSET(活動計画書!$V$122,$M31,))</f>
        <v/>
      </c>
      <c r="AB31">
        <v>59</v>
      </c>
      <c r="AC31" t="str">
        <f ca="1">IF(OFFSET(活動計画書!$B$157,$AB31,)="","",OFFSET(活動計画書!$B$157,$AB31,))</f>
        <v/>
      </c>
      <c r="AD31" t="str">
        <f ca="1">IF(OFFSET(活動計画書!$D$157,$AB31,)="","",OFFSET(活動計画書!$D$157,$AB31,))</f>
        <v/>
      </c>
      <c r="AE31" t="str">
        <f ca="1">IF(OFFSET(活動計画書!$D$157,$AB31+1,)="","",OFFSET(活動計画書!$D$157,$AB31+1,))</f>
        <v/>
      </c>
      <c r="AF31" t="str">
        <f ca="1">IF(OFFSET(活動計画書!$H$157,$AB31,)="","",OFFSET(活動計画書!$H$157,$AB31,))</f>
        <v/>
      </c>
      <c r="AG31" t="str">
        <f ca="1">IF(OFFSET(活動計画書!$N$157,$AB31,)="","",OFFSET(活動計画書!$N$157,$AB31,))</f>
        <v/>
      </c>
      <c r="AH31" t="str">
        <f ca="1">IF(OFFSET(活動計画書!$P$157,$AB31,)="","",OFFSET(活動計画書!$P$157,$AB31,))</f>
        <v/>
      </c>
      <c r="AI31" t="str">
        <f ca="1">IF(OFFSET(活動計画書!$Q$157,$AB31,)="","",OFFSET(活動計画書!$Q$157,$AB31,))</f>
        <v/>
      </c>
      <c r="AJ31" t="str">
        <f ca="1">IF(OFFSET(活動計画書!$R$157,$AB31,)="","",OFFSET(活動計画書!$R$157,$AB31,))</f>
        <v/>
      </c>
      <c r="AK31" t="str">
        <f ca="1">IF(OFFSET(活動計画書!$S$157,$AB31,)="","",OFFSET(活動計画書!$S$157,$AB31,))</f>
        <v/>
      </c>
      <c r="AL31" t="str">
        <f ca="1">IF(OFFSET(活動計画書!$T$157,$AB31,)="","",OFFSET(活動計画書!$T$157,$AB31,))</f>
        <v/>
      </c>
      <c r="AM31" t="str">
        <f ca="1">IF(OFFSET(活動計画書!$U$157,$AB31,)="","",OFFSET(活動計画書!$U$157,$AB31,))</f>
        <v/>
      </c>
    </row>
    <row r="32" spans="1:39" x14ac:dyDescent="0.15">
      <c r="A32">
        <v>61</v>
      </c>
      <c r="B32" t="str">
        <f ca="1">IF(OFFSET(活動計画書!$B$7,$A32,)="","",OFFSET(活動計画書!$B$7,$A32,))</f>
        <v>実践活動</v>
      </c>
      <c r="C32" t="str">
        <f ca="1">IF(OFFSET(活動計画書!$C$7,$A32+1,)="","",OFFSET(活動計画書!$C$7,$A32+1,))</f>
        <v/>
      </c>
      <c r="D32" t="str">
        <f ca="1">IF(OFFSET(活動計画書!$F$7,$A32+1,)="","",OFFSET(活動計画書!$F$7,$A32+1,))</f>
        <v/>
      </c>
      <c r="E32">
        <v>61</v>
      </c>
      <c r="F32" t="str">
        <f ca="1">IF(OFFSET(活動計画書!$B$19,$E32,)="","",OFFSET(活動計画書!$B$19,$E32,))</f>
        <v/>
      </c>
      <c r="G32" t="str">
        <f ca="1">IF(OFFSET(活動計画書!$C$19,$E32+1,)="","",OFFSET(活動計画書!$C$19,$E32+1,))</f>
        <v/>
      </c>
      <c r="H32" t="str">
        <f ca="1">IF(OFFSET(活動計画書!$F$19,$E32+1,)="","",OFFSET(活動計画書!$F$19,$E32+1,))</f>
        <v/>
      </c>
      <c r="I32">
        <v>61</v>
      </c>
      <c r="J32" t="str">
        <f ca="1">IF(OFFSET(活動計画書!$B$31,$I32,)="","",OFFSET(活動計画書!$B$31,$I32,))</f>
        <v/>
      </c>
      <c r="K32" t="str">
        <f ca="1">IF(OFFSET(活動計画書!$C$31,$I32+1,)="","",OFFSET(活動計画書!$C$31,$I32+1,))</f>
        <v>②入り作等の近隣の担い手との協力</v>
      </c>
      <c r="L32" t="str">
        <f ca="1">IF(OFFSET(活動計画書!$F$31,$I32+1,)="","",OFFSET(活動計画書!$F$31,$I32+1,))</f>
        <v/>
      </c>
      <c r="M32">
        <v>61</v>
      </c>
      <c r="N32" t="str">
        <f ca="1">IF(OFFSET(活動計画書!$E$122,$M32,)="","",OFFSET(活動計画書!$E$122,$M32,))</f>
        <v/>
      </c>
      <c r="O32" t="str">
        <f ca="1">IF(OFFSET(活動計画書!$E$122,$M32+1,)="","",OFFSET(活動計画書!$E$122,$M32+1,))</f>
        <v/>
      </c>
      <c r="P32" t="str">
        <f ca="1">IF(OFFSET(活動計画書!$K$122,$M32,)="","",OFFSET(活動計画書!$K$122,$M32,))</f>
        <v/>
      </c>
      <c r="Q32" t="str">
        <f ca="1">IF(OFFSET(活動計画書!$L$122,$M32,)="","",OFFSET(活動計画書!$L$122,$M32,))</f>
        <v/>
      </c>
      <c r="R32" t="str">
        <f ca="1">IF(OFFSET(活動計画書!$M$122,$M32,)="","",OFFSET(活動計画書!$M$122,$M32,))</f>
        <v/>
      </c>
      <c r="S32" t="str">
        <f ca="1">IF(OFFSET(活動計画書!$N$122,$M32,)="","",OFFSET(活動計画書!$N$122,$M32,))</f>
        <v/>
      </c>
      <c r="T32" t="str">
        <f ca="1">IF(OFFSET(活動計画書!$O$122,$M32,)="","",OFFSET(活動計画書!$O$122,$M32,))</f>
        <v/>
      </c>
      <c r="U32" t="str">
        <f ca="1">IF(OFFSET(活動計画書!$P$122,$M32,)="","",OFFSET(活動計画書!$P$122,$M32,))</f>
        <v/>
      </c>
      <c r="V32" t="str">
        <f ca="1">IF(OFFSET(活動計画書!$Q$122,$M32,)="","",OFFSET(活動計画書!$Q$122,$M32,))</f>
        <v/>
      </c>
      <c r="W32" t="str">
        <f ca="1">IF(OFFSET(活動計画書!$R$122,$M32,)="","",OFFSET(活動計画書!$R$122,$M32,))</f>
        <v/>
      </c>
      <c r="X32" t="str">
        <f ca="1">IF(OFFSET(活動計画書!$S$122,$M32,)="","",OFFSET(活動計画書!$S$122,$M32,))</f>
        <v/>
      </c>
      <c r="Y32" t="str">
        <f ca="1">IF(OFFSET(活動計画書!$T$122,$M32,)="","",OFFSET(活動計画書!$T$122,$M32,))</f>
        <v/>
      </c>
      <c r="Z32" t="str">
        <f ca="1">IF(OFFSET(活動計画書!$U$122,$M32,)="","",OFFSET(活動計画書!$U$122,$M32,))</f>
        <v/>
      </c>
      <c r="AA32" t="str">
        <f ca="1">IF(OFFSET(活動計画書!$V$122,$M32,)="","",OFFSET(活動計画書!$V$122,$M32,))</f>
        <v/>
      </c>
      <c r="AB32">
        <v>61</v>
      </c>
      <c r="AC32" t="str">
        <f ca="1">IF(OFFSET(活動計画書!$B$157,$AB32,)="","",OFFSET(活動計画書!$B$157,$AB32,))</f>
        <v/>
      </c>
      <c r="AD32" t="str">
        <f ca="1">IF(OFFSET(活動計画書!$D$157,$AB32,)="","",OFFSET(活動計画書!$D$157,$AB32,))</f>
        <v/>
      </c>
      <c r="AE32" t="str">
        <f ca="1">IF(OFFSET(活動計画書!$D$157,$AB32+1,)="","",OFFSET(活動計画書!$D$157,$AB32+1,))</f>
        <v/>
      </c>
      <c r="AF32" t="str">
        <f ca="1">IF(OFFSET(活動計画書!$H$157,$AB32,)="","",OFFSET(活動計画書!$H$157,$AB32,))</f>
        <v/>
      </c>
      <c r="AG32" t="str">
        <f ca="1">IF(OFFSET(活動計画書!$N$157,$AB32,)="","",OFFSET(活動計画書!$N$157,$AB32,))</f>
        <v/>
      </c>
      <c r="AH32" t="str">
        <f ca="1">IF(OFFSET(活動計画書!$P$157,$AB32,)="","",OFFSET(活動計画書!$P$157,$AB32,))</f>
        <v/>
      </c>
      <c r="AI32" t="str">
        <f ca="1">IF(OFFSET(活動計画書!$Q$157,$AB32,)="","",OFFSET(活動計画書!$Q$157,$AB32,))</f>
        <v/>
      </c>
      <c r="AJ32" t="str">
        <f ca="1">IF(OFFSET(活動計画書!$R$157,$AB32,)="","",OFFSET(活動計画書!$R$157,$AB32,))</f>
        <v/>
      </c>
      <c r="AK32" t="str">
        <f ca="1">IF(OFFSET(活動計画書!$S$157,$AB32,)="","",OFFSET(活動計画書!$S$157,$AB32,))</f>
        <v/>
      </c>
      <c r="AL32" t="str">
        <f ca="1">IF(OFFSET(活動計画書!$T$157,$AB32,)="","",OFFSET(活動計画書!$T$157,$AB32,))</f>
        <v/>
      </c>
      <c r="AM32" t="str">
        <f ca="1">IF(OFFSET(活動計画書!$U$157,$AB32,)="","",OFFSET(活動計画書!$U$157,$AB32,))</f>
        <v/>
      </c>
    </row>
    <row r="33" spans="1:39" x14ac:dyDescent="0.15">
      <c r="A33">
        <v>63</v>
      </c>
      <c r="B33" t="str">
        <f ca="1">IF(OFFSET(活動計画書!$B$7,$A33,)="","",OFFSET(活動計画書!$B$7,$A33,))</f>
        <v/>
      </c>
      <c r="C33" t="str">
        <f ca="1">IF(OFFSET(活動計画書!$C$7,$A33+1,)="","",OFFSET(活動計画書!$C$7,$A33+1,))</f>
        <v>水路</v>
      </c>
      <c r="D33" t="str">
        <f ca="1">IF(OFFSET(活動計画書!$F$7,$A33+1,)="","",OFFSET(活動計画書!$F$7,$A33+1,))</f>
        <v/>
      </c>
      <c r="E33">
        <v>63</v>
      </c>
      <c r="F33" t="str">
        <f ca="1">IF(OFFSET(活動計画書!$B$19,$E33,)="","",OFFSET(活動計画書!$B$19,$E33,))</f>
        <v>地域資源の適切な保全管理のための推進活動について、１）～４）を記入してください。</v>
      </c>
      <c r="G33" t="str">
        <f ca="1">IF(OFFSET(活動計画書!$C$19,$E33+1,)="","",OFFSET(活動計画書!$C$19,$E33+1,))</f>
        <v/>
      </c>
      <c r="H33" t="str">
        <f ca="1">IF(OFFSET(活動計画書!$F$19,$E33+1,)="","",OFFSET(活動計画書!$F$19,$E33+1,))</f>
        <v/>
      </c>
      <c r="I33">
        <v>63</v>
      </c>
      <c r="J33" t="str">
        <f ca="1">IF(OFFSET(活動計画書!$B$31,$I33,)="","",OFFSET(活動計画書!$B$31,$I33,))</f>
        <v/>
      </c>
      <c r="K33" t="str">
        <f ca="1">IF(OFFSET(活動計画書!$C$31,$I33+1,)="","",OFFSET(活動計画書!$C$31,$I33+1,))</f>
        <v>④新たな保全管理の担い手の確保</v>
      </c>
      <c r="L33" t="str">
        <f ca="1">IF(OFFSET(活動計画書!$F$31,$I33+1,)="","",OFFSET(活動計画書!$F$31,$I33+1,))</f>
        <v/>
      </c>
      <c r="M33">
        <v>63</v>
      </c>
      <c r="N33" t="str">
        <f ca="1">IF(OFFSET(活動計画書!$E$122,$M33,)="","",OFFSET(活動計画書!$E$122,$M33,))</f>
        <v/>
      </c>
      <c r="O33" t="str">
        <f ca="1">IF(OFFSET(活動計画書!$E$122,$M33+1,)="","",OFFSET(活動計画書!$E$122,$M33+1,))</f>
        <v/>
      </c>
      <c r="P33" t="str">
        <f ca="1">IF(OFFSET(活動計画書!$K$122,$M33,)="","",OFFSET(活動計画書!$K$122,$M33,))</f>
        <v/>
      </c>
      <c r="Q33" t="str">
        <f ca="1">IF(OFFSET(活動計画書!$L$122,$M33,)="","",OFFSET(活動計画書!$L$122,$M33,))</f>
        <v/>
      </c>
      <c r="R33" t="str">
        <f ca="1">IF(OFFSET(活動計画書!$M$122,$M33,)="","",OFFSET(活動計画書!$M$122,$M33,))</f>
        <v/>
      </c>
      <c r="S33" t="str">
        <f ca="1">IF(OFFSET(活動計画書!$N$122,$M33,)="","",OFFSET(活動計画書!$N$122,$M33,))</f>
        <v/>
      </c>
      <c r="T33" t="str">
        <f ca="1">IF(OFFSET(活動計画書!$O$122,$M33,)="","",OFFSET(活動計画書!$O$122,$M33,))</f>
        <v/>
      </c>
      <c r="U33" t="str">
        <f ca="1">IF(OFFSET(活動計画書!$P$122,$M33,)="","",OFFSET(活動計画書!$P$122,$M33,))</f>
        <v/>
      </c>
      <c r="V33" t="str">
        <f ca="1">IF(OFFSET(活動計画書!$Q$122,$M33,)="","",OFFSET(活動計画書!$Q$122,$M33,))</f>
        <v/>
      </c>
      <c r="W33" t="str">
        <f ca="1">IF(OFFSET(活動計画書!$R$122,$M33,)="","",OFFSET(活動計画書!$R$122,$M33,))</f>
        <v/>
      </c>
      <c r="X33" t="str">
        <f ca="1">IF(OFFSET(活動計画書!$S$122,$M33,)="","",OFFSET(活動計画書!$S$122,$M33,))</f>
        <v/>
      </c>
      <c r="Y33" t="str">
        <f ca="1">IF(OFFSET(活動計画書!$T$122,$M33,)="","",OFFSET(活動計画書!$T$122,$M33,))</f>
        <v/>
      </c>
      <c r="Z33" t="str">
        <f ca="1">IF(OFFSET(活動計画書!$U$122,$M33,)="","",OFFSET(活動計画書!$U$122,$M33,))</f>
        <v/>
      </c>
      <c r="AA33" t="str">
        <f ca="1">IF(OFFSET(活動計画書!$V$122,$M33,)="","",OFFSET(活動計画書!$V$122,$M33,))</f>
        <v/>
      </c>
      <c r="AB33">
        <v>63</v>
      </c>
      <c r="AC33" t="str">
        <f ca="1">IF(OFFSET(活動計画書!$B$157,$AB33,)="","",OFFSET(活動計画書!$B$157,$AB33,))</f>
        <v/>
      </c>
      <c r="AD33" t="str">
        <f ca="1">IF(OFFSET(活動計画書!$D$157,$AB33,)="","",OFFSET(活動計画書!$D$157,$AB33,))</f>
        <v/>
      </c>
      <c r="AE33" t="str">
        <f ca="1">IF(OFFSET(活動計画書!$D$157,$AB33+1,)="","",OFFSET(活動計画書!$D$157,$AB33+1,))</f>
        <v/>
      </c>
      <c r="AF33" t="str">
        <f ca="1">IF(OFFSET(活動計画書!$H$157,$AB33,)="","",OFFSET(活動計画書!$H$157,$AB33,))</f>
        <v/>
      </c>
      <c r="AG33" t="str">
        <f ca="1">IF(OFFSET(活動計画書!$N$157,$AB33,)="","",OFFSET(活動計画書!$N$157,$AB33,))</f>
        <v/>
      </c>
      <c r="AH33" t="str">
        <f ca="1">IF(OFFSET(活動計画書!$P$157,$AB33,)="","",OFFSET(活動計画書!$P$157,$AB33,))</f>
        <v/>
      </c>
      <c r="AI33" t="str">
        <f ca="1">IF(OFFSET(活動計画書!$Q$157,$AB33,)="","",OFFSET(活動計画書!$Q$157,$AB33,))</f>
        <v/>
      </c>
      <c r="AJ33" t="str">
        <f ca="1">IF(OFFSET(活動計画書!$R$157,$AB33,)="","",OFFSET(活動計画書!$R$157,$AB33,))</f>
        <v/>
      </c>
      <c r="AK33" t="str">
        <f ca="1">IF(OFFSET(活動計画書!$S$157,$AB33,)="","",OFFSET(活動計画書!$S$157,$AB33,))</f>
        <v/>
      </c>
      <c r="AL33" t="str">
        <f ca="1">IF(OFFSET(活動計画書!$T$157,$AB33,)="","",OFFSET(活動計画書!$T$157,$AB33,))</f>
        <v/>
      </c>
      <c r="AM33" t="str">
        <f ca="1">IF(OFFSET(活動計画書!$U$157,$AB33,)="","",OFFSET(活動計画書!$U$157,$AB33,))</f>
        <v/>
      </c>
    </row>
    <row r="34" spans="1:39" x14ac:dyDescent="0.15">
      <c r="A34">
        <v>65</v>
      </c>
      <c r="B34" t="str">
        <f ca="1">IF(OFFSET(活動計画書!$B$7,$A34,)="","",OFFSET(活動計画書!$B$7,$A34,))</f>
        <v/>
      </c>
      <c r="C34" t="str">
        <f ca="1">IF(OFFSET(活動計画書!$C$7,$A34+1,)="","",OFFSET(活動計画書!$C$7,$A34+1,))</f>
        <v/>
      </c>
      <c r="D34" t="str">
        <f ca="1">IF(OFFSET(活動計画書!$F$7,$A34+1,)="","",OFFSET(活動計画書!$F$7,$A34+1,))</f>
        <v/>
      </c>
      <c r="E34">
        <v>65</v>
      </c>
      <c r="F34" t="str">
        <f ca="1">IF(OFFSET(活動計画書!$B$19,$E34,)="","",OFFSET(活動計画書!$B$19,$E34,))</f>
        <v/>
      </c>
      <c r="G34" t="str">
        <f ca="1">IF(OFFSET(活動計画書!$C$19,$E34+1,)="","",OFFSET(活動計画書!$C$19,$E34+1,))</f>
        <v>②集落営農組織を基礎とした地域ぐるみの保全管理</v>
      </c>
      <c r="H34" t="str">
        <f ca="1">IF(OFFSET(活動計画書!$F$19,$E34+1,)="","",OFFSET(活動計画書!$F$19,$E34+1,))</f>
        <v/>
      </c>
      <c r="I34">
        <v>65</v>
      </c>
      <c r="J34" t="str">
        <f ca="1">IF(OFFSET(活動計画書!$B$31,$I34,)="","",OFFSET(活動計画書!$B$31,$I34,))</f>
        <v>４） ２）で選んだ内容に取り組むため、毎年実践する活動を17～23から1項目以上選んでください。</v>
      </c>
      <c r="K34" t="str">
        <f ca="1">IF(OFFSET(活動計画書!$C$31,$I34+1,)="","",OFFSET(活動計画書!$C$31,$I34+1,))</f>
        <v>17．入り作農家や土地持ち非農家を含む
　 　農業者の検討会の開催</v>
      </c>
      <c r="L34" t="str">
        <f ca="1">IF(OFFSET(活動計画書!$F$31,$I34+1,)="","",OFFSET(活動計画書!$F$31,$I34+1,))</f>
        <v/>
      </c>
      <c r="M34">
        <v>65</v>
      </c>
      <c r="N34" t="str">
        <f ca="1">IF(OFFSET(活動計画書!$E$122,$M34,)="","",OFFSET(活動計画書!$E$122,$M34,))</f>
        <v/>
      </c>
      <c r="O34" t="str">
        <f ca="1">IF(OFFSET(活動計画書!$E$122,$M34+1,)="","",OFFSET(活動計画書!$E$122,$M34+1,))</f>
        <v/>
      </c>
      <c r="P34" t="str">
        <f ca="1">IF(OFFSET(活動計画書!$K$122,$M34,)="","",OFFSET(活動計画書!$K$122,$M34,))</f>
        <v/>
      </c>
      <c r="Q34" t="str">
        <f ca="1">IF(OFFSET(活動計画書!$L$122,$M34,)="","",OFFSET(活動計画書!$L$122,$M34,))</f>
        <v/>
      </c>
      <c r="R34" t="str">
        <f ca="1">IF(OFFSET(活動計画書!$M$122,$M34,)="","",OFFSET(活動計画書!$M$122,$M34,))</f>
        <v/>
      </c>
      <c r="S34" t="str">
        <f ca="1">IF(OFFSET(活動計画書!$N$122,$M34,)="","",OFFSET(活動計画書!$N$122,$M34,))</f>
        <v/>
      </c>
      <c r="T34" t="str">
        <f ca="1">IF(OFFSET(活動計画書!$O$122,$M34,)="","",OFFSET(活動計画書!$O$122,$M34,))</f>
        <v/>
      </c>
      <c r="U34" t="str">
        <f ca="1">IF(OFFSET(活動計画書!$P$122,$M34,)="","",OFFSET(活動計画書!$P$122,$M34,))</f>
        <v/>
      </c>
      <c r="V34" t="str">
        <f ca="1">IF(OFFSET(活動計画書!$Q$122,$M34,)="","",OFFSET(活動計画書!$Q$122,$M34,))</f>
        <v/>
      </c>
      <c r="W34" t="str">
        <f ca="1">IF(OFFSET(活動計画書!$R$122,$M34,)="","",OFFSET(活動計画書!$R$122,$M34,))</f>
        <v/>
      </c>
      <c r="X34" t="str">
        <f ca="1">IF(OFFSET(活動計画書!$S$122,$M34,)="","",OFFSET(活動計画書!$S$122,$M34,))</f>
        <v/>
      </c>
      <c r="Y34" t="str">
        <f ca="1">IF(OFFSET(活動計画書!$T$122,$M34,)="","",OFFSET(活動計画書!$T$122,$M34,))</f>
        <v/>
      </c>
      <c r="Z34" t="str">
        <f ca="1">IF(OFFSET(活動計画書!$U$122,$M34,)="","",OFFSET(活動計画書!$U$122,$M34,))</f>
        <v/>
      </c>
      <c r="AA34" t="str">
        <f ca="1">IF(OFFSET(活動計画書!$V$122,$M34,)="","",OFFSET(活動計画書!$V$122,$M34,))</f>
        <v/>
      </c>
      <c r="AB34">
        <v>65</v>
      </c>
      <c r="AC34" t="str">
        <f ca="1">IF(OFFSET(活動計画書!$B$157,$AB34,)="","",OFFSET(活動計画書!$B$157,$AB34,))</f>
        <v/>
      </c>
      <c r="AD34" t="str">
        <f ca="1">IF(OFFSET(活動計画書!$D$157,$AB34,)="","",OFFSET(活動計画書!$D$157,$AB34,))</f>
        <v/>
      </c>
      <c r="AE34" t="str">
        <f ca="1">IF(OFFSET(活動計画書!$D$157,$AB34+1,)="","",OFFSET(活動計画書!$D$157,$AB34+1,))</f>
        <v/>
      </c>
      <c r="AF34" t="str">
        <f ca="1">IF(OFFSET(活動計画書!$H$157,$AB34,)="","",OFFSET(活動計画書!$H$157,$AB34,))</f>
        <v/>
      </c>
      <c r="AG34" t="str">
        <f ca="1">IF(OFFSET(活動計画書!$N$157,$AB34,)="","",OFFSET(活動計画書!$N$157,$AB34,))</f>
        <v/>
      </c>
      <c r="AH34" t="str">
        <f ca="1">IF(OFFSET(活動計画書!$P$157,$AB34,)="","",OFFSET(活動計画書!$P$157,$AB34,))</f>
        <v/>
      </c>
      <c r="AI34" t="str">
        <f ca="1">IF(OFFSET(活動計画書!$Q$157,$AB34,)="","",OFFSET(活動計画書!$Q$157,$AB34,))</f>
        <v/>
      </c>
      <c r="AJ34" t="str">
        <f ca="1">IF(OFFSET(活動計画書!$R$157,$AB34,)="","",OFFSET(活動計画書!$R$157,$AB34,))</f>
        <v/>
      </c>
      <c r="AK34" t="str">
        <f ca="1">IF(OFFSET(活動計画書!$S$157,$AB34,)="","",OFFSET(活動計画書!$S$157,$AB34,))</f>
        <v/>
      </c>
      <c r="AL34" t="str">
        <f ca="1">IF(OFFSET(活動計画書!$T$157,$AB34,)="","",OFFSET(活動計画書!$T$157,$AB34,))</f>
        <v/>
      </c>
      <c r="AM34" t="str">
        <f ca="1">IF(OFFSET(活動計画書!$U$157,$AB34,)="","",OFFSET(活動計画書!$U$157,$AB34,))</f>
        <v/>
      </c>
    </row>
    <row r="35" spans="1:39" x14ac:dyDescent="0.15">
      <c r="A35">
        <v>67</v>
      </c>
      <c r="B35" t="str">
        <f ca="1">IF(OFFSET(活動計画書!$B$7,$A35,)="","",OFFSET(活動計画書!$B$7,$A35,))</f>
        <v/>
      </c>
      <c r="C35" t="str">
        <f ca="1">IF(OFFSET(活動計画書!$C$7,$A35+1,)="","",OFFSET(活動計画書!$C$7,$A35+1,))</f>
        <v/>
      </c>
      <c r="D35" t="str">
        <f ca="1">IF(OFFSET(活動計画書!$F$7,$A35+1,)="","",OFFSET(活動計画書!$F$7,$A35+1,))</f>
        <v/>
      </c>
      <c r="E35">
        <v>67</v>
      </c>
      <c r="F35" t="str">
        <f ca="1">IF(OFFSET(活動計画書!$B$19,$E35,)="","",OFFSET(活動計画書!$B$19,$E35,))</f>
        <v/>
      </c>
      <c r="G35" t="str">
        <f ca="1">IF(OFFSET(活動計画書!$C$19,$E35+1,)="","",OFFSET(活動計画書!$C$19,$E35+1,))</f>
        <v/>
      </c>
      <c r="H35" t="str">
        <f ca="1">IF(OFFSET(活動計画書!$F$19,$E35+1,)="","",OFFSET(活動計画書!$F$19,$E35+1,))</f>
        <v/>
      </c>
      <c r="I35">
        <v>67</v>
      </c>
      <c r="J35" t="str">
        <f ca="1">IF(OFFSET(活動計画書!$B$31,$I35,)="","",OFFSET(活動計画書!$B$31,$I35,))</f>
        <v/>
      </c>
      <c r="K35" t="str">
        <f ca="1">IF(OFFSET(活動計画書!$C$31,$I35+1,)="","",OFFSET(活動計画書!$C$31,$I35+1,))</f>
        <v>19．不在村地主との連絡体制の整備、調整等</v>
      </c>
      <c r="L35" t="str">
        <f ca="1">IF(OFFSET(活動計画書!$F$31,$I35+1,)="","",OFFSET(活動計画書!$F$31,$I35+1,))</f>
        <v/>
      </c>
      <c r="M35">
        <v>67</v>
      </c>
      <c r="N35" t="str">
        <f ca="1">IF(OFFSET(活動計画書!$E$122,$M35,)="","",OFFSET(活動計画書!$E$122,$M35,))</f>
        <v/>
      </c>
      <c r="O35" t="str">
        <f ca="1">IF(OFFSET(活動計画書!$E$122,$M35+1,)="","",OFFSET(活動計画書!$E$122,$M35+1,))</f>
        <v/>
      </c>
      <c r="P35" t="str">
        <f ca="1">IF(OFFSET(活動計画書!$K$122,$M35,)="","",OFFSET(活動計画書!$K$122,$M35,))</f>
        <v/>
      </c>
      <c r="Q35" t="str">
        <f ca="1">IF(OFFSET(活動計画書!$L$122,$M35,)="","",OFFSET(活動計画書!$L$122,$M35,))</f>
        <v/>
      </c>
      <c r="R35" t="str">
        <f ca="1">IF(OFFSET(活動計画書!$M$122,$M35,)="","",OFFSET(活動計画書!$M$122,$M35,))</f>
        <v/>
      </c>
      <c r="S35" t="str">
        <f ca="1">IF(OFFSET(活動計画書!$N$122,$M35,)="","",OFFSET(活動計画書!$N$122,$M35,))</f>
        <v/>
      </c>
      <c r="T35" t="str">
        <f ca="1">IF(OFFSET(活動計画書!$O$122,$M35,)="","",OFFSET(活動計画書!$O$122,$M35,))</f>
        <v/>
      </c>
      <c r="U35" t="str">
        <f ca="1">IF(OFFSET(活動計画書!$P$122,$M35,)="","",OFFSET(活動計画書!$P$122,$M35,))</f>
        <v/>
      </c>
      <c r="V35" t="str">
        <f ca="1">IF(OFFSET(活動計画書!$Q$122,$M35,)="","",OFFSET(活動計画書!$Q$122,$M35,))</f>
        <v/>
      </c>
      <c r="W35" t="str">
        <f ca="1">IF(OFFSET(活動計画書!$R$122,$M35,)="","",OFFSET(活動計画書!$R$122,$M35,))</f>
        <v/>
      </c>
      <c r="X35" t="str">
        <f ca="1">IF(OFFSET(活動計画書!$S$122,$M35,)="","",OFFSET(活動計画書!$S$122,$M35,))</f>
        <v/>
      </c>
      <c r="Y35" t="str">
        <f ca="1">IF(OFFSET(活動計画書!$T$122,$M35,)="","",OFFSET(活動計画書!$T$122,$M35,))</f>
        <v/>
      </c>
      <c r="Z35" t="str">
        <f ca="1">IF(OFFSET(活動計画書!$U$122,$M35,)="","",OFFSET(活動計画書!$U$122,$M35,))</f>
        <v/>
      </c>
      <c r="AA35" t="str">
        <f ca="1">IF(OFFSET(活動計画書!$V$122,$M35,)="","",OFFSET(活動計画書!$V$122,$M35,))</f>
        <v/>
      </c>
      <c r="AB35">
        <v>67</v>
      </c>
      <c r="AC35" t="str">
        <f ca="1">IF(OFFSET(活動計画書!$B$157,$AB35,)="","",OFFSET(活動計画書!$B$157,$AB35,))</f>
        <v/>
      </c>
      <c r="AD35" t="str">
        <f ca="1">IF(OFFSET(活動計画書!$D$157,$AB35,)="","",OFFSET(活動計画書!$D$157,$AB35,))</f>
        <v/>
      </c>
      <c r="AE35" t="str">
        <f ca="1">IF(OFFSET(活動計画書!$D$157,$AB35+1,)="","",OFFSET(活動計画書!$D$157,$AB35+1,))</f>
        <v/>
      </c>
      <c r="AF35" t="str">
        <f ca="1">IF(OFFSET(活動計画書!$H$157,$AB35,)="","",OFFSET(活動計画書!$H$157,$AB35,))</f>
        <v/>
      </c>
      <c r="AG35" t="str">
        <f ca="1">IF(OFFSET(活動計画書!$N$157,$AB35,)="","",OFFSET(活動計画書!$N$157,$AB35,))</f>
        <v/>
      </c>
      <c r="AH35" t="str">
        <f ca="1">IF(OFFSET(活動計画書!$P$157,$AB35,)="","",OFFSET(活動計画書!$P$157,$AB35,))</f>
        <v/>
      </c>
      <c r="AI35" t="str">
        <f ca="1">IF(OFFSET(活動計画書!$Q$157,$AB35,)="","",OFFSET(活動計画書!$Q$157,$AB35,))</f>
        <v/>
      </c>
      <c r="AJ35" t="str">
        <f ca="1">IF(OFFSET(活動計画書!$R$157,$AB35,)="","",OFFSET(活動計画書!$R$157,$AB35,))</f>
        <v/>
      </c>
      <c r="AK35" t="str">
        <f ca="1">IF(OFFSET(活動計画書!$S$157,$AB35,)="","",OFFSET(活動計画書!$S$157,$AB35,))</f>
        <v/>
      </c>
      <c r="AL35" t="str">
        <f ca="1">IF(OFFSET(活動計画書!$T$157,$AB35,)="","",OFFSET(活動計画書!$T$157,$AB35,))</f>
        <v/>
      </c>
      <c r="AM35" t="str">
        <f ca="1">IF(OFFSET(活動計画書!$U$157,$AB35,)="","",OFFSET(活動計画書!$U$157,$AB35,))</f>
        <v/>
      </c>
    </row>
    <row r="36" spans="1:39" x14ac:dyDescent="0.15">
      <c r="A36">
        <v>69</v>
      </c>
      <c r="B36" t="str">
        <f ca="1">IF(OFFSET(活動計画書!$B$7,$A36,)="","",OFFSET(活動計画書!$B$7,$A36,))</f>
        <v/>
      </c>
      <c r="C36" t="str">
        <f ca="1">IF(OFFSET(活動計画書!$C$7,$A36+1,)="","",OFFSET(活動計画書!$C$7,$A36+1,))</f>
        <v>ため池</v>
      </c>
      <c r="D36" t="str">
        <f ca="1">IF(OFFSET(活動計画書!$F$7,$A36+1,)="","",OFFSET(活動計画書!$F$7,$A36+1,))</f>
        <v/>
      </c>
      <c r="E36">
        <v>69</v>
      </c>
      <c r="F36" t="str">
        <f ca="1">IF(OFFSET(活動計画書!$B$19,$E36,)="","",OFFSET(活動計画書!$B$19,$E36,))</f>
        <v/>
      </c>
      <c r="G36" t="str">
        <f ca="1">IF(OFFSET(活動計画書!$C$19,$E36+1,)="","",OFFSET(活動計画書!$C$19,$E36+1,))</f>
        <v>②高齢農家の農用地に係る管理作業</v>
      </c>
      <c r="H36" t="str">
        <f ca="1">IF(OFFSET(活動計画書!$F$19,$E36+1,)="","",OFFSET(活動計画書!$F$19,$E36+1,))</f>
        <v/>
      </c>
      <c r="I36">
        <v>69</v>
      </c>
      <c r="J36" t="str">
        <f ca="1">IF(OFFSET(活動計画書!$B$31,$I36,)="","",OFFSET(活動計画書!$B$31,$I36,))</f>
        <v/>
      </c>
      <c r="K36" t="str">
        <f ca="1">IF(OFFSET(活動計画書!$C$31,$I36+1,)="","",OFFSET(活動計画書!$C$31,$I36+1,))</f>
        <v/>
      </c>
      <c r="L36" t="str">
        <f ca="1">IF(OFFSET(活動計画書!$F$31,$I36+1,)="","",OFFSET(活動計画書!$F$31,$I36+1,))</f>
        <v/>
      </c>
      <c r="M36">
        <v>69</v>
      </c>
      <c r="N36" t="str">
        <f ca="1">IF(OFFSET(活動計画書!$E$122,$M36,)="","",OFFSET(活動計画書!$E$122,$M36,))</f>
        <v/>
      </c>
      <c r="O36" t="str">
        <f ca="1">IF(OFFSET(活動計画書!$E$122,$M36+1,)="","",OFFSET(活動計画書!$E$122,$M36+1,))</f>
        <v/>
      </c>
      <c r="P36" t="str">
        <f ca="1">IF(OFFSET(活動計画書!$K$122,$M36,)="","",OFFSET(活動計画書!$K$122,$M36,))</f>
        <v/>
      </c>
      <c r="Q36" t="str">
        <f ca="1">IF(OFFSET(活動計画書!$L$122,$M36,)="","",OFFSET(活動計画書!$L$122,$M36,))</f>
        <v/>
      </c>
      <c r="R36" t="str">
        <f ca="1">IF(OFFSET(活動計画書!$M$122,$M36,)="","",OFFSET(活動計画書!$M$122,$M36,))</f>
        <v/>
      </c>
      <c r="S36" t="str">
        <f ca="1">IF(OFFSET(活動計画書!$N$122,$M36,)="","",OFFSET(活動計画書!$N$122,$M36,))</f>
        <v/>
      </c>
      <c r="T36" t="str">
        <f ca="1">IF(OFFSET(活動計画書!$O$122,$M36,)="","",OFFSET(活動計画書!$O$122,$M36,))</f>
        <v/>
      </c>
      <c r="U36" t="str">
        <f ca="1">IF(OFFSET(活動計画書!$P$122,$M36,)="","",OFFSET(活動計画書!$P$122,$M36,))</f>
        <v/>
      </c>
      <c r="V36" t="str">
        <f ca="1">IF(OFFSET(活動計画書!$Q$122,$M36,)="","",OFFSET(活動計画書!$Q$122,$M36,))</f>
        <v/>
      </c>
      <c r="W36" t="str">
        <f ca="1">IF(OFFSET(活動計画書!$R$122,$M36,)="","",OFFSET(活動計画書!$R$122,$M36,))</f>
        <v/>
      </c>
      <c r="X36" t="str">
        <f ca="1">IF(OFFSET(活動計画書!$S$122,$M36,)="","",OFFSET(活動計画書!$S$122,$M36,))</f>
        <v/>
      </c>
      <c r="Y36" t="str">
        <f ca="1">IF(OFFSET(活動計画書!$T$122,$M36,)="","",OFFSET(活動計画書!$T$122,$M36,))</f>
        <v/>
      </c>
      <c r="Z36" t="str">
        <f ca="1">IF(OFFSET(活動計画書!$U$122,$M36,)="","",OFFSET(活動計画書!$U$122,$M36,))</f>
        <v/>
      </c>
      <c r="AA36" t="str">
        <f ca="1">IF(OFFSET(活動計画書!$V$122,$M36,)="","",OFFSET(活動計画書!$V$122,$M36,))</f>
        <v/>
      </c>
      <c r="AB36">
        <v>69</v>
      </c>
      <c r="AC36" t="str">
        <f ca="1">IF(OFFSET(活動計画書!$B$157,$AB36,)="","",OFFSET(活動計画書!$B$157,$AB36,))</f>
        <v/>
      </c>
      <c r="AD36" t="str">
        <f ca="1">IF(OFFSET(活動計画書!$D$157,$AB36,)="","",OFFSET(活動計画書!$D$157,$AB36,))</f>
        <v/>
      </c>
      <c r="AE36" t="str">
        <f ca="1">IF(OFFSET(活動計画書!$D$157,$AB36+1,)="","",OFFSET(活動計画書!$D$157,$AB36+1,))</f>
        <v/>
      </c>
      <c r="AF36" t="str">
        <f ca="1">IF(OFFSET(活動計画書!$H$157,$AB36,)="","",OFFSET(活動計画書!$H$157,$AB36,))</f>
        <v/>
      </c>
      <c r="AG36" t="str">
        <f ca="1">IF(OFFSET(活動計画書!$N$157,$AB36,)="","",OFFSET(活動計画書!$N$157,$AB36,))</f>
        <v/>
      </c>
      <c r="AH36" t="str">
        <f ca="1">IF(OFFSET(活動計画書!$P$157,$AB36,)="","",OFFSET(活動計画書!$P$157,$AB36,))</f>
        <v/>
      </c>
      <c r="AI36" t="str">
        <f ca="1">IF(OFFSET(活動計画書!$Q$157,$AB36,)="","",OFFSET(活動計画書!$Q$157,$AB36,))</f>
        <v/>
      </c>
      <c r="AJ36" t="str">
        <f ca="1">IF(OFFSET(活動計画書!$R$157,$AB36,)="","",OFFSET(活動計画書!$R$157,$AB36,))</f>
        <v/>
      </c>
      <c r="AK36" t="str">
        <f ca="1">IF(OFFSET(活動計画書!$S$157,$AB36,)="","",OFFSET(活動計画書!$S$157,$AB36,))</f>
        <v/>
      </c>
      <c r="AL36" t="str">
        <f ca="1">IF(OFFSET(活動計画書!$T$157,$AB36,)="","",OFFSET(活動計画書!$T$157,$AB36,))</f>
        <v/>
      </c>
      <c r="AM36" t="str">
        <f ca="1">IF(OFFSET(活動計画書!$U$157,$AB36,)="","",OFFSET(活動計画書!$U$157,$AB36,))</f>
        <v/>
      </c>
    </row>
    <row r="37" spans="1:39" x14ac:dyDescent="0.15">
      <c r="A37">
        <v>71</v>
      </c>
      <c r="B37" t="str">
        <f ca="1">IF(OFFSET(活動計画書!$B$7,$A37,)="","",OFFSET(活動計画書!$B$7,$A37,))</f>
        <v/>
      </c>
      <c r="C37" t="str">
        <f ca="1">IF(OFFSET(活動計画書!$C$7,$A37+1,)="","",OFFSET(活動計画書!$C$7,$A37+1,))</f>
        <v/>
      </c>
      <c r="D37" t="str">
        <f ca="1">IF(OFFSET(活動計画書!$F$7,$A37+1,)="","",OFFSET(活動計画書!$F$7,$A37+1,))</f>
        <v/>
      </c>
      <c r="E37">
        <v>71</v>
      </c>
      <c r="F37" t="str">
        <f ca="1">IF(OFFSET(活動計画書!$B$19,$E37,)="","",OFFSET(活動計画書!$B$19,$E37,))</f>
        <v/>
      </c>
      <c r="G37" t="str">
        <f ca="1">IF(OFFSET(活動計画書!$C$19,$E37+1,)="","",OFFSET(活動計画書!$C$19,$E37+1,))</f>
        <v/>
      </c>
      <c r="H37" t="str">
        <f ca="1">IF(OFFSET(活動計画書!$F$19,$E37+1,)="","",OFFSET(活動計画書!$F$19,$E37+1,))</f>
        <v/>
      </c>
      <c r="I37">
        <v>71</v>
      </c>
      <c r="J37" t="str">
        <f ca="1">IF(OFFSET(活動計画書!$B$31,$I37,)="","",OFFSET(活動計画書!$B$31,$I37,))</f>
        <v/>
      </c>
      <c r="K37" t="str">
        <f ca="1">IF(OFFSET(活動計画書!$C$31,$I37+1,)="","",OFFSET(活動計画書!$C$31,$I37+1,))</f>
        <v/>
      </c>
      <c r="L37" t="str">
        <f ca="1">IF(OFFSET(活動計画書!$F$31,$I37+1,)="","",OFFSET(活動計画書!$F$31,$I37+1,))</f>
        <v/>
      </c>
      <c r="M37">
        <v>71</v>
      </c>
      <c r="N37" t="str">
        <f ca="1">IF(OFFSET(活動計画書!$E$122,$M37,)="","",OFFSET(活動計画書!$E$122,$M37,))</f>
        <v/>
      </c>
      <c r="O37" t="str">
        <f ca="1">IF(OFFSET(活動計画書!$E$122,$M37+1,)="","",OFFSET(活動計画書!$E$122,$M37+1,))</f>
        <v/>
      </c>
      <c r="P37" t="str">
        <f ca="1">IF(OFFSET(活動計画書!$K$122,$M37,)="","",OFFSET(活動計画書!$K$122,$M37,))</f>
        <v/>
      </c>
      <c r="Q37" t="str">
        <f ca="1">IF(OFFSET(活動計画書!$L$122,$M37,)="","",OFFSET(活動計画書!$L$122,$M37,))</f>
        <v/>
      </c>
      <c r="R37" t="str">
        <f ca="1">IF(OFFSET(活動計画書!$M$122,$M37,)="","",OFFSET(活動計画書!$M$122,$M37,))</f>
        <v/>
      </c>
      <c r="S37" t="str">
        <f ca="1">IF(OFFSET(活動計画書!$N$122,$M37,)="","",OFFSET(活動計画書!$N$122,$M37,))</f>
        <v/>
      </c>
      <c r="T37" t="str">
        <f ca="1">IF(OFFSET(活動計画書!$O$122,$M37,)="","",OFFSET(活動計画書!$O$122,$M37,))</f>
        <v/>
      </c>
      <c r="U37" t="str">
        <f ca="1">IF(OFFSET(活動計画書!$P$122,$M37,)="","",OFFSET(活動計画書!$P$122,$M37,))</f>
        <v/>
      </c>
      <c r="V37" t="str">
        <f ca="1">IF(OFFSET(活動計画書!$Q$122,$M37,)="","",OFFSET(活動計画書!$Q$122,$M37,))</f>
        <v/>
      </c>
      <c r="W37" t="str">
        <f ca="1">IF(OFFSET(活動計画書!$R$122,$M37,)="","",OFFSET(活動計画書!$R$122,$M37,))</f>
        <v/>
      </c>
      <c r="X37" t="str">
        <f ca="1">IF(OFFSET(活動計画書!$S$122,$M37,)="","",OFFSET(活動計画書!$S$122,$M37,))</f>
        <v/>
      </c>
      <c r="Y37" t="str">
        <f ca="1">IF(OFFSET(活動計画書!$T$122,$M37,)="","",OFFSET(活動計画書!$T$122,$M37,))</f>
        <v/>
      </c>
      <c r="Z37" t="str">
        <f ca="1">IF(OFFSET(活動計画書!$U$122,$M37,)="","",OFFSET(活動計画書!$U$122,$M37,))</f>
        <v/>
      </c>
      <c r="AA37" t="str">
        <f ca="1">IF(OFFSET(活動計画書!$V$122,$M37,)="","",OFFSET(活動計画書!$V$122,$M37,))</f>
        <v/>
      </c>
      <c r="AB37">
        <v>71</v>
      </c>
      <c r="AC37" t="str">
        <f ca="1">IF(OFFSET(活動計画書!$B$157,$AB37,)="","",OFFSET(活動計画書!$B$157,$AB37,))</f>
        <v/>
      </c>
      <c r="AD37" t="str">
        <f ca="1">IF(OFFSET(活動計画書!$D$157,$AB37,)="","",OFFSET(活動計画書!$D$157,$AB37,))</f>
        <v/>
      </c>
      <c r="AE37" t="str">
        <f ca="1">IF(OFFSET(活動計画書!$D$157,$AB37+1,)="","",OFFSET(活動計画書!$D$157,$AB37+1,))</f>
        <v/>
      </c>
      <c r="AF37" t="str">
        <f ca="1">IF(OFFSET(活動計画書!$H$157,$AB37,)="","",OFFSET(活動計画書!$H$157,$AB37,))</f>
        <v/>
      </c>
      <c r="AG37" t="str">
        <f ca="1">IF(OFFSET(活動計画書!$N$157,$AB37,)="","",OFFSET(活動計画書!$N$157,$AB37,))</f>
        <v/>
      </c>
      <c r="AH37" t="str">
        <f ca="1">IF(OFFSET(活動計画書!$P$157,$AB37,)="","",OFFSET(活動計画書!$P$157,$AB37,))</f>
        <v/>
      </c>
      <c r="AI37" t="str">
        <f ca="1">IF(OFFSET(活動計画書!$Q$157,$AB37,)="","",OFFSET(活動計画書!$Q$157,$AB37,))</f>
        <v/>
      </c>
      <c r="AJ37" t="str">
        <f ca="1">IF(OFFSET(活動計画書!$R$157,$AB37,)="","",OFFSET(活動計画書!$R$157,$AB37,))</f>
        <v/>
      </c>
      <c r="AK37" t="str">
        <f ca="1">IF(OFFSET(活動計画書!$S$157,$AB37,)="","",OFFSET(活動計画書!$S$157,$AB37,))</f>
        <v/>
      </c>
      <c r="AL37" t="str">
        <f ca="1">IF(OFFSET(活動計画書!$T$157,$AB37,)="","",OFFSET(活動計画書!$T$157,$AB37,))</f>
        <v/>
      </c>
      <c r="AM37" t="str">
        <f ca="1">IF(OFFSET(活動計画書!$U$157,$AB37,)="","",OFFSET(活動計画書!$U$157,$AB37,))</f>
        <v/>
      </c>
    </row>
    <row r="38" spans="1:39" x14ac:dyDescent="0.15">
      <c r="A38">
        <v>73</v>
      </c>
      <c r="B38" t="str">
        <f ca="1">IF(OFFSET(活動計画書!$B$7,$A38,)="","",OFFSET(活動計画書!$B$7,$A38,))</f>
        <v/>
      </c>
      <c r="C38" t="str">
        <f ca="1">IF(OFFSET(活動計画書!$C$7,$A38+1,)="","",OFFSET(活動計画書!$C$7,$A38+1,))</f>
        <v/>
      </c>
      <c r="D38" t="str">
        <f ca="1">IF(OFFSET(活動計画書!$F$7,$A38+1,)="","",OFFSET(活動計画書!$F$7,$A38+1,))</f>
        <v/>
      </c>
      <c r="E38">
        <v>73</v>
      </c>
      <c r="F38" t="str">
        <f ca="1">IF(OFFSET(活動計画書!$B$19,$E38,)="","",OFFSET(活動計画書!$B$19,$E38,))</f>
        <v/>
      </c>
      <c r="G38" t="str">
        <f ca="1">IF(OFFSET(活動計画書!$C$19,$E38+1,)="","",OFFSET(活動計画書!$C$19,$E38+1,))</f>
        <v>②入り作等の近隣の担い手との協力</v>
      </c>
      <c r="H38" t="str">
        <f ca="1">IF(OFFSET(活動計画書!$F$19,$E38+1,)="","",OFFSET(活動計画書!$F$19,$E38+1,))</f>
        <v/>
      </c>
      <c r="I38">
        <v>73</v>
      </c>
      <c r="J38" t="str">
        <f ca="1">IF(OFFSET(活動計画書!$B$31,$I38,)="","",OFFSET(活動計画書!$B$31,$I38,))</f>
        <v>活動区分</v>
      </c>
      <c r="K38" t="str">
        <f ca="1">IF(OFFSET(活動計画書!$C$31,$I38+1,)="","",OFFSET(活動計画書!$C$31,$I38+1,))</f>
        <v/>
      </c>
      <c r="L38" t="str">
        <f ca="1">IF(OFFSET(活動計画書!$F$31,$I38+1,)="","",OFFSET(活動計画書!$F$31,$I38+1,))</f>
        <v/>
      </c>
      <c r="M38">
        <v>73</v>
      </c>
      <c r="N38" t="str">
        <f ca="1">IF(OFFSET(活動計画書!$E$122,$M38,)="","",OFFSET(活動計画書!$E$122,$M38,))</f>
        <v/>
      </c>
      <c r="O38" t="str">
        <f ca="1">IF(OFFSET(活動計画書!$E$122,$M38+1,)="","",OFFSET(活動計画書!$E$122,$M38+1,))</f>
        <v/>
      </c>
      <c r="P38" t="str">
        <f ca="1">IF(OFFSET(活動計画書!$K$122,$M38,)="","",OFFSET(活動計画書!$K$122,$M38,))</f>
        <v/>
      </c>
      <c r="Q38" t="str">
        <f ca="1">IF(OFFSET(活動計画書!$L$122,$M38,)="","",OFFSET(活動計画書!$L$122,$M38,))</f>
        <v/>
      </c>
      <c r="R38" t="str">
        <f ca="1">IF(OFFSET(活動計画書!$M$122,$M38,)="","",OFFSET(活動計画書!$M$122,$M38,))</f>
        <v/>
      </c>
      <c r="S38" t="str">
        <f ca="1">IF(OFFSET(活動計画書!$N$122,$M38,)="","",OFFSET(活動計画書!$N$122,$M38,))</f>
        <v/>
      </c>
      <c r="T38" t="str">
        <f ca="1">IF(OFFSET(活動計画書!$O$122,$M38,)="","",OFFSET(活動計画書!$O$122,$M38,))</f>
        <v/>
      </c>
      <c r="U38" t="str">
        <f ca="1">IF(OFFSET(活動計画書!$P$122,$M38,)="","",OFFSET(活動計画書!$P$122,$M38,))</f>
        <v/>
      </c>
      <c r="V38" t="str">
        <f ca="1">IF(OFFSET(活動計画書!$Q$122,$M38,)="","",OFFSET(活動計画書!$Q$122,$M38,))</f>
        <v/>
      </c>
      <c r="W38" t="str">
        <f ca="1">IF(OFFSET(活動計画書!$R$122,$M38,)="","",OFFSET(活動計画書!$R$122,$M38,))</f>
        <v/>
      </c>
      <c r="X38" t="str">
        <f ca="1">IF(OFFSET(活動計画書!$S$122,$M38,)="","",OFFSET(活動計画書!$S$122,$M38,))</f>
        <v/>
      </c>
      <c r="Y38" t="str">
        <f ca="1">IF(OFFSET(活動計画書!$T$122,$M38,)="","",OFFSET(活動計画書!$T$122,$M38,))</f>
        <v/>
      </c>
      <c r="Z38" t="str">
        <f ca="1">IF(OFFSET(活動計画書!$U$122,$M38,)="","",OFFSET(活動計画書!$U$122,$M38,))</f>
        <v/>
      </c>
      <c r="AA38" t="str">
        <f ca="1">IF(OFFSET(活動計画書!$V$122,$M38,)="","",OFFSET(活動計画書!$V$122,$M38,))</f>
        <v/>
      </c>
      <c r="AB38">
        <v>73</v>
      </c>
      <c r="AC38" t="str">
        <f ca="1">IF(OFFSET(活動計画書!$B$157,$AB38,)="","",OFFSET(活動計画書!$B$157,$AB38,))</f>
        <v/>
      </c>
      <c r="AD38" t="str">
        <f ca="1">IF(OFFSET(活動計画書!$D$157,$AB38,)="","",OFFSET(活動計画書!$D$157,$AB38,))</f>
        <v/>
      </c>
      <c r="AE38" t="str">
        <f ca="1">IF(OFFSET(活動計画書!$D$157,$AB38+1,)="","",OFFSET(活動計画書!$D$157,$AB38+1,))</f>
        <v/>
      </c>
      <c r="AF38" t="str">
        <f ca="1">IF(OFFSET(活動計画書!$H$157,$AB38,)="","",OFFSET(活動計画書!$H$157,$AB38,))</f>
        <v/>
      </c>
      <c r="AG38" t="str">
        <f ca="1">IF(OFFSET(活動計画書!$N$157,$AB38,)="","",OFFSET(活動計画書!$N$157,$AB38,))</f>
        <v/>
      </c>
      <c r="AH38" t="str">
        <f ca="1">IF(OFFSET(活動計画書!$P$157,$AB38,)="","",OFFSET(活動計画書!$P$157,$AB38,))</f>
        <v/>
      </c>
      <c r="AI38" t="str">
        <f ca="1">IF(OFFSET(活動計画書!$Q$157,$AB38,)="","",OFFSET(活動計画書!$Q$157,$AB38,))</f>
        <v/>
      </c>
      <c r="AJ38" t="str">
        <f ca="1">IF(OFFSET(活動計画書!$R$157,$AB38,)="","",OFFSET(活動計画書!$R$157,$AB38,))</f>
        <v/>
      </c>
      <c r="AK38" t="str">
        <f ca="1">IF(OFFSET(活動計画書!$S$157,$AB38,)="","",OFFSET(活動計画書!$S$157,$AB38,))</f>
        <v/>
      </c>
      <c r="AL38" t="str">
        <f ca="1">IF(OFFSET(活動計画書!$T$157,$AB38,)="","",OFFSET(活動計画書!$T$157,$AB38,))</f>
        <v/>
      </c>
      <c r="AM38" t="str">
        <f ca="1">IF(OFFSET(活動計画書!$U$157,$AB38,)="","",OFFSET(活動計画書!$U$157,$AB38,))</f>
        <v/>
      </c>
    </row>
    <row r="39" spans="1:39" x14ac:dyDescent="0.15">
      <c r="A39">
        <v>75</v>
      </c>
      <c r="B39" t="str">
        <f ca="1">IF(OFFSET(活動計画書!$B$7,$A39,)="","",OFFSET(活動計画書!$B$7,$A39,))</f>
        <v>地域資源の適切な保全管理のための推進活動について、１）～４）を記入してください。</v>
      </c>
      <c r="C39" t="str">
        <f ca="1">IF(OFFSET(活動計画書!$C$7,$A39+1,)="","",OFFSET(活動計画書!$C$7,$A39+1,))</f>
        <v/>
      </c>
      <c r="D39" t="str">
        <f ca="1">IF(OFFSET(活動計画書!$F$7,$A39+1,)="","",OFFSET(活動計画書!$F$7,$A39+1,))</f>
        <v/>
      </c>
      <c r="E39">
        <v>75</v>
      </c>
      <c r="F39" t="str">
        <f ca="1">IF(OFFSET(活動計画書!$B$19,$E39,)="","",OFFSET(活動計画書!$B$19,$E39,))</f>
        <v/>
      </c>
      <c r="G39" t="str">
        <f ca="1">IF(OFFSET(活動計画書!$C$19,$E39+1,)="","",OFFSET(活動計画書!$C$19,$E39+1,))</f>
        <v>④新たな保全管理の担い手の確保</v>
      </c>
      <c r="H39" t="str">
        <f ca="1">IF(OFFSET(活動計画書!$F$19,$E39+1,)="","",OFFSET(活動計画書!$F$19,$E39+1,))</f>
        <v/>
      </c>
      <c r="I39">
        <v>75</v>
      </c>
      <c r="J39" t="str">
        <f ca="1">IF(OFFSET(活動計画書!$B$31,$I39,)="","",OFFSET(活動計画書!$B$31,$I39,))</f>
        <v>施設の軽微な補修</v>
      </c>
      <c r="K39" t="str">
        <f ca="1">IF(OFFSET(活動計画書!$C$31,$I39+1,)="","",OFFSET(活動計画書!$C$31,$I39+1,))</f>
        <v/>
      </c>
      <c r="L39" t="str">
        <f ca="1">IF(OFFSET(活動計画書!$F$31,$I39+1,)="","",OFFSET(活動計画書!$F$31,$I39+1,))</f>
        <v/>
      </c>
      <c r="M39">
        <v>75</v>
      </c>
      <c r="N39" t="str">
        <f ca="1">IF(OFFSET(活動計画書!$E$122,$M39,)="","",OFFSET(活動計画書!$E$122,$M39,))</f>
        <v/>
      </c>
      <c r="O39" t="str">
        <f ca="1">IF(OFFSET(活動計画書!$E$122,$M39+1,)="","",OFFSET(活動計画書!$E$122,$M39+1,))</f>
        <v/>
      </c>
      <c r="P39" t="str">
        <f ca="1">IF(OFFSET(活動計画書!$K$122,$M39,)="","",OFFSET(活動計画書!$K$122,$M39,))</f>
        <v/>
      </c>
      <c r="Q39" t="str">
        <f ca="1">IF(OFFSET(活動計画書!$L$122,$M39,)="","",OFFSET(活動計画書!$L$122,$M39,))</f>
        <v/>
      </c>
      <c r="R39" t="str">
        <f ca="1">IF(OFFSET(活動計画書!$M$122,$M39,)="","",OFFSET(活動計画書!$M$122,$M39,))</f>
        <v/>
      </c>
      <c r="S39" t="str">
        <f ca="1">IF(OFFSET(活動計画書!$N$122,$M39,)="","",OFFSET(活動計画書!$N$122,$M39,))</f>
        <v/>
      </c>
      <c r="T39" t="str">
        <f ca="1">IF(OFFSET(活動計画書!$O$122,$M39,)="","",OFFSET(活動計画書!$O$122,$M39,))</f>
        <v/>
      </c>
      <c r="U39" t="str">
        <f ca="1">IF(OFFSET(活動計画書!$P$122,$M39,)="","",OFFSET(活動計画書!$P$122,$M39,))</f>
        <v/>
      </c>
      <c r="V39" t="str">
        <f ca="1">IF(OFFSET(活動計画書!$Q$122,$M39,)="","",OFFSET(活動計画書!$Q$122,$M39,))</f>
        <v/>
      </c>
      <c r="W39" t="str">
        <f ca="1">IF(OFFSET(活動計画書!$R$122,$M39,)="","",OFFSET(活動計画書!$R$122,$M39,))</f>
        <v/>
      </c>
      <c r="X39" t="str">
        <f ca="1">IF(OFFSET(活動計画書!$S$122,$M39,)="","",OFFSET(活動計画書!$S$122,$M39,))</f>
        <v/>
      </c>
      <c r="Y39" t="str">
        <f ca="1">IF(OFFSET(活動計画書!$T$122,$M39,)="","",OFFSET(活動計画書!$T$122,$M39,))</f>
        <v/>
      </c>
      <c r="Z39" t="str">
        <f ca="1">IF(OFFSET(活動計画書!$U$122,$M39,)="","",OFFSET(活動計画書!$U$122,$M39,))</f>
        <v/>
      </c>
      <c r="AA39" t="str">
        <f ca="1">IF(OFFSET(活動計画書!$V$122,$M39,)="","",OFFSET(活動計画書!$V$122,$M39,))</f>
        <v/>
      </c>
      <c r="AB39">
        <v>75</v>
      </c>
      <c r="AC39" t="str">
        <f ca="1">IF(OFFSET(活動計画書!$B$157,$AB39,)="","",OFFSET(活動計画書!$B$157,$AB39,))</f>
        <v/>
      </c>
      <c r="AD39" t="str">
        <f ca="1">IF(OFFSET(活動計画書!$D$157,$AB39,)="","",OFFSET(活動計画書!$D$157,$AB39,))</f>
        <v/>
      </c>
      <c r="AE39" t="str">
        <f ca="1">IF(OFFSET(活動計画書!$D$157,$AB39+1,)="","",OFFSET(活動計画書!$D$157,$AB39+1,))</f>
        <v/>
      </c>
      <c r="AF39" t="str">
        <f ca="1">IF(OFFSET(活動計画書!$H$157,$AB39,)="","",OFFSET(活動計画書!$H$157,$AB39,))</f>
        <v/>
      </c>
      <c r="AG39" t="str">
        <f ca="1">IF(OFFSET(活動計画書!$N$157,$AB39,)="","",OFFSET(活動計画書!$N$157,$AB39,))</f>
        <v/>
      </c>
      <c r="AH39" t="str">
        <f ca="1">IF(OFFSET(活動計画書!$P$157,$AB39,)="","",OFFSET(活動計画書!$P$157,$AB39,))</f>
        <v/>
      </c>
      <c r="AI39" t="str">
        <f ca="1">IF(OFFSET(活動計画書!$Q$157,$AB39,)="","",OFFSET(活動計画書!$Q$157,$AB39,))</f>
        <v/>
      </c>
      <c r="AJ39" t="str">
        <f ca="1">IF(OFFSET(活動計画書!$R$157,$AB39,)="","",OFFSET(活動計画書!$R$157,$AB39,))</f>
        <v/>
      </c>
      <c r="AK39" t="str">
        <f ca="1">IF(OFFSET(活動計画書!$S$157,$AB39,)="","",OFFSET(活動計画書!$S$157,$AB39,))</f>
        <v/>
      </c>
      <c r="AL39" t="str">
        <f ca="1">IF(OFFSET(活動計画書!$T$157,$AB39,)="","",OFFSET(活動計画書!$T$157,$AB39,))</f>
        <v/>
      </c>
      <c r="AM39" t="str">
        <f ca="1">IF(OFFSET(活動計画書!$U$157,$AB39,)="","",OFFSET(活動計画書!$U$157,$AB39,))</f>
        <v/>
      </c>
    </row>
    <row r="40" spans="1:39" x14ac:dyDescent="0.15">
      <c r="A40">
        <v>77</v>
      </c>
      <c r="B40" t="str">
        <f ca="1">IF(OFFSET(活動計画書!$B$7,$A40,)="","",OFFSET(活動計画書!$B$7,$A40,))</f>
        <v/>
      </c>
      <c r="C40" t="str">
        <f ca="1">IF(OFFSET(活動計画書!$C$7,$A40+1,)="","",OFFSET(活動計画書!$C$7,$A40+1,))</f>
        <v>②集落営農組織を基礎とした地域ぐるみの保全管理</v>
      </c>
      <c r="D40" t="str">
        <f ca="1">IF(OFFSET(活動計画書!$F$7,$A40+1,)="","",OFFSET(活動計画書!$F$7,$A40+1,))</f>
        <v/>
      </c>
      <c r="E40">
        <v>77</v>
      </c>
      <c r="F40" t="str">
        <f ca="1">IF(OFFSET(活動計画書!$B$19,$E40,)="","",OFFSET(活動計画書!$B$19,$E40,))</f>
        <v>４） ２）で選んだ内容に取り組むため、毎年実践する活動を17～23から1項目以上選んでください。</v>
      </c>
      <c r="G40" t="str">
        <f ca="1">IF(OFFSET(活動計画書!$C$19,$E40+1,)="","",OFFSET(活動計画書!$C$19,$E40+1,))</f>
        <v>17．入り作農家や土地持ち非農家を含む
　 　農業者の検討会の開催</v>
      </c>
      <c r="H40" t="str">
        <f ca="1">IF(OFFSET(活動計画書!$F$19,$E40+1,)="","",OFFSET(活動計画書!$F$19,$E40+1,))</f>
        <v/>
      </c>
      <c r="I40">
        <v>77</v>
      </c>
      <c r="J40" t="str">
        <f ca="1">IF(OFFSET(活動計画書!$B$31,$I40,)="","",OFFSET(活動計画書!$B$31,$I40,))</f>
        <v/>
      </c>
      <c r="K40" t="str">
        <f ca="1">IF(OFFSET(活動計画書!$C$31,$I40+1,)="","",OFFSET(活動計画書!$C$31,$I40+1,))</f>
        <v/>
      </c>
      <c r="L40" t="str">
        <f ca="1">IF(OFFSET(活動計画書!$F$31,$I40+1,)="","",OFFSET(活動計画書!$F$31,$I40+1,))</f>
        <v/>
      </c>
      <c r="M40">
        <v>77</v>
      </c>
      <c r="N40" t="str">
        <f ca="1">IF(OFFSET(活動計画書!$E$122,$M40,)="","",OFFSET(活動計画書!$E$122,$M40,))</f>
        <v/>
      </c>
      <c r="O40" t="str">
        <f ca="1">IF(OFFSET(活動計画書!$E$122,$M40+1,)="","",OFFSET(活動計画書!$E$122,$M40+1,))</f>
        <v/>
      </c>
      <c r="P40" t="str">
        <f ca="1">IF(OFFSET(活動計画書!$K$122,$M40,)="","",OFFSET(活動計画書!$K$122,$M40,))</f>
        <v/>
      </c>
      <c r="Q40" t="str">
        <f ca="1">IF(OFFSET(活動計画書!$L$122,$M40,)="","",OFFSET(活動計画書!$L$122,$M40,))</f>
        <v/>
      </c>
      <c r="R40" t="str">
        <f ca="1">IF(OFFSET(活動計画書!$M$122,$M40,)="","",OFFSET(活動計画書!$M$122,$M40,))</f>
        <v/>
      </c>
      <c r="S40" t="str">
        <f ca="1">IF(OFFSET(活動計画書!$N$122,$M40,)="","",OFFSET(活動計画書!$N$122,$M40,))</f>
        <v/>
      </c>
      <c r="T40" t="str">
        <f ca="1">IF(OFFSET(活動計画書!$O$122,$M40,)="","",OFFSET(活動計画書!$O$122,$M40,))</f>
        <v/>
      </c>
      <c r="U40" t="str">
        <f ca="1">IF(OFFSET(活動計画書!$P$122,$M40,)="","",OFFSET(活動計画書!$P$122,$M40,))</f>
        <v/>
      </c>
      <c r="V40" t="str">
        <f ca="1">IF(OFFSET(活動計画書!$Q$122,$M40,)="","",OFFSET(活動計画書!$Q$122,$M40,))</f>
        <v/>
      </c>
      <c r="W40" t="str">
        <f ca="1">IF(OFFSET(活動計画書!$R$122,$M40,)="","",OFFSET(活動計画書!$R$122,$M40,))</f>
        <v/>
      </c>
      <c r="X40" t="str">
        <f ca="1">IF(OFFSET(活動計画書!$S$122,$M40,)="","",OFFSET(活動計画書!$S$122,$M40,))</f>
        <v/>
      </c>
      <c r="Y40" t="str">
        <f ca="1">IF(OFFSET(活動計画書!$T$122,$M40,)="","",OFFSET(活動計画書!$T$122,$M40,))</f>
        <v/>
      </c>
      <c r="Z40" t="str">
        <f ca="1">IF(OFFSET(活動計画書!$U$122,$M40,)="","",OFFSET(活動計画書!$U$122,$M40,))</f>
        <v/>
      </c>
      <c r="AA40" t="str">
        <f ca="1">IF(OFFSET(活動計画書!$V$122,$M40,)="","",OFFSET(活動計画書!$V$122,$M40,))</f>
        <v/>
      </c>
      <c r="AB40">
        <v>77</v>
      </c>
      <c r="AC40" t="str">
        <f ca="1">IF(OFFSET(活動計画書!$B$157,$AB40,)="","",OFFSET(活動計画書!$B$157,$AB40,))</f>
        <v/>
      </c>
      <c r="AD40" t="str">
        <f ca="1">IF(OFFSET(活動計画書!$D$157,$AB40,)="","",OFFSET(活動計画書!$D$157,$AB40,))</f>
        <v/>
      </c>
      <c r="AE40" t="str">
        <f ca="1">IF(OFFSET(活動計画書!$D$157,$AB40+1,)="","",OFFSET(活動計画書!$D$157,$AB40+1,))</f>
        <v/>
      </c>
      <c r="AF40" t="str">
        <f ca="1">IF(OFFSET(活動計画書!$H$157,$AB40,)="","",OFFSET(活動計画書!$H$157,$AB40,))</f>
        <v/>
      </c>
      <c r="AG40" t="str">
        <f ca="1">IF(OFFSET(活動計画書!$N$157,$AB40,)="","",OFFSET(活動計画書!$N$157,$AB40,))</f>
        <v/>
      </c>
      <c r="AH40" t="str">
        <f ca="1">IF(OFFSET(活動計画書!$P$157,$AB40,)="","",OFFSET(活動計画書!$P$157,$AB40,))</f>
        <v/>
      </c>
      <c r="AI40" t="str">
        <f ca="1">IF(OFFSET(活動計画書!$Q$157,$AB40,)="","",OFFSET(活動計画書!$Q$157,$AB40,))</f>
        <v/>
      </c>
      <c r="AJ40" t="str">
        <f ca="1">IF(OFFSET(活動計画書!$R$157,$AB40,)="","",OFFSET(活動計画書!$R$157,$AB40,))</f>
        <v/>
      </c>
      <c r="AK40" t="str">
        <f ca="1">IF(OFFSET(活動計画書!$S$157,$AB40,)="","",OFFSET(活動計画書!$S$157,$AB40,))</f>
        <v/>
      </c>
      <c r="AL40" t="str">
        <f ca="1">IF(OFFSET(活動計画書!$T$157,$AB40,)="","",OFFSET(活動計画書!$T$157,$AB40,))</f>
        <v/>
      </c>
      <c r="AM40" t="str">
        <f ca="1">IF(OFFSET(活動計画書!$U$157,$AB40,)="","",OFFSET(活動計画書!$U$157,$AB40,))</f>
        <v/>
      </c>
    </row>
    <row r="41" spans="1:39" x14ac:dyDescent="0.15">
      <c r="A41">
        <v>79</v>
      </c>
      <c r="B41" t="str">
        <f ca="1">IF(OFFSET(活動計画書!$B$7,$A41,)="","",OFFSET(活動計画書!$B$7,$A41,))</f>
        <v/>
      </c>
      <c r="C41" t="str">
        <f ca="1">IF(OFFSET(活動計画書!$C$7,$A41+1,)="","",OFFSET(活動計画書!$C$7,$A41+1,))</f>
        <v/>
      </c>
      <c r="D41" t="str">
        <f ca="1">IF(OFFSET(活動計画書!$F$7,$A41+1,)="","",OFFSET(活動計画書!$F$7,$A41+1,))</f>
        <v/>
      </c>
      <c r="E41">
        <v>79</v>
      </c>
      <c r="F41" t="str">
        <f ca="1">IF(OFFSET(活動計画書!$B$19,$E41,)="","",OFFSET(活動計画書!$B$19,$E41,))</f>
        <v/>
      </c>
      <c r="G41" t="str">
        <f ca="1">IF(OFFSET(活動計画書!$C$19,$E41+1,)="","",OFFSET(活動計画書!$C$19,$E41+1,))</f>
        <v>19．不在村地主との連絡体制の整備、調整等</v>
      </c>
      <c r="H41" t="str">
        <f ca="1">IF(OFFSET(活動計画書!$F$19,$E41+1,)="","",OFFSET(活動計画書!$F$19,$E41+1,))</f>
        <v/>
      </c>
      <c r="I41">
        <v>79</v>
      </c>
      <c r="J41" t="str">
        <f ca="1">IF(OFFSET(活動計画書!$B$31,$I41,)="","",OFFSET(活動計画書!$B$31,$I41,))</f>
        <v/>
      </c>
      <c r="K41" t="str">
        <f ca="1">IF(OFFSET(活動計画書!$C$31,$I41+1,)="","",OFFSET(活動計画書!$C$31,$I41+1,))</f>
        <v>研修</v>
      </c>
      <c r="L41" t="str">
        <f ca="1">IF(OFFSET(活動計画書!$F$31,$I41+1,)="","",OFFSET(活動計画書!$F$31,$I41+1,))</f>
        <v/>
      </c>
      <c r="M41">
        <v>79</v>
      </c>
      <c r="N41" t="str">
        <f ca="1">IF(OFFSET(活動計画書!$E$122,$M41,)="","",OFFSET(活動計画書!$E$122,$M41,))</f>
        <v/>
      </c>
      <c r="O41" t="str">
        <f ca="1">IF(OFFSET(活動計画書!$E$122,$M41+1,)="","",OFFSET(活動計画書!$E$122,$M41+1,))</f>
        <v/>
      </c>
      <c r="P41" t="str">
        <f ca="1">IF(OFFSET(活動計画書!$K$122,$M41,)="","",OFFSET(活動計画書!$K$122,$M41,))</f>
        <v/>
      </c>
      <c r="Q41" t="str">
        <f ca="1">IF(OFFSET(活動計画書!$L$122,$M41,)="","",OFFSET(活動計画書!$L$122,$M41,))</f>
        <v/>
      </c>
      <c r="R41" t="str">
        <f ca="1">IF(OFFSET(活動計画書!$M$122,$M41,)="","",OFFSET(活動計画書!$M$122,$M41,))</f>
        <v/>
      </c>
      <c r="S41" t="str">
        <f ca="1">IF(OFFSET(活動計画書!$N$122,$M41,)="","",OFFSET(活動計画書!$N$122,$M41,))</f>
        <v/>
      </c>
      <c r="T41" t="str">
        <f ca="1">IF(OFFSET(活動計画書!$O$122,$M41,)="","",OFFSET(活動計画書!$O$122,$M41,))</f>
        <v/>
      </c>
      <c r="U41" t="str">
        <f ca="1">IF(OFFSET(活動計画書!$P$122,$M41,)="","",OFFSET(活動計画書!$P$122,$M41,))</f>
        <v/>
      </c>
      <c r="V41" t="str">
        <f ca="1">IF(OFFSET(活動計画書!$Q$122,$M41,)="","",OFFSET(活動計画書!$Q$122,$M41,))</f>
        <v/>
      </c>
      <c r="W41" t="str">
        <f ca="1">IF(OFFSET(活動計画書!$R$122,$M41,)="","",OFFSET(活動計画書!$R$122,$M41,))</f>
        <v/>
      </c>
      <c r="X41" t="str">
        <f ca="1">IF(OFFSET(活動計画書!$S$122,$M41,)="","",OFFSET(活動計画書!$S$122,$M41,))</f>
        <v/>
      </c>
      <c r="Y41" t="str">
        <f ca="1">IF(OFFSET(活動計画書!$T$122,$M41,)="","",OFFSET(活動計画書!$T$122,$M41,))</f>
        <v/>
      </c>
      <c r="Z41" t="str">
        <f ca="1">IF(OFFSET(活動計画書!$U$122,$M41,)="","",OFFSET(活動計画書!$U$122,$M41,))</f>
        <v/>
      </c>
      <c r="AA41" t="str">
        <f ca="1">IF(OFFSET(活動計画書!$V$122,$M41,)="","",OFFSET(活動計画書!$V$122,$M41,))</f>
        <v/>
      </c>
      <c r="AB41">
        <v>79</v>
      </c>
      <c r="AC41" t="str">
        <f ca="1">IF(OFFSET(活動計画書!$B$157,$AB41,)="","",OFFSET(活動計画書!$B$157,$AB41,))</f>
        <v/>
      </c>
      <c r="AD41" t="str">
        <f ca="1">IF(OFFSET(活動計画書!$D$157,$AB41,)="","",OFFSET(活動計画書!$D$157,$AB41,))</f>
        <v/>
      </c>
      <c r="AE41" t="str">
        <f ca="1">IF(OFFSET(活動計画書!$D$157,$AB41+1,)="","",OFFSET(活動計画書!$D$157,$AB41+1,))</f>
        <v/>
      </c>
      <c r="AF41" t="str">
        <f ca="1">IF(OFFSET(活動計画書!$H$157,$AB41,)="","",OFFSET(活動計画書!$H$157,$AB41,))</f>
        <v/>
      </c>
      <c r="AG41" t="str">
        <f ca="1">IF(OFFSET(活動計画書!$N$157,$AB41,)="","",OFFSET(活動計画書!$N$157,$AB41,))</f>
        <v/>
      </c>
      <c r="AH41" t="str">
        <f ca="1">IF(OFFSET(活動計画書!$P$157,$AB41,)="","",OFFSET(活動計画書!$P$157,$AB41,))</f>
        <v/>
      </c>
      <c r="AI41" t="str">
        <f ca="1">IF(OFFSET(活動計画書!$Q$157,$AB41,)="","",OFFSET(活動計画書!$Q$157,$AB41,))</f>
        <v/>
      </c>
      <c r="AJ41" t="str">
        <f ca="1">IF(OFFSET(活動計画書!$R$157,$AB41,)="","",OFFSET(活動計画書!$R$157,$AB41,))</f>
        <v/>
      </c>
      <c r="AK41" t="str">
        <f ca="1">IF(OFFSET(活動計画書!$S$157,$AB41,)="","",OFFSET(活動計画書!$S$157,$AB41,))</f>
        <v/>
      </c>
      <c r="AL41" t="str">
        <f ca="1">IF(OFFSET(活動計画書!$T$157,$AB41,)="","",OFFSET(活動計画書!$T$157,$AB41,))</f>
        <v/>
      </c>
      <c r="AM41" t="str">
        <f ca="1">IF(OFFSET(活動計画書!$U$157,$AB41,)="","",OFFSET(活動計画書!$U$157,$AB41,))</f>
        <v/>
      </c>
    </row>
    <row r="42" spans="1:39" x14ac:dyDescent="0.15">
      <c r="A42">
        <v>81</v>
      </c>
      <c r="B42" t="str">
        <f ca="1">IF(OFFSET(活動計画書!$B$7,$A42,)="","",OFFSET(活動計画書!$B$7,$A42,))</f>
        <v/>
      </c>
      <c r="C42" t="str">
        <f ca="1">IF(OFFSET(活動計画書!$C$7,$A42+1,)="","",OFFSET(活動計画書!$C$7,$A42+1,))</f>
        <v>②高齢農家の農用地に係る管理作業</v>
      </c>
      <c r="D42" t="str">
        <f ca="1">IF(OFFSET(活動計画書!$F$7,$A42+1,)="","",OFFSET(活動計画書!$F$7,$A42+1,))</f>
        <v/>
      </c>
      <c r="E42">
        <v>81</v>
      </c>
      <c r="F42" t="str">
        <f ca="1">IF(OFFSET(活動計画書!$B$19,$E42,)="","",OFFSET(活動計画書!$B$19,$E42,))</f>
        <v/>
      </c>
      <c r="G42" t="str">
        <f ca="1">IF(OFFSET(活動計画書!$C$19,$E42+1,)="","",OFFSET(活動計画書!$C$19,$E42+1,))</f>
        <v/>
      </c>
      <c r="H42" t="str">
        <f ca="1">IF(OFFSET(活動計画書!$F$19,$E42+1,)="","",OFFSET(活動計画書!$F$19,$E42+1,))</f>
        <v/>
      </c>
      <c r="I42">
        <v>81</v>
      </c>
      <c r="J42" t="str">
        <f ca="1">IF(OFFSET(活動計画書!$B$31,$I42,)="","",OFFSET(活動計画書!$B$31,$I42,))</f>
        <v/>
      </c>
      <c r="K42" t="str">
        <f ca="1">IF(OFFSET(活動計画書!$C$31,$I42+1,)="","",OFFSET(活動計画書!$C$31,$I42+1,))</f>
        <v/>
      </c>
      <c r="L42" t="str">
        <f ca="1">IF(OFFSET(活動計画書!$F$31,$I42+1,)="","",OFFSET(活動計画書!$F$31,$I42+1,))</f>
        <v/>
      </c>
      <c r="M42">
        <v>81</v>
      </c>
      <c r="N42" t="str">
        <f ca="1">IF(OFFSET(活動計画書!$E$122,$M42,)="","",OFFSET(活動計画書!$E$122,$M42,))</f>
        <v/>
      </c>
      <c r="O42" t="str">
        <f ca="1">IF(OFFSET(活動計画書!$E$122,$M42+1,)="","",OFFSET(活動計画書!$E$122,$M42+1,))</f>
        <v/>
      </c>
      <c r="P42" t="str">
        <f ca="1">IF(OFFSET(活動計画書!$K$122,$M42,)="","",OFFSET(活動計画書!$K$122,$M42,))</f>
        <v/>
      </c>
      <c r="Q42" t="str">
        <f ca="1">IF(OFFSET(活動計画書!$L$122,$M42,)="","",OFFSET(活動計画書!$L$122,$M42,))</f>
        <v/>
      </c>
      <c r="R42" t="str">
        <f ca="1">IF(OFFSET(活動計画書!$M$122,$M42,)="","",OFFSET(活動計画書!$M$122,$M42,))</f>
        <v/>
      </c>
      <c r="S42" t="str">
        <f ca="1">IF(OFFSET(活動計画書!$N$122,$M42,)="","",OFFSET(活動計画書!$N$122,$M42,))</f>
        <v/>
      </c>
      <c r="T42" t="str">
        <f ca="1">IF(OFFSET(活動計画書!$O$122,$M42,)="","",OFFSET(活動計画書!$O$122,$M42,))</f>
        <v/>
      </c>
      <c r="U42" t="str">
        <f ca="1">IF(OFFSET(活動計画書!$P$122,$M42,)="","",OFFSET(活動計画書!$P$122,$M42,))</f>
        <v/>
      </c>
      <c r="V42" t="str">
        <f ca="1">IF(OFFSET(活動計画書!$Q$122,$M42,)="","",OFFSET(活動計画書!$Q$122,$M42,))</f>
        <v/>
      </c>
      <c r="W42" t="str">
        <f ca="1">IF(OFFSET(活動計画書!$R$122,$M42,)="","",OFFSET(活動計画書!$R$122,$M42,))</f>
        <v/>
      </c>
      <c r="X42" t="str">
        <f ca="1">IF(OFFSET(活動計画書!$S$122,$M42,)="","",OFFSET(活動計画書!$S$122,$M42,))</f>
        <v/>
      </c>
      <c r="Y42" t="str">
        <f ca="1">IF(OFFSET(活動計画書!$T$122,$M42,)="","",OFFSET(活動計画書!$T$122,$M42,))</f>
        <v/>
      </c>
      <c r="Z42" t="str">
        <f ca="1">IF(OFFSET(活動計画書!$U$122,$M42,)="","",OFFSET(活動計画書!$U$122,$M42,))</f>
        <v/>
      </c>
      <c r="AA42" t="str">
        <f ca="1">IF(OFFSET(活動計画書!$V$122,$M42,)="","",OFFSET(活動計画書!$V$122,$M42,))</f>
        <v/>
      </c>
      <c r="AB42">
        <v>81</v>
      </c>
      <c r="AC42" t="str">
        <f ca="1">IF(OFFSET(活動計画書!$B$157,$AB42,)="","",OFFSET(活動計画書!$B$157,$AB42,))</f>
        <v/>
      </c>
      <c r="AD42" t="str">
        <f ca="1">IF(OFFSET(活動計画書!$D$157,$AB42,)="","",OFFSET(活動計画書!$D$157,$AB42,))</f>
        <v/>
      </c>
      <c r="AE42" t="str">
        <f ca="1">IF(OFFSET(活動計画書!$D$157,$AB42+1,)="","",OFFSET(活動計画書!$D$157,$AB42+1,))</f>
        <v/>
      </c>
      <c r="AF42" t="str">
        <f ca="1">IF(OFFSET(活動計画書!$H$157,$AB42,)="","",OFFSET(活動計画書!$H$157,$AB42,))</f>
        <v/>
      </c>
      <c r="AG42" t="str">
        <f ca="1">IF(OFFSET(活動計画書!$N$157,$AB42,)="","",OFFSET(活動計画書!$N$157,$AB42,))</f>
        <v/>
      </c>
      <c r="AH42" t="str">
        <f ca="1">IF(OFFSET(活動計画書!$P$157,$AB42,)="","",OFFSET(活動計画書!$P$157,$AB42,))</f>
        <v/>
      </c>
      <c r="AI42" t="str">
        <f ca="1">IF(OFFSET(活動計画書!$Q$157,$AB42,)="","",OFFSET(活動計画書!$Q$157,$AB42,))</f>
        <v/>
      </c>
      <c r="AJ42" t="str">
        <f ca="1">IF(OFFSET(活動計画書!$R$157,$AB42,)="","",OFFSET(活動計画書!$R$157,$AB42,))</f>
        <v/>
      </c>
      <c r="AK42" t="str">
        <f ca="1">IF(OFFSET(活動計画書!$S$157,$AB42,)="","",OFFSET(活動計画書!$S$157,$AB42,))</f>
        <v/>
      </c>
      <c r="AL42" t="str">
        <f ca="1">IF(OFFSET(活動計画書!$T$157,$AB42,)="","",OFFSET(活動計画書!$T$157,$AB42,))</f>
        <v/>
      </c>
      <c r="AM42" t="str">
        <f ca="1">IF(OFFSET(活動計画書!$U$157,$AB42,)="","",OFFSET(活動計画書!$U$157,$AB42,))</f>
        <v/>
      </c>
    </row>
    <row r="43" spans="1:39" x14ac:dyDescent="0.15">
      <c r="A43">
        <v>83</v>
      </c>
      <c r="B43" t="str">
        <f ca="1">IF(OFFSET(活動計画書!$B$7,$A43,)="","",OFFSET(活動計画書!$B$7,$A43,))</f>
        <v/>
      </c>
      <c r="C43" t="str">
        <f ca="1">IF(OFFSET(活動計画書!$C$7,$A43+1,)="","",OFFSET(活動計画書!$C$7,$A43+1,))</f>
        <v/>
      </c>
      <c r="D43" t="str">
        <f ca="1">IF(OFFSET(活動計画書!$F$7,$A43+1,)="","",OFFSET(活動計画書!$F$7,$A43+1,))</f>
        <v/>
      </c>
      <c r="E43">
        <v>83</v>
      </c>
      <c r="F43" t="str">
        <f ca="1">IF(OFFSET(活動計画書!$B$19,$E43,)="","",OFFSET(活動計画書!$B$19,$E43,))</f>
        <v/>
      </c>
      <c r="G43" t="str">
        <f ca="1">IF(OFFSET(活動計画書!$C$19,$E43+1,)="","",OFFSET(活動計画書!$C$19,$E43+1,))</f>
        <v/>
      </c>
      <c r="H43" t="str">
        <f ca="1">IF(OFFSET(活動計画書!$F$19,$E43+1,)="","",OFFSET(活動計画書!$F$19,$E43+1,))</f>
        <v/>
      </c>
      <c r="I43">
        <v>83</v>
      </c>
      <c r="J43" t="str">
        <f ca="1">IF(OFFSET(活動計画書!$B$31,$I43,)="","",OFFSET(活動計画書!$B$31,$I43,))</f>
        <v/>
      </c>
      <c r="K43" t="str">
        <f ca="1">IF(OFFSET(活動計画書!$C$31,$I43+1,)="","",OFFSET(活動計画書!$C$31,$I43+1,))</f>
        <v/>
      </c>
      <c r="L43" t="str">
        <f ca="1">IF(OFFSET(活動計画書!$F$31,$I43+1,)="","",OFFSET(活動計画書!$F$31,$I43+1,))</f>
        <v/>
      </c>
      <c r="M43">
        <v>83</v>
      </c>
      <c r="N43" t="str">
        <f ca="1">IF(OFFSET(活動計画書!$E$122,$M43,)="","",OFFSET(活動計画書!$E$122,$M43,))</f>
        <v/>
      </c>
      <c r="O43" t="str">
        <f ca="1">IF(OFFSET(活動計画書!$E$122,$M43+1,)="","",OFFSET(活動計画書!$E$122,$M43+1,))</f>
        <v/>
      </c>
      <c r="P43" t="str">
        <f ca="1">IF(OFFSET(活動計画書!$K$122,$M43,)="","",OFFSET(活動計画書!$K$122,$M43,))</f>
        <v/>
      </c>
      <c r="Q43" t="str">
        <f ca="1">IF(OFFSET(活動計画書!$L$122,$M43,)="","",OFFSET(活動計画書!$L$122,$M43,))</f>
        <v/>
      </c>
      <c r="R43" t="str">
        <f ca="1">IF(OFFSET(活動計画書!$M$122,$M43,)="","",OFFSET(活動計画書!$M$122,$M43,))</f>
        <v/>
      </c>
      <c r="S43" t="str">
        <f ca="1">IF(OFFSET(活動計画書!$N$122,$M43,)="","",OFFSET(活動計画書!$N$122,$M43,))</f>
        <v/>
      </c>
      <c r="T43" t="str">
        <f ca="1">IF(OFFSET(活動計画書!$O$122,$M43,)="","",OFFSET(活動計画書!$O$122,$M43,))</f>
        <v/>
      </c>
      <c r="U43" t="str">
        <f ca="1">IF(OFFSET(活動計画書!$P$122,$M43,)="","",OFFSET(活動計画書!$P$122,$M43,))</f>
        <v/>
      </c>
      <c r="V43" t="str">
        <f ca="1">IF(OFFSET(活動計画書!$Q$122,$M43,)="","",OFFSET(活動計画書!$Q$122,$M43,))</f>
        <v/>
      </c>
      <c r="W43" t="str">
        <f ca="1">IF(OFFSET(活動計画書!$R$122,$M43,)="","",OFFSET(活動計画書!$R$122,$M43,))</f>
        <v/>
      </c>
      <c r="X43" t="str">
        <f ca="1">IF(OFFSET(活動計画書!$S$122,$M43,)="","",OFFSET(活動計画書!$S$122,$M43,))</f>
        <v/>
      </c>
      <c r="Y43" t="str">
        <f ca="1">IF(OFFSET(活動計画書!$T$122,$M43,)="","",OFFSET(活動計画書!$T$122,$M43,))</f>
        <v/>
      </c>
      <c r="Z43" t="str">
        <f ca="1">IF(OFFSET(活動計画書!$U$122,$M43,)="","",OFFSET(活動計画書!$U$122,$M43,))</f>
        <v/>
      </c>
      <c r="AA43" t="str">
        <f ca="1">IF(OFFSET(活動計画書!$V$122,$M43,)="","",OFFSET(活動計画書!$V$122,$M43,))</f>
        <v/>
      </c>
      <c r="AB43">
        <v>83</v>
      </c>
      <c r="AC43" t="str">
        <f ca="1">IF(OFFSET(活動計画書!$B$157,$AB43,)="","",OFFSET(活動計画書!$B$157,$AB43,))</f>
        <v/>
      </c>
      <c r="AD43" t="str">
        <f ca="1">IF(OFFSET(活動計画書!$D$157,$AB43,)="","",OFFSET(活動計画書!$D$157,$AB43,))</f>
        <v/>
      </c>
      <c r="AE43" t="str">
        <f ca="1">IF(OFFSET(活動計画書!$D$157,$AB43+1,)="","",OFFSET(活動計画書!$D$157,$AB43+1,))</f>
        <v/>
      </c>
      <c r="AF43" t="str">
        <f ca="1">IF(OFFSET(活動計画書!$H$157,$AB43,)="","",OFFSET(活動計画書!$H$157,$AB43,))</f>
        <v/>
      </c>
      <c r="AG43" t="str">
        <f ca="1">IF(OFFSET(活動計画書!$N$157,$AB43,)="","",OFFSET(活動計画書!$N$157,$AB43,))</f>
        <v/>
      </c>
      <c r="AH43" t="str">
        <f ca="1">IF(OFFSET(活動計画書!$P$157,$AB43,)="","",OFFSET(活動計画書!$P$157,$AB43,))</f>
        <v/>
      </c>
      <c r="AI43" t="str">
        <f ca="1">IF(OFFSET(活動計画書!$Q$157,$AB43,)="","",OFFSET(活動計画書!$Q$157,$AB43,))</f>
        <v/>
      </c>
      <c r="AJ43" t="str">
        <f ca="1">IF(OFFSET(活動計画書!$R$157,$AB43,)="","",OFFSET(活動計画書!$R$157,$AB43,))</f>
        <v/>
      </c>
      <c r="AK43" t="str">
        <f ca="1">IF(OFFSET(活動計画書!$S$157,$AB43,)="","",OFFSET(活動計画書!$S$157,$AB43,))</f>
        <v/>
      </c>
      <c r="AL43" t="str">
        <f ca="1">IF(OFFSET(活動計画書!$T$157,$AB43,)="","",OFFSET(活動計画書!$T$157,$AB43,))</f>
        <v/>
      </c>
      <c r="AM43" t="str">
        <f ca="1">IF(OFFSET(活動計画書!$U$157,$AB43,)="","",OFFSET(活動計画書!$U$157,$AB43,))</f>
        <v/>
      </c>
    </row>
    <row r="44" spans="1:39" x14ac:dyDescent="0.15">
      <c r="A44">
        <v>85</v>
      </c>
      <c r="B44" t="str">
        <f ca="1">IF(OFFSET(活動計画書!$B$7,$A44,)="","",OFFSET(活動計画書!$B$7,$A44,))</f>
        <v/>
      </c>
      <c r="C44" t="str">
        <f ca="1">IF(OFFSET(活動計画書!$C$7,$A44+1,)="","",OFFSET(活動計画書!$C$7,$A44+1,))</f>
        <v>②入り作等の近隣の担い手との協力</v>
      </c>
      <c r="D44" t="str">
        <f ca="1">IF(OFFSET(活動計画書!$F$7,$A44+1,)="","",OFFSET(活動計画書!$F$7,$A44+1,))</f>
        <v/>
      </c>
      <c r="E44">
        <v>85</v>
      </c>
      <c r="F44" t="str">
        <f ca="1">IF(OFFSET(活動計画書!$B$19,$E44,)="","",OFFSET(活動計画書!$B$19,$E44,))</f>
        <v>活動区分</v>
      </c>
      <c r="G44" t="str">
        <f ca="1">IF(OFFSET(活動計画書!$C$19,$E44+1,)="","",OFFSET(活動計画書!$C$19,$E44+1,))</f>
        <v/>
      </c>
      <c r="H44" t="str">
        <f ca="1">IF(OFFSET(活動計画書!$F$19,$E44+1,)="","",OFFSET(活動計画書!$F$19,$E44+1,))</f>
        <v/>
      </c>
      <c r="I44">
        <v>85</v>
      </c>
      <c r="J44" t="str">
        <f ca="1">IF(OFFSET(活動計画書!$B$31,$I44,)="","",OFFSET(活動計画書!$B$31,$I44,))</f>
        <v>農村環境保全活動</v>
      </c>
      <c r="K44" t="str">
        <f ca="1">IF(OFFSET(活動計画書!$C$31,$I44+1,)="","",OFFSET(活動計画書!$C$31,$I44+1,))</f>
        <v/>
      </c>
      <c r="L44" t="str">
        <f ca="1">IF(OFFSET(活動計画書!$F$31,$I44+1,)="","",OFFSET(活動計画書!$F$31,$I44+1,))</f>
        <v/>
      </c>
      <c r="M44">
        <v>85</v>
      </c>
      <c r="N44" t="str">
        <f ca="1">IF(OFFSET(活動計画書!$E$122,$M44,)="","",OFFSET(活動計画書!$E$122,$M44,))</f>
        <v/>
      </c>
      <c r="O44" t="str">
        <f ca="1">IF(OFFSET(活動計画書!$E$122,$M44+1,)="","",OFFSET(活動計画書!$E$122,$M44+1,))</f>
        <v/>
      </c>
      <c r="P44" t="str">
        <f ca="1">IF(OFFSET(活動計画書!$K$122,$M44,)="","",OFFSET(活動計画書!$K$122,$M44,))</f>
        <v/>
      </c>
      <c r="Q44" t="str">
        <f ca="1">IF(OFFSET(活動計画書!$L$122,$M44,)="","",OFFSET(活動計画書!$L$122,$M44,))</f>
        <v/>
      </c>
      <c r="R44" t="str">
        <f ca="1">IF(OFFSET(活動計画書!$M$122,$M44,)="","",OFFSET(活動計画書!$M$122,$M44,))</f>
        <v/>
      </c>
      <c r="S44" t="str">
        <f ca="1">IF(OFFSET(活動計画書!$N$122,$M44,)="","",OFFSET(活動計画書!$N$122,$M44,))</f>
        <v/>
      </c>
      <c r="T44" t="str">
        <f ca="1">IF(OFFSET(活動計画書!$O$122,$M44,)="","",OFFSET(活動計画書!$O$122,$M44,))</f>
        <v/>
      </c>
      <c r="U44" t="str">
        <f ca="1">IF(OFFSET(活動計画書!$P$122,$M44,)="","",OFFSET(活動計画書!$P$122,$M44,))</f>
        <v/>
      </c>
      <c r="V44" t="str">
        <f ca="1">IF(OFFSET(活動計画書!$Q$122,$M44,)="","",OFFSET(活動計画書!$Q$122,$M44,))</f>
        <v/>
      </c>
      <c r="W44" t="str">
        <f ca="1">IF(OFFSET(活動計画書!$R$122,$M44,)="","",OFFSET(活動計画書!$R$122,$M44,))</f>
        <v/>
      </c>
      <c r="X44" t="str">
        <f ca="1">IF(OFFSET(活動計画書!$S$122,$M44,)="","",OFFSET(活動計画書!$S$122,$M44,))</f>
        <v/>
      </c>
      <c r="Y44" t="str">
        <f ca="1">IF(OFFSET(活動計画書!$T$122,$M44,)="","",OFFSET(活動計画書!$T$122,$M44,))</f>
        <v/>
      </c>
      <c r="Z44" t="str">
        <f ca="1">IF(OFFSET(活動計画書!$U$122,$M44,)="","",OFFSET(活動計画書!$U$122,$M44,))</f>
        <v/>
      </c>
      <c r="AA44" t="str">
        <f ca="1">IF(OFFSET(活動計画書!$V$122,$M44,)="","",OFFSET(活動計画書!$V$122,$M44,))</f>
        <v/>
      </c>
      <c r="AB44">
        <v>85</v>
      </c>
      <c r="AC44" t="str">
        <f ca="1">IF(OFFSET(活動計画書!$B$157,$AB44,)="","",OFFSET(活動計画書!$B$157,$AB44,))</f>
        <v/>
      </c>
      <c r="AD44" t="str">
        <f ca="1">IF(OFFSET(活動計画書!$D$157,$AB44,)="","",OFFSET(活動計画書!$D$157,$AB44,))</f>
        <v/>
      </c>
      <c r="AE44" t="str">
        <f ca="1">IF(OFFSET(活動計画書!$D$157,$AB44+1,)="","",OFFSET(活動計画書!$D$157,$AB44+1,))</f>
        <v/>
      </c>
      <c r="AF44" t="str">
        <f ca="1">IF(OFFSET(活動計画書!$H$157,$AB44,)="","",OFFSET(活動計画書!$H$157,$AB44,))</f>
        <v/>
      </c>
      <c r="AG44" t="str">
        <f ca="1">IF(OFFSET(活動計画書!$N$157,$AB44,)="","",OFFSET(活動計画書!$N$157,$AB44,))</f>
        <v/>
      </c>
      <c r="AH44" t="str">
        <f ca="1">IF(OFFSET(活動計画書!$P$157,$AB44,)="","",OFFSET(活動計画書!$P$157,$AB44,))</f>
        <v/>
      </c>
      <c r="AI44" t="str">
        <f ca="1">IF(OFFSET(活動計画書!$Q$157,$AB44,)="","",OFFSET(活動計画書!$Q$157,$AB44,))</f>
        <v/>
      </c>
      <c r="AJ44" t="str">
        <f ca="1">IF(OFFSET(活動計画書!$R$157,$AB44,)="","",OFFSET(活動計画書!$R$157,$AB44,))</f>
        <v/>
      </c>
      <c r="AK44" t="str">
        <f ca="1">IF(OFFSET(活動計画書!$S$157,$AB44,)="","",OFFSET(活動計画書!$S$157,$AB44,))</f>
        <v/>
      </c>
      <c r="AL44" t="str">
        <f ca="1">IF(OFFSET(活動計画書!$T$157,$AB44,)="","",OFFSET(活動計画書!$T$157,$AB44,))</f>
        <v/>
      </c>
      <c r="AM44" t="str">
        <f ca="1">IF(OFFSET(活動計画書!$U$157,$AB44,)="","",OFFSET(活動計画書!$U$157,$AB44,))</f>
        <v/>
      </c>
    </row>
    <row r="45" spans="1:39" x14ac:dyDescent="0.15">
      <c r="A45">
        <v>87</v>
      </c>
      <c r="B45" t="str">
        <f ca="1">IF(OFFSET(活動計画書!$B$7,$A45,)="","",OFFSET(活動計画書!$B$7,$A45,))</f>
        <v/>
      </c>
      <c r="C45" t="str">
        <f ca="1">IF(OFFSET(活動計画書!$C$7,$A45+1,)="","",OFFSET(活動計画書!$C$7,$A45+1,))</f>
        <v>④新たな保全管理の担い手の確保</v>
      </c>
      <c r="D45" t="str">
        <f ca="1">IF(OFFSET(活動計画書!$F$7,$A45+1,)="","",OFFSET(活動計画書!$F$7,$A45+1,))</f>
        <v/>
      </c>
      <c r="E45">
        <v>87</v>
      </c>
      <c r="F45" t="str">
        <f ca="1">IF(OFFSET(活動計画書!$B$19,$E45,)="","",OFFSET(活動計画書!$B$19,$E45,))</f>
        <v>施設の軽微な補修</v>
      </c>
      <c r="G45" t="str">
        <f ca="1">IF(OFFSET(活動計画書!$C$19,$E45+1,)="","",OFFSET(活動計画書!$C$19,$E45+1,))</f>
        <v/>
      </c>
      <c r="H45" t="str">
        <f ca="1">IF(OFFSET(活動計画書!$F$19,$E45+1,)="","",OFFSET(活動計画書!$F$19,$E45+1,))</f>
        <v/>
      </c>
      <c r="I45">
        <v>87</v>
      </c>
      <c r="J45" t="str">
        <f ca="1">IF(OFFSET(活動計画書!$B$31,$I45,)="","",OFFSET(活動計画書!$B$31,$I45,))</f>
        <v/>
      </c>
      <c r="K45" t="str">
        <f ca="1">IF(OFFSET(活動計画書!$C$31,$I45+1,)="","",OFFSET(活動計画書!$C$31,$I45+1,))</f>
        <v/>
      </c>
      <c r="L45" t="str">
        <f ca="1">IF(OFFSET(活動計画書!$F$31,$I45+1,)="","",OFFSET(活動計画書!$F$31,$I45+1,))</f>
        <v/>
      </c>
      <c r="M45">
        <v>87</v>
      </c>
      <c r="N45" t="str">
        <f ca="1">IF(OFFSET(活動計画書!$E$122,$M45,)="","",OFFSET(活動計画書!$E$122,$M45,))</f>
        <v/>
      </c>
      <c r="O45" t="str">
        <f ca="1">IF(OFFSET(活動計画書!$E$122,$M45+1,)="","",OFFSET(活動計画書!$E$122,$M45+1,))</f>
        <v/>
      </c>
      <c r="P45" t="str">
        <f ca="1">IF(OFFSET(活動計画書!$K$122,$M45,)="","",OFFSET(活動計画書!$K$122,$M45,))</f>
        <v/>
      </c>
      <c r="Q45" t="str">
        <f ca="1">IF(OFFSET(活動計画書!$L$122,$M45,)="","",OFFSET(活動計画書!$L$122,$M45,))</f>
        <v/>
      </c>
      <c r="R45" t="str">
        <f ca="1">IF(OFFSET(活動計画書!$M$122,$M45,)="","",OFFSET(活動計画書!$M$122,$M45,))</f>
        <v/>
      </c>
      <c r="S45" t="str">
        <f ca="1">IF(OFFSET(活動計画書!$N$122,$M45,)="","",OFFSET(活動計画書!$N$122,$M45,))</f>
        <v/>
      </c>
      <c r="T45" t="str">
        <f ca="1">IF(OFFSET(活動計画書!$O$122,$M45,)="","",OFFSET(活動計画書!$O$122,$M45,))</f>
        <v/>
      </c>
      <c r="U45" t="str">
        <f ca="1">IF(OFFSET(活動計画書!$P$122,$M45,)="","",OFFSET(活動計画書!$P$122,$M45,))</f>
        <v/>
      </c>
      <c r="V45" t="str">
        <f ca="1">IF(OFFSET(活動計画書!$Q$122,$M45,)="","",OFFSET(活動計画書!$Q$122,$M45,))</f>
        <v/>
      </c>
      <c r="W45" t="str">
        <f ca="1">IF(OFFSET(活動計画書!$R$122,$M45,)="","",OFFSET(活動計画書!$R$122,$M45,))</f>
        <v/>
      </c>
      <c r="X45" t="str">
        <f ca="1">IF(OFFSET(活動計画書!$S$122,$M45,)="","",OFFSET(活動計画書!$S$122,$M45,))</f>
        <v/>
      </c>
      <c r="Y45" t="str">
        <f ca="1">IF(OFFSET(活動計画書!$T$122,$M45,)="","",OFFSET(活動計画書!$T$122,$M45,))</f>
        <v/>
      </c>
      <c r="Z45" t="str">
        <f ca="1">IF(OFFSET(活動計画書!$U$122,$M45,)="","",OFFSET(活動計画書!$U$122,$M45,))</f>
        <v/>
      </c>
      <c r="AA45" t="str">
        <f ca="1">IF(OFFSET(活動計画書!$V$122,$M45,)="","",OFFSET(活動計画書!$V$122,$M45,))</f>
        <v/>
      </c>
      <c r="AB45">
        <v>87</v>
      </c>
      <c r="AC45" t="str">
        <f ca="1">IF(OFFSET(活動計画書!$B$157,$AB45,)="","",OFFSET(活動計画書!$B$157,$AB45,))</f>
        <v/>
      </c>
      <c r="AD45" t="str">
        <f ca="1">IF(OFFSET(活動計画書!$D$157,$AB45,)="","",OFFSET(活動計画書!$D$157,$AB45,))</f>
        <v/>
      </c>
      <c r="AE45" t="str">
        <f ca="1">IF(OFFSET(活動計画書!$D$157,$AB45+1,)="","",OFFSET(活動計画書!$D$157,$AB45+1,))</f>
        <v/>
      </c>
      <c r="AF45" t="str">
        <f ca="1">IF(OFFSET(活動計画書!$H$157,$AB45,)="","",OFFSET(活動計画書!$H$157,$AB45,))</f>
        <v/>
      </c>
      <c r="AG45" t="str">
        <f ca="1">IF(OFFSET(活動計画書!$N$157,$AB45,)="","",OFFSET(活動計画書!$N$157,$AB45,))</f>
        <v/>
      </c>
      <c r="AH45" t="str">
        <f ca="1">IF(OFFSET(活動計画書!$P$157,$AB45,)="","",OFFSET(活動計画書!$P$157,$AB45,))</f>
        <v/>
      </c>
      <c r="AI45" t="str">
        <f ca="1">IF(OFFSET(活動計画書!$Q$157,$AB45,)="","",OFFSET(活動計画書!$Q$157,$AB45,))</f>
        <v/>
      </c>
      <c r="AJ45" t="str">
        <f ca="1">IF(OFFSET(活動計画書!$R$157,$AB45,)="","",OFFSET(活動計画書!$R$157,$AB45,))</f>
        <v/>
      </c>
      <c r="AK45" t="str">
        <f ca="1">IF(OFFSET(活動計画書!$S$157,$AB45,)="","",OFFSET(活動計画書!$S$157,$AB45,))</f>
        <v/>
      </c>
      <c r="AL45" t="str">
        <f ca="1">IF(OFFSET(活動計画書!$T$157,$AB45,)="","",OFFSET(活動計画書!$T$157,$AB45,))</f>
        <v/>
      </c>
      <c r="AM45" t="str">
        <f ca="1">IF(OFFSET(活動計画書!$U$157,$AB45,)="","",OFFSET(活動計画書!$U$157,$AB45,))</f>
        <v/>
      </c>
    </row>
    <row r="46" spans="1:39" x14ac:dyDescent="0.15">
      <c r="A46">
        <v>89</v>
      </c>
      <c r="B46" t="str">
        <f ca="1">IF(OFFSET(活動計画書!$B$7,$A46,)="","",OFFSET(活動計画書!$B$7,$A46,))</f>
        <v>４） ２）で選んだ内容に取り組むため、毎年実践する活動を17～23から1項目以上選んでください。</v>
      </c>
      <c r="C46" t="str">
        <f ca="1">IF(OFFSET(活動計画書!$C$7,$A46+1,)="","",OFFSET(活動計画書!$C$7,$A46+1,))</f>
        <v>17．入り作農家や土地持ち非農家を含む
　 　農業者の検討会の開催</v>
      </c>
      <c r="D46" t="str">
        <f ca="1">IF(OFFSET(活動計画書!$F$7,$A46+1,)="","",OFFSET(活動計画書!$F$7,$A46+1,))</f>
        <v/>
      </c>
      <c r="E46">
        <v>89</v>
      </c>
      <c r="F46" t="str">
        <f ca="1">IF(OFFSET(活動計画書!$B$19,$E46,)="","",OFFSET(活動計画書!$B$19,$E46,))</f>
        <v/>
      </c>
      <c r="G46" t="str">
        <f ca="1">IF(OFFSET(活動計画書!$C$19,$E46+1,)="","",OFFSET(活動計画書!$C$19,$E46+1,))</f>
        <v/>
      </c>
      <c r="H46" t="str">
        <f ca="1">IF(OFFSET(活動計画書!$F$19,$E46+1,)="","",OFFSET(活動計画書!$F$19,$E46+1,))</f>
        <v/>
      </c>
      <c r="I46">
        <v>89</v>
      </c>
      <c r="J46" t="str">
        <f ca="1">IF(OFFSET(活動計画書!$B$31,$I46,)="","",OFFSET(活動計画書!$B$31,$I46,))</f>
        <v/>
      </c>
      <c r="K46" t="str">
        <f ca="1">IF(OFFSET(活動計画書!$C$31,$I46+1,)="","",OFFSET(活動計画書!$C$31,$I46+1,))</f>
        <v/>
      </c>
      <c r="L46" t="str">
        <f ca="1">IF(OFFSET(活動計画書!$F$31,$I46+1,)="","",OFFSET(活動計画書!$F$31,$I46+1,))</f>
        <v/>
      </c>
      <c r="M46">
        <v>89</v>
      </c>
      <c r="N46" t="str">
        <f ca="1">IF(OFFSET(活動計画書!$E$122,$M46,)="","",OFFSET(活動計画書!$E$122,$M46,))</f>
        <v/>
      </c>
      <c r="O46" t="str">
        <f ca="1">IF(OFFSET(活動計画書!$E$122,$M46+1,)="","",OFFSET(活動計画書!$E$122,$M46+1,))</f>
        <v/>
      </c>
      <c r="P46" t="str">
        <f ca="1">IF(OFFSET(活動計画書!$K$122,$M46,)="","",OFFSET(活動計画書!$K$122,$M46,))</f>
        <v/>
      </c>
      <c r="Q46" t="str">
        <f ca="1">IF(OFFSET(活動計画書!$L$122,$M46,)="","",OFFSET(活動計画書!$L$122,$M46,))</f>
        <v/>
      </c>
      <c r="R46" t="str">
        <f ca="1">IF(OFFSET(活動計画書!$M$122,$M46,)="","",OFFSET(活動計画書!$M$122,$M46,))</f>
        <v/>
      </c>
      <c r="S46" t="str">
        <f ca="1">IF(OFFSET(活動計画書!$N$122,$M46,)="","",OFFSET(活動計画書!$N$122,$M46,))</f>
        <v/>
      </c>
      <c r="T46" t="str">
        <f ca="1">IF(OFFSET(活動計画書!$O$122,$M46,)="","",OFFSET(活動計画書!$O$122,$M46,))</f>
        <v/>
      </c>
      <c r="U46" t="str">
        <f ca="1">IF(OFFSET(活動計画書!$P$122,$M46,)="","",OFFSET(活動計画書!$P$122,$M46,))</f>
        <v/>
      </c>
      <c r="V46" t="str">
        <f ca="1">IF(OFFSET(活動計画書!$Q$122,$M46,)="","",OFFSET(活動計画書!$Q$122,$M46,))</f>
        <v/>
      </c>
      <c r="W46" t="str">
        <f ca="1">IF(OFFSET(活動計画書!$R$122,$M46,)="","",OFFSET(活動計画書!$R$122,$M46,))</f>
        <v/>
      </c>
      <c r="X46" t="str">
        <f ca="1">IF(OFFSET(活動計画書!$S$122,$M46,)="","",OFFSET(活動計画書!$S$122,$M46,))</f>
        <v/>
      </c>
      <c r="Y46" t="str">
        <f ca="1">IF(OFFSET(活動計画書!$T$122,$M46,)="","",OFFSET(活動計画書!$T$122,$M46,))</f>
        <v/>
      </c>
      <c r="Z46" t="str">
        <f ca="1">IF(OFFSET(活動計画書!$U$122,$M46,)="","",OFFSET(活動計画書!$U$122,$M46,))</f>
        <v/>
      </c>
      <c r="AA46" t="str">
        <f ca="1">IF(OFFSET(活動計画書!$V$122,$M46,)="","",OFFSET(活動計画書!$V$122,$M46,))</f>
        <v/>
      </c>
      <c r="AB46">
        <v>89</v>
      </c>
      <c r="AC46" t="str">
        <f ca="1">IF(OFFSET(活動計画書!$B$157,$AB46,)="","",OFFSET(活動計画書!$B$157,$AB46,))</f>
        <v/>
      </c>
      <c r="AD46" t="str">
        <f ca="1">IF(OFFSET(活動計画書!$D$157,$AB46,)="","",OFFSET(活動計画書!$D$157,$AB46,))</f>
        <v/>
      </c>
      <c r="AE46" t="str">
        <f ca="1">IF(OFFSET(活動計画書!$D$157,$AB46+1,)="","",OFFSET(活動計画書!$D$157,$AB46+1,))</f>
        <v/>
      </c>
      <c r="AF46" t="str">
        <f ca="1">IF(OFFSET(活動計画書!$H$157,$AB46,)="","",OFFSET(活動計画書!$H$157,$AB46,))</f>
        <v/>
      </c>
      <c r="AG46" t="str">
        <f ca="1">IF(OFFSET(活動計画書!$N$157,$AB46,)="","",OFFSET(活動計画書!$N$157,$AB46,))</f>
        <v/>
      </c>
      <c r="AH46" t="str">
        <f ca="1">IF(OFFSET(活動計画書!$P$157,$AB46,)="","",OFFSET(活動計画書!$P$157,$AB46,))</f>
        <v/>
      </c>
      <c r="AI46" t="str">
        <f ca="1">IF(OFFSET(活動計画書!$Q$157,$AB46,)="","",OFFSET(活動計画書!$Q$157,$AB46,))</f>
        <v/>
      </c>
      <c r="AJ46" t="str">
        <f ca="1">IF(OFFSET(活動計画書!$R$157,$AB46,)="","",OFFSET(活動計画書!$R$157,$AB46,))</f>
        <v/>
      </c>
      <c r="AK46" t="str">
        <f ca="1">IF(OFFSET(活動計画書!$S$157,$AB46,)="","",OFFSET(活動計画書!$S$157,$AB46,))</f>
        <v/>
      </c>
      <c r="AL46" t="str">
        <f ca="1">IF(OFFSET(活動計画書!$T$157,$AB46,)="","",OFFSET(活動計画書!$T$157,$AB46,))</f>
        <v/>
      </c>
      <c r="AM46" t="str">
        <f ca="1">IF(OFFSET(活動計画書!$U$157,$AB46,)="","",OFFSET(活動計画書!$U$157,$AB46,))</f>
        <v/>
      </c>
    </row>
    <row r="47" spans="1:39" x14ac:dyDescent="0.15">
      <c r="A47">
        <v>91</v>
      </c>
      <c r="B47" t="str">
        <f ca="1">IF(OFFSET(活動計画書!$B$7,$A47,)="","",OFFSET(活動計画書!$B$7,$A47,))</f>
        <v/>
      </c>
      <c r="C47" t="str">
        <f ca="1">IF(OFFSET(活動計画書!$C$7,$A47+1,)="","",OFFSET(活動計画書!$C$7,$A47+1,))</f>
        <v>19．不在村地主との連絡体制の整備、調整等</v>
      </c>
      <c r="D47" t="str">
        <f ca="1">IF(OFFSET(活動計画書!$F$7,$A47+1,)="","",OFFSET(活動計画書!$F$7,$A47+1,))</f>
        <v/>
      </c>
      <c r="E47">
        <v>91</v>
      </c>
      <c r="F47" t="str">
        <f ca="1">IF(OFFSET(活動計画書!$B$19,$E47,)="","",OFFSET(活動計画書!$B$19,$E47,))</f>
        <v/>
      </c>
      <c r="G47" t="str">
        <f ca="1">IF(OFFSET(活動計画書!$C$19,$E47+1,)="","",OFFSET(活動計画書!$C$19,$E47+1,))</f>
        <v>研修</v>
      </c>
      <c r="H47" t="str">
        <f ca="1">IF(OFFSET(活動計画書!$F$19,$E47+1,)="","",OFFSET(活動計画書!$F$19,$E47+1,))</f>
        <v/>
      </c>
      <c r="I47">
        <v>91</v>
      </c>
      <c r="J47" t="str">
        <f ca="1">IF(OFFSET(活動計画書!$B$31,$I47,)="","",OFFSET(活動計画書!$B$31,$I47,))</f>
        <v/>
      </c>
      <c r="K47" t="str">
        <f ca="1">IF(OFFSET(活動計画書!$C$31,$I47+1,)="","",OFFSET(活動計画書!$C$31,$I47+1,))</f>
        <v>実践活動</v>
      </c>
      <c r="L47" t="str">
        <f ca="1">IF(OFFSET(活動計画書!$F$31,$I47+1,)="","",OFFSET(活動計画書!$F$31,$I47+1,))</f>
        <v/>
      </c>
      <c r="M47">
        <v>91</v>
      </c>
      <c r="N47" t="str">
        <f ca="1">IF(OFFSET(活動計画書!$E$122,$M47,)="","",OFFSET(活動計画書!$E$122,$M47,))</f>
        <v/>
      </c>
      <c r="O47" t="str">
        <f ca="1">IF(OFFSET(活動計画書!$E$122,$M47+1,)="","",OFFSET(活動計画書!$E$122,$M47+1,))</f>
        <v/>
      </c>
      <c r="P47" t="str">
        <f ca="1">IF(OFFSET(活動計画書!$K$122,$M47,)="","",OFFSET(活動計画書!$K$122,$M47,))</f>
        <v/>
      </c>
      <c r="Q47" t="str">
        <f ca="1">IF(OFFSET(活動計画書!$L$122,$M47,)="","",OFFSET(活動計画書!$L$122,$M47,))</f>
        <v/>
      </c>
      <c r="R47" t="str">
        <f ca="1">IF(OFFSET(活動計画書!$M$122,$M47,)="","",OFFSET(活動計画書!$M$122,$M47,))</f>
        <v/>
      </c>
      <c r="S47" t="str">
        <f ca="1">IF(OFFSET(活動計画書!$N$122,$M47,)="","",OFFSET(活動計画書!$N$122,$M47,))</f>
        <v/>
      </c>
      <c r="T47" t="str">
        <f ca="1">IF(OFFSET(活動計画書!$O$122,$M47,)="","",OFFSET(活動計画書!$O$122,$M47,))</f>
        <v/>
      </c>
      <c r="U47" t="str">
        <f ca="1">IF(OFFSET(活動計画書!$P$122,$M47,)="","",OFFSET(活動計画書!$P$122,$M47,))</f>
        <v/>
      </c>
      <c r="V47" t="str">
        <f ca="1">IF(OFFSET(活動計画書!$Q$122,$M47,)="","",OFFSET(活動計画書!$Q$122,$M47,))</f>
        <v/>
      </c>
      <c r="W47" t="str">
        <f ca="1">IF(OFFSET(活動計画書!$R$122,$M47,)="","",OFFSET(活動計画書!$R$122,$M47,))</f>
        <v/>
      </c>
      <c r="X47" t="str">
        <f ca="1">IF(OFFSET(活動計画書!$S$122,$M47,)="","",OFFSET(活動計画書!$S$122,$M47,))</f>
        <v/>
      </c>
      <c r="Y47" t="str">
        <f ca="1">IF(OFFSET(活動計画書!$T$122,$M47,)="","",OFFSET(活動計画書!$T$122,$M47,))</f>
        <v/>
      </c>
      <c r="Z47" t="str">
        <f ca="1">IF(OFFSET(活動計画書!$U$122,$M47,)="","",OFFSET(活動計画書!$U$122,$M47,))</f>
        <v/>
      </c>
      <c r="AA47" t="str">
        <f ca="1">IF(OFFSET(活動計画書!$V$122,$M47,)="","",OFFSET(活動計画書!$V$122,$M47,))</f>
        <v/>
      </c>
      <c r="AB47">
        <v>91</v>
      </c>
      <c r="AC47" t="str">
        <f ca="1">IF(OFFSET(活動計画書!$B$157,$AB47,)="","",OFFSET(活動計画書!$B$157,$AB47,))</f>
        <v/>
      </c>
      <c r="AD47" t="str">
        <f ca="1">IF(OFFSET(活動計画書!$D$157,$AB47,)="","",OFFSET(活動計画書!$D$157,$AB47,))</f>
        <v/>
      </c>
      <c r="AE47" t="str">
        <f ca="1">IF(OFFSET(活動計画書!$D$157,$AB47+1,)="","",OFFSET(活動計画書!$D$157,$AB47+1,))</f>
        <v/>
      </c>
      <c r="AF47" t="str">
        <f ca="1">IF(OFFSET(活動計画書!$H$157,$AB47,)="","",OFFSET(活動計画書!$H$157,$AB47,))</f>
        <v/>
      </c>
      <c r="AG47" t="str">
        <f ca="1">IF(OFFSET(活動計画書!$N$157,$AB47,)="","",OFFSET(活動計画書!$N$157,$AB47,))</f>
        <v/>
      </c>
      <c r="AH47" t="str">
        <f ca="1">IF(OFFSET(活動計画書!$P$157,$AB47,)="","",OFFSET(活動計画書!$P$157,$AB47,))</f>
        <v/>
      </c>
      <c r="AI47" t="str">
        <f ca="1">IF(OFFSET(活動計画書!$Q$157,$AB47,)="","",OFFSET(活動計画書!$Q$157,$AB47,))</f>
        <v/>
      </c>
      <c r="AJ47" t="str">
        <f ca="1">IF(OFFSET(活動計画書!$R$157,$AB47,)="","",OFFSET(活動計画書!$R$157,$AB47,))</f>
        <v/>
      </c>
      <c r="AK47" t="str">
        <f ca="1">IF(OFFSET(活動計画書!$S$157,$AB47,)="","",OFFSET(活動計画書!$S$157,$AB47,))</f>
        <v/>
      </c>
      <c r="AL47" t="str">
        <f ca="1">IF(OFFSET(活動計画書!$T$157,$AB47,)="","",OFFSET(活動計画書!$T$157,$AB47,))</f>
        <v/>
      </c>
      <c r="AM47" t="str">
        <f ca="1">IF(OFFSET(活動計画書!$U$157,$AB47,)="","",OFFSET(活動計画書!$U$157,$AB47,))</f>
        <v/>
      </c>
    </row>
    <row r="48" spans="1:39" x14ac:dyDescent="0.15">
      <c r="A48">
        <v>93</v>
      </c>
      <c r="B48" t="str">
        <f ca="1">IF(OFFSET(活動計画書!$B$7,$A48,)="","",OFFSET(活動計画書!$B$7,$A48,))</f>
        <v/>
      </c>
      <c r="C48" t="str">
        <f ca="1">IF(OFFSET(活動計画書!$C$7,$A48+1,)="","",OFFSET(活動計画書!$C$7,$A48+1,))</f>
        <v/>
      </c>
      <c r="D48" t="str">
        <f ca="1">IF(OFFSET(活動計画書!$F$7,$A48+1,)="","",OFFSET(活動計画書!$F$7,$A48+1,))</f>
        <v/>
      </c>
      <c r="E48">
        <v>93</v>
      </c>
      <c r="F48" t="str">
        <f ca="1">IF(OFFSET(活動計画書!$B$19,$E48,)="","",OFFSET(活動計画書!$B$19,$E48,))</f>
        <v/>
      </c>
      <c r="G48" t="str">
        <f ca="1">IF(OFFSET(活動計画書!$C$19,$E48+1,)="","",OFFSET(活動計画書!$C$19,$E48+1,))</f>
        <v/>
      </c>
      <c r="H48" t="str">
        <f ca="1">IF(OFFSET(活動計画書!$F$19,$E48+1,)="","",OFFSET(活動計画書!$F$19,$E48+1,))</f>
        <v/>
      </c>
      <c r="I48">
        <v>93</v>
      </c>
      <c r="J48" t="str">
        <f ca="1">IF(OFFSET(活動計画書!$B$31,$I48,)="","",OFFSET(活動計画書!$B$31,$I48,))</f>
        <v/>
      </c>
      <c r="K48" t="str">
        <f ca="1">IF(OFFSET(活動計画書!$C$31,$I48+1,)="","",OFFSET(活動計画書!$C$31,$I48+1,))</f>
        <v/>
      </c>
      <c r="L48" t="str">
        <f ca="1">IF(OFFSET(活動計画書!$F$31,$I48+1,)="","",OFFSET(活動計画書!$F$31,$I48+1,))</f>
        <v/>
      </c>
      <c r="M48">
        <v>93</v>
      </c>
      <c r="N48" t="str">
        <f ca="1">IF(OFFSET(活動計画書!$E$122,$M48,)="","",OFFSET(活動計画書!$E$122,$M48,))</f>
        <v/>
      </c>
      <c r="O48" t="str">
        <f ca="1">IF(OFFSET(活動計画書!$E$122,$M48+1,)="","",OFFSET(活動計画書!$E$122,$M48+1,))</f>
        <v/>
      </c>
      <c r="P48" t="str">
        <f ca="1">IF(OFFSET(活動計画書!$K$122,$M48,)="","",OFFSET(活動計画書!$K$122,$M48,))</f>
        <v/>
      </c>
      <c r="Q48" t="str">
        <f ca="1">IF(OFFSET(活動計画書!$L$122,$M48,)="","",OFFSET(活動計画書!$L$122,$M48,))</f>
        <v/>
      </c>
      <c r="R48" t="str">
        <f ca="1">IF(OFFSET(活動計画書!$M$122,$M48,)="","",OFFSET(活動計画書!$M$122,$M48,))</f>
        <v/>
      </c>
      <c r="S48" t="str">
        <f ca="1">IF(OFFSET(活動計画書!$N$122,$M48,)="","",OFFSET(活動計画書!$N$122,$M48,))</f>
        <v/>
      </c>
      <c r="T48" t="str">
        <f ca="1">IF(OFFSET(活動計画書!$O$122,$M48,)="","",OFFSET(活動計画書!$O$122,$M48,))</f>
        <v/>
      </c>
      <c r="U48" t="str">
        <f ca="1">IF(OFFSET(活動計画書!$P$122,$M48,)="","",OFFSET(活動計画書!$P$122,$M48,))</f>
        <v/>
      </c>
      <c r="V48" t="str">
        <f ca="1">IF(OFFSET(活動計画書!$Q$122,$M48,)="","",OFFSET(活動計画書!$Q$122,$M48,))</f>
        <v/>
      </c>
      <c r="W48" t="str">
        <f ca="1">IF(OFFSET(活動計画書!$R$122,$M48,)="","",OFFSET(活動計画書!$R$122,$M48,))</f>
        <v/>
      </c>
      <c r="X48" t="str">
        <f ca="1">IF(OFFSET(活動計画書!$S$122,$M48,)="","",OFFSET(活動計画書!$S$122,$M48,))</f>
        <v/>
      </c>
      <c r="Y48" t="str">
        <f ca="1">IF(OFFSET(活動計画書!$T$122,$M48,)="","",OFFSET(活動計画書!$T$122,$M48,))</f>
        <v/>
      </c>
      <c r="Z48" t="str">
        <f ca="1">IF(OFFSET(活動計画書!$U$122,$M48,)="","",OFFSET(活動計画書!$U$122,$M48,))</f>
        <v/>
      </c>
      <c r="AA48" t="str">
        <f ca="1">IF(OFFSET(活動計画書!$V$122,$M48,)="","",OFFSET(活動計画書!$V$122,$M48,))</f>
        <v/>
      </c>
      <c r="AB48">
        <v>93</v>
      </c>
      <c r="AC48" t="str">
        <f ca="1">IF(OFFSET(活動計画書!$B$157,$AB48,)="","",OFFSET(活動計画書!$B$157,$AB48,))</f>
        <v/>
      </c>
      <c r="AD48" t="str">
        <f ca="1">IF(OFFSET(活動計画書!$D$157,$AB48,)="","",OFFSET(活動計画書!$D$157,$AB48,))</f>
        <v/>
      </c>
      <c r="AE48" t="str">
        <f ca="1">IF(OFFSET(活動計画書!$D$157,$AB48+1,)="","",OFFSET(活動計画書!$D$157,$AB48+1,))</f>
        <v/>
      </c>
      <c r="AF48" t="str">
        <f ca="1">IF(OFFSET(活動計画書!$H$157,$AB48,)="","",OFFSET(活動計画書!$H$157,$AB48,))</f>
        <v/>
      </c>
      <c r="AG48" t="str">
        <f ca="1">IF(OFFSET(活動計画書!$N$157,$AB48,)="","",OFFSET(活動計画書!$N$157,$AB48,))</f>
        <v/>
      </c>
      <c r="AH48" t="str">
        <f ca="1">IF(OFFSET(活動計画書!$P$157,$AB48,)="","",OFFSET(活動計画書!$P$157,$AB48,))</f>
        <v/>
      </c>
      <c r="AI48" t="str">
        <f ca="1">IF(OFFSET(活動計画書!$Q$157,$AB48,)="","",OFFSET(活動計画書!$Q$157,$AB48,))</f>
        <v/>
      </c>
      <c r="AJ48" t="str">
        <f ca="1">IF(OFFSET(活動計画書!$R$157,$AB48,)="","",OFFSET(活動計画書!$R$157,$AB48,))</f>
        <v/>
      </c>
      <c r="AK48" t="str">
        <f ca="1">IF(OFFSET(活動計画書!$S$157,$AB48,)="","",OFFSET(活動計画書!$S$157,$AB48,))</f>
        <v/>
      </c>
      <c r="AL48" t="str">
        <f ca="1">IF(OFFSET(活動計画書!$T$157,$AB48,)="","",OFFSET(活動計画書!$T$157,$AB48,))</f>
        <v/>
      </c>
      <c r="AM48" t="str">
        <f ca="1">IF(OFFSET(活動計画書!$U$157,$AB48,)="","",OFFSET(活動計画書!$U$157,$AB48,))</f>
        <v/>
      </c>
    </row>
    <row r="49" spans="1:39" x14ac:dyDescent="0.15">
      <c r="A49">
        <v>95</v>
      </c>
      <c r="B49" t="str">
        <f ca="1">IF(OFFSET(活動計画書!$B$7,$A49,)="","",OFFSET(活動計画書!$B$7,$A49,))</f>
        <v/>
      </c>
      <c r="C49" t="str">
        <f ca="1">IF(OFFSET(活動計画書!$C$7,$A49+1,)="","",OFFSET(活動計画書!$C$7,$A49+1,))</f>
        <v/>
      </c>
      <c r="D49" t="str">
        <f ca="1">IF(OFFSET(活動計画書!$F$7,$A49+1,)="","",OFFSET(活動計画書!$F$7,$A49+1,))</f>
        <v/>
      </c>
      <c r="E49">
        <v>95</v>
      </c>
      <c r="F49" t="str">
        <f ca="1">IF(OFFSET(活動計画書!$B$19,$E49,)="","",OFFSET(活動計画書!$B$19,$E49,))</f>
        <v/>
      </c>
      <c r="G49" t="str">
        <f ca="1">IF(OFFSET(活動計画書!$C$19,$E49+1,)="","",OFFSET(活動計画書!$C$19,$E49+1,))</f>
        <v/>
      </c>
      <c r="H49" t="str">
        <f ca="1">IF(OFFSET(活動計画書!$F$19,$E49+1,)="","",OFFSET(活動計画書!$F$19,$E49+1,))</f>
        <v/>
      </c>
      <c r="I49">
        <v>95</v>
      </c>
      <c r="J49" t="str">
        <f ca="1">IF(OFFSET(活動計画書!$B$31,$I49,)="","",OFFSET(活動計画書!$B$31,$I49,))</f>
        <v/>
      </c>
      <c r="K49" t="str">
        <f ca="1">IF(OFFSET(活動計画書!$C$31,$I49+1,)="","",OFFSET(活動計画書!$C$31,$I49+1,))</f>
        <v/>
      </c>
      <c r="L49" t="str">
        <f ca="1">IF(OFFSET(活動計画書!$F$31,$I49+1,)="","",OFFSET(活動計画書!$F$31,$I49+1,))</f>
        <v/>
      </c>
      <c r="M49">
        <v>95</v>
      </c>
      <c r="N49" t="str">
        <f ca="1">IF(OFFSET(活動計画書!$E$122,$M49,)="","",OFFSET(活動計画書!$E$122,$M49,))</f>
        <v/>
      </c>
      <c r="O49" t="str">
        <f ca="1">IF(OFFSET(活動計画書!$E$122,$M49+1,)="","",OFFSET(活動計画書!$E$122,$M49+1,))</f>
        <v/>
      </c>
      <c r="P49" t="str">
        <f ca="1">IF(OFFSET(活動計画書!$K$122,$M49,)="","",OFFSET(活動計画書!$K$122,$M49,))</f>
        <v/>
      </c>
      <c r="Q49" t="str">
        <f ca="1">IF(OFFSET(活動計画書!$L$122,$M49,)="","",OFFSET(活動計画書!$L$122,$M49,))</f>
        <v/>
      </c>
      <c r="R49" t="str">
        <f ca="1">IF(OFFSET(活動計画書!$M$122,$M49,)="","",OFFSET(活動計画書!$M$122,$M49,))</f>
        <v/>
      </c>
      <c r="S49" t="str">
        <f ca="1">IF(OFFSET(活動計画書!$N$122,$M49,)="","",OFFSET(活動計画書!$N$122,$M49,))</f>
        <v/>
      </c>
      <c r="T49" t="str">
        <f ca="1">IF(OFFSET(活動計画書!$O$122,$M49,)="","",OFFSET(活動計画書!$O$122,$M49,))</f>
        <v/>
      </c>
      <c r="U49" t="str">
        <f ca="1">IF(OFFSET(活動計画書!$P$122,$M49,)="","",OFFSET(活動計画書!$P$122,$M49,))</f>
        <v/>
      </c>
      <c r="V49" t="str">
        <f ca="1">IF(OFFSET(活動計画書!$Q$122,$M49,)="","",OFFSET(活動計画書!$Q$122,$M49,))</f>
        <v/>
      </c>
      <c r="W49" t="str">
        <f ca="1">IF(OFFSET(活動計画書!$R$122,$M49,)="","",OFFSET(活動計画書!$R$122,$M49,))</f>
        <v/>
      </c>
      <c r="X49" t="str">
        <f ca="1">IF(OFFSET(活動計画書!$S$122,$M49,)="","",OFFSET(活動計画書!$S$122,$M49,))</f>
        <v/>
      </c>
      <c r="Y49" t="str">
        <f ca="1">IF(OFFSET(活動計画書!$T$122,$M49,)="","",OFFSET(活動計画書!$T$122,$M49,))</f>
        <v/>
      </c>
      <c r="Z49" t="str">
        <f ca="1">IF(OFFSET(活動計画書!$U$122,$M49,)="","",OFFSET(活動計画書!$U$122,$M49,))</f>
        <v/>
      </c>
      <c r="AA49" t="str">
        <f ca="1">IF(OFFSET(活動計画書!$V$122,$M49,)="","",OFFSET(活動計画書!$V$122,$M49,))</f>
        <v/>
      </c>
      <c r="AB49">
        <v>95</v>
      </c>
      <c r="AC49" t="str">
        <f ca="1">IF(OFFSET(活動計画書!$B$157,$AB49,)="","",OFFSET(活動計画書!$B$157,$AB49,))</f>
        <v/>
      </c>
      <c r="AD49" t="str">
        <f ca="1">IF(OFFSET(活動計画書!$D$157,$AB49,)="","",OFFSET(活動計画書!$D$157,$AB49,))</f>
        <v/>
      </c>
      <c r="AE49" t="str">
        <f ca="1">IF(OFFSET(活動計画書!$D$157,$AB49+1,)="","",OFFSET(活動計画書!$D$157,$AB49+1,))</f>
        <v/>
      </c>
      <c r="AF49" t="str">
        <f ca="1">IF(OFFSET(活動計画書!$H$157,$AB49,)="","",OFFSET(活動計画書!$H$157,$AB49,))</f>
        <v/>
      </c>
      <c r="AG49" t="str">
        <f ca="1">IF(OFFSET(活動計画書!$N$157,$AB49,)="","",OFFSET(活動計画書!$N$157,$AB49,))</f>
        <v/>
      </c>
      <c r="AH49" t="str">
        <f ca="1">IF(OFFSET(活動計画書!$P$157,$AB49,)="","",OFFSET(活動計画書!$P$157,$AB49,))</f>
        <v/>
      </c>
      <c r="AI49" t="str">
        <f ca="1">IF(OFFSET(活動計画書!$Q$157,$AB49,)="","",OFFSET(活動計画書!$Q$157,$AB49,))</f>
        <v/>
      </c>
      <c r="AJ49" t="str">
        <f ca="1">IF(OFFSET(活動計画書!$R$157,$AB49,)="","",OFFSET(活動計画書!$R$157,$AB49,))</f>
        <v/>
      </c>
      <c r="AK49" t="str">
        <f ca="1">IF(OFFSET(活動計画書!$S$157,$AB49,)="","",OFFSET(活動計画書!$S$157,$AB49,))</f>
        <v/>
      </c>
      <c r="AL49" t="str">
        <f ca="1">IF(OFFSET(活動計画書!$T$157,$AB49,)="","",OFFSET(活動計画書!$T$157,$AB49,))</f>
        <v/>
      </c>
      <c r="AM49" t="str">
        <f ca="1">IF(OFFSET(活動計画書!$U$157,$AB49,)="","",OFFSET(活動計画書!$U$157,$AB49,))</f>
        <v/>
      </c>
    </row>
    <row r="50" spans="1:39" x14ac:dyDescent="0.15">
      <c r="A50">
        <v>97</v>
      </c>
      <c r="B50" t="str">
        <f ca="1">IF(OFFSET(活動計画書!$B$7,$A50,)="","",OFFSET(活動計画書!$B$7,$A50,))</f>
        <v>活動区分</v>
      </c>
      <c r="C50" t="str">
        <f ca="1">IF(OFFSET(活動計画書!$C$7,$A50+1,)="","",OFFSET(活動計画書!$C$7,$A50+1,))</f>
        <v/>
      </c>
      <c r="D50" t="str">
        <f ca="1">IF(OFFSET(活動計画書!$F$7,$A50+1,)="","",OFFSET(活動計画書!$F$7,$A50+1,))</f>
        <v/>
      </c>
      <c r="E50">
        <v>97</v>
      </c>
      <c r="F50" t="str">
        <f ca="1">IF(OFFSET(活動計画書!$B$19,$E50,)="","",OFFSET(活動計画書!$B$19,$E50,))</f>
        <v>農村環境保全活動</v>
      </c>
      <c r="G50" t="str">
        <f ca="1">IF(OFFSET(活動計画書!$C$19,$E50+1,)="","",OFFSET(活動計画書!$C$19,$E50+1,))</f>
        <v/>
      </c>
      <c r="H50" t="str">
        <f ca="1">IF(OFFSET(活動計画書!$F$19,$E50+1,)="","",OFFSET(活動計画書!$F$19,$E50+1,))</f>
        <v/>
      </c>
      <c r="I50">
        <v>97</v>
      </c>
      <c r="J50" t="str">
        <f ca="1">IF(OFFSET(活動計画書!$B$31,$I50,)="","",OFFSET(活動計画書!$B$31,$I50,))</f>
        <v/>
      </c>
      <c r="K50" t="str">
        <f ca="1">IF(OFFSET(活動計画書!$C$31,$I50+1,)="","",OFFSET(活動計画書!$C$31,$I50+1,))</f>
        <v/>
      </c>
      <c r="L50" t="str">
        <f ca="1">IF(OFFSET(活動計画書!$F$31,$I50+1,)="","",OFFSET(活動計画書!$F$31,$I50+1,))</f>
        <v/>
      </c>
      <c r="M50">
        <v>97</v>
      </c>
      <c r="N50" t="str">
        <f ca="1">IF(OFFSET(活動計画書!$E$122,$M50,)="","",OFFSET(活動計画書!$E$122,$M50,))</f>
        <v/>
      </c>
      <c r="O50" t="str">
        <f ca="1">IF(OFFSET(活動計画書!$E$122,$M50+1,)="","",OFFSET(活動計画書!$E$122,$M50+1,))</f>
        <v/>
      </c>
      <c r="P50" t="str">
        <f ca="1">IF(OFFSET(活動計画書!$K$122,$M50,)="","",OFFSET(活動計画書!$K$122,$M50,))</f>
        <v/>
      </c>
      <c r="Q50" t="str">
        <f ca="1">IF(OFFSET(活動計画書!$L$122,$M50,)="","",OFFSET(活動計画書!$L$122,$M50,))</f>
        <v/>
      </c>
      <c r="R50" t="str">
        <f ca="1">IF(OFFSET(活動計画書!$M$122,$M50,)="","",OFFSET(活動計画書!$M$122,$M50,))</f>
        <v/>
      </c>
      <c r="S50" t="str">
        <f ca="1">IF(OFFSET(活動計画書!$N$122,$M50,)="","",OFFSET(活動計画書!$N$122,$M50,))</f>
        <v/>
      </c>
      <c r="T50" t="str">
        <f ca="1">IF(OFFSET(活動計画書!$O$122,$M50,)="","",OFFSET(活動計画書!$O$122,$M50,))</f>
        <v/>
      </c>
      <c r="U50" t="str">
        <f ca="1">IF(OFFSET(活動計画書!$P$122,$M50,)="","",OFFSET(活動計画書!$P$122,$M50,))</f>
        <v/>
      </c>
      <c r="V50" t="str">
        <f ca="1">IF(OFFSET(活動計画書!$Q$122,$M50,)="","",OFFSET(活動計画書!$Q$122,$M50,))</f>
        <v/>
      </c>
      <c r="W50" t="str">
        <f ca="1">IF(OFFSET(活動計画書!$R$122,$M50,)="","",OFFSET(活動計画書!$R$122,$M50,))</f>
        <v/>
      </c>
      <c r="X50" t="str">
        <f ca="1">IF(OFFSET(活動計画書!$S$122,$M50,)="","",OFFSET(活動計画書!$S$122,$M50,))</f>
        <v/>
      </c>
      <c r="Y50" t="str">
        <f ca="1">IF(OFFSET(活動計画書!$T$122,$M50,)="","",OFFSET(活動計画書!$T$122,$M50,))</f>
        <v/>
      </c>
      <c r="Z50" t="str">
        <f ca="1">IF(OFFSET(活動計画書!$U$122,$M50,)="","",OFFSET(活動計画書!$U$122,$M50,))</f>
        <v/>
      </c>
      <c r="AA50" t="str">
        <f ca="1">IF(OFFSET(活動計画書!$V$122,$M50,)="","",OFFSET(活動計画書!$V$122,$M50,))</f>
        <v/>
      </c>
      <c r="AB50">
        <v>97</v>
      </c>
      <c r="AC50" t="str">
        <f ca="1">IF(OFFSET(活動計画書!$B$157,$AB50,)="","",OFFSET(活動計画書!$B$157,$AB50,))</f>
        <v/>
      </c>
      <c r="AD50" t="str">
        <f ca="1">IF(OFFSET(活動計画書!$D$157,$AB50,)="","",OFFSET(活動計画書!$D$157,$AB50,))</f>
        <v/>
      </c>
      <c r="AE50" t="str">
        <f ca="1">IF(OFFSET(活動計画書!$D$157,$AB50+1,)="","",OFFSET(活動計画書!$D$157,$AB50+1,))</f>
        <v/>
      </c>
      <c r="AF50" t="str">
        <f ca="1">IF(OFFSET(活動計画書!$H$157,$AB50,)="","",OFFSET(活動計画書!$H$157,$AB50,))</f>
        <v/>
      </c>
      <c r="AG50" t="str">
        <f ca="1">IF(OFFSET(活動計画書!$N$157,$AB50,)="","",OFFSET(活動計画書!$N$157,$AB50,))</f>
        <v/>
      </c>
      <c r="AH50" t="str">
        <f ca="1">IF(OFFSET(活動計画書!$P$157,$AB50,)="","",OFFSET(活動計画書!$P$157,$AB50,))</f>
        <v/>
      </c>
      <c r="AI50" t="str">
        <f ca="1">IF(OFFSET(活動計画書!$Q$157,$AB50,)="","",OFFSET(活動計画書!$Q$157,$AB50,))</f>
        <v/>
      </c>
      <c r="AJ50" t="str">
        <f ca="1">IF(OFFSET(活動計画書!$R$157,$AB50,)="","",OFFSET(活動計画書!$R$157,$AB50,))</f>
        <v/>
      </c>
      <c r="AK50" t="str">
        <f ca="1">IF(OFFSET(活動計画書!$S$157,$AB50,)="","",OFFSET(活動計画書!$S$157,$AB50,))</f>
        <v/>
      </c>
      <c r="AL50" t="str">
        <f ca="1">IF(OFFSET(活動計画書!$T$157,$AB50,)="","",OFFSET(活動計画書!$T$157,$AB50,))</f>
        <v/>
      </c>
      <c r="AM50" t="str">
        <f ca="1">IF(OFFSET(活動計画書!$U$157,$AB50,)="","",OFFSET(活動計画書!$U$157,$AB50,))</f>
        <v/>
      </c>
    </row>
    <row r="51" spans="1:39" x14ac:dyDescent="0.15">
      <c r="A51">
        <v>99</v>
      </c>
      <c r="B51" t="str">
        <f ca="1">IF(OFFSET(活動計画書!$B$7,$A51,)="","",OFFSET(活動計画書!$B$7,$A51,))</f>
        <v>施設の軽微な補修</v>
      </c>
      <c r="C51" t="str">
        <f ca="1">IF(OFFSET(活動計画書!$C$7,$A51+1,)="","",OFFSET(活動計画書!$C$7,$A51+1,))</f>
        <v/>
      </c>
      <c r="D51" t="str">
        <f ca="1">IF(OFFSET(活動計画書!$F$7,$A51+1,)="","",OFFSET(活動計画書!$F$7,$A51+1,))</f>
        <v/>
      </c>
      <c r="E51">
        <v>99</v>
      </c>
      <c r="F51" t="str">
        <f ca="1">IF(OFFSET(活動計画書!$B$19,$E51,)="","",OFFSET(活動計画書!$B$19,$E51,))</f>
        <v/>
      </c>
      <c r="G51" t="str">
        <f ca="1">IF(OFFSET(活動計画書!$C$19,$E51+1,)="","",OFFSET(活動計画書!$C$19,$E51+1,))</f>
        <v/>
      </c>
      <c r="H51" t="str">
        <f ca="1">IF(OFFSET(活動計画書!$F$19,$E51+1,)="","",OFFSET(活動計画書!$F$19,$E51+1,))</f>
        <v/>
      </c>
      <c r="I51">
        <v>99</v>
      </c>
      <c r="J51" t="str">
        <f ca="1">IF(OFFSET(活動計画書!$B$31,$I51,)="","",OFFSET(活動計画書!$B$31,$I51,))</f>
        <v/>
      </c>
      <c r="K51" t="str">
        <f ca="1">IF(OFFSET(活動計画書!$C$31,$I51+1,)="","",OFFSET(活動計画書!$C$31,$I51+1,))</f>
        <v/>
      </c>
      <c r="L51" t="str">
        <f ca="1">IF(OFFSET(活動計画書!$F$31,$I51+1,)="","",OFFSET(活動計画書!$F$31,$I51+1,))</f>
        <v/>
      </c>
      <c r="M51">
        <v>99</v>
      </c>
      <c r="N51" t="str">
        <f ca="1">IF(OFFSET(活動計画書!$E$122,$M51,)="","",OFFSET(活動計画書!$E$122,$M51,))</f>
        <v/>
      </c>
      <c r="O51" t="str">
        <f ca="1">IF(OFFSET(活動計画書!$E$122,$M51+1,)="","",OFFSET(活動計画書!$E$122,$M51+1,))</f>
        <v/>
      </c>
      <c r="P51" t="str">
        <f ca="1">IF(OFFSET(活動計画書!$K$122,$M51,)="","",OFFSET(活動計画書!$K$122,$M51,))</f>
        <v/>
      </c>
      <c r="Q51" t="str">
        <f ca="1">IF(OFFSET(活動計画書!$L$122,$M51,)="","",OFFSET(活動計画書!$L$122,$M51,))</f>
        <v/>
      </c>
      <c r="R51" t="str">
        <f ca="1">IF(OFFSET(活動計画書!$M$122,$M51,)="","",OFFSET(活動計画書!$M$122,$M51,))</f>
        <v/>
      </c>
      <c r="S51" t="str">
        <f ca="1">IF(OFFSET(活動計画書!$N$122,$M51,)="","",OFFSET(活動計画書!$N$122,$M51,))</f>
        <v/>
      </c>
      <c r="T51" t="str">
        <f ca="1">IF(OFFSET(活動計画書!$O$122,$M51,)="","",OFFSET(活動計画書!$O$122,$M51,))</f>
        <v/>
      </c>
      <c r="U51" t="str">
        <f ca="1">IF(OFFSET(活動計画書!$P$122,$M51,)="","",OFFSET(活動計画書!$P$122,$M51,))</f>
        <v/>
      </c>
      <c r="V51" t="str">
        <f ca="1">IF(OFFSET(活動計画書!$Q$122,$M51,)="","",OFFSET(活動計画書!$Q$122,$M51,))</f>
        <v/>
      </c>
      <c r="W51" t="str">
        <f ca="1">IF(OFFSET(活動計画書!$R$122,$M51,)="","",OFFSET(活動計画書!$R$122,$M51,))</f>
        <v/>
      </c>
      <c r="X51" t="str">
        <f ca="1">IF(OFFSET(活動計画書!$S$122,$M51,)="","",OFFSET(活動計画書!$S$122,$M51,))</f>
        <v/>
      </c>
      <c r="Y51" t="str">
        <f ca="1">IF(OFFSET(活動計画書!$T$122,$M51,)="","",OFFSET(活動計画書!$T$122,$M51,))</f>
        <v/>
      </c>
      <c r="Z51" t="str">
        <f ca="1">IF(OFFSET(活動計画書!$U$122,$M51,)="","",OFFSET(活動計画書!$U$122,$M51,))</f>
        <v/>
      </c>
      <c r="AA51" t="str">
        <f ca="1">IF(OFFSET(活動計画書!$V$122,$M51,)="","",OFFSET(活動計画書!$V$122,$M51,))</f>
        <v/>
      </c>
      <c r="AB51">
        <v>99</v>
      </c>
      <c r="AC51" t="str">
        <f ca="1">IF(OFFSET(活動計画書!$B$157,$AB51,)="","",OFFSET(活動計画書!$B$157,$AB51,))</f>
        <v/>
      </c>
      <c r="AD51" t="str">
        <f ca="1">IF(OFFSET(活動計画書!$D$157,$AB51,)="","",OFFSET(活動計画書!$D$157,$AB51,))</f>
        <v/>
      </c>
      <c r="AE51" t="str">
        <f ca="1">IF(OFFSET(活動計画書!$D$157,$AB51+1,)="","",OFFSET(活動計画書!$D$157,$AB51+1,))</f>
        <v/>
      </c>
      <c r="AF51" t="str">
        <f ca="1">IF(OFFSET(活動計画書!$H$157,$AB51,)="","",OFFSET(活動計画書!$H$157,$AB51,))</f>
        <v/>
      </c>
      <c r="AG51" t="str">
        <f ca="1">IF(OFFSET(活動計画書!$N$157,$AB51,)="","",OFFSET(活動計画書!$N$157,$AB51,))</f>
        <v/>
      </c>
      <c r="AH51" t="str">
        <f ca="1">IF(OFFSET(活動計画書!$P$157,$AB51,)="","",OFFSET(活動計画書!$P$157,$AB51,))</f>
        <v/>
      </c>
      <c r="AI51" t="str">
        <f ca="1">IF(OFFSET(活動計画書!$Q$157,$AB51,)="","",OFFSET(活動計画書!$Q$157,$AB51,))</f>
        <v/>
      </c>
      <c r="AJ51" t="str">
        <f ca="1">IF(OFFSET(活動計画書!$R$157,$AB51,)="","",OFFSET(活動計画書!$R$157,$AB51,))</f>
        <v/>
      </c>
      <c r="AK51" t="str">
        <f ca="1">IF(OFFSET(活動計画書!$S$157,$AB51,)="","",OFFSET(活動計画書!$S$157,$AB51,))</f>
        <v/>
      </c>
      <c r="AL51" t="str">
        <f ca="1">IF(OFFSET(活動計画書!$T$157,$AB51,)="","",OFFSET(活動計画書!$T$157,$AB51,))</f>
        <v/>
      </c>
      <c r="AM51" t="str">
        <f ca="1">IF(OFFSET(活動計画書!$U$157,$AB51,)="","",OFFSET(活動計画書!$U$157,$AB51,))</f>
        <v/>
      </c>
    </row>
    <row r="52" spans="1:39" x14ac:dyDescent="0.15">
      <c r="A52">
        <v>101</v>
      </c>
      <c r="B52" t="str">
        <f ca="1">IF(OFFSET(活動計画書!$B$7,$A52,)="","",OFFSET(活動計画書!$B$7,$A52,))</f>
        <v/>
      </c>
      <c r="C52" t="str">
        <f ca="1">IF(OFFSET(活動計画書!$C$7,$A52+1,)="","",OFFSET(活動計画書!$C$7,$A52+1,))</f>
        <v/>
      </c>
      <c r="D52" t="str">
        <f ca="1">IF(OFFSET(活動計画書!$F$7,$A52+1,)="","",OFFSET(活動計画書!$F$7,$A52+1,))</f>
        <v/>
      </c>
      <c r="E52">
        <v>101</v>
      </c>
      <c r="F52" t="str">
        <f ca="1">IF(OFFSET(活動計画書!$B$19,$E52,)="","",OFFSET(活動計画書!$B$19,$E52,))</f>
        <v/>
      </c>
      <c r="G52" t="str">
        <f ca="1">IF(OFFSET(活動計画書!$C$19,$E52+1,)="","",OFFSET(活動計画書!$C$19,$E52+1,))</f>
        <v/>
      </c>
      <c r="H52" t="str">
        <f ca="1">IF(OFFSET(活動計画書!$F$19,$E52+1,)="","",OFFSET(活動計画書!$F$19,$E52+1,))</f>
        <v/>
      </c>
      <c r="I52">
        <v>101</v>
      </c>
      <c r="J52" t="str">
        <f ca="1">IF(OFFSET(活動計画書!$B$31,$I52,)="","",OFFSET(活動計画書!$B$31,$I52,))</f>
        <v/>
      </c>
      <c r="K52" t="str">
        <f ca="1">IF(OFFSET(活動計画書!$C$31,$I52+1,)="","",OFFSET(活動計画書!$C$31,$I52+1,))</f>
        <v/>
      </c>
      <c r="L52" t="str">
        <f ca="1">IF(OFFSET(活動計画書!$F$31,$I52+1,)="","",OFFSET(活動計画書!$F$31,$I52+1,))</f>
        <v/>
      </c>
      <c r="M52">
        <v>101</v>
      </c>
      <c r="N52" t="str">
        <f ca="1">IF(OFFSET(活動計画書!$E$122,$M52,)="","",OFFSET(活動計画書!$E$122,$M52,))</f>
        <v/>
      </c>
      <c r="O52" t="str">
        <f ca="1">IF(OFFSET(活動計画書!$E$122,$M52+1,)="","",OFFSET(活動計画書!$E$122,$M52+1,))</f>
        <v/>
      </c>
      <c r="P52" t="str">
        <f ca="1">IF(OFFSET(活動計画書!$K$122,$M52,)="","",OFFSET(活動計画書!$K$122,$M52,))</f>
        <v/>
      </c>
      <c r="Q52" t="str">
        <f ca="1">IF(OFFSET(活動計画書!$L$122,$M52,)="","",OFFSET(活動計画書!$L$122,$M52,))</f>
        <v/>
      </c>
      <c r="R52" t="str">
        <f ca="1">IF(OFFSET(活動計画書!$M$122,$M52,)="","",OFFSET(活動計画書!$M$122,$M52,))</f>
        <v/>
      </c>
      <c r="S52" t="str">
        <f ca="1">IF(OFFSET(活動計画書!$N$122,$M52,)="","",OFFSET(活動計画書!$N$122,$M52,))</f>
        <v/>
      </c>
      <c r="T52" t="str">
        <f ca="1">IF(OFFSET(活動計画書!$O$122,$M52,)="","",OFFSET(活動計画書!$O$122,$M52,))</f>
        <v/>
      </c>
      <c r="U52" t="str">
        <f ca="1">IF(OFFSET(活動計画書!$P$122,$M52,)="","",OFFSET(活動計画書!$P$122,$M52,))</f>
        <v/>
      </c>
      <c r="V52" t="str">
        <f ca="1">IF(OFFSET(活動計画書!$Q$122,$M52,)="","",OFFSET(活動計画書!$Q$122,$M52,))</f>
        <v/>
      </c>
      <c r="W52" t="str">
        <f ca="1">IF(OFFSET(活動計画書!$R$122,$M52,)="","",OFFSET(活動計画書!$R$122,$M52,))</f>
        <v/>
      </c>
      <c r="X52" t="str">
        <f ca="1">IF(OFFSET(活動計画書!$S$122,$M52,)="","",OFFSET(活動計画書!$S$122,$M52,))</f>
        <v/>
      </c>
      <c r="Y52" t="str">
        <f ca="1">IF(OFFSET(活動計画書!$T$122,$M52,)="","",OFFSET(活動計画書!$T$122,$M52,))</f>
        <v/>
      </c>
      <c r="Z52" t="str">
        <f ca="1">IF(OFFSET(活動計画書!$U$122,$M52,)="","",OFFSET(活動計画書!$U$122,$M52,))</f>
        <v/>
      </c>
      <c r="AA52" t="str">
        <f ca="1">IF(OFFSET(活動計画書!$V$122,$M52,)="","",OFFSET(活動計画書!$V$122,$M52,))</f>
        <v/>
      </c>
      <c r="AB52">
        <v>101</v>
      </c>
      <c r="AC52" t="str">
        <f ca="1">IF(OFFSET(活動計画書!$B$157,$AB52,)="","",OFFSET(活動計画書!$B$157,$AB52,))</f>
        <v/>
      </c>
      <c r="AD52" t="str">
        <f ca="1">IF(OFFSET(活動計画書!$D$157,$AB52,)="","",OFFSET(活動計画書!$D$157,$AB52,))</f>
        <v/>
      </c>
      <c r="AE52" t="str">
        <f ca="1">IF(OFFSET(活動計画書!$D$157,$AB52+1,)="","",OFFSET(活動計画書!$D$157,$AB52+1,))</f>
        <v/>
      </c>
      <c r="AF52" t="str">
        <f ca="1">IF(OFFSET(活動計画書!$H$157,$AB52,)="","",OFFSET(活動計画書!$H$157,$AB52,))</f>
        <v/>
      </c>
      <c r="AG52" t="str">
        <f ca="1">IF(OFFSET(活動計画書!$N$157,$AB52,)="","",OFFSET(活動計画書!$N$157,$AB52,))</f>
        <v/>
      </c>
      <c r="AH52" t="str">
        <f ca="1">IF(OFFSET(活動計画書!$P$157,$AB52,)="","",OFFSET(活動計画書!$P$157,$AB52,))</f>
        <v/>
      </c>
      <c r="AI52" t="str">
        <f ca="1">IF(OFFSET(活動計画書!$Q$157,$AB52,)="","",OFFSET(活動計画書!$Q$157,$AB52,))</f>
        <v/>
      </c>
      <c r="AJ52" t="str">
        <f ca="1">IF(OFFSET(活動計画書!$R$157,$AB52,)="","",OFFSET(活動計画書!$R$157,$AB52,))</f>
        <v/>
      </c>
      <c r="AK52" t="str">
        <f ca="1">IF(OFFSET(活動計画書!$S$157,$AB52,)="","",OFFSET(活動計画書!$S$157,$AB52,))</f>
        <v/>
      </c>
      <c r="AL52" t="str">
        <f ca="1">IF(OFFSET(活動計画書!$T$157,$AB52,)="","",OFFSET(活動計画書!$T$157,$AB52,))</f>
        <v/>
      </c>
      <c r="AM52" t="str">
        <f ca="1">IF(OFFSET(活動計画書!$U$157,$AB52,)="","",OFFSET(活動計画書!$U$157,$AB52,))</f>
        <v/>
      </c>
    </row>
    <row r="53" spans="1:39" x14ac:dyDescent="0.15">
      <c r="A53">
        <v>103</v>
      </c>
      <c r="B53" t="str">
        <f ca="1">IF(OFFSET(活動計画書!$B$7,$A53,)="","",OFFSET(活動計画書!$B$7,$A53,))</f>
        <v/>
      </c>
      <c r="C53" t="str">
        <f ca="1">IF(OFFSET(活動計画書!$C$7,$A53+1,)="","",OFFSET(活動計画書!$C$7,$A53+1,))</f>
        <v>研修</v>
      </c>
      <c r="D53" t="str">
        <f ca="1">IF(OFFSET(活動計画書!$F$7,$A53+1,)="","",OFFSET(活動計画書!$F$7,$A53+1,))</f>
        <v/>
      </c>
      <c r="E53">
        <v>103</v>
      </c>
      <c r="F53" t="str">
        <f ca="1">IF(OFFSET(活動計画書!$B$19,$E53,)="","",OFFSET(活動計画書!$B$19,$E53,))</f>
        <v/>
      </c>
      <c r="G53" t="str">
        <f ca="1">IF(OFFSET(活動計画書!$C$19,$E53+1,)="","",OFFSET(活動計画書!$C$19,$E53+1,))</f>
        <v>実践活動</v>
      </c>
      <c r="H53" t="str">
        <f ca="1">IF(OFFSET(活動計画書!$F$19,$E53+1,)="","",OFFSET(活動計画書!$F$19,$E53+1,))</f>
        <v/>
      </c>
      <c r="I53">
        <v>103</v>
      </c>
      <c r="J53" t="str">
        <f ca="1">IF(OFFSET(活動計画書!$B$31,$I53,)="","",OFFSET(活動計画書!$B$31,$I53,))</f>
        <v>２）多面的機能の増進を図る活動　（任意の取組）</v>
      </c>
      <c r="K53" t="str">
        <f ca="1">IF(OFFSET(活動計画書!$C$31,$I53+1,)="","",OFFSET(活動計画書!$C$31,$I53+1,))</f>
        <v/>
      </c>
      <c r="L53" t="str">
        <f ca="1">IF(OFFSET(活動計画書!$F$31,$I53+1,)="","",OFFSET(活動計画書!$F$31,$I53+1,))</f>
        <v/>
      </c>
      <c r="M53">
        <v>103</v>
      </c>
      <c r="N53" t="str">
        <f ca="1">IF(OFFSET(活動計画書!$E$122,$M53,)="","",OFFSET(活動計画書!$E$122,$M53,))</f>
        <v/>
      </c>
      <c r="O53" t="str">
        <f ca="1">IF(OFFSET(活動計画書!$E$122,$M53+1,)="","",OFFSET(活動計画書!$E$122,$M53+1,))</f>
        <v/>
      </c>
      <c r="P53" t="str">
        <f ca="1">IF(OFFSET(活動計画書!$K$122,$M53,)="","",OFFSET(活動計画書!$K$122,$M53,))</f>
        <v/>
      </c>
      <c r="Q53" t="str">
        <f ca="1">IF(OFFSET(活動計画書!$L$122,$M53,)="","",OFFSET(活動計画書!$L$122,$M53,))</f>
        <v/>
      </c>
      <c r="R53" t="str">
        <f ca="1">IF(OFFSET(活動計画書!$M$122,$M53,)="","",OFFSET(活動計画書!$M$122,$M53,))</f>
        <v/>
      </c>
      <c r="S53" t="str">
        <f ca="1">IF(OFFSET(活動計画書!$N$122,$M53,)="","",OFFSET(活動計画書!$N$122,$M53,))</f>
        <v/>
      </c>
      <c r="T53" t="str">
        <f ca="1">IF(OFFSET(活動計画書!$O$122,$M53,)="","",OFFSET(活動計画書!$O$122,$M53,))</f>
        <v/>
      </c>
      <c r="U53" t="str">
        <f ca="1">IF(OFFSET(活動計画書!$P$122,$M53,)="","",OFFSET(活動計画書!$P$122,$M53,))</f>
        <v/>
      </c>
      <c r="V53" t="str">
        <f ca="1">IF(OFFSET(活動計画書!$Q$122,$M53,)="","",OFFSET(活動計画書!$Q$122,$M53,))</f>
        <v/>
      </c>
      <c r="W53" t="str">
        <f ca="1">IF(OFFSET(活動計画書!$R$122,$M53,)="","",OFFSET(活動計画書!$R$122,$M53,))</f>
        <v/>
      </c>
      <c r="X53" t="str">
        <f ca="1">IF(OFFSET(活動計画書!$S$122,$M53,)="","",OFFSET(活動計画書!$S$122,$M53,))</f>
        <v/>
      </c>
      <c r="Y53" t="str">
        <f ca="1">IF(OFFSET(活動計画書!$T$122,$M53,)="","",OFFSET(活動計画書!$T$122,$M53,))</f>
        <v/>
      </c>
      <c r="Z53" t="str">
        <f ca="1">IF(OFFSET(活動計画書!$U$122,$M53,)="","",OFFSET(活動計画書!$U$122,$M53,))</f>
        <v/>
      </c>
      <c r="AA53" t="str">
        <f ca="1">IF(OFFSET(活動計画書!$V$122,$M53,)="","",OFFSET(活動計画書!$V$122,$M53,))</f>
        <v/>
      </c>
      <c r="AB53">
        <v>103</v>
      </c>
      <c r="AC53" t="str">
        <f ca="1">IF(OFFSET(活動計画書!$B$157,$AB53,)="","",OFFSET(活動計画書!$B$157,$AB53,))</f>
        <v/>
      </c>
      <c r="AD53" t="str">
        <f ca="1">IF(OFFSET(活動計画書!$D$157,$AB53,)="","",OFFSET(活動計画書!$D$157,$AB53,))</f>
        <v/>
      </c>
      <c r="AE53" t="str">
        <f ca="1">IF(OFFSET(活動計画書!$D$157,$AB53+1,)="","",OFFSET(活動計画書!$D$157,$AB53+1,))</f>
        <v/>
      </c>
      <c r="AF53" t="str">
        <f ca="1">IF(OFFSET(活動計画書!$H$157,$AB53,)="","",OFFSET(活動計画書!$H$157,$AB53,))</f>
        <v/>
      </c>
      <c r="AG53" t="str">
        <f ca="1">IF(OFFSET(活動計画書!$N$157,$AB53,)="","",OFFSET(活動計画書!$N$157,$AB53,))</f>
        <v/>
      </c>
      <c r="AH53" t="str">
        <f ca="1">IF(OFFSET(活動計画書!$P$157,$AB53,)="","",OFFSET(活動計画書!$P$157,$AB53,))</f>
        <v/>
      </c>
      <c r="AI53" t="str">
        <f ca="1">IF(OFFSET(活動計画書!$Q$157,$AB53,)="","",OFFSET(活動計画書!$Q$157,$AB53,))</f>
        <v/>
      </c>
      <c r="AJ53" t="str">
        <f ca="1">IF(OFFSET(活動計画書!$R$157,$AB53,)="","",OFFSET(活動計画書!$R$157,$AB53,))</f>
        <v/>
      </c>
      <c r="AK53" t="str">
        <f ca="1">IF(OFFSET(活動計画書!$S$157,$AB53,)="","",OFFSET(活動計画書!$S$157,$AB53,))</f>
        <v/>
      </c>
      <c r="AL53" t="str">
        <f ca="1">IF(OFFSET(活動計画書!$T$157,$AB53,)="","",OFFSET(活動計画書!$T$157,$AB53,))</f>
        <v/>
      </c>
      <c r="AM53" t="str">
        <f ca="1">IF(OFFSET(活動計画書!$U$157,$AB53,)="","",OFFSET(活動計画書!$U$157,$AB53,))</f>
        <v/>
      </c>
    </row>
    <row r="54" spans="1:39" x14ac:dyDescent="0.15">
      <c r="A54">
        <v>105</v>
      </c>
      <c r="B54" t="str">
        <f ca="1">IF(OFFSET(活動計画書!$B$7,$A54,)="","",OFFSET(活動計画書!$B$7,$A54,))</f>
        <v/>
      </c>
      <c r="C54" t="str">
        <f ca="1">IF(OFFSET(活動計画書!$C$7,$A54+1,)="","",OFFSET(活動計画書!$C$7,$A54+1,))</f>
        <v/>
      </c>
      <c r="D54" t="str">
        <f ca="1">IF(OFFSET(活動計画書!$F$7,$A54+1,)="","",OFFSET(活動計画書!$F$7,$A54+1,))</f>
        <v/>
      </c>
      <c r="E54">
        <v>105</v>
      </c>
      <c r="F54" t="str">
        <f ca="1">IF(OFFSET(活動計画書!$B$19,$E54,)="","",OFFSET(活動計画書!$B$19,$E54,))</f>
        <v/>
      </c>
      <c r="G54" t="str">
        <f ca="1">IF(OFFSET(活動計画書!$C$19,$E54+1,)="","",OFFSET(活動計画書!$C$19,$E54+1,))</f>
        <v/>
      </c>
      <c r="H54" t="str">
        <f ca="1">IF(OFFSET(活動計画書!$F$19,$E54+1,)="","",OFFSET(活動計画書!$F$19,$E54+1,))</f>
        <v/>
      </c>
      <c r="I54">
        <v>105</v>
      </c>
      <c r="J54" t="str">
        <f ca="1">IF(OFFSET(活動計画書!$B$31,$I54,)="","",OFFSET(活動計画書!$B$31,$I54,))</f>
        <v/>
      </c>
      <c r="K54" t="str">
        <f ca="1">IF(OFFSET(活動計画書!$C$31,$I54+1,)="","",OFFSET(活動計画書!$C$31,$I54+1,))</f>
        <v/>
      </c>
      <c r="L54" t="str">
        <f ca="1">IF(OFFSET(活動計画書!$F$31,$I54+1,)="","",OFFSET(活動計画書!$F$31,$I54+1,))</f>
        <v/>
      </c>
      <c r="M54">
        <v>105</v>
      </c>
      <c r="N54" t="str">
        <f ca="1">IF(OFFSET(活動計画書!$E$122,$M54,)="","",OFFSET(活動計画書!$E$122,$M54,))</f>
        <v/>
      </c>
      <c r="O54" t="str">
        <f ca="1">IF(OFFSET(活動計画書!$E$122,$M54+1,)="","",OFFSET(活動計画書!$E$122,$M54+1,))</f>
        <v/>
      </c>
      <c r="P54" t="str">
        <f ca="1">IF(OFFSET(活動計画書!$K$122,$M54,)="","",OFFSET(活動計画書!$K$122,$M54,))</f>
        <v/>
      </c>
      <c r="Q54" t="str">
        <f ca="1">IF(OFFSET(活動計画書!$L$122,$M54,)="","",OFFSET(活動計画書!$L$122,$M54,))</f>
        <v/>
      </c>
      <c r="R54" t="str">
        <f ca="1">IF(OFFSET(活動計画書!$M$122,$M54,)="","",OFFSET(活動計画書!$M$122,$M54,))</f>
        <v/>
      </c>
      <c r="S54" t="str">
        <f ca="1">IF(OFFSET(活動計画書!$N$122,$M54,)="","",OFFSET(活動計画書!$N$122,$M54,))</f>
        <v/>
      </c>
      <c r="T54" t="str">
        <f ca="1">IF(OFFSET(活動計画書!$O$122,$M54,)="","",OFFSET(活動計画書!$O$122,$M54,))</f>
        <v/>
      </c>
      <c r="U54" t="str">
        <f ca="1">IF(OFFSET(活動計画書!$P$122,$M54,)="","",OFFSET(活動計画書!$P$122,$M54,))</f>
        <v/>
      </c>
      <c r="V54" t="str">
        <f ca="1">IF(OFFSET(活動計画書!$Q$122,$M54,)="","",OFFSET(活動計画書!$Q$122,$M54,))</f>
        <v/>
      </c>
      <c r="W54" t="str">
        <f ca="1">IF(OFFSET(活動計画書!$R$122,$M54,)="","",OFFSET(活動計画書!$R$122,$M54,))</f>
        <v/>
      </c>
      <c r="X54" t="str">
        <f ca="1">IF(OFFSET(活動計画書!$S$122,$M54,)="","",OFFSET(活動計画書!$S$122,$M54,))</f>
        <v/>
      </c>
      <c r="Y54" t="str">
        <f ca="1">IF(OFFSET(活動計画書!$T$122,$M54,)="","",OFFSET(活動計画書!$T$122,$M54,))</f>
        <v/>
      </c>
      <c r="Z54" t="str">
        <f ca="1">IF(OFFSET(活動計画書!$U$122,$M54,)="","",OFFSET(活動計画書!$U$122,$M54,))</f>
        <v/>
      </c>
      <c r="AA54" t="str">
        <f ca="1">IF(OFFSET(活動計画書!$V$122,$M54,)="","",OFFSET(活動計画書!$V$122,$M54,))</f>
        <v/>
      </c>
      <c r="AB54">
        <v>105</v>
      </c>
      <c r="AC54" t="str">
        <f ca="1">IF(OFFSET(活動計画書!$B$157,$AB54,)="","",OFFSET(活動計画書!$B$157,$AB54,))</f>
        <v/>
      </c>
      <c r="AD54" t="str">
        <f ca="1">IF(OFFSET(活動計画書!$D$157,$AB54,)="","",OFFSET(活動計画書!$D$157,$AB54,))</f>
        <v/>
      </c>
      <c r="AE54" t="str">
        <f ca="1">IF(OFFSET(活動計画書!$D$157,$AB54+1,)="","",OFFSET(活動計画書!$D$157,$AB54+1,))</f>
        <v/>
      </c>
      <c r="AF54" t="str">
        <f ca="1">IF(OFFSET(活動計画書!$H$157,$AB54,)="","",OFFSET(活動計画書!$H$157,$AB54,))</f>
        <v/>
      </c>
      <c r="AG54" t="str">
        <f ca="1">IF(OFFSET(活動計画書!$N$157,$AB54,)="","",OFFSET(活動計画書!$N$157,$AB54,))</f>
        <v/>
      </c>
      <c r="AH54" t="str">
        <f ca="1">IF(OFFSET(活動計画書!$P$157,$AB54,)="","",OFFSET(活動計画書!$P$157,$AB54,))</f>
        <v/>
      </c>
      <c r="AI54" t="str">
        <f ca="1">IF(OFFSET(活動計画書!$Q$157,$AB54,)="","",OFFSET(活動計画書!$Q$157,$AB54,))</f>
        <v/>
      </c>
      <c r="AJ54" t="str">
        <f ca="1">IF(OFFSET(活動計画書!$R$157,$AB54,)="","",OFFSET(活動計画書!$R$157,$AB54,))</f>
        <v/>
      </c>
      <c r="AK54" t="str">
        <f ca="1">IF(OFFSET(活動計画書!$S$157,$AB54,)="","",OFFSET(活動計画書!$S$157,$AB54,))</f>
        <v/>
      </c>
      <c r="AL54" t="str">
        <f ca="1">IF(OFFSET(活動計画書!$T$157,$AB54,)="","",OFFSET(活動計画書!$T$157,$AB54,))</f>
        <v/>
      </c>
      <c r="AM54" t="str">
        <f ca="1">IF(OFFSET(活動計画書!$U$157,$AB54,)="","",OFFSET(活動計画書!$U$157,$AB54,))</f>
        <v/>
      </c>
    </row>
    <row r="55" spans="1:39" x14ac:dyDescent="0.15">
      <c r="A55">
        <v>107</v>
      </c>
      <c r="B55" t="str">
        <f ca="1">IF(OFFSET(活動計画書!$B$7,$A55,)="","",OFFSET(活動計画書!$B$7,$A55,))</f>
        <v/>
      </c>
      <c r="C55" t="str">
        <f ca="1">IF(OFFSET(活動計画書!$C$7,$A55+1,)="","",OFFSET(活動計画書!$C$7,$A55+1,))</f>
        <v/>
      </c>
      <c r="D55" t="str">
        <f ca="1">IF(OFFSET(活動計画書!$F$7,$A55+1,)="","",OFFSET(活動計画書!$F$7,$A55+1,))</f>
        <v/>
      </c>
      <c r="E55">
        <v>107</v>
      </c>
      <c r="F55" t="str">
        <f ca="1">IF(OFFSET(活動計画書!$B$19,$E55,)="","",OFFSET(活動計画書!$B$19,$E55,))</f>
        <v/>
      </c>
      <c r="G55" t="str">
        <f ca="1">IF(OFFSET(活動計画書!$C$19,$E55+1,)="","",OFFSET(活動計画書!$C$19,$E55+1,))</f>
        <v/>
      </c>
      <c r="H55" t="str">
        <f ca="1">IF(OFFSET(活動計画書!$F$19,$E55+1,)="","",OFFSET(活動計画書!$F$19,$E55+1,))</f>
        <v/>
      </c>
      <c r="I55">
        <v>107</v>
      </c>
      <c r="J55" t="str">
        <f ca="1">IF(OFFSET(活動計画書!$B$31,$I55,)="","",OFFSET(活動計画書!$B$31,$I55,))</f>
        <v/>
      </c>
      <c r="K55" t="str">
        <f ca="1">IF(OFFSET(活動計画書!$C$31,$I55+1,)="","",OFFSET(活動計画書!$C$31,$I55+1,))</f>
        <v/>
      </c>
      <c r="L55" t="str">
        <f ca="1">IF(OFFSET(活動計画書!$F$31,$I55+1,)="","",OFFSET(活動計画書!$F$31,$I55+1,))</f>
        <v/>
      </c>
      <c r="M55">
        <v>107</v>
      </c>
      <c r="N55" t="str">
        <f ca="1">IF(OFFSET(活動計画書!$E$122,$M55,)="","",OFFSET(活動計画書!$E$122,$M55,))</f>
        <v/>
      </c>
      <c r="O55" t="str">
        <f ca="1">IF(OFFSET(活動計画書!$E$122,$M55+1,)="","",OFFSET(活動計画書!$E$122,$M55+1,))</f>
        <v/>
      </c>
      <c r="P55" t="str">
        <f ca="1">IF(OFFSET(活動計画書!$K$122,$M55,)="","",OFFSET(活動計画書!$K$122,$M55,))</f>
        <v/>
      </c>
      <c r="Q55" t="str">
        <f ca="1">IF(OFFSET(活動計画書!$L$122,$M55,)="","",OFFSET(活動計画書!$L$122,$M55,))</f>
        <v/>
      </c>
      <c r="R55" t="str">
        <f ca="1">IF(OFFSET(活動計画書!$M$122,$M55,)="","",OFFSET(活動計画書!$M$122,$M55,))</f>
        <v/>
      </c>
      <c r="S55" t="str">
        <f ca="1">IF(OFFSET(活動計画書!$N$122,$M55,)="","",OFFSET(活動計画書!$N$122,$M55,))</f>
        <v/>
      </c>
      <c r="T55" t="str">
        <f ca="1">IF(OFFSET(活動計画書!$O$122,$M55,)="","",OFFSET(活動計画書!$O$122,$M55,))</f>
        <v/>
      </c>
      <c r="U55" t="str">
        <f ca="1">IF(OFFSET(活動計画書!$P$122,$M55,)="","",OFFSET(活動計画書!$P$122,$M55,))</f>
        <v/>
      </c>
      <c r="V55" t="str">
        <f ca="1">IF(OFFSET(活動計画書!$Q$122,$M55,)="","",OFFSET(活動計画書!$Q$122,$M55,))</f>
        <v/>
      </c>
      <c r="W55" t="str">
        <f ca="1">IF(OFFSET(活動計画書!$R$122,$M55,)="","",OFFSET(活動計画書!$R$122,$M55,))</f>
        <v/>
      </c>
      <c r="X55" t="str">
        <f ca="1">IF(OFFSET(活動計画書!$S$122,$M55,)="","",OFFSET(活動計画書!$S$122,$M55,))</f>
        <v/>
      </c>
      <c r="Y55" t="str">
        <f ca="1">IF(OFFSET(活動計画書!$T$122,$M55,)="","",OFFSET(活動計画書!$T$122,$M55,))</f>
        <v/>
      </c>
      <c r="Z55" t="str">
        <f ca="1">IF(OFFSET(活動計画書!$U$122,$M55,)="","",OFFSET(活動計画書!$U$122,$M55,))</f>
        <v/>
      </c>
      <c r="AA55" t="str">
        <f ca="1">IF(OFFSET(活動計画書!$V$122,$M55,)="","",OFFSET(活動計画書!$V$122,$M55,))</f>
        <v/>
      </c>
      <c r="AB55">
        <v>107</v>
      </c>
      <c r="AC55" t="str">
        <f ca="1">IF(OFFSET(活動計画書!$B$157,$AB55,)="","",OFFSET(活動計画書!$B$157,$AB55,))</f>
        <v/>
      </c>
      <c r="AD55" t="str">
        <f ca="1">IF(OFFSET(活動計画書!$D$157,$AB55,)="","",OFFSET(活動計画書!$D$157,$AB55,))</f>
        <v/>
      </c>
      <c r="AE55" t="str">
        <f ca="1">IF(OFFSET(活動計画書!$D$157,$AB55+1,)="","",OFFSET(活動計画書!$D$157,$AB55+1,))</f>
        <v/>
      </c>
      <c r="AF55" t="str">
        <f ca="1">IF(OFFSET(活動計画書!$H$157,$AB55,)="","",OFFSET(活動計画書!$H$157,$AB55,))</f>
        <v/>
      </c>
      <c r="AG55" t="str">
        <f ca="1">IF(OFFSET(活動計画書!$N$157,$AB55,)="","",OFFSET(活動計画書!$N$157,$AB55,))</f>
        <v/>
      </c>
      <c r="AH55" t="str">
        <f ca="1">IF(OFFSET(活動計画書!$P$157,$AB55,)="","",OFFSET(活動計画書!$P$157,$AB55,))</f>
        <v/>
      </c>
      <c r="AI55" t="str">
        <f ca="1">IF(OFFSET(活動計画書!$Q$157,$AB55,)="","",OFFSET(活動計画書!$Q$157,$AB55,))</f>
        <v/>
      </c>
      <c r="AJ55" t="str">
        <f ca="1">IF(OFFSET(活動計画書!$R$157,$AB55,)="","",OFFSET(活動計画書!$R$157,$AB55,))</f>
        <v/>
      </c>
      <c r="AK55" t="str">
        <f ca="1">IF(OFFSET(活動計画書!$S$157,$AB55,)="","",OFFSET(活動計画書!$S$157,$AB55,))</f>
        <v/>
      </c>
      <c r="AL55" t="str">
        <f ca="1">IF(OFFSET(活動計画書!$T$157,$AB55,)="","",OFFSET(活動計画書!$T$157,$AB55,))</f>
        <v/>
      </c>
      <c r="AM55" t="str">
        <f ca="1">IF(OFFSET(活動計画書!$U$157,$AB55,)="","",OFFSET(活動計画書!$U$157,$AB55,))</f>
        <v/>
      </c>
    </row>
    <row r="56" spans="1:39" x14ac:dyDescent="0.15">
      <c r="A56">
        <v>109</v>
      </c>
      <c r="B56" t="str">
        <f ca="1">IF(OFFSET(活動計画書!$B$7,$A56,)="","",OFFSET(活動計画書!$B$7,$A56,))</f>
        <v>農村環境保全活動</v>
      </c>
      <c r="C56" t="str">
        <f ca="1">IF(OFFSET(活動計画書!$C$7,$A56+1,)="","",OFFSET(活動計画書!$C$7,$A56+1,))</f>
        <v/>
      </c>
      <c r="D56" t="str">
        <f ca="1">IF(OFFSET(活動計画書!$F$7,$A56+1,)="","",OFFSET(活動計画書!$F$7,$A56+1,))</f>
        <v/>
      </c>
      <c r="E56">
        <v>109</v>
      </c>
      <c r="F56" t="str">
        <f ca="1">IF(OFFSET(活動計画書!$B$19,$E56,)="","",OFFSET(活動計画書!$B$19,$E56,))</f>
        <v/>
      </c>
      <c r="G56" t="str">
        <f ca="1">IF(OFFSET(活動計画書!$C$19,$E56+1,)="","",OFFSET(活動計画書!$C$19,$E56+1,))</f>
        <v/>
      </c>
      <c r="H56" t="str">
        <f ca="1">IF(OFFSET(活動計画書!$F$19,$E56+1,)="","",OFFSET(活動計画書!$F$19,$E56+1,))</f>
        <v/>
      </c>
      <c r="I56">
        <v>109</v>
      </c>
      <c r="J56" t="str">
        <f ca="1">IF(OFFSET(活動計画書!$B$31,$I56,)="","",OFFSET(活動計画書!$B$31,$I56,))</f>
        <v/>
      </c>
      <c r="K56" t="str">
        <f ca="1">IF(OFFSET(活動計画書!$C$31,$I56+1,)="","",OFFSET(活動計画書!$C$31,$I56+1,))</f>
        <v/>
      </c>
      <c r="L56" t="str">
        <f ca="1">IF(OFFSET(活動計画書!$F$31,$I56+1,)="","",OFFSET(活動計画書!$F$31,$I56+1,))</f>
        <v/>
      </c>
      <c r="M56">
        <v>109</v>
      </c>
      <c r="N56" t="str">
        <f ca="1">IF(OFFSET(活動計画書!$E$122,$M56,)="","",OFFSET(活動計画書!$E$122,$M56,))</f>
        <v/>
      </c>
      <c r="O56" t="str">
        <f ca="1">IF(OFFSET(活動計画書!$E$122,$M56+1,)="","",OFFSET(活動計画書!$E$122,$M56+1,))</f>
        <v/>
      </c>
      <c r="P56" t="str">
        <f ca="1">IF(OFFSET(活動計画書!$K$122,$M56,)="","",OFFSET(活動計画書!$K$122,$M56,))</f>
        <v/>
      </c>
      <c r="Q56" t="str">
        <f ca="1">IF(OFFSET(活動計画書!$L$122,$M56,)="","",OFFSET(活動計画書!$L$122,$M56,))</f>
        <v/>
      </c>
      <c r="R56" t="str">
        <f ca="1">IF(OFFSET(活動計画書!$M$122,$M56,)="","",OFFSET(活動計画書!$M$122,$M56,))</f>
        <v/>
      </c>
      <c r="S56" t="str">
        <f ca="1">IF(OFFSET(活動計画書!$N$122,$M56,)="","",OFFSET(活動計画書!$N$122,$M56,))</f>
        <v/>
      </c>
      <c r="T56" t="str">
        <f ca="1">IF(OFFSET(活動計画書!$O$122,$M56,)="","",OFFSET(活動計画書!$O$122,$M56,))</f>
        <v/>
      </c>
      <c r="U56" t="str">
        <f ca="1">IF(OFFSET(活動計画書!$P$122,$M56,)="","",OFFSET(活動計画書!$P$122,$M56,))</f>
        <v/>
      </c>
      <c r="V56" t="str">
        <f ca="1">IF(OFFSET(活動計画書!$Q$122,$M56,)="","",OFFSET(活動計画書!$Q$122,$M56,))</f>
        <v/>
      </c>
      <c r="W56" t="str">
        <f ca="1">IF(OFFSET(活動計画書!$R$122,$M56,)="","",OFFSET(活動計画書!$R$122,$M56,))</f>
        <v/>
      </c>
      <c r="X56" t="str">
        <f ca="1">IF(OFFSET(活動計画書!$S$122,$M56,)="","",OFFSET(活動計画書!$S$122,$M56,))</f>
        <v/>
      </c>
      <c r="Y56" t="str">
        <f ca="1">IF(OFFSET(活動計画書!$T$122,$M56,)="","",OFFSET(活動計画書!$T$122,$M56,))</f>
        <v/>
      </c>
      <c r="Z56" t="str">
        <f ca="1">IF(OFFSET(活動計画書!$U$122,$M56,)="","",OFFSET(活動計画書!$U$122,$M56,))</f>
        <v/>
      </c>
      <c r="AA56" t="str">
        <f ca="1">IF(OFFSET(活動計画書!$V$122,$M56,)="","",OFFSET(活動計画書!$V$122,$M56,))</f>
        <v/>
      </c>
      <c r="AB56">
        <v>109</v>
      </c>
      <c r="AC56" t="str">
        <f ca="1">IF(OFFSET(活動計画書!$B$157,$AB56,)="","",OFFSET(活動計画書!$B$157,$AB56,))</f>
        <v/>
      </c>
      <c r="AD56" t="str">
        <f ca="1">IF(OFFSET(活動計画書!$D$157,$AB56,)="","",OFFSET(活動計画書!$D$157,$AB56,))</f>
        <v/>
      </c>
      <c r="AE56" t="str">
        <f ca="1">IF(OFFSET(活動計画書!$D$157,$AB56+1,)="","",OFFSET(活動計画書!$D$157,$AB56+1,))</f>
        <v/>
      </c>
      <c r="AF56" t="str">
        <f ca="1">IF(OFFSET(活動計画書!$H$157,$AB56,)="","",OFFSET(活動計画書!$H$157,$AB56,))</f>
        <v/>
      </c>
      <c r="AG56" t="str">
        <f ca="1">IF(OFFSET(活動計画書!$N$157,$AB56,)="","",OFFSET(活動計画書!$N$157,$AB56,))</f>
        <v/>
      </c>
      <c r="AH56" t="str">
        <f ca="1">IF(OFFSET(活動計画書!$P$157,$AB56,)="","",OFFSET(活動計画書!$P$157,$AB56,))</f>
        <v/>
      </c>
      <c r="AI56" t="str">
        <f ca="1">IF(OFFSET(活動計画書!$Q$157,$AB56,)="","",OFFSET(活動計画書!$Q$157,$AB56,))</f>
        <v/>
      </c>
      <c r="AJ56" t="str">
        <f ca="1">IF(OFFSET(活動計画書!$R$157,$AB56,)="","",OFFSET(活動計画書!$R$157,$AB56,))</f>
        <v/>
      </c>
      <c r="AK56" t="str">
        <f ca="1">IF(OFFSET(活動計画書!$S$157,$AB56,)="","",OFFSET(活動計画書!$S$157,$AB56,))</f>
        <v/>
      </c>
      <c r="AL56" t="str">
        <f ca="1">IF(OFFSET(活動計画書!$T$157,$AB56,)="","",OFFSET(活動計画書!$T$157,$AB56,))</f>
        <v/>
      </c>
      <c r="AM56" t="str">
        <f ca="1">IF(OFFSET(活動計画書!$U$157,$AB56,)="","",OFFSET(活動計画書!$U$157,$AB56,))</f>
        <v/>
      </c>
    </row>
    <row r="57" spans="1:39" x14ac:dyDescent="0.15">
      <c r="A57">
        <v>111</v>
      </c>
      <c r="B57" t="str">
        <f ca="1">IF(OFFSET(活動計画書!$B$7,$A57,)="","",OFFSET(活動計画書!$B$7,$A57,))</f>
        <v/>
      </c>
      <c r="C57" t="str">
        <f ca="1">IF(OFFSET(活動計画書!$C$7,$A57+1,)="","",OFFSET(活動計画書!$C$7,$A57+1,))</f>
        <v/>
      </c>
      <c r="D57" t="str">
        <f ca="1">IF(OFFSET(活動計画書!$F$7,$A57+1,)="","",OFFSET(活動計画書!$F$7,$A57+1,))</f>
        <v/>
      </c>
      <c r="E57">
        <v>111</v>
      </c>
      <c r="F57" t="str">
        <f ca="1">IF(OFFSET(活動計画書!$B$19,$E57,)="","",OFFSET(活動計画書!$B$19,$E57,))</f>
        <v/>
      </c>
      <c r="G57" t="str">
        <f ca="1">IF(OFFSET(活動計画書!$C$19,$E57+1,)="","",OFFSET(活動計画書!$C$19,$E57+1,))</f>
        <v/>
      </c>
      <c r="H57" t="str">
        <f ca="1">IF(OFFSET(活動計画書!$F$19,$E57+1,)="","",OFFSET(活動計画書!$F$19,$E57+1,))</f>
        <v/>
      </c>
      <c r="I57">
        <v>111</v>
      </c>
      <c r="J57" t="str">
        <f ca="1">IF(OFFSET(活動計画書!$B$31,$I57,)="","",OFFSET(活動計画書!$B$31,$I57,))</f>
        <v/>
      </c>
      <c r="K57" t="str">
        <f ca="1">IF(OFFSET(活動計画書!$C$31,$I57+1,)="","",OFFSET(活動計画書!$C$31,$I57+1,))</f>
        <v/>
      </c>
      <c r="L57" t="str">
        <f ca="1">IF(OFFSET(活動計画書!$F$31,$I57+1,)="","",OFFSET(活動計画書!$F$31,$I57+1,))</f>
        <v/>
      </c>
      <c r="M57">
        <v>111</v>
      </c>
      <c r="N57" t="str">
        <f ca="1">IF(OFFSET(活動計画書!$E$122,$M57,)="","",OFFSET(活動計画書!$E$122,$M57,))</f>
        <v/>
      </c>
      <c r="O57" t="str">
        <f ca="1">IF(OFFSET(活動計画書!$E$122,$M57+1,)="","",OFFSET(活動計画書!$E$122,$M57+1,))</f>
        <v/>
      </c>
      <c r="P57" t="str">
        <f ca="1">IF(OFFSET(活動計画書!$K$122,$M57,)="","",OFFSET(活動計画書!$K$122,$M57,))</f>
        <v/>
      </c>
      <c r="Q57" t="str">
        <f ca="1">IF(OFFSET(活動計画書!$L$122,$M57,)="","",OFFSET(活動計画書!$L$122,$M57,))</f>
        <v/>
      </c>
      <c r="R57" t="str">
        <f ca="1">IF(OFFSET(活動計画書!$M$122,$M57,)="","",OFFSET(活動計画書!$M$122,$M57,))</f>
        <v/>
      </c>
      <c r="S57" t="str">
        <f ca="1">IF(OFFSET(活動計画書!$N$122,$M57,)="","",OFFSET(活動計画書!$N$122,$M57,))</f>
        <v/>
      </c>
      <c r="T57" t="str">
        <f ca="1">IF(OFFSET(活動計画書!$O$122,$M57,)="","",OFFSET(活動計画書!$O$122,$M57,))</f>
        <v/>
      </c>
      <c r="U57" t="str">
        <f ca="1">IF(OFFSET(活動計画書!$P$122,$M57,)="","",OFFSET(活動計画書!$P$122,$M57,))</f>
        <v/>
      </c>
      <c r="V57" t="str">
        <f ca="1">IF(OFFSET(活動計画書!$Q$122,$M57,)="","",OFFSET(活動計画書!$Q$122,$M57,))</f>
        <v/>
      </c>
      <c r="W57" t="str">
        <f ca="1">IF(OFFSET(活動計画書!$R$122,$M57,)="","",OFFSET(活動計画書!$R$122,$M57,))</f>
        <v/>
      </c>
      <c r="X57" t="str">
        <f ca="1">IF(OFFSET(活動計画書!$S$122,$M57,)="","",OFFSET(活動計画書!$S$122,$M57,))</f>
        <v/>
      </c>
      <c r="Y57" t="str">
        <f ca="1">IF(OFFSET(活動計画書!$T$122,$M57,)="","",OFFSET(活動計画書!$T$122,$M57,))</f>
        <v/>
      </c>
      <c r="Z57" t="str">
        <f ca="1">IF(OFFSET(活動計画書!$U$122,$M57,)="","",OFFSET(活動計画書!$U$122,$M57,))</f>
        <v/>
      </c>
      <c r="AA57" t="str">
        <f ca="1">IF(OFFSET(活動計画書!$V$122,$M57,)="","",OFFSET(活動計画書!$V$122,$M57,))</f>
        <v/>
      </c>
      <c r="AB57">
        <v>111</v>
      </c>
      <c r="AC57" t="str">
        <f ca="1">IF(OFFSET(活動計画書!$B$157,$AB57,)="","",OFFSET(活動計画書!$B$157,$AB57,))</f>
        <v/>
      </c>
      <c r="AD57" t="str">
        <f ca="1">IF(OFFSET(活動計画書!$D$157,$AB57,)="","",OFFSET(活動計画書!$D$157,$AB57,))</f>
        <v/>
      </c>
      <c r="AE57" t="str">
        <f ca="1">IF(OFFSET(活動計画書!$D$157,$AB57+1,)="","",OFFSET(活動計画書!$D$157,$AB57+1,))</f>
        <v/>
      </c>
      <c r="AF57" t="str">
        <f ca="1">IF(OFFSET(活動計画書!$H$157,$AB57,)="","",OFFSET(活動計画書!$H$157,$AB57,))</f>
        <v/>
      </c>
      <c r="AG57" t="str">
        <f ca="1">IF(OFFSET(活動計画書!$N$157,$AB57,)="","",OFFSET(活動計画書!$N$157,$AB57,))</f>
        <v/>
      </c>
      <c r="AH57" t="str">
        <f ca="1">IF(OFFSET(活動計画書!$P$157,$AB57,)="","",OFFSET(活動計画書!$P$157,$AB57,))</f>
        <v/>
      </c>
      <c r="AI57" t="str">
        <f ca="1">IF(OFFSET(活動計画書!$Q$157,$AB57,)="","",OFFSET(活動計画書!$Q$157,$AB57,))</f>
        <v/>
      </c>
      <c r="AJ57" t="str">
        <f ca="1">IF(OFFSET(活動計画書!$R$157,$AB57,)="","",OFFSET(活動計画書!$R$157,$AB57,))</f>
        <v/>
      </c>
      <c r="AK57" t="str">
        <f ca="1">IF(OFFSET(活動計画書!$S$157,$AB57,)="","",OFFSET(活動計画書!$S$157,$AB57,))</f>
        <v/>
      </c>
      <c r="AL57" t="str">
        <f ca="1">IF(OFFSET(活動計画書!$T$157,$AB57,)="","",OFFSET(活動計画書!$T$157,$AB57,))</f>
        <v/>
      </c>
      <c r="AM57" t="str">
        <f ca="1">IF(OFFSET(活動計画書!$U$157,$AB57,)="","",OFFSET(活動計画書!$U$157,$AB57,))</f>
        <v/>
      </c>
    </row>
    <row r="58" spans="1:39" x14ac:dyDescent="0.15">
      <c r="A58">
        <v>113</v>
      </c>
      <c r="B58" t="str">
        <f ca="1">IF(OFFSET(活動計画書!$B$7,$A58,)="","",OFFSET(活動計画書!$B$7,$A58,))</f>
        <v/>
      </c>
      <c r="C58" t="str">
        <f ca="1">IF(OFFSET(活動計画書!$C$7,$A58+1,)="","",OFFSET(活動計画書!$C$7,$A58+1,))</f>
        <v/>
      </c>
      <c r="D58" t="str">
        <f ca="1">IF(OFFSET(活動計画書!$F$7,$A58+1,)="","",OFFSET(活動計画書!$F$7,$A58+1,))</f>
        <v/>
      </c>
      <c r="E58">
        <v>113</v>
      </c>
      <c r="F58" t="str">
        <f ca="1">IF(OFFSET(活動計画書!$B$19,$E58,)="","",OFFSET(活動計画書!$B$19,$E58,))</f>
        <v/>
      </c>
      <c r="G58" t="str">
        <f ca="1">IF(OFFSET(活動計画書!$C$19,$E58+1,)="","",OFFSET(活動計画書!$C$19,$E58+1,))</f>
        <v/>
      </c>
      <c r="H58" t="str">
        <f ca="1">IF(OFFSET(活動計画書!$F$19,$E58+1,)="","",OFFSET(活動計画書!$F$19,$E58+1,))</f>
        <v/>
      </c>
      <c r="I58">
        <v>113</v>
      </c>
      <c r="J58" t="str">
        <f ca="1">IF(OFFSET(活動計画書!$B$31,$I58,)="","",OFFSET(活動計画書!$B$31,$I58,))</f>
        <v/>
      </c>
      <c r="K58" t="str">
        <f ca="1">IF(OFFSET(活動計画書!$C$31,$I58+1,)="","",OFFSET(活動計画書!$C$31,$I58+1,))</f>
        <v/>
      </c>
      <c r="L58" t="str">
        <f ca="1">IF(OFFSET(活動計画書!$F$31,$I58+1,)="","",OFFSET(活動計画書!$F$31,$I58+1,))</f>
        <v/>
      </c>
      <c r="M58">
        <v>113</v>
      </c>
      <c r="N58" t="str">
        <f ca="1">IF(OFFSET(活動計画書!$E$122,$M58,)="","",OFFSET(活動計画書!$E$122,$M58,))</f>
        <v/>
      </c>
      <c r="O58" t="str">
        <f ca="1">IF(OFFSET(活動計画書!$E$122,$M58+1,)="","",OFFSET(活動計画書!$E$122,$M58+1,))</f>
        <v/>
      </c>
      <c r="P58" t="str">
        <f ca="1">IF(OFFSET(活動計画書!$K$122,$M58,)="","",OFFSET(活動計画書!$K$122,$M58,))</f>
        <v/>
      </c>
      <c r="Q58" t="str">
        <f ca="1">IF(OFFSET(活動計画書!$L$122,$M58,)="","",OFFSET(活動計画書!$L$122,$M58,))</f>
        <v/>
      </c>
      <c r="R58" t="str">
        <f ca="1">IF(OFFSET(活動計画書!$M$122,$M58,)="","",OFFSET(活動計画書!$M$122,$M58,))</f>
        <v/>
      </c>
      <c r="S58" t="str">
        <f ca="1">IF(OFFSET(活動計画書!$N$122,$M58,)="","",OFFSET(活動計画書!$N$122,$M58,))</f>
        <v/>
      </c>
      <c r="T58" t="str">
        <f ca="1">IF(OFFSET(活動計画書!$O$122,$M58,)="","",OFFSET(活動計画書!$O$122,$M58,))</f>
        <v/>
      </c>
      <c r="U58" t="str">
        <f ca="1">IF(OFFSET(活動計画書!$P$122,$M58,)="","",OFFSET(活動計画書!$P$122,$M58,))</f>
        <v/>
      </c>
      <c r="V58" t="str">
        <f ca="1">IF(OFFSET(活動計画書!$Q$122,$M58,)="","",OFFSET(活動計画書!$Q$122,$M58,))</f>
        <v/>
      </c>
      <c r="W58" t="str">
        <f ca="1">IF(OFFSET(活動計画書!$R$122,$M58,)="","",OFFSET(活動計画書!$R$122,$M58,))</f>
        <v/>
      </c>
      <c r="X58" t="str">
        <f ca="1">IF(OFFSET(活動計画書!$S$122,$M58,)="","",OFFSET(活動計画書!$S$122,$M58,))</f>
        <v/>
      </c>
      <c r="Y58" t="str">
        <f ca="1">IF(OFFSET(活動計画書!$T$122,$M58,)="","",OFFSET(活動計画書!$T$122,$M58,))</f>
        <v/>
      </c>
      <c r="Z58" t="str">
        <f ca="1">IF(OFFSET(活動計画書!$U$122,$M58,)="","",OFFSET(活動計画書!$U$122,$M58,))</f>
        <v/>
      </c>
      <c r="AA58" t="str">
        <f ca="1">IF(OFFSET(活動計画書!$V$122,$M58,)="","",OFFSET(活動計画書!$V$122,$M58,))</f>
        <v/>
      </c>
      <c r="AB58">
        <v>113</v>
      </c>
      <c r="AC58" t="str">
        <f ca="1">IF(OFFSET(活動計画書!$B$157,$AB58,)="","",OFFSET(活動計画書!$B$157,$AB58,))</f>
        <v/>
      </c>
      <c r="AD58" t="str">
        <f ca="1">IF(OFFSET(活動計画書!$D$157,$AB58,)="","",OFFSET(活動計画書!$D$157,$AB58,))</f>
        <v/>
      </c>
      <c r="AE58" t="str">
        <f ca="1">IF(OFFSET(活動計画書!$D$157,$AB58+1,)="","",OFFSET(活動計画書!$D$157,$AB58+1,))</f>
        <v/>
      </c>
      <c r="AF58" t="str">
        <f ca="1">IF(OFFSET(活動計画書!$H$157,$AB58,)="","",OFFSET(活動計画書!$H$157,$AB58,))</f>
        <v/>
      </c>
      <c r="AG58" t="str">
        <f ca="1">IF(OFFSET(活動計画書!$N$157,$AB58,)="","",OFFSET(活動計画書!$N$157,$AB58,))</f>
        <v/>
      </c>
      <c r="AH58" t="str">
        <f ca="1">IF(OFFSET(活動計画書!$P$157,$AB58,)="","",OFFSET(活動計画書!$P$157,$AB58,))</f>
        <v/>
      </c>
      <c r="AI58" t="str">
        <f ca="1">IF(OFFSET(活動計画書!$Q$157,$AB58,)="","",OFFSET(活動計画書!$Q$157,$AB58,))</f>
        <v/>
      </c>
      <c r="AJ58" t="str">
        <f ca="1">IF(OFFSET(活動計画書!$R$157,$AB58,)="","",OFFSET(活動計画書!$R$157,$AB58,))</f>
        <v/>
      </c>
      <c r="AK58" t="str">
        <f ca="1">IF(OFFSET(活動計画書!$S$157,$AB58,)="","",OFFSET(活動計画書!$S$157,$AB58,))</f>
        <v/>
      </c>
      <c r="AL58" t="str">
        <f ca="1">IF(OFFSET(活動計画書!$T$157,$AB58,)="","",OFFSET(活動計画書!$T$157,$AB58,))</f>
        <v/>
      </c>
      <c r="AM58" t="str">
        <f ca="1">IF(OFFSET(活動計画書!$U$157,$AB58,)="","",OFFSET(活動計画書!$U$157,$AB58,))</f>
        <v/>
      </c>
    </row>
    <row r="59" spans="1:39" x14ac:dyDescent="0.15">
      <c r="A59">
        <v>115</v>
      </c>
      <c r="B59" t="str">
        <f ca="1">IF(OFFSET(活動計画書!$B$7,$A59,)="","",OFFSET(活動計画書!$B$7,$A59,))</f>
        <v/>
      </c>
      <c r="C59" t="str">
        <f ca="1">IF(OFFSET(活動計画書!$C$7,$A59+1,)="","",OFFSET(活動計画書!$C$7,$A59+1,))</f>
        <v>実践活動</v>
      </c>
      <c r="D59" t="str">
        <f ca="1">IF(OFFSET(活動計画書!$F$7,$A59+1,)="","",OFFSET(活動計画書!$F$7,$A59+1,))</f>
        <v/>
      </c>
      <c r="E59">
        <v>115</v>
      </c>
      <c r="F59" t="str">
        <f ca="1">IF(OFFSET(活動計画書!$B$19,$E59,)="","",OFFSET(活動計画書!$B$19,$E59,))</f>
        <v>２）多面的機能の増進を図る活動　（任意の取組）</v>
      </c>
      <c r="G59" t="str">
        <f ca="1">IF(OFFSET(活動計画書!$C$19,$E59+1,)="","",OFFSET(活動計画書!$C$19,$E59+1,))</f>
        <v/>
      </c>
      <c r="H59" t="str">
        <f ca="1">IF(OFFSET(活動計画書!$F$19,$E59+1,)="","",OFFSET(活動計画書!$F$19,$E59+1,))</f>
        <v/>
      </c>
      <c r="I59">
        <v>115</v>
      </c>
      <c r="J59" t="str">
        <f ca="1">IF(OFFSET(活動計画書!$B$31,$I59,)="","",OFFSET(活動計画書!$B$31,$I59,))</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K59" t="str">
        <f ca="1">IF(OFFSET(活動計画書!$C$31,$I59+1,)="","",OFFSET(活動計画書!$C$31,$I59+1,))</f>
        <v/>
      </c>
      <c r="L59" t="str">
        <f ca="1">IF(OFFSET(活動計画書!$F$31,$I59+1,)="","",OFFSET(活動計画書!$F$31,$I59+1,))</f>
        <v/>
      </c>
      <c r="M59">
        <v>115</v>
      </c>
      <c r="N59" t="str">
        <f ca="1">IF(OFFSET(活動計画書!$E$122,$M59,)="","",OFFSET(活動計画書!$E$122,$M59,))</f>
        <v/>
      </c>
      <c r="O59" t="str">
        <f ca="1">IF(OFFSET(活動計画書!$E$122,$M59+1,)="","",OFFSET(活動計画書!$E$122,$M59+1,))</f>
        <v/>
      </c>
      <c r="P59" t="str">
        <f ca="1">IF(OFFSET(活動計画書!$K$122,$M59,)="","",OFFSET(活動計画書!$K$122,$M59,))</f>
        <v/>
      </c>
      <c r="Q59" t="str">
        <f ca="1">IF(OFFSET(活動計画書!$L$122,$M59,)="","",OFFSET(活動計画書!$L$122,$M59,))</f>
        <v/>
      </c>
      <c r="R59" t="str">
        <f ca="1">IF(OFFSET(活動計画書!$M$122,$M59,)="","",OFFSET(活動計画書!$M$122,$M59,))</f>
        <v/>
      </c>
      <c r="S59" t="str">
        <f ca="1">IF(OFFSET(活動計画書!$N$122,$M59,)="","",OFFSET(活動計画書!$N$122,$M59,))</f>
        <v/>
      </c>
      <c r="T59" t="str">
        <f ca="1">IF(OFFSET(活動計画書!$O$122,$M59,)="","",OFFSET(活動計画書!$O$122,$M59,))</f>
        <v/>
      </c>
      <c r="U59" t="str">
        <f ca="1">IF(OFFSET(活動計画書!$P$122,$M59,)="","",OFFSET(活動計画書!$P$122,$M59,))</f>
        <v/>
      </c>
      <c r="V59" t="str">
        <f ca="1">IF(OFFSET(活動計画書!$Q$122,$M59,)="","",OFFSET(活動計画書!$Q$122,$M59,))</f>
        <v/>
      </c>
      <c r="W59" t="str">
        <f ca="1">IF(OFFSET(活動計画書!$R$122,$M59,)="","",OFFSET(活動計画書!$R$122,$M59,))</f>
        <v/>
      </c>
      <c r="X59" t="str">
        <f ca="1">IF(OFFSET(活動計画書!$S$122,$M59,)="","",OFFSET(活動計画書!$S$122,$M59,))</f>
        <v/>
      </c>
      <c r="Y59" t="str">
        <f ca="1">IF(OFFSET(活動計画書!$T$122,$M59,)="","",OFFSET(活動計画書!$T$122,$M59,))</f>
        <v/>
      </c>
      <c r="Z59" t="str">
        <f ca="1">IF(OFFSET(活動計画書!$U$122,$M59,)="","",OFFSET(活動計画書!$U$122,$M59,))</f>
        <v/>
      </c>
      <c r="AA59" t="str">
        <f ca="1">IF(OFFSET(活動計画書!$V$122,$M59,)="","",OFFSET(活動計画書!$V$122,$M59,))</f>
        <v/>
      </c>
      <c r="AB59">
        <v>115</v>
      </c>
      <c r="AC59" t="str">
        <f ca="1">IF(OFFSET(活動計画書!$B$157,$AB59,)="","",OFFSET(活動計画書!$B$157,$AB59,))</f>
        <v/>
      </c>
      <c r="AD59" t="str">
        <f ca="1">IF(OFFSET(活動計画書!$D$157,$AB59,)="","",OFFSET(活動計画書!$D$157,$AB59,))</f>
        <v/>
      </c>
      <c r="AE59" t="str">
        <f ca="1">IF(OFFSET(活動計画書!$D$157,$AB59+1,)="","",OFFSET(活動計画書!$D$157,$AB59+1,))</f>
        <v/>
      </c>
      <c r="AF59" t="str">
        <f ca="1">IF(OFFSET(活動計画書!$H$157,$AB59,)="","",OFFSET(活動計画書!$H$157,$AB59,))</f>
        <v/>
      </c>
      <c r="AG59" t="str">
        <f ca="1">IF(OFFSET(活動計画書!$N$157,$AB59,)="","",OFFSET(活動計画書!$N$157,$AB59,))</f>
        <v/>
      </c>
      <c r="AH59" t="str">
        <f ca="1">IF(OFFSET(活動計画書!$P$157,$AB59,)="","",OFFSET(活動計画書!$P$157,$AB59,))</f>
        <v/>
      </c>
      <c r="AI59" t="str">
        <f ca="1">IF(OFFSET(活動計画書!$Q$157,$AB59,)="","",OFFSET(活動計画書!$Q$157,$AB59,))</f>
        <v/>
      </c>
      <c r="AJ59" t="str">
        <f ca="1">IF(OFFSET(活動計画書!$R$157,$AB59,)="","",OFFSET(活動計画書!$R$157,$AB59,))</f>
        <v/>
      </c>
      <c r="AK59" t="str">
        <f ca="1">IF(OFFSET(活動計画書!$S$157,$AB59,)="","",OFFSET(活動計画書!$S$157,$AB59,))</f>
        <v/>
      </c>
      <c r="AL59" t="str">
        <f ca="1">IF(OFFSET(活動計画書!$T$157,$AB59,)="","",OFFSET(活動計画書!$T$157,$AB59,))</f>
        <v/>
      </c>
      <c r="AM59" t="str">
        <f ca="1">IF(OFFSET(活動計画書!$U$157,$AB59,)="","",OFFSET(活動計画書!$U$157,$AB59,))</f>
        <v/>
      </c>
    </row>
    <row r="60" spans="1:39" x14ac:dyDescent="0.15">
      <c r="A60">
        <v>117</v>
      </c>
      <c r="B60" t="str">
        <f ca="1">IF(OFFSET(活動計画書!$B$7,$A60,)="","",OFFSET(活動計画書!$B$7,$A60,))</f>
        <v/>
      </c>
      <c r="C60" t="str">
        <f ca="1">IF(OFFSET(活動計画書!$C$7,$A60+1,)="","",OFFSET(活動計画書!$C$7,$A60+1,))</f>
        <v/>
      </c>
      <c r="D60" t="str">
        <f ca="1">IF(OFFSET(活動計画書!$F$7,$A60+1,)="","",OFFSET(活動計画書!$F$7,$A60+1,))</f>
        <v/>
      </c>
      <c r="E60">
        <v>117</v>
      </c>
      <c r="F60" t="str">
        <f ca="1">IF(OFFSET(活動計画書!$B$19,$E60,)="","",OFFSET(活動計画書!$B$19,$E60,))</f>
        <v/>
      </c>
      <c r="G60" t="str">
        <f ca="1">IF(OFFSET(活動計画書!$C$19,$E60+1,)="","",OFFSET(活動計画書!$C$19,$E60+1,))</f>
        <v/>
      </c>
      <c r="H60" t="str">
        <f ca="1">IF(OFFSET(活動計画書!$F$19,$E60+1,)="","",OFFSET(活動計画書!$F$19,$E60+1,))</f>
        <v/>
      </c>
      <c r="I60">
        <v>117</v>
      </c>
      <c r="J60" t="str">
        <f ca="1">IF(OFFSET(活動計画書!$B$31,$I60,)="","",OFFSET(活動計画書!$B$31,$I60,))</f>
        <v>56．を選択した場合に選択⇒</v>
      </c>
      <c r="K60" t="str">
        <f ca="1">IF(OFFSET(活動計画書!$C$31,$I60+1,)="","",OFFSET(活動計画書!$C$31,$I60+1,))</f>
        <v/>
      </c>
      <c r="L60" t="str">
        <f ca="1">IF(OFFSET(活動計画書!$F$31,$I60+1,)="","",OFFSET(活動計画書!$F$31,$I60+1,))</f>
        <v/>
      </c>
      <c r="M60">
        <v>117</v>
      </c>
      <c r="N60" t="str">
        <f ca="1">IF(OFFSET(活動計画書!$E$122,$M60,)="","",OFFSET(活動計画書!$E$122,$M60,))</f>
        <v/>
      </c>
      <c r="O60" t="str">
        <f ca="1">IF(OFFSET(活動計画書!$E$122,$M60+1,)="","",OFFSET(活動計画書!$E$122,$M60+1,))</f>
        <v/>
      </c>
      <c r="P60" t="str">
        <f ca="1">IF(OFFSET(活動計画書!$K$122,$M60,)="","",OFFSET(活動計画書!$K$122,$M60,))</f>
        <v/>
      </c>
      <c r="Q60" t="str">
        <f ca="1">IF(OFFSET(活動計画書!$L$122,$M60,)="","",OFFSET(活動計画書!$L$122,$M60,))</f>
        <v/>
      </c>
      <c r="R60" t="str">
        <f ca="1">IF(OFFSET(活動計画書!$M$122,$M60,)="","",OFFSET(活動計画書!$M$122,$M60,))</f>
        <v/>
      </c>
      <c r="S60" t="str">
        <f ca="1">IF(OFFSET(活動計画書!$N$122,$M60,)="","",OFFSET(活動計画書!$N$122,$M60,))</f>
        <v/>
      </c>
      <c r="T60" t="str">
        <f ca="1">IF(OFFSET(活動計画書!$O$122,$M60,)="","",OFFSET(活動計画書!$O$122,$M60,))</f>
        <v/>
      </c>
      <c r="U60" t="str">
        <f ca="1">IF(OFFSET(活動計画書!$P$122,$M60,)="","",OFFSET(活動計画書!$P$122,$M60,))</f>
        <v/>
      </c>
      <c r="V60" t="str">
        <f ca="1">IF(OFFSET(活動計画書!$Q$122,$M60,)="","",OFFSET(活動計画書!$Q$122,$M60,))</f>
        <v/>
      </c>
      <c r="W60" t="str">
        <f ca="1">IF(OFFSET(活動計画書!$R$122,$M60,)="","",OFFSET(活動計画書!$R$122,$M60,))</f>
        <v/>
      </c>
      <c r="X60" t="str">
        <f ca="1">IF(OFFSET(活動計画書!$S$122,$M60,)="","",OFFSET(活動計画書!$S$122,$M60,))</f>
        <v/>
      </c>
      <c r="Y60" t="str">
        <f ca="1">IF(OFFSET(活動計画書!$T$122,$M60,)="","",OFFSET(活動計画書!$T$122,$M60,))</f>
        <v/>
      </c>
      <c r="Z60" t="str">
        <f ca="1">IF(OFFSET(活動計画書!$U$122,$M60,)="","",OFFSET(活動計画書!$U$122,$M60,))</f>
        <v/>
      </c>
      <c r="AA60" t="str">
        <f ca="1">IF(OFFSET(活動計画書!$V$122,$M60,)="","",OFFSET(活動計画書!$V$122,$M60,))</f>
        <v/>
      </c>
      <c r="AB60">
        <v>117</v>
      </c>
      <c r="AC60" t="str">
        <f ca="1">IF(OFFSET(活動計画書!$B$157,$AB60,)="","",OFFSET(活動計画書!$B$157,$AB60,))</f>
        <v/>
      </c>
      <c r="AD60" t="str">
        <f ca="1">IF(OFFSET(活動計画書!$D$157,$AB60,)="","",OFFSET(活動計画書!$D$157,$AB60,))</f>
        <v/>
      </c>
      <c r="AE60" t="str">
        <f ca="1">IF(OFFSET(活動計画書!$D$157,$AB60+1,)="","",OFFSET(活動計画書!$D$157,$AB60+1,))</f>
        <v/>
      </c>
      <c r="AF60" t="str">
        <f ca="1">IF(OFFSET(活動計画書!$H$157,$AB60,)="","",OFFSET(活動計画書!$H$157,$AB60,))</f>
        <v/>
      </c>
      <c r="AG60" t="str">
        <f ca="1">IF(OFFSET(活動計画書!$N$157,$AB60,)="","",OFFSET(活動計画書!$N$157,$AB60,))</f>
        <v/>
      </c>
      <c r="AH60" t="str">
        <f ca="1">IF(OFFSET(活動計画書!$P$157,$AB60,)="","",OFFSET(活動計画書!$P$157,$AB60,))</f>
        <v/>
      </c>
      <c r="AI60" t="str">
        <f ca="1">IF(OFFSET(活動計画書!$Q$157,$AB60,)="","",OFFSET(活動計画書!$Q$157,$AB60,))</f>
        <v/>
      </c>
      <c r="AJ60" t="str">
        <f ca="1">IF(OFFSET(活動計画書!$R$157,$AB60,)="","",OFFSET(活動計画書!$R$157,$AB60,))</f>
        <v/>
      </c>
      <c r="AK60" t="str">
        <f ca="1">IF(OFFSET(活動計画書!$S$157,$AB60,)="","",OFFSET(活動計画書!$S$157,$AB60,))</f>
        <v/>
      </c>
      <c r="AL60" t="str">
        <f ca="1">IF(OFFSET(活動計画書!$T$157,$AB60,)="","",OFFSET(活動計画書!$T$157,$AB60,))</f>
        <v/>
      </c>
      <c r="AM60" t="str">
        <f ca="1">IF(OFFSET(活動計画書!$U$157,$AB60,)="","",OFFSET(活動計画書!$U$157,$AB60,))</f>
        <v/>
      </c>
    </row>
    <row r="61" spans="1:39" x14ac:dyDescent="0.15">
      <c r="A61">
        <v>119</v>
      </c>
      <c r="B61" t="str">
        <f ca="1">IF(OFFSET(活動計画書!$B$7,$A61,)="","",OFFSET(活動計画書!$B$7,$A61,))</f>
        <v/>
      </c>
      <c r="C61" t="str">
        <f ca="1">IF(OFFSET(活動計画書!$C$7,$A61+1,)="","",OFFSET(活動計画書!$C$7,$A61+1,))</f>
        <v/>
      </c>
      <c r="D61" t="str">
        <f ca="1">IF(OFFSET(活動計画書!$F$7,$A61+1,)="","",OFFSET(活動計画書!$F$7,$A61+1,))</f>
        <v/>
      </c>
      <c r="E61">
        <v>119</v>
      </c>
      <c r="F61" t="str">
        <f ca="1">IF(OFFSET(活動計画書!$B$19,$E61,)="","",OFFSET(活動計画書!$B$19,$E61,))</f>
        <v/>
      </c>
      <c r="G61" t="str">
        <f ca="1">IF(OFFSET(活動計画書!$C$19,$E61+1,)="","",OFFSET(活動計画書!$C$19,$E61+1,))</f>
        <v/>
      </c>
      <c r="H61" t="str">
        <f ca="1">IF(OFFSET(活動計画書!$F$19,$E61+1,)="","",OFFSET(活動計画書!$F$19,$E61+1,))</f>
        <v/>
      </c>
      <c r="I61">
        <v>119</v>
      </c>
      <c r="J61" t="str">
        <f ca="1">IF(OFFSET(活動計画書!$B$31,$I61,)="","",OFFSET(活動計画書!$B$31,$I61,))</f>
        <v/>
      </c>
      <c r="K61" t="str">
        <f ca="1">IF(OFFSET(活動計画書!$C$31,$I61+1,)="","",OFFSET(活動計画書!$C$31,$I61+1,))</f>
        <v/>
      </c>
      <c r="L61" t="str">
        <f ca="1">IF(OFFSET(活動計画書!$F$31,$I61+1,)="","",OFFSET(活動計画書!$F$31,$I61+1,))</f>
        <v/>
      </c>
      <c r="M61">
        <v>119</v>
      </c>
      <c r="N61" t="str">
        <f ca="1">IF(OFFSET(活動計画書!$E$122,$M61,)="","",OFFSET(活動計画書!$E$122,$M61,))</f>
        <v/>
      </c>
      <c r="O61" t="str">
        <f ca="1">IF(OFFSET(活動計画書!$E$122,$M61+1,)="","",OFFSET(活動計画書!$E$122,$M61+1,))</f>
        <v/>
      </c>
      <c r="P61" t="str">
        <f ca="1">IF(OFFSET(活動計画書!$K$122,$M61,)="","",OFFSET(活動計画書!$K$122,$M61,))</f>
        <v/>
      </c>
      <c r="Q61" t="str">
        <f ca="1">IF(OFFSET(活動計画書!$L$122,$M61,)="","",OFFSET(活動計画書!$L$122,$M61,))</f>
        <v/>
      </c>
      <c r="R61" t="str">
        <f ca="1">IF(OFFSET(活動計画書!$M$122,$M61,)="","",OFFSET(活動計画書!$M$122,$M61,))</f>
        <v/>
      </c>
      <c r="S61" t="str">
        <f ca="1">IF(OFFSET(活動計画書!$N$122,$M61,)="","",OFFSET(活動計画書!$N$122,$M61,))</f>
        <v/>
      </c>
      <c r="T61" t="str">
        <f ca="1">IF(OFFSET(活動計画書!$O$122,$M61,)="","",OFFSET(活動計画書!$O$122,$M61,))</f>
        <v/>
      </c>
      <c r="U61" t="str">
        <f ca="1">IF(OFFSET(活動計画書!$P$122,$M61,)="","",OFFSET(活動計画書!$P$122,$M61,))</f>
        <v/>
      </c>
      <c r="V61" t="str">
        <f ca="1">IF(OFFSET(活動計画書!$Q$122,$M61,)="","",OFFSET(活動計画書!$Q$122,$M61,))</f>
        <v/>
      </c>
      <c r="W61" t="str">
        <f ca="1">IF(OFFSET(活動計画書!$R$122,$M61,)="","",OFFSET(活動計画書!$R$122,$M61,))</f>
        <v/>
      </c>
      <c r="X61" t="str">
        <f ca="1">IF(OFFSET(活動計画書!$S$122,$M61,)="","",OFFSET(活動計画書!$S$122,$M61,))</f>
        <v/>
      </c>
      <c r="Y61" t="str">
        <f ca="1">IF(OFFSET(活動計画書!$T$122,$M61,)="","",OFFSET(活動計画書!$T$122,$M61,))</f>
        <v/>
      </c>
      <c r="Z61" t="str">
        <f ca="1">IF(OFFSET(活動計画書!$U$122,$M61,)="","",OFFSET(活動計画書!$U$122,$M61,))</f>
        <v/>
      </c>
      <c r="AA61" t="str">
        <f ca="1">IF(OFFSET(活動計画書!$V$122,$M61,)="","",OFFSET(活動計画書!$V$122,$M61,))</f>
        <v/>
      </c>
      <c r="AB61">
        <v>119</v>
      </c>
      <c r="AC61" t="str">
        <f ca="1">IF(OFFSET(活動計画書!$B$157,$AB61,)="","",OFFSET(活動計画書!$B$157,$AB61,))</f>
        <v/>
      </c>
      <c r="AD61" t="str">
        <f ca="1">IF(OFFSET(活動計画書!$D$157,$AB61,)="","",OFFSET(活動計画書!$D$157,$AB61,))</f>
        <v/>
      </c>
      <c r="AE61" t="str">
        <f ca="1">IF(OFFSET(活動計画書!$D$157,$AB61+1,)="","",OFFSET(活動計画書!$D$157,$AB61+1,))</f>
        <v/>
      </c>
      <c r="AF61" t="str">
        <f ca="1">IF(OFFSET(活動計画書!$H$157,$AB61,)="","",OFFSET(活動計画書!$H$157,$AB61,))</f>
        <v/>
      </c>
      <c r="AG61" t="str">
        <f ca="1">IF(OFFSET(活動計画書!$N$157,$AB61,)="","",OFFSET(活動計画書!$N$157,$AB61,))</f>
        <v/>
      </c>
      <c r="AH61" t="str">
        <f ca="1">IF(OFFSET(活動計画書!$P$157,$AB61,)="","",OFFSET(活動計画書!$P$157,$AB61,))</f>
        <v/>
      </c>
      <c r="AI61" t="str">
        <f ca="1">IF(OFFSET(活動計画書!$Q$157,$AB61,)="","",OFFSET(活動計画書!$Q$157,$AB61,))</f>
        <v/>
      </c>
      <c r="AJ61" t="str">
        <f ca="1">IF(OFFSET(活動計画書!$R$157,$AB61,)="","",OFFSET(活動計画書!$R$157,$AB61,))</f>
        <v/>
      </c>
      <c r="AK61" t="str">
        <f ca="1">IF(OFFSET(活動計画書!$S$157,$AB61,)="","",OFFSET(活動計画書!$S$157,$AB61,))</f>
        <v/>
      </c>
      <c r="AL61" t="str">
        <f ca="1">IF(OFFSET(活動計画書!$T$157,$AB61,)="","",OFFSET(活動計画書!$T$157,$AB61,))</f>
        <v/>
      </c>
      <c r="AM61" t="str">
        <f ca="1">IF(OFFSET(活動計画書!$U$157,$AB61,)="","",OFFSET(活動計画書!$U$157,$AB61,))</f>
        <v/>
      </c>
    </row>
    <row r="62" spans="1:39" x14ac:dyDescent="0.15">
      <c r="A62">
        <v>121</v>
      </c>
      <c r="B62" t="str">
        <f ca="1">IF(OFFSET(活動計画書!$B$7,$A62,)="","",OFFSET(活動計画書!$B$7,$A62,))</f>
        <v/>
      </c>
      <c r="C62" t="str">
        <f ca="1">IF(OFFSET(活動計画書!$C$7,$A62+1,)="","",OFFSET(活動計画書!$C$7,$A62+1,))</f>
        <v/>
      </c>
      <c r="D62" t="str">
        <f ca="1">IF(OFFSET(活動計画書!$F$7,$A62+1,)="","",OFFSET(活動計画書!$F$7,$A62+1,))</f>
        <v/>
      </c>
      <c r="E62">
        <v>121</v>
      </c>
      <c r="F62" t="str">
        <f ca="1">IF(OFFSET(活動計画書!$B$19,$E62,)="","",OFFSET(活動計画書!$B$19,$E62,))</f>
        <v/>
      </c>
      <c r="G62" t="str">
        <f ca="1">IF(OFFSET(活動計画書!$C$19,$E62+1,)="","",OFFSET(活動計画書!$C$19,$E62+1,))</f>
        <v/>
      </c>
      <c r="H62" t="str">
        <f ca="1">IF(OFFSET(活動計画書!$F$19,$E62+1,)="","",OFFSET(活動計画書!$F$19,$E62+1,))</f>
        <v/>
      </c>
      <c r="I62">
        <v>121</v>
      </c>
      <c r="J62" t="str">
        <f ca="1">IF(OFFSET(活動計画書!$B$31,$I62,)="","",OFFSET(活動計画書!$B$31,$I62,))</f>
        <v/>
      </c>
      <c r="K62" t="str">
        <f ca="1">IF(OFFSET(活動計画書!$C$31,$I62+1,)="","",OFFSET(活動計画書!$C$31,$I62+1,))</f>
        <v/>
      </c>
      <c r="L62" t="str">
        <f ca="1">IF(OFFSET(活動計画書!$F$31,$I62+1,)="","",OFFSET(活動計画書!$F$31,$I62+1,))</f>
        <v/>
      </c>
      <c r="M62">
        <v>121</v>
      </c>
      <c r="N62" t="str">
        <f ca="1">IF(OFFSET(活動計画書!$E$122,$M62,)="","",OFFSET(活動計画書!$E$122,$M62,))</f>
        <v/>
      </c>
      <c r="O62" t="str">
        <f ca="1">IF(OFFSET(活動計画書!$E$122,$M62+1,)="","",OFFSET(活動計画書!$E$122,$M62+1,))</f>
        <v/>
      </c>
      <c r="P62" t="str">
        <f ca="1">IF(OFFSET(活動計画書!$K$122,$M62,)="","",OFFSET(活動計画書!$K$122,$M62,))</f>
        <v/>
      </c>
      <c r="Q62" t="str">
        <f ca="1">IF(OFFSET(活動計画書!$L$122,$M62,)="","",OFFSET(活動計画書!$L$122,$M62,))</f>
        <v/>
      </c>
      <c r="R62" t="str">
        <f ca="1">IF(OFFSET(活動計画書!$M$122,$M62,)="","",OFFSET(活動計画書!$M$122,$M62,))</f>
        <v/>
      </c>
      <c r="S62" t="str">
        <f ca="1">IF(OFFSET(活動計画書!$N$122,$M62,)="","",OFFSET(活動計画書!$N$122,$M62,))</f>
        <v/>
      </c>
      <c r="T62" t="str">
        <f ca="1">IF(OFFSET(活動計画書!$O$122,$M62,)="","",OFFSET(活動計画書!$O$122,$M62,))</f>
        <v/>
      </c>
      <c r="U62" t="str">
        <f ca="1">IF(OFFSET(活動計画書!$P$122,$M62,)="","",OFFSET(活動計画書!$P$122,$M62,))</f>
        <v/>
      </c>
      <c r="V62" t="str">
        <f ca="1">IF(OFFSET(活動計画書!$Q$122,$M62,)="","",OFFSET(活動計画書!$Q$122,$M62,))</f>
        <v/>
      </c>
      <c r="W62" t="str">
        <f ca="1">IF(OFFSET(活動計画書!$R$122,$M62,)="","",OFFSET(活動計画書!$R$122,$M62,))</f>
        <v/>
      </c>
      <c r="X62" t="str">
        <f ca="1">IF(OFFSET(活動計画書!$S$122,$M62,)="","",OFFSET(活動計画書!$S$122,$M62,))</f>
        <v/>
      </c>
      <c r="Y62" t="str">
        <f ca="1">IF(OFFSET(活動計画書!$T$122,$M62,)="","",OFFSET(活動計画書!$T$122,$M62,))</f>
        <v/>
      </c>
      <c r="Z62" t="str">
        <f ca="1">IF(OFFSET(活動計画書!$U$122,$M62,)="","",OFFSET(活動計画書!$U$122,$M62,))</f>
        <v/>
      </c>
      <c r="AA62" t="str">
        <f ca="1">IF(OFFSET(活動計画書!$V$122,$M62,)="","",OFFSET(活動計画書!$V$122,$M62,))</f>
        <v/>
      </c>
      <c r="AB62">
        <v>121</v>
      </c>
      <c r="AC62" t="str">
        <f ca="1">IF(OFFSET(活動計画書!$B$157,$AB62,)="","",OFFSET(活動計画書!$B$157,$AB62,))</f>
        <v/>
      </c>
      <c r="AD62" t="str">
        <f ca="1">IF(OFFSET(活動計画書!$D$157,$AB62,)="","",OFFSET(活動計画書!$D$157,$AB62,))</f>
        <v/>
      </c>
      <c r="AE62" t="str">
        <f ca="1">IF(OFFSET(活動計画書!$D$157,$AB62+1,)="","",OFFSET(活動計画書!$D$157,$AB62+1,))</f>
        <v/>
      </c>
      <c r="AF62" t="str">
        <f ca="1">IF(OFFSET(活動計画書!$H$157,$AB62,)="","",OFFSET(活動計画書!$H$157,$AB62,))</f>
        <v/>
      </c>
      <c r="AG62" t="str">
        <f ca="1">IF(OFFSET(活動計画書!$N$157,$AB62,)="","",OFFSET(活動計画書!$N$157,$AB62,))</f>
        <v/>
      </c>
      <c r="AH62" t="str">
        <f ca="1">IF(OFFSET(活動計画書!$P$157,$AB62,)="","",OFFSET(活動計画書!$P$157,$AB62,))</f>
        <v/>
      </c>
      <c r="AI62" t="str">
        <f ca="1">IF(OFFSET(活動計画書!$Q$157,$AB62,)="","",OFFSET(活動計画書!$Q$157,$AB62,))</f>
        <v/>
      </c>
      <c r="AJ62" t="str">
        <f ca="1">IF(OFFSET(活動計画書!$R$157,$AB62,)="","",OFFSET(活動計画書!$R$157,$AB62,))</f>
        <v/>
      </c>
      <c r="AK62" t="str">
        <f ca="1">IF(OFFSET(活動計画書!$S$157,$AB62,)="","",OFFSET(活動計画書!$S$157,$AB62,))</f>
        <v/>
      </c>
      <c r="AL62" t="str">
        <f ca="1">IF(OFFSET(活動計画書!$T$157,$AB62,)="","",OFFSET(活動計画書!$T$157,$AB62,))</f>
        <v/>
      </c>
      <c r="AM62" t="str">
        <f ca="1">IF(OFFSET(活動計画書!$U$157,$AB62,)="","",OFFSET(活動計画書!$U$157,$AB62,))</f>
        <v/>
      </c>
    </row>
    <row r="63" spans="1:39" x14ac:dyDescent="0.15">
      <c r="A63">
        <v>123</v>
      </c>
      <c r="B63" t="str">
        <f ca="1">IF(OFFSET(活動計画書!$B$7,$A63,)="","",OFFSET(活動計画書!$B$7,$A63,))</f>
        <v/>
      </c>
      <c r="C63" t="str">
        <f ca="1">IF(OFFSET(活動計画書!$C$7,$A63+1,)="","",OFFSET(活動計画書!$C$7,$A63+1,))</f>
        <v/>
      </c>
      <c r="D63" t="str">
        <f ca="1">IF(OFFSET(活動計画書!$F$7,$A63+1,)="","",OFFSET(活動計画書!$F$7,$A63+1,))</f>
        <v/>
      </c>
      <c r="E63">
        <v>123</v>
      </c>
      <c r="F63" t="str">
        <f ca="1">IF(OFFSET(活動計画書!$B$19,$E63,)="","",OFFSET(活動計画書!$B$19,$E63,))</f>
        <v/>
      </c>
      <c r="G63" t="str">
        <f ca="1">IF(OFFSET(活動計画書!$C$19,$E63+1,)="","",OFFSET(活動計画書!$C$19,$E63+1,))</f>
        <v/>
      </c>
      <c r="H63" t="str">
        <f ca="1">IF(OFFSET(活動計画書!$F$19,$E63+1,)="","",OFFSET(活動計画書!$F$19,$E63+1,))</f>
        <v/>
      </c>
      <c r="I63">
        <v>123</v>
      </c>
      <c r="J63" t="str">
        <f ca="1">IF(OFFSET(活動計画書!$B$31,$I63,)="","",OFFSET(活動計画書!$B$31,$I63,))</f>
        <v/>
      </c>
      <c r="K63" t="str">
        <f ca="1">IF(OFFSET(活動計画書!$C$31,$I63+1,)="","",OFFSET(活動計画書!$C$31,$I63+1,))</f>
        <v/>
      </c>
      <c r="L63" t="str">
        <f ca="1">IF(OFFSET(活動計画書!$F$31,$I63+1,)="","",OFFSET(活動計画書!$F$31,$I63+1,))</f>
        <v/>
      </c>
      <c r="M63">
        <v>123</v>
      </c>
      <c r="N63" t="str">
        <f ca="1">IF(OFFSET(活動計画書!$E$122,$M63,)="","",OFFSET(活動計画書!$E$122,$M63,))</f>
        <v/>
      </c>
      <c r="O63" t="str">
        <f ca="1">IF(OFFSET(活動計画書!$E$122,$M63+1,)="","",OFFSET(活動計画書!$E$122,$M63+1,))</f>
        <v/>
      </c>
      <c r="P63" t="str">
        <f ca="1">IF(OFFSET(活動計画書!$K$122,$M63,)="","",OFFSET(活動計画書!$K$122,$M63,))</f>
        <v/>
      </c>
      <c r="Q63" t="str">
        <f ca="1">IF(OFFSET(活動計画書!$L$122,$M63,)="","",OFFSET(活動計画書!$L$122,$M63,))</f>
        <v/>
      </c>
      <c r="R63" t="str">
        <f ca="1">IF(OFFSET(活動計画書!$M$122,$M63,)="","",OFFSET(活動計画書!$M$122,$M63,))</f>
        <v/>
      </c>
      <c r="S63" t="str">
        <f ca="1">IF(OFFSET(活動計画書!$N$122,$M63,)="","",OFFSET(活動計画書!$N$122,$M63,))</f>
        <v/>
      </c>
      <c r="T63" t="str">
        <f ca="1">IF(OFFSET(活動計画書!$O$122,$M63,)="","",OFFSET(活動計画書!$O$122,$M63,))</f>
        <v/>
      </c>
      <c r="U63" t="str">
        <f ca="1">IF(OFFSET(活動計画書!$P$122,$M63,)="","",OFFSET(活動計画書!$P$122,$M63,))</f>
        <v/>
      </c>
      <c r="V63" t="str">
        <f ca="1">IF(OFFSET(活動計画書!$Q$122,$M63,)="","",OFFSET(活動計画書!$Q$122,$M63,))</f>
        <v/>
      </c>
      <c r="W63" t="str">
        <f ca="1">IF(OFFSET(活動計画書!$R$122,$M63,)="","",OFFSET(活動計画書!$R$122,$M63,))</f>
        <v/>
      </c>
      <c r="X63" t="str">
        <f ca="1">IF(OFFSET(活動計画書!$S$122,$M63,)="","",OFFSET(活動計画書!$S$122,$M63,))</f>
        <v/>
      </c>
      <c r="Y63" t="str">
        <f ca="1">IF(OFFSET(活動計画書!$T$122,$M63,)="","",OFFSET(活動計画書!$T$122,$M63,))</f>
        <v/>
      </c>
      <c r="Z63" t="str">
        <f ca="1">IF(OFFSET(活動計画書!$U$122,$M63,)="","",OFFSET(活動計画書!$U$122,$M63,))</f>
        <v/>
      </c>
      <c r="AA63" t="str">
        <f ca="1">IF(OFFSET(活動計画書!$V$122,$M63,)="","",OFFSET(活動計画書!$V$122,$M63,))</f>
        <v/>
      </c>
      <c r="AB63">
        <v>123</v>
      </c>
      <c r="AC63" t="str">
        <f ca="1">IF(OFFSET(活動計画書!$B$157,$AB63,)="","",OFFSET(活動計画書!$B$157,$AB63,))</f>
        <v/>
      </c>
      <c r="AD63" t="str">
        <f ca="1">IF(OFFSET(活動計画書!$D$157,$AB63,)="","",OFFSET(活動計画書!$D$157,$AB63,))</f>
        <v/>
      </c>
      <c r="AE63" t="str">
        <f ca="1">IF(OFFSET(活動計画書!$D$157,$AB63+1,)="","",OFFSET(活動計画書!$D$157,$AB63+1,))</f>
        <v/>
      </c>
      <c r="AF63" t="str">
        <f ca="1">IF(OFFSET(活動計画書!$H$157,$AB63,)="","",OFFSET(活動計画書!$H$157,$AB63,))</f>
        <v/>
      </c>
      <c r="AG63" t="str">
        <f ca="1">IF(OFFSET(活動計画書!$N$157,$AB63,)="","",OFFSET(活動計画書!$N$157,$AB63,))</f>
        <v/>
      </c>
      <c r="AH63" t="str">
        <f ca="1">IF(OFFSET(活動計画書!$P$157,$AB63,)="","",OFFSET(活動計画書!$P$157,$AB63,))</f>
        <v/>
      </c>
      <c r="AI63" t="str">
        <f ca="1">IF(OFFSET(活動計画書!$Q$157,$AB63,)="","",OFFSET(活動計画書!$Q$157,$AB63,))</f>
        <v/>
      </c>
      <c r="AJ63" t="str">
        <f ca="1">IF(OFFSET(活動計画書!$R$157,$AB63,)="","",OFFSET(活動計画書!$R$157,$AB63,))</f>
        <v/>
      </c>
      <c r="AK63" t="str">
        <f ca="1">IF(OFFSET(活動計画書!$S$157,$AB63,)="","",OFFSET(活動計画書!$S$157,$AB63,))</f>
        <v/>
      </c>
      <c r="AL63" t="str">
        <f ca="1">IF(OFFSET(活動計画書!$T$157,$AB63,)="","",OFFSET(活動計画書!$T$157,$AB63,))</f>
        <v/>
      </c>
      <c r="AM63" t="str">
        <f ca="1">IF(OFFSET(活動計画書!$U$157,$AB63,)="","",OFFSET(活動計画書!$U$157,$AB63,))</f>
        <v/>
      </c>
    </row>
    <row r="64" spans="1:39" x14ac:dyDescent="0.15">
      <c r="A64">
        <v>125</v>
      </c>
      <c r="B64" t="str">
        <f ca="1">IF(OFFSET(活動計画書!$B$7,$A64,)="","",OFFSET(活動計画書!$B$7,$A64,))</f>
        <v/>
      </c>
      <c r="C64" t="str">
        <f ca="1">IF(OFFSET(活動計画書!$C$7,$A64+1,)="","",OFFSET(活動計画書!$C$7,$A64+1,))</f>
        <v/>
      </c>
      <c r="D64" t="str">
        <f ca="1">IF(OFFSET(活動計画書!$F$7,$A64+1,)="","",OFFSET(活動計画書!$F$7,$A64+1,))</f>
        <v/>
      </c>
      <c r="E64">
        <v>125</v>
      </c>
      <c r="F64" t="str">
        <f ca="1">IF(OFFSET(活動計画書!$B$19,$E64,)="","",OFFSET(活動計画書!$B$19,$E64,))</f>
        <v/>
      </c>
      <c r="G64" t="str">
        <f ca="1">IF(OFFSET(活動計画書!$C$19,$E64+1,)="","",OFFSET(活動計画書!$C$19,$E64+1,))</f>
        <v/>
      </c>
      <c r="H64" t="str">
        <f ca="1">IF(OFFSET(活動計画書!$F$19,$E64+1,)="","",OFFSET(活動計画書!$F$19,$E64+1,))</f>
        <v/>
      </c>
      <c r="I64">
        <v>125</v>
      </c>
      <c r="J64" t="str">
        <f ca="1">IF(OFFSET(活動計画書!$B$31,$I64,)="","",OFFSET(活動計画書!$B$31,$I64,))</f>
        <v>活動内容</v>
      </c>
      <c r="K64" t="str">
        <f ca="1">IF(OFFSET(活動計画書!$C$31,$I64+1,)="","",OFFSET(活動計画書!$C$31,$I64+1,))</f>
        <v/>
      </c>
      <c r="L64" t="str">
        <f ca="1">IF(OFFSET(活動計画書!$F$31,$I64+1,)="","",OFFSET(活動計画書!$F$31,$I64+1,))</f>
        <v/>
      </c>
      <c r="M64">
        <v>125</v>
      </c>
      <c r="N64" t="str">
        <f ca="1">IF(OFFSET(活動計画書!$E$122,$M64,)="","",OFFSET(活動計画書!$E$122,$M64,))</f>
        <v/>
      </c>
      <c r="O64" t="str">
        <f ca="1">IF(OFFSET(活動計画書!$E$122,$M64+1,)="","",OFFSET(活動計画書!$E$122,$M64+1,))</f>
        <v/>
      </c>
      <c r="P64" t="str">
        <f ca="1">IF(OFFSET(活動計画書!$K$122,$M64,)="","",OFFSET(活動計画書!$K$122,$M64,))</f>
        <v/>
      </c>
      <c r="Q64" t="str">
        <f ca="1">IF(OFFSET(活動計画書!$L$122,$M64,)="","",OFFSET(活動計画書!$L$122,$M64,))</f>
        <v/>
      </c>
      <c r="R64" t="str">
        <f ca="1">IF(OFFSET(活動計画書!$M$122,$M64,)="","",OFFSET(活動計画書!$M$122,$M64,))</f>
        <v/>
      </c>
      <c r="S64" t="str">
        <f ca="1">IF(OFFSET(活動計画書!$N$122,$M64,)="","",OFFSET(活動計画書!$N$122,$M64,))</f>
        <v/>
      </c>
      <c r="T64" t="str">
        <f ca="1">IF(OFFSET(活動計画書!$O$122,$M64,)="","",OFFSET(活動計画書!$O$122,$M64,))</f>
        <v/>
      </c>
      <c r="U64" t="str">
        <f ca="1">IF(OFFSET(活動計画書!$P$122,$M64,)="","",OFFSET(活動計画書!$P$122,$M64,))</f>
        <v/>
      </c>
      <c r="V64" t="str">
        <f ca="1">IF(OFFSET(活動計画書!$Q$122,$M64,)="","",OFFSET(活動計画書!$Q$122,$M64,))</f>
        <v/>
      </c>
      <c r="W64" t="str">
        <f ca="1">IF(OFFSET(活動計画書!$R$122,$M64,)="","",OFFSET(活動計画書!$R$122,$M64,))</f>
        <v/>
      </c>
      <c r="X64" t="str">
        <f ca="1">IF(OFFSET(活動計画書!$S$122,$M64,)="","",OFFSET(活動計画書!$S$122,$M64,))</f>
        <v/>
      </c>
      <c r="Y64" t="str">
        <f ca="1">IF(OFFSET(活動計画書!$T$122,$M64,)="","",OFFSET(活動計画書!$T$122,$M64,))</f>
        <v/>
      </c>
      <c r="Z64" t="str">
        <f ca="1">IF(OFFSET(活動計画書!$U$122,$M64,)="","",OFFSET(活動計画書!$U$122,$M64,))</f>
        <v/>
      </c>
      <c r="AA64" t="str">
        <f ca="1">IF(OFFSET(活動計画書!$V$122,$M64,)="","",OFFSET(活動計画書!$V$122,$M64,))</f>
        <v/>
      </c>
      <c r="AB64">
        <v>125</v>
      </c>
      <c r="AC64" t="str">
        <f ca="1">IF(OFFSET(活動計画書!$B$157,$AB64,)="","",OFFSET(活動計画書!$B$157,$AB64,))</f>
        <v/>
      </c>
      <c r="AD64" t="str">
        <f ca="1">IF(OFFSET(活動計画書!$D$157,$AB64,)="","",OFFSET(活動計画書!$D$157,$AB64,))</f>
        <v/>
      </c>
      <c r="AE64" t="str">
        <f ca="1">IF(OFFSET(活動計画書!$D$157,$AB64+1,)="","",OFFSET(活動計画書!$D$157,$AB64+1,))</f>
        <v/>
      </c>
      <c r="AF64" t="str">
        <f ca="1">IF(OFFSET(活動計画書!$H$157,$AB64,)="","",OFFSET(活動計画書!$H$157,$AB64,))</f>
        <v/>
      </c>
      <c r="AG64" t="str">
        <f ca="1">IF(OFFSET(活動計画書!$N$157,$AB64,)="","",OFFSET(活動計画書!$N$157,$AB64,))</f>
        <v/>
      </c>
      <c r="AH64" t="str">
        <f ca="1">IF(OFFSET(活動計画書!$P$157,$AB64,)="","",OFFSET(活動計画書!$P$157,$AB64,))</f>
        <v/>
      </c>
      <c r="AI64" t="str">
        <f ca="1">IF(OFFSET(活動計画書!$Q$157,$AB64,)="","",OFFSET(活動計画書!$Q$157,$AB64,))</f>
        <v/>
      </c>
      <c r="AJ64" t="str">
        <f ca="1">IF(OFFSET(活動計画書!$R$157,$AB64,)="","",OFFSET(活動計画書!$R$157,$AB64,))</f>
        <v/>
      </c>
      <c r="AK64" t="str">
        <f ca="1">IF(OFFSET(活動計画書!$S$157,$AB64,)="","",OFFSET(活動計画書!$S$157,$AB64,))</f>
        <v/>
      </c>
      <c r="AL64" t="str">
        <f ca="1">IF(OFFSET(活動計画書!$T$157,$AB64,)="","",OFFSET(活動計画書!$T$157,$AB64,))</f>
        <v/>
      </c>
      <c r="AM64" t="str">
        <f ca="1">IF(OFFSET(活動計画書!$U$157,$AB64,)="","",OFFSET(活動計画書!$U$157,$AB64,))</f>
        <v/>
      </c>
    </row>
    <row r="65" spans="1:39" x14ac:dyDescent="0.15">
      <c r="A65">
        <v>127</v>
      </c>
      <c r="B65" t="str">
        <f ca="1">IF(OFFSET(活動計画書!$B$7,$A65,)="","",OFFSET(活動計画書!$B$7,$A65,))</f>
        <v>２）多面的機能の増進を図る活動　（任意の取組）</v>
      </c>
      <c r="C65" t="str">
        <f ca="1">IF(OFFSET(活動計画書!$C$7,$A65+1,)="","",OFFSET(活動計画書!$C$7,$A65+1,))</f>
        <v/>
      </c>
      <c r="D65" t="str">
        <f ca="1">IF(OFFSET(活動計画書!$F$7,$A65+1,)="","",OFFSET(活動計画書!$F$7,$A65+1,))</f>
        <v/>
      </c>
      <c r="E65">
        <v>127</v>
      </c>
      <c r="F65" t="str">
        <f ca="1">IF(OFFSET(活動計画書!$B$19,$E65,)="","",OFFSET(活動計画書!$B$19,$E65,))</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G65" t="str">
        <f ca="1">IF(OFFSET(活動計画書!$C$19,$E65+1,)="","",OFFSET(活動計画書!$C$19,$E65+1,))</f>
        <v/>
      </c>
      <c r="H65" t="str">
        <f ca="1">IF(OFFSET(活動計画書!$F$19,$E65+1,)="","",OFFSET(活動計画書!$F$19,$E65+1,))</f>
        <v/>
      </c>
      <c r="I65">
        <v>127</v>
      </c>
      <c r="J65" t="str">
        <f ca="1">IF(OFFSET(活動計画書!$B$31,$I65,)="","",OFFSET(活動計画書!$B$31,$I65,))</f>
        <v/>
      </c>
      <c r="K65" t="str">
        <f ca="1">IF(OFFSET(活動計画書!$C$31,$I65+1,)="","",OFFSET(活動計画書!$C$31,$I65+1,))</f>
        <v/>
      </c>
      <c r="L65" t="str">
        <f ca="1">IF(OFFSET(活動計画書!$F$31,$I65+1,)="","",OFFSET(活動計画書!$F$31,$I65+1,))</f>
        <v/>
      </c>
      <c r="M65">
        <v>127</v>
      </c>
      <c r="N65" t="str">
        <f ca="1">IF(OFFSET(活動計画書!$E$122,$M65,)="","",OFFSET(活動計画書!$E$122,$M65,))</f>
        <v/>
      </c>
      <c r="O65" t="str">
        <f ca="1">IF(OFFSET(活動計画書!$E$122,$M65+1,)="","",OFFSET(活動計画書!$E$122,$M65+1,))</f>
        <v/>
      </c>
      <c r="P65" t="str">
        <f ca="1">IF(OFFSET(活動計画書!$K$122,$M65,)="","",OFFSET(活動計画書!$K$122,$M65,))</f>
        <v/>
      </c>
      <c r="Q65" t="str">
        <f ca="1">IF(OFFSET(活動計画書!$L$122,$M65,)="","",OFFSET(活動計画書!$L$122,$M65,))</f>
        <v/>
      </c>
      <c r="R65" t="str">
        <f ca="1">IF(OFFSET(活動計画書!$M$122,$M65,)="","",OFFSET(活動計画書!$M$122,$M65,))</f>
        <v/>
      </c>
      <c r="S65" t="str">
        <f ca="1">IF(OFFSET(活動計画書!$N$122,$M65,)="","",OFFSET(活動計画書!$N$122,$M65,))</f>
        <v/>
      </c>
      <c r="T65" t="str">
        <f ca="1">IF(OFFSET(活動計画書!$O$122,$M65,)="","",OFFSET(活動計画書!$O$122,$M65,))</f>
        <v/>
      </c>
      <c r="U65" t="str">
        <f ca="1">IF(OFFSET(活動計画書!$P$122,$M65,)="","",OFFSET(活動計画書!$P$122,$M65,))</f>
        <v/>
      </c>
      <c r="V65" t="str">
        <f ca="1">IF(OFFSET(活動計画書!$Q$122,$M65,)="","",OFFSET(活動計画書!$Q$122,$M65,))</f>
        <v/>
      </c>
      <c r="W65" t="str">
        <f ca="1">IF(OFFSET(活動計画書!$R$122,$M65,)="","",OFFSET(活動計画書!$R$122,$M65,))</f>
        <v/>
      </c>
      <c r="X65" t="str">
        <f ca="1">IF(OFFSET(活動計画書!$S$122,$M65,)="","",OFFSET(活動計画書!$S$122,$M65,))</f>
        <v/>
      </c>
      <c r="Y65" t="str">
        <f ca="1">IF(OFFSET(活動計画書!$T$122,$M65,)="","",OFFSET(活動計画書!$T$122,$M65,))</f>
        <v/>
      </c>
      <c r="Z65" t="str">
        <f ca="1">IF(OFFSET(活動計画書!$U$122,$M65,)="","",OFFSET(活動計画書!$U$122,$M65,))</f>
        <v/>
      </c>
      <c r="AA65" t="str">
        <f ca="1">IF(OFFSET(活動計画書!$V$122,$M65,)="","",OFFSET(活動計画書!$V$122,$M65,))</f>
        <v/>
      </c>
      <c r="AB65">
        <v>127</v>
      </c>
      <c r="AC65" t="str">
        <f ca="1">IF(OFFSET(活動計画書!$B$157,$AB65,)="","",OFFSET(活動計画書!$B$157,$AB65,))</f>
        <v/>
      </c>
      <c r="AD65" t="str">
        <f ca="1">IF(OFFSET(活動計画書!$D$157,$AB65,)="","",OFFSET(活動計画書!$D$157,$AB65,))</f>
        <v/>
      </c>
      <c r="AE65" t="str">
        <f ca="1">IF(OFFSET(活動計画書!$D$157,$AB65+1,)="","",OFFSET(活動計画書!$D$157,$AB65+1,))</f>
        <v/>
      </c>
      <c r="AF65" t="str">
        <f ca="1">IF(OFFSET(活動計画書!$H$157,$AB65,)="","",OFFSET(活動計画書!$H$157,$AB65,))</f>
        <v/>
      </c>
      <c r="AG65" t="str">
        <f ca="1">IF(OFFSET(活動計画書!$N$157,$AB65,)="","",OFFSET(活動計画書!$N$157,$AB65,))</f>
        <v/>
      </c>
      <c r="AH65" t="str">
        <f ca="1">IF(OFFSET(活動計画書!$P$157,$AB65,)="","",OFFSET(活動計画書!$P$157,$AB65,))</f>
        <v/>
      </c>
      <c r="AI65" t="str">
        <f ca="1">IF(OFFSET(活動計画書!$Q$157,$AB65,)="","",OFFSET(活動計画書!$Q$157,$AB65,))</f>
        <v/>
      </c>
      <c r="AJ65" t="str">
        <f ca="1">IF(OFFSET(活動計画書!$R$157,$AB65,)="","",OFFSET(活動計画書!$R$157,$AB65,))</f>
        <v/>
      </c>
      <c r="AK65" t="str">
        <f ca="1">IF(OFFSET(活動計画書!$S$157,$AB65,)="","",OFFSET(活動計画書!$S$157,$AB65,))</f>
        <v/>
      </c>
      <c r="AL65" t="str">
        <f ca="1">IF(OFFSET(活動計画書!$T$157,$AB65,)="","",OFFSET(活動計画書!$T$157,$AB65,))</f>
        <v/>
      </c>
      <c r="AM65" t="str">
        <f ca="1">IF(OFFSET(活動計画書!$U$157,$AB65,)="","",OFFSET(活動計画書!$U$157,$AB65,))</f>
        <v/>
      </c>
    </row>
    <row r="66" spans="1:39" x14ac:dyDescent="0.15">
      <c r="A66">
        <v>129</v>
      </c>
      <c r="B66" t="str">
        <f ca="1">IF(OFFSET(活動計画書!$B$7,$A66,)="","",OFFSET(活動計画書!$B$7,$A66,))</f>
        <v/>
      </c>
      <c r="C66" t="str">
        <f ca="1">IF(OFFSET(活動計画書!$C$7,$A66+1,)="","",OFFSET(活動計画書!$C$7,$A66+1,))</f>
        <v/>
      </c>
      <c r="D66" t="str">
        <f ca="1">IF(OFFSET(活動計画書!$F$7,$A66+1,)="","",OFFSET(活動計画書!$F$7,$A66+1,))</f>
        <v/>
      </c>
      <c r="E66">
        <v>129</v>
      </c>
      <c r="F66" t="str">
        <f ca="1">IF(OFFSET(活動計画書!$B$19,$E66,)="","",OFFSET(活動計画書!$B$19,$E66,))</f>
        <v>56．を選択した場合に選択⇒</v>
      </c>
      <c r="G66" t="str">
        <f ca="1">IF(OFFSET(活動計画書!$C$19,$E66+1,)="","",OFFSET(活動計画書!$C$19,$E66+1,))</f>
        <v/>
      </c>
      <c r="H66" t="str">
        <f ca="1">IF(OFFSET(活動計画書!$F$19,$E66+1,)="","",OFFSET(活動計画書!$F$19,$E66+1,))</f>
        <v/>
      </c>
      <c r="I66">
        <v>129</v>
      </c>
      <c r="J66" t="str">
        <f ca="1">IF(OFFSET(活動計画書!$B$31,$I66,)="","",OFFSET(活動計画書!$B$31,$I66,))</f>
        <v/>
      </c>
      <c r="K66" t="str">
        <f ca="1">IF(OFFSET(活動計画書!$C$31,$I66+1,)="","",OFFSET(活動計画書!$C$31,$I66+1,))</f>
        <v/>
      </c>
      <c r="L66" t="str">
        <f ca="1">IF(OFFSET(活動計画書!$F$31,$I66+1,)="","",OFFSET(活動計画書!$F$31,$I66+1,))</f>
        <v/>
      </c>
      <c r="M66">
        <v>129</v>
      </c>
      <c r="N66" t="str">
        <f ca="1">IF(OFFSET(活動計画書!$E$122,$M66,)="","",OFFSET(活動計画書!$E$122,$M66,))</f>
        <v/>
      </c>
      <c r="O66" t="str">
        <f ca="1">IF(OFFSET(活動計画書!$E$122,$M66+1,)="","",OFFSET(活動計画書!$E$122,$M66+1,))</f>
        <v/>
      </c>
      <c r="P66" t="str">
        <f ca="1">IF(OFFSET(活動計画書!$K$122,$M66,)="","",OFFSET(活動計画書!$K$122,$M66,))</f>
        <v/>
      </c>
      <c r="Q66" t="str">
        <f ca="1">IF(OFFSET(活動計画書!$L$122,$M66,)="","",OFFSET(活動計画書!$L$122,$M66,))</f>
        <v/>
      </c>
      <c r="R66" t="str">
        <f ca="1">IF(OFFSET(活動計画書!$M$122,$M66,)="","",OFFSET(活動計画書!$M$122,$M66,))</f>
        <v/>
      </c>
      <c r="S66" t="str">
        <f ca="1">IF(OFFSET(活動計画書!$N$122,$M66,)="","",OFFSET(活動計画書!$N$122,$M66,))</f>
        <v/>
      </c>
      <c r="T66" t="str">
        <f ca="1">IF(OFFSET(活動計画書!$O$122,$M66,)="","",OFFSET(活動計画書!$O$122,$M66,))</f>
        <v/>
      </c>
      <c r="U66" t="str">
        <f ca="1">IF(OFFSET(活動計画書!$P$122,$M66,)="","",OFFSET(活動計画書!$P$122,$M66,))</f>
        <v/>
      </c>
      <c r="V66" t="str">
        <f ca="1">IF(OFFSET(活動計画書!$Q$122,$M66,)="","",OFFSET(活動計画書!$Q$122,$M66,))</f>
        <v/>
      </c>
      <c r="W66" t="str">
        <f ca="1">IF(OFFSET(活動計画書!$R$122,$M66,)="","",OFFSET(活動計画書!$R$122,$M66,))</f>
        <v/>
      </c>
      <c r="X66" t="str">
        <f ca="1">IF(OFFSET(活動計画書!$S$122,$M66,)="","",OFFSET(活動計画書!$S$122,$M66,))</f>
        <v/>
      </c>
      <c r="Y66" t="str">
        <f ca="1">IF(OFFSET(活動計画書!$T$122,$M66,)="","",OFFSET(活動計画書!$T$122,$M66,))</f>
        <v/>
      </c>
      <c r="Z66" t="str">
        <f ca="1">IF(OFFSET(活動計画書!$U$122,$M66,)="","",OFFSET(活動計画書!$U$122,$M66,))</f>
        <v/>
      </c>
      <c r="AA66" t="str">
        <f ca="1">IF(OFFSET(活動計画書!$V$122,$M66,)="","",OFFSET(活動計画書!$V$122,$M66,))</f>
        <v/>
      </c>
      <c r="AB66">
        <v>129</v>
      </c>
      <c r="AC66" t="str">
        <f ca="1">IF(OFFSET(活動計画書!$B$157,$AB66,)="","",OFFSET(活動計画書!$B$157,$AB66,))</f>
        <v/>
      </c>
      <c r="AD66" t="str">
        <f ca="1">IF(OFFSET(活動計画書!$D$157,$AB66,)="","",OFFSET(活動計画書!$D$157,$AB66,))</f>
        <v/>
      </c>
      <c r="AE66" t="str">
        <f ca="1">IF(OFFSET(活動計画書!$D$157,$AB66+1,)="","",OFFSET(活動計画書!$D$157,$AB66+1,))</f>
        <v/>
      </c>
      <c r="AF66" t="str">
        <f ca="1">IF(OFFSET(活動計画書!$H$157,$AB66,)="","",OFFSET(活動計画書!$H$157,$AB66,))</f>
        <v/>
      </c>
      <c r="AG66" t="str">
        <f ca="1">IF(OFFSET(活動計画書!$N$157,$AB66,)="","",OFFSET(活動計画書!$N$157,$AB66,))</f>
        <v/>
      </c>
      <c r="AH66" t="str">
        <f ca="1">IF(OFFSET(活動計画書!$P$157,$AB66,)="","",OFFSET(活動計画書!$P$157,$AB66,))</f>
        <v/>
      </c>
      <c r="AI66" t="str">
        <f ca="1">IF(OFFSET(活動計画書!$Q$157,$AB66,)="","",OFFSET(活動計画書!$Q$157,$AB66,))</f>
        <v/>
      </c>
      <c r="AJ66" t="str">
        <f ca="1">IF(OFFSET(活動計画書!$R$157,$AB66,)="","",OFFSET(活動計画書!$R$157,$AB66,))</f>
        <v/>
      </c>
      <c r="AK66" t="str">
        <f ca="1">IF(OFFSET(活動計画書!$S$157,$AB66,)="","",OFFSET(活動計画書!$S$157,$AB66,))</f>
        <v/>
      </c>
      <c r="AL66" t="str">
        <f ca="1">IF(OFFSET(活動計画書!$T$157,$AB66,)="","",OFFSET(活動計画書!$T$157,$AB66,))</f>
        <v/>
      </c>
      <c r="AM66" t="str">
        <f ca="1">IF(OFFSET(活動計画書!$U$157,$AB66,)="","",OFFSET(活動計画書!$U$157,$AB66,))</f>
        <v/>
      </c>
    </row>
    <row r="67" spans="1:39" x14ac:dyDescent="0.15">
      <c r="A67">
        <v>131</v>
      </c>
      <c r="B67" t="str">
        <f ca="1">IF(OFFSET(活動計画書!$B$7,$A67,)="","",OFFSET(活動計画書!$B$7,$A67,))</f>
        <v/>
      </c>
      <c r="C67" t="str">
        <f ca="1">IF(OFFSET(活動計画書!$C$7,$A67+1,)="","",OFFSET(活動計画書!$C$7,$A67+1,))</f>
        <v/>
      </c>
      <c r="D67" t="str">
        <f ca="1">IF(OFFSET(活動計画書!$F$7,$A67+1,)="","",OFFSET(活動計画書!$F$7,$A67+1,))</f>
        <v/>
      </c>
      <c r="E67">
        <v>131</v>
      </c>
      <c r="F67" t="str">
        <f ca="1">IF(OFFSET(活動計画書!$B$19,$E67,)="","",OFFSET(活動計画書!$B$19,$E67,))</f>
        <v/>
      </c>
      <c r="G67" t="str">
        <f ca="1">IF(OFFSET(活動計画書!$C$19,$E67+1,)="","",OFFSET(活動計画書!$C$19,$E67+1,))</f>
        <v/>
      </c>
      <c r="H67" t="str">
        <f ca="1">IF(OFFSET(活動計画書!$F$19,$E67+1,)="","",OFFSET(活動計画書!$F$19,$E67+1,))</f>
        <v/>
      </c>
      <c r="I67">
        <v>131</v>
      </c>
      <c r="J67" t="str">
        <f ca="1">IF(OFFSET(活動計画書!$B$31,$I67,)="","",OFFSET(活動計画書!$B$31,$I67,))</f>
        <v/>
      </c>
      <c r="K67" t="str">
        <f ca="1">IF(OFFSET(活動計画書!$C$31,$I67+1,)="","",OFFSET(活動計画書!$C$31,$I67+1,))</f>
        <v/>
      </c>
      <c r="L67" t="str">
        <f ca="1">IF(OFFSET(活動計画書!$F$31,$I67+1,)="","",OFFSET(活動計画書!$F$31,$I67+1,))</f>
        <v/>
      </c>
      <c r="M67">
        <v>131</v>
      </c>
      <c r="N67" t="str">
        <f ca="1">IF(OFFSET(活動計画書!$E$122,$M67,)="","",OFFSET(活動計画書!$E$122,$M67,))</f>
        <v/>
      </c>
      <c r="O67" t="str">
        <f ca="1">IF(OFFSET(活動計画書!$E$122,$M67+1,)="","",OFFSET(活動計画書!$E$122,$M67+1,))</f>
        <v/>
      </c>
      <c r="P67" t="str">
        <f ca="1">IF(OFFSET(活動計画書!$K$122,$M67,)="","",OFFSET(活動計画書!$K$122,$M67,))</f>
        <v/>
      </c>
      <c r="Q67" t="str">
        <f ca="1">IF(OFFSET(活動計画書!$L$122,$M67,)="","",OFFSET(活動計画書!$L$122,$M67,))</f>
        <v/>
      </c>
      <c r="R67" t="str">
        <f ca="1">IF(OFFSET(活動計画書!$M$122,$M67,)="","",OFFSET(活動計画書!$M$122,$M67,))</f>
        <v/>
      </c>
      <c r="S67" t="str">
        <f ca="1">IF(OFFSET(活動計画書!$N$122,$M67,)="","",OFFSET(活動計画書!$N$122,$M67,))</f>
        <v/>
      </c>
      <c r="T67" t="str">
        <f ca="1">IF(OFFSET(活動計画書!$O$122,$M67,)="","",OFFSET(活動計画書!$O$122,$M67,))</f>
        <v/>
      </c>
      <c r="U67" t="str">
        <f ca="1">IF(OFFSET(活動計画書!$P$122,$M67,)="","",OFFSET(活動計画書!$P$122,$M67,))</f>
        <v/>
      </c>
      <c r="V67" t="str">
        <f ca="1">IF(OFFSET(活動計画書!$Q$122,$M67,)="","",OFFSET(活動計画書!$Q$122,$M67,))</f>
        <v/>
      </c>
      <c r="W67" t="str">
        <f ca="1">IF(OFFSET(活動計画書!$R$122,$M67,)="","",OFFSET(活動計画書!$R$122,$M67,))</f>
        <v/>
      </c>
      <c r="X67" t="str">
        <f ca="1">IF(OFFSET(活動計画書!$S$122,$M67,)="","",OFFSET(活動計画書!$S$122,$M67,))</f>
        <v/>
      </c>
      <c r="Y67" t="str">
        <f ca="1">IF(OFFSET(活動計画書!$T$122,$M67,)="","",OFFSET(活動計画書!$T$122,$M67,))</f>
        <v/>
      </c>
      <c r="Z67" t="str">
        <f ca="1">IF(OFFSET(活動計画書!$U$122,$M67,)="","",OFFSET(活動計画書!$U$122,$M67,))</f>
        <v/>
      </c>
      <c r="AA67" t="str">
        <f ca="1">IF(OFFSET(活動計画書!$V$122,$M67,)="","",OFFSET(活動計画書!$V$122,$M67,))</f>
        <v/>
      </c>
      <c r="AB67">
        <v>131</v>
      </c>
      <c r="AC67" t="str">
        <f ca="1">IF(OFFSET(活動計画書!$B$157,$AB67,)="","",OFFSET(活動計画書!$B$157,$AB67,))</f>
        <v/>
      </c>
      <c r="AD67" t="str">
        <f ca="1">IF(OFFSET(活動計画書!$D$157,$AB67,)="","",OFFSET(活動計画書!$D$157,$AB67,))</f>
        <v/>
      </c>
      <c r="AE67" t="str">
        <f ca="1">IF(OFFSET(活動計画書!$D$157,$AB67+1,)="","",OFFSET(活動計画書!$D$157,$AB67+1,))</f>
        <v/>
      </c>
      <c r="AF67" t="str">
        <f ca="1">IF(OFFSET(活動計画書!$H$157,$AB67,)="","",OFFSET(活動計画書!$H$157,$AB67,))</f>
        <v/>
      </c>
      <c r="AG67" t="str">
        <f ca="1">IF(OFFSET(活動計画書!$N$157,$AB67,)="","",OFFSET(活動計画書!$N$157,$AB67,))</f>
        <v/>
      </c>
      <c r="AH67" t="str">
        <f ca="1">IF(OFFSET(活動計画書!$P$157,$AB67,)="","",OFFSET(活動計画書!$P$157,$AB67,))</f>
        <v/>
      </c>
      <c r="AI67" t="str">
        <f ca="1">IF(OFFSET(活動計画書!$Q$157,$AB67,)="","",OFFSET(活動計画書!$Q$157,$AB67,))</f>
        <v/>
      </c>
      <c r="AJ67" t="str">
        <f ca="1">IF(OFFSET(活動計画書!$R$157,$AB67,)="","",OFFSET(活動計画書!$R$157,$AB67,))</f>
        <v/>
      </c>
      <c r="AK67" t="str">
        <f ca="1">IF(OFFSET(活動計画書!$S$157,$AB67,)="","",OFFSET(活動計画書!$S$157,$AB67,))</f>
        <v/>
      </c>
      <c r="AL67" t="str">
        <f ca="1">IF(OFFSET(活動計画書!$T$157,$AB67,)="","",OFFSET(活動計画書!$T$157,$AB67,))</f>
        <v/>
      </c>
      <c r="AM67" t="str">
        <f ca="1">IF(OFFSET(活動計画書!$U$157,$AB67,)="","",OFFSET(活動計画書!$U$157,$AB67,))</f>
        <v/>
      </c>
    </row>
    <row r="68" spans="1:39" x14ac:dyDescent="0.15">
      <c r="A68">
        <v>133</v>
      </c>
      <c r="B68" t="str">
        <f ca="1">IF(OFFSET(活動計画書!$B$7,$A68,)="","",OFFSET(活動計画書!$B$7,$A68,))</f>
        <v/>
      </c>
      <c r="C68" t="str">
        <f ca="1">IF(OFFSET(活動計画書!$C$7,$A68+1,)="","",OFFSET(活動計画書!$C$7,$A68+1,))</f>
        <v/>
      </c>
      <c r="D68" t="str">
        <f ca="1">IF(OFFSET(活動計画書!$F$7,$A68+1,)="","",OFFSET(活動計画書!$F$7,$A68+1,))</f>
        <v/>
      </c>
      <c r="E68">
        <v>133</v>
      </c>
      <c r="F68" t="str">
        <f ca="1">IF(OFFSET(活動計画書!$B$19,$E68,)="","",OFFSET(活動計画書!$B$19,$E68,))</f>
        <v/>
      </c>
      <c r="G68" t="str">
        <f ca="1">IF(OFFSET(活動計画書!$C$19,$E68+1,)="","",OFFSET(活動計画書!$C$19,$E68+1,))</f>
        <v/>
      </c>
      <c r="H68" t="str">
        <f ca="1">IF(OFFSET(活動計画書!$F$19,$E68+1,)="","",OFFSET(活動計画書!$F$19,$E68+1,))</f>
        <v/>
      </c>
      <c r="I68">
        <v>133</v>
      </c>
      <c r="J68" t="str">
        <f ca="1">IF(OFFSET(活動計画書!$B$31,$I68,)="","",OFFSET(活動計画書!$B$31,$I68,))</f>
        <v/>
      </c>
      <c r="K68" t="str">
        <f ca="1">IF(OFFSET(活動計画書!$C$31,$I68+1,)="","",OFFSET(活動計画書!$C$31,$I68+1,))</f>
        <v/>
      </c>
      <c r="L68" t="str">
        <f ca="1">IF(OFFSET(活動計画書!$F$31,$I68+1,)="","",OFFSET(活動計画書!$F$31,$I68+1,))</f>
        <v/>
      </c>
      <c r="M68">
        <v>133</v>
      </c>
      <c r="N68" t="str">
        <f ca="1">IF(OFFSET(活動計画書!$E$122,$M68,)="","",OFFSET(活動計画書!$E$122,$M68,))</f>
        <v/>
      </c>
      <c r="O68" t="str">
        <f ca="1">IF(OFFSET(活動計画書!$E$122,$M68+1,)="","",OFFSET(活動計画書!$E$122,$M68+1,))</f>
        <v/>
      </c>
      <c r="P68" t="str">
        <f ca="1">IF(OFFSET(活動計画書!$K$122,$M68,)="","",OFFSET(活動計画書!$K$122,$M68,))</f>
        <v/>
      </c>
      <c r="Q68" t="str">
        <f ca="1">IF(OFFSET(活動計画書!$L$122,$M68,)="","",OFFSET(活動計画書!$L$122,$M68,))</f>
        <v/>
      </c>
      <c r="R68" t="str">
        <f ca="1">IF(OFFSET(活動計画書!$M$122,$M68,)="","",OFFSET(活動計画書!$M$122,$M68,))</f>
        <v/>
      </c>
      <c r="S68" t="str">
        <f ca="1">IF(OFFSET(活動計画書!$N$122,$M68,)="","",OFFSET(活動計画書!$N$122,$M68,))</f>
        <v/>
      </c>
      <c r="T68" t="str">
        <f ca="1">IF(OFFSET(活動計画書!$O$122,$M68,)="","",OFFSET(活動計画書!$O$122,$M68,))</f>
        <v/>
      </c>
      <c r="U68" t="str">
        <f ca="1">IF(OFFSET(活動計画書!$P$122,$M68,)="","",OFFSET(活動計画書!$P$122,$M68,))</f>
        <v/>
      </c>
      <c r="V68" t="str">
        <f ca="1">IF(OFFSET(活動計画書!$Q$122,$M68,)="","",OFFSET(活動計画書!$Q$122,$M68,))</f>
        <v/>
      </c>
      <c r="W68" t="str">
        <f ca="1">IF(OFFSET(活動計画書!$R$122,$M68,)="","",OFFSET(活動計画書!$R$122,$M68,))</f>
        <v/>
      </c>
      <c r="X68" t="str">
        <f ca="1">IF(OFFSET(活動計画書!$S$122,$M68,)="","",OFFSET(活動計画書!$S$122,$M68,))</f>
        <v/>
      </c>
      <c r="Y68" t="str">
        <f ca="1">IF(OFFSET(活動計画書!$T$122,$M68,)="","",OFFSET(活動計画書!$T$122,$M68,))</f>
        <v/>
      </c>
      <c r="Z68" t="str">
        <f ca="1">IF(OFFSET(活動計画書!$U$122,$M68,)="","",OFFSET(活動計画書!$U$122,$M68,))</f>
        <v/>
      </c>
      <c r="AA68" t="str">
        <f ca="1">IF(OFFSET(活動計画書!$V$122,$M68,)="","",OFFSET(活動計画書!$V$122,$M68,))</f>
        <v/>
      </c>
      <c r="AB68">
        <v>133</v>
      </c>
      <c r="AC68" t="str">
        <f ca="1">IF(OFFSET(活動計画書!$B$157,$AB68,)="","",OFFSET(活動計画書!$B$157,$AB68,))</f>
        <v/>
      </c>
      <c r="AD68" t="str">
        <f ca="1">IF(OFFSET(活動計画書!$D$157,$AB68,)="","",OFFSET(活動計画書!$D$157,$AB68,))</f>
        <v/>
      </c>
      <c r="AE68" t="str">
        <f ca="1">IF(OFFSET(活動計画書!$D$157,$AB68+1,)="","",OFFSET(活動計画書!$D$157,$AB68+1,))</f>
        <v/>
      </c>
      <c r="AF68" t="str">
        <f ca="1">IF(OFFSET(活動計画書!$H$157,$AB68,)="","",OFFSET(活動計画書!$H$157,$AB68,))</f>
        <v/>
      </c>
      <c r="AG68" t="str">
        <f ca="1">IF(OFFSET(活動計画書!$N$157,$AB68,)="","",OFFSET(活動計画書!$N$157,$AB68,))</f>
        <v/>
      </c>
      <c r="AH68" t="str">
        <f ca="1">IF(OFFSET(活動計画書!$P$157,$AB68,)="","",OFFSET(活動計画書!$P$157,$AB68,))</f>
        <v/>
      </c>
      <c r="AI68" t="str">
        <f ca="1">IF(OFFSET(活動計画書!$Q$157,$AB68,)="","",OFFSET(活動計画書!$Q$157,$AB68,))</f>
        <v/>
      </c>
      <c r="AJ68" t="str">
        <f ca="1">IF(OFFSET(活動計画書!$R$157,$AB68,)="","",OFFSET(活動計画書!$R$157,$AB68,))</f>
        <v/>
      </c>
      <c r="AK68" t="str">
        <f ca="1">IF(OFFSET(活動計画書!$S$157,$AB68,)="","",OFFSET(活動計画書!$S$157,$AB68,))</f>
        <v/>
      </c>
      <c r="AL68" t="str">
        <f ca="1">IF(OFFSET(活動計画書!$T$157,$AB68,)="","",OFFSET(活動計画書!$T$157,$AB68,))</f>
        <v/>
      </c>
      <c r="AM68" t="str">
        <f ca="1">IF(OFFSET(活動計画書!$U$157,$AB68,)="","",OFFSET(活動計画書!$U$157,$AB68,))</f>
        <v/>
      </c>
    </row>
    <row r="69" spans="1:39" x14ac:dyDescent="0.15">
      <c r="A69">
        <v>135</v>
      </c>
      <c r="B69" t="str">
        <f ca="1">IF(OFFSET(活動計画書!$B$7,$A69,)="","",OFFSET(活動計画書!$B$7,$A69,))</f>
        <v/>
      </c>
      <c r="C69" t="str">
        <f ca="1">IF(OFFSET(活動計画書!$C$7,$A69+1,)="","",OFFSET(活動計画書!$C$7,$A69+1,))</f>
        <v/>
      </c>
      <c r="D69" t="str">
        <f ca="1">IF(OFFSET(活動計画書!$F$7,$A69+1,)="","",OFFSET(活動計画書!$F$7,$A69+1,))</f>
        <v/>
      </c>
      <c r="E69">
        <v>135</v>
      </c>
      <c r="F69" t="str">
        <f ca="1">IF(OFFSET(活動計画書!$B$19,$E69,)="","",OFFSET(活動計画書!$B$19,$E69,))</f>
        <v/>
      </c>
      <c r="G69" t="str">
        <f ca="1">IF(OFFSET(活動計画書!$C$19,$E69+1,)="","",OFFSET(活動計画書!$C$19,$E69+1,))</f>
        <v/>
      </c>
      <c r="H69" t="str">
        <f ca="1">IF(OFFSET(活動計画書!$F$19,$E69+1,)="","",OFFSET(活動計画書!$F$19,$E69+1,))</f>
        <v/>
      </c>
      <c r="I69">
        <v>135</v>
      </c>
      <c r="J69" t="str">
        <f ca="1">IF(OFFSET(活動計画書!$B$31,$I69,)="","",OFFSET(活動計画書!$B$31,$I69,))</f>
        <v>☆直営施工の実施方針について</v>
      </c>
      <c r="K69" t="str">
        <f ca="1">IF(OFFSET(活動計画書!$C$31,$I69+1,)="","",OFFSET(活動計画書!$C$31,$I69+1,))</f>
        <v/>
      </c>
      <c r="L69" t="str">
        <f ca="1">IF(OFFSET(活動計画書!$F$31,$I69+1,)="","",OFFSET(活動計画書!$F$31,$I69+1,))</f>
        <v/>
      </c>
      <c r="M69">
        <v>135</v>
      </c>
      <c r="N69" t="str">
        <f ca="1">IF(OFFSET(活動計画書!$E$122,$M69,)="","",OFFSET(活動計画書!$E$122,$M69,))</f>
        <v/>
      </c>
      <c r="O69" t="str">
        <f ca="1">IF(OFFSET(活動計画書!$E$122,$M69+1,)="","",OFFSET(活動計画書!$E$122,$M69+1,))</f>
        <v/>
      </c>
      <c r="P69" t="str">
        <f ca="1">IF(OFFSET(活動計画書!$K$122,$M69,)="","",OFFSET(活動計画書!$K$122,$M69,))</f>
        <v/>
      </c>
      <c r="Q69" t="str">
        <f ca="1">IF(OFFSET(活動計画書!$L$122,$M69,)="","",OFFSET(活動計画書!$L$122,$M69,))</f>
        <v/>
      </c>
      <c r="R69" t="str">
        <f ca="1">IF(OFFSET(活動計画書!$M$122,$M69,)="","",OFFSET(活動計画書!$M$122,$M69,))</f>
        <v/>
      </c>
      <c r="S69" t="str">
        <f ca="1">IF(OFFSET(活動計画書!$N$122,$M69,)="","",OFFSET(活動計画書!$N$122,$M69,))</f>
        <v/>
      </c>
      <c r="T69" t="str">
        <f ca="1">IF(OFFSET(活動計画書!$O$122,$M69,)="","",OFFSET(活動計画書!$O$122,$M69,))</f>
        <v/>
      </c>
      <c r="U69" t="str">
        <f ca="1">IF(OFFSET(活動計画書!$P$122,$M69,)="","",OFFSET(活動計画書!$P$122,$M69,))</f>
        <v/>
      </c>
      <c r="V69" t="str">
        <f ca="1">IF(OFFSET(活動計画書!$Q$122,$M69,)="","",OFFSET(活動計画書!$Q$122,$M69,))</f>
        <v/>
      </c>
      <c r="W69" t="str">
        <f ca="1">IF(OFFSET(活動計画書!$R$122,$M69,)="","",OFFSET(活動計画書!$R$122,$M69,))</f>
        <v/>
      </c>
      <c r="X69" t="str">
        <f ca="1">IF(OFFSET(活動計画書!$S$122,$M69,)="","",OFFSET(活動計画書!$S$122,$M69,))</f>
        <v/>
      </c>
      <c r="Y69" t="str">
        <f ca="1">IF(OFFSET(活動計画書!$T$122,$M69,)="","",OFFSET(活動計画書!$T$122,$M69,))</f>
        <v/>
      </c>
      <c r="Z69" t="str">
        <f ca="1">IF(OFFSET(活動計画書!$U$122,$M69,)="","",OFFSET(活動計画書!$U$122,$M69,))</f>
        <v/>
      </c>
      <c r="AA69" t="str">
        <f ca="1">IF(OFFSET(活動計画書!$V$122,$M69,)="","",OFFSET(活動計画書!$V$122,$M69,))</f>
        <v/>
      </c>
      <c r="AB69">
        <v>135</v>
      </c>
      <c r="AC69" t="str">
        <f ca="1">IF(OFFSET(活動計画書!$B$157,$AB69,)="","",OFFSET(活動計画書!$B$157,$AB69,))</f>
        <v/>
      </c>
      <c r="AD69" t="str">
        <f ca="1">IF(OFFSET(活動計画書!$D$157,$AB69,)="","",OFFSET(活動計画書!$D$157,$AB69,))</f>
        <v/>
      </c>
      <c r="AE69" t="str">
        <f ca="1">IF(OFFSET(活動計画書!$D$157,$AB69+1,)="","",OFFSET(活動計画書!$D$157,$AB69+1,))</f>
        <v/>
      </c>
      <c r="AF69" t="str">
        <f ca="1">IF(OFFSET(活動計画書!$H$157,$AB69,)="","",OFFSET(活動計画書!$H$157,$AB69,))</f>
        <v/>
      </c>
      <c r="AG69" t="str">
        <f ca="1">IF(OFFSET(活動計画書!$N$157,$AB69,)="","",OFFSET(活動計画書!$N$157,$AB69,))</f>
        <v/>
      </c>
      <c r="AH69" t="str">
        <f ca="1">IF(OFFSET(活動計画書!$P$157,$AB69,)="","",OFFSET(活動計画書!$P$157,$AB69,))</f>
        <v/>
      </c>
      <c r="AI69" t="str">
        <f ca="1">IF(OFFSET(活動計画書!$Q$157,$AB69,)="","",OFFSET(活動計画書!$Q$157,$AB69,))</f>
        <v/>
      </c>
      <c r="AJ69" t="str">
        <f ca="1">IF(OFFSET(活動計画書!$R$157,$AB69,)="","",OFFSET(活動計画書!$R$157,$AB69,))</f>
        <v/>
      </c>
      <c r="AK69" t="str">
        <f ca="1">IF(OFFSET(活動計画書!$S$157,$AB69,)="","",OFFSET(活動計画書!$S$157,$AB69,))</f>
        <v/>
      </c>
      <c r="AL69" t="str">
        <f ca="1">IF(OFFSET(活動計画書!$T$157,$AB69,)="","",OFFSET(活動計画書!$T$157,$AB69,))</f>
        <v/>
      </c>
      <c r="AM69" t="str">
        <f ca="1">IF(OFFSET(活動計画書!$U$157,$AB69,)="","",OFFSET(活動計画書!$U$157,$AB69,))</f>
        <v/>
      </c>
    </row>
    <row r="70" spans="1:39" x14ac:dyDescent="0.15">
      <c r="A70">
        <v>137</v>
      </c>
      <c r="B70" t="str">
        <f ca="1">IF(OFFSET(活動計画書!$B$7,$A70,)="","",OFFSET(活動計画書!$B$7,$A70,))</f>
        <v/>
      </c>
      <c r="C70" t="str">
        <f ca="1">IF(OFFSET(活動計画書!$C$7,$A70+1,)="","",OFFSET(活動計画書!$C$7,$A70+1,))</f>
        <v/>
      </c>
      <c r="D70" t="str">
        <f ca="1">IF(OFFSET(活動計画書!$F$7,$A70+1,)="","",OFFSET(活動計画書!$F$7,$A70+1,))</f>
        <v/>
      </c>
      <c r="E70">
        <v>137</v>
      </c>
      <c r="F70" t="str">
        <f ca="1">IF(OFFSET(活動計画書!$B$19,$E70,)="","",OFFSET(活動計画書!$B$19,$E70,))</f>
        <v>活動内容</v>
      </c>
      <c r="G70" t="str">
        <f ca="1">IF(OFFSET(活動計画書!$C$19,$E70+1,)="","",OFFSET(活動計画書!$C$19,$E70+1,))</f>
        <v/>
      </c>
      <c r="H70" t="str">
        <f ca="1">IF(OFFSET(活動計画書!$F$19,$E70+1,)="","",OFFSET(活動計画書!$F$19,$E70+1,))</f>
        <v/>
      </c>
      <c r="I70">
        <v>137</v>
      </c>
      <c r="J70" t="str">
        <f ca="1">IF(OFFSET(活動計画書!$B$31,$I70,)="","",OFFSET(活動計画書!$B$31,$I70,))</f>
        <v/>
      </c>
      <c r="K70" t="str">
        <f ca="1">IF(OFFSET(活動計画書!$C$31,$I70+1,)="","",OFFSET(活動計画書!$C$31,$I70+1,))</f>
        <v/>
      </c>
      <c r="L70" t="str">
        <f ca="1">IF(OFFSET(活動計画書!$F$31,$I70+1,)="","",OFFSET(活動計画書!$F$31,$I70+1,))</f>
        <v/>
      </c>
      <c r="M70">
        <v>137</v>
      </c>
      <c r="N70" t="str">
        <f ca="1">IF(OFFSET(活動計画書!$E$122,$M70,)="","",OFFSET(活動計画書!$E$122,$M70,))</f>
        <v/>
      </c>
      <c r="O70" t="str">
        <f ca="1">IF(OFFSET(活動計画書!$E$122,$M70+1,)="","",OFFSET(活動計画書!$E$122,$M70+1,))</f>
        <v/>
      </c>
      <c r="P70" t="str">
        <f ca="1">IF(OFFSET(活動計画書!$K$122,$M70,)="","",OFFSET(活動計画書!$K$122,$M70,))</f>
        <v/>
      </c>
      <c r="Q70" t="str">
        <f ca="1">IF(OFFSET(活動計画書!$L$122,$M70,)="","",OFFSET(活動計画書!$L$122,$M70,))</f>
        <v/>
      </c>
      <c r="R70" t="str">
        <f ca="1">IF(OFFSET(活動計画書!$M$122,$M70,)="","",OFFSET(活動計画書!$M$122,$M70,))</f>
        <v/>
      </c>
      <c r="S70" t="str">
        <f ca="1">IF(OFFSET(活動計画書!$N$122,$M70,)="","",OFFSET(活動計画書!$N$122,$M70,))</f>
        <v/>
      </c>
      <c r="T70" t="str">
        <f ca="1">IF(OFFSET(活動計画書!$O$122,$M70,)="","",OFFSET(活動計画書!$O$122,$M70,))</f>
        <v/>
      </c>
      <c r="U70" t="str">
        <f ca="1">IF(OFFSET(活動計画書!$P$122,$M70,)="","",OFFSET(活動計画書!$P$122,$M70,))</f>
        <v/>
      </c>
      <c r="V70" t="str">
        <f ca="1">IF(OFFSET(活動計画書!$Q$122,$M70,)="","",OFFSET(活動計画書!$Q$122,$M70,))</f>
        <v/>
      </c>
      <c r="W70" t="str">
        <f ca="1">IF(OFFSET(活動計画書!$R$122,$M70,)="","",OFFSET(活動計画書!$R$122,$M70,))</f>
        <v/>
      </c>
      <c r="X70" t="str">
        <f ca="1">IF(OFFSET(活動計画書!$S$122,$M70,)="","",OFFSET(活動計画書!$S$122,$M70,))</f>
        <v/>
      </c>
      <c r="Y70" t="str">
        <f ca="1">IF(OFFSET(活動計画書!$T$122,$M70,)="","",OFFSET(活動計画書!$T$122,$M70,))</f>
        <v/>
      </c>
      <c r="Z70" t="str">
        <f ca="1">IF(OFFSET(活動計画書!$U$122,$M70,)="","",OFFSET(活動計画書!$U$122,$M70,))</f>
        <v/>
      </c>
      <c r="AA70" t="str">
        <f ca="1">IF(OFFSET(活動計画書!$V$122,$M70,)="","",OFFSET(活動計画書!$V$122,$M70,))</f>
        <v/>
      </c>
      <c r="AB70">
        <v>137</v>
      </c>
      <c r="AC70" t="str">
        <f ca="1">IF(OFFSET(活動計画書!$B$157,$AB70,)="","",OFFSET(活動計画書!$B$157,$AB70,))</f>
        <v/>
      </c>
      <c r="AD70" t="str">
        <f ca="1">IF(OFFSET(活動計画書!$D$157,$AB70,)="","",OFFSET(活動計画書!$D$157,$AB70,))</f>
        <v/>
      </c>
      <c r="AE70" t="str">
        <f ca="1">IF(OFFSET(活動計画書!$D$157,$AB70+1,)="","",OFFSET(活動計画書!$D$157,$AB70+1,))</f>
        <v/>
      </c>
      <c r="AF70" t="str">
        <f ca="1">IF(OFFSET(活動計画書!$H$157,$AB70,)="","",OFFSET(活動計画書!$H$157,$AB70,))</f>
        <v/>
      </c>
      <c r="AG70" t="str">
        <f ca="1">IF(OFFSET(活動計画書!$N$157,$AB70,)="","",OFFSET(活動計画書!$N$157,$AB70,))</f>
        <v/>
      </c>
      <c r="AH70" t="str">
        <f ca="1">IF(OFFSET(活動計画書!$P$157,$AB70,)="","",OFFSET(活動計画書!$P$157,$AB70,))</f>
        <v/>
      </c>
      <c r="AI70" t="str">
        <f ca="1">IF(OFFSET(活動計画書!$Q$157,$AB70,)="","",OFFSET(活動計画書!$Q$157,$AB70,))</f>
        <v/>
      </c>
      <c r="AJ70" t="str">
        <f ca="1">IF(OFFSET(活動計画書!$R$157,$AB70,)="","",OFFSET(活動計画書!$R$157,$AB70,))</f>
        <v/>
      </c>
      <c r="AK70" t="str">
        <f ca="1">IF(OFFSET(活動計画書!$S$157,$AB70,)="","",OFFSET(活動計画書!$S$157,$AB70,))</f>
        <v/>
      </c>
      <c r="AL70" t="str">
        <f ca="1">IF(OFFSET(活動計画書!$T$157,$AB70,)="","",OFFSET(活動計画書!$T$157,$AB70,))</f>
        <v/>
      </c>
      <c r="AM70" t="str">
        <f ca="1">IF(OFFSET(活動計画書!$U$157,$AB70,)="","",OFFSET(活動計画書!$U$157,$AB70,))</f>
        <v/>
      </c>
    </row>
    <row r="71" spans="1:39" x14ac:dyDescent="0.15">
      <c r="A71">
        <v>139</v>
      </c>
      <c r="B71" t="str">
        <f ca="1">IF(OFFSET(活動計画書!$B$7,$A71,)="","",OFFSET(活動計画書!$B$7,$A71,))</f>
        <v>※増進を図る活動を実施する場合は、活動項目を選択した上で、毎年度実施するとともに、広報活動を毎年度実施してください。
　ただし、農業地域類型区分の「中間農業地域」または「山間農業地域」、地域振興立法８法地域においては広報活動は必須ではありません。</v>
      </c>
      <c r="C71" t="str">
        <f ca="1">IF(OFFSET(活動計画書!$C$7,$A71+1,)="","",OFFSET(活動計画書!$C$7,$A71+1,))</f>
        <v/>
      </c>
      <c r="D71" t="str">
        <f ca="1">IF(OFFSET(活動計画書!$F$7,$A71+1,)="","",OFFSET(活動計画書!$F$7,$A71+1,))</f>
        <v/>
      </c>
      <c r="E71">
        <v>139</v>
      </c>
      <c r="F71" t="str">
        <f ca="1">IF(OFFSET(活動計画書!$B$19,$E71,)="","",OFFSET(活動計画書!$B$19,$E71,))</f>
        <v/>
      </c>
      <c r="G71" t="str">
        <f ca="1">IF(OFFSET(活動計画書!$C$19,$E71+1,)="","",OFFSET(活動計画書!$C$19,$E71+1,))</f>
        <v/>
      </c>
      <c r="H71" t="str">
        <f ca="1">IF(OFFSET(活動計画書!$F$19,$E71+1,)="","",OFFSET(活動計画書!$F$19,$E71+1,))</f>
        <v/>
      </c>
      <c r="I71">
        <v>139</v>
      </c>
      <c r="J71" t="str">
        <f ca="1">IF(OFFSET(活動計画書!$B$31,$I71,)="","",OFFSET(活動計画書!$B$31,$I71,))</f>
        <v/>
      </c>
      <c r="K71" t="str">
        <f ca="1">IF(OFFSET(活動計画書!$C$31,$I71+1,)="","",OFFSET(活動計画書!$C$31,$I71+1,))</f>
        <v/>
      </c>
      <c r="L71" t="str">
        <f ca="1">IF(OFFSET(活動計画書!$F$31,$I71+1,)="","",OFFSET(活動計画書!$F$31,$I71+1,))</f>
        <v/>
      </c>
      <c r="M71">
        <v>139</v>
      </c>
      <c r="N71" t="str">
        <f ca="1">IF(OFFSET(活動計画書!$E$122,$M71,)="","",OFFSET(活動計画書!$E$122,$M71,))</f>
        <v/>
      </c>
      <c r="O71" t="str">
        <f ca="1">IF(OFFSET(活動計画書!$E$122,$M71+1,)="","",OFFSET(活動計画書!$E$122,$M71+1,))</f>
        <v/>
      </c>
      <c r="P71" t="str">
        <f ca="1">IF(OFFSET(活動計画書!$K$122,$M71,)="","",OFFSET(活動計画書!$K$122,$M71,))</f>
        <v/>
      </c>
      <c r="Q71" t="str">
        <f ca="1">IF(OFFSET(活動計画書!$L$122,$M71,)="","",OFFSET(活動計画書!$L$122,$M71,))</f>
        <v/>
      </c>
      <c r="R71" t="str">
        <f ca="1">IF(OFFSET(活動計画書!$M$122,$M71,)="","",OFFSET(活動計画書!$M$122,$M71,))</f>
        <v/>
      </c>
      <c r="S71" t="str">
        <f ca="1">IF(OFFSET(活動計画書!$N$122,$M71,)="","",OFFSET(活動計画書!$N$122,$M71,))</f>
        <v/>
      </c>
      <c r="T71" t="str">
        <f ca="1">IF(OFFSET(活動計画書!$O$122,$M71,)="","",OFFSET(活動計画書!$O$122,$M71,))</f>
        <v/>
      </c>
      <c r="U71" t="str">
        <f ca="1">IF(OFFSET(活動計画書!$P$122,$M71,)="","",OFFSET(活動計画書!$P$122,$M71,))</f>
        <v/>
      </c>
      <c r="V71" t="str">
        <f ca="1">IF(OFFSET(活動計画書!$Q$122,$M71,)="","",OFFSET(活動計画書!$Q$122,$M71,))</f>
        <v/>
      </c>
      <c r="W71" t="str">
        <f ca="1">IF(OFFSET(活動計画書!$R$122,$M71,)="","",OFFSET(活動計画書!$R$122,$M71,))</f>
        <v/>
      </c>
      <c r="X71" t="str">
        <f ca="1">IF(OFFSET(活動計画書!$S$122,$M71,)="","",OFFSET(活動計画書!$S$122,$M71,))</f>
        <v/>
      </c>
      <c r="Y71" t="str">
        <f ca="1">IF(OFFSET(活動計画書!$T$122,$M71,)="","",OFFSET(活動計画書!$T$122,$M71,))</f>
        <v/>
      </c>
      <c r="Z71" t="str">
        <f ca="1">IF(OFFSET(活動計画書!$U$122,$M71,)="","",OFFSET(活動計画書!$U$122,$M71,))</f>
        <v/>
      </c>
      <c r="AA71" t="str">
        <f ca="1">IF(OFFSET(活動計画書!$V$122,$M71,)="","",OFFSET(活動計画書!$V$122,$M71,))</f>
        <v/>
      </c>
      <c r="AB71">
        <v>139</v>
      </c>
      <c r="AC71" t="str">
        <f ca="1">IF(OFFSET(活動計画書!$B$157,$AB71,)="","",OFFSET(活動計画書!$B$157,$AB71,))</f>
        <v/>
      </c>
      <c r="AD71" t="str">
        <f ca="1">IF(OFFSET(活動計画書!$D$157,$AB71,)="","",OFFSET(活動計画書!$D$157,$AB71,))</f>
        <v/>
      </c>
      <c r="AE71" t="str">
        <f ca="1">IF(OFFSET(活動計画書!$D$157,$AB71+1,)="","",OFFSET(活動計画書!$D$157,$AB71+1,))</f>
        <v/>
      </c>
      <c r="AF71" t="str">
        <f ca="1">IF(OFFSET(活動計画書!$H$157,$AB71,)="","",OFFSET(活動計画書!$H$157,$AB71,))</f>
        <v/>
      </c>
      <c r="AG71" t="str">
        <f ca="1">IF(OFFSET(活動計画書!$N$157,$AB71,)="","",OFFSET(活動計画書!$N$157,$AB71,))</f>
        <v/>
      </c>
      <c r="AH71" t="str">
        <f ca="1">IF(OFFSET(活動計画書!$P$157,$AB71,)="","",OFFSET(活動計画書!$P$157,$AB71,))</f>
        <v/>
      </c>
      <c r="AI71" t="str">
        <f ca="1">IF(OFFSET(活動計画書!$Q$157,$AB71,)="","",OFFSET(活動計画書!$Q$157,$AB71,))</f>
        <v/>
      </c>
      <c r="AJ71" t="str">
        <f ca="1">IF(OFFSET(活動計画書!$R$157,$AB71,)="","",OFFSET(活動計画書!$R$157,$AB71,))</f>
        <v/>
      </c>
      <c r="AK71" t="str">
        <f ca="1">IF(OFFSET(活動計画書!$S$157,$AB71,)="","",OFFSET(活動計画書!$S$157,$AB71,))</f>
        <v/>
      </c>
      <c r="AL71" t="str">
        <f ca="1">IF(OFFSET(活動計画書!$T$157,$AB71,)="","",OFFSET(活動計画書!$T$157,$AB71,))</f>
        <v/>
      </c>
      <c r="AM71" t="str">
        <f ca="1">IF(OFFSET(活動計画書!$U$157,$AB71,)="","",OFFSET(活動計画書!$U$157,$AB71,))</f>
        <v/>
      </c>
    </row>
    <row r="72" spans="1:39" x14ac:dyDescent="0.15">
      <c r="A72">
        <v>141</v>
      </c>
      <c r="B72" t="str">
        <f ca="1">IF(OFFSET(活動計画書!$B$7,$A72,)="","",OFFSET(活動計画書!$B$7,$A72,))</f>
        <v>56．を選択した場合に選択⇒</v>
      </c>
      <c r="C72" t="str">
        <f ca="1">IF(OFFSET(活動計画書!$C$7,$A72+1,)="","",OFFSET(活動計画書!$C$7,$A72+1,))</f>
        <v/>
      </c>
      <c r="D72" t="str">
        <f ca="1">IF(OFFSET(活動計画書!$F$7,$A72+1,)="","",OFFSET(活動計画書!$F$7,$A72+1,))</f>
        <v/>
      </c>
      <c r="E72">
        <v>141</v>
      </c>
      <c r="F72" t="str">
        <f ca="1">IF(OFFSET(活動計画書!$B$19,$E72,)="","",OFFSET(活動計画書!$B$19,$E72,))</f>
        <v/>
      </c>
      <c r="G72" t="str">
        <f ca="1">IF(OFFSET(活動計画書!$C$19,$E72+1,)="","",OFFSET(活動計画書!$C$19,$E72+1,))</f>
        <v/>
      </c>
      <c r="H72" t="str">
        <f ca="1">IF(OFFSET(活動計画書!$F$19,$E72+1,)="","",OFFSET(活動計画書!$F$19,$E72+1,))</f>
        <v/>
      </c>
      <c r="I72">
        <v>141</v>
      </c>
      <c r="J72" t="str">
        <f ca="1">IF(OFFSET(活動計画書!$B$31,$I72,)="","",OFFSET(活動計画書!$B$31,$I72,))</f>
        <v/>
      </c>
      <c r="K72" t="str">
        <f ca="1">IF(OFFSET(活動計画書!$C$31,$I72+1,)="","",OFFSET(活動計画書!$C$31,$I72+1,))</f>
        <v/>
      </c>
      <c r="L72" t="str">
        <f ca="1">IF(OFFSET(活動計画書!$F$31,$I72+1,)="","",OFFSET(活動計画書!$F$31,$I72+1,))</f>
        <v/>
      </c>
      <c r="M72">
        <v>141</v>
      </c>
      <c r="N72" t="str">
        <f ca="1">IF(OFFSET(活動計画書!$E$122,$M72,)="","",OFFSET(活動計画書!$E$122,$M72,))</f>
        <v/>
      </c>
      <c r="O72" t="str">
        <f ca="1">IF(OFFSET(活動計画書!$E$122,$M72+1,)="","",OFFSET(活動計画書!$E$122,$M72+1,))</f>
        <v/>
      </c>
      <c r="P72" t="str">
        <f ca="1">IF(OFFSET(活動計画書!$K$122,$M72,)="","",OFFSET(活動計画書!$K$122,$M72,))</f>
        <v/>
      </c>
      <c r="Q72" t="str">
        <f ca="1">IF(OFFSET(活動計画書!$L$122,$M72,)="","",OFFSET(活動計画書!$L$122,$M72,))</f>
        <v/>
      </c>
      <c r="R72" t="str">
        <f ca="1">IF(OFFSET(活動計画書!$M$122,$M72,)="","",OFFSET(活動計画書!$M$122,$M72,))</f>
        <v/>
      </c>
      <c r="S72" t="str">
        <f ca="1">IF(OFFSET(活動計画書!$N$122,$M72,)="","",OFFSET(活動計画書!$N$122,$M72,))</f>
        <v/>
      </c>
      <c r="T72" t="str">
        <f ca="1">IF(OFFSET(活動計画書!$O$122,$M72,)="","",OFFSET(活動計画書!$O$122,$M72,))</f>
        <v/>
      </c>
      <c r="U72" t="str">
        <f ca="1">IF(OFFSET(活動計画書!$P$122,$M72,)="","",OFFSET(活動計画書!$P$122,$M72,))</f>
        <v/>
      </c>
      <c r="V72" t="str">
        <f ca="1">IF(OFFSET(活動計画書!$Q$122,$M72,)="","",OFFSET(活動計画書!$Q$122,$M72,))</f>
        <v/>
      </c>
      <c r="W72" t="str">
        <f ca="1">IF(OFFSET(活動計画書!$R$122,$M72,)="","",OFFSET(活動計画書!$R$122,$M72,))</f>
        <v/>
      </c>
      <c r="X72" t="str">
        <f ca="1">IF(OFFSET(活動計画書!$S$122,$M72,)="","",OFFSET(活動計画書!$S$122,$M72,))</f>
        <v/>
      </c>
      <c r="Y72" t="str">
        <f ca="1">IF(OFFSET(活動計画書!$T$122,$M72,)="","",OFFSET(活動計画書!$T$122,$M72,))</f>
        <v/>
      </c>
      <c r="Z72" t="str">
        <f ca="1">IF(OFFSET(活動計画書!$U$122,$M72,)="","",OFFSET(活動計画書!$U$122,$M72,))</f>
        <v/>
      </c>
      <c r="AA72" t="str">
        <f ca="1">IF(OFFSET(活動計画書!$V$122,$M72,)="","",OFFSET(活動計画書!$V$122,$M72,))</f>
        <v/>
      </c>
      <c r="AB72">
        <v>141</v>
      </c>
      <c r="AC72" t="str">
        <f ca="1">IF(OFFSET(活動計画書!$B$157,$AB72,)="","",OFFSET(活動計画書!$B$157,$AB72,))</f>
        <v/>
      </c>
      <c r="AD72" t="str">
        <f ca="1">IF(OFFSET(活動計画書!$D$157,$AB72,)="","",OFFSET(活動計画書!$D$157,$AB72,))</f>
        <v/>
      </c>
      <c r="AE72" t="str">
        <f ca="1">IF(OFFSET(活動計画書!$D$157,$AB72+1,)="","",OFFSET(活動計画書!$D$157,$AB72+1,))</f>
        <v/>
      </c>
      <c r="AF72" t="str">
        <f ca="1">IF(OFFSET(活動計画書!$H$157,$AB72,)="","",OFFSET(活動計画書!$H$157,$AB72,))</f>
        <v/>
      </c>
      <c r="AG72" t="str">
        <f ca="1">IF(OFFSET(活動計画書!$N$157,$AB72,)="","",OFFSET(活動計画書!$N$157,$AB72,))</f>
        <v/>
      </c>
      <c r="AH72" t="str">
        <f ca="1">IF(OFFSET(活動計画書!$P$157,$AB72,)="","",OFFSET(活動計画書!$P$157,$AB72,))</f>
        <v/>
      </c>
      <c r="AI72" t="str">
        <f ca="1">IF(OFFSET(活動計画書!$Q$157,$AB72,)="","",OFFSET(活動計画書!$Q$157,$AB72,))</f>
        <v/>
      </c>
      <c r="AJ72" t="str">
        <f ca="1">IF(OFFSET(活動計画書!$R$157,$AB72,)="","",OFFSET(活動計画書!$R$157,$AB72,))</f>
        <v/>
      </c>
      <c r="AK72" t="str">
        <f ca="1">IF(OFFSET(活動計画書!$S$157,$AB72,)="","",OFFSET(活動計画書!$S$157,$AB72,))</f>
        <v/>
      </c>
      <c r="AL72" t="str">
        <f ca="1">IF(OFFSET(活動計画書!$T$157,$AB72,)="","",OFFSET(活動計画書!$T$157,$AB72,))</f>
        <v/>
      </c>
      <c r="AM72" t="str">
        <f ca="1">IF(OFFSET(活動計画書!$U$157,$AB72,)="","",OFFSET(活動計画書!$U$157,$AB72,))</f>
        <v/>
      </c>
    </row>
    <row r="73" spans="1:39" x14ac:dyDescent="0.15">
      <c r="A73">
        <v>143</v>
      </c>
      <c r="B73" t="str">
        <f ca="1">IF(OFFSET(活動計画書!$B$7,$A73,)="","",OFFSET(活動計画書!$B$7,$A73,))</f>
        <v/>
      </c>
      <c r="C73" t="str">
        <f ca="1">IF(OFFSET(活動計画書!$C$7,$A73+1,)="","",OFFSET(活動計画書!$C$7,$A73+1,))</f>
        <v/>
      </c>
      <c r="D73" t="str">
        <f ca="1">IF(OFFSET(活動計画書!$F$7,$A73+1,)="","",OFFSET(活動計画書!$F$7,$A73+1,))</f>
        <v/>
      </c>
      <c r="E73">
        <v>143</v>
      </c>
      <c r="F73" t="str">
        <f ca="1">IF(OFFSET(活動計画書!$B$19,$E73,)="","",OFFSET(活動計画書!$B$19,$E73,))</f>
        <v/>
      </c>
      <c r="G73" t="str">
        <f ca="1">IF(OFFSET(活動計画書!$C$19,$E73+1,)="","",OFFSET(活動計画書!$C$19,$E73+1,))</f>
        <v/>
      </c>
      <c r="H73" t="str">
        <f ca="1">IF(OFFSET(活動計画書!$F$19,$E73+1,)="","",OFFSET(活動計画書!$F$19,$E73+1,))</f>
        <v/>
      </c>
      <c r="I73">
        <v>143</v>
      </c>
      <c r="J73" t="str">
        <f ca="1">IF(OFFSET(活動計画書!$B$31,$I73,)="","",OFFSET(活動計画書!$B$31,$I73,))</f>
        <v/>
      </c>
      <c r="K73" t="str">
        <f ca="1">IF(OFFSET(活動計画書!$C$31,$I73+1,)="","",OFFSET(活動計画書!$C$31,$I73+1,))</f>
        <v/>
      </c>
      <c r="L73" t="str">
        <f ca="1">IF(OFFSET(活動計画書!$F$31,$I73+1,)="","",OFFSET(活動計画書!$F$31,$I73+1,))</f>
        <v/>
      </c>
      <c r="M73">
        <v>143</v>
      </c>
      <c r="N73" t="str">
        <f ca="1">IF(OFFSET(活動計画書!$E$122,$M73,)="","",OFFSET(活動計画書!$E$122,$M73,))</f>
        <v/>
      </c>
      <c r="O73" t="str">
        <f ca="1">IF(OFFSET(活動計画書!$E$122,$M73+1,)="","",OFFSET(活動計画書!$E$122,$M73+1,))</f>
        <v/>
      </c>
      <c r="P73" t="str">
        <f ca="1">IF(OFFSET(活動計画書!$K$122,$M73,)="","",OFFSET(活動計画書!$K$122,$M73,))</f>
        <v/>
      </c>
      <c r="Q73" t="str">
        <f ca="1">IF(OFFSET(活動計画書!$L$122,$M73,)="","",OFFSET(活動計画書!$L$122,$M73,))</f>
        <v/>
      </c>
      <c r="R73" t="str">
        <f ca="1">IF(OFFSET(活動計画書!$M$122,$M73,)="","",OFFSET(活動計画書!$M$122,$M73,))</f>
        <v/>
      </c>
      <c r="S73" t="str">
        <f ca="1">IF(OFFSET(活動計画書!$N$122,$M73,)="","",OFFSET(活動計画書!$N$122,$M73,))</f>
        <v/>
      </c>
      <c r="T73" t="str">
        <f ca="1">IF(OFFSET(活動計画書!$O$122,$M73,)="","",OFFSET(活動計画書!$O$122,$M73,))</f>
        <v/>
      </c>
      <c r="U73" t="str">
        <f ca="1">IF(OFFSET(活動計画書!$P$122,$M73,)="","",OFFSET(活動計画書!$P$122,$M73,))</f>
        <v/>
      </c>
      <c r="V73" t="str">
        <f ca="1">IF(OFFSET(活動計画書!$Q$122,$M73,)="","",OFFSET(活動計画書!$Q$122,$M73,))</f>
        <v/>
      </c>
      <c r="W73" t="str">
        <f ca="1">IF(OFFSET(活動計画書!$R$122,$M73,)="","",OFFSET(活動計画書!$R$122,$M73,))</f>
        <v/>
      </c>
      <c r="X73" t="str">
        <f ca="1">IF(OFFSET(活動計画書!$S$122,$M73,)="","",OFFSET(活動計画書!$S$122,$M73,))</f>
        <v/>
      </c>
      <c r="Y73" t="str">
        <f ca="1">IF(OFFSET(活動計画書!$T$122,$M73,)="","",OFFSET(活動計画書!$T$122,$M73,))</f>
        <v/>
      </c>
      <c r="Z73" t="str">
        <f ca="1">IF(OFFSET(活動計画書!$U$122,$M73,)="","",OFFSET(活動計画書!$U$122,$M73,))</f>
        <v/>
      </c>
      <c r="AA73" t="str">
        <f ca="1">IF(OFFSET(活動計画書!$V$122,$M73,)="","",OFFSET(活動計画書!$V$122,$M73,))</f>
        <v/>
      </c>
      <c r="AB73">
        <v>143</v>
      </c>
      <c r="AC73" t="str">
        <f ca="1">IF(OFFSET(活動計画書!$B$157,$AB73,)="","",OFFSET(活動計画書!$B$157,$AB73,))</f>
        <v/>
      </c>
      <c r="AD73" t="str">
        <f ca="1">IF(OFFSET(活動計画書!$D$157,$AB73,)="","",OFFSET(活動計画書!$D$157,$AB73,))</f>
        <v/>
      </c>
      <c r="AE73" t="str">
        <f ca="1">IF(OFFSET(活動計画書!$D$157,$AB73+1,)="","",OFFSET(活動計画書!$D$157,$AB73+1,))</f>
        <v/>
      </c>
      <c r="AF73" t="str">
        <f ca="1">IF(OFFSET(活動計画書!$H$157,$AB73,)="","",OFFSET(活動計画書!$H$157,$AB73,))</f>
        <v/>
      </c>
      <c r="AG73" t="str">
        <f ca="1">IF(OFFSET(活動計画書!$N$157,$AB73,)="","",OFFSET(活動計画書!$N$157,$AB73,))</f>
        <v/>
      </c>
      <c r="AH73" t="str">
        <f ca="1">IF(OFFSET(活動計画書!$P$157,$AB73,)="","",OFFSET(活動計画書!$P$157,$AB73,))</f>
        <v/>
      </c>
      <c r="AI73" t="str">
        <f ca="1">IF(OFFSET(活動計画書!$Q$157,$AB73,)="","",OFFSET(活動計画書!$Q$157,$AB73,))</f>
        <v/>
      </c>
      <c r="AJ73" t="str">
        <f ca="1">IF(OFFSET(活動計画書!$R$157,$AB73,)="","",OFFSET(活動計画書!$R$157,$AB73,))</f>
        <v/>
      </c>
      <c r="AK73" t="str">
        <f ca="1">IF(OFFSET(活動計画書!$S$157,$AB73,)="","",OFFSET(活動計画書!$S$157,$AB73,))</f>
        <v/>
      </c>
      <c r="AL73" t="str">
        <f ca="1">IF(OFFSET(活動計画書!$T$157,$AB73,)="","",OFFSET(活動計画書!$T$157,$AB73,))</f>
        <v/>
      </c>
      <c r="AM73" t="str">
        <f ca="1">IF(OFFSET(活動計画書!$U$157,$AB73,)="","",OFFSET(活動計画書!$U$157,$AB73,))</f>
        <v/>
      </c>
    </row>
    <row r="74" spans="1:39" x14ac:dyDescent="0.15">
      <c r="A74">
        <v>145</v>
      </c>
      <c r="B74" t="str">
        <f ca="1">IF(OFFSET(活動計画書!$B$7,$A74,)="","",OFFSET(活動計画書!$B$7,$A74,))</f>
        <v/>
      </c>
      <c r="C74" t="str">
        <f ca="1">IF(OFFSET(活動計画書!$C$7,$A74+1,)="","",OFFSET(活動計画書!$C$7,$A74+1,))</f>
        <v/>
      </c>
      <c r="D74" t="str">
        <f ca="1">IF(OFFSET(活動計画書!$F$7,$A74+1,)="","",OFFSET(活動計画書!$F$7,$A74+1,))</f>
        <v/>
      </c>
      <c r="E74">
        <v>145</v>
      </c>
      <c r="F74" t="str">
        <f ca="1">IF(OFFSET(活動計画書!$B$19,$E74,)="","",OFFSET(活動計画書!$B$19,$E74,))</f>
        <v/>
      </c>
      <c r="G74" t="str">
        <f ca="1">IF(OFFSET(活動計画書!$C$19,$E74+1,)="","",OFFSET(活動計画書!$C$19,$E74+1,))</f>
        <v/>
      </c>
      <c r="H74" t="str">
        <f ca="1">IF(OFFSET(活動計画書!$F$19,$E74+1,)="","",OFFSET(活動計画書!$F$19,$E74+1,))</f>
        <v/>
      </c>
      <c r="I74">
        <v>145</v>
      </c>
      <c r="J74" t="str">
        <f ca="1">IF(OFFSET(活動計画書!$B$31,$I74,)="","",OFFSET(活動計画書!$B$31,$I74,))</f>
        <v/>
      </c>
      <c r="K74" t="str">
        <f ca="1">IF(OFFSET(活動計画書!$C$31,$I74+1,)="","",OFFSET(活動計画書!$C$31,$I74+1,))</f>
        <v/>
      </c>
      <c r="L74" t="str">
        <f ca="1">IF(OFFSET(活動計画書!$F$31,$I74+1,)="","",OFFSET(活動計画書!$F$31,$I74+1,))</f>
        <v/>
      </c>
      <c r="M74">
        <v>145</v>
      </c>
      <c r="N74" t="str">
        <f ca="1">IF(OFFSET(活動計画書!$E$122,$M74,)="","",OFFSET(活動計画書!$E$122,$M74,))</f>
        <v/>
      </c>
      <c r="O74" t="str">
        <f ca="1">IF(OFFSET(活動計画書!$E$122,$M74+1,)="","",OFFSET(活動計画書!$E$122,$M74+1,))</f>
        <v/>
      </c>
      <c r="P74" t="str">
        <f ca="1">IF(OFFSET(活動計画書!$K$122,$M74,)="","",OFFSET(活動計画書!$K$122,$M74,))</f>
        <v/>
      </c>
      <c r="Q74" t="str">
        <f ca="1">IF(OFFSET(活動計画書!$L$122,$M74,)="","",OFFSET(活動計画書!$L$122,$M74,))</f>
        <v/>
      </c>
      <c r="R74" t="str">
        <f ca="1">IF(OFFSET(活動計画書!$M$122,$M74,)="","",OFFSET(活動計画書!$M$122,$M74,))</f>
        <v/>
      </c>
      <c r="S74" t="str">
        <f ca="1">IF(OFFSET(活動計画書!$N$122,$M74,)="","",OFFSET(活動計画書!$N$122,$M74,))</f>
        <v/>
      </c>
      <c r="T74" t="str">
        <f ca="1">IF(OFFSET(活動計画書!$O$122,$M74,)="","",OFFSET(活動計画書!$O$122,$M74,))</f>
        <v/>
      </c>
      <c r="U74" t="str">
        <f ca="1">IF(OFFSET(活動計画書!$P$122,$M74,)="","",OFFSET(活動計画書!$P$122,$M74,))</f>
        <v/>
      </c>
      <c r="V74" t="str">
        <f ca="1">IF(OFFSET(活動計画書!$Q$122,$M74,)="","",OFFSET(活動計画書!$Q$122,$M74,))</f>
        <v/>
      </c>
      <c r="W74" t="str">
        <f ca="1">IF(OFFSET(活動計画書!$R$122,$M74,)="","",OFFSET(活動計画書!$R$122,$M74,))</f>
        <v/>
      </c>
      <c r="X74" t="str">
        <f ca="1">IF(OFFSET(活動計画書!$S$122,$M74,)="","",OFFSET(活動計画書!$S$122,$M74,))</f>
        <v/>
      </c>
      <c r="Y74" t="str">
        <f ca="1">IF(OFFSET(活動計画書!$T$122,$M74,)="","",OFFSET(活動計画書!$T$122,$M74,))</f>
        <v/>
      </c>
      <c r="Z74" t="str">
        <f ca="1">IF(OFFSET(活動計画書!$U$122,$M74,)="","",OFFSET(活動計画書!$U$122,$M74,))</f>
        <v/>
      </c>
      <c r="AA74" t="str">
        <f ca="1">IF(OFFSET(活動計画書!$V$122,$M74,)="","",OFFSET(活動計画書!$V$122,$M74,))</f>
        <v/>
      </c>
      <c r="AB74">
        <v>145</v>
      </c>
      <c r="AC74" t="str">
        <f ca="1">IF(OFFSET(活動計画書!$B$157,$AB74,)="","",OFFSET(活動計画書!$B$157,$AB74,))</f>
        <v/>
      </c>
      <c r="AD74" t="str">
        <f ca="1">IF(OFFSET(活動計画書!$D$157,$AB74,)="","",OFFSET(活動計画書!$D$157,$AB74,))</f>
        <v/>
      </c>
      <c r="AE74" t="str">
        <f ca="1">IF(OFFSET(活動計画書!$D$157,$AB74+1,)="","",OFFSET(活動計画書!$D$157,$AB74+1,))</f>
        <v/>
      </c>
      <c r="AF74" t="str">
        <f ca="1">IF(OFFSET(活動計画書!$H$157,$AB74,)="","",OFFSET(活動計画書!$H$157,$AB74,))</f>
        <v/>
      </c>
      <c r="AG74" t="str">
        <f ca="1">IF(OFFSET(活動計画書!$N$157,$AB74,)="","",OFFSET(活動計画書!$N$157,$AB74,))</f>
        <v/>
      </c>
      <c r="AH74" t="str">
        <f ca="1">IF(OFFSET(活動計画書!$P$157,$AB74,)="","",OFFSET(活動計画書!$P$157,$AB74,))</f>
        <v/>
      </c>
      <c r="AI74" t="str">
        <f ca="1">IF(OFFSET(活動計画書!$Q$157,$AB74,)="","",OFFSET(活動計画書!$Q$157,$AB74,))</f>
        <v/>
      </c>
      <c r="AJ74" t="str">
        <f ca="1">IF(OFFSET(活動計画書!$R$157,$AB74,)="","",OFFSET(活動計画書!$R$157,$AB74,))</f>
        <v/>
      </c>
      <c r="AK74" t="str">
        <f ca="1">IF(OFFSET(活動計画書!$S$157,$AB74,)="","",OFFSET(活動計画書!$S$157,$AB74,))</f>
        <v/>
      </c>
      <c r="AL74" t="str">
        <f ca="1">IF(OFFSET(活動計画書!$T$157,$AB74,)="","",OFFSET(活動計画書!$T$157,$AB74,))</f>
        <v/>
      </c>
      <c r="AM74" t="str">
        <f ca="1">IF(OFFSET(活動計画書!$U$157,$AB74,)="","",OFFSET(活動計画書!$U$157,$AB74,))</f>
        <v/>
      </c>
    </row>
    <row r="75" spans="1:39" x14ac:dyDescent="0.15">
      <c r="A75">
        <v>147</v>
      </c>
      <c r="B75" t="str">
        <f ca="1">IF(OFFSET(活動計画書!$B$7,$A75,)="","",OFFSET(活動計画書!$B$7,$A75,))</f>
        <v/>
      </c>
      <c r="C75" t="str">
        <f ca="1">IF(OFFSET(活動計画書!$C$7,$A75+1,)="","",OFFSET(活動計画書!$C$7,$A75+1,))</f>
        <v/>
      </c>
      <c r="D75" t="str">
        <f ca="1">IF(OFFSET(活動計画書!$F$7,$A75+1,)="","",OFFSET(活動計画書!$F$7,$A75+1,))</f>
        <v/>
      </c>
      <c r="E75">
        <v>147</v>
      </c>
      <c r="F75" t="str">
        <f ca="1">IF(OFFSET(活動計画書!$B$19,$E75,)="","",OFFSET(活動計画書!$B$19,$E75,))</f>
        <v>☆直営施工の実施方針について</v>
      </c>
      <c r="G75" t="str">
        <f ca="1">IF(OFFSET(活動計画書!$C$19,$E75+1,)="","",OFFSET(活動計画書!$C$19,$E75+1,))</f>
        <v/>
      </c>
      <c r="H75" t="str">
        <f ca="1">IF(OFFSET(活動計画書!$F$19,$E75+1,)="","",OFFSET(活動計画書!$F$19,$E75+1,))</f>
        <v/>
      </c>
      <c r="I75">
        <v>147</v>
      </c>
      <c r="J75" t="str">
        <f ca="1">IF(OFFSET(活動計画書!$B$31,$I75,)="","",OFFSET(活動計画書!$B$31,$I75,))</f>
        <v/>
      </c>
      <c r="K75" t="str">
        <f ca="1">IF(OFFSET(活動計画書!$C$31,$I75+1,)="","",OFFSET(活動計画書!$C$31,$I75+1,))</f>
        <v/>
      </c>
      <c r="L75" t="str">
        <f ca="1">IF(OFFSET(活動計画書!$F$31,$I75+1,)="","",OFFSET(活動計画書!$F$31,$I75+1,))</f>
        <v/>
      </c>
      <c r="M75">
        <v>147</v>
      </c>
      <c r="N75" t="str">
        <f ca="1">IF(OFFSET(活動計画書!$E$122,$M75,)="","",OFFSET(活動計画書!$E$122,$M75,))</f>
        <v/>
      </c>
      <c r="O75" t="str">
        <f ca="1">IF(OFFSET(活動計画書!$E$122,$M75+1,)="","",OFFSET(活動計画書!$E$122,$M75+1,))</f>
        <v/>
      </c>
      <c r="P75" t="str">
        <f ca="1">IF(OFFSET(活動計画書!$K$122,$M75,)="","",OFFSET(活動計画書!$K$122,$M75,))</f>
        <v/>
      </c>
      <c r="Q75" t="str">
        <f ca="1">IF(OFFSET(活動計画書!$L$122,$M75,)="","",OFFSET(活動計画書!$L$122,$M75,))</f>
        <v/>
      </c>
      <c r="R75" t="str">
        <f ca="1">IF(OFFSET(活動計画書!$M$122,$M75,)="","",OFFSET(活動計画書!$M$122,$M75,))</f>
        <v/>
      </c>
      <c r="S75" t="str">
        <f ca="1">IF(OFFSET(活動計画書!$N$122,$M75,)="","",OFFSET(活動計画書!$N$122,$M75,))</f>
        <v/>
      </c>
      <c r="T75" t="str">
        <f ca="1">IF(OFFSET(活動計画書!$O$122,$M75,)="","",OFFSET(活動計画書!$O$122,$M75,))</f>
        <v/>
      </c>
      <c r="U75" t="str">
        <f ca="1">IF(OFFSET(活動計画書!$P$122,$M75,)="","",OFFSET(活動計画書!$P$122,$M75,))</f>
        <v/>
      </c>
      <c r="V75" t="str">
        <f ca="1">IF(OFFSET(活動計画書!$Q$122,$M75,)="","",OFFSET(活動計画書!$Q$122,$M75,))</f>
        <v/>
      </c>
      <c r="W75" t="str">
        <f ca="1">IF(OFFSET(活動計画書!$R$122,$M75,)="","",OFFSET(活動計画書!$R$122,$M75,))</f>
        <v/>
      </c>
      <c r="X75" t="str">
        <f ca="1">IF(OFFSET(活動計画書!$S$122,$M75,)="","",OFFSET(活動計画書!$S$122,$M75,))</f>
        <v/>
      </c>
      <c r="Y75" t="str">
        <f ca="1">IF(OFFSET(活動計画書!$T$122,$M75,)="","",OFFSET(活動計画書!$T$122,$M75,))</f>
        <v/>
      </c>
      <c r="Z75" t="str">
        <f ca="1">IF(OFFSET(活動計画書!$U$122,$M75,)="","",OFFSET(活動計画書!$U$122,$M75,))</f>
        <v/>
      </c>
      <c r="AA75" t="str">
        <f ca="1">IF(OFFSET(活動計画書!$V$122,$M75,)="","",OFFSET(活動計画書!$V$122,$M75,))</f>
        <v/>
      </c>
      <c r="AB75">
        <v>147</v>
      </c>
      <c r="AC75" t="str">
        <f ca="1">IF(OFFSET(活動計画書!$B$157,$AB75,)="","",OFFSET(活動計画書!$B$157,$AB75,))</f>
        <v/>
      </c>
      <c r="AD75" t="str">
        <f ca="1">IF(OFFSET(活動計画書!$D$157,$AB75,)="","",OFFSET(活動計画書!$D$157,$AB75,))</f>
        <v/>
      </c>
      <c r="AE75" t="str">
        <f ca="1">IF(OFFSET(活動計画書!$D$157,$AB75+1,)="","",OFFSET(活動計画書!$D$157,$AB75+1,))</f>
        <v/>
      </c>
      <c r="AF75" t="str">
        <f ca="1">IF(OFFSET(活動計画書!$H$157,$AB75,)="","",OFFSET(活動計画書!$H$157,$AB75,))</f>
        <v/>
      </c>
      <c r="AG75" t="str">
        <f ca="1">IF(OFFSET(活動計画書!$N$157,$AB75,)="","",OFFSET(活動計画書!$N$157,$AB75,))</f>
        <v/>
      </c>
      <c r="AH75" t="str">
        <f ca="1">IF(OFFSET(活動計画書!$P$157,$AB75,)="","",OFFSET(活動計画書!$P$157,$AB75,))</f>
        <v/>
      </c>
      <c r="AI75" t="str">
        <f ca="1">IF(OFFSET(活動計画書!$Q$157,$AB75,)="","",OFFSET(活動計画書!$Q$157,$AB75,))</f>
        <v/>
      </c>
      <c r="AJ75" t="str">
        <f ca="1">IF(OFFSET(活動計画書!$R$157,$AB75,)="","",OFFSET(活動計画書!$R$157,$AB75,))</f>
        <v/>
      </c>
      <c r="AK75" t="str">
        <f ca="1">IF(OFFSET(活動計画書!$S$157,$AB75,)="","",OFFSET(活動計画書!$S$157,$AB75,))</f>
        <v/>
      </c>
      <c r="AL75" t="str">
        <f ca="1">IF(OFFSET(活動計画書!$T$157,$AB75,)="","",OFFSET(活動計画書!$T$157,$AB75,))</f>
        <v/>
      </c>
      <c r="AM75" t="str">
        <f ca="1">IF(OFFSET(活動計画書!$U$157,$AB75,)="","",OFFSET(活動計画書!$U$157,$AB75,))</f>
        <v/>
      </c>
    </row>
    <row r="76" spans="1:39" x14ac:dyDescent="0.15">
      <c r="A76">
        <v>149</v>
      </c>
      <c r="B76" t="str">
        <f ca="1">IF(OFFSET(活動計画書!$B$7,$A76,)="","",OFFSET(活動計画書!$B$7,$A76,))</f>
        <v>活動内容</v>
      </c>
      <c r="C76" t="str">
        <f ca="1">IF(OFFSET(活動計画書!$C$7,$A76+1,)="","",OFFSET(活動計画書!$C$7,$A76+1,))</f>
        <v/>
      </c>
      <c r="D76" t="str">
        <f ca="1">IF(OFFSET(活動計画書!$F$7,$A76+1,)="","",OFFSET(活動計画書!$F$7,$A76+1,))</f>
        <v/>
      </c>
      <c r="E76">
        <v>149</v>
      </c>
      <c r="F76" t="str">
        <f ca="1">IF(OFFSET(活動計画書!$B$19,$E76,)="","",OFFSET(活動計画書!$B$19,$E76,))</f>
        <v/>
      </c>
      <c r="G76" t="str">
        <f ca="1">IF(OFFSET(活動計画書!$C$19,$E76+1,)="","",OFFSET(活動計画書!$C$19,$E76+1,))</f>
        <v/>
      </c>
      <c r="H76" t="str">
        <f ca="1">IF(OFFSET(活動計画書!$F$19,$E76+1,)="","",OFFSET(活動計画書!$F$19,$E76+1,))</f>
        <v/>
      </c>
      <c r="I76">
        <v>149</v>
      </c>
      <c r="J76" t="str">
        <f ca="1">IF(OFFSET(活動計画書!$B$31,$I76,)="","",OFFSET(活動計画書!$B$31,$I76,))</f>
        <v/>
      </c>
      <c r="K76" t="str">
        <f ca="1">IF(OFFSET(活動計画書!$C$31,$I76+1,)="","",OFFSET(活動計画書!$C$31,$I76+1,))</f>
        <v/>
      </c>
      <c r="L76" t="str">
        <f ca="1">IF(OFFSET(活動計画書!$F$31,$I76+1,)="","",OFFSET(活動計画書!$F$31,$I76+1,))</f>
        <v/>
      </c>
      <c r="M76">
        <v>149</v>
      </c>
      <c r="N76" t="str">
        <f ca="1">IF(OFFSET(活動計画書!$E$122,$M76,)="","",OFFSET(活動計画書!$E$122,$M76,))</f>
        <v/>
      </c>
      <c r="O76" t="str">
        <f ca="1">IF(OFFSET(活動計画書!$E$122,$M76+1,)="","",OFFSET(活動計画書!$E$122,$M76+1,))</f>
        <v/>
      </c>
      <c r="P76" t="str">
        <f ca="1">IF(OFFSET(活動計画書!$K$122,$M76,)="","",OFFSET(活動計画書!$K$122,$M76,))</f>
        <v/>
      </c>
      <c r="Q76" t="str">
        <f ca="1">IF(OFFSET(活動計画書!$L$122,$M76,)="","",OFFSET(活動計画書!$L$122,$M76,))</f>
        <v/>
      </c>
      <c r="R76" t="str">
        <f ca="1">IF(OFFSET(活動計画書!$M$122,$M76,)="","",OFFSET(活動計画書!$M$122,$M76,))</f>
        <v/>
      </c>
      <c r="S76" t="str">
        <f ca="1">IF(OFFSET(活動計画書!$N$122,$M76,)="","",OFFSET(活動計画書!$N$122,$M76,))</f>
        <v/>
      </c>
      <c r="T76" t="str">
        <f ca="1">IF(OFFSET(活動計画書!$O$122,$M76,)="","",OFFSET(活動計画書!$O$122,$M76,))</f>
        <v/>
      </c>
      <c r="U76" t="str">
        <f ca="1">IF(OFFSET(活動計画書!$P$122,$M76,)="","",OFFSET(活動計画書!$P$122,$M76,))</f>
        <v/>
      </c>
      <c r="V76" t="str">
        <f ca="1">IF(OFFSET(活動計画書!$Q$122,$M76,)="","",OFFSET(活動計画書!$Q$122,$M76,))</f>
        <v/>
      </c>
      <c r="W76" t="str">
        <f ca="1">IF(OFFSET(活動計画書!$R$122,$M76,)="","",OFFSET(活動計画書!$R$122,$M76,))</f>
        <v/>
      </c>
      <c r="X76" t="str">
        <f ca="1">IF(OFFSET(活動計画書!$S$122,$M76,)="","",OFFSET(活動計画書!$S$122,$M76,))</f>
        <v/>
      </c>
      <c r="Y76" t="str">
        <f ca="1">IF(OFFSET(活動計画書!$T$122,$M76,)="","",OFFSET(活動計画書!$T$122,$M76,))</f>
        <v/>
      </c>
      <c r="Z76" t="str">
        <f ca="1">IF(OFFSET(活動計画書!$U$122,$M76,)="","",OFFSET(活動計画書!$U$122,$M76,))</f>
        <v/>
      </c>
      <c r="AA76" t="str">
        <f ca="1">IF(OFFSET(活動計画書!$V$122,$M76,)="","",OFFSET(活動計画書!$V$122,$M76,))</f>
        <v/>
      </c>
      <c r="AB76">
        <v>149</v>
      </c>
      <c r="AC76" t="str">
        <f ca="1">IF(OFFSET(活動計画書!$B$157,$AB76,)="","",OFFSET(活動計画書!$B$157,$AB76,))</f>
        <v/>
      </c>
      <c r="AD76" t="str">
        <f ca="1">IF(OFFSET(活動計画書!$D$157,$AB76,)="","",OFFSET(活動計画書!$D$157,$AB76,))</f>
        <v/>
      </c>
      <c r="AE76" t="str">
        <f ca="1">IF(OFFSET(活動計画書!$D$157,$AB76+1,)="","",OFFSET(活動計画書!$D$157,$AB76+1,))</f>
        <v/>
      </c>
      <c r="AF76" t="str">
        <f ca="1">IF(OFFSET(活動計画書!$H$157,$AB76,)="","",OFFSET(活動計画書!$H$157,$AB76,))</f>
        <v/>
      </c>
      <c r="AG76" t="str">
        <f ca="1">IF(OFFSET(活動計画書!$N$157,$AB76,)="","",OFFSET(活動計画書!$N$157,$AB76,))</f>
        <v/>
      </c>
      <c r="AH76" t="str">
        <f ca="1">IF(OFFSET(活動計画書!$P$157,$AB76,)="","",OFFSET(活動計画書!$P$157,$AB76,))</f>
        <v/>
      </c>
      <c r="AI76" t="str">
        <f ca="1">IF(OFFSET(活動計画書!$Q$157,$AB76,)="","",OFFSET(活動計画書!$Q$157,$AB76,))</f>
        <v/>
      </c>
      <c r="AJ76" t="str">
        <f ca="1">IF(OFFSET(活動計画書!$R$157,$AB76,)="","",OFFSET(活動計画書!$R$157,$AB76,))</f>
        <v/>
      </c>
      <c r="AK76" t="str">
        <f ca="1">IF(OFFSET(活動計画書!$S$157,$AB76,)="","",OFFSET(活動計画書!$S$157,$AB76,))</f>
        <v/>
      </c>
      <c r="AL76" t="str">
        <f ca="1">IF(OFFSET(活動計画書!$T$157,$AB76,)="","",OFFSET(活動計画書!$T$157,$AB76,))</f>
        <v/>
      </c>
      <c r="AM76" t="str">
        <f ca="1">IF(OFFSET(活動計画書!$U$157,$AB76,)="","",OFFSET(活動計画書!$U$157,$AB76,))</f>
        <v/>
      </c>
    </row>
    <row r="77" spans="1:39" x14ac:dyDescent="0.15">
      <c r="A77">
        <v>151</v>
      </c>
      <c r="B77" t="str">
        <f ca="1">IF(OFFSET(活動計画書!$B$7,$A77,)="","",OFFSET(活動計画書!$B$7,$A77,))</f>
        <v/>
      </c>
      <c r="C77" t="str">
        <f ca="1">IF(OFFSET(活動計画書!$C$7,$A77+1,)="","",OFFSET(活動計画書!$C$7,$A77+1,))</f>
        <v/>
      </c>
      <c r="D77" t="str">
        <f ca="1">IF(OFFSET(活動計画書!$F$7,$A77+1,)="","",OFFSET(活動計画書!$F$7,$A77+1,))</f>
        <v/>
      </c>
      <c r="E77">
        <v>151</v>
      </c>
      <c r="F77" t="str">
        <f ca="1">IF(OFFSET(活動計画書!$B$19,$E77,)="","",OFFSET(活動計画書!$B$19,$E77,))</f>
        <v/>
      </c>
      <c r="G77" t="str">
        <f ca="1">IF(OFFSET(活動計画書!$C$19,$E77+1,)="","",OFFSET(活動計画書!$C$19,$E77+1,))</f>
        <v/>
      </c>
      <c r="H77" t="str">
        <f ca="1">IF(OFFSET(活動計画書!$F$19,$E77+1,)="","",OFFSET(活動計画書!$F$19,$E77+1,))</f>
        <v/>
      </c>
      <c r="I77">
        <v>151</v>
      </c>
      <c r="J77" t="str">
        <f ca="1">IF(OFFSET(活動計画書!$B$31,$I77,)="","",OFFSET(活動計画書!$B$31,$I77,))</f>
        <v/>
      </c>
      <c r="K77" t="str">
        <f ca="1">IF(OFFSET(活動計画書!$C$31,$I77+1,)="","",OFFSET(活動計画書!$C$31,$I77+1,))</f>
        <v/>
      </c>
      <c r="L77" t="str">
        <f ca="1">IF(OFFSET(活動計画書!$F$31,$I77+1,)="","",OFFSET(活動計画書!$F$31,$I77+1,))</f>
        <v/>
      </c>
      <c r="M77">
        <v>151</v>
      </c>
      <c r="N77" t="str">
        <f ca="1">IF(OFFSET(活動計画書!$E$122,$M77,)="","",OFFSET(活動計画書!$E$122,$M77,))</f>
        <v/>
      </c>
      <c r="O77" t="str">
        <f ca="1">IF(OFFSET(活動計画書!$E$122,$M77+1,)="","",OFFSET(活動計画書!$E$122,$M77+1,))</f>
        <v/>
      </c>
      <c r="P77" t="str">
        <f ca="1">IF(OFFSET(活動計画書!$K$122,$M77,)="","",OFFSET(活動計画書!$K$122,$M77,))</f>
        <v/>
      </c>
      <c r="Q77" t="str">
        <f ca="1">IF(OFFSET(活動計画書!$L$122,$M77,)="","",OFFSET(活動計画書!$L$122,$M77,))</f>
        <v/>
      </c>
      <c r="R77" t="str">
        <f ca="1">IF(OFFSET(活動計画書!$M$122,$M77,)="","",OFFSET(活動計画書!$M$122,$M77,))</f>
        <v/>
      </c>
      <c r="S77" t="str">
        <f ca="1">IF(OFFSET(活動計画書!$N$122,$M77,)="","",OFFSET(活動計画書!$N$122,$M77,))</f>
        <v/>
      </c>
      <c r="T77" t="str">
        <f ca="1">IF(OFFSET(活動計画書!$O$122,$M77,)="","",OFFSET(活動計画書!$O$122,$M77,))</f>
        <v/>
      </c>
      <c r="U77" t="str">
        <f ca="1">IF(OFFSET(活動計画書!$P$122,$M77,)="","",OFFSET(活動計画書!$P$122,$M77,))</f>
        <v/>
      </c>
      <c r="V77" t="str">
        <f ca="1">IF(OFFSET(活動計画書!$Q$122,$M77,)="","",OFFSET(活動計画書!$Q$122,$M77,))</f>
        <v/>
      </c>
      <c r="W77" t="str">
        <f ca="1">IF(OFFSET(活動計画書!$R$122,$M77,)="","",OFFSET(活動計画書!$R$122,$M77,))</f>
        <v/>
      </c>
      <c r="X77" t="str">
        <f ca="1">IF(OFFSET(活動計画書!$S$122,$M77,)="","",OFFSET(活動計画書!$S$122,$M77,))</f>
        <v/>
      </c>
      <c r="Y77" t="str">
        <f ca="1">IF(OFFSET(活動計画書!$T$122,$M77,)="","",OFFSET(活動計画書!$T$122,$M77,))</f>
        <v/>
      </c>
      <c r="Z77" t="str">
        <f ca="1">IF(OFFSET(活動計画書!$U$122,$M77,)="","",OFFSET(活動計画書!$U$122,$M77,))</f>
        <v/>
      </c>
      <c r="AA77" t="str">
        <f ca="1">IF(OFFSET(活動計画書!$V$122,$M77,)="","",OFFSET(活動計画書!$V$122,$M77,))</f>
        <v/>
      </c>
      <c r="AB77">
        <v>151</v>
      </c>
      <c r="AC77" t="str">
        <f ca="1">IF(OFFSET(活動計画書!$B$157,$AB77,)="","",OFFSET(活動計画書!$B$157,$AB77,))</f>
        <v/>
      </c>
      <c r="AD77" t="str">
        <f ca="1">IF(OFFSET(活動計画書!$D$157,$AB77,)="","",OFFSET(活動計画書!$D$157,$AB77,))</f>
        <v/>
      </c>
      <c r="AE77" t="str">
        <f ca="1">IF(OFFSET(活動計画書!$D$157,$AB77+1,)="","",OFFSET(活動計画書!$D$157,$AB77+1,))</f>
        <v/>
      </c>
      <c r="AF77" t="str">
        <f ca="1">IF(OFFSET(活動計画書!$H$157,$AB77,)="","",OFFSET(活動計画書!$H$157,$AB77,))</f>
        <v/>
      </c>
      <c r="AG77" t="str">
        <f ca="1">IF(OFFSET(活動計画書!$N$157,$AB77,)="","",OFFSET(活動計画書!$N$157,$AB77,))</f>
        <v/>
      </c>
      <c r="AH77" t="str">
        <f ca="1">IF(OFFSET(活動計画書!$P$157,$AB77,)="","",OFFSET(活動計画書!$P$157,$AB77,))</f>
        <v/>
      </c>
      <c r="AI77" t="str">
        <f ca="1">IF(OFFSET(活動計画書!$Q$157,$AB77,)="","",OFFSET(活動計画書!$Q$157,$AB77,))</f>
        <v/>
      </c>
      <c r="AJ77" t="str">
        <f ca="1">IF(OFFSET(活動計画書!$R$157,$AB77,)="","",OFFSET(活動計画書!$R$157,$AB77,))</f>
        <v/>
      </c>
      <c r="AK77" t="str">
        <f ca="1">IF(OFFSET(活動計画書!$S$157,$AB77,)="","",OFFSET(活動計画書!$S$157,$AB77,))</f>
        <v/>
      </c>
      <c r="AL77" t="str">
        <f ca="1">IF(OFFSET(活動計画書!$T$157,$AB77,)="","",OFFSET(活動計画書!$T$157,$AB77,))</f>
        <v/>
      </c>
      <c r="AM77" t="str">
        <f ca="1">IF(OFFSET(活動計画書!$U$157,$AB77,)="","",OFFSET(活動計画書!$U$157,$AB77,))</f>
        <v/>
      </c>
    </row>
    <row r="78" spans="1:39" x14ac:dyDescent="0.15">
      <c r="A78">
        <v>153</v>
      </c>
      <c r="B78" t="str">
        <f ca="1">IF(OFFSET(活動計画書!$B$7,$A78,)="","",OFFSET(活動計画書!$B$7,$A78,))</f>
        <v/>
      </c>
      <c r="C78" t="str">
        <f ca="1">IF(OFFSET(活動計画書!$C$7,$A78+1,)="","",OFFSET(活動計画書!$C$7,$A78+1,))</f>
        <v/>
      </c>
      <c r="D78" t="str">
        <f ca="1">IF(OFFSET(活動計画書!$F$7,$A78+1,)="","",OFFSET(活動計画書!$F$7,$A78+1,))</f>
        <v/>
      </c>
      <c r="E78">
        <v>153</v>
      </c>
      <c r="F78" t="str">
        <f ca="1">IF(OFFSET(活動計画書!$B$19,$E78,)="","",OFFSET(活動計画書!$B$19,$E78,))</f>
        <v/>
      </c>
      <c r="G78" t="str">
        <f ca="1">IF(OFFSET(活動計画書!$C$19,$E78+1,)="","",OFFSET(活動計画書!$C$19,$E78+1,))</f>
        <v/>
      </c>
      <c r="H78" t="str">
        <f ca="1">IF(OFFSET(活動計画書!$F$19,$E78+1,)="","",OFFSET(活動計画書!$F$19,$E78+1,))</f>
        <v/>
      </c>
      <c r="I78">
        <v>153</v>
      </c>
      <c r="J78" t="str">
        <f ca="1">IF(OFFSET(活動計画書!$B$31,$I78,)="","",OFFSET(活動計画書!$B$31,$I78,))</f>
        <v/>
      </c>
      <c r="K78" t="str">
        <f ca="1">IF(OFFSET(活動計画書!$C$31,$I78+1,)="","",OFFSET(活動計画書!$C$31,$I78+1,))</f>
        <v/>
      </c>
      <c r="L78" t="str">
        <f ca="1">IF(OFFSET(活動計画書!$F$31,$I78+1,)="","",OFFSET(活動計画書!$F$31,$I78+1,))</f>
        <v/>
      </c>
      <c r="M78">
        <v>153</v>
      </c>
      <c r="N78" t="str">
        <f ca="1">IF(OFFSET(活動計画書!$E$122,$M78,)="","",OFFSET(活動計画書!$E$122,$M78,))</f>
        <v/>
      </c>
      <c r="O78" t="str">
        <f ca="1">IF(OFFSET(活動計画書!$E$122,$M78+1,)="","",OFFSET(活動計画書!$E$122,$M78+1,))</f>
        <v/>
      </c>
      <c r="P78" t="str">
        <f ca="1">IF(OFFSET(活動計画書!$K$122,$M78,)="","",OFFSET(活動計画書!$K$122,$M78,))</f>
        <v/>
      </c>
      <c r="Q78" t="str">
        <f ca="1">IF(OFFSET(活動計画書!$L$122,$M78,)="","",OFFSET(活動計画書!$L$122,$M78,))</f>
        <v/>
      </c>
      <c r="R78" t="str">
        <f ca="1">IF(OFFSET(活動計画書!$M$122,$M78,)="","",OFFSET(活動計画書!$M$122,$M78,))</f>
        <v/>
      </c>
      <c r="S78" t="str">
        <f ca="1">IF(OFFSET(活動計画書!$N$122,$M78,)="","",OFFSET(活動計画書!$N$122,$M78,))</f>
        <v/>
      </c>
      <c r="T78" t="str">
        <f ca="1">IF(OFFSET(活動計画書!$O$122,$M78,)="","",OFFSET(活動計画書!$O$122,$M78,))</f>
        <v/>
      </c>
      <c r="U78" t="str">
        <f ca="1">IF(OFFSET(活動計画書!$P$122,$M78,)="","",OFFSET(活動計画書!$P$122,$M78,))</f>
        <v/>
      </c>
      <c r="V78" t="str">
        <f ca="1">IF(OFFSET(活動計画書!$Q$122,$M78,)="","",OFFSET(活動計画書!$Q$122,$M78,))</f>
        <v/>
      </c>
      <c r="W78" t="str">
        <f ca="1">IF(OFFSET(活動計画書!$R$122,$M78,)="","",OFFSET(活動計画書!$R$122,$M78,))</f>
        <v/>
      </c>
      <c r="X78" t="str">
        <f ca="1">IF(OFFSET(活動計画書!$S$122,$M78,)="","",OFFSET(活動計画書!$S$122,$M78,))</f>
        <v/>
      </c>
      <c r="Y78" t="str">
        <f ca="1">IF(OFFSET(活動計画書!$T$122,$M78,)="","",OFFSET(活動計画書!$T$122,$M78,))</f>
        <v/>
      </c>
      <c r="Z78" t="str">
        <f ca="1">IF(OFFSET(活動計画書!$U$122,$M78,)="","",OFFSET(活動計画書!$U$122,$M78,))</f>
        <v/>
      </c>
      <c r="AA78" t="str">
        <f ca="1">IF(OFFSET(活動計画書!$V$122,$M78,)="","",OFFSET(活動計画書!$V$122,$M78,))</f>
        <v/>
      </c>
      <c r="AB78">
        <v>153</v>
      </c>
      <c r="AC78" t="str">
        <f ca="1">IF(OFFSET(活動計画書!$B$157,$AB78,)="","",OFFSET(活動計画書!$B$157,$AB78,))</f>
        <v/>
      </c>
      <c r="AD78" t="str">
        <f ca="1">IF(OFFSET(活動計画書!$D$157,$AB78,)="","",OFFSET(活動計画書!$D$157,$AB78,))</f>
        <v/>
      </c>
      <c r="AE78" t="str">
        <f ca="1">IF(OFFSET(活動計画書!$D$157,$AB78+1,)="","",OFFSET(活動計画書!$D$157,$AB78+1,))</f>
        <v/>
      </c>
      <c r="AF78" t="str">
        <f ca="1">IF(OFFSET(活動計画書!$H$157,$AB78,)="","",OFFSET(活動計画書!$H$157,$AB78,))</f>
        <v/>
      </c>
      <c r="AG78" t="str">
        <f ca="1">IF(OFFSET(活動計画書!$N$157,$AB78,)="","",OFFSET(活動計画書!$N$157,$AB78,))</f>
        <v/>
      </c>
      <c r="AH78" t="str">
        <f ca="1">IF(OFFSET(活動計画書!$P$157,$AB78,)="","",OFFSET(活動計画書!$P$157,$AB78,))</f>
        <v/>
      </c>
      <c r="AI78" t="str">
        <f ca="1">IF(OFFSET(活動計画書!$Q$157,$AB78,)="","",OFFSET(活動計画書!$Q$157,$AB78,))</f>
        <v/>
      </c>
      <c r="AJ78" t="str">
        <f ca="1">IF(OFFSET(活動計画書!$R$157,$AB78,)="","",OFFSET(活動計画書!$R$157,$AB78,))</f>
        <v/>
      </c>
      <c r="AK78" t="str">
        <f ca="1">IF(OFFSET(活動計画書!$S$157,$AB78,)="","",OFFSET(活動計画書!$S$157,$AB78,))</f>
        <v/>
      </c>
      <c r="AL78" t="str">
        <f ca="1">IF(OFFSET(活動計画書!$T$157,$AB78,)="","",OFFSET(活動計画書!$T$157,$AB78,))</f>
        <v/>
      </c>
      <c r="AM78" t="str">
        <f ca="1">IF(OFFSET(活動計画書!$U$157,$AB78,)="","",OFFSET(活動計画書!$U$157,$AB78,))</f>
        <v/>
      </c>
    </row>
    <row r="79" spans="1:39" x14ac:dyDescent="0.15">
      <c r="A79">
        <v>155</v>
      </c>
      <c r="B79" t="str">
        <f ca="1">IF(OFFSET(活動計画書!$B$7,$A79,)="","",OFFSET(活動計画書!$B$7,$A79,))</f>
        <v/>
      </c>
      <c r="C79" t="str">
        <f ca="1">IF(OFFSET(活動計画書!$C$7,$A79+1,)="","",OFFSET(活動計画書!$C$7,$A79+1,))</f>
        <v/>
      </c>
      <c r="D79" t="str">
        <f ca="1">IF(OFFSET(活動計画書!$F$7,$A79+1,)="","",OFFSET(活動計画書!$F$7,$A79+1,))</f>
        <v/>
      </c>
      <c r="E79">
        <v>155</v>
      </c>
      <c r="F79" t="str">
        <f ca="1">IF(OFFSET(活動計画書!$B$19,$E79,)="","",OFFSET(活動計画書!$B$19,$E79,))</f>
        <v/>
      </c>
      <c r="G79" t="str">
        <f ca="1">IF(OFFSET(活動計画書!$C$19,$E79+1,)="","",OFFSET(活動計画書!$C$19,$E79+1,))</f>
        <v/>
      </c>
      <c r="H79" t="str">
        <f ca="1">IF(OFFSET(活動計画書!$F$19,$E79+1,)="","",OFFSET(活動計画書!$F$19,$E79+1,))</f>
        <v/>
      </c>
      <c r="I79">
        <v>155</v>
      </c>
      <c r="J79" t="str">
        <f ca="1">IF(OFFSET(活動計画書!$B$31,$I79,)="","",OFFSET(活動計画書!$B$31,$I79,))</f>
        <v/>
      </c>
      <c r="K79" t="str">
        <f ca="1">IF(OFFSET(活動計画書!$C$31,$I79+1,)="","",OFFSET(活動計画書!$C$31,$I79+1,))</f>
        <v/>
      </c>
      <c r="L79" t="str">
        <f ca="1">IF(OFFSET(活動計画書!$F$31,$I79+1,)="","",OFFSET(活動計画書!$F$31,$I79+1,))</f>
        <v/>
      </c>
      <c r="M79">
        <v>155</v>
      </c>
      <c r="N79" t="str">
        <f ca="1">IF(OFFSET(活動計画書!$E$122,$M79,)="","",OFFSET(活動計画書!$E$122,$M79,))</f>
        <v/>
      </c>
      <c r="O79" t="str">
        <f ca="1">IF(OFFSET(活動計画書!$E$122,$M79+1,)="","",OFFSET(活動計画書!$E$122,$M79+1,))</f>
        <v/>
      </c>
      <c r="P79" t="str">
        <f ca="1">IF(OFFSET(活動計画書!$K$122,$M79,)="","",OFFSET(活動計画書!$K$122,$M79,))</f>
        <v/>
      </c>
      <c r="Q79" t="str">
        <f ca="1">IF(OFFSET(活動計画書!$L$122,$M79,)="","",OFFSET(活動計画書!$L$122,$M79,))</f>
        <v/>
      </c>
      <c r="R79" t="str">
        <f ca="1">IF(OFFSET(活動計画書!$M$122,$M79,)="","",OFFSET(活動計画書!$M$122,$M79,))</f>
        <v/>
      </c>
      <c r="S79" t="str">
        <f ca="1">IF(OFFSET(活動計画書!$N$122,$M79,)="","",OFFSET(活動計画書!$N$122,$M79,))</f>
        <v/>
      </c>
      <c r="T79" t="str">
        <f ca="1">IF(OFFSET(活動計画書!$O$122,$M79,)="","",OFFSET(活動計画書!$O$122,$M79,))</f>
        <v/>
      </c>
      <c r="U79" t="str">
        <f ca="1">IF(OFFSET(活動計画書!$P$122,$M79,)="","",OFFSET(活動計画書!$P$122,$M79,))</f>
        <v/>
      </c>
      <c r="V79" t="str">
        <f ca="1">IF(OFFSET(活動計画書!$Q$122,$M79,)="","",OFFSET(活動計画書!$Q$122,$M79,))</f>
        <v/>
      </c>
      <c r="W79" t="str">
        <f ca="1">IF(OFFSET(活動計画書!$R$122,$M79,)="","",OFFSET(活動計画書!$R$122,$M79,))</f>
        <v/>
      </c>
      <c r="X79" t="str">
        <f ca="1">IF(OFFSET(活動計画書!$S$122,$M79,)="","",OFFSET(活動計画書!$S$122,$M79,))</f>
        <v/>
      </c>
      <c r="Y79" t="str">
        <f ca="1">IF(OFFSET(活動計画書!$T$122,$M79,)="","",OFFSET(活動計画書!$T$122,$M79,))</f>
        <v/>
      </c>
      <c r="Z79" t="str">
        <f ca="1">IF(OFFSET(活動計画書!$U$122,$M79,)="","",OFFSET(活動計画書!$U$122,$M79,))</f>
        <v/>
      </c>
      <c r="AA79" t="str">
        <f ca="1">IF(OFFSET(活動計画書!$V$122,$M79,)="","",OFFSET(活動計画書!$V$122,$M79,))</f>
        <v/>
      </c>
      <c r="AB79">
        <v>155</v>
      </c>
      <c r="AC79" t="str">
        <f ca="1">IF(OFFSET(活動計画書!$B$157,$AB79,)="","",OFFSET(活動計画書!$B$157,$AB79,))</f>
        <v/>
      </c>
      <c r="AD79" t="str">
        <f ca="1">IF(OFFSET(活動計画書!$D$157,$AB79,)="","",OFFSET(活動計画書!$D$157,$AB79,))</f>
        <v/>
      </c>
      <c r="AE79" t="str">
        <f ca="1">IF(OFFSET(活動計画書!$D$157,$AB79+1,)="","",OFFSET(活動計画書!$D$157,$AB79+1,))</f>
        <v/>
      </c>
      <c r="AF79" t="str">
        <f ca="1">IF(OFFSET(活動計画書!$H$157,$AB79,)="","",OFFSET(活動計画書!$H$157,$AB79,))</f>
        <v/>
      </c>
      <c r="AG79" t="str">
        <f ca="1">IF(OFFSET(活動計画書!$N$157,$AB79,)="","",OFFSET(活動計画書!$N$157,$AB79,))</f>
        <v/>
      </c>
      <c r="AH79" t="str">
        <f ca="1">IF(OFFSET(活動計画書!$P$157,$AB79,)="","",OFFSET(活動計画書!$P$157,$AB79,))</f>
        <v/>
      </c>
      <c r="AI79" t="str">
        <f ca="1">IF(OFFSET(活動計画書!$Q$157,$AB79,)="","",OFFSET(活動計画書!$Q$157,$AB79,))</f>
        <v/>
      </c>
      <c r="AJ79" t="str">
        <f ca="1">IF(OFFSET(活動計画書!$R$157,$AB79,)="","",OFFSET(活動計画書!$R$157,$AB79,))</f>
        <v/>
      </c>
      <c r="AK79" t="str">
        <f ca="1">IF(OFFSET(活動計画書!$S$157,$AB79,)="","",OFFSET(活動計画書!$S$157,$AB79,))</f>
        <v/>
      </c>
      <c r="AL79" t="str">
        <f ca="1">IF(OFFSET(活動計画書!$T$157,$AB79,)="","",OFFSET(活動計画書!$T$157,$AB79,))</f>
        <v/>
      </c>
      <c r="AM79" t="str">
        <f ca="1">IF(OFFSET(活動計画書!$U$157,$AB79,)="","",OFFSET(活動計画書!$U$157,$AB79,))</f>
        <v/>
      </c>
    </row>
    <row r="80" spans="1:39" x14ac:dyDescent="0.15">
      <c r="A80">
        <v>157</v>
      </c>
      <c r="B80" t="str">
        <f ca="1">IF(OFFSET(活動計画書!$B$7,$A80,)="","",OFFSET(活動計画書!$B$7,$A80,))</f>
        <v/>
      </c>
      <c r="C80" t="str">
        <f ca="1">IF(OFFSET(活動計画書!$C$7,$A80+1,)="","",OFFSET(活動計画書!$C$7,$A80+1,))</f>
        <v/>
      </c>
      <c r="D80" t="str">
        <f ca="1">IF(OFFSET(活動計画書!$F$7,$A80+1,)="","",OFFSET(活動計画書!$F$7,$A80+1,))</f>
        <v/>
      </c>
      <c r="E80">
        <v>157</v>
      </c>
      <c r="F80" t="str">
        <f ca="1">IF(OFFSET(活動計画書!$B$19,$E80,)="","",OFFSET(活動計画書!$B$19,$E80,))</f>
        <v/>
      </c>
      <c r="G80" t="str">
        <f ca="1">IF(OFFSET(活動計画書!$C$19,$E80+1,)="","",OFFSET(活動計画書!$C$19,$E80+1,))</f>
        <v/>
      </c>
      <c r="H80" t="str">
        <f ca="1">IF(OFFSET(活動計画書!$F$19,$E80+1,)="","",OFFSET(活動計画書!$F$19,$E80+1,))</f>
        <v/>
      </c>
      <c r="I80">
        <v>157</v>
      </c>
      <c r="J80" t="str">
        <f ca="1">IF(OFFSET(活動計画書!$B$31,$I80,)="","",OFFSET(活動計画書!$B$31,$I80,))</f>
        <v/>
      </c>
      <c r="K80" t="str">
        <f ca="1">IF(OFFSET(活動計画書!$C$31,$I80+1,)="","",OFFSET(活動計画書!$C$31,$I80+1,))</f>
        <v/>
      </c>
      <c r="L80" t="str">
        <f ca="1">IF(OFFSET(活動計画書!$F$31,$I80+1,)="","",OFFSET(活動計画書!$F$31,$I80+1,))</f>
        <v/>
      </c>
      <c r="M80">
        <v>157</v>
      </c>
      <c r="N80" t="str">
        <f ca="1">IF(OFFSET(活動計画書!$E$122,$M80,)="","",OFFSET(活動計画書!$E$122,$M80,))</f>
        <v/>
      </c>
      <c r="O80" t="str">
        <f ca="1">IF(OFFSET(活動計画書!$E$122,$M80+1,)="","",OFFSET(活動計画書!$E$122,$M80+1,))</f>
        <v/>
      </c>
      <c r="P80" t="str">
        <f ca="1">IF(OFFSET(活動計画書!$K$122,$M80,)="","",OFFSET(活動計画書!$K$122,$M80,))</f>
        <v/>
      </c>
      <c r="Q80" t="str">
        <f ca="1">IF(OFFSET(活動計画書!$L$122,$M80,)="","",OFFSET(活動計画書!$L$122,$M80,))</f>
        <v/>
      </c>
      <c r="R80" t="str">
        <f ca="1">IF(OFFSET(活動計画書!$M$122,$M80,)="","",OFFSET(活動計画書!$M$122,$M80,))</f>
        <v/>
      </c>
      <c r="S80" t="str">
        <f ca="1">IF(OFFSET(活動計画書!$N$122,$M80,)="","",OFFSET(活動計画書!$N$122,$M80,))</f>
        <v/>
      </c>
      <c r="T80" t="str">
        <f ca="1">IF(OFFSET(活動計画書!$O$122,$M80,)="","",OFFSET(活動計画書!$O$122,$M80,))</f>
        <v/>
      </c>
      <c r="U80" t="str">
        <f ca="1">IF(OFFSET(活動計画書!$P$122,$M80,)="","",OFFSET(活動計画書!$P$122,$M80,))</f>
        <v/>
      </c>
      <c r="V80" t="str">
        <f ca="1">IF(OFFSET(活動計画書!$Q$122,$M80,)="","",OFFSET(活動計画書!$Q$122,$M80,))</f>
        <v/>
      </c>
      <c r="W80" t="str">
        <f ca="1">IF(OFFSET(活動計画書!$R$122,$M80,)="","",OFFSET(活動計画書!$R$122,$M80,))</f>
        <v/>
      </c>
      <c r="X80" t="str">
        <f ca="1">IF(OFFSET(活動計画書!$S$122,$M80,)="","",OFFSET(活動計画書!$S$122,$M80,))</f>
        <v/>
      </c>
      <c r="Y80" t="str">
        <f ca="1">IF(OFFSET(活動計画書!$T$122,$M80,)="","",OFFSET(活動計画書!$T$122,$M80,))</f>
        <v/>
      </c>
      <c r="Z80" t="str">
        <f ca="1">IF(OFFSET(活動計画書!$U$122,$M80,)="","",OFFSET(活動計画書!$U$122,$M80,))</f>
        <v/>
      </c>
      <c r="AA80" t="str">
        <f ca="1">IF(OFFSET(活動計画書!$V$122,$M80,)="","",OFFSET(活動計画書!$V$122,$M80,))</f>
        <v/>
      </c>
      <c r="AB80">
        <v>157</v>
      </c>
      <c r="AC80" t="str">
        <f ca="1">IF(OFFSET(活動計画書!$B$157,$AB80,)="","",OFFSET(活動計画書!$B$157,$AB80,))</f>
        <v/>
      </c>
      <c r="AD80" t="str">
        <f ca="1">IF(OFFSET(活動計画書!$D$157,$AB80,)="","",OFFSET(活動計画書!$D$157,$AB80,))</f>
        <v/>
      </c>
      <c r="AE80" t="str">
        <f ca="1">IF(OFFSET(活動計画書!$D$157,$AB80+1,)="","",OFFSET(活動計画書!$D$157,$AB80+1,))</f>
        <v/>
      </c>
      <c r="AF80" t="str">
        <f ca="1">IF(OFFSET(活動計画書!$H$157,$AB80,)="","",OFFSET(活動計画書!$H$157,$AB80,))</f>
        <v/>
      </c>
      <c r="AG80" t="str">
        <f ca="1">IF(OFFSET(活動計画書!$N$157,$AB80,)="","",OFFSET(活動計画書!$N$157,$AB80,))</f>
        <v/>
      </c>
      <c r="AH80" t="str">
        <f ca="1">IF(OFFSET(活動計画書!$P$157,$AB80,)="","",OFFSET(活動計画書!$P$157,$AB80,))</f>
        <v/>
      </c>
      <c r="AI80" t="str">
        <f ca="1">IF(OFFSET(活動計画書!$Q$157,$AB80,)="","",OFFSET(活動計画書!$Q$157,$AB80,))</f>
        <v/>
      </c>
      <c r="AJ80" t="str">
        <f ca="1">IF(OFFSET(活動計画書!$R$157,$AB80,)="","",OFFSET(活動計画書!$R$157,$AB80,))</f>
        <v/>
      </c>
      <c r="AK80" t="str">
        <f ca="1">IF(OFFSET(活動計画書!$S$157,$AB80,)="","",OFFSET(活動計画書!$S$157,$AB80,))</f>
        <v/>
      </c>
      <c r="AL80" t="str">
        <f ca="1">IF(OFFSET(活動計画書!$T$157,$AB80,)="","",OFFSET(活動計画書!$T$157,$AB80,))</f>
        <v/>
      </c>
      <c r="AM80" t="str">
        <f ca="1">IF(OFFSET(活動計画書!$U$157,$AB80,)="","",OFFSET(活動計画書!$U$157,$AB80,))</f>
        <v/>
      </c>
    </row>
    <row r="81" spans="1:39" x14ac:dyDescent="0.15">
      <c r="A81">
        <v>159</v>
      </c>
      <c r="B81" t="str">
        <f ca="1">IF(OFFSET(活動計画書!$B$7,$A81,)="","",OFFSET(活動計画書!$B$7,$A81,))</f>
        <v>☆直営施工の実施方針について</v>
      </c>
      <c r="C81" t="str">
        <f ca="1">IF(OFFSET(活動計画書!$C$7,$A81+1,)="","",OFFSET(活動計画書!$C$7,$A81+1,))</f>
        <v/>
      </c>
      <c r="D81" t="str">
        <f ca="1">IF(OFFSET(活動計画書!$F$7,$A81+1,)="","",OFFSET(活動計画書!$F$7,$A81+1,))</f>
        <v/>
      </c>
      <c r="E81">
        <v>159</v>
      </c>
      <c r="F81" t="str">
        <f ca="1">IF(OFFSET(活動計画書!$B$19,$E81,)="","",OFFSET(活動計画書!$B$19,$E81,))</f>
        <v/>
      </c>
      <c r="G81" t="str">
        <f ca="1">IF(OFFSET(活動計画書!$C$19,$E81+1,)="","",OFFSET(活動計画書!$C$19,$E81+1,))</f>
        <v/>
      </c>
      <c r="H81" t="str">
        <f ca="1">IF(OFFSET(活動計画書!$F$19,$E81+1,)="","",OFFSET(活動計画書!$F$19,$E81+1,))</f>
        <v/>
      </c>
      <c r="I81">
        <v>159</v>
      </c>
      <c r="J81" t="str">
        <f ca="1">IF(OFFSET(活動計画書!$B$31,$I81,)="","",OFFSET(活動計画書!$B$31,$I81,))</f>
        <v/>
      </c>
      <c r="K81" t="str">
        <f ca="1">IF(OFFSET(活動計画書!$C$31,$I81+1,)="","",OFFSET(活動計画書!$C$31,$I81+1,))</f>
        <v/>
      </c>
      <c r="L81" t="str">
        <f ca="1">IF(OFFSET(活動計画書!$F$31,$I81+1,)="","",OFFSET(活動計画書!$F$31,$I81+1,))</f>
        <v/>
      </c>
      <c r="M81">
        <v>159</v>
      </c>
      <c r="N81" t="str">
        <f ca="1">IF(OFFSET(活動計画書!$E$122,$M81,)="","",OFFSET(活動計画書!$E$122,$M81,))</f>
        <v/>
      </c>
      <c r="O81" t="str">
        <f ca="1">IF(OFFSET(活動計画書!$E$122,$M81+1,)="","",OFFSET(活動計画書!$E$122,$M81+1,))</f>
        <v/>
      </c>
      <c r="P81" t="str">
        <f ca="1">IF(OFFSET(活動計画書!$K$122,$M81,)="","",OFFSET(活動計画書!$K$122,$M81,))</f>
        <v/>
      </c>
      <c r="Q81" t="str">
        <f ca="1">IF(OFFSET(活動計画書!$L$122,$M81,)="","",OFFSET(活動計画書!$L$122,$M81,))</f>
        <v/>
      </c>
      <c r="R81" t="str">
        <f ca="1">IF(OFFSET(活動計画書!$M$122,$M81,)="","",OFFSET(活動計画書!$M$122,$M81,))</f>
        <v/>
      </c>
      <c r="S81" t="str">
        <f ca="1">IF(OFFSET(活動計画書!$N$122,$M81,)="","",OFFSET(活動計画書!$N$122,$M81,))</f>
        <v/>
      </c>
      <c r="T81" t="str">
        <f ca="1">IF(OFFSET(活動計画書!$O$122,$M81,)="","",OFFSET(活動計画書!$O$122,$M81,))</f>
        <v/>
      </c>
      <c r="U81" t="str">
        <f ca="1">IF(OFFSET(活動計画書!$P$122,$M81,)="","",OFFSET(活動計画書!$P$122,$M81,))</f>
        <v/>
      </c>
      <c r="V81" t="str">
        <f ca="1">IF(OFFSET(活動計画書!$Q$122,$M81,)="","",OFFSET(活動計画書!$Q$122,$M81,))</f>
        <v/>
      </c>
      <c r="W81" t="str">
        <f ca="1">IF(OFFSET(活動計画書!$R$122,$M81,)="","",OFFSET(活動計画書!$R$122,$M81,))</f>
        <v/>
      </c>
      <c r="X81" t="str">
        <f ca="1">IF(OFFSET(活動計画書!$S$122,$M81,)="","",OFFSET(活動計画書!$S$122,$M81,))</f>
        <v/>
      </c>
      <c r="Y81" t="str">
        <f ca="1">IF(OFFSET(活動計画書!$T$122,$M81,)="","",OFFSET(活動計画書!$T$122,$M81,))</f>
        <v/>
      </c>
      <c r="Z81" t="str">
        <f ca="1">IF(OFFSET(活動計画書!$U$122,$M81,)="","",OFFSET(活動計画書!$U$122,$M81,))</f>
        <v/>
      </c>
      <c r="AA81" t="str">
        <f ca="1">IF(OFFSET(活動計画書!$V$122,$M81,)="","",OFFSET(活動計画書!$V$122,$M81,))</f>
        <v/>
      </c>
      <c r="AB81">
        <v>159</v>
      </c>
      <c r="AC81" t="str">
        <f ca="1">IF(OFFSET(活動計画書!$B$157,$AB81,)="","",OFFSET(活動計画書!$B$157,$AB81,))</f>
        <v/>
      </c>
      <c r="AD81" t="str">
        <f ca="1">IF(OFFSET(活動計画書!$D$157,$AB81,)="","",OFFSET(活動計画書!$D$157,$AB81,))</f>
        <v/>
      </c>
      <c r="AE81" t="str">
        <f ca="1">IF(OFFSET(活動計画書!$D$157,$AB81+1,)="","",OFFSET(活動計画書!$D$157,$AB81+1,))</f>
        <v/>
      </c>
      <c r="AF81" t="str">
        <f ca="1">IF(OFFSET(活動計画書!$H$157,$AB81,)="","",OFFSET(活動計画書!$H$157,$AB81,))</f>
        <v/>
      </c>
      <c r="AG81" t="str">
        <f ca="1">IF(OFFSET(活動計画書!$N$157,$AB81,)="","",OFFSET(活動計画書!$N$157,$AB81,))</f>
        <v/>
      </c>
      <c r="AH81" t="str">
        <f ca="1">IF(OFFSET(活動計画書!$P$157,$AB81,)="","",OFFSET(活動計画書!$P$157,$AB81,))</f>
        <v/>
      </c>
      <c r="AI81" t="str">
        <f ca="1">IF(OFFSET(活動計画書!$Q$157,$AB81,)="","",OFFSET(活動計画書!$Q$157,$AB81,))</f>
        <v/>
      </c>
      <c r="AJ81" t="str">
        <f ca="1">IF(OFFSET(活動計画書!$R$157,$AB81,)="","",OFFSET(活動計画書!$R$157,$AB81,))</f>
        <v/>
      </c>
      <c r="AK81" t="str">
        <f ca="1">IF(OFFSET(活動計画書!$S$157,$AB81,)="","",OFFSET(活動計画書!$S$157,$AB81,))</f>
        <v/>
      </c>
      <c r="AL81" t="str">
        <f ca="1">IF(OFFSET(活動計画書!$T$157,$AB81,)="","",OFFSET(活動計画書!$T$157,$AB81,))</f>
        <v/>
      </c>
      <c r="AM81" t="str">
        <f ca="1">IF(OFFSET(活動計画書!$U$157,$AB81,)="","",OFFSET(活動計画書!$U$157,$AB81,))</f>
        <v/>
      </c>
    </row>
    <row r="82" spans="1:39" x14ac:dyDescent="0.15">
      <c r="A82">
        <v>161</v>
      </c>
      <c r="B82" t="str">
        <f ca="1">IF(OFFSET(活動計画書!$B$7,$A82,)="","",OFFSET(活動計画書!$B$7,$A82,))</f>
        <v/>
      </c>
      <c r="C82" t="str">
        <f ca="1">IF(OFFSET(活動計画書!$C$7,$A82+1,)="","",OFFSET(活動計画書!$C$7,$A82+1,))</f>
        <v/>
      </c>
      <c r="D82" t="str">
        <f ca="1">IF(OFFSET(活動計画書!$F$7,$A82+1,)="","",OFFSET(活動計画書!$F$7,$A82+1,))</f>
        <v/>
      </c>
      <c r="E82">
        <v>161</v>
      </c>
      <c r="F82" t="str">
        <f ca="1">IF(OFFSET(活動計画書!$B$19,$E82,)="","",OFFSET(活動計画書!$B$19,$E82,))</f>
        <v/>
      </c>
      <c r="G82" t="str">
        <f ca="1">IF(OFFSET(活動計画書!$C$19,$E82+1,)="","",OFFSET(活動計画書!$C$19,$E82+1,))</f>
        <v/>
      </c>
      <c r="H82" t="str">
        <f ca="1">IF(OFFSET(活動計画書!$F$19,$E82+1,)="","",OFFSET(活動計画書!$F$19,$E82+1,))</f>
        <v/>
      </c>
      <c r="I82">
        <v>161</v>
      </c>
      <c r="J82" t="str">
        <f ca="1">IF(OFFSET(活動計画書!$B$31,$I82,)="","",OFFSET(活動計画書!$B$31,$I82,))</f>
        <v/>
      </c>
      <c r="K82" t="str">
        <f ca="1">IF(OFFSET(活動計画書!$C$31,$I82+1,)="","",OFFSET(活動計画書!$C$31,$I82+1,))</f>
        <v/>
      </c>
      <c r="L82" t="str">
        <f ca="1">IF(OFFSET(活動計画書!$F$31,$I82+1,)="","",OFFSET(活動計画書!$F$31,$I82+1,))</f>
        <v/>
      </c>
      <c r="M82">
        <v>161</v>
      </c>
      <c r="N82" t="str">
        <f ca="1">IF(OFFSET(活動計画書!$E$122,$M82,)="","",OFFSET(活動計画書!$E$122,$M82,))</f>
        <v/>
      </c>
      <c r="O82" t="str">
        <f ca="1">IF(OFFSET(活動計画書!$E$122,$M82+1,)="","",OFFSET(活動計画書!$E$122,$M82+1,))</f>
        <v/>
      </c>
      <c r="P82" t="str">
        <f ca="1">IF(OFFSET(活動計画書!$K$122,$M82,)="","",OFFSET(活動計画書!$K$122,$M82,))</f>
        <v/>
      </c>
      <c r="Q82" t="str">
        <f ca="1">IF(OFFSET(活動計画書!$L$122,$M82,)="","",OFFSET(活動計画書!$L$122,$M82,))</f>
        <v/>
      </c>
      <c r="R82" t="str">
        <f ca="1">IF(OFFSET(活動計画書!$M$122,$M82,)="","",OFFSET(活動計画書!$M$122,$M82,))</f>
        <v/>
      </c>
      <c r="S82" t="str">
        <f ca="1">IF(OFFSET(活動計画書!$N$122,$M82,)="","",OFFSET(活動計画書!$N$122,$M82,))</f>
        <v/>
      </c>
      <c r="T82" t="str">
        <f ca="1">IF(OFFSET(活動計画書!$O$122,$M82,)="","",OFFSET(活動計画書!$O$122,$M82,))</f>
        <v/>
      </c>
      <c r="U82" t="str">
        <f ca="1">IF(OFFSET(活動計画書!$P$122,$M82,)="","",OFFSET(活動計画書!$P$122,$M82,))</f>
        <v/>
      </c>
      <c r="V82" t="str">
        <f ca="1">IF(OFFSET(活動計画書!$Q$122,$M82,)="","",OFFSET(活動計画書!$Q$122,$M82,))</f>
        <v/>
      </c>
      <c r="W82" t="str">
        <f ca="1">IF(OFFSET(活動計画書!$R$122,$M82,)="","",OFFSET(活動計画書!$R$122,$M82,))</f>
        <v/>
      </c>
      <c r="X82" t="str">
        <f ca="1">IF(OFFSET(活動計画書!$S$122,$M82,)="","",OFFSET(活動計画書!$S$122,$M82,))</f>
        <v/>
      </c>
      <c r="Y82" t="str">
        <f ca="1">IF(OFFSET(活動計画書!$T$122,$M82,)="","",OFFSET(活動計画書!$T$122,$M82,))</f>
        <v/>
      </c>
      <c r="Z82" t="str">
        <f ca="1">IF(OFFSET(活動計画書!$U$122,$M82,)="","",OFFSET(活動計画書!$U$122,$M82,))</f>
        <v/>
      </c>
      <c r="AA82" t="str">
        <f ca="1">IF(OFFSET(活動計画書!$V$122,$M82,)="","",OFFSET(活動計画書!$V$122,$M82,))</f>
        <v/>
      </c>
      <c r="AB82">
        <v>161</v>
      </c>
      <c r="AC82" t="str">
        <f ca="1">IF(OFFSET(活動計画書!$B$157,$AB82,)="","",OFFSET(活動計画書!$B$157,$AB82,))</f>
        <v/>
      </c>
      <c r="AD82" t="str">
        <f ca="1">IF(OFFSET(活動計画書!$D$157,$AB82,)="","",OFFSET(活動計画書!$D$157,$AB82,))</f>
        <v/>
      </c>
      <c r="AE82" t="str">
        <f ca="1">IF(OFFSET(活動計画書!$D$157,$AB82+1,)="","",OFFSET(活動計画書!$D$157,$AB82+1,))</f>
        <v/>
      </c>
      <c r="AF82" t="str">
        <f ca="1">IF(OFFSET(活動計画書!$H$157,$AB82,)="","",OFFSET(活動計画書!$H$157,$AB82,))</f>
        <v/>
      </c>
      <c r="AG82" t="str">
        <f ca="1">IF(OFFSET(活動計画書!$N$157,$AB82,)="","",OFFSET(活動計画書!$N$157,$AB82,))</f>
        <v/>
      </c>
      <c r="AH82" t="str">
        <f ca="1">IF(OFFSET(活動計画書!$P$157,$AB82,)="","",OFFSET(活動計画書!$P$157,$AB82,))</f>
        <v/>
      </c>
      <c r="AI82" t="str">
        <f ca="1">IF(OFFSET(活動計画書!$Q$157,$AB82,)="","",OFFSET(活動計画書!$Q$157,$AB82,))</f>
        <v/>
      </c>
      <c r="AJ82" t="str">
        <f ca="1">IF(OFFSET(活動計画書!$R$157,$AB82,)="","",OFFSET(活動計画書!$R$157,$AB82,))</f>
        <v/>
      </c>
      <c r="AK82" t="str">
        <f ca="1">IF(OFFSET(活動計画書!$S$157,$AB82,)="","",OFFSET(活動計画書!$S$157,$AB82,))</f>
        <v/>
      </c>
      <c r="AL82" t="str">
        <f ca="1">IF(OFFSET(活動計画書!$T$157,$AB82,)="","",OFFSET(活動計画書!$T$157,$AB82,))</f>
        <v/>
      </c>
      <c r="AM82" t="str">
        <f ca="1">IF(OFFSET(活動計画書!$U$157,$AB82,)="","",OFFSET(活動計画書!$U$157,$AB82,))</f>
        <v/>
      </c>
    </row>
    <row r="83" spans="1:39" x14ac:dyDescent="0.15">
      <c r="A83">
        <v>163</v>
      </c>
      <c r="B83" t="str">
        <f ca="1">IF(OFFSET(活動計画書!$B$7,$A83,)="","",OFFSET(活動計画書!$B$7,$A83,))</f>
        <v/>
      </c>
      <c r="C83" t="str">
        <f ca="1">IF(OFFSET(活動計画書!$C$7,$A83+1,)="","",OFFSET(活動計画書!$C$7,$A83+1,))</f>
        <v/>
      </c>
      <c r="D83" t="str">
        <f ca="1">IF(OFFSET(活動計画書!$F$7,$A83+1,)="","",OFFSET(活動計画書!$F$7,$A83+1,))</f>
        <v/>
      </c>
      <c r="E83">
        <v>163</v>
      </c>
      <c r="F83" t="str">
        <f ca="1">IF(OFFSET(活動計画書!$B$19,$E83,)="","",OFFSET(活動計画書!$B$19,$E83,))</f>
        <v/>
      </c>
      <c r="G83" t="str">
        <f ca="1">IF(OFFSET(活動計画書!$C$19,$E83+1,)="","",OFFSET(活動計画書!$C$19,$E83+1,))</f>
        <v/>
      </c>
      <c r="H83" t="str">
        <f ca="1">IF(OFFSET(活動計画書!$F$19,$E83+1,)="","",OFFSET(活動計画書!$F$19,$E83+1,))</f>
        <v/>
      </c>
      <c r="I83">
        <v>163</v>
      </c>
      <c r="J83" t="str">
        <f ca="1">IF(OFFSET(活動計画書!$B$31,$I83,)="","",OFFSET(活動計画書!$B$31,$I83,))</f>
        <v/>
      </c>
      <c r="K83" t="str">
        <f ca="1">IF(OFFSET(活動計画書!$C$31,$I83+1,)="","",OFFSET(活動計画書!$C$31,$I83+1,))</f>
        <v/>
      </c>
      <c r="L83" t="str">
        <f ca="1">IF(OFFSET(活動計画書!$F$31,$I83+1,)="","",OFFSET(活動計画書!$F$31,$I83+1,))</f>
        <v/>
      </c>
      <c r="M83">
        <v>163</v>
      </c>
      <c r="N83" t="str">
        <f ca="1">IF(OFFSET(活動計画書!$E$122,$M83,)="","",OFFSET(活動計画書!$E$122,$M83,))</f>
        <v/>
      </c>
      <c r="O83" t="str">
        <f ca="1">IF(OFFSET(活動計画書!$E$122,$M83+1,)="","",OFFSET(活動計画書!$E$122,$M83+1,))</f>
        <v/>
      </c>
      <c r="P83" t="str">
        <f ca="1">IF(OFFSET(活動計画書!$K$122,$M83,)="","",OFFSET(活動計画書!$K$122,$M83,))</f>
        <v/>
      </c>
      <c r="Q83" t="str">
        <f ca="1">IF(OFFSET(活動計画書!$L$122,$M83,)="","",OFFSET(活動計画書!$L$122,$M83,))</f>
        <v/>
      </c>
      <c r="R83" t="str">
        <f ca="1">IF(OFFSET(活動計画書!$M$122,$M83,)="","",OFFSET(活動計画書!$M$122,$M83,))</f>
        <v/>
      </c>
      <c r="S83" t="str">
        <f ca="1">IF(OFFSET(活動計画書!$N$122,$M83,)="","",OFFSET(活動計画書!$N$122,$M83,))</f>
        <v/>
      </c>
      <c r="T83" t="str">
        <f ca="1">IF(OFFSET(活動計画書!$O$122,$M83,)="","",OFFSET(活動計画書!$O$122,$M83,))</f>
        <v/>
      </c>
      <c r="U83" t="str">
        <f ca="1">IF(OFFSET(活動計画書!$P$122,$M83,)="","",OFFSET(活動計画書!$P$122,$M83,))</f>
        <v/>
      </c>
      <c r="V83" t="str">
        <f ca="1">IF(OFFSET(活動計画書!$Q$122,$M83,)="","",OFFSET(活動計画書!$Q$122,$M83,))</f>
        <v/>
      </c>
      <c r="W83" t="str">
        <f ca="1">IF(OFFSET(活動計画書!$R$122,$M83,)="","",OFFSET(活動計画書!$R$122,$M83,))</f>
        <v/>
      </c>
      <c r="X83" t="str">
        <f ca="1">IF(OFFSET(活動計画書!$S$122,$M83,)="","",OFFSET(活動計画書!$S$122,$M83,))</f>
        <v/>
      </c>
      <c r="Y83" t="str">
        <f ca="1">IF(OFFSET(活動計画書!$T$122,$M83,)="","",OFFSET(活動計画書!$T$122,$M83,))</f>
        <v/>
      </c>
      <c r="Z83" t="str">
        <f ca="1">IF(OFFSET(活動計画書!$U$122,$M83,)="","",OFFSET(活動計画書!$U$122,$M83,))</f>
        <v/>
      </c>
      <c r="AA83" t="str">
        <f ca="1">IF(OFFSET(活動計画書!$V$122,$M83,)="","",OFFSET(活動計画書!$V$122,$M83,))</f>
        <v/>
      </c>
      <c r="AB83">
        <v>163</v>
      </c>
      <c r="AC83" t="str">
        <f ca="1">IF(OFFSET(活動計画書!$B$157,$AB83,)="","",OFFSET(活動計画書!$B$157,$AB83,))</f>
        <v/>
      </c>
      <c r="AD83" t="str">
        <f ca="1">IF(OFFSET(活動計画書!$D$157,$AB83,)="","",OFFSET(活動計画書!$D$157,$AB83,))</f>
        <v/>
      </c>
      <c r="AE83" t="str">
        <f ca="1">IF(OFFSET(活動計画書!$D$157,$AB83+1,)="","",OFFSET(活動計画書!$D$157,$AB83+1,))</f>
        <v/>
      </c>
      <c r="AF83" t="str">
        <f ca="1">IF(OFFSET(活動計画書!$H$157,$AB83,)="","",OFFSET(活動計画書!$H$157,$AB83,))</f>
        <v/>
      </c>
      <c r="AG83" t="str">
        <f ca="1">IF(OFFSET(活動計画書!$N$157,$AB83,)="","",OFFSET(活動計画書!$N$157,$AB83,))</f>
        <v/>
      </c>
      <c r="AH83" t="str">
        <f ca="1">IF(OFFSET(活動計画書!$P$157,$AB83,)="","",OFFSET(活動計画書!$P$157,$AB83,))</f>
        <v/>
      </c>
      <c r="AI83" t="str">
        <f ca="1">IF(OFFSET(活動計画書!$Q$157,$AB83,)="","",OFFSET(活動計画書!$Q$157,$AB83,))</f>
        <v/>
      </c>
      <c r="AJ83" t="str">
        <f ca="1">IF(OFFSET(活動計画書!$R$157,$AB83,)="","",OFFSET(活動計画書!$R$157,$AB83,))</f>
        <v/>
      </c>
      <c r="AK83" t="str">
        <f ca="1">IF(OFFSET(活動計画書!$S$157,$AB83,)="","",OFFSET(活動計画書!$S$157,$AB83,))</f>
        <v/>
      </c>
      <c r="AL83" t="str">
        <f ca="1">IF(OFFSET(活動計画書!$T$157,$AB83,)="","",OFFSET(活動計画書!$T$157,$AB83,))</f>
        <v/>
      </c>
      <c r="AM83" t="str">
        <f ca="1">IF(OFFSET(活動計画書!$U$157,$AB83,)="","",OFFSET(活動計画書!$U$157,$AB83,))</f>
        <v/>
      </c>
    </row>
    <row r="84" spans="1:39" x14ac:dyDescent="0.15">
      <c r="A84">
        <v>165</v>
      </c>
      <c r="B84" t="str">
        <f ca="1">IF(OFFSET(活動計画書!$B$7,$A84,)="","",OFFSET(活動計画書!$B$7,$A84,))</f>
        <v/>
      </c>
      <c r="C84" t="str">
        <f ca="1">IF(OFFSET(活動計画書!$C$7,$A84+1,)="","",OFFSET(活動計画書!$C$7,$A84+1,))</f>
        <v/>
      </c>
      <c r="D84" t="str">
        <f ca="1">IF(OFFSET(活動計画書!$F$7,$A84+1,)="","",OFFSET(活動計画書!$F$7,$A84+1,))</f>
        <v/>
      </c>
      <c r="E84">
        <v>165</v>
      </c>
      <c r="F84" t="str">
        <f ca="1">IF(OFFSET(活動計画書!$B$19,$E84,)="","",OFFSET(活動計画書!$B$19,$E84,))</f>
        <v/>
      </c>
      <c r="G84" t="str">
        <f ca="1">IF(OFFSET(活動計画書!$C$19,$E84+1,)="","",OFFSET(活動計画書!$C$19,$E84+1,))</f>
        <v/>
      </c>
      <c r="H84" t="str">
        <f ca="1">IF(OFFSET(活動計画書!$F$19,$E84+1,)="","",OFFSET(活動計画書!$F$19,$E84+1,))</f>
        <v/>
      </c>
      <c r="I84">
        <v>165</v>
      </c>
      <c r="J84" t="str">
        <f ca="1">IF(OFFSET(活動計画書!$B$31,$I84,)="","",OFFSET(活動計画書!$B$31,$I84,))</f>
        <v/>
      </c>
      <c r="K84" t="str">
        <f ca="1">IF(OFFSET(活動計画書!$C$31,$I84+1,)="","",OFFSET(活動計画書!$C$31,$I84+1,))</f>
        <v/>
      </c>
      <c r="L84" t="str">
        <f ca="1">IF(OFFSET(活動計画書!$F$31,$I84+1,)="","",OFFSET(活動計画書!$F$31,$I84+1,))</f>
        <v/>
      </c>
      <c r="M84">
        <v>165</v>
      </c>
      <c r="N84" t="str">
        <f ca="1">IF(OFFSET(活動計画書!$E$122,$M84,)="","",OFFSET(活動計画書!$E$122,$M84,))</f>
        <v/>
      </c>
      <c r="O84" t="str">
        <f ca="1">IF(OFFSET(活動計画書!$E$122,$M84+1,)="","",OFFSET(活動計画書!$E$122,$M84+1,))</f>
        <v/>
      </c>
      <c r="P84" t="str">
        <f ca="1">IF(OFFSET(活動計画書!$K$122,$M84,)="","",OFFSET(活動計画書!$K$122,$M84,))</f>
        <v/>
      </c>
      <c r="Q84" t="str">
        <f ca="1">IF(OFFSET(活動計画書!$L$122,$M84,)="","",OFFSET(活動計画書!$L$122,$M84,))</f>
        <v/>
      </c>
      <c r="R84" t="str">
        <f ca="1">IF(OFFSET(活動計画書!$M$122,$M84,)="","",OFFSET(活動計画書!$M$122,$M84,))</f>
        <v/>
      </c>
      <c r="S84" t="str">
        <f ca="1">IF(OFFSET(活動計画書!$N$122,$M84,)="","",OFFSET(活動計画書!$N$122,$M84,))</f>
        <v/>
      </c>
      <c r="T84" t="str">
        <f ca="1">IF(OFFSET(活動計画書!$O$122,$M84,)="","",OFFSET(活動計画書!$O$122,$M84,))</f>
        <v/>
      </c>
      <c r="U84" t="str">
        <f ca="1">IF(OFFSET(活動計画書!$P$122,$M84,)="","",OFFSET(活動計画書!$P$122,$M84,))</f>
        <v/>
      </c>
      <c r="V84" t="str">
        <f ca="1">IF(OFFSET(活動計画書!$Q$122,$M84,)="","",OFFSET(活動計画書!$Q$122,$M84,))</f>
        <v/>
      </c>
      <c r="W84" t="str">
        <f ca="1">IF(OFFSET(活動計画書!$R$122,$M84,)="","",OFFSET(活動計画書!$R$122,$M84,))</f>
        <v/>
      </c>
      <c r="X84" t="str">
        <f ca="1">IF(OFFSET(活動計画書!$S$122,$M84,)="","",OFFSET(活動計画書!$S$122,$M84,))</f>
        <v/>
      </c>
      <c r="Y84" t="str">
        <f ca="1">IF(OFFSET(活動計画書!$T$122,$M84,)="","",OFFSET(活動計画書!$T$122,$M84,))</f>
        <v/>
      </c>
      <c r="Z84" t="str">
        <f ca="1">IF(OFFSET(活動計画書!$U$122,$M84,)="","",OFFSET(活動計画書!$U$122,$M84,))</f>
        <v/>
      </c>
      <c r="AA84" t="str">
        <f ca="1">IF(OFFSET(活動計画書!$V$122,$M84,)="","",OFFSET(活動計画書!$V$122,$M84,))</f>
        <v/>
      </c>
      <c r="AB84">
        <v>165</v>
      </c>
      <c r="AC84" t="str">
        <f ca="1">IF(OFFSET(活動計画書!$B$157,$AB84,)="","",OFFSET(活動計画書!$B$157,$AB84,))</f>
        <v/>
      </c>
      <c r="AD84" t="str">
        <f ca="1">IF(OFFSET(活動計画書!$D$157,$AB84,)="","",OFFSET(活動計画書!$D$157,$AB84,))</f>
        <v/>
      </c>
      <c r="AE84" t="str">
        <f ca="1">IF(OFFSET(活動計画書!$D$157,$AB84+1,)="","",OFFSET(活動計画書!$D$157,$AB84+1,))</f>
        <v/>
      </c>
      <c r="AF84" t="str">
        <f ca="1">IF(OFFSET(活動計画書!$H$157,$AB84,)="","",OFFSET(活動計画書!$H$157,$AB84,))</f>
        <v/>
      </c>
      <c r="AG84" t="str">
        <f ca="1">IF(OFFSET(活動計画書!$N$157,$AB84,)="","",OFFSET(活動計画書!$N$157,$AB84,))</f>
        <v/>
      </c>
      <c r="AH84" t="str">
        <f ca="1">IF(OFFSET(活動計画書!$P$157,$AB84,)="","",OFFSET(活動計画書!$P$157,$AB84,))</f>
        <v/>
      </c>
      <c r="AI84" t="str">
        <f ca="1">IF(OFFSET(活動計画書!$Q$157,$AB84,)="","",OFFSET(活動計画書!$Q$157,$AB84,))</f>
        <v/>
      </c>
      <c r="AJ84" t="str">
        <f ca="1">IF(OFFSET(活動計画書!$R$157,$AB84,)="","",OFFSET(活動計画書!$R$157,$AB84,))</f>
        <v/>
      </c>
      <c r="AK84" t="str">
        <f ca="1">IF(OFFSET(活動計画書!$S$157,$AB84,)="","",OFFSET(活動計画書!$S$157,$AB84,))</f>
        <v/>
      </c>
      <c r="AL84" t="str">
        <f ca="1">IF(OFFSET(活動計画書!$T$157,$AB84,)="","",OFFSET(活動計画書!$T$157,$AB84,))</f>
        <v/>
      </c>
      <c r="AM84" t="str">
        <f ca="1">IF(OFFSET(活動計画書!$U$157,$AB84,)="","",OFFSET(活動計画書!$U$157,$AB84,))</f>
        <v/>
      </c>
    </row>
    <row r="85" spans="1:39" x14ac:dyDescent="0.15">
      <c r="A85">
        <v>167</v>
      </c>
      <c r="B85" t="str">
        <f ca="1">IF(OFFSET(活動計画書!$B$7,$A85,)="","",OFFSET(活動計画書!$B$7,$A85,))</f>
        <v/>
      </c>
      <c r="C85" t="str">
        <f ca="1">IF(OFFSET(活動計画書!$C$7,$A85+1,)="","",OFFSET(活動計画書!$C$7,$A85+1,))</f>
        <v/>
      </c>
      <c r="D85" t="str">
        <f ca="1">IF(OFFSET(活動計画書!$F$7,$A85+1,)="","",OFFSET(活動計画書!$F$7,$A85+1,))</f>
        <v/>
      </c>
      <c r="E85">
        <v>167</v>
      </c>
      <c r="F85" t="str">
        <f ca="1">IF(OFFSET(活動計画書!$B$19,$E85,)="","",OFFSET(活動計画書!$B$19,$E85,))</f>
        <v/>
      </c>
      <c r="G85" t="str">
        <f ca="1">IF(OFFSET(活動計画書!$C$19,$E85+1,)="","",OFFSET(活動計画書!$C$19,$E85+1,))</f>
        <v/>
      </c>
      <c r="H85" t="str">
        <f ca="1">IF(OFFSET(活動計画書!$F$19,$E85+1,)="","",OFFSET(活動計画書!$F$19,$E85+1,))</f>
        <v/>
      </c>
      <c r="I85">
        <v>167</v>
      </c>
      <c r="J85" t="str">
        <f ca="1">IF(OFFSET(活動計画書!$B$31,$I85,)="","",OFFSET(活動計画書!$B$31,$I85,))</f>
        <v/>
      </c>
      <c r="K85" t="str">
        <f ca="1">IF(OFFSET(活動計画書!$C$31,$I85+1,)="","",OFFSET(活動計画書!$C$31,$I85+1,))</f>
        <v/>
      </c>
      <c r="L85" t="str">
        <f ca="1">IF(OFFSET(活動計画書!$F$31,$I85+1,)="","",OFFSET(活動計画書!$F$31,$I85+1,))</f>
        <v/>
      </c>
      <c r="M85">
        <v>167</v>
      </c>
      <c r="N85" t="str">
        <f ca="1">IF(OFFSET(活動計画書!$E$122,$M85,)="","",OFFSET(活動計画書!$E$122,$M85,))</f>
        <v/>
      </c>
      <c r="O85" t="str">
        <f ca="1">IF(OFFSET(活動計画書!$E$122,$M85+1,)="","",OFFSET(活動計画書!$E$122,$M85+1,))</f>
        <v/>
      </c>
      <c r="P85" t="str">
        <f ca="1">IF(OFFSET(活動計画書!$K$122,$M85,)="","",OFFSET(活動計画書!$K$122,$M85,))</f>
        <v/>
      </c>
      <c r="Q85" t="str">
        <f ca="1">IF(OFFSET(活動計画書!$L$122,$M85,)="","",OFFSET(活動計画書!$L$122,$M85,))</f>
        <v/>
      </c>
      <c r="R85" t="str">
        <f ca="1">IF(OFFSET(活動計画書!$M$122,$M85,)="","",OFFSET(活動計画書!$M$122,$M85,))</f>
        <v/>
      </c>
      <c r="S85" t="str">
        <f ca="1">IF(OFFSET(活動計画書!$N$122,$M85,)="","",OFFSET(活動計画書!$N$122,$M85,))</f>
        <v/>
      </c>
      <c r="T85" t="str">
        <f ca="1">IF(OFFSET(活動計画書!$O$122,$M85,)="","",OFFSET(活動計画書!$O$122,$M85,))</f>
        <v/>
      </c>
      <c r="U85" t="str">
        <f ca="1">IF(OFFSET(活動計画書!$P$122,$M85,)="","",OFFSET(活動計画書!$P$122,$M85,))</f>
        <v/>
      </c>
      <c r="V85" t="str">
        <f ca="1">IF(OFFSET(活動計画書!$Q$122,$M85,)="","",OFFSET(活動計画書!$Q$122,$M85,))</f>
        <v/>
      </c>
      <c r="W85" t="str">
        <f ca="1">IF(OFFSET(活動計画書!$R$122,$M85,)="","",OFFSET(活動計画書!$R$122,$M85,))</f>
        <v/>
      </c>
      <c r="X85" t="str">
        <f ca="1">IF(OFFSET(活動計画書!$S$122,$M85,)="","",OFFSET(活動計画書!$S$122,$M85,))</f>
        <v/>
      </c>
      <c r="Y85" t="str">
        <f ca="1">IF(OFFSET(活動計画書!$T$122,$M85,)="","",OFFSET(活動計画書!$T$122,$M85,))</f>
        <v/>
      </c>
      <c r="Z85" t="str">
        <f ca="1">IF(OFFSET(活動計画書!$U$122,$M85,)="","",OFFSET(活動計画書!$U$122,$M85,))</f>
        <v/>
      </c>
      <c r="AA85" t="str">
        <f ca="1">IF(OFFSET(活動計画書!$V$122,$M85,)="","",OFFSET(活動計画書!$V$122,$M85,))</f>
        <v/>
      </c>
      <c r="AB85">
        <v>167</v>
      </c>
      <c r="AC85" t="str">
        <f ca="1">IF(OFFSET(活動計画書!$B$157,$AB85,)="","",OFFSET(活動計画書!$B$157,$AB85,))</f>
        <v/>
      </c>
      <c r="AD85" t="str">
        <f ca="1">IF(OFFSET(活動計画書!$D$157,$AB85,)="","",OFFSET(活動計画書!$D$157,$AB85,))</f>
        <v/>
      </c>
      <c r="AE85" t="str">
        <f ca="1">IF(OFFSET(活動計画書!$D$157,$AB85+1,)="","",OFFSET(活動計画書!$D$157,$AB85+1,))</f>
        <v/>
      </c>
      <c r="AF85" t="str">
        <f ca="1">IF(OFFSET(活動計画書!$H$157,$AB85,)="","",OFFSET(活動計画書!$H$157,$AB85,))</f>
        <v/>
      </c>
      <c r="AG85" t="str">
        <f ca="1">IF(OFFSET(活動計画書!$N$157,$AB85,)="","",OFFSET(活動計画書!$N$157,$AB85,))</f>
        <v/>
      </c>
      <c r="AH85" t="str">
        <f ca="1">IF(OFFSET(活動計画書!$P$157,$AB85,)="","",OFFSET(活動計画書!$P$157,$AB85,))</f>
        <v/>
      </c>
      <c r="AI85" t="str">
        <f ca="1">IF(OFFSET(活動計画書!$Q$157,$AB85,)="","",OFFSET(活動計画書!$Q$157,$AB85,))</f>
        <v/>
      </c>
      <c r="AJ85" t="str">
        <f ca="1">IF(OFFSET(活動計画書!$R$157,$AB85,)="","",OFFSET(活動計画書!$R$157,$AB85,))</f>
        <v/>
      </c>
      <c r="AK85" t="str">
        <f ca="1">IF(OFFSET(活動計画書!$S$157,$AB85,)="","",OFFSET(活動計画書!$S$157,$AB85,))</f>
        <v/>
      </c>
      <c r="AL85" t="str">
        <f ca="1">IF(OFFSET(活動計画書!$T$157,$AB85,)="","",OFFSET(活動計画書!$T$157,$AB85,))</f>
        <v/>
      </c>
      <c r="AM85" t="str">
        <f ca="1">IF(OFFSET(活動計画書!$U$157,$AB85,)="","",OFFSET(活動計画書!$U$157,$AB85,))</f>
        <v/>
      </c>
    </row>
    <row r="86" spans="1:39" x14ac:dyDescent="0.15">
      <c r="A86">
        <v>169</v>
      </c>
      <c r="B86" t="str">
        <f ca="1">IF(OFFSET(活動計画書!$B$7,$A86,)="","",OFFSET(活動計画書!$B$7,$A86,))</f>
        <v/>
      </c>
      <c r="C86" t="str">
        <f ca="1">IF(OFFSET(活動計画書!$C$7,$A86+1,)="","",OFFSET(活動計画書!$C$7,$A86+1,))</f>
        <v/>
      </c>
      <c r="D86" t="str">
        <f ca="1">IF(OFFSET(活動計画書!$F$7,$A86+1,)="","",OFFSET(活動計画書!$F$7,$A86+1,))</f>
        <v/>
      </c>
      <c r="E86">
        <v>169</v>
      </c>
      <c r="F86" t="str">
        <f ca="1">IF(OFFSET(活動計画書!$B$19,$E86,)="","",OFFSET(活動計画書!$B$19,$E86,))</f>
        <v/>
      </c>
      <c r="G86" t="str">
        <f ca="1">IF(OFFSET(活動計画書!$C$19,$E86+1,)="","",OFFSET(活動計画書!$C$19,$E86+1,))</f>
        <v/>
      </c>
      <c r="H86" t="str">
        <f ca="1">IF(OFFSET(活動計画書!$F$19,$E86+1,)="","",OFFSET(活動計画書!$F$19,$E86+1,))</f>
        <v/>
      </c>
      <c r="I86">
        <v>169</v>
      </c>
      <c r="J86" t="str">
        <f ca="1">IF(OFFSET(活動計画書!$B$31,$I86,)="","",OFFSET(活動計画書!$B$31,$I86,))</f>
        <v/>
      </c>
      <c r="K86" t="str">
        <f ca="1">IF(OFFSET(活動計画書!$C$31,$I86+1,)="","",OFFSET(活動計画書!$C$31,$I86+1,))</f>
        <v/>
      </c>
      <c r="L86" t="str">
        <f ca="1">IF(OFFSET(活動計画書!$F$31,$I86+1,)="","",OFFSET(活動計画書!$F$31,$I86+1,))</f>
        <v/>
      </c>
      <c r="M86">
        <v>169</v>
      </c>
      <c r="N86" t="str">
        <f ca="1">IF(OFFSET(活動計画書!$E$122,$M86,)="","",OFFSET(活動計画書!$E$122,$M86,))</f>
        <v/>
      </c>
      <c r="O86" t="str">
        <f ca="1">IF(OFFSET(活動計画書!$E$122,$M86+1,)="","",OFFSET(活動計画書!$E$122,$M86+1,))</f>
        <v/>
      </c>
      <c r="P86" t="str">
        <f ca="1">IF(OFFSET(活動計画書!$K$122,$M86,)="","",OFFSET(活動計画書!$K$122,$M86,))</f>
        <v/>
      </c>
      <c r="Q86" t="str">
        <f ca="1">IF(OFFSET(活動計画書!$L$122,$M86,)="","",OFFSET(活動計画書!$L$122,$M86,))</f>
        <v/>
      </c>
      <c r="R86" t="str">
        <f ca="1">IF(OFFSET(活動計画書!$M$122,$M86,)="","",OFFSET(活動計画書!$M$122,$M86,))</f>
        <v/>
      </c>
      <c r="S86" t="str">
        <f ca="1">IF(OFFSET(活動計画書!$N$122,$M86,)="","",OFFSET(活動計画書!$N$122,$M86,))</f>
        <v/>
      </c>
      <c r="T86" t="str">
        <f ca="1">IF(OFFSET(活動計画書!$O$122,$M86,)="","",OFFSET(活動計画書!$O$122,$M86,))</f>
        <v/>
      </c>
      <c r="U86" t="str">
        <f ca="1">IF(OFFSET(活動計画書!$P$122,$M86,)="","",OFFSET(活動計画書!$P$122,$M86,))</f>
        <v/>
      </c>
      <c r="V86" t="str">
        <f ca="1">IF(OFFSET(活動計画書!$Q$122,$M86,)="","",OFFSET(活動計画書!$Q$122,$M86,))</f>
        <v/>
      </c>
      <c r="W86" t="str">
        <f ca="1">IF(OFFSET(活動計画書!$R$122,$M86,)="","",OFFSET(活動計画書!$R$122,$M86,))</f>
        <v/>
      </c>
      <c r="X86" t="str">
        <f ca="1">IF(OFFSET(活動計画書!$S$122,$M86,)="","",OFFSET(活動計画書!$S$122,$M86,))</f>
        <v/>
      </c>
      <c r="Y86" t="str">
        <f ca="1">IF(OFFSET(活動計画書!$T$122,$M86,)="","",OFFSET(活動計画書!$T$122,$M86,))</f>
        <v/>
      </c>
      <c r="Z86" t="str">
        <f ca="1">IF(OFFSET(活動計画書!$U$122,$M86,)="","",OFFSET(活動計画書!$U$122,$M86,))</f>
        <v/>
      </c>
      <c r="AA86" t="str">
        <f ca="1">IF(OFFSET(活動計画書!$V$122,$M86,)="","",OFFSET(活動計画書!$V$122,$M86,))</f>
        <v/>
      </c>
      <c r="AB86">
        <v>169</v>
      </c>
      <c r="AC86" t="str">
        <f ca="1">IF(OFFSET(活動計画書!$B$157,$AB86,)="","",OFFSET(活動計画書!$B$157,$AB86,))</f>
        <v/>
      </c>
      <c r="AD86" t="str">
        <f ca="1">IF(OFFSET(活動計画書!$D$157,$AB86,)="","",OFFSET(活動計画書!$D$157,$AB86,))</f>
        <v/>
      </c>
      <c r="AE86" t="str">
        <f ca="1">IF(OFFSET(活動計画書!$D$157,$AB86+1,)="","",OFFSET(活動計画書!$D$157,$AB86+1,))</f>
        <v/>
      </c>
      <c r="AF86" t="str">
        <f ca="1">IF(OFFSET(活動計画書!$H$157,$AB86,)="","",OFFSET(活動計画書!$H$157,$AB86,))</f>
        <v/>
      </c>
      <c r="AG86" t="str">
        <f ca="1">IF(OFFSET(活動計画書!$N$157,$AB86,)="","",OFFSET(活動計画書!$N$157,$AB86,))</f>
        <v/>
      </c>
      <c r="AH86" t="str">
        <f ca="1">IF(OFFSET(活動計画書!$P$157,$AB86,)="","",OFFSET(活動計画書!$P$157,$AB86,))</f>
        <v/>
      </c>
      <c r="AI86" t="str">
        <f ca="1">IF(OFFSET(活動計画書!$Q$157,$AB86,)="","",OFFSET(活動計画書!$Q$157,$AB86,))</f>
        <v/>
      </c>
      <c r="AJ86" t="str">
        <f ca="1">IF(OFFSET(活動計画書!$R$157,$AB86,)="","",OFFSET(活動計画書!$R$157,$AB86,))</f>
        <v/>
      </c>
      <c r="AK86" t="str">
        <f ca="1">IF(OFFSET(活動計画書!$S$157,$AB86,)="","",OFFSET(活動計画書!$S$157,$AB86,))</f>
        <v/>
      </c>
      <c r="AL86" t="str">
        <f ca="1">IF(OFFSET(活動計画書!$T$157,$AB86,)="","",OFFSET(活動計画書!$T$157,$AB86,))</f>
        <v/>
      </c>
      <c r="AM86" t="str">
        <f ca="1">IF(OFFSET(活動計画書!$U$157,$AB86,)="","",OFFSET(活動計画書!$U$157,$AB86,))</f>
        <v/>
      </c>
    </row>
    <row r="87" spans="1:39" x14ac:dyDescent="0.15">
      <c r="A87">
        <v>171</v>
      </c>
      <c r="B87" t="str">
        <f ca="1">IF(OFFSET(活動計画書!$B$7,$A87,)="","",OFFSET(活動計画書!$B$7,$A87,))</f>
        <v/>
      </c>
      <c r="C87" t="str">
        <f ca="1">IF(OFFSET(活動計画書!$C$7,$A87+1,)="","",OFFSET(活動計画書!$C$7,$A87+1,))</f>
        <v/>
      </c>
      <c r="D87" t="str">
        <f ca="1">IF(OFFSET(活動計画書!$F$7,$A87+1,)="","",OFFSET(活動計画書!$F$7,$A87+1,))</f>
        <v/>
      </c>
      <c r="E87">
        <v>171</v>
      </c>
      <c r="F87" t="str">
        <f ca="1">IF(OFFSET(活動計画書!$B$19,$E87,)="","",OFFSET(活動計画書!$B$19,$E87,))</f>
        <v/>
      </c>
      <c r="G87" t="str">
        <f ca="1">IF(OFFSET(活動計画書!$C$19,$E87+1,)="","",OFFSET(活動計画書!$C$19,$E87+1,))</f>
        <v/>
      </c>
      <c r="H87" t="str">
        <f ca="1">IF(OFFSET(活動計画書!$F$19,$E87+1,)="","",OFFSET(活動計画書!$F$19,$E87+1,))</f>
        <v/>
      </c>
      <c r="I87">
        <v>171</v>
      </c>
      <c r="J87" t="str">
        <f ca="1">IF(OFFSET(活動計画書!$B$31,$I87,)="","",OFFSET(活動計画書!$B$31,$I87,))</f>
        <v/>
      </c>
      <c r="K87" t="str">
        <f ca="1">IF(OFFSET(活動計画書!$C$31,$I87+1,)="","",OFFSET(活動計画書!$C$31,$I87+1,))</f>
        <v/>
      </c>
      <c r="L87" t="str">
        <f ca="1">IF(OFFSET(活動計画書!$F$31,$I87+1,)="","",OFFSET(活動計画書!$F$31,$I87+1,))</f>
        <v/>
      </c>
      <c r="M87">
        <v>171</v>
      </c>
      <c r="N87" t="str">
        <f ca="1">IF(OFFSET(活動計画書!$E$122,$M87,)="","",OFFSET(活動計画書!$E$122,$M87,))</f>
        <v/>
      </c>
      <c r="O87" t="str">
        <f ca="1">IF(OFFSET(活動計画書!$E$122,$M87+1,)="","",OFFSET(活動計画書!$E$122,$M87+1,))</f>
        <v/>
      </c>
      <c r="P87" t="str">
        <f ca="1">IF(OFFSET(活動計画書!$K$122,$M87,)="","",OFFSET(活動計画書!$K$122,$M87,))</f>
        <v/>
      </c>
      <c r="Q87" t="str">
        <f ca="1">IF(OFFSET(活動計画書!$L$122,$M87,)="","",OFFSET(活動計画書!$L$122,$M87,))</f>
        <v/>
      </c>
      <c r="R87" t="str">
        <f ca="1">IF(OFFSET(活動計画書!$M$122,$M87,)="","",OFFSET(活動計画書!$M$122,$M87,))</f>
        <v/>
      </c>
      <c r="S87" t="str">
        <f ca="1">IF(OFFSET(活動計画書!$N$122,$M87,)="","",OFFSET(活動計画書!$N$122,$M87,))</f>
        <v/>
      </c>
      <c r="T87" t="str">
        <f ca="1">IF(OFFSET(活動計画書!$O$122,$M87,)="","",OFFSET(活動計画書!$O$122,$M87,))</f>
        <v/>
      </c>
      <c r="U87" t="str">
        <f ca="1">IF(OFFSET(活動計画書!$P$122,$M87,)="","",OFFSET(活動計画書!$P$122,$M87,))</f>
        <v/>
      </c>
      <c r="V87" t="str">
        <f ca="1">IF(OFFSET(活動計画書!$Q$122,$M87,)="","",OFFSET(活動計画書!$Q$122,$M87,))</f>
        <v/>
      </c>
      <c r="W87" t="str">
        <f ca="1">IF(OFFSET(活動計画書!$R$122,$M87,)="","",OFFSET(活動計画書!$R$122,$M87,))</f>
        <v/>
      </c>
      <c r="X87" t="str">
        <f ca="1">IF(OFFSET(活動計画書!$S$122,$M87,)="","",OFFSET(活動計画書!$S$122,$M87,))</f>
        <v/>
      </c>
      <c r="Y87" t="str">
        <f ca="1">IF(OFFSET(活動計画書!$T$122,$M87,)="","",OFFSET(活動計画書!$T$122,$M87,))</f>
        <v/>
      </c>
      <c r="Z87" t="str">
        <f ca="1">IF(OFFSET(活動計画書!$U$122,$M87,)="","",OFFSET(活動計画書!$U$122,$M87,))</f>
        <v/>
      </c>
      <c r="AA87" t="str">
        <f ca="1">IF(OFFSET(活動計画書!$V$122,$M87,)="","",OFFSET(活動計画書!$V$122,$M87,))</f>
        <v/>
      </c>
      <c r="AB87">
        <v>171</v>
      </c>
      <c r="AC87" t="str">
        <f ca="1">IF(OFFSET(活動計画書!$B$157,$AB87,)="","",OFFSET(活動計画書!$B$157,$AB87,))</f>
        <v/>
      </c>
      <c r="AD87" t="str">
        <f ca="1">IF(OFFSET(活動計画書!$D$157,$AB87,)="","",OFFSET(活動計画書!$D$157,$AB87,))</f>
        <v/>
      </c>
      <c r="AE87" t="str">
        <f ca="1">IF(OFFSET(活動計画書!$D$157,$AB87+1,)="","",OFFSET(活動計画書!$D$157,$AB87+1,))</f>
        <v/>
      </c>
      <c r="AF87" t="str">
        <f ca="1">IF(OFFSET(活動計画書!$H$157,$AB87,)="","",OFFSET(活動計画書!$H$157,$AB87,))</f>
        <v/>
      </c>
      <c r="AG87" t="str">
        <f ca="1">IF(OFFSET(活動計画書!$N$157,$AB87,)="","",OFFSET(活動計画書!$N$157,$AB87,))</f>
        <v/>
      </c>
      <c r="AH87" t="str">
        <f ca="1">IF(OFFSET(活動計画書!$P$157,$AB87,)="","",OFFSET(活動計画書!$P$157,$AB87,))</f>
        <v/>
      </c>
      <c r="AI87" t="str">
        <f ca="1">IF(OFFSET(活動計画書!$Q$157,$AB87,)="","",OFFSET(活動計画書!$Q$157,$AB87,))</f>
        <v/>
      </c>
      <c r="AJ87" t="str">
        <f ca="1">IF(OFFSET(活動計画書!$R$157,$AB87,)="","",OFFSET(活動計画書!$R$157,$AB87,))</f>
        <v/>
      </c>
      <c r="AK87" t="str">
        <f ca="1">IF(OFFSET(活動計画書!$S$157,$AB87,)="","",OFFSET(活動計画書!$S$157,$AB87,))</f>
        <v/>
      </c>
      <c r="AL87" t="str">
        <f ca="1">IF(OFFSET(活動計画書!$T$157,$AB87,)="","",OFFSET(活動計画書!$T$157,$AB87,))</f>
        <v/>
      </c>
      <c r="AM87" t="str">
        <f ca="1">IF(OFFSET(活動計画書!$U$157,$AB87,)="","",OFFSET(活動計画書!$U$157,$AB87,))</f>
        <v/>
      </c>
    </row>
    <row r="88" spans="1:39" x14ac:dyDescent="0.15">
      <c r="A88">
        <v>173</v>
      </c>
      <c r="B88" t="str">
        <f ca="1">IF(OFFSET(活動計画書!$B$7,$A88,)="","",OFFSET(活動計画書!$B$7,$A88,))</f>
        <v/>
      </c>
      <c r="C88" t="str">
        <f ca="1">IF(OFFSET(活動計画書!$C$7,$A88+1,)="","",OFFSET(活動計画書!$C$7,$A88+1,))</f>
        <v/>
      </c>
      <c r="D88" t="str">
        <f ca="1">IF(OFFSET(活動計画書!$F$7,$A88+1,)="","",OFFSET(活動計画書!$F$7,$A88+1,))</f>
        <v/>
      </c>
      <c r="E88">
        <v>173</v>
      </c>
      <c r="F88" t="str">
        <f ca="1">IF(OFFSET(活動計画書!$B$19,$E88,)="","",OFFSET(活動計画書!$B$19,$E88,))</f>
        <v/>
      </c>
      <c r="G88" t="str">
        <f ca="1">IF(OFFSET(活動計画書!$C$19,$E88+1,)="","",OFFSET(活動計画書!$C$19,$E88+1,))</f>
        <v/>
      </c>
      <c r="H88" t="str">
        <f ca="1">IF(OFFSET(活動計画書!$F$19,$E88+1,)="","",OFFSET(活動計画書!$F$19,$E88+1,))</f>
        <v/>
      </c>
      <c r="I88">
        <v>173</v>
      </c>
      <c r="J88" t="str">
        <f ca="1">IF(OFFSET(活動計画書!$B$31,$I88,)="","",OFFSET(活動計画書!$B$31,$I88,))</f>
        <v/>
      </c>
      <c r="K88" t="str">
        <f ca="1">IF(OFFSET(活動計画書!$C$31,$I88+1,)="","",OFFSET(活動計画書!$C$31,$I88+1,))</f>
        <v/>
      </c>
      <c r="L88" t="str">
        <f ca="1">IF(OFFSET(活動計画書!$F$31,$I88+1,)="","",OFFSET(活動計画書!$F$31,$I88+1,))</f>
        <v/>
      </c>
      <c r="M88">
        <v>173</v>
      </c>
      <c r="N88" t="str">
        <f ca="1">IF(OFFSET(活動計画書!$E$122,$M88,)="","",OFFSET(活動計画書!$E$122,$M88,))</f>
        <v/>
      </c>
      <c r="O88" t="str">
        <f ca="1">IF(OFFSET(活動計画書!$E$122,$M88+1,)="","",OFFSET(活動計画書!$E$122,$M88+1,))</f>
        <v/>
      </c>
      <c r="P88" t="str">
        <f ca="1">IF(OFFSET(活動計画書!$K$122,$M88,)="","",OFFSET(活動計画書!$K$122,$M88,))</f>
        <v/>
      </c>
      <c r="Q88" t="str">
        <f ca="1">IF(OFFSET(活動計画書!$L$122,$M88,)="","",OFFSET(活動計画書!$L$122,$M88,))</f>
        <v/>
      </c>
      <c r="R88" t="str">
        <f ca="1">IF(OFFSET(活動計画書!$M$122,$M88,)="","",OFFSET(活動計画書!$M$122,$M88,))</f>
        <v/>
      </c>
      <c r="S88" t="str">
        <f ca="1">IF(OFFSET(活動計画書!$N$122,$M88,)="","",OFFSET(活動計画書!$N$122,$M88,))</f>
        <v/>
      </c>
      <c r="T88" t="str">
        <f ca="1">IF(OFFSET(活動計画書!$O$122,$M88,)="","",OFFSET(活動計画書!$O$122,$M88,))</f>
        <v/>
      </c>
      <c r="U88" t="str">
        <f ca="1">IF(OFFSET(活動計画書!$P$122,$M88,)="","",OFFSET(活動計画書!$P$122,$M88,))</f>
        <v/>
      </c>
      <c r="V88" t="str">
        <f ca="1">IF(OFFSET(活動計画書!$Q$122,$M88,)="","",OFFSET(活動計画書!$Q$122,$M88,))</f>
        <v/>
      </c>
      <c r="W88" t="str">
        <f ca="1">IF(OFFSET(活動計画書!$R$122,$M88,)="","",OFFSET(活動計画書!$R$122,$M88,))</f>
        <v/>
      </c>
      <c r="X88" t="str">
        <f ca="1">IF(OFFSET(活動計画書!$S$122,$M88,)="","",OFFSET(活動計画書!$S$122,$M88,))</f>
        <v/>
      </c>
      <c r="Y88" t="str">
        <f ca="1">IF(OFFSET(活動計画書!$T$122,$M88,)="","",OFFSET(活動計画書!$T$122,$M88,))</f>
        <v/>
      </c>
      <c r="Z88" t="str">
        <f ca="1">IF(OFFSET(活動計画書!$U$122,$M88,)="","",OFFSET(活動計画書!$U$122,$M88,))</f>
        <v/>
      </c>
      <c r="AA88" t="str">
        <f ca="1">IF(OFFSET(活動計画書!$V$122,$M88,)="","",OFFSET(活動計画書!$V$122,$M88,))</f>
        <v/>
      </c>
      <c r="AB88">
        <v>173</v>
      </c>
      <c r="AC88" t="str">
        <f ca="1">IF(OFFSET(活動計画書!$B$157,$AB88,)="","",OFFSET(活動計画書!$B$157,$AB88,))</f>
        <v/>
      </c>
      <c r="AD88" t="str">
        <f ca="1">IF(OFFSET(活動計画書!$D$157,$AB88,)="","",OFFSET(活動計画書!$D$157,$AB88,))</f>
        <v/>
      </c>
      <c r="AE88" t="str">
        <f ca="1">IF(OFFSET(活動計画書!$D$157,$AB88+1,)="","",OFFSET(活動計画書!$D$157,$AB88+1,))</f>
        <v/>
      </c>
      <c r="AF88" t="str">
        <f ca="1">IF(OFFSET(活動計画書!$H$157,$AB88,)="","",OFFSET(活動計画書!$H$157,$AB88,))</f>
        <v/>
      </c>
      <c r="AG88" t="str">
        <f ca="1">IF(OFFSET(活動計画書!$N$157,$AB88,)="","",OFFSET(活動計画書!$N$157,$AB88,))</f>
        <v/>
      </c>
      <c r="AH88" t="str">
        <f ca="1">IF(OFFSET(活動計画書!$P$157,$AB88,)="","",OFFSET(活動計画書!$P$157,$AB88,))</f>
        <v/>
      </c>
      <c r="AI88" t="str">
        <f ca="1">IF(OFFSET(活動計画書!$Q$157,$AB88,)="","",OFFSET(活動計画書!$Q$157,$AB88,))</f>
        <v/>
      </c>
      <c r="AJ88" t="str">
        <f ca="1">IF(OFFSET(活動計画書!$R$157,$AB88,)="","",OFFSET(活動計画書!$R$157,$AB88,))</f>
        <v/>
      </c>
      <c r="AK88" t="str">
        <f ca="1">IF(OFFSET(活動計画書!$S$157,$AB88,)="","",OFFSET(活動計画書!$S$157,$AB88,))</f>
        <v/>
      </c>
      <c r="AL88" t="str">
        <f ca="1">IF(OFFSET(活動計画書!$T$157,$AB88,)="","",OFFSET(活動計画書!$T$157,$AB88,))</f>
        <v/>
      </c>
      <c r="AM88" t="str">
        <f ca="1">IF(OFFSET(活動計画書!$U$157,$AB88,)="","",OFFSET(活動計画書!$U$157,$AB88,))</f>
        <v/>
      </c>
    </row>
    <row r="89" spans="1:39" x14ac:dyDescent="0.15">
      <c r="A89">
        <v>175</v>
      </c>
      <c r="B89" t="str">
        <f ca="1">IF(OFFSET(活動計画書!$B$7,$A89,)="","",OFFSET(活動計画書!$B$7,$A89,))</f>
        <v/>
      </c>
      <c r="C89" t="str">
        <f ca="1">IF(OFFSET(活動計画書!$C$7,$A89+1,)="","",OFFSET(活動計画書!$C$7,$A89+1,))</f>
        <v/>
      </c>
      <c r="D89" t="str">
        <f ca="1">IF(OFFSET(活動計画書!$F$7,$A89+1,)="","",OFFSET(活動計画書!$F$7,$A89+1,))</f>
        <v/>
      </c>
      <c r="E89">
        <v>175</v>
      </c>
      <c r="F89" t="str">
        <f ca="1">IF(OFFSET(活動計画書!$B$19,$E89,)="","",OFFSET(活動計画書!$B$19,$E89,))</f>
        <v/>
      </c>
      <c r="G89" t="str">
        <f ca="1">IF(OFFSET(活動計画書!$C$19,$E89+1,)="","",OFFSET(活動計画書!$C$19,$E89+1,))</f>
        <v/>
      </c>
      <c r="H89" t="str">
        <f ca="1">IF(OFFSET(活動計画書!$F$19,$E89+1,)="","",OFFSET(活動計画書!$F$19,$E89+1,))</f>
        <v/>
      </c>
      <c r="I89">
        <v>175</v>
      </c>
      <c r="J89" t="str">
        <f ca="1">IF(OFFSET(活動計画書!$B$31,$I89,)="","",OFFSET(活動計画書!$B$31,$I89,))</f>
        <v/>
      </c>
      <c r="K89" t="str">
        <f ca="1">IF(OFFSET(活動計画書!$C$31,$I89+1,)="","",OFFSET(活動計画書!$C$31,$I89+1,))</f>
        <v/>
      </c>
      <c r="L89" t="str">
        <f ca="1">IF(OFFSET(活動計画書!$F$31,$I89+1,)="","",OFFSET(活動計画書!$F$31,$I89+1,))</f>
        <v/>
      </c>
      <c r="M89">
        <v>175</v>
      </c>
      <c r="N89" t="str">
        <f ca="1">IF(OFFSET(活動計画書!$E$122,$M89,)="","",OFFSET(活動計画書!$E$122,$M89,))</f>
        <v/>
      </c>
      <c r="O89" t="str">
        <f ca="1">IF(OFFSET(活動計画書!$E$122,$M89+1,)="","",OFFSET(活動計画書!$E$122,$M89+1,))</f>
        <v/>
      </c>
      <c r="P89" t="str">
        <f ca="1">IF(OFFSET(活動計画書!$K$122,$M89,)="","",OFFSET(活動計画書!$K$122,$M89,))</f>
        <v/>
      </c>
      <c r="Q89" t="str">
        <f ca="1">IF(OFFSET(活動計画書!$L$122,$M89,)="","",OFFSET(活動計画書!$L$122,$M89,))</f>
        <v/>
      </c>
      <c r="R89" t="str">
        <f ca="1">IF(OFFSET(活動計画書!$M$122,$M89,)="","",OFFSET(活動計画書!$M$122,$M89,))</f>
        <v/>
      </c>
      <c r="S89" t="str">
        <f ca="1">IF(OFFSET(活動計画書!$N$122,$M89,)="","",OFFSET(活動計画書!$N$122,$M89,))</f>
        <v/>
      </c>
      <c r="T89" t="str">
        <f ca="1">IF(OFFSET(活動計画書!$O$122,$M89,)="","",OFFSET(活動計画書!$O$122,$M89,))</f>
        <v/>
      </c>
      <c r="U89" t="str">
        <f ca="1">IF(OFFSET(活動計画書!$P$122,$M89,)="","",OFFSET(活動計画書!$P$122,$M89,))</f>
        <v/>
      </c>
      <c r="V89" t="str">
        <f ca="1">IF(OFFSET(活動計画書!$Q$122,$M89,)="","",OFFSET(活動計画書!$Q$122,$M89,))</f>
        <v/>
      </c>
      <c r="W89" t="str">
        <f ca="1">IF(OFFSET(活動計画書!$R$122,$M89,)="","",OFFSET(活動計画書!$R$122,$M89,))</f>
        <v/>
      </c>
      <c r="X89" t="str">
        <f ca="1">IF(OFFSET(活動計画書!$S$122,$M89,)="","",OFFSET(活動計画書!$S$122,$M89,))</f>
        <v/>
      </c>
      <c r="Y89" t="str">
        <f ca="1">IF(OFFSET(活動計画書!$T$122,$M89,)="","",OFFSET(活動計画書!$T$122,$M89,))</f>
        <v/>
      </c>
      <c r="Z89" t="str">
        <f ca="1">IF(OFFSET(活動計画書!$U$122,$M89,)="","",OFFSET(活動計画書!$U$122,$M89,))</f>
        <v/>
      </c>
      <c r="AA89" t="str">
        <f ca="1">IF(OFFSET(活動計画書!$V$122,$M89,)="","",OFFSET(活動計画書!$V$122,$M89,))</f>
        <v/>
      </c>
      <c r="AB89">
        <v>175</v>
      </c>
      <c r="AC89" t="str">
        <f ca="1">IF(OFFSET(活動計画書!$B$157,$AB89,)="","",OFFSET(活動計画書!$B$157,$AB89,))</f>
        <v/>
      </c>
      <c r="AD89" t="str">
        <f ca="1">IF(OFFSET(活動計画書!$D$157,$AB89,)="","",OFFSET(活動計画書!$D$157,$AB89,))</f>
        <v/>
      </c>
      <c r="AE89" t="str">
        <f ca="1">IF(OFFSET(活動計画書!$D$157,$AB89+1,)="","",OFFSET(活動計画書!$D$157,$AB89+1,))</f>
        <v/>
      </c>
      <c r="AF89" t="str">
        <f ca="1">IF(OFFSET(活動計画書!$H$157,$AB89,)="","",OFFSET(活動計画書!$H$157,$AB89,))</f>
        <v/>
      </c>
      <c r="AG89" t="str">
        <f ca="1">IF(OFFSET(活動計画書!$N$157,$AB89,)="","",OFFSET(活動計画書!$N$157,$AB89,))</f>
        <v/>
      </c>
      <c r="AH89" t="str">
        <f ca="1">IF(OFFSET(活動計画書!$P$157,$AB89,)="","",OFFSET(活動計画書!$P$157,$AB89,))</f>
        <v/>
      </c>
      <c r="AI89" t="str">
        <f ca="1">IF(OFFSET(活動計画書!$Q$157,$AB89,)="","",OFFSET(活動計画書!$Q$157,$AB89,))</f>
        <v/>
      </c>
      <c r="AJ89" t="str">
        <f ca="1">IF(OFFSET(活動計画書!$R$157,$AB89,)="","",OFFSET(活動計画書!$R$157,$AB89,))</f>
        <v/>
      </c>
      <c r="AK89" t="str">
        <f ca="1">IF(OFFSET(活動計画書!$S$157,$AB89,)="","",OFFSET(活動計画書!$S$157,$AB89,))</f>
        <v/>
      </c>
      <c r="AL89" t="str">
        <f ca="1">IF(OFFSET(活動計画書!$T$157,$AB89,)="","",OFFSET(活動計画書!$T$157,$AB89,))</f>
        <v/>
      </c>
      <c r="AM89" t="str">
        <f ca="1">IF(OFFSET(活動計画書!$U$157,$AB89,)="","",OFFSET(活動計画書!$U$157,$AB89,))</f>
        <v/>
      </c>
    </row>
    <row r="90" spans="1:39" x14ac:dyDescent="0.15">
      <c r="A90">
        <v>177</v>
      </c>
      <c r="B90" t="str">
        <f ca="1">IF(OFFSET(活動計画書!$B$7,$A90,)="","",OFFSET(活動計画書!$B$7,$A90,))</f>
        <v/>
      </c>
      <c r="C90" t="str">
        <f ca="1">IF(OFFSET(活動計画書!$C$7,$A90+1,)="","",OFFSET(活動計画書!$C$7,$A90+1,))</f>
        <v/>
      </c>
      <c r="D90" t="str">
        <f ca="1">IF(OFFSET(活動計画書!$F$7,$A90+1,)="","",OFFSET(活動計画書!$F$7,$A90+1,))</f>
        <v/>
      </c>
      <c r="E90">
        <v>177</v>
      </c>
      <c r="F90" t="str">
        <f ca="1">IF(OFFSET(活動計画書!$B$19,$E90,)="","",OFFSET(活動計画書!$B$19,$E90,))</f>
        <v/>
      </c>
      <c r="G90" t="str">
        <f ca="1">IF(OFFSET(活動計画書!$C$19,$E90+1,)="","",OFFSET(活動計画書!$C$19,$E90+1,))</f>
        <v/>
      </c>
      <c r="H90" t="str">
        <f ca="1">IF(OFFSET(活動計画書!$F$19,$E90+1,)="","",OFFSET(活動計画書!$F$19,$E90+1,))</f>
        <v/>
      </c>
      <c r="I90">
        <v>177</v>
      </c>
      <c r="J90" t="str">
        <f ca="1">IF(OFFSET(活動計画書!$B$31,$I90,)="","",OFFSET(活動計画書!$B$31,$I90,))</f>
        <v/>
      </c>
      <c r="K90" t="str">
        <f ca="1">IF(OFFSET(活動計画書!$C$31,$I90+1,)="","",OFFSET(活動計画書!$C$31,$I90+1,))</f>
        <v/>
      </c>
      <c r="L90" t="str">
        <f ca="1">IF(OFFSET(活動計画書!$F$31,$I90+1,)="","",OFFSET(活動計画書!$F$31,$I90+1,))</f>
        <v/>
      </c>
      <c r="M90">
        <v>177</v>
      </c>
      <c r="N90" t="str">
        <f ca="1">IF(OFFSET(活動計画書!$E$122,$M90,)="","",OFFSET(活動計画書!$E$122,$M90,))</f>
        <v/>
      </c>
      <c r="O90" t="str">
        <f ca="1">IF(OFFSET(活動計画書!$E$122,$M90+1,)="","",OFFSET(活動計画書!$E$122,$M90+1,))</f>
        <v/>
      </c>
      <c r="P90" t="str">
        <f ca="1">IF(OFFSET(活動計画書!$K$122,$M90,)="","",OFFSET(活動計画書!$K$122,$M90,))</f>
        <v/>
      </c>
      <c r="Q90" t="str">
        <f ca="1">IF(OFFSET(活動計画書!$L$122,$M90,)="","",OFFSET(活動計画書!$L$122,$M90,))</f>
        <v/>
      </c>
      <c r="R90" t="str">
        <f ca="1">IF(OFFSET(活動計画書!$M$122,$M90,)="","",OFFSET(活動計画書!$M$122,$M90,))</f>
        <v/>
      </c>
      <c r="S90" t="str">
        <f ca="1">IF(OFFSET(活動計画書!$N$122,$M90,)="","",OFFSET(活動計画書!$N$122,$M90,))</f>
        <v/>
      </c>
      <c r="T90" t="str">
        <f ca="1">IF(OFFSET(活動計画書!$O$122,$M90,)="","",OFFSET(活動計画書!$O$122,$M90,))</f>
        <v/>
      </c>
      <c r="U90" t="str">
        <f ca="1">IF(OFFSET(活動計画書!$P$122,$M90,)="","",OFFSET(活動計画書!$P$122,$M90,))</f>
        <v/>
      </c>
      <c r="V90" t="str">
        <f ca="1">IF(OFFSET(活動計画書!$Q$122,$M90,)="","",OFFSET(活動計画書!$Q$122,$M90,))</f>
        <v/>
      </c>
      <c r="W90" t="str">
        <f ca="1">IF(OFFSET(活動計画書!$R$122,$M90,)="","",OFFSET(活動計画書!$R$122,$M90,))</f>
        <v/>
      </c>
      <c r="X90" t="str">
        <f ca="1">IF(OFFSET(活動計画書!$S$122,$M90,)="","",OFFSET(活動計画書!$S$122,$M90,))</f>
        <v/>
      </c>
      <c r="Y90" t="str">
        <f ca="1">IF(OFFSET(活動計画書!$T$122,$M90,)="","",OFFSET(活動計画書!$T$122,$M90,))</f>
        <v/>
      </c>
      <c r="Z90" t="str">
        <f ca="1">IF(OFFSET(活動計画書!$U$122,$M90,)="","",OFFSET(活動計画書!$U$122,$M90,))</f>
        <v/>
      </c>
      <c r="AA90" t="str">
        <f ca="1">IF(OFFSET(活動計画書!$V$122,$M90,)="","",OFFSET(活動計画書!$V$122,$M90,))</f>
        <v/>
      </c>
      <c r="AB90">
        <v>177</v>
      </c>
      <c r="AC90" t="str">
        <f ca="1">IF(OFFSET(活動計画書!$B$157,$AB90,)="","",OFFSET(活動計画書!$B$157,$AB90,))</f>
        <v/>
      </c>
      <c r="AD90" t="str">
        <f ca="1">IF(OFFSET(活動計画書!$D$157,$AB90,)="","",OFFSET(活動計画書!$D$157,$AB90,))</f>
        <v/>
      </c>
      <c r="AE90" t="str">
        <f ca="1">IF(OFFSET(活動計画書!$D$157,$AB90+1,)="","",OFFSET(活動計画書!$D$157,$AB90+1,))</f>
        <v/>
      </c>
      <c r="AF90" t="str">
        <f ca="1">IF(OFFSET(活動計画書!$H$157,$AB90,)="","",OFFSET(活動計画書!$H$157,$AB90,))</f>
        <v/>
      </c>
      <c r="AG90" t="str">
        <f ca="1">IF(OFFSET(活動計画書!$N$157,$AB90,)="","",OFFSET(活動計画書!$N$157,$AB90,))</f>
        <v/>
      </c>
      <c r="AH90" t="str">
        <f ca="1">IF(OFFSET(活動計画書!$P$157,$AB90,)="","",OFFSET(活動計画書!$P$157,$AB90,))</f>
        <v/>
      </c>
      <c r="AI90" t="str">
        <f ca="1">IF(OFFSET(活動計画書!$Q$157,$AB90,)="","",OFFSET(活動計画書!$Q$157,$AB90,))</f>
        <v/>
      </c>
      <c r="AJ90" t="str">
        <f ca="1">IF(OFFSET(活動計画書!$R$157,$AB90,)="","",OFFSET(活動計画書!$R$157,$AB90,))</f>
        <v/>
      </c>
      <c r="AK90" t="str">
        <f ca="1">IF(OFFSET(活動計画書!$S$157,$AB90,)="","",OFFSET(活動計画書!$S$157,$AB90,))</f>
        <v/>
      </c>
      <c r="AL90" t="str">
        <f ca="1">IF(OFFSET(活動計画書!$T$157,$AB90,)="","",OFFSET(活動計画書!$T$157,$AB90,))</f>
        <v/>
      </c>
      <c r="AM90" t="str">
        <f ca="1">IF(OFFSET(活動計画書!$U$157,$AB90,)="","",OFFSET(活動計画書!$U$157,$AB90,))</f>
        <v/>
      </c>
    </row>
    <row r="91" spans="1:39" x14ac:dyDescent="0.15">
      <c r="A91">
        <v>179</v>
      </c>
      <c r="B91" t="str">
        <f ca="1">IF(OFFSET(活動計画書!$B$7,$A91,)="","",OFFSET(活動計画書!$B$7,$A91,))</f>
        <v/>
      </c>
      <c r="C91" t="str">
        <f ca="1">IF(OFFSET(活動計画書!$C$7,$A91+1,)="","",OFFSET(活動計画書!$C$7,$A91+1,))</f>
        <v/>
      </c>
      <c r="D91" t="str">
        <f ca="1">IF(OFFSET(活動計画書!$F$7,$A91+1,)="","",OFFSET(活動計画書!$F$7,$A91+1,))</f>
        <v/>
      </c>
      <c r="E91">
        <v>179</v>
      </c>
      <c r="F91" t="str">
        <f ca="1">IF(OFFSET(活動計画書!$B$19,$E91,)="","",OFFSET(活動計画書!$B$19,$E91,))</f>
        <v/>
      </c>
      <c r="G91" t="str">
        <f ca="1">IF(OFFSET(活動計画書!$C$19,$E91+1,)="","",OFFSET(活動計画書!$C$19,$E91+1,))</f>
        <v/>
      </c>
      <c r="H91" t="str">
        <f ca="1">IF(OFFSET(活動計画書!$F$19,$E91+1,)="","",OFFSET(活動計画書!$F$19,$E91+1,))</f>
        <v/>
      </c>
      <c r="I91">
        <v>179</v>
      </c>
      <c r="J91" t="str">
        <f ca="1">IF(OFFSET(活動計画書!$B$31,$I91,)="","",OFFSET(活動計画書!$B$31,$I91,))</f>
        <v/>
      </c>
      <c r="K91" t="str">
        <f ca="1">IF(OFFSET(活動計画書!$C$31,$I91+1,)="","",OFFSET(活動計画書!$C$31,$I91+1,))</f>
        <v/>
      </c>
      <c r="L91" t="str">
        <f ca="1">IF(OFFSET(活動計画書!$F$31,$I91+1,)="","",OFFSET(活動計画書!$F$31,$I91+1,))</f>
        <v/>
      </c>
      <c r="M91">
        <v>179</v>
      </c>
      <c r="N91" t="str">
        <f ca="1">IF(OFFSET(活動計画書!$E$122,$M91,)="","",OFFSET(活動計画書!$E$122,$M91,))</f>
        <v/>
      </c>
      <c r="O91" t="str">
        <f ca="1">IF(OFFSET(活動計画書!$E$122,$M91+1,)="","",OFFSET(活動計画書!$E$122,$M91+1,))</f>
        <v/>
      </c>
      <c r="P91" t="str">
        <f ca="1">IF(OFFSET(活動計画書!$K$122,$M91,)="","",OFFSET(活動計画書!$K$122,$M91,))</f>
        <v/>
      </c>
      <c r="Q91" t="str">
        <f ca="1">IF(OFFSET(活動計画書!$L$122,$M91,)="","",OFFSET(活動計画書!$L$122,$M91,))</f>
        <v/>
      </c>
      <c r="R91" t="str">
        <f ca="1">IF(OFFSET(活動計画書!$M$122,$M91,)="","",OFFSET(活動計画書!$M$122,$M91,))</f>
        <v/>
      </c>
      <c r="S91" t="str">
        <f ca="1">IF(OFFSET(活動計画書!$N$122,$M91,)="","",OFFSET(活動計画書!$N$122,$M91,))</f>
        <v/>
      </c>
      <c r="T91" t="str">
        <f ca="1">IF(OFFSET(活動計画書!$O$122,$M91,)="","",OFFSET(活動計画書!$O$122,$M91,))</f>
        <v/>
      </c>
      <c r="U91" t="str">
        <f ca="1">IF(OFFSET(活動計画書!$P$122,$M91,)="","",OFFSET(活動計画書!$P$122,$M91,))</f>
        <v/>
      </c>
      <c r="V91" t="str">
        <f ca="1">IF(OFFSET(活動計画書!$Q$122,$M91,)="","",OFFSET(活動計画書!$Q$122,$M91,))</f>
        <v/>
      </c>
      <c r="W91" t="str">
        <f ca="1">IF(OFFSET(活動計画書!$R$122,$M91,)="","",OFFSET(活動計画書!$R$122,$M91,))</f>
        <v/>
      </c>
      <c r="X91" t="str">
        <f ca="1">IF(OFFSET(活動計画書!$S$122,$M91,)="","",OFFSET(活動計画書!$S$122,$M91,))</f>
        <v/>
      </c>
      <c r="Y91" t="str">
        <f ca="1">IF(OFFSET(活動計画書!$T$122,$M91,)="","",OFFSET(活動計画書!$T$122,$M91,))</f>
        <v/>
      </c>
      <c r="Z91" t="str">
        <f ca="1">IF(OFFSET(活動計画書!$U$122,$M91,)="","",OFFSET(活動計画書!$U$122,$M91,))</f>
        <v/>
      </c>
      <c r="AA91" t="str">
        <f ca="1">IF(OFFSET(活動計画書!$V$122,$M91,)="","",OFFSET(活動計画書!$V$122,$M91,))</f>
        <v/>
      </c>
      <c r="AB91">
        <v>179</v>
      </c>
      <c r="AC91" t="str">
        <f ca="1">IF(OFFSET(活動計画書!$B$157,$AB91,)="","",OFFSET(活動計画書!$B$157,$AB91,))</f>
        <v/>
      </c>
      <c r="AD91" t="str">
        <f ca="1">IF(OFFSET(活動計画書!$D$157,$AB91,)="","",OFFSET(活動計画書!$D$157,$AB91,))</f>
        <v/>
      </c>
      <c r="AE91" t="str">
        <f ca="1">IF(OFFSET(活動計画書!$D$157,$AB91+1,)="","",OFFSET(活動計画書!$D$157,$AB91+1,))</f>
        <v/>
      </c>
      <c r="AF91" t="str">
        <f ca="1">IF(OFFSET(活動計画書!$H$157,$AB91,)="","",OFFSET(活動計画書!$H$157,$AB91,))</f>
        <v/>
      </c>
      <c r="AG91" t="str">
        <f ca="1">IF(OFFSET(活動計画書!$N$157,$AB91,)="","",OFFSET(活動計画書!$N$157,$AB91,))</f>
        <v/>
      </c>
      <c r="AH91" t="str">
        <f ca="1">IF(OFFSET(活動計画書!$P$157,$AB91,)="","",OFFSET(活動計画書!$P$157,$AB91,))</f>
        <v/>
      </c>
      <c r="AI91" t="str">
        <f ca="1">IF(OFFSET(活動計画書!$Q$157,$AB91,)="","",OFFSET(活動計画書!$Q$157,$AB91,))</f>
        <v/>
      </c>
      <c r="AJ91" t="str">
        <f ca="1">IF(OFFSET(活動計画書!$R$157,$AB91,)="","",OFFSET(活動計画書!$R$157,$AB91,))</f>
        <v/>
      </c>
      <c r="AK91" t="str">
        <f ca="1">IF(OFFSET(活動計画書!$S$157,$AB91,)="","",OFFSET(活動計画書!$S$157,$AB91,))</f>
        <v/>
      </c>
      <c r="AL91" t="str">
        <f ca="1">IF(OFFSET(活動計画書!$T$157,$AB91,)="","",OFFSET(活動計画書!$T$157,$AB91,))</f>
        <v/>
      </c>
      <c r="AM91" t="str">
        <f ca="1">IF(OFFSET(活動計画書!$U$157,$AB91,)="","",OFFSET(活動計画書!$U$157,$AB91,))</f>
        <v/>
      </c>
    </row>
    <row r="92" spans="1:39" x14ac:dyDescent="0.15">
      <c r="A92">
        <v>181</v>
      </c>
      <c r="B92" t="str">
        <f ca="1">IF(OFFSET(活動計画書!$B$7,$A92,)="","",OFFSET(活動計画書!$B$7,$A92,))</f>
        <v/>
      </c>
      <c r="C92" t="str">
        <f ca="1">IF(OFFSET(活動計画書!$C$7,$A92+1,)="","",OFFSET(活動計画書!$C$7,$A92+1,))</f>
        <v/>
      </c>
      <c r="D92" t="str">
        <f ca="1">IF(OFFSET(活動計画書!$F$7,$A92+1,)="","",OFFSET(活動計画書!$F$7,$A92+1,))</f>
        <v/>
      </c>
      <c r="E92">
        <v>181</v>
      </c>
      <c r="F92" t="str">
        <f ca="1">IF(OFFSET(活動計画書!$B$19,$E92,)="","",OFFSET(活動計画書!$B$19,$E92,))</f>
        <v/>
      </c>
      <c r="G92" t="str">
        <f ca="1">IF(OFFSET(活動計画書!$C$19,$E92+1,)="","",OFFSET(活動計画書!$C$19,$E92+1,))</f>
        <v/>
      </c>
      <c r="H92" t="str">
        <f ca="1">IF(OFFSET(活動計画書!$F$19,$E92+1,)="","",OFFSET(活動計画書!$F$19,$E92+1,))</f>
        <v/>
      </c>
      <c r="I92">
        <v>181</v>
      </c>
      <c r="J92" t="str">
        <f ca="1">IF(OFFSET(活動計画書!$B$31,$I92,)="","",OFFSET(活動計画書!$B$31,$I92,))</f>
        <v/>
      </c>
      <c r="K92" t="str">
        <f ca="1">IF(OFFSET(活動計画書!$C$31,$I92+1,)="","",OFFSET(活動計画書!$C$31,$I92+1,))</f>
        <v/>
      </c>
      <c r="L92" t="str">
        <f ca="1">IF(OFFSET(活動計画書!$F$31,$I92+1,)="","",OFFSET(活動計画書!$F$31,$I92+1,))</f>
        <v/>
      </c>
      <c r="M92">
        <v>181</v>
      </c>
      <c r="N92" t="str">
        <f ca="1">IF(OFFSET(活動計画書!$E$122,$M92,)="","",OFFSET(活動計画書!$E$122,$M92,))</f>
        <v/>
      </c>
      <c r="O92" t="str">
        <f ca="1">IF(OFFSET(活動計画書!$E$122,$M92+1,)="","",OFFSET(活動計画書!$E$122,$M92+1,))</f>
        <v/>
      </c>
      <c r="P92" t="str">
        <f ca="1">IF(OFFSET(活動計画書!$K$122,$M92,)="","",OFFSET(活動計画書!$K$122,$M92,))</f>
        <v/>
      </c>
      <c r="Q92" t="str">
        <f ca="1">IF(OFFSET(活動計画書!$L$122,$M92,)="","",OFFSET(活動計画書!$L$122,$M92,))</f>
        <v/>
      </c>
      <c r="R92" t="str">
        <f ca="1">IF(OFFSET(活動計画書!$M$122,$M92,)="","",OFFSET(活動計画書!$M$122,$M92,))</f>
        <v/>
      </c>
      <c r="S92" t="str">
        <f ca="1">IF(OFFSET(活動計画書!$N$122,$M92,)="","",OFFSET(活動計画書!$N$122,$M92,))</f>
        <v/>
      </c>
      <c r="T92" t="str">
        <f ca="1">IF(OFFSET(活動計画書!$O$122,$M92,)="","",OFFSET(活動計画書!$O$122,$M92,))</f>
        <v/>
      </c>
      <c r="U92" t="str">
        <f ca="1">IF(OFFSET(活動計画書!$P$122,$M92,)="","",OFFSET(活動計画書!$P$122,$M92,))</f>
        <v/>
      </c>
      <c r="V92" t="str">
        <f ca="1">IF(OFFSET(活動計画書!$Q$122,$M92,)="","",OFFSET(活動計画書!$Q$122,$M92,))</f>
        <v/>
      </c>
      <c r="W92" t="str">
        <f ca="1">IF(OFFSET(活動計画書!$R$122,$M92,)="","",OFFSET(活動計画書!$R$122,$M92,))</f>
        <v/>
      </c>
      <c r="X92" t="str">
        <f ca="1">IF(OFFSET(活動計画書!$S$122,$M92,)="","",OFFSET(活動計画書!$S$122,$M92,))</f>
        <v/>
      </c>
      <c r="Y92" t="str">
        <f ca="1">IF(OFFSET(活動計画書!$T$122,$M92,)="","",OFFSET(活動計画書!$T$122,$M92,))</f>
        <v/>
      </c>
      <c r="Z92" t="str">
        <f ca="1">IF(OFFSET(活動計画書!$U$122,$M92,)="","",OFFSET(活動計画書!$U$122,$M92,))</f>
        <v/>
      </c>
      <c r="AA92" t="str">
        <f ca="1">IF(OFFSET(活動計画書!$V$122,$M92,)="","",OFFSET(活動計画書!$V$122,$M92,))</f>
        <v/>
      </c>
      <c r="AB92">
        <v>181</v>
      </c>
      <c r="AC92" t="str">
        <f ca="1">IF(OFFSET(活動計画書!$B$157,$AB92,)="","",OFFSET(活動計画書!$B$157,$AB92,))</f>
        <v/>
      </c>
      <c r="AD92" t="str">
        <f ca="1">IF(OFFSET(活動計画書!$D$157,$AB92,)="","",OFFSET(活動計画書!$D$157,$AB92,))</f>
        <v/>
      </c>
      <c r="AE92" t="str">
        <f ca="1">IF(OFFSET(活動計画書!$D$157,$AB92+1,)="","",OFFSET(活動計画書!$D$157,$AB92+1,))</f>
        <v/>
      </c>
      <c r="AF92" t="str">
        <f ca="1">IF(OFFSET(活動計画書!$H$157,$AB92,)="","",OFFSET(活動計画書!$H$157,$AB92,))</f>
        <v/>
      </c>
      <c r="AG92" t="str">
        <f ca="1">IF(OFFSET(活動計画書!$N$157,$AB92,)="","",OFFSET(活動計画書!$N$157,$AB92,))</f>
        <v/>
      </c>
      <c r="AH92" t="str">
        <f ca="1">IF(OFFSET(活動計画書!$P$157,$AB92,)="","",OFFSET(活動計画書!$P$157,$AB92,))</f>
        <v/>
      </c>
      <c r="AI92" t="str">
        <f ca="1">IF(OFFSET(活動計画書!$Q$157,$AB92,)="","",OFFSET(活動計画書!$Q$157,$AB92,))</f>
        <v/>
      </c>
      <c r="AJ92" t="str">
        <f ca="1">IF(OFFSET(活動計画書!$R$157,$AB92,)="","",OFFSET(活動計画書!$R$157,$AB92,))</f>
        <v/>
      </c>
      <c r="AK92" t="str">
        <f ca="1">IF(OFFSET(活動計画書!$S$157,$AB92,)="","",OFFSET(活動計画書!$S$157,$AB92,))</f>
        <v/>
      </c>
      <c r="AL92" t="str">
        <f ca="1">IF(OFFSET(活動計画書!$T$157,$AB92,)="","",OFFSET(活動計画書!$T$157,$AB92,))</f>
        <v/>
      </c>
      <c r="AM92" t="str">
        <f ca="1">IF(OFFSET(活動計画書!$U$157,$AB92,)="","",OFFSET(活動計画書!$U$157,$AB92,))</f>
        <v/>
      </c>
    </row>
    <row r="93" spans="1:39" x14ac:dyDescent="0.15">
      <c r="A93">
        <v>183</v>
      </c>
      <c r="B93" t="str">
        <f ca="1">IF(OFFSET(活動計画書!$B$7,$A93,)="","",OFFSET(活動計画書!$B$7,$A93,))</f>
        <v/>
      </c>
      <c r="C93" t="str">
        <f ca="1">IF(OFFSET(活動計画書!$C$7,$A93+1,)="","",OFFSET(活動計画書!$C$7,$A93+1,))</f>
        <v/>
      </c>
      <c r="D93" t="str">
        <f ca="1">IF(OFFSET(活動計画書!$F$7,$A93+1,)="","",OFFSET(活動計画書!$F$7,$A93+1,))</f>
        <v/>
      </c>
      <c r="E93">
        <v>183</v>
      </c>
      <c r="F93" t="str">
        <f ca="1">IF(OFFSET(活動計画書!$B$19,$E93,)="","",OFFSET(活動計画書!$B$19,$E93,))</f>
        <v/>
      </c>
      <c r="G93" t="str">
        <f ca="1">IF(OFFSET(活動計画書!$C$19,$E93+1,)="","",OFFSET(活動計画書!$C$19,$E93+1,))</f>
        <v/>
      </c>
      <c r="H93" t="str">
        <f ca="1">IF(OFFSET(活動計画書!$F$19,$E93+1,)="","",OFFSET(活動計画書!$F$19,$E93+1,))</f>
        <v/>
      </c>
      <c r="I93">
        <v>183</v>
      </c>
      <c r="J93" t="str">
        <f ca="1">IF(OFFSET(活動計画書!$B$31,$I93,)="","",OFFSET(活動計画書!$B$31,$I93,))</f>
        <v/>
      </c>
      <c r="K93" t="str">
        <f ca="1">IF(OFFSET(活動計画書!$C$31,$I93+1,)="","",OFFSET(活動計画書!$C$31,$I93+1,))</f>
        <v/>
      </c>
      <c r="L93" t="str">
        <f ca="1">IF(OFFSET(活動計画書!$F$31,$I93+1,)="","",OFFSET(活動計画書!$F$31,$I93+1,))</f>
        <v/>
      </c>
      <c r="M93">
        <v>183</v>
      </c>
      <c r="N93" t="str">
        <f ca="1">IF(OFFSET(活動計画書!$E$122,$M93,)="","",OFFSET(活動計画書!$E$122,$M93,))</f>
        <v/>
      </c>
      <c r="O93" t="str">
        <f ca="1">IF(OFFSET(活動計画書!$E$122,$M93+1,)="","",OFFSET(活動計画書!$E$122,$M93+1,))</f>
        <v/>
      </c>
      <c r="P93" t="str">
        <f ca="1">IF(OFFSET(活動計画書!$K$122,$M93,)="","",OFFSET(活動計画書!$K$122,$M93,))</f>
        <v/>
      </c>
      <c r="Q93" t="str">
        <f ca="1">IF(OFFSET(活動計画書!$L$122,$M93,)="","",OFFSET(活動計画書!$L$122,$M93,))</f>
        <v/>
      </c>
      <c r="R93" t="str">
        <f ca="1">IF(OFFSET(活動計画書!$M$122,$M93,)="","",OFFSET(活動計画書!$M$122,$M93,))</f>
        <v/>
      </c>
      <c r="S93" t="str">
        <f ca="1">IF(OFFSET(活動計画書!$N$122,$M93,)="","",OFFSET(活動計画書!$N$122,$M93,))</f>
        <v/>
      </c>
      <c r="T93" t="str">
        <f ca="1">IF(OFFSET(活動計画書!$O$122,$M93,)="","",OFFSET(活動計画書!$O$122,$M93,))</f>
        <v/>
      </c>
      <c r="U93" t="str">
        <f ca="1">IF(OFFSET(活動計画書!$P$122,$M93,)="","",OFFSET(活動計画書!$P$122,$M93,))</f>
        <v/>
      </c>
      <c r="V93" t="str">
        <f ca="1">IF(OFFSET(活動計画書!$Q$122,$M93,)="","",OFFSET(活動計画書!$Q$122,$M93,))</f>
        <v/>
      </c>
      <c r="W93" t="str">
        <f ca="1">IF(OFFSET(活動計画書!$R$122,$M93,)="","",OFFSET(活動計画書!$R$122,$M93,))</f>
        <v/>
      </c>
      <c r="X93" t="str">
        <f ca="1">IF(OFFSET(活動計画書!$S$122,$M93,)="","",OFFSET(活動計画書!$S$122,$M93,))</f>
        <v/>
      </c>
      <c r="Y93" t="str">
        <f ca="1">IF(OFFSET(活動計画書!$T$122,$M93,)="","",OFFSET(活動計画書!$T$122,$M93,))</f>
        <v/>
      </c>
      <c r="Z93" t="str">
        <f ca="1">IF(OFFSET(活動計画書!$U$122,$M93,)="","",OFFSET(活動計画書!$U$122,$M93,))</f>
        <v/>
      </c>
      <c r="AA93" t="str">
        <f ca="1">IF(OFFSET(活動計画書!$V$122,$M93,)="","",OFFSET(活動計画書!$V$122,$M93,))</f>
        <v/>
      </c>
      <c r="AB93">
        <v>183</v>
      </c>
      <c r="AC93" t="str">
        <f ca="1">IF(OFFSET(活動計画書!$B$157,$AB93,)="","",OFFSET(活動計画書!$B$157,$AB93,))</f>
        <v/>
      </c>
      <c r="AD93" t="str">
        <f ca="1">IF(OFFSET(活動計画書!$D$157,$AB93,)="","",OFFSET(活動計画書!$D$157,$AB93,))</f>
        <v/>
      </c>
      <c r="AE93" t="str">
        <f ca="1">IF(OFFSET(活動計画書!$D$157,$AB93+1,)="","",OFFSET(活動計画書!$D$157,$AB93+1,))</f>
        <v/>
      </c>
      <c r="AF93" t="str">
        <f ca="1">IF(OFFSET(活動計画書!$H$157,$AB93,)="","",OFFSET(活動計画書!$H$157,$AB93,))</f>
        <v/>
      </c>
      <c r="AG93" t="str">
        <f ca="1">IF(OFFSET(活動計画書!$N$157,$AB93,)="","",OFFSET(活動計画書!$N$157,$AB93,))</f>
        <v/>
      </c>
      <c r="AH93" t="str">
        <f ca="1">IF(OFFSET(活動計画書!$P$157,$AB93,)="","",OFFSET(活動計画書!$P$157,$AB93,))</f>
        <v/>
      </c>
      <c r="AI93" t="str">
        <f ca="1">IF(OFFSET(活動計画書!$Q$157,$AB93,)="","",OFFSET(活動計画書!$Q$157,$AB93,))</f>
        <v/>
      </c>
      <c r="AJ93" t="str">
        <f ca="1">IF(OFFSET(活動計画書!$R$157,$AB93,)="","",OFFSET(活動計画書!$R$157,$AB93,))</f>
        <v/>
      </c>
      <c r="AK93" t="str">
        <f ca="1">IF(OFFSET(活動計画書!$S$157,$AB93,)="","",OFFSET(活動計画書!$S$157,$AB93,))</f>
        <v/>
      </c>
      <c r="AL93" t="str">
        <f ca="1">IF(OFFSET(活動計画書!$T$157,$AB93,)="","",OFFSET(活動計画書!$T$157,$AB93,))</f>
        <v/>
      </c>
      <c r="AM93" t="str">
        <f ca="1">IF(OFFSET(活動計画書!$U$157,$AB93,)="","",OFFSET(活動計画書!$U$157,$AB93,))</f>
        <v/>
      </c>
    </row>
    <row r="94" spans="1:39" x14ac:dyDescent="0.15">
      <c r="A94">
        <v>185</v>
      </c>
      <c r="B94" t="str">
        <f ca="1">IF(OFFSET(活動計画書!$B$7,$A94,)="","",OFFSET(活動計画書!$B$7,$A94,))</f>
        <v/>
      </c>
      <c r="C94" t="str">
        <f ca="1">IF(OFFSET(活動計画書!$C$7,$A94+1,)="","",OFFSET(活動計画書!$C$7,$A94+1,))</f>
        <v/>
      </c>
      <c r="D94" t="str">
        <f ca="1">IF(OFFSET(活動計画書!$F$7,$A94+1,)="","",OFFSET(活動計画書!$F$7,$A94+1,))</f>
        <v/>
      </c>
      <c r="E94">
        <v>185</v>
      </c>
      <c r="F94" t="str">
        <f ca="1">IF(OFFSET(活動計画書!$B$19,$E94,)="","",OFFSET(活動計画書!$B$19,$E94,))</f>
        <v/>
      </c>
      <c r="G94" t="str">
        <f ca="1">IF(OFFSET(活動計画書!$C$19,$E94+1,)="","",OFFSET(活動計画書!$C$19,$E94+1,))</f>
        <v/>
      </c>
      <c r="H94" t="str">
        <f ca="1">IF(OFFSET(活動計画書!$F$19,$E94+1,)="","",OFFSET(活動計画書!$F$19,$E94+1,))</f>
        <v/>
      </c>
      <c r="I94">
        <v>185</v>
      </c>
      <c r="J94" t="str">
        <f ca="1">IF(OFFSET(活動計画書!$B$31,$I94,)="","",OFFSET(活動計画書!$B$31,$I94,))</f>
        <v/>
      </c>
      <c r="K94" t="str">
        <f ca="1">IF(OFFSET(活動計画書!$C$31,$I94+1,)="","",OFFSET(活動計画書!$C$31,$I94+1,))</f>
        <v/>
      </c>
      <c r="L94" t="str">
        <f ca="1">IF(OFFSET(活動計画書!$F$31,$I94+1,)="","",OFFSET(活動計画書!$F$31,$I94+1,))</f>
        <v/>
      </c>
      <c r="M94">
        <v>185</v>
      </c>
      <c r="N94" t="str">
        <f ca="1">IF(OFFSET(活動計画書!$E$122,$M94,)="","",OFFSET(活動計画書!$E$122,$M94,))</f>
        <v/>
      </c>
      <c r="O94" t="str">
        <f ca="1">IF(OFFSET(活動計画書!$E$122,$M94+1,)="","",OFFSET(活動計画書!$E$122,$M94+1,))</f>
        <v/>
      </c>
      <c r="P94" t="str">
        <f ca="1">IF(OFFSET(活動計画書!$K$122,$M94,)="","",OFFSET(活動計画書!$K$122,$M94,))</f>
        <v/>
      </c>
      <c r="Q94" t="str">
        <f ca="1">IF(OFFSET(活動計画書!$L$122,$M94,)="","",OFFSET(活動計画書!$L$122,$M94,))</f>
        <v/>
      </c>
      <c r="R94" t="str">
        <f ca="1">IF(OFFSET(活動計画書!$M$122,$M94,)="","",OFFSET(活動計画書!$M$122,$M94,))</f>
        <v/>
      </c>
      <c r="S94" t="str">
        <f ca="1">IF(OFFSET(活動計画書!$N$122,$M94,)="","",OFFSET(活動計画書!$N$122,$M94,))</f>
        <v/>
      </c>
      <c r="T94" t="str">
        <f ca="1">IF(OFFSET(活動計画書!$O$122,$M94,)="","",OFFSET(活動計画書!$O$122,$M94,))</f>
        <v/>
      </c>
      <c r="U94" t="str">
        <f ca="1">IF(OFFSET(活動計画書!$P$122,$M94,)="","",OFFSET(活動計画書!$P$122,$M94,))</f>
        <v/>
      </c>
      <c r="V94" t="str">
        <f ca="1">IF(OFFSET(活動計画書!$Q$122,$M94,)="","",OFFSET(活動計画書!$Q$122,$M94,))</f>
        <v/>
      </c>
      <c r="W94" t="str">
        <f ca="1">IF(OFFSET(活動計画書!$R$122,$M94,)="","",OFFSET(活動計画書!$R$122,$M94,))</f>
        <v/>
      </c>
      <c r="X94" t="str">
        <f ca="1">IF(OFFSET(活動計画書!$S$122,$M94,)="","",OFFSET(活動計画書!$S$122,$M94,))</f>
        <v/>
      </c>
      <c r="Y94" t="str">
        <f ca="1">IF(OFFSET(活動計画書!$T$122,$M94,)="","",OFFSET(活動計画書!$T$122,$M94,))</f>
        <v/>
      </c>
      <c r="Z94" t="str">
        <f ca="1">IF(OFFSET(活動計画書!$U$122,$M94,)="","",OFFSET(活動計画書!$U$122,$M94,))</f>
        <v/>
      </c>
      <c r="AA94" t="str">
        <f ca="1">IF(OFFSET(活動計画書!$V$122,$M94,)="","",OFFSET(活動計画書!$V$122,$M94,))</f>
        <v/>
      </c>
      <c r="AB94">
        <v>185</v>
      </c>
      <c r="AC94" t="str">
        <f ca="1">IF(OFFSET(活動計画書!$B$157,$AB94,)="","",OFFSET(活動計画書!$B$157,$AB94,))</f>
        <v/>
      </c>
      <c r="AD94" t="str">
        <f ca="1">IF(OFFSET(活動計画書!$D$157,$AB94,)="","",OFFSET(活動計画書!$D$157,$AB94,))</f>
        <v/>
      </c>
      <c r="AE94" t="str">
        <f ca="1">IF(OFFSET(活動計画書!$D$157,$AB94+1,)="","",OFFSET(活動計画書!$D$157,$AB94+1,))</f>
        <v/>
      </c>
      <c r="AF94" t="str">
        <f ca="1">IF(OFFSET(活動計画書!$H$157,$AB94,)="","",OFFSET(活動計画書!$H$157,$AB94,))</f>
        <v/>
      </c>
      <c r="AG94" t="str">
        <f ca="1">IF(OFFSET(活動計画書!$N$157,$AB94,)="","",OFFSET(活動計画書!$N$157,$AB94,))</f>
        <v/>
      </c>
      <c r="AH94" t="str">
        <f ca="1">IF(OFFSET(活動計画書!$P$157,$AB94,)="","",OFFSET(活動計画書!$P$157,$AB94,))</f>
        <v/>
      </c>
      <c r="AI94" t="str">
        <f ca="1">IF(OFFSET(活動計画書!$Q$157,$AB94,)="","",OFFSET(活動計画書!$Q$157,$AB94,))</f>
        <v/>
      </c>
      <c r="AJ94" t="str">
        <f ca="1">IF(OFFSET(活動計画書!$R$157,$AB94,)="","",OFFSET(活動計画書!$R$157,$AB94,))</f>
        <v/>
      </c>
      <c r="AK94" t="str">
        <f ca="1">IF(OFFSET(活動計画書!$S$157,$AB94,)="","",OFFSET(活動計画書!$S$157,$AB94,))</f>
        <v/>
      </c>
      <c r="AL94" t="str">
        <f ca="1">IF(OFFSET(活動計画書!$T$157,$AB94,)="","",OFFSET(活動計画書!$T$157,$AB94,))</f>
        <v/>
      </c>
      <c r="AM94" t="str">
        <f ca="1">IF(OFFSET(活動計画書!$U$157,$AB94,)="","",OFFSET(活動計画書!$U$157,$AB94,))</f>
        <v/>
      </c>
    </row>
    <row r="95" spans="1:39" x14ac:dyDescent="0.15">
      <c r="A95">
        <v>187</v>
      </c>
      <c r="B95" t="str">
        <f ca="1">IF(OFFSET(活動計画書!$B$7,$A95,)="","",OFFSET(活動計画書!$B$7,$A95,))</f>
        <v/>
      </c>
      <c r="C95" t="str">
        <f ca="1">IF(OFFSET(活動計画書!$C$7,$A95+1,)="","",OFFSET(活動計画書!$C$7,$A95+1,))</f>
        <v/>
      </c>
      <c r="D95" t="str">
        <f ca="1">IF(OFFSET(活動計画書!$F$7,$A95+1,)="","",OFFSET(活動計画書!$F$7,$A95+1,))</f>
        <v/>
      </c>
      <c r="E95">
        <v>187</v>
      </c>
      <c r="F95" t="str">
        <f ca="1">IF(OFFSET(活動計画書!$B$19,$E95,)="","",OFFSET(活動計画書!$B$19,$E95,))</f>
        <v/>
      </c>
      <c r="G95" t="str">
        <f ca="1">IF(OFFSET(活動計画書!$C$19,$E95+1,)="","",OFFSET(活動計画書!$C$19,$E95+1,))</f>
        <v/>
      </c>
      <c r="H95" t="str">
        <f ca="1">IF(OFFSET(活動計画書!$F$19,$E95+1,)="","",OFFSET(活動計画書!$F$19,$E95+1,))</f>
        <v/>
      </c>
      <c r="I95">
        <v>187</v>
      </c>
      <c r="J95" t="str">
        <f ca="1">IF(OFFSET(活動計画書!$B$31,$I95,)="","",OFFSET(活動計画書!$B$31,$I95,))</f>
        <v/>
      </c>
      <c r="K95" t="str">
        <f ca="1">IF(OFFSET(活動計画書!$C$31,$I95+1,)="","",OFFSET(活動計画書!$C$31,$I95+1,))</f>
        <v/>
      </c>
      <c r="L95" t="str">
        <f ca="1">IF(OFFSET(活動計画書!$F$31,$I95+1,)="","",OFFSET(活動計画書!$F$31,$I95+1,))</f>
        <v/>
      </c>
      <c r="M95">
        <v>187</v>
      </c>
      <c r="N95" t="str">
        <f ca="1">IF(OFFSET(活動計画書!$E$122,$M95,)="","",OFFSET(活動計画書!$E$122,$M95,))</f>
        <v/>
      </c>
      <c r="O95" t="str">
        <f ca="1">IF(OFFSET(活動計画書!$E$122,$M95+1,)="","",OFFSET(活動計画書!$E$122,$M95+1,))</f>
        <v/>
      </c>
      <c r="P95" t="str">
        <f ca="1">IF(OFFSET(活動計画書!$K$122,$M95,)="","",OFFSET(活動計画書!$K$122,$M95,))</f>
        <v/>
      </c>
      <c r="Q95" t="str">
        <f ca="1">IF(OFFSET(活動計画書!$L$122,$M95,)="","",OFFSET(活動計画書!$L$122,$M95,))</f>
        <v/>
      </c>
      <c r="R95" t="str">
        <f ca="1">IF(OFFSET(活動計画書!$M$122,$M95,)="","",OFFSET(活動計画書!$M$122,$M95,))</f>
        <v/>
      </c>
      <c r="S95" t="str">
        <f ca="1">IF(OFFSET(活動計画書!$N$122,$M95,)="","",OFFSET(活動計画書!$N$122,$M95,))</f>
        <v/>
      </c>
      <c r="T95" t="str">
        <f ca="1">IF(OFFSET(活動計画書!$O$122,$M95,)="","",OFFSET(活動計画書!$O$122,$M95,))</f>
        <v/>
      </c>
      <c r="U95" t="str">
        <f ca="1">IF(OFFSET(活動計画書!$P$122,$M95,)="","",OFFSET(活動計画書!$P$122,$M95,))</f>
        <v/>
      </c>
      <c r="V95" t="str">
        <f ca="1">IF(OFFSET(活動計画書!$Q$122,$M95,)="","",OFFSET(活動計画書!$Q$122,$M95,))</f>
        <v/>
      </c>
      <c r="W95" t="str">
        <f ca="1">IF(OFFSET(活動計画書!$R$122,$M95,)="","",OFFSET(活動計画書!$R$122,$M95,))</f>
        <v/>
      </c>
      <c r="X95" t="str">
        <f ca="1">IF(OFFSET(活動計画書!$S$122,$M95,)="","",OFFSET(活動計画書!$S$122,$M95,))</f>
        <v/>
      </c>
      <c r="Y95" t="str">
        <f ca="1">IF(OFFSET(活動計画書!$T$122,$M95,)="","",OFFSET(活動計画書!$T$122,$M95,))</f>
        <v/>
      </c>
      <c r="Z95" t="str">
        <f ca="1">IF(OFFSET(活動計画書!$U$122,$M95,)="","",OFFSET(活動計画書!$U$122,$M95,))</f>
        <v/>
      </c>
      <c r="AA95" t="str">
        <f ca="1">IF(OFFSET(活動計画書!$V$122,$M95,)="","",OFFSET(活動計画書!$V$122,$M95,))</f>
        <v/>
      </c>
      <c r="AB95">
        <v>187</v>
      </c>
      <c r="AC95" t="str">
        <f ca="1">IF(OFFSET(活動計画書!$B$157,$AB95,)="","",OFFSET(活動計画書!$B$157,$AB95,))</f>
        <v/>
      </c>
      <c r="AD95" t="str">
        <f ca="1">IF(OFFSET(活動計画書!$D$157,$AB95,)="","",OFFSET(活動計画書!$D$157,$AB95,))</f>
        <v/>
      </c>
      <c r="AE95" t="str">
        <f ca="1">IF(OFFSET(活動計画書!$D$157,$AB95+1,)="","",OFFSET(活動計画書!$D$157,$AB95+1,))</f>
        <v/>
      </c>
      <c r="AF95" t="str">
        <f ca="1">IF(OFFSET(活動計画書!$H$157,$AB95,)="","",OFFSET(活動計画書!$H$157,$AB95,))</f>
        <v/>
      </c>
      <c r="AG95" t="str">
        <f ca="1">IF(OFFSET(活動計画書!$N$157,$AB95,)="","",OFFSET(活動計画書!$N$157,$AB95,))</f>
        <v/>
      </c>
      <c r="AH95" t="str">
        <f ca="1">IF(OFFSET(活動計画書!$P$157,$AB95,)="","",OFFSET(活動計画書!$P$157,$AB95,))</f>
        <v/>
      </c>
      <c r="AI95" t="str">
        <f ca="1">IF(OFFSET(活動計画書!$Q$157,$AB95,)="","",OFFSET(活動計画書!$Q$157,$AB95,))</f>
        <v/>
      </c>
      <c r="AJ95" t="str">
        <f ca="1">IF(OFFSET(活動計画書!$R$157,$AB95,)="","",OFFSET(活動計画書!$R$157,$AB95,))</f>
        <v/>
      </c>
      <c r="AK95" t="str">
        <f ca="1">IF(OFFSET(活動計画書!$S$157,$AB95,)="","",OFFSET(活動計画書!$S$157,$AB95,))</f>
        <v/>
      </c>
      <c r="AL95" t="str">
        <f ca="1">IF(OFFSET(活動計画書!$T$157,$AB95,)="","",OFFSET(活動計画書!$T$157,$AB95,))</f>
        <v/>
      </c>
      <c r="AM95" t="str">
        <f ca="1">IF(OFFSET(活動計画書!$U$157,$AB95,)="","",OFFSET(活動計画書!$U$157,$AB95,))</f>
        <v/>
      </c>
    </row>
    <row r="96" spans="1:39" x14ac:dyDescent="0.15">
      <c r="A96">
        <v>189</v>
      </c>
      <c r="B96" t="str">
        <f ca="1">IF(OFFSET(活動計画書!$B$7,$A96,)="","",OFFSET(活動計画書!$B$7,$A96,))</f>
        <v/>
      </c>
      <c r="C96" t="str">
        <f ca="1">IF(OFFSET(活動計画書!$C$7,$A96+1,)="","",OFFSET(活動計画書!$C$7,$A96+1,))</f>
        <v/>
      </c>
      <c r="D96" t="str">
        <f ca="1">IF(OFFSET(活動計画書!$F$7,$A96+1,)="","",OFFSET(活動計画書!$F$7,$A96+1,))</f>
        <v/>
      </c>
      <c r="E96">
        <v>189</v>
      </c>
      <c r="F96" t="str">
        <f ca="1">IF(OFFSET(活動計画書!$B$19,$E96,)="","",OFFSET(活動計画書!$B$19,$E96,))</f>
        <v/>
      </c>
      <c r="G96" t="str">
        <f ca="1">IF(OFFSET(活動計画書!$C$19,$E96+1,)="","",OFFSET(活動計画書!$C$19,$E96+1,))</f>
        <v/>
      </c>
      <c r="H96" t="str">
        <f ca="1">IF(OFFSET(活動計画書!$F$19,$E96+1,)="","",OFFSET(活動計画書!$F$19,$E96+1,))</f>
        <v/>
      </c>
      <c r="I96">
        <v>189</v>
      </c>
      <c r="J96" t="str">
        <f ca="1">IF(OFFSET(活動計画書!$B$31,$I96,)="","",OFFSET(活動計画書!$B$31,$I96,))</f>
        <v/>
      </c>
      <c r="K96" t="str">
        <f ca="1">IF(OFFSET(活動計画書!$C$31,$I96+1,)="","",OFFSET(活動計画書!$C$31,$I96+1,))</f>
        <v/>
      </c>
      <c r="L96" t="str">
        <f ca="1">IF(OFFSET(活動計画書!$F$31,$I96+1,)="","",OFFSET(活動計画書!$F$31,$I96+1,))</f>
        <v/>
      </c>
      <c r="M96">
        <v>189</v>
      </c>
      <c r="N96" t="str">
        <f ca="1">IF(OFFSET(活動計画書!$E$122,$M96,)="","",OFFSET(活動計画書!$E$122,$M96,))</f>
        <v/>
      </c>
      <c r="O96" t="str">
        <f ca="1">IF(OFFSET(活動計画書!$E$122,$M96+1,)="","",OFFSET(活動計画書!$E$122,$M96+1,))</f>
        <v/>
      </c>
      <c r="P96" t="str">
        <f ca="1">IF(OFFSET(活動計画書!$K$122,$M96,)="","",OFFSET(活動計画書!$K$122,$M96,))</f>
        <v/>
      </c>
      <c r="Q96" t="str">
        <f ca="1">IF(OFFSET(活動計画書!$L$122,$M96,)="","",OFFSET(活動計画書!$L$122,$M96,))</f>
        <v/>
      </c>
      <c r="R96" t="str">
        <f ca="1">IF(OFFSET(活動計画書!$M$122,$M96,)="","",OFFSET(活動計画書!$M$122,$M96,))</f>
        <v/>
      </c>
      <c r="S96" t="str">
        <f ca="1">IF(OFFSET(活動計画書!$N$122,$M96,)="","",OFFSET(活動計画書!$N$122,$M96,))</f>
        <v/>
      </c>
      <c r="T96" t="str">
        <f ca="1">IF(OFFSET(活動計画書!$O$122,$M96,)="","",OFFSET(活動計画書!$O$122,$M96,))</f>
        <v/>
      </c>
      <c r="U96" t="str">
        <f ca="1">IF(OFFSET(活動計画書!$P$122,$M96,)="","",OFFSET(活動計画書!$P$122,$M96,))</f>
        <v/>
      </c>
      <c r="V96" t="str">
        <f ca="1">IF(OFFSET(活動計画書!$Q$122,$M96,)="","",OFFSET(活動計画書!$Q$122,$M96,))</f>
        <v/>
      </c>
      <c r="W96" t="str">
        <f ca="1">IF(OFFSET(活動計画書!$R$122,$M96,)="","",OFFSET(活動計画書!$R$122,$M96,))</f>
        <v/>
      </c>
      <c r="X96" t="str">
        <f ca="1">IF(OFFSET(活動計画書!$S$122,$M96,)="","",OFFSET(活動計画書!$S$122,$M96,))</f>
        <v/>
      </c>
      <c r="Y96" t="str">
        <f ca="1">IF(OFFSET(活動計画書!$T$122,$M96,)="","",OFFSET(活動計画書!$T$122,$M96,))</f>
        <v/>
      </c>
      <c r="Z96" t="str">
        <f ca="1">IF(OFFSET(活動計画書!$U$122,$M96,)="","",OFFSET(活動計画書!$U$122,$M96,))</f>
        <v/>
      </c>
      <c r="AA96" t="str">
        <f ca="1">IF(OFFSET(活動計画書!$V$122,$M96,)="","",OFFSET(活動計画書!$V$122,$M96,))</f>
        <v/>
      </c>
      <c r="AB96">
        <v>189</v>
      </c>
      <c r="AC96" t="str">
        <f ca="1">IF(OFFSET(活動計画書!$B$157,$AB96,)="","",OFFSET(活動計画書!$B$157,$AB96,))</f>
        <v/>
      </c>
      <c r="AD96" t="str">
        <f ca="1">IF(OFFSET(活動計画書!$D$157,$AB96,)="","",OFFSET(活動計画書!$D$157,$AB96,))</f>
        <v/>
      </c>
      <c r="AE96" t="str">
        <f ca="1">IF(OFFSET(活動計画書!$D$157,$AB96+1,)="","",OFFSET(活動計画書!$D$157,$AB96+1,))</f>
        <v/>
      </c>
      <c r="AF96" t="str">
        <f ca="1">IF(OFFSET(活動計画書!$H$157,$AB96,)="","",OFFSET(活動計画書!$H$157,$AB96,))</f>
        <v/>
      </c>
      <c r="AG96" t="str">
        <f ca="1">IF(OFFSET(活動計画書!$N$157,$AB96,)="","",OFFSET(活動計画書!$N$157,$AB96,))</f>
        <v/>
      </c>
      <c r="AH96" t="str">
        <f ca="1">IF(OFFSET(活動計画書!$P$157,$AB96,)="","",OFFSET(活動計画書!$P$157,$AB96,))</f>
        <v/>
      </c>
      <c r="AI96" t="str">
        <f ca="1">IF(OFFSET(活動計画書!$Q$157,$AB96,)="","",OFFSET(活動計画書!$Q$157,$AB96,))</f>
        <v/>
      </c>
      <c r="AJ96" t="str">
        <f ca="1">IF(OFFSET(活動計画書!$R$157,$AB96,)="","",OFFSET(活動計画書!$R$157,$AB96,))</f>
        <v/>
      </c>
      <c r="AK96" t="str">
        <f ca="1">IF(OFFSET(活動計画書!$S$157,$AB96,)="","",OFFSET(活動計画書!$S$157,$AB96,))</f>
        <v/>
      </c>
      <c r="AL96" t="str">
        <f ca="1">IF(OFFSET(活動計画書!$T$157,$AB96,)="","",OFFSET(活動計画書!$T$157,$AB96,))</f>
        <v/>
      </c>
      <c r="AM96" t="str">
        <f ca="1">IF(OFFSET(活動計画書!$U$157,$AB96,)="","",OFFSET(活動計画書!$U$157,$AB96,))</f>
        <v/>
      </c>
    </row>
    <row r="97" spans="1:39" x14ac:dyDescent="0.15">
      <c r="A97">
        <v>191</v>
      </c>
      <c r="B97" t="str">
        <f ca="1">IF(OFFSET(活動計画書!$B$7,$A97,)="","",OFFSET(活動計画書!$B$7,$A97,))</f>
        <v/>
      </c>
      <c r="C97" t="str">
        <f ca="1">IF(OFFSET(活動計画書!$C$7,$A97+1,)="","",OFFSET(活動計画書!$C$7,$A97+1,))</f>
        <v/>
      </c>
      <c r="D97" t="str">
        <f ca="1">IF(OFFSET(活動計画書!$F$7,$A97+1,)="","",OFFSET(活動計画書!$F$7,$A97+1,))</f>
        <v/>
      </c>
      <c r="E97">
        <v>191</v>
      </c>
      <c r="F97" t="str">
        <f ca="1">IF(OFFSET(活動計画書!$B$19,$E97,)="","",OFFSET(活動計画書!$B$19,$E97,))</f>
        <v/>
      </c>
      <c r="G97" t="str">
        <f ca="1">IF(OFFSET(活動計画書!$C$19,$E97+1,)="","",OFFSET(活動計画書!$C$19,$E97+1,))</f>
        <v/>
      </c>
      <c r="H97" t="str">
        <f ca="1">IF(OFFSET(活動計画書!$F$19,$E97+1,)="","",OFFSET(活動計画書!$F$19,$E97+1,))</f>
        <v/>
      </c>
      <c r="I97">
        <v>191</v>
      </c>
      <c r="J97" t="str">
        <f ca="1">IF(OFFSET(活動計画書!$B$31,$I97,)="","",OFFSET(活動計画書!$B$31,$I97,))</f>
        <v/>
      </c>
      <c r="K97" t="str">
        <f ca="1">IF(OFFSET(活動計画書!$C$31,$I97+1,)="","",OFFSET(活動計画書!$C$31,$I97+1,))</f>
        <v/>
      </c>
      <c r="L97" t="str">
        <f ca="1">IF(OFFSET(活動計画書!$F$31,$I97+1,)="","",OFFSET(活動計画書!$F$31,$I97+1,))</f>
        <v/>
      </c>
      <c r="M97">
        <v>191</v>
      </c>
      <c r="N97" t="str">
        <f ca="1">IF(OFFSET(活動計画書!$E$122,$M97,)="","",OFFSET(活動計画書!$E$122,$M97,))</f>
        <v/>
      </c>
      <c r="O97" t="str">
        <f ca="1">IF(OFFSET(活動計画書!$E$122,$M97+1,)="","",OFFSET(活動計画書!$E$122,$M97+1,))</f>
        <v/>
      </c>
      <c r="P97" t="str">
        <f ca="1">IF(OFFSET(活動計画書!$K$122,$M97,)="","",OFFSET(活動計画書!$K$122,$M97,))</f>
        <v/>
      </c>
      <c r="Q97" t="str">
        <f ca="1">IF(OFFSET(活動計画書!$L$122,$M97,)="","",OFFSET(活動計画書!$L$122,$M97,))</f>
        <v/>
      </c>
      <c r="R97" t="str">
        <f ca="1">IF(OFFSET(活動計画書!$M$122,$M97,)="","",OFFSET(活動計画書!$M$122,$M97,))</f>
        <v/>
      </c>
      <c r="S97" t="str">
        <f ca="1">IF(OFFSET(活動計画書!$N$122,$M97,)="","",OFFSET(活動計画書!$N$122,$M97,))</f>
        <v/>
      </c>
      <c r="T97" t="str">
        <f ca="1">IF(OFFSET(活動計画書!$O$122,$M97,)="","",OFFSET(活動計画書!$O$122,$M97,))</f>
        <v/>
      </c>
      <c r="U97" t="str">
        <f ca="1">IF(OFFSET(活動計画書!$P$122,$M97,)="","",OFFSET(活動計画書!$P$122,$M97,))</f>
        <v/>
      </c>
      <c r="V97" t="str">
        <f ca="1">IF(OFFSET(活動計画書!$Q$122,$M97,)="","",OFFSET(活動計画書!$Q$122,$M97,))</f>
        <v/>
      </c>
      <c r="W97" t="str">
        <f ca="1">IF(OFFSET(活動計画書!$R$122,$M97,)="","",OFFSET(活動計画書!$R$122,$M97,))</f>
        <v/>
      </c>
      <c r="X97" t="str">
        <f ca="1">IF(OFFSET(活動計画書!$S$122,$M97,)="","",OFFSET(活動計画書!$S$122,$M97,))</f>
        <v/>
      </c>
      <c r="Y97" t="str">
        <f ca="1">IF(OFFSET(活動計画書!$T$122,$M97,)="","",OFFSET(活動計画書!$T$122,$M97,))</f>
        <v/>
      </c>
      <c r="Z97" t="str">
        <f ca="1">IF(OFFSET(活動計画書!$U$122,$M97,)="","",OFFSET(活動計画書!$U$122,$M97,))</f>
        <v/>
      </c>
      <c r="AA97" t="str">
        <f ca="1">IF(OFFSET(活動計画書!$V$122,$M97,)="","",OFFSET(活動計画書!$V$122,$M97,))</f>
        <v/>
      </c>
      <c r="AB97">
        <v>191</v>
      </c>
      <c r="AC97" t="str">
        <f ca="1">IF(OFFSET(活動計画書!$B$157,$AB97,)="","",OFFSET(活動計画書!$B$157,$AB97,))</f>
        <v/>
      </c>
      <c r="AD97" t="str">
        <f ca="1">IF(OFFSET(活動計画書!$D$157,$AB97,)="","",OFFSET(活動計画書!$D$157,$AB97,))</f>
        <v/>
      </c>
      <c r="AE97" t="str">
        <f ca="1">IF(OFFSET(活動計画書!$D$157,$AB97+1,)="","",OFFSET(活動計画書!$D$157,$AB97+1,))</f>
        <v/>
      </c>
      <c r="AF97" t="str">
        <f ca="1">IF(OFFSET(活動計画書!$H$157,$AB97,)="","",OFFSET(活動計画書!$H$157,$AB97,))</f>
        <v/>
      </c>
      <c r="AG97" t="str">
        <f ca="1">IF(OFFSET(活動計画書!$N$157,$AB97,)="","",OFFSET(活動計画書!$N$157,$AB97,))</f>
        <v/>
      </c>
      <c r="AH97" t="str">
        <f ca="1">IF(OFFSET(活動計画書!$P$157,$AB97,)="","",OFFSET(活動計画書!$P$157,$AB97,))</f>
        <v/>
      </c>
      <c r="AI97" t="str">
        <f ca="1">IF(OFFSET(活動計画書!$Q$157,$AB97,)="","",OFFSET(活動計画書!$Q$157,$AB97,))</f>
        <v/>
      </c>
      <c r="AJ97" t="str">
        <f ca="1">IF(OFFSET(活動計画書!$R$157,$AB97,)="","",OFFSET(活動計画書!$R$157,$AB97,))</f>
        <v/>
      </c>
      <c r="AK97" t="str">
        <f ca="1">IF(OFFSET(活動計画書!$S$157,$AB97,)="","",OFFSET(活動計画書!$S$157,$AB97,))</f>
        <v/>
      </c>
      <c r="AL97" t="str">
        <f ca="1">IF(OFFSET(活動計画書!$T$157,$AB97,)="","",OFFSET(活動計画書!$T$157,$AB97,))</f>
        <v/>
      </c>
      <c r="AM97" t="str">
        <f ca="1">IF(OFFSET(活動計画書!$U$157,$AB97,)="","",OFFSET(活動計画書!$U$157,$AB97,))</f>
        <v/>
      </c>
    </row>
    <row r="98" spans="1:39" x14ac:dyDescent="0.15">
      <c r="A98">
        <v>193</v>
      </c>
      <c r="B98" t="str">
        <f ca="1">IF(OFFSET(活動計画書!$B$7,$A98,)="","",OFFSET(活動計画書!$B$7,$A98,))</f>
        <v/>
      </c>
      <c r="C98" t="str">
        <f ca="1">IF(OFFSET(活動計画書!$C$7,$A98+1,)="","",OFFSET(活動計画書!$C$7,$A98+1,))</f>
        <v/>
      </c>
      <c r="D98" t="str">
        <f ca="1">IF(OFFSET(活動計画書!$F$7,$A98+1,)="","",OFFSET(活動計画書!$F$7,$A98+1,))</f>
        <v/>
      </c>
      <c r="E98">
        <v>193</v>
      </c>
      <c r="F98" t="str">
        <f ca="1">IF(OFFSET(活動計画書!$B$19,$E98,)="","",OFFSET(活動計画書!$B$19,$E98,))</f>
        <v/>
      </c>
      <c r="G98" t="str">
        <f ca="1">IF(OFFSET(活動計画書!$C$19,$E98+1,)="","",OFFSET(活動計画書!$C$19,$E98+1,))</f>
        <v/>
      </c>
      <c r="H98" t="str">
        <f ca="1">IF(OFFSET(活動計画書!$F$19,$E98+1,)="","",OFFSET(活動計画書!$F$19,$E98+1,))</f>
        <v/>
      </c>
      <c r="I98">
        <v>193</v>
      </c>
      <c r="J98" t="str">
        <f ca="1">IF(OFFSET(活動計画書!$B$31,$I98,)="","",OFFSET(活動計画書!$B$31,$I98,))</f>
        <v/>
      </c>
      <c r="K98" t="str">
        <f ca="1">IF(OFFSET(活動計画書!$C$31,$I98+1,)="","",OFFSET(活動計画書!$C$31,$I98+1,))</f>
        <v/>
      </c>
      <c r="L98" t="str">
        <f ca="1">IF(OFFSET(活動計画書!$F$31,$I98+1,)="","",OFFSET(活動計画書!$F$31,$I98+1,))</f>
        <v/>
      </c>
      <c r="M98">
        <v>193</v>
      </c>
      <c r="N98" t="str">
        <f ca="1">IF(OFFSET(活動計画書!$E$122,$M98,)="","",OFFSET(活動計画書!$E$122,$M98,))</f>
        <v/>
      </c>
      <c r="O98" t="str">
        <f ca="1">IF(OFFSET(活動計画書!$E$122,$M98+1,)="","",OFFSET(活動計画書!$E$122,$M98+1,))</f>
        <v/>
      </c>
      <c r="P98" t="str">
        <f ca="1">IF(OFFSET(活動計画書!$K$122,$M98,)="","",OFFSET(活動計画書!$K$122,$M98,))</f>
        <v/>
      </c>
      <c r="Q98" t="str">
        <f ca="1">IF(OFFSET(活動計画書!$L$122,$M98,)="","",OFFSET(活動計画書!$L$122,$M98,))</f>
        <v/>
      </c>
      <c r="R98" t="str">
        <f ca="1">IF(OFFSET(活動計画書!$M$122,$M98,)="","",OFFSET(活動計画書!$M$122,$M98,))</f>
        <v/>
      </c>
      <c r="S98" t="str">
        <f ca="1">IF(OFFSET(活動計画書!$N$122,$M98,)="","",OFFSET(活動計画書!$N$122,$M98,))</f>
        <v/>
      </c>
      <c r="T98" t="str">
        <f ca="1">IF(OFFSET(活動計画書!$O$122,$M98,)="","",OFFSET(活動計画書!$O$122,$M98,))</f>
        <v/>
      </c>
      <c r="U98" t="str">
        <f ca="1">IF(OFFSET(活動計画書!$P$122,$M98,)="","",OFFSET(活動計画書!$P$122,$M98,))</f>
        <v/>
      </c>
      <c r="V98" t="str">
        <f ca="1">IF(OFFSET(活動計画書!$Q$122,$M98,)="","",OFFSET(活動計画書!$Q$122,$M98,))</f>
        <v/>
      </c>
      <c r="W98" t="str">
        <f ca="1">IF(OFFSET(活動計画書!$R$122,$M98,)="","",OFFSET(活動計画書!$R$122,$M98,))</f>
        <v/>
      </c>
      <c r="X98" t="str">
        <f ca="1">IF(OFFSET(活動計画書!$S$122,$M98,)="","",OFFSET(活動計画書!$S$122,$M98,))</f>
        <v/>
      </c>
      <c r="Y98" t="str">
        <f ca="1">IF(OFFSET(活動計画書!$T$122,$M98,)="","",OFFSET(活動計画書!$T$122,$M98,))</f>
        <v/>
      </c>
      <c r="Z98" t="str">
        <f ca="1">IF(OFFSET(活動計画書!$U$122,$M98,)="","",OFFSET(活動計画書!$U$122,$M98,))</f>
        <v/>
      </c>
      <c r="AA98" t="str">
        <f ca="1">IF(OFFSET(活動計画書!$V$122,$M98,)="","",OFFSET(活動計画書!$V$122,$M98,))</f>
        <v/>
      </c>
      <c r="AB98">
        <v>193</v>
      </c>
      <c r="AC98" t="str">
        <f ca="1">IF(OFFSET(活動計画書!$B$157,$AB98,)="","",OFFSET(活動計画書!$B$157,$AB98,))</f>
        <v/>
      </c>
      <c r="AD98" t="str">
        <f ca="1">IF(OFFSET(活動計画書!$D$157,$AB98,)="","",OFFSET(活動計画書!$D$157,$AB98,))</f>
        <v/>
      </c>
      <c r="AE98" t="str">
        <f ca="1">IF(OFFSET(活動計画書!$D$157,$AB98+1,)="","",OFFSET(活動計画書!$D$157,$AB98+1,))</f>
        <v/>
      </c>
      <c r="AF98" t="str">
        <f ca="1">IF(OFFSET(活動計画書!$H$157,$AB98,)="","",OFFSET(活動計画書!$H$157,$AB98,))</f>
        <v/>
      </c>
      <c r="AG98" t="str">
        <f ca="1">IF(OFFSET(活動計画書!$N$157,$AB98,)="","",OFFSET(活動計画書!$N$157,$AB98,))</f>
        <v/>
      </c>
      <c r="AH98" t="str">
        <f ca="1">IF(OFFSET(活動計画書!$P$157,$AB98,)="","",OFFSET(活動計画書!$P$157,$AB98,))</f>
        <v/>
      </c>
      <c r="AI98" t="str">
        <f ca="1">IF(OFFSET(活動計画書!$Q$157,$AB98,)="","",OFFSET(活動計画書!$Q$157,$AB98,))</f>
        <v/>
      </c>
      <c r="AJ98" t="str">
        <f ca="1">IF(OFFSET(活動計画書!$R$157,$AB98,)="","",OFFSET(活動計画書!$R$157,$AB98,))</f>
        <v/>
      </c>
      <c r="AK98" t="str">
        <f ca="1">IF(OFFSET(活動計画書!$S$157,$AB98,)="","",OFFSET(活動計画書!$S$157,$AB98,))</f>
        <v/>
      </c>
      <c r="AL98" t="str">
        <f ca="1">IF(OFFSET(活動計画書!$T$157,$AB98,)="","",OFFSET(活動計画書!$T$157,$AB98,))</f>
        <v/>
      </c>
      <c r="AM98" t="str">
        <f ca="1">IF(OFFSET(活動計画書!$U$157,$AB98,)="","",OFFSET(活動計画書!$U$157,$AB98,))</f>
        <v/>
      </c>
    </row>
    <row r="99" spans="1:39" x14ac:dyDescent="0.15">
      <c r="A99">
        <v>195</v>
      </c>
      <c r="B99" t="str">
        <f ca="1">IF(OFFSET(活動計画書!$B$7,$A99,)="","",OFFSET(活動計画書!$B$7,$A99,))</f>
        <v/>
      </c>
      <c r="C99" t="str">
        <f ca="1">IF(OFFSET(活動計画書!$C$7,$A99+1,)="","",OFFSET(活動計画書!$C$7,$A99+1,))</f>
        <v/>
      </c>
      <c r="D99" t="str">
        <f ca="1">IF(OFFSET(活動計画書!$F$7,$A99+1,)="","",OFFSET(活動計画書!$F$7,$A99+1,))</f>
        <v/>
      </c>
      <c r="E99">
        <v>195</v>
      </c>
      <c r="F99" t="str">
        <f ca="1">IF(OFFSET(活動計画書!$B$19,$E99,)="","",OFFSET(活動計画書!$B$19,$E99,))</f>
        <v/>
      </c>
      <c r="G99" t="str">
        <f ca="1">IF(OFFSET(活動計画書!$C$19,$E99+1,)="","",OFFSET(活動計画書!$C$19,$E99+1,))</f>
        <v/>
      </c>
      <c r="H99" t="str">
        <f ca="1">IF(OFFSET(活動計画書!$F$19,$E99+1,)="","",OFFSET(活動計画書!$F$19,$E99+1,))</f>
        <v/>
      </c>
      <c r="I99">
        <v>195</v>
      </c>
      <c r="J99" t="str">
        <f ca="1">IF(OFFSET(活動計画書!$B$31,$I99,)="","",OFFSET(活動計画書!$B$31,$I99,))</f>
        <v/>
      </c>
      <c r="K99" t="str">
        <f ca="1">IF(OFFSET(活動計画書!$C$31,$I99+1,)="","",OFFSET(活動計画書!$C$31,$I99+1,))</f>
        <v/>
      </c>
      <c r="L99" t="str">
        <f ca="1">IF(OFFSET(活動計画書!$F$31,$I99+1,)="","",OFFSET(活動計画書!$F$31,$I99+1,))</f>
        <v/>
      </c>
      <c r="M99">
        <v>195</v>
      </c>
      <c r="N99" t="str">
        <f ca="1">IF(OFFSET(活動計画書!$E$122,$M99,)="","",OFFSET(活動計画書!$E$122,$M99,))</f>
        <v/>
      </c>
      <c r="O99" t="str">
        <f ca="1">IF(OFFSET(活動計画書!$E$122,$M99+1,)="","",OFFSET(活動計画書!$E$122,$M99+1,))</f>
        <v/>
      </c>
      <c r="P99" t="str">
        <f ca="1">IF(OFFSET(活動計画書!$K$122,$M99,)="","",OFFSET(活動計画書!$K$122,$M99,))</f>
        <v/>
      </c>
      <c r="Q99" t="str">
        <f ca="1">IF(OFFSET(活動計画書!$L$122,$M99,)="","",OFFSET(活動計画書!$L$122,$M99,))</f>
        <v/>
      </c>
      <c r="R99" t="str">
        <f ca="1">IF(OFFSET(活動計画書!$M$122,$M99,)="","",OFFSET(活動計画書!$M$122,$M99,))</f>
        <v/>
      </c>
      <c r="S99" t="str">
        <f ca="1">IF(OFFSET(活動計画書!$N$122,$M99,)="","",OFFSET(活動計画書!$N$122,$M99,))</f>
        <v/>
      </c>
      <c r="T99" t="str">
        <f ca="1">IF(OFFSET(活動計画書!$O$122,$M99,)="","",OFFSET(活動計画書!$O$122,$M99,))</f>
        <v/>
      </c>
      <c r="U99" t="str">
        <f ca="1">IF(OFFSET(活動計画書!$P$122,$M99,)="","",OFFSET(活動計画書!$P$122,$M99,))</f>
        <v/>
      </c>
      <c r="V99" t="str">
        <f ca="1">IF(OFFSET(活動計画書!$Q$122,$M99,)="","",OFFSET(活動計画書!$Q$122,$M99,))</f>
        <v/>
      </c>
      <c r="W99" t="str">
        <f ca="1">IF(OFFSET(活動計画書!$R$122,$M99,)="","",OFFSET(活動計画書!$R$122,$M99,))</f>
        <v/>
      </c>
      <c r="X99" t="str">
        <f ca="1">IF(OFFSET(活動計画書!$S$122,$M99,)="","",OFFSET(活動計画書!$S$122,$M99,))</f>
        <v/>
      </c>
      <c r="Y99" t="str">
        <f ca="1">IF(OFFSET(活動計画書!$T$122,$M99,)="","",OFFSET(活動計画書!$T$122,$M99,))</f>
        <v/>
      </c>
      <c r="Z99" t="str">
        <f ca="1">IF(OFFSET(活動計画書!$U$122,$M99,)="","",OFFSET(活動計画書!$U$122,$M99,))</f>
        <v/>
      </c>
      <c r="AA99" t="str">
        <f ca="1">IF(OFFSET(活動計画書!$V$122,$M99,)="","",OFFSET(活動計画書!$V$122,$M99,))</f>
        <v/>
      </c>
      <c r="AB99">
        <v>195</v>
      </c>
      <c r="AC99" t="str">
        <f ca="1">IF(OFFSET(活動計画書!$B$157,$AB99,)="","",OFFSET(活動計画書!$B$157,$AB99,))</f>
        <v/>
      </c>
      <c r="AD99" t="str">
        <f ca="1">IF(OFFSET(活動計画書!$D$157,$AB99,)="","",OFFSET(活動計画書!$D$157,$AB99,))</f>
        <v/>
      </c>
      <c r="AE99" t="str">
        <f ca="1">IF(OFFSET(活動計画書!$D$157,$AB99+1,)="","",OFFSET(活動計画書!$D$157,$AB99+1,))</f>
        <v/>
      </c>
      <c r="AF99" t="str">
        <f ca="1">IF(OFFSET(活動計画書!$H$157,$AB99,)="","",OFFSET(活動計画書!$H$157,$AB99,))</f>
        <v/>
      </c>
      <c r="AG99" t="str">
        <f ca="1">IF(OFFSET(活動計画書!$N$157,$AB99,)="","",OFFSET(活動計画書!$N$157,$AB99,))</f>
        <v/>
      </c>
      <c r="AH99" t="str">
        <f ca="1">IF(OFFSET(活動計画書!$P$157,$AB99,)="","",OFFSET(活動計画書!$P$157,$AB99,))</f>
        <v/>
      </c>
      <c r="AI99" t="str">
        <f ca="1">IF(OFFSET(活動計画書!$Q$157,$AB99,)="","",OFFSET(活動計画書!$Q$157,$AB99,))</f>
        <v/>
      </c>
      <c r="AJ99" t="str">
        <f ca="1">IF(OFFSET(活動計画書!$R$157,$AB99,)="","",OFFSET(活動計画書!$R$157,$AB99,))</f>
        <v/>
      </c>
      <c r="AK99" t="str">
        <f ca="1">IF(OFFSET(活動計画書!$S$157,$AB99,)="","",OFFSET(活動計画書!$S$157,$AB99,))</f>
        <v/>
      </c>
      <c r="AL99" t="str">
        <f ca="1">IF(OFFSET(活動計画書!$T$157,$AB99,)="","",OFFSET(活動計画書!$T$157,$AB99,))</f>
        <v/>
      </c>
      <c r="AM99" t="str">
        <f ca="1">IF(OFFSET(活動計画書!$U$157,$AB99,)="","",OFFSET(活動計画書!$U$157,$AB99,))</f>
        <v/>
      </c>
    </row>
    <row r="100" spans="1:39" x14ac:dyDescent="0.15">
      <c r="A100">
        <v>197</v>
      </c>
      <c r="B100" t="str">
        <f ca="1">IF(OFFSET(活動計画書!$B$7,$A100,)="","",OFFSET(活動計画書!$B$7,$A100,))</f>
        <v/>
      </c>
      <c r="C100" t="str">
        <f ca="1">IF(OFFSET(活動計画書!$C$7,$A100+1,)="","",OFFSET(活動計画書!$C$7,$A100+1,))</f>
        <v/>
      </c>
      <c r="D100" t="str">
        <f ca="1">IF(OFFSET(活動計画書!$F$7,$A100+1,)="","",OFFSET(活動計画書!$F$7,$A100+1,))</f>
        <v/>
      </c>
      <c r="E100">
        <v>197</v>
      </c>
      <c r="F100" t="str">
        <f ca="1">IF(OFFSET(活動計画書!$B$19,$E100,)="","",OFFSET(活動計画書!$B$19,$E100,))</f>
        <v/>
      </c>
      <c r="G100" t="str">
        <f ca="1">IF(OFFSET(活動計画書!$C$19,$E100+1,)="","",OFFSET(活動計画書!$C$19,$E100+1,))</f>
        <v/>
      </c>
      <c r="H100" t="str">
        <f ca="1">IF(OFFSET(活動計画書!$F$19,$E100+1,)="","",OFFSET(活動計画書!$F$19,$E100+1,))</f>
        <v/>
      </c>
      <c r="I100">
        <v>197</v>
      </c>
      <c r="J100" t="str">
        <f ca="1">IF(OFFSET(活動計画書!$B$31,$I100,)="","",OFFSET(活動計画書!$B$31,$I100,))</f>
        <v/>
      </c>
      <c r="K100" t="str">
        <f ca="1">IF(OFFSET(活動計画書!$C$31,$I100+1,)="","",OFFSET(活動計画書!$C$31,$I100+1,))</f>
        <v/>
      </c>
      <c r="L100" t="str">
        <f ca="1">IF(OFFSET(活動計画書!$F$31,$I100+1,)="","",OFFSET(活動計画書!$F$31,$I100+1,))</f>
        <v/>
      </c>
      <c r="M100">
        <v>197</v>
      </c>
      <c r="N100" t="str">
        <f ca="1">IF(OFFSET(活動計画書!$E$122,$M100,)="","",OFFSET(活動計画書!$E$122,$M100,))</f>
        <v/>
      </c>
      <c r="O100" t="str">
        <f ca="1">IF(OFFSET(活動計画書!$E$122,$M100+1,)="","",OFFSET(活動計画書!$E$122,$M100+1,))</f>
        <v/>
      </c>
      <c r="P100" t="str">
        <f ca="1">IF(OFFSET(活動計画書!$K$122,$M100,)="","",OFFSET(活動計画書!$K$122,$M100,))</f>
        <v/>
      </c>
      <c r="Q100" t="str">
        <f ca="1">IF(OFFSET(活動計画書!$L$122,$M100,)="","",OFFSET(活動計画書!$L$122,$M100,))</f>
        <v/>
      </c>
      <c r="R100" t="str">
        <f ca="1">IF(OFFSET(活動計画書!$M$122,$M100,)="","",OFFSET(活動計画書!$M$122,$M100,))</f>
        <v/>
      </c>
      <c r="S100" t="str">
        <f ca="1">IF(OFFSET(活動計画書!$N$122,$M100,)="","",OFFSET(活動計画書!$N$122,$M100,))</f>
        <v/>
      </c>
      <c r="T100" t="str">
        <f ca="1">IF(OFFSET(活動計画書!$O$122,$M100,)="","",OFFSET(活動計画書!$O$122,$M100,))</f>
        <v/>
      </c>
      <c r="U100" t="str">
        <f ca="1">IF(OFFSET(活動計画書!$P$122,$M100,)="","",OFFSET(活動計画書!$P$122,$M100,))</f>
        <v/>
      </c>
      <c r="V100" t="str">
        <f ca="1">IF(OFFSET(活動計画書!$Q$122,$M100,)="","",OFFSET(活動計画書!$Q$122,$M100,))</f>
        <v/>
      </c>
      <c r="W100" t="str">
        <f ca="1">IF(OFFSET(活動計画書!$R$122,$M100,)="","",OFFSET(活動計画書!$R$122,$M100,))</f>
        <v/>
      </c>
      <c r="X100" t="str">
        <f ca="1">IF(OFFSET(活動計画書!$S$122,$M100,)="","",OFFSET(活動計画書!$S$122,$M100,))</f>
        <v/>
      </c>
      <c r="Y100" t="str">
        <f ca="1">IF(OFFSET(活動計画書!$T$122,$M100,)="","",OFFSET(活動計画書!$T$122,$M100,))</f>
        <v/>
      </c>
      <c r="Z100" t="str">
        <f ca="1">IF(OFFSET(活動計画書!$U$122,$M100,)="","",OFFSET(活動計画書!$U$122,$M100,))</f>
        <v/>
      </c>
      <c r="AA100" t="str">
        <f ca="1">IF(OFFSET(活動計画書!$V$122,$M100,)="","",OFFSET(活動計画書!$V$122,$M100,))</f>
        <v/>
      </c>
      <c r="AB100">
        <v>197</v>
      </c>
      <c r="AC100" t="str">
        <f ca="1">IF(OFFSET(活動計画書!$B$157,$AB100,)="","",OFFSET(活動計画書!$B$157,$AB100,))</f>
        <v/>
      </c>
      <c r="AD100" t="str">
        <f ca="1">IF(OFFSET(活動計画書!$D$157,$AB100,)="","",OFFSET(活動計画書!$D$157,$AB100,))</f>
        <v/>
      </c>
      <c r="AE100" t="str">
        <f ca="1">IF(OFFSET(活動計画書!$D$157,$AB100+1,)="","",OFFSET(活動計画書!$D$157,$AB100+1,))</f>
        <v/>
      </c>
      <c r="AF100" t="str">
        <f ca="1">IF(OFFSET(活動計画書!$H$157,$AB100,)="","",OFFSET(活動計画書!$H$157,$AB100,))</f>
        <v/>
      </c>
      <c r="AG100" t="str">
        <f ca="1">IF(OFFSET(活動計画書!$N$157,$AB100,)="","",OFFSET(活動計画書!$N$157,$AB100,))</f>
        <v/>
      </c>
      <c r="AH100" t="str">
        <f ca="1">IF(OFFSET(活動計画書!$P$157,$AB100,)="","",OFFSET(活動計画書!$P$157,$AB100,))</f>
        <v/>
      </c>
      <c r="AI100" t="str">
        <f ca="1">IF(OFFSET(活動計画書!$Q$157,$AB100,)="","",OFFSET(活動計画書!$Q$157,$AB100,))</f>
        <v/>
      </c>
      <c r="AJ100" t="str">
        <f ca="1">IF(OFFSET(活動計画書!$R$157,$AB100,)="","",OFFSET(活動計画書!$R$157,$AB100,))</f>
        <v/>
      </c>
      <c r="AK100" t="str">
        <f ca="1">IF(OFFSET(活動計画書!$S$157,$AB100,)="","",OFFSET(活動計画書!$S$157,$AB100,))</f>
        <v/>
      </c>
      <c r="AL100" t="str">
        <f ca="1">IF(OFFSET(活動計画書!$T$157,$AB100,)="","",OFFSET(活動計画書!$T$157,$AB100,))</f>
        <v/>
      </c>
      <c r="AM100" t="str">
        <f ca="1">IF(OFFSET(活動計画書!$U$157,$AB100,)="","",OFFSET(活動計画書!$U$157,$AB100,))</f>
        <v/>
      </c>
    </row>
    <row r="101" spans="1:39" x14ac:dyDescent="0.15">
      <c r="A101">
        <v>199</v>
      </c>
      <c r="B101" t="str">
        <f ca="1">IF(OFFSET(活動計画書!$B$7,$A101,)="","",OFFSET(活動計画書!$B$7,$A101,))</f>
        <v/>
      </c>
      <c r="C101" t="str">
        <f ca="1">IF(OFFSET(活動計画書!$C$7,$A101+1,)="","",OFFSET(活動計画書!$C$7,$A101+1,))</f>
        <v/>
      </c>
      <c r="D101" t="str">
        <f ca="1">IF(OFFSET(活動計画書!$F$7,$A101+1,)="","",OFFSET(活動計画書!$F$7,$A101+1,))</f>
        <v/>
      </c>
      <c r="E101">
        <v>199</v>
      </c>
      <c r="F101" t="str">
        <f ca="1">IF(OFFSET(活動計画書!$B$19,$E101,)="","",OFFSET(活動計画書!$B$19,$E101,))</f>
        <v/>
      </c>
      <c r="G101" t="str">
        <f ca="1">IF(OFFSET(活動計画書!$C$19,$E101+1,)="","",OFFSET(活動計画書!$C$19,$E101+1,))</f>
        <v/>
      </c>
      <c r="H101" t="str">
        <f ca="1">IF(OFFSET(活動計画書!$F$19,$E101+1,)="","",OFFSET(活動計画書!$F$19,$E101+1,))</f>
        <v/>
      </c>
      <c r="I101">
        <v>199</v>
      </c>
      <c r="J101" t="str">
        <f ca="1">IF(OFFSET(活動計画書!$B$31,$I101,)="","",OFFSET(活動計画書!$B$31,$I101,))</f>
        <v/>
      </c>
      <c r="K101" t="str">
        <f ca="1">IF(OFFSET(活動計画書!$C$31,$I101+1,)="","",OFFSET(活動計画書!$C$31,$I101+1,))</f>
        <v/>
      </c>
      <c r="L101" t="str">
        <f ca="1">IF(OFFSET(活動計画書!$F$31,$I101+1,)="","",OFFSET(活動計画書!$F$31,$I101+1,))</f>
        <v/>
      </c>
      <c r="M101">
        <v>199</v>
      </c>
      <c r="N101" t="str">
        <f ca="1">IF(OFFSET(活動計画書!$E$122,$M101,)="","",OFFSET(活動計画書!$E$122,$M101,))</f>
        <v/>
      </c>
      <c r="O101" t="str">
        <f ca="1">IF(OFFSET(活動計画書!$E$122,$M101+1,)="","",OFFSET(活動計画書!$E$122,$M101+1,))</f>
        <v/>
      </c>
      <c r="P101" t="str">
        <f ca="1">IF(OFFSET(活動計画書!$K$122,$M101,)="","",OFFSET(活動計画書!$K$122,$M101,))</f>
        <v/>
      </c>
      <c r="Q101" t="str">
        <f ca="1">IF(OFFSET(活動計画書!$L$122,$M101,)="","",OFFSET(活動計画書!$L$122,$M101,))</f>
        <v/>
      </c>
      <c r="R101" t="str">
        <f ca="1">IF(OFFSET(活動計画書!$M$122,$M101,)="","",OFFSET(活動計画書!$M$122,$M101,))</f>
        <v/>
      </c>
      <c r="S101" t="str">
        <f ca="1">IF(OFFSET(活動計画書!$N$122,$M101,)="","",OFFSET(活動計画書!$N$122,$M101,))</f>
        <v/>
      </c>
      <c r="T101" t="str">
        <f ca="1">IF(OFFSET(活動計画書!$O$122,$M101,)="","",OFFSET(活動計画書!$O$122,$M101,))</f>
        <v/>
      </c>
      <c r="U101" t="str">
        <f ca="1">IF(OFFSET(活動計画書!$P$122,$M101,)="","",OFFSET(活動計画書!$P$122,$M101,))</f>
        <v/>
      </c>
      <c r="V101" t="str">
        <f ca="1">IF(OFFSET(活動計画書!$Q$122,$M101,)="","",OFFSET(活動計画書!$Q$122,$M101,))</f>
        <v/>
      </c>
      <c r="W101" t="str">
        <f ca="1">IF(OFFSET(活動計画書!$R$122,$M101,)="","",OFFSET(活動計画書!$R$122,$M101,))</f>
        <v/>
      </c>
      <c r="X101" t="str">
        <f ca="1">IF(OFFSET(活動計画書!$S$122,$M101,)="","",OFFSET(活動計画書!$S$122,$M101,))</f>
        <v/>
      </c>
      <c r="Y101" t="str">
        <f ca="1">IF(OFFSET(活動計画書!$T$122,$M101,)="","",OFFSET(活動計画書!$T$122,$M101,))</f>
        <v/>
      </c>
      <c r="Z101" t="str">
        <f ca="1">IF(OFFSET(活動計画書!$U$122,$M101,)="","",OFFSET(活動計画書!$U$122,$M101,))</f>
        <v/>
      </c>
      <c r="AA101" t="str">
        <f ca="1">IF(OFFSET(活動計画書!$V$122,$M101,)="","",OFFSET(活動計画書!$V$122,$M101,))</f>
        <v/>
      </c>
      <c r="AB101">
        <v>199</v>
      </c>
      <c r="AC101" t="str">
        <f ca="1">IF(OFFSET(活動計画書!$B$157,$AB101,)="","",OFFSET(活動計画書!$B$157,$AB101,))</f>
        <v/>
      </c>
      <c r="AD101" t="str">
        <f ca="1">IF(OFFSET(活動計画書!$D$157,$AB101,)="","",OFFSET(活動計画書!$D$157,$AB101,))</f>
        <v/>
      </c>
      <c r="AE101" t="str">
        <f ca="1">IF(OFFSET(活動計画書!$D$157,$AB101+1,)="","",OFFSET(活動計画書!$D$157,$AB101+1,))</f>
        <v/>
      </c>
      <c r="AF101" t="str">
        <f ca="1">IF(OFFSET(活動計画書!$H$157,$AB101,)="","",OFFSET(活動計画書!$H$157,$AB101,))</f>
        <v/>
      </c>
      <c r="AG101" t="str">
        <f ca="1">IF(OFFSET(活動計画書!$N$157,$AB101,)="","",OFFSET(活動計画書!$N$157,$AB101,))</f>
        <v/>
      </c>
      <c r="AH101" t="str">
        <f ca="1">IF(OFFSET(活動計画書!$P$157,$AB101,)="","",OFFSET(活動計画書!$P$157,$AB101,))</f>
        <v/>
      </c>
      <c r="AI101" t="str">
        <f ca="1">IF(OFFSET(活動計画書!$Q$157,$AB101,)="","",OFFSET(活動計画書!$Q$157,$AB101,))</f>
        <v/>
      </c>
      <c r="AJ101" t="str">
        <f ca="1">IF(OFFSET(活動計画書!$R$157,$AB101,)="","",OFFSET(活動計画書!$R$157,$AB101,))</f>
        <v/>
      </c>
      <c r="AK101" t="str">
        <f ca="1">IF(OFFSET(活動計画書!$S$157,$AB101,)="","",OFFSET(活動計画書!$S$157,$AB101,))</f>
        <v/>
      </c>
      <c r="AL101" t="str">
        <f ca="1">IF(OFFSET(活動計画書!$T$157,$AB101,)="","",OFFSET(活動計画書!$T$157,$AB101,))</f>
        <v/>
      </c>
      <c r="AM101" t="str">
        <f ca="1">IF(OFFSET(活動計画書!$U$157,$AB101,)="","",OFFSET(活動計画書!$U$157,$AB101,))</f>
        <v/>
      </c>
    </row>
    <row r="102" spans="1:39" x14ac:dyDescent="0.15">
      <c r="A102">
        <v>201</v>
      </c>
      <c r="B102" t="str">
        <f ca="1">IF(OFFSET(活動計画書!$B$7,$A102,)="","",OFFSET(活動計画書!$B$7,$A102,))</f>
        <v/>
      </c>
      <c r="C102" t="str">
        <f ca="1">IF(OFFSET(活動計画書!$C$7,$A102+1,)="","",OFFSET(活動計画書!$C$7,$A102+1,))</f>
        <v/>
      </c>
      <c r="D102" t="str">
        <f ca="1">IF(OFFSET(活動計画書!$F$7,$A102+1,)="","",OFFSET(活動計画書!$F$7,$A102+1,))</f>
        <v/>
      </c>
      <c r="E102">
        <v>201</v>
      </c>
      <c r="F102" t="str">
        <f ca="1">IF(OFFSET(活動計画書!$B$19,$E102,)="","",OFFSET(活動計画書!$B$19,$E102,))</f>
        <v/>
      </c>
      <c r="G102" t="str">
        <f ca="1">IF(OFFSET(活動計画書!$C$19,$E102+1,)="","",OFFSET(活動計画書!$C$19,$E102+1,))</f>
        <v/>
      </c>
      <c r="H102" t="str">
        <f ca="1">IF(OFFSET(活動計画書!$F$19,$E102+1,)="","",OFFSET(活動計画書!$F$19,$E102+1,))</f>
        <v/>
      </c>
      <c r="I102">
        <v>201</v>
      </c>
      <c r="J102" t="str">
        <f ca="1">IF(OFFSET(活動計画書!$B$31,$I102,)="","",OFFSET(活動計画書!$B$31,$I102,))</f>
        <v/>
      </c>
      <c r="K102" t="str">
        <f ca="1">IF(OFFSET(活動計画書!$C$31,$I102+1,)="","",OFFSET(活動計画書!$C$31,$I102+1,))</f>
        <v/>
      </c>
      <c r="L102" t="str">
        <f ca="1">IF(OFFSET(活動計画書!$F$31,$I102+1,)="","",OFFSET(活動計画書!$F$31,$I102+1,))</f>
        <v/>
      </c>
      <c r="M102">
        <v>201</v>
      </c>
      <c r="N102" t="str">
        <f ca="1">IF(OFFSET(活動計画書!$E$122,$M102,)="","",OFFSET(活動計画書!$E$122,$M102,))</f>
        <v/>
      </c>
      <c r="O102" t="str">
        <f ca="1">IF(OFFSET(活動計画書!$E$122,$M102+1,)="","",OFFSET(活動計画書!$E$122,$M102+1,))</f>
        <v/>
      </c>
      <c r="P102" t="str">
        <f ca="1">IF(OFFSET(活動計画書!$K$122,$M102,)="","",OFFSET(活動計画書!$K$122,$M102,))</f>
        <v/>
      </c>
      <c r="Q102" t="str">
        <f ca="1">IF(OFFSET(活動計画書!$L$122,$M102,)="","",OFFSET(活動計画書!$L$122,$M102,))</f>
        <v/>
      </c>
      <c r="R102" t="str">
        <f ca="1">IF(OFFSET(活動計画書!$M$122,$M102,)="","",OFFSET(活動計画書!$M$122,$M102,))</f>
        <v/>
      </c>
      <c r="S102" t="str">
        <f ca="1">IF(OFFSET(活動計画書!$N$122,$M102,)="","",OFFSET(活動計画書!$N$122,$M102,))</f>
        <v/>
      </c>
      <c r="T102" t="str">
        <f ca="1">IF(OFFSET(活動計画書!$O$122,$M102,)="","",OFFSET(活動計画書!$O$122,$M102,))</f>
        <v/>
      </c>
      <c r="U102" t="str">
        <f ca="1">IF(OFFSET(活動計画書!$P$122,$M102,)="","",OFFSET(活動計画書!$P$122,$M102,))</f>
        <v/>
      </c>
      <c r="V102" t="str">
        <f ca="1">IF(OFFSET(活動計画書!$Q$122,$M102,)="","",OFFSET(活動計画書!$Q$122,$M102,))</f>
        <v/>
      </c>
      <c r="W102" t="str">
        <f ca="1">IF(OFFSET(活動計画書!$R$122,$M102,)="","",OFFSET(活動計画書!$R$122,$M102,))</f>
        <v/>
      </c>
      <c r="X102" t="str">
        <f ca="1">IF(OFFSET(活動計画書!$S$122,$M102,)="","",OFFSET(活動計画書!$S$122,$M102,))</f>
        <v/>
      </c>
      <c r="Y102" t="str">
        <f ca="1">IF(OFFSET(活動計画書!$T$122,$M102,)="","",OFFSET(活動計画書!$T$122,$M102,))</f>
        <v/>
      </c>
      <c r="Z102" t="str">
        <f ca="1">IF(OFFSET(活動計画書!$U$122,$M102,)="","",OFFSET(活動計画書!$U$122,$M102,))</f>
        <v/>
      </c>
      <c r="AA102" t="str">
        <f ca="1">IF(OFFSET(活動計画書!$V$122,$M102,)="","",OFFSET(活動計画書!$V$122,$M102,))</f>
        <v/>
      </c>
      <c r="AB102">
        <v>201</v>
      </c>
      <c r="AC102" t="str">
        <f ca="1">IF(OFFSET(活動計画書!$B$157,$AB102,)="","",OFFSET(活動計画書!$B$157,$AB102,))</f>
        <v/>
      </c>
      <c r="AD102" t="str">
        <f ca="1">IF(OFFSET(活動計画書!$D$157,$AB102,)="","",OFFSET(活動計画書!$D$157,$AB102,))</f>
        <v/>
      </c>
      <c r="AE102" t="str">
        <f ca="1">IF(OFFSET(活動計画書!$D$157,$AB102+1,)="","",OFFSET(活動計画書!$D$157,$AB102+1,))</f>
        <v/>
      </c>
      <c r="AF102" t="str">
        <f ca="1">IF(OFFSET(活動計画書!$H$157,$AB102,)="","",OFFSET(活動計画書!$H$157,$AB102,))</f>
        <v/>
      </c>
      <c r="AG102" t="str">
        <f ca="1">IF(OFFSET(活動計画書!$N$157,$AB102,)="","",OFFSET(活動計画書!$N$157,$AB102,))</f>
        <v/>
      </c>
      <c r="AH102" t="str">
        <f ca="1">IF(OFFSET(活動計画書!$P$157,$AB102,)="","",OFFSET(活動計画書!$P$157,$AB102,))</f>
        <v/>
      </c>
      <c r="AI102" t="str">
        <f ca="1">IF(OFFSET(活動計画書!$Q$157,$AB102,)="","",OFFSET(活動計画書!$Q$157,$AB102,))</f>
        <v/>
      </c>
      <c r="AJ102" t="str">
        <f ca="1">IF(OFFSET(活動計画書!$R$157,$AB102,)="","",OFFSET(活動計画書!$R$157,$AB102,))</f>
        <v/>
      </c>
      <c r="AK102" t="str">
        <f ca="1">IF(OFFSET(活動計画書!$S$157,$AB102,)="","",OFFSET(活動計画書!$S$157,$AB102,))</f>
        <v/>
      </c>
      <c r="AL102" t="str">
        <f ca="1">IF(OFFSET(活動計画書!$T$157,$AB102,)="","",OFFSET(活動計画書!$T$157,$AB102,))</f>
        <v/>
      </c>
      <c r="AM102" t="str">
        <f ca="1">IF(OFFSET(活動計画書!$U$157,$AB102,)="","",OFFSET(活動計画書!$U$157,$AB102,))</f>
        <v/>
      </c>
    </row>
    <row r="103" spans="1:39" x14ac:dyDescent="0.15">
      <c r="A103">
        <v>203</v>
      </c>
      <c r="B103" t="str">
        <f ca="1">IF(OFFSET(活動計画書!$B$7,$A103,)="","",OFFSET(活動計画書!$B$7,$A103,))</f>
        <v/>
      </c>
      <c r="C103" t="str">
        <f ca="1">IF(OFFSET(活動計画書!$C$7,$A103+1,)="","",OFFSET(活動計画書!$C$7,$A103+1,))</f>
        <v/>
      </c>
      <c r="D103" t="str">
        <f ca="1">IF(OFFSET(活動計画書!$F$7,$A103+1,)="","",OFFSET(活動計画書!$F$7,$A103+1,))</f>
        <v/>
      </c>
      <c r="E103">
        <v>203</v>
      </c>
      <c r="F103" t="str">
        <f ca="1">IF(OFFSET(活動計画書!$B$19,$E103,)="","",OFFSET(活動計画書!$B$19,$E103,))</f>
        <v/>
      </c>
      <c r="G103" t="str">
        <f ca="1">IF(OFFSET(活動計画書!$C$19,$E103+1,)="","",OFFSET(活動計画書!$C$19,$E103+1,))</f>
        <v/>
      </c>
      <c r="H103" t="str">
        <f ca="1">IF(OFFSET(活動計画書!$F$19,$E103+1,)="","",OFFSET(活動計画書!$F$19,$E103+1,))</f>
        <v/>
      </c>
      <c r="I103">
        <v>203</v>
      </c>
      <c r="J103" t="str">
        <f ca="1">IF(OFFSET(活動計画書!$B$31,$I103,)="","",OFFSET(活動計画書!$B$31,$I103,))</f>
        <v/>
      </c>
      <c r="K103" t="str">
        <f ca="1">IF(OFFSET(活動計画書!$C$31,$I103+1,)="","",OFFSET(活動計画書!$C$31,$I103+1,))</f>
        <v/>
      </c>
      <c r="L103" t="str">
        <f ca="1">IF(OFFSET(活動計画書!$F$31,$I103+1,)="","",OFFSET(活動計画書!$F$31,$I103+1,))</f>
        <v/>
      </c>
      <c r="M103">
        <v>203</v>
      </c>
      <c r="N103" t="str">
        <f ca="1">IF(OFFSET(活動計画書!$E$122,$M103,)="","",OFFSET(活動計画書!$E$122,$M103,))</f>
        <v/>
      </c>
      <c r="O103" t="str">
        <f ca="1">IF(OFFSET(活動計画書!$E$122,$M103+1,)="","",OFFSET(活動計画書!$E$122,$M103+1,))</f>
        <v/>
      </c>
      <c r="P103" t="str">
        <f ca="1">IF(OFFSET(活動計画書!$K$122,$M103,)="","",OFFSET(活動計画書!$K$122,$M103,))</f>
        <v/>
      </c>
      <c r="Q103" t="str">
        <f ca="1">IF(OFFSET(活動計画書!$L$122,$M103,)="","",OFFSET(活動計画書!$L$122,$M103,))</f>
        <v/>
      </c>
      <c r="R103" t="str">
        <f ca="1">IF(OFFSET(活動計画書!$M$122,$M103,)="","",OFFSET(活動計画書!$M$122,$M103,))</f>
        <v/>
      </c>
      <c r="S103" t="str">
        <f ca="1">IF(OFFSET(活動計画書!$N$122,$M103,)="","",OFFSET(活動計画書!$N$122,$M103,))</f>
        <v/>
      </c>
      <c r="T103" t="str">
        <f ca="1">IF(OFFSET(活動計画書!$O$122,$M103,)="","",OFFSET(活動計画書!$O$122,$M103,))</f>
        <v/>
      </c>
      <c r="U103" t="str">
        <f ca="1">IF(OFFSET(活動計画書!$P$122,$M103,)="","",OFFSET(活動計画書!$P$122,$M103,))</f>
        <v/>
      </c>
      <c r="V103" t="str">
        <f ca="1">IF(OFFSET(活動計画書!$Q$122,$M103,)="","",OFFSET(活動計画書!$Q$122,$M103,))</f>
        <v/>
      </c>
      <c r="W103" t="str">
        <f ca="1">IF(OFFSET(活動計画書!$R$122,$M103,)="","",OFFSET(活動計画書!$R$122,$M103,))</f>
        <v/>
      </c>
      <c r="X103" t="str">
        <f ca="1">IF(OFFSET(活動計画書!$S$122,$M103,)="","",OFFSET(活動計画書!$S$122,$M103,))</f>
        <v/>
      </c>
      <c r="Y103" t="str">
        <f ca="1">IF(OFFSET(活動計画書!$T$122,$M103,)="","",OFFSET(活動計画書!$T$122,$M103,))</f>
        <v/>
      </c>
      <c r="Z103" t="str">
        <f ca="1">IF(OFFSET(活動計画書!$U$122,$M103,)="","",OFFSET(活動計画書!$U$122,$M103,))</f>
        <v/>
      </c>
      <c r="AA103" t="str">
        <f ca="1">IF(OFFSET(活動計画書!$V$122,$M103,)="","",OFFSET(活動計画書!$V$122,$M103,))</f>
        <v/>
      </c>
      <c r="AB103">
        <v>203</v>
      </c>
      <c r="AC103" t="str">
        <f ca="1">IF(OFFSET(活動計画書!$B$157,$AB103,)="","",OFFSET(活動計画書!$B$157,$AB103,))</f>
        <v/>
      </c>
      <c r="AD103" t="str">
        <f ca="1">IF(OFFSET(活動計画書!$D$157,$AB103,)="","",OFFSET(活動計画書!$D$157,$AB103,))</f>
        <v/>
      </c>
      <c r="AE103" t="str">
        <f ca="1">IF(OFFSET(活動計画書!$D$157,$AB103+1,)="","",OFFSET(活動計画書!$D$157,$AB103+1,))</f>
        <v/>
      </c>
      <c r="AF103" t="str">
        <f ca="1">IF(OFFSET(活動計画書!$H$157,$AB103,)="","",OFFSET(活動計画書!$H$157,$AB103,))</f>
        <v/>
      </c>
      <c r="AG103" t="str">
        <f ca="1">IF(OFFSET(活動計画書!$N$157,$AB103,)="","",OFFSET(活動計画書!$N$157,$AB103,))</f>
        <v/>
      </c>
      <c r="AH103" t="str">
        <f ca="1">IF(OFFSET(活動計画書!$P$157,$AB103,)="","",OFFSET(活動計画書!$P$157,$AB103,))</f>
        <v/>
      </c>
      <c r="AI103" t="str">
        <f ca="1">IF(OFFSET(活動計画書!$Q$157,$AB103,)="","",OFFSET(活動計画書!$Q$157,$AB103,))</f>
        <v/>
      </c>
      <c r="AJ103" t="str">
        <f ca="1">IF(OFFSET(活動計画書!$R$157,$AB103,)="","",OFFSET(活動計画書!$R$157,$AB103,))</f>
        <v/>
      </c>
      <c r="AK103" t="str">
        <f ca="1">IF(OFFSET(活動計画書!$S$157,$AB103,)="","",OFFSET(活動計画書!$S$157,$AB103,))</f>
        <v/>
      </c>
      <c r="AL103" t="str">
        <f ca="1">IF(OFFSET(活動計画書!$T$157,$AB103,)="","",OFFSET(活動計画書!$T$157,$AB103,))</f>
        <v/>
      </c>
      <c r="AM103" t="str">
        <f ca="1">IF(OFFSET(活動計画書!$U$157,$AB103,)="","",OFFSET(活動計画書!$U$157,$AB103,))</f>
        <v/>
      </c>
    </row>
    <row r="104" spans="1:39" x14ac:dyDescent="0.15">
      <c r="A104">
        <v>205</v>
      </c>
      <c r="B104" t="str">
        <f ca="1">IF(OFFSET(活動計画書!$B$7,$A104,)="","",OFFSET(活動計画書!$B$7,$A104,))</f>
        <v/>
      </c>
      <c r="C104" t="str">
        <f ca="1">IF(OFFSET(活動計画書!$C$7,$A104+1,)="","",OFFSET(活動計画書!$C$7,$A104+1,))</f>
        <v/>
      </c>
      <c r="D104" t="str">
        <f ca="1">IF(OFFSET(活動計画書!$F$7,$A104+1,)="","",OFFSET(活動計画書!$F$7,$A104+1,))</f>
        <v/>
      </c>
      <c r="E104">
        <v>205</v>
      </c>
      <c r="F104" t="str">
        <f ca="1">IF(OFFSET(活動計画書!$B$19,$E104,)="","",OFFSET(活動計画書!$B$19,$E104,))</f>
        <v/>
      </c>
      <c r="G104" t="str">
        <f ca="1">IF(OFFSET(活動計画書!$C$19,$E104+1,)="","",OFFSET(活動計画書!$C$19,$E104+1,))</f>
        <v/>
      </c>
      <c r="H104" t="str">
        <f ca="1">IF(OFFSET(活動計画書!$F$19,$E104+1,)="","",OFFSET(活動計画書!$F$19,$E104+1,))</f>
        <v/>
      </c>
      <c r="I104">
        <v>205</v>
      </c>
      <c r="J104" t="str">
        <f ca="1">IF(OFFSET(活動計画書!$B$31,$I104,)="","",OFFSET(活動計画書!$B$31,$I104,))</f>
        <v/>
      </c>
      <c r="K104" t="str">
        <f ca="1">IF(OFFSET(活動計画書!$C$31,$I104+1,)="","",OFFSET(活動計画書!$C$31,$I104+1,))</f>
        <v/>
      </c>
      <c r="L104" t="str">
        <f ca="1">IF(OFFSET(活動計画書!$F$31,$I104+1,)="","",OFFSET(活動計画書!$F$31,$I104+1,))</f>
        <v/>
      </c>
      <c r="M104">
        <v>205</v>
      </c>
      <c r="N104" t="str">
        <f ca="1">IF(OFFSET(活動計画書!$E$122,$M104,)="","",OFFSET(活動計画書!$E$122,$M104,))</f>
        <v/>
      </c>
      <c r="O104" t="str">
        <f ca="1">IF(OFFSET(活動計画書!$E$122,$M104+1,)="","",OFFSET(活動計画書!$E$122,$M104+1,))</f>
        <v/>
      </c>
      <c r="P104" t="str">
        <f ca="1">IF(OFFSET(活動計画書!$K$122,$M104,)="","",OFFSET(活動計画書!$K$122,$M104,))</f>
        <v/>
      </c>
      <c r="Q104" t="str">
        <f ca="1">IF(OFFSET(活動計画書!$L$122,$M104,)="","",OFFSET(活動計画書!$L$122,$M104,))</f>
        <v/>
      </c>
      <c r="R104" t="str">
        <f ca="1">IF(OFFSET(活動計画書!$M$122,$M104,)="","",OFFSET(活動計画書!$M$122,$M104,))</f>
        <v/>
      </c>
      <c r="S104" t="str">
        <f ca="1">IF(OFFSET(活動計画書!$N$122,$M104,)="","",OFFSET(活動計画書!$N$122,$M104,))</f>
        <v/>
      </c>
      <c r="T104" t="str">
        <f ca="1">IF(OFFSET(活動計画書!$O$122,$M104,)="","",OFFSET(活動計画書!$O$122,$M104,))</f>
        <v/>
      </c>
      <c r="U104" t="str">
        <f ca="1">IF(OFFSET(活動計画書!$P$122,$M104,)="","",OFFSET(活動計画書!$P$122,$M104,))</f>
        <v/>
      </c>
      <c r="V104" t="str">
        <f ca="1">IF(OFFSET(活動計画書!$Q$122,$M104,)="","",OFFSET(活動計画書!$Q$122,$M104,))</f>
        <v/>
      </c>
      <c r="W104" t="str">
        <f ca="1">IF(OFFSET(活動計画書!$R$122,$M104,)="","",OFFSET(活動計画書!$R$122,$M104,))</f>
        <v/>
      </c>
      <c r="X104" t="str">
        <f ca="1">IF(OFFSET(活動計画書!$S$122,$M104,)="","",OFFSET(活動計画書!$S$122,$M104,))</f>
        <v/>
      </c>
      <c r="Y104" t="str">
        <f ca="1">IF(OFFSET(活動計画書!$T$122,$M104,)="","",OFFSET(活動計画書!$T$122,$M104,))</f>
        <v/>
      </c>
      <c r="Z104" t="str">
        <f ca="1">IF(OFFSET(活動計画書!$U$122,$M104,)="","",OFFSET(活動計画書!$U$122,$M104,))</f>
        <v/>
      </c>
      <c r="AA104" t="str">
        <f ca="1">IF(OFFSET(活動計画書!$V$122,$M104,)="","",OFFSET(活動計画書!$V$122,$M104,))</f>
        <v/>
      </c>
      <c r="AB104">
        <v>205</v>
      </c>
      <c r="AC104" t="str">
        <f ca="1">IF(OFFSET(活動計画書!$B$157,$AB104,)="","",OFFSET(活動計画書!$B$157,$AB104,))</f>
        <v/>
      </c>
      <c r="AD104" t="str">
        <f ca="1">IF(OFFSET(活動計画書!$D$157,$AB104,)="","",OFFSET(活動計画書!$D$157,$AB104,))</f>
        <v/>
      </c>
      <c r="AE104" t="str">
        <f ca="1">IF(OFFSET(活動計画書!$D$157,$AB104+1,)="","",OFFSET(活動計画書!$D$157,$AB104+1,))</f>
        <v/>
      </c>
      <c r="AF104" t="str">
        <f ca="1">IF(OFFSET(活動計画書!$H$157,$AB104,)="","",OFFSET(活動計画書!$H$157,$AB104,))</f>
        <v/>
      </c>
      <c r="AG104" t="str">
        <f ca="1">IF(OFFSET(活動計画書!$N$157,$AB104,)="","",OFFSET(活動計画書!$N$157,$AB104,))</f>
        <v/>
      </c>
      <c r="AH104" t="str">
        <f ca="1">IF(OFFSET(活動計画書!$P$157,$AB104,)="","",OFFSET(活動計画書!$P$157,$AB104,))</f>
        <v/>
      </c>
      <c r="AI104" t="str">
        <f ca="1">IF(OFFSET(活動計画書!$Q$157,$AB104,)="","",OFFSET(活動計画書!$Q$157,$AB104,))</f>
        <v/>
      </c>
      <c r="AJ104" t="str">
        <f ca="1">IF(OFFSET(活動計画書!$R$157,$AB104,)="","",OFFSET(活動計画書!$R$157,$AB104,))</f>
        <v/>
      </c>
      <c r="AK104" t="str">
        <f ca="1">IF(OFFSET(活動計画書!$S$157,$AB104,)="","",OFFSET(活動計画書!$S$157,$AB104,))</f>
        <v/>
      </c>
      <c r="AL104" t="str">
        <f ca="1">IF(OFFSET(活動計画書!$T$157,$AB104,)="","",OFFSET(活動計画書!$T$157,$AB104,))</f>
        <v/>
      </c>
      <c r="AM104" t="str">
        <f ca="1">IF(OFFSET(活動計画書!$U$157,$AB104,)="","",OFFSET(活動計画書!$U$157,$AB104,))</f>
        <v/>
      </c>
    </row>
    <row r="105" spans="1:39" x14ac:dyDescent="0.15">
      <c r="A105">
        <v>207</v>
      </c>
      <c r="B105" t="str">
        <f ca="1">IF(OFFSET(活動計画書!$B$7,$A105,)="","",OFFSET(活動計画書!$B$7,$A105,))</f>
        <v/>
      </c>
      <c r="C105" t="str">
        <f ca="1">IF(OFFSET(活動計画書!$C$7,$A105+1,)="","",OFFSET(活動計画書!$C$7,$A105+1,))</f>
        <v/>
      </c>
      <c r="D105" t="str">
        <f ca="1">IF(OFFSET(活動計画書!$F$7,$A105+1,)="","",OFFSET(活動計画書!$F$7,$A105+1,))</f>
        <v/>
      </c>
      <c r="E105">
        <v>207</v>
      </c>
      <c r="F105" t="str">
        <f ca="1">IF(OFFSET(活動計画書!$B$19,$E105,)="","",OFFSET(活動計画書!$B$19,$E105,))</f>
        <v/>
      </c>
      <c r="G105" t="str">
        <f ca="1">IF(OFFSET(活動計画書!$C$19,$E105+1,)="","",OFFSET(活動計画書!$C$19,$E105+1,))</f>
        <v/>
      </c>
      <c r="H105" t="str">
        <f ca="1">IF(OFFSET(活動計画書!$F$19,$E105+1,)="","",OFFSET(活動計画書!$F$19,$E105+1,))</f>
        <v/>
      </c>
      <c r="I105">
        <v>207</v>
      </c>
      <c r="J105" t="str">
        <f ca="1">IF(OFFSET(活動計画書!$B$31,$I105,)="","",OFFSET(活動計画書!$B$31,$I105,))</f>
        <v/>
      </c>
      <c r="K105" t="str">
        <f ca="1">IF(OFFSET(活動計画書!$C$31,$I105+1,)="","",OFFSET(活動計画書!$C$31,$I105+1,))</f>
        <v/>
      </c>
      <c r="L105" t="str">
        <f ca="1">IF(OFFSET(活動計画書!$F$31,$I105+1,)="","",OFFSET(活動計画書!$F$31,$I105+1,))</f>
        <v/>
      </c>
      <c r="M105">
        <v>207</v>
      </c>
      <c r="N105" t="str">
        <f ca="1">IF(OFFSET(活動計画書!$E$122,$M105,)="","",OFFSET(活動計画書!$E$122,$M105,))</f>
        <v/>
      </c>
      <c r="O105" t="str">
        <f ca="1">IF(OFFSET(活動計画書!$E$122,$M105+1,)="","",OFFSET(活動計画書!$E$122,$M105+1,))</f>
        <v/>
      </c>
      <c r="P105" t="str">
        <f ca="1">IF(OFFSET(活動計画書!$K$122,$M105,)="","",OFFSET(活動計画書!$K$122,$M105,))</f>
        <v/>
      </c>
      <c r="Q105" t="str">
        <f ca="1">IF(OFFSET(活動計画書!$L$122,$M105,)="","",OFFSET(活動計画書!$L$122,$M105,))</f>
        <v/>
      </c>
      <c r="R105" t="str">
        <f ca="1">IF(OFFSET(活動計画書!$M$122,$M105,)="","",OFFSET(活動計画書!$M$122,$M105,))</f>
        <v/>
      </c>
      <c r="S105" t="str">
        <f ca="1">IF(OFFSET(活動計画書!$N$122,$M105,)="","",OFFSET(活動計画書!$N$122,$M105,))</f>
        <v/>
      </c>
      <c r="T105" t="str">
        <f ca="1">IF(OFFSET(活動計画書!$O$122,$M105,)="","",OFFSET(活動計画書!$O$122,$M105,))</f>
        <v/>
      </c>
      <c r="U105" t="str">
        <f ca="1">IF(OFFSET(活動計画書!$P$122,$M105,)="","",OFFSET(活動計画書!$P$122,$M105,))</f>
        <v/>
      </c>
      <c r="V105" t="str">
        <f ca="1">IF(OFFSET(活動計画書!$Q$122,$M105,)="","",OFFSET(活動計画書!$Q$122,$M105,))</f>
        <v/>
      </c>
      <c r="W105" t="str">
        <f ca="1">IF(OFFSET(活動計画書!$R$122,$M105,)="","",OFFSET(活動計画書!$R$122,$M105,))</f>
        <v/>
      </c>
      <c r="X105" t="str">
        <f ca="1">IF(OFFSET(活動計画書!$S$122,$M105,)="","",OFFSET(活動計画書!$S$122,$M105,))</f>
        <v/>
      </c>
      <c r="Y105" t="str">
        <f ca="1">IF(OFFSET(活動計画書!$T$122,$M105,)="","",OFFSET(活動計画書!$T$122,$M105,))</f>
        <v/>
      </c>
      <c r="Z105" t="str">
        <f ca="1">IF(OFFSET(活動計画書!$U$122,$M105,)="","",OFFSET(活動計画書!$U$122,$M105,))</f>
        <v/>
      </c>
      <c r="AA105" t="str">
        <f ca="1">IF(OFFSET(活動計画書!$V$122,$M105,)="","",OFFSET(活動計画書!$V$122,$M105,))</f>
        <v/>
      </c>
      <c r="AB105">
        <v>207</v>
      </c>
      <c r="AC105" t="str">
        <f ca="1">IF(OFFSET(活動計画書!$B$157,$AB105,)="","",OFFSET(活動計画書!$B$157,$AB105,))</f>
        <v/>
      </c>
      <c r="AD105" t="str">
        <f ca="1">IF(OFFSET(活動計画書!$D$157,$AB105,)="","",OFFSET(活動計画書!$D$157,$AB105,))</f>
        <v/>
      </c>
      <c r="AE105" t="str">
        <f ca="1">IF(OFFSET(活動計画書!$D$157,$AB105+1,)="","",OFFSET(活動計画書!$D$157,$AB105+1,))</f>
        <v/>
      </c>
      <c r="AF105" t="str">
        <f ca="1">IF(OFFSET(活動計画書!$H$157,$AB105,)="","",OFFSET(活動計画書!$H$157,$AB105,))</f>
        <v/>
      </c>
      <c r="AG105" t="str">
        <f ca="1">IF(OFFSET(活動計画書!$N$157,$AB105,)="","",OFFSET(活動計画書!$N$157,$AB105,))</f>
        <v/>
      </c>
      <c r="AH105" t="str">
        <f ca="1">IF(OFFSET(活動計画書!$P$157,$AB105,)="","",OFFSET(活動計画書!$P$157,$AB105,))</f>
        <v/>
      </c>
      <c r="AI105" t="str">
        <f ca="1">IF(OFFSET(活動計画書!$Q$157,$AB105,)="","",OFFSET(活動計画書!$Q$157,$AB105,))</f>
        <v/>
      </c>
      <c r="AJ105" t="str">
        <f ca="1">IF(OFFSET(活動計画書!$R$157,$AB105,)="","",OFFSET(活動計画書!$R$157,$AB105,))</f>
        <v/>
      </c>
      <c r="AK105" t="str">
        <f ca="1">IF(OFFSET(活動計画書!$S$157,$AB105,)="","",OFFSET(活動計画書!$S$157,$AB105,))</f>
        <v/>
      </c>
      <c r="AL105" t="str">
        <f ca="1">IF(OFFSET(活動計画書!$T$157,$AB105,)="","",OFFSET(活動計画書!$T$157,$AB105,))</f>
        <v/>
      </c>
      <c r="AM105" t="str">
        <f ca="1">IF(OFFSET(活動計画書!$U$157,$AB105,)="","",OFFSET(活動計画書!$U$157,$AB105,))</f>
        <v/>
      </c>
    </row>
    <row r="106" spans="1:39" x14ac:dyDescent="0.15">
      <c r="A106">
        <v>209</v>
      </c>
      <c r="B106" t="str">
        <f ca="1">IF(OFFSET(活動計画書!$B$7,$A106,)="","",OFFSET(活動計画書!$B$7,$A106,))</f>
        <v/>
      </c>
      <c r="C106" t="str">
        <f ca="1">IF(OFFSET(活動計画書!$C$7,$A106+1,)="","",OFFSET(活動計画書!$C$7,$A106+1,))</f>
        <v/>
      </c>
      <c r="D106" t="str">
        <f ca="1">IF(OFFSET(活動計画書!$F$7,$A106+1,)="","",OFFSET(活動計画書!$F$7,$A106+1,))</f>
        <v/>
      </c>
      <c r="E106">
        <v>209</v>
      </c>
      <c r="F106" t="str">
        <f ca="1">IF(OFFSET(活動計画書!$B$19,$E106,)="","",OFFSET(活動計画書!$B$19,$E106,))</f>
        <v/>
      </c>
      <c r="G106" t="str">
        <f ca="1">IF(OFFSET(活動計画書!$C$19,$E106+1,)="","",OFFSET(活動計画書!$C$19,$E106+1,))</f>
        <v/>
      </c>
      <c r="H106" t="str">
        <f ca="1">IF(OFFSET(活動計画書!$F$19,$E106+1,)="","",OFFSET(活動計画書!$F$19,$E106+1,))</f>
        <v/>
      </c>
      <c r="I106">
        <v>209</v>
      </c>
      <c r="J106" t="str">
        <f ca="1">IF(OFFSET(活動計画書!$B$31,$I106,)="","",OFFSET(活動計画書!$B$31,$I106,))</f>
        <v/>
      </c>
      <c r="K106" t="str">
        <f ca="1">IF(OFFSET(活動計画書!$C$31,$I106+1,)="","",OFFSET(活動計画書!$C$31,$I106+1,))</f>
        <v/>
      </c>
      <c r="L106" t="str">
        <f ca="1">IF(OFFSET(活動計画書!$F$31,$I106+1,)="","",OFFSET(活動計画書!$F$31,$I106+1,))</f>
        <v/>
      </c>
      <c r="M106">
        <v>209</v>
      </c>
      <c r="N106" t="str">
        <f ca="1">IF(OFFSET(活動計画書!$E$122,$M106,)="","",OFFSET(活動計画書!$E$122,$M106,))</f>
        <v/>
      </c>
      <c r="O106" t="str">
        <f ca="1">IF(OFFSET(活動計画書!$E$122,$M106+1,)="","",OFFSET(活動計画書!$E$122,$M106+1,))</f>
        <v/>
      </c>
      <c r="P106" t="str">
        <f ca="1">IF(OFFSET(活動計画書!$K$122,$M106,)="","",OFFSET(活動計画書!$K$122,$M106,))</f>
        <v/>
      </c>
      <c r="Q106" t="str">
        <f ca="1">IF(OFFSET(活動計画書!$L$122,$M106,)="","",OFFSET(活動計画書!$L$122,$M106,))</f>
        <v/>
      </c>
      <c r="R106" t="str">
        <f ca="1">IF(OFFSET(活動計画書!$M$122,$M106,)="","",OFFSET(活動計画書!$M$122,$M106,))</f>
        <v/>
      </c>
      <c r="S106" t="str">
        <f ca="1">IF(OFFSET(活動計画書!$N$122,$M106,)="","",OFFSET(活動計画書!$N$122,$M106,))</f>
        <v/>
      </c>
      <c r="T106" t="str">
        <f ca="1">IF(OFFSET(活動計画書!$O$122,$M106,)="","",OFFSET(活動計画書!$O$122,$M106,))</f>
        <v/>
      </c>
      <c r="U106" t="str">
        <f ca="1">IF(OFFSET(活動計画書!$P$122,$M106,)="","",OFFSET(活動計画書!$P$122,$M106,))</f>
        <v/>
      </c>
      <c r="V106" t="str">
        <f ca="1">IF(OFFSET(活動計画書!$Q$122,$M106,)="","",OFFSET(活動計画書!$Q$122,$M106,))</f>
        <v/>
      </c>
      <c r="W106" t="str">
        <f ca="1">IF(OFFSET(活動計画書!$R$122,$M106,)="","",OFFSET(活動計画書!$R$122,$M106,))</f>
        <v/>
      </c>
      <c r="X106" t="str">
        <f ca="1">IF(OFFSET(活動計画書!$S$122,$M106,)="","",OFFSET(活動計画書!$S$122,$M106,))</f>
        <v/>
      </c>
      <c r="Y106" t="str">
        <f ca="1">IF(OFFSET(活動計画書!$T$122,$M106,)="","",OFFSET(活動計画書!$T$122,$M106,))</f>
        <v/>
      </c>
      <c r="Z106" t="str">
        <f ca="1">IF(OFFSET(活動計画書!$U$122,$M106,)="","",OFFSET(活動計画書!$U$122,$M106,))</f>
        <v/>
      </c>
      <c r="AA106" t="str">
        <f ca="1">IF(OFFSET(活動計画書!$V$122,$M106,)="","",OFFSET(活動計画書!$V$122,$M106,))</f>
        <v/>
      </c>
      <c r="AB106">
        <v>209</v>
      </c>
      <c r="AC106" t="str">
        <f ca="1">IF(OFFSET(活動計画書!$B$157,$AB106,)="","",OFFSET(活動計画書!$B$157,$AB106,))</f>
        <v/>
      </c>
      <c r="AD106" t="str">
        <f ca="1">IF(OFFSET(活動計画書!$D$157,$AB106,)="","",OFFSET(活動計画書!$D$157,$AB106,))</f>
        <v/>
      </c>
      <c r="AE106" t="str">
        <f ca="1">IF(OFFSET(活動計画書!$D$157,$AB106+1,)="","",OFFSET(活動計画書!$D$157,$AB106+1,))</f>
        <v/>
      </c>
      <c r="AF106" t="str">
        <f ca="1">IF(OFFSET(活動計画書!$H$157,$AB106,)="","",OFFSET(活動計画書!$H$157,$AB106,))</f>
        <v/>
      </c>
      <c r="AG106" t="str">
        <f ca="1">IF(OFFSET(活動計画書!$N$157,$AB106,)="","",OFFSET(活動計画書!$N$157,$AB106,))</f>
        <v/>
      </c>
      <c r="AH106" t="str">
        <f ca="1">IF(OFFSET(活動計画書!$P$157,$AB106,)="","",OFFSET(活動計画書!$P$157,$AB106,))</f>
        <v/>
      </c>
      <c r="AI106" t="str">
        <f ca="1">IF(OFFSET(活動計画書!$Q$157,$AB106,)="","",OFFSET(活動計画書!$Q$157,$AB106,))</f>
        <v/>
      </c>
      <c r="AJ106" t="str">
        <f ca="1">IF(OFFSET(活動計画書!$R$157,$AB106,)="","",OFFSET(活動計画書!$R$157,$AB106,))</f>
        <v/>
      </c>
      <c r="AK106" t="str">
        <f ca="1">IF(OFFSET(活動計画書!$S$157,$AB106,)="","",OFFSET(活動計画書!$S$157,$AB106,))</f>
        <v/>
      </c>
      <c r="AL106" t="str">
        <f ca="1">IF(OFFSET(活動計画書!$T$157,$AB106,)="","",OFFSET(活動計画書!$T$157,$AB106,))</f>
        <v/>
      </c>
      <c r="AM106" t="str">
        <f ca="1">IF(OFFSET(活動計画書!$U$157,$AB106,)="","",OFFSET(活動計画書!$U$157,$AB106,))</f>
        <v/>
      </c>
    </row>
    <row r="107" spans="1:39" x14ac:dyDescent="0.15">
      <c r="A107">
        <v>211</v>
      </c>
      <c r="B107" t="str">
        <f ca="1">IF(OFFSET(活動計画書!$B$7,$A107,)="","",OFFSET(活動計画書!$B$7,$A107,))</f>
        <v/>
      </c>
      <c r="C107" t="str">
        <f ca="1">IF(OFFSET(活動計画書!$C$7,$A107+1,)="","",OFFSET(活動計画書!$C$7,$A107+1,))</f>
        <v/>
      </c>
      <c r="D107" t="str">
        <f ca="1">IF(OFFSET(活動計画書!$F$7,$A107+1,)="","",OFFSET(活動計画書!$F$7,$A107+1,))</f>
        <v/>
      </c>
      <c r="E107">
        <v>211</v>
      </c>
      <c r="F107" t="str">
        <f ca="1">IF(OFFSET(活動計画書!$B$19,$E107,)="","",OFFSET(活動計画書!$B$19,$E107,))</f>
        <v/>
      </c>
      <c r="G107" t="str">
        <f ca="1">IF(OFFSET(活動計画書!$C$19,$E107+1,)="","",OFFSET(活動計画書!$C$19,$E107+1,))</f>
        <v/>
      </c>
      <c r="H107" t="str">
        <f ca="1">IF(OFFSET(活動計画書!$F$19,$E107+1,)="","",OFFSET(活動計画書!$F$19,$E107+1,))</f>
        <v/>
      </c>
      <c r="I107">
        <v>211</v>
      </c>
      <c r="J107" t="str">
        <f ca="1">IF(OFFSET(活動計画書!$B$31,$I107,)="","",OFFSET(活動計画書!$B$31,$I107,))</f>
        <v/>
      </c>
      <c r="K107" t="str">
        <f ca="1">IF(OFFSET(活動計画書!$C$31,$I107+1,)="","",OFFSET(活動計画書!$C$31,$I107+1,))</f>
        <v/>
      </c>
      <c r="L107" t="str">
        <f ca="1">IF(OFFSET(活動計画書!$F$31,$I107+1,)="","",OFFSET(活動計画書!$F$31,$I107+1,))</f>
        <v/>
      </c>
      <c r="M107">
        <v>211</v>
      </c>
      <c r="N107" t="str">
        <f ca="1">IF(OFFSET(活動計画書!$E$122,$M107,)="","",OFFSET(活動計画書!$E$122,$M107,))</f>
        <v/>
      </c>
      <c r="O107" t="str">
        <f ca="1">IF(OFFSET(活動計画書!$E$122,$M107+1,)="","",OFFSET(活動計画書!$E$122,$M107+1,))</f>
        <v/>
      </c>
      <c r="P107" t="str">
        <f ca="1">IF(OFFSET(活動計画書!$K$122,$M107,)="","",OFFSET(活動計画書!$K$122,$M107,))</f>
        <v/>
      </c>
      <c r="Q107" t="str">
        <f ca="1">IF(OFFSET(活動計画書!$L$122,$M107,)="","",OFFSET(活動計画書!$L$122,$M107,))</f>
        <v/>
      </c>
      <c r="R107" t="str">
        <f ca="1">IF(OFFSET(活動計画書!$M$122,$M107,)="","",OFFSET(活動計画書!$M$122,$M107,))</f>
        <v/>
      </c>
      <c r="S107" t="str">
        <f ca="1">IF(OFFSET(活動計画書!$N$122,$M107,)="","",OFFSET(活動計画書!$N$122,$M107,))</f>
        <v/>
      </c>
      <c r="T107" t="str">
        <f ca="1">IF(OFFSET(活動計画書!$O$122,$M107,)="","",OFFSET(活動計画書!$O$122,$M107,))</f>
        <v/>
      </c>
      <c r="U107" t="str">
        <f ca="1">IF(OFFSET(活動計画書!$P$122,$M107,)="","",OFFSET(活動計画書!$P$122,$M107,))</f>
        <v/>
      </c>
      <c r="V107" t="str">
        <f ca="1">IF(OFFSET(活動計画書!$Q$122,$M107,)="","",OFFSET(活動計画書!$Q$122,$M107,))</f>
        <v/>
      </c>
      <c r="W107" t="str">
        <f ca="1">IF(OFFSET(活動計画書!$R$122,$M107,)="","",OFFSET(活動計画書!$R$122,$M107,))</f>
        <v/>
      </c>
      <c r="X107" t="str">
        <f ca="1">IF(OFFSET(活動計画書!$S$122,$M107,)="","",OFFSET(活動計画書!$S$122,$M107,))</f>
        <v/>
      </c>
      <c r="Y107" t="str">
        <f ca="1">IF(OFFSET(活動計画書!$T$122,$M107,)="","",OFFSET(活動計画書!$T$122,$M107,))</f>
        <v/>
      </c>
      <c r="Z107" t="str">
        <f ca="1">IF(OFFSET(活動計画書!$U$122,$M107,)="","",OFFSET(活動計画書!$U$122,$M107,))</f>
        <v/>
      </c>
      <c r="AA107" t="str">
        <f ca="1">IF(OFFSET(活動計画書!$V$122,$M107,)="","",OFFSET(活動計画書!$V$122,$M107,))</f>
        <v/>
      </c>
      <c r="AB107">
        <v>211</v>
      </c>
      <c r="AC107" t="str">
        <f ca="1">IF(OFFSET(活動計画書!$B$157,$AB107,)="","",OFFSET(活動計画書!$B$157,$AB107,))</f>
        <v/>
      </c>
      <c r="AD107" t="str">
        <f ca="1">IF(OFFSET(活動計画書!$D$157,$AB107,)="","",OFFSET(活動計画書!$D$157,$AB107,))</f>
        <v/>
      </c>
      <c r="AE107" t="str">
        <f ca="1">IF(OFFSET(活動計画書!$D$157,$AB107+1,)="","",OFFSET(活動計画書!$D$157,$AB107+1,))</f>
        <v/>
      </c>
      <c r="AF107" t="str">
        <f ca="1">IF(OFFSET(活動計画書!$H$157,$AB107,)="","",OFFSET(活動計画書!$H$157,$AB107,))</f>
        <v/>
      </c>
      <c r="AG107" t="str">
        <f ca="1">IF(OFFSET(活動計画書!$N$157,$AB107,)="","",OFFSET(活動計画書!$N$157,$AB107,))</f>
        <v/>
      </c>
      <c r="AH107" t="str">
        <f ca="1">IF(OFFSET(活動計画書!$P$157,$AB107,)="","",OFFSET(活動計画書!$P$157,$AB107,))</f>
        <v/>
      </c>
      <c r="AI107" t="str">
        <f ca="1">IF(OFFSET(活動計画書!$Q$157,$AB107,)="","",OFFSET(活動計画書!$Q$157,$AB107,))</f>
        <v/>
      </c>
      <c r="AJ107" t="str">
        <f ca="1">IF(OFFSET(活動計画書!$R$157,$AB107,)="","",OFFSET(活動計画書!$R$157,$AB107,))</f>
        <v/>
      </c>
      <c r="AK107" t="str">
        <f ca="1">IF(OFFSET(活動計画書!$S$157,$AB107,)="","",OFFSET(活動計画書!$S$157,$AB107,))</f>
        <v/>
      </c>
      <c r="AL107" t="str">
        <f ca="1">IF(OFFSET(活動計画書!$T$157,$AB107,)="","",OFFSET(活動計画書!$T$157,$AB107,))</f>
        <v/>
      </c>
      <c r="AM107" t="str">
        <f ca="1">IF(OFFSET(活動計画書!$U$157,$AB107,)="","",OFFSET(活動計画書!$U$157,$AB107,))</f>
        <v/>
      </c>
    </row>
    <row r="108" spans="1:39" x14ac:dyDescent="0.15">
      <c r="A108">
        <v>213</v>
      </c>
      <c r="B108" t="str">
        <f ca="1">IF(OFFSET(活動計画書!$B$7,$A108,)="","",OFFSET(活動計画書!$B$7,$A108,))</f>
        <v/>
      </c>
      <c r="C108" t="str">
        <f ca="1">IF(OFFSET(活動計画書!$C$7,$A108+1,)="","",OFFSET(活動計画書!$C$7,$A108+1,))</f>
        <v/>
      </c>
      <c r="D108" t="str">
        <f ca="1">IF(OFFSET(活動計画書!$F$7,$A108+1,)="","",OFFSET(活動計画書!$F$7,$A108+1,))</f>
        <v/>
      </c>
      <c r="E108">
        <v>213</v>
      </c>
      <c r="F108" t="str">
        <f ca="1">IF(OFFSET(活動計画書!$B$19,$E108,)="","",OFFSET(活動計画書!$B$19,$E108,))</f>
        <v/>
      </c>
      <c r="G108" t="str">
        <f ca="1">IF(OFFSET(活動計画書!$C$19,$E108+1,)="","",OFFSET(活動計画書!$C$19,$E108+1,))</f>
        <v/>
      </c>
      <c r="H108" t="str">
        <f ca="1">IF(OFFSET(活動計画書!$F$19,$E108+1,)="","",OFFSET(活動計画書!$F$19,$E108+1,))</f>
        <v/>
      </c>
      <c r="I108">
        <v>213</v>
      </c>
      <c r="J108" t="str">
        <f ca="1">IF(OFFSET(活動計画書!$B$31,$I108,)="","",OFFSET(活動計画書!$B$31,$I108,))</f>
        <v/>
      </c>
      <c r="K108" t="str">
        <f ca="1">IF(OFFSET(活動計画書!$C$31,$I108+1,)="","",OFFSET(活動計画書!$C$31,$I108+1,))</f>
        <v/>
      </c>
      <c r="L108" t="str">
        <f ca="1">IF(OFFSET(活動計画書!$F$31,$I108+1,)="","",OFFSET(活動計画書!$F$31,$I108+1,))</f>
        <v/>
      </c>
      <c r="M108">
        <v>213</v>
      </c>
      <c r="N108" t="str">
        <f ca="1">IF(OFFSET(活動計画書!$E$122,$M108,)="","",OFFSET(活動計画書!$E$122,$M108,))</f>
        <v/>
      </c>
      <c r="O108" t="str">
        <f ca="1">IF(OFFSET(活動計画書!$E$122,$M108+1,)="","",OFFSET(活動計画書!$E$122,$M108+1,))</f>
        <v/>
      </c>
      <c r="P108" t="str">
        <f ca="1">IF(OFFSET(活動計画書!$K$122,$M108,)="","",OFFSET(活動計画書!$K$122,$M108,))</f>
        <v/>
      </c>
      <c r="Q108" t="str">
        <f ca="1">IF(OFFSET(活動計画書!$L$122,$M108,)="","",OFFSET(活動計画書!$L$122,$M108,))</f>
        <v/>
      </c>
      <c r="R108" t="str">
        <f ca="1">IF(OFFSET(活動計画書!$M$122,$M108,)="","",OFFSET(活動計画書!$M$122,$M108,))</f>
        <v/>
      </c>
      <c r="S108" t="str">
        <f ca="1">IF(OFFSET(活動計画書!$N$122,$M108,)="","",OFFSET(活動計画書!$N$122,$M108,))</f>
        <v/>
      </c>
      <c r="T108" t="str">
        <f ca="1">IF(OFFSET(活動計画書!$O$122,$M108,)="","",OFFSET(活動計画書!$O$122,$M108,))</f>
        <v/>
      </c>
      <c r="U108" t="str">
        <f ca="1">IF(OFFSET(活動計画書!$P$122,$M108,)="","",OFFSET(活動計画書!$P$122,$M108,))</f>
        <v/>
      </c>
      <c r="V108" t="str">
        <f ca="1">IF(OFFSET(活動計画書!$Q$122,$M108,)="","",OFFSET(活動計画書!$Q$122,$M108,))</f>
        <v/>
      </c>
      <c r="W108" t="str">
        <f ca="1">IF(OFFSET(活動計画書!$R$122,$M108,)="","",OFFSET(活動計画書!$R$122,$M108,))</f>
        <v/>
      </c>
      <c r="X108" t="str">
        <f ca="1">IF(OFFSET(活動計画書!$S$122,$M108,)="","",OFFSET(活動計画書!$S$122,$M108,))</f>
        <v/>
      </c>
      <c r="Y108" t="str">
        <f ca="1">IF(OFFSET(活動計画書!$T$122,$M108,)="","",OFFSET(活動計画書!$T$122,$M108,))</f>
        <v/>
      </c>
      <c r="Z108" t="str">
        <f ca="1">IF(OFFSET(活動計画書!$U$122,$M108,)="","",OFFSET(活動計画書!$U$122,$M108,))</f>
        <v/>
      </c>
      <c r="AA108" t="str">
        <f ca="1">IF(OFFSET(活動計画書!$V$122,$M108,)="","",OFFSET(活動計画書!$V$122,$M108,))</f>
        <v/>
      </c>
      <c r="AB108">
        <v>213</v>
      </c>
      <c r="AC108" t="str">
        <f ca="1">IF(OFFSET(活動計画書!$B$157,$AB108,)="","",OFFSET(活動計画書!$B$157,$AB108,))</f>
        <v/>
      </c>
      <c r="AD108" t="str">
        <f ca="1">IF(OFFSET(活動計画書!$D$157,$AB108,)="","",OFFSET(活動計画書!$D$157,$AB108,))</f>
        <v/>
      </c>
      <c r="AE108" t="str">
        <f ca="1">IF(OFFSET(活動計画書!$D$157,$AB108+1,)="","",OFFSET(活動計画書!$D$157,$AB108+1,))</f>
        <v/>
      </c>
      <c r="AF108" t="str">
        <f ca="1">IF(OFFSET(活動計画書!$H$157,$AB108,)="","",OFFSET(活動計画書!$H$157,$AB108,))</f>
        <v/>
      </c>
      <c r="AG108" t="str">
        <f ca="1">IF(OFFSET(活動計画書!$N$157,$AB108,)="","",OFFSET(活動計画書!$N$157,$AB108,))</f>
        <v/>
      </c>
      <c r="AH108" t="str">
        <f ca="1">IF(OFFSET(活動計画書!$P$157,$AB108,)="","",OFFSET(活動計画書!$P$157,$AB108,))</f>
        <v/>
      </c>
      <c r="AI108" t="str">
        <f ca="1">IF(OFFSET(活動計画書!$Q$157,$AB108,)="","",OFFSET(活動計画書!$Q$157,$AB108,))</f>
        <v/>
      </c>
      <c r="AJ108" t="str">
        <f ca="1">IF(OFFSET(活動計画書!$R$157,$AB108,)="","",OFFSET(活動計画書!$R$157,$AB108,))</f>
        <v/>
      </c>
      <c r="AK108" t="str">
        <f ca="1">IF(OFFSET(活動計画書!$S$157,$AB108,)="","",OFFSET(活動計画書!$S$157,$AB108,))</f>
        <v/>
      </c>
      <c r="AL108" t="str">
        <f ca="1">IF(OFFSET(活動計画書!$T$157,$AB108,)="","",OFFSET(活動計画書!$T$157,$AB108,))</f>
        <v/>
      </c>
      <c r="AM108" t="str">
        <f ca="1">IF(OFFSET(活動計画書!$U$157,$AB108,)="","",OFFSET(活動計画書!$U$157,$AB108,))</f>
        <v/>
      </c>
    </row>
    <row r="109" spans="1:39" x14ac:dyDescent="0.15">
      <c r="A109">
        <v>215</v>
      </c>
      <c r="B109" t="str">
        <f ca="1">IF(OFFSET(活動計画書!$B$7,$A109,)="","",OFFSET(活動計画書!$B$7,$A109,))</f>
        <v/>
      </c>
      <c r="C109" t="str">
        <f ca="1">IF(OFFSET(活動計画書!$C$7,$A109+1,)="","",OFFSET(活動計画書!$C$7,$A109+1,))</f>
        <v/>
      </c>
      <c r="D109" t="str">
        <f ca="1">IF(OFFSET(活動計画書!$F$7,$A109+1,)="","",OFFSET(活動計画書!$F$7,$A109+1,))</f>
        <v/>
      </c>
      <c r="E109">
        <v>215</v>
      </c>
      <c r="F109" t="str">
        <f ca="1">IF(OFFSET(活動計画書!$B$19,$E109,)="","",OFFSET(活動計画書!$B$19,$E109,))</f>
        <v/>
      </c>
      <c r="G109" t="str">
        <f ca="1">IF(OFFSET(活動計画書!$C$19,$E109+1,)="","",OFFSET(活動計画書!$C$19,$E109+1,))</f>
        <v/>
      </c>
      <c r="H109" t="str">
        <f ca="1">IF(OFFSET(活動計画書!$F$19,$E109+1,)="","",OFFSET(活動計画書!$F$19,$E109+1,))</f>
        <v/>
      </c>
      <c r="I109">
        <v>215</v>
      </c>
      <c r="J109" t="str">
        <f ca="1">IF(OFFSET(活動計画書!$B$31,$I109,)="","",OFFSET(活動計画書!$B$31,$I109,))</f>
        <v/>
      </c>
      <c r="K109" t="str">
        <f ca="1">IF(OFFSET(活動計画書!$C$31,$I109+1,)="","",OFFSET(活動計画書!$C$31,$I109+1,))</f>
        <v/>
      </c>
      <c r="L109" t="str">
        <f ca="1">IF(OFFSET(活動計画書!$F$31,$I109+1,)="","",OFFSET(活動計画書!$F$31,$I109+1,))</f>
        <v/>
      </c>
      <c r="M109">
        <v>215</v>
      </c>
      <c r="N109" t="str">
        <f ca="1">IF(OFFSET(活動計画書!$E$122,$M109,)="","",OFFSET(活動計画書!$E$122,$M109,))</f>
        <v/>
      </c>
      <c r="O109" t="str">
        <f ca="1">IF(OFFSET(活動計画書!$E$122,$M109+1,)="","",OFFSET(活動計画書!$E$122,$M109+1,))</f>
        <v/>
      </c>
      <c r="P109" t="str">
        <f ca="1">IF(OFFSET(活動計画書!$K$122,$M109,)="","",OFFSET(活動計画書!$K$122,$M109,))</f>
        <v/>
      </c>
      <c r="Q109" t="str">
        <f ca="1">IF(OFFSET(活動計画書!$L$122,$M109,)="","",OFFSET(活動計画書!$L$122,$M109,))</f>
        <v/>
      </c>
      <c r="R109" t="str">
        <f ca="1">IF(OFFSET(活動計画書!$M$122,$M109,)="","",OFFSET(活動計画書!$M$122,$M109,))</f>
        <v/>
      </c>
      <c r="S109" t="str">
        <f ca="1">IF(OFFSET(活動計画書!$N$122,$M109,)="","",OFFSET(活動計画書!$N$122,$M109,))</f>
        <v/>
      </c>
      <c r="T109" t="str">
        <f ca="1">IF(OFFSET(活動計画書!$O$122,$M109,)="","",OFFSET(活動計画書!$O$122,$M109,))</f>
        <v/>
      </c>
      <c r="U109" t="str">
        <f ca="1">IF(OFFSET(活動計画書!$P$122,$M109,)="","",OFFSET(活動計画書!$P$122,$M109,))</f>
        <v/>
      </c>
      <c r="V109" t="str">
        <f ca="1">IF(OFFSET(活動計画書!$Q$122,$M109,)="","",OFFSET(活動計画書!$Q$122,$M109,))</f>
        <v/>
      </c>
      <c r="W109" t="str">
        <f ca="1">IF(OFFSET(活動計画書!$R$122,$M109,)="","",OFFSET(活動計画書!$R$122,$M109,))</f>
        <v/>
      </c>
      <c r="X109" t="str">
        <f ca="1">IF(OFFSET(活動計画書!$S$122,$M109,)="","",OFFSET(活動計画書!$S$122,$M109,))</f>
        <v/>
      </c>
      <c r="Y109" t="str">
        <f ca="1">IF(OFFSET(活動計画書!$T$122,$M109,)="","",OFFSET(活動計画書!$T$122,$M109,))</f>
        <v/>
      </c>
      <c r="Z109" t="str">
        <f ca="1">IF(OFFSET(活動計画書!$U$122,$M109,)="","",OFFSET(活動計画書!$U$122,$M109,))</f>
        <v/>
      </c>
      <c r="AA109" t="str">
        <f ca="1">IF(OFFSET(活動計画書!$V$122,$M109,)="","",OFFSET(活動計画書!$V$122,$M109,))</f>
        <v/>
      </c>
      <c r="AB109">
        <v>215</v>
      </c>
      <c r="AC109" t="str">
        <f ca="1">IF(OFFSET(活動計画書!$B$157,$AB109,)="","",OFFSET(活動計画書!$B$157,$AB109,))</f>
        <v/>
      </c>
      <c r="AD109" t="str">
        <f ca="1">IF(OFFSET(活動計画書!$D$157,$AB109,)="","",OFFSET(活動計画書!$D$157,$AB109,))</f>
        <v/>
      </c>
      <c r="AE109" t="str">
        <f ca="1">IF(OFFSET(活動計画書!$D$157,$AB109+1,)="","",OFFSET(活動計画書!$D$157,$AB109+1,))</f>
        <v/>
      </c>
      <c r="AF109" t="str">
        <f ca="1">IF(OFFSET(活動計画書!$H$157,$AB109,)="","",OFFSET(活動計画書!$H$157,$AB109,))</f>
        <v/>
      </c>
      <c r="AG109" t="str">
        <f ca="1">IF(OFFSET(活動計画書!$N$157,$AB109,)="","",OFFSET(活動計画書!$N$157,$AB109,))</f>
        <v/>
      </c>
      <c r="AH109" t="str">
        <f ca="1">IF(OFFSET(活動計画書!$P$157,$AB109,)="","",OFFSET(活動計画書!$P$157,$AB109,))</f>
        <v/>
      </c>
      <c r="AI109" t="str">
        <f ca="1">IF(OFFSET(活動計画書!$Q$157,$AB109,)="","",OFFSET(活動計画書!$Q$157,$AB109,))</f>
        <v/>
      </c>
      <c r="AJ109" t="str">
        <f ca="1">IF(OFFSET(活動計画書!$R$157,$AB109,)="","",OFFSET(活動計画書!$R$157,$AB109,))</f>
        <v/>
      </c>
      <c r="AK109" t="str">
        <f ca="1">IF(OFFSET(活動計画書!$S$157,$AB109,)="","",OFFSET(活動計画書!$S$157,$AB109,))</f>
        <v/>
      </c>
      <c r="AL109" t="str">
        <f ca="1">IF(OFFSET(活動計画書!$T$157,$AB109,)="","",OFFSET(活動計画書!$T$157,$AB109,))</f>
        <v/>
      </c>
      <c r="AM109" t="str">
        <f ca="1">IF(OFFSET(活動計画書!$U$157,$AB109,)="","",OFFSET(活動計画書!$U$157,$AB109,))</f>
        <v/>
      </c>
    </row>
    <row r="110" spans="1:39" x14ac:dyDescent="0.15">
      <c r="A110">
        <v>217</v>
      </c>
      <c r="B110" t="str">
        <f ca="1">IF(OFFSET(活動計画書!$B$7,$A110,)="","",OFFSET(活動計画書!$B$7,$A110,))</f>
        <v/>
      </c>
      <c r="C110" t="str">
        <f ca="1">IF(OFFSET(活動計画書!$C$7,$A110+1,)="","",OFFSET(活動計画書!$C$7,$A110+1,))</f>
        <v/>
      </c>
      <c r="D110" t="str">
        <f ca="1">IF(OFFSET(活動計画書!$F$7,$A110+1,)="","",OFFSET(活動計画書!$F$7,$A110+1,))</f>
        <v/>
      </c>
      <c r="E110">
        <v>217</v>
      </c>
      <c r="F110" t="str">
        <f ca="1">IF(OFFSET(活動計画書!$B$19,$E110,)="","",OFFSET(活動計画書!$B$19,$E110,))</f>
        <v/>
      </c>
      <c r="G110" t="str">
        <f ca="1">IF(OFFSET(活動計画書!$C$19,$E110+1,)="","",OFFSET(活動計画書!$C$19,$E110+1,))</f>
        <v/>
      </c>
      <c r="H110" t="str">
        <f ca="1">IF(OFFSET(活動計画書!$F$19,$E110+1,)="","",OFFSET(活動計画書!$F$19,$E110+1,))</f>
        <v/>
      </c>
      <c r="I110">
        <v>217</v>
      </c>
      <c r="J110" t="str">
        <f ca="1">IF(OFFSET(活動計画書!$B$31,$I110,)="","",OFFSET(活動計画書!$B$31,$I110,))</f>
        <v/>
      </c>
      <c r="K110" t="str">
        <f ca="1">IF(OFFSET(活動計画書!$C$31,$I110+1,)="","",OFFSET(活動計画書!$C$31,$I110+1,))</f>
        <v/>
      </c>
      <c r="L110" t="str">
        <f ca="1">IF(OFFSET(活動計画書!$F$31,$I110+1,)="","",OFFSET(活動計画書!$F$31,$I110+1,))</f>
        <v/>
      </c>
      <c r="M110">
        <v>217</v>
      </c>
      <c r="N110" t="str">
        <f ca="1">IF(OFFSET(活動計画書!$E$122,$M110,)="","",OFFSET(活動計画書!$E$122,$M110,))</f>
        <v/>
      </c>
      <c r="O110" t="str">
        <f ca="1">IF(OFFSET(活動計画書!$E$122,$M110+1,)="","",OFFSET(活動計画書!$E$122,$M110+1,))</f>
        <v/>
      </c>
      <c r="P110" t="str">
        <f ca="1">IF(OFFSET(活動計画書!$K$122,$M110,)="","",OFFSET(活動計画書!$K$122,$M110,))</f>
        <v/>
      </c>
      <c r="Q110" t="str">
        <f ca="1">IF(OFFSET(活動計画書!$L$122,$M110,)="","",OFFSET(活動計画書!$L$122,$M110,))</f>
        <v/>
      </c>
      <c r="R110" t="str">
        <f ca="1">IF(OFFSET(活動計画書!$M$122,$M110,)="","",OFFSET(活動計画書!$M$122,$M110,))</f>
        <v/>
      </c>
      <c r="S110" t="str">
        <f ca="1">IF(OFFSET(活動計画書!$N$122,$M110,)="","",OFFSET(活動計画書!$N$122,$M110,))</f>
        <v/>
      </c>
      <c r="T110" t="str">
        <f ca="1">IF(OFFSET(活動計画書!$O$122,$M110,)="","",OFFSET(活動計画書!$O$122,$M110,))</f>
        <v/>
      </c>
      <c r="U110" t="str">
        <f ca="1">IF(OFFSET(活動計画書!$P$122,$M110,)="","",OFFSET(活動計画書!$P$122,$M110,))</f>
        <v/>
      </c>
      <c r="V110" t="str">
        <f ca="1">IF(OFFSET(活動計画書!$Q$122,$M110,)="","",OFFSET(活動計画書!$Q$122,$M110,))</f>
        <v/>
      </c>
      <c r="W110" t="str">
        <f ca="1">IF(OFFSET(活動計画書!$R$122,$M110,)="","",OFFSET(活動計画書!$R$122,$M110,))</f>
        <v/>
      </c>
      <c r="X110" t="str">
        <f ca="1">IF(OFFSET(活動計画書!$S$122,$M110,)="","",OFFSET(活動計画書!$S$122,$M110,))</f>
        <v/>
      </c>
      <c r="Y110" t="str">
        <f ca="1">IF(OFFSET(活動計画書!$T$122,$M110,)="","",OFFSET(活動計画書!$T$122,$M110,))</f>
        <v/>
      </c>
      <c r="Z110" t="str">
        <f ca="1">IF(OFFSET(活動計画書!$U$122,$M110,)="","",OFFSET(活動計画書!$U$122,$M110,))</f>
        <v/>
      </c>
      <c r="AA110" t="str">
        <f ca="1">IF(OFFSET(活動計画書!$V$122,$M110,)="","",OFFSET(活動計画書!$V$122,$M110,))</f>
        <v/>
      </c>
      <c r="AB110">
        <v>217</v>
      </c>
      <c r="AC110" t="str">
        <f ca="1">IF(OFFSET(活動計画書!$B$157,$AB110,)="","",OFFSET(活動計画書!$B$157,$AB110,))</f>
        <v/>
      </c>
      <c r="AD110" t="str">
        <f ca="1">IF(OFFSET(活動計画書!$D$157,$AB110,)="","",OFFSET(活動計画書!$D$157,$AB110,))</f>
        <v/>
      </c>
      <c r="AE110" t="str">
        <f ca="1">IF(OFFSET(活動計画書!$D$157,$AB110+1,)="","",OFFSET(活動計画書!$D$157,$AB110+1,))</f>
        <v/>
      </c>
      <c r="AF110" t="str">
        <f ca="1">IF(OFFSET(活動計画書!$H$157,$AB110,)="","",OFFSET(活動計画書!$H$157,$AB110,))</f>
        <v/>
      </c>
      <c r="AG110" t="str">
        <f ca="1">IF(OFFSET(活動計画書!$N$157,$AB110,)="","",OFFSET(活動計画書!$N$157,$AB110,))</f>
        <v/>
      </c>
      <c r="AH110" t="str">
        <f ca="1">IF(OFFSET(活動計画書!$P$157,$AB110,)="","",OFFSET(活動計画書!$P$157,$AB110,))</f>
        <v/>
      </c>
      <c r="AI110" t="str">
        <f ca="1">IF(OFFSET(活動計画書!$Q$157,$AB110,)="","",OFFSET(活動計画書!$Q$157,$AB110,))</f>
        <v/>
      </c>
      <c r="AJ110" t="str">
        <f ca="1">IF(OFFSET(活動計画書!$R$157,$AB110,)="","",OFFSET(活動計画書!$R$157,$AB110,))</f>
        <v/>
      </c>
      <c r="AK110" t="str">
        <f ca="1">IF(OFFSET(活動計画書!$S$157,$AB110,)="","",OFFSET(活動計画書!$S$157,$AB110,))</f>
        <v/>
      </c>
      <c r="AL110" t="str">
        <f ca="1">IF(OFFSET(活動計画書!$T$157,$AB110,)="","",OFFSET(活動計画書!$T$157,$AB110,))</f>
        <v/>
      </c>
      <c r="AM110" t="str">
        <f ca="1">IF(OFFSET(活動計画書!$U$157,$AB110,)="","",OFFSET(活動計画書!$U$157,$AB110,))</f>
        <v/>
      </c>
    </row>
    <row r="111" spans="1:39" x14ac:dyDescent="0.15">
      <c r="A111">
        <v>219</v>
      </c>
      <c r="B111" t="str">
        <f ca="1">IF(OFFSET(活動計画書!$B$7,$A111,)="","",OFFSET(活動計画書!$B$7,$A111,))</f>
        <v/>
      </c>
      <c r="C111" t="str">
        <f ca="1">IF(OFFSET(活動計画書!$C$7,$A111+1,)="","",OFFSET(活動計画書!$C$7,$A111+1,))</f>
        <v/>
      </c>
      <c r="D111" t="str">
        <f ca="1">IF(OFFSET(活動計画書!$F$7,$A111+1,)="","",OFFSET(活動計画書!$F$7,$A111+1,))</f>
        <v/>
      </c>
      <c r="E111">
        <v>219</v>
      </c>
      <c r="F111" t="str">
        <f ca="1">IF(OFFSET(活動計画書!$B$19,$E111,)="","",OFFSET(活動計画書!$B$19,$E111,))</f>
        <v/>
      </c>
      <c r="G111" t="str">
        <f ca="1">IF(OFFSET(活動計画書!$C$19,$E111+1,)="","",OFFSET(活動計画書!$C$19,$E111+1,))</f>
        <v/>
      </c>
      <c r="H111" t="str">
        <f ca="1">IF(OFFSET(活動計画書!$F$19,$E111+1,)="","",OFFSET(活動計画書!$F$19,$E111+1,))</f>
        <v/>
      </c>
      <c r="I111">
        <v>219</v>
      </c>
      <c r="J111" t="str">
        <f ca="1">IF(OFFSET(活動計画書!$B$31,$I111,)="","",OFFSET(活動計画書!$B$31,$I111,))</f>
        <v/>
      </c>
      <c r="K111" t="str">
        <f ca="1">IF(OFFSET(活動計画書!$C$31,$I111+1,)="","",OFFSET(活動計画書!$C$31,$I111+1,))</f>
        <v/>
      </c>
      <c r="L111" t="str">
        <f ca="1">IF(OFFSET(活動計画書!$F$31,$I111+1,)="","",OFFSET(活動計画書!$F$31,$I111+1,))</f>
        <v/>
      </c>
      <c r="M111">
        <v>219</v>
      </c>
      <c r="N111" t="str">
        <f ca="1">IF(OFFSET(活動計画書!$E$122,$M111,)="","",OFFSET(活動計画書!$E$122,$M111,))</f>
        <v/>
      </c>
      <c r="O111" t="str">
        <f ca="1">IF(OFFSET(活動計画書!$E$122,$M111+1,)="","",OFFSET(活動計画書!$E$122,$M111+1,))</f>
        <v/>
      </c>
      <c r="P111" t="str">
        <f ca="1">IF(OFFSET(活動計画書!$K$122,$M111,)="","",OFFSET(活動計画書!$K$122,$M111,))</f>
        <v/>
      </c>
      <c r="Q111" t="str">
        <f ca="1">IF(OFFSET(活動計画書!$L$122,$M111,)="","",OFFSET(活動計画書!$L$122,$M111,))</f>
        <v/>
      </c>
      <c r="R111" t="str">
        <f ca="1">IF(OFFSET(活動計画書!$M$122,$M111,)="","",OFFSET(活動計画書!$M$122,$M111,))</f>
        <v/>
      </c>
      <c r="S111" t="str">
        <f ca="1">IF(OFFSET(活動計画書!$N$122,$M111,)="","",OFFSET(活動計画書!$N$122,$M111,))</f>
        <v/>
      </c>
      <c r="T111" t="str">
        <f ca="1">IF(OFFSET(活動計画書!$O$122,$M111,)="","",OFFSET(活動計画書!$O$122,$M111,))</f>
        <v/>
      </c>
      <c r="U111" t="str">
        <f ca="1">IF(OFFSET(活動計画書!$P$122,$M111,)="","",OFFSET(活動計画書!$P$122,$M111,))</f>
        <v/>
      </c>
      <c r="V111" t="str">
        <f ca="1">IF(OFFSET(活動計画書!$Q$122,$M111,)="","",OFFSET(活動計画書!$Q$122,$M111,))</f>
        <v/>
      </c>
      <c r="W111" t="str">
        <f ca="1">IF(OFFSET(活動計画書!$R$122,$M111,)="","",OFFSET(活動計画書!$R$122,$M111,))</f>
        <v/>
      </c>
      <c r="X111" t="str">
        <f ca="1">IF(OFFSET(活動計画書!$S$122,$M111,)="","",OFFSET(活動計画書!$S$122,$M111,))</f>
        <v/>
      </c>
      <c r="Y111" t="str">
        <f ca="1">IF(OFFSET(活動計画書!$T$122,$M111,)="","",OFFSET(活動計画書!$T$122,$M111,))</f>
        <v/>
      </c>
      <c r="Z111" t="str">
        <f ca="1">IF(OFFSET(活動計画書!$U$122,$M111,)="","",OFFSET(活動計画書!$U$122,$M111,))</f>
        <v/>
      </c>
      <c r="AA111" t="str">
        <f ca="1">IF(OFFSET(活動計画書!$V$122,$M111,)="","",OFFSET(活動計画書!$V$122,$M111,))</f>
        <v/>
      </c>
      <c r="AB111">
        <v>219</v>
      </c>
      <c r="AC111" t="str">
        <f ca="1">IF(OFFSET(活動計画書!$B$157,$AB111,)="","",OFFSET(活動計画書!$B$157,$AB111,))</f>
        <v/>
      </c>
      <c r="AD111" t="str">
        <f ca="1">IF(OFFSET(活動計画書!$D$157,$AB111,)="","",OFFSET(活動計画書!$D$157,$AB111,))</f>
        <v/>
      </c>
      <c r="AE111" t="str">
        <f ca="1">IF(OFFSET(活動計画書!$D$157,$AB111+1,)="","",OFFSET(活動計画書!$D$157,$AB111+1,))</f>
        <v/>
      </c>
      <c r="AF111" t="str">
        <f ca="1">IF(OFFSET(活動計画書!$H$157,$AB111,)="","",OFFSET(活動計画書!$H$157,$AB111,))</f>
        <v/>
      </c>
      <c r="AG111" t="str">
        <f ca="1">IF(OFFSET(活動計画書!$N$157,$AB111,)="","",OFFSET(活動計画書!$N$157,$AB111,))</f>
        <v/>
      </c>
      <c r="AH111" t="str">
        <f ca="1">IF(OFFSET(活動計画書!$P$157,$AB111,)="","",OFFSET(活動計画書!$P$157,$AB111,))</f>
        <v/>
      </c>
      <c r="AI111" t="str">
        <f ca="1">IF(OFFSET(活動計画書!$Q$157,$AB111,)="","",OFFSET(活動計画書!$Q$157,$AB111,))</f>
        <v/>
      </c>
      <c r="AJ111" t="str">
        <f ca="1">IF(OFFSET(活動計画書!$R$157,$AB111,)="","",OFFSET(活動計画書!$R$157,$AB111,))</f>
        <v/>
      </c>
      <c r="AK111" t="str">
        <f ca="1">IF(OFFSET(活動計画書!$S$157,$AB111,)="","",OFFSET(活動計画書!$S$157,$AB111,))</f>
        <v/>
      </c>
      <c r="AL111" t="str">
        <f ca="1">IF(OFFSET(活動計画書!$T$157,$AB111,)="","",OFFSET(活動計画書!$T$157,$AB111,))</f>
        <v/>
      </c>
      <c r="AM111" t="str">
        <f ca="1">IF(OFFSET(活動計画書!$U$157,$AB111,)="","",OFFSET(活動計画書!$U$157,$AB111,))</f>
        <v/>
      </c>
    </row>
    <row r="112" spans="1:39" x14ac:dyDescent="0.15">
      <c r="A112">
        <v>221</v>
      </c>
      <c r="B112" t="str">
        <f ca="1">IF(OFFSET(活動計画書!$B$7,$A112,)="","",OFFSET(活動計画書!$B$7,$A112,))</f>
        <v/>
      </c>
      <c r="C112" t="str">
        <f ca="1">IF(OFFSET(活動計画書!$C$7,$A112+1,)="","",OFFSET(活動計画書!$C$7,$A112+1,))</f>
        <v/>
      </c>
      <c r="D112" t="str">
        <f ca="1">IF(OFFSET(活動計画書!$F$7,$A112+1,)="","",OFFSET(活動計画書!$F$7,$A112+1,))</f>
        <v/>
      </c>
      <c r="E112">
        <v>221</v>
      </c>
      <c r="F112" t="str">
        <f ca="1">IF(OFFSET(活動計画書!$B$19,$E112,)="","",OFFSET(活動計画書!$B$19,$E112,))</f>
        <v/>
      </c>
      <c r="G112" t="str">
        <f ca="1">IF(OFFSET(活動計画書!$C$19,$E112+1,)="","",OFFSET(活動計画書!$C$19,$E112+1,))</f>
        <v/>
      </c>
      <c r="H112" t="str">
        <f ca="1">IF(OFFSET(活動計画書!$F$19,$E112+1,)="","",OFFSET(活動計画書!$F$19,$E112+1,))</f>
        <v/>
      </c>
      <c r="I112">
        <v>221</v>
      </c>
      <c r="J112" t="str">
        <f ca="1">IF(OFFSET(活動計画書!$B$31,$I112,)="","",OFFSET(活動計画書!$B$31,$I112,))</f>
        <v/>
      </c>
      <c r="K112" t="str">
        <f ca="1">IF(OFFSET(活動計画書!$C$31,$I112+1,)="","",OFFSET(活動計画書!$C$31,$I112+1,))</f>
        <v/>
      </c>
      <c r="L112" t="str">
        <f ca="1">IF(OFFSET(活動計画書!$F$31,$I112+1,)="","",OFFSET(活動計画書!$F$31,$I112+1,))</f>
        <v/>
      </c>
      <c r="M112">
        <v>221</v>
      </c>
      <c r="N112" t="str">
        <f ca="1">IF(OFFSET(活動計画書!$E$122,$M112,)="","",OFFSET(活動計画書!$E$122,$M112,))</f>
        <v/>
      </c>
      <c r="O112" t="str">
        <f ca="1">IF(OFFSET(活動計画書!$E$122,$M112+1,)="","",OFFSET(活動計画書!$E$122,$M112+1,))</f>
        <v/>
      </c>
      <c r="P112" t="str">
        <f ca="1">IF(OFFSET(活動計画書!$K$122,$M112,)="","",OFFSET(活動計画書!$K$122,$M112,))</f>
        <v/>
      </c>
      <c r="Q112" t="str">
        <f ca="1">IF(OFFSET(活動計画書!$L$122,$M112,)="","",OFFSET(活動計画書!$L$122,$M112,))</f>
        <v/>
      </c>
      <c r="R112" t="str">
        <f ca="1">IF(OFFSET(活動計画書!$M$122,$M112,)="","",OFFSET(活動計画書!$M$122,$M112,))</f>
        <v/>
      </c>
      <c r="S112" t="str">
        <f ca="1">IF(OFFSET(活動計画書!$N$122,$M112,)="","",OFFSET(活動計画書!$N$122,$M112,))</f>
        <v/>
      </c>
      <c r="T112" t="str">
        <f ca="1">IF(OFFSET(活動計画書!$O$122,$M112,)="","",OFFSET(活動計画書!$O$122,$M112,))</f>
        <v/>
      </c>
      <c r="U112" t="str">
        <f ca="1">IF(OFFSET(活動計画書!$P$122,$M112,)="","",OFFSET(活動計画書!$P$122,$M112,))</f>
        <v/>
      </c>
      <c r="V112" t="str">
        <f ca="1">IF(OFFSET(活動計画書!$Q$122,$M112,)="","",OFFSET(活動計画書!$Q$122,$M112,))</f>
        <v/>
      </c>
      <c r="W112" t="str">
        <f ca="1">IF(OFFSET(活動計画書!$R$122,$M112,)="","",OFFSET(活動計画書!$R$122,$M112,))</f>
        <v/>
      </c>
      <c r="X112" t="str">
        <f ca="1">IF(OFFSET(活動計画書!$S$122,$M112,)="","",OFFSET(活動計画書!$S$122,$M112,))</f>
        <v/>
      </c>
      <c r="Y112" t="str">
        <f ca="1">IF(OFFSET(活動計画書!$T$122,$M112,)="","",OFFSET(活動計画書!$T$122,$M112,))</f>
        <v/>
      </c>
      <c r="Z112" t="str">
        <f ca="1">IF(OFFSET(活動計画書!$U$122,$M112,)="","",OFFSET(活動計画書!$U$122,$M112,))</f>
        <v/>
      </c>
      <c r="AA112" t="str">
        <f ca="1">IF(OFFSET(活動計画書!$V$122,$M112,)="","",OFFSET(活動計画書!$V$122,$M112,))</f>
        <v/>
      </c>
      <c r="AB112">
        <v>221</v>
      </c>
      <c r="AC112" t="str">
        <f ca="1">IF(OFFSET(活動計画書!$B$157,$AB112,)="","",OFFSET(活動計画書!$B$157,$AB112,))</f>
        <v/>
      </c>
      <c r="AD112" t="str">
        <f ca="1">IF(OFFSET(活動計画書!$D$157,$AB112,)="","",OFFSET(活動計画書!$D$157,$AB112,))</f>
        <v/>
      </c>
      <c r="AE112" t="str">
        <f ca="1">IF(OFFSET(活動計画書!$D$157,$AB112+1,)="","",OFFSET(活動計画書!$D$157,$AB112+1,))</f>
        <v/>
      </c>
      <c r="AF112" t="str">
        <f ca="1">IF(OFFSET(活動計画書!$H$157,$AB112,)="","",OFFSET(活動計画書!$H$157,$AB112,))</f>
        <v/>
      </c>
      <c r="AG112" t="str">
        <f ca="1">IF(OFFSET(活動計画書!$N$157,$AB112,)="","",OFFSET(活動計画書!$N$157,$AB112,))</f>
        <v/>
      </c>
      <c r="AH112" t="str">
        <f ca="1">IF(OFFSET(活動計画書!$P$157,$AB112,)="","",OFFSET(活動計画書!$P$157,$AB112,))</f>
        <v/>
      </c>
      <c r="AI112" t="str">
        <f ca="1">IF(OFFSET(活動計画書!$Q$157,$AB112,)="","",OFFSET(活動計画書!$Q$157,$AB112,))</f>
        <v/>
      </c>
      <c r="AJ112" t="str">
        <f ca="1">IF(OFFSET(活動計画書!$R$157,$AB112,)="","",OFFSET(活動計画書!$R$157,$AB112,))</f>
        <v/>
      </c>
      <c r="AK112" t="str">
        <f ca="1">IF(OFFSET(活動計画書!$S$157,$AB112,)="","",OFFSET(活動計画書!$S$157,$AB112,))</f>
        <v/>
      </c>
      <c r="AL112" t="str">
        <f ca="1">IF(OFFSET(活動計画書!$T$157,$AB112,)="","",OFFSET(活動計画書!$T$157,$AB112,))</f>
        <v/>
      </c>
      <c r="AM112" t="str">
        <f ca="1">IF(OFFSET(活動計画書!$U$157,$AB112,)="","",OFFSET(活動計画書!$U$157,$AB112,))</f>
        <v/>
      </c>
    </row>
    <row r="113" spans="1:39" x14ac:dyDescent="0.15">
      <c r="A113">
        <v>223</v>
      </c>
      <c r="B113" t="str">
        <f ca="1">IF(OFFSET(活動計画書!$B$7,$A113,)="","",OFFSET(活動計画書!$B$7,$A113,))</f>
        <v/>
      </c>
      <c r="C113" t="str">
        <f ca="1">IF(OFFSET(活動計画書!$C$7,$A113+1,)="","",OFFSET(活動計画書!$C$7,$A113+1,))</f>
        <v/>
      </c>
      <c r="D113" t="str">
        <f ca="1">IF(OFFSET(活動計画書!$F$7,$A113+1,)="","",OFFSET(活動計画書!$F$7,$A113+1,))</f>
        <v/>
      </c>
      <c r="E113">
        <v>223</v>
      </c>
      <c r="F113" t="str">
        <f ca="1">IF(OFFSET(活動計画書!$B$19,$E113,)="","",OFFSET(活動計画書!$B$19,$E113,))</f>
        <v/>
      </c>
      <c r="G113" t="str">
        <f ca="1">IF(OFFSET(活動計画書!$C$19,$E113+1,)="","",OFFSET(活動計画書!$C$19,$E113+1,))</f>
        <v/>
      </c>
      <c r="H113" t="str">
        <f ca="1">IF(OFFSET(活動計画書!$F$19,$E113+1,)="","",OFFSET(活動計画書!$F$19,$E113+1,))</f>
        <v/>
      </c>
      <c r="I113">
        <v>223</v>
      </c>
      <c r="J113" t="str">
        <f ca="1">IF(OFFSET(活動計画書!$B$31,$I113,)="","",OFFSET(活動計画書!$B$31,$I113,))</f>
        <v/>
      </c>
      <c r="K113" t="str">
        <f ca="1">IF(OFFSET(活動計画書!$C$31,$I113+1,)="","",OFFSET(活動計画書!$C$31,$I113+1,))</f>
        <v/>
      </c>
      <c r="L113" t="str">
        <f ca="1">IF(OFFSET(活動計画書!$F$31,$I113+1,)="","",OFFSET(活動計画書!$F$31,$I113+1,))</f>
        <v/>
      </c>
      <c r="M113">
        <v>223</v>
      </c>
      <c r="N113" t="str">
        <f ca="1">IF(OFFSET(活動計画書!$E$122,$M113,)="","",OFFSET(活動計画書!$E$122,$M113,))</f>
        <v/>
      </c>
      <c r="O113" t="str">
        <f ca="1">IF(OFFSET(活動計画書!$E$122,$M113+1,)="","",OFFSET(活動計画書!$E$122,$M113+1,))</f>
        <v/>
      </c>
      <c r="P113" t="str">
        <f ca="1">IF(OFFSET(活動計画書!$K$122,$M113,)="","",OFFSET(活動計画書!$K$122,$M113,))</f>
        <v/>
      </c>
      <c r="Q113" t="str">
        <f ca="1">IF(OFFSET(活動計画書!$L$122,$M113,)="","",OFFSET(活動計画書!$L$122,$M113,))</f>
        <v/>
      </c>
      <c r="R113" t="str">
        <f ca="1">IF(OFFSET(活動計画書!$M$122,$M113,)="","",OFFSET(活動計画書!$M$122,$M113,))</f>
        <v/>
      </c>
      <c r="S113" t="str">
        <f ca="1">IF(OFFSET(活動計画書!$N$122,$M113,)="","",OFFSET(活動計画書!$N$122,$M113,))</f>
        <v/>
      </c>
      <c r="T113" t="str">
        <f ca="1">IF(OFFSET(活動計画書!$O$122,$M113,)="","",OFFSET(活動計画書!$O$122,$M113,))</f>
        <v/>
      </c>
      <c r="U113" t="str">
        <f ca="1">IF(OFFSET(活動計画書!$P$122,$M113,)="","",OFFSET(活動計画書!$P$122,$M113,))</f>
        <v/>
      </c>
      <c r="V113" t="str">
        <f ca="1">IF(OFFSET(活動計画書!$Q$122,$M113,)="","",OFFSET(活動計画書!$Q$122,$M113,))</f>
        <v/>
      </c>
      <c r="W113" t="str">
        <f ca="1">IF(OFFSET(活動計画書!$R$122,$M113,)="","",OFFSET(活動計画書!$R$122,$M113,))</f>
        <v/>
      </c>
      <c r="X113" t="str">
        <f ca="1">IF(OFFSET(活動計画書!$S$122,$M113,)="","",OFFSET(活動計画書!$S$122,$M113,))</f>
        <v/>
      </c>
      <c r="Y113" t="str">
        <f ca="1">IF(OFFSET(活動計画書!$T$122,$M113,)="","",OFFSET(活動計画書!$T$122,$M113,))</f>
        <v/>
      </c>
      <c r="Z113" t="str">
        <f ca="1">IF(OFFSET(活動計画書!$U$122,$M113,)="","",OFFSET(活動計画書!$U$122,$M113,))</f>
        <v/>
      </c>
      <c r="AA113" t="str">
        <f ca="1">IF(OFFSET(活動計画書!$V$122,$M113,)="","",OFFSET(活動計画書!$V$122,$M113,))</f>
        <v/>
      </c>
      <c r="AB113">
        <v>223</v>
      </c>
      <c r="AC113" t="str">
        <f ca="1">IF(OFFSET(活動計画書!$B$157,$AB113,)="","",OFFSET(活動計画書!$B$157,$AB113,))</f>
        <v/>
      </c>
      <c r="AD113" t="str">
        <f ca="1">IF(OFFSET(活動計画書!$D$157,$AB113,)="","",OFFSET(活動計画書!$D$157,$AB113,))</f>
        <v/>
      </c>
      <c r="AE113" t="str">
        <f ca="1">IF(OFFSET(活動計画書!$D$157,$AB113+1,)="","",OFFSET(活動計画書!$D$157,$AB113+1,))</f>
        <v/>
      </c>
      <c r="AF113" t="str">
        <f ca="1">IF(OFFSET(活動計画書!$H$157,$AB113,)="","",OFFSET(活動計画書!$H$157,$AB113,))</f>
        <v/>
      </c>
      <c r="AG113" t="str">
        <f ca="1">IF(OFFSET(活動計画書!$N$157,$AB113,)="","",OFFSET(活動計画書!$N$157,$AB113,))</f>
        <v/>
      </c>
      <c r="AH113" t="str">
        <f ca="1">IF(OFFSET(活動計画書!$P$157,$AB113,)="","",OFFSET(活動計画書!$P$157,$AB113,))</f>
        <v/>
      </c>
      <c r="AI113" t="str">
        <f ca="1">IF(OFFSET(活動計画書!$Q$157,$AB113,)="","",OFFSET(活動計画書!$Q$157,$AB113,))</f>
        <v/>
      </c>
      <c r="AJ113" t="str">
        <f ca="1">IF(OFFSET(活動計画書!$R$157,$AB113,)="","",OFFSET(活動計画書!$R$157,$AB113,))</f>
        <v/>
      </c>
      <c r="AK113" t="str">
        <f ca="1">IF(OFFSET(活動計画書!$S$157,$AB113,)="","",OFFSET(活動計画書!$S$157,$AB113,))</f>
        <v/>
      </c>
      <c r="AL113" t="str">
        <f ca="1">IF(OFFSET(活動計画書!$T$157,$AB113,)="","",OFFSET(活動計画書!$T$157,$AB113,))</f>
        <v/>
      </c>
      <c r="AM113" t="str">
        <f ca="1">IF(OFFSET(活動計画書!$U$157,$AB113,)="","",OFFSET(活動計画書!$U$157,$AB113,))</f>
        <v/>
      </c>
    </row>
    <row r="114" spans="1:39" x14ac:dyDescent="0.15">
      <c r="A114">
        <v>225</v>
      </c>
      <c r="B114" t="str">
        <f ca="1">IF(OFFSET(活動計画書!$B$7,$A114,)="","",OFFSET(活動計画書!$B$7,$A114,))</f>
        <v/>
      </c>
      <c r="C114" t="str">
        <f ca="1">IF(OFFSET(活動計画書!$C$7,$A114+1,)="","",OFFSET(活動計画書!$C$7,$A114+1,))</f>
        <v/>
      </c>
      <c r="D114" t="str">
        <f ca="1">IF(OFFSET(活動計画書!$F$7,$A114+1,)="","",OFFSET(活動計画書!$F$7,$A114+1,))</f>
        <v/>
      </c>
      <c r="E114">
        <v>225</v>
      </c>
      <c r="F114" t="str">
        <f ca="1">IF(OFFSET(活動計画書!$B$19,$E114,)="","",OFFSET(活動計画書!$B$19,$E114,))</f>
        <v/>
      </c>
      <c r="G114" t="str">
        <f ca="1">IF(OFFSET(活動計画書!$C$19,$E114+1,)="","",OFFSET(活動計画書!$C$19,$E114+1,))</f>
        <v/>
      </c>
      <c r="H114" t="str">
        <f ca="1">IF(OFFSET(活動計画書!$F$19,$E114+1,)="","",OFFSET(活動計画書!$F$19,$E114+1,))</f>
        <v/>
      </c>
      <c r="I114">
        <v>225</v>
      </c>
      <c r="J114" t="str">
        <f ca="1">IF(OFFSET(活動計画書!$B$31,$I114,)="","",OFFSET(活動計画書!$B$31,$I114,))</f>
        <v/>
      </c>
      <c r="K114" t="str">
        <f ca="1">IF(OFFSET(活動計画書!$C$31,$I114+1,)="","",OFFSET(活動計画書!$C$31,$I114+1,))</f>
        <v/>
      </c>
      <c r="L114" t="str">
        <f ca="1">IF(OFFSET(活動計画書!$F$31,$I114+1,)="","",OFFSET(活動計画書!$F$31,$I114+1,))</f>
        <v/>
      </c>
      <c r="M114">
        <v>225</v>
      </c>
      <c r="N114" t="str">
        <f ca="1">IF(OFFSET(活動計画書!$E$122,$M114,)="","",OFFSET(活動計画書!$E$122,$M114,))</f>
        <v/>
      </c>
      <c r="O114" t="str">
        <f ca="1">IF(OFFSET(活動計画書!$E$122,$M114+1,)="","",OFFSET(活動計画書!$E$122,$M114+1,))</f>
        <v/>
      </c>
      <c r="P114" t="str">
        <f ca="1">IF(OFFSET(活動計画書!$K$122,$M114,)="","",OFFSET(活動計画書!$K$122,$M114,))</f>
        <v/>
      </c>
      <c r="Q114" t="str">
        <f ca="1">IF(OFFSET(活動計画書!$L$122,$M114,)="","",OFFSET(活動計画書!$L$122,$M114,))</f>
        <v/>
      </c>
      <c r="R114" t="str">
        <f ca="1">IF(OFFSET(活動計画書!$M$122,$M114,)="","",OFFSET(活動計画書!$M$122,$M114,))</f>
        <v/>
      </c>
      <c r="S114" t="str">
        <f ca="1">IF(OFFSET(活動計画書!$N$122,$M114,)="","",OFFSET(活動計画書!$N$122,$M114,))</f>
        <v/>
      </c>
      <c r="T114" t="str">
        <f ca="1">IF(OFFSET(活動計画書!$O$122,$M114,)="","",OFFSET(活動計画書!$O$122,$M114,))</f>
        <v/>
      </c>
      <c r="U114" t="str">
        <f ca="1">IF(OFFSET(活動計画書!$P$122,$M114,)="","",OFFSET(活動計画書!$P$122,$M114,))</f>
        <v/>
      </c>
      <c r="V114" t="str">
        <f ca="1">IF(OFFSET(活動計画書!$Q$122,$M114,)="","",OFFSET(活動計画書!$Q$122,$M114,))</f>
        <v/>
      </c>
      <c r="W114" t="str">
        <f ca="1">IF(OFFSET(活動計画書!$R$122,$M114,)="","",OFFSET(活動計画書!$R$122,$M114,))</f>
        <v/>
      </c>
      <c r="X114" t="str">
        <f ca="1">IF(OFFSET(活動計画書!$S$122,$M114,)="","",OFFSET(活動計画書!$S$122,$M114,))</f>
        <v/>
      </c>
      <c r="Y114" t="str">
        <f ca="1">IF(OFFSET(活動計画書!$T$122,$M114,)="","",OFFSET(活動計画書!$T$122,$M114,))</f>
        <v/>
      </c>
      <c r="Z114" t="str">
        <f ca="1">IF(OFFSET(活動計画書!$U$122,$M114,)="","",OFFSET(活動計画書!$U$122,$M114,))</f>
        <v/>
      </c>
      <c r="AA114" t="str">
        <f ca="1">IF(OFFSET(活動計画書!$V$122,$M114,)="","",OFFSET(活動計画書!$V$122,$M114,))</f>
        <v/>
      </c>
      <c r="AB114">
        <v>225</v>
      </c>
      <c r="AC114" t="str">
        <f ca="1">IF(OFFSET(活動計画書!$B$157,$AB114,)="","",OFFSET(活動計画書!$B$157,$AB114,))</f>
        <v/>
      </c>
      <c r="AD114" t="str">
        <f ca="1">IF(OFFSET(活動計画書!$D$157,$AB114,)="","",OFFSET(活動計画書!$D$157,$AB114,))</f>
        <v/>
      </c>
      <c r="AE114" t="str">
        <f ca="1">IF(OFFSET(活動計画書!$D$157,$AB114+1,)="","",OFFSET(活動計画書!$D$157,$AB114+1,))</f>
        <v/>
      </c>
      <c r="AF114" t="str">
        <f ca="1">IF(OFFSET(活動計画書!$H$157,$AB114,)="","",OFFSET(活動計画書!$H$157,$AB114,))</f>
        <v/>
      </c>
      <c r="AG114" t="str">
        <f ca="1">IF(OFFSET(活動計画書!$N$157,$AB114,)="","",OFFSET(活動計画書!$N$157,$AB114,))</f>
        <v/>
      </c>
      <c r="AH114" t="str">
        <f ca="1">IF(OFFSET(活動計画書!$P$157,$AB114,)="","",OFFSET(活動計画書!$P$157,$AB114,))</f>
        <v/>
      </c>
      <c r="AI114" t="str">
        <f ca="1">IF(OFFSET(活動計画書!$Q$157,$AB114,)="","",OFFSET(活動計画書!$Q$157,$AB114,))</f>
        <v/>
      </c>
      <c r="AJ114" t="str">
        <f ca="1">IF(OFFSET(活動計画書!$R$157,$AB114,)="","",OFFSET(活動計画書!$R$157,$AB114,))</f>
        <v/>
      </c>
      <c r="AK114" t="str">
        <f ca="1">IF(OFFSET(活動計画書!$S$157,$AB114,)="","",OFFSET(活動計画書!$S$157,$AB114,))</f>
        <v/>
      </c>
      <c r="AL114" t="str">
        <f ca="1">IF(OFFSET(活動計画書!$T$157,$AB114,)="","",OFFSET(活動計画書!$T$157,$AB114,))</f>
        <v/>
      </c>
      <c r="AM114" t="str">
        <f ca="1">IF(OFFSET(活動計画書!$U$157,$AB114,)="","",OFFSET(活動計画書!$U$157,$AB114,))</f>
        <v/>
      </c>
    </row>
    <row r="115" spans="1:39" x14ac:dyDescent="0.15">
      <c r="A115">
        <v>227</v>
      </c>
      <c r="B115" t="str">
        <f ca="1">IF(OFFSET(活動計画書!$B$7,$A115,)="","",OFFSET(活動計画書!$B$7,$A115,))</f>
        <v/>
      </c>
      <c r="C115" t="str">
        <f ca="1">IF(OFFSET(活動計画書!$C$7,$A115+1,)="","",OFFSET(活動計画書!$C$7,$A115+1,))</f>
        <v/>
      </c>
      <c r="D115" t="str">
        <f ca="1">IF(OFFSET(活動計画書!$F$7,$A115+1,)="","",OFFSET(活動計画書!$F$7,$A115+1,))</f>
        <v/>
      </c>
      <c r="E115">
        <v>227</v>
      </c>
      <c r="F115" t="str">
        <f ca="1">IF(OFFSET(活動計画書!$B$19,$E115,)="","",OFFSET(活動計画書!$B$19,$E115,))</f>
        <v/>
      </c>
      <c r="G115" t="str">
        <f ca="1">IF(OFFSET(活動計画書!$C$19,$E115+1,)="","",OFFSET(活動計画書!$C$19,$E115+1,))</f>
        <v/>
      </c>
      <c r="H115" t="str">
        <f ca="1">IF(OFFSET(活動計画書!$F$19,$E115+1,)="","",OFFSET(活動計画書!$F$19,$E115+1,))</f>
        <v/>
      </c>
      <c r="I115">
        <v>227</v>
      </c>
      <c r="J115" t="str">
        <f ca="1">IF(OFFSET(活動計画書!$B$31,$I115,)="","",OFFSET(活動計画書!$B$31,$I115,))</f>
        <v/>
      </c>
      <c r="K115" t="str">
        <f ca="1">IF(OFFSET(活動計画書!$C$31,$I115+1,)="","",OFFSET(活動計画書!$C$31,$I115+1,))</f>
        <v/>
      </c>
      <c r="L115" t="str">
        <f ca="1">IF(OFFSET(活動計画書!$F$31,$I115+1,)="","",OFFSET(活動計画書!$F$31,$I115+1,))</f>
        <v/>
      </c>
      <c r="M115">
        <v>227</v>
      </c>
      <c r="N115" t="str">
        <f ca="1">IF(OFFSET(活動計画書!$E$122,$M115,)="","",OFFSET(活動計画書!$E$122,$M115,))</f>
        <v/>
      </c>
      <c r="O115" t="str">
        <f ca="1">IF(OFFSET(活動計画書!$E$122,$M115+1,)="","",OFFSET(活動計画書!$E$122,$M115+1,))</f>
        <v/>
      </c>
      <c r="P115" t="str">
        <f ca="1">IF(OFFSET(活動計画書!$K$122,$M115,)="","",OFFSET(活動計画書!$K$122,$M115,))</f>
        <v/>
      </c>
      <c r="Q115" t="str">
        <f ca="1">IF(OFFSET(活動計画書!$L$122,$M115,)="","",OFFSET(活動計画書!$L$122,$M115,))</f>
        <v/>
      </c>
      <c r="R115" t="str">
        <f ca="1">IF(OFFSET(活動計画書!$M$122,$M115,)="","",OFFSET(活動計画書!$M$122,$M115,))</f>
        <v/>
      </c>
      <c r="S115" t="str">
        <f ca="1">IF(OFFSET(活動計画書!$N$122,$M115,)="","",OFFSET(活動計画書!$N$122,$M115,))</f>
        <v/>
      </c>
      <c r="T115" t="str">
        <f ca="1">IF(OFFSET(活動計画書!$O$122,$M115,)="","",OFFSET(活動計画書!$O$122,$M115,))</f>
        <v/>
      </c>
      <c r="U115" t="str">
        <f ca="1">IF(OFFSET(活動計画書!$P$122,$M115,)="","",OFFSET(活動計画書!$P$122,$M115,))</f>
        <v/>
      </c>
      <c r="V115" t="str">
        <f ca="1">IF(OFFSET(活動計画書!$Q$122,$M115,)="","",OFFSET(活動計画書!$Q$122,$M115,))</f>
        <v/>
      </c>
      <c r="W115" t="str">
        <f ca="1">IF(OFFSET(活動計画書!$R$122,$M115,)="","",OFFSET(活動計画書!$R$122,$M115,))</f>
        <v/>
      </c>
      <c r="X115" t="str">
        <f ca="1">IF(OFFSET(活動計画書!$S$122,$M115,)="","",OFFSET(活動計画書!$S$122,$M115,))</f>
        <v/>
      </c>
      <c r="Y115" t="str">
        <f ca="1">IF(OFFSET(活動計画書!$T$122,$M115,)="","",OFFSET(活動計画書!$T$122,$M115,))</f>
        <v/>
      </c>
      <c r="Z115" t="str">
        <f ca="1">IF(OFFSET(活動計画書!$U$122,$M115,)="","",OFFSET(活動計画書!$U$122,$M115,))</f>
        <v/>
      </c>
      <c r="AA115" t="str">
        <f ca="1">IF(OFFSET(活動計画書!$V$122,$M115,)="","",OFFSET(活動計画書!$V$122,$M115,))</f>
        <v/>
      </c>
      <c r="AB115">
        <v>227</v>
      </c>
      <c r="AC115" t="str">
        <f ca="1">IF(OFFSET(活動計画書!$B$157,$AB115,)="","",OFFSET(活動計画書!$B$157,$AB115,))</f>
        <v/>
      </c>
      <c r="AD115" t="str">
        <f ca="1">IF(OFFSET(活動計画書!$D$157,$AB115,)="","",OFFSET(活動計画書!$D$157,$AB115,))</f>
        <v/>
      </c>
      <c r="AE115" t="str">
        <f ca="1">IF(OFFSET(活動計画書!$D$157,$AB115+1,)="","",OFFSET(活動計画書!$D$157,$AB115+1,))</f>
        <v/>
      </c>
      <c r="AF115" t="str">
        <f ca="1">IF(OFFSET(活動計画書!$H$157,$AB115,)="","",OFFSET(活動計画書!$H$157,$AB115,))</f>
        <v/>
      </c>
      <c r="AG115" t="str">
        <f ca="1">IF(OFFSET(活動計画書!$N$157,$AB115,)="","",OFFSET(活動計画書!$N$157,$AB115,))</f>
        <v/>
      </c>
      <c r="AH115" t="str">
        <f ca="1">IF(OFFSET(活動計画書!$P$157,$AB115,)="","",OFFSET(活動計画書!$P$157,$AB115,))</f>
        <v/>
      </c>
      <c r="AI115" t="str">
        <f ca="1">IF(OFFSET(活動計画書!$Q$157,$AB115,)="","",OFFSET(活動計画書!$Q$157,$AB115,))</f>
        <v/>
      </c>
      <c r="AJ115" t="str">
        <f ca="1">IF(OFFSET(活動計画書!$R$157,$AB115,)="","",OFFSET(活動計画書!$R$157,$AB115,))</f>
        <v/>
      </c>
      <c r="AK115" t="str">
        <f ca="1">IF(OFFSET(活動計画書!$S$157,$AB115,)="","",OFFSET(活動計画書!$S$157,$AB115,))</f>
        <v/>
      </c>
      <c r="AL115" t="str">
        <f ca="1">IF(OFFSET(活動計画書!$T$157,$AB115,)="","",OFFSET(活動計画書!$T$157,$AB115,))</f>
        <v/>
      </c>
      <c r="AM115" t="str">
        <f ca="1">IF(OFFSET(活動計画書!$U$157,$AB115,)="","",OFFSET(活動計画書!$U$157,$AB115,))</f>
        <v/>
      </c>
    </row>
    <row r="116" spans="1:39" x14ac:dyDescent="0.15">
      <c r="A116">
        <v>229</v>
      </c>
      <c r="B116" t="str">
        <f ca="1">IF(OFFSET(活動計画書!$B$7,$A116,)="","",OFFSET(活動計画書!$B$7,$A116,))</f>
        <v/>
      </c>
      <c r="C116" t="str">
        <f ca="1">IF(OFFSET(活動計画書!$C$7,$A116+1,)="","",OFFSET(活動計画書!$C$7,$A116+1,))</f>
        <v/>
      </c>
      <c r="D116" t="str">
        <f ca="1">IF(OFFSET(活動計画書!$F$7,$A116+1,)="","",OFFSET(活動計画書!$F$7,$A116+1,))</f>
        <v/>
      </c>
      <c r="E116">
        <v>229</v>
      </c>
      <c r="F116" t="str">
        <f ca="1">IF(OFFSET(活動計画書!$B$19,$E116,)="","",OFFSET(活動計画書!$B$19,$E116,))</f>
        <v/>
      </c>
      <c r="G116" t="str">
        <f ca="1">IF(OFFSET(活動計画書!$C$19,$E116+1,)="","",OFFSET(活動計画書!$C$19,$E116+1,))</f>
        <v/>
      </c>
      <c r="H116" t="str">
        <f ca="1">IF(OFFSET(活動計画書!$F$19,$E116+1,)="","",OFFSET(活動計画書!$F$19,$E116+1,))</f>
        <v/>
      </c>
      <c r="I116">
        <v>229</v>
      </c>
      <c r="J116" t="str">
        <f ca="1">IF(OFFSET(活動計画書!$B$31,$I116,)="","",OFFSET(活動計画書!$B$31,$I116,))</f>
        <v/>
      </c>
      <c r="K116" t="str">
        <f ca="1">IF(OFFSET(活動計画書!$C$31,$I116+1,)="","",OFFSET(活動計画書!$C$31,$I116+1,))</f>
        <v/>
      </c>
      <c r="L116" t="str">
        <f ca="1">IF(OFFSET(活動計画書!$F$31,$I116+1,)="","",OFFSET(活動計画書!$F$31,$I116+1,))</f>
        <v/>
      </c>
      <c r="M116">
        <v>229</v>
      </c>
      <c r="N116" t="str">
        <f ca="1">IF(OFFSET(活動計画書!$E$122,$M116,)="","",OFFSET(活動計画書!$E$122,$M116,))</f>
        <v/>
      </c>
      <c r="O116" t="str">
        <f ca="1">IF(OFFSET(活動計画書!$E$122,$M116+1,)="","",OFFSET(活動計画書!$E$122,$M116+1,))</f>
        <v/>
      </c>
      <c r="P116" t="str">
        <f ca="1">IF(OFFSET(活動計画書!$K$122,$M116,)="","",OFFSET(活動計画書!$K$122,$M116,))</f>
        <v/>
      </c>
      <c r="Q116" t="str">
        <f ca="1">IF(OFFSET(活動計画書!$L$122,$M116,)="","",OFFSET(活動計画書!$L$122,$M116,))</f>
        <v/>
      </c>
      <c r="R116" t="str">
        <f ca="1">IF(OFFSET(活動計画書!$M$122,$M116,)="","",OFFSET(活動計画書!$M$122,$M116,))</f>
        <v/>
      </c>
      <c r="S116" t="str">
        <f ca="1">IF(OFFSET(活動計画書!$N$122,$M116,)="","",OFFSET(活動計画書!$N$122,$M116,))</f>
        <v/>
      </c>
      <c r="T116" t="str">
        <f ca="1">IF(OFFSET(活動計画書!$O$122,$M116,)="","",OFFSET(活動計画書!$O$122,$M116,))</f>
        <v/>
      </c>
      <c r="U116" t="str">
        <f ca="1">IF(OFFSET(活動計画書!$P$122,$M116,)="","",OFFSET(活動計画書!$P$122,$M116,))</f>
        <v/>
      </c>
      <c r="V116" t="str">
        <f ca="1">IF(OFFSET(活動計画書!$Q$122,$M116,)="","",OFFSET(活動計画書!$Q$122,$M116,))</f>
        <v/>
      </c>
      <c r="W116" t="str">
        <f ca="1">IF(OFFSET(活動計画書!$R$122,$M116,)="","",OFFSET(活動計画書!$R$122,$M116,))</f>
        <v/>
      </c>
      <c r="X116" t="str">
        <f ca="1">IF(OFFSET(活動計画書!$S$122,$M116,)="","",OFFSET(活動計画書!$S$122,$M116,))</f>
        <v/>
      </c>
      <c r="Y116" t="str">
        <f ca="1">IF(OFFSET(活動計画書!$T$122,$M116,)="","",OFFSET(活動計画書!$T$122,$M116,))</f>
        <v/>
      </c>
      <c r="Z116" t="str">
        <f ca="1">IF(OFFSET(活動計画書!$U$122,$M116,)="","",OFFSET(活動計画書!$U$122,$M116,))</f>
        <v/>
      </c>
      <c r="AA116" t="str">
        <f ca="1">IF(OFFSET(活動計画書!$V$122,$M116,)="","",OFFSET(活動計画書!$V$122,$M116,))</f>
        <v/>
      </c>
      <c r="AB116">
        <v>229</v>
      </c>
      <c r="AC116" t="str">
        <f ca="1">IF(OFFSET(活動計画書!$B$157,$AB116,)="","",OFFSET(活動計画書!$B$157,$AB116,))</f>
        <v/>
      </c>
      <c r="AD116" t="str">
        <f ca="1">IF(OFFSET(活動計画書!$D$157,$AB116,)="","",OFFSET(活動計画書!$D$157,$AB116,))</f>
        <v/>
      </c>
      <c r="AE116" t="str">
        <f ca="1">IF(OFFSET(活動計画書!$D$157,$AB116+1,)="","",OFFSET(活動計画書!$D$157,$AB116+1,))</f>
        <v/>
      </c>
      <c r="AF116" t="str">
        <f ca="1">IF(OFFSET(活動計画書!$H$157,$AB116,)="","",OFFSET(活動計画書!$H$157,$AB116,))</f>
        <v/>
      </c>
      <c r="AG116" t="str">
        <f ca="1">IF(OFFSET(活動計画書!$N$157,$AB116,)="","",OFFSET(活動計画書!$N$157,$AB116,))</f>
        <v/>
      </c>
      <c r="AH116" t="str">
        <f ca="1">IF(OFFSET(活動計画書!$P$157,$AB116,)="","",OFFSET(活動計画書!$P$157,$AB116,))</f>
        <v/>
      </c>
      <c r="AI116" t="str">
        <f ca="1">IF(OFFSET(活動計画書!$Q$157,$AB116,)="","",OFFSET(活動計画書!$Q$157,$AB116,))</f>
        <v/>
      </c>
      <c r="AJ116" t="str">
        <f ca="1">IF(OFFSET(活動計画書!$R$157,$AB116,)="","",OFFSET(活動計画書!$R$157,$AB116,))</f>
        <v/>
      </c>
      <c r="AK116" t="str">
        <f ca="1">IF(OFFSET(活動計画書!$S$157,$AB116,)="","",OFFSET(活動計画書!$S$157,$AB116,))</f>
        <v/>
      </c>
      <c r="AL116" t="str">
        <f ca="1">IF(OFFSET(活動計画書!$T$157,$AB116,)="","",OFFSET(活動計画書!$T$157,$AB116,))</f>
        <v/>
      </c>
      <c r="AM116" t="str">
        <f ca="1">IF(OFFSET(活動計画書!$U$157,$AB116,)="","",OFFSET(活動計画書!$U$157,$AB116,))</f>
        <v/>
      </c>
    </row>
    <row r="117" spans="1:39" x14ac:dyDescent="0.15">
      <c r="A117">
        <v>231</v>
      </c>
      <c r="B117" t="str">
        <f ca="1">IF(OFFSET(活動計画書!$B$7,$A117,)="","",OFFSET(活動計画書!$B$7,$A117,))</f>
        <v/>
      </c>
      <c r="C117" t="str">
        <f ca="1">IF(OFFSET(活動計画書!$C$7,$A117+1,)="","",OFFSET(活動計画書!$C$7,$A117+1,))</f>
        <v/>
      </c>
      <c r="D117" t="str">
        <f ca="1">IF(OFFSET(活動計画書!$F$7,$A117+1,)="","",OFFSET(活動計画書!$F$7,$A117+1,))</f>
        <v/>
      </c>
      <c r="E117">
        <v>231</v>
      </c>
      <c r="F117" t="str">
        <f ca="1">IF(OFFSET(活動計画書!$B$19,$E117,)="","",OFFSET(活動計画書!$B$19,$E117,))</f>
        <v/>
      </c>
      <c r="G117" t="str">
        <f ca="1">IF(OFFSET(活動計画書!$C$19,$E117+1,)="","",OFFSET(活動計画書!$C$19,$E117+1,))</f>
        <v/>
      </c>
      <c r="H117" t="str">
        <f ca="1">IF(OFFSET(活動計画書!$F$19,$E117+1,)="","",OFFSET(活動計画書!$F$19,$E117+1,))</f>
        <v/>
      </c>
      <c r="I117">
        <v>231</v>
      </c>
      <c r="J117" t="str">
        <f ca="1">IF(OFFSET(活動計画書!$B$31,$I117,)="","",OFFSET(活動計画書!$B$31,$I117,))</f>
        <v/>
      </c>
      <c r="K117" t="str">
        <f ca="1">IF(OFFSET(活動計画書!$C$31,$I117+1,)="","",OFFSET(活動計画書!$C$31,$I117+1,))</f>
        <v/>
      </c>
      <c r="L117" t="str">
        <f ca="1">IF(OFFSET(活動計画書!$F$31,$I117+1,)="","",OFFSET(活動計画書!$F$31,$I117+1,))</f>
        <v/>
      </c>
      <c r="M117">
        <v>231</v>
      </c>
      <c r="N117" t="str">
        <f ca="1">IF(OFFSET(活動計画書!$E$122,$M117,)="","",OFFSET(活動計画書!$E$122,$M117,))</f>
        <v/>
      </c>
      <c r="O117" t="str">
        <f ca="1">IF(OFFSET(活動計画書!$E$122,$M117+1,)="","",OFFSET(活動計画書!$E$122,$M117+1,))</f>
        <v/>
      </c>
      <c r="P117" t="str">
        <f ca="1">IF(OFFSET(活動計画書!$K$122,$M117,)="","",OFFSET(活動計画書!$K$122,$M117,))</f>
        <v/>
      </c>
      <c r="Q117" t="str">
        <f ca="1">IF(OFFSET(活動計画書!$L$122,$M117,)="","",OFFSET(活動計画書!$L$122,$M117,))</f>
        <v/>
      </c>
      <c r="R117" t="str">
        <f ca="1">IF(OFFSET(活動計画書!$M$122,$M117,)="","",OFFSET(活動計画書!$M$122,$M117,))</f>
        <v/>
      </c>
      <c r="S117" t="str">
        <f ca="1">IF(OFFSET(活動計画書!$N$122,$M117,)="","",OFFSET(活動計画書!$N$122,$M117,))</f>
        <v/>
      </c>
      <c r="T117" t="str">
        <f ca="1">IF(OFFSET(活動計画書!$O$122,$M117,)="","",OFFSET(活動計画書!$O$122,$M117,))</f>
        <v/>
      </c>
      <c r="U117" t="str">
        <f ca="1">IF(OFFSET(活動計画書!$P$122,$M117,)="","",OFFSET(活動計画書!$P$122,$M117,))</f>
        <v/>
      </c>
      <c r="V117" t="str">
        <f ca="1">IF(OFFSET(活動計画書!$Q$122,$M117,)="","",OFFSET(活動計画書!$Q$122,$M117,))</f>
        <v/>
      </c>
      <c r="W117" t="str">
        <f ca="1">IF(OFFSET(活動計画書!$R$122,$M117,)="","",OFFSET(活動計画書!$R$122,$M117,))</f>
        <v/>
      </c>
      <c r="X117" t="str">
        <f ca="1">IF(OFFSET(活動計画書!$S$122,$M117,)="","",OFFSET(活動計画書!$S$122,$M117,))</f>
        <v/>
      </c>
      <c r="Y117" t="str">
        <f ca="1">IF(OFFSET(活動計画書!$T$122,$M117,)="","",OFFSET(活動計画書!$T$122,$M117,))</f>
        <v/>
      </c>
      <c r="Z117" t="str">
        <f ca="1">IF(OFFSET(活動計画書!$U$122,$M117,)="","",OFFSET(活動計画書!$U$122,$M117,))</f>
        <v/>
      </c>
      <c r="AA117" t="str">
        <f ca="1">IF(OFFSET(活動計画書!$V$122,$M117,)="","",OFFSET(活動計画書!$V$122,$M117,))</f>
        <v/>
      </c>
      <c r="AB117">
        <v>231</v>
      </c>
      <c r="AC117" t="str">
        <f ca="1">IF(OFFSET(活動計画書!$B$157,$AB117,)="","",OFFSET(活動計画書!$B$157,$AB117,))</f>
        <v/>
      </c>
      <c r="AD117" t="str">
        <f ca="1">IF(OFFSET(活動計画書!$D$157,$AB117,)="","",OFFSET(活動計画書!$D$157,$AB117,))</f>
        <v/>
      </c>
      <c r="AE117" t="str">
        <f ca="1">IF(OFFSET(活動計画書!$D$157,$AB117+1,)="","",OFFSET(活動計画書!$D$157,$AB117+1,))</f>
        <v/>
      </c>
      <c r="AF117" t="str">
        <f ca="1">IF(OFFSET(活動計画書!$H$157,$AB117,)="","",OFFSET(活動計画書!$H$157,$AB117,))</f>
        <v/>
      </c>
      <c r="AG117" t="str">
        <f ca="1">IF(OFFSET(活動計画書!$N$157,$AB117,)="","",OFFSET(活動計画書!$N$157,$AB117,))</f>
        <v/>
      </c>
      <c r="AH117" t="str">
        <f ca="1">IF(OFFSET(活動計画書!$P$157,$AB117,)="","",OFFSET(活動計画書!$P$157,$AB117,))</f>
        <v/>
      </c>
      <c r="AI117" t="str">
        <f ca="1">IF(OFFSET(活動計画書!$Q$157,$AB117,)="","",OFFSET(活動計画書!$Q$157,$AB117,))</f>
        <v/>
      </c>
      <c r="AJ117" t="str">
        <f ca="1">IF(OFFSET(活動計画書!$R$157,$AB117,)="","",OFFSET(活動計画書!$R$157,$AB117,))</f>
        <v/>
      </c>
      <c r="AK117" t="str">
        <f ca="1">IF(OFFSET(活動計画書!$S$157,$AB117,)="","",OFFSET(活動計画書!$S$157,$AB117,))</f>
        <v/>
      </c>
      <c r="AL117" t="str">
        <f ca="1">IF(OFFSET(活動計画書!$T$157,$AB117,)="","",OFFSET(活動計画書!$T$157,$AB117,))</f>
        <v/>
      </c>
      <c r="AM117" t="str">
        <f ca="1">IF(OFFSET(活動計画書!$U$157,$AB117,)="","",OFFSET(活動計画書!$U$157,$AB117,))</f>
        <v/>
      </c>
    </row>
    <row r="118" spans="1:39" x14ac:dyDescent="0.15">
      <c r="A118">
        <v>233</v>
      </c>
      <c r="B118" t="str">
        <f ca="1">IF(OFFSET(活動計画書!$B$7,$A118,)="","",OFFSET(活動計画書!$B$7,$A118,))</f>
        <v/>
      </c>
      <c r="C118" t="str">
        <f ca="1">IF(OFFSET(活動計画書!$C$7,$A118+1,)="","",OFFSET(活動計画書!$C$7,$A118+1,))</f>
        <v/>
      </c>
      <c r="D118" t="str">
        <f ca="1">IF(OFFSET(活動計画書!$F$7,$A118+1,)="","",OFFSET(活動計画書!$F$7,$A118+1,))</f>
        <v/>
      </c>
      <c r="E118">
        <v>233</v>
      </c>
      <c r="F118" t="str">
        <f ca="1">IF(OFFSET(活動計画書!$B$19,$E118,)="","",OFFSET(活動計画書!$B$19,$E118,))</f>
        <v/>
      </c>
      <c r="G118" t="str">
        <f ca="1">IF(OFFSET(活動計画書!$C$19,$E118+1,)="","",OFFSET(活動計画書!$C$19,$E118+1,))</f>
        <v/>
      </c>
      <c r="H118" t="str">
        <f ca="1">IF(OFFSET(活動計画書!$F$19,$E118+1,)="","",OFFSET(活動計画書!$F$19,$E118+1,))</f>
        <v/>
      </c>
      <c r="I118">
        <v>233</v>
      </c>
      <c r="J118" t="str">
        <f ca="1">IF(OFFSET(活動計画書!$B$31,$I118,)="","",OFFSET(活動計画書!$B$31,$I118,))</f>
        <v/>
      </c>
      <c r="K118" t="str">
        <f ca="1">IF(OFFSET(活動計画書!$C$31,$I118+1,)="","",OFFSET(活動計画書!$C$31,$I118+1,))</f>
        <v/>
      </c>
      <c r="L118" t="str">
        <f ca="1">IF(OFFSET(活動計画書!$F$31,$I118+1,)="","",OFFSET(活動計画書!$F$31,$I118+1,))</f>
        <v/>
      </c>
      <c r="M118">
        <v>233</v>
      </c>
      <c r="N118" t="str">
        <f ca="1">IF(OFFSET(活動計画書!$E$122,$M118,)="","",OFFSET(活動計画書!$E$122,$M118,))</f>
        <v/>
      </c>
      <c r="O118" t="str">
        <f ca="1">IF(OFFSET(活動計画書!$E$122,$M118+1,)="","",OFFSET(活動計画書!$E$122,$M118+1,))</f>
        <v/>
      </c>
      <c r="P118" t="str">
        <f ca="1">IF(OFFSET(活動計画書!$K$122,$M118,)="","",OFFSET(活動計画書!$K$122,$M118,))</f>
        <v/>
      </c>
      <c r="Q118" t="str">
        <f ca="1">IF(OFFSET(活動計画書!$L$122,$M118,)="","",OFFSET(活動計画書!$L$122,$M118,))</f>
        <v/>
      </c>
      <c r="R118" t="str">
        <f ca="1">IF(OFFSET(活動計画書!$M$122,$M118,)="","",OFFSET(活動計画書!$M$122,$M118,))</f>
        <v/>
      </c>
      <c r="S118" t="str">
        <f ca="1">IF(OFFSET(活動計画書!$N$122,$M118,)="","",OFFSET(活動計画書!$N$122,$M118,))</f>
        <v/>
      </c>
      <c r="T118" t="str">
        <f ca="1">IF(OFFSET(活動計画書!$O$122,$M118,)="","",OFFSET(活動計画書!$O$122,$M118,))</f>
        <v/>
      </c>
      <c r="U118" t="str">
        <f ca="1">IF(OFFSET(活動計画書!$P$122,$M118,)="","",OFFSET(活動計画書!$P$122,$M118,))</f>
        <v/>
      </c>
      <c r="V118" t="str">
        <f ca="1">IF(OFFSET(活動計画書!$Q$122,$M118,)="","",OFFSET(活動計画書!$Q$122,$M118,))</f>
        <v/>
      </c>
      <c r="W118" t="str">
        <f ca="1">IF(OFFSET(活動計画書!$R$122,$M118,)="","",OFFSET(活動計画書!$R$122,$M118,))</f>
        <v/>
      </c>
      <c r="X118" t="str">
        <f ca="1">IF(OFFSET(活動計画書!$S$122,$M118,)="","",OFFSET(活動計画書!$S$122,$M118,))</f>
        <v/>
      </c>
      <c r="Y118" t="str">
        <f ca="1">IF(OFFSET(活動計画書!$T$122,$M118,)="","",OFFSET(活動計画書!$T$122,$M118,))</f>
        <v/>
      </c>
      <c r="Z118" t="str">
        <f ca="1">IF(OFFSET(活動計画書!$U$122,$M118,)="","",OFFSET(活動計画書!$U$122,$M118,))</f>
        <v/>
      </c>
      <c r="AA118" t="str">
        <f ca="1">IF(OFFSET(活動計画書!$V$122,$M118,)="","",OFFSET(活動計画書!$V$122,$M118,))</f>
        <v/>
      </c>
      <c r="AB118">
        <v>233</v>
      </c>
      <c r="AC118" t="str">
        <f ca="1">IF(OFFSET(活動計画書!$B$157,$AB118,)="","",OFFSET(活動計画書!$B$157,$AB118,))</f>
        <v/>
      </c>
      <c r="AD118" t="str">
        <f ca="1">IF(OFFSET(活動計画書!$D$157,$AB118,)="","",OFFSET(活動計画書!$D$157,$AB118,))</f>
        <v/>
      </c>
      <c r="AE118" t="str">
        <f ca="1">IF(OFFSET(活動計画書!$D$157,$AB118+1,)="","",OFFSET(活動計画書!$D$157,$AB118+1,))</f>
        <v/>
      </c>
      <c r="AF118" t="str">
        <f ca="1">IF(OFFSET(活動計画書!$H$157,$AB118,)="","",OFFSET(活動計画書!$H$157,$AB118,))</f>
        <v/>
      </c>
      <c r="AG118" t="str">
        <f ca="1">IF(OFFSET(活動計画書!$N$157,$AB118,)="","",OFFSET(活動計画書!$N$157,$AB118,))</f>
        <v/>
      </c>
      <c r="AH118" t="str">
        <f ca="1">IF(OFFSET(活動計画書!$P$157,$AB118,)="","",OFFSET(活動計画書!$P$157,$AB118,))</f>
        <v/>
      </c>
      <c r="AI118" t="str">
        <f ca="1">IF(OFFSET(活動計画書!$Q$157,$AB118,)="","",OFFSET(活動計画書!$Q$157,$AB118,))</f>
        <v/>
      </c>
      <c r="AJ118" t="str">
        <f ca="1">IF(OFFSET(活動計画書!$R$157,$AB118,)="","",OFFSET(活動計画書!$R$157,$AB118,))</f>
        <v/>
      </c>
      <c r="AK118" t="str">
        <f ca="1">IF(OFFSET(活動計画書!$S$157,$AB118,)="","",OFFSET(活動計画書!$S$157,$AB118,))</f>
        <v/>
      </c>
      <c r="AL118" t="str">
        <f ca="1">IF(OFFSET(活動計画書!$T$157,$AB118,)="","",OFFSET(活動計画書!$T$157,$AB118,))</f>
        <v/>
      </c>
      <c r="AM118" t="str">
        <f ca="1">IF(OFFSET(活動計画書!$U$157,$AB118,)="","",OFFSET(活動計画書!$U$157,$AB118,))</f>
        <v/>
      </c>
    </row>
    <row r="119" spans="1:39" x14ac:dyDescent="0.15">
      <c r="A119">
        <v>235</v>
      </c>
      <c r="B119" t="str">
        <f ca="1">IF(OFFSET(活動計画書!$B$7,$A119,)="","",OFFSET(活動計画書!$B$7,$A119,))</f>
        <v/>
      </c>
      <c r="C119" t="str">
        <f ca="1">IF(OFFSET(活動計画書!$C$7,$A119+1,)="","",OFFSET(活動計画書!$C$7,$A119+1,))</f>
        <v/>
      </c>
      <c r="D119" t="str">
        <f ca="1">IF(OFFSET(活動計画書!$F$7,$A119+1,)="","",OFFSET(活動計画書!$F$7,$A119+1,))</f>
        <v/>
      </c>
      <c r="E119">
        <v>235</v>
      </c>
      <c r="F119" t="str">
        <f ca="1">IF(OFFSET(活動計画書!$B$19,$E119,)="","",OFFSET(活動計画書!$B$19,$E119,))</f>
        <v/>
      </c>
      <c r="G119" t="str">
        <f ca="1">IF(OFFSET(活動計画書!$C$19,$E119+1,)="","",OFFSET(活動計画書!$C$19,$E119+1,))</f>
        <v/>
      </c>
      <c r="H119" t="str">
        <f ca="1">IF(OFFSET(活動計画書!$F$19,$E119+1,)="","",OFFSET(活動計画書!$F$19,$E119+1,))</f>
        <v/>
      </c>
      <c r="I119">
        <v>235</v>
      </c>
      <c r="J119" t="str">
        <f ca="1">IF(OFFSET(活動計画書!$B$31,$I119,)="","",OFFSET(活動計画書!$B$31,$I119,))</f>
        <v/>
      </c>
      <c r="K119" t="str">
        <f ca="1">IF(OFFSET(活動計画書!$C$31,$I119+1,)="","",OFFSET(活動計画書!$C$31,$I119+1,))</f>
        <v/>
      </c>
      <c r="L119" t="str">
        <f ca="1">IF(OFFSET(活動計画書!$F$31,$I119+1,)="","",OFFSET(活動計画書!$F$31,$I119+1,))</f>
        <v/>
      </c>
      <c r="M119">
        <v>235</v>
      </c>
      <c r="N119" t="str">
        <f ca="1">IF(OFFSET(活動計画書!$E$122,$M119,)="","",OFFSET(活動計画書!$E$122,$M119,))</f>
        <v/>
      </c>
      <c r="O119" t="str">
        <f ca="1">IF(OFFSET(活動計画書!$E$122,$M119+1,)="","",OFFSET(活動計画書!$E$122,$M119+1,))</f>
        <v/>
      </c>
      <c r="P119" t="str">
        <f ca="1">IF(OFFSET(活動計画書!$K$122,$M119,)="","",OFFSET(活動計画書!$K$122,$M119,))</f>
        <v/>
      </c>
      <c r="Q119" t="str">
        <f ca="1">IF(OFFSET(活動計画書!$L$122,$M119,)="","",OFFSET(活動計画書!$L$122,$M119,))</f>
        <v/>
      </c>
      <c r="R119" t="str">
        <f ca="1">IF(OFFSET(活動計画書!$M$122,$M119,)="","",OFFSET(活動計画書!$M$122,$M119,))</f>
        <v/>
      </c>
      <c r="S119" t="str">
        <f ca="1">IF(OFFSET(活動計画書!$N$122,$M119,)="","",OFFSET(活動計画書!$N$122,$M119,))</f>
        <v/>
      </c>
      <c r="T119" t="str">
        <f ca="1">IF(OFFSET(活動計画書!$O$122,$M119,)="","",OFFSET(活動計画書!$O$122,$M119,))</f>
        <v/>
      </c>
      <c r="U119" t="str">
        <f ca="1">IF(OFFSET(活動計画書!$P$122,$M119,)="","",OFFSET(活動計画書!$P$122,$M119,))</f>
        <v/>
      </c>
      <c r="V119" t="str">
        <f ca="1">IF(OFFSET(活動計画書!$Q$122,$M119,)="","",OFFSET(活動計画書!$Q$122,$M119,))</f>
        <v/>
      </c>
      <c r="W119" t="str">
        <f ca="1">IF(OFFSET(活動計画書!$R$122,$M119,)="","",OFFSET(活動計画書!$R$122,$M119,))</f>
        <v/>
      </c>
      <c r="X119" t="str">
        <f ca="1">IF(OFFSET(活動計画書!$S$122,$M119,)="","",OFFSET(活動計画書!$S$122,$M119,))</f>
        <v/>
      </c>
      <c r="Y119" t="str">
        <f ca="1">IF(OFFSET(活動計画書!$T$122,$M119,)="","",OFFSET(活動計画書!$T$122,$M119,))</f>
        <v/>
      </c>
      <c r="Z119" t="str">
        <f ca="1">IF(OFFSET(活動計画書!$U$122,$M119,)="","",OFFSET(活動計画書!$U$122,$M119,))</f>
        <v/>
      </c>
      <c r="AA119" t="str">
        <f ca="1">IF(OFFSET(活動計画書!$V$122,$M119,)="","",OFFSET(活動計画書!$V$122,$M119,))</f>
        <v/>
      </c>
      <c r="AB119">
        <v>235</v>
      </c>
      <c r="AC119" t="str">
        <f ca="1">IF(OFFSET(活動計画書!$B$157,$AB119,)="","",OFFSET(活動計画書!$B$157,$AB119,))</f>
        <v/>
      </c>
      <c r="AD119" t="str">
        <f ca="1">IF(OFFSET(活動計画書!$D$157,$AB119,)="","",OFFSET(活動計画書!$D$157,$AB119,))</f>
        <v/>
      </c>
      <c r="AE119" t="str">
        <f ca="1">IF(OFFSET(活動計画書!$D$157,$AB119+1,)="","",OFFSET(活動計画書!$D$157,$AB119+1,))</f>
        <v/>
      </c>
      <c r="AF119" t="str">
        <f ca="1">IF(OFFSET(活動計画書!$H$157,$AB119,)="","",OFFSET(活動計画書!$H$157,$AB119,))</f>
        <v/>
      </c>
      <c r="AG119" t="str">
        <f ca="1">IF(OFFSET(活動計画書!$N$157,$AB119,)="","",OFFSET(活動計画書!$N$157,$AB119,))</f>
        <v/>
      </c>
      <c r="AH119" t="str">
        <f ca="1">IF(OFFSET(活動計画書!$P$157,$AB119,)="","",OFFSET(活動計画書!$P$157,$AB119,))</f>
        <v/>
      </c>
      <c r="AI119" t="str">
        <f ca="1">IF(OFFSET(活動計画書!$Q$157,$AB119,)="","",OFFSET(活動計画書!$Q$157,$AB119,))</f>
        <v/>
      </c>
      <c r="AJ119" t="str">
        <f ca="1">IF(OFFSET(活動計画書!$R$157,$AB119,)="","",OFFSET(活動計画書!$R$157,$AB119,))</f>
        <v/>
      </c>
      <c r="AK119" t="str">
        <f ca="1">IF(OFFSET(活動計画書!$S$157,$AB119,)="","",OFFSET(活動計画書!$S$157,$AB119,))</f>
        <v/>
      </c>
      <c r="AL119" t="str">
        <f ca="1">IF(OFFSET(活動計画書!$T$157,$AB119,)="","",OFFSET(活動計画書!$T$157,$AB119,))</f>
        <v/>
      </c>
      <c r="AM119" t="str">
        <f ca="1">IF(OFFSET(活動計画書!$U$157,$AB119,)="","",OFFSET(活動計画書!$U$157,$AB119,))</f>
        <v/>
      </c>
    </row>
    <row r="120" spans="1:39" x14ac:dyDescent="0.15">
      <c r="A120">
        <v>237</v>
      </c>
      <c r="B120" t="str">
        <f ca="1">IF(OFFSET(活動計画書!$B$7,$A120,)="","",OFFSET(活動計画書!$B$7,$A120,))</f>
        <v/>
      </c>
      <c r="C120" t="str">
        <f ca="1">IF(OFFSET(活動計画書!$C$7,$A120+1,)="","",OFFSET(活動計画書!$C$7,$A120+1,))</f>
        <v/>
      </c>
      <c r="D120" t="str">
        <f ca="1">IF(OFFSET(活動計画書!$F$7,$A120+1,)="","",OFFSET(活動計画書!$F$7,$A120+1,))</f>
        <v/>
      </c>
      <c r="E120">
        <v>237</v>
      </c>
      <c r="F120" t="str">
        <f ca="1">IF(OFFSET(活動計画書!$B$19,$E120,)="","",OFFSET(活動計画書!$B$19,$E120,))</f>
        <v/>
      </c>
      <c r="G120" t="str">
        <f ca="1">IF(OFFSET(活動計画書!$C$19,$E120+1,)="","",OFFSET(活動計画書!$C$19,$E120+1,))</f>
        <v/>
      </c>
      <c r="H120" t="str">
        <f ca="1">IF(OFFSET(活動計画書!$F$19,$E120+1,)="","",OFFSET(活動計画書!$F$19,$E120+1,))</f>
        <v/>
      </c>
      <c r="I120">
        <v>237</v>
      </c>
      <c r="J120" t="str">
        <f ca="1">IF(OFFSET(活動計画書!$B$31,$I120,)="","",OFFSET(活動計画書!$B$31,$I120,))</f>
        <v/>
      </c>
      <c r="K120" t="str">
        <f ca="1">IF(OFFSET(活動計画書!$C$31,$I120+1,)="","",OFFSET(活動計画書!$C$31,$I120+1,))</f>
        <v/>
      </c>
      <c r="L120" t="str">
        <f ca="1">IF(OFFSET(活動計画書!$F$31,$I120+1,)="","",OFFSET(活動計画書!$F$31,$I120+1,))</f>
        <v/>
      </c>
      <c r="M120">
        <v>237</v>
      </c>
      <c r="N120" t="str">
        <f ca="1">IF(OFFSET(活動計画書!$E$122,$M120,)="","",OFFSET(活動計画書!$E$122,$M120,))</f>
        <v/>
      </c>
      <c r="O120" t="str">
        <f ca="1">IF(OFFSET(活動計画書!$E$122,$M120+1,)="","",OFFSET(活動計画書!$E$122,$M120+1,))</f>
        <v/>
      </c>
      <c r="P120" t="str">
        <f ca="1">IF(OFFSET(活動計画書!$K$122,$M120,)="","",OFFSET(活動計画書!$K$122,$M120,))</f>
        <v/>
      </c>
      <c r="Q120" t="str">
        <f ca="1">IF(OFFSET(活動計画書!$L$122,$M120,)="","",OFFSET(活動計画書!$L$122,$M120,))</f>
        <v/>
      </c>
      <c r="R120" t="str">
        <f ca="1">IF(OFFSET(活動計画書!$M$122,$M120,)="","",OFFSET(活動計画書!$M$122,$M120,))</f>
        <v/>
      </c>
      <c r="S120" t="str">
        <f ca="1">IF(OFFSET(活動計画書!$N$122,$M120,)="","",OFFSET(活動計画書!$N$122,$M120,))</f>
        <v/>
      </c>
      <c r="T120" t="str">
        <f ca="1">IF(OFFSET(活動計画書!$O$122,$M120,)="","",OFFSET(活動計画書!$O$122,$M120,))</f>
        <v/>
      </c>
      <c r="U120" t="str">
        <f ca="1">IF(OFFSET(活動計画書!$P$122,$M120,)="","",OFFSET(活動計画書!$P$122,$M120,))</f>
        <v/>
      </c>
      <c r="V120" t="str">
        <f ca="1">IF(OFFSET(活動計画書!$Q$122,$M120,)="","",OFFSET(活動計画書!$Q$122,$M120,))</f>
        <v/>
      </c>
      <c r="W120" t="str">
        <f ca="1">IF(OFFSET(活動計画書!$R$122,$M120,)="","",OFFSET(活動計画書!$R$122,$M120,))</f>
        <v/>
      </c>
      <c r="X120" t="str">
        <f ca="1">IF(OFFSET(活動計画書!$S$122,$M120,)="","",OFFSET(活動計画書!$S$122,$M120,))</f>
        <v/>
      </c>
      <c r="Y120" t="str">
        <f ca="1">IF(OFFSET(活動計画書!$T$122,$M120,)="","",OFFSET(活動計画書!$T$122,$M120,))</f>
        <v/>
      </c>
      <c r="Z120" t="str">
        <f ca="1">IF(OFFSET(活動計画書!$U$122,$M120,)="","",OFFSET(活動計画書!$U$122,$M120,))</f>
        <v/>
      </c>
      <c r="AA120" t="str">
        <f ca="1">IF(OFFSET(活動計画書!$V$122,$M120,)="","",OFFSET(活動計画書!$V$122,$M120,))</f>
        <v/>
      </c>
      <c r="AB120">
        <v>237</v>
      </c>
      <c r="AC120" t="str">
        <f ca="1">IF(OFFSET(活動計画書!$B$157,$AB120,)="","",OFFSET(活動計画書!$B$157,$AB120,))</f>
        <v/>
      </c>
      <c r="AD120" t="str">
        <f ca="1">IF(OFFSET(活動計画書!$D$157,$AB120,)="","",OFFSET(活動計画書!$D$157,$AB120,))</f>
        <v/>
      </c>
      <c r="AE120" t="str">
        <f ca="1">IF(OFFSET(活動計画書!$D$157,$AB120+1,)="","",OFFSET(活動計画書!$D$157,$AB120+1,))</f>
        <v/>
      </c>
      <c r="AF120" t="str">
        <f ca="1">IF(OFFSET(活動計画書!$H$157,$AB120,)="","",OFFSET(活動計画書!$H$157,$AB120,))</f>
        <v/>
      </c>
      <c r="AG120" t="str">
        <f ca="1">IF(OFFSET(活動計画書!$N$157,$AB120,)="","",OFFSET(活動計画書!$N$157,$AB120,))</f>
        <v/>
      </c>
      <c r="AH120" t="str">
        <f ca="1">IF(OFFSET(活動計画書!$P$157,$AB120,)="","",OFFSET(活動計画書!$P$157,$AB120,))</f>
        <v/>
      </c>
      <c r="AI120" t="str">
        <f ca="1">IF(OFFSET(活動計画書!$Q$157,$AB120,)="","",OFFSET(活動計画書!$Q$157,$AB120,))</f>
        <v/>
      </c>
      <c r="AJ120" t="str">
        <f ca="1">IF(OFFSET(活動計画書!$R$157,$AB120,)="","",OFFSET(活動計画書!$R$157,$AB120,))</f>
        <v/>
      </c>
      <c r="AK120" t="str">
        <f ca="1">IF(OFFSET(活動計画書!$S$157,$AB120,)="","",OFFSET(活動計画書!$S$157,$AB120,))</f>
        <v/>
      </c>
      <c r="AL120" t="str">
        <f ca="1">IF(OFFSET(活動計画書!$T$157,$AB120,)="","",OFFSET(活動計画書!$T$157,$AB120,))</f>
        <v/>
      </c>
      <c r="AM120" t="str">
        <f ca="1">IF(OFFSET(活動計画書!$U$157,$AB120,)="","",OFFSET(活動計画書!$U$157,$AB120,))</f>
        <v/>
      </c>
    </row>
    <row r="121" spans="1:39" x14ac:dyDescent="0.15">
      <c r="A121">
        <v>239</v>
      </c>
      <c r="B121" t="str">
        <f ca="1">IF(OFFSET(活動計画書!$B$7,$A121,)="","",OFFSET(活動計画書!$B$7,$A121,))</f>
        <v/>
      </c>
      <c r="C121" t="str">
        <f ca="1">IF(OFFSET(活動計画書!$C$7,$A121+1,)="","",OFFSET(活動計画書!$C$7,$A121+1,))</f>
        <v/>
      </c>
      <c r="D121" t="str">
        <f ca="1">IF(OFFSET(活動計画書!$F$7,$A121+1,)="","",OFFSET(活動計画書!$F$7,$A121+1,))</f>
        <v/>
      </c>
      <c r="E121">
        <v>239</v>
      </c>
      <c r="F121" t="str">
        <f ca="1">IF(OFFSET(活動計画書!$B$19,$E121,)="","",OFFSET(活動計画書!$B$19,$E121,))</f>
        <v/>
      </c>
      <c r="G121" t="str">
        <f ca="1">IF(OFFSET(活動計画書!$C$19,$E121+1,)="","",OFFSET(活動計画書!$C$19,$E121+1,))</f>
        <v/>
      </c>
      <c r="H121" t="str">
        <f ca="1">IF(OFFSET(活動計画書!$F$19,$E121+1,)="","",OFFSET(活動計画書!$F$19,$E121+1,))</f>
        <v/>
      </c>
      <c r="I121">
        <v>239</v>
      </c>
      <c r="J121" t="str">
        <f ca="1">IF(OFFSET(活動計画書!$B$31,$I121,)="","",OFFSET(活動計画書!$B$31,$I121,))</f>
        <v/>
      </c>
      <c r="K121" t="str">
        <f ca="1">IF(OFFSET(活動計画書!$C$31,$I121+1,)="","",OFFSET(活動計画書!$C$31,$I121+1,))</f>
        <v/>
      </c>
      <c r="L121" t="str">
        <f ca="1">IF(OFFSET(活動計画書!$F$31,$I121+1,)="","",OFFSET(活動計画書!$F$31,$I121+1,))</f>
        <v/>
      </c>
      <c r="M121">
        <v>239</v>
      </c>
      <c r="N121" t="str">
        <f ca="1">IF(OFFSET(活動計画書!$E$122,$M121,)="","",OFFSET(活動計画書!$E$122,$M121,))</f>
        <v/>
      </c>
      <c r="O121" t="str">
        <f ca="1">IF(OFFSET(活動計画書!$E$122,$M121+1,)="","",OFFSET(活動計画書!$E$122,$M121+1,))</f>
        <v/>
      </c>
      <c r="P121" t="str">
        <f ca="1">IF(OFFSET(活動計画書!$K$122,$M121,)="","",OFFSET(活動計画書!$K$122,$M121,))</f>
        <v/>
      </c>
      <c r="Q121" t="str">
        <f ca="1">IF(OFFSET(活動計画書!$L$122,$M121,)="","",OFFSET(活動計画書!$L$122,$M121,))</f>
        <v/>
      </c>
      <c r="R121" t="str">
        <f ca="1">IF(OFFSET(活動計画書!$M$122,$M121,)="","",OFFSET(活動計画書!$M$122,$M121,))</f>
        <v/>
      </c>
      <c r="S121" t="str">
        <f ca="1">IF(OFFSET(活動計画書!$N$122,$M121,)="","",OFFSET(活動計画書!$N$122,$M121,))</f>
        <v/>
      </c>
      <c r="T121" t="str">
        <f ca="1">IF(OFFSET(活動計画書!$O$122,$M121,)="","",OFFSET(活動計画書!$O$122,$M121,))</f>
        <v/>
      </c>
      <c r="U121" t="str">
        <f ca="1">IF(OFFSET(活動計画書!$P$122,$M121,)="","",OFFSET(活動計画書!$P$122,$M121,))</f>
        <v/>
      </c>
      <c r="V121" t="str">
        <f ca="1">IF(OFFSET(活動計画書!$Q$122,$M121,)="","",OFFSET(活動計画書!$Q$122,$M121,))</f>
        <v/>
      </c>
      <c r="W121" t="str">
        <f ca="1">IF(OFFSET(活動計画書!$R$122,$M121,)="","",OFFSET(活動計画書!$R$122,$M121,))</f>
        <v/>
      </c>
      <c r="X121" t="str">
        <f ca="1">IF(OFFSET(活動計画書!$S$122,$M121,)="","",OFFSET(活動計画書!$S$122,$M121,))</f>
        <v/>
      </c>
      <c r="Y121" t="str">
        <f ca="1">IF(OFFSET(活動計画書!$T$122,$M121,)="","",OFFSET(活動計画書!$T$122,$M121,))</f>
        <v/>
      </c>
      <c r="Z121" t="str">
        <f ca="1">IF(OFFSET(活動計画書!$U$122,$M121,)="","",OFFSET(活動計画書!$U$122,$M121,))</f>
        <v/>
      </c>
      <c r="AA121" t="str">
        <f ca="1">IF(OFFSET(活動計画書!$V$122,$M121,)="","",OFFSET(活動計画書!$V$122,$M121,))</f>
        <v/>
      </c>
      <c r="AB121">
        <v>239</v>
      </c>
      <c r="AC121" t="str">
        <f ca="1">IF(OFFSET(活動計画書!$B$157,$AB121,)="","",OFFSET(活動計画書!$B$157,$AB121,))</f>
        <v/>
      </c>
      <c r="AD121" t="str">
        <f ca="1">IF(OFFSET(活動計画書!$D$157,$AB121,)="","",OFFSET(活動計画書!$D$157,$AB121,))</f>
        <v/>
      </c>
      <c r="AE121" t="str">
        <f ca="1">IF(OFFSET(活動計画書!$D$157,$AB121+1,)="","",OFFSET(活動計画書!$D$157,$AB121+1,))</f>
        <v/>
      </c>
      <c r="AF121" t="str">
        <f ca="1">IF(OFFSET(活動計画書!$H$157,$AB121,)="","",OFFSET(活動計画書!$H$157,$AB121,))</f>
        <v/>
      </c>
      <c r="AG121" t="str">
        <f ca="1">IF(OFFSET(活動計画書!$N$157,$AB121,)="","",OFFSET(活動計画書!$N$157,$AB121,))</f>
        <v/>
      </c>
      <c r="AH121" t="str">
        <f ca="1">IF(OFFSET(活動計画書!$P$157,$AB121,)="","",OFFSET(活動計画書!$P$157,$AB121,))</f>
        <v/>
      </c>
      <c r="AI121" t="str">
        <f ca="1">IF(OFFSET(活動計画書!$Q$157,$AB121,)="","",OFFSET(活動計画書!$Q$157,$AB121,))</f>
        <v/>
      </c>
      <c r="AJ121" t="str">
        <f ca="1">IF(OFFSET(活動計画書!$R$157,$AB121,)="","",OFFSET(活動計画書!$R$157,$AB121,))</f>
        <v/>
      </c>
      <c r="AK121" t="str">
        <f ca="1">IF(OFFSET(活動計画書!$S$157,$AB121,)="","",OFFSET(活動計画書!$S$157,$AB121,))</f>
        <v/>
      </c>
      <c r="AL121" t="str">
        <f ca="1">IF(OFFSET(活動計画書!$T$157,$AB121,)="","",OFFSET(活動計画書!$T$157,$AB121,))</f>
        <v/>
      </c>
      <c r="AM121" t="str">
        <f ca="1">IF(OFFSET(活動計画書!$U$157,$AB121,)="","",OFFSET(活動計画書!$U$157,$AB121,))</f>
        <v/>
      </c>
    </row>
    <row r="122" spans="1:39" x14ac:dyDescent="0.15">
      <c r="A122">
        <v>241</v>
      </c>
      <c r="B122" t="str">
        <f ca="1">IF(OFFSET(活動計画書!$B$7,$A122,)="","",OFFSET(活動計画書!$B$7,$A122,))</f>
        <v/>
      </c>
      <c r="C122" t="str">
        <f ca="1">IF(OFFSET(活動計画書!$C$7,$A122+1,)="","",OFFSET(活動計画書!$C$7,$A122+1,))</f>
        <v/>
      </c>
      <c r="D122" t="str">
        <f ca="1">IF(OFFSET(活動計画書!$F$7,$A122+1,)="","",OFFSET(活動計画書!$F$7,$A122+1,))</f>
        <v/>
      </c>
      <c r="E122">
        <v>241</v>
      </c>
      <c r="F122" t="str">
        <f ca="1">IF(OFFSET(活動計画書!$B$19,$E122,)="","",OFFSET(活動計画書!$B$19,$E122,))</f>
        <v/>
      </c>
      <c r="G122" t="str">
        <f ca="1">IF(OFFSET(活動計画書!$C$19,$E122+1,)="","",OFFSET(活動計画書!$C$19,$E122+1,))</f>
        <v/>
      </c>
      <c r="H122" t="str">
        <f ca="1">IF(OFFSET(活動計画書!$F$19,$E122+1,)="","",OFFSET(活動計画書!$F$19,$E122+1,))</f>
        <v/>
      </c>
      <c r="I122">
        <v>241</v>
      </c>
      <c r="J122" t="str">
        <f ca="1">IF(OFFSET(活動計画書!$B$31,$I122,)="","",OFFSET(活動計画書!$B$31,$I122,))</f>
        <v/>
      </c>
      <c r="K122" t="str">
        <f ca="1">IF(OFFSET(活動計画書!$C$31,$I122+1,)="","",OFFSET(活動計画書!$C$31,$I122+1,))</f>
        <v/>
      </c>
      <c r="L122" t="str">
        <f ca="1">IF(OFFSET(活動計画書!$F$31,$I122+1,)="","",OFFSET(活動計画書!$F$31,$I122+1,))</f>
        <v/>
      </c>
      <c r="M122">
        <v>241</v>
      </c>
      <c r="N122" t="str">
        <f ca="1">IF(OFFSET(活動計画書!$E$122,$M122,)="","",OFFSET(活動計画書!$E$122,$M122,))</f>
        <v/>
      </c>
      <c r="O122" t="str">
        <f ca="1">IF(OFFSET(活動計画書!$E$122,$M122+1,)="","",OFFSET(活動計画書!$E$122,$M122+1,))</f>
        <v/>
      </c>
      <c r="P122" t="str">
        <f ca="1">IF(OFFSET(活動計画書!$K$122,$M122,)="","",OFFSET(活動計画書!$K$122,$M122,))</f>
        <v/>
      </c>
      <c r="Q122" t="str">
        <f ca="1">IF(OFFSET(活動計画書!$L$122,$M122,)="","",OFFSET(活動計画書!$L$122,$M122,))</f>
        <v/>
      </c>
      <c r="R122" t="str">
        <f ca="1">IF(OFFSET(活動計画書!$M$122,$M122,)="","",OFFSET(活動計画書!$M$122,$M122,))</f>
        <v/>
      </c>
      <c r="S122" t="str">
        <f ca="1">IF(OFFSET(活動計画書!$N$122,$M122,)="","",OFFSET(活動計画書!$N$122,$M122,))</f>
        <v/>
      </c>
      <c r="T122" t="str">
        <f ca="1">IF(OFFSET(活動計画書!$O$122,$M122,)="","",OFFSET(活動計画書!$O$122,$M122,))</f>
        <v/>
      </c>
      <c r="U122" t="str">
        <f ca="1">IF(OFFSET(活動計画書!$P$122,$M122,)="","",OFFSET(活動計画書!$P$122,$M122,))</f>
        <v/>
      </c>
      <c r="V122" t="str">
        <f ca="1">IF(OFFSET(活動計画書!$Q$122,$M122,)="","",OFFSET(活動計画書!$Q$122,$M122,))</f>
        <v/>
      </c>
      <c r="W122" t="str">
        <f ca="1">IF(OFFSET(活動計画書!$R$122,$M122,)="","",OFFSET(活動計画書!$R$122,$M122,))</f>
        <v/>
      </c>
      <c r="X122" t="str">
        <f ca="1">IF(OFFSET(活動計画書!$S$122,$M122,)="","",OFFSET(活動計画書!$S$122,$M122,))</f>
        <v/>
      </c>
      <c r="Y122" t="str">
        <f ca="1">IF(OFFSET(活動計画書!$T$122,$M122,)="","",OFFSET(活動計画書!$T$122,$M122,))</f>
        <v/>
      </c>
      <c r="Z122" t="str">
        <f ca="1">IF(OFFSET(活動計画書!$U$122,$M122,)="","",OFFSET(活動計画書!$U$122,$M122,))</f>
        <v/>
      </c>
      <c r="AA122" t="str">
        <f ca="1">IF(OFFSET(活動計画書!$V$122,$M122,)="","",OFFSET(活動計画書!$V$122,$M122,))</f>
        <v/>
      </c>
      <c r="AB122">
        <v>241</v>
      </c>
      <c r="AC122" t="str">
        <f ca="1">IF(OFFSET(活動計画書!$B$157,$AB122,)="","",OFFSET(活動計画書!$B$157,$AB122,))</f>
        <v/>
      </c>
      <c r="AD122" t="str">
        <f ca="1">IF(OFFSET(活動計画書!$D$157,$AB122,)="","",OFFSET(活動計画書!$D$157,$AB122,))</f>
        <v/>
      </c>
      <c r="AE122" t="str">
        <f ca="1">IF(OFFSET(活動計画書!$D$157,$AB122+1,)="","",OFFSET(活動計画書!$D$157,$AB122+1,))</f>
        <v/>
      </c>
      <c r="AF122" t="str">
        <f ca="1">IF(OFFSET(活動計画書!$H$157,$AB122,)="","",OFFSET(活動計画書!$H$157,$AB122,))</f>
        <v/>
      </c>
      <c r="AG122" t="str">
        <f ca="1">IF(OFFSET(活動計画書!$N$157,$AB122,)="","",OFFSET(活動計画書!$N$157,$AB122,))</f>
        <v/>
      </c>
      <c r="AH122" t="str">
        <f ca="1">IF(OFFSET(活動計画書!$P$157,$AB122,)="","",OFFSET(活動計画書!$P$157,$AB122,))</f>
        <v/>
      </c>
      <c r="AI122" t="str">
        <f ca="1">IF(OFFSET(活動計画書!$Q$157,$AB122,)="","",OFFSET(活動計画書!$Q$157,$AB122,))</f>
        <v/>
      </c>
      <c r="AJ122" t="str">
        <f ca="1">IF(OFFSET(活動計画書!$R$157,$AB122,)="","",OFFSET(活動計画書!$R$157,$AB122,))</f>
        <v/>
      </c>
      <c r="AK122" t="str">
        <f ca="1">IF(OFFSET(活動計画書!$S$157,$AB122,)="","",OFFSET(活動計画書!$S$157,$AB122,))</f>
        <v/>
      </c>
      <c r="AL122" t="str">
        <f ca="1">IF(OFFSET(活動計画書!$T$157,$AB122,)="","",OFFSET(活動計画書!$T$157,$AB122,))</f>
        <v/>
      </c>
      <c r="AM122" t="str">
        <f ca="1">IF(OFFSET(活動計画書!$U$157,$AB122,)="","",OFFSET(活動計画書!$U$157,$AB122,))</f>
        <v/>
      </c>
    </row>
    <row r="123" spans="1:39" x14ac:dyDescent="0.15">
      <c r="A123">
        <v>243</v>
      </c>
      <c r="B123" t="str">
        <f ca="1">IF(OFFSET(活動計画書!$B$7,$A123,)="","",OFFSET(活動計画書!$B$7,$A123,))</f>
        <v/>
      </c>
      <c r="C123" t="str">
        <f ca="1">IF(OFFSET(活動計画書!$C$7,$A123+1,)="","",OFFSET(活動計画書!$C$7,$A123+1,))</f>
        <v/>
      </c>
      <c r="D123" t="str">
        <f ca="1">IF(OFFSET(活動計画書!$F$7,$A123+1,)="","",OFFSET(活動計画書!$F$7,$A123+1,))</f>
        <v/>
      </c>
      <c r="E123">
        <v>243</v>
      </c>
      <c r="F123" t="str">
        <f ca="1">IF(OFFSET(活動計画書!$B$19,$E123,)="","",OFFSET(活動計画書!$B$19,$E123,))</f>
        <v/>
      </c>
      <c r="G123" t="str">
        <f ca="1">IF(OFFSET(活動計画書!$C$19,$E123+1,)="","",OFFSET(活動計画書!$C$19,$E123+1,))</f>
        <v/>
      </c>
      <c r="H123" t="str">
        <f ca="1">IF(OFFSET(活動計画書!$F$19,$E123+1,)="","",OFFSET(活動計画書!$F$19,$E123+1,))</f>
        <v/>
      </c>
      <c r="I123">
        <v>243</v>
      </c>
      <c r="J123" t="str">
        <f ca="1">IF(OFFSET(活動計画書!$B$31,$I123,)="","",OFFSET(活動計画書!$B$31,$I123,))</f>
        <v/>
      </c>
      <c r="K123" t="str">
        <f ca="1">IF(OFFSET(活動計画書!$C$31,$I123+1,)="","",OFFSET(活動計画書!$C$31,$I123+1,))</f>
        <v/>
      </c>
      <c r="L123" t="str">
        <f ca="1">IF(OFFSET(活動計画書!$F$31,$I123+1,)="","",OFFSET(活動計画書!$F$31,$I123+1,))</f>
        <v/>
      </c>
      <c r="M123">
        <v>243</v>
      </c>
      <c r="N123" t="str">
        <f ca="1">IF(OFFSET(活動計画書!$E$122,$M123,)="","",OFFSET(活動計画書!$E$122,$M123,))</f>
        <v/>
      </c>
      <c r="O123" t="str">
        <f ca="1">IF(OFFSET(活動計画書!$E$122,$M123+1,)="","",OFFSET(活動計画書!$E$122,$M123+1,))</f>
        <v/>
      </c>
      <c r="P123" t="str">
        <f ca="1">IF(OFFSET(活動計画書!$K$122,$M123,)="","",OFFSET(活動計画書!$K$122,$M123,))</f>
        <v/>
      </c>
      <c r="Q123" t="str">
        <f ca="1">IF(OFFSET(活動計画書!$L$122,$M123,)="","",OFFSET(活動計画書!$L$122,$M123,))</f>
        <v/>
      </c>
      <c r="R123" t="str">
        <f ca="1">IF(OFFSET(活動計画書!$M$122,$M123,)="","",OFFSET(活動計画書!$M$122,$M123,))</f>
        <v/>
      </c>
      <c r="S123" t="str">
        <f ca="1">IF(OFFSET(活動計画書!$N$122,$M123,)="","",OFFSET(活動計画書!$N$122,$M123,))</f>
        <v/>
      </c>
      <c r="T123" t="str">
        <f ca="1">IF(OFFSET(活動計画書!$O$122,$M123,)="","",OFFSET(活動計画書!$O$122,$M123,))</f>
        <v/>
      </c>
      <c r="U123" t="str">
        <f ca="1">IF(OFFSET(活動計画書!$P$122,$M123,)="","",OFFSET(活動計画書!$P$122,$M123,))</f>
        <v/>
      </c>
      <c r="V123" t="str">
        <f ca="1">IF(OFFSET(活動計画書!$Q$122,$M123,)="","",OFFSET(活動計画書!$Q$122,$M123,))</f>
        <v/>
      </c>
      <c r="W123" t="str">
        <f ca="1">IF(OFFSET(活動計画書!$R$122,$M123,)="","",OFFSET(活動計画書!$R$122,$M123,))</f>
        <v/>
      </c>
      <c r="X123" t="str">
        <f ca="1">IF(OFFSET(活動計画書!$S$122,$M123,)="","",OFFSET(活動計画書!$S$122,$M123,))</f>
        <v/>
      </c>
      <c r="Y123" t="str">
        <f ca="1">IF(OFFSET(活動計画書!$T$122,$M123,)="","",OFFSET(活動計画書!$T$122,$M123,))</f>
        <v/>
      </c>
      <c r="Z123" t="str">
        <f ca="1">IF(OFFSET(活動計画書!$U$122,$M123,)="","",OFFSET(活動計画書!$U$122,$M123,))</f>
        <v/>
      </c>
      <c r="AA123" t="str">
        <f ca="1">IF(OFFSET(活動計画書!$V$122,$M123,)="","",OFFSET(活動計画書!$V$122,$M123,))</f>
        <v/>
      </c>
      <c r="AB123">
        <v>243</v>
      </c>
      <c r="AC123" t="str">
        <f ca="1">IF(OFFSET(活動計画書!$B$157,$AB123,)="","",OFFSET(活動計画書!$B$157,$AB123,))</f>
        <v/>
      </c>
      <c r="AD123" t="str">
        <f ca="1">IF(OFFSET(活動計画書!$D$157,$AB123,)="","",OFFSET(活動計画書!$D$157,$AB123,))</f>
        <v/>
      </c>
      <c r="AE123" t="str">
        <f ca="1">IF(OFFSET(活動計画書!$D$157,$AB123+1,)="","",OFFSET(活動計画書!$D$157,$AB123+1,))</f>
        <v/>
      </c>
      <c r="AF123" t="str">
        <f ca="1">IF(OFFSET(活動計画書!$H$157,$AB123,)="","",OFFSET(活動計画書!$H$157,$AB123,))</f>
        <v/>
      </c>
      <c r="AG123" t="str">
        <f ca="1">IF(OFFSET(活動計画書!$N$157,$AB123,)="","",OFFSET(活動計画書!$N$157,$AB123,))</f>
        <v/>
      </c>
      <c r="AH123" t="str">
        <f ca="1">IF(OFFSET(活動計画書!$P$157,$AB123,)="","",OFFSET(活動計画書!$P$157,$AB123,))</f>
        <v/>
      </c>
      <c r="AI123" t="str">
        <f ca="1">IF(OFFSET(活動計画書!$Q$157,$AB123,)="","",OFFSET(活動計画書!$Q$157,$AB123,))</f>
        <v/>
      </c>
      <c r="AJ123" t="str">
        <f ca="1">IF(OFFSET(活動計画書!$R$157,$AB123,)="","",OFFSET(活動計画書!$R$157,$AB123,))</f>
        <v/>
      </c>
      <c r="AK123" t="str">
        <f ca="1">IF(OFFSET(活動計画書!$S$157,$AB123,)="","",OFFSET(活動計画書!$S$157,$AB123,))</f>
        <v/>
      </c>
      <c r="AL123" t="str">
        <f ca="1">IF(OFFSET(活動計画書!$T$157,$AB123,)="","",OFFSET(活動計画書!$T$157,$AB123,))</f>
        <v/>
      </c>
      <c r="AM123" t="str">
        <f ca="1">IF(OFFSET(活動計画書!$U$157,$AB123,)="","",OFFSET(活動計画書!$U$157,$AB123,))</f>
        <v/>
      </c>
    </row>
    <row r="124" spans="1:39" x14ac:dyDescent="0.15">
      <c r="A124">
        <v>245</v>
      </c>
      <c r="B124" t="str">
        <f ca="1">IF(OFFSET(活動計画書!$B$7,$A124,)="","",OFFSET(活動計画書!$B$7,$A124,))</f>
        <v/>
      </c>
      <c r="C124" t="str">
        <f ca="1">IF(OFFSET(活動計画書!$C$7,$A124+1,)="","",OFFSET(活動計画書!$C$7,$A124+1,))</f>
        <v/>
      </c>
      <c r="D124" t="str">
        <f ca="1">IF(OFFSET(活動計画書!$F$7,$A124+1,)="","",OFFSET(活動計画書!$F$7,$A124+1,))</f>
        <v/>
      </c>
      <c r="E124">
        <v>245</v>
      </c>
      <c r="F124" t="str">
        <f ca="1">IF(OFFSET(活動計画書!$B$19,$E124,)="","",OFFSET(活動計画書!$B$19,$E124,))</f>
        <v/>
      </c>
      <c r="G124" t="str">
        <f ca="1">IF(OFFSET(活動計画書!$C$19,$E124+1,)="","",OFFSET(活動計画書!$C$19,$E124+1,))</f>
        <v/>
      </c>
      <c r="H124" t="str">
        <f ca="1">IF(OFFSET(活動計画書!$F$19,$E124+1,)="","",OFFSET(活動計画書!$F$19,$E124+1,))</f>
        <v/>
      </c>
      <c r="I124">
        <v>245</v>
      </c>
      <c r="J124" t="str">
        <f ca="1">IF(OFFSET(活動計画書!$B$31,$I124,)="","",OFFSET(活動計画書!$B$31,$I124,))</f>
        <v/>
      </c>
      <c r="K124" t="str">
        <f ca="1">IF(OFFSET(活動計画書!$C$31,$I124+1,)="","",OFFSET(活動計画書!$C$31,$I124+1,))</f>
        <v/>
      </c>
      <c r="L124" t="str">
        <f ca="1">IF(OFFSET(活動計画書!$F$31,$I124+1,)="","",OFFSET(活動計画書!$F$31,$I124+1,))</f>
        <v/>
      </c>
      <c r="M124">
        <v>245</v>
      </c>
      <c r="N124" t="str">
        <f ca="1">IF(OFFSET(活動計画書!$E$122,$M124,)="","",OFFSET(活動計画書!$E$122,$M124,))</f>
        <v/>
      </c>
      <c r="O124" t="str">
        <f ca="1">IF(OFFSET(活動計画書!$E$122,$M124+1,)="","",OFFSET(活動計画書!$E$122,$M124+1,))</f>
        <v/>
      </c>
      <c r="P124" t="str">
        <f ca="1">IF(OFFSET(活動計画書!$K$122,$M124,)="","",OFFSET(活動計画書!$K$122,$M124,))</f>
        <v/>
      </c>
      <c r="Q124" t="str">
        <f ca="1">IF(OFFSET(活動計画書!$L$122,$M124,)="","",OFFSET(活動計画書!$L$122,$M124,))</f>
        <v/>
      </c>
      <c r="R124" t="str">
        <f ca="1">IF(OFFSET(活動計画書!$M$122,$M124,)="","",OFFSET(活動計画書!$M$122,$M124,))</f>
        <v/>
      </c>
      <c r="S124" t="str">
        <f ca="1">IF(OFFSET(活動計画書!$N$122,$M124,)="","",OFFSET(活動計画書!$N$122,$M124,))</f>
        <v/>
      </c>
      <c r="T124" t="str">
        <f ca="1">IF(OFFSET(活動計画書!$O$122,$M124,)="","",OFFSET(活動計画書!$O$122,$M124,))</f>
        <v/>
      </c>
      <c r="U124" t="str">
        <f ca="1">IF(OFFSET(活動計画書!$P$122,$M124,)="","",OFFSET(活動計画書!$P$122,$M124,))</f>
        <v/>
      </c>
      <c r="V124" t="str">
        <f ca="1">IF(OFFSET(活動計画書!$Q$122,$M124,)="","",OFFSET(活動計画書!$Q$122,$M124,))</f>
        <v/>
      </c>
      <c r="W124" t="str">
        <f ca="1">IF(OFFSET(活動計画書!$R$122,$M124,)="","",OFFSET(活動計画書!$R$122,$M124,))</f>
        <v/>
      </c>
      <c r="X124" t="str">
        <f ca="1">IF(OFFSET(活動計画書!$S$122,$M124,)="","",OFFSET(活動計画書!$S$122,$M124,))</f>
        <v/>
      </c>
      <c r="Y124" t="str">
        <f ca="1">IF(OFFSET(活動計画書!$T$122,$M124,)="","",OFFSET(活動計画書!$T$122,$M124,))</f>
        <v/>
      </c>
      <c r="Z124" t="str">
        <f ca="1">IF(OFFSET(活動計画書!$U$122,$M124,)="","",OFFSET(活動計画書!$U$122,$M124,))</f>
        <v/>
      </c>
      <c r="AA124" t="str">
        <f ca="1">IF(OFFSET(活動計画書!$V$122,$M124,)="","",OFFSET(活動計画書!$V$122,$M124,))</f>
        <v/>
      </c>
      <c r="AB124">
        <v>245</v>
      </c>
      <c r="AC124" t="str">
        <f ca="1">IF(OFFSET(活動計画書!$B$157,$AB124,)="","",OFFSET(活動計画書!$B$157,$AB124,))</f>
        <v/>
      </c>
      <c r="AD124" t="str">
        <f ca="1">IF(OFFSET(活動計画書!$D$157,$AB124,)="","",OFFSET(活動計画書!$D$157,$AB124,))</f>
        <v/>
      </c>
      <c r="AE124" t="str">
        <f ca="1">IF(OFFSET(活動計画書!$D$157,$AB124+1,)="","",OFFSET(活動計画書!$D$157,$AB124+1,))</f>
        <v/>
      </c>
      <c r="AF124" t="str">
        <f ca="1">IF(OFFSET(活動計画書!$H$157,$AB124,)="","",OFFSET(活動計画書!$H$157,$AB124,))</f>
        <v/>
      </c>
      <c r="AG124" t="str">
        <f ca="1">IF(OFFSET(活動計画書!$N$157,$AB124,)="","",OFFSET(活動計画書!$N$157,$AB124,))</f>
        <v/>
      </c>
      <c r="AH124" t="str">
        <f ca="1">IF(OFFSET(活動計画書!$P$157,$AB124,)="","",OFFSET(活動計画書!$P$157,$AB124,))</f>
        <v/>
      </c>
      <c r="AI124" t="str">
        <f ca="1">IF(OFFSET(活動計画書!$Q$157,$AB124,)="","",OFFSET(活動計画書!$Q$157,$AB124,))</f>
        <v/>
      </c>
      <c r="AJ124" t="str">
        <f ca="1">IF(OFFSET(活動計画書!$R$157,$AB124,)="","",OFFSET(活動計画書!$R$157,$AB124,))</f>
        <v/>
      </c>
      <c r="AK124" t="str">
        <f ca="1">IF(OFFSET(活動計画書!$S$157,$AB124,)="","",OFFSET(活動計画書!$S$157,$AB124,))</f>
        <v/>
      </c>
      <c r="AL124" t="str">
        <f ca="1">IF(OFFSET(活動計画書!$T$157,$AB124,)="","",OFFSET(活動計画書!$T$157,$AB124,))</f>
        <v/>
      </c>
      <c r="AM124" t="str">
        <f ca="1">IF(OFFSET(活動計画書!$U$157,$AB124,)="","",OFFSET(活動計画書!$U$157,$AB124,))</f>
        <v/>
      </c>
    </row>
    <row r="125" spans="1:39" x14ac:dyDescent="0.15">
      <c r="A125">
        <v>247</v>
      </c>
      <c r="B125" t="str">
        <f ca="1">IF(OFFSET(活動計画書!$B$7,$A125,)="","",OFFSET(活動計画書!$B$7,$A125,))</f>
        <v/>
      </c>
      <c r="C125" t="str">
        <f ca="1">IF(OFFSET(活動計画書!$C$7,$A125+1,)="","",OFFSET(活動計画書!$C$7,$A125+1,))</f>
        <v/>
      </c>
      <c r="D125" t="str">
        <f ca="1">IF(OFFSET(活動計画書!$F$7,$A125+1,)="","",OFFSET(活動計画書!$F$7,$A125+1,))</f>
        <v/>
      </c>
      <c r="E125">
        <v>247</v>
      </c>
      <c r="F125" t="str">
        <f ca="1">IF(OFFSET(活動計画書!$B$19,$E125,)="","",OFFSET(活動計画書!$B$19,$E125,))</f>
        <v/>
      </c>
      <c r="G125" t="str">
        <f ca="1">IF(OFFSET(活動計画書!$C$19,$E125+1,)="","",OFFSET(活動計画書!$C$19,$E125+1,))</f>
        <v/>
      </c>
      <c r="H125" t="str">
        <f ca="1">IF(OFFSET(活動計画書!$F$19,$E125+1,)="","",OFFSET(活動計画書!$F$19,$E125+1,))</f>
        <v/>
      </c>
      <c r="I125">
        <v>247</v>
      </c>
      <c r="J125" t="str">
        <f ca="1">IF(OFFSET(活動計画書!$B$31,$I125,)="","",OFFSET(活動計画書!$B$31,$I125,))</f>
        <v/>
      </c>
      <c r="K125" t="str">
        <f ca="1">IF(OFFSET(活動計画書!$C$31,$I125+1,)="","",OFFSET(活動計画書!$C$31,$I125+1,))</f>
        <v/>
      </c>
      <c r="L125" t="str">
        <f ca="1">IF(OFFSET(活動計画書!$F$31,$I125+1,)="","",OFFSET(活動計画書!$F$31,$I125+1,))</f>
        <v/>
      </c>
      <c r="M125">
        <v>247</v>
      </c>
      <c r="N125" t="str">
        <f ca="1">IF(OFFSET(活動計画書!$E$122,$M125,)="","",OFFSET(活動計画書!$E$122,$M125,))</f>
        <v/>
      </c>
      <c r="O125" t="str">
        <f ca="1">IF(OFFSET(活動計画書!$E$122,$M125+1,)="","",OFFSET(活動計画書!$E$122,$M125+1,))</f>
        <v/>
      </c>
      <c r="P125" t="str">
        <f ca="1">IF(OFFSET(活動計画書!$K$122,$M125,)="","",OFFSET(活動計画書!$K$122,$M125,))</f>
        <v/>
      </c>
      <c r="Q125" t="str">
        <f ca="1">IF(OFFSET(活動計画書!$L$122,$M125,)="","",OFFSET(活動計画書!$L$122,$M125,))</f>
        <v/>
      </c>
      <c r="R125" t="str">
        <f ca="1">IF(OFFSET(活動計画書!$M$122,$M125,)="","",OFFSET(活動計画書!$M$122,$M125,))</f>
        <v/>
      </c>
      <c r="S125" t="str">
        <f ca="1">IF(OFFSET(活動計画書!$N$122,$M125,)="","",OFFSET(活動計画書!$N$122,$M125,))</f>
        <v/>
      </c>
      <c r="T125" t="str">
        <f ca="1">IF(OFFSET(活動計画書!$O$122,$M125,)="","",OFFSET(活動計画書!$O$122,$M125,))</f>
        <v/>
      </c>
      <c r="U125" t="str">
        <f ca="1">IF(OFFSET(活動計画書!$P$122,$M125,)="","",OFFSET(活動計画書!$P$122,$M125,))</f>
        <v/>
      </c>
      <c r="V125" t="str">
        <f ca="1">IF(OFFSET(活動計画書!$Q$122,$M125,)="","",OFFSET(活動計画書!$Q$122,$M125,))</f>
        <v/>
      </c>
      <c r="W125" t="str">
        <f ca="1">IF(OFFSET(活動計画書!$R$122,$M125,)="","",OFFSET(活動計画書!$R$122,$M125,))</f>
        <v/>
      </c>
      <c r="X125" t="str">
        <f ca="1">IF(OFFSET(活動計画書!$S$122,$M125,)="","",OFFSET(活動計画書!$S$122,$M125,))</f>
        <v/>
      </c>
      <c r="Y125" t="str">
        <f ca="1">IF(OFFSET(活動計画書!$T$122,$M125,)="","",OFFSET(活動計画書!$T$122,$M125,))</f>
        <v/>
      </c>
      <c r="Z125" t="str">
        <f ca="1">IF(OFFSET(活動計画書!$U$122,$M125,)="","",OFFSET(活動計画書!$U$122,$M125,))</f>
        <v/>
      </c>
      <c r="AA125" t="str">
        <f ca="1">IF(OFFSET(活動計画書!$V$122,$M125,)="","",OFFSET(活動計画書!$V$122,$M125,))</f>
        <v/>
      </c>
      <c r="AB125">
        <v>247</v>
      </c>
      <c r="AC125" t="str">
        <f ca="1">IF(OFFSET(活動計画書!$B$157,$AB125,)="","",OFFSET(活動計画書!$B$157,$AB125,))</f>
        <v/>
      </c>
      <c r="AD125" t="str">
        <f ca="1">IF(OFFSET(活動計画書!$D$157,$AB125,)="","",OFFSET(活動計画書!$D$157,$AB125,))</f>
        <v/>
      </c>
      <c r="AE125" t="str">
        <f ca="1">IF(OFFSET(活動計画書!$D$157,$AB125+1,)="","",OFFSET(活動計画書!$D$157,$AB125+1,))</f>
        <v/>
      </c>
      <c r="AF125" t="str">
        <f ca="1">IF(OFFSET(活動計画書!$H$157,$AB125,)="","",OFFSET(活動計画書!$H$157,$AB125,))</f>
        <v/>
      </c>
      <c r="AG125" t="str">
        <f ca="1">IF(OFFSET(活動計画書!$N$157,$AB125,)="","",OFFSET(活動計画書!$N$157,$AB125,))</f>
        <v/>
      </c>
      <c r="AH125" t="str">
        <f ca="1">IF(OFFSET(活動計画書!$P$157,$AB125,)="","",OFFSET(活動計画書!$P$157,$AB125,))</f>
        <v/>
      </c>
      <c r="AI125" t="str">
        <f ca="1">IF(OFFSET(活動計画書!$Q$157,$AB125,)="","",OFFSET(活動計画書!$Q$157,$AB125,))</f>
        <v/>
      </c>
      <c r="AJ125" t="str">
        <f ca="1">IF(OFFSET(活動計画書!$R$157,$AB125,)="","",OFFSET(活動計画書!$R$157,$AB125,))</f>
        <v/>
      </c>
      <c r="AK125" t="str">
        <f ca="1">IF(OFFSET(活動計画書!$S$157,$AB125,)="","",OFFSET(活動計画書!$S$157,$AB125,))</f>
        <v/>
      </c>
      <c r="AL125" t="str">
        <f ca="1">IF(OFFSET(活動計画書!$T$157,$AB125,)="","",OFFSET(活動計画書!$T$157,$AB125,))</f>
        <v/>
      </c>
      <c r="AM125" t="str">
        <f ca="1">IF(OFFSET(活動計画書!$U$157,$AB125,)="","",OFFSET(活動計画書!$U$157,$AB125,))</f>
        <v/>
      </c>
    </row>
    <row r="126" spans="1:39" x14ac:dyDescent="0.15">
      <c r="A126">
        <v>249</v>
      </c>
      <c r="B126" t="str">
        <f ca="1">IF(OFFSET(活動計画書!$B$7,$A126,)="","",OFFSET(活動計画書!$B$7,$A126,))</f>
        <v/>
      </c>
      <c r="C126" t="str">
        <f ca="1">IF(OFFSET(活動計画書!$C$7,$A126+1,)="","",OFFSET(活動計画書!$C$7,$A126+1,))</f>
        <v/>
      </c>
      <c r="D126" t="str">
        <f ca="1">IF(OFFSET(活動計画書!$F$7,$A126+1,)="","",OFFSET(活動計画書!$F$7,$A126+1,))</f>
        <v/>
      </c>
      <c r="E126">
        <v>249</v>
      </c>
      <c r="F126" t="str">
        <f ca="1">IF(OFFSET(活動計画書!$B$19,$E126,)="","",OFFSET(活動計画書!$B$19,$E126,))</f>
        <v/>
      </c>
      <c r="G126" t="str">
        <f ca="1">IF(OFFSET(活動計画書!$C$19,$E126+1,)="","",OFFSET(活動計画書!$C$19,$E126+1,))</f>
        <v/>
      </c>
      <c r="H126" t="str">
        <f ca="1">IF(OFFSET(活動計画書!$F$19,$E126+1,)="","",OFFSET(活動計画書!$F$19,$E126+1,))</f>
        <v/>
      </c>
      <c r="I126">
        <v>249</v>
      </c>
      <c r="J126" t="str">
        <f ca="1">IF(OFFSET(活動計画書!$B$31,$I126,)="","",OFFSET(活動計画書!$B$31,$I126,))</f>
        <v/>
      </c>
      <c r="K126" t="str">
        <f ca="1">IF(OFFSET(活動計画書!$C$31,$I126+1,)="","",OFFSET(活動計画書!$C$31,$I126+1,))</f>
        <v/>
      </c>
      <c r="L126" t="str">
        <f ca="1">IF(OFFSET(活動計画書!$F$31,$I126+1,)="","",OFFSET(活動計画書!$F$31,$I126+1,))</f>
        <v/>
      </c>
      <c r="M126">
        <v>249</v>
      </c>
      <c r="N126" t="str">
        <f ca="1">IF(OFFSET(活動計画書!$E$122,$M126,)="","",OFFSET(活動計画書!$E$122,$M126,))</f>
        <v/>
      </c>
      <c r="O126" t="str">
        <f ca="1">IF(OFFSET(活動計画書!$E$122,$M126+1,)="","",OFFSET(活動計画書!$E$122,$M126+1,))</f>
        <v/>
      </c>
      <c r="P126" t="str">
        <f ca="1">IF(OFFSET(活動計画書!$K$122,$M126,)="","",OFFSET(活動計画書!$K$122,$M126,))</f>
        <v/>
      </c>
      <c r="Q126" t="str">
        <f ca="1">IF(OFFSET(活動計画書!$L$122,$M126,)="","",OFFSET(活動計画書!$L$122,$M126,))</f>
        <v/>
      </c>
      <c r="R126" t="str">
        <f ca="1">IF(OFFSET(活動計画書!$M$122,$M126,)="","",OFFSET(活動計画書!$M$122,$M126,))</f>
        <v/>
      </c>
      <c r="S126" t="str">
        <f ca="1">IF(OFFSET(活動計画書!$N$122,$M126,)="","",OFFSET(活動計画書!$N$122,$M126,))</f>
        <v/>
      </c>
      <c r="T126" t="str">
        <f ca="1">IF(OFFSET(活動計画書!$O$122,$M126,)="","",OFFSET(活動計画書!$O$122,$M126,))</f>
        <v/>
      </c>
      <c r="U126" t="str">
        <f ca="1">IF(OFFSET(活動計画書!$P$122,$M126,)="","",OFFSET(活動計画書!$P$122,$M126,))</f>
        <v/>
      </c>
      <c r="V126" t="str">
        <f ca="1">IF(OFFSET(活動計画書!$Q$122,$M126,)="","",OFFSET(活動計画書!$Q$122,$M126,))</f>
        <v/>
      </c>
      <c r="W126" t="str">
        <f ca="1">IF(OFFSET(活動計画書!$R$122,$M126,)="","",OFFSET(活動計画書!$R$122,$M126,))</f>
        <v/>
      </c>
      <c r="X126" t="str">
        <f ca="1">IF(OFFSET(活動計画書!$S$122,$M126,)="","",OFFSET(活動計画書!$S$122,$M126,))</f>
        <v/>
      </c>
      <c r="Y126" t="str">
        <f ca="1">IF(OFFSET(活動計画書!$T$122,$M126,)="","",OFFSET(活動計画書!$T$122,$M126,))</f>
        <v/>
      </c>
      <c r="Z126" t="str">
        <f ca="1">IF(OFFSET(活動計画書!$U$122,$M126,)="","",OFFSET(活動計画書!$U$122,$M126,))</f>
        <v/>
      </c>
      <c r="AA126" t="str">
        <f ca="1">IF(OFFSET(活動計画書!$V$122,$M126,)="","",OFFSET(活動計画書!$V$122,$M126,))</f>
        <v/>
      </c>
      <c r="AB126">
        <v>249</v>
      </c>
      <c r="AC126" t="str">
        <f ca="1">IF(OFFSET(活動計画書!$B$157,$AB126,)="","",OFFSET(活動計画書!$B$157,$AB126,))</f>
        <v/>
      </c>
      <c r="AD126" t="str">
        <f ca="1">IF(OFFSET(活動計画書!$D$157,$AB126,)="","",OFFSET(活動計画書!$D$157,$AB126,))</f>
        <v/>
      </c>
      <c r="AE126" t="str">
        <f ca="1">IF(OFFSET(活動計画書!$D$157,$AB126+1,)="","",OFFSET(活動計画書!$D$157,$AB126+1,))</f>
        <v/>
      </c>
      <c r="AF126" t="str">
        <f ca="1">IF(OFFSET(活動計画書!$H$157,$AB126,)="","",OFFSET(活動計画書!$H$157,$AB126,))</f>
        <v/>
      </c>
      <c r="AG126" t="str">
        <f ca="1">IF(OFFSET(活動計画書!$N$157,$AB126,)="","",OFFSET(活動計画書!$N$157,$AB126,))</f>
        <v/>
      </c>
      <c r="AH126" t="str">
        <f ca="1">IF(OFFSET(活動計画書!$P$157,$AB126,)="","",OFFSET(活動計画書!$P$157,$AB126,))</f>
        <v/>
      </c>
      <c r="AI126" t="str">
        <f ca="1">IF(OFFSET(活動計画書!$Q$157,$AB126,)="","",OFFSET(活動計画書!$Q$157,$AB126,))</f>
        <v/>
      </c>
      <c r="AJ126" t="str">
        <f ca="1">IF(OFFSET(活動計画書!$R$157,$AB126,)="","",OFFSET(活動計画書!$R$157,$AB126,))</f>
        <v/>
      </c>
      <c r="AK126" t="str">
        <f ca="1">IF(OFFSET(活動計画書!$S$157,$AB126,)="","",OFFSET(活動計画書!$S$157,$AB126,))</f>
        <v/>
      </c>
      <c r="AL126" t="str">
        <f ca="1">IF(OFFSET(活動計画書!$T$157,$AB126,)="","",OFFSET(活動計画書!$T$157,$AB126,))</f>
        <v/>
      </c>
      <c r="AM126" t="str">
        <f ca="1">IF(OFFSET(活動計画書!$U$157,$AB126,)="","",OFFSET(活動計画書!$U$157,$AB126,))</f>
        <v/>
      </c>
    </row>
    <row r="127" spans="1:39" x14ac:dyDescent="0.15">
      <c r="A127">
        <v>251</v>
      </c>
      <c r="B127" t="str">
        <f ca="1">IF(OFFSET(活動計画書!$B$7,$A127,)="","",OFFSET(活動計画書!$B$7,$A127,))</f>
        <v/>
      </c>
      <c r="C127" t="str">
        <f ca="1">IF(OFFSET(活動計画書!$C$7,$A127+1,)="","",OFFSET(活動計画書!$C$7,$A127+1,))</f>
        <v/>
      </c>
      <c r="D127" t="str">
        <f ca="1">IF(OFFSET(活動計画書!$F$7,$A127+1,)="","",OFFSET(活動計画書!$F$7,$A127+1,))</f>
        <v/>
      </c>
      <c r="E127">
        <v>251</v>
      </c>
      <c r="F127" t="str">
        <f ca="1">IF(OFFSET(活動計画書!$B$19,$E127,)="","",OFFSET(活動計画書!$B$19,$E127,))</f>
        <v/>
      </c>
      <c r="G127" t="str">
        <f ca="1">IF(OFFSET(活動計画書!$C$19,$E127+1,)="","",OFFSET(活動計画書!$C$19,$E127+1,))</f>
        <v/>
      </c>
      <c r="H127" t="str">
        <f ca="1">IF(OFFSET(活動計画書!$F$19,$E127+1,)="","",OFFSET(活動計画書!$F$19,$E127+1,))</f>
        <v/>
      </c>
      <c r="I127">
        <v>251</v>
      </c>
      <c r="J127" t="str">
        <f ca="1">IF(OFFSET(活動計画書!$B$31,$I127,)="","",OFFSET(活動計画書!$B$31,$I127,))</f>
        <v/>
      </c>
      <c r="K127" t="str">
        <f ca="1">IF(OFFSET(活動計画書!$C$31,$I127+1,)="","",OFFSET(活動計画書!$C$31,$I127+1,))</f>
        <v/>
      </c>
      <c r="L127" t="str">
        <f ca="1">IF(OFFSET(活動計画書!$F$31,$I127+1,)="","",OFFSET(活動計画書!$F$31,$I127+1,))</f>
        <v/>
      </c>
      <c r="M127">
        <v>251</v>
      </c>
      <c r="N127" t="str">
        <f ca="1">IF(OFFSET(活動計画書!$E$122,$M127,)="","",OFFSET(活動計画書!$E$122,$M127,))</f>
        <v/>
      </c>
      <c r="O127" t="str">
        <f ca="1">IF(OFFSET(活動計画書!$E$122,$M127+1,)="","",OFFSET(活動計画書!$E$122,$M127+1,))</f>
        <v/>
      </c>
      <c r="P127" t="str">
        <f ca="1">IF(OFFSET(活動計画書!$K$122,$M127,)="","",OFFSET(活動計画書!$K$122,$M127,))</f>
        <v/>
      </c>
      <c r="Q127" t="str">
        <f ca="1">IF(OFFSET(活動計画書!$L$122,$M127,)="","",OFFSET(活動計画書!$L$122,$M127,))</f>
        <v/>
      </c>
      <c r="R127" t="str">
        <f ca="1">IF(OFFSET(活動計画書!$M$122,$M127,)="","",OFFSET(活動計画書!$M$122,$M127,))</f>
        <v/>
      </c>
      <c r="S127" t="str">
        <f ca="1">IF(OFFSET(活動計画書!$N$122,$M127,)="","",OFFSET(活動計画書!$N$122,$M127,))</f>
        <v/>
      </c>
      <c r="T127" t="str">
        <f ca="1">IF(OFFSET(活動計画書!$O$122,$M127,)="","",OFFSET(活動計画書!$O$122,$M127,))</f>
        <v/>
      </c>
      <c r="U127" t="str">
        <f ca="1">IF(OFFSET(活動計画書!$P$122,$M127,)="","",OFFSET(活動計画書!$P$122,$M127,))</f>
        <v/>
      </c>
      <c r="V127" t="str">
        <f ca="1">IF(OFFSET(活動計画書!$Q$122,$M127,)="","",OFFSET(活動計画書!$Q$122,$M127,))</f>
        <v/>
      </c>
      <c r="W127" t="str">
        <f ca="1">IF(OFFSET(活動計画書!$R$122,$M127,)="","",OFFSET(活動計画書!$R$122,$M127,))</f>
        <v/>
      </c>
      <c r="X127" t="str">
        <f ca="1">IF(OFFSET(活動計画書!$S$122,$M127,)="","",OFFSET(活動計画書!$S$122,$M127,))</f>
        <v/>
      </c>
      <c r="Y127" t="str">
        <f ca="1">IF(OFFSET(活動計画書!$T$122,$M127,)="","",OFFSET(活動計画書!$T$122,$M127,))</f>
        <v/>
      </c>
      <c r="Z127" t="str">
        <f ca="1">IF(OFFSET(活動計画書!$U$122,$M127,)="","",OFFSET(活動計画書!$U$122,$M127,))</f>
        <v/>
      </c>
      <c r="AA127" t="str">
        <f ca="1">IF(OFFSET(活動計画書!$V$122,$M127,)="","",OFFSET(活動計画書!$V$122,$M127,))</f>
        <v/>
      </c>
      <c r="AB127">
        <v>251</v>
      </c>
      <c r="AC127" t="str">
        <f ca="1">IF(OFFSET(活動計画書!$B$157,$AB127,)="","",OFFSET(活動計画書!$B$157,$AB127,))</f>
        <v/>
      </c>
      <c r="AD127" t="str">
        <f ca="1">IF(OFFSET(活動計画書!$D$157,$AB127,)="","",OFFSET(活動計画書!$D$157,$AB127,))</f>
        <v/>
      </c>
      <c r="AE127" t="str">
        <f ca="1">IF(OFFSET(活動計画書!$D$157,$AB127+1,)="","",OFFSET(活動計画書!$D$157,$AB127+1,))</f>
        <v/>
      </c>
      <c r="AF127" t="str">
        <f ca="1">IF(OFFSET(活動計画書!$H$157,$AB127,)="","",OFFSET(活動計画書!$H$157,$AB127,))</f>
        <v/>
      </c>
      <c r="AG127" t="str">
        <f ca="1">IF(OFFSET(活動計画書!$N$157,$AB127,)="","",OFFSET(活動計画書!$N$157,$AB127,))</f>
        <v/>
      </c>
      <c r="AH127" t="str">
        <f ca="1">IF(OFFSET(活動計画書!$P$157,$AB127,)="","",OFFSET(活動計画書!$P$157,$AB127,))</f>
        <v/>
      </c>
      <c r="AI127" t="str">
        <f ca="1">IF(OFFSET(活動計画書!$Q$157,$AB127,)="","",OFFSET(活動計画書!$Q$157,$AB127,))</f>
        <v/>
      </c>
      <c r="AJ127" t="str">
        <f ca="1">IF(OFFSET(活動計画書!$R$157,$AB127,)="","",OFFSET(活動計画書!$R$157,$AB127,))</f>
        <v/>
      </c>
      <c r="AK127" t="str">
        <f ca="1">IF(OFFSET(活動計画書!$S$157,$AB127,)="","",OFFSET(活動計画書!$S$157,$AB127,))</f>
        <v/>
      </c>
      <c r="AL127" t="str">
        <f ca="1">IF(OFFSET(活動計画書!$T$157,$AB127,)="","",OFFSET(活動計画書!$T$157,$AB127,))</f>
        <v/>
      </c>
      <c r="AM127" t="str">
        <f ca="1">IF(OFFSET(活動計画書!$U$157,$AB127,)="","",OFFSET(活動計画書!$U$157,$AB127,))</f>
        <v/>
      </c>
    </row>
    <row r="128" spans="1:39" x14ac:dyDescent="0.15">
      <c r="A128">
        <v>253</v>
      </c>
      <c r="B128" t="str">
        <f ca="1">IF(OFFSET(活動計画書!$B$7,$A128,)="","",OFFSET(活動計画書!$B$7,$A128,))</f>
        <v/>
      </c>
      <c r="C128" t="str">
        <f ca="1">IF(OFFSET(活動計画書!$C$7,$A128+1,)="","",OFFSET(活動計画書!$C$7,$A128+1,))</f>
        <v/>
      </c>
      <c r="D128" t="str">
        <f ca="1">IF(OFFSET(活動計画書!$F$7,$A128+1,)="","",OFFSET(活動計画書!$F$7,$A128+1,))</f>
        <v/>
      </c>
      <c r="E128">
        <v>253</v>
      </c>
      <c r="F128" t="str">
        <f ca="1">IF(OFFSET(活動計画書!$B$19,$E128,)="","",OFFSET(活動計画書!$B$19,$E128,))</f>
        <v/>
      </c>
      <c r="G128" t="str">
        <f ca="1">IF(OFFSET(活動計画書!$C$19,$E128+1,)="","",OFFSET(活動計画書!$C$19,$E128+1,))</f>
        <v/>
      </c>
      <c r="H128" t="str">
        <f ca="1">IF(OFFSET(活動計画書!$F$19,$E128+1,)="","",OFFSET(活動計画書!$F$19,$E128+1,))</f>
        <v/>
      </c>
      <c r="I128">
        <v>253</v>
      </c>
      <c r="J128" t="str">
        <f ca="1">IF(OFFSET(活動計画書!$B$31,$I128,)="","",OFFSET(活動計画書!$B$31,$I128,))</f>
        <v/>
      </c>
      <c r="K128" t="str">
        <f ca="1">IF(OFFSET(活動計画書!$C$31,$I128+1,)="","",OFFSET(活動計画書!$C$31,$I128+1,))</f>
        <v/>
      </c>
      <c r="L128" t="str">
        <f ca="1">IF(OFFSET(活動計画書!$F$31,$I128+1,)="","",OFFSET(活動計画書!$F$31,$I128+1,))</f>
        <v/>
      </c>
      <c r="M128">
        <v>253</v>
      </c>
      <c r="N128" t="str">
        <f ca="1">IF(OFFSET(活動計画書!$E$122,$M128,)="","",OFFSET(活動計画書!$E$122,$M128,))</f>
        <v/>
      </c>
      <c r="O128" t="str">
        <f ca="1">IF(OFFSET(活動計画書!$E$122,$M128+1,)="","",OFFSET(活動計画書!$E$122,$M128+1,))</f>
        <v/>
      </c>
      <c r="P128" t="str">
        <f ca="1">IF(OFFSET(活動計画書!$K$122,$M128,)="","",OFFSET(活動計画書!$K$122,$M128,))</f>
        <v/>
      </c>
      <c r="Q128" t="str">
        <f ca="1">IF(OFFSET(活動計画書!$L$122,$M128,)="","",OFFSET(活動計画書!$L$122,$M128,))</f>
        <v/>
      </c>
      <c r="R128" t="str">
        <f ca="1">IF(OFFSET(活動計画書!$M$122,$M128,)="","",OFFSET(活動計画書!$M$122,$M128,))</f>
        <v/>
      </c>
      <c r="S128" t="str">
        <f ca="1">IF(OFFSET(活動計画書!$N$122,$M128,)="","",OFFSET(活動計画書!$N$122,$M128,))</f>
        <v/>
      </c>
      <c r="T128" t="str">
        <f ca="1">IF(OFFSET(活動計画書!$O$122,$M128,)="","",OFFSET(活動計画書!$O$122,$M128,))</f>
        <v/>
      </c>
      <c r="U128" t="str">
        <f ca="1">IF(OFFSET(活動計画書!$P$122,$M128,)="","",OFFSET(活動計画書!$P$122,$M128,))</f>
        <v/>
      </c>
      <c r="V128" t="str">
        <f ca="1">IF(OFFSET(活動計画書!$Q$122,$M128,)="","",OFFSET(活動計画書!$Q$122,$M128,))</f>
        <v/>
      </c>
      <c r="W128" t="str">
        <f ca="1">IF(OFFSET(活動計画書!$R$122,$M128,)="","",OFFSET(活動計画書!$R$122,$M128,))</f>
        <v/>
      </c>
      <c r="X128" t="str">
        <f ca="1">IF(OFFSET(活動計画書!$S$122,$M128,)="","",OFFSET(活動計画書!$S$122,$M128,))</f>
        <v/>
      </c>
      <c r="Y128" t="str">
        <f ca="1">IF(OFFSET(活動計画書!$T$122,$M128,)="","",OFFSET(活動計画書!$T$122,$M128,))</f>
        <v/>
      </c>
      <c r="Z128" t="str">
        <f ca="1">IF(OFFSET(活動計画書!$U$122,$M128,)="","",OFFSET(活動計画書!$U$122,$M128,))</f>
        <v/>
      </c>
      <c r="AA128" t="str">
        <f ca="1">IF(OFFSET(活動計画書!$V$122,$M128,)="","",OFFSET(活動計画書!$V$122,$M128,))</f>
        <v/>
      </c>
      <c r="AB128">
        <v>253</v>
      </c>
      <c r="AC128" t="str">
        <f ca="1">IF(OFFSET(活動計画書!$B$157,$AB128,)="","",OFFSET(活動計画書!$B$157,$AB128,))</f>
        <v/>
      </c>
      <c r="AD128" t="str">
        <f ca="1">IF(OFFSET(活動計画書!$D$157,$AB128,)="","",OFFSET(活動計画書!$D$157,$AB128,))</f>
        <v/>
      </c>
      <c r="AE128" t="str">
        <f ca="1">IF(OFFSET(活動計画書!$D$157,$AB128+1,)="","",OFFSET(活動計画書!$D$157,$AB128+1,))</f>
        <v/>
      </c>
      <c r="AF128" t="str">
        <f ca="1">IF(OFFSET(活動計画書!$H$157,$AB128,)="","",OFFSET(活動計画書!$H$157,$AB128,))</f>
        <v/>
      </c>
      <c r="AG128" t="str">
        <f ca="1">IF(OFFSET(活動計画書!$N$157,$AB128,)="","",OFFSET(活動計画書!$N$157,$AB128,))</f>
        <v/>
      </c>
      <c r="AH128" t="str">
        <f ca="1">IF(OFFSET(活動計画書!$P$157,$AB128,)="","",OFFSET(活動計画書!$P$157,$AB128,))</f>
        <v/>
      </c>
      <c r="AI128" t="str">
        <f ca="1">IF(OFFSET(活動計画書!$Q$157,$AB128,)="","",OFFSET(活動計画書!$Q$157,$AB128,))</f>
        <v/>
      </c>
      <c r="AJ128" t="str">
        <f ca="1">IF(OFFSET(活動計画書!$R$157,$AB128,)="","",OFFSET(活動計画書!$R$157,$AB128,))</f>
        <v/>
      </c>
      <c r="AK128" t="str">
        <f ca="1">IF(OFFSET(活動計画書!$S$157,$AB128,)="","",OFFSET(活動計画書!$S$157,$AB128,))</f>
        <v/>
      </c>
      <c r="AL128" t="str">
        <f ca="1">IF(OFFSET(活動計画書!$T$157,$AB128,)="","",OFFSET(活動計画書!$T$157,$AB128,))</f>
        <v/>
      </c>
      <c r="AM128" t="str">
        <f ca="1">IF(OFFSET(活動計画書!$U$157,$AB128,)="","",OFFSET(活動計画書!$U$157,$AB128,))</f>
        <v/>
      </c>
    </row>
    <row r="129" spans="1:39" x14ac:dyDescent="0.15">
      <c r="A129">
        <v>255</v>
      </c>
      <c r="B129" t="str">
        <f ca="1">IF(OFFSET(活動計画書!$B$7,$A129,)="","",OFFSET(活動計画書!$B$7,$A129,))</f>
        <v/>
      </c>
      <c r="C129" t="str">
        <f ca="1">IF(OFFSET(活動計画書!$C$7,$A129+1,)="","",OFFSET(活動計画書!$C$7,$A129+1,))</f>
        <v/>
      </c>
      <c r="D129" t="str">
        <f ca="1">IF(OFFSET(活動計画書!$F$7,$A129+1,)="","",OFFSET(活動計画書!$F$7,$A129+1,))</f>
        <v/>
      </c>
      <c r="E129">
        <v>255</v>
      </c>
      <c r="F129" t="str">
        <f ca="1">IF(OFFSET(活動計画書!$B$19,$E129,)="","",OFFSET(活動計画書!$B$19,$E129,))</f>
        <v/>
      </c>
      <c r="G129" t="str">
        <f ca="1">IF(OFFSET(活動計画書!$C$19,$E129+1,)="","",OFFSET(活動計画書!$C$19,$E129+1,))</f>
        <v/>
      </c>
      <c r="H129" t="str">
        <f ca="1">IF(OFFSET(活動計画書!$F$19,$E129+1,)="","",OFFSET(活動計画書!$F$19,$E129+1,))</f>
        <v/>
      </c>
      <c r="I129">
        <v>255</v>
      </c>
      <c r="J129" t="str">
        <f ca="1">IF(OFFSET(活動計画書!$B$31,$I129,)="","",OFFSET(活動計画書!$B$31,$I129,))</f>
        <v/>
      </c>
      <c r="K129" t="str">
        <f ca="1">IF(OFFSET(活動計画書!$C$31,$I129+1,)="","",OFFSET(活動計画書!$C$31,$I129+1,))</f>
        <v/>
      </c>
      <c r="L129" t="str">
        <f ca="1">IF(OFFSET(活動計画書!$F$31,$I129+1,)="","",OFFSET(活動計画書!$F$31,$I129+1,))</f>
        <v/>
      </c>
      <c r="M129">
        <v>255</v>
      </c>
      <c r="N129" t="str">
        <f ca="1">IF(OFFSET(活動計画書!$E$122,$M129,)="","",OFFSET(活動計画書!$E$122,$M129,))</f>
        <v/>
      </c>
      <c r="O129" t="str">
        <f ca="1">IF(OFFSET(活動計画書!$E$122,$M129+1,)="","",OFFSET(活動計画書!$E$122,$M129+1,))</f>
        <v/>
      </c>
      <c r="P129" t="str">
        <f ca="1">IF(OFFSET(活動計画書!$K$122,$M129,)="","",OFFSET(活動計画書!$K$122,$M129,))</f>
        <v/>
      </c>
      <c r="Q129" t="str">
        <f ca="1">IF(OFFSET(活動計画書!$L$122,$M129,)="","",OFFSET(活動計画書!$L$122,$M129,))</f>
        <v/>
      </c>
      <c r="R129" t="str">
        <f ca="1">IF(OFFSET(活動計画書!$M$122,$M129,)="","",OFFSET(活動計画書!$M$122,$M129,))</f>
        <v/>
      </c>
      <c r="S129" t="str">
        <f ca="1">IF(OFFSET(活動計画書!$N$122,$M129,)="","",OFFSET(活動計画書!$N$122,$M129,))</f>
        <v/>
      </c>
      <c r="T129" t="str">
        <f ca="1">IF(OFFSET(活動計画書!$O$122,$M129,)="","",OFFSET(活動計画書!$O$122,$M129,))</f>
        <v/>
      </c>
      <c r="U129" t="str">
        <f ca="1">IF(OFFSET(活動計画書!$P$122,$M129,)="","",OFFSET(活動計画書!$P$122,$M129,))</f>
        <v/>
      </c>
      <c r="V129" t="str">
        <f ca="1">IF(OFFSET(活動計画書!$Q$122,$M129,)="","",OFFSET(活動計画書!$Q$122,$M129,))</f>
        <v/>
      </c>
      <c r="W129" t="str">
        <f ca="1">IF(OFFSET(活動計画書!$R$122,$M129,)="","",OFFSET(活動計画書!$R$122,$M129,))</f>
        <v/>
      </c>
      <c r="X129" t="str">
        <f ca="1">IF(OFFSET(活動計画書!$S$122,$M129,)="","",OFFSET(活動計画書!$S$122,$M129,))</f>
        <v/>
      </c>
      <c r="Y129" t="str">
        <f ca="1">IF(OFFSET(活動計画書!$T$122,$M129,)="","",OFFSET(活動計画書!$T$122,$M129,))</f>
        <v/>
      </c>
      <c r="Z129" t="str">
        <f ca="1">IF(OFFSET(活動計画書!$U$122,$M129,)="","",OFFSET(活動計画書!$U$122,$M129,))</f>
        <v/>
      </c>
      <c r="AA129" t="str">
        <f ca="1">IF(OFFSET(活動計画書!$V$122,$M129,)="","",OFFSET(活動計画書!$V$122,$M129,))</f>
        <v/>
      </c>
      <c r="AB129">
        <v>255</v>
      </c>
      <c r="AC129" t="str">
        <f ca="1">IF(OFFSET(活動計画書!$B$157,$AB129,)="","",OFFSET(活動計画書!$B$157,$AB129,))</f>
        <v/>
      </c>
      <c r="AD129" t="str">
        <f ca="1">IF(OFFSET(活動計画書!$D$157,$AB129,)="","",OFFSET(活動計画書!$D$157,$AB129,))</f>
        <v/>
      </c>
      <c r="AE129" t="str">
        <f ca="1">IF(OFFSET(活動計画書!$D$157,$AB129+1,)="","",OFFSET(活動計画書!$D$157,$AB129+1,))</f>
        <v/>
      </c>
      <c r="AF129" t="str">
        <f ca="1">IF(OFFSET(活動計画書!$H$157,$AB129,)="","",OFFSET(活動計画書!$H$157,$AB129,))</f>
        <v/>
      </c>
      <c r="AG129" t="str">
        <f ca="1">IF(OFFSET(活動計画書!$N$157,$AB129,)="","",OFFSET(活動計画書!$N$157,$AB129,))</f>
        <v/>
      </c>
      <c r="AH129" t="str">
        <f ca="1">IF(OFFSET(活動計画書!$P$157,$AB129,)="","",OFFSET(活動計画書!$P$157,$AB129,))</f>
        <v/>
      </c>
      <c r="AI129" t="str">
        <f ca="1">IF(OFFSET(活動計画書!$Q$157,$AB129,)="","",OFFSET(活動計画書!$Q$157,$AB129,))</f>
        <v/>
      </c>
      <c r="AJ129" t="str">
        <f ca="1">IF(OFFSET(活動計画書!$R$157,$AB129,)="","",OFFSET(活動計画書!$R$157,$AB129,))</f>
        <v/>
      </c>
      <c r="AK129" t="str">
        <f ca="1">IF(OFFSET(活動計画書!$S$157,$AB129,)="","",OFFSET(活動計画書!$S$157,$AB129,))</f>
        <v/>
      </c>
      <c r="AL129" t="str">
        <f ca="1">IF(OFFSET(活動計画書!$T$157,$AB129,)="","",OFFSET(活動計画書!$T$157,$AB129,))</f>
        <v/>
      </c>
      <c r="AM129" t="str">
        <f ca="1">IF(OFFSET(活動計画書!$U$157,$AB129,)="","",OFFSET(活動計画書!$U$157,$AB129,))</f>
        <v/>
      </c>
    </row>
    <row r="130" spans="1:39" x14ac:dyDescent="0.15">
      <c r="A130">
        <v>257</v>
      </c>
      <c r="B130" t="str">
        <f ca="1">IF(OFFSET(活動計画書!$B$7,$A130,)="","",OFFSET(活動計画書!$B$7,$A130,))</f>
        <v/>
      </c>
      <c r="C130" t="str">
        <f ca="1">IF(OFFSET(活動計画書!$C$7,$A130+1,)="","",OFFSET(活動計画書!$C$7,$A130+1,))</f>
        <v/>
      </c>
      <c r="D130" t="str">
        <f ca="1">IF(OFFSET(活動計画書!$F$7,$A130+1,)="","",OFFSET(活動計画書!$F$7,$A130+1,))</f>
        <v/>
      </c>
      <c r="E130">
        <v>257</v>
      </c>
      <c r="F130" t="str">
        <f ca="1">IF(OFFSET(活動計画書!$B$19,$E130,)="","",OFFSET(活動計画書!$B$19,$E130,))</f>
        <v/>
      </c>
      <c r="G130" t="str">
        <f ca="1">IF(OFFSET(活動計画書!$C$19,$E130+1,)="","",OFFSET(活動計画書!$C$19,$E130+1,))</f>
        <v/>
      </c>
      <c r="H130" t="str">
        <f ca="1">IF(OFFSET(活動計画書!$F$19,$E130+1,)="","",OFFSET(活動計画書!$F$19,$E130+1,))</f>
        <v/>
      </c>
      <c r="I130">
        <v>257</v>
      </c>
      <c r="J130" t="str">
        <f ca="1">IF(OFFSET(活動計画書!$B$31,$I130,)="","",OFFSET(活動計画書!$B$31,$I130,))</f>
        <v/>
      </c>
      <c r="K130" t="str">
        <f ca="1">IF(OFFSET(活動計画書!$C$31,$I130+1,)="","",OFFSET(活動計画書!$C$31,$I130+1,))</f>
        <v/>
      </c>
      <c r="L130" t="str">
        <f ca="1">IF(OFFSET(活動計画書!$F$31,$I130+1,)="","",OFFSET(活動計画書!$F$31,$I130+1,))</f>
        <v/>
      </c>
      <c r="M130">
        <v>257</v>
      </c>
      <c r="N130" t="str">
        <f ca="1">IF(OFFSET(活動計画書!$E$122,$M130,)="","",OFFSET(活動計画書!$E$122,$M130,))</f>
        <v/>
      </c>
      <c r="O130" t="str">
        <f ca="1">IF(OFFSET(活動計画書!$E$122,$M130+1,)="","",OFFSET(活動計画書!$E$122,$M130+1,))</f>
        <v/>
      </c>
      <c r="P130" t="str">
        <f ca="1">IF(OFFSET(活動計画書!$K$122,$M130,)="","",OFFSET(活動計画書!$K$122,$M130,))</f>
        <v/>
      </c>
      <c r="Q130" t="str">
        <f ca="1">IF(OFFSET(活動計画書!$L$122,$M130,)="","",OFFSET(活動計画書!$L$122,$M130,))</f>
        <v/>
      </c>
      <c r="R130" t="str">
        <f ca="1">IF(OFFSET(活動計画書!$M$122,$M130,)="","",OFFSET(活動計画書!$M$122,$M130,))</f>
        <v/>
      </c>
      <c r="S130" t="str">
        <f ca="1">IF(OFFSET(活動計画書!$N$122,$M130,)="","",OFFSET(活動計画書!$N$122,$M130,))</f>
        <v/>
      </c>
      <c r="T130" t="str">
        <f ca="1">IF(OFFSET(活動計画書!$O$122,$M130,)="","",OFFSET(活動計画書!$O$122,$M130,))</f>
        <v/>
      </c>
      <c r="U130" t="str">
        <f ca="1">IF(OFFSET(活動計画書!$P$122,$M130,)="","",OFFSET(活動計画書!$P$122,$M130,))</f>
        <v/>
      </c>
      <c r="V130" t="str">
        <f ca="1">IF(OFFSET(活動計画書!$Q$122,$M130,)="","",OFFSET(活動計画書!$Q$122,$M130,))</f>
        <v/>
      </c>
      <c r="W130" t="str">
        <f ca="1">IF(OFFSET(活動計画書!$R$122,$M130,)="","",OFFSET(活動計画書!$R$122,$M130,))</f>
        <v/>
      </c>
      <c r="X130" t="str">
        <f ca="1">IF(OFFSET(活動計画書!$S$122,$M130,)="","",OFFSET(活動計画書!$S$122,$M130,))</f>
        <v/>
      </c>
      <c r="Y130" t="str">
        <f ca="1">IF(OFFSET(活動計画書!$T$122,$M130,)="","",OFFSET(活動計画書!$T$122,$M130,))</f>
        <v/>
      </c>
      <c r="Z130" t="str">
        <f ca="1">IF(OFFSET(活動計画書!$U$122,$M130,)="","",OFFSET(活動計画書!$U$122,$M130,))</f>
        <v/>
      </c>
      <c r="AA130" t="str">
        <f ca="1">IF(OFFSET(活動計画書!$V$122,$M130,)="","",OFFSET(活動計画書!$V$122,$M130,))</f>
        <v/>
      </c>
      <c r="AB130">
        <v>257</v>
      </c>
      <c r="AC130" t="str">
        <f ca="1">IF(OFFSET(活動計画書!$B$157,$AB130,)="","",OFFSET(活動計画書!$B$157,$AB130,))</f>
        <v/>
      </c>
      <c r="AD130" t="str">
        <f ca="1">IF(OFFSET(活動計画書!$D$157,$AB130,)="","",OFFSET(活動計画書!$D$157,$AB130,))</f>
        <v/>
      </c>
      <c r="AE130" t="str">
        <f ca="1">IF(OFFSET(活動計画書!$D$157,$AB130+1,)="","",OFFSET(活動計画書!$D$157,$AB130+1,))</f>
        <v/>
      </c>
      <c r="AF130" t="str">
        <f ca="1">IF(OFFSET(活動計画書!$H$157,$AB130,)="","",OFFSET(活動計画書!$H$157,$AB130,))</f>
        <v/>
      </c>
      <c r="AG130" t="str">
        <f ca="1">IF(OFFSET(活動計画書!$N$157,$AB130,)="","",OFFSET(活動計画書!$N$157,$AB130,))</f>
        <v/>
      </c>
      <c r="AH130" t="str">
        <f ca="1">IF(OFFSET(活動計画書!$P$157,$AB130,)="","",OFFSET(活動計画書!$P$157,$AB130,))</f>
        <v/>
      </c>
      <c r="AI130" t="str">
        <f ca="1">IF(OFFSET(活動計画書!$Q$157,$AB130,)="","",OFFSET(活動計画書!$Q$157,$AB130,))</f>
        <v/>
      </c>
      <c r="AJ130" t="str">
        <f ca="1">IF(OFFSET(活動計画書!$R$157,$AB130,)="","",OFFSET(活動計画書!$R$157,$AB130,))</f>
        <v/>
      </c>
      <c r="AK130" t="str">
        <f ca="1">IF(OFFSET(活動計画書!$S$157,$AB130,)="","",OFFSET(活動計画書!$S$157,$AB130,))</f>
        <v/>
      </c>
      <c r="AL130" t="str">
        <f ca="1">IF(OFFSET(活動計画書!$T$157,$AB130,)="","",OFFSET(活動計画書!$T$157,$AB130,))</f>
        <v/>
      </c>
      <c r="AM130" t="str">
        <f ca="1">IF(OFFSET(活動計画書!$U$157,$AB130,)="","",OFFSET(活動計画書!$U$157,$AB130,))</f>
        <v/>
      </c>
    </row>
    <row r="131" spans="1:39" x14ac:dyDescent="0.15">
      <c r="A131">
        <v>259</v>
      </c>
      <c r="B131" t="str">
        <f ca="1">IF(OFFSET(活動計画書!$B$7,$A131,)="","",OFFSET(活動計画書!$B$7,$A131,))</f>
        <v/>
      </c>
      <c r="C131" t="str">
        <f ca="1">IF(OFFSET(活動計画書!$C$7,$A131+1,)="","",OFFSET(活動計画書!$C$7,$A131+1,))</f>
        <v/>
      </c>
      <c r="D131" t="str">
        <f ca="1">IF(OFFSET(活動計画書!$F$7,$A131+1,)="","",OFFSET(活動計画書!$F$7,$A131+1,))</f>
        <v/>
      </c>
      <c r="E131">
        <v>259</v>
      </c>
      <c r="F131" t="str">
        <f ca="1">IF(OFFSET(活動計画書!$B$19,$E131,)="","",OFFSET(活動計画書!$B$19,$E131,))</f>
        <v/>
      </c>
      <c r="G131" t="str">
        <f ca="1">IF(OFFSET(活動計画書!$C$19,$E131+1,)="","",OFFSET(活動計画書!$C$19,$E131+1,))</f>
        <v/>
      </c>
      <c r="H131" t="str">
        <f ca="1">IF(OFFSET(活動計画書!$F$19,$E131+1,)="","",OFFSET(活動計画書!$F$19,$E131+1,))</f>
        <v/>
      </c>
      <c r="I131">
        <v>259</v>
      </c>
      <c r="J131" t="str">
        <f ca="1">IF(OFFSET(活動計画書!$B$31,$I131,)="","",OFFSET(活動計画書!$B$31,$I131,))</f>
        <v/>
      </c>
      <c r="K131" t="str">
        <f ca="1">IF(OFFSET(活動計画書!$C$31,$I131+1,)="","",OFFSET(活動計画書!$C$31,$I131+1,))</f>
        <v/>
      </c>
      <c r="L131" t="str">
        <f ca="1">IF(OFFSET(活動計画書!$F$31,$I131+1,)="","",OFFSET(活動計画書!$F$31,$I131+1,))</f>
        <v/>
      </c>
      <c r="M131">
        <v>259</v>
      </c>
      <c r="N131" t="str">
        <f ca="1">IF(OFFSET(活動計画書!$E$122,$M131,)="","",OFFSET(活動計画書!$E$122,$M131,))</f>
        <v/>
      </c>
      <c r="O131" t="str">
        <f ca="1">IF(OFFSET(活動計画書!$E$122,$M131+1,)="","",OFFSET(活動計画書!$E$122,$M131+1,))</f>
        <v/>
      </c>
      <c r="P131" t="str">
        <f ca="1">IF(OFFSET(活動計画書!$K$122,$M131,)="","",OFFSET(活動計画書!$K$122,$M131,))</f>
        <v/>
      </c>
      <c r="Q131" t="str">
        <f ca="1">IF(OFFSET(活動計画書!$L$122,$M131,)="","",OFFSET(活動計画書!$L$122,$M131,))</f>
        <v/>
      </c>
      <c r="R131" t="str">
        <f ca="1">IF(OFFSET(活動計画書!$M$122,$M131,)="","",OFFSET(活動計画書!$M$122,$M131,))</f>
        <v/>
      </c>
      <c r="S131" t="str">
        <f ca="1">IF(OFFSET(活動計画書!$N$122,$M131,)="","",OFFSET(活動計画書!$N$122,$M131,))</f>
        <v/>
      </c>
      <c r="T131" t="str">
        <f ca="1">IF(OFFSET(活動計画書!$O$122,$M131,)="","",OFFSET(活動計画書!$O$122,$M131,))</f>
        <v/>
      </c>
      <c r="U131" t="str">
        <f ca="1">IF(OFFSET(活動計画書!$P$122,$M131,)="","",OFFSET(活動計画書!$P$122,$M131,))</f>
        <v/>
      </c>
      <c r="V131" t="str">
        <f ca="1">IF(OFFSET(活動計画書!$Q$122,$M131,)="","",OFFSET(活動計画書!$Q$122,$M131,))</f>
        <v/>
      </c>
      <c r="W131" t="str">
        <f ca="1">IF(OFFSET(活動計画書!$R$122,$M131,)="","",OFFSET(活動計画書!$R$122,$M131,))</f>
        <v/>
      </c>
      <c r="X131" t="str">
        <f ca="1">IF(OFFSET(活動計画書!$S$122,$M131,)="","",OFFSET(活動計画書!$S$122,$M131,))</f>
        <v/>
      </c>
      <c r="Y131" t="str">
        <f ca="1">IF(OFFSET(活動計画書!$T$122,$M131,)="","",OFFSET(活動計画書!$T$122,$M131,))</f>
        <v/>
      </c>
      <c r="Z131" t="str">
        <f ca="1">IF(OFFSET(活動計画書!$U$122,$M131,)="","",OFFSET(活動計画書!$U$122,$M131,))</f>
        <v/>
      </c>
      <c r="AA131" t="str">
        <f ca="1">IF(OFFSET(活動計画書!$V$122,$M131,)="","",OFFSET(活動計画書!$V$122,$M131,))</f>
        <v/>
      </c>
      <c r="AB131">
        <v>259</v>
      </c>
      <c r="AC131" t="str">
        <f ca="1">IF(OFFSET(活動計画書!$B$157,$AB131,)="","",OFFSET(活動計画書!$B$157,$AB131,))</f>
        <v/>
      </c>
      <c r="AD131" t="str">
        <f ca="1">IF(OFFSET(活動計画書!$D$157,$AB131,)="","",OFFSET(活動計画書!$D$157,$AB131,))</f>
        <v/>
      </c>
      <c r="AE131" t="str">
        <f ca="1">IF(OFFSET(活動計画書!$D$157,$AB131+1,)="","",OFFSET(活動計画書!$D$157,$AB131+1,))</f>
        <v/>
      </c>
      <c r="AF131" t="str">
        <f ca="1">IF(OFFSET(活動計画書!$H$157,$AB131,)="","",OFFSET(活動計画書!$H$157,$AB131,))</f>
        <v/>
      </c>
      <c r="AG131" t="str">
        <f ca="1">IF(OFFSET(活動計画書!$N$157,$AB131,)="","",OFFSET(活動計画書!$N$157,$AB131,))</f>
        <v/>
      </c>
      <c r="AH131" t="str">
        <f ca="1">IF(OFFSET(活動計画書!$P$157,$AB131,)="","",OFFSET(活動計画書!$P$157,$AB131,))</f>
        <v/>
      </c>
      <c r="AI131" t="str">
        <f ca="1">IF(OFFSET(活動計画書!$Q$157,$AB131,)="","",OFFSET(活動計画書!$Q$157,$AB131,))</f>
        <v/>
      </c>
      <c r="AJ131" t="str">
        <f ca="1">IF(OFFSET(活動計画書!$R$157,$AB131,)="","",OFFSET(活動計画書!$R$157,$AB131,))</f>
        <v/>
      </c>
      <c r="AK131" t="str">
        <f ca="1">IF(OFFSET(活動計画書!$S$157,$AB131,)="","",OFFSET(活動計画書!$S$157,$AB131,))</f>
        <v/>
      </c>
      <c r="AL131" t="str">
        <f ca="1">IF(OFFSET(活動計画書!$T$157,$AB131,)="","",OFFSET(活動計画書!$T$157,$AB131,))</f>
        <v/>
      </c>
      <c r="AM131" t="str">
        <f ca="1">IF(OFFSET(活動計画書!$U$157,$AB131,)="","",OFFSET(活動計画書!$U$157,$AB131,))</f>
        <v/>
      </c>
    </row>
    <row r="132" spans="1:39" x14ac:dyDescent="0.15">
      <c r="A132">
        <v>261</v>
      </c>
      <c r="B132" t="str">
        <f ca="1">IF(OFFSET(活動計画書!$B$7,$A132,)="","",OFFSET(活動計画書!$B$7,$A132,))</f>
        <v/>
      </c>
      <c r="C132" t="str">
        <f ca="1">IF(OFFSET(活動計画書!$C$7,$A132+1,)="","",OFFSET(活動計画書!$C$7,$A132+1,))</f>
        <v/>
      </c>
      <c r="D132" t="str">
        <f ca="1">IF(OFFSET(活動計画書!$F$7,$A132+1,)="","",OFFSET(活動計画書!$F$7,$A132+1,))</f>
        <v/>
      </c>
      <c r="E132">
        <v>261</v>
      </c>
      <c r="F132" t="str">
        <f ca="1">IF(OFFSET(活動計画書!$B$19,$E132,)="","",OFFSET(活動計画書!$B$19,$E132,))</f>
        <v/>
      </c>
      <c r="G132" t="str">
        <f ca="1">IF(OFFSET(活動計画書!$C$19,$E132+1,)="","",OFFSET(活動計画書!$C$19,$E132+1,))</f>
        <v/>
      </c>
      <c r="H132" t="str">
        <f ca="1">IF(OFFSET(活動計画書!$F$19,$E132+1,)="","",OFFSET(活動計画書!$F$19,$E132+1,))</f>
        <v/>
      </c>
      <c r="I132">
        <v>261</v>
      </c>
      <c r="J132" t="str">
        <f ca="1">IF(OFFSET(活動計画書!$B$31,$I132,)="","",OFFSET(活動計画書!$B$31,$I132,))</f>
        <v/>
      </c>
      <c r="K132" t="str">
        <f ca="1">IF(OFFSET(活動計画書!$C$31,$I132+1,)="","",OFFSET(活動計画書!$C$31,$I132+1,))</f>
        <v/>
      </c>
      <c r="L132" t="str">
        <f ca="1">IF(OFFSET(活動計画書!$F$31,$I132+1,)="","",OFFSET(活動計画書!$F$31,$I132+1,))</f>
        <v/>
      </c>
      <c r="M132">
        <v>261</v>
      </c>
      <c r="N132" t="str">
        <f ca="1">IF(OFFSET(活動計画書!$E$122,$M132,)="","",OFFSET(活動計画書!$E$122,$M132,))</f>
        <v/>
      </c>
      <c r="O132" t="str">
        <f ca="1">IF(OFFSET(活動計画書!$E$122,$M132+1,)="","",OFFSET(活動計画書!$E$122,$M132+1,))</f>
        <v/>
      </c>
      <c r="P132" t="str">
        <f ca="1">IF(OFFSET(活動計画書!$K$122,$M132,)="","",OFFSET(活動計画書!$K$122,$M132,))</f>
        <v/>
      </c>
      <c r="Q132" t="str">
        <f ca="1">IF(OFFSET(活動計画書!$L$122,$M132,)="","",OFFSET(活動計画書!$L$122,$M132,))</f>
        <v/>
      </c>
      <c r="R132" t="str">
        <f ca="1">IF(OFFSET(活動計画書!$M$122,$M132,)="","",OFFSET(活動計画書!$M$122,$M132,))</f>
        <v/>
      </c>
      <c r="S132" t="str">
        <f ca="1">IF(OFFSET(活動計画書!$N$122,$M132,)="","",OFFSET(活動計画書!$N$122,$M132,))</f>
        <v/>
      </c>
      <c r="T132" t="str">
        <f ca="1">IF(OFFSET(活動計画書!$O$122,$M132,)="","",OFFSET(活動計画書!$O$122,$M132,))</f>
        <v/>
      </c>
      <c r="U132" t="str">
        <f ca="1">IF(OFFSET(活動計画書!$P$122,$M132,)="","",OFFSET(活動計画書!$P$122,$M132,))</f>
        <v/>
      </c>
      <c r="V132" t="str">
        <f ca="1">IF(OFFSET(活動計画書!$Q$122,$M132,)="","",OFFSET(活動計画書!$Q$122,$M132,))</f>
        <v/>
      </c>
      <c r="W132" t="str">
        <f ca="1">IF(OFFSET(活動計画書!$R$122,$M132,)="","",OFFSET(活動計画書!$R$122,$M132,))</f>
        <v/>
      </c>
      <c r="X132" t="str">
        <f ca="1">IF(OFFSET(活動計画書!$S$122,$M132,)="","",OFFSET(活動計画書!$S$122,$M132,))</f>
        <v/>
      </c>
      <c r="Y132" t="str">
        <f ca="1">IF(OFFSET(活動計画書!$T$122,$M132,)="","",OFFSET(活動計画書!$T$122,$M132,))</f>
        <v/>
      </c>
      <c r="Z132" t="str">
        <f ca="1">IF(OFFSET(活動計画書!$U$122,$M132,)="","",OFFSET(活動計画書!$U$122,$M132,))</f>
        <v/>
      </c>
      <c r="AA132" t="str">
        <f ca="1">IF(OFFSET(活動計画書!$V$122,$M132,)="","",OFFSET(活動計画書!$V$122,$M132,))</f>
        <v/>
      </c>
      <c r="AB132">
        <v>261</v>
      </c>
      <c r="AC132" t="str">
        <f ca="1">IF(OFFSET(活動計画書!$B$157,$AB132,)="","",OFFSET(活動計画書!$B$157,$AB132,))</f>
        <v/>
      </c>
      <c r="AD132" t="str">
        <f ca="1">IF(OFFSET(活動計画書!$D$157,$AB132,)="","",OFFSET(活動計画書!$D$157,$AB132,))</f>
        <v/>
      </c>
      <c r="AE132" t="str">
        <f ca="1">IF(OFFSET(活動計画書!$D$157,$AB132+1,)="","",OFFSET(活動計画書!$D$157,$AB132+1,))</f>
        <v/>
      </c>
      <c r="AF132" t="str">
        <f ca="1">IF(OFFSET(活動計画書!$H$157,$AB132,)="","",OFFSET(活動計画書!$H$157,$AB132,))</f>
        <v/>
      </c>
      <c r="AG132" t="str">
        <f ca="1">IF(OFFSET(活動計画書!$N$157,$AB132,)="","",OFFSET(活動計画書!$N$157,$AB132,))</f>
        <v/>
      </c>
      <c r="AH132" t="str">
        <f ca="1">IF(OFFSET(活動計画書!$P$157,$AB132,)="","",OFFSET(活動計画書!$P$157,$AB132,))</f>
        <v/>
      </c>
      <c r="AI132" t="str">
        <f ca="1">IF(OFFSET(活動計画書!$Q$157,$AB132,)="","",OFFSET(活動計画書!$Q$157,$AB132,))</f>
        <v/>
      </c>
      <c r="AJ132" t="str">
        <f ca="1">IF(OFFSET(活動計画書!$R$157,$AB132,)="","",OFFSET(活動計画書!$R$157,$AB132,))</f>
        <v/>
      </c>
      <c r="AK132" t="str">
        <f ca="1">IF(OFFSET(活動計画書!$S$157,$AB132,)="","",OFFSET(活動計画書!$S$157,$AB132,))</f>
        <v/>
      </c>
      <c r="AL132" t="str">
        <f ca="1">IF(OFFSET(活動計画書!$T$157,$AB132,)="","",OFFSET(活動計画書!$T$157,$AB132,))</f>
        <v/>
      </c>
      <c r="AM132" t="str">
        <f ca="1">IF(OFFSET(活動計画書!$U$157,$AB132,)="","",OFFSET(活動計画書!$U$157,$AB132,))</f>
        <v/>
      </c>
    </row>
    <row r="133" spans="1:39" x14ac:dyDescent="0.15">
      <c r="A133">
        <v>263</v>
      </c>
      <c r="B133" t="str">
        <f ca="1">IF(OFFSET(活動計画書!$B$7,$A133,)="","",OFFSET(活動計画書!$B$7,$A133,))</f>
        <v/>
      </c>
      <c r="C133" t="str">
        <f ca="1">IF(OFFSET(活動計画書!$C$7,$A133+1,)="","",OFFSET(活動計画書!$C$7,$A133+1,))</f>
        <v/>
      </c>
      <c r="D133" t="str">
        <f ca="1">IF(OFFSET(活動計画書!$F$7,$A133+1,)="","",OFFSET(活動計画書!$F$7,$A133+1,))</f>
        <v/>
      </c>
      <c r="E133">
        <v>263</v>
      </c>
      <c r="F133" t="str">
        <f ca="1">IF(OFFSET(活動計画書!$B$19,$E133,)="","",OFFSET(活動計画書!$B$19,$E133,))</f>
        <v/>
      </c>
      <c r="G133" t="str">
        <f ca="1">IF(OFFSET(活動計画書!$C$19,$E133+1,)="","",OFFSET(活動計画書!$C$19,$E133+1,))</f>
        <v/>
      </c>
      <c r="H133" t="str">
        <f ca="1">IF(OFFSET(活動計画書!$F$19,$E133+1,)="","",OFFSET(活動計画書!$F$19,$E133+1,))</f>
        <v/>
      </c>
      <c r="I133">
        <v>263</v>
      </c>
      <c r="J133" t="str">
        <f ca="1">IF(OFFSET(活動計画書!$B$31,$I133,)="","",OFFSET(活動計画書!$B$31,$I133,))</f>
        <v/>
      </c>
      <c r="K133" t="str">
        <f ca="1">IF(OFFSET(活動計画書!$C$31,$I133+1,)="","",OFFSET(活動計画書!$C$31,$I133+1,))</f>
        <v/>
      </c>
      <c r="L133" t="str">
        <f ca="1">IF(OFFSET(活動計画書!$F$31,$I133+1,)="","",OFFSET(活動計画書!$F$31,$I133+1,))</f>
        <v/>
      </c>
      <c r="M133">
        <v>263</v>
      </c>
      <c r="N133" t="str">
        <f ca="1">IF(OFFSET(活動計画書!$E$122,$M133,)="","",OFFSET(活動計画書!$E$122,$M133,))</f>
        <v/>
      </c>
      <c r="O133" t="str">
        <f ca="1">IF(OFFSET(活動計画書!$E$122,$M133+1,)="","",OFFSET(活動計画書!$E$122,$M133+1,))</f>
        <v/>
      </c>
      <c r="P133" t="str">
        <f ca="1">IF(OFFSET(活動計画書!$K$122,$M133,)="","",OFFSET(活動計画書!$K$122,$M133,))</f>
        <v/>
      </c>
      <c r="Q133" t="str">
        <f ca="1">IF(OFFSET(活動計画書!$L$122,$M133,)="","",OFFSET(活動計画書!$L$122,$M133,))</f>
        <v/>
      </c>
      <c r="R133" t="str">
        <f ca="1">IF(OFFSET(活動計画書!$M$122,$M133,)="","",OFFSET(活動計画書!$M$122,$M133,))</f>
        <v/>
      </c>
      <c r="S133" t="str">
        <f ca="1">IF(OFFSET(活動計画書!$N$122,$M133,)="","",OFFSET(活動計画書!$N$122,$M133,))</f>
        <v/>
      </c>
      <c r="T133" t="str">
        <f ca="1">IF(OFFSET(活動計画書!$O$122,$M133,)="","",OFFSET(活動計画書!$O$122,$M133,))</f>
        <v/>
      </c>
      <c r="U133" t="str">
        <f ca="1">IF(OFFSET(活動計画書!$P$122,$M133,)="","",OFFSET(活動計画書!$P$122,$M133,))</f>
        <v/>
      </c>
      <c r="V133" t="str">
        <f ca="1">IF(OFFSET(活動計画書!$Q$122,$M133,)="","",OFFSET(活動計画書!$Q$122,$M133,))</f>
        <v/>
      </c>
      <c r="W133" t="str">
        <f ca="1">IF(OFFSET(活動計画書!$R$122,$M133,)="","",OFFSET(活動計画書!$R$122,$M133,))</f>
        <v/>
      </c>
      <c r="X133" t="str">
        <f ca="1">IF(OFFSET(活動計画書!$S$122,$M133,)="","",OFFSET(活動計画書!$S$122,$M133,))</f>
        <v/>
      </c>
      <c r="Y133" t="str">
        <f ca="1">IF(OFFSET(活動計画書!$T$122,$M133,)="","",OFFSET(活動計画書!$T$122,$M133,))</f>
        <v/>
      </c>
      <c r="Z133" t="str">
        <f ca="1">IF(OFFSET(活動計画書!$U$122,$M133,)="","",OFFSET(活動計画書!$U$122,$M133,))</f>
        <v/>
      </c>
      <c r="AA133" t="str">
        <f ca="1">IF(OFFSET(活動計画書!$V$122,$M133,)="","",OFFSET(活動計画書!$V$122,$M133,))</f>
        <v/>
      </c>
      <c r="AB133">
        <v>263</v>
      </c>
      <c r="AC133" t="str">
        <f ca="1">IF(OFFSET(活動計画書!$B$157,$AB133,)="","",OFFSET(活動計画書!$B$157,$AB133,))</f>
        <v/>
      </c>
      <c r="AD133" t="str">
        <f ca="1">IF(OFFSET(活動計画書!$D$157,$AB133,)="","",OFFSET(活動計画書!$D$157,$AB133,))</f>
        <v/>
      </c>
      <c r="AE133" t="str">
        <f ca="1">IF(OFFSET(活動計画書!$D$157,$AB133+1,)="","",OFFSET(活動計画書!$D$157,$AB133+1,))</f>
        <v/>
      </c>
      <c r="AF133" t="str">
        <f ca="1">IF(OFFSET(活動計画書!$H$157,$AB133,)="","",OFFSET(活動計画書!$H$157,$AB133,))</f>
        <v/>
      </c>
      <c r="AG133" t="str">
        <f ca="1">IF(OFFSET(活動計画書!$N$157,$AB133,)="","",OFFSET(活動計画書!$N$157,$AB133,))</f>
        <v/>
      </c>
      <c r="AH133" t="str">
        <f ca="1">IF(OFFSET(活動計画書!$P$157,$AB133,)="","",OFFSET(活動計画書!$P$157,$AB133,))</f>
        <v/>
      </c>
      <c r="AI133" t="str">
        <f ca="1">IF(OFFSET(活動計画書!$Q$157,$AB133,)="","",OFFSET(活動計画書!$Q$157,$AB133,))</f>
        <v/>
      </c>
      <c r="AJ133" t="str">
        <f ca="1">IF(OFFSET(活動計画書!$R$157,$AB133,)="","",OFFSET(活動計画書!$R$157,$AB133,))</f>
        <v/>
      </c>
      <c r="AK133" t="str">
        <f ca="1">IF(OFFSET(活動計画書!$S$157,$AB133,)="","",OFFSET(活動計画書!$S$157,$AB133,))</f>
        <v/>
      </c>
      <c r="AL133" t="str">
        <f ca="1">IF(OFFSET(活動計画書!$T$157,$AB133,)="","",OFFSET(活動計画書!$T$157,$AB133,))</f>
        <v/>
      </c>
      <c r="AM133" t="str">
        <f ca="1">IF(OFFSET(活動計画書!$U$157,$AB133,)="","",OFFSET(活動計画書!$U$157,$AB133,))</f>
        <v/>
      </c>
    </row>
    <row r="134" spans="1:39" x14ac:dyDescent="0.15">
      <c r="A134">
        <v>265</v>
      </c>
      <c r="B134" t="str">
        <f ca="1">IF(OFFSET(活動計画書!$B$7,$A134,)="","",OFFSET(活動計画書!$B$7,$A134,))</f>
        <v/>
      </c>
      <c r="C134" t="str">
        <f ca="1">IF(OFFSET(活動計画書!$C$7,$A134+1,)="","",OFFSET(活動計画書!$C$7,$A134+1,))</f>
        <v/>
      </c>
      <c r="D134" t="str">
        <f ca="1">IF(OFFSET(活動計画書!$F$7,$A134+1,)="","",OFFSET(活動計画書!$F$7,$A134+1,))</f>
        <v/>
      </c>
      <c r="E134">
        <v>265</v>
      </c>
      <c r="F134" t="str">
        <f ca="1">IF(OFFSET(活動計画書!$B$19,$E134,)="","",OFFSET(活動計画書!$B$19,$E134,))</f>
        <v/>
      </c>
      <c r="G134" t="str">
        <f ca="1">IF(OFFSET(活動計画書!$C$19,$E134+1,)="","",OFFSET(活動計画書!$C$19,$E134+1,))</f>
        <v/>
      </c>
      <c r="H134" t="str">
        <f ca="1">IF(OFFSET(活動計画書!$F$19,$E134+1,)="","",OFFSET(活動計画書!$F$19,$E134+1,))</f>
        <v/>
      </c>
      <c r="I134">
        <v>265</v>
      </c>
      <c r="J134" t="str">
        <f ca="1">IF(OFFSET(活動計画書!$B$31,$I134,)="","",OFFSET(活動計画書!$B$31,$I134,))</f>
        <v/>
      </c>
      <c r="K134" t="str">
        <f ca="1">IF(OFFSET(活動計画書!$C$31,$I134+1,)="","",OFFSET(活動計画書!$C$31,$I134+1,))</f>
        <v/>
      </c>
      <c r="L134" t="str">
        <f ca="1">IF(OFFSET(活動計画書!$F$31,$I134+1,)="","",OFFSET(活動計画書!$F$31,$I134+1,))</f>
        <v/>
      </c>
      <c r="M134">
        <v>265</v>
      </c>
      <c r="N134" t="str">
        <f ca="1">IF(OFFSET(活動計画書!$E$122,$M134,)="","",OFFSET(活動計画書!$E$122,$M134,))</f>
        <v/>
      </c>
      <c r="O134" t="str">
        <f ca="1">IF(OFFSET(活動計画書!$E$122,$M134+1,)="","",OFFSET(活動計画書!$E$122,$M134+1,))</f>
        <v/>
      </c>
      <c r="P134" t="str">
        <f ca="1">IF(OFFSET(活動計画書!$K$122,$M134,)="","",OFFSET(活動計画書!$K$122,$M134,))</f>
        <v/>
      </c>
      <c r="Q134" t="str">
        <f ca="1">IF(OFFSET(活動計画書!$L$122,$M134,)="","",OFFSET(活動計画書!$L$122,$M134,))</f>
        <v/>
      </c>
      <c r="R134" t="str">
        <f ca="1">IF(OFFSET(活動計画書!$M$122,$M134,)="","",OFFSET(活動計画書!$M$122,$M134,))</f>
        <v/>
      </c>
      <c r="S134" t="str">
        <f ca="1">IF(OFFSET(活動計画書!$N$122,$M134,)="","",OFFSET(活動計画書!$N$122,$M134,))</f>
        <v/>
      </c>
      <c r="T134" t="str">
        <f ca="1">IF(OFFSET(活動計画書!$O$122,$M134,)="","",OFFSET(活動計画書!$O$122,$M134,))</f>
        <v/>
      </c>
      <c r="U134" t="str">
        <f ca="1">IF(OFFSET(活動計画書!$P$122,$M134,)="","",OFFSET(活動計画書!$P$122,$M134,))</f>
        <v/>
      </c>
      <c r="V134" t="str">
        <f ca="1">IF(OFFSET(活動計画書!$Q$122,$M134,)="","",OFFSET(活動計画書!$Q$122,$M134,))</f>
        <v/>
      </c>
      <c r="W134" t="str">
        <f ca="1">IF(OFFSET(活動計画書!$R$122,$M134,)="","",OFFSET(活動計画書!$R$122,$M134,))</f>
        <v/>
      </c>
      <c r="X134" t="str">
        <f ca="1">IF(OFFSET(活動計画書!$S$122,$M134,)="","",OFFSET(活動計画書!$S$122,$M134,))</f>
        <v/>
      </c>
      <c r="Y134" t="str">
        <f ca="1">IF(OFFSET(活動計画書!$T$122,$M134,)="","",OFFSET(活動計画書!$T$122,$M134,))</f>
        <v/>
      </c>
      <c r="Z134" t="str">
        <f ca="1">IF(OFFSET(活動計画書!$U$122,$M134,)="","",OFFSET(活動計画書!$U$122,$M134,))</f>
        <v/>
      </c>
      <c r="AA134" t="str">
        <f ca="1">IF(OFFSET(活動計画書!$V$122,$M134,)="","",OFFSET(活動計画書!$V$122,$M134,))</f>
        <v/>
      </c>
      <c r="AB134">
        <v>265</v>
      </c>
      <c r="AC134" t="str">
        <f ca="1">IF(OFFSET(活動計画書!$B$157,$AB134,)="","",OFFSET(活動計画書!$B$157,$AB134,))</f>
        <v/>
      </c>
      <c r="AD134" t="str">
        <f ca="1">IF(OFFSET(活動計画書!$D$157,$AB134,)="","",OFFSET(活動計画書!$D$157,$AB134,))</f>
        <v/>
      </c>
      <c r="AE134" t="str">
        <f ca="1">IF(OFFSET(活動計画書!$D$157,$AB134+1,)="","",OFFSET(活動計画書!$D$157,$AB134+1,))</f>
        <v/>
      </c>
      <c r="AF134" t="str">
        <f ca="1">IF(OFFSET(活動計画書!$H$157,$AB134,)="","",OFFSET(活動計画書!$H$157,$AB134,))</f>
        <v/>
      </c>
      <c r="AG134" t="str">
        <f ca="1">IF(OFFSET(活動計画書!$N$157,$AB134,)="","",OFFSET(活動計画書!$N$157,$AB134,))</f>
        <v/>
      </c>
      <c r="AH134" t="str">
        <f ca="1">IF(OFFSET(活動計画書!$P$157,$AB134,)="","",OFFSET(活動計画書!$P$157,$AB134,))</f>
        <v/>
      </c>
      <c r="AI134" t="str">
        <f ca="1">IF(OFFSET(活動計画書!$Q$157,$AB134,)="","",OFFSET(活動計画書!$Q$157,$AB134,))</f>
        <v/>
      </c>
      <c r="AJ134" t="str">
        <f ca="1">IF(OFFSET(活動計画書!$R$157,$AB134,)="","",OFFSET(活動計画書!$R$157,$AB134,))</f>
        <v/>
      </c>
      <c r="AK134" t="str">
        <f ca="1">IF(OFFSET(活動計画書!$S$157,$AB134,)="","",OFFSET(活動計画書!$S$157,$AB134,))</f>
        <v/>
      </c>
      <c r="AL134" t="str">
        <f ca="1">IF(OFFSET(活動計画書!$T$157,$AB134,)="","",OFFSET(活動計画書!$T$157,$AB134,))</f>
        <v/>
      </c>
      <c r="AM134" t="str">
        <f ca="1">IF(OFFSET(活動計画書!$U$157,$AB134,)="","",OFFSET(活動計画書!$U$157,$AB134,))</f>
        <v/>
      </c>
    </row>
    <row r="135" spans="1:39" x14ac:dyDescent="0.15">
      <c r="A135">
        <v>267</v>
      </c>
      <c r="B135" t="str">
        <f ca="1">IF(OFFSET(活動計画書!$B$7,$A135,)="","",OFFSET(活動計画書!$B$7,$A135,))</f>
        <v/>
      </c>
      <c r="C135" t="str">
        <f ca="1">IF(OFFSET(活動計画書!$C$7,$A135+1,)="","",OFFSET(活動計画書!$C$7,$A135+1,))</f>
        <v/>
      </c>
      <c r="D135" t="str">
        <f ca="1">IF(OFFSET(活動計画書!$F$7,$A135+1,)="","",OFFSET(活動計画書!$F$7,$A135+1,))</f>
        <v/>
      </c>
      <c r="E135">
        <v>267</v>
      </c>
      <c r="F135" t="str">
        <f ca="1">IF(OFFSET(活動計画書!$B$19,$E135,)="","",OFFSET(活動計画書!$B$19,$E135,))</f>
        <v/>
      </c>
      <c r="G135" t="str">
        <f ca="1">IF(OFFSET(活動計画書!$C$19,$E135+1,)="","",OFFSET(活動計画書!$C$19,$E135+1,))</f>
        <v/>
      </c>
      <c r="H135" t="str">
        <f ca="1">IF(OFFSET(活動計画書!$F$19,$E135+1,)="","",OFFSET(活動計画書!$F$19,$E135+1,))</f>
        <v/>
      </c>
      <c r="I135">
        <v>267</v>
      </c>
      <c r="J135" t="str">
        <f ca="1">IF(OFFSET(活動計画書!$B$31,$I135,)="","",OFFSET(活動計画書!$B$31,$I135,))</f>
        <v/>
      </c>
      <c r="K135" t="str">
        <f ca="1">IF(OFFSET(活動計画書!$C$31,$I135+1,)="","",OFFSET(活動計画書!$C$31,$I135+1,))</f>
        <v/>
      </c>
      <c r="L135" t="str">
        <f ca="1">IF(OFFSET(活動計画書!$F$31,$I135+1,)="","",OFFSET(活動計画書!$F$31,$I135+1,))</f>
        <v/>
      </c>
      <c r="M135">
        <v>267</v>
      </c>
      <c r="N135" t="str">
        <f ca="1">IF(OFFSET(活動計画書!$E$122,$M135,)="","",OFFSET(活動計画書!$E$122,$M135,))</f>
        <v/>
      </c>
      <c r="O135" t="str">
        <f ca="1">IF(OFFSET(活動計画書!$E$122,$M135+1,)="","",OFFSET(活動計画書!$E$122,$M135+1,))</f>
        <v/>
      </c>
      <c r="P135" t="str">
        <f ca="1">IF(OFFSET(活動計画書!$K$122,$M135,)="","",OFFSET(活動計画書!$K$122,$M135,))</f>
        <v/>
      </c>
      <c r="Q135" t="str">
        <f ca="1">IF(OFFSET(活動計画書!$L$122,$M135,)="","",OFFSET(活動計画書!$L$122,$M135,))</f>
        <v/>
      </c>
      <c r="R135" t="str">
        <f ca="1">IF(OFFSET(活動計画書!$M$122,$M135,)="","",OFFSET(活動計画書!$M$122,$M135,))</f>
        <v/>
      </c>
      <c r="S135" t="str">
        <f ca="1">IF(OFFSET(活動計画書!$N$122,$M135,)="","",OFFSET(活動計画書!$N$122,$M135,))</f>
        <v/>
      </c>
      <c r="T135" t="str">
        <f ca="1">IF(OFFSET(活動計画書!$O$122,$M135,)="","",OFFSET(活動計画書!$O$122,$M135,))</f>
        <v/>
      </c>
      <c r="U135" t="str">
        <f ca="1">IF(OFFSET(活動計画書!$P$122,$M135,)="","",OFFSET(活動計画書!$P$122,$M135,))</f>
        <v/>
      </c>
      <c r="V135" t="str">
        <f ca="1">IF(OFFSET(活動計画書!$Q$122,$M135,)="","",OFFSET(活動計画書!$Q$122,$M135,))</f>
        <v/>
      </c>
      <c r="W135" t="str">
        <f ca="1">IF(OFFSET(活動計画書!$R$122,$M135,)="","",OFFSET(活動計画書!$R$122,$M135,))</f>
        <v/>
      </c>
      <c r="X135" t="str">
        <f ca="1">IF(OFFSET(活動計画書!$S$122,$M135,)="","",OFFSET(活動計画書!$S$122,$M135,))</f>
        <v/>
      </c>
      <c r="Y135" t="str">
        <f ca="1">IF(OFFSET(活動計画書!$T$122,$M135,)="","",OFFSET(活動計画書!$T$122,$M135,))</f>
        <v/>
      </c>
      <c r="Z135" t="str">
        <f ca="1">IF(OFFSET(活動計画書!$U$122,$M135,)="","",OFFSET(活動計画書!$U$122,$M135,))</f>
        <v/>
      </c>
      <c r="AA135" t="str">
        <f ca="1">IF(OFFSET(活動計画書!$V$122,$M135,)="","",OFFSET(活動計画書!$V$122,$M135,))</f>
        <v/>
      </c>
      <c r="AB135">
        <v>267</v>
      </c>
      <c r="AC135" t="str">
        <f ca="1">IF(OFFSET(活動計画書!$B$157,$AB135,)="","",OFFSET(活動計画書!$B$157,$AB135,))</f>
        <v/>
      </c>
      <c r="AD135" t="str">
        <f ca="1">IF(OFFSET(活動計画書!$D$157,$AB135,)="","",OFFSET(活動計画書!$D$157,$AB135,))</f>
        <v/>
      </c>
      <c r="AE135" t="str">
        <f ca="1">IF(OFFSET(活動計画書!$D$157,$AB135+1,)="","",OFFSET(活動計画書!$D$157,$AB135+1,))</f>
        <v/>
      </c>
      <c r="AF135" t="str">
        <f ca="1">IF(OFFSET(活動計画書!$H$157,$AB135,)="","",OFFSET(活動計画書!$H$157,$AB135,))</f>
        <v/>
      </c>
      <c r="AG135" t="str">
        <f ca="1">IF(OFFSET(活動計画書!$N$157,$AB135,)="","",OFFSET(活動計画書!$N$157,$AB135,))</f>
        <v/>
      </c>
      <c r="AH135" t="str">
        <f ca="1">IF(OFFSET(活動計画書!$P$157,$AB135,)="","",OFFSET(活動計画書!$P$157,$AB135,))</f>
        <v/>
      </c>
      <c r="AI135" t="str">
        <f ca="1">IF(OFFSET(活動計画書!$Q$157,$AB135,)="","",OFFSET(活動計画書!$Q$157,$AB135,))</f>
        <v/>
      </c>
      <c r="AJ135" t="str">
        <f ca="1">IF(OFFSET(活動計画書!$R$157,$AB135,)="","",OFFSET(活動計画書!$R$157,$AB135,))</f>
        <v/>
      </c>
      <c r="AK135" t="str">
        <f ca="1">IF(OFFSET(活動計画書!$S$157,$AB135,)="","",OFFSET(活動計画書!$S$157,$AB135,))</f>
        <v/>
      </c>
      <c r="AL135" t="str">
        <f ca="1">IF(OFFSET(活動計画書!$T$157,$AB135,)="","",OFFSET(活動計画書!$T$157,$AB135,))</f>
        <v/>
      </c>
      <c r="AM135" t="str">
        <f ca="1">IF(OFFSET(活動計画書!$U$157,$AB135,)="","",OFFSET(活動計画書!$U$157,$AB135,))</f>
        <v/>
      </c>
    </row>
    <row r="136" spans="1:39" x14ac:dyDescent="0.15">
      <c r="A136">
        <v>269</v>
      </c>
      <c r="B136" t="str">
        <f ca="1">IF(OFFSET(活動計画書!$B$7,$A136,)="","",OFFSET(活動計画書!$B$7,$A136,))</f>
        <v/>
      </c>
      <c r="C136" t="str">
        <f ca="1">IF(OFFSET(活動計画書!$C$7,$A136+1,)="","",OFFSET(活動計画書!$C$7,$A136+1,))</f>
        <v/>
      </c>
      <c r="D136" t="str">
        <f ca="1">IF(OFFSET(活動計画書!$F$7,$A136+1,)="","",OFFSET(活動計画書!$F$7,$A136+1,))</f>
        <v/>
      </c>
      <c r="E136">
        <v>269</v>
      </c>
      <c r="F136" t="str">
        <f ca="1">IF(OFFSET(活動計画書!$B$19,$E136,)="","",OFFSET(活動計画書!$B$19,$E136,))</f>
        <v/>
      </c>
      <c r="G136" t="str">
        <f ca="1">IF(OFFSET(活動計画書!$C$19,$E136+1,)="","",OFFSET(活動計画書!$C$19,$E136+1,))</f>
        <v/>
      </c>
      <c r="H136" t="str">
        <f ca="1">IF(OFFSET(活動計画書!$F$19,$E136+1,)="","",OFFSET(活動計画書!$F$19,$E136+1,))</f>
        <v/>
      </c>
      <c r="I136">
        <v>269</v>
      </c>
      <c r="J136" t="str">
        <f ca="1">IF(OFFSET(活動計画書!$B$31,$I136,)="","",OFFSET(活動計画書!$B$31,$I136,))</f>
        <v/>
      </c>
      <c r="K136" t="str">
        <f ca="1">IF(OFFSET(活動計画書!$C$31,$I136+1,)="","",OFFSET(活動計画書!$C$31,$I136+1,))</f>
        <v/>
      </c>
      <c r="L136" t="str">
        <f ca="1">IF(OFFSET(活動計画書!$F$31,$I136+1,)="","",OFFSET(活動計画書!$F$31,$I136+1,))</f>
        <v/>
      </c>
      <c r="M136">
        <v>269</v>
      </c>
      <c r="N136" t="str">
        <f ca="1">IF(OFFSET(活動計画書!$E$122,$M136,)="","",OFFSET(活動計画書!$E$122,$M136,))</f>
        <v/>
      </c>
      <c r="O136" t="str">
        <f ca="1">IF(OFFSET(活動計画書!$E$122,$M136+1,)="","",OFFSET(活動計画書!$E$122,$M136+1,))</f>
        <v/>
      </c>
      <c r="P136" t="str">
        <f ca="1">IF(OFFSET(活動計画書!$K$122,$M136,)="","",OFFSET(活動計画書!$K$122,$M136,))</f>
        <v/>
      </c>
      <c r="Q136" t="str">
        <f ca="1">IF(OFFSET(活動計画書!$L$122,$M136,)="","",OFFSET(活動計画書!$L$122,$M136,))</f>
        <v/>
      </c>
      <c r="R136" t="str">
        <f ca="1">IF(OFFSET(活動計画書!$M$122,$M136,)="","",OFFSET(活動計画書!$M$122,$M136,))</f>
        <v/>
      </c>
      <c r="S136" t="str">
        <f ca="1">IF(OFFSET(活動計画書!$N$122,$M136,)="","",OFFSET(活動計画書!$N$122,$M136,))</f>
        <v/>
      </c>
      <c r="T136" t="str">
        <f ca="1">IF(OFFSET(活動計画書!$O$122,$M136,)="","",OFFSET(活動計画書!$O$122,$M136,))</f>
        <v/>
      </c>
      <c r="U136" t="str">
        <f ca="1">IF(OFFSET(活動計画書!$P$122,$M136,)="","",OFFSET(活動計画書!$P$122,$M136,))</f>
        <v/>
      </c>
      <c r="V136" t="str">
        <f ca="1">IF(OFFSET(活動計画書!$Q$122,$M136,)="","",OFFSET(活動計画書!$Q$122,$M136,))</f>
        <v/>
      </c>
      <c r="W136" t="str">
        <f ca="1">IF(OFFSET(活動計画書!$R$122,$M136,)="","",OFFSET(活動計画書!$R$122,$M136,))</f>
        <v/>
      </c>
      <c r="X136" t="str">
        <f ca="1">IF(OFFSET(活動計画書!$S$122,$M136,)="","",OFFSET(活動計画書!$S$122,$M136,))</f>
        <v/>
      </c>
      <c r="Y136" t="str">
        <f ca="1">IF(OFFSET(活動計画書!$T$122,$M136,)="","",OFFSET(活動計画書!$T$122,$M136,))</f>
        <v/>
      </c>
      <c r="Z136" t="str">
        <f ca="1">IF(OFFSET(活動計画書!$U$122,$M136,)="","",OFFSET(活動計画書!$U$122,$M136,))</f>
        <v/>
      </c>
      <c r="AA136" t="str">
        <f ca="1">IF(OFFSET(活動計画書!$V$122,$M136,)="","",OFFSET(活動計画書!$V$122,$M136,))</f>
        <v/>
      </c>
      <c r="AB136">
        <v>269</v>
      </c>
      <c r="AC136" t="str">
        <f ca="1">IF(OFFSET(活動計画書!$B$157,$AB136,)="","",OFFSET(活動計画書!$B$157,$AB136,))</f>
        <v/>
      </c>
      <c r="AD136" t="str">
        <f ca="1">IF(OFFSET(活動計画書!$D$157,$AB136,)="","",OFFSET(活動計画書!$D$157,$AB136,))</f>
        <v/>
      </c>
      <c r="AE136" t="str">
        <f ca="1">IF(OFFSET(活動計画書!$D$157,$AB136+1,)="","",OFFSET(活動計画書!$D$157,$AB136+1,))</f>
        <v/>
      </c>
      <c r="AF136" t="str">
        <f ca="1">IF(OFFSET(活動計画書!$H$157,$AB136,)="","",OFFSET(活動計画書!$H$157,$AB136,))</f>
        <v/>
      </c>
      <c r="AG136" t="str">
        <f ca="1">IF(OFFSET(活動計画書!$N$157,$AB136,)="","",OFFSET(活動計画書!$N$157,$AB136,))</f>
        <v/>
      </c>
      <c r="AH136" t="str">
        <f ca="1">IF(OFFSET(活動計画書!$P$157,$AB136,)="","",OFFSET(活動計画書!$P$157,$AB136,))</f>
        <v/>
      </c>
      <c r="AI136" t="str">
        <f ca="1">IF(OFFSET(活動計画書!$Q$157,$AB136,)="","",OFFSET(活動計画書!$Q$157,$AB136,))</f>
        <v/>
      </c>
      <c r="AJ136" t="str">
        <f ca="1">IF(OFFSET(活動計画書!$R$157,$AB136,)="","",OFFSET(活動計画書!$R$157,$AB136,))</f>
        <v/>
      </c>
      <c r="AK136" t="str">
        <f ca="1">IF(OFFSET(活動計画書!$S$157,$AB136,)="","",OFFSET(活動計画書!$S$157,$AB136,))</f>
        <v/>
      </c>
      <c r="AL136" t="str">
        <f ca="1">IF(OFFSET(活動計画書!$T$157,$AB136,)="","",OFFSET(活動計画書!$T$157,$AB136,))</f>
        <v/>
      </c>
      <c r="AM136" t="str">
        <f ca="1">IF(OFFSET(活動計画書!$U$157,$AB136,)="","",OFFSET(活動計画書!$U$157,$AB136,))</f>
        <v/>
      </c>
    </row>
    <row r="137" spans="1:39" x14ac:dyDescent="0.15">
      <c r="A137">
        <v>271</v>
      </c>
      <c r="B137" t="str">
        <f ca="1">IF(OFFSET(活動計画書!$B$7,$A137,)="","",OFFSET(活動計画書!$B$7,$A137,))</f>
        <v/>
      </c>
      <c r="C137" t="str">
        <f ca="1">IF(OFFSET(活動計画書!$C$7,$A137+1,)="","",OFFSET(活動計画書!$C$7,$A137+1,))</f>
        <v/>
      </c>
      <c r="D137" t="str">
        <f ca="1">IF(OFFSET(活動計画書!$F$7,$A137+1,)="","",OFFSET(活動計画書!$F$7,$A137+1,))</f>
        <v/>
      </c>
      <c r="E137">
        <v>271</v>
      </c>
      <c r="F137" t="str">
        <f ca="1">IF(OFFSET(活動計画書!$B$19,$E137,)="","",OFFSET(活動計画書!$B$19,$E137,))</f>
        <v/>
      </c>
      <c r="G137" t="str">
        <f ca="1">IF(OFFSET(活動計画書!$C$19,$E137+1,)="","",OFFSET(活動計画書!$C$19,$E137+1,))</f>
        <v/>
      </c>
      <c r="H137" t="str">
        <f ca="1">IF(OFFSET(活動計画書!$F$19,$E137+1,)="","",OFFSET(活動計画書!$F$19,$E137+1,))</f>
        <v/>
      </c>
      <c r="I137">
        <v>271</v>
      </c>
      <c r="J137" t="str">
        <f ca="1">IF(OFFSET(活動計画書!$B$31,$I137,)="","",OFFSET(活動計画書!$B$31,$I137,))</f>
        <v/>
      </c>
      <c r="K137" t="str">
        <f ca="1">IF(OFFSET(活動計画書!$C$31,$I137+1,)="","",OFFSET(活動計画書!$C$31,$I137+1,))</f>
        <v/>
      </c>
      <c r="L137" t="str">
        <f ca="1">IF(OFFSET(活動計画書!$F$31,$I137+1,)="","",OFFSET(活動計画書!$F$31,$I137+1,))</f>
        <v/>
      </c>
      <c r="M137">
        <v>271</v>
      </c>
      <c r="N137" t="str">
        <f ca="1">IF(OFFSET(活動計画書!$E$122,$M137,)="","",OFFSET(活動計画書!$E$122,$M137,))</f>
        <v/>
      </c>
      <c r="O137" t="str">
        <f ca="1">IF(OFFSET(活動計画書!$E$122,$M137+1,)="","",OFFSET(活動計画書!$E$122,$M137+1,))</f>
        <v/>
      </c>
      <c r="P137" t="str">
        <f ca="1">IF(OFFSET(活動計画書!$K$122,$M137,)="","",OFFSET(活動計画書!$K$122,$M137,))</f>
        <v/>
      </c>
      <c r="Q137" t="str">
        <f ca="1">IF(OFFSET(活動計画書!$L$122,$M137,)="","",OFFSET(活動計画書!$L$122,$M137,))</f>
        <v/>
      </c>
      <c r="R137" t="str">
        <f ca="1">IF(OFFSET(活動計画書!$M$122,$M137,)="","",OFFSET(活動計画書!$M$122,$M137,))</f>
        <v/>
      </c>
      <c r="S137" t="str">
        <f ca="1">IF(OFFSET(活動計画書!$N$122,$M137,)="","",OFFSET(活動計画書!$N$122,$M137,))</f>
        <v/>
      </c>
      <c r="T137" t="str">
        <f ca="1">IF(OFFSET(活動計画書!$O$122,$M137,)="","",OFFSET(活動計画書!$O$122,$M137,))</f>
        <v/>
      </c>
      <c r="U137" t="str">
        <f ca="1">IF(OFFSET(活動計画書!$P$122,$M137,)="","",OFFSET(活動計画書!$P$122,$M137,))</f>
        <v/>
      </c>
      <c r="V137" t="str">
        <f ca="1">IF(OFFSET(活動計画書!$Q$122,$M137,)="","",OFFSET(活動計画書!$Q$122,$M137,))</f>
        <v/>
      </c>
      <c r="W137" t="str">
        <f ca="1">IF(OFFSET(活動計画書!$R$122,$M137,)="","",OFFSET(活動計画書!$R$122,$M137,))</f>
        <v/>
      </c>
      <c r="X137" t="str">
        <f ca="1">IF(OFFSET(活動計画書!$S$122,$M137,)="","",OFFSET(活動計画書!$S$122,$M137,))</f>
        <v/>
      </c>
      <c r="Y137" t="str">
        <f ca="1">IF(OFFSET(活動計画書!$T$122,$M137,)="","",OFFSET(活動計画書!$T$122,$M137,))</f>
        <v/>
      </c>
      <c r="Z137" t="str">
        <f ca="1">IF(OFFSET(活動計画書!$U$122,$M137,)="","",OFFSET(活動計画書!$U$122,$M137,))</f>
        <v/>
      </c>
      <c r="AA137" t="str">
        <f ca="1">IF(OFFSET(活動計画書!$V$122,$M137,)="","",OFFSET(活動計画書!$V$122,$M137,))</f>
        <v/>
      </c>
      <c r="AB137">
        <v>271</v>
      </c>
      <c r="AC137" t="str">
        <f ca="1">IF(OFFSET(活動計画書!$B$157,$AB137,)="","",OFFSET(活動計画書!$B$157,$AB137,))</f>
        <v/>
      </c>
      <c r="AD137" t="str">
        <f ca="1">IF(OFFSET(活動計画書!$D$157,$AB137,)="","",OFFSET(活動計画書!$D$157,$AB137,))</f>
        <v/>
      </c>
      <c r="AE137" t="str">
        <f ca="1">IF(OFFSET(活動計画書!$D$157,$AB137+1,)="","",OFFSET(活動計画書!$D$157,$AB137+1,))</f>
        <v/>
      </c>
      <c r="AF137" t="str">
        <f ca="1">IF(OFFSET(活動計画書!$H$157,$AB137,)="","",OFFSET(活動計画書!$H$157,$AB137,))</f>
        <v/>
      </c>
      <c r="AG137" t="str">
        <f ca="1">IF(OFFSET(活動計画書!$N$157,$AB137,)="","",OFFSET(活動計画書!$N$157,$AB137,))</f>
        <v/>
      </c>
      <c r="AH137" t="str">
        <f ca="1">IF(OFFSET(活動計画書!$P$157,$AB137,)="","",OFFSET(活動計画書!$P$157,$AB137,))</f>
        <v/>
      </c>
      <c r="AI137" t="str">
        <f ca="1">IF(OFFSET(活動計画書!$Q$157,$AB137,)="","",OFFSET(活動計画書!$Q$157,$AB137,))</f>
        <v/>
      </c>
      <c r="AJ137" t="str">
        <f ca="1">IF(OFFSET(活動計画書!$R$157,$AB137,)="","",OFFSET(活動計画書!$R$157,$AB137,))</f>
        <v/>
      </c>
      <c r="AK137" t="str">
        <f ca="1">IF(OFFSET(活動計画書!$S$157,$AB137,)="","",OFFSET(活動計画書!$S$157,$AB137,))</f>
        <v/>
      </c>
      <c r="AL137" t="str">
        <f ca="1">IF(OFFSET(活動計画書!$T$157,$AB137,)="","",OFFSET(活動計画書!$T$157,$AB137,))</f>
        <v/>
      </c>
      <c r="AM137" t="str">
        <f ca="1">IF(OFFSET(活動計画書!$U$157,$AB137,)="","",OFFSET(活動計画書!$U$157,$AB137,))</f>
        <v/>
      </c>
    </row>
    <row r="138" spans="1:39" x14ac:dyDescent="0.15">
      <c r="A138">
        <v>273</v>
      </c>
      <c r="B138" t="str">
        <f ca="1">IF(OFFSET(活動計画書!$B$7,$A138,)="","",OFFSET(活動計画書!$B$7,$A138,))</f>
        <v/>
      </c>
      <c r="C138" t="str">
        <f ca="1">IF(OFFSET(活動計画書!$C$7,$A138+1,)="","",OFFSET(活動計画書!$C$7,$A138+1,))</f>
        <v/>
      </c>
      <c r="D138" t="str">
        <f ca="1">IF(OFFSET(活動計画書!$F$7,$A138+1,)="","",OFFSET(活動計画書!$F$7,$A138+1,))</f>
        <v/>
      </c>
      <c r="E138">
        <v>273</v>
      </c>
      <c r="F138" t="str">
        <f ca="1">IF(OFFSET(活動計画書!$B$19,$E138,)="","",OFFSET(活動計画書!$B$19,$E138,))</f>
        <v/>
      </c>
      <c r="G138" t="str">
        <f ca="1">IF(OFFSET(活動計画書!$C$19,$E138+1,)="","",OFFSET(活動計画書!$C$19,$E138+1,))</f>
        <v/>
      </c>
      <c r="H138" t="str">
        <f ca="1">IF(OFFSET(活動計画書!$F$19,$E138+1,)="","",OFFSET(活動計画書!$F$19,$E138+1,))</f>
        <v/>
      </c>
      <c r="I138">
        <v>273</v>
      </c>
      <c r="J138" t="str">
        <f ca="1">IF(OFFSET(活動計画書!$B$31,$I138,)="","",OFFSET(活動計画書!$B$31,$I138,))</f>
        <v/>
      </c>
      <c r="K138" t="str">
        <f ca="1">IF(OFFSET(活動計画書!$C$31,$I138+1,)="","",OFFSET(活動計画書!$C$31,$I138+1,))</f>
        <v/>
      </c>
      <c r="L138" t="str">
        <f ca="1">IF(OFFSET(活動計画書!$F$31,$I138+1,)="","",OFFSET(活動計画書!$F$31,$I138+1,))</f>
        <v/>
      </c>
      <c r="M138">
        <v>273</v>
      </c>
      <c r="N138" t="str">
        <f ca="1">IF(OFFSET(活動計画書!$E$122,$M138,)="","",OFFSET(活動計画書!$E$122,$M138,))</f>
        <v/>
      </c>
      <c r="O138" t="str">
        <f ca="1">IF(OFFSET(活動計画書!$E$122,$M138+1,)="","",OFFSET(活動計画書!$E$122,$M138+1,))</f>
        <v/>
      </c>
      <c r="P138" t="str">
        <f ca="1">IF(OFFSET(活動計画書!$K$122,$M138,)="","",OFFSET(活動計画書!$K$122,$M138,))</f>
        <v/>
      </c>
      <c r="Q138" t="str">
        <f ca="1">IF(OFFSET(活動計画書!$L$122,$M138,)="","",OFFSET(活動計画書!$L$122,$M138,))</f>
        <v/>
      </c>
      <c r="R138" t="str">
        <f ca="1">IF(OFFSET(活動計画書!$M$122,$M138,)="","",OFFSET(活動計画書!$M$122,$M138,))</f>
        <v/>
      </c>
      <c r="S138" t="str">
        <f ca="1">IF(OFFSET(活動計画書!$N$122,$M138,)="","",OFFSET(活動計画書!$N$122,$M138,))</f>
        <v/>
      </c>
      <c r="T138" t="str">
        <f ca="1">IF(OFFSET(活動計画書!$O$122,$M138,)="","",OFFSET(活動計画書!$O$122,$M138,))</f>
        <v/>
      </c>
      <c r="U138" t="str">
        <f ca="1">IF(OFFSET(活動計画書!$P$122,$M138,)="","",OFFSET(活動計画書!$P$122,$M138,))</f>
        <v/>
      </c>
      <c r="V138" t="str">
        <f ca="1">IF(OFFSET(活動計画書!$Q$122,$M138,)="","",OFFSET(活動計画書!$Q$122,$M138,))</f>
        <v/>
      </c>
      <c r="W138" t="str">
        <f ca="1">IF(OFFSET(活動計画書!$R$122,$M138,)="","",OFFSET(活動計画書!$R$122,$M138,))</f>
        <v/>
      </c>
      <c r="X138" t="str">
        <f ca="1">IF(OFFSET(活動計画書!$S$122,$M138,)="","",OFFSET(活動計画書!$S$122,$M138,))</f>
        <v/>
      </c>
      <c r="Y138" t="str">
        <f ca="1">IF(OFFSET(活動計画書!$T$122,$M138,)="","",OFFSET(活動計画書!$T$122,$M138,))</f>
        <v/>
      </c>
      <c r="Z138" t="str">
        <f ca="1">IF(OFFSET(活動計画書!$U$122,$M138,)="","",OFFSET(活動計画書!$U$122,$M138,))</f>
        <v/>
      </c>
      <c r="AA138" t="str">
        <f ca="1">IF(OFFSET(活動計画書!$V$122,$M138,)="","",OFFSET(活動計画書!$V$122,$M138,))</f>
        <v/>
      </c>
      <c r="AB138">
        <v>273</v>
      </c>
      <c r="AC138" t="str">
        <f ca="1">IF(OFFSET(活動計画書!$B$157,$AB138,)="","",OFFSET(活動計画書!$B$157,$AB138,))</f>
        <v/>
      </c>
      <c r="AD138" t="str">
        <f ca="1">IF(OFFSET(活動計画書!$D$157,$AB138,)="","",OFFSET(活動計画書!$D$157,$AB138,))</f>
        <v/>
      </c>
      <c r="AE138" t="str">
        <f ca="1">IF(OFFSET(活動計画書!$D$157,$AB138+1,)="","",OFFSET(活動計画書!$D$157,$AB138+1,))</f>
        <v/>
      </c>
      <c r="AF138" t="str">
        <f ca="1">IF(OFFSET(活動計画書!$H$157,$AB138,)="","",OFFSET(活動計画書!$H$157,$AB138,))</f>
        <v/>
      </c>
      <c r="AG138" t="str">
        <f ca="1">IF(OFFSET(活動計画書!$N$157,$AB138,)="","",OFFSET(活動計画書!$N$157,$AB138,))</f>
        <v/>
      </c>
      <c r="AH138" t="str">
        <f ca="1">IF(OFFSET(活動計画書!$P$157,$AB138,)="","",OFFSET(活動計画書!$P$157,$AB138,))</f>
        <v/>
      </c>
      <c r="AI138" t="str">
        <f ca="1">IF(OFFSET(活動計画書!$Q$157,$AB138,)="","",OFFSET(活動計画書!$Q$157,$AB138,))</f>
        <v/>
      </c>
      <c r="AJ138" t="str">
        <f ca="1">IF(OFFSET(活動計画書!$R$157,$AB138,)="","",OFFSET(活動計画書!$R$157,$AB138,))</f>
        <v/>
      </c>
      <c r="AK138" t="str">
        <f ca="1">IF(OFFSET(活動計画書!$S$157,$AB138,)="","",OFFSET(活動計画書!$S$157,$AB138,))</f>
        <v/>
      </c>
      <c r="AL138" t="str">
        <f ca="1">IF(OFFSET(活動計画書!$T$157,$AB138,)="","",OFFSET(活動計画書!$T$157,$AB138,))</f>
        <v/>
      </c>
      <c r="AM138" t="str">
        <f ca="1">IF(OFFSET(活動計画書!$U$157,$AB138,)="","",OFFSET(活動計画書!$U$157,$AB138,))</f>
        <v/>
      </c>
    </row>
    <row r="139" spans="1:39" x14ac:dyDescent="0.15">
      <c r="A139">
        <v>275</v>
      </c>
      <c r="B139" t="str">
        <f ca="1">IF(OFFSET(活動計画書!$B$7,$A139,)="","",OFFSET(活動計画書!$B$7,$A139,))</f>
        <v/>
      </c>
      <c r="C139" t="str">
        <f ca="1">IF(OFFSET(活動計画書!$C$7,$A139+1,)="","",OFFSET(活動計画書!$C$7,$A139+1,))</f>
        <v/>
      </c>
      <c r="D139" t="str">
        <f ca="1">IF(OFFSET(活動計画書!$F$7,$A139+1,)="","",OFFSET(活動計画書!$F$7,$A139+1,))</f>
        <v/>
      </c>
      <c r="E139">
        <v>275</v>
      </c>
      <c r="F139" t="str">
        <f ca="1">IF(OFFSET(活動計画書!$B$19,$E139,)="","",OFFSET(活動計画書!$B$19,$E139,))</f>
        <v/>
      </c>
      <c r="G139" t="str">
        <f ca="1">IF(OFFSET(活動計画書!$C$19,$E139+1,)="","",OFFSET(活動計画書!$C$19,$E139+1,))</f>
        <v/>
      </c>
      <c r="H139" t="str">
        <f ca="1">IF(OFFSET(活動計画書!$F$19,$E139+1,)="","",OFFSET(活動計画書!$F$19,$E139+1,))</f>
        <v/>
      </c>
      <c r="I139">
        <v>275</v>
      </c>
      <c r="J139" t="str">
        <f ca="1">IF(OFFSET(活動計画書!$B$31,$I139,)="","",OFFSET(活動計画書!$B$31,$I139,))</f>
        <v/>
      </c>
      <c r="K139" t="str">
        <f ca="1">IF(OFFSET(活動計画書!$C$31,$I139+1,)="","",OFFSET(活動計画書!$C$31,$I139+1,))</f>
        <v/>
      </c>
      <c r="L139" t="str">
        <f ca="1">IF(OFFSET(活動計画書!$F$31,$I139+1,)="","",OFFSET(活動計画書!$F$31,$I139+1,))</f>
        <v/>
      </c>
      <c r="M139">
        <v>275</v>
      </c>
      <c r="N139" t="str">
        <f ca="1">IF(OFFSET(活動計画書!$E$122,$M139,)="","",OFFSET(活動計画書!$E$122,$M139,))</f>
        <v/>
      </c>
      <c r="O139" t="str">
        <f ca="1">IF(OFFSET(活動計画書!$E$122,$M139+1,)="","",OFFSET(活動計画書!$E$122,$M139+1,))</f>
        <v/>
      </c>
      <c r="P139" t="str">
        <f ca="1">IF(OFFSET(活動計画書!$K$122,$M139,)="","",OFFSET(活動計画書!$K$122,$M139,))</f>
        <v/>
      </c>
      <c r="Q139" t="str">
        <f ca="1">IF(OFFSET(活動計画書!$L$122,$M139,)="","",OFFSET(活動計画書!$L$122,$M139,))</f>
        <v/>
      </c>
      <c r="R139" t="str">
        <f ca="1">IF(OFFSET(活動計画書!$M$122,$M139,)="","",OFFSET(活動計画書!$M$122,$M139,))</f>
        <v/>
      </c>
      <c r="S139" t="str">
        <f ca="1">IF(OFFSET(活動計画書!$N$122,$M139,)="","",OFFSET(活動計画書!$N$122,$M139,))</f>
        <v/>
      </c>
      <c r="T139" t="str">
        <f ca="1">IF(OFFSET(活動計画書!$O$122,$M139,)="","",OFFSET(活動計画書!$O$122,$M139,))</f>
        <v/>
      </c>
      <c r="U139" t="str">
        <f ca="1">IF(OFFSET(活動計画書!$P$122,$M139,)="","",OFFSET(活動計画書!$P$122,$M139,))</f>
        <v/>
      </c>
      <c r="V139" t="str">
        <f ca="1">IF(OFFSET(活動計画書!$Q$122,$M139,)="","",OFFSET(活動計画書!$Q$122,$M139,))</f>
        <v/>
      </c>
      <c r="W139" t="str">
        <f ca="1">IF(OFFSET(活動計画書!$R$122,$M139,)="","",OFFSET(活動計画書!$R$122,$M139,))</f>
        <v/>
      </c>
      <c r="X139" t="str">
        <f ca="1">IF(OFFSET(活動計画書!$S$122,$M139,)="","",OFFSET(活動計画書!$S$122,$M139,))</f>
        <v/>
      </c>
      <c r="Y139" t="str">
        <f ca="1">IF(OFFSET(活動計画書!$T$122,$M139,)="","",OFFSET(活動計画書!$T$122,$M139,))</f>
        <v/>
      </c>
      <c r="Z139" t="str">
        <f ca="1">IF(OFFSET(活動計画書!$U$122,$M139,)="","",OFFSET(活動計画書!$U$122,$M139,))</f>
        <v/>
      </c>
      <c r="AA139" t="str">
        <f ca="1">IF(OFFSET(活動計画書!$V$122,$M139,)="","",OFFSET(活動計画書!$V$122,$M139,))</f>
        <v/>
      </c>
      <c r="AB139">
        <v>275</v>
      </c>
      <c r="AC139" t="str">
        <f ca="1">IF(OFFSET(活動計画書!$B$157,$AB139,)="","",OFFSET(活動計画書!$B$157,$AB139,))</f>
        <v/>
      </c>
      <c r="AD139" t="str">
        <f ca="1">IF(OFFSET(活動計画書!$D$157,$AB139,)="","",OFFSET(活動計画書!$D$157,$AB139,))</f>
        <v/>
      </c>
      <c r="AE139" t="str">
        <f ca="1">IF(OFFSET(活動計画書!$D$157,$AB139+1,)="","",OFFSET(活動計画書!$D$157,$AB139+1,))</f>
        <v/>
      </c>
      <c r="AF139" t="str">
        <f ca="1">IF(OFFSET(活動計画書!$H$157,$AB139,)="","",OFFSET(活動計画書!$H$157,$AB139,))</f>
        <v/>
      </c>
      <c r="AG139" t="str">
        <f ca="1">IF(OFFSET(活動計画書!$N$157,$AB139,)="","",OFFSET(活動計画書!$N$157,$AB139,))</f>
        <v/>
      </c>
      <c r="AH139" t="str">
        <f ca="1">IF(OFFSET(活動計画書!$P$157,$AB139,)="","",OFFSET(活動計画書!$P$157,$AB139,))</f>
        <v/>
      </c>
      <c r="AI139" t="str">
        <f ca="1">IF(OFFSET(活動計画書!$Q$157,$AB139,)="","",OFFSET(活動計画書!$Q$157,$AB139,))</f>
        <v/>
      </c>
      <c r="AJ139" t="str">
        <f ca="1">IF(OFFSET(活動計画書!$R$157,$AB139,)="","",OFFSET(活動計画書!$R$157,$AB139,))</f>
        <v/>
      </c>
      <c r="AK139" t="str">
        <f ca="1">IF(OFFSET(活動計画書!$S$157,$AB139,)="","",OFFSET(活動計画書!$S$157,$AB139,))</f>
        <v/>
      </c>
      <c r="AL139" t="str">
        <f ca="1">IF(OFFSET(活動計画書!$T$157,$AB139,)="","",OFFSET(活動計画書!$T$157,$AB139,))</f>
        <v/>
      </c>
      <c r="AM139" t="str">
        <f ca="1">IF(OFFSET(活動計画書!$U$157,$AB139,)="","",OFFSET(活動計画書!$U$157,$AB139,))</f>
        <v/>
      </c>
    </row>
    <row r="140" spans="1:39" x14ac:dyDescent="0.15">
      <c r="A140">
        <v>277</v>
      </c>
      <c r="B140" t="str">
        <f ca="1">IF(OFFSET(活動計画書!$B$7,$A140,)="","",OFFSET(活動計画書!$B$7,$A140,))</f>
        <v/>
      </c>
      <c r="C140" t="str">
        <f ca="1">IF(OFFSET(活動計画書!$C$7,$A140+1,)="","",OFFSET(活動計画書!$C$7,$A140+1,))</f>
        <v/>
      </c>
      <c r="D140" t="str">
        <f ca="1">IF(OFFSET(活動計画書!$F$7,$A140+1,)="","",OFFSET(活動計画書!$F$7,$A140+1,))</f>
        <v/>
      </c>
      <c r="E140">
        <v>277</v>
      </c>
      <c r="F140" t="str">
        <f ca="1">IF(OFFSET(活動計画書!$B$19,$E140,)="","",OFFSET(活動計画書!$B$19,$E140,))</f>
        <v/>
      </c>
      <c r="G140" t="str">
        <f ca="1">IF(OFFSET(活動計画書!$C$19,$E140+1,)="","",OFFSET(活動計画書!$C$19,$E140+1,))</f>
        <v/>
      </c>
      <c r="H140" t="str">
        <f ca="1">IF(OFFSET(活動計画書!$F$19,$E140+1,)="","",OFFSET(活動計画書!$F$19,$E140+1,))</f>
        <v/>
      </c>
      <c r="I140">
        <v>277</v>
      </c>
      <c r="J140" t="str">
        <f ca="1">IF(OFFSET(活動計画書!$B$31,$I140,)="","",OFFSET(活動計画書!$B$31,$I140,))</f>
        <v/>
      </c>
      <c r="K140" t="str">
        <f ca="1">IF(OFFSET(活動計画書!$C$31,$I140+1,)="","",OFFSET(活動計画書!$C$31,$I140+1,))</f>
        <v/>
      </c>
      <c r="L140" t="str">
        <f ca="1">IF(OFFSET(活動計画書!$F$31,$I140+1,)="","",OFFSET(活動計画書!$F$31,$I140+1,))</f>
        <v/>
      </c>
      <c r="M140">
        <v>277</v>
      </c>
      <c r="N140" t="str">
        <f ca="1">IF(OFFSET(活動計画書!$E$122,$M140,)="","",OFFSET(活動計画書!$E$122,$M140,))</f>
        <v/>
      </c>
      <c r="O140" t="str">
        <f ca="1">IF(OFFSET(活動計画書!$E$122,$M140+1,)="","",OFFSET(活動計画書!$E$122,$M140+1,))</f>
        <v/>
      </c>
      <c r="P140" t="str">
        <f ca="1">IF(OFFSET(活動計画書!$K$122,$M140,)="","",OFFSET(活動計画書!$K$122,$M140,))</f>
        <v/>
      </c>
      <c r="Q140" t="str">
        <f ca="1">IF(OFFSET(活動計画書!$L$122,$M140,)="","",OFFSET(活動計画書!$L$122,$M140,))</f>
        <v/>
      </c>
      <c r="R140" t="str">
        <f ca="1">IF(OFFSET(活動計画書!$M$122,$M140,)="","",OFFSET(活動計画書!$M$122,$M140,))</f>
        <v/>
      </c>
      <c r="S140" t="str">
        <f ca="1">IF(OFFSET(活動計画書!$N$122,$M140,)="","",OFFSET(活動計画書!$N$122,$M140,))</f>
        <v/>
      </c>
      <c r="T140" t="str">
        <f ca="1">IF(OFFSET(活動計画書!$O$122,$M140,)="","",OFFSET(活動計画書!$O$122,$M140,))</f>
        <v/>
      </c>
      <c r="U140" t="str">
        <f ca="1">IF(OFFSET(活動計画書!$P$122,$M140,)="","",OFFSET(活動計画書!$P$122,$M140,))</f>
        <v/>
      </c>
      <c r="V140" t="str">
        <f ca="1">IF(OFFSET(活動計画書!$Q$122,$M140,)="","",OFFSET(活動計画書!$Q$122,$M140,))</f>
        <v/>
      </c>
      <c r="W140" t="str">
        <f ca="1">IF(OFFSET(活動計画書!$R$122,$M140,)="","",OFFSET(活動計画書!$R$122,$M140,))</f>
        <v/>
      </c>
      <c r="X140" t="str">
        <f ca="1">IF(OFFSET(活動計画書!$S$122,$M140,)="","",OFFSET(活動計画書!$S$122,$M140,))</f>
        <v/>
      </c>
      <c r="Y140" t="str">
        <f ca="1">IF(OFFSET(活動計画書!$T$122,$M140,)="","",OFFSET(活動計画書!$T$122,$M140,))</f>
        <v/>
      </c>
      <c r="Z140" t="str">
        <f ca="1">IF(OFFSET(活動計画書!$U$122,$M140,)="","",OFFSET(活動計画書!$U$122,$M140,))</f>
        <v/>
      </c>
      <c r="AA140" t="str">
        <f ca="1">IF(OFFSET(活動計画書!$V$122,$M140,)="","",OFFSET(活動計画書!$V$122,$M140,))</f>
        <v/>
      </c>
      <c r="AB140">
        <v>277</v>
      </c>
      <c r="AC140" t="str">
        <f ca="1">IF(OFFSET(活動計画書!$B$157,$AB140,)="","",OFFSET(活動計画書!$B$157,$AB140,))</f>
        <v/>
      </c>
      <c r="AD140" t="str">
        <f ca="1">IF(OFFSET(活動計画書!$D$157,$AB140,)="","",OFFSET(活動計画書!$D$157,$AB140,))</f>
        <v/>
      </c>
      <c r="AE140" t="str">
        <f ca="1">IF(OFFSET(活動計画書!$D$157,$AB140+1,)="","",OFFSET(活動計画書!$D$157,$AB140+1,))</f>
        <v/>
      </c>
      <c r="AF140" t="str">
        <f ca="1">IF(OFFSET(活動計画書!$H$157,$AB140,)="","",OFFSET(活動計画書!$H$157,$AB140,))</f>
        <v/>
      </c>
      <c r="AG140" t="str">
        <f ca="1">IF(OFFSET(活動計画書!$N$157,$AB140,)="","",OFFSET(活動計画書!$N$157,$AB140,))</f>
        <v/>
      </c>
      <c r="AH140" t="str">
        <f ca="1">IF(OFFSET(活動計画書!$P$157,$AB140,)="","",OFFSET(活動計画書!$P$157,$AB140,))</f>
        <v/>
      </c>
      <c r="AI140" t="str">
        <f ca="1">IF(OFFSET(活動計画書!$Q$157,$AB140,)="","",OFFSET(活動計画書!$Q$157,$AB140,))</f>
        <v/>
      </c>
      <c r="AJ140" t="str">
        <f ca="1">IF(OFFSET(活動計画書!$R$157,$AB140,)="","",OFFSET(活動計画書!$R$157,$AB140,))</f>
        <v/>
      </c>
      <c r="AK140" t="str">
        <f ca="1">IF(OFFSET(活動計画書!$S$157,$AB140,)="","",OFFSET(活動計画書!$S$157,$AB140,))</f>
        <v/>
      </c>
      <c r="AL140" t="str">
        <f ca="1">IF(OFFSET(活動計画書!$T$157,$AB140,)="","",OFFSET(活動計画書!$T$157,$AB140,))</f>
        <v/>
      </c>
      <c r="AM140" t="str">
        <f ca="1">IF(OFFSET(活動計画書!$U$157,$AB140,)="","",OFFSET(活動計画書!$U$157,$AB140,))</f>
        <v/>
      </c>
    </row>
    <row r="141" spans="1:39" x14ac:dyDescent="0.15">
      <c r="A141">
        <v>279</v>
      </c>
      <c r="B141" t="str">
        <f ca="1">IF(OFFSET(活動計画書!$B$7,$A141,)="","",OFFSET(活動計画書!$B$7,$A141,))</f>
        <v/>
      </c>
      <c r="C141" t="str">
        <f ca="1">IF(OFFSET(活動計画書!$C$7,$A141+1,)="","",OFFSET(活動計画書!$C$7,$A141+1,))</f>
        <v/>
      </c>
      <c r="D141" t="str">
        <f ca="1">IF(OFFSET(活動計画書!$F$7,$A141+1,)="","",OFFSET(活動計画書!$F$7,$A141+1,))</f>
        <v/>
      </c>
      <c r="E141">
        <v>279</v>
      </c>
      <c r="F141" t="str">
        <f ca="1">IF(OFFSET(活動計画書!$B$19,$E141,)="","",OFFSET(活動計画書!$B$19,$E141,))</f>
        <v/>
      </c>
      <c r="G141" t="str">
        <f ca="1">IF(OFFSET(活動計画書!$C$19,$E141+1,)="","",OFFSET(活動計画書!$C$19,$E141+1,))</f>
        <v/>
      </c>
      <c r="H141" t="str">
        <f ca="1">IF(OFFSET(活動計画書!$F$19,$E141+1,)="","",OFFSET(活動計画書!$F$19,$E141+1,))</f>
        <v/>
      </c>
      <c r="I141">
        <v>279</v>
      </c>
      <c r="J141" t="str">
        <f ca="1">IF(OFFSET(活動計画書!$B$31,$I141,)="","",OFFSET(活動計画書!$B$31,$I141,))</f>
        <v/>
      </c>
      <c r="K141" t="str">
        <f ca="1">IF(OFFSET(活動計画書!$C$31,$I141+1,)="","",OFFSET(活動計画書!$C$31,$I141+1,))</f>
        <v/>
      </c>
      <c r="L141" t="str">
        <f ca="1">IF(OFFSET(活動計画書!$F$31,$I141+1,)="","",OFFSET(活動計画書!$F$31,$I141+1,))</f>
        <v/>
      </c>
      <c r="M141">
        <v>279</v>
      </c>
      <c r="N141" t="str">
        <f ca="1">IF(OFFSET(活動計画書!$E$122,$M141,)="","",OFFSET(活動計画書!$E$122,$M141,))</f>
        <v/>
      </c>
      <c r="O141" t="str">
        <f ca="1">IF(OFFSET(活動計画書!$E$122,$M141+1,)="","",OFFSET(活動計画書!$E$122,$M141+1,))</f>
        <v/>
      </c>
      <c r="P141" t="str">
        <f ca="1">IF(OFFSET(活動計画書!$K$122,$M141,)="","",OFFSET(活動計画書!$K$122,$M141,))</f>
        <v/>
      </c>
      <c r="Q141" t="str">
        <f ca="1">IF(OFFSET(活動計画書!$L$122,$M141,)="","",OFFSET(活動計画書!$L$122,$M141,))</f>
        <v/>
      </c>
      <c r="R141" t="str">
        <f ca="1">IF(OFFSET(活動計画書!$M$122,$M141,)="","",OFFSET(活動計画書!$M$122,$M141,))</f>
        <v/>
      </c>
      <c r="S141" t="str">
        <f ca="1">IF(OFFSET(活動計画書!$N$122,$M141,)="","",OFFSET(活動計画書!$N$122,$M141,))</f>
        <v/>
      </c>
      <c r="T141" t="str">
        <f ca="1">IF(OFFSET(活動計画書!$O$122,$M141,)="","",OFFSET(活動計画書!$O$122,$M141,))</f>
        <v/>
      </c>
      <c r="U141" t="str">
        <f ca="1">IF(OFFSET(活動計画書!$P$122,$M141,)="","",OFFSET(活動計画書!$P$122,$M141,))</f>
        <v/>
      </c>
      <c r="V141" t="str">
        <f ca="1">IF(OFFSET(活動計画書!$Q$122,$M141,)="","",OFFSET(活動計画書!$Q$122,$M141,))</f>
        <v/>
      </c>
      <c r="W141" t="str">
        <f ca="1">IF(OFFSET(活動計画書!$R$122,$M141,)="","",OFFSET(活動計画書!$R$122,$M141,))</f>
        <v/>
      </c>
      <c r="X141" t="str">
        <f ca="1">IF(OFFSET(活動計画書!$S$122,$M141,)="","",OFFSET(活動計画書!$S$122,$M141,))</f>
        <v/>
      </c>
      <c r="Y141" t="str">
        <f ca="1">IF(OFFSET(活動計画書!$T$122,$M141,)="","",OFFSET(活動計画書!$T$122,$M141,))</f>
        <v/>
      </c>
      <c r="Z141" t="str">
        <f ca="1">IF(OFFSET(活動計画書!$U$122,$M141,)="","",OFFSET(活動計画書!$U$122,$M141,))</f>
        <v/>
      </c>
      <c r="AA141" t="str">
        <f ca="1">IF(OFFSET(活動計画書!$V$122,$M141,)="","",OFFSET(活動計画書!$V$122,$M141,))</f>
        <v/>
      </c>
      <c r="AB141">
        <v>279</v>
      </c>
      <c r="AC141" t="str">
        <f ca="1">IF(OFFSET(活動計画書!$B$157,$AB141,)="","",OFFSET(活動計画書!$B$157,$AB141,))</f>
        <v/>
      </c>
      <c r="AD141" t="str">
        <f ca="1">IF(OFFSET(活動計画書!$D$157,$AB141,)="","",OFFSET(活動計画書!$D$157,$AB141,))</f>
        <v/>
      </c>
      <c r="AE141" t="str">
        <f ca="1">IF(OFFSET(活動計画書!$D$157,$AB141+1,)="","",OFFSET(活動計画書!$D$157,$AB141+1,))</f>
        <v/>
      </c>
      <c r="AF141" t="str">
        <f ca="1">IF(OFFSET(活動計画書!$H$157,$AB141,)="","",OFFSET(活動計画書!$H$157,$AB141,))</f>
        <v/>
      </c>
      <c r="AG141" t="str">
        <f ca="1">IF(OFFSET(活動計画書!$N$157,$AB141,)="","",OFFSET(活動計画書!$N$157,$AB141,))</f>
        <v/>
      </c>
      <c r="AH141" t="str">
        <f ca="1">IF(OFFSET(活動計画書!$P$157,$AB141,)="","",OFFSET(活動計画書!$P$157,$AB141,))</f>
        <v/>
      </c>
      <c r="AI141" t="str">
        <f ca="1">IF(OFFSET(活動計画書!$Q$157,$AB141,)="","",OFFSET(活動計画書!$Q$157,$AB141,))</f>
        <v/>
      </c>
      <c r="AJ141" t="str">
        <f ca="1">IF(OFFSET(活動計画書!$R$157,$AB141,)="","",OFFSET(活動計画書!$R$157,$AB141,))</f>
        <v/>
      </c>
      <c r="AK141" t="str">
        <f ca="1">IF(OFFSET(活動計画書!$S$157,$AB141,)="","",OFFSET(活動計画書!$S$157,$AB141,))</f>
        <v/>
      </c>
      <c r="AL141" t="str">
        <f ca="1">IF(OFFSET(活動計画書!$T$157,$AB141,)="","",OFFSET(活動計画書!$T$157,$AB141,))</f>
        <v/>
      </c>
      <c r="AM141" t="str">
        <f ca="1">IF(OFFSET(活動計画書!$U$157,$AB141,)="","",OFFSET(活動計画書!$U$157,$AB141,))</f>
        <v/>
      </c>
    </row>
    <row r="142" spans="1:39" x14ac:dyDescent="0.15">
      <c r="A142">
        <v>281</v>
      </c>
      <c r="B142" t="str">
        <f ca="1">IF(OFFSET(活動計画書!$B$7,$A142,)="","",OFFSET(活動計画書!$B$7,$A142,))</f>
        <v/>
      </c>
      <c r="C142" t="str">
        <f ca="1">IF(OFFSET(活動計画書!$C$7,$A142+1,)="","",OFFSET(活動計画書!$C$7,$A142+1,))</f>
        <v/>
      </c>
      <c r="D142" t="str">
        <f ca="1">IF(OFFSET(活動計画書!$F$7,$A142+1,)="","",OFFSET(活動計画書!$F$7,$A142+1,))</f>
        <v/>
      </c>
      <c r="E142">
        <v>281</v>
      </c>
      <c r="F142" t="str">
        <f ca="1">IF(OFFSET(活動計画書!$B$19,$E142,)="","",OFFSET(活動計画書!$B$19,$E142,))</f>
        <v/>
      </c>
      <c r="G142" t="str">
        <f ca="1">IF(OFFSET(活動計画書!$C$19,$E142+1,)="","",OFFSET(活動計画書!$C$19,$E142+1,))</f>
        <v/>
      </c>
      <c r="H142" t="str">
        <f ca="1">IF(OFFSET(活動計画書!$F$19,$E142+1,)="","",OFFSET(活動計画書!$F$19,$E142+1,))</f>
        <v/>
      </c>
      <c r="I142">
        <v>281</v>
      </c>
      <c r="J142" t="str">
        <f ca="1">IF(OFFSET(活動計画書!$B$31,$I142,)="","",OFFSET(活動計画書!$B$31,$I142,))</f>
        <v/>
      </c>
      <c r="K142" t="str">
        <f ca="1">IF(OFFSET(活動計画書!$C$31,$I142+1,)="","",OFFSET(活動計画書!$C$31,$I142+1,))</f>
        <v/>
      </c>
      <c r="L142" t="str">
        <f ca="1">IF(OFFSET(活動計画書!$F$31,$I142+1,)="","",OFFSET(活動計画書!$F$31,$I142+1,))</f>
        <v/>
      </c>
      <c r="M142">
        <v>281</v>
      </c>
      <c r="N142" t="str">
        <f ca="1">IF(OFFSET(活動計画書!$E$122,$M142,)="","",OFFSET(活動計画書!$E$122,$M142,))</f>
        <v/>
      </c>
      <c r="O142" t="str">
        <f ca="1">IF(OFFSET(活動計画書!$E$122,$M142+1,)="","",OFFSET(活動計画書!$E$122,$M142+1,))</f>
        <v/>
      </c>
      <c r="P142" t="str">
        <f ca="1">IF(OFFSET(活動計画書!$K$122,$M142,)="","",OFFSET(活動計画書!$K$122,$M142,))</f>
        <v/>
      </c>
      <c r="Q142" t="str">
        <f ca="1">IF(OFFSET(活動計画書!$L$122,$M142,)="","",OFFSET(活動計画書!$L$122,$M142,))</f>
        <v/>
      </c>
      <c r="R142" t="str">
        <f ca="1">IF(OFFSET(活動計画書!$M$122,$M142,)="","",OFFSET(活動計画書!$M$122,$M142,))</f>
        <v/>
      </c>
      <c r="S142" t="str">
        <f ca="1">IF(OFFSET(活動計画書!$N$122,$M142,)="","",OFFSET(活動計画書!$N$122,$M142,))</f>
        <v/>
      </c>
      <c r="T142" t="str">
        <f ca="1">IF(OFFSET(活動計画書!$O$122,$M142,)="","",OFFSET(活動計画書!$O$122,$M142,))</f>
        <v/>
      </c>
      <c r="U142" t="str">
        <f ca="1">IF(OFFSET(活動計画書!$P$122,$M142,)="","",OFFSET(活動計画書!$P$122,$M142,))</f>
        <v/>
      </c>
      <c r="V142" t="str">
        <f ca="1">IF(OFFSET(活動計画書!$Q$122,$M142,)="","",OFFSET(活動計画書!$Q$122,$M142,))</f>
        <v/>
      </c>
      <c r="W142" t="str">
        <f ca="1">IF(OFFSET(活動計画書!$R$122,$M142,)="","",OFFSET(活動計画書!$R$122,$M142,))</f>
        <v/>
      </c>
      <c r="X142" t="str">
        <f ca="1">IF(OFFSET(活動計画書!$S$122,$M142,)="","",OFFSET(活動計画書!$S$122,$M142,))</f>
        <v/>
      </c>
      <c r="Y142" t="str">
        <f ca="1">IF(OFFSET(活動計画書!$T$122,$M142,)="","",OFFSET(活動計画書!$T$122,$M142,))</f>
        <v/>
      </c>
      <c r="Z142" t="str">
        <f ca="1">IF(OFFSET(活動計画書!$U$122,$M142,)="","",OFFSET(活動計画書!$U$122,$M142,))</f>
        <v/>
      </c>
      <c r="AA142" t="str">
        <f ca="1">IF(OFFSET(活動計画書!$V$122,$M142,)="","",OFFSET(活動計画書!$V$122,$M142,))</f>
        <v/>
      </c>
      <c r="AB142">
        <v>281</v>
      </c>
      <c r="AC142" t="str">
        <f ca="1">IF(OFFSET(活動計画書!$B$157,$AB142,)="","",OFFSET(活動計画書!$B$157,$AB142,))</f>
        <v/>
      </c>
      <c r="AD142" t="str">
        <f ca="1">IF(OFFSET(活動計画書!$D$157,$AB142,)="","",OFFSET(活動計画書!$D$157,$AB142,))</f>
        <v/>
      </c>
      <c r="AE142" t="str">
        <f ca="1">IF(OFFSET(活動計画書!$D$157,$AB142+1,)="","",OFFSET(活動計画書!$D$157,$AB142+1,))</f>
        <v/>
      </c>
      <c r="AF142" t="str">
        <f ca="1">IF(OFFSET(活動計画書!$H$157,$AB142,)="","",OFFSET(活動計画書!$H$157,$AB142,))</f>
        <v/>
      </c>
      <c r="AG142" t="str">
        <f ca="1">IF(OFFSET(活動計画書!$N$157,$AB142,)="","",OFFSET(活動計画書!$N$157,$AB142,))</f>
        <v/>
      </c>
      <c r="AH142" t="str">
        <f ca="1">IF(OFFSET(活動計画書!$P$157,$AB142,)="","",OFFSET(活動計画書!$P$157,$AB142,))</f>
        <v/>
      </c>
      <c r="AI142" t="str">
        <f ca="1">IF(OFFSET(活動計画書!$Q$157,$AB142,)="","",OFFSET(活動計画書!$Q$157,$AB142,))</f>
        <v/>
      </c>
      <c r="AJ142" t="str">
        <f ca="1">IF(OFFSET(活動計画書!$R$157,$AB142,)="","",OFFSET(活動計画書!$R$157,$AB142,))</f>
        <v/>
      </c>
      <c r="AK142" t="str">
        <f ca="1">IF(OFFSET(活動計画書!$S$157,$AB142,)="","",OFFSET(活動計画書!$S$157,$AB142,))</f>
        <v/>
      </c>
      <c r="AL142" t="str">
        <f ca="1">IF(OFFSET(活動計画書!$T$157,$AB142,)="","",OFFSET(活動計画書!$T$157,$AB142,))</f>
        <v/>
      </c>
      <c r="AM142" t="str">
        <f ca="1">IF(OFFSET(活動計画書!$U$157,$AB142,)="","",OFFSET(活動計画書!$U$157,$AB142,))</f>
        <v/>
      </c>
    </row>
    <row r="143" spans="1:39" x14ac:dyDescent="0.15">
      <c r="A143">
        <v>283</v>
      </c>
      <c r="B143" t="str">
        <f ca="1">IF(OFFSET(活動計画書!$B$7,$A143,)="","",OFFSET(活動計画書!$B$7,$A143,))</f>
        <v/>
      </c>
      <c r="C143" t="str">
        <f ca="1">IF(OFFSET(活動計画書!$C$7,$A143+1,)="","",OFFSET(活動計画書!$C$7,$A143+1,))</f>
        <v/>
      </c>
      <c r="D143" t="str">
        <f ca="1">IF(OFFSET(活動計画書!$F$7,$A143+1,)="","",OFFSET(活動計画書!$F$7,$A143+1,))</f>
        <v/>
      </c>
      <c r="E143">
        <v>283</v>
      </c>
      <c r="F143" t="str">
        <f ca="1">IF(OFFSET(活動計画書!$B$19,$E143,)="","",OFFSET(活動計画書!$B$19,$E143,))</f>
        <v/>
      </c>
      <c r="G143" t="str">
        <f ca="1">IF(OFFSET(活動計画書!$C$19,$E143+1,)="","",OFFSET(活動計画書!$C$19,$E143+1,))</f>
        <v/>
      </c>
      <c r="H143" t="str">
        <f ca="1">IF(OFFSET(活動計画書!$F$19,$E143+1,)="","",OFFSET(活動計画書!$F$19,$E143+1,))</f>
        <v/>
      </c>
      <c r="I143">
        <v>283</v>
      </c>
      <c r="J143" t="str">
        <f ca="1">IF(OFFSET(活動計画書!$B$31,$I143,)="","",OFFSET(活動計画書!$B$31,$I143,))</f>
        <v/>
      </c>
      <c r="K143" t="str">
        <f ca="1">IF(OFFSET(活動計画書!$C$31,$I143+1,)="","",OFFSET(活動計画書!$C$31,$I143+1,))</f>
        <v/>
      </c>
      <c r="L143" t="str">
        <f ca="1">IF(OFFSET(活動計画書!$F$31,$I143+1,)="","",OFFSET(活動計画書!$F$31,$I143+1,))</f>
        <v/>
      </c>
      <c r="M143">
        <v>283</v>
      </c>
      <c r="N143" t="str">
        <f ca="1">IF(OFFSET(活動計画書!$E$122,$M143,)="","",OFFSET(活動計画書!$E$122,$M143,))</f>
        <v/>
      </c>
      <c r="O143" t="str">
        <f ca="1">IF(OFFSET(活動計画書!$E$122,$M143+1,)="","",OFFSET(活動計画書!$E$122,$M143+1,))</f>
        <v/>
      </c>
      <c r="P143" t="str">
        <f ca="1">IF(OFFSET(活動計画書!$K$122,$M143,)="","",OFFSET(活動計画書!$K$122,$M143,))</f>
        <v/>
      </c>
      <c r="Q143" t="str">
        <f ca="1">IF(OFFSET(活動計画書!$L$122,$M143,)="","",OFFSET(活動計画書!$L$122,$M143,))</f>
        <v/>
      </c>
      <c r="R143" t="str">
        <f ca="1">IF(OFFSET(活動計画書!$M$122,$M143,)="","",OFFSET(活動計画書!$M$122,$M143,))</f>
        <v/>
      </c>
      <c r="S143" t="str">
        <f ca="1">IF(OFFSET(活動計画書!$N$122,$M143,)="","",OFFSET(活動計画書!$N$122,$M143,))</f>
        <v/>
      </c>
      <c r="T143" t="str">
        <f ca="1">IF(OFFSET(活動計画書!$O$122,$M143,)="","",OFFSET(活動計画書!$O$122,$M143,))</f>
        <v/>
      </c>
      <c r="U143" t="str">
        <f ca="1">IF(OFFSET(活動計画書!$P$122,$M143,)="","",OFFSET(活動計画書!$P$122,$M143,))</f>
        <v/>
      </c>
      <c r="V143" t="str">
        <f ca="1">IF(OFFSET(活動計画書!$Q$122,$M143,)="","",OFFSET(活動計画書!$Q$122,$M143,))</f>
        <v/>
      </c>
      <c r="W143" t="str">
        <f ca="1">IF(OFFSET(活動計画書!$R$122,$M143,)="","",OFFSET(活動計画書!$R$122,$M143,))</f>
        <v/>
      </c>
      <c r="X143" t="str">
        <f ca="1">IF(OFFSET(活動計画書!$S$122,$M143,)="","",OFFSET(活動計画書!$S$122,$M143,))</f>
        <v/>
      </c>
      <c r="Y143" t="str">
        <f ca="1">IF(OFFSET(活動計画書!$T$122,$M143,)="","",OFFSET(活動計画書!$T$122,$M143,))</f>
        <v/>
      </c>
      <c r="Z143" t="str">
        <f ca="1">IF(OFFSET(活動計画書!$U$122,$M143,)="","",OFFSET(活動計画書!$U$122,$M143,))</f>
        <v/>
      </c>
      <c r="AA143" t="str">
        <f ca="1">IF(OFFSET(活動計画書!$V$122,$M143,)="","",OFFSET(活動計画書!$V$122,$M143,))</f>
        <v/>
      </c>
      <c r="AB143">
        <v>283</v>
      </c>
      <c r="AC143" t="str">
        <f ca="1">IF(OFFSET(活動計画書!$B$157,$AB143,)="","",OFFSET(活動計画書!$B$157,$AB143,))</f>
        <v/>
      </c>
      <c r="AD143" t="str">
        <f ca="1">IF(OFFSET(活動計画書!$D$157,$AB143,)="","",OFFSET(活動計画書!$D$157,$AB143,))</f>
        <v/>
      </c>
      <c r="AE143" t="str">
        <f ca="1">IF(OFFSET(活動計画書!$D$157,$AB143+1,)="","",OFFSET(活動計画書!$D$157,$AB143+1,))</f>
        <v/>
      </c>
      <c r="AF143" t="str">
        <f ca="1">IF(OFFSET(活動計画書!$H$157,$AB143,)="","",OFFSET(活動計画書!$H$157,$AB143,))</f>
        <v/>
      </c>
      <c r="AG143" t="str">
        <f ca="1">IF(OFFSET(活動計画書!$N$157,$AB143,)="","",OFFSET(活動計画書!$N$157,$AB143,))</f>
        <v/>
      </c>
      <c r="AH143" t="str">
        <f ca="1">IF(OFFSET(活動計画書!$P$157,$AB143,)="","",OFFSET(活動計画書!$P$157,$AB143,))</f>
        <v/>
      </c>
      <c r="AI143" t="str">
        <f ca="1">IF(OFFSET(活動計画書!$Q$157,$AB143,)="","",OFFSET(活動計画書!$Q$157,$AB143,))</f>
        <v/>
      </c>
      <c r="AJ143" t="str">
        <f ca="1">IF(OFFSET(活動計画書!$R$157,$AB143,)="","",OFFSET(活動計画書!$R$157,$AB143,))</f>
        <v/>
      </c>
      <c r="AK143" t="str">
        <f ca="1">IF(OFFSET(活動計画書!$S$157,$AB143,)="","",OFFSET(活動計画書!$S$157,$AB143,))</f>
        <v/>
      </c>
      <c r="AL143" t="str">
        <f ca="1">IF(OFFSET(活動計画書!$T$157,$AB143,)="","",OFFSET(活動計画書!$T$157,$AB143,))</f>
        <v/>
      </c>
      <c r="AM143" t="str">
        <f ca="1">IF(OFFSET(活動計画書!$U$157,$AB143,)="","",OFFSET(活動計画書!$U$157,$AB143,))</f>
        <v/>
      </c>
    </row>
    <row r="144" spans="1:39" x14ac:dyDescent="0.15">
      <c r="A144">
        <v>285</v>
      </c>
      <c r="B144" t="str">
        <f ca="1">IF(OFFSET(活動計画書!$B$7,$A144,)="","",OFFSET(活動計画書!$B$7,$A144,))</f>
        <v/>
      </c>
      <c r="C144" t="str">
        <f ca="1">IF(OFFSET(活動計画書!$C$7,$A144+1,)="","",OFFSET(活動計画書!$C$7,$A144+1,))</f>
        <v/>
      </c>
      <c r="D144" t="str">
        <f ca="1">IF(OFFSET(活動計画書!$F$7,$A144+1,)="","",OFFSET(活動計画書!$F$7,$A144+1,))</f>
        <v/>
      </c>
      <c r="E144">
        <v>285</v>
      </c>
      <c r="F144" t="str">
        <f ca="1">IF(OFFSET(活動計画書!$B$19,$E144,)="","",OFFSET(活動計画書!$B$19,$E144,))</f>
        <v/>
      </c>
      <c r="G144" t="str">
        <f ca="1">IF(OFFSET(活動計画書!$C$19,$E144+1,)="","",OFFSET(活動計画書!$C$19,$E144+1,))</f>
        <v/>
      </c>
      <c r="H144" t="str">
        <f ca="1">IF(OFFSET(活動計画書!$F$19,$E144+1,)="","",OFFSET(活動計画書!$F$19,$E144+1,))</f>
        <v/>
      </c>
      <c r="I144">
        <v>285</v>
      </c>
      <c r="J144" t="str">
        <f ca="1">IF(OFFSET(活動計画書!$B$31,$I144,)="","",OFFSET(活動計画書!$B$31,$I144,))</f>
        <v/>
      </c>
      <c r="K144" t="str">
        <f ca="1">IF(OFFSET(活動計画書!$C$31,$I144+1,)="","",OFFSET(活動計画書!$C$31,$I144+1,))</f>
        <v/>
      </c>
      <c r="L144" t="str">
        <f ca="1">IF(OFFSET(活動計画書!$F$31,$I144+1,)="","",OFFSET(活動計画書!$F$31,$I144+1,))</f>
        <v/>
      </c>
      <c r="M144">
        <v>285</v>
      </c>
      <c r="N144" t="str">
        <f ca="1">IF(OFFSET(活動計画書!$E$122,$M144,)="","",OFFSET(活動計画書!$E$122,$M144,))</f>
        <v/>
      </c>
      <c r="O144" t="str">
        <f ca="1">IF(OFFSET(活動計画書!$E$122,$M144+1,)="","",OFFSET(活動計画書!$E$122,$M144+1,))</f>
        <v/>
      </c>
      <c r="P144" t="str">
        <f ca="1">IF(OFFSET(活動計画書!$K$122,$M144,)="","",OFFSET(活動計画書!$K$122,$M144,))</f>
        <v/>
      </c>
      <c r="Q144" t="str">
        <f ca="1">IF(OFFSET(活動計画書!$L$122,$M144,)="","",OFFSET(活動計画書!$L$122,$M144,))</f>
        <v/>
      </c>
      <c r="R144" t="str">
        <f ca="1">IF(OFFSET(活動計画書!$M$122,$M144,)="","",OFFSET(活動計画書!$M$122,$M144,))</f>
        <v/>
      </c>
      <c r="S144" t="str">
        <f ca="1">IF(OFFSET(活動計画書!$N$122,$M144,)="","",OFFSET(活動計画書!$N$122,$M144,))</f>
        <v/>
      </c>
      <c r="T144" t="str">
        <f ca="1">IF(OFFSET(活動計画書!$O$122,$M144,)="","",OFFSET(活動計画書!$O$122,$M144,))</f>
        <v/>
      </c>
      <c r="U144" t="str">
        <f ca="1">IF(OFFSET(活動計画書!$P$122,$M144,)="","",OFFSET(活動計画書!$P$122,$M144,))</f>
        <v/>
      </c>
      <c r="V144" t="str">
        <f ca="1">IF(OFFSET(活動計画書!$Q$122,$M144,)="","",OFFSET(活動計画書!$Q$122,$M144,))</f>
        <v/>
      </c>
      <c r="W144" t="str">
        <f ca="1">IF(OFFSET(活動計画書!$R$122,$M144,)="","",OFFSET(活動計画書!$R$122,$M144,))</f>
        <v/>
      </c>
      <c r="X144" t="str">
        <f ca="1">IF(OFFSET(活動計画書!$S$122,$M144,)="","",OFFSET(活動計画書!$S$122,$M144,))</f>
        <v/>
      </c>
      <c r="Y144" t="str">
        <f ca="1">IF(OFFSET(活動計画書!$T$122,$M144,)="","",OFFSET(活動計画書!$T$122,$M144,))</f>
        <v/>
      </c>
      <c r="Z144" t="str">
        <f ca="1">IF(OFFSET(活動計画書!$U$122,$M144,)="","",OFFSET(活動計画書!$U$122,$M144,))</f>
        <v/>
      </c>
      <c r="AA144" t="str">
        <f ca="1">IF(OFFSET(活動計画書!$V$122,$M144,)="","",OFFSET(活動計画書!$V$122,$M144,))</f>
        <v/>
      </c>
      <c r="AB144">
        <v>285</v>
      </c>
      <c r="AC144" t="str">
        <f ca="1">IF(OFFSET(活動計画書!$B$157,$AB144,)="","",OFFSET(活動計画書!$B$157,$AB144,))</f>
        <v/>
      </c>
      <c r="AD144" t="str">
        <f ca="1">IF(OFFSET(活動計画書!$D$157,$AB144,)="","",OFFSET(活動計画書!$D$157,$AB144,))</f>
        <v/>
      </c>
      <c r="AE144" t="str">
        <f ca="1">IF(OFFSET(活動計画書!$D$157,$AB144+1,)="","",OFFSET(活動計画書!$D$157,$AB144+1,))</f>
        <v/>
      </c>
      <c r="AF144" t="str">
        <f ca="1">IF(OFFSET(活動計画書!$H$157,$AB144,)="","",OFFSET(活動計画書!$H$157,$AB144,))</f>
        <v/>
      </c>
      <c r="AG144" t="str">
        <f ca="1">IF(OFFSET(活動計画書!$N$157,$AB144,)="","",OFFSET(活動計画書!$N$157,$AB144,))</f>
        <v/>
      </c>
      <c r="AH144" t="str">
        <f ca="1">IF(OFFSET(活動計画書!$P$157,$AB144,)="","",OFFSET(活動計画書!$P$157,$AB144,))</f>
        <v/>
      </c>
      <c r="AI144" t="str">
        <f ca="1">IF(OFFSET(活動計画書!$Q$157,$AB144,)="","",OFFSET(活動計画書!$Q$157,$AB144,))</f>
        <v/>
      </c>
      <c r="AJ144" t="str">
        <f ca="1">IF(OFFSET(活動計画書!$R$157,$AB144,)="","",OFFSET(活動計画書!$R$157,$AB144,))</f>
        <v/>
      </c>
      <c r="AK144" t="str">
        <f ca="1">IF(OFFSET(活動計画書!$S$157,$AB144,)="","",OFFSET(活動計画書!$S$157,$AB144,))</f>
        <v/>
      </c>
      <c r="AL144" t="str">
        <f ca="1">IF(OFFSET(活動計画書!$T$157,$AB144,)="","",OFFSET(活動計画書!$T$157,$AB144,))</f>
        <v/>
      </c>
      <c r="AM144" t="str">
        <f ca="1">IF(OFFSET(活動計画書!$U$157,$AB144,)="","",OFFSET(活動計画書!$U$157,$AB144,))</f>
        <v/>
      </c>
    </row>
    <row r="145" spans="1:39" x14ac:dyDescent="0.15">
      <c r="A145">
        <v>287</v>
      </c>
      <c r="B145" t="str">
        <f ca="1">IF(OFFSET(活動計画書!$B$7,$A145,)="","",OFFSET(活動計画書!$B$7,$A145,))</f>
        <v/>
      </c>
      <c r="C145" t="str">
        <f ca="1">IF(OFFSET(活動計画書!$C$7,$A145+1,)="","",OFFSET(活動計画書!$C$7,$A145+1,))</f>
        <v/>
      </c>
      <c r="D145" t="str">
        <f ca="1">IF(OFFSET(活動計画書!$F$7,$A145+1,)="","",OFFSET(活動計画書!$F$7,$A145+1,))</f>
        <v/>
      </c>
      <c r="E145">
        <v>287</v>
      </c>
      <c r="F145" t="str">
        <f ca="1">IF(OFFSET(活動計画書!$B$19,$E145,)="","",OFFSET(活動計画書!$B$19,$E145,))</f>
        <v/>
      </c>
      <c r="G145" t="str">
        <f ca="1">IF(OFFSET(活動計画書!$C$19,$E145+1,)="","",OFFSET(活動計画書!$C$19,$E145+1,))</f>
        <v/>
      </c>
      <c r="H145" t="str">
        <f ca="1">IF(OFFSET(活動計画書!$F$19,$E145+1,)="","",OFFSET(活動計画書!$F$19,$E145+1,))</f>
        <v/>
      </c>
      <c r="I145">
        <v>287</v>
      </c>
      <c r="J145" t="str">
        <f ca="1">IF(OFFSET(活動計画書!$B$31,$I145,)="","",OFFSET(活動計画書!$B$31,$I145,))</f>
        <v/>
      </c>
      <c r="K145" t="str">
        <f ca="1">IF(OFFSET(活動計画書!$C$31,$I145+1,)="","",OFFSET(活動計画書!$C$31,$I145+1,))</f>
        <v/>
      </c>
      <c r="L145" t="str">
        <f ca="1">IF(OFFSET(活動計画書!$F$31,$I145+1,)="","",OFFSET(活動計画書!$F$31,$I145+1,))</f>
        <v/>
      </c>
      <c r="M145">
        <v>287</v>
      </c>
      <c r="N145" t="str">
        <f ca="1">IF(OFFSET(活動計画書!$E$122,$M145,)="","",OFFSET(活動計画書!$E$122,$M145,))</f>
        <v/>
      </c>
      <c r="O145" t="str">
        <f ca="1">IF(OFFSET(活動計画書!$E$122,$M145+1,)="","",OFFSET(活動計画書!$E$122,$M145+1,))</f>
        <v/>
      </c>
      <c r="P145" t="str">
        <f ca="1">IF(OFFSET(活動計画書!$K$122,$M145,)="","",OFFSET(活動計画書!$K$122,$M145,))</f>
        <v/>
      </c>
      <c r="Q145" t="str">
        <f ca="1">IF(OFFSET(活動計画書!$L$122,$M145,)="","",OFFSET(活動計画書!$L$122,$M145,))</f>
        <v/>
      </c>
      <c r="R145" t="str">
        <f ca="1">IF(OFFSET(活動計画書!$M$122,$M145,)="","",OFFSET(活動計画書!$M$122,$M145,))</f>
        <v/>
      </c>
      <c r="S145" t="str">
        <f ca="1">IF(OFFSET(活動計画書!$N$122,$M145,)="","",OFFSET(活動計画書!$N$122,$M145,))</f>
        <v/>
      </c>
      <c r="T145" t="str">
        <f ca="1">IF(OFFSET(活動計画書!$O$122,$M145,)="","",OFFSET(活動計画書!$O$122,$M145,))</f>
        <v/>
      </c>
      <c r="U145" t="str">
        <f ca="1">IF(OFFSET(活動計画書!$P$122,$M145,)="","",OFFSET(活動計画書!$P$122,$M145,))</f>
        <v/>
      </c>
      <c r="V145" t="str">
        <f ca="1">IF(OFFSET(活動計画書!$Q$122,$M145,)="","",OFFSET(活動計画書!$Q$122,$M145,))</f>
        <v/>
      </c>
      <c r="W145" t="str">
        <f ca="1">IF(OFFSET(活動計画書!$R$122,$M145,)="","",OFFSET(活動計画書!$R$122,$M145,))</f>
        <v/>
      </c>
      <c r="X145" t="str">
        <f ca="1">IF(OFFSET(活動計画書!$S$122,$M145,)="","",OFFSET(活動計画書!$S$122,$M145,))</f>
        <v/>
      </c>
      <c r="Y145" t="str">
        <f ca="1">IF(OFFSET(活動計画書!$T$122,$M145,)="","",OFFSET(活動計画書!$T$122,$M145,))</f>
        <v/>
      </c>
      <c r="Z145" t="str">
        <f ca="1">IF(OFFSET(活動計画書!$U$122,$M145,)="","",OFFSET(活動計画書!$U$122,$M145,))</f>
        <v/>
      </c>
      <c r="AA145" t="str">
        <f ca="1">IF(OFFSET(活動計画書!$V$122,$M145,)="","",OFFSET(活動計画書!$V$122,$M145,))</f>
        <v/>
      </c>
      <c r="AB145">
        <v>287</v>
      </c>
      <c r="AC145" t="str">
        <f ca="1">IF(OFFSET(活動計画書!$B$157,$AB145,)="","",OFFSET(活動計画書!$B$157,$AB145,))</f>
        <v/>
      </c>
      <c r="AD145" t="str">
        <f ca="1">IF(OFFSET(活動計画書!$D$157,$AB145,)="","",OFFSET(活動計画書!$D$157,$AB145,))</f>
        <v/>
      </c>
      <c r="AE145" t="str">
        <f ca="1">IF(OFFSET(活動計画書!$D$157,$AB145+1,)="","",OFFSET(活動計画書!$D$157,$AB145+1,))</f>
        <v/>
      </c>
      <c r="AF145" t="str">
        <f ca="1">IF(OFFSET(活動計画書!$H$157,$AB145,)="","",OFFSET(活動計画書!$H$157,$AB145,))</f>
        <v/>
      </c>
      <c r="AG145" t="str">
        <f ca="1">IF(OFFSET(活動計画書!$N$157,$AB145,)="","",OFFSET(活動計画書!$N$157,$AB145,))</f>
        <v/>
      </c>
      <c r="AH145" t="str">
        <f ca="1">IF(OFFSET(活動計画書!$P$157,$AB145,)="","",OFFSET(活動計画書!$P$157,$AB145,))</f>
        <v/>
      </c>
      <c r="AI145" t="str">
        <f ca="1">IF(OFFSET(活動計画書!$Q$157,$AB145,)="","",OFFSET(活動計画書!$Q$157,$AB145,))</f>
        <v/>
      </c>
      <c r="AJ145" t="str">
        <f ca="1">IF(OFFSET(活動計画書!$R$157,$AB145,)="","",OFFSET(活動計画書!$R$157,$AB145,))</f>
        <v/>
      </c>
      <c r="AK145" t="str">
        <f ca="1">IF(OFFSET(活動計画書!$S$157,$AB145,)="","",OFFSET(活動計画書!$S$157,$AB145,))</f>
        <v/>
      </c>
      <c r="AL145" t="str">
        <f ca="1">IF(OFFSET(活動計画書!$T$157,$AB145,)="","",OFFSET(活動計画書!$T$157,$AB145,))</f>
        <v/>
      </c>
      <c r="AM145" t="str">
        <f ca="1">IF(OFFSET(活動計画書!$U$157,$AB145,)="","",OFFSET(活動計画書!$U$157,$AB145,))</f>
        <v/>
      </c>
    </row>
    <row r="146" spans="1:39" x14ac:dyDescent="0.15">
      <c r="A146">
        <v>289</v>
      </c>
      <c r="B146" t="str">
        <f ca="1">IF(OFFSET(活動計画書!$B$7,$A146,)="","",OFFSET(活動計画書!$B$7,$A146,))</f>
        <v/>
      </c>
      <c r="C146" t="str">
        <f ca="1">IF(OFFSET(活動計画書!$C$7,$A146+1,)="","",OFFSET(活動計画書!$C$7,$A146+1,))</f>
        <v/>
      </c>
      <c r="D146" t="str">
        <f ca="1">IF(OFFSET(活動計画書!$F$7,$A146+1,)="","",OFFSET(活動計画書!$F$7,$A146+1,))</f>
        <v/>
      </c>
      <c r="E146">
        <v>289</v>
      </c>
      <c r="F146" t="str">
        <f ca="1">IF(OFFSET(活動計画書!$B$19,$E146,)="","",OFFSET(活動計画書!$B$19,$E146,))</f>
        <v/>
      </c>
      <c r="G146" t="str">
        <f ca="1">IF(OFFSET(活動計画書!$C$19,$E146+1,)="","",OFFSET(活動計画書!$C$19,$E146+1,))</f>
        <v/>
      </c>
      <c r="H146" t="str">
        <f ca="1">IF(OFFSET(活動計画書!$F$19,$E146+1,)="","",OFFSET(活動計画書!$F$19,$E146+1,))</f>
        <v/>
      </c>
      <c r="I146">
        <v>289</v>
      </c>
      <c r="J146" t="str">
        <f ca="1">IF(OFFSET(活動計画書!$B$31,$I146,)="","",OFFSET(活動計画書!$B$31,$I146,))</f>
        <v/>
      </c>
      <c r="K146" t="str">
        <f ca="1">IF(OFFSET(活動計画書!$C$31,$I146+1,)="","",OFFSET(活動計画書!$C$31,$I146+1,))</f>
        <v/>
      </c>
      <c r="L146" t="str">
        <f ca="1">IF(OFFSET(活動計画書!$F$31,$I146+1,)="","",OFFSET(活動計画書!$F$31,$I146+1,))</f>
        <v/>
      </c>
      <c r="M146">
        <v>289</v>
      </c>
      <c r="N146" t="str">
        <f ca="1">IF(OFFSET(活動計画書!$E$122,$M146,)="","",OFFSET(活動計画書!$E$122,$M146,))</f>
        <v/>
      </c>
      <c r="O146" t="str">
        <f ca="1">IF(OFFSET(活動計画書!$E$122,$M146+1,)="","",OFFSET(活動計画書!$E$122,$M146+1,))</f>
        <v/>
      </c>
      <c r="P146" t="str">
        <f ca="1">IF(OFFSET(活動計画書!$K$122,$M146,)="","",OFFSET(活動計画書!$K$122,$M146,))</f>
        <v/>
      </c>
      <c r="Q146" t="str">
        <f ca="1">IF(OFFSET(活動計画書!$L$122,$M146,)="","",OFFSET(活動計画書!$L$122,$M146,))</f>
        <v/>
      </c>
      <c r="R146" t="str">
        <f ca="1">IF(OFFSET(活動計画書!$M$122,$M146,)="","",OFFSET(活動計画書!$M$122,$M146,))</f>
        <v/>
      </c>
      <c r="S146" t="str">
        <f ca="1">IF(OFFSET(活動計画書!$N$122,$M146,)="","",OFFSET(活動計画書!$N$122,$M146,))</f>
        <v/>
      </c>
      <c r="T146" t="str">
        <f ca="1">IF(OFFSET(活動計画書!$O$122,$M146,)="","",OFFSET(活動計画書!$O$122,$M146,))</f>
        <v/>
      </c>
      <c r="U146" t="str">
        <f ca="1">IF(OFFSET(活動計画書!$P$122,$M146,)="","",OFFSET(活動計画書!$P$122,$M146,))</f>
        <v/>
      </c>
      <c r="V146" t="str">
        <f ca="1">IF(OFFSET(活動計画書!$Q$122,$M146,)="","",OFFSET(活動計画書!$Q$122,$M146,))</f>
        <v/>
      </c>
      <c r="W146" t="str">
        <f ca="1">IF(OFFSET(活動計画書!$R$122,$M146,)="","",OFFSET(活動計画書!$R$122,$M146,))</f>
        <v/>
      </c>
      <c r="X146" t="str">
        <f ca="1">IF(OFFSET(活動計画書!$S$122,$M146,)="","",OFFSET(活動計画書!$S$122,$M146,))</f>
        <v/>
      </c>
      <c r="Y146" t="str">
        <f ca="1">IF(OFFSET(活動計画書!$T$122,$M146,)="","",OFFSET(活動計画書!$T$122,$M146,))</f>
        <v/>
      </c>
      <c r="Z146" t="str">
        <f ca="1">IF(OFFSET(活動計画書!$U$122,$M146,)="","",OFFSET(活動計画書!$U$122,$M146,))</f>
        <v/>
      </c>
      <c r="AA146" t="str">
        <f ca="1">IF(OFFSET(活動計画書!$V$122,$M146,)="","",OFFSET(活動計画書!$V$122,$M146,))</f>
        <v/>
      </c>
      <c r="AB146">
        <v>289</v>
      </c>
      <c r="AC146" t="str">
        <f ca="1">IF(OFFSET(活動計画書!$B$157,$AB146,)="","",OFFSET(活動計画書!$B$157,$AB146,))</f>
        <v/>
      </c>
      <c r="AD146" t="str">
        <f ca="1">IF(OFFSET(活動計画書!$D$157,$AB146,)="","",OFFSET(活動計画書!$D$157,$AB146,))</f>
        <v/>
      </c>
      <c r="AE146" t="str">
        <f ca="1">IF(OFFSET(活動計画書!$D$157,$AB146+1,)="","",OFFSET(活動計画書!$D$157,$AB146+1,))</f>
        <v/>
      </c>
      <c r="AF146" t="str">
        <f ca="1">IF(OFFSET(活動計画書!$H$157,$AB146,)="","",OFFSET(活動計画書!$H$157,$AB146,))</f>
        <v/>
      </c>
      <c r="AG146" t="str">
        <f ca="1">IF(OFFSET(活動計画書!$N$157,$AB146,)="","",OFFSET(活動計画書!$N$157,$AB146,))</f>
        <v/>
      </c>
      <c r="AH146" t="str">
        <f ca="1">IF(OFFSET(活動計画書!$P$157,$AB146,)="","",OFFSET(活動計画書!$P$157,$AB146,))</f>
        <v/>
      </c>
      <c r="AI146" t="str">
        <f ca="1">IF(OFFSET(活動計画書!$Q$157,$AB146,)="","",OFFSET(活動計画書!$Q$157,$AB146,))</f>
        <v/>
      </c>
      <c r="AJ146" t="str">
        <f ca="1">IF(OFFSET(活動計画書!$R$157,$AB146,)="","",OFFSET(活動計画書!$R$157,$AB146,))</f>
        <v/>
      </c>
      <c r="AK146" t="str">
        <f ca="1">IF(OFFSET(活動計画書!$S$157,$AB146,)="","",OFFSET(活動計画書!$S$157,$AB146,))</f>
        <v/>
      </c>
      <c r="AL146" t="str">
        <f ca="1">IF(OFFSET(活動計画書!$T$157,$AB146,)="","",OFFSET(活動計画書!$T$157,$AB146,))</f>
        <v/>
      </c>
      <c r="AM146" t="str">
        <f ca="1">IF(OFFSET(活動計画書!$U$157,$AB146,)="","",OFFSET(活動計画書!$U$157,$AB146,))</f>
        <v/>
      </c>
    </row>
    <row r="147" spans="1:39" x14ac:dyDescent="0.15">
      <c r="A147">
        <v>291</v>
      </c>
      <c r="B147" t="str">
        <f ca="1">IF(OFFSET(活動計画書!$B$7,$A147,)="","",OFFSET(活動計画書!$B$7,$A147,))</f>
        <v/>
      </c>
      <c r="C147" t="str">
        <f ca="1">IF(OFFSET(活動計画書!$C$7,$A147+1,)="","",OFFSET(活動計画書!$C$7,$A147+1,))</f>
        <v/>
      </c>
      <c r="D147" t="str">
        <f ca="1">IF(OFFSET(活動計画書!$F$7,$A147+1,)="","",OFFSET(活動計画書!$F$7,$A147+1,))</f>
        <v/>
      </c>
      <c r="E147">
        <v>291</v>
      </c>
      <c r="F147" t="str">
        <f ca="1">IF(OFFSET(活動計画書!$B$19,$E147,)="","",OFFSET(活動計画書!$B$19,$E147,))</f>
        <v/>
      </c>
      <c r="G147" t="str">
        <f ca="1">IF(OFFSET(活動計画書!$C$19,$E147+1,)="","",OFFSET(活動計画書!$C$19,$E147+1,))</f>
        <v/>
      </c>
      <c r="H147" t="str">
        <f ca="1">IF(OFFSET(活動計画書!$F$19,$E147+1,)="","",OFFSET(活動計画書!$F$19,$E147+1,))</f>
        <v/>
      </c>
      <c r="I147">
        <v>291</v>
      </c>
      <c r="J147" t="str">
        <f ca="1">IF(OFFSET(活動計画書!$B$31,$I147,)="","",OFFSET(活動計画書!$B$31,$I147,))</f>
        <v/>
      </c>
      <c r="K147" t="str">
        <f ca="1">IF(OFFSET(活動計画書!$C$31,$I147+1,)="","",OFFSET(活動計画書!$C$31,$I147+1,))</f>
        <v/>
      </c>
      <c r="L147" t="str">
        <f ca="1">IF(OFFSET(活動計画書!$F$31,$I147+1,)="","",OFFSET(活動計画書!$F$31,$I147+1,))</f>
        <v/>
      </c>
      <c r="M147">
        <v>291</v>
      </c>
      <c r="N147" t="str">
        <f ca="1">IF(OFFSET(活動計画書!$E$122,$M147,)="","",OFFSET(活動計画書!$E$122,$M147,))</f>
        <v/>
      </c>
      <c r="O147" t="str">
        <f ca="1">IF(OFFSET(活動計画書!$E$122,$M147+1,)="","",OFFSET(活動計画書!$E$122,$M147+1,))</f>
        <v/>
      </c>
      <c r="P147" t="str">
        <f ca="1">IF(OFFSET(活動計画書!$K$122,$M147,)="","",OFFSET(活動計画書!$K$122,$M147,))</f>
        <v/>
      </c>
      <c r="Q147" t="str">
        <f ca="1">IF(OFFSET(活動計画書!$L$122,$M147,)="","",OFFSET(活動計画書!$L$122,$M147,))</f>
        <v/>
      </c>
      <c r="R147" t="str">
        <f ca="1">IF(OFFSET(活動計画書!$M$122,$M147,)="","",OFFSET(活動計画書!$M$122,$M147,))</f>
        <v/>
      </c>
      <c r="S147" t="str">
        <f ca="1">IF(OFFSET(活動計画書!$N$122,$M147,)="","",OFFSET(活動計画書!$N$122,$M147,))</f>
        <v/>
      </c>
      <c r="T147" t="str">
        <f ca="1">IF(OFFSET(活動計画書!$O$122,$M147,)="","",OFFSET(活動計画書!$O$122,$M147,))</f>
        <v/>
      </c>
      <c r="U147" t="str">
        <f ca="1">IF(OFFSET(活動計画書!$P$122,$M147,)="","",OFFSET(活動計画書!$P$122,$M147,))</f>
        <v/>
      </c>
      <c r="V147" t="str">
        <f ca="1">IF(OFFSET(活動計画書!$Q$122,$M147,)="","",OFFSET(活動計画書!$Q$122,$M147,))</f>
        <v/>
      </c>
      <c r="W147" t="str">
        <f ca="1">IF(OFFSET(活動計画書!$R$122,$M147,)="","",OFFSET(活動計画書!$R$122,$M147,))</f>
        <v/>
      </c>
      <c r="X147" t="str">
        <f ca="1">IF(OFFSET(活動計画書!$S$122,$M147,)="","",OFFSET(活動計画書!$S$122,$M147,))</f>
        <v/>
      </c>
      <c r="Y147" t="str">
        <f ca="1">IF(OFFSET(活動計画書!$T$122,$M147,)="","",OFFSET(活動計画書!$T$122,$M147,))</f>
        <v/>
      </c>
      <c r="Z147" t="str">
        <f ca="1">IF(OFFSET(活動計画書!$U$122,$M147,)="","",OFFSET(活動計画書!$U$122,$M147,))</f>
        <v/>
      </c>
      <c r="AA147" t="str">
        <f ca="1">IF(OFFSET(活動計画書!$V$122,$M147,)="","",OFFSET(活動計画書!$V$122,$M147,))</f>
        <v/>
      </c>
      <c r="AB147">
        <v>291</v>
      </c>
      <c r="AC147" t="str">
        <f ca="1">IF(OFFSET(活動計画書!$B$157,$AB147,)="","",OFFSET(活動計画書!$B$157,$AB147,))</f>
        <v/>
      </c>
      <c r="AD147" t="str">
        <f ca="1">IF(OFFSET(活動計画書!$D$157,$AB147,)="","",OFFSET(活動計画書!$D$157,$AB147,))</f>
        <v/>
      </c>
      <c r="AE147" t="str">
        <f ca="1">IF(OFFSET(活動計画書!$D$157,$AB147+1,)="","",OFFSET(活動計画書!$D$157,$AB147+1,))</f>
        <v/>
      </c>
      <c r="AF147" t="str">
        <f ca="1">IF(OFFSET(活動計画書!$H$157,$AB147,)="","",OFFSET(活動計画書!$H$157,$AB147,))</f>
        <v/>
      </c>
      <c r="AG147" t="str">
        <f ca="1">IF(OFFSET(活動計画書!$N$157,$AB147,)="","",OFFSET(活動計画書!$N$157,$AB147,))</f>
        <v/>
      </c>
      <c r="AH147" t="str">
        <f ca="1">IF(OFFSET(活動計画書!$P$157,$AB147,)="","",OFFSET(活動計画書!$P$157,$AB147,))</f>
        <v/>
      </c>
      <c r="AI147" t="str">
        <f ca="1">IF(OFFSET(活動計画書!$Q$157,$AB147,)="","",OFFSET(活動計画書!$Q$157,$AB147,))</f>
        <v/>
      </c>
      <c r="AJ147" t="str">
        <f ca="1">IF(OFFSET(活動計画書!$R$157,$AB147,)="","",OFFSET(活動計画書!$R$157,$AB147,))</f>
        <v/>
      </c>
      <c r="AK147" t="str">
        <f ca="1">IF(OFFSET(活動計画書!$S$157,$AB147,)="","",OFFSET(活動計画書!$S$157,$AB147,))</f>
        <v/>
      </c>
      <c r="AL147" t="str">
        <f ca="1">IF(OFFSET(活動計画書!$T$157,$AB147,)="","",OFFSET(活動計画書!$T$157,$AB147,))</f>
        <v/>
      </c>
      <c r="AM147" t="str">
        <f ca="1">IF(OFFSET(活動計画書!$U$157,$AB147,)="","",OFFSET(活動計画書!$U$157,$AB147,))</f>
        <v/>
      </c>
    </row>
    <row r="148" spans="1:39" x14ac:dyDescent="0.15">
      <c r="A148">
        <v>293</v>
      </c>
      <c r="B148" t="str">
        <f ca="1">IF(OFFSET(活動計画書!$B$7,$A148,)="","",OFFSET(活動計画書!$B$7,$A148,))</f>
        <v/>
      </c>
      <c r="C148" t="str">
        <f ca="1">IF(OFFSET(活動計画書!$C$7,$A148+1,)="","",OFFSET(活動計画書!$C$7,$A148+1,))</f>
        <v/>
      </c>
      <c r="D148" t="str">
        <f ca="1">IF(OFFSET(活動計画書!$F$7,$A148+1,)="","",OFFSET(活動計画書!$F$7,$A148+1,))</f>
        <v/>
      </c>
      <c r="E148">
        <v>293</v>
      </c>
      <c r="F148" t="str">
        <f ca="1">IF(OFFSET(活動計画書!$B$19,$E148,)="","",OFFSET(活動計画書!$B$19,$E148,))</f>
        <v/>
      </c>
      <c r="G148" t="str">
        <f ca="1">IF(OFFSET(活動計画書!$C$19,$E148+1,)="","",OFFSET(活動計画書!$C$19,$E148+1,))</f>
        <v/>
      </c>
      <c r="H148" t="str">
        <f ca="1">IF(OFFSET(活動計画書!$F$19,$E148+1,)="","",OFFSET(活動計画書!$F$19,$E148+1,))</f>
        <v/>
      </c>
      <c r="I148">
        <v>293</v>
      </c>
      <c r="J148" t="str">
        <f ca="1">IF(OFFSET(活動計画書!$B$31,$I148,)="","",OFFSET(活動計画書!$B$31,$I148,))</f>
        <v/>
      </c>
      <c r="K148" t="str">
        <f ca="1">IF(OFFSET(活動計画書!$C$31,$I148+1,)="","",OFFSET(活動計画書!$C$31,$I148+1,))</f>
        <v/>
      </c>
      <c r="L148" t="str">
        <f ca="1">IF(OFFSET(活動計画書!$F$31,$I148+1,)="","",OFFSET(活動計画書!$F$31,$I148+1,))</f>
        <v/>
      </c>
      <c r="M148">
        <v>293</v>
      </c>
      <c r="N148" t="str">
        <f ca="1">IF(OFFSET(活動計画書!$E$122,$M148,)="","",OFFSET(活動計画書!$E$122,$M148,))</f>
        <v/>
      </c>
      <c r="O148" t="str">
        <f ca="1">IF(OFFSET(活動計画書!$E$122,$M148+1,)="","",OFFSET(活動計画書!$E$122,$M148+1,))</f>
        <v/>
      </c>
      <c r="P148" t="str">
        <f ca="1">IF(OFFSET(活動計画書!$K$122,$M148,)="","",OFFSET(活動計画書!$K$122,$M148,))</f>
        <v/>
      </c>
      <c r="Q148" t="str">
        <f ca="1">IF(OFFSET(活動計画書!$L$122,$M148,)="","",OFFSET(活動計画書!$L$122,$M148,))</f>
        <v/>
      </c>
      <c r="R148" t="str">
        <f ca="1">IF(OFFSET(活動計画書!$M$122,$M148,)="","",OFFSET(活動計画書!$M$122,$M148,))</f>
        <v/>
      </c>
      <c r="S148" t="str">
        <f ca="1">IF(OFFSET(活動計画書!$N$122,$M148,)="","",OFFSET(活動計画書!$N$122,$M148,))</f>
        <v/>
      </c>
      <c r="T148" t="str">
        <f ca="1">IF(OFFSET(活動計画書!$O$122,$M148,)="","",OFFSET(活動計画書!$O$122,$M148,))</f>
        <v/>
      </c>
      <c r="U148" t="str">
        <f ca="1">IF(OFFSET(活動計画書!$P$122,$M148,)="","",OFFSET(活動計画書!$P$122,$M148,))</f>
        <v/>
      </c>
      <c r="V148" t="str">
        <f ca="1">IF(OFFSET(活動計画書!$Q$122,$M148,)="","",OFFSET(活動計画書!$Q$122,$M148,))</f>
        <v/>
      </c>
      <c r="W148" t="str">
        <f ca="1">IF(OFFSET(活動計画書!$R$122,$M148,)="","",OFFSET(活動計画書!$R$122,$M148,))</f>
        <v/>
      </c>
      <c r="X148" t="str">
        <f ca="1">IF(OFFSET(活動計画書!$S$122,$M148,)="","",OFFSET(活動計画書!$S$122,$M148,))</f>
        <v/>
      </c>
      <c r="Y148" t="str">
        <f ca="1">IF(OFFSET(活動計画書!$T$122,$M148,)="","",OFFSET(活動計画書!$T$122,$M148,))</f>
        <v/>
      </c>
      <c r="Z148" t="str">
        <f ca="1">IF(OFFSET(活動計画書!$U$122,$M148,)="","",OFFSET(活動計画書!$U$122,$M148,))</f>
        <v/>
      </c>
      <c r="AA148" t="str">
        <f ca="1">IF(OFFSET(活動計画書!$V$122,$M148,)="","",OFFSET(活動計画書!$V$122,$M148,))</f>
        <v/>
      </c>
      <c r="AB148">
        <v>293</v>
      </c>
      <c r="AC148" t="str">
        <f ca="1">IF(OFFSET(活動計画書!$B$157,$AB148,)="","",OFFSET(活動計画書!$B$157,$AB148,))</f>
        <v/>
      </c>
      <c r="AD148" t="str">
        <f ca="1">IF(OFFSET(活動計画書!$D$157,$AB148,)="","",OFFSET(活動計画書!$D$157,$AB148,))</f>
        <v/>
      </c>
      <c r="AE148" t="str">
        <f ca="1">IF(OFFSET(活動計画書!$D$157,$AB148+1,)="","",OFFSET(活動計画書!$D$157,$AB148+1,))</f>
        <v/>
      </c>
      <c r="AF148" t="str">
        <f ca="1">IF(OFFSET(活動計画書!$H$157,$AB148,)="","",OFFSET(活動計画書!$H$157,$AB148,))</f>
        <v/>
      </c>
      <c r="AG148" t="str">
        <f ca="1">IF(OFFSET(活動計画書!$N$157,$AB148,)="","",OFFSET(活動計画書!$N$157,$AB148,))</f>
        <v/>
      </c>
      <c r="AH148" t="str">
        <f ca="1">IF(OFFSET(活動計画書!$P$157,$AB148,)="","",OFFSET(活動計画書!$P$157,$AB148,))</f>
        <v/>
      </c>
      <c r="AI148" t="str">
        <f ca="1">IF(OFFSET(活動計画書!$Q$157,$AB148,)="","",OFFSET(活動計画書!$Q$157,$AB148,))</f>
        <v/>
      </c>
      <c r="AJ148" t="str">
        <f ca="1">IF(OFFSET(活動計画書!$R$157,$AB148,)="","",OFFSET(活動計画書!$R$157,$AB148,))</f>
        <v/>
      </c>
      <c r="AK148" t="str">
        <f ca="1">IF(OFFSET(活動計画書!$S$157,$AB148,)="","",OFFSET(活動計画書!$S$157,$AB148,))</f>
        <v/>
      </c>
      <c r="AL148" t="str">
        <f ca="1">IF(OFFSET(活動計画書!$T$157,$AB148,)="","",OFFSET(活動計画書!$T$157,$AB148,))</f>
        <v/>
      </c>
      <c r="AM148" t="str">
        <f ca="1">IF(OFFSET(活動計画書!$U$157,$AB148,)="","",OFFSET(活動計画書!$U$157,$AB148,))</f>
        <v/>
      </c>
    </row>
    <row r="149" spans="1:39" x14ac:dyDescent="0.15">
      <c r="A149">
        <v>295</v>
      </c>
      <c r="B149" t="str">
        <f ca="1">IF(OFFSET(活動計画書!$B$7,$A149,)="","",OFFSET(活動計画書!$B$7,$A149,))</f>
        <v/>
      </c>
      <c r="C149" t="str">
        <f ca="1">IF(OFFSET(活動計画書!$C$7,$A149+1,)="","",OFFSET(活動計画書!$C$7,$A149+1,))</f>
        <v/>
      </c>
      <c r="D149" t="str">
        <f ca="1">IF(OFFSET(活動計画書!$F$7,$A149+1,)="","",OFFSET(活動計画書!$F$7,$A149+1,))</f>
        <v/>
      </c>
      <c r="E149">
        <v>295</v>
      </c>
      <c r="F149" t="str">
        <f ca="1">IF(OFFSET(活動計画書!$B$19,$E149,)="","",OFFSET(活動計画書!$B$19,$E149,))</f>
        <v/>
      </c>
      <c r="G149" t="str">
        <f ca="1">IF(OFFSET(活動計画書!$C$19,$E149+1,)="","",OFFSET(活動計画書!$C$19,$E149+1,))</f>
        <v/>
      </c>
      <c r="H149" t="str">
        <f ca="1">IF(OFFSET(活動計画書!$F$19,$E149+1,)="","",OFFSET(活動計画書!$F$19,$E149+1,))</f>
        <v/>
      </c>
      <c r="I149">
        <v>295</v>
      </c>
      <c r="J149" t="str">
        <f ca="1">IF(OFFSET(活動計画書!$B$31,$I149,)="","",OFFSET(活動計画書!$B$31,$I149,))</f>
        <v/>
      </c>
      <c r="K149" t="str">
        <f ca="1">IF(OFFSET(活動計画書!$C$31,$I149+1,)="","",OFFSET(活動計画書!$C$31,$I149+1,))</f>
        <v/>
      </c>
      <c r="L149" t="str">
        <f ca="1">IF(OFFSET(活動計画書!$F$31,$I149+1,)="","",OFFSET(活動計画書!$F$31,$I149+1,))</f>
        <v/>
      </c>
      <c r="M149">
        <v>295</v>
      </c>
      <c r="N149" t="str">
        <f ca="1">IF(OFFSET(活動計画書!$E$122,$M149,)="","",OFFSET(活動計画書!$E$122,$M149,))</f>
        <v/>
      </c>
      <c r="O149" t="str">
        <f ca="1">IF(OFFSET(活動計画書!$E$122,$M149+1,)="","",OFFSET(活動計画書!$E$122,$M149+1,))</f>
        <v/>
      </c>
      <c r="P149" t="str">
        <f ca="1">IF(OFFSET(活動計画書!$K$122,$M149,)="","",OFFSET(活動計画書!$K$122,$M149,))</f>
        <v/>
      </c>
      <c r="Q149" t="str">
        <f ca="1">IF(OFFSET(活動計画書!$L$122,$M149,)="","",OFFSET(活動計画書!$L$122,$M149,))</f>
        <v/>
      </c>
      <c r="R149" t="str">
        <f ca="1">IF(OFFSET(活動計画書!$M$122,$M149,)="","",OFFSET(活動計画書!$M$122,$M149,))</f>
        <v/>
      </c>
      <c r="S149" t="str">
        <f ca="1">IF(OFFSET(活動計画書!$N$122,$M149,)="","",OFFSET(活動計画書!$N$122,$M149,))</f>
        <v/>
      </c>
      <c r="T149" t="str">
        <f ca="1">IF(OFFSET(活動計画書!$O$122,$M149,)="","",OFFSET(活動計画書!$O$122,$M149,))</f>
        <v/>
      </c>
      <c r="U149" t="str">
        <f ca="1">IF(OFFSET(活動計画書!$P$122,$M149,)="","",OFFSET(活動計画書!$P$122,$M149,))</f>
        <v/>
      </c>
      <c r="V149" t="str">
        <f ca="1">IF(OFFSET(活動計画書!$Q$122,$M149,)="","",OFFSET(活動計画書!$Q$122,$M149,))</f>
        <v/>
      </c>
      <c r="W149" t="str">
        <f ca="1">IF(OFFSET(活動計画書!$R$122,$M149,)="","",OFFSET(活動計画書!$R$122,$M149,))</f>
        <v/>
      </c>
      <c r="X149" t="str">
        <f ca="1">IF(OFFSET(活動計画書!$S$122,$M149,)="","",OFFSET(活動計画書!$S$122,$M149,))</f>
        <v/>
      </c>
      <c r="Y149" t="str">
        <f ca="1">IF(OFFSET(活動計画書!$T$122,$M149,)="","",OFFSET(活動計画書!$T$122,$M149,))</f>
        <v/>
      </c>
      <c r="Z149" t="str">
        <f ca="1">IF(OFFSET(活動計画書!$U$122,$M149,)="","",OFFSET(活動計画書!$U$122,$M149,))</f>
        <v/>
      </c>
      <c r="AA149" t="str">
        <f ca="1">IF(OFFSET(活動計画書!$V$122,$M149,)="","",OFFSET(活動計画書!$V$122,$M149,))</f>
        <v/>
      </c>
      <c r="AB149">
        <v>295</v>
      </c>
      <c r="AC149" t="str">
        <f ca="1">IF(OFFSET(活動計画書!$B$157,$AB149,)="","",OFFSET(活動計画書!$B$157,$AB149,))</f>
        <v/>
      </c>
      <c r="AD149" t="str">
        <f ca="1">IF(OFFSET(活動計画書!$D$157,$AB149,)="","",OFFSET(活動計画書!$D$157,$AB149,))</f>
        <v/>
      </c>
      <c r="AE149" t="str">
        <f ca="1">IF(OFFSET(活動計画書!$D$157,$AB149+1,)="","",OFFSET(活動計画書!$D$157,$AB149+1,))</f>
        <v/>
      </c>
      <c r="AF149" t="str">
        <f ca="1">IF(OFFSET(活動計画書!$H$157,$AB149,)="","",OFFSET(活動計画書!$H$157,$AB149,))</f>
        <v/>
      </c>
      <c r="AG149" t="str">
        <f ca="1">IF(OFFSET(活動計画書!$N$157,$AB149,)="","",OFFSET(活動計画書!$N$157,$AB149,))</f>
        <v/>
      </c>
      <c r="AH149" t="str">
        <f ca="1">IF(OFFSET(活動計画書!$P$157,$AB149,)="","",OFFSET(活動計画書!$P$157,$AB149,))</f>
        <v/>
      </c>
      <c r="AI149" t="str">
        <f ca="1">IF(OFFSET(活動計画書!$Q$157,$AB149,)="","",OFFSET(活動計画書!$Q$157,$AB149,))</f>
        <v/>
      </c>
      <c r="AJ149" t="str">
        <f ca="1">IF(OFFSET(活動計画書!$R$157,$AB149,)="","",OFFSET(活動計画書!$R$157,$AB149,))</f>
        <v/>
      </c>
      <c r="AK149" t="str">
        <f ca="1">IF(OFFSET(活動計画書!$S$157,$AB149,)="","",OFFSET(活動計画書!$S$157,$AB149,))</f>
        <v/>
      </c>
      <c r="AL149" t="str">
        <f ca="1">IF(OFFSET(活動計画書!$T$157,$AB149,)="","",OFFSET(活動計画書!$T$157,$AB149,))</f>
        <v/>
      </c>
      <c r="AM149" t="str">
        <f ca="1">IF(OFFSET(活動計画書!$U$157,$AB149,)="","",OFFSET(活動計画書!$U$157,$AB149,))</f>
        <v/>
      </c>
    </row>
    <row r="150" spans="1:39" x14ac:dyDescent="0.15">
      <c r="A150">
        <v>297</v>
      </c>
      <c r="B150" t="str">
        <f ca="1">IF(OFFSET(活動計画書!$B$7,$A150,)="","",OFFSET(活動計画書!$B$7,$A150,))</f>
        <v/>
      </c>
      <c r="C150" t="str">
        <f ca="1">IF(OFFSET(活動計画書!$C$7,$A150+1,)="","",OFFSET(活動計画書!$C$7,$A150+1,))</f>
        <v/>
      </c>
      <c r="D150" t="str">
        <f ca="1">IF(OFFSET(活動計画書!$F$7,$A150+1,)="","",OFFSET(活動計画書!$F$7,$A150+1,))</f>
        <v/>
      </c>
      <c r="E150">
        <v>297</v>
      </c>
      <c r="F150" t="str">
        <f ca="1">IF(OFFSET(活動計画書!$B$19,$E150,)="","",OFFSET(活動計画書!$B$19,$E150,))</f>
        <v/>
      </c>
      <c r="G150" t="str">
        <f ca="1">IF(OFFSET(活動計画書!$C$19,$E150+1,)="","",OFFSET(活動計画書!$C$19,$E150+1,))</f>
        <v/>
      </c>
      <c r="H150" t="str">
        <f ca="1">IF(OFFSET(活動計画書!$F$19,$E150+1,)="","",OFFSET(活動計画書!$F$19,$E150+1,))</f>
        <v/>
      </c>
      <c r="I150">
        <v>297</v>
      </c>
      <c r="J150" t="str">
        <f ca="1">IF(OFFSET(活動計画書!$B$31,$I150,)="","",OFFSET(活動計画書!$B$31,$I150,))</f>
        <v/>
      </c>
      <c r="K150" t="str">
        <f ca="1">IF(OFFSET(活動計画書!$C$31,$I150+1,)="","",OFFSET(活動計画書!$C$31,$I150+1,))</f>
        <v/>
      </c>
      <c r="L150" t="str">
        <f ca="1">IF(OFFSET(活動計画書!$F$31,$I150+1,)="","",OFFSET(活動計画書!$F$31,$I150+1,))</f>
        <v/>
      </c>
      <c r="M150">
        <v>297</v>
      </c>
      <c r="N150" t="str">
        <f ca="1">IF(OFFSET(活動計画書!$E$122,$M150,)="","",OFFSET(活動計画書!$E$122,$M150,))</f>
        <v/>
      </c>
      <c r="O150" t="str">
        <f ca="1">IF(OFFSET(活動計画書!$E$122,$M150+1,)="","",OFFSET(活動計画書!$E$122,$M150+1,))</f>
        <v/>
      </c>
      <c r="P150" t="str">
        <f ca="1">IF(OFFSET(活動計画書!$K$122,$M150,)="","",OFFSET(活動計画書!$K$122,$M150,))</f>
        <v/>
      </c>
      <c r="Q150" t="str">
        <f ca="1">IF(OFFSET(活動計画書!$L$122,$M150,)="","",OFFSET(活動計画書!$L$122,$M150,))</f>
        <v/>
      </c>
      <c r="R150" t="str">
        <f ca="1">IF(OFFSET(活動計画書!$M$122,$M150,)="","",OFFSET(活動計画書!$M$122,$M150,))</f>
        <v/>
      </c>
      <c r="S150" t="str">
        <f ca="1">IF(OFFSET(活動計画書!$N$122,$M150,)="","",OFFSET(活動計画書!$N$122,$M150,))</f>
        <v/>
      </c>
      <c r="T150" t="str">
        <f ca="1">IF(OFFSET(活動計画書!$O$122,$M150,)="","",OFFSET(活動計画書!$O$122,$M150,))</f>
        <v/>
      </c>
      <c r="U150" t="str">
        <f ca="1">IF(OFFSET(活動計画書!$P$122,$M150,)="","",OFFSET(活動計画書!$P$122,$M150,))</f>
        <v/>
      </c>
      <c r="V150" t="str">
        <f ca="1">IF(OFFSET(活動計画書!$Q$122,$M150,)="","",OFFSET(活動計画書!$Q$122,$M150,))</f>
        <v/>
      </c>
      <c r="W150" t="str">
        <f ca="1">IF(OFFSET(活動計画書!$R$122,$M150,)="","",OFFSET(活動計画書!$R$122,$M150,))</f>
        <v/>
      </c>
      <c r="X150" t="str">
        <f ca="1">IF(OFFSET(活動計画書!$S$122,$M150,)="","",OFFSET(活動計画書!$S$122,$M150,))</f>
        <v/>
      </c>
      <c r="Y150" t="str">
        <f ca="1">IF(OFFSET(活動計画書!$T$122,$M150,)="","",OFFSET(活動計画書!$T$122,$M150,))</f>
        <v/>
      </c>
      <c r="Z150" t="str">
        <f ca="1">IF(OFFSET(活動計画書!$U$122,$M150,)="","",OFFSET(活動計画書!$U$122,$M150,))</f>
        <v/>
      </c>
      <c r="AA150" t="str">
        <f ca="1">IF(OFFSET(活動計画書!$V$122,$M150,)="","",OFFSET(活動計画書!$V$122,$M150,))</f>
        <v/>
      </c>
      <c r="AB150">
        <v>297</v>
      </c>
      <c r="AC150" t="str">
        <f ca="1">IF(OFFSET(活動計画書!$B$157,$AB150,)="","",OFFSET(活動計画書!$B$157,$AB150,))</f>
        <v/>
      </c>
      <c r="AD150" t="str">
        <f ca="1">IF(OFFSET(活動計画書!$D$157,$AB150,)="","",OFFSET(活動計画書!$D$157,$AB150,))</f>
        <v/>
      </c>
      <c r="AE150" t="str">
        <f ca="1">IF(OFFSET(活動計画書!$D$157,$AB150+1,)="","",OFFSET(活動計画書!$D$157,$AB150+1,))</f>
        <v/>
      </c>
      <c r="AF150" t="str">
        <f ca="1">IF(OFFSET(活動計画書!$H$157,$AB150,)="","",OFFSET(活動計画書!$H$157,$AB150,))</f>
        <v/>
      </c>
      <c r="AG150" t="str">
        <f ca="1">IF(OFFSET(活動計画書!$N$157,$AB150,)="","",OFFSET(活動計画書!$N$157,$AB150,))</f>
        <v/>
      </c>
      <c r="AH150" t="str">
        <f ca="1">IF(OFFSET(活動計画書!$P$157,$AB150,)="","",OFFSET(活動計画書!$P$157,$AB150,))</f>
        <v/>
      </c>
      <c r="AI150" t="str">
        <f ca="1">IF(OFFSET(活動計画書!$Q$157,$AB150,)="","",OFFSET(活動計画書!$Q$157,$AB150,))</f>
        <v/>
      </c>
      <c r="AJ150" t="str">
        <f ca="1">IF(OFFSET(活動計画書!$R$157,$AB150,)="","",OFFSET(活動計画書!$R$157,$AB150,))</f>
        <v/>
      </c>
      <c r="AK150" t="str">
        <f ca="1">IF(OFFSET(活動計画書!$S$157,$AB150,)="","",OFFSET(活動計画書!$S$157,$AB150,))</f>
        <v/>
      </c>
      <c r="AL150" t="str">
        <f ca="1">IF(OFFSET(活動計画書!$T$157,$AB150,)="","",OFFSET(活動計画書!$T$157,$AB150,))</f>
        <v/>
      </c>
      <c r="AM150" t="str">
        <f ca="1">IF(OFFSET(活動計画書!$U$157,$AB150,)="","",OFFSET(活動計画書!$U$157,$AB150,))</f>
        <v/>
      </c>
    </row>
    <row r="151" spans="1:39" x14ac:dyDescent="0.15">
      <c r="A151">
        <v>299</v>
      </c>
      <c r="B151" t="str">
        <f ca="1">IF(OFFSET(活動計画書!$B$7,$A151,)="","",OFFSET(活動計画書!$B$7,$A151,))</f>
        <v/>
      </c>
      <c r="C151" t="str">
        <f ca="1">IF(OFFSET(活動計画書!$C$7,$A151+1,)="","",OFFSET(活動計画書!$C$7,$A151+1,))</f>
        <v/>
      </c>
      <c r="D151" t="str">
        <f ca="1">IF(OFFSET(活動計画書!$F$7,$A151+1,)="","",OFFSET(活動計画書!$F$7,$A151+1,))</f>
        <v/>
      </c>
      <c r="E151">
        <v>299</v>
      </c>
      <c r="F151" t="str">
        <f ca="1">IF(OFFSET(活動計画書!$B$19,$E151,)="","",OFFSET(活動計画書!$B$19,$E151,))</f>
        <v/>
      </c>
      <c r="G151" t="str">
        <f ca="1">IF(OFFSET(活動計画書!$C$19,$E151+1,)="","",OFFSET(活動計画書!$C$19,$E151+1,))</f>
        <v/>
      </c>
      <c r="H151" t="str">
        <f ca="1">IF(OFFSET(活動計画書!$F$19,$E151+1,)="","",OFFSET(活動計画書!$F$19,$E151+1,))</f>
        <v/>
      </c>
      <c r="I151">
        <v>299</v>
      </c>
      <c r="J151" t="str">
        <f ca="1">IF(OFFSET(活動計画書!$B$31,$I151,)="","",OFFSET(活動計画書!$B$31,$I151,))</f>
        <v/>
      </c>
      <c r="K151" t="str">
        <f ca="1">IF(OFFSET(活動計画書!$C$31,$I151+1,)="","",OFFSET(活動計画書!$C$31,$I151+1,))</f>
        <v/>
      </c>
      <c r="L151" t="str">
        <f ca="1">IF(OFFSET(活動計画書!$F$31,$I151+1,)="","",OFFSET(活動計画書!$F$31,$I151+1,))</f>
        <v/>
      </c>
      <c r="M151">
        <v>299</v>
      </c>
      <c r="N151" t="str">
        <f ca="1">IF(OFFSET(活動計画書!$E$122,$M151,)="","",OFFSET(活動計画書!$E$122,$M151,))</f>
        <v/>
      </c>
      <c r="O151" t="str">
        <f ca="1">IF(OFFSET(活動計画書!$E$122,$M151+1,)="","",OFFSET(活動計画書!$E$122,$M151+1,))</f>
        <v/>
      </c>
      <c r="P151" t="str">
        <f ca="1">IF(OFFSET(活動計画書!$K$122,$M151,)="","",OFFSET(活動計画書!$K$122,$M151,))</f>
        <v/>
      </c>
      <c r="Q151" t="str">
        <f ca="1">IF(OFFSET(活動計画書!$L$122,$M151,)="","",OFFSET(活動計画書!$L$122,$M151,))</f>
        <v/>
      </c>
      <c r="R151" t="str">
        <f ca="1">IF(OFFSET(活動計画書!$M$122,$M151,)="","",OFFSET(活動計画書!$M$122,$M151,))</f>
        <v/>
      </c>
      <c r="S151" t="str">
        <f ca="1">IF(OFFSET(活動計画書!$N$122,$M151,)="","",OFFSET(活動計画書!$N$122,$M151,))</f>
        <v/>
      </c>
      <c r="T151" t="str">
        <f ca="1">IF(OFFSET(活動計画書!$O$122,$M151,)="","",OFFSET(活動計画書!$O$122,$M151,))</f>
        <v/>
      </c>
      <c r="U151" t="str">
        <f ca="1">IF(OFFSET(活動計画書!$P$122,$M151,)="","",OFFSET(活動計画書!$P$122,$M151,))</f>
        <v/>
      </c>
      <c r="V151" t="str">
        <f ca="1">IF(OFFSET(活動計画書!$Q$122,$M151,)="","",OFFSET(活動計画書!$Q$122,$M151,))</f>
        <v/>
      </c>
      <c r="W151" t="str">
        <f ca="1">IF(OFFSET(活動計画書!$R$122,$M151,)="","",OFFSET(活動計画書!$R$122,$M151,))</f>
        <v/>
      </c>
      <c r="X151" t="str">
        <f ca="1">IF(OFFSET(活動計画書!$S$122,$M151,)="","",OFFSET(活動計画書!$S$122,$M151,))</f>
        <v/>
      </c>
      <c r="Y151" t="str">
        <f ca="1">IF(OFFSET(活動計画書!$T$122,$M151,)="","",OFFSET(活動計画書!$T$122,$M151,))</f>
        <v/>
      </c>
      <c r="Z151" t="str">
        <f ca="1">IF(OFFSET(活動計画書!$U$122,$M151,)="","",OFFSET(活動計画書!$U$122,$M151,))</f>
        <v/>
      </c>
      <c r="AA151" t="str">
        <f ca="1">IF(OFFSET(活動計画書!$V$122,$M151,)="","",OFFSET(活動計画書!$V$122,$M151,))</f>
        <v/>
      </c>
      <c r="AB151">
        <v>299</v>
      </c>
      <c r="AC151" t="str">
        <f ca="1">IF(OFFSET(活動計画書!$B$157,$AB151,)="","",OFFSET(活動計画書!$B$157,$AB151,))</f>
        <v/>
      </c>
      <c r="AD151" t="str">
        <f ca="1">IF(OFFSET(活動計画書!$D$157,$AB151,)="","",OFFSET(活動計画書!$D$157,$AB151,))</f>
        <v/>
      </c>
      <c r="AE151" t="str">
        <f ca="1">IF(OFFSET(活動計画書!$D$157,$AB151+1,)="","",OFFSET(活動計画書!$D$157,$AB151+1,))</f>
        <v/>
      </c>
      <c r="AF151" t="str">
        <f ca="1">IF(OFFSET(活動計画書!$H$157,$AB151,)="","",OFFSET(活動計画書!$H$157,$AB151,))</f>
        <v/>
      </c>
      <c r="AG151" t="str">
        <f ca="1">IF(OFFSET(活動計画書!$N$157,$AB151,)="","",OFFSET(活動計画書!$N$157,$AB151,))</f>
        <v/>
      </c>
      <c r="AH151" t="str">
        <f ca="1">IF(OFFSET(活動計画書!$P$157,$AB151,)="","",OFFSET(活動計画書!$P$157,$AB151,))</f>
        <v/>
      </c>
      <c r="AI151" t="str">
        <f ca="1">IF(OFFSET(活動計画書!$Q$157,$AB151,)="","",OFFSET(活動計画書!$Q$157,$AB151,))</f>
        <v/>
      </c>
      <c r="AJ151" t="str">
        <f ca="1">IF(OFFSET(活動計画書!$R$157,$AB151,)="","",OFFSET(活動計画書!$R$157,$AB151,))</f>
        <v/>
      </c>
      <c r="AK151" t="str">
        <f ca="1">IF(OFFSET(活動計画書!$S$157,$AB151,)="","",OFFSET(活動計画書!$S$157,$AB151,))</f>
        <v/>
      </c>
      <c r="AL151" t="str">
        <f ca="1">IF(OFFSET(活動計画書!$T$157,$AB151,)="","",OFFSET(活動計画書!$T$157,$AB151,))</f>
        <v/>
      </c>
      <c r="AM151" t="str">
        <f ca="1">IF(OFFSET(活動計画書!$U$157,$AB151,)="","",OFFSET(活動計画書!$U$157,$AB151,))</f>
        <v/>
      </c>
    </row>
    <row r="152" spans="1:39" x14ac:dyDescent="0.15">
      <c r="A152">
        <v>301</v>
      </c>
      <c r="B152" t="str">
        <f ca="1">IF(OFFSET(活動計画書!$B$7,$A152,)="","",OFFSET(活動計画書!$B$7,$A152,))</f>
        <v/>
      </c>
      <c r="C152" t="str">
        <f ca="1">IF(OFFSET(活動計画書!$C$7,$A152+1,)="","",OFFSET(活動計画書!$C$7,$A152+1,))</f>
        <v/>
      </c>
      <c r="D152" t="str">
        <f ca="1">IF(OFFSET(活動計画書!$F$7,$A152+1,)="","",OFFSET(活動計画書!$F$7,$A152+1,))</f>
        <v/>
      </c>
      <c r="E152">
        <v>301</v>
      </c>
      <c r="F152" t="str">
        <f ca="1">IF(OFFSET(活動計画書!$B$19,$E152,)="","",OFFSET(活動計画書!$B$19,$E152,))</f>
        <v/>
      </c>
      <c r="G152" t="str">
        <f ca="1">IF(OFFSET(活動計画書!$C$19,$E152+1,)="","",OFFSET(活動計画書!$C$19,$E152+1,))</f>
        <v/>
      </c>
      <c r="H152" t="str">
        <f ca="1">IF(OFFSET(活動計画書!$F$19,$E152+1,)="","",OFFSET(活動計画書!$F$19,$E152+1,))</f>
        <v/>
      </c>
      <c r="I152">
        <v>301</v>
      </c>
      <c r="J152" t="str">
        <f ca="1">IF(OFFSET(活動計画書!$B$31,$I152,)="","",OFFSET(活動計画書!$B$31,$I152,))</f>
        <v/>
      </c>
      <c r="K152" t="str">
        <f ca="1">IF(OFFSET(活動計画書!$C$31,$I152+1,)="","",OFFSET(活動計画書!$C$31,$I152+1,))</f>
        <v/>
      </c>
      <c r="L152" t="str">
        <f ca="1">IF(OFFSET(活動計画書!$F$31,$I152+1,)="","",OFFSET(活動計画書!$F$31,$I152+1,))</f>
        <v/>
      </c>
      <c r="M152">
        <v>301</v>
      </c>
      <c r="N152" t="str">
        <f ca="1">IF(OFFSET(活動計画書!$E$122,$M152,)="","",OFFSET(活動計画書!$E$122,$M152,))</f>
        <v/>
      </c>
      <c r="O152" t="str">
        <f ca="1">IF(OFFSET(活動計画書!$E$122,$M152+1,)="","",OFFSET(活動計画書!$E$122,$M152+1,))</f>
        <v/>
      </c>
      <c r="P152" t="str">
        <f ca="1">IF(OFFSET(活動計画書!$K$122,$M152,)="","",OFFSET(活動計画書!$K$122,$M152,))</f>
        <v/>
      </c>
      <c r="Q152" t="str">
        <f ca="1">IF(OFFSET(活動計画書!$L$122,$M152,)="","",OFFSET(活動計画書!$L$122,$M152,))</f>
        <v/>
      </c>
      <c r="R152" t="str">
        <f ca="1">IF(OFFSET(活動計画書!$M$122,$M152,)="","",OFFSET(活動計画書!$M$122,$M152,))</f>
        <v/>
      </c>
      <c r="S152" t="str">
        <f ca="1">IF(OFFSET(活動計画書!$N$122,$M152,)="","",OFFSET(活動計画書!$N$122,$M152,))</f>
        <v/>
      </c>
      <c r="T152" t="str">
        <f ca="1">IF(OFFSET(活動計画書!$O$122,$M152,)="","",OFFSET(活動計画書!$O$122,$M152,))</f>
        <v/>
      </c>
      <c r="U152" t="str">
        <f ca="1">IF(OFFSET(活動計画書!$P$122,$M152,)="","",OFFSET(活動計画書!$P$122,$M152,))</f>
        <v/>
      </c>
      <c r="V152" t="str">
        <f ca="1">IF(OFFSET(活動計画書!$Q$122,$M152,)="","",OFFSET(活動計画書!$Q$122,$M152,))</f>
        <v/>
      </c>
      <c r="W152" t="str">
        <f ca="1">IF(OFFSET(活動計画書!$R$122,$M152,)="","",OFFSET(活動計画書!$R$122,$M152,))</f>
        <v/>
      </c>
      <c r="X152" t="str">
        <f ca="1">IF(OFFSET(活動計画書!$S$122,$M152,)="","",OFFSET(活動計画書!$S$122,$M152,))</f>
        <v/>
      </c>
      <c r="Y152" t="str">
        <f ca="1">IF(OFFSET(活動計画書!$T$122,$M152,)="","",OFFSET(活動計画書!$T$122,$M152,))</f>
        <v/>
      </c>
      <c r="Z152" t="str">
        <f ca="1">IF(OFFSET(活動計画書!$U$122,$M152,)="","",OFFSET(活動計画書!$U$122,$M152,))</f>
        <v/>
      </c>
      <c r="AA152" t="str">
        <f ca="1">IF(OFFSET(活動計画書!$V$122,$M152,)="","",OFFSET(活動計画書!$V$122,$M152,))</f>
        <v/>
      </c>
      <c r="AB152">
        <v>301</v>
      </c>
      <c r="AC152" t="str">
        <f ca="1">IF(OFFSET(活動計画書!$B$157,$AB152,)="","",OFFSET(活動計画書!$B$157,$AB152,))</f>
        <v/>
      </c>
      <c r="AD152" t="str">
        <f ca="1">IF(OFFSET(活動計画書!$D$157,$AB152,)="","",OFFSET(活動計画書!$D$157,$AB152,))</f>
        <v/>
      </c>
      <c r="AE152" t="str">
        <f ca="1">IF(OFFSET(活動計画書!$D$157,$AB152+1,)="","",OFFSET(活動計画書!$D$157,$AB152+1,))</f>
        <v/>
      </c>
      <c r="AF152" t="str">
        <f ca="1">IF(OFFSET(活動計画書!$H$157,$AB152,)="","",OFFSET(活動計画書!$H$157,$AB152,))</f>
        <v/>
      </c>
      <c r="AG152" t="str">
        <f ca="1">IF(OFFSET(活動計画書!$N$157,$AB152,)="","",OFFSET(活動計画書!$N$157,$AB152,))</f>
        <v/>
      </c>
      <c r="AH152" t="str">
        <f ca="1">IF(OFFSET(活動計画書!$P$157,$AB152,)="","",OFFSET(活動計画書!$P$157,$AB152,))</f>
        <v/>
      </c>
      <c r="AI152" t="str">
        <f ca="1">IF(OFFSET(活動計画書!$Q$157,$AB152,)="","",OFFSET(活動計画書!$Q$157,$AB152,))</f>
        <v/>
      </c>
      <c r="AJ152" t="str">
        <f ca="1">IF(OFFSET(活動計画書!$R$157,$AB152,)="","",OFFSET(活動計画書!$R$157,$AB152,))</f>
        <v/>
      </c>
      <c r="AK152" t="str">
        <f ca="1">IF(OFFSET(活動計画書!$S$157,$AB152,)="","",OFFSET(活動計画書!$S$157,$AB152,))</f>
        <v/>
      </c>
      <c r="AL152" t="str">
        <f ca="1">IF(OFFSET(活動計画書!$T$157,$AB152,)="","",OFFSET(活動計画書!$T$157,$AB152,))</f>
        <v/>
      </c>
      <c r="AM152" t="str">
        <f ca="1">IF(OFFSET(活動計画書!$U$157,$AB152,)="","",OFFSET(活動計画書!$U$157,$AB152,))</f>
        <v/>
      </c>
    </row>
    <row r="153" spans="1:39" x14ac:dyDescent="0.15">
      <c r="A153">
        <v>303</v>
      </c>
      <c r="B153" t="str">
        <f ca="1">IF(OFFSET(活動計画書!$B$7,$A153,)="","",OFFSET(活動計画書!$B$7,$A153,))</f>
        <v/>
      </c>
      <c r="C153" t="str">
        <f ca="1">IF(OFFSET(活動計画書!$C$7,$A153+1,)="","",OFFSET(活動計画書!$C$7,$A153+1,))</f>
        <v/>
      </c>
      <c r="D153" t="str">
        <f ca="1">IF(OFFSET(活動計画書!$F$7,$A153+1,)="","",OFFSET(活動計画書!$F$7,$A153+1,))</f>
        <v/>
      </c>
      <c r="E153">
        <v>303</v>
      </c>
      <c r="F153" t="str">
        <f ca="1">IF(OFFSET(活動計画書!$B$19,$E153,)="","",OFFSET(活動計画書!$B$19,$E153,))</f>
        <v/>
      </c>
      <c r="G153" t="str">
        <f ca="1">IF(OFFSET(活動計画書!$C$19,$E153+1,)="","",OFFSET(活動計画書!$C$19,$E153+1,))</f>
        <v/>
      </c>
      <c r="H153" t="str">
        <f ca="1">IF(OFFSET(活動計画書!$F$19,$E153+1,)="","",OFFSET(活動計画書!$F$19,$E153+1,))</f>
        <v/>
      </c>
      <c r="I153">
        <v>303</v>
      </c>
      <c r="J153" t="str">
        <f ca="1">IF(OFFSET(活動計画書!$B$31,$I153,)="","",OFFSET(活動計画書!$B$31,$I153,))</f>
        <v/>
      </c>
      <c r="K153" t="str">
        <f ca="1">IF(OFFSET(活動計画書!$C$31,$I153+1,)="","",OFFSET(活動計画書!$C$31,$I153+1,))</f>
        <v/>
      </c>
      <c r="L153" t="str">
        <f ca="1">IF(OFFSET(活動計画書!$F$31,$I153+1,)="","",OFFSET(活動計画書!$F$31,$I153+1,))</f>
        <v/>
      </c>
      <c r="M153">
        <v>303</v>
      </c>
      <c r="N153" t="str">
        <f ca="1">IF(OFFSET(活動計画書!$E$122,$M153,)="","",OFFSET(活動計画書!$E$122,$M153,))</f>
        <v/>
      </c>
      <c r="O153" t="str">
        <f ca="1">IF(OFFSET(活動計画書!$E$122,$M153+1,)="","",OFFSET(活動計画書!$E$122,$M153+1,))</f>
        <v/>
      </c>
      <c r="P153" t="str">
        <f ca="1">IF(OFFSET(活動計画書!$K$122,$M153,)="","",OFFSET(活動計画書!$K$122,$M153,))</f>
        <v/>
      </c>
      <c r="Q153" t="str">
        <f ca="1">IF(OFFSET(活動計画書!$L$122,$M153,)="","",OFFSET(活動計画書!$L$122,$M153,))</f>
        <v/>
      </c>
      <c r="R153" t="str">
        <f ca="1">IF(OFFSET(活動計画書!$M$122,$M153,)="","",OFFSET(活動計画書!$M$122,$M153,))</f>
        <v/>
      </c>
      <c r="S153" t="str">
        <f ca="1">IF(OFFSET(活動計画書!$N$122,$M153,)="","",OFFSET(活動計画書!$N$122,$M153,))</f>
        <v/>
      </c>
      <c r="T153" t="str">
        <f ca="1">IF(OFFSET(活動計画書!$O$122,$M153,)="","",OFFSET(活動計画書!$O$122,$M153,))</f>
        <v/>
      </c>
      <c r="U153" t="str">
        <f ca="1">IF(OFFSET(活動計画書!$P$122,$M153,)="","",OFFSET(活動計画書!$P$122,$M153,))</f>
        <v/>
      </c>
      <c r="V153" t="str">
        <f ca="1">IF(OFFSET(活動計画書!$Q$122,$M153,)="","",OFFSET(活動計画書!$Q$122,$M153,))</f>
        <v/>
      </c>
      <c r="W153" t="str">
        <f ca="1">IF(OFFSET(活動計画書!$R$122,$M153,)="","",OFFSET(活動計画書!$R$122,$M153,))</f>
        <v/>
      </c>
      <c r="X153" t="str">
        <f ca="1">IF(OFFSET(活動計画書!$S$122,$M153,)="","",OFFSET(活動計画書!$S$122,$M153,))</f>
        <v/>
      </c>
      <c r="Y153" t="str">
        <f ca="1">IF(OFFSET(活動計画書!$T$122,$M153,)="","",OFFSET(活動計画書!$T$122,$M153,))</f>
        <v/>
      </c>
      <c r="Z153" t="str">
        <f ca="1">IF(OFFSET(活動計画書!$U$122,$M153,)="","",OFFSET(活動計画書!$U$122,$M153,))</f>
        <v/>
      </c>
      <c r="AA153" t="str">
        <f ca="1">IF(OFFSET(活動計画書!$V$122,$M153,)="","",OFFSET(活動計画書!$V$122,$M153,))</f>
        <v/>
      </c>
      <c r="AB153">
        <v>303</v>
      </c>
      <c r="AC153" t="str">
        <f ca="1">IF(OFFSET(活動計画書!$B$157,$AB153,)="","",OFFSET(活動計画書!$B$157,$AB153,))</f>
        <v/>
      </c>
      <c r="AD153" t="str">
        <f ca="1">IF(OFFSET(活動計画書!$D$157,$AB153,)="","",OFFSET(活動計画書!$D$157,$AB153,))</f>
        <v/>
      </c>
      <c r="AE153" t="str">
        <f ca="1">IF(OFFSET(活動計画書!$D$157,$AB153+1,)="","",OFFSET(活動計画書!$D$157,$AB153+1,))</f>
        <v/>
      </c>
      <c r="AF153" t="str">
        <f ca="1">IF(OFFSET(活動計画書!$H$157,$AB153,)="","",OFFSET(活動計画書!$H$157,$AB153,))</f>
        <v/>
      </c>
      <c r="AG153" t="str">
        <f ca="1">IF(OFFSET(活動計画書!$N$157,$AB153,)="","",OFFSET(活動計画書!$N$157,$AB153,))</f>
        <v/>
      </c>
      <c r="AH153" t="str">
        <f ca="1">IF(OFFSET(活動計画書!$P$157,$AB153,)="","",OFFSET(活動計画書!$P$157,$AB153,))</f>
        <v/>
      </c>
      <c r="AI153" t="str">
        <f ca="1">IF(OFFSET(活動計画書!$Q$157,$AB153,)="","",OFFSET(活動計画書!$Q$157,$AB153,))</f>
        <v/>
      </c>
      <c r="AJ153" t="str">
        <f ca="1">IF(OFFSET(活動計画書!$R$157,$AB153,)="","",OFFSET(活動計画書!$R$157,$AB153,))</f>
        <v/>
      </c>
      <c r="AK153" t="str">
        <f ca="1">IF(OFFSET(活動計画書!$S$157,$AB153,)="","",OFFSET(活動計画書!$S$157,$AB153,))</f>
        <v/>
      </c>
      <c r="AL153" t="str">
        <f ca="1">IF(OFFSET(活動計画書!$T$157,$AB153,)="","",OFFSET(活動計画書!$T$157,$AB153,))</f>
        <v/>
      </c>
      <c r="AM153" t="str">
        <f ca="1">IF(OFFSET(活動計画書!$U$157,$AB153,)="","",OFFSET(活動計画書!$U$157,$AB153,))</f>
        <v/>
      </c>
    </row>
    <row r="154" spans="1:39" x14ac:dyDescent="0.15">
      <c r="A154">
        <v>305</v>
      </c>
      <c r="B154" t="str">
        <f ca="1">IF(OFFSET(活動計画書!$B$7,$A154,)="","",OFFSET(活動計画書!$B$7,$A154,))</f>
        <v/>
      </c>
      <c r="C154" t="str">
        <f ca="1">IF(OFFSET(活動計画書!$C$7,$A154+1,)="","",OFFSET(活動計画書!$C$7,$A154+1,))</f>
        <v/>
      </c>
      <c r="D154" t="str">
        <f ca="1">IF(OFFSET(活動計画書!$F$7,$A154+1,)="","",OFFSET(活動計画書!$F$7,$A154+1,))</f>
        <v/>
      </c>
      <c r="E154">
        <v>305</v>
      </c>
      <c r="F154" t="str">
        <f ca="1">IF(OFFSET(活動計画書!$B$19,$E154,)="","",OFFSET(活動計画書!$B$19,$E154,))</f>
        <v/>
      </c>
      <c r="G154" t="str">
        <f ca="1">IF(OFFSET(活動計画書!$C$19,$E154+1,)="","",OFFSET(活動計画書!$C$19,$E154+1,))</f>
        <v/>
      </c>
      <c r="H154" t="str">
        <f ca="1">IF(OFFSET(活動計画書!$F$19,$E154+1,)="","",OFFSET(活動計画書!$F$19,$E154+1,))</f>
        <v/>
      </c>
      <c r="I154">
        <v>305</v>
      </c>
      <c r="J154" t="str">
        <f ca="1">IF(OFFSET(活動計画書!$B$31,$I154,)="","",OFFSET(活動計画書!$B$31,$I154,))</f>
        <v/>
      </c>
      <c r="K154" t="str">
        <f ca="1">IF(OFFSET(活動計画書!$C$31,$I154+1,)="","",OFFSET(活動計画書!$C$31,$I154+1,))</f>
        <v/>
      </c>
      <c r="L154" t="str">
        <f ca="1">IF(OFFSET(活動計画書!$F$31,$I154+1,)="","",OFFSET(活動計画書!$F$31,$I154+1,))</f>
        <v/>
      </c>
      <c r="M154">
        <v>305</v>
      </c>
      <c r="N154" t="str">
        <f ca="1">IF(OFFSET(活動計画書!$E$122,$M154,)="","",OFFSET(活動計画書!$E$122,$M154,))</f>
        <v/>
      </c>
      <c r="O154" t="str">
        <f ca="1">IF(OFFSET(活動計画書!$E$122,$M154+1,)="","",OFFSET(活動計画書!$E$122,$M154+1,))</f>
        <v/>
      </c>
      <c r="P154" t="str">
        <f ca="1">IF(OFFSET(活動計画書!$K$122,$M154,)="","",OFFSET(活動計画書!$K$122,$M154,))</f>
        <v/>
      </c>
      <c r="Q154" t="str">
        <f ca="1">IF(OFFSET(活動計画書!$L$122,$M154,)="","",OFFSET(活動計画書!$L$122,$M154,))</f>
        <v/>
      </c>
      <c r="R154" t="str">
        <f ca="1">IF(OFFSET(活動計画書!$M$122,$M154,)="","",OFFSET(活動計画書!$M$122,$M154,))</f>
        <v/>
      </c>
      <c r="S154" t="str">
        <f ca="1">IF(OFFSET(活動計画書!$N$122,$M154,)="","",OFFSET(活動計画書!$N$122,$M154,))</f>
        <v/>
      </c>
      <c r="T154" t="str">
        <f ca="1">IF(OFFSET(活動計画書!$O$122,$M154,)="","",OFFSET(活動計画書!$O$122,$M154,))</f>
        <v/>
      </c>
      <c r="U154" t="str">
        <f ca="1">IF(OFFSET(活動計画書!$P$122,$M154,)="","",OFFSET(活動計画書!$P$122,$M154,))</f>
        <v/>
      </c>
      <c r="V154" t="str">
        <f ca="1">IF(OFFSET(活動計画書!$Q$122,$M154,)="","",OFFSET(活動計画書!$Q$122,$M154,))</f>
        <v/>
      </c>
      <c r="W154" t="str">
        <f ca="1">IF(OFFSET(活動計画書!$R$122,$M154,)="","",OFFSET(活動計画書!$R$122,$M154,))</f>
        <v/>
      </c>
      <c r="X154" t="str">
        <f ca="1">IF(OFFSET(活動計画書!$S$122,$M154,)="","",OFFSET(活動計画書!$S$122,$M154,))</f>
        <v/>
      </c>
      <c r="Y154" t="str">
        <f ca="1">IF(OFFSET(活動計画書!$T$122,$M154,)="","",OFFSET(活動計画書!$T$122,$M154,))</f>
        <v/>
      </c>
      <c r="Z154" t="str">
        <f ca="1">IF(OFFSET(活動計画書!$U$122,$M154,)="","",OFFSET(活動計画書!$U$122,$M154,))</f>
        <v/>
      </c>
      <c r="AA154" t="str">
        <f ca="1">IF(OFFSET(活動計画書!$V$122,$M154,)="","",OFFSET(活動計画書!$V$122,$M154,))</f>
        <v/>
      </c>
      <c r="AB154">
        <v>305</v>
      </c>
      <c r="AC154" t="str">
        <f ca="1">IF(OFFSET(活動計画書!$B$157,$AB154,)="","",OFFSET(活動計画書!$B$157,$AB154,))</f>
        <v/>
      </c>
      <c r="AD154" t="str">
        <f ca="1">IF(OFFSET(活動計画書!$D$157,$AB154,)="","",OFFSET(活動計画書!$D$157,$AB154,))</f>
        <v/>
      </c>
      <c r="AE154" t="str">
        <f ca="1">IF(OFFSET(活動計画書!$D$157,$AB154+1,)="","",OFFSET(活動計画書!$D$157,$AB154+1,))</f>
        <v/>
      </c>
      <c r="AF154" t="str">
        <f ca="1">IF(OFFSET(活動計画書!$H$157,$AB154,)="","",OFFSET(活動計画書!$H$157,$AB154,))</f>
        <v/>
      </c>
      <c r="AG154" t="str">
        <f ca="1">IF(OFFSET(活動計画書!$N$157,$AB154,)="","",OFFSET(活動計画書!$N$157,$AB154,))</f>
        <v/>
      </c>
      <c r="AH154" t="str">
        <f ca="1">IF(OFFSET(活動計画書!$P$157,$AB154,)="","",OFFSET(活動計画書!$P$157,$AB154,))</f>
        <v/>
      </c>
      <c r="AI154" t="str">
        <f ca="1">IF(OFFSET(活動計画書!$Q$157,$AB154,)="","",OFFSET(活動計画書!$Q$157,$AB154,))</f>
        <v/>
      </c>
      <c r="AJ154" t="str">
        <f ca="1">IF(OFFSET(活動計画書!$R$157,$AB154,)="","",OFFSET(活動計画書!$R$157,$AB154,))</f>
        <v/>
      </c>
      <c r="AK154" t="str">
        <f ca="1">IF(OFFSET(活動計画書!$S$157,$AB154,)="","",OFFSET(活動計画書!$S$157,$AB154,))</f>
        <v/>
      </c>
      <c r="AL154" t="str">
        <f ca="1">IF(OFFSET(活動計画書!$T$157,$AB154,)="","",OFFSET(活動計画書!$T$157,$AB154,))</f>
        <v/>
      </c>
      <c r="AM154" t="str">
        <f ca="1">IF(OFFSET(活動計画書!$U$157,$AB154,)="","",OFFSET(活動計画書!$U$157,$AB154,))</f>
        <v/>
      </c>
    </row>
    <row r="155" spans="1:39" x14ac:dyDescent="0.15">
      <c r="A155">
        <v>307</v>
      </c>
      <c r="B155" t="str">
        <f ca="1">IF(OFFSET(活動計画書!$B$7,$A155,)="","",OFFSET(活動計画書!$B$7,$A155,))</f>
        <v/>
      </c>
      <c r="C155" t="str">
        <f ca="1">IF(OFFSET(活動計画書!$C$7,$A155+1,)="","",OFFSET(活動計画書!$C$7,$A155+1,))</f>
        <v/>
      </c>
      <c r="D155" t="str">
        <f ca="1">IF(OFFSET(活動計画書!$F$7,$A155+1,)="","",OFFSET(活動計画書!$F$7,$A155+1,))</f>
        <v/>
      </c>
      <c r="E155">
        <v>307</v>
      </c>
      <c r="F155" t="str">
        <f ca="1">IF(OFFSET(活動計画書!$B$19,$E155,)="","",OFFSET(活動計画書!$B$19,$E155,))</f>
        <v/>
      </c>
      <c r="G155" t="str">
        <f ca="1">IF(OFFSET(活動計画書!$C$19,$E155+1,)="","",OFFSET(活動計画書!$C$19,$E155+1,))</f>
        <v/>
      </c>
      <c r="H155" t="str">
        <f ca="1">IF(OFFSET(活動計画書!$F$19,$E155+1,)="","",OFFSET(活動計画書!$F$19,$E155+1,))</f>
        <v/>
      </c>
      <c r="I155">
        <v>307</v>
      </c>
      <c r="J155" t="str">
        <f ca="1">IF(OFFSET(活動計画書!$B$31,$I155,)="","",OFFSET(活動計画書!$B$31,$I155,))</f>
        <v/>
      </c>
      <c r="K155" t="str">
        <f ca="1">IF(OFFSET(活動計画書!$C$31,$I155+1,)="","",OFFSET(活動計画書!$C$31,$I155+1,))</f>
        <v/>
      </c>
      <c r="L155" t="str">
        <f ca="1">IF(OFFSET(活動計画書!$F$31,$I155+1,)="","",OFFSET(活動計画書!$F$31,$I155+1,))</f>
        <v/>
      </c>
      <c r="M155">
        <v>307</v>
      </c>
      <c r="N155" t="str">
        <f ca="1">IF(OFFSET(活動計画書!$E$122,$M155,)="","",OFFSET(活動計画書!$E$122,$M155,))</f>
        <v/>
      </c>
      <c r="O155" t="str">
        <f ca="1">IF(OFFSET(活動計画書!$E$122,$M155+1,)="","",OFFSET(活動計画書!$E$122,$M155+1,))</f>
        <v/>
      </c>
      <c r="P155" t="str">
        <f ca="1">IF(OFFSET(活動計画書!$K$122,$M155,)="","",OFFSET(活動計画書!$K$122,$M155,))</f>
        <v/>
      </c>
      <c r="Q155" t="str">
        <f ca="1">IF(OFFSET(活動計画書!$L$122,$M155,)="","",OFFSET(活動計画書!$L$122,$M155,))</f>
        <v/>
      </c>
      <c r="R155" t="str">
        <f ca="1">IF(OFFSET(活動計画書!$M$122,$M155,)="","",OFFSET(活動計画書!$M$122,$M155,))</f>
        <v/>
      </c>
      <c r="S155" t="str">
        <f ca="1">IF(OFFSET(活動計画書!$N$122,$M155,)="","",OFFSET(活動計画書!$N$122,$M155,))</f>
        <v/>
      </c>
      <c r="T155" t="str">
        <f ca="1">IF(OFFSET(活動計画書!$O$122,$M155,)="","",OFFSET(活動計画書!$O$122,$M155,))</f>
        <v/>
      </c>
      <c r="U155" t="str">
        <f ca="1">IF(OFFSET(活動計画書!$P$122,$M155,)="","",OFFSET(活動計画書!$P$122,$M155,))</f>
        <v/>
      </c>
      <c r="V155" t="str">
        <f ca="1">IF(OFFSET(活動計画書!$Q$122,$M155,)="","",OFFSET(活動計画書!$Q$122,$M155,))</f>
        <v/>
      </c>
      <c r="W155" t="str">
        <f ca="1">IF(OFFSET(活動計画書!$R$122,$M155,)="","",OFFSET(活動計画書!$R$122,$M155,))</f>
        <v/>
      </c>
      <c r="X155" t="str">
        <f ca="1">IF(OFFSET(活動計画書!$S$122,$M155,)="","",OFFSET(活動計画書!$S$122,$M155,))</f>
        <v/>
      </c>
      <c r="Y155" t="str">
        <f ca="1">IF(OFFSET(活動計画書!$T$122,$M155,)="","",OFFSET(活動計画書!$T$122,$M155,))</f>
        <v/>
      </c>
      <c r="Z155" t="str">
        <f ca="1">IF(OFFSET(活動計画書!$U$122,$M155,)="","",OFFSET(活動計画書!$U$122,$M155,))</f>
        <v/>
      </c>
      <c r="AA155" t="str">
        <f ca="1">IF(OFFSET(活動計画書!$V$122,$M155,)="","",OFFSET(活動計画書!$V$122,$M155,))</f>
        <v/>
      </c>
      <c r="AB155">
        <v>307</v>
      </c>
      <c r="AC155" t="str">
        <f ca="1">IF(OFFSET(活動計画書!$B$157,$AB155,)="","",OFFSET(活動計画書!$B$157,$AB155,))</f>
        <v/>
      </c>
      <c r="AD155" t="str">
        <f ca="1">IF(OFFSET(活動計画書!$D$157,$AB155,)="","",OFFSET(活動計画書!$D$157,$AB155,))</f>
        <v/>
      </c>
      <c r="AE155" t="str">
        <f ca="1">IF(OFFSET(活動計画書!$D$157,$AB155+1,)="","",OFFSET(活動計画書!$D$157,$AB155+1,))</f>
        <v/>
      </c>
      <c r="AF155" t="str">
        <f ca="1">IF(OFFSET(活動計画書!$H$157,$AB155,)="","",OFFSET(活動計画書!$H$157,$AB155,))</f>
        <v/>
      </c>
      <c r="AG155" t="str">
        <f ca="1">IF(OFFSET(活動計画書!$N$157,$AB155,)="","",OFFSET(活動計画書!$N$157,$AB155,))</f>
        <v/>
      </c>
      <c r="AH155" t="str">
        <f ca="1">IF(OFFSET(活動計画書!$P$157,$AB155,)="","",OFFSET(活動計画書!$P$157,$AB155,))</f>
        <v/>
      </c>
      <c r="AI155" t="str">
        <f ca="1">IF(OFFSET(活動計画書!$Q$157,$AB155,)="","",OFFSET(活動計画書!$Q$157,$AB155,))</f>
        <v/>
      </c>
      <c r="AJ155" t="str">
        <f ca="1">IF(OFFSET(活動計画書!$R$157,$AB155,)="","",OFFSET(活動計画書!$R$157,$AB155,))</f>
        <v/>
      </c>
      <c r="AK155" t="str">
        <f ca="1">IF(OFFSET(活動計画書!$S$157,$AB155,)="","",OFFSET(活動計画書!$S$157,$AB155,))</f>
        <v/>
      </c>
      <c r="AL155" t="str">
        <f ca="1">IF(OFFSET(活動計画書!$T$157,$AB155,)="","",OFFSET(活動計画書!$T$157,$AB155,))</f>
        <v/>
      </c>
      <c r="AM155" t="str">
        <f ca="1">IF(OFFSET(活動計画書!$U$157,$AB155,)="","",OFFSET(活動計画書!$U$157,$AB155,))</f>
        <v/>
      </c>
    </row>
    <row r="156" spans="1:39" x14ac:dyDescent="0.15">
      <c r="A156">
        <v>309</v>
      </c>
      <c r="B156" t="str">
        <f ca="1">IF(OFFSET(活動計画書!$B$7,$A156,)="","",OFFSET(活動計画書!$B$7,$A156,))</f>
        <v/>
      </c>
      <c r="C156" t="str">
        <f ca="1">IF(OFFSET(活動計画書!$C$7,$A156+1,)="","",OFFSET(活動計画書!$C$7,$A156+1,))</f>
        <v/>
      </c>
      <c r="D156" t="str">
        <f ca="1">IF(OFFSET(活動計画書!$F$7,$A156+1,)="","",OFFSET(活動計画書!$F$7,$A156+1,))</f>
        <v/>
      </c>
      <c r="E156">
        <v>309</v>
      </c>
      <c r="F156" t="str">
        <f ca="1">IF(OFFSET(活動計画書!$B$19,$E156,)="","",OFFSET(活動計画書!$B$19,$E156,))</f>
        <v/>
      </c>
      <c r="G156" t="str">
        <f ca="1">IF(OFFSET(活動計画書!$C$19,$E156+1,)="","",OFFSET(活動計画書!$C$19,$E156+1,))</f>
        <v/>
      </c>
      <c r="H156" t="str">
        <f ca="1">IF(OFFSET(活動計画書!$F$19,$E156+1,)="","",OFFSET(活動計画書!$F$19,$E156+1,))</f>
        <v/>
      </c>
      <c r="I156">
        <v>309</v>
      </c>
      <c r="J156" t="str">
        <f ca="1">IF(OFFSET(活動計画書!$B$31,$I156,)="","",OFFSET(活動計画書!$B$31,$I156,))</f>
        <v/>
      </c>
      <c r="K156" t="str">
        <f ca="1">IF(OFFSET(活動計画書!$C$31,$I156+1,)="","",OFFSET(活動計画書!$C$31,$I156+1,))</f>
        <v/>
      </c>
      <c r="L156" t="str">
        <f ca="1">IF(OFFSET(活動計画書!$F$31,$I156+1,)="","",OFFSET(活動計画書!$F$31,$I156+1,))</f>
        <v/>
      </c>
      <c r="M156">
        <v>309</v>
      </c>
      <c r="N156" t="str">
        <f ca="1">IF(OFFSET(活動計画書!$E$122,$M156,)="","",OFFSET(活動計画書!$E$122,$M156,))</f>
        <v/>
      </c>
      <c r="O156" t="str">
        <f ca="1">IF(OFFSET(活動計画書!$E$122,$M156+1,)="","",OFFSET(活動計画書!$E$122,$M156+1,))</f>
        <v/>
      </c>
      <c r="P156" t="str">
        <f ca="1">IF(OFFSET(活動計画書!$K$122,$M156,)="","",OFFSET(活動計画書!$K$122,$M156,))</f>
        <v/>
      </c>
      <c r="Q156" t="str">
        <f ca="1">IF(OFFSET(活動計画書!$L$122,$M156,)="","",OFFSET(活動計画書!$L$122,$M156,))</f>
        <v/>
      </c>
      <c r="R156" t="str">
        <f ca="1">IF(OFFSET(活動計画書!$M$122,$M156,)="","",OFFSET(活動計画書!$M$122,$M156,))</f>
        <v/>
      </c>
      <c r="S156" t="str">
        <f ca="1">IF(OFFSET(活動計画書!$N$122,$M156,)="","",OFFSET(活動計画書!$N$122,$M156,))</f>
        <v/>
      </c>
      <c r="T156" t="str">
        <f ca="1">IF(OFFSET(活動計画書!$O$122,$M156,)="","",OFFSET(活動計画書!$O$122,$M156,))</f>
        <v/>
      </c>
      <c r="U156" t="str">
        <f ca="1">IF(OFFSET(活動計画書!$P$122,$M156,)="","",OFFSET(活動計画書!$P$122,$M156,))</f>
        <v/>
      </c>
      <c r="V156" t="str">
        <f ca="1">IF(OFFSET(活動計画書!$Q$122,$M156,)="","",OFFSET(活動計画書!$Q$122,$M156,))</f>
        <v/>
      </c>
      <c r="W156" t="str">
        <f ca="1">IF(OFFSET(活動計画書!$R$122,$M156,)="","",OFFSET(活動計画書!$R$122,$M156,))</f>
        <v/>
      </c>
      <c r="X156" t="str">
        <f ca="1">IF(OFFSET(活動計画書!$S$122,$M156,)="","",OFFSET(活動計画書!$S$122,$M156,))</f>
        <v/>
      </c>
      <c r="Y156" t="str">
        <f ca="1">IF(OFFSET(活動計画書!$T$122,$M156,)="","",OFFSET(活動計画書!$T$122,$M156,))</f>
        <v/>
      </c>
      <c r="Z156" t="str">
        <f ca="1">IF(OFFSET(活動計画書!$U$122,$M156,)="","",OFFSET(活動計画書!$U$122,$M156,))</f>
        <v/>
      </c>
      <c r="AA156" t="str">
        <f ca="1">IF(OFFSET(活動計画書!$V$122,$M156,)="","",OFFSET(活動計画書!$V$122,$M156,))</f>
        <v/>
      </c>
      <c r="AB156">
        <v>309</v>
      </c>
      <c r="AC156" t="str">
        <f ca="1">IF(OFFSET(活動計画書!$B$157,$AB156,)="","",OFFSET(活動計画書!$B$157,$AB156,))</f>
        <v/>
      </c>
      <c r="AD156" t="str">
        <f ca="1">IF(OFFSET(活動計画書!$D$157,$AB156,)="","",OFFSET(活動計画書!$D$157,$AB156,))</f>
        <v/>
      </c>
      <c r="AE156" t="str">
        <f ca="1">IF(OFFSET(活動計画書!$D$157,$AB156+1,)="","",OFFSET(活動計画書!$D$157,$AB156+1,))</f>
        <v/>
      </c>
      <c r="AF156" t="str">
        <f ca="1">IF(OFFSET(活動計画書!$H$157,$AB156,)="","",OFFSET(活動計画書!$H$157,$AB156,))</f>
        <v/>
      </c>
      <c r="AG156" t="str">
        <f ca="1">IF(OFFSET(活動計画書!$N$157,$AB156,)="","",OFFSET(活動計画書!$N$157,$AB156,))</f>
        <v/>
      </c>
      <c r="AH156" t="str">
        <f ca="1">IF(OFFSET(活動計画書!$P$157,$AB156,)="","",OFFSET(活動計画書!$P$157,$AB156,))</f>
        <v/>
      </c>
      <c r="AI156" t="str">
        <f ca="1">IF(OFFSET(活動計画書!$Q$157,$AB156,)="","",OFFSET(活動計画書!$Q$157,$AB156,))</f>
        <v/>
      </c>
      <c r="AJ156" t="str">
        <f ca="1">IF(OFFSET(活動計画書!$R$157,$AB156,)="","",OFFSET(活動計画書!$R$157,$AB156,))</f>
        <v/>
      </c>
      <c r="AK156" t="str">
        <f ca="1">IF(OFFSET(活動計画書!$S$157,$AB156,)="","",OFFSET(活動計画書!$S$157,$AB156,))</f>
        <v/>
      </c>
      <c r="AL156" t="str">
        <f ca="1">IF(OFFSET(活動計画書!$T$157,$AB156,)="","",OFFSET(活動計画書!$T$157,$AB156,))</f>
        <v/>
      </c>
      <c r="AM156" t="str">
        <f ca="1">IF(OFFSET(活動計画書!$U$157,$AB156,)="","",OFFSET(活動計画書!$U$157,$AB156,))</f>
        <v/>
      </c>
    </row>
    <row r="157" spans="1:39" x14ac:dyDescent="0.15">
      <c r="A157">
        <v>311</v>
      </c>
      <c r="B157" t="str">
        <f ca="1">IF(OFFSET(活動計画書!$B$7,$A157,)="","",OFFSET(活動計画書!$B$7,$A157,))</f>
        <v/>
      </c>
      <c r="C157" t="str">
        <f ca="1">IF(OFFSET(活動計画書!$C$7,$A157+1,)="","",OFFSET(活動計画書!$C$7,$A157+1,))</f>
        <v/>
      </c>
      <c r="D157" t="str">
        <f ca="1">IF(OFFSET(活動計画書!$F$7,$A157+1,)="","",OFFSET(活動計画書!$F$7,$A157+1,))</f>
        <v/>
      </c>
      <c r="E157">
        <v>311</v>
      </c>
      <c r="F157" t="str">
        <f ca="1">IF(OFFSET(活動計画書!$B$19,$E157,)="","",OFFSET(活動計画書!$B$19,$E157,))</f>
        <v/>
      </c>
      <c r="G157" t="str">
        <f ca="1">IF(OFFSET(活動計画書!$C$19,$E157+1,)="","",OFFSET(活動計画書!$C$19,$E157+1,))</f>
        <v/>
      </c>
      <c r="H157" t="str">
        <f ca="1">IF(OFFSET(活動計画書!$F$19,$E157+1,)="","",OFFSET(活動計画書!$F$19,$E157+1,))</f>
        <v/>
      </c>
      <c r="I157">
        <v>311</v>
      </c>
      <c r="J157" t="str">
        <f ca="1">IF(OFFSET(活動計画書!$B$31,$I157,)="","",OFFSET(活動計画書!$B$31,$I157,))</f>
        <v/>
      </c>
      <c r="K157" t="str">
        <f ca="1">IF(OFFSET(活動計画書!$C$31,$I157+1,)="","",OFFSET(活動計画書!$C$31,$I157+1,))</f>
        <v/>
      </c>
      <c r="L157" t="str">
        <f ca="1">IF(OFFSET(活動計画書!$F$31,$I157+1,)="","",OFFSET(活動計画書!$F$31,$I157+1,))</f>
        <v/>
      </c>
      <c r="M157">
        <v>311</v>
      </c>
      <c r="N157" t="str">
        <f ca="1">IF(OFFSET(活動計画書!$E$122,$M157,)="","",OFFSET(活動計画書!$E$122,$M157,))</f>
        <v/>
      </c>
      <c r="O157" t="str">
        <f ca="1">IF(OFFSET(活動計画書!$E$122,$M157+1,)="","",OFFSET(活動計画書!$E$122,$M157+1,))</f>
        <v/>
      </c>
      <c r="P157" t="str">
        <f ca="1">IF(OFFSET(活動計画書!$K$122,$M157,)="","",OFFSET(活動計画書!$K$122,$M157,))</f>
        <v/>
      </c>
      <c r="Q157" t="str">
        <f ca="1">IF(OFFSET(活動計画書!$L$122,$M157,)="","",OFFSET(活動計画書!$L$122,$M157,))</f>
        <v/>
      </c>
      <c r="R157" t="str">
        <f ca="1">IF(OFFSET(活動計画書!$M$122,$M157,)="","",OFFSET(活動計画書!$M$122,$M157,))</f>
        <v/>
      </c>
      <c r="S157" t="str">
        <f ca="1">IF(OFFSET(活動計画書!$N$122,$M157,)="","",OFFSET(活動計画書!$N$122,$M157,))</f>
        <v/>
      </c>
      <c r="T157" t="str">
        <f ca="1">IF(OFFSET(活動計画書!$O$122,$M157,)="","",OFFSET(活動計画書!$O$122,$M157,))</f>
        <v/>
      </c>
      <c r="U157" t="str">
        <f ca="1">IF(OFFSET(活動計画書!$P$122,$M157,)="","",OFFSET(活動計画書!$P$122,$M157,))</f>
        <v/>
      </c>
      <c r="V157" t="str">
        <f ca="1">IF(OFFSET(活動計画書!$Q$122,$M157,)="","",OFFSET(活動計画書!$Q$122,$M157,))</f>
        <v/>
      </c>
      <c r="W157" t="str">
        <f ca="1">IF(OFFSET(活動計画書!$R$122,$M157,)="","",OFFSET(活動計画書!$R$122,$M157,))</f>
        <v/>
      </c>
      <c r="X157" t="str">
        <f ca="1">IF(OFFSET(活動計画書!$S$122,$M157,)="","",OFFSET(活動計画書!$S$122,$M157,))</f>
        <v/>
      </c>
      <c r="Y157" t="str">
        <f ca="1">IF(OFFSET(活動計画書!$T$122,$M157,)="","",OFFSET(活動計画書!$T$122,$M157,))</f>
        <v/>
      </c>
      <c r="Z157" t="str">
        <f ca="1">IF(OFFSET(活動計画書!$U$122,$M157,)="","",OFFSET(活動計画書!$U$122,$M157,))</f>
        <v/>
      </c>
      <c r="AA157" t="str">
        <f ca="1">IF(OFFSET(活動計画書!$V$122,$M157,)="","",OFFSET(活動計画書!$V$122,$M157,))</f>
        <v/>
      </c>
      <c r="AB157">
        <v>311</v>
      </c>
      <c r="AC157" t="str">
        <f ca="1">IF(OFFSET(活動計画書!$B$157,$AB157,)="","",OFFSET(活動計画書!$B$157,$AB157,))</f>
        <v/>
      </c>
      <c r="AD157" t="str">
        <f ca="1">IF(OFFSET(活動計画書!$D$157,$AB157,)="","",OFFSET(活動計画書!$D$157,$AB157,))</f>
        <v/>
      </c>
      <c r="AE157" t="str">
        <f ca="1">IF(OFFSET(活動計画書!$D$157,$AB157+1,)="","",OFFSET(活動計画書!$D$157,$AB157+1,))</f>
        <v/>
      </c>
      <c r="AF157" t="str">
        <f ca="1">IF(OFFSET(活動計画書!$H$157,$AB157,)="","",OFFSET(活動計画書!$H$157,$AB157,))</f>
        <v/>
      </c>
      <c r="AG157" t="str">
        <f ca="1">IF(OFFSET(活動計画書!$N$157,$AB157,)="","",OFFSET(活動計画書!$N$157,$AB157,))</f>
        <v/>
      </c>
      <c r="AH157" t="str">
        <f ca="1">IF(OFFSET(活動計画書!$P$157,$AB157,)="","",OFFSET(活動計画書!$P$157,$AB157,))</f>
        <v/>
      </c>
      <c r="AI157" t="str">
        <f ca="1">IF(OFFSET(活動計画書!$Q$157,$AB157,)="","",OFFSET(活動計画書!$Q$157,$AB157,))</f>
        <v/>
      </c>
      <c r="AJ157" t="str">
        <f ca="1">IF(OFFSET(活動計画書!$R$157,$AB157,)="","",OFFSET(活動計画書!$R$157,$AB157,))</f>
        <v/>
      </c>
      <c r="AK157" t="str">
        <f ca="1">IF(OFFSET(活動計画書!$S$157,$AB157,)="","",OFFSET(活動計画書!$S$157,$AB157,))</f>
        <v/>
      </c>
      <c r="AL157" t="str">
        <f ca="1">IF(OFFSET(活動計画書!$T$157,$AB157,)="","",OFFSET(活動計画書!$T$157,$AB157,))</f>
        <v/>
      </c>
      <c r="AM157" t="str">
        <f ca="1">IF(OFFSET(活動計画書!$U$157,$AB157,)="","",OFFSET(活動計画書!$U$157,$AB157,))</f>
        <v/>
      </c>
    </row>
    <row r="158" spans="1:39" x14ac:dyDescent="0.15">
      <c r="A158">
        <v>313</v>
      </c>
      <c r="B158" t="str">
        <f ca="1">IF(OFFSET(活動計画書!$B$7,$A158,)="","",OFFSET(活動計画書!$B$7,$A158,))</f>
        <v/>
      </c>
      <c r="C158" t="str">
        <f ca="1">IF(OFFSET(活動計画書!$C$7,$A158+1,)="","",OFFSET(活動計画書!$C$7,$A158+1,))</f>
        <v/>
      </c>
      <c r="D158" t="str">
        <f ca="1">IF(OFFSET(活動計画書!$F$7,$A158+1,)="","",OFFSET(活動計画書!$F$7,$A158+1,))</f>
        <v/>
      </c>
      <c r="E158">
        <v>313</v>
      </c>
      <c r="F158" t="str">
        <f ca="1">IF(OFFSET(活動計画書!$B$19,$E158,)="","",OFFSET(活動計画書!$B$19,$E158,))</f>
        <v/>
      </c>
      <c r="G158" t="str">
        <f ca="1">IF(OFFSET(活動計画書!$C$19,$E158+1,)="","",OFFSET(活動計画書!$C$19,$E158+1,))</f>
        <v/>
      </c>
      <c r="H158" t="str">
        <f ca="1">IF(OFFSET(活動計画書!$F$19,$E158+1,)="","",OFFSET(活動計画書!$F$19,$E158+1,))</f>
        <v/>
      </c>
      <c r="I158">
        <v>313</v>
      </c>
      <c r="J158" t="str">
        <f ca="1">IF(OFFSET(活動計画書!$B$31,$I158,)="","",OFFSET(活動計画書!$B$31,$I158,))</f>
        <v/>
      </c>
      <c r="K158" t="str">
        <f ca="1">IF(OFFSET(活動計画書!$C$31,$I158+1,)="","",OFFSET(活動計画書!$C$31,$I158+1,))</f>
        <v/>
      </c>
      <c r="L158" t="str">
        <f ca="1">IF(OFFSET(活動計画書!$F$31,$I158+1,)="","",OFFSET(活動計画書!$F$31,$I158+1,))</f>
        <v/>
      </c>
      <c r="M158">
        <v>313</v>
      </c>
      <c r="N158" t="str">
        <f ca="1">IF(OFFSET(活動計画書!$E$122,$M158,)="","",OFFSET(活動計画書!$E$122,$M158,))</f>
        <v/>
      </c>
      <c r="O158" t="str">
        <f ca="1">IF(OFFSET(活動計画書!$E$122,$M158+1,)="","",OFFSET(活動計画書!$E$122,$M158+1,))</f>
        <v/>
      </c>
      <c r="P158" t="str">
        <f ca="1">IF(OFFSET(活動計画書!$K$122,$M158,)="","",OFFSET(活動計画書!$K$122,$M158,))</f>
        <v/>
      </c>
      <c r="Q158" t="str">
        <f ca="1">IF(OFFSET(活動計画書!$L$122,$M158,)="","",OFFSET(活動計画書!$L$122,$M158,))</f>
        <v/>
      </c>
      <c r="R158" t="str">
        <f ca="1">IF(OFFSET(活動計画書!$M$122,$M158,)="","",OFFSET(活動計画書!$M$122,$M158,))</f>
        <v/>
      </c>
      <c r="S158" t="str">
        <f ca="1">IF(OFFSET(活動計画書!$N$122,$M158,)="","",OFFSET(活動計画書!$N$122,$M158,))</f>
        <v/>
      </c>
      <c r="T158" t="str">
        <f ca="1">IF(OFFSET(活動計画書!$O$122,$M158,)="","",OFFSET(活動計画書!$O$122,$M158,))</f>
        <v/>
      </c>
      <c r="U158" t="str">
        <f ca="1">IF(OFFSET(活動計画書!$P$122,$M158,)="","",OFFSET(活動計画書!$P$122,$M158,))</f>
        <v/>
      </c>
      <c r="V158" t="str">
        <f ca="1">IF(OFFSET(活動計画書!$Q$122,$M158,)="","",OFFSET(活動計画書!$Q$122,$M158,))</f>
        <v/>
      </c>
      <c r="W158" t="str">
        <f ca="1">IF(OFFSET(活動計画書!$R$122,$M158,)="","",OFFSET(活動計画書!$R$122,$M158,))</f>
        <v/>
      </c>
      <c r="X158" t="str">
        <f ca="1">IF(OFFSET(活動計画書!$S$122,$M158,)="","",OFFSET(活動計画書!$S$122,$M158,))</f>
        <v/>
      </c>
      <c r="Y158" t="str">
        <f ca="1">IF(OFFSET(活動計画書!$T$122,$M158,)="","",OFFSET(活動計画書!$T$122,$M158,))</f>
        <v/>
      </c>
      <c r="Z158" t="str">
        <f ca="1">IF(OFFSET(活動計画書!$U$122,$M158,)="","",OFFSET(活動計画書!$U$122,$M158,))</f>
        <v/>
      </c>
      <c r="AA158" t="str">
        <f ca="1">IF(OFFSET(活動計画書!$V$122,$M158,)="","",OFFSET(活動計画書!$V$122,$M158,))</f>
        <v/>
      </c>
      <c r="AB158">
        <v>313</v>
      </c>
      <c r="AC158" t="str">
        <f ca="1">IF(OFFSET(活動計画書!$B$157,$AB158,)="","",OFFSET(活動計画書!$B$157,$AB158,))</f>
        <v/>
      </c>
      <c r="AD158" t="str">
        <f ca="1">IF(OFFSET(活動計画書!$D$157,$AB158,)="","",OFFSET(活動計画書!$D$157,$AB158,))</f>
        <v/>
      </c>
      <c r="AE158" t="str">
        <f ca="1">IF(OFFSET(活動計画書!$D$157,$AB158+1,)="","",OFFSET(活動計画書!$D$157,$AB158+1,))</f>
        <v/>
      </c>
      <c r="AF158" t="str">
        <f ca="1">IF(OFFSET(活動計画書!$H$157,$AB158,)="","",OFFSET(活動計画書!$H$157,$AB158,))</f>
        <v/>
      </c>
      <c r="AG158" t="str">
        <f ca="1">IF(OFFSET(活動計画書!$N$157,$AB158,)="","",OFFSET(活動計画書!$N$157,$AB158,))</f>
        <v/>
      </c>
      <c r="AH158" t="str">
        <f ca="1">IF(OFFSET(活動計画書!$P$157,$AB158,)="","",OFFSET(活動計画書!$P$157,$AB158,))</f>
        <v/>
      </c>
      <c r="AI158" t="str">
        <f ca="1">IF(OFFSET(活動計画書!$Q$157,$AB158,)="","",OFFSET(活動計画書!$Q$157,$AB158,))</f>
        <v/>
      </c>
      <c r="AJ158" t="str">
        <f ca="1">IF(OFFSET(活動計画書!$R$157,$AB158,)="","",OFFSET(活動計画書!$R$157,$AB158,))</f>
        <v/>
      </c>
      <c r="AK158" t="str">
        <f ca="1">IF(OFFSET(活動計画書!$S$157,$AB158,)="","",OFFSET(活動計画書!$S$157,$AB158,))</f>
        <v/>
      </c>
      <c r="AL158" t="str">
        <f ca="1">IF(OFFSET(活動計画書!$T$157,$AB158,)="","",OFFSET(活動計画書!$T$157,$AB158,))</f>
        <v/>
      </c>
      <c r="AM158" t="str">
        <f ca="1">IF(OFFSET(活動計画書!$U$157,$AB158,)="","",OFFSET(活動計画書!$U$157,$AB158,))</f>
        <v/>
      </c>
    </row>
    <row r="159" spans="1:39" x14ac:dyDescent="0.15">
      <c r="A159">
        <v>315</v>
      </c>
      <c r="B159" t="str">
        <f ca="1">IF(OFFSET(活動計画書!$B$7,$A159,)="","",OFFSET(活動計画書!$B$7,$A159,))</f>
        <v/>
      </c>
      <c r="C159" t="str">
        <f ca="1">IF(OFFSET(活動計画書!$C$7,$A159+1,)="","",OFFSET(活動計画書!$C$7,$A159+1,))</f>
        <v/>
      </c>
      <c r="D159" t="str">
        <f ca="1">IF(OFFSET(活動計画書!$F$7,$A159+1,)="","",OFFSET(活動計画書!$F$7,$A159+1,))</f>
        <v/>
      </c>
      <c r="E159">
        <v>315</v>
      </c>
      <c r="F159" t="str">
        <f ca="1">IF(OFFSET(活動計画書!$B$19,$E159,)="","",OFFSET(活動計画書!$B$19,$E159,))</f>
        <v/>
      </c>
      <c r="G159" t="str">
        <f ca="1">IF(OFFSET(活動計画書!$C$19,$E159+1,)="","",OFFSET(活動計画書!$C$19,$E159+1,))</f>
        <v/>
      </c>
      <c r="H159" t="str">
        <f ca="1">IF(OFFSET(活動計画書!$F$19,$E159+1,)="","",OFFSET(活動計画書!$F$19,$E159+1,))</f>
        <v/>
      </c>
      <c r="I159">
        <v>315</v>
      </c>
      <c r="J159" t="str">
        <f ca="1">IF(OFFSET(活動計画書!$B$31,$I159,)="","",OFFSET(活動計画書!$B$31,$I159,))</f>
        <v/>
      </c>
      <c r="K159" t="str">
        <f ca="1">IF(OFFSET(活動計画書!$C$31,$I159+1,)="","",OFFSET(活動計画書!$C$31,$I159+1,))</f>
        <v/>
      </c>
      <c r="L159" t="str">
        <f ca="1">IF(OFFSET(活動計画書!$F$31,$I159+1,)="","",OFFSET(活動計画書!$F$31,$I159+1,))</f>
        <v/>
      </c>
      <c r="M159">
        <v>315</v>
      </c>
      <c r="N159" t="str">
        <f ca="1">IF(OFFSET(活動計画書!$E$122,$M159,)="","",OFFSET(活動計画書!$E$122,$M159,))</f>
        <v/>
      </c>
      <c r="O159" t="str">
        <f ca="1">IF(OFFSET(活動計画書!$E$122,$M159+1,)="","",OFFSET(活動計画書!$E$122,$M159+1,))</f>
        <v/>
      </c>
      <c r="P159" t="str">
        <f ca="1">IF(OFFSET(活動計画書!$K$122,$M159,)="","",OFFSET(活動計画書!$K$122,$M159,))</f>
        <v/>
      </c>
      <c r="Q159" t="str">
        <f ca="1">IF(OFFSET(活動計画書!$L$122,$M159,)="","",OFFSET(活動計画書!$L$122,$M159,))</f>
        <v/>
      </c>
      <c r="R159" t="str">
        <f ca="1">IF(OFFSET(活動計画書!$M$122,$M159,)="","",OFFSET(活動計画書!$M$122,$M159,))</f>
        <v/>
      </c>
      <c r="S159" t="str">
        <f ca="1">IF(OFFSET(活動計画書!$N$122,$M159,)="","",OFFSET(活動計画書!$N$122,$M159,))</f>
        <v/>
      </c>
      <c r="T159" t="str">
        <f ca="1">IF(OFFSET(活動計画書!$O$122,$M159,)="","",OFFSET(活動計画書!$O$122,$M159,))</f>
        <v/>
      </c>
      <c r="U159" t="str">
        <f ca="1">IF(OFFSET(活動計画書!$P$122,$M159,)="","",OFFSET(活動計画書!$P$122,$M159,))</f>
        <v/>
      </c>
      <c r="V159" t="str">
        <f ca="1">IF(OFFSET(活動計画書!$Q$122,$M159,)="","",OFFSET(活動計画書!$Q$122,$M159,))</f>
        <v/>
      </c>
      <c r="W159" t="str">
        <f ca="1">IF(OFFSET(活動計画書!$R$122,$M159,)="","",OFFSET(活動計画書!$R$122,$M159,))</f>
        <v/>
      </c>
      <c r="X159" t="str">
        <f ca="1">IF(OFFSET(活動計画書!$S$122,$M159,)="","",OFFSET(活動計画書!$S$122,$M159,))</f>
        <v/>
      </c>
      <c r="Y159" t="str">
        <f ca="1">IF(OFFSET(活動計画書!$T$122,$M159,)="","",OFFSET(活動計画書!$T$122,$M159,))</f>
        <v/>
      </c>
      <c r="Z159" t="str">
        <f ca="1">IF(OFFSET(活動計画書!$U$122,$M159,)="","",OFFSET(活動計画書!$U$122,$M159,))</f>
        <v/>
      </c>
      <c r="AA159" t="str">
        <f ca="1">IF(OFFSET(活動計画書!$V$122,$M159,)="","",OFFSET(活動計画書!$V$122,$M159,))</f>
        <v/>
      </c>
      <c r="AB159">
        <v>315</v>
      </c>
      <c r="AC159" t="str">
        <f ca="1">IF(OFFSET(活動計画書!$B$157,$AB159,)="","",OFFSET(活動計画書!$B$157,$AB159,))</f>
        <v/>
      </c>
      <c r="AD159" t="str">
        <f ca="1">IF(OFFSET(活動計画書!$D$157,$AB159,)="","",OFFSET(活動計画書!$D$157,$AB159,))</f>
        <v/>
      </c>
      <c r="AE159" t="str">
        <f ca="1">IF(OFFSET(活動計画書!$D$157,$AB159+1,)="","",OFFSET(活動計画書!$D$157,$AB159+1,))</f>
        <v/>
      </c>
      <c r="AF159" t="str">
        <f ca="1">IF(OFFSET(活動計画書!$H$157,$AB159,)="","",OFFSET(活動計画書!$H$157,$AB159,))</f>
        <v/>
      </c>
      <c r="AG159" t="str">
        <f ca="1">IF(OFFSET(活動計画書!$N$157,$AB159,)="","",OFFSET(活動計画書!$N$157,$AB159,))</f>
        <v/>
      </c>
      <c r="AH159" t="str">
        <f ca="1">IF(OFFSET(活動計画書!$P$157,$AB159,)="","",OFFSET(活動計画書!$P$157,$AB159,))</f>
        <v/>
      </c>
      <c r="AI159" t="str">
        <f ca="1">IF(OFFSET(活動計画書!$Q$157,$AB159,)="","",OFFSET(活動計画書!$Q$157,$AB159,))</f>
        <v/>
      </c>
      <c r="AJ159" t="str">
        <f ca="1">IF(OFFSET(活動計画書!$R$157,$AB159,)="","",OFFSET(活動計画書!$R$157,$AB159,))</f>
        <v/>
      </c>
      <c r="AK159" t="str">
        <f ca="1">IF(OFFSET(活動計画書!$S$157,$AB159,)="","",OFFSET(活動計画書!$S$157,$AB159,))</f>
        <v/>
      </c>
      <c r="AL159" t="str">
        <f ca="1">IF(OFFSET(活動計画書!$T$157,$AB159,)="","",OFFSET(活動計画書!$T$157,$AB159,))</f>
        <v/>
      </c>
      <c r="AM159" t="str">
        <f ca="1">IF(OFFSET(活動計画書!$U$157,$AB159,)="","",OFFSET(活動計画書!$U$157,$AB159,))</f>
        <v/>
      </c>
    </row>
    <row r="160" spans="1:39" x14ac:dyDescent="0.15">
      <c r="A160">
        <v>317</v>
      </c>
      <c r="B160" t="str">
        <f ca="1">IF(OFFSET(活動計画書!$B$7,$A160,)="","",OFFSET(活動計画書!$B$7,$A160,))</f>
        <v/>
      </c>
      <c r="C160" t="str">
        <f ca="1">IF(OFFSET(活動計画書!$C$7,$A160+1,)="","",OFFSET(活動計画書!$C$7,$A160+1,))</f>
        <v/>
      </c>
      <c r="D160" t="str">
        <f ca="1">IF(OFFSET(活動計画書!$F$7,$A160+1,)="","",OFFSET(活動計画書!$F$7,$A160+1,))</f>
        <v/>
      </c>
      <c r="E160">
        <v>317</v>
      </c>
      <c r="F160" t="str">
        <f ca="1">IF(OFFSET(活動計画書!$B$19,$E160,)="","",OFFSET(活動計画書!$B$19,$E160,))</f>
        <v/>
      </c>
      <c r="G160" t="str">
        <f ca="1">IF(OFFSET(活動計画書!$C$19,$E160+1,)="","",OFFSET(活動計画書!$C$19,$E160+1,))</f>
        <v/>
      </c>
      <c r="H160" t="str">
        <f ca="1">IF(OFFSET(活動計画書!$F$19,$E160+1,)="","",OFFSET(活動計画書!$F$19,$E160+1,))</f>
        <v/>
      </c>
      <c r="I160">
        <v>317</v>
      </c>
      <c r="J160" t="str">
        <f ca="1">IF(OFFSET(活動計画書!$B$31,$I160,)="","",OFFSET(活動計画書!$B$31,$I160,))</f>
        <v/>
      </c>
      <c r="K160" t="str">
        <f ca="1">IF(OFFSET(活動計画書!$C$31,$I160+1,)="","",OFFSET(活動計画書!$C$31,$I160+1,))</f>
        <v/>
      </c>
      <c r="L160" t="str">
        <f ca="1">IF(OFFSET(活動計画書!$F$31,$I160+1,)="","",OFFSET(活動計画書!$F$31,$I160+1,))</f>
        <v/>
      </c>
      <c r="M160">
        <v>317</v>
      </c>
      <c r="N160" t="str">
        <f ca="1">IF(OFFSET(活動計画書!$E$122,$M160,)="","",OFFSET(活動計画書!$E$122,$M160,))</f>
        <v/>
      </c>
      <c r="O160" t="str">
        <f ca="1">IF(OFFSET(活動計画書!$E$122,$M160+1,)="","",OFFSET(活動計画書!$E$122,$M160+1,))</f>
        <v/>
      </c>
      <c r="P160" t="str">
        <f ca="1">IF(OFFSET(活動計画書!$K$122,$M160,)="","",OFFSET(活動計画書!$K$122,$M160,))</f>
        <v/>
      </c>
      <c r="Q160" t="str">
        <f ca="1">IF(OFFSET(活動計画書!$L$122,$M160,)="","",OFFSET(活動計画書!$L$122,$M160,))</f>
        <v/>
      </c>
      <c r="R160" t="str">
        <f ca="1">IF(OFFSET(活動計画書!$M$122,$M160,)="","",OFFSET(活動計画書!$M$122,$M160,))</f>
        <v/>
      </c>
      <c r="S160" t="str">
        <f ca="1">IF(OFFSET(活動計画書!$N$122,$M160,)="","",OFFSET(活動計画書!$N$122,$M160,))</f>
        <v/>
      </c>
      <c r="T160" t="str">
        <f ca="1">IF(OFFSET(活動計画書!$O$122,$M160,)="","",OFFSET(活動計画書!$O$122,$M160,))</f>
        <v/>
      </c>
      <c r="U160" t="str">
        <f ca="1">IF(OFFSET(活動計画書!$P$122,$M160,)="","",OFFSET(活動計画書!$P$122,$M160,))</f>
        <v/>
      </c>
      <c r="V160" t="str">
        <f ca="1">IF(OFFSET(活動計画書!$Q$122,$M160,)="","",OFFSET(活動計画書!$Q$122,$M160,))</f>
        <v/>
      </c>
      <c r="W160" t="str">
        <f ca="1">IF(OFFSET(活動計画書!$R$122,$M160,)="","",OFFSET(活動計画書!$R$122,$M160,))</f>
        <v/>
      </c>
      <c r="X160" t="str">
        <f ca="1">IF(OFFSET(活動計画書!$S$122,$M160,)="","",OFFSET(活動計画書!$S$122,$M160,))</f>
        <v/>
      </c>
      <c r="Y160" t="str">
        <f ca="1">IF(OFFSET(活動計画書!$T$122,$M160,)="","",OFFSET(活動計画書!$T$122,$M160,))</f>
        <v/>
      </c>
      <c r="Z160" t="str">
        <f ca="1">IF(OFFSET(活動計画書!$U$122,$M160,)="","",OFFSET(活動計画書!$U$122,$M160,))</f>
        <v/>
      </c>
      <c r="AA160" t="str">
        <f ca="1">IF(OFFSET(活動計画書!$V$122,$M160,)="","",OFFSET(活動計画書!$V$122,$M160,))</f>
        <v/>
      </c>
      <c r="AB160">
        <v>317</v>
      </c>
      <c r="AC160" t="str">
        <f ca="1">IF(OFFSET(活動計画書!$B$157,$AB160,)="","",OFFSET(活動計画書!$B$157,$AB160,))</f>
        <v/>
      </c>
      <c r="AD160" t="str">
        <f ca="1">IF(OFFSET(活動計画書!$D$157,$AB160,)="","",OFFSET(活動計画書!$D$157,$AB160,))</f>
        <v/>
      </c>
      <c r="AE160" t="str">
        <f ca="1">IF(OFFSET(活動計画書!$D$157,$AB160+1,)="","",OFFSET(活動計画書!$D$157,$AB160+1,))</f>
        <v/>
      </c>
      <c r="AF160" t="str">
        <f ca="1">IF(OFFSET(活動計画書!$H$157,$AB160,)="","",OFFSET(活動計画書!$H$157,$AB160,))</f>
        <v/>
      </c>
      <c r="AG160" t="str">
        <f ca="1">IF(OFFSET(活動計画書!$N$157,$AB160,)="","",OFFSET(活動計画書!$N$157,$AB160,))</f>
        <v/>
      </c>
      <c r="AH160" t="str">
        <f ca="1">IF(OFFSET(活動計画書!$P$157,$AB160,)="","",OFFSET(活動計画書!$P$157,$AB160,))</f>
        <v/>
      </c>
      <c r="AI160" t="str">
        <f ca="1">IF(OFFSET(活動計画書!$Q$157,$AB160,)="","",OFFSET(活動計画書!$Q$157,$AB160,))</f>
        <v/>
      </c>
      <c r="AJ160" t="str">
        <f ca="1">IF(OFFSET(活動計画書!$R$157,$AB160,)="","",OFFSET(活動計画書!$R$157,$AB160,))</f>
        <v/>
      </c>
      <c r="AK160" t="str">
        <f ca="1">IF(OFFSET(活動計画書!$S$157,$AB160,)="","",OFFSET(活動計画書!$S$157,$AB160,))</f>
        <v/>
      </c>
      <c r="AL160" t="str">
        <f ca="1">IF(OFFSET(活動計画書!$T$157,$AB160,)="","",OFFSET(活動計画書!$T$157,$AB160,))</f>
        <v/>
      </c>
      <c r="AM160" t="str">
        <f ca="1">IF(OFFSET(活動計画書!$U$157,$AB160,)="","",OFFSET(活動計画書!$U$157,$AB160,))</f>
        <v/>
      </c>
    </row>
    <row r="161" spans="1:39" x14ac:dyDescent="0.15">
      <c r="A161">
        <v>319</v>
      </c>
      <c r="B161" t="str">
        <f ca="1">IF(OFFSET(活動計画書!$B$7,$A161,)="","",OFFSET(活動計画書!$B$7,$A161,))</f>
        <v/>
      </c>
      <c r="C161" t="str">
        <f ca="1">IF(OFFSET(活動計画書!$C$7,$A161+1,)="","",OFFSET(活動計画書!$C$7,$A161+1,))</f>
        <v/>
      </c>
      <c r="D161" t="str">
        <f ca="1">IF(OFFSET(活動計画書!$F$7,$A161+1,)="","",OFFSET(活動計画書!$F$7,$A161+1,))</f>
        <v/>
      </c>
      <c r="E161">
        <v>319</v>
      </c>
      <c r="F161" t="str">
        <f ca="1">IF(OFFSET(活動計画書!$B$19,$E161,)="","",OFFSET(活動計画書!$B$19,$E161,))</f>
        <v/>
      </c>
      <c r="G161" t="str">
        <f ca="1">IF(OFFSET(活動計画書!$C$19,$E161+1,)="","",OFFSET(活動計画書!$C$19,$E161+1,))</f>
        <v/>
      </c>
      <c r="H161" t="str">
        <f ca="1">IF(OFFSET(活動計画書!$F$19,$E161+1,)="","",OFFSET(活動計画書!$F$19,$E161+1,))</f>
        <v/>
      </c>
      <c r="I161">
        <v>319</v>
      </c>
      <c r="J161" t="str">
        <f ca="1">IF(OFFSET(活動計画書!$B$31,$I161,)="","",OFFSET(活動計画書!$B$31,$I161,))</f>
        <v/>
      </c>
      <c r="K161" t="str">
        <f ca="1">IF(OFFSET(活動計画書!$C$31,$I161+1,)="","",OFFSET(活動計画書!$C$31,$I161+1,))</f>
        <v/>
      </c>
      <c r="L161" t="str">
        <f ca="1">IF(OFFSET(活動計画書!$F$31,$I161+1,)="","",OFFSET(活動計画書!$F$31,$I161+1,))</f>
        <v/>
      </c>
      <c r="M161">
        <v>319</v>
      </c>
      <c r="N161" t="str">
        <f ca="1">IF(OFFSET(活動計画書!$E$122,$M161,)="","",OFFSET(活動計画書!$E$122,$M161,))</f>
        <v/>
      </c>
      <c r="O161" t="str">
        <f ca="1">IF(OFFSET(活動計画書!$E$122,$M161+1,)="","",OFFSET(活動計画書!$E$122,$M161+1,))</f>
        <v/>
      </c>
      <c r="P161" t="str">
        <f ca="1">IF(OFFSET(活動計画書!$K$122,$M161,)="","",OFFSET(活動計画書!$K$122,$M161,))</f>
        <v/>
      </c>
      <c r="Q161" t="str">
        <f ca="1">IF(OFFSET(活動計画書!$L$122,$M161,)="","",OFFSET(活動計画書!$L$122,$M161,))</f>
        <v/>
      </c>
      <c r="R161" t="str">
        <f ca="1">IF(OFFSET(活動計画書!$M$122,$M161,)="","",OFFSET(活動計画書!$M$122,$M161,))</f>
        <v/>
      </c>
      <c r="S161" t="str">
        <f ca="1">IF(OFFSET(活動計画書!$N$122,$M161,)="","",OFFSET(活動計画書!$N$122,$M161,))</f>
        <v/>
      </c>
      <c r="T161" t="str">
        <f ca="1">IF(OFFSET(活動計画書!$O$122,$M161,)="","",OFFSET(活動計画書!$O$122,$M161,))</f>
        <v/>
      </c>
      <c r="U161" t="str">
        <f ca="1">IF(OFFSET(活動計画書!$P$122,$M161,)="","",OFFSET(活動計画書!$P$122,$M161,))</f>
        <v/>
      </c>
      <c r="V161" t="str">
        <f ca="1">IF(OFFSET(活動計画書!$Q$122,$M161,)="","",OFFSET(活動計画書!$Q$122,$M161,))</f>
        <v/>
      </c>
      <c r="W161" t="str">
        <f ca="1">IF(OFFSET(活動計画書!$R$122,$M161,)="","",OFFSET(活動計画書!$R$122,$M161,))</f>
        <v/>
      </c>
      <c r="X161" t="str">
        <f ca="1">IF(OFFSET(活動計画書!$S$122,$M161,)="","",OFFSET(活動計画書!$S$122,$M161,))</f>
        <v/>
      </c>
      <c r="Y161" t="str">
        <f ca="1">IF(OFFSET(活動計画書!$T$122,$M161,)="","",OFFSET(活動計画書!$T$122,$M161,))</f>
        <v/>
      </c>
      <c r="Z161" t="str">
        <f ca="1">IF(OFFSET(活動計画書!$U$122,$M161,)="","",OFFSET(活動計画書!$U$122,$M161,))</f>
        <v/>
      </c>
      <c r="AA161" t="str">
        <f ca="1">IF(OFFSET(活動計画書!$V$122,$M161,)="","",OFFSET(活動計画書!$V$122,$M161,))</f>
        <v/>
      </c>
      <c r="AB161">
        <v>319</v>
      </c>
      <c r="AC161" t="str">
        <f ca="1">IF(OFFSET(活動計画書!$B$157,$AB161,)="","",OFFSET(活動計画書!$B$157,$AB161,))</f>
        <v/>
      </c>
      <c r="AD161" t="str">
        <f ca="1">IF(OFFSET(活動計画書!$D$157,$AB161,)="","",OFFSET(活動計画書!$D$157,$AB161,))</f>
        <v/>
      </c>
      <c r="AE161" t="str">
        <f ca="1">IF(OFFSET(活動計画書!$D$157,$AB161+1,)="","",OFFSET(活動計画書!$D$157,$AB161+1,))</f>
        <v/>
      </c>
      <c r="AF161" t="str">
        <f ca="1">IF(OFFSET(活動計画書!$H$157,$AB161,)="","",OFFSET(活動計画書!$H$157,$AB161,))</f>
        <v/>
      </c>
      <c r="AG161" t="str">
        <f ca="1">IF(OFFSET(活動計画書!$N$157,$AB161,)="","",OFFSET(活動計画書!$N$157,$AB161,))</f>
        <v/>
      </c>
      <c r="AH161" t="str">
        <f ca="1">IF(OFFSET(活動計画書!$P$157,$AB161,)="","",OFFSET(活動計画書!$P$157,$AB161,))</f>
        <v/>
      </c>
      <c r="AI161" t="str">
        <f ca="1">IF(OFFSET(活動計画書!$Q$157,$AB161,)="","",OFFSET(活動計画書!$Q$157,$AB161,))</f>
        <v/>
      </c>
      <c r="AJ161" t="str">
        <f ca="1">IF(OFFSET(活動計画書!$R$157,$AB161,)="","",OFFSET(活動計画書!$R$157,$AB161,))</f>
        <v/>
      </c>
      <c r="AK161" t="str">
        <f ca="1">IF(OFFSET(活動計画書!$S$157,$AB161,)="","",OFFSET(活動計画書!$S$157,$AB161,))</f>
        <v/>
      </c>
      <c r="AL161" t="str">
        <f ca="1">IF(OFFSET(活動計画書!$T$157,$AB161,)="","",OFFSET(活動計画書!$T$157,$AB161,))</f>
        <v/>
      </c>
      <c r="AM161" t="str">
        <f ca="1">IF(OFFSET(活動計画書!$U$157,$AB161,)="","",OFFSET(活動計画書!$U$157,$AB161,))</f>
        <v/>
      </c>
    </row>
    <row r="162" spans="1:39" x14ac:dyDescent="0.15">
      <c r="A162">
        <v>321</v>
      </c>
      <c r="B162" t="str">
        <f ca="1">IF(OFFSET(活動計画書!$B$7,$A162,)="","",OFFSET(活動計画書!$B$7,$A162,))</f>
        <v/>
      </c>
      <c r="C162" t="str">
        <f ca="1">IF(OFFSET(活動計画書!$C$7,$A162+1,)="","",OFFSET(活動計画書!$C$7,$A162+1,))</f>
        <v/>
      </c>
      <c r="D162" t="str">
        <f ca="1">IF(OFFSET(活動計画書!$F$7,$A162+1,)="","",OFFSET(活動計画書!$F$7,$A162+1,))</f>
        <v/>
      </c>
      <c r="E162">
        <v>321</v>
      </c>
      <c r="F162" t="str">
        <f ca="1">IF(OFFSET(活動計画書!$B$19,$E162,)="","",OFFSET(活動計画書!$B$19,$E162,))</f>
        <v/>
      </c>
      <c r="G162" t="str">
        <f ca="1">IF(OFFSET(活動計画書!$C$19,$E162+1,)="","",OFFSET(活動計画書!$C$19,$E162+1,))</f>
        <v/>
      </c>
      <c r="H162" t="str">
        <f ca="1">IF(OFFSET(活動計画書!$F$19,$E162+1,)="","",OFFSET(活動計画書!$F$19,$E162+1,))</f>
        <v/>
      </c>
      <c r="I162">
        <v>321</v>
      </c>
      <c r="J162" t="str">
        <f ca="1">IF(OFFSET(活動計画書!$B$31,$I162,)="","",OFFSET(活動計画書!$B$31,$I162,))</f>
        <v/>
      </c>
      <c r="K162" t="str">
        <f ca="1">IF(OFFSET(活動計画書!$C$31,$I162+1,)="","",OFFSET(活動計画書!$C$31,$I162+1,))</f>
        <v/>
      </c>
      <c r="L162" t="str">
        <f ca="1">IF(OFFSET(活動計画書!$F$31,$I162+1,)="","",OFFSET(活動計画書!$F$31,$I162+1,))</f>
        <v/>
      </c>
      <c r="M162">
        <v>321</v>
      </c>
      <c r="N162" t="str">
        <f ca="1">IF(OFFSET(活動計画書!$E$122,$M162,)="","",OFFSET(活動計画書!$E$122,$M162,))</f>
        <v/>
      </c>
      <c r="O162" t="str">
        <f ca="1">IF(OFFSET(活動計画書!$E$122,$M162+1,)="","",OFFSET(活動計画書!$E$122,$M162+1,))</f>
        <v/>
      </c>
      <c r="P162" t="str">
        <f ca="1">IF(OFFSET(活動計画書!$K$122,$M162,)="","",OFFSET(活動計画書!$K$122,$M162,))</f>
        <v/>
      </c>
      <c r="Q162" t="str">
        <f ca="1">IF(OFFSET(活動計画書!$L$122,$M162,)="","",OFFSET(活動計画書!$L$122,$M162,))</f>
        <v/>
      </c>
      <c r="R162" t="str">
        <f ca="1">IF(OFFSET(活動計画書!$M$122,$M162,)="","",OFFSET(活動計画書!$M$122,$M162,))</f>
        <v/>
      </c>
      <c r="S162" t="str">
        <f ca="1">IF(OFFSET(活動計画書!$N$122,$M162,)="","",OFFSET(活動計画書!$N$122,$M162,))</f>
        <v/>
      </c>
      <c r="T162" t="str">
        <f ca="1">IF(OFFSET(活動計画書!$O$122,$M162,)="","",OFFSET(活動計画書!$O$122,$M162,))</f>
        <v/>
      </c>
      <c r="U162" t="str">
        <f ca="1">IF(OFFSET(活動計画書!$P$122,$M162,)="","",OFFSET(活動計画書!$P$122,$M162,))</f>
        <v/>
      </c>
      <c r="V162" t="str">
        <f ca="1">IF(OFFSET(活動計画書!$Q$122,$M162,)="","",OFFSET(活動計画書!$Q$122,$M162,))</f>
        <v/>
      </c>
      <c r="W162" t="str">
        <f ca="1">IF(OFFSET(活動計画書!$R$122,$M162,)="","",OFFSET(活動計画書!$R$122,$M162,))</f>
        <v/>
      </c>
      <c r="X162" t="str">
        <f ca="1">IF(OFFSET(活動計画書!$S$122,$M162,)="","",OFFSET(活動計画書!$S$122,$M162,))</f>
        <v/>
      </c>
      <c r="Y162" t="str">
        <f ca="1">IF(OFFSET(活動計画書!$T$122,$M162,)="","",OFFSET(活動計画書!$T$122,$M162,))</f>
        <v/>
      </c>
      <c r="Z162" t="str">
        <f ca="1">IF(OFFSET(活動計画書!$U$122,$M162,)="","",OFFSET(活動計画書!$U$122,$M162,))</f>
        <v/>
      </c>
      <c r="AA162" t="str">
        <f ca="1">IF(OFFSET(活動計画書!$V$122,$M162,)="","",OFFSET(活動計画書!$V$122,$M162,))</f>
        <v/>
      </c>
      <c r="AB162">
        <v>321</v>
      </c>
      <c r="AC162" t="str">
        <f ca="1">IF(OFFSET(活動計画書!$B$157,$AB162,)="","",OFFSET(活動計画書!$B$157,$AB162,))</f>
        <v/>
      </c>
      <c r="AD162" t="str">
        <f ca="1">IF(OFFSET(活動計画書!$D$157,$AB162,)="","",OFFSET(活動計画書!$D$157,$AB162,))</f>
        <v/>
      </c>
      <c r="AE162" t="str">
        <f ca="1">IF(OFFSET(活動計画書!$D$157,$AB162+1,)="","",OFFSET(活動計画書!$D$157,$AB162+1,))</f>
        <v/>
      </c>
      <c r="AF162" t="str">
        <f ca="1">IF(OFFSET(活動計画書!$H$157,$AB162,)="","",OFFSET(活動計画書!$H$157,$AB162,))</f>
        <v/>
      </c>
      <c r="AG162" t="str">
        <f ca="1">IF(OFFSET(活動計画書!$N$157,$AB162,)="","",OFFSET(活動計画書!$N$157,$AB162,))</f>
        <v/>
      </c>
      <c r="AH162" t="str">
        <f ca="1">IF(OFFSET(活動計画書!$P$157,$AB162,)="","",OFFSET(活動計画書!$P$157,$AB162,))</f>
        <v/>
      </c>
      <c r="AI162" t="str">
        <f ca="1">IF(OFFSET(活動計画書!$Q$157,$AB162,)="","",OFFSET(活動計画書!$Q$157,$AB162,))</f>
        <v/>
      </c>
      <c r="AJ162" t="str">
        <f ca="1">IF(OFFSET(活動計画書!$R$157,$AB162,)="","",OFFSET(活動計画書!$R$157,$AB162,))</f>
        <v/>
      </c>
      <c r="AK162" t="str">
        <f ca="1">IF(OFFSET(活動計画書!$S$157,$AB162,)="","",OFFSET(活動計画書!$S$157,$AB162,))</f>
        <v/>
      </c>
      <c r="AL162" t="str">
        <f ca="1">IF(OFFSET(活動計画書!$T$157,$AB162,)="","",OFFSET(活動計画書!$T$157,$AB162,))</f>
        <v/>
      </c>
      <c r="AM162" t="str">
        <f ca="1">IF(OFFSET(活動計画書!$U$157,$AB162,)="","",OFFSET(活動計画書!$U$157,$AB162,))</f>
        <v/>
      </c>
    </row>
    <row r="163" spans="1:39" x14ac:dyDescent="0.15">
      <c r="A163">
        <v>323</v>
      </c>
      <c r="B163" t="str">
        <f ca="1">IF(OFFSET(活動計画書!$B$7,$A163,)="","",OFFSET(活動計画書!$B$7,$A163,))</f>
        <v/>
      </c>
      <c r="C163" t="str">
        <f ca="1">IF(OFFSET(活動計画書!$C$7,$A163+1,)="","",OFFSET(活動計画書!$C$7,$A163+1,))</f>
        <v/>
      </c>
      <c r="D163" t="str">
        <f ca="1">IF(OFFSET(活動計画書!$F$7,$A163+1,)="","",OFFSET(活動計画書!$F$7,$A163+1,))</f>
        <v/>
      </c>
      <c r="E163">
        <v>323</v>
      </c>
      <c r="F163" t="str">
        <f ca="1">IF(OFFSET(活動計画書!$B$19,$E163,)="","",OFFSET(活動計画書!$B$19,$E163,))</f>
        <v/>
      </c>
      <c r="G163" t="str">
        <f ca="1">IF(OFFSET(活動計画書!$C$19,$E163+1,)="","",OFFSET(活動計画書!$C$19,$E163+1,))</f>
        <v/>
      </c>
      <c r="H163" t="str">
        <f ca="1">IF(OFFSET(活動計画書!$F$19,$E163+1,)="","",OFFSET(活動計画書!$F$19,$E163+1,))</f>
        <v/>
      </c>
      <c r="I163">
        <v>323</v>
      </c>
      <c r="J163" t="str">
        <f ca="1">IF(OFFSET(活動計画書!$B$31,$I163,)="","",OFFSET(活動計画書!$B$31,$I163,))</f>
        <v/>
      </c>
      <c r="K163" t="str">
        <f ca="1">IF(OFFSET(活動計画書!$C$31,$I163+1,)="","",OFFSET(活動計画書!$C$31,$I163+1,))</f>
        <v/>
      </c>
      <c r="L163" t="str">
        <f ca="1">IF(OFFSET(活動計画書!$F$31,$I163+1,)="","",OFFSET(活動計画書!$F$31,$I163+1,))</f>
        <v/>
      </c>
      <c r="M163">
        <v>323</v>
      </c>
      <c r="N163" t="str">
        <f ca="1">IF(OFFSET(活動計画書!$E$122,$M163,)="","",OFFSET(活動計画書!$E$122,$M163,))</f>
        <v/>
      </c>
      <c r="O163" t="str">
        <f ca="1">IF(OFFSET(活動計画書!$E$122,$M163+1,)="","",OFFSET(活動計画書!$E$122,$M163+1,))</f>
        <v/>
      </c>
      <c r="P163" t="str">
        <f ca="1">IF(OFFSET(活動計画書!$K$122,$M163,)="","",OFFSET(活動計画書!$K$122,$M163,))</f>
        <v/>
      </c>
      <c r="Q163" t="str">
        <f ca="1">IF(OFFSET(活動計画書!$L$122,$M163,)="","",OFFSET(活動計画書!$L$122,$M163,))</f>
        <v/>
      </c>
      <c r="R163" t="str">
        <f ca="1">IF(OFFSET(活動計画書!$M$122,$M163,)="","",OFFSET(活動計画書!$M$122,$M163,))</f>
        <v/>
      </c>
      <c r="S163" t="str">
        <f ca="1">IF(OFFSET(活動計画書!$N$122,$M163,)="","",OFFSET(活動計画書!$N$122,$M163,))</f>
        <v/>
      </c>
      <c r="T163" t="str">
        <f ca="1">IF(OFFSET(活動計画書!$O$122,$M163,)="","",OFFSET(活動計画書!$O$122,$M163,))</f>
        <v/>
      </c>
      <c r="U163" t="str">
        <f ca="1">IF(OFFSET(活動計画書!$P$122,$M163,)="","",OFFSET(活動計画書!$P$122,$M163,))</f>
        <v/>
      </c>
      <c r="V163" t="str">
        <f ca="1">IF(OFFSET(活動計画書!$Q$122,$M163,)="","",OFFSET(活動計画書!$Q$122,$M163,))</f>
        <v/>
      </c>
      <c r="W163" t="str">
        <f ca="1">IF(OFFSET(活動計画書!$R$122,$M163,)="","",OFFSET(活動計画書!$R$122,$M163,))</f>
        <v/>
      </c>
      <c r="X163" t="str">
        <f ca="1">IF(OFFSET(活動計画書!$S$122,$M163,)="","",OFFSET(活動計画書!$S$122,$M163,))</f>
        <v/>
      </c>
      <c r="Y163" t="str">
        <f ca="1">IF(OFFSET(活動計画書!$T$122,$M163,)="","",OFFSET(活動計画書!$T$122,$M163,))</f>
        <v/>
      </c>
      <c r="Z163" t="str">
        <f ca="1">IF(OFFSET(活動計画書!$U$122,$M163,)="","",OFFSET(活動計画書!$U$122,$M163,))</f>
        <v/>
      </c>
      <c r="AA163" t="str">
        <f ca="1">IF(OFFSET(活動計画書!$V$122,$M163,)="","",OFFSET(活動計画書!$V$122,$M163,))</f>
        <v/>
      </c>
      <c r="AB163">
        <v>323</v>
      </c>
      <c r="AC163" t="str">
        <f ca="1">IF(OFFSET(活動計画書!$B$157,$AB163,)="","",OFFSET(活動計画書!$B$157,$AB163,))</f>
        <v/>
      </c>
      <c r="AD163" t="str">
        <f ca="1">IF(OFFSET(活動計画書!$D$157,$AB163,)="","",OFFSET(活動計画書!$D$157,$AB163,))</f>
        <v/>
      </c>
      <c r="AE163" t="str">
        <f ca="1">IF(OFFSET(活動計画書!$D$157,$AB163+1,)="","",OFFSET(活動計画書!$D$157,$AB163+1,))</f>
        <v/>
      </c>
      <c r="AF163" t="str">
        <f ca="1">IF(OFFSET(活動計画書!$H$157,$AB163,)="","",OFFSET(活動計画書!$H$157,$AB163,))</f>
        <v/>
      </c>
      <c r="AG163" t="str">
        <f ca="1">IF(OFFSET(活動計画書!$N$157,$AB163,)="","",OFFSET(活動計画書!$N$157,$AB163,))</f>
        <v/>
      </c>
      <c r="AH163" t="str">
        <f ca="1">IF(OFFSET(活動計画書!$P$157,$AB163,)="","",OFFSET(活動計画書!$P$157,$AB163,))</f>
        <v/>
      </c>
      <c r="AI163" t="str">
        <f ca="1">IF(OFFSET(活動計画書!$Q$157,$AB163,)="","",OFFSET(活動計画書!$Q$157,$AB163,))</f>
        <v/>
      </c>
      <c r="AJ163" t="str">
        <f ca="1">IF(OFFSET(活動計画書!$R$157,$AB163,)="","",OFFSET(活動計画書!$R$157,$AB163,))</f>
        <v/>
      </c>
      <c r="AK163" t="str">
        <f ca="1">IF(OFFSET(活動計画書!$S$157,$AB163,)="","",OFFSET(活動計画書!$S$157,$AB163,))</f>
        <v/>
      </c>
      <c r="AL163" t="str">
        <f ca="1">IF(OFFSET(活動計画書!$T$157,$AB163,)="","",OFFSET(活動計画書!$T$157,$AB163,))</f>
        <v/>
      </c>
      <c r="AM163" t="str">
        <f ca="1">IF(OFFSET(活動計画書!$U$157,$AB163,)="","",OFFSET(活動計画書!$U$157,$AB163,))</f>
        <v/>
      </c>
    </row>
    <row r="164" spans="1:39" x14ac:dyDescent="0.15">
      <c r="A164">
        <v>325</v>
      </c>
      <c r="B164" t="str">
        <f ca="1">IF(OFFSET(活動計画書!$B$7,$A164,)="","",OFFSET(活動計画書!$B$7,$A164,))</f>
        <v/>
      </c>
      <c r="C164" t="str">
        <f ca="1">IF(OFFSET(活動計画書!$C$7,$A164+1,)="","",OFFSET(活動計画書!$C$7,$A164+1,))</f>
        <v/>
      </c>
      <c r="D164" t="str">
        <f ca="1">IF(OFFSET(活動計画書!$F$7,$A164+1,)="","",OFFSET(活動計画書!$F$7,$A164+1,))</f>
        <v/>
      </c>
      <c r="E164">
        <v>325</v>
      </c>
      <c r="F164" t="str">
        <f ca="1">IF(OFFSET(活動計画書!$B$19,$E164,)="","",OFFSET(活動計画書!$B$19,$E164,))</f>
        <v/>
      </c>
      <c r="G164" t="str">
        <f ca="1">IF(OFFSET(活動計画書!$C$19,$E164+1,)="","",OFFSET(活動計画書!$C$19,$E164+1,))</f>
        <v/>
      </c>
      <c r="H164" t="str">
        <f ca="1">IF(OFFSET(活動計画書!$F$19,$E164+1,)="","",OFFSET(活動計画書!$F$19,$E164+1,))</f>
        <v/>
      </c>
      <c r="I164">
        <v>325</v>
      </c>
      <c r="J164" t="str">
        <f ca="1">IF(OFFSET(活動計画書!$B$31,$I164,)="","",OFFSET(活動計画書!$B$31,$I164,))</f>
        <v/>
      </c>
      <c r="K164" t="str">
        <f ca="1">IF(OFFSET(活動計画書!$C$31,$I164+1,)="","",OFFSET(活動計画書!$C$31,$I164+1,))</f>
        <v/>
      </c>
      <c r="L164" t="str">
        <f ca="1">IF(OFFSET(活動計画書!$F$31,$I164+1,)="","",OFFSET(活動計画書!$F$31,$I164+1,))</f>
        <v/>
      </c>
      <c r="M164">
        <v>325</v>
      </c>
      <c r="N164" t="str">
        <f ca="1">IF(OFFSET(活動計画書!$E$122,$M164,)="","",OFFSET(活動計画書!$E$122,$M164,))</f>
        <v/>
      </c>
      <c r="O164" t="str">
        <f ca="1">IF(OFFSET(活動計画書!$E$122,$M164+1,)="","",OFFSET(活動計画書!$E$122,$M164+1,))</f>
        <v/>
      </c>
      <c r="P164" t="str">
        <f ca="1">IF(OFFSET(活動計画書!$K$122,$M164,)="","",OFFSET(活動計画書!$K$122,$M164,))</f>
        <v/>
      </c>
      <c r="Q164" t="str">
        <f ca="1">IF(OFFSET(活動計画書!$L$122,$M164,)="","",OFFSET(活動計画書!$L$122,$M164,))</f>
        <v/>
      </c>
      <c r="R164" t="str">
        <f ca="1">IF(OFFSET(活動計画書!$M$122,$M164,)="","",OFFSET(活動計画書!$M$122,$M164,))</f>
        <v/>
      </c>
      <c r="S164" t="str">
        <f ca="1">IF(OFFSET(活動計画書!$N$122,$M164,)="","",OFFSET(活動計画書!$N$122,$M164,))</f>
        <v/>
      </c>
      <c r="T164" t="str">
        <f ca="1">IF(OFFSET(活動計画書!$O$122,$M164,)="","",OFFSET(活動計画書!$O$122,$M164,))</f>
        <v/>
      </c>
      <c r="U164" t="str">
        <f ca="1">IF(OFFSET(活動計画書!$P$122,$M164,)="","",OFFSET(活動計画書!$P$122,$M164,))</f>
        <v/>
      </c>
      <c r="V164" t="str">
        <f ca="1">IF(OFFSET(活動計画書!$Q$122,$M164,)="","",OFFSET(活動計画書!$Q$122,$M164,))</f>
        <v/>
      </c>
      <c r="W164" t="str">
        <f ca="1">IF(OFFSET(活動計画書!$R$122,$M164,)="","",OFFSET(活動計画書!$R$122,$M164,))</f>
        <v/>
      </c>
      <c r="X164" t="str">
        <f ca="1">IF(OFFSET(活動計画書!$S$122,$M164,)="","",OFFSET(活動計画書!$S$122,$M164,))</f>
        <v/>
      </c>
      <c r="Y164" t="str">
        <f ca="1">IF(OFFSET(活動計画書!$T$122,$M164,)="","",OFFSET(活動計画書!$T$122,$M164,))</f>
        <v/>
      </c>
      <c r="Z164" t="str">
        <f ca="1">IF(OFFSET(活動計画書!$U$122,$M164,)="","",OFFSET(活動計画書!$U$122,$M164,))</f>
        <v/>
      </c>
      <c r="AA164" t="str">
        <f ca="1">IF(OFFSET(活動計画書!$V$122,$M164,)="","",OFFSET(活動計画書!$V$122,$M164,))</f>
        <v/>
      </c>
      <c r="AB164">
        <v>325</v>
      </c>
      <c r="AC164" t="str">
        <f ca="1">IF(OFFSET(活動計画書!$B$157,$AB164,)="","",OFFSET(活動計画書!$B$157,$AB164,))</f>
        <v/>
      </c>
      <c r="AD164" t="str">
        <f ca="1">IF(OFFSET(活動計画書!$D$157,$AB164,)="","",OFFSET(活動計画書!$D$157,$AB164,))</f>
        <v/>
      </c>
      <c r="AE164" t="str">
        <f ca="1">IF(OFFSET(活動計画書!$D$157,$AB164+1,)="","",OFFSET(活動計画書!$D$157,$AB164+1,))</f>
        <v/>
      </c>
      <c r="AF164" t="str">
        <f ca="1">IF(OFFSET(活動計画書!$H$157,$AB164,)="","",OFFSET(活動計画書!$H$157,$AB164,))</f>
        <v/>
      </c>
      <c r="AG164" t="str">
        <f ca="1">IF(OFFSET(活動計画書!$N$157,$AB164,)="","",OFFSET(活動計画書!$N$157,$AB164,))</f>
        <v/>
      </c>
      <c r="AH164" t="str">
        <f ca="1">IF(OFFSET(活動計画書!$P$157,$AB164,)="","",OFFSET(活動計画書!$P$157,$AB164,))</f>
        <v/>
      </c>
      <c r="AI164" t="str">
        <f ca="1">IF(OFFSET(活動計画書!$Q$157,$AB164,)="","",OFFSET(活動計画書!$Q$157,$AB164,))</f>
        <v/>
      </c>
      <c r="AJ164" t="str">
        <f ca="1">IF(OFFSET(活動計画書!$R$157,$AB164,)="","",OFFSET(活動計画書!$R$157,$AB164,))</f>
        <v/>
      </c>
      <c r="AK164" t="str">
        <f ca="1">IF(OFFSET(活動計画書!$S$157,$AB164,)="","",OFFSET(活動計画書!$S$157,$AB164,))</f>
        <v/>
      </c>
      <c r="AL164" t="str">
        <f ca="1">IF(OFFSET(活動計画書!$T$157,$AB164,)="","",OFFSET(活動計画書!$T$157,$AB164,))</f>
        <v/>
      </c>
      <c r="AM164" t="str">
        <f ca="1">IF(OFFSET(活動計画書!$U$157,$AB164,)="","",OFFSET(活動計画書!$U$157,$AB164,))</f>
        <v/>
      </c>
    </row>
    <row r="165" spans="1:39" x14ac:dyDescent="0.15">
      <c r="A165">
        <v>327</v>
      </c>
      <c r="B165" t="str">
        <f ca="1">IF(OFFSET(活動計画書!$B$7,$A165,)="","",OFFSET(活動計画書!$B$7,$A165,))</f>
        <v/>
      </c>
      <c r="C165" t="str">
        <f ca="1">IF(OFFSET(活動計画書!$C$7,$A165+1,)="","",OFFSET(活動計画書!$C$7,$A165+1,))</f>
        <v/>
      </c>
      <c r="D165" t="str">
        <f ca="1">IF(OFFSET(活動計画書!$F$7,$A165+1,)="","",OFFSET(活動計画書!$F$7,$A165+1,))</f>
        <v/>
      </c>
      <c r="E165">
        <v>327</v>
      </c>
      <c r="F165" t="str">
        <f ca="1">IF(OFFSET(活動計画書!$B$19,$E165,)="","",OFFSET(活動計画書!$B$19,$E165,))</f>
        <v/>
      </c>
      <c r="G165" t="str">
        <f ca="1">IF(OFFSET(活動計画書!$C$19,$E165+1,)="","",OFFSET(活動計画書!$C$19,$E165+1,))</f>
        <v/>
      </c>
      <c r="H165" t="str">
        <f ca="1">IF(OFFSET(活動計画書!$F$19,$E165+1,)="","",OFFSET(活動計画書!$F$19,$E165+1,))</f>
        <v/>
      </c>
      <c r="I165">
        <v>327</v>
      </c>
      <c r="J165" t="str">
        <f ca="1">IF(OFFSET(活動計画書!$B$31,$I165,)="","",OFFSET(活動計画書!$B$31,$I165,))</f>
        <v/>
      </c>
      <c r="K165" t="str">
        <f ca="1">IF(OFFSET(活動計画書!$C$31,$I165+1,)="","",OFFSET(活動計画書!$C$31,$I165+1,))</f>
        <v/>
      </c>
      <c r="L165" t="str">
        <f ca="1">IF(OFFSET(活動計画書!$F$31,$I165+1,)="","",OFFSET(活動計画書!$F$31,$I165+1,))</f>
        <v/>
      </c>
      <c r="M165">
        <v>327</v>
      </c>
      <c r="N165" t="str">
        <f ca="1">IF(OFFSET(活動計画書!$E$122,$M165,)="","",OFFSET(活動計画書!$E$122,$M165,))</f>
        <v/>
      </c>
      <c r="O165" t="str">
        <f ca="1">IF(OFFSET(活動計画書!$E$122,$M165+1,)="","",OFFSET(活動計画書!$E$122,$M165+1,))</f>
        <v/>
      </c>
      <c r="P165" t="str">
        <f ca="1">IF(OFFSET(活動計画書!$K$122,$M165,)="","",OFFSET(活動計画書!$K$122,$M165,))</f>
        <v/>
      </c>
      <c r="Q165" t="str">
        <f ca="1">IF(OFFSET(活動計画書!$L$122,$M165,)="","",OFFSET(活動計画書!$L$122,$M165,))</f>
        <v/>
      </c>
      <c r="R165" t="str">
        <f ca="1">IF(OFFSET(活動計画書!$M$122,$M165,)="","",OFFSET(活動計画書!$M$122,$M165,))</f>
        <v/>
      </c>
      <c r="S165" t="str">
        <f ca="1">IF(OFFSET(活動計画書!$N$122,$M165,)="","",OFFSET(活動計画書!$N$122,$M165,))</f>
        <v/>
      </c>
      <c r="T165" t="str">
        <f ca="1">IF(OFFSET(活動計画書!$O$122,$M165,)="","",OFFSET(活動計画書!$O$122,$M165,))</f>
        <v/>
      </c>
      <c r="U165" t="str">
        <f ca="1">IF(OFFSET(活動計画書!$P$122,$M165,)="","",OFFSET(活動計画書!$P$122,$M165,))</f>
        <v/>
      </c>
      <c r="V165" t="str">
        <f ca="1">IF(OFFSET(活動計画書!$Q$122,$M165,)="","",OFFSET(活動計画書!$Q$122,$M165,))</f>
        <v/>
      </c>
      <c r="W165" t="str">
        <f ca="1">IF(OFFSET(活動計画書!$R$122,$M165,)="","",OFFSET(活動計画書!$R$122,$M165,))</f>
        <v/>
      </c>
      <c r="X165" t="str">
        <f ca="1">IF(OFFSET(活動計画書!$S$122,$M165,)="","",OFFSET(活動計画書!$S$122,$M165,))</f>
        <v/>
      </c>
      <c r="Y165" t="str">
        <f ca="1">IF(OFFSET(活動計画書!$T$122,$M165,)="","",OFFSET(活動計画書!$T$122,$M165,))</f>
        <v/>
      </c>
      <c r="Z165" t="str">
        <f ca="1">IF(OFFSET(活動計画書!$U$122,$M165,)="","",OFFSET(活動計画書!$U$122,$M165,))</f>
        <v/>
      </c>
      <c r="AA165" t="str">
        <f ca="1">IF(OFFSET(活動計画書!$V$122,$M165,)="","",OFFSET(活動計画書!$V$122,$M165,))</f>
        <v/>
      </c>
      <c r="AB165">
        <v>327</v>
      </c>
      <c r="AC165" t="str">
        <f ca="1">IF(OFFSET(活動計画書!$B$157,$AB165,)="","",OFFSET(活動計画書!$B$157,$AB165,))</f>
        <v/>
      </c>
      <c r="AD165" t="str">
        <f ca="1">IF(OFFSET(活動計画書!$D$157,$AB165,)="","",OFFSET(活動計画書!$D$157,$AB165,))</f>
        <v/>
      </c>
      <c r="AE165" t="str">
        <f ca="1">IF(OFFSET(活動計画書!$D$157,$AB165+1,)="","",OFFSET(活動計画書!$D$157,$AB165+1,))</f>
        <v/>
      </c>
      <c r="AF165" t="str">
        <f ca="1">IF(OFFSET(活動計画書!$H$157,$AB165,)="","",OFFSET(活動計画書!$H$157,$AB165,))</f>
        <v/>
      </c>
      <c r="AG165" t="str">
        <f ca="1">IF(OFFSET(活動計画書!$N$157,$AB165,)="","",OFFSET(活動計画書!$N$157,$AB165,))</f>
        <v/>
      </c>
      <c r="AH165" t="str">
        <f ca="1">IF(OFFSET(活動計画書!$P$157,$AB165,)="","",OFFSET(活動計画書!$P$157,$AB165,))</f>
        <v/>
      </c>
      <c r="AI165" t="str">
        <f ca="1">IF(OFFSET(活動計画書!$Q$157,$AB165,)="","",OFFSET(活動計画書!$Q$157,$AB165,))</f>
        <v/>
      </c>
      <c r="AJ165" t="str">
        <f ca="1">IF(OFFSET(活動計画書!$R$157,$AB165,)="","",OFFSET(活動計画書!$R$157,$AB165,))</f>
        <v/>
      </c>
      <c r="AK165" t="str">
        <f ca="1">IF(OFFSET(活動計画書!$S$157,$AB165,)="","",OFFSET(活動計画書!$S$157,$AB165,))</f>
        <v/>
      </c>
      <c r="AL165" t="str">
        <f ca="1">IF(OFFSET(活動計画書!$T$157,$AB165,)="","",OFFSET(活動計画書!$T$157,$AB165,))</f>
        <v/>
      </c>
      <c r="AM165" t="str">
        <f ca="1">IF(OFFSET(活動計画書!$U$157,$AB165,)="","",OFFSET(活動計画書!$U$157,$AB165,))</f>
        <v/>
      </c>
    </row>
    <row r="166" spans="1:39" x14ac:dyDescent="0.15">
      <c r="A166">
        <v>329</v>
      </c>
      <c r="B166" t="str">
        <f ca="1">IF(OFFSET(活動計画書!$B$7,$A166,)="","",OFFSET(活動計画書!$B$7,$A166,))</f>
        <v/>
      </c>
      <c r="C166" t="str">
        <f ca="1">IF(OFFSET(活動計画書!$C$7,$A166+1,)="","",OFFSET(活動計画書!$C$7,$A166+1,))</f>
        <v/>
      </c>
      <c r="D166" t="str">
        <f ca="1">IF(OFFSET(活動計画書!$F$7,$A166+1,)="","",OFFSET(活動計画書!$F$7,$A166+1,))</f>
        <v/>
      </c>
      <c r="E166">
        <v>329</v>
      </c>
      <c r="F166" t="str">
        <f ca="1">IF(OFFSET(活動計画書!$B$19,$E166,)="","",OFFSET(活動計画書!$B$19,$E166,))</f>
        <v/>
      </c>
      <c r="G166" t="str">
        <f ca="1">IF(OFFSET(活動計画書!$C$19,$E166+1,)="","",OFFSET(活動計画書!$C$19,$E166+1,))</f>
        <v/>
      </c>
      <c r="H166" t="str">
        <f ca="1">IF(OFFSET(活動計画書!$F$19,$E166+1,)="","",OFFSET(活動計画書!$F$19,$E166+1,))</f>
        <v/>
      </c>
      <c r="I166">
        <v>329</v>
      </c>
      <c r="J166" t="str">
        <f ca="1">IF(OFFSET(活動計画書!$B$31,$I166,)="","",OFFSET(活動計画書!$B$31,$I166,))</f>
        <v/>
      </c>
      <c r="K166" t="str">
        <f ca="1">IF(OFFSET(活動計画書!$C$31,$I166+1,)="","",OFFSET(活動計画書!$C$31,$I166+1,))</f>
        <v/>
      </c>
      <c r="L166" t="str">
        <f ca="1">IF(OFFSET(活動計画書!$F$31,$I166+1,)="","",OFFSET(活動計画書!$F$31,$I166+1,))</f>
        <v/>
      </c>
      <c r="M166">
        <v>329</v>
      </c>
      <c r="N166" t="str">
        <f ca="1">IF(OFFSET(活動計画書!$E$122,$M166,)="","",OFFSET(活動計画書!$E$122,$M166,))</f>
        <v/>
      </c>
      <c r="O166" t="str">
        <f ca="1">IF(OFFSET(活動計画書!$E$122,$M166+1,)="","",OFFSET(活動計画書!$E$122,$M166+1,))</f>
        <v/>
      </c>
      <c r="P166" t="str">
        <f ca="1">IF(OFFSET(活動計画書!$K$122,$M166,)="","",OFFSET(活動計画書!$K$122,$M166,))</f>
        <v/>
      </c>
      <c r="Q166" t="str">
        <f ca="1">IF(OFFSET(活動計画書!$L$122,$M166,)="","",OFFSET(活動計画書!$L$122,$M166,))</f>
        <v/>
      </c>
      <c r="R166" t="str">
        <f ca="1">IF(OFFSET(活動計画書!$M$122,$M166,)="","",OFFSET(活動計画書!$M$122,$M166,))</f>
        <v/>
      </c>
      <c r="S166" t="str">
        <f ca="1">IF(OFFSET(活動計画書!$N$122,$M166,)="","",OFFSET(活動計画書!$N$122,$M166,))</f>
        <v/>
      </c>
      <c r="T166" t="str">
        <f ca="1">IF(OFFSET(活動計画書!$O$122,$M166,)="","",OFFSET(活動計画書!$O$122,$M166,))</f>
        <v/>
      </c>
      <c r="U166" t="str">
        <f ca="1">IF(OFFSET(活動計画書!$P$122,$M166,)="","",OFFSET(活動計画書!$P$122,$M166,))</f>
        <v/>
      </c>
      <c r="V166" t="str">
        <f ca="1">IF(OFFSET(活動計画書!$Q$122,$M166,)="","",OFFSET(活動計画書!$Q$122,$M166,))</f>
        <v/>
      </c>
      <c r="W166" t="str">
        <f ca="1">IF(OFFSET(活動計画書!$R$122,$M166,)="","",OFFSET(活動計画書!$R$122,$M166,))</f>
        <v/>
      </c>
      <c r="X166" t="str">
        <f ca="1">IF(OFFSET(活動計画書!$S$122,$M166,)="","",OFFSET(活動計画書!$S$122,$M166,))</f>
        <v/>
      </c>
      <c r="Y166" t="str">
        <f ca="1">IF(OFFSET(活動計画書!$T$122,$M166,)="","",OFFSET(活動計画書!$T$122,$M166,))</f>
        <v/>
      </c>
      <c r="Z166" t="str">
        <f ca="1">IF(OFFSET(活動計画書!$U$122,$M166,)="","",OFFSET(活動計画書!$U$122,$M166,))</f>
        <v/>
      </c>
      <c r="AA166" t="str">
        <f ca="1">IF(OFFSET(活動計画書!$V$122,$M166,)="","",OFFSET(活動計画書!$V$122,$M166,))</f>
        <v/>
      </c>
      <c r="AB166">
        <v>329</v>
      </c>
      <c r="AC166" t="str">
        <f ca="1">IF(OFFSET(活動計画書!$B$157,$AB166,)="","",OFFSET(活動計画書!$B$157,$AB166,))</f>
        <v/>
      </c>
      <c r="AD166" t="str">
        <f ca="1">IF(OFFSET(活動計画書!$D$157,$AB166,)="","",OFFSET(活動計画書!$D$157,$AB166,))</f>
        <v/>
      </c>
      <c r="AE166" t="str">
        <f ca="1">IF(OFFSET(活動計画書!$D$157,$AB166+1,)="","",OFFSET(活動計画書!$D$157,$AB166+1,))</f>
        <v/>
      </c>
      <c r="AF166" t="str">
        <f ca="1">IF(OFFSET(活動計画書!$H$157,$AB166,)="","",OFFSET(活動計画書!$H$157,$AB166,))</f>
        <v/>
      </c>
      <c r="AG166" t="str">
        <f ca="1">IF(OFFSET(活動計画書!$N$157,$AB166,)="","",OFFSET(活動計画書!$N$157,$AB166,))</f>
        <v/>
      </c>
      <c r="AH166" t="str">
        <f ca="1">IF(OFFSET(活動計画書!$P$157,$AB166,)="","",OFFSET(活動計画書!$P$157,$AB166,))</f>
        <v/>
      </c>
      <c r="AI166" t="str">
        <f ca="1">IF(OFFSET(活動計画書!$Q$157,$AB166,)="","",OFFSET(活動計画書!$Q$157,$AB166,))</f>
        <v/>
      </c>
      <c r="AJ166" t="str">
        <f ca="1">IF(OFFSET(活動計画書!$R$157,$AB166,)="","",OFFSET(活動計画書!$R$157,$AB166,))</f>
        <v/>
      </c>
      <c r="AK166" t="str">
        <f ca="1">IF(OFFSET(活動計画書!$S$157,$AB166,)="","",OFFSET(活動計画書!$S$157,$AB166,))</f>
        <v/>
      </c>
      <c r="AL166" t="str">
        <f ca="1">IF(OFFSET(活動計画書!$T$157,$AB166,)="","",OFFSET(活動計画書!$T$157,$AB166,))</f>
        <v/>
      </c>
      <c r="AM166" t="str">
        <f ca="1">IF(OFFSET(活動計画書!$U$157,$AB166,)="","",OFFSET(活動計画書!$U$157,$AB166,))</f>
        <v/>
      </c>
    </row>
    <row r="167" spans="1:39" x14ac:dyDescent="0.15">
      <c r="A167">
        <v>331</v>
      </c>
      <c r="B167" t="str">
        <f ca="1">IF(OFFSET(活動計画書!$B$7,$A167,)="","",OFFSET(活動計画書!$B$7,$A167,))</f>
        <v/>
      </c>
      <c r="C167" t="str">
        <f ca="1">IF(OFFSET(活動計画書!$C$7,$A167+1,)="","",OFFSET(活動計画書!$C$7,$A167+1,))</f>
        <v/>
      </c>
      <c r="D167" t="str">
        <f ca="1">IF(OFFSET(活動計画書!$F$7,$A167+1,)="","",OFFSET(活動計画書!$F$7,$A167+1,))</f>
        <v/>
      </c>
      <c r="E167">
        <v>331</v>
      </c>
      <c r="F167" t="str">
        <f ca="1">IF(OFFSET(活動計画書!$B$19,$E167,)="","",OFFSET(活動計画書!$B$19,$E167,))</f>
        <v/>
      </c>
      <c r="G167" t="str">
        <f ca="1">IF(OFFSET(活動計画書!$C$19,$E167+1,)="","",OFFSET(活動計画書!$C$19,$E167+1,))</f>
        <v/>
      </c>
      <c r="H167" t="str">
        <f ca="1">IF(OFFSET(活動計画書!$F$19,$E167+1,)="","",OFFSET(活動計画書!$F$19,$E167+1,))</f>
        <v/>
      </c>
      <c r="I167">
        <v>331</v>
      </c>
      <c r="J167" t="str">
        <f ca="1">IF(OFFSET(活動計画書!$B$31,$I167,)="","",OFFSET(活動計画書!$B$31,$I167,))</f>
        <v/>
      </c>
      <c r="K167" t="str">
        <f ca="1">IF(OFFSET(活動計画書!$C$31,$I167+1,)="","",OFFSET(活動計画書!$C$31,$I167+1,))</f>
        <v/>
      </c>
      <c r="L167" t="str">
        <f ca="1">IF(OFFSET(活動計画書!$F$31,$I167+1,)="","",OFFSET(活動計画書!$F$31,$I167+1,))</f>
        <v/>
      </c>
      <c r="M167">
        <v>331</v>
      </c>
      <c r="N167" t="str">
        <f ca="1">IF(OFFSET(活動計画書!$E$122,$M167,)="","",OFFSET(活動計画書!$E$122,$M167,))</f>
        <v/>
      </c>
      <c r="O167" t="str">
        <f ca="1">IF(OFFSET(活動計画書!$E$122,$M167+1,)="","",OFFSET(活動計画書!$E$122,$M167+1,))</f>
        <v/>
      </c>
      <c r="P167" t="str">
        <f ca="1">IF(OFFSET(活動計画書!$K$122,$M167,)="","",OFFSET(活動計画書!$K$122,$M167,))</f>
        <v/>
      </c>
      <c r="Q167" t="str">
        <f ca="1">IF(OFFSET(活動計画書!$L$122,$M167,)="","",OFFSET(活動計画書!$L$122,$M167,))</f>
        <v/>
      </c>
      <c r="R167" t="str">
        <f ca="1">IF(OFFSET(活動計画書!$M$122,$M167,)="","",OFFSET(活動計画書!$M$122,$M167,))</f>
        <v/>
      </c>
      <c r="S167" t="str">
        <f ca="1">IF(OFFSET(活動計画書!$N$122,$M167,)="","",OFFSET(活動計画書!$N$122,$M167,))</f>
        <v/>
      </c>
      <c r="T167" t="str">
        <f ca="1">IF(OFFSET(活動計画書!$O$122,$M167,)="","",OFFSET(活動計画書!$O$122,$M167,))</f>
        <v/>
      </c>
      <c r="U167" t="str">
        <f ca="1">IF(OFFSET(活動計画書!$P$122,$M167,)="","",OFFSET(活動計画書!$P$122,$M167,))</f>
        <v/>
      </c>
      <c r="V167" t="str">
        <f ca="1">IF(OFFSET(活動計画書!$Q$122,$M167,)="","",OFFSET(活動計画書!$Q$122,$M167,))</f>
        <v/>
      </c>
      <c r="W167" t="str">
        <f ca="1">IF(OFFSET(活動計画書!$R$122,$M167,)="","",OFFSET(活動計画書!$R$122,$M167,))</f>
        <v/>
      </c>
      <c r="X167" t="str">
        <f ca="1">IF(OFFSET(活動計画書!$S$122,$M167,)="","",OFFSET(活動計画書!$S$122,$M167,))</f>
        <v/>
      </c>
      <c r="Y167" t="str">
        <f ca="1">IF(OFFSET(活動計画書!$T$122,$M167,)="","",OFFSET(活動計画書!$T$122,$M167,))</f>
        <v/>
      </c>
      <c r="Z167" t="str">
        <f ca="1">IF(OFFSET(活動計画書!$U$122,$M167,)="","",OFFSET(活動計画書!$U$122,$M167,))</f>
        <v/>
      </c>
      <c r="AA167" t="str">
        <f ca="1">IF(OFFSET(活動計画書!$V$122,$M167,)="","",OFFSET(活動計画書!$V$122,$M167,))</f>
        <v/>
      </c>
      <c r="AB167">
        <v>331</v>
      </c>
      <c r="AC167" t="str">
        <f ca="1">IF(OFFSET(活動計画書!$B$157,$AB167,)="","",OFFSET(活動計画書!$B$157,$AB167,))</f>
        <v/>
      </c>
      <c r="AD167" t="str">
        <f ca="1">IF(OFFSET(活動計画書!$D$157,$AB167,)="","",OFFSET(活動計画書!$D$157,$AB167,))</f>
        <v/>
      </c>
      <c r="AE167" t="str">
        <f ca="1">IF(OFFSET(活動計画書!$D$157,$AB167+1,)="","",OFFSET(活動計画書!$D$157,$AB167+1,))</f>
        <v/>
      </c>
      <c r="AF167" t="str">
        <f ca="1">IF(OFFSET(活動計画書!$H$157,$AB167,)="","",OFFSET(活動計画書!$H$157,$AB167,))</f>
        <v/>
      </c>
      <c r="AG167" t="str">
        <f ca="1">IF(OFFSET(活動計画書!$N$157,$AB167,)="","",OFFSET(活動計画書!$N$157,$AB167,))</f>
        <v/>
      </c>
      <c r="AH167" t="str">
        <f ca="1">IF(OFFSET(活動計画書!$P$157,$AB167,)="","",OFFSET(活動計画書!$P$157,$AB167,))</f>
        <v/>
      </c>
      <c r="AI167" t="str">
        <f ca="1">IF(OFFSET(活動計画書!$Q$157,$AB167,)="","",OFFSET(活動計画書!$Q$157,$AB167,))</f>
        <v/>
      </c>
      <c r="AJ167" t="str">
        <f ca="1">IF(OFFSET(活動計画書!$R$157,$AB167,)="","",OFFSET(活動計画書!$R$157,$AB167,))</f>
        <v/>
      </c>
      <c r="AK167" t="str">
        <f ca="1">IF(OFFSET(活動計画書!$S$157,$AB167,)="","",OFFSET(活動計画書!$S$157,$AB167,))</f>
        <v/>
      </c>
      <c r="AL167" t="str">
        <f ca="1">IF(OFFSET(活動計画書!$T$157,$AB167,)="","",OFFSET(活動計画書!$T$157,$AB167,))</f>
        <v/>
      </c>
      <c r="AM167" t="str">
        <f ca="1">IF(OFFSET(活動計画書!$U$157,$AB167,)="","",OFFSET(活動計画書!$U$157,$AB167,))</f>
        <v/>
      </c>
    </row>
    <row r="168" spans="1:39" x14ac:dyDescent="0.15">
      <c r="A168">
        <v>333</v>
      </c>
      <c r="B168" t="str">
        <f ca="1">IF(OFFSET(活動計画書!$B$7,$A168,)="","",OFFSET(活動計画書!$B$7,$A168,))</f>
        <v/>
      </c>
      <c r="C168" t="str">
        <f ca="1">IF(OFFSET(活動計画書!$C$7,$A168+1,)="","",OFFSET(活動計画書!$C$7,$A168+1,))</f>
        <v/>
      </c>
      <c r="D168" t="str">
        <f ca="1">IF(OFFSET(活動計画書!$F$7,$A168+1,)="","",OFFSET(活動計画書!$F$7,$A168+1,))</f>
        <v/>
      </c>
      <c r="E168">
        <v>333</v>
      </c>
      <c r="F168" t="str">
        <f ca="1">IF(OFFSET(活動計画書!$B$19,$E168,)="","",OFFSET(活動計画書!$B$19,$E168,))</f>
        <v/>
      </c>
      <c r="G168" t="str">
        <f ca="1">IF(OFFSET(活動計画書!$C$19,$E168+1,)="","",OFFSET(活動計画書!$C$19,$E168+1,))</f>
        <v/>
      </c>
      <c r="H168" t="str">
        <f ca="1">IF(OFFSET(活動計画書!$F$19,$E168+1,)="","",OFFSET(活動計画書!$F$19,$E168+1,))</f>
        <v/>
      </c>
      <c r="I168">
        <v>333</v>
      </c>
      <c r="J168" t="str">
        <f ca="1">IF(OFFSET(活動計画書!$B$31,$I168,)="","",OFFSET(活動計画書!$B$31,$I168,))</f>
        <v/>
      </c>
      <c r="K168" t="str">
        <f ca="1">IF(OFFSET(活動計画書!$C$31,$I168+1,)="","",OFFSET(活動計画書!$C$31,$I168+1,))</f>
        <v/>
      </c>
      <c r="L168" t="str">
        <f ca="1">IF(OFFSET(活動計画書!$F$31,$I168+1,)="","",OFFSET(活動計画書!$F$31,$I168+1,))</f>
        <v/>
      </c>
      <c r="M168">
        <v>333</v>
      </c>
      <c r="N168" t="str">
        <f ca="1">IF(OFFSET(活動計画書!$E$122,$M168,)="","",OFFSET(活動計画書!$E$122,$M168,))</f>
        <v/>
      </c>
      <c r="O168" t="str">
        <f ca="1">IF(OFFSET(活動計画書!$E$122,$M168+1,)="","",OFFSET(活動計画書!$E$122,$M168+1,))</f>
        <v/>
      </c>
      <c r="P168" t="str">
        <f ca="1">IF(OFFSET(活動計画書!$K$122,$M168,)="","",OFFSET(活動計画書!$K$122,$M168,))</f>
        <v/>
      </c>
      <c r="Q168" t="str">
        <f ca="1">IF(OFFSET(活動計画書!$L$122,$M168,)="","",OFFSET(活動計画書!$L$122,$M168,))</f>
        <v/>
      </c>
      <c r="R168" t="str">
        <f ca="1">IF(OFFSET(活動計画書!$M$122,$M168,)="","",OFFSET(活動計画書!$M$122,$M168,))</f>
        <v/>
      </c>
      <c r="S168" t="str">
        <f ca="1">IF(OFFSET(活動計画書!$N$122,$M168,)="","",OFFSET(活動計画書!$N$122,$M168,))</f>
        <v/>
      </c>
      <c r="T168" t="str">
        <f ca="1">IF(OFFSET(活動計画書!$O$122,$M168,)="","",OFFSET(活動計画書!$O$122,$M168,))</f>
        <v/>
      </c>
      <c r="U168" t="str">
        <f ca="1">IF(OFFSET(活動計画書!$P$122,$M168,)="","",OFFSET(活動計画書!$P$122,$M168,))</f>
        <v/>
      </c>
      <c r="V168" t="str">
        <f ca="1">IF(OFFSET(活動計画書!$Q$122,$M168,)="","",OFFSET(活動計画書!$Q$122,$M168,))</f>
        <v/>
      </c>
      <c r="W168" t="str">
        <f ca="1">IF(OFFSET(活動計画書!$R$122,$M168,)="","",OFFSET(活動計画書!$R$122,$M168,))</f>
        <v/>
      </c>
      <c r="X168" t="str">
        <f ca="1">IF(OFFSET(活動計画書!$S$122,$M168,)="","",OFFSET(活動計画書!$S$122,$M168,))</f>
        <v/>
      </c>
      <c r="Y168" t="str">
        <f ca="1">IF(OFFSET(活動計画書!$T$122,$M168,)="","",OFFSET(活動計画書!$T$122,$M168,))</f>
        <v/>
      </c>
      <c r="Z168" t="str">
        <f ca="1">IF(OFFSET(活動計画書!$U$122,$M168,)="","",OFFSET(活動計画書!$U$122,$M168,))</f>
        <v/>
      </c>
      <c r="AA168" t="str">
        <f ca="1">IF(OFFSET(活動計画書!$V$122,$M168,)="","",OFFSET(活動計画書!$V$122,$M168,))</f>
        <v/>
      </c>
      <c r="AB168">
        <v>333</v>
      </c>
      <c r="AC168" t="str">
        <f ca="1">IF(OFFSET(活動計画書!$B$157,$AB168,)="","",OFFSET(活動計画書!$B$157,$AB168,))</f>
        <v/>
      </c>
      <c r="AD168" t="str">
        <f ca="1">IF(OFFSET(活動計画書!$D$157,$AB168,)="","",OFFSET(活動計画書!$D$157,$AB168,))</f>
        <v/>
      </c>
      <c r="AE168" t="str">
        <f ca="1">IF(OFFSET(活動計画書!$D$157,$AB168+1,)="","",OFFSET(活動計画書!$D$157,$AB168+1,))</f>
        <v/>
      </c>
      <c r="AF168" t="str">
        <f ca="1">IF(OFFSET(活動計画書!$H$157,$AB168,)="","",OFFSET(活動計画書!$H$157,$AB168,))</f>
        <v/>
      </c>
      <c r="AG168" t="str">
        <f ca="1">IF(OFFSET(活動計画書!$N$157,$AB168,)="","",OFFSET(活動計画書!$N$157,$AB168,))</f>
        <v/>
      </c>
      <c r="AH168" t="str">
        <f ca="1">IF(OFFSET(活動計画書!$P$157,$AB168,)="","",OFFSET(活動計画書!$P$157,$AB168,))</f>
        <v/>
      </c>
      <c r="AI168" t="str">
        <f ca="1">IF(OFFSET(活動計画書!$Q$157,$AB168,)="","",OFFSET(活動計画書!$Q$157,$AB168,))</f>
        <v/>
      </c>
      <c r="AJ168" t="str">
        <f ca="1">IF(OFFSET(活動計画書!$R$157,$AB168,)="","",OFFSET(活動計画書!$R$157,$AB168,))</f>
        <v/>
      </c>
      <c r="AK168" t="str">
        <f ca="1">IF(OFFSET(活動計画書!$S$157,$AB168,)="","",OFFSET(活動計画書!$S$157,$AB168,))</f>
        <v/>
      </c>
      <c r="AL168" t="str">
        <f ca="1">IF(OFFSET(活動計画書!$T$157,$AB168,)="","",OFFSET(活動計画書!$T$157,$AB168,))</f>
        <v/>
      </c>
      <c r="AM168" t="str">
        <f ca="1">IF(OFFSET(活動計画書!$U$157,$AB168,)="","",OFFSET(活動計画書!$U$157,$AB168,))</f>
        <v/>
      </c>
    </row>
    <row r="169" spans="1:39" x14ac:dyDescent="0.15">
      <c r="A169">
        <v>335</v>
      </c>
      <c r="B169" t="str">
        <f ca="1">IF(OFFSET(活動計画書!$B$7,$A169,)="","",OFFSET(活動計画書!$B$7,$A169,))</f>
        <v/>
      </c>
      <c r="C169" t="str">
        <f ca="1">IF(OFFSET(活動計画書!$C$7,$A169+1,)="","",OFFSET(活動計画書!$C$7,$A169+1,))</f>
        <v/>
      </c>
      <c r="D169" t="str">
        <f ca="1">IF(OFFSET(活動計画書!$F$7,$A169+1,)="","",OFFSET(活動計画書!$F$7,$A169+1,))</f>
        <v/>
      </c>
      <c r="E169">
        <v>335</v>
      </c>
      <c r="F169" t="str">
        <f ca="1">IF(OFFSET(活動計画書!$B$19,$E169,)="","",OFFSET(活動計画書!$B$19,$E169,))</f>
        <v/>
      </c>
      <c r="G169" t="str">
        <f ca="1">IF(OFFSET(活動計画書!$C$19,$E169+1,)="","",OFFSET(活動計画書!$C$19,$E169+1,))</f>
        <v/>
      </c>
      <c r="H169" t="str">
        <f ca="1">IF(OFFSET(活動計画書!$F$19,$E169+1,)="","",OFFSET(活動計画書!$F$19,$E169+1,))</f>
        <v/>
      </c>
      <c r="I169">
        <v>335</v>
      </c>
      <c r="J169" t="str">
        <f ca="1">IF(OFFSET(活動計画書!$B$31,$I169,)="","",OFFSET(活動計画書!$B$31,$I169,))</f>
        <v/>
      </c>
      <c r="K169" t="str">
        <f ca="1">IF(OFFSET(活動計画書!$C$31,$I169+1,)="","",OFFSET(活動計画書!$C$31,$I169+1,))</f>
        <v/>
      </c>
      <c r="L169" t="str">
        <f ca="1">IF(OFFSET(活動計画書!$F$31,$I169+1,)="","",OFFSET(活動計画書!$F$31,$I169+1,))</f>
        <v/>
      </c>
      <c r="M169">
        <v>335</v>
      </c>
      <c r="N169" t="str">
        <f ca="1">IF(OFFSET(活動計画書!$E$122,$M169,)="","",OFFSET(活動計画書!$E$122,$M169,))</f>
        <v/>
      </c>
      <c r="O169" t="str">
        <f ca="1">IF(OFFSET(活動計画書!$E$122,$M169+1,)="","",OFFSET(活動計画書!$E$122,$M169+1,))</f>
        <v/>
      </c>
      <c r="P169" t="str">
        <f ca="1">IF(OFFSET(活動計画書!$K$122,$M169,)="","",OFFSET(活動計画書!$K$122,$M169,))</f>
        <v/>
      </c>
      <c r="Q169" t="str">
        <f ca="1">IF(OFFSET(活動計画書!$L$122,$M169,)="","",OFFSET(活動計画書!$L$122,$M169,))</f>
        <v/>
      </c>
      <c r="R169" t="str">
        <f ca="1">IF(OFFSET(活動計画書!$M$122,$M169,)="","",OFFSET(活動計画書!$M$122,$M169,))</f>
        <v/>
      </c>
      <c r="S169" t="str">
        <f ca="1">IF(OFFSET(活動計画書!$N$122,$M169,)="","",OFFSET(活動計画書!$N$122,$M169,))</f>
        <v/>
      </c>
      <c r="T169" t="str">
        <f ca="1">IF(OFFSET(活動計画書!$O$122,$M169,)="","",OFFSET(活動計画書!$O$122,$M169,))</f>
        <v/>
      </c>
      <c r="U169" t="str">
        <f ca="1">IF(OFFSET(活動計画書!$P$122,$M169,)="","",OFFSET(活動計画書!$P$122,$M169,))</f>
        <v/>
      </c>
      <c r="V169" t="str">
        <f ca="1">IF(OFFSET(活動計画書!$Q$122,$M169,)="","",OFFSET(活動計画書!$Q$122,$M169,))</f>
        <v/>
      </c>
      <c r="W169" t="str">
        <f ca="1">IF(OFFSET(活動計画書!$R$122,$M169,)="","",OFFSET(活動計画書!$R$122,$M169,))</f>
        <v/>
      </c>
      <c r="X169" t="str">
        <f ca="1">IF(OFFSET(活動計画書!$S$122,$M169,)="","",OFFSET(活動計画書!$S$122,$M169,))</f>
        <v/>
      </c>
      <c r="Y169" t="str">
        <f ca="1">IF(OFFSET(活動計画書!$T$122,$M169,)="","",OFFSET(活動計画書!$T$122,$M169,))</f>
        <v/>
      </c>
      <c r="Z169" t="str">
        <f ca="1">IF(OFFSET(活動計画書!$U$122,$M169,)="","",OFFSET(活動計画書!$U$122,$M169,))</f>
        <v/>
      </c>
      <c r="AA169" t="str">
        <f ca="1">IF(OFFSET(活動計画書!$V$122,$M169,)="","",OFFSET(活動計画書!$V$122,$M169,))</f>
        <v/>
      </c>
      <c r="AB169">
        <v>335</v>
      </c>
      <c r="AC169" t="str">
        <f ca="1">IF(OFFSET(活動計画書!$B$157,$AB169,)="","",OFFSET(活動計画書!$B$157,$AB169,))</f>
        <v/>
      </c>
      <c r="AD169" t="str">
        <f ca="1">IF(OFFSET(活動計画書!$D$157,$AB169,)="","",OFFSET(活動計画書!$D$157,$AB169,))</f>
        <v/>
      </c>
      <c r="AE169" t="str">
        <f ca="1">IF(OFFSET(活動計画書!$D$157,$AB169+1,)="","",OFFSET(活動計画書!$D$157,$AB169+1,))</f>
        <v/>
      </c>
      <c r="AF169" t="str">
        <f ca="1">IF(OFFSET(活動計画書!$H$157,$AB169,)="","",OFFSET(活動計画書!$H$157,$AB169,))</f>
        <v/>
      </c>
      <c r="AG169" t="str">
        <f ca="1">IF(OFFSET(活動計画書!$N$157,$AB169,)="","",OFFSET(活動計画書!$N$157,$AB169,))</f>
        <v/>
      </c>
      <c r="AH169" t="str">
        <f ca="1">IF(OFFSET(活動計画書!$P$157,$AB169,)="","",OFFSET(活動計画書!$P$157,$AB169,))</f>
        <v/>
      </c>
      <c r="AI169" t="str">
        <f ca="1">IF(OFFSET(活動計画書!$Q$157,$AB169,)="","",OFFSET(活動計画書!$Q$157,$AB169,))</f>
        <v/>
      </c>
      <c r="AJ169" t="str">
        <f ca="1">IF(OFFSET(活動計画書!$R$157,$AB169,)="","",OFFSET(活動計画書!$R$157,$AB169,))</f>
        <v/>
      </c>
      <c r="AK169" t="str">
        <f ca="1">IF(OFFSET(活動計画書!$S$157,$AB169,)="","",OFFSET(活動計画書!$S$157,$AB169,))</f>
        <v/>
      </c>
      <c r="AL169" t="str">
        <f ca="1">IF(OFFSET(活動計画書!$T$157,$AB169,)="","",OFFSET(活動計画書!$T$157,$AB169,))</f>
        <v/>
      </c>
      <c r="AM169" t="str">
        <f ca="1">IF(OFFSET(活動計画書!$U$157,$AB169,)="","",OFFSET(活動計画書!$U$157,$AB169,))</f>
        <v/>
      </c>
    </row>
    <row r="170" spans="1:39" x14ac:dyDescent="0.15">
      <c r="A170">
        <v>337</v>
      </c>
      <c r="B170" t="str">
        <f ca="1">IF(OFFSET(活動計画書!$B$7,$A170,)="","",OFFSET(活動計画書!$B$7,$A170,))</f>
        <v/>
      </c>
      <c r="C170" t="str">
        <f ca="1">IF(OFFSET(活動計画書!$C$7,$A170+1,)="","",OFFSET(活動計画書!$C$7,$A170+1,))</f>
        <v/>
      </c>
      <c r="D170" t="str">
        <f ca="1">IF(OFFSET(活動計画書!$F$7,$A170+1,)="","",OFFSET(活動計画書!$F$7,$A170+1,))</f>
        <v/>
      </c>
      <c r="E170">
        <v>337</v>
      </c>
      <c r="F170" t="str">
        <f ca="1">IF(OFFSET(活動計画書!$B$19,$E170,)="","",OFFSET(活動計画書!$B$19,$E170,))</f>
        <v/>
      </c>
      <c r="G170" t="str">
        <f ca="1">IF(OFFSET(活動計画書!$C$19,$E170+1,)="","",OFFSET(活動計画書!$C$19,$E170+1,))</f>
        <v/>
      </c>
      <c r="H170" t="str">
        <f ca="1">IF(OFFSET(活動計画書!$F$19,$E170+1,)="","",OFFSET(活動計画書!$F$19,$E170+1,))</f>
        <v/>
      </c>
      <c r="I170">
        <v>337</v>
      </c>
      <c r="J170" t="str">
        <f ca="1">IF(OFFSET(活動計画書!$B$31,$I170,)="","",OFFSET(活動計画書!$B$31,$I170,))</f>
        <v/>
      </c>
      <c r="K170" t="str">
        <f ca="1">IF(OFFSET(活動計画書!$C$31,$I170+1,)="","",OFFSET(活動計画書!$C$31,$I170+1,))</f>
        <v/>
      </c>
      <c r="L170" t="str">
        <f ca="1">IF(OFFSET(活動計画書!$F$31,$I170+1,)="","",OFFSET(活動計画書!$F$31,$I170+1,))</f>
        <v/>
      </c>
      <c r="M170">
        <v>337</v>
      </c>
      <c r="N170" t="str">
        <f ca="1">IF(OFFSET(活動計画書!$E$122,$M170,)="","",OFFSET(活動計画書!$E$122,$M170,))</f>
        <v/>
      </c>
      <c r="O170" t="str">
        <f ca="1">IF(OFFSET(活動計画書!$E$122,$M170+1,)="","",OFFSET(活動計画書!$E$122,$M170+1,))</f>
        <v/>
      </c>
      <c r="P170" t="str">
        <f ca="1">IF(OFFSET(活動計画書!$K$122,$M170,)="","",OFFSET(活動計画書!$K$122,$M170,))</f>
        <v/>
      </c>
      <c r="Q170" t="str">
        <f ca="1">IF(OFFSET(活動計画書!$L$122,$M170,)="","",OFFSET(活動計画書!$L$122,$M170,))</f>
        <v/>
      </c>
      <c r="R170" t="str">
        <f ca="1">IF(OFFSET(活動計画書!$M$122,$M170,)="","",OFFSET(活動計画書!$M$122,$M170,))</f>
        <v/>
      </c>
      <c r="S170" t="str">
        <f ca="1">IF(OFFSET(活動計画書!$N$122,$M170,)="","",OFFSET(活動計画書!$N$122,$M170,))</f>
        <v/>
      </c>
      <c r="T170" t="str">
        <f ca="1">IF(OFFSET(活動計画書!$O$122,$M170,)="","",OFFSET(活動計画書!$O$122,$M170,))</f>
        <v/>
      </c>
      <c r="U170" t="str">
        <f ca="1">IF(OFFSET(活動計画書!$P$122,$M170,)="","",OFFSET(活動計画書!$P$122,$M170,))</f>
        <v/>
      </c>
      <c r="V170" t="str">
        <f ca="1">IF(OFFSET(活動計画書!$Q$122,$M170,)="","",OFFSET(活動計画書!$Q$122,$M170,))</f>
        <v/>
      </c>
      <c r="W170" t="str">
        <f ca="1">IF(OFFSET(活動計画書!$R$122,$M170,)="","",OFFSET(活動計画書!$R$122,$M170,))</f>
        <v/>
      </c>
      <c r="X170" t="str">
        <f ca="1">IF(OFFSET(活動計画書!$S$122,$M170,)="","",OFFSET(活動計画書!$S$122,$M170,))</f>
        <v/>
      </c>
      <c r="Y170" t="str">
        <f ca="1">IF(OFFSET(活動計画書!$T$122,$M170,)="","",OFFSET(活動計画書!$T$122,$M170,))</f>
        <v/>
      </c>
      <c r="Z170" t="str">
        <f ca="1">IF(OFFSET(活動計画書!$U$122,$M170,)="","",OFFSET(活動計画書!$U$122,$M170,))</f>
        <v/>
      </c>
      <c r="AA170" t="str">
        <f ca="1">IF(OFFSET(活動計画書!$V$122,$M170,)="","",OFFSET(活動計画書!$V$122,$M170,))</f>
        <v/>
      </c>
      <c r="AB170">
        <v>337</v>
      </c>
      <c r="AC170" t="str">
        <f ca="1">IF(OFFSET(活動計画書!$B$157,$AB170,)="","",OFFSET(活動計画書!$B$157,$AB170,))</f>
        <v/>
      </c>
      <c r="AD170" t="str">
        <f ca="1">IF(OFFSET(活動計画書!$D$157,$AB170,)="","",OFFSET(活動計画書!$D$157,$AB170,))</f>
        <v/>
      </c>
      <c r="AE170" t="str">
        <f ca="1">IF(OFFSET(活動計画書!$D$157,$AB170+1,)="","",OFFSET(活動計画書!$D$157,$AB170+1,))</f>
        <v/>
      </c>
      <c r="AF170" t="str">
        <f ca="1">IF(OFFSET(活動計画書!$H$157,$AB170,)="","",OFFSET(活動計画書!$H$157,$AB170,))</f>
        <v/>
      </c>
      <c r="AG170" t="str">
        <f ca="1">IF(OFFSET(活動計画書!$N$157,$AB170,)="","",OFFSET(活動計画書!$N$157,$AB170,))</f>
        <v/>
      </c>
      <c r="AH170" t="str">
        <f ca="1">IF(OFFSET(活動計画書!$P$157,$AB170,)="","",OFFSET(活動計画書!$P$157,$AB170,))</f>
        <v/>
      </c>
      <c r="AI170" t="str">
        <f ca="1">IF(OFFSET(活動計画書!$Q$157,$AB170,)="","",OFFSET(活動計画書!$Q$157,$AB170,))</f>
        <v/>
      </c>
      <c r="AJ170" t="str">
        <f ca="1">IF(OFFSET(活動計画書!$R$157,$AB170,)="","",OFFSET(活動計画書!$R$157,$AB170,))</f>
        <v/>
      </c>
      <c r="AK170" t="str">
        <f ca="1">IF(OFFSET(活動計画書!$S$157,$AB170,)="","",OFFSET(活動計画書!$S$157,$AB170,))</f>
        <v/>
      </c>
      <c r="AL170" t="str">
        <f ca="1">IF(OFFSET(活動計画書!$T$157,$AB170,)="","",OFFSET(活動計画書!$T$157,$AB170,))</f>
        <v/>
      </c>
      <c r="AM170" t="str">
        <f ca="1">IF(OFFSET(活動計画書!$U$157,$AB170,)="","",OFFSET(活動計画書!$U$157,$AB170,))</f>
        <v/>
      </c>
    </row>
    <row r="171" spans="1:39" x14ac:dyDescent="0.15">
      <c r="A171">
        <v>339</v>
      </c>
      <c r="B171" t="str">
        <f ca="1">IF(OFFSET(活動計画書!$B$7,$A171,)="","",OFFSET(活動計画書!$B$7,$A171,))</f>
        <v/>
      </c>
      <c r="C171" t="str">
        <f ca="1">IF(OFFSET(活動計画書!$C$7,$A171+1,)="","",OFFSET(活動計画書!$C$7,$A171+1,))</f>
        <v/>
      </c>
      <c r="D171" t="str">
        <f ca="1">IF(OFFSET(活動計画書!$F$7,$A171+1,)="","",OFFSET(活動計画書!$F$7,$A171+1,))</f>
        <v/>
      </c>
      <c r="E171">
        <v>339</v>
      </c>
      <c r="F171" t="str">
        <f ca="1">IF(OFFSET(活動計画書!$B$19,$E171,)="","",OFFSET(活動計画書!$B$19,$E171,))</f>
        <v/>
      </c>
      <c r="G171" t="str">
        <f ca="1">IF(OFFSET(活動計画書!$C$19,$E171+1,)="","",OFFSET(活動計画書!$C$19,$E171+1,))</f>
        <v/>
      </c>
      <c r="H171" t="str">
        <f ca="1">IF(OFFSET(活動計画書!$F$19,$E171+1,)="","",OFFSET(活動計画書!$F$19,$E171+1,))</f>
        <v/>
      </c>
      <c r="I171">
        <v>339</v>
      </c>
      <c r="J171" t="str">
        <f ca="1">IF(OFFSET(活動計画書!$B$31,$I171,)="","",OFFSET(活動計画書!$B$31,$I171,))</f>
        <v/>
      </c>
      <c r="K171" t="str">
        <f ca="1">IF(OFFSET(活動計画書!$C$31,$I171+1,)="","",OFFSET(活動計画書!$C$31,$I171+1,))</f>
        <v/>
      </c>
      <c r="L171" t="str">
        <f ca="1">IF(OFFSET(活動計画書!$F$31,$I171+1,)="","",OFFSET(活動計画書!$F$31,$I171+1,))</f>
        <v/>
      </c>
      <c r="M171">
        <v>339</v>
      </c>
      <c r="N171" t="str">
        <f ca="1">IF(OFFSET(活動計画書!$E$122,$M171,)="","",OFFSET(活動計画書!$E$122,$M171,))</f>
        <v/>
      </c>
      <c r="O171" t="str">
        <f ca="1">IF(OFFSET(活動計画書!$E$122,$M171+1,)="","",OFFSET(活動計画書!$E$122,$M171+1,))</f>
        <v/>
      </c>
      <c r="P171" t="str">
        <f ca="1">IF(OFFSET(活動計画書!$K$122,$M171,)="","",OFFSET(活動計画書!$K$122,$M171,))</f>
        <v/>
      </c>
      <c r="Q171" t="str">
        <f ca="1">IF(OFFSET(活動計画書!$L$122,$M171,)="","",OFFSET(活動計画書!$L$122,$M171,))</f>
        <v/>
      </c>
      <c r="R171" t="str">
        <f ca="1">IF(OFFSET(活動計画書!$M$122,$M171,)="","",OFFSET(活動計画書!$M$122,$M171,))</f>
        <v/>
      </c>
      <c r="S171" t="str">
        <f ca="1">IF(OFFSET(活動計画書!$N$122,$M171,)="","",OFFSET(活動計画書!$N$122,$M171,))</f>
        <v/>
      </c>
      <c r="T171" t="str">
        <f ca="1">IF(OFFSET(活動計画書!$O$122,$M171,)="","",OFFSET(活動計画書!$O$122,$M171,))</f>
        <v/>
      </c>
      <c r="U171" t="str">
        <f ca="1">IF(OFFSET(活動計画書!$P$122,$M171,)="","",OFFSET(活動計画書!$P$122,$M171,))</f>
        <v/>
      </c>
      <c r="V171" t="str">
        <f ca="1">IF(OFFSET(活動計画書!$Q$122,$M171,)="","",OFFSET(活動計画書!$Q$122,$M171,))</f>
        <v/>
      </c>
      <c r="W171" t="str">
        <f ca="1">IF(OFFSET(活動計画書!$R$122,$M171,)="","",OFFSET(活動計画書!$R$122,$M171,))</f>
        <v/>
      </c>
      <c r="X171" t="str">
        <f ca="1">IF(OFFSET(活動計画書!$S$122,$M171,)="","",OFFSET(活動計画書!$S$122,$M171,))</f>
        <v/>
      </c>
      <c r="Y171" t="str">
        <f ca="1">IF(OFFSET(活動計画書!$T$122,$M171,)="","",OFFSET(活動計画書!$T$122,$M171,))</f>
        <v/>
      </c>
      <c r="Z171" t="str">
        <f ca="1">IF(OFFSET(活動計画書!$U$122,$M171,)="","",OFFSET(活動計画書!$U$122,$M171,))</f>
        <v/>
      </c>
      <c r="AA171" t="str">
        <f ca="1">IF(OFFSET(活動計画書!$V$122,$M171,)="","",OFFSET(活動計画書!$V$122,$M171,))</f>
        <v/>
      </c>
      <c r="AB171">
        <v>339</v>
      </c>
      <c r="AC171" t="str">
        <f ca="1">IF(OFFSET(活動計画書!$B$157,$AB171,)="","",OFFSET(活動計画書!$B$157,$AB171,))</f>
        <v/>
      </c>
      <c r="AD171" t="str">
        <f ca="1">IF(OFFSET(活動計画書!$D$157,$AB171,)="","",OFFSET(活動計画書!$D$157,$AB171,))</f>
        <v/>
      </c>
      <c r="AE171" t="str">
        <f ca="1">IF(OFFSET(活動計画書!$D$157,$AB171+1,)="","",OFFSET(活動計画書!$D$157,$AB171+1,))</f>
        <v/>
      </c>
      <c r="AF171" t="str">
        <f ca="1">IF(OFFSET(活動計画書!$H$157,$AB171,)="","",OFFSET(活動計画書!$H$157,$AB171,))</f>
        <v/>
      </c>
      <c r="AG171" t="str">
        <f ca="1">IF(OFFSET(活動計画書!$N$157,$AB171,)="","",OFFSET(活動計画書!$N$157,$AB171,))</f>
        <v/>
      </c>
      <c r="AH171" t="str">
        <f ca="1">IF(OFFSET(活動計画書!$P$157,$AB171,)="","",OFFSET(活動計画書!$P$157,$AB171,))</f>
        <v/>
      </c>
      <c r="AI171" t="str">
        <f ca="1">IF(OFFSET(活動計画書!$Q$157,$AB171,)="","",OFFSET(活動計画書!$Q$157,$AB171,))</f>
        <v/>
      </c>
      <c r="AJ171" t="str">
        <f ca="1">IF(OFFSET(活動計画書!$R$157,$AB171,)="","",OFFSET(活動計画書!$R$157,$AB171,))</f>
        <v/>
      </c>
      <c r="AK171" t="str">
        <f ca="1">IF(OFFSET(活動計画書!$S$157,$AB171,)="","",OFFSET(活動計画書!$S$157,$AB171,))</f>
        <v/>
      </c>
      <c r="AL171" t="str">
        <f ca="1">IF(OFFSET(活動計画書!$T$157,$AB171,)="","",OFFSET(活動計画書!$T$157,$AB171,))</f>
        <v/>
      </c>
      <c r="AM171" t="str">
        <f ca="1">IF(OFFSET(活動計画書!$U$157,$AB171,)="","",OFFSET(活動計画書!$U$157,$AB171,))</f>
        <v/>
      </c>
    </row>
    <row r="172" spans="1:39" x14ac:dyDescent="0.15">
      <c r="A172">
        <v>341</v>
      </c>
      <c r="B172" t="str">
        <f ca="1">IF(OFFSET(活動計画書!$B$7,$A172,)="","",OFFSET(活動計画書!$B$7,$A172,))</f>
        <v/>
      </c>
      <c r="C172" t="str">
        <f ca="1">IF(OFFSET(活動計画書!$C$7,$A172+1,)="","",OFFSET(活動計画書!$C$7,$A172+1,))</f>
        <v/>
      </c>
      <c r="D172" t="str">
        <f ca="1">IF(OFFSET(活動計画書!$F$7,$A172+1,)="","",OFFSET(活動計画書!$F$7,$A172+1,))</f>
        <v/>
      </c>
      <c r="E172">
        <v>341</v>
      </c>
      <c r="F172" t="str">
        <f ca="1">IF(OFFSET(活動計画書!$B$19,$E172,)="","",OFFSET(活動計画書!$B$19,$E172,))</f>
        <v/>
      </c>
      <c r="G172" t="str">
        <f ca="1">IF(OFFSET(活動計画書!$C$19,$E172+1,)="","",OFFSET(活動計画書!$C$19,$E172+1,))</f>
        <v/>
      </c>
      <c r="H172" t="str">
        <f ca="1">IF(OFFSET(活動計画書!$F$19,$E172+1,)="","",OFFSET(活動計画書!$F$19,$E172+1,))</f>
        <v/>
      </c>
      <c r="I172">
        <v>341</v>
      </c>
      <c r="J172" t="str">
        <f ca="1">IF(OFFSET(活動計画書!$B$31,$I172,)="","",OFFSET(活動計画書!$B$31,$I172,))</f>
        <v/>
      </c>
      <c r="K172" t="str">
        <f ca="1">IF(OFFSET(活動計画書!$C$31,$I172+1,)="","",OFFSET(活動計画書!$C$31,$I172+1,))</f>
        <v/>
      </c>
      <c r="L172" t="str">
        <f ca="1">IF(OFFSET(活動計画書!$F$31,$I172+1,)="","",OFFSET(活動計画書!$F$31,$I172+1,))</f>
        <v/>
      </c>
      <c r="M172">
        <v>341</v>
      </c>
      <c r="N172" t="str">
        <f ca="1">IF(OFFSET(活動計画書!$E$122,$M172,)="","",OFFSET(活動計画書!$E$122,$M172,))</f>
        <v/>
      </c>
      <c r="O172" t="str">
        <f ca="1">IF(OFFSET(活動計画書!$E$122,$M172+1,)="","",OFFSET(活動計画書!$E$122,$M172+1,))</f>
        <v/>
      </c>
      <c r="P172" t="str">
        <f ca="1">IF(OFFSET(活動計画書!$K$122,$M172,)="","",OFFSET(活動計画書!$K$122,$M172,))</f>
        <v/>
      </c>
      <c r="Q172" t="str">
        <f ca="1">IF(OFFSET(活動計画書!$L$122,$M172,)="","",OFFSET(活動計画書!$L$122,$M172,))</f>
        <v/>
      </c>
      <c r="R172" t="str">
        <f ca="1">IF(OFFSET(活動計画書!$M$122,$M172,)="","",OFFSET(活動計画書!$M$122,$M172,))</f>
        <v/>
      </c>
      <c r="S172" t="str">
        <f ca="1">IF(OFFSET(活動計画書!$N$122,$M172,)="","",OFFSET(活動計画書!$N$122,$M172,))</f>
        <v/>
      </c>
      <c r="T172" t="str">
        <f ca="1">IF(OFFSET(活動計画書!$O$122,$M172,)="","",OFFSET(活動計画書!$O$122,$M172,))</f>
        <v/>
      </c>
      <c r="U172" t="str">
        <f ca="1">IF(OFFSET(活動計画書!$P$122,$M172,)="","",OFFSET(活動計画書!$P$122,$M172,))</f>
        <v/>
      </c>
      <c r="V172" t="str">
        <f ca="1">IF(OFFSET(活動計画書!$Q$122,$M172,)="","",OFFSET(活動計画書!$Q$122,$M172,))</f>
        <v/>
      </c>
      <c r="W172" t="str">
        <f ca="1">IF(OFFSET(活動計画書!$R$122,$M172,)="","",OFFSET(活動計画書!$R$122,$M172,))</f>
        <v/>
      </c>
      <c r="X172" t="str">
        <f ca="1">IF(OFFSET(活動計画書!$S$122,$M172,)="","",OFFSET(活動計画書!$S$122,$M172,))</f>
        <v/>
      </c>
      <c r="Y172" t="str">
        <f ca="1">IF(OFFSET(活動計画書!$T$122,$M172,)="","",OFFSET(活動計画書!$T$122,$M172,))</f>
        <v/>
      </c>
      <c r="Z172" t="str">
        <f ca="1">IF(OFFSET(活動計画書!$U$122,$M172,)="","",OFFSET(活動計画書!$U$122,$M172,))</f>
        <v/>
      </c>
      <c r="AA172" t="str">
        <f ca="1">IF(OFFSET(活動計画書!$V$122,$M172,)="","",OFFSET(活動計画書!$V$122,$M172,))</f>
        <v/>
      </c>
      <c r="AB172">
        <v>341</v>
      </c>
      <c r="AC172" t="str">
        <f ca="1">IF(OFFSET(活動計画書!$B$157,$AB172,)="","",OFFSET(活動計画書!$B$157,$AB172,))</f>
        <v/>
      </c>
      <c r="AD172" t="str">
        <f ca="1">IF(OFFSET(活動計画書!$D$157,$AB172,)="","",OFFSET(活動計画書!$D$157,$AB172,))</f>
        <v/>
      </c>
      <c r="AE172" t="str">
        <f ca="1">IF(OFFSET(活動計画書!$D$157,$AB172+1,)="","",OFFSET(活動計画書!$D$157,$AB172+1,))</f>
        <v/>
      </c>
      <c r="AF172" t="str">
        <f ca="1">IF(OFFSET(活動計画書!$H$157,$AB172,)="","",OFFSET(活動計画書!$H$157,$AB172,))</f>
        <v/>
      </c>
      <c r="AG172" t="str">
        <f ca="1">IF(OFFSET(活動計画書!$N$157,$AB172,)="","",OFFSET(活動計画書!$N$157,$AB172,))</f>
        <v/>
      </c>
      <c r="AH172" t="str">
        <f ca="1">IF(OFFSET(活動計画書!$P$157,$AB172,)="","",OFFSET(活動計画書!$P$157,$AB172,))</f>
        <v/>
      </c>
      <c r="AI172" t="str">
        <f ca="1">IF(OFFSET(活動計画書!$Q$157,$AB172,)="","",OFFSET(活動計画書!$Q$157,$AB172,))</f>
        <v/>
      </c>
      <c r="AJ172" t="str">
        <f ca="1">IF(OFFSET(活動計画書!$R$157,$AB172,)="","",OFFSET(活動計画書!$R$157,$AB172,))</f>
        <v/>
      </c>
      <c r="AK172" t="str">
        <f ca="1">IF(OFFSET(活動計画書!$S$157,$AB172,)="","",OFFSET(活動計画書!$S$157,$AB172,))</f>
        <v/>
      </c>
      <c r="AL172" t="str">
        <f ca="1">IF(OFFSET(活動計画書!$T$157,$AB172,)="","",OFFSET(活動計画書!$T$157,$AB172,))</f>
        <v/>
      </c>
      <c r="AM172" t="str">
        <f ca="1">IF(OFFSET(活動計画書!$U$157,$AB172,)="","",OFFSET(活動計画書!$U$157,$AB172,))</f>
        <v/>
      </c>
    </row>
    <row r="173" spans="1:39" x14ac:dyDescent="0.15">
      <c r="A173">
        <v>343</v>
      </c>
      <c r="B173" t="str">
        <f ca="1">IF(OFFSET(活動計画書!$B$7,$A173,)="","",OFFSET(活動計画書!$B$7,$A173,))</f>
        <v/>
      </c>
      <c r="C173" t="str">
        <f ca="1">IF(OFFSET(活動計画書!$C$7,$A173+1,)="","",OFFSET(活動計画書!$C$7,$A173+1,))</f>
        <v/>
      </c>
      <c r="D173" t="str">
        <f ca="1">IF(OFFSET(活動計画書!$F$7,$A173+1,)="","",OFFSET(活動計画書!$F$7,$A173+1,))</f>
        <v/>
      </c>
      <c r="E173">
        <v>343</v>
      </c>
      <c r="F173" t="str">
        <f ca="1">IF(OFFSET(活動計画書!$B$19,$E173,)="","",OFFSET(活動計画書!$B$19,$E173,))</f>
        <v/>
      </c>
      <c r="G173" t="str">
        <f ca="1">IF(OFFSET(活動計画書!$C$19,$E173+1,)="","",OFFSET(活動計画書!$C$19,$E173+1,))</f>
        <v/>
      </c>
      <c r="H173" t="str">
        <f ca="1">IF(OFFSET(活動計画書!$F$19,$E173+1,)="","",OFFSET(活動計画書!$F$19,$E173+1,))</f>
        <v/>
      </c>
      <c r="I173">
        <v>343</v>
      </c>
      <c r="J173" t="str">
        <f ca="1">IF(OFFSET(活動計画書!$B$31,$I173,)="","",OFFSET(活動計画書!$B$31,$I173,))</f>
        <v/>
      </c>
      <c r="K173" t="str">
        <f ca="1">IF(OFFSET(活動計画書!$C$31,$I173+1,)="","",OFFSET(活動計画書!$C$31,$I173+1,))</f>
        <v/>
      </c>
      <c r="L173" t="str">
        <f ca="1">IF(OFFSET(活動計画書!$F$31,$I173+1,)="","",OFFSET(活動計画書!$F$31,$I173+1,))</f>
        <v/>
      </c>
      <c r="M173">
        <v>343</v>
      </c>
      <c r="N173" t="str">
        <f ca="1">IF(OFFSET(活動計画書!$E$122,$M173,)="","",OFFSET(活動計画書!$E$122,$M173,))</f>
        <v/>
      </c>
      <c r="O173" t="str">
        <f ca="1">IF(OFFSET(活動計画書!$E$122,$M173+1,)="","",OFFSET(活動計画書!$E$122,$M173+1,))</f>
        <v/>
      </c>
      <c r="P173" t="str">
        <f ca="1">IF(OFFSET(活動計画書!$K$122,$M173,)="","",OFFSET(活動計画書!$K$122,$M173,))</f>
        <v/>
      </c>
      <c r="Q173" t="str">
        <f ca="1">IF(OFFSET(活動計画書!$L$122,$M173,)="","",OFFSET(活動計画書!$L$122,$M173,))</f>
        <v/>
      </c>
      <c r="R173" t="str">
        <f ca="1">IF(OFFSET(活動計画書!$M$122,$M173,)="","",OFFSET(活動計画書!$M$122,$M173,))</f>
        <v/>
      </c>
      <c r="S173" t="str">
        <f ca="1">IF(OFFSET(活動計画書!$N$122,$M173,)="","",OFFSET(活動計画書!$N$122,$M173,))</f>
        <v/>
      </c>
      <c r="T173" t="str">
        <f ca="1">IF(OFFSET(活動計画書!$O$122,$M173,)="","",OFFSET(活動計画書!$O$122,$M173,))</f>
        <v/>
      </c>
      <c r="U173" t="str">
        <f ca="1">IF(OFFSET(活動計画書!$P$122,$M173,)="","",OFFSET(活動計画書!$P$122,$M173,))</f>
        <v/>
      </c>
      <c r="V173" t="str">
        <f ca="1">IF(OFFSET(活動計画書!$Q$122,$M173,)="","",OFFSET(活動計画書!$Q$122,$M173,))</f>
        <v/>
      </c>
      <c r="W173" t="str">
        <f ca="1">IF(OFFSET(活動計画書!$R$122,$M173,)="","",OFFSET(活動計画書!$R$122,$M173,))</f>
        <v/>
      </c>
      <c r="X173" t="str">
        <f ca="1">IF(OFFSET(活動計画書!$S$122,$M173,)="","",OFFSET(活動計画書!$S$122,$M173,))</f>
        <v/>
      </c>
      <c r="Y173" t="str">
        <f ca="1">IF(OFFSET(活動計画書!$T$122,$M173,)="","",OFFSET(活動計画書!$T$122,$M173,))</f>
        <v/>
      </c>
      <c r="Z173" t="str">
        <f ca="1">IF(OFFSET(活動計画書!$U$122,$M173,)="","",OFFSET(活動計画書!$U$122,$M173,))</f>
        <v/>
      </c>
      <c r="AA173" t="str">
        <f ca="1">IF(OFFSET(活動計画書!$V$122,$M173,)="","",OFFSET(活動計画書!$V$122,$M173,))</f>
        <v/>
      </c>
      <c r="AB173">
        <v>343</v>
      </c>
      <c r="AC173" t="str">
        <f ca="1">IF(OFFSET(活動計画書!$B$157,$AB173,)="","",OFFSET(活動計画書!$B$157,$AB173,))</f>
        <v/>
      </c>
      <c r="AD173" t="str">
        <f ca="1">IF(OFFSET(活動計画書!$D$157,$AB173,)="","",OFFSET(活動計画書!$D$157,$AB173,))</f>
        <v/>
      </c>
      <c r="AE173" t="str">
        <f ca="1">IF(OFFSET(活動計画書!$D$157,$AB173+1,)="","",OFFSET(活動計画書!$D$157,$AB173+1,))</f>
        <v/>
      </c>
      <c r="AF173" t="str">
        <f ca="1">IF(OFFSET(活動計画書!$H$157,$AB173,)="","",OFFSET(活動計画書!$H$157,$AB173,))</f>
        <v/>
      </c>
      <c r="AG173" t="str">
        <f ca="1">IF(OFFSET(活動計画書!$N$157,$AB173,)="","",OFFSET(活動計画書!$N$157,$AB173,))</f>
        <v/>
      </c>
      <c r="AH173" t="str">
        <f ca="1">IF(OFFSET(活動計画書!$P$157,$AB173,)="","",OFFSET(活動計画書!$P$157,$AB173,))</f>
        <v/>
      </c>
      <c r="AI173" t="str">
        <f ca="1">IF(OFFSET(活動計画書!$Q$157,$AB173,)="","",OFFSET(活動計画書!$Q$157,$AB173,))</f>
        <v/>
      </c>
      <c r="AJ173" t="str">
        <f ca="1">IF(OFFSET(活動計画書!$R$157,$AB173,)="","",OFFSET(活動計画書!$R$157,$AB173,))</f>
        <v/>
      </c>
      <c r="AK173" t="str">
        <f ca="1">IF(OFFSET(活動計画書!$S$157,$AB173,)="","",OFFSET(活動計画書!$S$157,$AB173,))</f>
        <v/>
      </c>
      <c r="AL173" t="str">
        <f ca="1">IF(OFFSET(活動計画書!$T$157,$AB173,)="","",OFFSET(活動計画書!$T$157,$AB173,))</f>
        <v/>
      </c>
      <c r="AM173" t="str">
        <f ca="1">IF(OFFSET(活動計画書!$U$157,$AB173,)="","",OFFSET(活動計画書!$U$157,$AB173,))</f>
        <v/>
      </c>
    </row>
    <row r="174" spans="1:39" x14ac:dyDescent="0.15">
      <c r="A174">
        <v>345</v>
      </c>
      <c r="B174" t="str">
        <f ca="1">IF(OFFSET(活動計画書!$B$7,$A174,)="","",OFFSET(活動計画書!$B$7,$A174,))</f>
        <v/>
      </c>
      <c r="C174" t="str">
        <f ca="1">IF(OFFSET(活動計画書!$C$7,$A174+1,)="","",OFFSET(活動計画書!$C$7,$A174+1,))</f>
        <v/>
      </c>
      <c r="D174" t="str">
        <f ca="1">IF(OFFSET(活動計画書!$F$7,$A174+1,)="","",OFFSET(活動計画書!$F$7,$A174+1,))</f>
        <v/>
      </c>
      <c r="E174">
        <v>345</v>
      </c>
      <c r="F174" t="str">
        <f ca="1">IF(OFFSET(活動計画書!$B$19,$E174,)="","",OFFSET(活動計画書!$B$19,$E174,))</f>
        <v/>
      </c>
      <c r="G174" t="str">
        <f ca="1">IF(OFFSET(活動計画書!$C$19,$E174+1,)="","",OFFSET(活動計画書!$C$19,$E174+1,))</f>
        <v/>
      </c>
      <c r="H174" t="str">
        <f ca="1">IF(OFFSET(活動計画書!$F$19,$E174+1,)="","",OFFSET(活動計画書!$F$19,$E174+1,))</f>
        <v/>
      </c>
      <c r="I174">
        <v>345</v>
      </c>
      <c r="J174" t="str">
        <f ca="1">IF(OFFSET(活動計画書!$B$31,$I174,)="","",OFFSET(活動計画書!$B$31,$I174,))</f>
        <v/>
      </c>
      <c r="K174" t="str">
        <f ca="1">IF(OFFSET(活動計画書!$C$31,$I174+1,)="","",OFFSET(活動計画書!$C$31,$I174+1,))</f>
        <v/>
      </c>
      <c r="L174" t="str">
        <f ca="1">IF(OFFSET(活動計画書!$F$31,$I174+1,)="","",OFFSET(活動計画書!$F$31,$I174+1,))</f>
        <v/>
      </c>
      <c r="M174">
        <v>345</v>
      </c>
      <c r="N174" t="str">
        <f ca="1">IF(OFFSET(活動計画書!$E$122,$M174,)="","",OFFSET(活動計画書!$E$122,$M174,))</f>
        <v/>
      </c>
      <c r="O174" t="str">
        <f ca="1">IF(OFFSET(活動計画書!$E$122,$M174+1,)="","",OFFSET(活動計画書!$E$122,$M174+1,))</f>
        <v/>
      </c>
      <c r="P174" t="str">
        <f ca="1">IF(OFFSET(活動計画書!$K$122,$M174,)="","",OFFSET(活動計画書!$K$122,$M174,))</f>
        <v/>
      </c>
      <c r="Q174" t="str">
        <f ca="1">IF(OFFSET(活動計画書!$L$122,$M174,)="","",OFFSET(活動計画書!$L$122,$M174,))</f>
        <v/>
      </c>
      <c r="R174" t="str">
        <f ca="1">IF(OFFSET(活動計画書!$M$122,$M174,)="","",OFFSET(活動計画書!$M$122,$M174,))</f>
        <v/>
      </c>
      <c r="S174" t="str">
        <f ca="1">IF(OFFSET(活動計画書!$N$122,$M174,)="","",OFFSET(活動計画書!$N$122,$M174,))</f>
        <v/>
      </c>
      <c r="T174" t="str">
        <f ca="1">IF(OFFSET(活動計画書!$O$122,$M174,)="","",OFFSET(活動計画書!$O$122,$M174,))</f>
        <v/>
      </c>
      <c r="U174" t="str">
        <f ca="1">IF(OFFSET(活動計画書!$P$122,$M174,)="","",OFFSET(活動計画書!$P$122,$M174,))</f>
        <v/>
      </c>
      <c r="V174" t="str">
        <f ca="1">IF(OFFSET(活動計画書!$Q$122,$M174,)="","",OFFSET(活動計画書!$Q$122,$M174,))</f>
        <v/>
      </c>
      <c r="W174" t="str">
        <f ca="1">IF(OFFSET(活動計画書!$R$122,$M174,)="","",OFFSET(活動計画書!$R$122,$M174,))</f>
        <v/>
      </c>
      <c r="X174" t="str">
        <f ca="1">IF(OFFSET(活動計画書!$S$122,$M174,)="","",OFFSET(活動計画書!$S$122,$M174,))</f>
        <v/>
      </c>
      <c r="Y174" t="str">
        <f ca="1">IF(OFFSET(活動計画書!$T$122,$M174,)="","",OFFSET(活動計画書!$T$122,$M174,))</f>
        <v/>
      </c>
      <c r="Z174" t="str">
        <f ca="1">IF(OFFSET(活動計画書!$U$122,$M174,)="","",OFFSET(活動計画書!$U$122,$M174,))</f>
        <v/>
      </c>
      <c r="AA174" t="str">
        <f ca="1">IF(OFFSET(活動計画書!$V$122,$M174,)="","",OFFSET(活動計画書!$V$122,$M174,))</f>
        <v/>
      </c>
      <c r="AB174">
        <v>345</v>
      </c>
      <c r="AC174" t="str">
        <f ca="1">IF(OFFSET(活動計画書!$B$157,$AB174,)="","",OFFSET(活動計画書!$B$157,$AB174,))</f>
        <v/>
      </c>
      <c r="AD174" t="str">
        <f ca="1">IF(OFFSET(活動計画書!$D$157,$AB174,)="","",OFFSET(活動計画書!$D$157,$AB174,))</f>
        <v/>
      </c>
      <c r="AE174" t="str">
        <f ca="1">IF(OFFSET(活動計画書!$D$157,$AB174+1,)="","",OFFSET(活動計画書!$D$157,$AB174+1,))</f>
        <v/>
      </c>
      <c r="AF174" t="str">
        <f ca="1">IF(OFFSET(活動計画書!$H$157,$AB174,)="","",OFFSET(活動計画書!$H$157,$AB174,))</f>
        <v/>
      </c>
      <c r="AG174" t="str">
        <f ca="1">IF(OFFSET(活動計画書!$N$157,$AB174,)="","",OFFSET(活動計画書!$N$157,$AB174,))</f>
        <v/>
      </c>
      <c r="AH174" t="str">
        <f ca="1">IF(OFFSET(活動計画書!$P$157,$AB174,)="","",OFFSET(活動計画書!$P$157,$AB174,))</f>
        <v/>
      </c>
      <c r="AI174" t="str">
        <f ca="1">IF(OFFSET(活動計画書!$Q$157,$AB174,)="","",OFFSET(活動計画書!$Q$157,$AB174,))</f>
        <v/>
      </c>
      <c r="AJ174" t="str">
        <f ca="1">IF(OFFSET(活動計画書!$R$157,$AB174,)="","",OFFSET(活動計画書!$R$157,$AB174,))</f>
        <v/>
      </c>
      <c r="AK174" t="str">
        <f ca="1">IF(OFFSET(活動計画書!$S$157,$AB174,)="","",OFFSET(活動計画書!$S$157,$AB174,))</f>
        <v/>
      </c>
      <c r="AL174" t="str">
        <f ca="1">IF(OFFSET(活動計画書!$T$157,$AB174,)="","",OFFSET(活動計画書!$T$157,$AB174,))</f>
        <v/>
      </c>
      <c r="AM174" t="str">
        <f ca="1">IF(OFFSET(活動計画書!$U$157,$AB174,)="","",OFFSET(活動計画書!$U$157,$AB174,))</f>
        <v/>
      </c>
    </row>
    <row r="175" spans="1:39" x14ac:dyDescent="0.15">
      <c r="A175">
        <v>347</v>
      </c>
      <c r="B175" t="str">
        <f ca="1">IF(OFFSET(活動計画書!$B$7,$A175,)="","",OFFSET(活動計画書!$B$7,$A175,))</f>
        <v/>
      </c>
      <c r="C175" t="str">
        <f ca="1">IF(OFFSET(活動計画書!$C$7,$A175+1,)="","",OFFSET(活動計画書!$C$7,$A175+1,))</f>
        <v/>
      </c>
      <c r="D175" t="str">
        <f ca="1">IF(OFFSET(活動計画書!$F$7,$A175+1,)="","",OFFSET(活動計画書!$F$7,$A175+1,))</f>
        <v/>
      </c>
      <c r="E175">
        <v>347</v>
      </c>
      <c r="F175" t="str">
        <f ca="1">IF(OFFSET(活動計画書!$B$19,$E175,)="","",OFFSET(活動計画書!$B$19,$E175,))</f>
        <v/>
      </c>
      <c r="G175" t="str">
        <f ca="1">IF(OFFSET(活動計画書!$C$19,$E175+1,)="","",OFFSET(活動計画書!$C$19,$E175+1,))</f>
        <v/>
      </c>
      <c r="H175" t="str">
        <f ca="1">IF(OFFSET(活動計画書!$F$19,$E175+1,)="","",OFFSET(活動計画書!$F$19,$E175+1,))</f>
        <v/>
      </c>
      <c r="I175">
        <v>347</v>
      </c>
      <c r="J175" t="str">
        <f ca="1">IF(OFFSET(活動計画書!$B$31,$I175,)="","",OFFSET(活動計画書!$B$31,$I175,))</f>
        <v/>
      </c>
      <c r="K175" t="str">
        <f ca="1">IF(OFFSET(活動計画書!$C$31,$I175+1,)="","",OFFSET(活動計画書!$C$31,$I175+1,))</f>
        <v/>
      </c>
      <c r="L175" t="str">
        <f ca="1">IF(OFFSET(活動計画書!$F$31,$I175+1,)="","",OFFSET(活動計画書!$F$31,$I175+1,))</f>
        <v/>
      </c>
      <c r="M175">
        <v>347</v>
      </c>
      <c r="N175" t="str">
        <f ca="1">IF(OFFSET(活動計画書!$E$122,$M175,)="","",OFFSET(活動計画書!$E$122,$M175,))</f>
        <v/>
      </c>
      <c r="O175" t="str">
        <f ca="1">IF(OFFSET(活動計画書!$E$122,$M175+1,)="","",OFFSET(活動計画書!$E$122,$M175+1,))</f>
        <v/>
      </c>
      <c r="P175" t="str">
        <f ca="1">IF(OFFSET(活動計画書!$K$122,$M175,)="","",OFFSET(活動計画書!$K$122,$M175,))</f>
        <v/>
      </c>
      <c r="Q175" t="str">
        <f ca="1">IF(OFFSET(活動計画書!$L$122,$M175,)="","",OFFSET(活動計画書!$L$122,$M175,))</f>
        <v/>
      </c>
      <c r="R175" t="str">
        <f ca="1">IF(OFFSET(活動計画書!$M$122,$M175,)="","",OFFSET(活動計画書!$M$122,$M175,))</f>
        <v/>
      </c>
      <c r="S175" t="str">
        <f ca="1">IF(OFFSET(活動計画書!$N$122,$M175,)="","",OFFSET(活動計画書!$N$122,$M175,))</f>
        <v/>
      </c>
      <c r="T175" t="str">
        <f ca="1">IF(OFFSET(活動計画書!$O$122,$M175,)="","",OFFSET(活動計画書!$O$122,$M175,))</f>
        <v/>
      </c>
      <c r="U175" t="str">
        <f ca="1">IF(OFFSET(活動計画書!$P$122,$M175,)="","",OFFSET(活動計画書!$P$122,$M175,))</f>
        <v/>
      </c>
      <c r="V175" t="str">
        <f ca="1">IF(OFFSET(活動計画書!$Q$122,$M175,)="","",OFFSET(活動計画書!$Q$122,$M175,))</f>
        <v/>
      </c>
      <c r="W175" t="str">
        <f ca="1">IF(OFFSET(活動計画書!$R$122,$M175,)="","",OFFSET(活動計画書!$R$122,$M175,))</f>
        <v/>
      </c>
      <c r="X175" t="str">
        <f ca="1">IF(OFFSET(活動計画書!$S$122,$M175,)="","",OFFSET(活動計画書!$S$122,$M175,))</f>
        <v/>
      </c>
      <c r="Y175" t="str">
        <f ca="1">IF(OFFSET(活動計画書!$T$122,$M175,)="","",OFFSET(活動計画書!$T$122,$M175,))</f>
        <v/>
      </c>
      <c r="Z175" t="str">
        <f ca="1">IF(OFFSET(活動計画書!$U$122,$M175,)="","",OFFSET(活動計画書!$U$122,$M175,))</f>
        <v/>
      </c>
      <c r="AA175" t="str">
        <f ca="1">IF(OFFSET(活動計画書!$V$122,$M175,)="","",OFFSET(活動計画書!$V$122,$M175,))</f>
        <v/>
      </c>
      <c r="AB175">
        <v>347</v>
      </c>
      <c r="AC175" t="str">
        <f ca="1">IF(OFFSET(活動計画書!$B$157,$AB175,)="","",OFFSET(活動計画書!$B$157,$AB175,))</f>
        <v/>
      </c>
      <c r="AD175" t="str">
        <f ca="1">IF(OFFSET(活動計画書!$D$157,$AB175,)="","",OFFSET(活動計画書!$D$157,$AB175,))</f>
        <v/>
      </c>
      <c r="AE175" t="str">
        <f ca="1">IF(OFFSET(活動計画書!$D$157,$AB175+1,)="","",OFFSET(活動計画書!$D$157,$AB175+1,))</f>
        <v/>
      </c>
      <c r="AF175" t="str">
        <f ca="1">IF(OFFSET(活動計画書!$H$157,$AB175,)="","",OFFSET(活動計画書!$H$157,$AB175,))</f>
        <v/>
      </c>
      <c r="AG175" t="str">
        <f ca="1">IF(OFFSET(活動計画書!$N$157,$AB175,)="","",OFFSET(活動計画書!$N$157,$AB175,))</f>
        <v/>
      </c>
      <c r="AH175" t="str">
        <f ca="1">IF(OFFSET(活動計画書!$P$157,$AB175,)="","",OFFSET(活動計画書!$P$157,$AB175,))</f>
        <v/>
      </c>
      <c r="AI175" t="str">
        <f ca="1">IF(OFFSET(活動計画書!$Q$157,$AB175,)="","",OFFSET(活動計画書!$Q$157,$AB175,))</f>
        <v/>
      </c>
      <c r="AJ175" t="str">
        <f ca="1">IF(OFFSET(活動計画書!$R$157,$AB175,)="","",OFFSET(活動計画書!$R$157,$AB175,))</f>
        <v/>
      </c>
      <c r="AK175" t="str">
        <f ca="1">IF(OFFSET(活動計画書!$S$157,$AB175,)="","",OFFSET(活動計画書!$S$157,$AB175,))</f>
        <v/>
      </c>
      <c r="AL175" t="str">
        <f ca="1">IF(OFFSET(活動計画書!$T$157,$AB175,)="","",OFFSET(活動計画書!$T$157,$AB175,))</f>
        <v/>
      </c>
      <c r="AM175" t="str">
        <f ca="1">IF(OFFSET(活動計画書!$U$157,$AB175,)="","",OFFSET(活動計画書!$U$157,$AB175,))</f>
        <v/>
      </c>
    </row>
    <row r="176" spans="1:39" x14ac:dyDescent="0.15">
      <c r="A176">
        <v>349</v>
      </c>
      <c r="B176" t="str">
        <f ca="1">IF(OFFSET(活動計画書!$B$7,$A176,)="","",OFFSET(活動計画書!$B$7,$A176,))</f>
        <v/>
      </c>
      <c r="C176" t="str">
        <f ca="1">IF(OFFSET(活動計画書!$C$7,$A176+1,)="","",OFFSET(活動計画書!$C$7,$A176+1,))</f>
        <v/>
      </c>
      <c r="D176" t="str">
        <f ca="1">IF(OFFSET(活動計画書!$F$7,$A176+1,)="","",OFFSET(活動計画書!$F$7,$A176+1,))</f>
        <v/>
      </c>
      <c r="E176">
        <v>349</v>
      </c>
      <c r="F176" t="str">
        <f ca="1">IF(OFFSET(活動計画書!$B$19,$E176,)="","",OFFSET(活動計画書!$B$19,$E176,))</f>
        <v/>
      </c>
      <c r="G176" t="str">
        <f ca="1">IF(OFFSET(活動計画書!$C$19,$E176+1,)="","",OFFSET(活動計画書!$C$19,$E176+1,))</f>
        <v/>
      </c>
      <c r="H176" t="str">
        <f ca="1">IF(OFFSET(活動計画書!$F$19,$E176+1,)="","",OFFSET(活動計画書!$F$19,$E176+1,))</f>
        <v/>
      </c>
      <c r="I176">
        <v>349</v>
      </c>
      <c r="J176" t="str">
        <f ca="1">IF(OFFSET(活動計画書!$B$31,$I176,)="","",OFFSET(活動計画書!$B$31,$I176,))</f>
        <v/>
      </c>
      <c r="K176" t="str">
        <f ca="1">IF(OFFSET(活動計画書!$C$31,$I176+1,)="","",OFFSET(活動計画書!$C$31,$I176+1,))</f>
        <v/>
      </c>
      <c r="L176" t="str">
        <f ca="1">IF(OFFSET(活動計画書!$F$31,$I176+1,)="","",OFFSET(活動計画書!$F$31,$I176+1,))</f>
        <v/>
      </c>
      <c r="M176">
        <v>349</v>
      </c>
      <c r="N176" t="str">
        <f ca="1">IF(OFFSET(活動計画書!$E$122,$M176,)="","",OFFSET(活動計画書!$E$122,$M176,))</f>
        <v/>
      </c>
      <c r="O176" t="str">
        <f ca="1">IF(OFFSET(活動計画書!$E$122,$M176+1,)="","",OFFSET(活動計画書!$E$122,$M176+1,))</f>
        <v/>
      </c>
      <c r="P176" t="str">
        <f ca="1">IF(OFFSET(活動計画書!$K$122,$M176,)="","",OFFSET(活動計画書!$K$122,$M176,))</f>
        <v/>
      </c>
      <c r="Q176" t="str">
        <f ca="1">IF(OFFSET(活動計画書!$L$122,$M176,)="","",OFFSET(活動計画書!$L$122,$M176,))</f>
        <v/>
      </c>
      <c r="R176" t="str">
        <f ca="1">IF(OFFSET(活動計画書!$M$122,$M176,)="","",OFFSET(活動計画書!$M$122,$M176,))</f>
        <v/>
      </c>
      <c r="S176" t="str">
        <f ca="1">IF(OFFSET(活動計画書!$N$122,$M176,)="","",OFFSET(活動計画書!$N$122,$M176,))</f>
        <v/>
      </c>
      <c r="T176" t="str">
        <f ca="1">IF(OFFSET(活動計画書!$O$122,$M176,)="","",OFFSET(活動計画書!$O$122,$M176,))</f>
        <v/>
      </c>
      <c r="U176" t="str">
        <f ca="1">IF(OFFSET(活動計画書!$P$122,$M176,)="","",OFFSET(活動計画書!$P$122,$M176,))</f>
        <v/>
      </c>
      <c r="V176" t="str">
        <f ca="1">IF(OFFSET(活動計画書!$Q$122,$M176,)="","",OFFSET(活動計画書!$Q$122,$M176,))</f>
        <v/>
      </c>
      <c r="W176" t="str">
        <f ca="1">IF(OFFSET(活動計画書!$R$122,$M176,)="","",OFFSET(活動計画書!$R$122,$M176,))</f>
        <v/>
      </c>
      <c r="X176" t="str">
        <f ca="1">IF(OFFSET(活動計画書!$S$122,$M176,)="","",OFFSET(活動計画書!$S$122,$M176,))</f>
        <v/>
      </c>
      <c r="Y176" t="str">
        <f ca="1">IF(OFFSET(活動計画書!$T$122,$M176,)="","",OFFSET(活動計画書!$T$122,$M176,))</f>
        <v/>
      </c>
      <c r="Z176" t="str">
        <f ca="1">IF(OFFSET(活動計画書!$U$122,$M176,)="","",OFFSET(活動計画書!$U$122,$M176,))</f>
        <v/>
      </c>
      <c r="AA176" t="str">
        <f ca="1">IF(OFFSET(活動計画書!$V$122,$M176,)="","",OFFSET(活動計画書!$V$122,$M176,))</f>
        <v/>
      </c>
      <c r="AB176">
        <v>349</v>
      </c>
      <c r="AC176" t="str">
        <f ca="1">IF(OFFSET(活動計画書!$B$157,$AB176,)="","",OFFSET(活動計画書!$B$157,$AB176,))</f>
        <v/>
      </c>
      <c r="AD176" t="str">
        <f ca="1">IF(OFFSET(活動計画書!$D$157,$AB176,)="","",OFFSET(活動計画書!$D$157,$AB176,))</f>
        <v/>
      </c>
      <c r="AE176" t="str">
        <f ca="1">IF(OFFSET(活動計画書!$D$157,$AB176+1,)="","",OFFSET(活動計画書!$D$157,$AB176+1,))</f>
        <v/>
      </c>
      <c r="AF176" t="str">
        <f ca="1">IF(OFFSET(活動計画書!$H$157,$AB176,)="","",OFFSET(活動計画書!$H$157,$AB176,))</f>
        <v/>
      </c>
      <c r="AG176" t="str">
        <f ca="1">IF(OFFSET(活動計画書!$N$157,$AB176,)="","",OFFSET(活動計画書!$N$157,$AB176,))</f>
        <v/>
      </c>
      <c r="AH176" t="str">
        <f ca="1">IF(OFFSET(活動計画書!$P$157,$AB176,)="","",OFFSET(活動計画書!$P$157,$AB176,))</f>
        <v/>
      </c>
      <c r="AI176" t="str">
        <f ca="1">IF(OFFSET(活動計画書!$Q$157,$AB176,)="","",OFFSET(活動計画書!$Q$157,$AB176,))</f>
        <v/>
      </c>
      <c r="AJ176" t="str">
        <f ca="1">IF(OFFSET(活動計画書!$R$157,$AB176,)="","",OFFSET(活動計画書!$R$157,$AB176,))</f>
        <v/>
      </c>
      <c r="AK176" t="str">
        <f ca="1">IF(OFFSET(活動計画書!$S$157,$AB176,)="","",OFFSET(活動計画書!$S$157,$AB176,))</f>
        <v/>
      </c>
      <c r="AL176" t="str">
        <f ca="1">IF(OFFSET(活動計画書!$T$157,$AB176,)="","",OFFSET(活動計画書!$T$157,$AB176,))</f>
        <v/>
      </c>
      <c r="AM176" t="str">
        <f ca="1">IF(OFFSET(活動計画書!$U$157,$AB176,)="","",OFFSET(活動計画書!$U$157,$AB176,))</f>
        <v/>
      </c>
    </row>
    <row r="177" spans="1:39" x14ac:dyDescent="0.15">
      <c r="A177">
        <v>351</v>
      </c>
      <c r="B177" t="str">
        <f ca="1">IF(OFFSET(活動計画書!$B$7,$A177,)="","",OFFSET(活動計画書!$B$7,$A177,))</f>
        <v/>
      </c>
      <c r="C177" t="str">
        <f ca="1">IF(OFFSET(活動計画書!$C$7,$A177+1,)="","",OFFSET(活動計画書!$C$7,$A177+1,))</f>
        <v/>
      </c>
      <c r="D177" t="str">
        <f ca="1">IF(OFFSET(活動計画書!$F$7,$A177+1,)="","",OFFSET(活動計画書!$F$7,$A177+1,))</f>
        <v/>
      </c>
      <c r="E177">
        <v>351</v>
      </c>
      <c r="F177" t="str">
        <f ca="1">IF(OFFSET(活動計画書!$B$19,$E177,)="","",OFFSET(活動計画書!$B$19,$E177,))</f>
        <v/>
      </c>
      <c r="G177" t="str">
        <f ca="1">IF(OFFSET(活動計画書!$C$19,$E177+1,)="","",OFFSET(活動計画書!$C$19,$E177+1,))</f>
        <v/>
      </c>
      <c r="H177" t="str">
        <f ca="1">IF(OFFSET(活動計画書!$F$19,$E177+1,)="","",OFFSET(活動計画書!$F$19,$E177+1,))</f>
        <v/>
      </c>
      <c r="I177">
        <v>351</v>
      </c>
      <c r="J177" t="str">
        <f ca="1">IF(OFFSET(活動計画書!$B$31,$I177,)="","",OFFSET(活動計画書!$B$31,$I177,))</f>
        <v/>
      </c>
      <c r="K177" t="str">
        <f ca="1">IF(OFFSET(活動計画書!$C$31,$I177+1,)="","",OFFSET(活動計画書!$C$31,$I177+1,))</f>
        <v/>
      </c>
      <c r="L177" t="str">
        <f ca="1">IF(OFFSET(活動計画書!$F$31,$I177+1,)="","",OFFSET(活動計画書!$F$31,$I177+1,))</f>
        <v/>
      </c>
      <c r="M177">
        <v>351</v>
      </c>
      <c r="N177" t="str">
        <f ca="1">IF(OFFSET(活動計画書!$E$122,$M177,)="","",OFFSET(活動計画書!$E$122,$M177,))</f>
        <v/>
      </c>
      <c r="O177" t="str">
        <f ca="1">IF(OFFSET(活動計画書!$E$122,$M177+1,)="","",OFFSET(活動計画書!$E$122,$M177+1,))</f>
        <v/>
      </c>
      <c r="P177" t="str">
        <f ca="1">IF(OFFSET(活動計画書!$K$122,$M177,)="","",OFFSET(活動計画書!$K$122,$M177,))</f>
        <v/>
      </c>
      <c r="Q177" t="str">
        <f ca="1">IF(OFFSET(活動計画書!$L$122,$M177,)="","",OFFSET(活動計画書!$L$122,$M177,))</f>
        <v/>
      </c>
      <c r="R177" t="str">
        <f ca="1">IF(OFFSET(活動計画書!$M$122,$M177,)="","",OFFSET(活動計画書!$M$122,$M177,))</f>
        <v/>
      </c>
      <c r="S177" t="str">
        <f ca="1">IF(OFFSET(活動計画書!$N$122,$M177,)="","",OFFSET(活動計画書!$N$122,$M177,))</f>
        <v/>
      </c>
      <c r="T177" t="str">
        <f ca="1">IF(OFFSET(活動計画書!$O$122,$M177,)="","",OFFSET(活動計画書!$O$122,$M177,))</f>
        <v/>
      </c>
      <c r="U177" t="str">
        <f ca="1">IF(OFFSET(活動計画書!$P$122,$M177,)="","",OFFSET(活動計画書!$P$122,$M177,))</f>
        <v/>
      </c>
      <c r="V177" t="str">
        <f ca="1">IF(OFFSET(活動計画書!$Q$122,$M177,)="","",OFFSET(活動計画書!$Q$122,$M177,))</f>
        <v/>
      </c>
      <c r="W177" t="str">
        <f ca="1">IF(OFFSET(活動計画書!$R$122,$M177,)="","",OFFSET(活動計画書!$R$122,$M177,))</f>
        <v/>
      </c>
      <c r="X177" t="str">
        <f ca="1">IF(OFFSET(活動計画書!$S$122,$M177,)="","",OFFSET(活動計画書!$S$122,$M177,))</f>
        <v/>
      </c>
      <c r="Y177" t="str">
        <f ca="1">IF(OFFSET(活動計画書!$T$122,$M177,)="","",OFFSET(活動計画書!$T$122,$M177,))</f>
        <v/>
      </c>
      <c r="Z177" t="str">
        <f ca="1">IF(OFFSET(活動計画書!$U$122,$M177,)="","",OFFSET(活動計画書!$U$122,$M177,))</f>
        <v/>
      </c>
      <c r="AA177" t="str">
        <f ca="1">IF(OFFSET(活動計画書!$V$122,$M177,)="","",OFFSET(活動計画書!$V$122,$M177,))</f>
        <v/>
      </c>
      <c r="AB177">
        <v>351</v>
      </c>
      <c r="AC177" t="str">
        <f ca="1">IF(OFFSET(活動計画書!$B$157,$AB177,)="","",OFFSET(活動計画書!$B$157,$AB177,))</f>
        <v/>
      </c>
      <c r="AD177" t="str">
        <f ca="1">IF(OFFSET(活動計画書!$D$157,$AB177,)="","",OFFSET(活動計画書!$D$157,$AB177,))</f>
        <v/>
      </c>
      <c r="AE177" t="str">
        <f ca="1">IF(OFFSET(活動計画書!$D$157,$AB177+1,)="","",OFFSET(活動計画書!$D$157,$AB177+1,))</f>
        <v/>
      </c>
      <c r="AF177" t="str">
        <f ca="1">IF(OFFSET(活動計画書!$H$157,$AB177,)="","",OFFSET(活動計画書!$H$157,$AB177,))</f>
        <v/>
      </c>
      <c r="AG177" t="str">
        <f ca="1">IF(OFFSET(活動計画書!$N$157,$AB177,)="","",OFFSET(活動計画書!$N$157,$AB177,))</f>
        <v/>
      </c>
      <c r="AH177" t="str">
        <f ca="1">IF(OFFSET(活動計画書!$P$157,$AB177,)="","",OFFSET(活動計画書!$P$157,$AB177,))</f>
        <v/>
      </c>
      <c r="AI177" t="str">
        <f ca="1">IF(OFFSET(活動計画書!$Q$157,$AB177,)="","",OFFSET(活動計画書!$Q$157,$AB177,))</f>
        <v/>
      </c>
      <c r="AJ177" t="str">
        <f ca="1">IF(OFFSET(活動計画書!$R$157,$AB177,)="","",OFFSET(活動計画書!$R$157,$AB177,))</f>
        <v/>
      </c>
      <c r="AK177" t="str">
        <f ca="1">IF(OFFSET(活動計画書!$S$157,$AB177,)="","",OFFSET(活動計画書!$S$157,$AB177,))</f>
        <v/>
      </c>
      <c r="AL177" t="str">
        <f ca="1">IF(OFFSET(活動計画書!$T$157,$AB177,)="","",OFFSET(活動計画書!$T$157,$AB177,))</f>
        <v/>
      </c>
      <c r="AM177" t="str">
        <f ca="1">IF(OFFSET(活動計画書!$U$157,$AB177,)="","",OFFSET(活動計画書!$U$157,$AB177,))</f>
        <v/>
      </c>
    </row>
    <row r="178" spans="1:39" x14ac:dyDescent="0.15">
      <c r="A178">
        <v>353</v>
      </c>
      <c r="B178" t="str">
        <f ca="1">IF(OFFSET(活動計画書!$B$7,$A178,)="","",OFFSET(活動計画書!$B$7,$A178,))</f>
        <v/>
      </c>
      <c r="C178" t="str">
        <f ca="1">IF(OFFSET(活動計画書!$C$7,$A178+1,)="","",OFFSET(活動計画書!$C$7,$A178+1,))</f>
        <v/>
      </c>
      <c r="D178" t="str">
        <f ca="1">IF(OFFSET(活動計画書!$F$7,$A178+1,)="","",OFFSET(活動計画書!$F$7,$A178+1,))</f>
        <v/>
      </c>
      <c r="E178">
        <v>353</v>
      </c>
      <c r="F178" t="str">
        <f ca="1">IF(OFFSET(活動計画書!$B$19,$E178,)="","",OFFSET(活動計画書!$B$19,$E178,))</f>
        <v/>
      </c>
      <c r="G178" t="str">
        <f ca="1">IF(OFFSET(活動計画書!$C$19,$E178+1,)="","",OFFSET(活動計画書!$C$19,$E178+1,))</f>
        <v/>
      </c>
      <c r="H178" t="str">
        <f ca="1">IF(OFFSET(活動計画書!$F$19,$E178+1,)="","",OFFSET(活動計画書!$F$19,$E178+1,))</f>
        <v/>
      </c>
      <c r="I178">
        <v>353</v>
      </c>
      <c r="J178" t="str">
        <f ca="1">IF(OFFSET(活動計画書!$B$31,$I178,)="","",OFFSET(活動計画書!$B$31,$I178,))</f>
        <v/>
      </c>
      <c r="K178" t="str">
        <f ca="1">IF(OFFSET(活動計画書!$C$31,$I178+1,)="","",OFFSET(活動計画書!$C$31,$I178+1,))</f>
        <v/>
      </c>
      <c r="L178" t="str">
        <f ca="1">IF(OFFSET(活動計画書!$F$31,$I178+1,)="","",OFFSET(活動計画書!$F$31,$I178+1,))</f>
        <v/>
      </c>
      <c r="M178">
        <v>353</v>
      </c>
      <c r="N178" t="str">
        <f ca="1">IF(OFFSET(活動計画書!$E$122,$M178,)="","",OFFSET(活動計画書!$E$122,$M178,))</f>
        <v/>
      </c>
      <c r="O178" t="str">
        <f ca="1">IF(OFFSET(活動計画書!$E$122,$M178+1,)="","",OFFSET(活動計画書!$E$122,$M178+1,))</f>
        <v/>
      </c>
      <c r="P178" t="str">
        <f ca="1">IF(OFFSET(活動計画書!$K$122,$M178,)="","",OFFSET(活動計画書!$K$122,$M178,))</f>
        <v/>
      </c>
      <c r="Q178" t="str">
        <f ca="1">IF(OFFSET(活動計画書!$L$122,$M178,)="","",OFFSET(活動計画書!$L$122,$M178,))</f>
        <v/>
      </c>
      <c r="R178" t="str">
        <f ca="1">IF(OFFSET(活動計画書!$M$122,$M178,)="","",OFFSET(活動計画書!$M$122,$M178,))</f>
        <v/>
      </c>
      <c r="S178" t="str">
        <f ca="1">IF(OFFSET(活動計画書!$N$122,$M178,)="","",OFFSET(活動計画書!$N$122,$M178,))</f>
        <v/>
      </c>
      <c r="T178" t="str">
        <f ca="1">IF(OFFSET(活動計画書!$O$122,$M178,)="","",OFFSET(活動計画書!$O$122,$M178,))</f>
        <v/>
      </c>
      <c r="U178" t="str">
        <f ca="1">IF(OFFSET(活動計画書!$P$122,$M178,)="","",OFFSET(活動計画書!$P$122,$M178,))</f>
        <v/>
      </c>
      <c r="V178" t="str">
        <f ca="1">IF(OFFSET(活動計画書!$Q$122,$M178,)="","",OFFSET(活動計画書!$Q$122,$M178,))</f>
        <v/>
      </c>
      <c r="W178" t="str">
        <f ca="1">IF(OFFSET(活動計画書!$R$122,$M178,)="","",OFFSET(活動計画書!$R$122,$M178,))</f>
        <v/>
      </c>
      <c r="X178" t="str">
        <f ca="1">IF(OFFSET(活動計画書!$S$122,$M178,)="","",OFFSET(活動計画書!$S$122,$M178,))</f>
        <v/>
      </c>
      <c r="Y178" t="str">
        <f ca="1">IF(OFFSET(活動計画書!$T$122,$M178,)="","",OFFSET(活動計画書!$T$122,$M178,))</f>
        <v/>
      </c>
      <c r="Z178" t="str">
        <f ca="1">IF(OFFSET(活動計画書!$U$122,$M178,)="","",OFFSET(活動計画書!$U$122,$M178,))</f>
        <v/>
      </c>
      <c r="AA178" t="str">
        <f ca="1">IF(OFFSET(活動計画書!$V$122,$M178,)="","",OFFSET(活動計画書!$V$122,$M178,))</f>
        <v/>
      </c>
      <c r="AB178">
        <v>353</v>
      </c>
      <c r="AC178" t="str">
        <f ca="1">IF(OFFSET(活動計画書!$B$157,$AB178,)="","",OFFSET(活動計画書!$B$157,$AB178,))</f>
        <v/>
      </c>
      <c r="AD178" t="str">
        <f ca="1">IF(OFFSET(活動計画書!$D$157,$AB178,)="","",OFFSET(活動計画書!$D$157,$AB178,))</f>
        <v/>
      </c>
      <c r="AE178" t="str">
        <f ca="1">IF(OFFSET(活動計画書!$D$157,$AB178+1,)="","",OFFSET(活動計画書!$D$157,$AB178+1,))</f>
        <v/>
      </c>
      <c r="AF178" t="str">
        <f ca="1">IF(OFFSET(活動計画書!$H$157,$AB178,)="","",OFFSET(活動計画書!$H$157,$AB178,))</f>
        <v/>
      </c>
      <c r="AG178" t="str">
        <f ca="1">IF(OFFSET(活動計画書!$N$157,$AB178,)="","",OFFSET(活動計画書!$N$157,$AB178,))</f>
        <v/>
      </c>
      <c r="AH178" t="str">
        <f ca="1">IF(OFFSET(活動計画書!$P$157,$AB178,)="","",OFFSET(活動計画書!$P$157,$AB178,))</f>
        <v/>
      </c>
      <c r="AI178" t="str">
        <f ca="1">IF(OFFSET(活動計画書!$Q$157,$AB178,)="","",OFFSET(活動計画書!$Q$157,$AB178,))</f>
        <v/>
      </c>
      <c r="AJ178" t="str">
        <f ca="1">IF(OFFSET(活動計画書!$R$157,$AB178,)="","",OFFSET(活動計画書!$R$157,$AB178,))</f>
        <v/>
      </c>
      <c r="AK178" t="str">
        <f ca="1">IF(OFFSET(活動計画書!$S$157,$AB178,)="","",OFFSET(活動計画書!$S$157,$AB178,))</f>
        <v/>
      </c>
      <c r="AL178" t="str">
        <f ca="1">IF(OFFSET(活動計画書!$T$157,$AB178,)="","",OFFSET(活動計画書!$T$157,$AB178,))</f>
        <v/>
      </c>
      <c r="AM178" t="str">
        <f ca="1">IF(OFFSET(活動計画書!$U$157,$AB178,)="","",OFFSET(活動計画書!$U$157,$AB178,))</f>
        <v/>
      </c>
    </row>
    <row r="179" spans="1:39" x14ac:dyDescent="0.15">
      <c r="A179">
        <v>355</v>
      </c>
      <c r="B179" t="str">
        <f ca="1">IF(OFFSET(活動計画書!$B$7,$A179,)="","",OFFSET(活動計画書!$B$7,$A179,))</f>
        <v/>
      </c>
      <c r="C179" t="str">
        <f ca="1">IF(OFFSET(活動計画書!$C$7,$A179+1,)="","",OFFSET(活動計画書!$C$7,$A179+1,))</f>
        <v/>
      </c>
      <c r="D179" t="str">
        <f ca="1">IF(OFFSET(活動計画書!$F$7,$A179+1,)="","",OFFSET(活動計画書!$F$7,$A179+1,))</f>
        <v/>
      </c>
      <c r="E179">
        <v>355</v>
      </c>
      <c r="F179" t="str">
        <f ca="1">IF(OFFSET(活動計画書!$B$19,$E179,)="","",OFFSET(活動計画書!$B$19,$E179,))</f>
        <v/>
      </c>
      <c r="G179" t="str">
        <f ca="1">IF(OFFSET(活動計画書!$C$19,$E179+1,)="","",OFFSET(活動計画書!$C$19,$E179+1,))</f>
        <v/>
      </c>
      <c r="H179" t="str">
        <f ca="1">IF(OFFSET(活動計画書!$F$19,$E179+1,)="","",OFFSET(活動計画書!$F$19,$E179+1,))</f>
        <v/>
      </c>
      <c r="I179">
        <v>355</v>
      </c>
      <c r="J179" t="str">
        <f ca="1">IF(OFFSET(活動計画書!$B$31,$I179,)="","",OFFSET(活動計画書!$B$31,$I179,))</f>
        <v/>
      </c>
      <c r="K179" t="str">
        <f ca="1">IF(OFFSET(活動計画書!$C$31,$I179+1,)="","",OFFSET(活動計画書!$C$31,$I179+1,))</f>
        <v/>
      </c>
      <c r="L179" t="str">
        <f ca="1">IF(OFFSET(活動計画書!$F$31,$I179+1,)="","",OFFSET(活動計画書!$F$31,$I179+1,))</f>
        <v/>
      </c>
      <c r="M179">
        <v>355</v>
      </c>
      <c r="N179" t="str">
        <f ca="1">IF(OFFSET(活動計画書!$E$122,$M179,)="","",OFFSET(活動計画書!$E$122,$M179,))</f>
        <v/>
      </c>
      <c r="O179" t="str">
        <f ca="1">IF(OFFSET(活動計画書!$E$122,$M179+1,)="","",OFFSET(活動計画書!$E$122,$M179+1,))</f>
        <v/>
      </c>
      <c r="P179" t="str">
        <f ca="1">IF(OFFSET(活動計画書!$K$122,$M179,)="","",OFFSET(活動計画書!$K$122,$M179,))</f>
        <v/>
      </c>
      <c r="Q179" t="str">
        <f ca="1">IF(OFFSET(活動計画書!$L$122,$M179,)="","",OFFSET(活動計画書!$L$122,$M179,))</f>
        <v/>
      </c>
      <c r="R179" t="str">
        <f ca="1">IF(OFFSET(活動計画書!$M$122,$M179,)="","",OFFSET(活動計画書!$M$122,$M179,))</f>
        <v/>
      </c>
      <c r="S179" t="str">
        <f ca="1">IF(OFFSET(活動計画書!$N$122,$M179,)="","",OFFSET(活動計画書!$N$122,$M179,))</f>
        <v/>
      </c>
      <c r="T179" t="str">
        <f ca="1">IF(OFFSET(活動計画書!$O$122,$M179,)="","",OFFSET(活動計画書!$O$122,$M179,))</f>
        <v/>
      </c>
      <c r="U179" t="str">
        <f ca="1">IF(OFFSET(活動計画書!$P$122,$M179,)="","",OFFSET(活動計画書!$P$122,$M179,))</f>
        <v/>
      </c>
      <c r="V179" t="str">
        <f ca="1">IF(OFFSET(活動計画書!$Q$122,$M179,)="","",OFFSET(活動計画書!$Q$122,$M179,))</f>
        <v/>
      </c>
      <c r="W179" t="str">
        <f ca="1">IF(OFFSET(活動計画書!$R$122,$M179,)="","",OFFSET(活動計画書!$R$122,$M179,))</f>
        <v/>
      </c>
      <c r="X179" t="str">
        <f ca="1">IF(OFFSET(活動計画書!$S$122,$M179,)="","",OFFSET(活動計画書!$S$122,$M179,))</f>
        <v/>
      </c>
      <c r="Y179" t="str">
        <f ca="1">IF(OFFSET(活動計画書!$T$122,$M179,)="","",OFFSET(活動計画書!$T$122,$M179,))</f>
        <v/>
      </c>
      <c r="Z179" t="str">
        <f ca="1">IF(OFFSET(活動計画書!$U$122,$M179,)="","",OFFSET(活動計画書!$U$122,$M179,))</f>
        <v/>
      </c>
      <c r="AA179" t="str">
        <f ca="1">IF(OFFSET(活動計画書!$V$122,$M179,)="","",OFFSET(活動計画書!$V$122,$M179,))</f>
        <v/>
      </c>
      <c r="AB179">
        <v>355</v>
      </c>
      <c r="AC179" t="str">
        <f ca="1">IF(OFFSET(活動計画書!$B$157,$AB179,)="","",OFFSET(活動計画書!$B$157,$AB179,))</f>
        <v/>
      </c>
      <c r="AD179" t="str">
        <f ca="1">IF(OFFSET(活動計画書!$D$157,$AB179,)="","",OFFSET(活動計画書!$D$157,$AB179,))</f>
        <v/>
      </c>
      <c r="AE179" t="str">
        <f ca="1">IF(OFFSET(活動計画書!$D$157,$AB179+1,)="","",OFFSET(活動計画書!$D$157,$AB179+1,))</f>
        <v/>
      </c>
      <c r="AF179" t="str">
        <f ca="1">IF(OFFSET(活動計画書!$H$157,$AB179,)="","",OFFSET(活動計画書!$H$157,$AB179,))</f>
        <v/>
      </c>
      <c r="AG179" t="str">
        <f ca="1">IF(OFFSET(活動計画書!$N$157,$AB179,)="","",OFFSET(活動計画書!$N$157,$AB179,))</f>
        <v/>
      </c>
      <c r="AH179" t="str">
        <f ca="1">IF(OFFSET(活動計画書!$P$157,$AB179,)="","",OFFSET(活動計画書!$P$157,$AB179,))</f>
        <v/>
      </c>
      <c r="AI179" t="str">
        <f ca="1">IF(OFFSET(活動計画書!$Q$157,$AB179,)="","",OFFSET(活動計画書!$Q$157,$AB179,))</f>
        <v/>
      </c>
      <c r="AJ179" t="str">
        <f ca="1">IF(OFFSET(活動計画書!$R$157,$AB179,)="","",OFFSET(活動計画書!$R$157,$AB179,))</f>
        <v/>
      </c>
      <c r="AK179" t="str">
        <f ca="1">IF(OFFSET(活動計画書!$S$157,$AB179,)="","",OFFSET(活動計画書!$S$157,$AB179,))</f>
        <v/>
      </c>
      <c r="AL179" t="str">
        <f ca="1">IF(OFFSET(活動計画書!$T$157,$AB179,)="","",OFFSET(活動計画書!$T$157,$AB179,))</f>
        <v/>
      </c>
      <c r="AM179" t="str">
        <f ca="1">IF(OFFSET(活動計画書!$U$157,$AB179,)="","",OFFSET(活動計画書!$U$157,$AB179,))</f>
        <v/>
      </c>
    </row>
    <row r="180" spans="1:39" x14ac:dyDescent="0.15">
      <c r="A180">
        <v>357</v>
      </c>
      <c r="B180" t="str">
        <f ca="1">IF(OFFSET(活動計画書!$B$7,$A180,)="","",OFFSET(活動計画書!$B$7,$A180,))</f>
        <v/>
      </c>
      <c r="C180" t="str">
        <f ca="1">IF(OFFSET(活動計画書!$C$7,$A180+1,)="","",OFFSET(活動計画書!$C$7,$A180+1,))</f>
        <v/>
      </c>
      <c r="D180" t="str">
        <f ca="1">IF(OFFSET(活動計画書!$F$7,$A180+1,)="","",OFFSET(活動計画書!$F$7,$A180+1,))</f>
        <v/>
      </c>
      <c r="E180">
        <v>357</v>
      </c>
      <c r="F180" t="str">
        <f ca="1">IF(OFFSET(活動計画書!$B$19,$E180,)="","",OFFSET(活動計画書!$B$19,$E180,))</f>
        <v/>
      </c>
      <c r="G180" t="str">
        <f ca="1">IF(OFFSET(活動計画書!$C$19,$E180+1,)="","",OFFSET(活動計画書!$C$19,$E180+1,))</f>
        <v/>
      </c>
      <c r="H180" t="str">
        <f ca="1">IF(OFFSET(活動計画書!$F$19,$E180+1,)="","",OFFSET(活動計画書!$F$19,$E180+1,))</f>
        <v/>
      </c>
      <c r="I180">
        <v>357</v>
      </c>
      <c r="J180" t="str">
        <f ca="1">IF(OFFSET(活動計画書!$B$31,$I180,)="","",OFFSET(活動計画書!$B$31,$I180,))</f>
        <v/>
      </c>
      <c r="K180" t="str">
        <f ca="1">IF(OFFSET(活動計画書!$C$31,$I180+1,)="","",OFFSET(活動計画書!$C$31,$I180+1,))</f>
        <v/>
      </c>
      <c r="L180" t="str">
        <f ca="1">IF(OFFSET(活動計画書!$F$31,$I180+1,)="","",OFFSET(活動計画書!$F$31,$I180+1,))</f>
        <v/>
      </c>
      <c r="M180">
        <v>357</v>
      </c>
      <c r="N180" t="str">
        <f ca="1">IF(OFFSET(活動計画書!$E$122,$M180,)="","",OFFSET(活動計画書!$E$122,$M180,))</f>
        <v/>
      </c>
      <c r="O180" t="str">
        <f ca="1">IF(OFFSET(活動計画書!$E$122,$M180+1,)="","",OFFSET(活動計画書!$E$122,$M180+1,))</f>
        <v/>
      </c>
      <c r="P180" t="str">
        <f ca="1">IF(OFFSET(活動計画書!$K$122,$M180,)="","",OFFSET(活動計画書!$K$122,$M180,))</f>
        <v/>
      </c>
      <c r="Q180" t="str">
        <f ca="1">IF(OFFSET(活動計画書!$L$122,$M180,)="","",OFFSET(活動計画書!$L$122,$M180,))</f>
        <v/>
      </c>
      <c r="R180" t="str">
        <f ca="1">IF(OFFSET(活動計画書!$M$122,$M180,)="","",OFFSET(活動計画書!$M$122,$M180,))</f>
        <v/>
      </c>
      <c r="S180" t="str">
        <f ca="1">IF(OFFSET(活動計画書!$N$122,$M180,)="","",OFFSET(活動計画書!$N$122,$M180,))</f>
        <v/>
      </c>
      <c r="T180" t="str">
        <f ca="1">IF(OFFSET(活動計画書!$O$122,$M180,)="","",OFFSET(活動計画書!$O$122,$M180,))</f>
        <v/>
      </c>
      <c r="U180" t="str">
        <f ca="1">IF(OFFSET(活動計画書!$P$122,$M180,)="","",OFFSET(活動計画書!$P$122,$M180,))</f>
        <v/>
      </c>
      <c r="V180" t="str">
        <f ca="1">IF(OFFSET(活動計画書!$Q$122,$M180,)="","",OFFSET(活動計画書!$Q$122,$M180,))</f>
        <v/>
      </c>
      <c r="W180" t="str">
        <f ca="1">IF(OFFSET(活動計画書!$R$122,$M180,)="","",OFFSET(活動計画書!$R$122,$M180,))</f>
        <v/>
      </c>
      <c r="X180" t="str">
        <f ca="1">IF(OFFSET(活動計画書!$S$122,$M180,)="","",OFFSET(活動計画書!$S$122,$M180,))</f>
        <v/>
      </c>
      <c r="Y180" t="str">
        <f ca="1">IF(OFFSET(活動計画書!$T$122,$M180,)="","",OFFSET(活動計画書!$T$122,$M180,))</f>
        <v/>
      </c>
      <c r="Z180" t="str">
        <f ca="1">IF(OFFSET(活動計画書!$U$122,$M180,)="","",OFFSET(活動計画書!$U$122,$M180,))</f>
        <v/>
      </c>
      <c r="AA180" t="str">
        <f ca="1">IF(OFFSET(活動計画書!$V$122,$M180,)="","",OFFSET(活動計画書!$V$122,$M180,))</f>
        <v/>
      </c>
      <c r="AB180">
        <v>357</v>
      </c>
      <c r="AC180" t="str">
        <f ca="1">IF(OFFSET(活動計画書!$B$157,$AB180,)="","",OFFSET(活動計画書!$B$157,$AB180,))</f>
        <v/>
      </c>
      <c r="AD180" t="str">
        <f ca="1">IF(OFFSET(活動計画書!$D$157,$AB180,)="","",OFFSET(活動計画書!$D$157,$AB180,))</f>
        <v/>
      </c>
      <c r="AE180" t="str">
        <f ca="1">IF(OFFSET(活動計画書!$D$157,$AB180+1,)="","",OFFSET(活動計画書!$D$157,$AB180+1,))</f>
        <v/>
      </c>
      <c r="AF180" t="str">
        <f ca="1">IF(OFFSET(活動計画書!$H$157,$AB180,)="","",OFFSET(活動計画書!$H$157,$AB180,))</f>
        <v/>
      </c>
      <c r="AG180" t="str">
        <f ca="1">IF(OFFSET(活動計画書!$N$157,$AB180,)="","",OFFSET(活動計画書!$N$157,$AB180,))</f>
        <v/>
      </c>
      <c r="AH180" t="str">
        <f ca="1">IF(OFFSET(活動計画書!$P$157,$AB180,)="","",OFFSET(活動計画書!$P$157,$AB180,))</f>
        <v/>
      </c>
      <c r="AI180" t="str">
        <f ca="1">IF(OFFSET(活動計画書!$Q$157,$AB180,)="","",OFFSET(活動計画書!$Q$157,$AB180,))</f>
        <v/>
      </c>
      <c r="AJ180" t="str">
        <f ca="1">IF(OFFSET(活動計画書!$R$157,$AB180,)="","",OFFSET(活動計画書!$R$157,$AB180,))</f>
        <v/>
      </c>
      <c r="AK180" t="str">
        <f ca="1">IF(OFFSET(活動計画書!$S$157,$AB180,)="","",OFFSET(活動計画書!$S$157,$AB180,))</f>
        <v/>
      </c>
      <c r="AL180" t="str">
        <f ca="1">IF(OFFSET(活動計画書!$T$157,$AB180,)="","",OFFSET(活動計画書!$T$157,$AB180,))</f>
        <v/>
      </c>
      <c r="AM180" t="str">
        <f ca="1">IF(OFFSET(活動計画書!$U$157,$AB180,)="","",OFFSET(活動計画書!$U$157,$AB180,))</f>
        <v/>
      </c>
    </row>
    <row r="181" spans="1:39" x14ac:dyDescent="0.15">
      <c r="A181">
        <v>359</v>
      </c>
      <c r="B181" t="str">
        <f ca="1">IF(OFFSET(活動計画書!$B$7,$A181,)="","",OFFSET(活動計画書!$B$7,$A181,))</f>
        <v/>
      </c>
      <c r="C181" t="str">
        <f ca="1">IF(OFFSET(活動計画書!$C$7,$A181+1,)="","",OFFSET(活動計画書!$C$7,$A181+1,))</f>
        <v/>
      </c>
      <c r="D181" t="str">
        <f ca="1">IF(OFFSET(活動計画書!$F$7,$A181+1,)="","",OFFSET(活動計画書!$F$7,$A181+1,))</f>
        <v/>
      </c>
      <c r="E181">
        <v>359</v>
      </c>
      <c r="F181" t="str">
        <f ca="1">IF(OFFSET(活動計画書!$B$19,$E181,)="","",OFFSET(活動計画書!$B$19,$E181,))</f>
        <v/>
      </c>
      <c r="G181" t="str">
        <f ca="1">IF(OFFSET(活動計画書!$C$19,$E181+1,)="","",OFFSET(活動計画書!$C$19,$E181+1,))</f>
        <v/>
      </c>
      <c r="H181" t="str">
        <f ca="1">IF(OFFSET(活動計画書!$F$19,$E181+1,)="","",OFFSET(活動計画書!$F$19,$E181+1,))</f>
        <v/>
      </c>
      <c r="I181">
        <v>359</v>
      </c>
      <c r="J181" t="str">
        <f ca="1">IF(OFFSET(活動計画書!$B$31,$I181,)="","",OFFSET(活動計画書!$B$31,$I181,))</f>
        <v/>
      </c>
      <c r="K181" t="str">
        <f ca="1">IF(OFFSET(活動計画書!$C$31,$I181+1,)="","",OFFSET(活動計画書!$C$31,$I181+1,))</f>
        <v/>
      </c>
      <c r="L181" t="str">
        <f ca="1">IF(OFFSET(活動計画書!$F$31,$I181+1,)="","",OFFSET(活動計画書!$F$31,$I181+1,))</f>
        <v/>
      </c>
      <c r="M181">
        <v>359</v>
      </c>
      <c r="N181" t="str">
        <f ca="1">IF(OFFSET(活動計画書!$E$122,$M181,)="","",OFFSET(活動計画書!$E$122,$M181,))</f>
        <v/>
      </c>
      <c r="O181" t="str">
        <f ca="1">IF(OFFSET(活動計画書!$E$122,$M181+1,)="","",OFFSET(活動計画書!$E$122,$M181+1,))</f>
        <v/>
      </c>
      <c r="P181" t="str">
        <f ca="1">IF(OFFSET(活動計画書!$K$122,$M181,)="","",OFFSET(活動計画書!$K$122,$M181,))</f>
        <v/>
      </c>
      <c r="Q181" t="str">
        <f ca="1">IF(OFFSET(活動計画書!$L$122,$M181,)="","",OFFSET(活動計画書!$L$122,$M181,))</f>
        <v/>
      </c>
      <c r="R181" t="str">
        <f ca="1">IF(OFFSET(活動計画書!$M$122,$M181,)="","",OFFSET(活動計画書!$M$122,$M181,))</f>
        <v/>
      </c>
      <c r="S181" t="str">
        <f ca="1">IF(OFFSET(活動計画書!$N$122,$M181,)="","",OFFSET(活動計画書!$N$122,$M181,))</f>
        <v/>
      </c>
      <c r="T181" t="str">
        <f ca="1">IF(OFFSET(活動計画書!$O$122,$M181,)="","",OFFSET(活動計画書!$O$122,$M181,))</f>
        <v/>
      </c>
      <c r="U181" t="str">
        <f ca="1">IF(OFFSET(活動計画書!$P$122,$M181,)="","",OFFSET(活動計画書!$P$122,$M181,))</f>
        <v/>
      </c>
      <c r="V181" t="str">
        <f ca="1">IF(OFFSET(活動計画書!$Q$122,$M181,)="","",OFFSET(活動計画書!$Q$122,$M181,))</f>
        <v/>
      </c>
      <c r="W181" t="str">
        <f ca="1">IF(OFFSET(活動計画書!$R$122,$M181,)="","",OFFSET(活動計画書!$R$122,$M181,))</f>
        <v/>
      </c>
      <c r="X181" t="str">
        <f ca="1">IF(OFFSET(活動計画書!$S$122,$M181,)="","",OFFSET(活動計画書!$S$122,$M181,))</f>
        <v/>
      </c>
      <c r="Y181" t="str">
        <f ca="1">IF(OFFSET(活動計画書!$T$122,$M181,)="","",OFFSET(活動計画書!$T$122,$M181,))</f>
        <v/>
      </c>
      <c r="Z181" t="str">
        <f ca="1">IF(OFFSET(活動計画書!$U$122,$M181,)="","",OFFSET(活動計画書!$U$122,$M181,))</f>
        <v/>
      </c>
      <c r="AA181" t="str">
        <f ca="1">IF(OFFSET(活動計画書!$V$122,$M181,)="","",OFFSET(活動計画書!$V$122,$M181,))</f>
        <v/>
      </c>
      <c r="AB181">
        <v>359</v>
      </c>
      <c r="AC181" t="str">
        <f ca="1">IF(OFFSET(活動計画書!$B$157,$AB181,)="","",OFFSET(活動計画書!$B$157,$AB181,))</f>
        <v/>
      </c>
      <c r="AD181" t="str">
        <f ca="1">IF(OFFSET(活動計画書!$D$157,$AB181,)="","",OFFSET(活動計画書!$D$157,$AB181,))</f>
        <v/>
      </c>
      <c r="AE181" t="str">
        <f ca="1">IF(OFFSET(活動計画書!$D$157,$AB181+1,)="","",OFFSET(活動計画書!$D$157,$AB181+1,))</f>
        <v/>
      </c>
      <c r="AF181" t="str">
        <f ca="1">IF(OFFSET(活動計画書!$H$157,$AB181,)="","",OFFSET(活動計画書!$H$157,$AB181,))</f>
        <v/>
      </c>
      <c r="AG181" t="str">
        <f ca="1">IF(OFFSET(活動計画書!$N$157,$AB181,)="","",OFFSET(活動計画書!$N$157,$AB181,))</f>
        <v/>
      </c>
      <c r="AH181" t="str">
        <f ca="1">IF(OFFSET(活動計画書!$P$157,$AB181,)="","",OFFSET(活動計画書!$P$157,$AB181,))</f>
        <v/>
      </c>
      <c r="AI181" t="str">
        <f ca="1">IF(OFFSET(活動計画書!$Q$157,$AB181,)="","",OFFSET(活動計画書!$Q$157,$AB181,))</f>
        <v/>
      </c>
      <c r="AJ181" t="str">
        <f ca="1">IF(OFFSET(活動計画書!$R$157,$AB181,)="","",OFFSET(活動計画書!$R$157,$AB181,))</f>
        <v/>
      </c>
      <c r="AK181" t="str">
        <f ca="1">IF(OFFSET(活動計画書!$S$157,$AB181,)="","",OFFSET(活動計画書!$S$157,$AB181,))</f>
        <v/>
      </c>
      <c r="AL181" t="str">
        <f ca="1">IF(OFFSET(活動計画書!$T$157,$AB181,)="","",OFFSET(活動計画書!$T$157,$AB181,))</f>
        <v/>
      </c>
      <c r="AM181" t="str">
        <f ca="1">IF(OFFSET(活動計画書!$U$157,$AB181,)="","",OFFSET(活動計画書!$U$157,$AB181,))</f>
        <v/>
      </c>
    </row>
    <row r="182" spans="1:39" x14ac:dyDescent="0.15">
      <c r="A182">
        <v>361</v>
      </c>
      <c r="B182" t="str">
        <f ca="1">IF(OFFSET(活動計画書!$B$7,$A182,)="","",OFFSET(活動計画書!$B$7,$A182,))</f>
        <v/>
      </c>
      <c r="C182" t="str">
        <f ca="1">IF(OFFSET(活動計画書!$C$7,$A182+1,)="","",OFFSET(活動計画書!$C$7,$A182+1,))</f>
        <v/>
      </c>
      <c r="D182" t="str">
        <f ca="1">IF(OFFSET(活動計画書!$F$7,$A182+1,)="","",OFFSET(活動計画書!$F$7,$A182+1,))</f>
        <v/>
      </c>
      <c r="E182">
        <v>361</v>
      </c>
      <c r="F182" t="str">
        <f ca="1">IF(OFFSET(活動計画書!$B$19,$E182,)="","",OFFSET(活動計画書!$B$19,$E182,))</f>
        <v/>
      </c>
      <c r="G182" t="str">
        <f ca="1">IF(OFFSET(活動計画書!$C$19,$E182+1,)="","",OFFSET(活動計画書!$C$19,$E182+1,))</f>
        <v/>
      </c>
      <c r="H182" t="str">
        <f ca="1">IF(OFFSET(活動計画書!$F$19,$E182+1,)="","",OFFSET(活動計画書!$F$19,$E182+1,))</f>
        <v/>
      </c>
      <c r="I182">
        <v>361</v>
      </c>
      <c r="J182" t="str">
        <f ca="1">IF(OFFSET(活動計画書!$B$31,$I182,)="","",OFFSET(活動計画書!$B$31,$I182,))</f>
        <v/>
      </c>
      <c r="K182" t="str">
        <f ca="1">IF(OFFSET(活動計画書!$C$31,$I182+1,)="","",OFFSET(活動計画書!$C$31,$I182+1,))</f>
        <v/>
      </c>
      <c r="L182" t="str">
        <f ca="1">IF(OFFSET(活動計画書!$F$31,$I182+1,)="","",OFFSET(活動計画書!$F$31,$I182+1,))</f>
        <v/>
      </c>
      <c r="M182">
        <v>361</v>
      </c>
      <c r="N182" t="str">
        <f ca="1">IF(OFFSET(活動計画書!$E$122,$M182,)="","",OFFSET(活動計画書!$E$122,$M182,))</f>
        <v/>
      </c>
      <c r="O182" t="str">
        <f ca="1">IF(OFFSET(活動計画書!$E$122,$M182+1,)="","",OFFSET(活動計画書!$E$122,$M182+1,))</f>
        <v/>
      </c>
      <c r="P182" t="str">
        <f ca="1">IF(OFFSET(活動計画書!$K$122,$M182,)="","",OFFSET(活動計画書!$K$122,$M182,))</f>
        <v/>
      </c>
      <c r="Q182" t="str">
        <f ca="1">IF(OFFSET(活動計画書!$L$122,$M182,)="","",OFFSET(活動計画書!$L$122,$M182,))</f>
        <v/>
      </c>
      <c r="R182" t="str">
        <f ca="1">IF(OFFSET(活動計画書!$M$122,$M182,)="","",OFFSET(活動計画書!$M$122,$M182,))</f>
        <v/>
      </c>
      <c r="S182" t="str">
        <f ca="1">IF(OFFSET(活動計画書!$N$122,$M182,)="","",OFFSET(活動計画書!$N$122,$M182,))</f>
        <v/>
      </c>
      <c r="T182" t="str">
        <f ca="1">IF(OFFSET(活動計画書!$O$122,$M182,)="","",OFFSET(活動計画書!$O$122,$M182,))</f>
        <v/>
      </c>
      <c r="U182" t="str">
        <f ca="1">IF(OFFSET(活動計画書!$P$122,$M182,)="","",OFFSET(活動計画書!$P$122,$M182,))</f>
        <v/>
      </c>
      <c r="V182" t="str">
        <f ca="1">IF(OFFSET(活動計画書!$Q$122,$M182,)="","",OFFSET(活動計画書!$Q$122,$M182,))</f>
        <v/>
      </c>
      <c r="W182" t="str">
        <f ca="1">IF(OFFSET(活動計画書!$R$122,$M182,)="","",OFFSET(活動計画書!$R$122,$M182,))</f>
        <v/>
      </c>
      <c r="X182" t="str">
        <f ca="1">IF(OFFSET(活動計画書!$S$122,$M182,)="","",OFFSET(活動計画書!$S$122,$M182,))</f>
        <v/>
      </c>
      <c r="Y182" t="str">
        <f ca="1">IF(OFFSET(活動計画書!$T$122,$M182,)="","",OFFSET(活動計画書!$T$122,$M182,))</f>
        <v/>
      </c>
      <c r="Z182" t="str">
        <f ca="1">IF(OFFSET(活動計画書!$U$122,$M182,)="","",OFFSET(活動計画書!$U$122,$M182,))</f>
        <v/>
      </c>
      <c r="AA182" t="str">
        <f ca="1">IF(OFFSET(活動計画書!$V$122,$M182,)="","",OFFSET(活動計画書!$V$122,$M182,))</f>
        <v/>
      </c>
      <c r="AB182">
        <v>361</v>
      </c>
      <c r="AC182" t="str">
        <f ca="1">IF(OFFSET(活動計画書!$B$157,$AB182,)="","",OFFSET(活動計画書!$B$157,$AB182,))</f>
        <v/>
      </c>
      <c r="AD182" t="str">
        <f ca="1">IF(OFFSET(活動計画書!$D$157,$AB182,)="","",OFFSET(活動計画書!$D$157,$AB182,))</f>
        <v/>
      </c>
      <c r="AE182" t="str">
        <f ca="1">IF(OFFSET(活動計画書!$D$157,$AB182+1,)="","",OFFSET(活動計画書!$D$157,$AB182+1,))</f>
        <v/>
      </c>
      <c r="AF182" t="str">
        <f ca="1">IF(OFFSET(活動計画書!$H$157,$AB182,)="","",OFFSET(活動計画書!$H$157,$AB182,))</f>
        <v/>
      </c>
      <c r="AG182" t="str">
        <f ca="1">IF(OFFSET(活動計画書!$N$157,$AB182,)="","",OFFSET(活動計画書!$N$157,$AB182,))</f>
        <v/>
      </c>
      <c r="AH182" t="str">
        <f ca="1">IF(OFFSET(活動計画書!$P$157,$AB182,)="","",OFFSET(活動計画書!$P$157,$AB182,))</f>
        <v/>
      </c>
      <c r="AI182" t="str">
        <f ca="1">IF(OFFSET(活動計画書!$Q$157,$AB182,)="","",OFFSET(活動計画書!$Q$157,$AB182,))</f>
        <v/>
      </c>
      <c r="AJ182" t="str">
        <f ca="1">IF(OFFSET(活動計画書!$R$157,$AB182,)="","",OFFSET(活動計画書!$R$157,$AB182,))</f>
        <v/>
      </c>
      <c r="AK182" t="str">
        <f ca="1">IF(OFFSET(活動計画書!$S$157,$AB182,)="","",OFFSET(活動計画書!$S$157,$AB182,))</f>
        <v/>
      </c>
      <c r="AL182" t="str">
        <f ca="1">IF(OFFSET(活動計画書!$T$157,$AB182,)="","",OFFSET(活動計画書!$T$157,$AB182,))</f>
        <v/>
      </c>
      <c r="AM182" t="str">
        <f ca="1">IF(OFFSET(活動計画書!$U$157,$AB182,)="","",OFFSET(活動計画書!$U$157,$AB182,))</f>
        <v/>
      </c>
    </row>
    <row r="183" spans="1:39" x14ac:dyDescent="0.15">
      <c r="A183">
        <v>363</v>
      </c>
      <c r="B183" t="str">
        <f ca="1">IF(OFFSET(活動計画書!$B$7,$A183,)="","",OFFSET(活動計画書!$B$7,$A183,))</f>
        <v/>
      </c>
      <c r="C183" t="str">
        <f ca="1">IF(OFFSET(活動計画書!$C$7,$A183+1,)="","",OFFSET(活動計画書!$C$7,$A183+1,))</f>
        <v/>
      </c>
      <c r="D183" t="str">
        <f ca="1">IF(OFFSET(活動計画書!$F$7,$A183+1,)="","",OFFSET(活動計画書!$F$7,$A183+1,))</f>
        <v/>
      </c>
      <c r="E183">
        <v>363</v>
      </c>
      <c r="F183" t="str">
        <f ca="1">IF(OFFSET(活動計画書!$B$19,$E183,)="","",OFFSET(活動計画書!$B$19,$E183,))</f>
        <v/>
      </c>
      <c r="G183" t="str">
        <f ca="1">IF(OFFSET(活動計画書!$C$19,$E183+1,)="","",OFFSET(活動計画書!$C$19,$E183+1,))</f>
        <v/>
      </c>
      <c r="H183" t="str">
        <f ca="1">IF(OFFSET(活動計画書!$F$19,$E183+1,)="","",OFFSET(活動計画書!$F$19,$E183+1,))</f>
        <v/>
      </c>
      <c r="I183">
        <v>363</v>
      </c>
      <c r="J183" t="str">
        <f ca="1">IF(OFFSET(活動計画書!$B$31,$I183,)="","",OFFSET(活動計画書!$B$31,$I183,))</f>
        <v/>
      </c>
      <c r="K183" t="str">
        <f ca="1">IF(OFFSET(活動計画書!$C$31,$I183+1,)="","",OFFSET(活動計画書!$C$31,$I183+1,))</f>
        <v/>
      </c>
      <c r="L183" t="str">
        <f ca="1">IF(OFFSET(活動計画書!$F$31,$I183+1,)="","",OFFSET(活動計画書!$F$31,$I183+1,))</f>
        <v/>
      </c>
      <c r="M183">
        <v>363</v>
      </c>
      <c r="N183" t="str">
        <f ca="1">IF(OFFSET(活動計画書!$E$122,$M183,)="","",OFFSET(活動計画書!$E$122,$M183,))</f>
        <v/>
      </c>
      <c r="O183" t="str">
        <f ca="1">IF(OFFSET(活動計画書!$E$122,$M183+1,)="","",OFFSET(活動計画書!$E$122,$M183+1,))</f>
        <v/>
      </c>
      <c r="P183" t="str">
        <f ca="1">IF(OFFSET(活動計画書!$K$122,$M183,)="","",OFFSET(活動計画書!$K$122,$M183,))</f>
        <v/>
      </c>
      <c r="Q183" t="str">
        <f ca="1">IF(OFFSET(活動計画書!$L$122,$M183,)="","",OFFSET(活動計画書!$L$122,$M183,))</f>
        <v/>
      </c>
      <c r="R183" t="str">
        <f ca="1">IF(OFFSET(活動計画書!$M$122,$M183,)="","",OFFSET(活動計画書!$M$122,$M183,))</f>
        <v/>
      </c>
      <c r="S183" t="str">
        <f ca="1">IF(OFFSET(活動計画書!$N$122,$M183,)="","",OFFSET(活動計画書!$N$122,$M183,))</f>
        <v/>
      </c>
      <c r="T183" t="str">
        <f ca="1">IF(OFFSET(活動計画書!$O$122,$M183,)="","",OFFSET(活動計画書!$O$122,$M183,))</f>
        <v/>
      </c>
      <c r="U183" t="str">
        <f ca="1">IF(OFFSET(活動計画書!$P$122,$M183,)="","",OFFSET(活動計画書!$P$122,$M183,))</f>
        <v/>
      </c>
      <c r="V183" t="str">
        <f ca="1">IF(OFFSET(活動計画書!$Q$122,$M183,)="","",OFFSET(活動計画書!$Q$122,$M183,))</f>
        <v/>
      </c>
      <c r="W183" t="str">
        <f ca="1">IF(OFFSET(活動計画書!$R$122,$M183,)="","",OFFSET(活動計画書!$R$122,$M183,))</f>
        <v/>
      </c>
      <c r="X183" t="str">
        <f ca="1">IF(OFFSET(活動計画書!$S$122,$M183,)="","",OFFSET(活動計画書!$S$122,$M183,))</f>
        <v/>
      </c>
      <c r="Y183" t="str">
        <f ca="1">IF(OFFSET(活動計画書!$T$122,$M183,)="","",OFFSET(活動計画書!$T$122,$M183,))</f>
        <v/>
      </c>
      <c r="Z183" t="str">
        <f ca="1">IF(OFFSET(活動計画書!$U$122,$M183,)="","",OFFSET(活動計画書!$U$122,$M183,))</f>
        <v/>
      </c>
      <c r="AA183" t="str">
        <f ca="1">IF(OFFSET(活動計画書!$V$122,$M183,)="","",OFFSET(活動計画書!$V$122,$M183,))</f>
        <v/>
      </c>
      <c r="AB183">
        <v>363</v>
      </c>
      <c r="AC183" t="str">
        <f ca="1">IF(OFFSET(活動計画書!$B$157,$AB183,)="","",OFFSET(活動計画書!$B$157,$AB183,))</f>
        <v/>
      </c>
      <c r="AD183" t="str">
        <f ca="1">IF(OFFSET(活動計画書!$D$157,$AB183,)="","",OFFSET(活動計画書!$D$157,$AB183,))</f>
        <v/>
      </c>
      <c r="AE183" t="str">
        <f ca="1">IF(OFFSET(活動計画書!$D$157,$AB183+1,)="","",OFFSET(活動計画書!$D$157,$AB183+1,))</f>
        <v/>
      </c>
      <c r="AF183" t="str">
        <f ca="1">IF(OFFSET(活動計画書!$H$157,$AB183,)="","",OFFSET(活動計画書!$H$157,$AB183,))</f>
        <v/>
      </c>
      <c r="AG183" t="str">
        <f ca="1">IF(OFFSET(活動計画書!$N$157,$AB183,)="","",OFFSET(活動計画書!$N$157,$AB183,))</f>
        <v/>
      </c>
      <c r="AH183" t="str">
        <f ca="1">IF(OFFSET(活動計画書!$P$157,$AB183,)="","",OFFSET(活動計画書!$P$157,$AB183,))</f>
        <v/>
      </c>
      <c r="AI183" t="str">
        <f ca="1">IF(OFFSET(活動計画書!$Q$157,$AB183,)="","",OFFSET(活動計画書!$Q$157,$AB183,))</f>
        <v/>
      </c>
      <c r="AJ183" t="str">
        <f ca="1">IF(OFFSET(活動計画書!$R$157,$AB183,)="","",OFFSET(活動計画書!$R$157,$AB183,))</f>
        <v/>
      </c>
      <c r="AK183" t="str">
        <f ca="1">IF(OFFSET(活動計画書!$S$157,$AB183,)="","",OFFSET(活動計画書!$S$157,$AB183,))</f>
        <v/>
      </c>
      <c r="AL183" t="str">
        <f ca="1">IF(OFFSET(活動計画書!$T$157,$AB183,)="","",OFFSET(活動計画書!$T$157,$AB183,))</f>
        <v/>
      </c>
      <c r="AM183" t="str">
        <f ca="1">IF(OFFSET(活動計画書!$U$157,$AB183,)="","",OFFSET(活動計画書!$U$157,$AB183,))</f>
        <v/>
      </c>
    </row>
    <row r="184" spans="1:39" x14ac:dyDescent="0.15">
      <c r="A184">
        <v>365</v>
      </c>
      <c r="B184" t="str">
        <f ca="1">IF(OFFSET(活動計画書!$B$7,$A184,)="","",OFFSET(活動計画書!$B$7,$A184,))</f>
        <v/>
      </c>
      <c r="C184" t="str">
        <f ca="1">IF(OFFSET(活動計画書!$C$7,$A184+1,)="","",OFFSET(活動計画書!$C$7,$A184+1,))</f>
        <v/>
      </c>
      <c r="D184" t="str">
        <f ca="1">IF(OFFSET(活動計画書!$F$7,$A184+1,)="","",OFFSET(活動計画書!$F$7,$A184+1,))</f>
        <v/>
      </c>
      <c r="E184">
        <v>365</v>
      </c>
      <c r="F184" t="str">
        <f ca="1">IF(OFFSET(活動計画書!$B$19,$E184,)="","",OFFSET(活動計画書!$B$19,$E184,))</f>
        <v/>
      </c>
      <c r="G184" t="str">
        <f ca="1">IF(OFFSET(活動計画書!$C$19,$E184+1,)="","",OFFSET(活動計画書!$C$19,$E184+1,))</f>
        <v/>
      </c>
      <c r="H184" t="str">
        <f ca="1">IF(OFFSET(活動計画書!$F$19,$E184+1,)="","",OFFSET(活動計画書!$F$19,$E184+1,))</f>
        <v/>
      </c>
      <c r="I184">
        <v>365</v>
      </c>
      <c r="J184" t="str">
        <f ca="1">IF(OFFSET(活動計画書!$B$31,$I184,)="","",OFFSET(活動計画書!$B$31,$I184,))</f>
        <v/>
      </c>
      <c r="K184" t="str">
        <f ca="1">IF(OFFSET(活動計画書!$C$31,$I184+1,)="","",OFFSET(活動計画書!$C$31,$I184+1,))</f>
        <v/>
      </c>
      <c r="L184" t="str">
        <f ca="1">IF(OFFSET(活動計画書!$F$31,$I184+1,)="","",OFFSET(活動計画書!$F$31,$I184+1,))</f>
        <v/>
      </c>
      <c r="M184">
        <v>365</v>
      </c>
      <c r="N184" t="str">
        <f ca="1">IF(OFFSET(活動計画書!$E$122,$M184,)="","",OFFSET(活動計画書!$E$122,$M184,))</f>
        <v/>
      </c>
      <c r="O184" t="str">
        <f ca="1">IF(OFFSET(活動計画書!$E$122,$M184+1,)="","",OFFSET(活動計画書!$E$122,$M184+1,))</f>
        <v/>
      </c>
      <c r="P184" t="str">
        <f ca="1">IF(OFFSET(活動計画書!$K$122,$M184,)="","",OFFSET(活動計画書!$K$122,$M184,))</f>
        <v/>
      </c>
      <c r="Q184" t="str">
        <f ca="1">IF(OFFSET(活動計画書!$L$122,$M184,)="","",OFFSET(活動計画書!$L$122,$M184,))</f>
        <v/>
      </c>
      <c r="R184" t="str">
        <f ca="1">IF(OFFSET(活動計画書!$M$122,$M184,)="","",OFFSET(活動計画書!$M$122,$M184,))</f>
        <v/>
      </c>
      <c r="S184" t="str">
        <f ca="1">IF(OFFSET(活動計画書!$N$122,$M184,)="","",OFFSET(活動計画書!$N$122,$M184,))</f>
        <v/>
      </c>
      <c r="T184" t="str">
        <f ca="1">IF(OFFSET(活動計画書!$O$122,$M184,)="","",OFFSET(活動計画書!$O$122,$M184,))</f>
        <v/>
      </c>
      <c r="U184" t="str">
        <f ca="1">IF(OFFSET(活動計画書!$P$122,$M184,)="","",OFFSET(活動計画書!$P$122,$M184,))</f>
        <v/>
      </c>
      <c r="V184" t="str">
        <f ca="1">IF(OFFSET(活動計画書!$Q$122,$M184,)="","",OFFSET(活動計画書!$Q$122,$M184,))</f>
        <v/>
      </c>
      <c r="W184" t="str">
        <f ca="1">IF(OFFSET(活動計画書!$R$122,$M184,)="","",OFFSET(活動計画書!$R$122,$M184,))</f>
        <v/>
      </c>
      <c r="X184" t="str">
        <f ca="1">IF(OFFSET(活動計画書!$S$122,$M184,)="","",OFFSET(活動計画書!$S$122,$M184,))</f>
        <v/>
      </c>
      <c r="Y184" t="str">
        <f ca="1">IF(OFFSET(活動計画書!$T$122,$M184,)="","",OFFSET(活動計画書!$T$122,$M184,))</f>
        <v/>
      </c>
      <c r="Z184" t="str">
        <f ca="1">IF(OFFSET(活動計画書!$U$122,$M184,)="","",OFFSET(活動計画書!$U$122,$M184,))</f>
        <v/>
      </c>
      <c r="AA184" t="str">
        <f ca="1">IF(OFFSET(活動計画書!$V$122,$M184,)="","",OFFSET(活動計画書!$V$122,$M184,))</f>
        <v/>
      </c>
      <c r="AB184">
        <v>365</v>
      </c>
      <c r="AC184" t="str">
        <f ca="1">IF(OFFSET(活動計画書!$B$157,$AB184,)="","",OFFSET(活動計画書!$B$157,$AB184,))</f>
        <v/>
      </c>
      <c r="AD184" t="str">
        <f ca="1">IF(OFFSET(活動計画書!$D$157,$AB184,)="","",OFFSET(活動計画書!$D$157,$AB184,))</f>
        <v/>
      </c>
      <c r="AE184" t="str">
        <f ca="1">IF(OFFSET(活動計画書!$D$157,$AB184+1,)="","",OFFSET(活動計画書!$D$157,$AB184+1,))</f>
        <v/>
      </c>
      <c r="AF184" t="str">
        <f ca="1">IF(OFFSET(活動計画書!$H$157,$AB184,)="","",OFFSET(活動計画書!$H$157,$AB184,))</f>
        <v/>
      </c>
      <c r="AG184" t="str">
        <f ca="1">IF(OFFSET(活動計画書!$N$157,$AB184,)="","",OFFSET(活動計画書!$N$157,$AB184,))</f>
        <v/>
      </c>
      <c r="AH184" t="str">
        <f ca="1">IF(OFFSET(活動計画書!$P$157,$AB184,)="","",OFFSET(活動計画書!$P$157,$AB184,))</f>
        <v/>
      </c>
      <c r="AI184" t="str">
        <f ca="1">IF(OFFSET(活動計画書!$Q$157,$AB184,)="","",OFFSET(活動計画書!$Q$157,$AB184,))</f>
        <v/>
      </c>
      <c r="AJ184" t="str">
        <f ca="1">IF(OFFSET(活動計画書!$R$157,$AB184,)="","",OFFSET(活動計画書!$R$157,$AB184,))</f>
        <v/>
      </c>
      <c r="AK184" t="str">
        <f ca="1">IF(OFFSET(活動計画書!$S$157,$AB184,)="","",OFFSET(活動計画書!$S$157,$AB184,))</f>
        <v/>
      </c>
      <c r="AL184" t="str">
        <f ca="1">IF(OFFSET(活動計画書!$T$157,$AB184,)="","",OFFSET(活動計画書!$T$157,$AB184,))</f>
        <v/>
      </c>
      <c r="AM184" t="str">
        <f ca="1">IF(OFFSET(活動計画書!$U$157,$AB184,)="","",OFFSET(活動計画書!$U$157,$AB184,))</f>
        <v/>
      </c>
    </row>
    <row r="185" spans="1:39" x14ac:dyDescent="0.15">
      <c r="A185">
        <v>367</v>
      </c>
      <c r="B185" t="str">
        <f ca="1">IF(OFFSET(活動計画書!$B$7,$A185,)="","",OFFSET(活動計画書!$B$7,$A185,))</f>
        <v/>
      </c>
      <c r="C185" t="str">
        <f ca="1">IF(OFFSET(活動計画書!$C$7,$A185+1,)="","",OFFSET(活動計画書!$C$7,$A185+1,))</f>
        <v/>
      </c>
      <c r="D185" t="str">
        <f ca="1">IF(OFFSET(活動計画書!$F$7,$A185+1,)="","",OFFSET(活動計画書!$F$7,$A185+1,))</f>
        <v/>
      </c>
      <c r="E185">
        <v>367</v>
      </c>
      <c r="F185" t="str">
        <f ca="1">IF(OFFSET(活動計画書!$B$19,$E185,)="","",OFFSET(活動計画書!$B$19,$E185,))</f>
        <v/>
      </c>
      <c r="G185" t="str">
        <f ca="1">IF(OFFSET(活動計画書!$C$19,$E185+1,)="","",OFFSET(活動計画書!$C$19,$E185+1,))</f>
        <v/>
      </c>
      <c r="H185" t="str">
        <f ca="1">IF(OFFSET(活動計画書!$F$19,$E185+1,)="","",OFFSET(活動計画書!$F$19,$E185+1,))</f>
        <v/>
      </c>
      <c r="I185">
        <v>367</v>
      </c>
      <c r="J185" t="str">
        <f ca="1">IF(OFFSET(活動計画書!$B$31,$I185,)="","",OFFSET(活動計画書!$B$31,$I185,))</f>
        <v/>
      </c>
      <c r="K185" t="str">
        <f ca="1">IF(OFFSET(活動計画書!$C$31,$I185+1,)="","",OFFSET(活動計画書!$C$31,$I185+1,))</f>
        <v/>
      </c>
      <c r="L185" t="str">
        <f ca="1">IF(OFFSET(活動計画書!$F$31,$I185+1,)="","",OFFSET(活動計画書!$F$31,$I185+1,))</f>
        <v/>
      </c>
      <c r="M185">
        <v>367</v>
      </c>
      <c r="N185" t="str">
        <f ca="1">IF(OFFSET(活動計画書!$E$122,$M185,)="","",OFFSET(活動計画書!$E$122,$M185,))</f>
        <v/>
      </c>
      <c r="O185" t="str">
        <f ca="1">IF(OFFSET(活動計画書!$E$122,$M185+1,)="","",OFFSET(活動計画書!$E$122,$M185+1,))</f>
        <v/>
      </c>
      <c r="P185" t="str">
        <f ca="1">IF(OFFSET(活動計画書!$K$122,$M185,)="","",OFFSET(活動計画書!$K$122,$M185,))</f>
        <v/>
      </c>
      <c r="Q185" t="str">
        <f ca="1">IF(OFFSET(活動計画書!$L$122,$M185,)="","",OFFSET(活動計画書!$L$122,$M185,))</f>
        <v/>
      </c>
      <c r="R185" t="str">
        <f ca="1">IF(OFFSET(活動計画書!$M$122,$M185,)="","",OFFSET(活動計画書!$M$122,$M185,))</f>
        <v/>
      </c>
      <c r="S185" t="str">
        <f ca="1">IF(OFFSET(活動計画書!$N$122,$M185,)="","",OFFSET(活動計画書!$N$122,$M185,))</f>
        <v/>
      </c>
      <c r="T185" t="str">
        <f ca="1">IF(OFFSET(活動計画書!$O$122,$M185,)="","",OFFSET(活動計画書!$O$122,$M185,))</f>
        <v/>
      </c>
      <c r="U185" t="str">
        <f ca="1">IF(OFFSET(活動計画書!$P$122,$M185,)="","",OFFSET(活動計画書!$P$122,$M185,))</f>
        <v/>
      </c>
      <c r="V185" t="str">
        <f ca="1">IF(OFFSET(活動計画書!$Q$122,$M185,)="","",OFFSET(活動計画書!$Q$122,$M185,))</f>
        <v/>
      </c>
      <c r="W185" t="str">
        <f ca="1">IF(OFFSET(活動計画書!$R$122,$M185,)="","",OFFSET(活動計画書!$R$122,$M185,))</f>
        <v/>
      </c>
      <c r="X185" t="str">
        <f ca="1">IF(OFFSET(活動計画書!$S$122,$M185,)="","",OFFSET(活動計画書!$S$122,$M185,))</f>
        <v/>
      </c>
      <c r="Y185" t="str">
        <f ca="1">IF(OFFSET(活動計画書!$T$122,$M185,)="","",OFFSET(活動計画書!$T$122,$M185,))</f>
        <v/>
      </c>
      <c r="Z185" t="str">
        <f ca="1">IF(OFFSET(活動計画書!$U$122,$M185,)="","",OFFSET(活動計画書!$U$122,$M185,))</f>
        <v/>
      </c>
      <c r="AA185" t="str">
        <f ca="1">IF(OFFSET(活動計画書!$V$122,$M185,)="","",OFFSET(活動計画書!$V$122,$M185,))</f>
        <v/>
      </c>
      <c r="AB185">
        <v>367</v>
      </c>
      <c r="AC185" t="str">
        <f ca="1">IF(OFFSET(活動計画書!$B$157,$AB185,)="","",OFFSET(活動計画書!$B$157,$AB185,))</f>
        <v/>
      </c>
      <c r="AD185" t="str">
        <f ca="1">IF(OFFSET(活動計画書!$D$157,$AB185,)="","",OFFSET(活動計画書!$D$157,$AB185,))</f>
        <v/>
      </c>
      <c r="AE185" t="str">
        <f ca="1">IF(OFFSET(活動計画書!$D$157,$AB185+1,)="","",OFFSET(活動計画書!$D$157,$AB185+1,))</f>
        <v/>
      </c>
      <c r="AF185" t="str">
        <f ca="1">IF(OFFSET(活動計画書!$H$157,$AB185,)="","",OFFSET(活動計画書!$H$157,$AB185,))</f>
        <v/>
      </c>
      <c r="AG185" t="str">
        <f ca="1">IF(OFFSET(活動計画書!$N$157,$AB185,)="","",OFFSET(活動計画書!$N$157,$AB185,))</f>
        <v/>
      </c>
      <c r="AH185" t="str">
        <f ca="1">IF(OFFSET(活動計画書!$P$157,$AB185,)="","",OFFSET(活動計画書!$P$157,$AB185,))</f>
        <v/>
      </c>
      <c r="AI185" t="str">
        <f ca="1">IF(OFFSET(活動計画書!$Q$157,$AB185,)="","",OFFSET(活動計画書!$Q$157,$AB185,))</f>
        <v/>
      </c>
      <c r="AJ185" t="str">
        <f ca="1">IF(OFFSET(活動計画書!$R$157,$AB185,)="","",OFFSET(活動計画書!$R$157,$AB185,))</f>
        <v/>
      </c>
      <c r="AK185" t="str">
        <f ca="1">IF(OFFSET(活動計画書!$S$157,$AB185,)="","",OFFSET(活動計画書!$S$157,$AB185,))</f>
        <v/>
      </c>
      <c r="AL185" t="str">
        <f ca="1">IF(OFFSET(活動計画書!$T$157,$AB185,)="","",OFFSET(活動計画書!$T$157,$AB185,))</f>
        <v/>
      </c>
      <c r="AM185" t="str">
        <f ca="1">IF(OFFSET(活動計画書!$U$157,$AB185,)="","",OFFSET(活動計画書!$U$157,$AB185,))</f>
        <v/>
      </c>
    </row>
    <row r="186" spans="1:39" x14ac:dyDescent="0.15">
      <c r="A186">
        <v>369</v>
      </c>
      <c r="B186" t="str">
        <f ca="1">IF(OFFSET(活動計画書!$B$7,$A186,)="","",OFFSET(活動計画書!$B$7,$A186,))</f>
        <v/>
      </c>
      <c r="C186" t="str">
        <f ca="1">IF(OFFSET(活動計画書!$C$7,$A186+1,)="","",OFFSET(活動計画書!$C$7,$A186+1,))</f>
        <v/>
      </c>
      <c r="D186" t="str">
        <f ca="1">IF(OFFSET(活動計画書!$F$7,$A186+1,)="","",OFFSET(活動計画書!$F$7,$A186+1,))</f>
        <v/>
      </c>
      <c r="E186">
        <v>369</v>
      </c>
      <c r="F186" t="str">
        <f ca="1">IF(OFFSET(活動計画書!$B$19,$E186,)="","",OFFSET(活動計画書!$B$19,$E186,))</f>
        <v/>
      </c>
      <c r="G186" t="str">
        <f ca="1">IF(OFFSET(活動計画書!$C$19,$E186+1,)="","",OFFSET(活動計画書!$C$19,$E186+1,))</f>
        <v/>
      </c>
      <c r="H186" t="str">
        <f ca="1">IF(OFFSET(活動計画書!$F$19,$E186+1,)="","",OFFSET(活動計画書!$F$19,$E186+1,))</f>
        <v/>
      </c>
      <c r="I186">
        <v>369</v>
      </c>
      <c r="J186" t="str">
        <f ca="1">IF(OFFSET(活動計画書!$B$31,$I186,)="","",OFFSET(活動計画書!$B$31,$I186,))</f>
        <v/>
      </c>
      <c r="K186" t="str">
        <f ca="1">IF(OFFSET(活動計画書!$C$31,$I186+1,)="","",OFFSET(活動計画書!$C$31,$I186+1,))</f>
        <v/>
      </c>
      <c r="L186" t="str">
        <f ca="1">IF(OFFSET(活動計画書!$F$31,$I186+1,)="","",OFFSET(活動計画書!$F$31,$I186+1,))</f>
        <v/>
      </c>
      <c r="M186">
        <v>369</v>
      </c>
      <c r="N186" t="str">
        <f ca="1">IF(OFFSET(活動計画書!$E$122,$M186,)="","",OFFSET(活動計画書!$E$122,$M186,))</f>
        <v/>
      </c>
      <c r="O186" t="str">
        <f ca="1">IF(OFFSET(活動計画書!$E$122,$M186+1,)="","",OFFSET(活動計画書!$E$122,$M186+1,))</f>
        <v/>
      </c>
      <c r="P186" t="str">
        <f ca="1">IF(OFFSET(活動計画書!$K$122,$M186,)="","",OFFSET(活動計画書!$K$122,$M186,))</f>
        <v/>
      </c>
      <c r="Q186" t="str">
        <f ca="1">IF(OFFSET(活動計画書!$L$122,$M186,)="","",OFFSET(活動計画書!$L$122,$M186,))</f>
        <v/>
      </c>
      <c r="R186" t="str">
        <f ca="1">IF(OFFSET(活動計画書!$M$122,$M186,)="","",OFFSET(活動計画書!$M$122,$M186,))</f>
        <v/>
      </c>
      <c r="S186" t="str">
        <f ca="1">IF(OFFSET(活動計画書!$N$122,$M186,)="","",OFFSET(活動計画書!$N$122,$M186,))</f>
        <v/>
      </c>
      <c r="T186" t="str">
        <f ca="1">IF(OFFSET(活動計画書!$O$122,$M186,)="","",OFFSET(活動計画書!$O$122,$M186,))</f>
        <v/>
      </c>
      <c r="U186" t="str">
        <f ca="1">IF(OFFSET(活動計画書!$P$122,$M186,)="","",OFFSET(活動計画書!$P$122,$M186,))</f>
        <v/>
      </c>
      <c r="V186" t="str">
        <f ca="1">IF(OFFSET(活動計画書!$Q$122,$M186,)="","",OFFSET(活動計画書!$Q$122,$M186,))</f>
        <v/>
      </c>
      <c r="W186" t="str">
        <f ca="1">IF(OFFSET(活動計画書!$R$122,$M186,)="","",OFFSET(活動計画書!$R$122,$M186,))</f>
        <v/>
      </c>
      <c r="X186" t="str">
        <f ca="1">IF(OFFSET(活動計画書!$S$122,$M186,)="","",OFFSET(活動計画書!$S$122,$M186,))</f>
        <v/>
      </c>
      <c r="Y186" t="str">
        <f ca="1">IF(OFFSET(活動計画書!$T$122,$M186,)="","",OFFSET(活動計画書!$T$122,$M186,))</f>
        <v/>
      </c>
      <c r="Z186" t="str">
        <f ca="1">IF(OFFSET(活動計画書!$U$122,$M186,)="","",OFFSET(活動計画書!$U$122,$M186,))</f>
        <v/>
      </c>
      <c r="AA186" t="str">
        <f ca="1">IF(OFFSET(活動計画書!$V$122,$M186,)="","",OFFSET(活動計画書!$V$122,$M186,))</f>
        <v/>
      </c>
      <c r="AB186">
        <v>369</v>
      </c>
      <c r="AC186" t="str">
        <f ca="1">IF(OFFSET(活動計画書!$B$157,$AB186,)="","",OFFSET(活動計画書!$B$157,$AB186,))</f>
        <v/>
      </c>
      <c r="AD186" t="str">
        <f ca="1">IF(OFFSET(活動計画書!$D$157,$AB186,)="","",OFFSET(活動計画書!$D$157,$AB186,))</f>
        <v/>
      </c>
      <c r="AE186" t="str">
        <f ca="1">IF(OFFSET(活動計画書!$D$157,$AB186+1,)="","",OFFSET(活動計画書!$D$157,$AB186+1,))</f>
        <v/>
      </c>
      <c r="AF186" t="str">
        <f ca="1">IF(OFFSET(活動計画書!$H$157,$AB186,)="","",OFFSET(活動計画書!$H$157,$AB186,))</f>
        <v/>
      </c>
      <c r="AG186" t="str">
        <f ca="1">IF(OFFSET(活動計画書!$N$157,$AB186,)="","",OFFSET(活動計画書!$N$157,$AB186,))</f>
        <v/>
      </c>
      <c r="AH186" t="str">
        <f ca="1">IF(OFFSET(活動計画書!$P$157,$AB186,)="","",OFFSET(活動計画書!$P$157,$AB186,))</f>
        <v/>
      </c>
      <c r="AI186" t="str">
        <f ca="1">IF(OFFSET(活動計画書!$Q$157,$AB186,)="","",OFFSET(活動計画書!$Q$157,$AB186,))</f>
        <v/>
      </c>
      <c r="AJ186" t="str">
        <f ca="1">IF(OFFSET(活動計画書!$R$157,$AB186,)="","",OFFSET(活動計画書!$R$157,$AB186,))</f>
        <v/>
      </c>
      <c r="AK186" t="str">
        <f ca="1">IF(OFFSET(活動計画書!$S$157,$AB186,)="","",OFFSET(活動計画書!$S$157,$AB186,))</f>
        <v/>
      </c>
      <c r="AL186" t="str">
        <f ca="1">IF(OFFSET(活動計画書!$T$157,$AB186,)="","",OFFSET(活動計画書!$T$157,$AB186,))</f>
        <v/>
      </c>
      <c r="AM186" t="str">
        <f ca="1">IF(OFFSET(活動計画書!$U$157,$AB186,)="","",OFFSET(活動計画書!$U$157,$AB186,))</f>
        <v/>
      </c>
    </row>
    <row r="187" spans="1:39" x14ac:dyDescent="0.15">
      <c r="A187">
        <v>371</v>
      </c>
      <c r="B187" t="str">
        <f ca="1">IF(OFFSET(活動計画書!$B$7,$A187,)="","",OFFSET(活動計画書!$B$7,$A187,))</f>
        <v/>
      </c>
      <c r="C187" t="str">
        <f ca="1">IF(OFFSET(活動計画書!$C$7,$A187+1,)="","",OFFSET(活動計画書!$C$7,$A187+1,))</f>
        <v/>
      </c>
      <c r="D187" t="str">
        <f ca="1">IF(OFFSET(活動計画書!$F$7,$A187+1,)="","",OFFSET(活動計画書!$F$7,$A187+1,))</f>
        <v/>
      </c>
      <c r="E187">
        <v>371</v>
      </c>
      <c r="F187" t="str">
        <f ca="1">IF(OFFSET(活動計画書!$B$19,$E187,)="","",OFFSET(活動計画書!$B$19,$E187,))</f>
        <v/>
      </c>
      <c r="G187" t="str">
        <f ca="1">IF(OFFSET(活動計画書!$C$19,$E187+1,)="","",OFFSET(活動計画書!$C$19,$E187+1,))</f>
        <v/>
      </c>
      <c r="H187" t="str">
        <f ca="1">IF(OFFSET(活動計画書!$F$19,$E187+1,)="","",OFFSET(活動計画書!$F$19,$E187+1,))</f>
        <v/>
      </c>
      <c r="I187">
        <v>371</v>
      </c>
      <c r="J187" t="str">
        <f ca="1">IF(OFFSET(活動計画書!$B$31,$I187,)="","",OFFSET(活動計画書!$B$31,$I187,))</f>
        <v/>
      </c>
      <c r="K187" t="str">
        <f ca="1">IF(OFFSET(活動計画書!$C$31,$I187+1,)="","",OFFSET(活動計画書!$C$31,$I187+1,))</f>
        <v/>
      </c>
      <c r="L187" t="str">
        <f ca="1">IF(OFFSET(活動計画書!$F$31,$I187+1,)="","",OFFSET(活動計画書!$F$31,$I187+1,))</f>
        <v/>
      </c>
      <c r="M187">
        <v>371</v>
      </c>
      <c r="N187" t="str">
        <f ca="1">IF(OFFSET(活動計画書!$E$122,$M187,)="","",OFFSET(活動計画書!$E$122,$M187,))</f>
        <v/>
      </c>
      <c r="O187" t="str">
        <f ca="1">IF(OFFSET(活動計画書!$E$122,$M187+1,)="","",OFFSET(活動計画書!$E$122,$M187+1,))</f>
        <v/>
      </c>
      <c r="P187" t="str">
        <f ca="1">IF(OFFSET(活動計画書!$K$122,$M187,)="","",OFFSET(活動計画書!$K$122,$M187,))</f>
        <v/>
      </c>
      <c r="Q187" t="str">
        <f ca="1">IF(OFFSET(活動計画書!$L$122,$M187,)="","",OFFSET(活動計画書!$L$122,$M187,))</f>
        <v/>
      </c>
      <c r="R187" t="str">
        <f ca="1">IF(OFFSET(活動計画書!$M$122,$M187,)="","",OFFSET(活動計画書!$M$122,$M187,))</f>
        <v/>
      </c>
      <c r="S187" t="str">
        <f ca="1">IF(OFFSET(活動計画書!$N$122,$M187,)="","",OFFSET(活動計画書!$N$122,$M187,))</f>
        <v/>
      </c>
      <c r="T187" t="str">
        <f ca="1">IF(OFFSET(活動計画書!$O$122,$M187,)="","",OFFSET(活動計画書!$O$122,$M187,))</f>
        <v/>
      </c>
      <c r="U187" t="str">
        <f ca="1">IF(OFFSET(活動計画書!$P$122,$M187,)="","",OFFSET(活動計画書!$P$122,$M187,))</f>
        <v/>
      </c>
      <c r="V187" t="str">
        <f ca="1">IF(OFFSET(活動計画書!$Q$122,$M187,)="","",OFFSET(活動計画書!$Q$122,$M187,))</f>
        <v/>
      </c>
      <c r="W187" t="str">
        <f ca="1">IF(OFFSET(活動計画書!$R$122,$M187,)="","",OFFSET(活動計画書!$R$122,$M187,))</f>
        <v/>
      </c>
      <c r="X187" t="str">
        <f ca="1">IF(OFFSET(活動計画書!$S$122,$M187,)="","",OFFSET(活動計画書!$S$122,$M187,))</f>
        <v/>
      </c>
      <c r="Y187" t="str">
        <f ca="1">IF(OFFSET(活動計画書!$T$122,$M187,)="","",OFFSET(活動計画書!$T$122,$M187,))</f>
        <v/>
      </c>
      <c r="Z187" t="str">
        <f ca="1">IF(OFFSET(活動計画書!$U$122,$M187,)="","",OFFSET(活動計画書!$U$122,$M187,))</f>
        <v/>
      </c>
      <c r="AA187" t="str">
        <f ca="1">IF(OFFSET(活動計画書!$V$122,$M187,)="","",OFFSET(活動計画書!$V$122,$M187,))</f>
        <v/>
      </c>
      <c r="AB187">
        <v>371</v>
      </c>
      <c r="AC187" t="str">
        <f ca="1">IF(OFFSET(活動計画書!$B$157,$AB187,)="","",OFFSET(活動計画書!$B$157,$AB187,))</f>
        <v/>
      </c>
      <c r="AD187" t="str">
        <f ca="1">IF(OFFSET(活動計画書!$D$157,$AB187,)="","",OFFSET(活動計画書!$D$157,$AB187,))</f>
        <v/>
      </c>
      <c r="AE187" t="str">
        <f ca="1">IF(OFFSET(活動計画書!$D$157,$AB187+1,)="","",OFFSET(活動計画書!$D$157,$AB187+1,))</f>
        <v/>
      </c>
      <c r="AF187" t="str">
        <f ca="1">IF(OFFSET(活動計画書!$H$157,$AB187,)="","",OFFSET(活動計画書!$H$157,$AB187,))</f>
        <v/>
      </c>
      <c r="AG187" t="str">
        <f ca="1">IF(OFFSET(活動計画書!$N$157,$AB187,)="","",OFFSET(活動計画書!$N$157,$AB187,))</f>
        <v/>
      </c>
      <c r="AH187" t="str">
        <f ca="1">IF(OFFSET(活動計画書!$P$157,$AB187,)="","",OFFSET(活動計画書!$P$157,$AB187,))</f>
        <v/>
      </c>
      <c r="AI187" t="str">
        <f ca="1">IF(OFFSET(活動計画書!$Q$157,$AB187,)="","",OFFSET(活動計画書!$Q$157,$AB187,))</f>
        <v/>
      </c>
      <c r="AJ187" t="str">
        <f ca="1">IF(OFFSET(活動計画書!$R$157,$AB187,)="","",OFFSET(活動計画書!$R$157,$AB187,))</f>
        <v/>
      </c>
      <c r="AK187" t="str">
        <f ca="1">IF(OFFSET(活動計画書!$S$157,$AB187,)="","",OFFSET(活動計画書!$S$157,$AB187,))</f>
        <v/>
      </c>
      <c r="AL187" t="str">
        <f ca="1">IF(OFFSET(活動計画書!$T$157,$AB187,)="","",OFFSET(活動計画書!$T$157,$AB187,))</f>
        <v/>
      </c>
      <c r="AM187" t="str">
        <f ca="1">IF(OFFSET(活動計画書!$U$157,$AB187,)="","",OFFSET(活動計画書!$U$157,$AB187,))</f>
        <v/>
      </c>
    </row>
    <row r="188" spans="1:39" x14ac:dyDescent="0.15">
      <c r="A188">
        <v>373</v>
      </c>
      <c r="B188" t="str">
        <f ca="1">IF(OFFSET(活動計画書!$B$7,$A188,)="","",OFFSET(活動計画書!$B$7,$A188,))</f>
        <v/>
      </c>
      <c r="C188" t="str">
        <f ca="1">IF(OFFSET(活動計画書!$C$7,$A188+1,)="","",OFFSET(活動計画書!$C$7,$A188+1,))</f>
        <v/>
      </c>
      <c r="D188" t="str">
        <f ca="1">IF(OFFSET(活動計画書!$F$7,$A188+1,)="","",OFFSET(活動計画書!$F$7,$A188+1,))</f>
        <v/>
      </c>
      <c r="E188">
        <v>373</v>
      </c>
      <c r="F188" t="str">
        <f ca="1">IF(OFFSET(活動計画書!$B$19,$E188,)="","",OFFSET(活動計画書!$B$19,$E188,))</f>
        <v/>
      </c>
      <c r="G188" t="str">
        <f ca="1">IF(OFFSET(活動計画書!$C$19,$E188+1,)="","",OFFSET(活動計画書!$C$19,$E188+1,))</f>
        <v/>
      </c>
      <c r="H188" t="str">
        <f ca="1">IF(OFFSET(活動計画書!$F$19,$E188+1,)="","",OFFSET(活動計画書!$F$19,$E188+1,))</f>
        <v/>
      </c>
      <c r="I188">
        <v>373</v>
      </c>
      <c r="J188" t="str">
        <f ca="1">IF(OFFSET(活動計画書!$B$31,$I188,)="","",OFFSET(活動計画書!$B$31,$I188,))</f>
        <v/>
      </c>
      <c r="K188" t="str">
        <f ca="1">IF(OFFSET(活動計画書!$C$31,$I188+1,)="","",OFFSET(活動計画書!$C$31,$I188+1,))</f>
        <v/>
      </c>
      <c r="L188" t="str">
        <f ca="1">IF(OFFSET(活動計画書!$F$31,$I188+1,)="","",OFFSET(活動計画書!$F$31,$I188+1,))</f>
        <v/>
      </c>
      <c r="M188">
        <v>373</v>
      </c>
      <c r="N188" t="str">
        <f ca="1">IF(OFFSET(活動計画書!$E$122,$M188,)="","",OFFSET(活動計画書!$E$122,$M188,))</f>
        <v/>
      </c>
      <c r="O188" t="str">
        <f ca="1">IF(OFFSET(活動計画書!$E$122,$M188+1,)="","",OFFSET(活動計画書!$E$122,$M188+1,))</f>
        <v/>
      </c>
      <c r="P188" t="str">
        <f ca="1">IF(OFFSET(活動計画書!$K$122,$M188,)="","",OFFSET(活動計画書!$K$122,$M188,))</f>
        <v/>
      </c>
      <c r="Q188" t="str">
        <f ca="1">IF(OFFSET(活動計画書!$L$122,$M188,)="","",OFFSET(活動計画書!$L$122,$M188,))</f>
        <v/>
      </c>
      <c r="R188" t="str">
        <f ca="1">IF(OFFSET(活動計画書!$M$122,$M188,)="","",OFFSET(活動計画書!$M$122,$M188,))</f>
        <v/>
      </c>
      <c r="S188" t="str">
        <f ca="1">IF(OFFSET(活動計画書!$N$122,$M188,)="","",OFFSET(活動計画書!$N$122,$M188,))</f>
        <v/>
      </c>
      <c r="T188" t="str">
        <f ca="1">IF(OFFSET(活動計画書!$O$122,$M188,)="","",OFFSET(活動計画書!$O$122,$M188,))</f>
        <v/>
      </c>
      <c r="U188" t="str">
        <f ca="1">IF(OFFSET(活動計画書!$P$122,$M188,)="","",OFFSET(活動計画書!$P$122,$M188,))</f>
        <v/>
      </c>
      <c r="V188" t="str">
        <f ca="1">IF(OFFSET(活動計画書!$Q$122,$M188,)="","",OFFSET(活動計画書!$Q$122,$M188,))</f>
        <v/>
      </c>
      <c r="W188" t="str">
        <f ca="1">IF(OFFSET(活動計画書!$R$122,$M188,)="","",OFFSET(活動計画書!$R$122,$M188,))</f>
        <v/>
      </c>
      <c r="X188" t="str">
        <f ca="1">IF(OFFSET(活動計画書!$S$122,$M188,)="","",OFFSET(活動計画書!$S$122,$M188,))</f>
        <v/>
      </c>
      <c r="Y188" t="str">
        <f ca="1">IF(OFFSET(活動計画書!$T$122,$M188,)="","",OFFSET(活動計画書!$T$122,$M188,))</f>
        <v/>
      </c>
      <c r="Z188" t="str">
        <f ca="1">IF(OFFSET(活動計画書!$U$122,$M188,)="","",OFFSET(活動計画書!$U$122,$M188,))</f>
        <v/>
      </c>
      <c r="AA188" t="str">
        <f ca="1">IF(OFFSET(活動計画書!$V$122,$M188,)="","",OFFSET(活動計画書!$V$122,$M188,))</f>
        <v/>
      </c>
      <c r="AB188">
        <v>373</v>
      </c>
      <c r="AC188" t="str">
        <f ca="1">IF(OFFSET(活動計画書!$B$157,$AB188,)="","",OFFSET(活動計画書!$B$157,$AB188,))</f>
        <v/>
      </c>
      <c r="AD188" t="str">
        <f ca="1">IF(OFFSET(活動計画書!$D$157,$AB188,)="","",OFFSET(活動計画書!$D$157,$AB188,))</f>
        <v/>
      </c>
      <c r="AE188" t="str">
        <f ca="1">IF(OFFSET(活動計画書!$D$157,$AB188+1,)="","",OFFSET(活動計画書!$D$157,$AB188+1,))</f>
        <v/>
      </c>
      <c r="AF188" t="str">
        <f ca="1">IF(OFFSET(活動計画書!$H$157,$AB188,)="","",OFFSET(活動計画書!$H$157,$AB188,))</f>
        <v/>
      </c>
      <c r="AG188" t="str">
        <f ca="1">IF(OFFSET(活動計画書!$N$157,$AB188,)="","",OFFSET(活動計画書!$N$157,$AB188,))</f>
        <v/>
      </c>
      <c r="AH188" t="str">
        <f ca="1">IF(OFFSET(活動計画書!$P$157,$AB188,)="","",OFFSET(活動計画書!$P$157,$AB188,))</f>
        <v/>
      </c>
      <c r="AI188" t="str">
        <f ca="1">IF(OFFSET(活動計画書!$Q$157,$AB188,)="","",OFFSET(活動計画書!$Q$157,$AB188,))</f>
        <v/>
      </c>
      <c r="AJ188" t="str">
        <f ca="1">IF(OFFSET(活動計画書!$R$157,$AB188,)="","",OFFSET(活動計画書!$R$157,$AB188,))</f>
        <v/>
      </c>
      <c r="AK188" t="str">
        <f ca="1">IF(OFFSET(活動計画書!$S$157,$AB188,)="","",OFFSET(活動計画書!$S$157,$AB188,))</f>
        <v/>
      </c>
      <c r="AL188" t="str">
        <f ca="1">IF(OFFSET(活動計画書!$T$157,$AB188,)="","",OFFSET(活動計画書!$T$157,$AB188,))</f>
        <v/>
      </c>
      <c r="AM188" t="str">
        <f ca="1">IF(OFFSET(活動計画書!$U$157,$AB188,)="","",OFFSET(活動計画書!$U$157,$AB188,))</f>
        <v/>
      </c>
    </row>
    <row r="189" spans="1:39" x14ac:dyDescent="0.15">
      <c r="A189">
        <v>375</v>
      </c>
      <c r="B189" t="str">
        <f ca="1">IF(OFFSET(活動計画書!$B$7,$A189,)="","",OFFSET(活動計画書!$B$7,$A189,))</f>
        <v/>
      </c>
      <c r="C189" t="str">
        <f ca="1">IF(OFFSET(活動計画書!$C$7,$A189+1,)="","",OFFSET(活動計画書!$C$7,$A189+1,))</f>
        <v/>
      </c>
      <c r="D189" t="str">
        <f ca="1">IF(OFFSET(活動計画書!$F$7,$A189+1,)="","",OFFSET(活動計画書!$F$7,$A189+1,))</f>
        <v/>
      </c>
      <c r="E189">
        <v>375</v>
      </c>
      <c r="F189" t="str">
        <f ca="1">IF(OFFSET(活動計画書!$B$19,$E189,)="","",OFFSET(活動計画書!$B$19,$E189,))</f>
        <v/>
      </c>
      <c r="G189" t="str">
        <f ca="1">IF(OFFSET(活動計画書!$C$19,$E189+1,)="","",OFFSET(活動計画書!$C$19,$E189+1,))</f>
        <v/>
      </c>
      <c r="H189" t="str">
        <f ca="1">IF(OFFSET(活動計画書!$F$19,$E189+1,)="","",OFFSET(活動計画書!$F$19,$E189+1,))</f>
        <v/>
      </c>
      <c r="I189">
        <v>375</v>
      </c>
      <c r="J189" t="str">
        <f ca="1">IF(OFFSET(活動計画書!$B$31,$I189,)="","",OFFSET(活動計画書!$B$31,$I189,))</f>
        <v/>
      </c>
      <c r="K189" t="str">
        <f ca="1">IF(OFFSET(活動計画書!$C$31,$I189+1,)="","",OFFSET(活動計画書!$C$31,$I189+1,))</f>
        <v/>
      </c>
      <c r="L189" t="str">
        <f ca="1">IF(OFFSET(活動計画書!$F$31,$I189+1,)="","",OFFSET(活動計画書!$F$31,$I189+1,))</f>
        <v/>
      </c>
      <c r="M189">
        <v>375</v>
      </c>
      <c r="N189" t="str">
        <f ca="1">IF(OFFSET(活動計画書!$E$122,$M189,)="","",OFFSET(活動計画書!$E$122,$M189,))</f>
        <v/>
      </c>
      <c r="O189" t="str">
        <f ca="1">IF(OFFSET(活動計画書!$E$122,$M189+1,)="","",OFFSET(活動計画書!$E$122,$M189+1,))</f>
        <v/>
      </c>
      <c r="P189" t="str">
        <f ca="1">IF(OFFSET(活動計画書!$K$122,$M189,)="","",OFFSET(活動計画書!$K$122,$M189,))</f>
        <v/>
      </c>
      <c r="Q189" t="str">
        <f ca="1">IF(OFFSET(活動計画書!$L$122,$M189,)="","",OFFSET(活動計画書!$L$122,$M189,))</f>
        <v/>
      </c>
      <c r="R189" t="str">
        <f ca="1">IF(OFFSET(活動計画書!$M$122,$M189,)="","",OFFSET(活動計画書!$M$122,$M189,))</f>
        <v/>
      </c>
      <c r="S189" t="str">
        <f ca="1">IF(OFFSET(活動計画書!$N$122,$M189,)="","",OFFSET(活動計画書!$N$122,$M189,))</f>
        <v/>
      </c>
      <c r="T189" t="str">
        <f ca="1">IF(OFFSET(活動計画書!$O$122,$M189,)="","",OFFSET(活動計画書!$O$122,$M189,))</f>
        <v/>
      </c>
      <c r="U189" t="str">
        <f ca="1">IF(OFFSET(活動計画書!$P$122,$M189,)="","",OFFSET(活動計画書!$P$122,$M189,))</f>
        <v/>
      </c>
      <c r="V189" t="str">
        <f ca="1">IF(OFFSET(活動計画書!$Q$122,$M189,)="","",OFFSET(活動計画書!$Q$122,$M189,))</f>
        <v/>
      </c>
      <c r="W189" t="str">
        <f ca="1">IF(OFFSET(活動計画書!$R$122,$M189,)="","",OFFSET(活動計画書!$R$122,$M189,))</f>
        <v/>
      </c>
      <c r="X189" t="str">
        <f ca="1">IF(OFFSET(活動計画書!$S$122,$M189,)="","",OFFSET(活動計画書!$S$122,$M189,))</f>
        <v/>
      </c>
      <c r="Y189" t="str">
        <f ca="1">IF(OFFSET(活動計画書!$T$122,$M189,)="","",OFFSET(活動計画書!$T$122,$M189,))</f>
        <v/>
      </c>
      <c r="Z189" t="str">
        <f ca="1">IF(OFFSET(活動計画書!$U$122,$M189,)="","",OFFSET(活動計画書!$U$122,$M189,))</f>
        <v/>
      </c>
      <c r="AA189" t="str">
        <f ca="1">IF(OFFSET(活動計画書!$V$122,$M189,)="","",OFFSET(活動計画書!$V$122,$M189,))</f>
        <v/>
      </c>
      <c r="AB189">
        <v>375</v>
      </c>
      <c r="AC189" t="str">
        <f ca="1">IF(OFFSET(活動計画書!$B$157,$AB189,)="","",OFFSET(活動計画書!$B$157,$AB189,))</f>
        <v/>
      </c>
      <c r="AD189" t="str">
        <f ca="1">IF(OFFSET(活動計画書!$D$157,$AB189,)="","",OFFSET(活動計画書!$D$157,$AB189,))</f>
        <v/>
      </c>
      <c r="AE189" t="str">
        <f ca="1">IF(OFFSET(活動計画書!$D$157,$AB189+1,)="","",OFFSET(活動計画書!$D$157,$AB189+1,))</f>
        <v/>
      </c>
      <c r="AF189" t="str">
        <f ca="1">IF(OFFSET(活動計画書!$H$157,$AB189,)="","",OFFSET(活動計画書!$H$157,$AB189,))</f>
        <v/>
      </c>
      <c r="AG189" t="str">
        <f ca="1">IF(OFFSET(活動計画書!$N$157,$AB189,)="","",OFFSET(活動計画書!$N$157,$AB189,))</f>
        <v/>
      </c>
      <c r="AH189" t="str">
        <f ca="1">IF(OFFSET(活動計画書!$P$157,$AB189,)="","",OFFSET(活動計画書!$P$157,$AB189,))</f>
        <v/>
      </c>
      <c r="AI189" t="str">
        <f ca="1">IF(OFFSET(活動計画書!$Q$157,$AB189,)="","",OFFSET(活動計画書!$Q$157,$AB189,))</f>
        <v/>
      </c>
      <c r="AJ189" t="str">
        <f ca="1">IF(OFFSET(活動計画書!$R$157,$AB189,)="","",OFFSET(活動計画書!$R$157,$AB189,))</f>
        <v/>
      </c>
      <c r="AK189" t="str">
        <f ca="1">IF(OFFSET(活動計画書!$S$157,$AB189,)="","",OFFSET(活動計画書!$S$157,$AB189,))</f>
        <v/>
      </c>
      <c r="AL189" t="str">
        <f ca="1">IF(OFFSET(活動計画書!$T$157,$AB189,)="","",OFFSET(活動計画書!$T$157,$AB189,))</f>
        <v/>
      </c>
      <c r="AM189" t="str">
        <f ca="1">IF(OFFSET(活動計画書!$U$157,$AB189,)="","",OFFSET(活動計画書!$U$157,$AB189,))</f>
        <v/>
      </c>
    </row>
    <row r="190" spans="1:39" x14ac:dyDescent="0.15">
      <c r="A190">
        <v>377</v>
      </c>
      <c r="B190" t="str">
        <f ca="1">IF(OFFSET(活動計画書!$B$7,$A190,)="","",OFFSET(活動計画書!$B$7,$A190,))</f>
        <v/>
      </c>
      <c r="C190" t="str">
        <f ca="1">IF(OFFSET(活動計画書!$C$7,$A190+1,)="","",OFFSET(活動計画書!$C$7,$A190+1,))</f>
        <v/>
      </c>
      <c r="D190" t="str">
        <f ca="1">IF(OFFSET(活動計画書!$F$7,$A190+1,)="","",OFFSET(活動計画書!$F$7,$A190+1,))</f>
        <v/>
      </c>
      <c r="E190">
        <v>377</v>
      </c>
      <c r="F190" t="str">
        <f ca="1">IF(OFFSET(活動計画書!$B$19,$E190,)="","",OFFSET(活動計画書!$B$19,$E190,))</f>
        <v/>
      </c>
      <c r="G190" t="str">
        <f ca="1">IF(OFFSET(活動計画書!$C$19,$E190+1,)="","",OFFSET(活動計画書!$C$19,$E190+1,))</f>
        <v/>
      </c>
      <c r="H190" t="str">
        <f ca="1">IF(OFFSET(活動計画書!$F$19,$E190+1,)="","",OFFSET(活動計画書!$F$19,$E190+1,))</f>
        <v/>
      </c>
      <c r="I190">
        <v>377</v>
      </c>
      <c r="J190" t="str">
        <f ca="1">IF(OFFSET(活動計画書!$B$31,$I190,)="","",OFFSET(活動計画書!$B$31,$I190,))</f>
        <v/>
      </c>
      <c r="K190" t="str">
        <f ca="1">IF(OFFSET(活動計画書!$C$31,$I190+1,)="","",OFFSET(活動計画書!$C$31,$I190+1,))</f>
        <v/>
      </c>
      <c r="L190" t="str">
        <f ca="1">IF(OFFSET(活動計画書!$F$31,$I190+1,)="","",OFFSET(活動計画書!$F$31,$I190+1,))</f>
        <v/>
      </c>
      <c r="M190">
        <v>377</v>
      </c>
      <c r="N190" t="str">
        <f ca="1">IF(OFFSET(活動計画書!$E$122,$M190,)="","",OFFSET(活動計画書!$E$122,$M190,))</f>
        <v/>
      </c>
      <c r="O190" t="str">
        <f ca="1">IF(OFFSET(活動計画書!$E$122,$M190+1,)="","",OFFSET(活動計画書!$E$122,$M190+1,))</f>
        <v/>
      </c>
      <c r="P190" t="str">
        <f ca="1">IF(OFFSET(活動計画書!$K$122,$M190,)="","",OFFSET(活動計画書!$K$122,$M190,))</f>
        <v/>
      </c>
      <c r="Q190" t="str">
        <f ca="1">IF(OFFSET(活動計画書!$L$122,$M190,)="","",OFFSET(活動計画書!$L$122,$M190,))</f>
        <v/>
      </c>
      <c r="R190" t="str">
        <f ca="1">IF(OFFSET(活動計画書!$M$122,$M190,)="","",OFFSET(活動計画書!$M$122,$M190,))</f>
        <v/>
      </c>
      <c r="S190" t="str">
        <f ca="1">IF(OFFSET(活動計画書!$N$122,$M190,)="","",OFFSET(活動計画書!$N$122,$M190,))</f>
        <v/>
      </c>
      <c r="T190" t="str">
        <f ca="1">IF(OFFSET(活動計画書!$O$122,$M190,)="","",OFFSET(活動計画書!$O$122,$M190,))</f>
        <v/>
      </c>
      <c r="U190" t="str">
        <f ca="1">IF(OFFSET(活動計画書!$P$122,$M190,)="","",OFFSET(活動計画書!$P$122,$M190,))</f>
        <v/>
      </c>
      <c r="V190" t="str">
        <f ca="1">IF(OFFSET(活動計画書!$Q$122,$M190,)="","",OFFSET(活動計画書!$Q$122,$M190,))</f>
        <v/>
      </c>
      <c r="W190" t="str">
        <f ca="1">IF(OFFSET(活動計画書!$R$122,$M190,)="","",OFFSET(活動計画書!$R$122,$M190,))</f>
        <v/>
      </c>
      <c r="X190" t="str">
        <f ca="1">IF(OFFSET(活動計画書!$S$122,$M190,)="","",OFFSET(活動計画書!$S$122,$M190,))</f>
        <v/>
      </c>
      <c r="Y190" t="str">
        <f ca="1">IF(OFFSET(活動計画書!$T$122,$M190,)="","",OFFSET(活動計画書!$T$122,$M190,))</f>
        <v/>
      </c>
      <c r="Z190" t="str">
        <f ca="1">IF(OFFSET(活動計画書!$U$122,$M190,)="","",OFFSET(活動計画書!$U$122,$M190,))</f>
        <v/>
      </c>
      <c r="AA190" t="str">
        <f ca="1">IF(OFFSET(活動計画書!$V$122,$M190,)="","",OFFSET(活動計画書!$V$122,$M190,))</f>
        <v/>
      </c>
      <c r="AB190">
        <v>377</v>
      </c>
      <c r="AC190" t="str">
        <f ca="1">IF(OFFSET(活動計画書!$B$157,$AB190,)="","",OFFSET(活動計画書!$B$157,$AB190,))</f>
        <v/>
      </c>
      <c r="AD190" t="str">
        <f ca="1">IF(OFFSET(活動計画書!$D$157,$AB190,)="","",OFFSET(活動計画書!$D$157,$AB190,))</f>
        <v/>
      </c>
      <c r="AE190" t="str">
        <f ca="1">IF(OFFSET(活動計画書!$D$157,$AB190+1,)="","",OFFSET(活動計画書!$D$157,$AB190+1,))</f>
        <v/>
      </c>
      <c r="AF190" t="str">
        <f ca="1">IF(OFFSET(活動計画書!$H$157,$AB190,)="","",OFFSET(活動計画書!$H$157,$AB190,))</f>
        <v/>
      </c>
      <c r="AG190" t="str">
        <f ca="1">IF(OFFSET(活動計画書!$N$157,$AB190,)="","",OFFSET(活動計画書!$N$157,$AB190,))</f>
        <v/>
      </c>
      <c r="AH190" t="str">
        <f ca="1">IF(OFFSET(活動計画書!$P$157,$AB190,)="","",OFFSET(活動計画書!$P$157,$AB190,))</f>
        <v/>
      </c>
      <c r="AI190" t="str">
        <f ca="1">IF(OFFSET(活動計画書!$Q$157,$AB190,)="","",OFFSET(活動計画書!$Q$157,$AB190,))</f>
        <v/>
      </c>
      <c r="AJ190" t="str">
        <f ca="1">IF(OFFSET(活動計画書!$R$157,$AB190,)="","",OFFSET(活動計画書!$R$157,$AB190,))</f>
        <v/>
      </c>
      <c r="AK190" t="str">
        <f ca="1">IF(OFFSET(活動計画書!$S$157,$AB190,)="","",OFFSET(活動計画書!$S$157,$AB190,))</f>
        <v/>
      </c>
      <c r="AL190" t="str">
        <f ca="1">IF(OFFSET(活動計画書!$T$157,$AB190,)="","",OFFSET(活動計画書!$T$157,$AB190,))</f>
        <v/>
      </c>
      <c r="AM190" t="str">
        <f ca="1">IF(OFFSET(活動計画書!$U$157,$AB190,)="","",OFFSET(活動計画書!$U$157,$AB190,))</f>
        <v/>
      </c>
    </row>
    <row r="191" spans="1:39" x14ac:dyDescent="0.15">
      <c r="A191">
        <v>379</v>
      </c>
      <c r="B191" t="str">
        <f ca="1">IF(OFFSET(活動計画書!$B$7,$A191,)="","",OFFSET(活動計画書!$B$7,$A191,))</f>
        <v/>
      </c>
      <c r="C191" t="str">
        <f ca="1">IF(OFFSET(活動計画書!$C$7,$A191+1,)="","",OFFSET(活動計画書!$C$7,$A191+1,))</f>
        <v/>
      </c>
      <c r="D191" t="str">
        <f ca="1">IF(OFFSET(活動計画書!$F$7,$A191+1,)="","",OFFSET(活動計画書!$F$7,$A191+1,))</f>
        <v/>
      </c>
      <c r="E191">
        <v>379</v>
      </c>
      <c r="F191" t="str">
        <f ca="1">IF(OFFSET(活動計画書!$B$19,$E191,)="","",OFFSET(活動計画書!$B$19,$E191,))</f>
        <v/>
      </c>
      <c r="G191" t="str">
        <f ca="1">IF(OFFSET(活動計画書!$C$19,$E191+1,)="","",OFFSET(活動計画書!$C$19,$E191+1,))</f>
        <v/>
      </c>
      <c r="H191" t="str">
        <f ca="1">IF(OFFSET(活動計画書!$F$19,$E191+1,)="","",OFFSET(活動計画書!$F$19,$E191+1,))</f>
        <v/>
      </c>
      <c r="I191">
        <v>379</v>
      </c>
      <c r="J191" t="str">
        <f ca="1">IF(OFFSET(活動計画書!$B$31,$I191,)="","",OFFSET(活動計画書!$B$31,$I191,))</f>
        <v/>
      </c>
      <c r="K191" t="str">
        <f ca="1">IF(OFFSET(活動計画書!$C$31,$I191+1,)="","",OFFSET(活動計画書!$C$31,$I191+1,))</f>
        <v/>
      </c>
      <c r="L191" t="str">
        <f ca="1">IF(OFFSET(活動計画書!$F$31,$I191+1,)="","",OFFSET(活動計画書!$F$31,$I191+1,))</f>
        <v/>
      </c>
      <c r="M191">
        <v>379</v>
      </c>
      <c r="N191" t="str">
        <f ca="1">IF(OFFSET(活動計画書!$E$122,$M191,)="","",OFFSET(活動計画書!$E$122,$M191,))</f>
        <v/>
      </c>
      <c r="O191" t="str">
        <f ca="1">IF(OFFSET(活動計画書!$E$122,$M191+1,)="","",OFFSET(活動計画書!$E$122,$M191+1,))</f>
        <v/>
      </c>
      <c r="P191" t="str">
        <f ca="1">IF(OFFSET(活動計画書!$K$122,$M191,)="","",OFFSET(活動計画書!$K$122,$M191,))</f>
        <v/>
      </c>
      <c r="Q191" t="str">
        <f ca="1">IF(OFFSET(活動計画書!$L$122,$M191,)="","",OFFSET(活動計画書!$L$122,$M191,))</f>
        <v/>
      </c>
      <c r="R191" t="str">
        <f ca="1">IF(OFFSET(活動計画書!$M$122,$M191,)="","",OFFSET(活動計画書!$M$122,$M191,))</f>
        <v/>
      </c>
      <c r="S191" t="str">
        <f ca="1">IF(OFFSET(活動計画書!$N$122,$M191,)="","",OFFSET(活動計画書!$N$122,$M191,))</f>
        <v/>
      </c>
      <c r="T191" t="str">
        <f ca="1">IF(OFFSET(活動計画書!$O$122,$M191,)="","",OFFSET(活動計画書!$O$122,$M191,))</f>
        <v/>
      </c>
      <c r="U191" t="str">
        <f ca="1">IF(OFFSET(活動計画書!$P$122,$M191,)="","",OFFSET(活動計画書!$P$122,$M191,))</f>
        <v/>
      </c>
      <c r="V191" t="str">
        <f ca="1">IF(OFFSET(活動計画書!$Q$122,$M191,)="","",OFFSET(活動計画書!$Q$122,$M191,))</f>
        <v/>
      </c>
      <c r="W191" t="str">
        <f ca="1">IF(OFFSET(活動計画書!$R$122,$M191,)="","",OFFSET(活動計画書!$R$122,$M191,))</f>
        <v/>
      </c>
      <c r="X191" t="str">
        <f ca="1">IF(OFFSET(活動計画書!$S$122,$M191,)="","",OFFSET(活動計画書!$S$122,$M191,))</f>
        <v/>
      </c>
      <c r="Y191" t="str">
        <f ca="1">IF(OFFSET(活動計画書!$T$122,$M191,)="","",OFFSET(活動計画書!$T$122,$M191,))</f>
        <v/>
      </c>
      <c r="Z191" t="str">
        <f ca="1">IF(OFFSET(活動計画書!$U$122,$M191,)="","",OFFSET(活動計画書!$U$122,$M191,))</f>
        <v/>
      </c>
      <c r="AA191" t="str">
        <f ca="1">IF(OFFSET(活動計画書!$V$122,$M191,)="","",OFFSET(活動計画書!$V$122,$M191,))</f>
        <v/>
      </c>
      <c r="AB191">
        <v>379</v>
      </c>
      <c r="AC191" t="str">
        <f ca="1">IF(OFFSET(活動計画書!$B$157,$AB191,)="","",OFFSET(活動計画書!$B$157,$AB191,))</f>
        <v/>
      </c>
      <c r="AD191" t="str">
        <f ca="1">IF(OFFSET(活動計画書!$D$157,$AB191,)="","",OFFSET(活動計画書!$D$157,$AB191,))</f>
        <v/>
      </c>
      <c r="AE191" t="str">
        <f ca="1">IF(OFFSET(活動計画書!$D$157,$AB191+1,)="","",OFFSET(活動計画書!$D$157,$AB191+1,))</f>
        <v/>
      </c>
      <c r="AF191" t="str">
        <f ca="1">IF(OFFSET(活動計画書!$H$157,$AB191,)="","",OFFSET(活動計画書!$H$157,$AB191,))</f>
        <v/>
      </c>
      <c r="AG191" t="str">
        <f ca="1">IF(OFFSET(活動計画書!$N$157,$AB191,)="","",OFFSET(活動計画書!$N$157,$AB191,))</f>
        <v/>
      </c>
      <c r="AH191" t="str">
        <f ca="1">IF(OFFSET(活動計画書!$P$157,$AB191,)="","",OFFSET(活動計画書!$P$157,$AB191,))</f>
        <v/>
      </c>
      <c r="AI191" t="str">
        <f ca="1">IF(OFFSET(活動計画書!$Q$157,$AB191,)="","",OFFSET(活動計画書!$Q$157,$AB191,))</f>
        <v/>
      </c>
      <c r="AJ191" t="str">
        <f ca="1">IF(OFFSET(活動計画書!$R$157,$AB191,)="","",OFFSET(活動計画書!$R$157,$AB191,))</f>
        <v/>
      </c>
      <c r="AK191" t="str">
        <f ca="1">IF(OFFSET(活動計画書!$S$157,$AB191,)="","",OFFSET(活動計画書!$S$157,$AB191,))</f>
        <v/>
      </c>
      <c r="AL191" t="str">
        <f ca="1">IF(OFFSET(活動計画書!$T$157,$AB191,)="","",OFFSET(活動計画書!$T$157,$AB191,))</f>
        <v/>
      </c>
      <c r="AM191" t="str">
        <f ca="1">IF(OFFSET(活動計画書!$U$157,$AB191,)="","",OFFSET(活動計画書!$U$157,$AB191,))</f>
        <v/>
      </c>
    </row>
    <row r="192" spans="1:39" x14ac:dyDescent="0.15">
      <c r="A192">
        <v>381</v>
      </c>
      <c r="B192" t="str">
        <f ca="1">IF(OFFSET(活動計画書!$B$7,$A192,)="","",OFFSET(活動計画書!$B$7,$A192,))</f>
        <v/>
      </c>
      <c r="C192" t="str">
        <f ca="1">IF(OFFSET(活動計画書!$C$7,$A192+1,)="","",OFFSET(活動計画書!$C$7,$A192+1,))</f>
        <v/>
      </c>
      <c r="D192" t="str">
        <f ca="1">IF(OFFSET(活動計画書!$F$7,$A192+1,)="","",OFFSET(活動計画書!$F$7,$A192+1,))</f>
        <v/>
      </c>
      <c r="E192">
        <v>381</v>
      </c>
      <c r="F192" t="str">
        <f ca="1">IF(OFFSET(活動計画書!$B$19,$E192,)="","",OFFSET(活動計画書!$B$19,$E192,))</f>
        <v/>
      </c>
      <c r="G192" t="str">
        <f ca="1">IF(OFFSET(活動計画書!$C$19,$E192+1,)="","",OFFSET(活動計画書!$C$19,$E192+1,))</f>
        <v/>
      </c>
      <c r="H192" t="str">
        <f ca="1">IF(OFFSET(活動計画書!$F$19,$E192+1,)="","",OFFSET(活動計画書!$F$19,$E192+1,))</f>
        <v/>
      </c>
      <c r="I192">
        <v>381</v>
      </c>
      <c r="J192" t="str">
        <f ca="1">IF(OFFSET(活動計画書!$B$31,$I192,)="","",OFFSET(活動計画書!$B$31,$I192,))</f>
        <v/>
      </c>
      <c r="K192" t="str">
        <f ca="1">IF(OFFSET(活動計画書!$C$31,$I192+1,)="","",OFFSET(活動計画書!$C$31,$I192+1,))</f>
        <v/>
      </c>
      <c r="L192" t="str">
        <f ca="1">IF(OFFSET(活動計画書!$F$31,$I192+1,)="","",OFFSET(活動計画書!$F$31,$I192+1,))</f>
        <v/>
      </c>
      <c r="M192">
        <v>381</v>
      </c>
      <c r="N192" t="str">
        <f ca="1">IF(OFFSET(活動計画書!$E$122,$M192,)="","",OFFSET(活動計画書!$E$122,$M192,))</f>
        <v/>
      </c>
      <c r="O192" t="str">
        <f ca="1">IF(OFFSET(活動計画書!$E$122,$M192+1,)="","",OFFSET(活動計画書!$E$122,$M192+1,))</f>
        <v/>
      </c>
      <c r="P192" t="str">
        <f ca="1">IF(OFFSET(活動計画書!$K$122,$M192,)="","",OFFSET(活動計画書!$K$122,$M192,))</f>
        <v/>
      </c>
      <c r="Q192" t="str">
        <f ca="1">IF(OFFSET(活動計画書!$L$122,$M192,)="","",OFFSET(活動計画書!$L$122,$M192,))</f>
        <v/>
      </c>
      <c r="R192" t="str">
        <f ca="1">IF(OFFSET(活動計画書!$M$122,$M192,)="","",OFFSET(活動計画書!$M$122,$M192,))</f>
        <v/>
      </c>
      <c r="S192" t="str">
        <f ca="1">IF(OFFSET(活動計画書!$N$122,$M192,)="","",OFFSET(活動計画書!$N$122,$M192,))</f>
        <v/>
      </c>
      <c r="T192" t="str">
        <f ca="1">IF(OFFSET(活動計画書!$O$122,$M192,)="","",OFFSET(活動計画書!$O$122,$M192,))</f>
        <v/>
      </c>
      <c r="U192" t="str">
        <f ca="1">IF(OFFSET(活動計画書!$P$122,$M192,)="","",OFFSET(活動計画書!$P$122,$M192,))</f>
        <v/>
      </c>
      <c r="V192" t="str">
        <f ca="1">IF(OFFSET(活動計画書!$Q$122,$M192,)="","",OFFSET(活動計画書!$Q$122,$M192,))</f>
        <v/>
      </c>
      <c r="W192" t="str">
        <f ca="1">IF(OFFSET(活動計画書!$R$122,$M192,)="","",OFFSET(活動計画書!$R$122,$M192,))</f>
        <v/>
      </c>
      <c r="X192" t="str">
        <f ca="1">IF(OFFSET(活動計画書!$S$122,$M192,)="","",OFFSET(活動計画書!$S$122,$M192,))</f>
        <v/>
      </c>
      <c r="Y192" t="str">
        <f ca="1">IF(OFFSET(活動計画書!$T$122,$M192,)="","",OFFSET(活動計画書!$T$122,$M192,))</f>
        <v/>
      </c>
      <c r="Z192" t="str">
        <f ca="1">IF(OFFSET(活動計画書!$U$122,$M192,)="","",OFFSET(活動計画書!$U$122,$M192,))</f>
        <v/>
      </c>
      <c r="AA192" t="str">
        <f ca="1">IF(OFFSET(活動計画書!$V$122,$M192,)="","",OFFSET(活動計画書!$V$122,$M192,))</f>
        <v/>
      </c>
      <c r="AB192">
        <v>381</v>
      </c>
      <c r="AC192" t="str">
        <f ca="1">IF(OFFSET(活動計画書!$B$157,$AB192,)="","",OFFSET(活動計画書!$B$157,$AB192,))</f>
        <v/>
      </c>
      <c r="AD192" t="str">
        <f ca="1">IF(OFFSET(活動計画書!$D$157,$AB192,)="","",OFFSET(活動計画書!$D$157,$AB192,))</f>
        <v/>
      </c>
      <c r="AE192" t="str">
        <f ca="1">IF(OFFSET(活動計画書!$D$157,$AB192+1,)="","",OFFSET(活動計画書!$D$157,$AB192+1,))</f>
        <v/>
      </c>
      <c r="AF192" t="str">
        <f ca="1">IF(OFFSET(活動計画書!$H$157,$AB192,)="","",OFFSET(活動計画書!$H$157,$AB192,))</f>
        <v/>
      </c>
      <c r="AG192" t="str">
        <f ca="1">IF(OFFSET(活動計画書!$N$157,$AB192,)="","",OFFSET(活動計画書!$N$157,$AB192,))</f>
        <v/>
      </c>
      <c r="AH192" t="str">
        <f ca="1">IF(OFFSET(活動計画書!$P$157,$AB192,)="","",OFFSET(活動計画書!$P$157,$AB192,))</f>
        <v/>
      </c>
      <c r="AI192" t="str">
        <f ca="1">IF(OFFSET(活動計画書!$Q$157,$AB192,)="","",OFFSET(活動計画書!$Q$157,$AB192,))</f>
        <v/>
      </c>
      <c r="AJ192" t="str">
        <f ca="1">IF(OFFSET(活動計画書!$R$157,$AB192,)="","",OFFSET(活動計画書!$R$157,$AB192,))</f>
        <v/>
      </c>
      <c r="AK192" t="str">
        <f ca="1">IF(OFFSET(活動計画書!$S$157,$AB192,)="","",OFFSET(活動計画書!$S$157,$AB192,))</f>
        <v/>
      </c>
      <c r="AL192" t="str">
        <f ca="1">IF(OFFSET(活動計画書!$T$157,$AB192,)="","",OFFSET(活動計画書!$T$157,$AB192,))</f>
        <v/>
      </c>
      <c r="AM192" t="str">
        <f ca="1">IF(OFFSET(活動計画書!$U$157,$AB192,)="","",OFFSET(活動計画書!$U$157,$AB192,))</f>
        <v/>
      </c>
    </row>
    <row r="193" spans="1:39" x14ac:dyDescent="0.15">
      <c r="A193">
        <v>383</v>
      </c>
      <c r="B193" t="str">
        <f ca="1">IF(OFFSET(活動計画書!$B$7,$A193,)="","",OFFSET(活動計画書!$B$7,$A193,))</f>
        <v/>
      </c>
      <c r="C193" t="str">
        <f ca="1">IF(OFFSET(活動計画書!$C$7,$A193+1,)="","",OFFSET(活動計画書!$C$7,$A193+1,))</f>
        <v/>
      </c>
      <c r="D193" t="str">
        <f ca="1">IF(OFFSET(活動計画書!$F$7,$A193+1,)="","",OFFSET(活動計画書!$F$7,$A193+1,))</f>
        <v/>
      </c>
      <c r="E193">
        <v>383</v>
      </c>
      <c r="F193" t="str">
        <f ca="1">IF(OFFSET(活動計画書!$B$19,$E193,)="","",OFFSET(活動計画書!$B$19,$E193,))</f>
        <v/>
      </c>
      <c r="G193" t="str">
        <f ca="1">IF(OFFSET(活動計画書!$C$19,$E193+1,)="","",OFFSET(活動計画書!$C$19,$E193+1,))</f>
        <v/>
      </c>
      <c r="H193" t="str">
        <f ca="1">IF(OFFSET(活動計画書!$F$19,$E193+1,)="","",OFFSET(活動計画書!$F$19,$E193+1,))</f>
        <v/>
      </c>
      <c r="I193">
        <v>383</v>
      </c>
      <c r="J193" t="str">
        <f ca="1">IF(OFFSET(活動計画書!$B$31,$I193,)="","",OFFSET(活動計画書!$B$31,$I193,))</f>
        <v/>
      </c>
      <c r="K193" t="str">
        <f ca="1">IF(OFFSET(活動計画書!$C$31,$I193+1,)="","",OFFSET(活動計画書!$C$31,$I193+1,))</f>
        <v/>
      </c>
      <c r="L193" t="str">
        <f ca="1">IF(OFFSET(活動計画書!$F$31,$I193+1,)="","",OFFSET(活動計画書!$F$31,$I193+1,))</f>
        <v/>
      </c>
      <c r="M193">
        <v>383</v>
      </c>
      <c r="N193" t="str">
        <f ca="1">IF(OFFSET(活動計画書!$E$122,$M193,)="","",OFFSET(活動計画書!$E$122,$M193,))</f>
        <v/>
      </c>
      <c r="O193" t="str">
        <f ca="1">IF(OFFSET(活動計画書!$E$122,$M193+1,)="","",OFFSET(活動計画書!$E$122,$M193+1,))</f>
        <v/>
      </c>
      <c r="P193" t="str">
        <f ca="1">IF(OFFSET(活動計画書!$K$122,$M193,)="","",OFFSET(活動計画書!$K$122,$M193,))</f>
        <v/>
      </c>
      <c r="Q193" t="str">
        <f ca="1">IF(OFFSET(活動計画書!$L$122,$M193,)="","",OFFSET(活動計画書!$L$122,$M193,))</f>
        <v/>
      </c>
      <c r="R193" t="str">
        <f ca="1">IF(OFFSET(活動計画書!$M$122,$M193,)="","",OFFSET(活動計画書!$M$122,$M193,))</f>
        <v/>
      </c>
      <c r="S193" t="str">
        <f ca="1">IF(OFFSET(活動計画書!$N$122,$M193,)="","",OFFSET(活動計画書!$N$122,$M193,))</f>
        <v/>
      </c>
      <c r="T193" t="str">
        <f ca="1">IF(OFFSET(活動計画書!$O$122,$M193,)="","",OFFSET(活動計画書!$O$122,$M193,))</f>
        <v/>
      </c>
      <c r="U193" t="str">
        <f ca="1">IF(OFFSET(活動計画書!$P$122,$M193,)="","",OFFSET(活動計画書!$P$122,$M193,))</f>
        <v/>
      </c>
      <c r="V193" t="str">
        <f ca="1">IF(OFFSET(活動計画書!$Q$122,$M193,)="","",OFFSET(活動計画書!$Q$122,$M193,))</f>
        <v/>
      </c>
      <c r="W193" t="str">
        <f ca="1">IF(OFFSET(活動計画書!$R$122,$M193,)="","",OFFSET(活動計画書!$R$122,$M193,))</f>
        <v/>
      </c>
      <c r="X193" t="str">
        <f ca="1">IF(OFFSET(活動計画書!$S$122,$M193,)="","",OFFSET(活動計画書!$S$122,$M193,))</f>
        <v/>
      </c>
      <c r="Y193" t="str">
        <f ca="1">IF(OFFSET(活動計画書!$T$122,$M193,)="","",OFFSET(活動計画書!$T$122,$M193,))</f>
        <v/>
      </c>
      <c r="Z193" t="str">
        <f ca="1">IF(OFFSET(活動計画書!$U$122,$M193,)="","",OFFSET(活動計画書!$U$122,$M193,))</f>
        <v/>
      </c>
      <c r="AA193" t="str">
        <f ca="1">IF(OFFSET(活動計画書!$V$122,$M193,)="","",OFFSET(活動計画書!$V$122,$M193,))</f>
        <v/>
      </c>
      <c r="AB193">
        <v>383</v>
      </c>
      <c r="AC193" t="str">
        <f ca="1">IF(OFFSET(活動計画書!$B$157,$AB193,)="","",OFFSET(活動計画書!$B$157,$AB193,))</f>
        <v/>
      </c>
      <c r="AD193" t="str">
        <f ca="1">IF(OFFSET(活動計画書!$D$157,$AB193,)="","",OFFSET(活動計画書!$D$157,$AB193,))</f>
        <v/>
      </c>
      <c r="AE193" t="str">
        <f ca="1">IF(OFFSET(活動計画書!$D$157,$AB193+1,)="","",OFFSET(活動計画書!$D$157,$AB193+1,))</f>
        <v/>
      </c>
      <c r="AF193" t="str">
        <f ca="1">IF(OFFSET(活動計画書!$H$157,$AB193,)="","",OFFSET(活動計画書!$H$157,$AB193,))</f>
        <v/>
      </c>
      <c r="AG193" t="str">
        <f ca="1">IF(OFFSET(活動計画書!$N$157,$AB193,)="","",OFFSET(活動計画書!$N$157,$AB193,))</f>
        <v/>
      </c>
      <c r="AH193" t="str">
        <f ca="1">IF(OFFSET(活動計画書!$P$157,$AB193,)="","",OFFSET(活動計画書!$P$157,$AB193,))</f>
        <v/>
      </c>
      <c r="AI193" t="str">
        <f ca="1">IF(OFFSET(活動計画書!$Q$157,$AB193,)="","",OFFSET(活動計画書!$Q$157,$AB193,))</f>
        <v/>
      </c>
      <c r="AJ193" t="str">
        <f ca="1">IF(OFFSET(活動計画書!$R$157,$AB193,)="","",OFFSET(活動計画書!$R$157,$AB193,))</f>
        <v/>
      </c>
      <c r="AK193" t="str">
        <f ca="1">IF(OFFSET(活動計画書!$S$157,$AB193,)="","",OFFSET(活動計画書!$S$157,$AB193,))</f>
        <v/>
      </c>
      <c r="AL193" t="str">
        <f ca="1">IF(OFFSET(活動計画書!$T$157,$AB193,)="","",OFFSET(活動計画書!$T$157,$AB193,))</f>
        <v/>
      </c>
      <c r="AM193" t="str">
        <f ca="1">IF(OFFSET(活動計画書!$U$157,$AB193,)="","",OFFSET(活動計画書!$U$157,$AB193,))</f>
        <v/>
      </c>
    </row>
    <row r="194" spans="1:39" x14ac:dyDescent="0.15">
      <c r="A194">
        <v>385</v>
      </c>
      <c r="B194" t="str">
        <f ca="1">IF(OFFSET(活動計画書!$B$7,$A194,)="","",OFFSET(活動計画書!$B$7,$A194,))</f>
        <v/>
      </c>
      <c r="C194" t="str">
        <f ca="1">IF(OFFSET(活動計画書!$C$7,$A194+1,)="","",OFFSET(活動計画書!$C$7,$A194+1,))</f>
        <v/>
      </c>
      <c r="D194" t="str">
        <f ca="1">IF(OFFSET(活動計画書!$F$7,$A194+1,)="","",OFFSET(活動計画書!$F$7,$A194+1,))</f>
        <v/>
      </c>
      <c r="E194">
        <v>385</v>
      </c>
      <c r="F194" t="str">
        <f ca="1">IF(OFFSET(活動計画書!$B$19,$E194,)="","",OFFSET(活動計画書!$B$19,$E194,))</f>
        <v/>
      </c>
      <c r="G194" t="str">
        <f ca="1">IF(OFFSET(活動計画書!$C$19,$E194+1,)="","",OFFSET(活動計画書!$C$19,$E194+1,))</f>
        <v/>
      </c>
      <c r="H194" t="str">
        <f ca="1">IF(OFFSET(活動計画書!$F$19,$E194+1,)="","",OFFSET(活動計画書!$F$19,$E194+1,))</f>
        <v/>
      </c>
      <c r="I194">
        <v>385</v>
      </c>
      <c r="J194" t="str">
        <f ca="1">IF(OFFSET(活動計画書!$B$31,$I194,)="","",OFFSET(活動計画書!$B$31,$I194,))</f>
        <v/>
      </c>
      <c r="K194" t="str">
        <f ca="1">IF(OFFSET(活動計画書!$C$31,$I194+1,)="","",OFFSET(活動計画書!$C$31,$I194+1,))</f>
        <v/>
      </c>
      <c r="L194" t="str">
        <f ca="1">IF(OFFSET(活動計画書!$F$31,$I194+1,)="","",OFFSET(活動計画書!$F$31,$I194+1,))</f>
        <v/>
      </c>
      <c r="M194">
        <v>385</v>
      </c>
      <c r="N194" t="str">
        <f ca="1">IF(OFFSET(活動計画書!$E$122,$M194,)="","",OFFSET(活動計画書!$E$122,$M194,))</f>
        <v/>
      </c>
      <c r="O194" t="str">
        <f ca="1">IF(OFFSET(活動計画書!$E$122,$M194+1,)="","",OFFSET(活動計画書!$E$122,$M194+1,))</f>
        <v/>
      </c>
      <c r="P194" t="str">
        <f ca="1">IF(OFFSET(活動計画書!$K$122,$M194,)="","",OFFSET(活動計画書!$K$122,$M194,))</f>
        <v/>
      </c>
      <c r="Q194" t="str">
        <f ca="1">IF(OFFSET(活動計画書!$L$122,$M194,)="","",OFFSET(活動計画書!$L$122,$M194,))</f>
        <v/>
      </c>
      <c r="R194" t="str">
        <f ca="1">IF(OFFSET(活動計画書!$M$122,$M194,)="","",OFFSET(活動計画書!$M$122,$M194,))</f>
        <v/>
      </c>
      <c r="S194" t="str">
        <f ca="1">IF(OFFSET(活動計画書!$N$122,$M194,)="","",OFFSET(活動計画書!$N$122,$M194,))</f>
        <v/>
      </c>
      <c r="T194" t="str">
        <f ca="1">IF(OFFSET(活動計画書!$O$122,$M194,)="","",OFFSET(活動計画書!$O$122,$M194,))</f>
        <v/>
      </c>
      <c r="U194" t="str">
        <f ca="1">IF(OFFSET(活動計画書!$P$122,$M194,)="","",OFFSET(活動計画書!$P$122,$M194,))</f>
        <v/>
      </c>
      <c r="V194" t="str">
        <f ca="1">IF(OFFSET(活動計画書!$Q$122,$M194,)="","",OFFSET(活動計画書!$Q$122,$M194,))</f>
        <v/>
      </c>
      <c r="W194" t="str">
        <f ca="1">IF(OFFSET(活動計画書!$R$122,$M194,)="","",OFFSET(活動計画書!$R$122,$M194,))</f>
        <v/>
      </c>
      <c r="X194" t="str">
        <f ca="1">IF(OFFSET(活動計画書!$S$122,$M194,)="","",OFFSET(活動計画書!$S$122,$M194,))</f>
        <v/>
      </c>
      <c r="Y194" t="str">
        <f ca="1">IF(OFFSET(活動計画書!$T$122,$M194,)="","",OFFSET(活動計画書!$T$122,$M194,))</f>
        <v/>
      </c>
      <c r="Z194" t="str">
        <f ca="1">IF(OFFSET(活動計画書!$U$122,$M194,)="","",OFFSET(活動計画書!$U$122,$M194,))</f>
        <v/>
      </c>
      <c r="AA194" t="str">
        <f ca="1">IF(OFFSET(活動計画書!$V$122,$M194,)="","",OFFSET(活動計画書!$V$122,$M194,))</f>
        <v/>
      </c>
      <c r="AB194">
        <v>385</v>
      </c>
      <c r="AC194" t="str">
        <f ca="1">IF(OFFSET(活動計画書!$B$157,$AB194,)="","",OFFSET(活動計画書!$B$157,$AB194,))</f>
        <v/>
      </c>
      <c r="AD194" t="str">
        <f ca="1">IF(OFFSET(活動計画書!$D$157,$AB194,)="","",OFFSET(活動計画書!$D$157,$AB194,))</f>
        <v/>
      </c>
      <c r="AE194" t="str">
        <f ca="1">IF(OFFSET(活動計画書!$D$157,$AB194+1,)="","",OFFSET(活動計画書!$D$157,$AB194+1,))</f>
        <v/>
      </c>
      <c r="AF194" t="str">
        <f ca="1">IF(OFFSET(活動計画書!$H$157,$AB194,)="","",OFFSET(活動計画書!$H$157,$AB194,))</f>
        <v/>
      </c>
      <c r="AG194" t="str">
        <f ca="1">IF(OFFSET(活動計画書!$N$157,$AB194,)="","",OFFSET(活動計画書!$N$157,$AB194,))</f>
        <v/>
      </c>
      <c r="AH194" t="str">
        <f ca="1">IF(OFFSET(活動計画書!$P$157,$AB194,)="","",OFFSET(活動計画書!$P$157,$AB194,))</f>
        <v/>
      </c>
      <c r="AI194" t="str">
        <f ca="1">IF(OFFSET(活動計画書!$Q$157,$AB194,)="","",OFFSET(活動計画書!$Q$157,$AB194,))</f>
        <v/>
      </c>
      <c r="AJ194" t="str">
        <f ca="1">IF(OFFSET(活動計画書!$R$157,$AB194,)="","",OFFSET(活動計画書!$R$157,$AB194,))</f>
        <v/>
      </c>
      <c r="AK194" t="str">
        <f ca="1">IF(OFFSET(活動計画書!$S$157,$AB194,)="","",OFFSET(活動計画書!$S$157,$AB194,))</f>
        <v/>
      </c>
      <c r="AL194" t="str">
        <f ca="1">IF(OFFSET(活動計画書!$T$157,$AB194,)="","",OFFSET(活動計画書!$T$157,$AB194,))</f>
        <v/>
      </c>
      <c r="AM194" t="str">
        <f ca="1">IF(OFFSET(活動計画書!$U$157,$AB194,)="","",OFFSET(活動計画書!$U$157,$AB194,))</f>
        <v/>
      </c>
    </row>
    <row r="195" spans="1:39" x14ac:dyDescent="0.15">
      <c r="A195">
        <v>387</v>
      </c>
      <c r="B195" t="str">
        <f ca="1">IF(OFFSET(活動計画書!$B$7,$A195,)="","",OFFSET(活動計画書!$B$7,$A195,))</f>
        <v/>
      </c>
      <c r="C195" t="str">
        <f ca="1">IF(OFFSET(活動計画書!$C$7,$A195+1,)="","",OFFSET(活動計画書!$C$7,$A195+1,))</f>
        <v/>
      </c>
      <c r="D195" t="str">
        <f ca="1">IF(OFFSET(活動計画書!$F$7,$A195+1,)="","",OFFSET(活動計画書!$F$7,$A195+1,))</f>
        <v/>
      </c>
      <c r="E195">
        <v>387</v>
      </c>
      <c r="F195" t="str">
        <f ca="1">IF(OFFSET(活動計画書!$B$19,$E195,)="","",OFFSET(活動計画書!$B$19,$E195,))</f>
        <v/>
      </c>
      <c r="G195" t="str">
        <f ca="1">IF(OFFSET(活動計画書!$C$19,$E195+1,)="","",OFFSET(活動計画書!$C$19,$E195+1,))</f>
        <v/>
      </c>
      <c r="H195" t="str">
        <f ca="1">IF(OFFSET(活動計画書!$F$19,$E195+1,)="","",OFFSET(活動計画書!$F$19,$E195+1,))</f>
        <v/>
      </c>
      <c r="I195">
        <v>387</v>
      </c>
      <c r="J195" t="str">
        <f ca="1">IF(OFFSET(活動計画書!$B$31,$I195,)="","",OFFSET(活動計画書!$B$31,$I195,))</f>
        <v/>
      </c>
      <c r="K195" t="str">
        <f ca="1">IF(OFFSET(活動計画書!$C$31,$I195+1,)="","",OFFSET(活動計画書!$C$31,$I195+1,))</f>
        <v/>
      </c>
      <c r="L195" t="str">
        <f ca="1">IF(OFFSET(活動計画書!$F$31,$I195+1,)="","",OFFSET(活動計画書!$F$31,$I195+1,))</f>
        <v/>
      </c>
      <c r="M195">
        <v>387</v>
      </c>
      <c r="N195" t="str">
        <f ca="1">IF(OFFSET(活動計画書!$E$122,$M195,)="","",OFFSET(活動計画書!$E$122,$M195,))</f>
        <v/>
      </c>
      <c r="O195" t="str">
        <f ca="1">IF(OFFSET(活動計画書!$E$122,$M195+1,)="","",OFFSET(活動計画書!$E$122,$M195+1,))</f>
        <v/>
      </c>
      <c r="P195" t="str">
        <f ca="1">IF(OFFSET(活動計画書!$K$122,$M195,)="","",OFFSET(活動計画書!$K$122,$M195,))</f>
        <v/>
      </c>
      <c r="Q195" t="str">
        <f ca="1">IF(OFFSET(活動計画書!$L$122,$M195,)="","",OFFSET(活動計画書!$L$122,$M195,))</f>
        <v/>
      </c>
      <c r="R195" t="str">
        <f ca="1">IF(OFFSET(活動計画書!$M$122,$M195,)="","",OFFSET(活動計画書!$M$122,$M195,))</f>
        <v/>
      </c>
      <c r="S195" t="str">
        <f ca="1">IF(OFFSET(活動計画書!$N$122,$M195,)="","",OFFSET(活動計画書!$N$122,$M195,))</f>
        <v/>
      </c>
      <c r="T195" t="str">
        <f ca="1">IF(OFFSET(活動計画書!$O$122,$M195,)="","",OFFSET(活動計画書!$O$122,$M195,))</f>
        <v/>
      </c>
      <c r="U195" t="str">
        <f ca="1">IF(OFFSET(活動計画書!$P$122,$M195,)="","",OFFSET(活動計画書!$P$122,$M195,))</f>
        <v/>
      </c>
      <c r="V195" t="str">
        <f ca="1">IF(OFFSET(活動計画書!$Q$122,$M195,)="","",OFFSET(活動計画書!$Q$122,$M195,))</f>
        <v/>
      </c>
      <c r="W195" t="str">
        <f ca="1">IF(OFFSET(活動計画書!$R$122,$M195,)="","",OFFSET(活動計画書!$R$122,$M195,))</f>
        <v/>
      </c>
      <c r="X195" t="str">
        <f ca="1">IF(OFFSET(活動計画書!$S$122,$M195,)="","",OFFSET(活動計画書!$S$122,$M195,))</f>
        <v/>
      </c>
      <c r="Y195" t="str">
        <f ca="1">IF(OFFSET(活動計画書!$T$122,$M195,)="","",OFFSET(活動計画書!$T$122,$M195,))</f>
        <v/>
      </c>
      <c r="Z195" t="str">
        <f ca="1">IF(OFFSET(活動計画書!$U$122,$M195,)="","",OFFSET(活動計画書!$U$122,$M195,))</f>
        <v/>
      </c>
      <c r="AA195" t="str">
        <f ca="1">IF(OFFSET(活動計画書!$V$122,$M195,)="","",OFFSET(活動計画書!$V$122,$M195,))</f>
        <v/>
      </c>
      <c r="AB195">
        <v>387</v>
      </c>
      <c r="AC195" t="str">
        <f ca="1">IF(OFFSET(活動計画書!$B$157,$AB195,)="","",OFFSET(活動計画書!$B$157,$AB195,))</f>
        <v/>
      </c>
      <c r="AD195" t="str">
        <f ca="1">IF(OFFSET(活動計画書!$D$157,$AB195,)="","",OFFSET(活動計画書!$D$157,$AB195,))</f>
        <v/>
      </c>
      <c r="AE195" t="str">
        <f ca="1">IF(OFFSET(活動計画書!$D$157,$AB195+1,)="","",OFFSET(活動計画書!$D$157,$AB195+1,))</f>
        <v/>
      </c>
      <c r="AF195" t="str">
        <f ca="1">IF(OFFSET(活動計画書!$H$157,$AB195,)="","",OFFSET(活動計画書!$H$157,$AB195,))</f>
        <v/>
      </c>
      <c r="AG195" t="str">
        <f ca="1">IF(OFFSET(活動計画書!$N$157,$AB195,)="","",OFFSET(活動計画書!$N$157,$AB195,))</f>
        <v/>
      </c>
      <c r="AH195" t="str">
        <f ca="1">IF(OFFSET(活動計画書!$P$157,$AB195,)="","",OFFSET(活動計画書!$P$157,$AB195,))</f>
        <v/>
      </c>
      <c r="AI195" t="str">
        <f ca="1">IF(OFFSET(活動計画書!$Q$157,$AB195,)="","",OFFSET(活動計画書!$Q$157,$AB195,))</f>
        <v/>
      </c>
      <c r="AJ195" t="str">
        <f ca="1">IF(OFFSET(活動計画書!$R$157,$AB195,)="","",OFFSET(活動計画書!$R$157,$AB195,))</f>
        <v/>
      </c>
      <c r="AK195" t="str">
        <f ca="1">IF(OFFSET(活動計画書!$S$157,$AB195,)="","",OFFSET(活動計画書!$S$157,$AB195,))</f>
        <v/>
      </c>
      <c r="AL195" t="str">
        <f ca="1">IF(OFFSET(活動計画書!$T$157,$AB195,)="","",OFFSET(活動計画書!$T$157,$AB195,))</f>
        <v/>
      </c>
      <c r="AM195" t="str">
        <f ca="1">IF(OFFSET(活動計画書!$U$157,$AB195,)="","",OFFSET(活動計画書!$U$157,$AB195,))</f>
        <v/>
      </c>
    </row>
    <row r="196" spans="1:39" x14ac:dyDescent="0.15">
      <c r="A196">
        <v>389</v>
      </c>
      <c r="B196" t="str">
        <f ca="1">IF(OFFSET(活動計画書!$B$7,$A196,)="","",OFFSET(活動計画書!$B$7,$A196,))</f>
        <v/>
      </c>
      <c r="C196" t="str">
        <f ca="1">IF(OFFSET(活動計画書!$C$7,$A196+1,)="","",OFFSET(活動計画書!$C$7,$A196+1,))</f>
        <v/>
      </c>
      <c r="D196" t="str">
        <f ca="1">IF(OFFSET(活動計画書!$F$7,$A196+1,)="","",OFFSET(活動計画書!$F$7,$A196+1,))</f>
        <v/>
      </c>
      <c r="E196">
        <v>389</v>
      </c>
      <c r="F196" t="str">
        <f ca="1">IF(OFFSET(活動計画書!$B$19,$E196,)="","",OFFSET(活動計画書!$B$19,$E196,))</f>
        <v/>
      </c>
      <c r="G196" t="str">
        <f ca="1">IF(OFFSET(活動計画書!$C$19,$E196+1,)="","",OFFSET(活動計画書!$C$19,$E196+1,))</f>
        <v/>
      </c>
      <c r="H196" t="str">
        <f ca="1">IF(OFFSET(活動計画書!$F$19,$E196+1,)="","",OFFSET(活動計画書!$F$19,$E196+1,))</f>
        <v/>
      </c>
      <c r="I196">
        <v>389</v>
      </c>
      <c r="J196" t="str">
        <f ca="1">IF(OFFSET(活動計画書!$B$31,$I196,)="","",OFFSET(活動計画書!$B$31,$I196,))</f>
        <v/>
      </c>
      <c r="K196" t="str">
        <f ca="1">IF(OFFSET(活動計画書!$C$31,$I196+1,)="","",OFFSET(活動計画書!$C$31,$I196+1,))</f>
        <v/>
      </c>
      <c r="L196" t="str">
        <f ca="1">IF(OFFSET(活動計画書!$F$31,$I196+1,)="","",OFFSET(活動計画書!$F$31,$I196+1,))</f>
        <v/>
      </c>
      <c r="M196">
        <v>389</v>
      </c>
      <c r="N196" t="str">
        <f ca="1">IF(OFFSET(活動計画書!$E$122,$M196,)="","",OFFSET(活動計画書!$E$122,$M196,))</f>
        <v/>
      </c>
      <c r="O196" t="str">
        <f ca="1">IF(OFFSET(活動計画書!$E$122,$M196+1,)="","",OFFSET(活動計画書!$E$122,$M196+1,))</f>
        <v/>
      </c>
      <c r="P196" t="str">
        <f ca="1">IF(OFFSET(活動計画書!$K$122,$M196,)="","",OFFSET(活動計画書!$K$122,$M196,))</f>
        <v/>
      </c>
      <c r="Q196" t="str">
        <f ca="1">IF(OFFSET(活動計画書!$L$122,$M196,)="","",OFFSET(活動計画書!$L$122,$M196,))</f>
        <v/>
      </c>
      <c r="R196" t="str">
        <f ca="1">IF(OFFSET(活動計画書!$M$122,$M196,)="","",OFFSET(活動計画書!$M$122,$M196,))</f>
        <v/>
      </c>
      <c r="S196" t="str">
        <f ca="1">IF(OFFSET(活動計画書!$N$122,$M196,)="","",OFFSET(活動計画書!$N$122,$M196,))</f>
        <v/>
      </c>
      <c r="T196" t="str">
        <f ca="1">IF(OFFSET(活動計画書!$O$122,$M196,)="","",OFFSET(活動計画書!$O$122,$M196,))</f>
        <v/>
      </c>
      <c r="U196" t="str">
        <f ca="1">IF(OFFSET(活動計画書!$P$122,$M196,)="","",OFFSET(活動計画書!$P$122,$M196,))</f>
        <v/>
      </c>
      <c r="V196" t="str">
        <f ca="1">IF(OFFSET(活動計画書!$Q$122,$M196,)="","",OFFSET(活動計画書!$Q$122,$M196,))</f>
        <v/>
      </c>
      <c r="W196" t="str">
        <f ca="1">IF(OFFSET(活動計画書!$R$122,$M196,)="","",OFFSET(活動計画書!$R$122,$M196,))</f>
        <v/>
      </c>
      <c r="X196" t="str">
        <f ca="1">IF(OFFSET(活動計画書!$S$122,$M196,)="","",OFFSET(活動計画書!$S$122,$M196,))</f>
        <v/>
      </c>
      <c r="Y196" t="str">
        <f ca="1">IF(OFFSET(活動計画書!$T$122,$M196,)="","",OFFSET(活動計画書!$T$122,$M196,))</f>
        <v/>
      </c>
      <c r="Z196" t="str">
        <f ca="1">IF(OFFSET(活動計画書!$U$122,$M196,)="","",OFFSET(活動計画書!$U$122,$M196,))</f>
        <v/>
      </c>
      <c r="AA196" t="str">
        <f ca="1">IF(OFFSET(活動計画書!$V$122,$M196,)="","",OFFSET(活動計画書!$V$122,$M196,))</f>
        <v/>
      </c>
      <c r="AB196">
        <v>389</v>
      </c>
      <c r="AC196" t="str">
        <f ca="1">IF(OFFSET(活動計画書!$B$157,$AB196,)="","",OFFSET(活動計画書!$B$157,$AB196,))</f>
        <v/>
      </c>
      <c r="AD196" t="str">
        <f ca="1">IF(OFFSET(活動計画書!$D$157,$AB196,)="","",OFFSET(活動計画書!$D$157,$AB196,))</f>
        <v/>
      </c>
      <c r="AE196" t="str">
        <f ca="1">IF(OFFSET(活動計画書!$D$157,$AB196+1,)="","",OFFSET(活動計画書!$D$157,$AB196+1,))</f>
        <v/>
      </c>
      <c r="AF196" t="str">
        <f ca="1">IF(OFFSET(活動計画書!$H$157,$AB196,)="","",OFFSET(活動計画書!$H$157,$AB196,))</f>
        <v/>
      </c>
      <c r="AG196" t="str">
        <f ca="1">IF(OFFSET(活動計画書!$N$157,$AB196,)="","",OFFSET(活動計画書!$N$157,$AB196,))</f>
        <v/>
      </c>
      <c r="AH196" t="str">
        <f ca="1">IF(OFFSET(活動計画書!$P$157,$AB196,)="","",OFFSET(活動計画書!$P$157,$AB196,))</f>
        <v/>
      </c>
      <c r="AI196" t="str">
        <f ca="1">IF(OFFSET(活動計画書!$Q$157,$AB196,)="","",OFFSET(活動計画書!$Q$157,$AB196,))</f>
        <v/>
      </c>
      <c r="AJ196" t="str">
        <f ca="1">IF(OFFSET(活動計画書!$R$157,$AB196,)="","",OFFSET(活動計画書!$R$157,$AB196,))</f>
        <v/>
      </c>
      <c r="AK196" t="str">
        <f ca="1">IF(OFFSET(活動計画書!$S$157,$AB196,)="","",OFFSET(活動計画書!$S$157,$AB196,))</f>
        <v/>
      </c>
      <c r="AL196" t="str">
        <f ca="1">IF(OFFSET(活動計画書!$T$157,$AB196,)="","",OFFSET(活動計画書!$T$157,$AB196,))</f>
        <v/>
      </c>
      <c r="AM196" t="str">
        <f ca="1">IF(OFFSET(活動計画書!$U$157,$AB196,)="","",OFFSET(活動計画書!$U$157,$AB196,))</f>
        <v/>
      </c>
    </row>
    <row r="197" spans="1:39" x14ac:dyDescent="0.15">
      <c r="A197">
        <v>391</v>
      </c>
      <c r="B197" t="str">
        <f ca="1">IF(OFFSET(活動計画書!$B$7,$A197,)="","",OFFSET(活動計画書!$B$7,$A197,))</f>
        <v/>
      </c>
      <c r="C197" t="str">
        <f ca="1">IF(OFFSET(活動計画書!$C$7,$A197+1,)="","",OFFSET(活動計画書!$C$7,$A197+1,))</f>
        <v/>
      </c>
      <c r="D197" t="str">
        <f ca="1">IF(OFFSET(活動計画書!$F$7,$A197+1,)="","",OFFSET(活動計画書!$F$7,$A197+1,))</f>
        <v/>
      </c>
      <c r="E197">
        <v>391</v>
      </c>
      <c r="F197" t="str">
        <f ca="1">IF(OFFSET(活動計画書!$B$19,$E197,)="","",OFFSET(活動計画書!$B$19,$E197,))</f>
        <v/>
      </c>
      <c r="G197" t="str">
        <f ca="1">IF(OFFSET(活動計画書!$C$19,$E197+1,)="","",OFFSET(活動計画書!$C$19,$E197+1,))</f>
        <v/>
      </c>
      <c r="H197" t="str">
        <f ca="1">IF(OFFSET(活動計画書!$F$19,$E197+1,)="","",OFFSET(活動計画書!$F$19,$E197+1,))</f>
        <v/>
      </c>
      <c r="I197">
        <v>391</v>
      </c>
      <c r="J197" t="str">
        <f ca="1">IF(OFFSET(活動計画書!$B$31,$I197,)="","",OFFSET(活動計画書!$B$31,$I197,))</f>
        <v/>
      </c>
      <c r="K197" t="str">
        <f ca="1">IF(OFFSET(活動計画書!$C$31,$I197+1,)="","",OFFSET(活動計画書!$C$31,$I197+1,))</f>
        <v/>
      </c>
      <c r="L197" t="str">
        <f ca="1">IF(OFFSET(活動計画書!$F$31,$I197+1,)="","",OFFSET(活動計画書!$F$31,$I197+1,))</f>
        <v/>
      </c>
      <c r="M197">
        <v>391</v>
      </c>
      <c r="N197" t="str">
        <f ca="1">IF(OFFSET(活動計画書!$E$122,$M197,)="","",OFFSET(活動計画書!$E$122,$M197,))</f>
        <v/>
      </c>
      <c r="O197" t="str">
        <f ca="1">IF(OFFSET(活動計画書!$E$122,$M197+1,)="","",OFFSET(活動計画書!$E$122,$M197+1,))</f>
        <v/>
      </c>
      <c r="P197" t="str">
        <f ca="1">IF(OFFSET(活動計画書!$K$122,$M197,)="","",OFFSET(活動計画書!$K$122,$M197,))</f>
        <v/>
      </c>
      <c r="Q197" t="str">
        <f ca="1">IF(OFFSET(活動計画書!$L$122,$M197,)="","",OFFSET(活動計画書!$L$122,$M197,))</f>
        <v/>
      </c>
      <c r="R197" t="str">
        <f ca="1">IF(OFFSET(活動計画書!$M$122,$M197,)="","",OFFSET(活動計画書!$M$122,$M197,))</f>
        <v/>
      </c>
      <c r="S197" t="str">
        <f ca="1">IF(OFFSET(活動計画書!$N$122,$M197,)="","",OFFSET(活動計画書!$N$122,$M197,))</f>
        <v/>
      </c>
      <c r="T197" t="str">
        <f ca="1">IF(OFFSET(活動計画書!$O$122,$M197,)="","",OFFSET(活動計画書!$O$122,$M197,))</f>
        <v/>
      </c>
      <c r="U197" t="str">
        <f ca="1">IF(OFFSET(活動計画書!$P$122,$M197,)="","",OFFSET(活動計画書!$P$122,$M197,))</f>
        <v/>
      </c>
      <c r="V197" t="str">
        <f ca="1">IF(OFFSET(活動計画書!$Q$122,$M197,)="","",OFFSET(活動計画書!$Q$122,$M197,))</f>
        <v/>
      </c>
      <c r="W197" t="str">
        <f ca="1">IF(OFFSET(活動計画書!$R$122,$M197,)="","",OFFSET(活動計画書!$R$122,$M197,))</f>
        <v/>
      </c>
      <c r="X197" t="str">
        <f ca="1">IF(OFFSET(活動計画書!$S$122,$M197,)="","",OFFSET(活動計画書!$S$122,$M197,))</f>
        <v/>
      </c>
      <c r="Y197" t="str">
        <f ca="1">IF(OFFSET(活動計画書!$T$122,$M197,)="","",OFFSET(活動計画書!$T$122,$M197,))</f>
        <v/>
      </c>
      <c r="Z197" t="str">
        <f ca="1">IF(OFFSET(活動計画書!$U$122,$M197,)="","",OFFSET(活動計画書!$U$122,$M197,))</f>
        <v/>
      </c>
      <c r="AA197" t="str">
        <f ca="1">IF(OFFSET(活動計画書!$V$122,$M197,)="","",OFFSET(活動計画書!$V$122,$M197,))</f>
        <v/>
      </c>
      <c r="AB197">
        <v>391</v>
      </c>
      <c r="AC197" t="str">
        <f ca="1">IF(OFFSET(活動計画書!$B$157,$AB197,)="","",OFFSET(活動計画書!$B$157,$AB197,))</f>
        <v/>
      </c>
      <c r="AD197" t="str">
        <f ca="1">IF(OFFSET(活動計画書!$D$157,$AB197,)="","",OFFSET(活動計画書!$D$157,$AB197,))</f>
        <v/>
      </c>
      <c r="AE197" t="str">
        <f ca="1">IF(OFFSET(活動計画書!$D$157,$AB197+1,)="","",OFFSET(活動計画書!$D$157,$AB197+1,))</f>
        <v/>
      </c>
      <c r="AF197" t="str">
        <f ca="1">IF(OFFSET(活動計画書!$H$157,$AB197,)="","",OFFSET(活動計画書!$H$157,$AB197,))</f>
        <v/>
      </c>
      <c r="AG197" t="str">
        <f ca="1">IF(OFFSET(活動計画書!$N$157,$AB197,)="","",OFFSET(活動計画書!$N$157,$AB197,))</f>
        <v/>
      </c>
      <c r="AH197" t="str">
        <f ca="1">IF(OFFSET(活動計画書!$P$157,$AB197,)="","",OFFSET(活動計画書!$P$157,$AB197,))</f>
        <v/>
      </c>
      <c r="AI197" t="str">
        <f ca="1">IF(OFFSET(活動計画書!$Q$157,$AB197,)="","",OFFSET(活動計画書!$Q$157,$AB197,))</f>
        <v/>
      </c>
      <c r="AJ197" t="str">
        <f ca="1">IF(OFFSET(活動計画書!$R$157,$AB197,)="","",OFFSET(活動計画書!$R$157,$AB197,))</f>
        <v/>
      </c>
      <c r="AK197" t="str">
        <f ca="1">IF(OFFSET(活動計画書!$S$157,$AB197,)="","",OFFSET(活動計画書!$S$157,$AB197,))</f>
        <v/>
      </c>
      <c r="AL197" t="str">
        <f ca="1">IF(OFFSET(活動計画書!$T$157,$AB197,)="","",OFFSET(活動計画書!$T$157,$AB197,))</f>
        <v/>
      </c>
      <c r="AM197" t="str">
        <f ca="1">IF(OFFSET(活動計画書!$U$157,$AB197,)="","",OFFSET(活動計画書!$U$157,$AB197,))</f>
        <v/>
      </c>
    </row>
    <row r="198" spans="1:39" x14ac:dyDescent="0.15">
      <c r="A198">
        <v>393</v>
      </c>
      <c r="B198" t="str">
        <f ca="1">IF(OFFSET(活動計画書!$B$7,$A198,)="","",OFFSET(活動計画書!$B$7,$A198,))</f>
        <v/>
      </c>
      <c r="C198" t="str">
        <f ca="1">IF(OFFSET(活動計画書!$C$7,$A198+1,)="","",OFFSET(活動計画書!$C$7,$A198+1,))</f>
        <v/>
      </c>
      <c r="D198" t="str">
        <f ca="1">IF(OFFSET(活動計画書!$F$7,$A198+1,)="","",OFFSET(活動計画書!$F$7,$A198+1,))</f>
        <v/>
      </c>
      <c r="E198">
        <v>393</v>
      </c>
      <c r="F198" t="str">
        <f ca="1">IF(OFFSET(活動計画書!$B$19,$E198,)="","",OFFSET(活動計画書!$B$19,$E198,))</f>
        <v/>
      </c>
      <c r="G198" t="str">
        <f ca="1">IF(OFFSET(活動計画書!$C$19,$E198+1,)="","",OFFSET(活動計画書!$C$19,$E198+1,))</f>
        <v/>
      </c>
      <c r="H198" t="str">
        <f ca="1">IF(OFFSET(活動計画書!$F$19,$E198+1,)="","",OFFSET(活動計画書!$F$19,$E198+1,))</f>
        <v/>
      </c>
      <c r="I198">
        <v>393</v>
      </c>
      <c r="J198" t="str">
        <f ca="1">IF(OFFSET(活動計画書!$B$31,$I198,)="","",OFFSET(活動計画書!$B$31,$I198,))</f>
        <v/>
      </c>
      <c r="K198" t="str">
        <f ca="1">IF(OFFSET(活動計画書!$C$31,$I198+1,)="","",OFFSET(活動計画書!$C$31,$I198+1,))</f>
        <v/>
      </c>
      <c r="L198" t="str">
        <f ca="1">IF(OFFSET(活動計画書!$F$31,$I198+1,)="","",OFFSET(活動計画書!$F$31,$I198+1,))</f>
        <v/>
      </c>
      <c r="M198">
        <v>393</v>
      </c>
      <c r="N198" t="str">
        <f ca="1">IF(OFFSET(活動計画書!$E$122,$M198,)="","",OFFSET(活動計画書!$E$122,$M198,))</f>
        <v/>
      </c>
      <c r="O198" t="str">
        <f ca="1">IF(OFFSET(活動計画書!$E$122,$M198+1,)="","",OFFSET(活動計画書!$E$122,$M198+1,))</f>
        <v/>
      </c>
      <c r="P198" t="str">
        <f ca="1">IF(OFFSET(活動計画書!$K$122,$M198,)="","",OFFSET(活動計画書!$K$122,$M198,))</f>
        <v/>
      </c>
      <c r="Q198" t="str">
        <f ca="1">IF(OFFSET(活動計画書!$L$122,$M198,)="","",OFFSET(活動計画書!$L$122,$M198,))</f>
        <v/>
      </c>
      <c r="R198" t="str">
        <f ca="1">IF(OFFSET(活動計画書!$M$122,$M198,)="","",OFFSET(活動計画書!$M$122,$M198,))</f>
        <v/>
      </c>
      <c r="S198" t="str">
        <f ca="1">IF(OFFSET(活動計画書!$N$122,$M198,)="","",OFFSET(活動計画書!$N$122,$M198,))</f>
        <v/>
      </c>
      <c r="T198" t="str">
        <f ca="1">IF(OFFSET(活動計画書!$O$122,$M198,)="","",OFFSET(活動計画書!$O$122,$M198,))</f>
        <v/>
      </c>
      <c r="U198" t="str">
        <f ca="1">IF(OFFSET(活動計画書!$P$122,$M198,)="","",OFFSET(活動計画書!$P$122,$M198,))</f>
        <v/>
      </c>
      <c r="V198" t="str">
        <f ca="1">IF(OFFSET(活動計画書!$Q$122,$M198,)="","",OFFSET(活動計画書!$Q$122,$M198,))</f>
        <v/>
      </c>
      <c r="W198" t="str">
        <f ca="1">IF(OFFSET(活動計画書!$R$122,$M198,)="","",OFFSET(活動計画書!$R$122,$M198,))</f>
        <v/>
      </c>
      <c r="X198" t="str">
        <f ca="1">IF(OFFSET(活動計画書!$S$122,$M198,)="","",OFFSET(活動計画書!$S$122,$M198,))</f>
        <v/>
      </c>
      <c r="Y198" t="str">
        <f ca="1">IF(OFFSET(活動計画書!$T$122,$M198,)="","",OFFSET(活動計画書!$T$122,$M198,))</f>
        <v/>
      </c>
      <c r="Z198" t="str">
        <f ca="1">IF(OFFSET(活動計画書!$U$122,$M198,)="","",OFFSET(活動計画書!$U$122,$M198,))</f>
        <v/>
      </c>
      <c r="AA198" t="str">
        <f ca="1">IF(OFFSET(活動計画書!$V$122,$M198,)="","",OFFSET(活動計画書!$V$122,$M198,))</f>
        <v/>
      </c>
      <c r="AB198">
        <v>393</v>
      </c>
      <c r="AC198" t="str">
        <f ca="1">IF(OFFSET(活動計画書!$B$157,$AB198,)="","",OFFSET(活動計画書!$B$157,$AB198,))</f>
        <v/>
      </c>
      <c r="AD198" t="str">
        <f ca="1">IF(OFFSET(活動計画書!$D$157,$AB198,)="","",OFFSET(活動計画書!$D$157,$AB198,))</f>
        <v/>
      </c>
      <c r="AE198" t="str">
        <f ca="1">IF(OFFSET(活動計画書!$D$157,$AB198+1,)="","",OFFSET(活動計画書!$D$157,$AB198+1,))</f>
        <v/>
      </c>
      <c r="AF198" t="str">
        <f ca="1">IF(OFFSET(活動計画書!$H$157,$AB198,)="","",OFFSET(活動計画書!$H$157,$AB198,))</f>
        <v/>
      </c>
      <c r="AG198" t="str">
        <f ca="1">IF(OFFSET(活動計画書!$N$157,$AB198,)="","",OFFSET(活動計画書!$N$157,$AB198,))</f>
        <v/>
      </c>
      <c r="AH198" t="str">
        <f ca="1">IF(OFFSET(活動計画書!$P$157,$AB198,)="","",OFFSET(活動計画書!$P$157,$AB198,))</f>
        <v/>
      </c>
      <c r="AI198" t="str">
        <f ca="1">IF(OFFSET(活動計画書!$Q$157,$AB198,)="","",OFFSET(活動計画書!$Q$157,$AB198,))</f>
        <v/>
      </c>
      <c r="AJ198" t="str">
        <f ca="1">IF(OFFSET(活動計画書!$R$157,$AB198,)="","",OFFSET(活動計画書!$R$157,$AB198,))</f>
        <v/>
      </c>
      <c r="AK198" t="str">
        <f ca="1">IF(OFFSET(活動計画書!$S$157,$AB198,)="","",OFFSET(活動計画書!$S$157,$AB198,))</f>
        <v/>
      </c>
      <c r="AL198" t="str">
        <f ca="1">IF(OFFSET(活動計画書!$T$157,$AB198,)="","",OFFSET(活動計画書!$T$157,$AB198,))</f>
        <v/>
      </c>
      <c r="AM198" t="str">
        <f ca="1">IF(OFFSET(活動計画書!$U$157,$AB198,)="","",OFFSET(活動計画書!$U$157,$AB198,))</f>
        <v/>
      </c>
    </row>
    <row r="199" spans="1:39" x14ac:dyDescent="0.15">
      <c r="A199">
        <v>395</v>
      </c>
      <c r="B199" t="str">
        <f ca="1">IF(OFFSET(活動計画書!$B$7,$A199,)="","",OFFSET(活動計画書!$B$7,$A199,))</f>
        <v/>
      </c>
      <c r="C199" t="str">
        <f ca="1">IF(OFFSET(活動計画書!$C$7,$A199+1,)="","",OFFSET(活動計画書!$C$7,$A199+1,))</f>
        <v/>
      </c>
      <c r="D199" t="str">
        <f ca="1">IF(OFFSET(活動計画書!$F$7,$A199+1,)="","",OFFSET(活動計画書!$F$7,$A199+1,))</f>
        <v/>
      </c>
      <c r="E199">
        <v>395</v>
      </c>
      <c r="F199" t="str">
        <f ca="1">IF(OFFSET(活動計画書!$B$19,$E199,)="","",OFFSET(活動計画書!$B$19,$E199,))</f>
        <v/>
      </c>
      <c r="G199" t="str">
        <f ca="1">IF(OFFSET(活動計画書!$C$19,$E199+1,)="","",OFFSET(活動計画書!$C$19,$E199+1,))</f>
        <v/>
      </c>
      <c r="H199" t="str">
        <f ca="1">IF(OFFSET(活動計画書!$F$19,$E199+1,)="","",OFFSET(活動計画書!$F$19,$E199+1,))</f>
        <v/>
      </c>
      <c r="I199">
        <v>395</v>
      </c>
      <c r="J199" t="str">
        <f ca="1">IF(OFFSET(活動計画書!$B$31,$I199,)="","",OFFSET(活動計画書!$B$31,$I199,))</f>
        <v/>
      </c>
      <c r="K199" t="str">
        <f ca="1">IF(OFFSET(活動計画書!$C$31,$I199+1,)="","",OFFSET(活動計画書!$C$31,$I199+1,))</f>
        <v/>
      </c>
      <c r="L199" t="str">
        <f ca="1">IF(OFFSET(活動計画書!$F$31,$I199+1,)="","",OFFSET(活動計画書!$F$31,$I199+1,))</f>
        <v/>
      </c>
      <c r="M199">
        <v>395</v>
      </c>
      <c r="N199" t="str">
        <f ca="1">IF(OFFSET(活動計画書!$E$122,$M199,)="","",OFFSET(活動計画書!$E$122,$M199,))</f>
        <v/>
      </c>
      <c r="O199" t="str">
        <f ca="1">IF(OFFSET(活動計画書!$E$122,$M199+1,)="","",OFFSET(活動計画書!$E$122,$M199+1,))</f>
        <v/>
      </c>
      <c r="P199" t="str">
        <f ca="1">IF(OFFSET(活動計画書!$K$122,$M199,)="","",OFFSET(活動計画書!$K$122,$M199,))</f>
        <v/>
      </c>
      <c r="Q199" t="str">
        <f ca="1">IF(OFFSET(活動計画書!$L$122,$M199,)="","",OFFSET(活動計画書!$L$122,$M199,))</f>
        <v/>
      </c>
      <c r="R199" t="str">
        <f ca="1">IF(OFFSET(活動計画書!$M$122,$M199,)="","",OFFSET(活動計画書!$M$122,$M199,))</f>
        <v/>
      </c>
      <c r="S199" t="str">
        <f ca="1">IF(OFFSET(活動計画書!$N$122,$M199,)="","",OFFSET(活動計画書!$N$122,$M199,))</f>
        <v/>
      </c>
      <c r="T199" t="str">
        <f ca="1">IF(OFFSET(活動計画書!$O$122,$M199,)="","",OFFSET(活動計画書!$O$122,$M199,))</f>
        <v/>
      </c>
      <c r="U199" t="str">
        <f ca="1">IF(OFFSET(活動計画書!$P$122,$M199,)="","",OFFSET(活動計画書!$P$122,$M199,))</f>
        <v/>
      </c>
      <c r="V199" t="str">
        <f ca="1">IF(OFFSET(活動計画書!$Q$122,$M199,)="","",OFFSET(活動計画書!$Q$122,$M199,))</f>
        <v/>
      </c>
      <c r="W199" t="str">
        <f ca="1">IF(OFFSET(活動計画書!$R$122,$M199,)="","",OFFSET(活動計画書!$R$122,$M199,))</f>
        <v/>
      </c>
      <c r="X199" t="str">
        <f ca="1">IF(OFFSET(活動計画書!$S$122,$M199,)="","",OFFSET(活動計画書!$S$122,$M199,))</f>
        <v/>
      </c>
      <c r="Y199" t="str">
        <f ca="1">IF(OFFSET(活動計画書!$T$122,$M199,)="","",OFFSET(活動計画書!$T$122,$M199,))</f>
        <v/>
      </c>
      <c r="Z199" t="str">
        <f ca="1">IF(OFFSET(活動計画書!$U$122,$M199,)="","",OFFSET(活動計画書!$U$122,$M199,))</f>
        <v/>
      </c>
      <c r="AA199" t="str">
        <f ca="1">IF(OFFSET(活動計画書!$V$122,$M199,)="","",OFFSET(活動計画書!$V$122,$M199,))</f>
        <v/>
      </c>
      <c r="AB199">
        <v>395</v>
      </c>
      <c r="AC199" t="str">
        <f ca="1">IF(OFFSET(活動計画書!$B$157,$AB199,)="","",OFFSET(活動計画書!$B$157,$AB199,))</f>
        <v/>
      </c>
      <c r="AD199" t="str">
        <f ca="1">IF(OFFSET(活動計画書!$D$157,$AB199,)="","",OFFSET(活動計画書!$D$157,$AB199,))</f>
        <v/>
      </c>
      <c r="AE199" t="str">
        <f ca="1">IF(OFFSET(活動計画書!$D$157,$AB199+1,)="","",OFFSET(活動計画書!$D$157,$AB199+1,))</f>
        <v/>
      </c>
      <c r="AF199" t="str">
        <f ca="1">IF(OFFSET(活動計画書!$H$157,$AB199,)="","",OFFSET(活動計画書!$H$157,$AB199,))</f>
        <v/>
      </c>
      <c r="AG199" t="str">
        <f ca="1">IF(OFFSET(活動計画書!$N$157,$AB199,)="","",OFFSET(活動計画書!$N$157,$AB199,))</f>
        <v/>
      </c>
      <c r="AH199" t="str">
        <f ca="1">IF(OFFSET(活動計画書!$P$157,$AB199,)="","",OFFSET(活動計画書!$P$157,$AB199,))</f>
        <v/>
      </c>
      <c r="AI199" t="str">
        <f ca="1">IF(OFFSET(活動計画書!$Q$157,$AB199,)="","",OFFSET(活動計画書!$Q$157,$AB199,))</f>
        <v/>
      </c>
      <c r="AJ199" t="str">
        <f ca="1">IF(OFFSET(活動計画書!$R$157,$AB199,)="","",OFFSET(活動計画書!$R$157,$AB199,))</f>
        <v/>
      </c>
      <c r="AK199" t="str">
        <f ca="1">IF(OFFSET(活動計画書!$S$157,$AB199,)="","",OFFSET(活動計画書!$S$157,$AB199,))</f>
        <v/>
      </c>
      <c r="AL199" t="str">
        <f ca="1">IF(OFFSET(活動計画書!$T$157,$AB199,)="","",OFFSET(活動計画書!$T$157,$AB199,))</f>
        <v/>
      </c>
      <c r="AM199" t="str">
        <f ca="1">IF(OFFSET(活動計画書!$U$157,$AB199,)="","",OFFSET(活動計画書!$U$157,$AB199,))</f>
        <v/>
      </c>
    </row>
    <row r="200" spans="1:39" x14ac:dyDescent="0.15">
      <c r="A200">
        <v>397</v>
      </c>
      <c r="B200" t="str">
        <f ca="1">IF(OFFSET(活動計画書!$B$7,$A200,)="","",OFFSET(活動計画書!$B$7,$A200,))</f>
        <v/>
      </c>
      <c r="C200" t="str">
        <f ca="1">IF(OFFSET(活動計画書!$C$7,$A200+1,)="","",OFFSET(活動計画書!$C$7,$A200+1,))</f>
        <v/>
      </c>
      <c r="D200" t="str">
        <f ca="1">IF(OFFSET(活動計画書!$F$7,$A200+1,)="","",OFFSET(活動計画書!$F$7,$A200+1,))</f>
        <v/>
      </c>
      <c r="E200">
        <v>397</v>
      </c>
      <c r="F200" t="str">
        <f ca="1">IF(OFFSET(活動計画書!$B$19,$E200,)="","",OFFSET(活動計画書!$B$19,$E200,))</f>
        <v/>
      </c>
      <c r="G200" t="str">
        <f ca="1">IF(OFFSET(活動計画書!$C$19,$E200+1,)="","",OFFSET(活動計画書!$C$19,$E200+1,))</f>
        <v/>
      </c>
      <c r="H200" t="str">
        <f ca="1">IF(OFFSET(活動計画書!$F$19,$E200+1,)="","",OFFSET(活動計画書!$F$19,$E200+1,))</f>
        <v/>
      </c>
      <c r="I200">
        <v>397</v>
      </c>
      <c r="J200" t="str">
        <f ca="1">IF(OFFSET(活動計画書!$B$31,$I200,)="","",OFFSET(活動計画書!$B$31,$I200,))</f>
        <v/>
      </c>
      <c r="K200" t="str">
        <f ca="1">IF(OFFSET(活動計画書!$C$31,$I200+1,)="","",OFFSET(活動計画書!$C$31,$I200+1,))</f>
        <v/>
      </c>
      <c r="L200" t="str">
        <f ca="1">IF(OFFSET(活動計画書!$F$31,$I200+1,)="","",OFFSET(活動計画書!$F$31,$I200+1,))</f>
        <v/>
      </c>
      <c r="M200">
        <v>397</v>
      </c>
      <c r="N200" t="str">
        <f ca="1">IF(OFFSET(活動計画書!$E$122,$M200,)="","",OFFSET(活動計画書!$E$122,$M200,))</f>
        <v/>
      </c>
      <c r="O200" t="str">
        <f ca="1">IF(OFFSET(活動計画書!$E$122,$M200+1,)="","",OFFSET(活動計画書!$E$122,$M200+1,))</f>
        <v/>
      </c>
      <c r="P200" t="str">
        <f ca="1">IF(OFFSET(活動計画書!$K$122,$M200,)="","",OFFSET(活動計画書!$K$122,$M200,))</f>
        <v/>
      </c>
      <c r="Q200" t="str">
        <f ca="1">IF(OFFSET(活動計画書!$L$122,$M200,)="","",OFFSET(活動計画書!$L$122,$M200,))</f>
        <v/>
      </c>
      <c r="R200" t="str">
        <f ca="1">IF(OFFSET(活動計画書!$M$122,$M200,)="","",OFFSET(活動計画書!$M$122,$M200,))</f>
        <v/>
      </c>
      <c r="S200" t="str">
        <f ca="1">IF(OFFSET(活動計画書!$N$122,$M200,)="","",OFFSET(活動計画書!$N$122,$M200,))</f>
        <v/>
      </c>
      <c r="T200" t="str">
        <f ca="1">IF(OFFSET(活動計画書!$O$122,$M200,)="","",OFFSET(活動計画書!$O$122,$M200,))</f>
        <v/>
      </c>
      <c r="U200" t="str">
        <f ca="1">IF(OFFSET(活動計画書!$P$122,$M200,)="","",OFFSET(活動計画書!$P$122,$M200,))</f>
        <v/>
      </c>
      <c r="V200" t="str">
        <f ca="1">IF(OFFSET(活動計画書!$Q$122,$M200,)="","",OFFSET(活動計画書!$Q$122,$M200,))</f>
        <v/>
      </c>
      <c r="W200" t="str">
        <f ca="1">IF(OFFSET(活動計画書!$R$122,$M200,)="","",OFFSET(活動計画書!$R$122,$M200,))</f>
        <v/>
      </c>
      <c r="X200" t="str">
        <f ca="1">IF(OFFSET(活動計画書!$S$122,$M200,)="","",OFFSET(活動計画書!$S$122,$M200,))</f>
        <v/>
      </c>
      <c r="Y200" t="str">
        <f ca="1">IF(OFFSET(活動計画書!$T$122,$M200,)="","",OFFSET(活動計画書!$T$122,$M200,))</f>
        <v/>
      </c>
      <c r="Z200" t="str">
        <f ca="1">IF(OFFSET(活動計画書!$U$122,$M200,)="","",OFFSET(活動計画書!$U$122,$M200,))</f>
        <v/>
      </c>
      <c r="AA200" t="str">
        <f ca="1">IF(OFFSET(活動計画書!$V$122,$M200,)="","",OFFSET(活動計画書!$V$122,$M200,))</f>
        <v/>
      </c>
      <c r="AB200">
        <v>397</v>
      </c>
      <c r="AC200" t="str">
        <f ca="1">IF(OFFSET(活動計画書!$B$157,$AB200,)="","",OFFSET(活動計画書!$B$157,$AB200,))</f>
        <v/>
      </c>
      <c r="AD200" t="str">
        <f ca="1">IF(OFFSET(活動計画書!$D$157,$AB200,)="","",OFFSET(活動計画書!$D$157,$AB200,))</f>
        <v/>
      </c>
      <c r="AE200" t="str">
        <f ca="1">IF(OFFSET(活動計画書!$D$157,$AB200+1,)="","",OFFSET(活動計画書!$D$157,$AB200+1,))</f>
        <v/>
      </c>
      <c r="AF200" t="str">
        <f ca="1">IF(OFFSET(活動計画書!$H$157,$AB200,)="","",OFFSET(活動計画書!$H$157,$AB200,))</f>
        <v/>
      </c>
      <c r="AG200" t="str">
        <f ca="1">IF(OFFSET(活動計画書!$N$157,$AB200,)="","",OFFSET(活動計画書!$N$157,$AB200,))</f>
        <v/>
      </c>
      <c r="AH200" t="str">
        <f ca="1">IF(OFFSET(活動計画書!$P$157,$AB200,)="","",OFFSET(活動計画書!$P$157,$AB200,))</f>
        <v/>
      </c>
      <c r="AI200" t="str">
        <f ca="1">IF(OFFSET(活動計画書!$Q$157,$AB200,)="","",OFFSET(活動計画書!$Q$157,$AB200,))</f>
        <v/>
      </c>
      <c r="AJ200" t="str">
        <f ca="1">IF(OFFSET(活動計画書!$R$157,$AB200,)="","",OFFSET(活動計画書!$R$157,$AB200,))</f>
        <v/>
      </c>
      <c r="AK200" t="str">
        <f ca="1">IF(OFFSET(活動計画書!$S$157,$AB200,)="","",OFFSET(活動計画書!$S$157,$AB200,))</f>
        <v/>
      </c>
      <c r="AL200" t="str">
        <f ca="1">IF(OFFSET(活動計画書!$T$157,$AB200,)="","",OFFSET(活動計画書!$T$157,$AB200,))</f>
        <v/>
      </c>
      <c r="AM200" t="str">
        <f ca="1">IF(OFFSET(活動計画書!$U$157,$AB200,)="","",OFFSET(活動計画書!$U$157,$AB200,))</f>
        <v/>
      </c>
    </row>
    <row r="201" spans="1:39" x14ac:dyDescent="0.15">
      <c r="A201">
        <v>399</v>
      </c>
      <c r="B201" t="str">
        <f ca="1">IF(OFFSET(活動計画書!$B$7,$A201,)="","",OFFSET(活動計画書!$B$7,$A201,))</f>
        <v/>
      </c>
      <c r="C201" t="str">
        <f ca="1">IF(OFFSET(活動計画書!$C$7,$A201+1,)="","",OFFSET(活動計画書!$C$7,$A201+1,))</f>
        <v/>
      </c>
      <c r="D201" t="str">
        <f ca="1">IF(OFFSET(活動計画書!$F$7,$A201+1,)="","",OFFSET(活動計画書!$F$7,$A201+1,))</f>
        <v/>
      </c>
      <c r="E201">
        <v>399</v>
      </c>
      <c r="F201" t="str">
        <f ca="1">IF(OFFSET(活動計画書!$B$19,$E201,)="","",OFFSET(活動計画書!$B$19,$E201,))</f>
        <v/>
      </c>
      <c r="G201" t="str">
        <f ca="1">IF(OFFSET(活動計画書!$C$19,$E201+1,)="","",OFFSET(活動計画書!$C$19,$E201+1,))</f>
        <v/>
      </c>
      <c r="H201" t="str">
        <f ca="1">IF(OFFSET(活動計画書!$F$19,$E201+1,)="","",OFFSET(活動計画書!$F$19,$E201+1,))</f>
        <v/>
      </c>
      <c r="I201">
        <v>399</v>
      </c>
      <c r="J201" t="str">
        <f ca="1">IF(OFFSET(活動計画書!$B$31,$I201,)="","",OFFSET(活動計画書!$B$31,$I201,))</f>
        <v/>
      </c>
      <c r="K201" t="str">
        <f ca="1">IF(OFFSET(活動計画書!$C$31,$I201+1,)="","",OFFSET(活動計画書!$C$31,$I201+1,))</f>
        <v/>
      </c>
      <c r="L201" t="str">
        <f ca="1">IF(OFFSET(活動計画書!$F$31,$I201+1,)="","",OFFSET(活動計画書!$F$31,$I201+1,))</f>
        <v/>
      </c>
      <c r="M201">
        <v>399</v>
      </c>
      <c r="N201" t="str">
        <f ca="1">IF(OFFSET(活動計画書!$E$122,$M201,)="","",OFFSET(活動計画書!$E$122,$M201,))</f>
        <v/>
      </c>
      <c r="O201" t="str">
        <f ca="1">IF(OFFSET(活動計画書!$E$122,$M201+1,)="","",OFFSET(活動計画書!$E$122,$M201+1,))</f>
        <v/>
      </c>
      <c r="P201" t="str">
        <f ca="1">IF(OFFSET(活動計画書!$K$122,$M201,)="","",OFFSET(活動計画書!$K$122,$M201,))</f>
        <v/>
      </c>
      <c r="Q201" t="str">
        <f ca="1">IF(OFFSET(活動計画書!$L$122,$M201,)="","",OFFSET(活動計画書!$L$122,$M201,))</f>
        <v/>
      </c>
      <c r="R201" t="str">
        <f ca="1">IF(OFFSET(活動計画書!$M$122,$M201,)="","",OFFSET(活動計画書!$M$122,$M201,))</f>
        <v/>
      </c>
      <c r="S201" t="str">
        <f ca="1">IF(OFFSET(活動計画書!$N$122,$M201,)="","",OFFSET(活動計画書!$N$122,$M201,))</f>
        <v/>
      </c>
      <c r="T201" t="str">
        <f ca="1">IF(OFFSET(活動計画書!$O$122,$M201,)="","",OFFSET(活動計画書!$O$122,$M201,))</f>
        <v/>
      </c>
      <c r="U201" t="str">
        <f ca="1">IF(OFFSET(活動計画書!$P$122,$M201,)="","",OFFSET(活動計画書!$P$122,$M201,))</f>
        <v/>
      </c>
      <c r="V201" t="str">
        <f ca="1">IF(OFFSET(活動計画書!$Q$122,$M201,)="","",OFFSET(活動計画書!$Q$122,$M201,))</f>
        <v/>
      </c>
      <c r="W201" t="str">
        <f ca="1">IF(OFFSET(活動計画書!$R$122,$M201,)="","",OFFSET(活動計画書!$R$122,$M201,))</f>
        <v/>
      </c>
      <c r="X201" t="str">
        <f ca="1">IF(OFFSET(活動計画書!$S$122,$M201,)="","",OFFSET(活動計画書!$S$122,$M201,))</f>
        <v/>
      </c>
      <c r="Y201" t="str">
        <f ca="1">IF(OFFSET(活動計画書!$T$122,$M201,)="","",OFFSET(活動計画書!$T$122,$M201,))</f>
        <v/>
      </c>
      <c r="Z201" t="str">
        <f ca="1">IF(OFFSET(活動計画書!$U$122,$M201,)="","",OFFSET(活動計画書!$U$122,$M201,))</f>
        <v/>
      </c>
      <c r="AA201" t="str">
        <f ca="1">IF(OFFSET(活動計画書!$V$122,$M201,)="","",OFFSET(活動計画書!$V$122,$M201,))</f>
        <v/>
      </c>
      <c r="AB201">
        <v>399</v>
      </c>
      <c r="AC201" t="str">
        <f ca="1">IF(OFFSET(活動計画書!$B$157,$AB201,)="","",OFFSET(活動計画書!$B$157,$AB201,))</f>
        <v/>
      </c>
      <c r="AD201" t="str">
        <f ca="1">IF(OFFSET(活動計画書!$D$157,$AB201,)="","",OFFSET(活動計画書!$D$157,$AB201,))</f>
        <v/>
      </c>
      <c r="AE201" t="str">
        <f ca="1">IF(OFFSET(活動計画書!$D$157,$AB201+1,)="","",OFFSET(活動計画書!$D$157,$AB201+1,))</f>
        <v/>
      </c>
      <c r="AF201" t="str">
        <f ca="1">IF(OFFSET(活動計画書!$H$157,$AB201,)="","",OFFSET(活動計画書!$H$157,$AB201,))</f>
        <v/>
      </c>
      <c r="AG201" t="str">
        <f ca="1">IF(OFFSET(活動計画書!$N$157,$AB201,)="","",OFFSET(活動計画書!$N$157,$AB201,))</f>
        <v/>
      </c>
      <c r="AH201" t="str">
        <f ca="1">IF(OFFSET(活動計画書!$P$157,$AB201,)="","",OFFSET(活動計画書!$P$157,$AB201,))</f>
        <v/>
      </c>
      <c r="AI201" t="str">
        <f ca="1">IF(OFFSET(活動計画書!$Q$157,$AB201,)="","",OFFSET(活動計画書!$Q$157,$AB201,))</f>
        <v/>
      </c>
      <c r="AJ201" t="str">
        <f ca="1">IF(OFFSET(活動計画書!$R$157,$AB201,)="","",OFFSET(活動計画書!$R$157,$AB201,))</f>
        <v/>
      </c>
      <c r="AK201" t="str">
        <f ca="1">IF(OFFSET(活動計画書!$S$157,$AB201,)="","",OFFSET(活動計画書!$S$157,$AB201,))</f>
        <v/>
      </c>
      <c r="AL201" t="str">
        <f ca="1">IF(OFFSET(活動計画書!$T$157,$AB201,)="","",OFFSET(活動計画書!$T$157,$AB201,))</f>
        <v/>
      </c>
      <c r="AM201" t="str">
        <f ca="1">IF(OFFSET(活動計画書!$U$157,$AB201,)="","",OFFSET(活動計画書!$U$157,$AB201,))</f>
        <v/>
      </c>
    </row>
    <row r="202" spans="1:39" x14ac:dyDescent="0.15">
      <c r="A202">
        <v>401</v>
      </c>
      <c r="B202" t="str">
        <f ca="1">IF(OFFSET(活動計画書!$B$7,$A202,)="","",OFFSET(活動計画書!$B$7,$A202,))</f>
        <v/>
      </c>
      <c r="C202" t="str">
        <f ca="1">IF(OFFSET(活動計画書!$C$7,$A202+1,)="","",OFFSET(活動計画書!$C$7,$A202+1,))</f>
        <v/>
      </c>
      <c r="D202" t="str">
        <f ca="1">IF(OFFSET(活動計画書!$F$7,$A202+1,)="","",OFFSET(活動計画書!$F$7,$A202+1,))</f>
        <v/>
      </c>
      <c r="E202">
        <v>401</v>
      </c>
      <c r="F202" t="str">
        <f ca="1">IF(OFFSET(活動計画書!$B$19,$E202,)="","",OFFSET(活動計画書!$B$19,$E202,))</f>
        <v/>
      </c>
      <c r="G202" t="str">
        <f ca="1">IF(OFFSET(活動計画書!$C$19,$E202+1,)="","",OFFSET(活動計画書!$C$19,$E202+1,))</f>
        <v/>
      </c>
      <c r="H202" t="str">
        <f ca="1">IF(OFFSET(活動計画書!$F$19,$E202+1,)="","",OFFSET(活動計画書!$F$19,$E202+1,))</f>
        <v/>
      </c>
      <c r="I202">
        <v>401</v>
      </c>
      <c r="J202" t="str">
        <f ca="1">IF(OFFSET(活動計画書!$B$31,$I202,)="","",OFFSET(活動計画書!$B$31,$I202,))</f>
        <v/>
      </c>
      <c r="K202" t="str">
        <f ca="1">IF(OFFSET(活動計画書!$C$31,$I202+1,)="","",OFFSET(活動計画書!$C$31,$I202+1,))</f>
        <v/>
      </c>
      <c r="L202" t="str">
        <f ca="1">IF(OFFSET(活動計画書!$F$31,$I202+1,)="","",OFFSET(活動計画書!$F$31,$I202+1,))</f>
        <v/>
      </c>
      <c r="M202">
        <v>401</v>
      </c>
      <c r="N202" t="str">
        <f ca="1">IF(OFFSET(活動計画書!$E$122,$M202,)="","",OFFSET(活動計画書!$E$122,$M202,))</f>
        <v/>
      </c>
      <c r="O202" t="str">
        <f ca="1">IF(OFFSET(活動計画書!$E$122,$M202+1,)="","",OFFSET(活動計画書!$E$122,$M202+1,))</f>
        <v/>
      </c>
      <c r="P202" t="str">
        <f ca="1">IF(OFFSET(活動計画書!$K$122,$M202,)="","",OFFSET(活動計画書!$K$122,$M202,))</f>
        <v/>
      </c>
      <c r="Q202" t="str">
        <f ca="1">IF(OFFSET(活動計画書!$L$122,$M202,)="","",OFFSET(活動計画書!$L$122,$M202,))</f>
        <v/>
      </c>
      <c r="R202" t="str">
        <f ca="1">IF(OFFSET(活動計画書!$M$122,$M202,)="","",OFFSET(活動計画書!$M$122,$M202,))</f>
        <v/>
      </c>
      <c r="S202" t="str">
        <f ca="1">IF(OFFSET(活動計画書!$N$122,$M202,)="","",OFFSET(活動計画書!$N$122,$M202,))</f>
        <v/>
      </c>
      <c r="T202" t="str">
        <f ca="1">IF(OFFSET(活動計画書!$O$122,$M202,)="","",OFFSET(活動計画書!$O$122,$M202,))</f>
        <v/>
      </c>
      <c r="U202" t="str">
        <f ca="1">IF(OFFSET(活動計画書!$P$122,$M202,)="","",OFFSET(活動計画書!$P$122,$M202,))</f>
        <v/>
      </c>
      <c r="V202" t="str">
        <f ca="1">IF(OFFSET(活動計画書!$Q$122,$M202,)="","",OFFSET(活動計画書!$Q$122,$M202,))</f>
        <v/>
      </c>
      <c r="W202" t="str">
        <f ca="1">IF(OFFSET(活動計画書!$R$122,$M202,)="","",OFFSET(活動計画書!$R$122,$M202,))</f>
        <v/>
      </c>
      <c r="X202" t="str">
        <f ca="1">IF(OFFSET(活動計画書!$S$122,$M202,)="","",OFFSET(活動計画書!$S$122,$M202,))</f>
        <v/>
      </c>
      <c r="Y202" t="str">
        <f ca="1">IF(OFFSET(活動計画書!$T$122,$M202,)="","",OFFSET(活動計画書!$T$122,$M202,))</f>
        <v/>
      </c>
      <c r="Z202" t="str">
        <f ca="1">IF(OFFSET(活動計画書!$U$122,$M202,)="","",OFFSET(活動計画書!$U$122,$M202,))</f>
        <v/>
      </c>
      <c r="AA202" t="str">
        <f ca="1">IF(OFFSET(活動計画書!$V$122,$M202,)="","",OFFSET(活動計画書!$V$122,$M202,))</f>
        <v/>
      </c>
      <c r="AB202">
        <v>401</v>
      </c>
      <c r="AC202" t="str">
        <f ca="1">IF(OFFSET(活動計画書!$B$157,$AB202,)="","",OFFSET(活動計画書!$B$157,$AB202,))</f>
        <v/>
      </c>
      <c r="AD202" t="str">
        <f ca="1">IF(OFFSET(活動計画書!$D$157,$AB202,)="","",OFFSET(活動計画書!$D$157,$AB202,))</f>
        <v/>
      </c>
      <c r="AE202" t="str">
        <f ca="1">IF(OFFSET(活動計画書!$D$157,$AB202+1,)="","",OFFSET(活動計画書!$D$157,$AB202+1,))</f>
        <v/>
      </c>
      <c r="AF202" t="str">
        <f ca="1">IF(OFFSET(活動計画書!$H$157,$AB202,)="","",OFFSET(活動計画書!$H$157,$AB202,))</f>
        <v/>
      </c>
      <c r="AG202" t="str">
        <f ca="1">IF(OFFSET(活動計画書!$N$157,$AB202,)="","",OFFSET(活動計画書!$N$157,$AB202,))</f>
        <v/>
      </c>
      <c r="AH202" t="str">
        <f ca="1">IF(OFFSET(活動計画書!$P$157,$AB202,)="","",OFFSET(活動計画書!$P$157,$AB202,))</f>
        <v/>
      </c>
      <c r="AI202" t="str">
        <f ca="1">IF(OFFSET(活動計画書!$Q$157,$AB202,)="","",OFFSET(活動計画書!$Q$157,$AB202,))</f>
        <v/>
      </c>
      <c r="AJ202" t="str">
        <f ca="1">IF(OFFSET(活動計画書!$R$157,$AB202,)="","",OFFSET(活動計画書!$R$157,$AB202,))</f>
        <v/>
      </c>
      <c r="AK202" t="str">
        <f ca="1">IF(OFFSET(活動計画書!$S$157,$AB202,)="","",OFFSET(活動計画書!$S$157,$AB202,))</f>
        <v/>
      </c>
      <c r="AL202" t="str">
        <f ca="1">IF(OFFSET(活動計画書!$T$157,$AB202,)="","",OFFSET(活動計画書!$T$157,$AB202,))</f>
        <v/>
      </c>
      <c r="AM202" t="str">
        <f ca="1">IF(OFFSET(活動計画書!$U$157,$AB202,)="","",OFFSET(活動計画書!$U$157,$AB202,))</f>
        <v/>
      </c>
    </row>
    <row r="203" spans="1:39" x14ac:dyDescent="0.15">
      <c r="A203">
        <v>403</v>
      </c>
      <c r="B203" t="str">
        <f ca="1">IF(OFFSET(活動計画書!$B$7,$A203,)="","",OFFSET(活動計画書!$B$7,$A203,))</f>
        <v/>
      </c>
      <c r="C203" t="str">
        <f ca="1">IF(OFFSET(活動計画書!$C$7,$A203+1,)="","",OFFSET(活動計画書!$C$7,$A203+1,))</f>
        <v/>
      </c>
      <c r="D203" t="str">
        <f ca="1">IF(OFFSET(活動計画書!$F$7,$A203+1,)="","",OFFSET(活動計画書!$F$7,$A203+1,))</f>
        <v/>
      </c>
      <c r="E203">
        <v>403</v>
      </c>
      <c r="F203" t="str">
        <f ca="1">IF(OFFSET(活動計画書!$B$19,$E203,)="","",OFFSET(活動計画書!$B$19,$E203,))</f>
        <v/>
      </c>
      <c r="G203" t="str">
        <f ca="1">IF(OFFSET(活動計画書!$C$19,$E203+1,)="","",OFFSET(活動計画書!$C$19,$E203+1,))</f>
        <v/>
      </c>
      <c r="H203" t="str">
        <f ca="1">IF(OFFSET(活動計画書!$F$19,$E203+1,)="","",OFFSET(活動計画書!$F$19,$E203+1,))</f>
        <v/>
      </c>
      <c r="I203">
        <v>403</v>
      </c>
      <c r="J203" t="str">
        <f ca="1">IF(OFFSET(活動計画書!$B$31,$I203,)="","",OFFSET(活動計画書!$B$31,$I203,))</f>
        <v/>
      </c>
      <c r="K203" t="str">
        <f ca="1">IF(OFFSET(活動計画書!$C$31,$I203+1,)="","",OFFSET(活動計画書!$C$31,$I203+1,))</f>
        <v/>
      </c>
      <c r="L203" t="str">
        <f ca="1">IF(OFFSET(活動計画書!$F$31,$I203+1,)="","",OFFSET(活動計画書!$F$31,$I203+1,))</f>
        <v/>
      </c>
      <c r="M203">
        <v>403</v>
      </c>
      <c r="N203" t="str">
        <f ca="1">IF(OFFSET(活動計画書!$E$122,$M203,)="","",OFFSET(活動計画書!$E$122,$M203,))</f>
        <v/>
      </c>
      <c r="O203" t="str">
        <f ca="1">IF(OFFSET(活動計画書!$E$122,$M203+1,)="","",OFFSET(活動計画書!$E$122,$M203+1,))</f>
        <v/>
      </c>
      <c r="P203" t="str">
        <f ca="1">IF(OFFSET(活動計画書!$K$122,$M203,)="","",OFFSET(活動計画書!$K$122,$M203,))</f>
        <v/>
      </c>
      <c r="Q203" t="str">
        <f ca="1">IF(OFFSET(活動計画書!$L$122,$M203,)="","",OFFSET(活動計画書!$L$122,$M203,))</f>
        <v/>
      </c>
      <c r="R203" t="str">
        <f ca="1">IF(OFFSET(活動計画書!$M$122,$M203,)="","",OFFSET(活動計画書!$M$122,$M203,))</f>
        <v/>
      </c>
      <c r="S203" t="str">
        <f ca="1">IF(OFFSET(活動計画書!$N$122,$M203,)="","",OFFSET(活動計画書!$N$122,$M203,))</f>
        <v/>
      </c>
      <c r="T203" t="str">
        <f ca="1">IF(OFFSET(活動計画書!$O$122,$M203,)="","",OFFSET(活動計画書!$O$122,$M203,))</f>
        <v/>
      </c>
      <c r="U203" t="str">
        <f ca="1">IF(OFFSET(活動計画書!$P$122,$M203,)="","",OFFSET(活動計画書!$P$122,$M203,))</f>
        <v/>
      </c>
      <c r="V203" t="str">
        <f ca="1">IF(OFFSET(活動計画書!$Q$122,$M203,)="","",OFFSET(活動計画書!$Q$122,$M203,))</f>
        <v/>
      </c>
      <c r="W203" t="str">
        <f ca="1">IF(OFFSET(活動計画書!$R$122,$M203,)="","",OFFSET(活動計画書!$R$122,$M203,))</f>
        <v/>
      </c>
      <c r="X203" t="str">
        <f ca="1">IF(OFFSET(活動計画書!$S$122,$M203,)="","",OFFSET(活動計画書!$S$122,$M203,))</f>
        <v/>
      </c>
      <c r="Y203" t="str">
        <f ca="1">IF(OFFSET(活動計画書!$T$122,$M203,)="","",OFFSET(活動計画書!$T$122,$M203,))</f>
        <v/>
      </c>
      <c r="Z203" t="str">
        <f ca="1">IF(OFFSET(活動計画書!$U$122,$M203,)="","",OFFSET(活動計画書!$U$122,$M203,))</f>
        <v/>
      </c>
      <c r="AA203" t="str">
        <f ca="1">IF(OFFSET(活動計画書!$V$122,$M203,)="","",OFFSET(活動計画書!$V$122,$M203,))</f>
        <v/>
      </c>
      <c r="AB203">
        <v>403</v>
      </c>
      <c r="AC203" t="str">
        <f ca="1">IF(OFFSET(活動計画書!$B$157,$AB203,)="","",OFFSET(活動計画書!$B$157,$AB203,))</f>
        <v/>
      </c>
      <c r="AD203" t="str">
        <f ca="1">IF(OFFSET(活動計画書!$D$157,$AB203,)="","",OFFSET(活動計画書!$D$157,$AB203,))</f>
        <v/>
      </c>
      <c r="AE203" t="str">
        <f ca="1">IF(OFFSET(活動計画書!$D$157,$AB203+1,)="","",OFFSET(活動計画書!$D$157,$AB203+1,))</f>
        <v/>
      </c>
      <c r="AF203" t="str">
        <f ca="1">IF(OFFSET(活動計画書!$H$157,$AB203,)="","",OFFSET(活動計画書!$H$157,$AB203,))</f>
        <v/>
      </c>
      <c r="AG203" t="str">
        <f ca="1">IF(OFFSET(活動計画書!$N$157,$AB203,)="","",OFFSET(活動計画書!$N$157,$AB203,))</f>
        <v/>
      </c>
      <c r="AH203" t="str">
        <f ca="1">IF(OFFSET(活動計画書!$P$157,$AB203,)="","",OFFSET(活動計画書!$P$157,$AB203,))</f>
        <v/>
      </c>
      <c r="AI203" t="str">
        <f ca="1">IF(OFFSET(活動計画書!$Q$157,$AB203,)="","",OFFSET(活動計画書!$Q$157,$AB203,))</f>
        <v/>
      </c>
      <c r="AJ203" t="str">
        <f ca="1">IF(OFFSET(活動計画書!$R$157,$AB203,)="","",OFFSET(活動計画書!$R$157,$AB203,))</f>
        <v/>
      </c>
      <c r="AK203" t="str">
        <f ca="1">IF(OFFSET(活動計画書!$S$157,$AB203,)="","",OFFSET(活動計画書!$S$157,$AB203,))</f>
        <v/>
      </c>
      <c r="AL203" t="str">
        <f ca="1">IF(OFFSET(活動計画書!$T$157,$AB203,)="","",OFFSET(活動計画書!$T$157,$AB203,))</f>
        <v/>
      </c>
      <c r="AM203" t="str">
        <f ca="1">IF(OFFSET(活動計画書!$U$157,$AB203,)="","",OFFSET(活動計画書!$U$157,$AB203,))</f>
        <v/>
      </c>
    </row>
    <row r="204" spans="1:39" x14ac:dyDescent="0.15">
      <c r="A204">
        <v>405</v>
      </c>
      <c r="B204" t="str">
        <f ca="1">IF(OFFSET(活動計画書!$B$7,$A204,)="","",OFFSET(活動計画書!$B$7,$A204,))</f>
        <v/>
      </c>
      <c r="C204" t="str">
        <f ca="1">IF(OFFSET(活動計画書!$C$7,$A204+1,)="","",OFFSET(活動計画書!$C$7,$A204+1,))</f>
        <v/>
      </c>
      <c r="D204" t="str">
        <f ca="1">IF(OFFSET(活動計画書!$F$7,$A204+1,)="","",OFFSET(活動計画書!$F$7,$A204+1,))</f>
        <v/>
      </c>
      <c r="E204">
        <v>405</v>
      </c>
      <c r="F204" t="str">
        <f ca="1">IF(OFFSET(活動計画書!$B$19,$E204,)="","",OFFSET(活動計画書!$B$19,$E204,))</f>
        <v/>
      </c>
      <c r="G204" t="str">
        <f ca="1">IF(OFFSET(活動計画書!$C$19,$E204+1,)="","",OFFSET(活動計画書!$C$19,$E204+1,))</f>
        <v/>
      </c>
      <c r="H204" t="str">
        <f ca="1">IF(OFFSET(活動計画書!$F$19,$E204+1,)="","",OFFSET(活動計画書!$F$19,$E204+1,))</f>
        <v/>
      </c>
      <c r="I204">
        <v>405</v>
      </c>
      <c r="J204" t="str">
        <f ca="1">IF(OFFSET(活動計画書!$B$31,$I204,)="","",OFFSET(活動計画書!$B$31,$I204,))</f>
        <v/>
      </c>
      <c r="K204" t="str">
        <f ca="1">IF(OFFSET(活動計画書!$C$31,$I204+1,)="","",OFFSET(活動計画書!$C$31,$I204+1,))</f>
        <v/>
      </c>
      <c r="L204" t="str">
        <f ca="1">IF(OFFSET(活動計画書!$F$31,$I204+1,)="","",OFFSET(活動計画書!$F$31,$I204+1,))</f>
        <v/>
      </c>
      <c r="M204">
        <v>405</v>
      </c>
      <c r="N204" t="str">
        <f ca="1">IF(OFFSET(活動計画書!$E$122,$M204,)="","",OFFSET(活動計画書!$E$122,$M204,))</f>
        <v/>
      </c>
      <c r="O204" t="str">
        <f ca="1">IF(OFFSET(活動計画書!$E$122,$M204+1,)="","",OFFSET(活動計画書!$E$122,$M204+1,))</f>
        <v/>
      </c>
      <c r="P204" t="str">
        <f ca="1">IF(OFFSET(活動計画書!$K$122,$M204,)="","",OFFSET(活動計画書!$K$122,$M204,))</f>
        <v/>
      </c>
      <c r="Q204" t="str">
        <f ca="1">IF(OFFSET(活動計画書!$L$122,$M204,)="","",OFFSET(活動計画書!$L$122,$M204,))</f>
        <v/>
      </c>
      <c r="R204" t="str">
        <f ca="1">IF(OFFSET(活動計画書!$M$122,$M204,)="","",OFFSET(活動計画書!$M$122,$M204,))</f>
        <v/>
      </c>
      <c r="S204" t="str">
        <f ca="1">IF(OFFSET(活動計画書!$N$122,$M204,)="","",OFFSET(活動計画書!$N$122,$M204,))</f>
        <v/>
      </c>
      <c r="T204" t="str">
        <f ca="1">IF(OFFSET(活動計画書!$O$122,$M204,)="","",OFFSET(活動計画書!$O$122,$M204,))</f>
        <v/>
      </c>
      <c r="U204" t="str">
        <f ca="1">IF(OFFSET(活動計画書!$P$122,$M204,)="","",OFFSET(活動計画書!$P$122,$M204,))</f>
        <v/>
      </c>
      <c r="V204" t="str">
        <f ca="1">IF(OFFSET(活動計画書!$Q$122,$M204,)="","",OFFSET(活動計画書!$Q$122,$M204,))</f>
        <v/>
      </c>
      <c r="W204" t="str">
        <f ca="1">IF(OFFSET(活動計画書!$R$122,$M204,)="","",OFFSET(活動計画書!$R$122,$M204,))</f>
        <v/>
      </c>
      <c r="X204" t="str">
        <f ca="1">IF(OFFSET(活動計画書!$S$122,$M204,)="","",OFFSET(活動計画書!$S$122,$M204,))</f>
        <v/>
      </c>
      <c r="Y204" t="str">
        <f ca="1">IF(OFFSET(活動計画書!$T$122,$M204,)="","",OFFSET(活動計画書!$T$122,$M204,))</f>
        <v/>
      </c>
      <c r="Z204" t="str">
        <f ca="1">IF(OFFSET(活動計画書!$U$122,$M204,)="","",OFFSET(活動計画書!$U$122,$M204,))</f>
        <v/>
      </c>
      <c r="AA204" t="str">
        <f ca="1">IF(OFFSET(活動計画書!$V$122,$M204,)="","",OFFSET(活動計画書!$V$122,$M204,))</f>
        <v/>
      </c>
      <c r="AB204">
        <v>405</v>
      </c>
      <c r="AC204" t="str">
        <f ca="1">IF(OFFSET(活動計画書!$B$157,$AB204,)="","",OFFSET(活動計画書!$B$157,$AB204,))</f>
        <v/>
      </c>
      <c r="AD204" t="str">
        <f ca="1">IF(OFFSET(活動計画書!$D$157,$AB204,)="","",OFFSET(活動計画書!$D$157,$AB204,))</f>
        <v/>
      </c>
      <c r="AE204" t="str">
        <f ca="1">IF(OFFSET(活動計画書!$D$157,$AB204+1,)="","",OFFSET(活動計画書!$D$157,$AB204+1,))</f>
        <v/>
      </c>
      <c r="AF204" t="str">
        <f ca="1">IF(OFFSET(活動計画書!$H$157,$AB204,)="","",OFFSET(活動計画書!$H$157,$AB204,))</f>
        <v/>
      </c>
      <c r="AG204" t="str">
        <f ca="1">IF(OFFSET(活動計画書!$N$157,$AB204,)="","",OFFSET(活動計画書!$N$157,$AB204,))</f>
        <v/>
      </c>
      <c r="AH204" t="str">
        <f ca="1">IF(OFFSET(活動計画書!$P$157,$AB204,)="","",OFFSET(活動計画書!$P$157,$AB204,))</f>
        <v/>
      </c>
      <c r="AI204" t="str">
        <f ca="1">IF(OFFSET(活動計画書!$Q$157,$AB204,)="","",OFFSET(活動計画書!$Q$157,$AB204,))</f>
        <v/>
      </c>
      <c r="AJ204" t="str">
        <f ca="1">IF(OFFSET(活動計画書!$R$157,$AB204,)="","",OFFSET(活動計画書!$R$157,$AB204,))</f>
        <v/>
      </c>
      <c r="AK204" t="str">
        <f ca="1">IF(OFFSET(活動計画書!$S$157,$AB204,)="","",OFFSET(活動計画書!$S$157,$AB204,))</f>
        <v/>
      </c>
      <c r="AL204" t="str">
        <f ca="1">IF(OFFSET(活動計画書!$T$157,$AB204,)="","",OFFSET(活動計画書!$T$157,$AB204,))</f>
        <v/>
      </c>
      <c r="AM204" t="str">
        <f ca="1">IF(OFFSET(活動計画書!$U$157,$AB204,)="","",OFFSET(活動計画書!$U$157,$AB204,))</f>
        <v/>
      </c>
    </row>
    <row r="205" spans="1:39" x14ac:dyDescent="0.15">
      <c r="A205">
        <v>407</v>
      </c>
      <c r="B205" t="str">
        <f ca="1">IF(OFFSET(活動計画書!$B$7,$A205,)="","",OFFSET(活動計画書!$B$7,$A205,))</f>
        <v/>
      </c>
      <c r="C205" t="str">
        <f ca="1">IF(OFFSET(活動計画書!$C$7,$A205+1,)="","",OFFSET(活動計画書!$C$7,$A205+1,))</f>
        <v/>
      </c>
      <c r="D205" t="str">
        <f ca="1">IF(OFFSET(活動計画書!$F$7,$A205+1,)="","",OFFSET(活動計画書!$F$7,$A205+1,))</f>
        <v/>
      </c>
      <c r="E205">
        <v>407</v>
      </c>
      <c r="F205" t="str">
        <f ca="1">IF(OFFSET(活動計画書!$B$19,$E205,)="","",OFFSET(活動計画書!$B$19,$E205,))</f>
        <v/>
      </c>
      <c r="G205" t="str">
        <f ca="1">IF(OFFSET(活動計画書!$C$19,$E205+1,)="","",OFFSET(活動計画書!$C$19,$E205+1,))</f>
        <v/>
      </c>
      <c r="H205" t="str">
        <f ca="1">IF(OFFSET(活動計画書!$F$19,$E205+1,)="","",OFFSET(活動計画書!$F$19,$E205+1,))</f>
        <v/>
      </c>
      <c r="I205">
        <v>407</v>
      </c>
      <c r="J205" t="str">
        <f ca="1">IF(OFFSET(活動計画書!$B$31,$I205,)="","",OFFSET(活動計画書!$B$31,$I205,))</f>
        <v/>
      </c>
      <c r="K205" t="str">
        <f ca="1">IF(OFFSET(活動計画書!$C$31,$I205+1,)="","",OFFSET(活動計画書!$C$31,$I205+1,))</f>
        <v/>
      </c>
      <c r="L205" t="str">
        <f ca="1">IF(OFFSET(活動計画書!$F$31,$I205+1,)="","",OFFSET(活動計画書!$F$31,$I205+1,))</f>
        <v/>
      </c>
      <c r="M205">
        <v>407</v>
      </c>
      <c r="N205" t="str">
        <f ca="1">IF(OFFSET(活動計画書!$E$122,$M205,)="","",OFFSET(活動計画書!$E$122,$M205,))</f>
        <v/>
      </c>
      <c r="O205" t="str">
        <f ca="1">IF(OFFSET(活動計画書!$E$122,$M205+1,)="","",OFFSET(活動計画書!$E$122,$M205+1,))</f>
        <v/>
      </c>
      <c r="P205" t="str">
        <f ca="1">IF(OFFSET(活動計画書!$K$122,$M205,)="","",OFFSET(活動計画書!$K$122,$M205,))</f>
        <v/>
      </c>
      <c r="Q205" t="str">
        <f ca="1">IF(OFFSET(活動計画書!$L$122,$M205,)="","",OFFSET(活動計画書!$L$122,$M205,))</f>
        <v/>
      </c>
      <c r="R205" t="str">
        <f ca="1">IF(OFFSET(活動計画書!$M$122,$M205,)="","",OFFSET(活動計画書!$M$122,$M205,))</f>
        <v/>
      </c>
      <c r="S205" t="str">
        <f ca="1">IF(OFFSET(活動計画書!$N$122,$M205,)="","",OFFSET(活動計画書!$N$122,$M205,))</f>
        <v/>
      </c>
      <c r="T205" t="str">
        <f ca="1">IF(OFFSET(活動計画書!$O$122,$M205,)="","",OFFSET(活動計画書!$O$122,$M205,))</f>
        <v/>
      </c>
      <c r="U205" t="str">
        <f ca="1">IF(OFFSET(活動計画書!$P$122,$M205,)="","",OFFSET(活動計画書!$P$122,$M205,))</f>
        <v/>
      </c>
      <c r="V205" t="str">
        <f ca="1">IF(OFFSET(活動計画書!$Q$122,$M205,)="","",OFFSET(活動計画書!$Q$122,$M205,))</f>
        <v/>
      </c>
      <c r="W205" t="str">
        <f ca="1">IF(OFFSET(活動計画書!$R$122,$M205,)="","",OFFSET(活動計画書!$R$122,$M205,))</f>
        <v/>
      </c>
      <c r="X205" t="str">
        <f ca="1">IF(OFFSET(活動計画書!$S$122,$M205,)="","",OFFSET(活動計画書!$S$122,$M205,))</f>
        <v/>
      </c>
      <c r="Y205" t="str">
        <f ca="1">IF(OFFSET(活動計画書!$T$122,$M205,)="","",OFFSET(活動計画書!$T$122,$M205,))</f>
        <v/>
      </c>
      <c r="Z205" t="str">
        <f ca="1">IF(OFFSET(活動計画書!$U$122,$M205,)="","",OFFSET(活動計画書!$U$122,$M205,))</f>
        <v/>
      </c>
      <c r="AA205" t="str">
        <f ca="1">IF(OFFSET(活動計画書!$V$122,$M205,)="","",OFFSET(活動計画書!$V$122,$M205,))</f>
        <v/>
      </c>
      <c r="AB205">
        <v>407</v>
      </c>
      <c r="AC205" t="str">
        <f ca="1">IF(OFFSET(活動計画書!$B$157,$AB205,)="","",OFFSET(活動計画書!$B$157,$AB205,))</f>
        <v/>
      </c>
      <c r="AD205" t="str">
        <f ca="1">IF(OFFSET(活動計画書!$D$157,$AB205,)="","",OFFSET(活動計画書!$D$157,$AB205,))</f>
        <v/>
      </c>
      <c r="AE205" t="str">
        <f ca="1">IF(OFFSET(活動計画書!$D$157,$AB205+1,)="","",OFFSET(活動計画書!$D$157,$AB205+1,))</f>
        <v/>
      </c>
      <c r="AF205" t="str">
        <f ca="1">IF(OFFSET(活動計画書!$H$157,$AB205,)="","",OFFSET(活動計画書!$H$157,$AB205,))</f>
        <v/>
      </c>
      <c r="AG205" t="str">
        <f ca="1">IF(OFFSET(活動計画書!$N$157,$AB205,)="","",OFFSET(活動計画書!$N$157,$AB205,))</f>
        <v/>
      </c>
      <c r="AH205" t="str">
        <f ca="1">IF(OFFSET(活動計画書!$P$157,$AB205,)="","",OFFSET(活動計画書!$P$157,$AB205,))</f>
        <v/>
      </c>
      <c r="AI205" t="str">
        <f ca="1">IF(OFFSET(活動計画書!$Q$157,$AB205,)="","",OFFSET(活動計画書!$Q$157,$AB205,))</f>
        <v/>
      </c>
      <c r="AJ205" t="str">
        <f ca="1">IF(OFFSET(活動計画書!$R$157,$AB205,)="","",OFFSET(活動計画書!$R$157,$AB205,))</f>
        <v/>
      </c>
      <c r="AK205" t="str">
        <f ca="1">IF(OFFSET(活動計画書!$S$157,$AB205,)="","",OFFSET(活動計画書!$S$157,$AB205,))</f>
        <v/>
      </c>
      <c r="AL205" t="str">
        <f ca="1">IF(OFFSET(活動計画書!$T$157,$AB205,)="","",OFFSET(活動計画書!$T$157,$AB205,))</f>
        <v/>
      </c>
      <c r="AM205" t="str">
        <f ca="1">IF(OFFSET(活動計画書!$U$157,$AB205,)="","",OFFSET(活動計画書!$U$157,$AB205,))</f>
        <v/>
      </c>
    </row>
    <row r="206" spans="1:39" x14ac:dyDescent="0.15">
      <c r="A206">
        <v>409</v>
      </c>
      <c r="B206" t="str">
        <f ca="1">IF(OFFSET(活動計画書!$B$7,$A206,)="","",OFFSET(活動計画書!$B$7,$A206,))</f>
        <v/>
      </c>
      <c r="C206" t="str">
        <f ca="1">IF(OFFSET(活動計画書!$C$7,$A206+1,)="","",OFFSET(活動計画書!$C$7,$A206+1,))</f>
        <v/>
      </c>
      <c r="D206" t="str">
        <f ca="1">IF(OFFSET(活動計画書!$F$7,$A206+1,)="","",OFFSET(活動計画書!$F$7,$A206+1,))</f>
        <v/>
      </c>
      <c r="E206">
        <v>409</v>
      </c>
      <c r="F206" t="str">
        <f ca="1">IF(OFFSET(活動計画書!$B$19,$E206,)="","",OFFSET(活動計画書!$B$19,$E206,))</f>
        <v/>
      </c>
      <c r="G206" t="str">
        <f ca="1">IF(OFFSET(活動計画書!$C$19,$E206+1,)="","",OFFSET(活動計画書!$C$19,$E206+1,))</f>
        <v/>
      </c>
      <c r="H206" t="str">
        <f ca="1">IF(OFFSET(活動計画書!$F$19,$E206+1,)="","",OFFSET(活動計画書!$F$19,$E206+1,))</f>
        <v/>
      </c>
      <c r="I206">
        <v>409</v>
      </c>
      <c r="J206" t="str">
        <f ca="1">IF(OFFSET(活動計画書!$B$31,$I206,)="","",OFFSET(活動計画書!$B$31,$I206,))</f>
        <v/>
      </c>
      <c r="K206" t="str">
        <f ca="1">IF(OFFSET(活動計画書!$C$31,$I206+1,)="","",OFFSET(活動計画書!$C$31,$I206+1,))</f>
        <v/>
      </c>
      <c r="L206" t="str">
        <f ca="1">IF(OFFSET(活動計画書!$F$31,$I206+1,)="","",OFFSET(活動計画書!$F$31,$I206+1,))</f>
        <v/>
      </c>
      <c r="M206">
        <v>409</v>
      </c>
      <c r="N206" t="str">
        <f ca="1">IF(OFFSET(活動計画書!$E$122,$M206,)="","",OFFSET(活動計画書!$E$122,$M206,))</f>
        <v/>
      </c>
      <c r="O206" t="str">
        <f ca="1">IF(OFFSET(活動計画書!$E$122,$M206+1,)="","",OFFSET(活動計画書!$E$122,$M206+1,))</f>
        <v/>
      </c>
      <c r="P206" t="str">
        <f ca="1">IF(OFFSET(活動計画書!$K$122,$M206,)="","",OFFSET(活動計画書!$K$122,$M206,))</f>
        <v/>
      </c>
      <c r="Q206" t="str">
        <f ca="1">IF(OFFSET(活動計画書!$L$122,$M206,)="","",OFFSET(活動計画書!$L$122,$M206,))</f>
        <v/>
      </c>
      <c r="R206" t="str">
        <f ca="1">IF(OFFSET(活動計画書!$M$122,$M206,)="","",OFFSET(活動計画書!$M$122,$M206,))</f>
        <v/>
      </c>
      <c r="S206" t="str">
        <f ca="1">IF(OFFSET(活動計画書!$N$122,$M206,)="","",OFFSET(活動計画書!$N$122,$M206,))</f>
        <v/>
      </c>
      <c r="T206" t="str">
        <f ca="1">IF(OFFSET(活動計画書!$O$122,$M206,)="","",OFFSET(活動計画書!$O$122,$M206,))</f>
        <v/>
      </c>
      <c r="U206" t="str">
        <f ca="1">IF(OFFSET(活動計画書!$P$122,$M206,)="","",OFFSET(活動計画書!$P$122,$M206,))</f>
        <v/>
      </c>
      <c r="V206" t="str">
        <f ca="1">IF(OFFSET(活動計画書!$Q$122,$M206,)="","",OFFSET(活動計画書!$Q$122,$M206,))</f>
        <v/>
      </c>
      <c r="W206" t="str">
        <f ca="1">IF(OFFSET(活動計画書!$R$122,$M206,)="","",OFFSET(活動計画書!$R$122,$M206,))</f>
        <v/>
      </c>
      <c r="X206" t="str">
        <f ca="1">IF(OFFSET(活動計画書!$S$122,$M206,)="","",OFFSET(活動計画書!$S$122,$M206,))</f>
        <v/>
      </c>
      <c r="Y206" t="str">
        <f ca="1">IF(OFFSET(活動計画書!$T$122,$M206,)="","",OFFSET(活動計画書!$T$122,$M206,))</f>
        <v/>
      </c>
      <c r="Z206" t="str">
        <f ca="1">IF(OFFSET(活動計画書!$U$122,$M206,)="","",OFFSET(活動計画書!$U$122,$M206,))</f>
        <v/>
      </c>
      <c r="AA206" t="str">
        <f ca="1">IF(OFFSET(活動計画書!$V$122,$M206,)="","",OFFSET(活動計画書!$V$122,$M206,))</f>
        <v/>
      </c>
      <c r="AB206">
        <v>409</v>
      </c>
      <c r="AC206" t="str">
        <f ca="1">IF(OFFSET(活動計画書!$B$157,$AB206,)="","",OFFSET(活動計画書!$B$157,$AB206,))</f>
        <v/>
      </c>
      <c r="AD206" t="str">
        <f ca="1">IF(OFFSET(活動計画書!$D$157,$AB206,)="","",OFFSET(活動計画書!$D$157,$AB206,))</f>
        <v/>
      </c>
      <c r="AE206" t="str">
        <f ca="1">IF(OFFSET(活動計画書!$D$157,$AB206+1,)="","",OFFSET(活動計画書!$D$157,$AB206+1,))</f>
        <v/>
      </c>
      <c r="AF206" t="str">
        <f ca="1">IF(OFFSET(活動計画書!$H$157,$AB206,)="","",OFFSET(活動計画書!$H$157,$AB206,))</f>
        <v/>
      </c>
      <c r="AG206" t="str">
        <f ca="1">IF(OFFSET(活動計画書!$N$157,$AB206,)="","",OFFSET(活動計画書!$N$157,$AB206,))</f>
        <v/>
      </c>
      <c r="AH206" t="str">
        <f ca="1">IF(OFFSET(活動計画書!$P$157,$AB206,)="","",OFFSET(活動計画書!$P$157,$AB206,))</f>
        <v/>
      </c>
      <c r="AI206" t="str">
        <f ca="1">IF(OFFSET(活動計画書!$Q$157,$AB206,)="","",OFFSET(活動計画書!$Q$157,$AB206,))</f>
        <v/>
      </c>
      <c r="AJ206" t="str">
        <f ca="1">IF(OFFSET(活動計画書!$R$157,$AB206,)="","",OFFSET(活動計画書!$R$157,$AB206,))</f>
        <v/>
      </c>
      <c r="AK206" t="str">
        <f ca="1">IF(OFFSET(活動計画書!$S$157,$AB206,)="","",OFFSET(活動計画書!$S$157,$AB206,))</f>
        <v/>
      </c>
      <c r="AL206" t="str">
        <f ca="1">IF(OFFSET(活動計画書!$T$157,$AB206,)="","",OFFSET(活動計画書!$T$157,$AB206,))</f>
        <v/>
      </c>
      <c r="AM206" t="str">
        <f ca="1">IF(OFFSET(活動計画書!$U$157,$AB206,)="","",OFFSET(活動計画書!$U$157,$AB206,))</f>
        <v/>
      </c>
    </row>
    <row r="207" spans="1:39" x14ac:dyDescent="0.15">
      <c r="A207">
        <v>411</v>
      </c>
      <c r="B207" t="str">
        <f ca="1">IF(OFFSET(活動計画書!$B$7,$A207,)="","",OFFSET(活動計画書!$B$7,$A207,))</f>
        <v/>
      </c>
      <c r="C207" t="str">
        <f ca="1">IF(OFFSET(活動計画書!$C$7,$A207+1,)="","",OFFSET(活動計画書!$C$7,$A207+1,))</f>
        <v/>
      </c>
      <c r="D207" t="str">
        <f ca="1">IF(OFFSET(活動計画書!$F$7,$A207+1,)="","",OFFSET(活動計画書!$F$7,$A207+1,))</f>
        <v/>
      </c>
      <c r="E207">
        <v>411</v>
      </c>
      <c r="F207" t="str">
        <f ca="1">IF(OFFSET(活動計画書!$B$19,$E207,)="","",OFFSET(活動計画書!$B$19,$E207,))</f>
        <v/>
      </c>
      <c r="G207" t="str">
        <f ca="1">IF(OFFSET(活動計画書!$C$19,$E207+1,)="","",OFFSET(活動計画書!$C$19,$E207+1,))</f>
        <v/>
      </c>
      <c r="H207" t="str">
        <f ca="1">IF(OFFSET(活動計画書!$F$19,$E207+1,)="","",OFFSET(活動計画書!$F$19,$E207+1,))</f>
        <v/>
      </c>
      <c r="I207">
        <v>411</v>
      </c>
      <c r="J207" t="str">
        <f ca="1">IF(OFFSET(活動計画書!$B$31,$I207,)="","",OFFSET(活動計画書!$B$31,$I207,))</f>
        <v/>
      </c>
      <c r="K207" t="str">
        <f ca="1">IF(OFFSET(活動計画書!$C$31,$I207+1,)="","",OFFSET(活動計画書!$C$31,$I207+1,))</f>
        <v/>
      </c>
      <c r="L207" t="str">
        <f ca="1">IF(OFFSET(活動計画書!$F$31,$I207+1,)="","",OFFSET(活動計画書!$F$31,$I207+1,))</f>
        <v/>
      </c>
      <c r="M207">
        <v>411</v>
      </c>
      <c r="N207" t="str">
        <f ca="1">IF(OFFSET(活動計画書!$E$122,$M207,)="","",OFFSET(活動計画書!$E$122,$M207,))</f>
        <v/>
      </c>
      <c r="O207" t="str">
        <f ca="1">IF(OFFSET(活動計画書!$E$122,$M207+1,)="","",OFFSET(活動計画書!$E$122,$M207+1,))</f>
        <v/>
      </c>
      <c r="P207" t="str">
        <f ca="1">IF(OFFSET(活動計画書!$K$122,$M207,)="","",OFFSET(活動計画書!$K$122,$M207,))</f>
        <v/>
      </c>
      <c r="Q207" t="str">
        <f ca="1">IF(OFFSET(活動計画書!$L$122,$M207,)="","",OFFSET(活動計画書!$L$122,$M207,))</f>
        <v/>
      </c>
      <c r="R207" t="str">
        <f ca="1">IF(OFFSET(活動計画書!$M$122,$M207,)="","",OFFSET(活動計画書!$M$122,$M207,))</f>
        <v/>
      </c>
      <c r="S207" t="str">
        <f ca="1">IF(OFFSET(活動計画書!$N$122,$M207,)="","",OFFSET(活動計画書!$N$122,$M207,))</f>
        <v/>
      </c>
      <c r="T207" t="str">
        <f ca="1">IF(OFFSET(活動計画書!$O$122,$M207,)="","",OFFSET(活動計画書!$O$122,$M207,))</f>
        <v/>
      </c>
      <c r="U207" t="str">
        <f ca="1">IF(OFFSET(活動計画書!$P$122,$M207,)="","",OFFSET(活動計画書!$P$122,$M207,))</f>
        <v/>
      </c>
      <c r="V207" t="str">
        <f ca="1">IF(OFFSET(活動計画書!$Q$122,$M207,)="","",OFFSET(活動計画書!$Q$122,$M207,))</f>
        <v/>
      </c>
      <c r="W207" t="str">
        <f ca="1">IF(OFFSET(活動計画書!$R$122,$M207,)="","",OFFSET(活動計画書!$R$122,$M207,))</f>
        <v/>
      </c>
      <c r="X207" t="str">
        <f ca="1">IF(OFFSET(活動計画書!$S$122,$M207,)="","",OFFSET(活動計画書!$S$122,$M207,))</f>
        <v/>
      </c>
      <c r="Y207" t="str">
        <f ca="1">IF(OFFSET(活動計画書!$T$122,$M207,)="","",OFFSET(活動計画書!$T$122,$M207,))</f>
        <v/>
      </c>
      <c r="Z207" t="str">
        <f ca="1">IF(OFFSET(活動計画書!$U$122,$M207,)="","",OFFSET(活動計画書!$U$122,$M207,))</f>
        <v/>
      </c>
      <c r="AA207" t="str">
        <f ca="1">IF(OFFSET(活動計画書!$V$122,$M207,)="","",OFFSET(活動計画書!$V$122,$M207,))</f>
        <v/>
      </c>
      <c r="AB207">
        <v>411</v>
      </c>
      <c r="AC207" t="str">
        <f ca="1">IF(OFFSET(活動計画書!$B$157,$AB207,)="","",OFFSET(活動計画書!$B$157,$AB207,))</f>
        <v/>
      </c>
      <c r="AD207" t="str">
        <f ca="1">IF(OFFSET(活動計画書!$D$157,$AB207,)="","",OFFSET(活動計画書!$D$157,$AB207,))</f>
        <v/>
      </c>
      <c r="AE207" t="str">
        <f ca="1">IF(OFFSET(活動計画書!$D$157,$AB207+1,)="","",OFFSET(活動計画書!$D$157,$AB207+1,))</f>
        <v/>
      </c>
      <c r="AF207" t="str">
        <f ca="1">IF(OFFSET(活動計画書!$H$157,$AB207,)="","",OFFSET(活動計画書!$H$157,$AB207,))</f>
        <v/>
      </c>
      <c r="AG207" t="str">
        <f ca="1">IF(OFFSET(活動計画書!$N$157,$AB207,)="","",OFFSET(活動計画書!$N$157,$AB207,))</f>
        <v/>
      </c>
      <c r="AH207" t="str">
        <f ca="1">IF(OFFSET(活動計画書!$P$157,$AB207,)="","",OFFSET(活動計画書!$P$157,$AB207,))</f>
        <v/>
      </c>
      <c r="AI207" t="str">
        <f ca="1">IF(OFFSET(活動計画書!$Q$157,$AB207,)="","",OFFSET(活動計画書!$Q$157,$AB207,))</f>
        <v/>
      </c>
      <c r="AJ207" t="str">
        <f ca="1">IF(OFFSET(活動計画書!$R$157,$AB207,)="","",OFFSET(活動計画書!$R$157,$AB207,))</f>
        <v/>
      </c>
      <c r="AK207" t="str">
        <f ca="1">IF(OFFSET(活動計画書!$S$157,$AB207,)="","",OFFSET(活動計画書!$S$157,$AB207,))</f>
        <v/>
      </c>
      <c r="AL207" t="str">
        <f ca="1">IF(OFFSET(活動計画書!$T$157,$AB207,)="","",OFFSET(活動計画書!$T$157,$AB207,))</f>
        <v/>
      </c>
      <c r="AM207" t="str">
        <f ca="1">IF(OFFSET(活動計画書!$U$157,$AB207,)="","",OFFSET(活動計画書!$U$157,$AB207,))</f>
        <v/>
      </c>
    </row>
    <row r="208" spans="1:39" x14ac:dyDescent="0.15">
      <c r="A208">
        <v>413</v>
      </c>
      <c r="B208" t="str">
        <f ca="1">IF(OFFSET(活動計画書!$B$7,$A208,)="","",OFFSET(活動計画書!$B$7,$A208,))</f>
        <v/>
      </c>
      <c r="C208" t="str">
        <f ca="1">IF(OFFSET(活動計画書!$C$7,$A208+1,)="","",OFFSET(活動計画書!$C$7,$A208+1,))</f>
        <v/>
      </c>
      <c r="D208" t="str">
        <f ca="1">IF(OFFSET(活動計画書!$F$7,$A208+1,)="","",OFFSET(活動計画書!$F$7,$A208+1,))</f>
        <v/>
      </c>
      <c r="E208">
        <v>413</v>
      </c>
      <c r="F208" t="str">
        <f ca="1">IF(OFFSET(活動計画書!$B$19,$E208,)="","",OFFSET(活動計画書!$B$19,$E208,))</f>
        <v/>
      </c>
      <c r="G208" t="str">
        <f ca="1">IF(OFFSET(活動計画書!$C$19,$E208+1,)="","",OFFSET(活動計画書!$C$19,$E208+1,))</f>
        <v/>
      </c>
      <c r="H208" t="str">
        <f ca="1">IF(OFFSET(活動計画書!$F$19,$E208+1,)="","",OFFSET(活動計画書!$F$19,$E208+1,))</f>
        <v/>
      </c>
      <c r="I208">
        <v>413</v>
      </c>
      <c r="J208" t="str">
        <f ca="1">IF(OFFSET(活動計画書!$B$31,$I208,)="","",OFFSET(活動計画書!$B$31,$I208,))</f>
        <v/>
      </c>
      <c r="K208" t="str">
        <f ca="1">IF(OFFSET(活動計画書!$C$31,$I208+1,)="","",OFFSET(活動計画書!$C$31,$I208+1,))</f>
        <v/>
      </c>
      <c r="L208" t="str">
        <f ca="1">IF(OFFSET(活動計画書!$F$31,$I208+1,)="","",OFFSET(活動計画書!$F$31,$I208+1,))</f>
        <v/>
      </c>
      <c r="M208">
        <v>413</v>
      </c>
      <c r="N208" t="str">
        <f ca="1">IF(OFFSET(活動計画書!$E$122,$M208,)="","",OFFSET(活動計画書!$E$122,$M208,))</f>
        <v/>
      </c>
      <c r="O208" t="str">
        <f ca="1">IF(OFFSET(活動計画書!$E$122,$M208+1,)="","",OFFSET(活動計画書!$E$122,$M208+1,))</f>
        <v/>
      </c>
      <c r="P208" t="str">
        <f ca="1">IF(OFFSET(活動計画書!$K$122,$M208,)="","",OFFSET(活動計画書!$K$122,$M208,))</f>
        <v/>
      </c>
      <c r="Q208" t="str">
        <f ca="1">IF(OFFSET(活動計画書!$L$122,$M208,)="","",OFFSET(活動計画書!$L$122,$M208,))</f>
        <v/>
      </c>
      <c r="R208" t="str">
        <f ca="1">IF(OFFSET(活動計画書!$M$122,$M208,)="","",OFFSET(活動計画書!$M$122,$M208,))</f>
        <v/>
      </c>
      <c r="S208" t="str">
        <f ca="1">IF(OFFSET(活動計画書!$N$122,$M208,)="","",OFFSET(活動計画書!$N$122,$M208,))</f>
        <v/>
      </c>
      <c r="T208" t="str">
        <f ca="1">IF(OFFSET(活動計画書!$O$122,$M208,)="","",OFFSET(活動計画書!$O$122,$M208,))</f>
        <v/>
      </c>
      <c r="U208" t="str">
        <f ca="1">IF(OFFSET(活動計画書!$P$122,$M208,)="","",OFFSET(活動計画書!$P$122,$M208,))</f>
        <v/>
      </c>
      <c r="V208" t="str">
        <f ca="1">IF(OFFSET(活動計画書!$Q$122,$M208,)="","",OFFSET(活動計画書!$Q$122,$M208,))</f>
        <v/>
      </c>
      <c r="W208" t="str">
        <f ca="1">IF(OFFSET(活動計画書!$R$122,$M208,)="","",OFFSET(活動計画書!$R$122,$M208,))</f>
        <v/>
      </c>
      <c r="X208" t="str">
        <f ca="1">IF(OFFSET(活動計画書!$S$122,$M208,)="","",OFFSET(活動計画書!$S$122,$M208,))</f>
        <v/>
      </c>
      <c r="Y208" t="str">
        <f ca="1">IF(OFFSET(活動計画書!$T$122,$M208,)="","",OFFSET(活動計画書!$T$122,$M208,))</f>
        <v/>
      </c>
      <c r="Z208" t="str">
        <f ca="1">IF(OFFSET(活動計画書!$U$122,$M208,)="","",OFFSET(活動計画書!$U$122,$M208,))</f>
        <v/>
      </c>
      <c r="AA208" t="str">
        <f ca="1">IF(OFFSET(活動計画書!$V$122,$M208,)="","",OFFSET(活動計画書!$V$122,$M208,))</f>
        <v/>
      </c>
      <c r="AB208">
        <v>413</v>
      </c>
      <c r="AC208" t="str">
        <f ca="1">IF(OFFSET(活動計画書!$B$157,$AB208,)="","",OFFSET(活動計画書!$B$157,$AB208,))</f>
        <v/>
      </c>
      <c r="AD208" t="str">
        <f ca="1">IF(OFFSET(活動計画書!$D$157,$AB208,)="","",OFFSET(活動計画書!$D$157,$AB208,))</f>
        <v/>
      </c>
      <c r="AE208" t="str">
        <f ca="1">IF(OFFSET(活動計画書!$D$157,$AB208+1,)="","",OFFSET(活動計画書!$D$157,$AB208+1,))</f>
        <v/>
      </c>
      <c r="AF208" t="str">
        <f ca="1">IF(OFFSET(活動計画書!$H$157,$AB208,)="","",OFFSET(活動計画書!$H$157,$AB208,))</f>
        <v/>
      </c>
      <c r="AG208" t="str">
        <f ca="1">IF(OFFSET(活動計画書!$N$157,$AB208,)="","",OFFSET(活動計画書!$N$157,$AB208,))</f>
        <v/>
      </c>
      <c r="AH208" t="str">
        <f ca="1">IF(OFFSET(活動計画書!$P$157,$AB208,)="","",OFFSET(活動計画書!$P$157,$AB208,))</f>
        <v/>
      </c>
      <c r="AI208" t="str">
        <f ca="1">IF(OFFSET(活動計画書!$Q$157,$AB208,)="","",OFFSET(活動計画書!$Q$157,$AB208,))</f>
        <v/>
      </c>
      <c r="AJ208" t="str">
        <f ca="1">IF(OFFSET(活動計画書!$R$157,$AB208,)="","",OFFSET(活動計画書!$R$157,$AB208,))</f>
        <v/>
      </c>
      <c r="AK208" t="str">
        <f ca="1">IF(OFFSET(活動計画書!$S$157,$AB208,)="","",OFFSET(活動計画書!$S$157,$AB208,))</f>
        <v/>
      </c>
      <c r="AL208" t="str">
        <f ca="1">IF(OFFSET(活動計画書!$T$157,$AB208,)="","",OFFSET(活動計画書!$T$157,$AB208,))</f>
        <v/>
      </c>
      <c r="AM208" t="str">
        <f ca="1">IF(OFFSET(活動計画書!$U$157,$AB208,)="","",OFFSET(活動計画書!$U$157,$AB208,))</f>
        <v/>
      </c>
    </row>
    <row r="209" spans="1:39" x14ac:dyDescent="0.15">
      <c r="A209">
        <v>415</v>
      </c>
      <c r="B209" t="str">
        <f ca="1">IF(OFFSET(活動計画書!$B$7,$A209,)="","",OFFSET(活動計画書!$B$7,$A209,))</f>
        <v/>
      </c>
      <c r="C209" t="str">
        <f ca="1">IF(OFFSET(活動計画書!$C$7,$A209+1,)="","",OFFSET(活動計画書!$C$7,$A209+1,))</f>
        <v/>
      </c>
      <c r="D209" t="str">
        <f ca="1">IF(OFFSET(活動計画書!$F$7,$A209+1,)="","",OFFSET(活動計画書!$F$7,$A209+1,))</f>
        <v/>
      </c>
      <c r="E209">
        <v>415</v>
      </c>
      <c r="F209" t="str">
        <f ca="1">IF(OFFSET(活動計画書!$B$19,$E209,)="","",OFFSET(活動計画書!$B$19,$E209,))</f>
        <v/>
      </c>
      <c r="G209" t="str">
        <f ca="1">IF(OFFSET(活動計画書!$C$19,$E209+1,)="","",OFFSET(活動計画書!$C$19,$E209+1,))</f>
        <v/>
      </c>
      <c r="H209" t="str">
        <f ca="1">IF(OFFSET(活動計画書!$F$19,$E209+1,)="","",OFFSET(活動計画書!$F$19,$E209+1,))</f>
        <v/>
      </c>
      <c r="I209">
        <v>415</v>
      </c>
      <c r="J209" t="str">
        <f ca="1">IF(OFFSET(活動計画書!$B$31,$I209,)="","",OFFSET(活動計画書!$B$31,$I209,))</f>
        <v/>
      </c>
      <c r="K209" t="str">
        <f ca="1">IF(OFFSET(活動計画書!$C$31,$I209+1,)="","",OFFSET(活動計画書!$C$31,$I209+1,))</f>
        <v/>
      </c>
      <c r="L209" t="str">
        <f ca="1">IF(OFFSET(活動計画書!$F$31,$I209+1,)="","",OFFSET(活動計画書!$F$31,$I209+1,))</f>
        <v/>
      </c>
      <c r="M209">
        <v>415</v>
      </c>
      <c r="N209" t="str">
        <f ca="1">IF(OFFSET(活動計画書!$E$122,$M209,)="","",OFFSET(活動計画書!$E$122,$M209,))</f>
        <v/>
      </c>
      <c r="O209" t="str">
        <f ca="1">IF(OFFSET(活動計画書!$E$122,$M209+1,)="","",OFFSET(活動計画書!$E$122,$M209+1,))</f>
        <v/>
      </c>
      <c r="P209" t="str">
        <f ca="1">IF(OFFSET(活動計画書!$K$122,$M209,)="","",OFFSET(活動計画書!$K$122,$M209,))</f>
        <v/>
      </c>
      <c r="Q209" t="str">
        <f ca="1">IF(OFFSET(活動計画書!$L$122,$M209,)="","",OFFSET(活動計画書!$L$122,$M209,))</f>
        <v/>
      </c>
      <c r="R209" t="str">
        <f ca="1">IF(OFFSET(活動計画書!$M$122,$M209,)="","",OFFSET(活動計画書!$M$122,$M209,))</f>
        <v/>
      </c>
      <c r="S209" t="str">
        <f ca="1">IF(OFFSET(活動計画書!$N$122,$M209,)="","",OFFSET(活動計画書!$N$122,$M209,))</f>
        <v/>
      </c>
      <c r="T209" t="str">
        <f ca="1">IF(OFFSET(活動計画書!$O$122,$M209,)="","",OFFSET(活動計画書!$O$122,$M209,))</f>
        <v/>
      </c>
      <c r="U209" t="str">
        <f ca="1">IF(OFFSET(活動計画書!$P$122,$M209,)="","",OFFSET(活動計画書!$P$122,$M209,))</f>
        <v/>
      </c>
      <c r="V209" t="str">
        <f ca="1">IF(OFFSET(活動計画書!$Q$122,$M209,)="","",OFFSET(活動計画書!$Q$122,$M209,))</f>
        <v/>
      </c>
      <c r="W209" t="str">
        <f ca="1">IF(OFFSET(活動計画書!$R$122,$M209,)="","",OFFSET(活動計画書!$R$122,$M209,))</f>
        <v/>
      </c>
      <c r="X209" t="str">
        <f ca="1">IF(OFFSET(活動計画書!$S$122,$M209,)="","",OFFSET(活動計画書!$S$122,$M209,))</f>
        <v/>
      </c>
      <c r="Y209" t="str">
        <f ca="1">IF(OFFSET(活動計画書!$T$122,$M209,)="","",OFFSET(活動計画書!$T$122,$M209,))</f>
        <v/>
      </c>
      <c r="Z209" t="str">
        <f ca="1">IF(OFFSET(活動計画書!$U$122,$M209,)="","",OFFSET(活動計画書!$U$122,$M209,))</f>
        <v/>
      </c>
      <c r="AA209" t="str">
        <f ca="1">IF(OFFSET(活動計画書!$V$122,$M209,)="","",OFFSET(活動計画書!$V$122,$M209,))</f>
        <v/>
      </c>
      <c r="AB209">
        <v>415</v>
      </c>
      <c r="AC209" t="str">
        <f ca="1">IF(OFFSET(活動計画書!$B$157,$AB209,)="","",OFFSET(活動計画書!$B$157,$AB209,))</f>
        <v/>
      </c>
      <c r="AD209" t="str">
        <f ca="1">IF(OFFSET(活動計画書!$D$157,$AB209,)="","",OFFSET(活動計画書!$D$157,$AB209,))</f>
        <v/>
      </c>
      <c r="AE209" t="str">
        <f ca="1">IF(OFFSET(活動計画書!$D$157,$AB209+1,)="","",OFFSET(活動計画書!$D$157,$AB209+1,))</f>
        <v/>
      </c>
      <c r="AF209" t="str">
        <f ca="1">IF(OFFSET(活動計画書!$H$157,$AB209,)="","",OFFSET(活動計画書!$H$157,$AB209,))</f>
        <v/>
      </c>
      <c r="AG209" t="str">
        <f ca="1">IF(OFFSET(活動計画書!$N$157,$AB209,)="","",OFFSET(活動計画書!$N$157,$AB209,))</f>
        <v/>
      </c>
      <c r="AH209" t="str">
        <f ca="1">IF(OFFSET(活動計画書!$P$157,$AB209,)="","",OFFSET(活動計画書!$P$157,$AB209,))</f>
        <v/>
      </c>
      <c r="AI209" t="str">
        <f ca="1">IF(OFFSET(活動計画書!$Q$157,$AB209,)="","",OFFSET(活動計画書!$Q$157,$AB209,))</f>
        <v/>
      </c>
      <c r="AJ209" t="str">
        <f ca="1">IF(OFFSET(活動計画書!$R$157,$AB209,)="","",OFFSET(活動計画書!$R$157,$AB209,))</f>
        <v/>
      </c>
      <c r="AK209" t="str">
        <f ca="1">IF(OFFSET(活動計画書!$S$157,$AB209,)="","",OFFSET(活動計画書!$S$157,$AB209,))</f>
        <v/>
      </c>
      <c r="AL209" t="str">
        <f ca="1">IF(OFFSET(活動計画書!$T$157,$AB209,)="","",OFFSET(活動計画書!$T$157,$AB209,))</f>
        <v/>
      </c>
      <c r="AM209" t="str">
        <f ca="1">IF(OFFSET(活動計画書!$U$157,$AB209,)="","",OFFSET(活動計画書!$U$157,$AB209,))</f>
        <v/>
      </c>
    </row>
    <row r="210" spans="1:39" x14ac:dyDescent="0.15">
      <c r="A210">
        <v>417</v>
      </c>
      <c r="B210" t="str">
        <f ca="1">IF(OFFSET(活動計画書!$B$7,$A210,)="","",OFFSET(活動計画書!$B$7,$A210,))</f>
        <v/>
      </c>
      <c r="C210" t="str">
        <f ca="1">IF(OFFSET(活動計画書!$C$7,$A210+1,)="","",OFFSET(活動計画書!$C$7,$A210+1,))</f>
        <v/>
      </c>
      <c r="D210" t="str">
        <f ca="1">IF(OFFSET(活動計画書!$F$7,$A210+1,)="","",OFFSET(活動計画書!$F$7,$A210+1,))</f>
        <v/>
      </c>
      <c r="E210">
        <v>417</v>
      </c>
      <c r="F210" t="str">
        <f ca="1">IF(OFFSET(活動計画書!$B$19,$E210,)="","",OFFSET(活動計画書!$B$19,$E210,))</f>
        <v/>
      </c>
      <c r="G210" t="str">
        <f ca="1">IF(OFFSET(活動計画書!$C$19,$E210+1,)="","",OFFSET(活動計画書!$C$19,$E210+1,))</f>
        <v/>
      </c>
      <c r="H210" t="str">
        <f ca="1">IF(OFFSET(活動計画書!$F$19,$E210+1,)="","",OFFSET(活動計画書!$F$19,$E210+1,))</f>
        <v/>
      </c>
      <c r="I210">
        <v>417</v>
      </c>
      <c r="J210" t="str">
        <f ca="1">IF(OFFSET(活動計画書!$B$31,$I210,)="","",OFFSET(活動計画書!$B$31,$I210,))</f>
        <v/>
      </c>
      <c r="K210" t="str">
        <f ca="1">IF(OFFSET(活動計画書!$C$31,$I210+1,)="","",OFFSET(活動計画書!$C$31,$I210+1,))</f>
        <v/>
      </c>
      <c r="L210" t="str">
        <f ca="1">IF(OFFSET(活動計画書!$F$31,$I210+1,)="","",OFFSET(活動計画書!$F$31,$I210+1,))</f>
        <v/>
      </c>
      <c r="M210">
        <v>417</v>
      </c>
      <c r="N210" t="str">
        <f ca="1">IF(OFFSET(活動計画書!$E$122,$M210,)="","",OFFSET(活動計画書!$E$122,$M210,))</f>
        <v/>
      </c>
      <c r="O210" t="str">
        <f ca="1">IF(OFFSET(活動計画書!$E$122,$M210+1,)="","",OFFSET(活動計画書!$E$122,$M210+1,))</f>
        <v/>
      </c>
      <c r="P210" t="str">
        <f ca="1">IF(OFFSET(活動計画書!$K$122,$M210,)="","",OFFSET(活動計画書!$K$122,$M210,))</f>
        <v/>
      </c>
      <c r="Q210" t="str">
        <f ca="1">IF(OFFSET(活動計画書!$L$122,$M210,)="","",OFFSET(活動計画書!$L$122,$M210,))</f>
        <v/>
      </c>
      <c r="R210" t="str">
        <f ca="1">IF(OFFSET(活動計画書!$M$122,$M210,)="","",OFFSET(活動計画書!$M$122,$M210,))</f>
        <v/>
      </c>
      <c r="S210" t="str">
        <f ca="1">IF(OFFSET(活動計画書!$N$122,$M210,)="","",OFFSET(活動計画書!$N$122,$M210,))</f>
        <v/>
      </c>
      <c r="T210" t="str">
        <f ca="1">IF(OFFSET(活動計画書!$O$122,$M210,)="","",OFFSET(活動計画書!$O$122,$M210,))</f>
        <v/>
      </c>
      <c r="U210" t="str">
        <f ca="1">IF(OFFSET(活動計画書!$P$122,$M210,)="","",OFFSET(活動計画書!$P$122,$M210,))</f>
        <v/>
      </c>
      <c r="V210" t="str">
        <f ca="1">IF(OFFSET(活動計画書!$Q$122,$M210,)="","",OFFSET(活動計画書!$Q$122,$M210,))</f>
        <v/>
      </c>
      <c r="W210" t="str">
        <f ca="1">IF(OFFSET(活動計画書!$R$122,$M210,)="","",OFFSET(活動計画書!$R$122,$M210,))</f>
        <v/>
      </c>
      <c r="X210" t="str">
        <f ca="1">IF(OFFSET(活動計画書!$S$122,$M210,)="","",OFFSET(活動計画書!$S$122,$M210,))</f>
        <v/>
      </c>
      <c r="Y210" t="str">
        <f ca="1">IF(OFFSET(活動計画書!$T$122,$M210,)="","",OFFSET(活動計画書!$T$122,$M210,))</f>
        <v/>
      </c>
      <c r="Z210" t="str">
        <f ca="1">IF(OFFSET(活動計画書!$U$122,$M210,)="","",OFFSET(活動計画書!$U$122,$M210,))</f>
        <v/>
      </c>
      <c r="AA210" t="str">
        <f ca="1">IF(OFFSET(活動計画書!$V$122,$M210,)="","",OFFSET(活動計画書!$V$122,$M210,))</f>
        <v/>
      </c>
      <c r="AB210">
        <v>417</v>
      </c>
      <c r="AC210" t="str">
        <f ca="1">IF(OFFSET(活動計画書!$B$157,$AB210,)="","",OFFSET(活動計画書!$B$157,$AB210,))</f>
        <v/>
      </c>
      <c r="AD210" t="str">
        <f ca="1">IF(OFFSET(活動計画書!$D$157,$AB210,)="","",OFFSET(活動計画書!$D$157,$AB210,))</f>
        <v/>
      </c>
      <c r="AE210" t="str">
        <f ca="1">IF(OFFSET(活動計画書!$D$157,$AB210+1,)="","",OFFSET(活動計画書!$D$157,$AB210+1,))</f>
        <v/>
      </c>
      <c r="AF210" t="str">
        <f ca="1">IF(OFFSET(活動計画書!$H$157,$AB210,)="","",OFFSET(活動計画書!$H$157,$AB210,))</f>
        <v/>
      </c>
      <c r="AG210" t="str">
        <f ca="1">IF(OFFSET(活動計画書!$N$157,$AB210,)="","",OFFSET(活動計画書!$N$157,$AB210,))</f>
        <v/>
      </c>
      <c r="AH210" t="str">
        <f ca="1">IF(OFFSET(活動計画書!$P$157,$AB210,)="","",OFFSET(活動計画書!$P$157,$AB210,))</f>
        <v/>
      </c>
      <c r="AI210" t="str">
        <f ca="1">IF(OFFSET(活動計画書!$Q$157,$AB210,)="","",OFFSET(活動計画書!$Q$157,$AB210,))</f>
        <v/>
      </c>
      <c r="AJ210" t="str">
        <f ca="1">IF(OFFSET(活動計画書!$R$157,$AB210,)="","",OFFSET(活動計画書!$R$157,$AB210,))</f>
        <v/>
      </c>
      <c r="AK210" t="str">
        <f ca="1">IF(OFFSET(活動計画書!$S$157,$AB210,)="","",OFFSET(活動計画書!$S$157,$AB210,))</f>
        <v/>
      </c>
      <c r="AL210" t="str">
        <f ca="1">IF(OFFSET(活動計画書!$T$157,$AB210,)="","",OFFSET(活動計画書!$T$157,$AB210,))</f>
        <v/>
      </c>
      <c r="AM210" t="str">
        <f ca="1">IF(OFFSET(活動計画書!$U$157,$AB210,)="","",OFFSET(活動計画書!$U$157,$AB210,))</f>
        <v/>
      </c>
    </row>
    <row r="211" spans="1:39" x14ac:dyDescent="0.15">
      <c r="A211">
        <v>419</v>
      </c>
      <c r="B211" t="str">
        <f ca="1">IF(OFFSET(活動計画書!$B$7,$A211,)="","",OFFSET(活動計画書!$B$7,$A211,))</f>
        <v/>
      </c>
      <c r="C211" t="str">
        <f ca="1">IF(OFFSET(活動計画書!$C$7,$A211+1,)="","",OFFSET(活動計画書!$C$7,$A211+1,))</f>
        <v/>
      </c>
      <c r="D211" t="str">
        <f ca="1">IF(OFFSET(活動計画書!$F$7,$A211+1,)="","",OFFSET(活動計画書!$F$7,$A211+1,))</f>
        <v/>
      </c>
      <c r="E211">
        <v>419</v>
      </c>
      <c r="F211" t="str">
        <f ca="1">IF(OFFSET(活動計画書!$B$19,$E211,)="","",OFFSET(活動計画書!$B$19,$E211,))</f>
        <v/>
      </c>
      <c r="G211" t="str">
        <f ca="1">IF(OFFSET(活動計画書!$C$19,$E211+1,)="","",OFFSET(活動計画書!$C$19,$E211+1,))</f>
        <v/>
      </c>
      <c r="H211" t="str">
        <f ca="1">IF(OFFSET(活動計画書!$F$19,$E211+1,)="","",OFFSET(活動計画書!$F$19,$E211+1,))</f>
        <v/>
      </c>
      <c r="I211">
        <v>419</v>
      </c>
      <c r="J211" t="str">
        <f ca="1">IF(OFFSET(活動計画書!$B$31,$I211,)="","",OFFSET(活動計画書!$B$31,$I211,))</f>
        <v/>
      </c>
      <c r="K211" t="str">
        <f ca="1">IF(OFFSET(活動計画書!$C$31,$I211+1,)="","",OFFSET(活動計画書!$C$31,$I211+1,))</f>
        <v/>
      </c>
      <c r="L211" t="str">
        <f ca="1">IF(OFFSET(活動計画書!$F$31,$I211+1,)="","",OFFSET(活動計画書!$F$31,$I211+1,))</f>
        <v/>
      </c>
      <c r="M211">
        <v>419</v>
      </c>
      <c r="N211" t="str">
        <f ca="1">IF(OFFSET(活動計画書!$E$122,$M211,)="","",OFFSET(活動計画書!$E$122,$M211,))</f>
        <v/>
      </c>
      <c r="O211" t="str">
        <f ca="1">IF(OFFSET(活動計画書!$E$122,$M211+1,)="","",OFFSET(活動計画書!$E$122,$M211+1,))</f>
        <v/>
      </c>
      <c r="P211" t="str">
        <f ca="1">IF(OFFSET(活動計画書!$K$122,$M211,)="","",OFFSET(活動計画書!$K$122,$M211,))</f>
        <v/>
      </c>
      <c r="Q211" t="str">
        <f ca="1">IF(OFFSET(活動計画書!$L$122,$M211,)="","",OFFSET(活動計画書!$L$122,$M211,))</f>
        <v/>
      </c>
      <c r="R211" t="str">
        <f ca="1">IF(OFFSET(活動計画書!$M$122,$M211,)="","",OFFSET(活動計画書!$M$122,$M211,))</f>
        <v/>
      </c>
      <c r="S211" t="str">
        <f ca="1">IF(OFFSET(活動計画書!$N$122,$M211,)="","",OFFSET(活動計画書!$N$122,$M211,))</f>
        <v/>
      </c>
      <c r="T211" t="str">
        <f ca="1">IF(OFFSET(活動計画書!$O$122,$M211,)="","",OFFSET(活動計画書!$O$122,$M211,))</f>
        <v/>
      </c>
      <c r="U211" t="str">
        <f ca="1">IF(OFFSET(活動計画書!$P$122,$M211,)="","",OFFSET(活動計画書!$P$122,$M211,))</f>
        <v/>
      </c>
      <c r="V211" t="str">
        <f ca="1">IF(OFFSET(活動計画書!$Q$122,$M211,)="","",OFFSET(活動計画書!$Q$122,$M211,))</f>
        <v/>
      </c>
      <c r="W211" t="str">
        <f ca="1">IF(OFFSET(活動計画書!$R$122,$M211,)="","",OFFSET(活動計画書!$R$122,$M211,))</f>
        <v/>
      </c>
      <c r="X211" t="str">
        <f ca="1">IF(OFFSET(活動計画書!$S$122,$M211,)="","",OFFSET(活動計画書!$S$122,$M211,))</f>
        <v/>
      </c>
      <c r="Y211" t="str">
        <f ca="1">IF(OFFSET(活動計画書!$T$122,$M211,)="","",OFFSET(活動計画書!$T$122,$M211,))</f>
        <v/>
      </c>
      <c r="Z211" t="str">
        <f ca="1">IF(OFFSET(活動計画書!$U$122,$M211,)="","",OFFSET(活動計画書!$U$122,$M211,))</f>
        <v/>
      </c>
      <c r="AA211" t="str">
        <f ca="1">IF(OFFSET(活動計画書!$V$122,$M211,)="","",OFFSET(活動計画書!$V$122,$M211,))</f>
        <v/>
      </c>
      <c r="AB211">
        <v>419</v>
      </c>
      <c r="AC211" t="str">
        <f ca="1">IF(OFFSET(活動計画書!$B$157,$AB211,)="","",OFFSET(活動計画書!$B$157,$AB211,))</f>
        <v/>
      </c>
      <c r="AD211" t="str">
        <f ca="1">IF(OFFSET(活動計画書!$D$157,$AB211,)="","",OFFSET(活動計画書!$D$157,$AB211,))</f>
        <v/>
      </c>
      <c r="AE211" t="str">
        <f ca="1">IF(OFFSET(活動計画書!$D$157,$AB211+1,)="","",OFFSET(活動計画書!$D$157,$AB211+1,))</f>
        <v/>
      </c>
      <c r="AF211" t="str">
        <f ca="1">IF(OFFSET(活動計画書!$H$157,$AB211,)="","",OFFSET(活動計画書!$H$157,$AB211,))</f>
        <v/>
      </c>
      <c r="AG211" t="str">
        <f ca="1">IF(OFFSET(活動計画書!$N$157,$AB211,)="","",OFFSET(活動計画書!$N$157,$AB211,))</f>
        <v/>
      </c>
      <c r="AH211" t="str">
        <f ca="1">IF(OFFSET(活動計画書!$P$157,$AB211,)="","",OFFSET(活動計画書!$P$157,$AB211,))</f>
        <v/>
      </c>
      <c r="AI211" t="str">
        <f ca="1">IF(OFFSET(活動計画書!$Q$157,$AB211,)="","",OFFSET(活動計画書!$Q$157,$AB211,))</f>
        <v/>
      </c>
      <c r="AJ211" t="str">
        <f ca="1">IF(OFFSET(活動計画書!$R$157,$AB211,)="","",OFFSET(活動計画書!$R$157,$AB211,))</f>
        <v/>
      </c>
      <c r="AK211" t="str">
        <f ca="1">IF(OFFSET(活動計画書!$S$157,$AB211,)="","",OFFSET(活動計画書!$S$157,$AB211,))</f>
        <v/>
      </c>
      <c r="AL211" t="str">
        <f ca="1">IF(OFFSET(活動計画書!$T$157,$AB211,)="","",OFFSET(活動計画書!$T$157,$AB211,))</f>
        <v/>
      </c>
      <c r="AM211" t="str">
        <f ca="1">IF(OFFSET(活動計画書!$U$157,$AB211,)="","",OFFSET(活動計画書!$U$157,$AB211,))</f>
        <v/>
      </c>
    </row>
    <row r="212" spans="1:39" x14ac:dyDescent="0.15">
      <c r="A212">
        <v>421</v>
      </c>
      <c r="B212" t="str">
        <f ca="1">IF(OFFSET(活動計画書!$B$7,$A212,)="","",OFFSET(活動計画書!$B$7,$A212,))</f>
        <v/>
      </c>
      <c r="C212" t="str">
        <f ca="1">IF(OFFSET(活動計画書!$C$7,$A212+1,)="","",OFFSET(活動計画書!$C$7,$A212+1,))</f>
        <v/>
      </c>
      <c r="D212" t="str">
        <f ca="1">IF(OFFSET(活動計画書!$F$7,$A212+1,)="","",OFFSET(活動計画書!$F$7,$A212+1,))</f>
        <v/>
      </c>
      <c r="E212">
        <v>421</v>
      </c>
      <c r="F212" t="str">
        <f ca="1">IF(OFFSET(活動計画書!$B$19,$E212,)="","",OFFSET(活動計画書!$B$19,$E212,))</f>
        <v/>
      </c>
      <c r="G212" t="str">
        <f ca="1">IF(OFFSET(活動計画書!$C$19,$E212+1,)="","",OFFSET(活動計画書!$C$19,$E212+1,))</f>
        <v/>
      </c>
      <c r="H212" t="str">
        <f ca="1">IF(OFFSET(活動計画書!$F$19,$E212+1,)="","",OFFSET(活動計画書!$F$19,$E212+1,))</f>
        <v/>
      </c>
      <c r="I212">
        <v>421</v>
      </c>
      <c r="J212" t="str">
        <f ca="1">IF(OFFSET(活動計画書!$B$31,$I212,)="","",OFFSET(活動計画書!$B$31,$I212,))</f>
        <v/>
      </c>
      <c r="K212" t="str">
        <f ca="1">IF(OFFSET(活動計画書!$C$31,$I212+1,)="","",OFFSET(活動計画書!$C$31,$I212+1,))</f>
        <v/>
      </c>
      <c r="L212" t="str">
        <f ca="1">IF(OFFSET(活動計画書!$F$31,$I212+1,)="","",OFFSET(活動計画書!$F$31,$I212+1,))</f>
        <v/>
      </c>
      <c r="M212">
        <v>421</v>
      </c>
      <c r="N212" t="str">
        <f ca="1">IF(OFFSET(活動計画書!$E$122,$M212,)="","",OFFSET(活動計画書!$E$122,$M212,))</f>
        <v/>
      </c>
      <c r="O212" t="str">
        <f ca="1">IF(OFFSET(活動計画書!$E$122,$M212+1,)="","",OFFSET(活動計画書!$E$122,$M212+1,))</f>
        <v/>
      </c>
      <c r="P212" t="str">
        <f ca="1">IF(OFFSET(活動計画書!$K$122,$M212,)="","",OFFSET(活動計画書!$K$122,$M212,))</f>
        <v/>
      </c>
      <c r="Q212" t="str">
        <f ca="1">IF(OFFSET(活動計画書!$L$122,$M212,)="","",OFFSET(活動計画書!$L$122,$M212,))</f>
        <v/>
      </c>
      <c r="R212" t="str">
        <f ca="1">IF(OFFSET(活動計画書!$M$122,$M212,)="","",OFFSET(活動計画書!$M$122,$M212,))</f>
        <v/>
      </c>
      <c r="S212" t="str">
        <f ca="1">IF(OFFSET(活動計画書!$N$122,$M212,)="","",OFFSET(活動計画書!$N$122,$M212,))</f>
        <v/>
      </c>
      <c r="T212" t="str">
        <f ca="1">IF(OFFSET(活動計画書!$O$122,$M212,)="","",OFFSET(活動計画書!$O$122,$M212,))</f>
        <v/>
      </c>
      <c r="U212" t="str">
        <f ca="1">IF(OFFSET(活動計画書!$P$122,$M212,)="","",OFFSET(活動計画書!$P$122,$M212,))</f>
        <v/>
      </c>
      <c r="V212" t="str">
        <f ca="1">IF(OFFSET(活動計画書!$Q$122,$M212,)="","",OFFSET(活動計画書!$Q$122,$M212,))</f>
        <v/>
      </c>
      <c r="W212" t="str">
        <f ca="1">IF(OFFSET(活動計画書!$R$122,$M212,)="","",OFFSET(活動計画書!$R$122,$M212,))</f>
        <v/>
      </c>
      <c r="X212" t="str">
        <f ca="1">IF(OFFSET(活動計画書!$S$122,$M212,)="","",OFFSET(活動計画書!$S$122,$M212,))</f>
        <v/>
      </c>
      <c r="Y212" t="str">
        <f ca="1">IF(OFFSET(活動計画書!$T$122,$M212,)="","",OFFSET(活動計画書!$T$122,$M212,))</f>
        <v/>
      </c>
      <c r="Z212" t="str">
        <f ca="1">IF(OFFSET(活動計画書!$U$122,$M212,)="","",OFFSET(活動計画書!$U$122,$M212,))</f>
        <v/>
      </c>
      <c r="AA212" t="str">
        <f ca="1">IF(OFFSET(活動計画書!$V$122,$M212,)="","",OFFSET(活動計画書!$V$122,$M212,))</f>
        <v/>
      </c>
      <c r="AB212">
        <v>421</v>
      </c>
      <c r="AC212" t="str">
        <f ca="1">IF(OFFSET(活動計画書!$B$157,$AB212,)="","",OFFSET(活動計画書!$B$157,$AB212,))</f>
        <v/>
      </c>
      <c r="AD212" t="str">
        <f ca="1">IF(OFFSET(活動計画書!$D$157,$AB212,)="","",OFFSET(活動計画書!$D$157,$AB212,))</f>
        <v/>
      </c>
      <c r="AE212" t="str">
        <f ca="1">IF(OFFSET(活動計画書!$D$157,$AB212+1,)="","",OFFSET(活動計画書!$D$157,$AB212+1,))</f>
        <v/>
      </c>
      <c r="AF212" t="str">
        <f ca="1">IF(OFFSET(活動計画書!$H$157,$AB212,)="","",OFFSET(活動計画書!$H$157,$AB212,))</f>
        <v/>
      </c>
      <c r="AG212" t="str">
        <f ca="1">IF(OFFSET(活動計画書!$N$157,$AB212,)="","",OFFSET(活動計画書!$N$157,$AB212,))</f>
        <v/>
      </c>
      <c r="AH212" t="str">
        <f ca="1">IF(OFFSET(活動計画書!$P$157,$AB212,)="","",OFFSET(活動計画書!$P$157,$AB212,))</f>
        <v/>
      </c>
      <c r="AI212" t="str">
        <f ca="1">IF(OFFSET(活動計画書!$Q$157,$AB212,)="","",OFFSET(活動計画書!$Q$157,$AB212,))</f>
        <v/>
      </c>
      <c r="AJ212" t="str">
        <f ca="1">IF(OFFSET(活動計画書!$R$157,$AB212,)="","",OFFSET(活動計画書!$R$157,$AB212,))</f>
        <v/>
      </c>
      <c r="AK212" t="str">
        <f ca="1">IF(OFFSET(活動計画書!$S$157,$AB212,)="","",OFFSET(活動計画書!$S$157,$AB212,))</f>
        <v/>
      </c>
      <c r="AL212" t="str">
        <f ca="1">IF(OFFSET(活動計画書!$T$157,$AB212,)="","",OFFSET(活動計画書!$T$157,$AB212,))</f>
        <v/>
      </c>
      <c r="AM212" t="str">
        <f ca="1">IF(OFFSET(活動計画書!$U$157,$AB212,)="","",OFFSET(活動計画書!$U$157,$AB212,))</f>
        <v/>
      </c>
    </row>
    <row r="213" spans="1:39" x14ac:dyDescent="0.15">
      <c r="A213">
        <v>423</v>
      </c>
      <c r="B213" t="str">
        <f ca="1">IF(OFFSET(活動計画書!$B$7,$A213,)="","",OFFSET(活動計画書!$B$7,$A213,))</f>
        <v/>
      </c>
      <c r="C213" t="str">
        <f ca="1">IF(OFFSET(活動計画書!$C$7,$A213+1,)="","",OFFSET(活動計画書!$C$7,$A213+1,))</f>
        <v/>
      </c>
      <c r="D213" t="str">
        <f ca="1">IF(OFFSET(活動計画書!$F$7,$A213+1,)="","",OFFSET(活動計画書!$F$7,$A213+1,))</f>
        <v/>
      </c>
      <c r="E213">
        <v>423</v>
      </c>
      <c r="F213" t="str">
        <f ca="1">IF(OFFSET(活動計画書!$B$19,$E213,)="","",OFFSET(活動計画書!$B$19,$E213,))</f>
        <v/>
      </c>
      <c r="G213" t="str">
        <f ca="1">IF(OFFSET(活動計画書!$C$19,$E213+1,)="","",OFFSET(活動計画書!$C$19,$E213+1,))</f>
        <v/>
      </c>
      <c r="H213" t="str">
        <f ca="1">IF(OFFSET(活動計画書!$F$19,$E213+1,)="","",OFFSET(活動計画書!$F$19,$E213+1,))</f>
        <v/>
      </c>
      <c r="I213">
        <v>423</v>
      </c>
      <c r="J213" t="str">
        <f ca="1">IF(OFFSET(活動計画書!$B$31,$I213,)="","",OFFSET(活動計画書!$B$31,$I213,))</f>
        <v/>
      </c>
      <c r="K213" t="str">
        <f ca="1">IF(OFFSET(活動計画書!$C$31,$I213+1,)="","",OFFSET(活動計画書!$C$31,$I213+1,))</f>
        <v/>
      </c>
      <c r="L213" t="str">
        <f ca="1">IF(OFFSET(活動計画書!$F$31,$I213+1,)="","",OFFSET(活動計画書!$F$31,$I213+1,))</f>
        <v/>
      </c>
      <c r="M213">
        <v>423</v>
      </c>
      <c r="N213" t="str">
        <f ca="1">IF(OFFSET(活動計画書!$E$122,$M213,)="","",OFFSET(活動計画書!$E$122,$M213,))</f>
        <v/>
      </c>
      <c r="O213" t="str">
        <f ca="1">IF(OFFSET(活動計画書!$E$122,$M213+1,)="","",OFFSET(活動計画書!$E$122,$M213+1,))</f>
        <v/>
      </c>
      <c r="P213" t="str">
        <f ca="1">IF(OFFSET(活動計画書!$K$122,$M213,)="","",OFFSET(活動計画書!$K$122,$M213,))</f>
        <v/>
      </c>
      <c r="Q213" t="str">
        <f ca="1">IF(OFFSET(活動計画書!$L$122,$M213,)="","",OFFSET(活動計画書!$L$122,$M213,))</f>
        <v/>
      </c>
      <c r="R213" t="str">
        <f ca="1">IF(OFFSET(活動計画書!$M$122,$M213,)="","",OFFSET(活動計画書!$M$122,$M213,))</f>
        <v/>
      </c>
      <c r="S213" t="str">
        <f ca="1">IF(OFFSET(活動計画書!$N$122,$M213,)="","",OFFSET(活動計画書!$N$122,$M213,))</f>
        <v/>
      </c>
      <c r="T213" t="str">
        <f ca="1">IF(OFFSET(活動計画書!$O$122,$M213,)="","",OFFSET(活動計画書!$O$122,$M213,))</f>
        <v/>
      </c>
      <c r="U213" t="str">
        <f ca="1">IF(OFFSET(活動計画書!$P$122,$M213,)="","",OFFSET(活動計画書!$P$122,$M213,))</f>
        <v/>
      </c>
      <c r="V213" t="str">
        <f ca="1">IF(OFFSET(活動計画書!$Q$122,$M213,)="","",OFFSET(活動計画書!$Q$122,$M213,))</f>
        <v/>
      </c>
      <c r="W213" t="str">
        <f ca="1">IF(OFFSET(活動計画書!$R$122,$M213,)="","",OFFSET(活動計画書!$R$122,$M213,))</f>
        <v/>
      </c>
      <c r="X213" t="str">
        <f ca="1">IF(OFFSET(活動計画書!$S$122,$M213,)="","",OFFSET(活動計画書!$S$122,$M213,))</f>
        <v/>
      </c>
      <c r="Y213" t="str">
        <f ca="1">IF(OFFSET(活動計画書!$T$122,$M213,)="","",OFFSET(活動計画書!$T$122,$M213,))</f>
        <v/>
      </c>
      <c r="Z213" t="str">
        <f ca="1">IF(OFFSET(活動計画書!$U$122,$M213,)="","",OFFSET(活動計画書!$U$122,$M213,))</f>
        <v/>
      </c>
      <c r="AA213" t="str">
        <f ca="1">IF(OFFSET(活動計画書!$V$122,$M213,)="","",OFFSET(活動計画書!$V$122,$M213,))</f>
        <v/>
      </c>
      <c r="AB213">
        <v>423</v>
      </c>
      <c r="AC213" t="str">
        <f ca="1">IF(OFFSET(活動計画書!$B$157,$AB213,)="","",OFFSET(活動計画書!$B$157,$AB213,))</f>
        <v/>
      </c>
      <c r="AD213" t="str">
        <f ca="1">IF(OFFSET(活動計画書!$D$157,$AB213,)="","",OFFSET(活動計画書!$D$157,$AB213,))</f>
        <v/>
      </c>
      <c r="AE213" t="str">
        <f ca="1">IF(OFFSET(活動計画書!$D$157,$AB213+1,)="","",OFFSET(活動計画書!$D$157,$AB213+1,))</f>
        <v/>
      </c>
      <c r="AF213" t="str">
        <f ca="1">IF(OFFSET(活動計画書!$H$157,$AB213,)="","",OFFSET(活動計画書!$H$157,$AB213,))</f>
        <v/>
      </c>
      <c r="AG213" t="str">
        <f ca="1">IF(OFFSET(活動計画書!$N$157,$AB213,)="","",OFFSET(活動計画書!$N$157,$AB213,))</f>
        <v/>
      </c>
      <c r="AH213" t="str">
        <f ca="1">IF(OFFSET(活動計画書!$P$157,$AB213,)="","",OFFSET(活動計画書!$P$157,$AB213,))</f>
        <v/>
      </c>
      <c r="AI213" t="str">
        <f ca="1">IF(OFFSET(活動計画書!$Q$157,$AB213,)="","",OFFSET(活動計画書!$Q$157,$AB213,))</f>
        <v/>
      </c>
      <c r="AJ213" t="str">
        <f ca="1">IF(OFFSET(活動計画書!$R$157,$AB213,)="","",OFFSET(活動計画書!$R$157,$AB213,))</f>
        <v/>
      </c>
      <c r="AK213" t="str">
        <f ca="1">IF(OFFSET(活動計画書!$S$157,$AB213,)="","",OFFSET(活動計画書!$S$157,$AB213,))</f>
        <v/>
      </c>
      <c r="AL213" t="str">
        <f ca="1">IF(OFFSET(活動計画書!$T$157,$AB213,)="","",OFFSET(活動計画書!$T$157,$AB213,))</f>
        <v/>
      </c>
      <c r="AM213" t="str">
        <f ca="1">IF(OFFSET(活動計画書!$U$157,$AB213,)="","",OFFSET(活動計画書!$U$157,$AB213,))</f>
        <v/>
      </c>
    </row>
    <row r="214" spans="1:39" x14ac:dyDescent="0.15">
      <c r="A214">
        <v>425</v>
      </c>
      <c r="B214" t="str">
        <f ca="1">IF(OFFSET(活動計画書!$B$7,$A214,)="","",OFFSET(活動計画書!$B$7,$A214,))</f>
        <v/>
      </c>
      <c r="C214" t="str">
        <f ca="1">IF(OFFSET(活動計画書!$C$7,$A214+1,)="","",OFFSET(活動計画書!$C$7,$A214+1,))</f>
        <v/>
      </c>
      <c r="D214" t="str">
        <f ca="1">IF(OFFSET(活動計画書!$F$7,$A214+1,)="","",OFFSET(活動計画書!$F$7,$A214+1,))</f>
        <v/>
      </c>
      <c r="E214">
        <v>425</v>
      </c>
      <c r="F214" t="str">
        <f ca="1">IF(OFFSET(活動計画書!$B$19,$E214,)="","",OFFSET(活動計画書!$B$19,$E214,))</f>
        <v/>
      </c>
      <c r="G214" t="str">
        <f ca="1">IF(OFFSET(活動計画書!$C$19,$E214+1,)="","",OFFSET(活動計画書!$C$19,$E214+1,))</f>
        <v/>
      </c>
      <c r="H214" t="str">
        <f ca="1">IF(OFFSET(活動計画書!$F$19,$E214+1,)="","",OFFSET(活動計画書!$F$19,$E214+1,))</f>
        <v/>
      </c>
      <c r="I214">
        <v>425</v>
      </c>
      <c r="J214" t="str">
        <f ca="1">IF(OFFSET(活動計画書!$B$31,$I214,)="","",OFFSET(活動計画書!$B$31,$I214,))</f>
        <v/>
      </c>
      <c r="K214" t="str">
        <f ca="1">IF(OFFSET(活動計画書!$C$31,$I214+1,)="","",OFFSET(活動計画書!$C$31,$I214+1,))</f>
        <v/>
      </c>
      <c r="L214" t="str">
        <f ca="1">IF(OFFSET(活動計画書!$F$31,$I214+1,)="","",OFFSET(活動計画書!$F$31,$I214+1,))</f>
        <v/>
      </c>
      <c r="M214">
        <v>425</v>
      </c>
      <c r="N214" t="str">
        <f ca="1">IF(OFFSET(活動計画書!$E$122,$M214,)="","",OFFSET(活動計画書!$E$122,$M214,))</f>
        <v/>
      </c>
      <c r="O214" t="str">
        <f ca="1">IF(OFFSET(活動計画書!$E$122,$M214+1,)="","",OFFSET(活動計画書!$E$122,$M214+1,))</f>
        <v/>
      </c>
      <c r="P214" t="str">
        <f ca="1">IF(OFFSET(活動計画書!$K$122,$M214,)="","",OFFSET(活動計画書!$K$122,$M214,))</f>
        <v/>
      </c>
      <c r="Q214" t="str">
        <f ca="1">IF(OFFSET(活動計画書!$L$122,$M214,)="","",OFFSET(活動計画書!$L$122,$M214,))</f>
        <v/>
      </c>
      <c r="R214" t="str">
        <f ca="1">IF(OFFSET(活動計画書!$M$122,$M214,)="","",OFFSET(活動計画書!$M$122,$M214,))</f>
        <v/>
      </c>
      <c r="S214" t="str">
        <f ca="1">IF(OFFSET(活動計画書!$N$122,$M214,)="","",OFFSET(活動計画書!$N$122,$M214,))</f>
        <v/>
      </c>
      <c r="T214" t="str">
        <f ca="1">IF(OFFSET(活動計画書!$O$122,$M214,)="","",OFFSET(活動計画書!$O$122,$M214,))</f>
        <v/>
      </c>
      <c r="U214" t="str">
        <f ca="1">IF(OFFSET(活動計画書!$P$122,$M214,)="","",OFFSET(活動計画書!$P$122,$M214,))</f>
        <v/>
      </c>
      <c r="V214" t="str">
        <f ca="1">IF(OFFSET(活動計画書!$Q$122,$M214,)="","",OFFSET(活動計画書!$Q$122,$M214,))</f>
        <v/>
      </c>
      <c r="W214" t="str">
        <f ca="1">IF(OFFSET(活動計画書!$R$122,$M214,)="","",OFFSET(活動計画書!$R$122,$M214,))</f>
        <v/>
      </c>
      <c r="X214" t="str">
        <f ca="1">IF(OFFSET(活動計画書!$S$122,$M214,)="","",OFFSET(活動計画書!$S$122,$M214,))</f>
        <v/>
      </c>
      <c r="Y214" t="str">
        <f ca="1">IF(OFFSET(活動計画書!$T$122,$M214,)="","",OFFSET(活動計画書!$T$122,$M214,))</f>
        <v/>
      </c>
      <c r="Z214" t="str">
        <f ca="1">IF(OFFSET(活動計画書!$U$122,$M214,)="","",OFFSET(活動計画書!$U$122,$M214,))</f>
        <v/>
      </c>
      <c r="AA214" t="str">
        <f ca="1">IF(OFFSET(活動計画書!$V$122,$M214,)="","",OFFSET(活動計画書!$V$122,$M214,))</f>
        <v/>
      </c>
      <c r="AB214">
        <v>425</v>
      </c>
      <c r="AC214" t="str">
        <f ca="1">IF(OFFSET(活動計画書!$B$157,$AB214,)="","",OFFSET(活動計画書!$B$157,$AB214,))</f>
        <v/>
      </c>
      <c r="AD214" t="str">
        <f ca="1">IF(OFFSET(活動計画書!$D$157,$AB214,)="","",OFFSET(活動計画書!$D$157,$AB214,))</f>
        <v/>
      </c>
      <c r="AE214" t="str">
        <f ca="1">IF(OFFSET(活動計画書!$D$157,$AB214+1,)="","",OFFSET(活動計画書!$D$157,$AB214+1,))</f>
        <v/>
      </c>
      <c r="AF214" t="str">
        <f ca="1">IF(OFFSET(活動計画書!$H$157,$AB214,)="","",OFFSET(活動計画書!$H$157,$AB214,))</f>
        <v/>
      </c>
      <c r="AG214" t="str">
        <f ca="1">IF(OFFSET(活動計画書!$N$157,$AB214,)="","",OFFSET(活動計画書!$N$157,$AB214,))</f>
        <v/>
      </c>
      <c r="AH214" t="str">
        <f ca="1">IF(OFFSET(活動計画書!$P$157,$AB214,)="","",OFFSET(活動計画書!$P$157,$AB214,))</f>
        <v/>
      </c>
      <c r="AI214" t="str">
        <f ca="1">IF(OFFSET(活動計画書!$Q$157,$AB214,)="","",OFFSET(活動計画書!$Q$157,$AB214,))</f>
        <v/>
      </c>
      <c r="AJ214" t="str">
        <f ca="1">IF(OFFSET(活動計画書!$R$157,$AB214,)="","",OFFSET(活動計画書!$R$157,$AB214,))</f>
        <v/>
      </c>
      <c r="AK214" t="str">
        <f ca="1">IF(OFFSET(活動計画書!$S$157,$AB214,)="","",OFFSET(活動計画書!$S$157,$AB214,))</f>
        <v/>
      </c>
      <c r="AL214" t="str">
        <f ca="1">IF(OFFSET(活動計画書!$T$157,$AB214,)="","",OFFSET(活動計画書!$T$157,$AB214,))</f>
        <v/>
      </c>
      <c r="AM214" t="str">
        <f ca="1">IF(OFFSET(活動計画書!$U$157,$AB214,)="","",OFFSET(活動計画書!$U$157,$AB214,))</f>
        <v/>
      </c>
    </row>
    <row r="215" spans="1:39" x14ac:dyDescent="0.15">
      <c r="A215">
        <v>427</v>
      </c>
      <c r="B215" t="str">
        <f ca="1">IF(OFFSET(活動計画書!$B$7,$A215,)="","",OFFSET(活動計画書!$B$7,$A215,))</f>
        <v/>
      </c>
      <c r="C215" t="str">
        <f ca="1">IF(OFFSET(活動計画書!$C$7,$A215+1,)="","",OFFSET(活動計画書!$C$7,$A215+1,))</f>
        <v/>
      </c>
      <c r="D215" t="str">
        <f ca="1">IF(OFFSET(活動計画書!$F$7,$A215+1,)="","",OFFSET(活動計画書!$F$7,$A215+1,))</f>
        <v/>
      </c>
      <c r="E215">
        <v>427</v>
      </c>
      <c r="F215" t="str">
        <f ca="1">IF(OFFSET(活動計画書!$B$19,$E215,)="","",OFFSET(活動計画書!$B$19,$E215,))</f>
        <v/>
      </c>
      <c r="G215" t="str">
        <f ca="1">IF(OFFSET(活動計画書!$C$19,$E215+1,)="","",OFFSET(活動計画書!$C$19,$E215+1,))</f>
        <v/>
      </c>
      <c r="H215" t="str">
        <f ca="1">IF(OFFSET(活動計画書!$F$19,$E215+1,)="","",OFFSET(活動計画書!$F$19,$E215+1,))</f>
        <v/>
      </c>
      <c r="I215">
        <v>427</v>
      </c>
      <c r="J215" t="str">
        <f ca="1">IF(OFFSET(活動計画書!$B$31,$I215,)="","",OFFSET(活動計画書!$B$31,$I215,))</f>
        <v/>
      </c>
      <c r="K215" t="str">
        <f ca="1">IF(OFFSET(活動計画書!$C$31,$I215+1,)="","",OFFSET(活動計画書!$C$31,$I215+1,))</f>
        <v/>
      </c>
      <c r="L215" t="str">
        <f ca="1">IF(OFFSET(活動計画書!$F$31,$I215+1,)="","",OFFSET(活動計画書!$F$31,$I215+1,))</f>
        <v/>
      </c>
      <c r="M215">
        <v>427</v>
      </c>
      <c r="N215" t="str">
        <f ca="1">IF(OFFSET(活動計画書!$E$122,$M215,)="","",OFFSET(活動計画書!$E$122,$M215,))</f>
        <v/>
      </c>
      <c r="O215" t="str">
        <f ca="1">IF(OFFSET(活動計画書!$E$122,$M215+1,)="","",OFFSET(活動計画書!$E$122,$M215+1,))</f>
        <v/>
      </c>
      <c r="P215" t="str">
        <f ca="1">IF(OFFSET(活動計画書!$K$122,$M215,)="","",OFFSET(活動計画書!$K$122,$M215,))</f>
        <v/>
      </c>
      <c r="Q215" t="str">
        <f ca="1">IF(OFFSET(活動計画書!$L$122,$M215,)="","",OFFSET(活動計画書!$L$122,$M215,))</f>
        <v/>
      </c>
      <c r="R215" t="str">
        <f ca="1">IF(OFFSET(活動計画書!$M$122,$M215,)="","",OFFSET(活動計画書!$M$122,$M215,))</f>
        <v/>
      </c>
      <c r="S215" t="str">
        <f ca="1">IF(OFFSET(活動計画書!$N$122,$M215,)="","",OFFSET(活動計画書!$N$122,$M215,))</f>
        <v/>
      </c>
      <c r="T215" t="str">
        <f ca="1">IF(OFFSET(活動計画書!$O$122,$M215,)="","",OFFSET(活動計画書!$O$122,$M215,))</f>
        <v/>
      </c>
      <c r="U215" t="str">
        <f ca="1">IF(OFFSET(活動計画書!$P$122,$M215,)="","",OFFSET(活動計画書!$P$122,$M215,))</f>
        <v/>
      </c>
      <c r="V215" t="str">
        <f ca="1">IF(OFFSET(活動計画書!$Q$122,$M215,)="","",OFFSET(活動計画書!$Q$122,$M215,))</f>
        <v/>
      </c>
      <c r="W215" t="str">
        <f ca="1">IF(OFFSET(活動計画書!$R$122,$M215,)="","",OFFSET(活動計画書!$R$122,$M215,))</f>
        <v/>
      </c>
      <c r="X215" t="str">
        <f ca="1">IF(OFFSET(活動計画書!$S$122,$M215,)="","",OFFSET(活動計画書!$S$122,$M215,))</f>
        <v/>
      </c>
      <c r="Y215" t="str">
        <f ca="1">IF(OFFSET(活動計画書!$T$122,$M215,)="","",OFFSET(活動計画書!$T$122,$M215,))</f>
        <v/>
      </c>
      <c r="Z215" t="str">
        <f ca="1">IF(OFFSET(活動計画書!$U$122,$M215,)="","",OFFSET(活動計画書!$U$122,$M215,))</f>
        <v/>
      </c>
      <c r="AA215" t="str">
        <f ca="1">IF(OFFSET(活動計画書!$V$122,$M215,)="","",OFFSET(活動計画書!$V$122,$M215,))</f>
        <v/>
      </c>
      <c r="AB215">
        <v>427</v>
      </c>
      <c r="AC215" t="str">
        <f ca="1">IF(OFFSET(活動計画書!$B$157,$AB215,)="","",OFFSET(活動計画書!$B$157,$AB215,))</f>
        <v/>
      </c>
      <c r="AD215" t="str">
        <f ca="1">IF(OFFSET(活動計画書!$D$157,$AB215,)="","",OFFSET(活動計画書!$D$157,$AB215,))</f>
        <v/>
      </c>
      <c r="AE215" t="str">
        <f ca="1">IF(OFFSET(活動計画書!$D$157,$AB215+1,)="","",OFFSET(活動計画書!$D$157,$AB215+1,))</f>
        <v/>
      </c>
      <c r="AF215" t="str">
        <f ca="1">IF(OFFSET(活動計画書!$H$157,$AB215,)="","",OFFSET(活動計画書!$H$157,$AB215,))</f>
        <v/>
      </c>
      <c r="AG215" t="str">
        <f ca="1">IF(OFFSET(活動計画書!$N$157,$AB215,)="","",OFFSET(活動計画書!$N$157,$AB215,))</f>
        <v/>
      </c>
      <c r="AH215" t="str">
        <f ca="1">IF(OFFSET(活動計画書!$P$157,$AB215,)="","",OFFSET(活動計画書!$P$157,$AB215,))</f>
        <v/>
      </c>
      <c r="AI215" t="str">
        <f ca="1">IF(OFFSET(活動計画書!$Q$157,$AB215,)="","",OFFSET(活動計画書!$Q$157,$AB215,))</f>
        <v/>
      </c>
      <c r="AJ215" t="str">
        <f ca="1">IF(OFFSET(活動計画書!$R$157,$AB215,)="","",OFFSET(活動計画書!$R$157,$AB215,))</f>
        <v/>
      </c>
      <c r="AK215" t="str">
        <f ca="1">IF(OFFSET(活動計画書!$S$157,$AB215,)="","",OFFSET(活動計画書!$S$157,$AB215,))</f>
        <v/>
      </c>
      <c r="AL215" t="str">
        <f ca="1">IF(OFFSET(活動計画書!$T$157,$AB215,)="","",OFFSET(活動計画書!$T$157,$AB215,))</f>
        <v/>
      </c>
      <c r="AM215" t="str">
        <f ca="1">IF(OFFSET(活動計画書!$U$157,$AB215,)="","",OFFSET(活動計画書!$U$157,$AB215,))</f>
        <v/>
      </c>
    </row>
    <row r="216" spans="1:39" x14ac:dyDescent="0.15">
      <c r="A216">
        <v>429</v>
      </c>
      <c r="B216" t="str">
        <f ca="1">IF(OFFSET(活動計画書!$B$7,$A216,)="","",OFFSET(活動計画書!$B$7,$A216,))</f>
        <v/>
      </c>
      <c r="C216" t="str">
        <f ca="1">IF(OFFSET(活動計画書!$C$7,$A216+1,)="","",OFFSET(活動計画書!$C$7,$A216+1,))</f>
        <v/>
      </c>
      <c r="D216" t="str">
        <f ca="1">IF(OFFSET(活動計画書!$F$7,$A216+1,)="","",OFFSET(活動計画書!$F$7,$A216+1,))</f>
        <v/>
      </c>
      <c r="E216">
        <v>429</v>
      </c>
      <c r="F216" t="str">
        <f ca="1">IF(OFFSET(活動計画書!$B$19,$E216,)="","",OFFSET(活動計画書!$B$19,$E216,))</f>
        <v/>
      </c>
      <c r="G216" t="str">
        <f ca="1">IF(OFFSET(活動計画書!$C$19,$E216+1,)="","",OFFSET(活動計画書!$C$19,$E216+1,))</f>
        <v/>
      </c>
      <c r="H216" t="str">
        <f ca="1">IF(OFFSET(活動計画書!$F$19,$E216+1,)="","",OFFSET(活動計画書!$F$19,$E216+1,))</f>
        <v/>
      </c>
      <c r="I216">
        <v>429</v>
      </c>
      <c r="J216" t="str">
        <f ca="1">IF(OFFSET(活動計画書!$B$31,$I216,)="","",OFFSET(活動計画書!$B$31,$I216,))</f>
        <v/>
      </c>
      <c r="K216" t="str">
        <f ca="1">IF(OFFSET(活動計画書!$C$31,$I216+1,)="","",OFFSET(活動計画書!$C$31,$I216+1,))</f>
        <v/>
      </c>
      <c r="L216" t="str">
        <f ca="1">IF(OFFSET(活動計画書!$F$31,$I216+1,)="","",OFFSET(活動計画書!$F$31,$I216+1,))</f>
        <v/>
      </c>
      <c r="M216">
        <v>429</v>
      </c>
      <c r="N216" t="str">
        <f ca="1">IF(OFFSET(活動計画書!$E$122,$M216,)="","",OFFSET(活動計画書!$E$122,$M216,))</f>
        <v/>
      </c>
      <c r="O216" t="str">
        <f ca="1">IF(OFFSET(活動計画書!$E$122,$M216+1,)="","",OFFSET(活動計画書!$E$122,$M216+1,))</f>
        <v/>
      </c>
      <c r="P216" t="str">
        <f ca="1">IF(OFFSET(活動計画書!$K$122,$M216,)="","",OFFSET(活動計画書!$K$122,$M216,))</f>
        <v/>
      </c>
      <c r="Q216" t="str">
        <f ca="1">IF(OFFSET(活動計画書!$L$122,$M216,)="","",OFFSET(活動計画書!$L$122,$M216,))</f>
        <v/>
      </c>
      <c r="R216" t="str">
        <f ca="1">IF(OFFSET(活動計画書!$M$122,$M216,)="","",OFFSET(活動計画書!$M$122,$M216,))</f>
        <v/>
      </c>
      <c r="S216" t="str">
        <f ca="1">IF(OFFSET(活動計画書!$N$122,$M216,)="","",OFFSET(活動計画書!$N$122,$M216,))</f>
        <v/>
      </c>
      <c r="T216" t="str">
        <f ca="1">IF(OFFSET(活動計画書!$O$122,$M216,)="","",OFFSET(活動計画書!$O$122,$M216,))</f>
        <v/>
      </c>
      <c r="U216" t="str">
        <f ca="1">IF(OFFSET(活動計画書!$P$122,$M216,)="","",OFFSET(活動計画書!$P$122,$M216,))</f>
        <v/>
      </c>
      <c r="V216" t="str">
        <f ca="1">IF(OFFSET(活動計画書!$Q$122,$M216,)="","",OFFSET(活動計画書!$Q$122,$M216,))</f>
        <v/>
      </c>
      <c r="W216" t="str">
        <f ca="1">IF(OFFSET(活動計画書!$R$122,$M216,)="","",OFFSET(活動計画書!$R$122,$M216,))</f>
        <v/>
      </c>
      <c r="X216" t="str">
        <f ca="1">IF(OFFSET(活動計画書!$S$122,$M216,)="","",OFFSET(活動計画書!$S$122,$M216,))</f>
        <v/>
      </c>
      <c r="Y216" t="str">
        <f ca="1">IF(OFFSET(活動計画書!$T$122,$M216,)="","",OFFSET(活動計画書!$T$122,$M216,))</f>
        <v/>
      </c>
      <c r="Z216" t="str">
        <f ca="1">IF(OFFSET(活動計画書!$U$122,$M216,)="","",OFFSET(活動計画書!$U$122,$M216,))</f>
        <v/>
      </c>
      <c r="AA216" t="str">
        <f ca="1">IF(OFFSET(活動計画書!$V$122,$M216,)="","",OFFSET(活動計画書!$V$122,$M216,))</f>
        <v/>
      </c>
      <c r="AB216">
        <v>429</v>
      </c>
      <c r="AC216" t="str">
        <f ca="1">IF(OFFSET(活動計画書!$B$157,$AB216,)="","",OFFSET(活動計画書!$B$157,$AB216,))</f>
        <v/>
      </c>
      <c r="AD216" t="str">
        <f ca="1">IF(OFFSET(活動計画書!$D$157,$AB216,)="","",OFFSET(活動計画書!$D$157,$AB216,))</f>
        <v/>
      </c>
      <c r="AE216" t="str">
        <f ca="1">IF(OFFSET(活動計画書!$D$157,$AB216+1,)="","",OFFSET(活動計画書!$D$157,$AB216+1,))</f>
        <v/>
      </c>
      <c r="AF216" t="str">
        <f ca="1">IF(OFFSET(活動計画書!$H$157,$AB216,)="","",OFFSET(活動計画書!$H$157,$AB216,))</f>
        <v/>
      </c>
      <c r="AG216" t="str">
        <f ca="1">IF(OFFSET(活動計画書!$N$157,$AB216,)="","",OFFSET(活動計画書!$N$157,$AB216,))</f>
        <v/>
      </c>
      <c r="AH216" t="str">
        <f ca="1">IF(OFFSET(活動計画書!$P$157,$AB216,)="","",OFFSET(活動計画書!$P$157,$AB216,))</f>
        <v/>
      </c>
      <c r="AI216" t="str">
        <f ca="1">IF(OFFSET(活動計画書!$Q$157,$AB216,)="","",OFFSET(活動計画書!$Q$157,$AB216,))</f>
        <v/>
      </c>
      <c r="AJ216" t="str">
        <f ca="1">IF(OFFSET(活動計画書!$R$157,$AB216,)="","",OFFSET(活動計画書!$R$157,$AB216,))</f>
        <v/>
      </c>
      <c r="AK216" t="str">
        <f ca="1">IF(OFFSET(活動計画書!$S$157,$AB216,)="","",OFFSET(活動計画書!$S$157,$AB216,))</f>
        <v/>
      </c>
      <c r="AL216" t="str">
        <f ca="1">IF(OFFSET(活動計画書!$T$157,$AB216,)="","",OFFSET(活動計画書!$T$157,$AB216,))</f>
        <v/>
      </c>
      <c r="AM216" t="str">
        <f ca="1">IF(OFFSET(活動計画書!$U$157,$AB216,)="","",OFFSET(活動計画書!$U$157,$AB216,))</f>
        <v/>
      </c>
    </row>
    <row r="217" spans="1:39" x14ac:dyDescent="0.15">
      <c r="A217">
        <v>431</v>
      </c>
      <c r="B217" t="str">
        <f ca="1">IF(OFFSET(活動計画書!$B$7,$A217,)="","",OFFSET(活動計画書!$B$7,$A217,))</f>
        <v/>
      </c>
      <c r="C217" t="str">
        <f ca="1">IF(OFFSET(活動計画書!$C$7,$A217+1,)="","",OFFSET(活動計画書!$C$7,$A217+1,))</f>
        <v/>
      </c>
      <c r="D217" t="str">
        <f ca="1">IF(OFFSET(活動計画書!$F$7,$A217+1,)="","",OFFSET(活動計画書!$F$7,$A217+1,))</f>
        <v/>
      </c>
      <c r="E217">
        <v>431</v>
      </c>
      <c r="F217" t="str">
        <f ca="1">IF(OFFSET(活動計画書!$B$19,$E217,)="","",OFFSET(活動計画書!$B$19,$E217,))</f>
        <v/>
      </c>
      <c r="G217" t="str">
        <f ca="1">IF(OFFSET(活動計画書!$C$19,$E217+1,)="","",OFFSET(活動計画書!$C$19,$E217+1,))</f>
        <v/>
      </c>
      <c r="H217" t="str">
        <f ca="1">IF(OFFSET(活動計画書!$F$19,$E217+1,)="","",OFFSET(活動計画書!$F$19,$E217+1,))</f>
        <v/>
      </c>
      <c r="I217">
        <v>431</v>
      </c>
      <c r="J217" t="str">
        <f ca="1">IF(OFFSET(活動計画書!$B$31,$I217,)="","",OFFSET(活動計画書!$B$31,$I217,))</f>
        <v/>
      </c>
      <c r="K217" t="str">
        <f ca="1">IF(OFFSET(活動計画書!$C$31,$I217+1,)="","",OFFSET(活動計画書!$C$31,$I217+1,))</f>
        <v/>
      </c>
      <c r="L217" t="str">
        <f ca="1">IF(OFFSET(活動計画書!$F$31,$I217+1,)="","",OFFSET(活動計画書!$F$31,$I217+1,))</f>
        <v/>
      </c>
      <c r="M217">
        <v>431</v>
      </c>
      <c r="N217" t="str">
        <f ca="1">IF(OFFSET(活動計画書!$E$122,$M217,)="","",OFFSET(活動計画書!$E$122,$M217,))</f>
        <v/>
      </c>
      <c r="O217" t="str">
        <f ca="1">IF(OFFSET(活動計画書!$E$122,$M217+1,)="","",OFFSET(活動計画書!$E$122,$M217+1,))</f>
        <v/>
      </c>
      <c r="P217" t="str">
        <f ca="1">IF(OFFSET(活動計画書!$K$122,$M217,)="","",OFFSET(活動計画書!$K$122,$M217,))</f>
        <v/>
      </c>
      <c r="Q217" t="str">
        <f ca="1">IF(OFFSET(活動計画書!$L$122,$M217,)="","",OFFSET(活動計画書!$L$122,$M217,))</f>
        <v/>
      </c>
      <c r="R217" t="str">
        <f ca="1">IF(OFFSET(活動計画書!$M$122,$M217,)="","",OFFSET(活動計画書!$M$122,$M217,))</f>
        <v/>
      </c>
      <c r="S217" t="str">
        <f ca="1">IF(OFFSET(活動計画書!$N$122,$M217,)="","",OFFSET(活動計画書!$N$122,$M217,))</f>
        <v/>
      </c>
      <c r="T217" t="str">
        <f ca="1">IF(OFFSET(活動計画書!$O$122,$M217,)="","",OFFSET(活動計画書!$O$122,$M217,))</f>
        <v/>
      </c>
      <c r="U217" t="str">
        <f ca="1">IF(OFFSET(活動計画書!$P$122,$M217,)="","",OFFSET(活動計画書!$P$122,$M217,))</f>
        <v/>
      </c>
      <c r="V217" t="str">
        <f ca="1">IF(OFFSET(活動計画書!$Q$122,$M217,)="","",OFFSET(活動計画書!$Q$122,$M217,))</f>
        <v/>
      </c>
      <c r="W217" t="str">
        <f ca="1">IF(OFFSET(活動計画書!$R$122,$M217,)="","",OFFSET(活動計画書!$R$122,$M217,))</f>
        <v/>
      </c>
      <c r="X217" t="str">
        <f ca="1">IF(OFFSET(活動計画書!$S$122,$M217,)="","",OFFSET(活動計画書!$S$122,$M217,))</f>
        <v/>
      </c>
      <c r="Y217" t="str">
        <f ca="1">IF(OFFSET(活動計画書!$T$122,$M217,)="","",OFFSET(活動計画書!$T$122,$M217,))</f>
        <v/>
      </c>
      <c r="Z217" t="str">
        <f ca="1">IF(OFFSET(活動計画書!$U$122,$M217,)="","",OFFSET(活動計画書!$U$122,$M217,))</f>
        <v/>
      </c>
      <c r="AA217" t="str">
        <f ca="1">IF(OFFSET(活動計画書!$V$122,$M217,)="","",OFFSET(活動計画書!$V$122,$M217,))</f>
        <v/>
      </c>
      <c r="AB217">
        <v>431</v>
      </c>
      <c r="AC217" t="str">
        <f ca="1">IF(OFFSET(活動計画書!$B$157,$AB217,)="","",OFFSET(活動計画書!$B$157,$AB217,))</f>
        <v/>
      </c>
      <c r="AD217" t="str">
        <f ca="1">IF(OFFSET(活動計画書!$D$157,$AB217,)="","",OFFSET(活動計画書!$D$157,$AB217,))</f>
        <v/>
      </c>
      <c r="AE217" t="str">
        <f ca="1">IF(OFFSET(活動計画書!$D$157,$AB217+1,)="","",OFFSET(活動計画書!$D$157,$AB217+1,))</f>
        <v/>
      </c>
      <c r="AF217" t="str">
        <f ca="1">IF(OFFSET(活動計画書!$H$157,$AB217,)="","",OFFSET(活動計画書!$H$157,$AB217,))</f>
        <v/>
      </c>
      <c r="AG217" t="str">
        <f ca="1">IF(OFFSET(活動計画書!$N$157,$AB217,)="","",OFFSET(活動計画書!$N$157,$AB217,))</f>
        <v/>
      </c>
      <c r="AH217" t="str">
        <f ca="1">IF(OFFSET(活動計画書!$P$157,$AB217,)="","",OFFSET(活動計画書!$P$157,$AB217,))</f>
        <v/>
      </c>
      <c r="AI217" t="str">
        <f ca="1">IF(OFFSET(活動計画書!$Q$157,$AB217,)="","",OFFSET(活動計画書!$Q$157,$AB217,))</f>
        <v/>
      </c>
      <c r="AJ217" t="str">
        <f ca="1">IF(OFFSET(活動計画書!$R$157,$AB217,)="","",OFFSET(活動計画書!$R$157,$AB217,))</f>
        <v/>
      </c>
      <c r="AK217" t="str">
        <f ca="1">IF(OFFSET(活動計画書!$S$157,$AB217,)="","",OFFSET(活動計画書!$S$157,$AB217,))</f>
        <v/>
      </c>
      <c r="AL217" t="str">
        <f ca="1">IF(OFFSET(活動計画書!$T$157,$AB217,)="","",OFFSET(活動計画書!$T$157,$AB217,))</f>
        <v/>
      </c>
      <c r="AM217" t="str">
        <f ca="1">IF(OFFSET(活動計画書!$U$157,$AB217,)="","",OFFSET(活動計画書!$U$157,$AB217,))</f>
        <v/>
      </c>
    </row>
    <row r="218" spans="1:39" x14ac:dyDescent="0.15">
      <c r="A218">
        <v>433</v>
      </c>
      <c r="B218" t="str">
        <f ca="1">IF(OFFSET(活動計画書!$B$7,$A218,)="","",OFFSET(活動計画書!$B$7,$A218,))</f>
        <v/>
      </c>
      <c r="C218" t="str">
        <f ca="1">IF(OFFSET(活動計画書!$C$7,$A218+1,)="","",OFFSET(活動計画書!$C$7,$A218+1,))</f>
        <v/>
      </c>
      <c r="D218" t="str">
        <f ca="1">IF(OFFSET(活動計画書!$F$7,$A218+1,)="","",OFFSET(活動計画書!$F$7,$A218+1,))</f>
        <v/>
      </c>
      <c r="E218">
        <v>433</v>
      </c>
      <c r="F218" t="str">
        <f ca="1">IF(OFFSET(活動計画書!$B$19,$E218,)="","",OFFSET(活動計画書!$B$19,$E218,))</f>
        <v/>
      </c>
      <c r="G218" t="str">
        <f ca="1">IF(OFFSET(活動計画書!$C$19,$E218+1,)="","",OFFSET(活動計画書!$C$19,$E218+1,))</f>
        <v/>
      </c>
      <c r="H218" t="str">
        <f ca="1">IF(OFFSET(活動計画書!$F$19,$E218+1,)="","",OFFSET(活動計画書!$F$19,$E218+1,))</f>
        <v/>
      </c>
      <c r="I218">
        <v>433</v>
      </c>
      <c r="J218" t="str">
        <f ca="1">IF(OFFSET(活動計画書!$B$31,$I218,)="","",OFFSET(活動計画書!$B$31,$I218,))</f>
        <v/>
      </c>
      <c r="K218" t="str">
        <f ca="1">IF(OFFSET(活動計画書!$C$31,$I218+1,)="","",OFFSET(活動計画書!$C$31,$I218+1,))</f>
        <v/>
      </c>
      <c r="L218" t="str">
        <f ca="1">IF(OFFSET(活動計画書!$F$31,$I218+1,)="","",OFFSET(活動計画書!$F$31,$I218+1,))</f>
        <v/>
      </c>
      <c r="M218">
        <v>433</v>
      </c>
      <c r="N218" t="str">
        <f ca="1">IF(OFFSET(活動計画書!$E$122,$M218,)="","",OFFSET(活動計画書!$E$122,$M218,))</f>
        <v/>
      </c>
      <c r="O218" t="str">
        <f ca="1">IF(OFFSET(活動計画書!$E$122,$M218+1,)="","",OFFSET(活動計画書!$E$122,$M218+1,))</f>
        <v/>
      </c>
      <c r="P218" t="str">
        <f ca="1">IF(OFFSET(活動計画書!$K$122,$M218,)="","",OFFSET(活動計画書!$K$122,$M218,))</f>
        <v/>
      </c>
      <c r="Q218" t="str">
        <f ca="1">IF(OFFSET(活動計画書!$L$122,$M218,)="","",OFFSET(活動計画書!$L$122,$M218,))</f>
        <v/>
      </c>
      <c r="R218" t="str">
        <f ca="1">IF(OFFSET(活動計画書!$M$122,$M218,)="","",OFFSET(活動計画書!$M$122,$M218,))</f>
        <v/>
      </c>
      <c r="S218" t="str">
        <f ca="1">IF(OFFSET(活動計画書!$N$122,$M218,)="","",OFFSET(活動計画書!$N$122,$M218,))</f>
        <v/>
      </c>
      <c r="T218" t="str">
        <f ca="1">IF(OFFSET(活動計画書!$O$122,$M218,)="","",OFFSET(活動計画書!$O$122,$M218,))</f>
        <v/>
      </c>
      <c r="U218" t="str">
        <f ca="1">IF(OFFSET(活動計画書!$P$122,$M218,)="","",OFFSET(活動計画書!$P$122,$M218,))</f>
        <v/>
      </c>
      <c r="V218" t="str">
        <f ca="1">IF(OFFSET(活動計画書!$Q$122,$M218,)="","",OFFSET(活動計画書!$Q$122,$M218,))</f>
        <v/>
      </c>
      <c r="W218" t="str">
        <f ca="1">IF(OFFSET(活動計画書!$R$122,$M218,)="","",OFFSET(活動計画書!$R$122,$M218,))</f>
        <v/>
      </c>
      <c r="X218" t="str">
        <f ca="1">IF(OFFSET(活動計画書!$S$122,$M218,)="","",OFFSET(活動計画書!$S$122,$M218,))</f>
        <v/>
      </c>
      <c r="Y218" t="str">
        <f ca="1">IF(OFFSET(活動計画書!$T$122,$M218,)="","",OFFSET(活動計画書!$T$122,$M218,))</f>
        <v/>
      </c>
      <c r="Z218" t="str">
        <f ca="1">IF(OFFSET(活動計画書!$U$122,$M218,)="","",OFFSET(活動計画書!$U$122,$M218,))</f>
        <v/>
      </c>
      <c r="AA218" t="str">
        <f ca="1">IF(OFFSET(活動計画書!$V$122,$M218,)="","",OFFSET(活動計画書!$V$122,$M218,))</f>
        <v/>
      </c>
      <c r="AB218">
        <v>433</v>
      </c>
      <c r="AC218" t="str">
        <f ca="1">IF(OFFSET(活動計画書!$B$157,$AB218,)="","",OFFSET(活動計画書!$B$157,$AB218,))</f>
        <v/>
      </c>
      <c r="AD218" t="str">
        <f ca="1">IF(OFFSET(活動計画書!$D$157,$AB218,)="","",OFFSET(活動計画書!$D$157,$AB218,))</f>
        <v/>
      </c>
      <c r="AE218" t="str">
        <f ca="1">IF(OFFSET(活動計画書!$D$157,$AB218+1,)="","",OFFSET(活動計画書!$D$157,$AB218+1,))</f>
        <v/>
      </c>
      <c r="AF218" t="str">
        <f ca="1">IF(OFFSET(活動計画書!$H$157,$AB218,)="","",OFFSET(活動計画書!$H$157,$AB218,))</f>
        <v/>
      </c>
      <c r="AG218" t="str">
        <f ca="1">IF(OFFSET(活動計画書!$N$157,$AB218,)="","",OFFSET(活動計画書!$N$157,$AB218,))</f>
        <v/>
      </c>
      <c r="AH218" t="str">
        <f ca="1">IF(OFFSET(活動計画書!$P$157,$AB218,)="","",OFFSET(活動計画書!$P$157,$AB218,))</f>
        <v/>
      </c>
      <c r="AI218" t="str">
        <f ca="1">IF(OFFSET(活動計画書!$Q$157,$AB218,)="","",OFFSET(活動計画書!$Q$157,$AB218,))</f>
        <v/>
      </c>
      <c r="AJ218" t="str">
        <f ca="1">IF(OFFSET(活動計画書!$R$157,$AB218,)="","",OFFSET(活動計画書!$R$157,$AB218,))</f>
        <v/>
      </c>
      <c r="AK218" t="str">
        <f ca="1">IF(OFFSET(活動計画書!$S$157,$AB218,)="","",OFFSET(活動計画書!$S$157,$AB218,))</f>
        <v/>
      </c>
      <c r="AL218" t="str">
        <f ca="1">IF(OFFSET(活動計画書!$T$157,$AB218,)="","",OFFSET(活動計画書!$T$157,$AB218,))</f>
        <v/>
      </c>
      <c r="AM218" t="str">
        <f ca="1">IF(OFFSET(活動計画書!$U$157,$AB218,)="","",OFFSET(活動計画書!$U$157,$AB218,))</f>
        <v/>
      </c>
    </row>
    <row r="219" spans="1:39" x14ac:dyDescent="0.15">
      <c r="A219">
        <v>435</v>
      </c>
      <c r="B219" t="str">
        <f ca="1">IF(OFFSET(活動計画書!$B$7,$A219,)="","",OFFSET(活動計画書!$B$7,$A219,))</f>
        <v/>
      </c>
      <c r="C219" t="str">
        <f ca="1">IF(OFFSET(活動計画書!$C$7,$A219+1,)="","",OFFSET(活動計画書!$C$7,$A219+1,))</f>
        <v/>
      </c>
      <c r="D219" t="str">
        <f ca="1">IF(OFFSET(活動計画書!$F$7,$A219+1,)="","",OFFSET(活動計画書!$F$7,$A219+1,))</f>
        <v/>
      </c>
      <c r="E219">
        <v>435</v>
      </c>
      <c r="F219" t="str">
        <f ca="1">IF(OFFSET(活動計画書!$B$19,$E219,)="","",OFFSET(活動計画書!$B$19,$E219,))</f>
        <v/>
      </c>
      <c r="G219" t="str">
        <f ca="1">IF(OFFSET(活動計画書!$C$19,$E219+1,)="","",OFFSET(活動計画書!$C$19,$E219+1,))</f>
        <v/>
      </c>
      <c r="H219" t="str">
        <f ca="1">IF(OFFSET(活動計画書!$F$19,$E219+1,)="","",OFFSET(活動計画書!$F$19,$E219+1,))</f>
        <v/>
      </c>
      <c r="I219">
        <v>435</v>
      </c>
      <c r="J219" t="str">
        <f ca="1">IF(OFFSET(活動計画書!$B$31,$I219,)="","",OFFSET(活動計画書!$B$31,$I219,))</f>
        <v/>
      </c>
      <c r="K219" t="str">
        <f ca="1">IF(OFFSET(活動計画書!$C$31,$I219+1,)="","",OFFSET(活動計画書!$C$31,$I219+1,))</f>
        <v/>
      </c>
      <c r="L219" t="str">
        <f ca="1">IF(OFFSET(活動計画書!$F$31,$I219+1,)="","",OFFSET(活動計画書!$F$31,$I219+1,))</f>
        <v/>
      </c>
      <c r="M219">
        <v>435</v>
      </c>
      <c r="N219" t="str">
        <f ca="1">IF(OFFSET(活動計画書!$E$122,$M219,)="","",OFFSET(活動計画書!$E$122,$M219,))</f>
        <v/>
      </c>
      <c r="O219" t="str">
        <f ca="1">IF(OFFSET(活動計画書!$E$122,$M219+1,)="","",OFFSET(活動計画書!$E$122,$M219+1,))</f>
        <v/>
      </c>
      <c r="P219" t="str">
        <f ca="1">IF(OFFSET(活動計画書!$K$122,$M219,)="","",OFFSET(活動計画書!$K$122,$M219,))</f>
        <v/>
      </c>
      <c r="Q219" t="str">
        <f ca="1">IF(OFFSET(活動計画書!$L$122,$M219,)="","",OFFSET(活動計画書!$L$122,$M219,))</f>
        <v/>
      </c>
      <c r="R219" t="str">
        <f ca="1">IF(OFFSET(活動計画書!$M$122,$M219,)="","",OFFSET(活動計画書!$M$122,$M219,))</f>
        <v/>
      </c>
      <c r="S219" t="str">
        <f ca="1">IF(OFFSET(活動計画書!$N$122,$M219,)="","",OFFSET(活動計画書!$N$122,$M219,))</f>
        <v/>
      </c>
      <c r="T219" t="str">
        <f ca="1">IF(OFFSET(活動計画書!$O$122,$M219,)="","",OFFSET(活動計画書!$O$122,$M219,))</f>
        <v/>
      </c>
      <c r="U219" t="str">
        <f ca="1">IF(OFFSET(活動計画書!$P$122,$M219,)="","",OFFSET(活動計画書!$P$122,$M219,))</f>
        <v/>
      </c>
      <c r="V219" t="str">
        <f ca="1">IF(OFFSET(活動計画書!$Q$122,$M219,)="","",OFFSET(活動計画書!$Q$122,$M219,))</f>
        <v/>
      </c>
      <c r="W219" t="str">
        <f ca="1">IF(OFFSET(活動計画書!$R$122,$M219,)="","",OFFSET(活動計画書!$R$122,$M219,))</f>
        <v/>
      </c>
      <c r="X219" t="str">
        <f ca="1">IF(OFFSET(活動計画書!$S$122,$M219,)="","",OFFSET(活動計画書!$S$122,$M219,))</f>
        <v/>
      </c>
      <c r="Y219" t="str">
        <f ca="1">IF(OFFSET(活動計画書!$T$122,$M219,)="","",OFFSET(活動計画書!$T$122,$M219,))</f>
        <v/>
      </c>
      <c r="Z219" t="str">
        <f ca="1">IF(OFFSET(活動計画書!$U$122,$M219,)="","",OFFSET(活動計画書!$U$122,$M219,))</f>
        <v/>
      </c>
      <c r="AA219" t="str">
        <f ca="1">IF(OFFSET(活動計画書!$V$122,$M219,)="","",OFFSET(活動計画書!$V$122,$M219,))</f>
        <v/>
      </c>
      <c r="AB219">
        <v>435</v>
      </c>
      <c r="AC219" t="str">
        <f ca="1">IF(OFFSET(活動計画書!$B$157,$AB219,)="","",OFFSET(活動計画書!$B$157,$AB219,))</f>
        <v/>
      </c>
      <c r="AD219" t="str">
        <f ca="1">IF(OFFSET(活動計画書!$D$157,$AB219,)="","",OFFSET(活動計画書!$D$157,$AB219,))</f>
        <v/>
      </c>
      <c r="AE219" t="str">
        <f ca="1">IF(OFFSET(活動計画書!$D$157,$AB219+1,)="","",OFFSET(活動計画書!$D$157,$AB219+1,))</f>
        <v/>
      </c>
      <c r="AF219" t="str">
        <f ca="1">IF(OFFSET(活動計画書!$H$157,$AB219,)="","",OFFSET(活動計画書!$H$157,$AB219,))</f>
        <v/>
      </c>
      <c r="AG219" t="str">
        <f ca="1">IF(OFFSET(活動計画書!$N$157,$AB219,)="","",OFFSET(活動計画書!$N$157,$AB219,))</f>
        <v/>
      </c>
      <c r="AH219" t="str">
        <f ca="1">IF(OFFSET(活動計画書!$P$157,$AB219,)="","",OFFSET(活動計画書!$P$157,$AB219,))</f>
        <v/>
      </c>
      <c r="AI219" t="str">
        <f ca="1">IF(OFFSET(活動計画書!$Q$157,$AB219,)="","",OFFSET(活動計画書!$Q$157,$AB219,))</f>
        <v/>
      </c>
      <c r="AJ219" t="str">
        <f ca="1">IF(OFFSET(活動計画書!$R$157,$AB219,)="","",OFFSET(活動計画書!$R$157,$AB219,))</f>
        <v/>
      </c>
      <c r="AK219" t="str">
        <f ca="1">IF(OFFSET(活動計画書!$S$157,$AB219,)="","",OFFSET(活動計画書!$S$157,$AB219,))</f>
        <v/>
      </c>
      <c r="AL219" t="str">
        <f ca="1">IF(OFFSET(活動計画書!$T$157,$AB219,)="","",OFFSET(活動計画書!$T$157,$AB219,))</f>
        <v/>
      </c>
      <c r="AM219" t="str">
        <f ca="1">IF(OFFSET(活動計画書!$U$157,$AB219,)="","",OFFSET(活動計画書!$U$157,$AB219,))</f>
        <v/>
      </c>
    </row>
    <row r="220" spans="1:39" x14ac:dyDescent="0.15">
      <c r="A220">
        <v>437</v>
      </c>
      <c r="B220" t="str">
        <f ca="1">IF(OFFSET(活動計画書!$B$7,$A220,)="","",OFFSET(活動計画書!$B$7,$A220,))</f>
        <v/>
      </c>
      <c r="C220" t="str">
        <f ca="1">IF(OFFSET(活動計画書!$C$7,$A220+1,)="","",OFFSET(活動計画書!$C$7,$A220+1,))</f>
        <v/>
      </c>
      <c r="D220" t="str">
        <f ca="1">IF(OFFSET(活動計画書!$F$7,$A220+1,)="","",OFFSET(活動計画書!$F$7,$A220+1,))</f>
        <v/>
      </c>
      <c r="E220">
        <v>437</v>
      </c>
      <c r="F220" t="str">
        <f ca="1">IF(OFFSET(活動計画書!$B$19,$E220,)="","",OFFSET(活動計画書!$B$19,$E220,))</f>
        <v/>
      </c>
      <c r="G220" t="str">
        <f ca="1">IF(OFFSET(活動計画書!$C$19,$E220+1,)="","",OFFSET(活動計画書!$C$19,$E220+1,))</f>
        <v/>
      </c>
      <c r="H220" t="str">
        <f ca="1">IF(OFFSET(活動計画書!$F$19,$E220+1,)="","",OFFSET(活動計画書!$F$19,$E220+1,))</f>
        <v/>
      </c>
      <c r="I220">
        <v>437</v>
      </c>
      <c r="J220" t="str">
        <f ca="1">IF(OFFSET(活動計画書!$B$31,$I220,)="","",OFFSET(活動計画書!$B$31,$I220,))</f>
        <v/>
      </c>
      <c r="K220" t="str">
        <f ca="1">IF(OFFSET(活動計画書!$C$31,$I220+1,)="","",OFFSET(活動計画書!$C$31,$I220+1,))</f>
        <v/>
      </c>
      <c r="L220" t="str">
        <f ca="1">IF(OFFSET(活動計画書!$F$31,$I220+1,)="","",OFFSET(活動計画書!$F$31,$I220+1,))</f>
        <v/>
      </c>
      <c r="M220">
        <v>437</v>
      </c>
      <c r="N220" t="str">
        <f ca="1">IF(OFFSET(活動計画書!$E$122,$M220,)="","",OFFSET(活動計画書!$E$122,$M220,))</f>
        <v/>
      </c>
      <c r="O220" t="str">
        <f ca="1">IF(OFFSET(活動計画書!$E$122,$M220+1,)="","",OFFSET(活動計画書!$E$122,$M220+1,))</f>
        <v/>
      </c>
      <c r="P220" t="str">
        <f ca="1">IF(OFFSET(活動計画書!$K$122,$M220,)="","",OFFSET(活動計画書!$K$122,$M220,))</f>
        <v/>
      </c>
      <c r="Q220" t="str">
        <f ca="1">IF(OFFSET(活動計画書!$L$122,$M220,)="","",OFFSET(活動計画書!$L$122,$M220,))</f>
        <v/>
      </c>
      <c r="R220" t="str">
        <f ca="1">IF(OFFSET(活動計画書!$M$122,$M220,)="","",OFFSET(活動計画書!$M$122,$M220,))</f>
        <v/>
      </c>
      <c r="S220" t="str">
        <f ca="1">IF(OFFSET(活動計画書!$N$122,$M220,)="","",OFFSET(活動計画書!$N$122,$M220,))</f>
        <v/>
      </c>
      <c r="T220" t="str">
        <f ca="1">IF(OFFSET(活動計画書!$O$122,$M220,)="","",OFFSET(活動計画書!$O$122,$M220,))</f>
        <v/>
      </c>
      <c r="U220" t="str">
        <f ca="1">IF(OFFSET(活動計画書!$P$122,$M220,)="","",OFFSET(活動計画書!$P$122,$M220,))</f>
        <v/>
      </c>
      <c r="V220" t="str">
        <f ca="1">IF(OFFSET(活動計画書!$Q$122,$M220,)="","",OFFSET(活動計画書!$Q$122,$M220,))</f>
        <v/>
      </c>
      <c r="W220" t="str">
        <f ca="1">IF(OFFSET(活動計画書!$R$122,$M220,)="","",OFFSET(活動計画書!$R$122,$M220,))</f>
        <v/>
      </c>
      <c r="X220" t="str">
        <f ca="1">IF(OFFSET(活動計画書!$S$122,$M220,)="","",OFFSET(活動計画書!$S$122,$M220,))</f>
        <v/>
      </c>
      <c r="Y220" t="str">
        <f ca="1">IF(OFFSET(活動計画書!$T$122,$M220,)="","",OFFSET(活動計画書!$T$122,$M220,))</f>
        <v/>
      </c>
      <c r="Z220" t="str">
        <f ca="1">IF(OFFSET(活動計画書!$U$122,$M220,)="","",OFFSET(活動計画書!$U$122,$M220,))</f>
        <v/>
      </c>
      <c r="AA220" t="str">
        <f ca="1">IF(OFFSET(活動計画書!$V$122,$M220,)="","",OFFSET(活動計画書!$V$122,$M220,))</f>
        <v/>
      </c>
      <c r="AB220">
        <v>437</v>
      </c>
      <c r="AC220" t="str">
        <f ca="1">IF(OFFSET(活動計画書!$B$157,$AB220,)="","",OFFSET(活動計画書!$B$157,$AB220,))</f>
        <v/>
      </c>
      <c r="AD220" t="str">
        <f ca="1">IF(OFFSET(活動計画書!$D$157,$AB220,)="","",OFFSET(活動計画書!$D$157,$AB220,))</f>
        <v/>
      </c>
      <c r="AE220" t="str">
        <f ca="1">IF(OFFSET(活動計画書!$D$157,$AB220+1,)="","",OFFSET(活動計画書!$D$157,$AB220+1,))</f>
        <v/>
      </c>
      <c r="AF220" t="str">
        <f ca="1">IF(OFFSET(活動計画書!$H$157,$AB220,)="","",OFFSET(活動計画書!$H$157,$AB220,))</f>
        <v/>
      </c>
      <c r="AG220" t="str">
        <f ca="1">IF(OFFSET(活動計画書!$N$157,$AB220,)="","",OFFSET(活動計画書!$N$157,$AB220,))</f>
        <v/>
      </c>
      <c r="AH220" t="str">
        <f ca="1">IF(OFFSET(活動計画書!$P$157,$AB220,)="","",OFFSET(活動計画書!$P$157,$AB220,))</f>
        <v/>
      </c>
      <c r="AI220" t="str">
        <f ca="1">IF(OFFSET(活動計画書!$Q$157,$AB220,)="","",OFFSET(活動計画書!$Q$157,$AB220,))</f>
        <v/>
      </c>
      <c r="AJ220" t="str">
        <f ca="1">IF(OFFSET(活動計画書!$R$157,$AB220,)="","",OFFSET(活動計画書!$R$157,$AB220,))</f>
        <v/>
      </c>
      <c r="AK220" t="str">
        <f ca="1">IF(OFFSET(活動計画書!$S$157,$AB220,)="","",OFFSET(活動計画書!$S$157,$AB220,))</f>
        <v/>
      </c>
      <c r="AL220" t="str">
        <f ca="1">IF(OFFSET(活動計画書!$T$157,$AB220,)="","",OFFSET(活動計画書!$T$157,$AB220,))</f>
        <v/>
      </c>
      <c r="AM220" t="str">
        <f ca="1">IF(OFFSET(活動計画書!$U$157,$AB220,)="","",OFFSET(活動計画書!$U$157,$AB220,))</f>
        <v/>
      </c>
    </row>
    <row r="221" spans="1:39" x14ac:dyDescent="0.15">
      <c r="A221">
        <v>439</v>
      </c>
      <c r="B221" t="str">
        <f ca="1">IF(OFFSET(活動計画書!$B$7,$A221,)="","",OFFSET(活動計画書!$B$7,$A221,))</f>
        <v/>
      </c>
      <c r="C221" t="str">
        <f ca="1">IF(OFFSET(活動計画書!$C$7,$A221+1,)="","",OFFSET(活動計画書!$C$7,$A221+1,))</f>
        <v/>
      </c>
      <c r="D221" t="str">
        <f ca="1">IF(OFFSET(活動計画書!$F$7,$A221+1,)="","",OFFSET(活動計画書!$F$7,$A221+1,))</f>
        <v/>
      </c>
      <c r="E221">
        <v>439</v>
      </c>
      <c r="F221" t="str">
        <f ca="1">IF(OFFSET(活動計画書!$B$19,$E221,)="","",OFFSET(活動計画書!$B$19,$E221,))</f>
        <v/>
      </c>
      <c r="G221" t="str">
        <f ca="1">IF(OFFSET(活動計画書!$C$19,$E221+1,)="","",OFFSET(活動計画書!$C$19,$E221+1,))</f>
        <v/>
      </c>
      <c r="H221" t="str">
        <f ca="1">IF(OFFSET(活動計画書!$F$19,$E221+1,)="","",OFFSET(活動計画書!$F$19,$E221+1,))</f>
        <v/>
      </c>
      <c r="I221">
        <v>439</v>
      </c>
      <c r="J221" t="str">
        <f ca="1">IF(OFFSET(活動計画書!$B$31,$I221,)="","",OFFSET(活動計画書!$B$31,$I221,))</f>
        <v/>
      </c>
      <c r="K221" t="str">
        <f ca="1">IF(OFFSET(活動計画書!$C$31,$I221+1,)="","",OFFSET(活動計画書!$C$31,$I221+1,))</f>
        <v/>
      </c>
      <c r="L221" t="str">
        <f ca="1">IF(OFFSET(活動計画書!$F$31,$I221+1,)="","",OFFSET(活動計画書!$F$31,$I221+1,))</f>
        <v/>
      </c>
      <c r="M221">
        <v>439</v>
      </c>
      <c r="N221" t="str">
        <f ca="1">IF(OFFSET(活動計画書!$E$122,$M221,)="","",OFFSET(活動計画書!$E$122,$M221,))</f>
        <v/>
      </c>
      <c r="O221" t="str">
        <f ca="1">IF(OFFSET(活動計画書!$E$122,$M221+1,)="","",OFFSET(活動計画書!$E$122,$M221+1,))</f>
        <v/>
      </c>
      <c r="P221" t="str">
        <f ca="1">IF(OFFSET(活動計画書!$K$122,$M221,)="","",OFFSET(活動計画書!$K$122,$M221,))</f>
        <v/>
      </c>
      <c r="Q221" t="str">
        <f ca="1">IF(OFFSET(活動計画書!$L$122,$M221,)="","",OFFSET(活動計画書!$L$122,$M221,))</f>
        <v/>
      </c>
      <c r="R221" t="str">
        <f ca="1">IF(OFFSET(活動計画書!$M$122,$M221,)="","",OFFSET(活動計画書!$M$122,$M221,))</f>
        <v/>
      </c>
      <c r="S221" t="str">
        <f ca="1">IF(OFFSET(活動計画書!$N$122,$M221,)="","",OFFSET(活動計画書!$N$122,$M221,))</f>
        <v/>
      </c>
      <c r="T221" t="str">
        <f ca="1">IF(OFFSET(活動計画書!$O$122,$M221,)="","",OFFSET(活動計画書!$O$122,$M221,))</f>
        <v/>
      </c>
      <c r="U221" t="str">
        <f ca="1">IF(OFFSET(活動計画書!$P$122,$M221,)="","",OFFSET(活動計画書!$P$122,$M221,))</f>
        <v/>
      </c>
      <c r="V221" t="str">
        <f ca="1">IF(OFFSET(活動計画書!$Q$122,$M221,)="","",OFFSET(活動計画書!$Q$122,$M221,))</f>
        <v/>
      </c>
      <c r="W221" t="str">
        <f ca="1">IF(OFFSET(活動計画書!$R$122,$M221,)="","",OFFSET(活動計画書!$R$122,$M221,))</f>
        <v/>
      </c>
      <c r="X221" t="str">
        <f ca="1">IF(OFFSET(活動計画書!$S$122,$M221,)="","",OFFSET(活動計画書!$S$122,$M221,))</f>
        <v/>
      </c>
      <c r="Y221" t="str">
        <f ca="1">IF(OFFSET(活動計画書!$T$122,$M221,)="","",OFFSET(活動計画書!$T$122,$M221,))</f>
        <v/>
      </c>
      <c r="Z221" t="str">
        <f ca="1">IF(OFFSET(活動計画書!$U$122,$M221,)="","",OFFSET(活動計画書!$U$122,$M221,))</f>
        <v/>
      </c>
      <c r="AA221" t="str">
        <f ca="1">IF(OFFSET(活動計画書!$V$122,$M221,)="","",OFFSET(活動計画書!$V$122,$M221,))</f>
        <v/>
      </c>
      <c r="AB221">
        <v>439</v>
      </c>
      <c r="AC221" t="str">
        <f ca="1">IF(OFFSET(活動計画書!$B$157,$AB221,)="","",OFFSET(活動計画書!$B$157,$AB221,))</f>
        <v/>
      </c>
      <c r="AD221" t="str">
        <f ca="1">IF(OFFSET(活動計画書!$D$157,$AB221,)="","",OFFSET(活動計画書!$D$157,$AB221,))</f>
        <v/>
      </c>
      <c r="AE221" t="str">
        <f ca="1">IF(OFFSET(活動計画書!$D$157,$AB221+1,)="","",OFFSET(活動計画書!$D$157,$AB221+1,))</f>
        <v/>
      </c>
      <c r="AF221" t="str">
        <f ca="1">IF(OFFSET(活動計画書!$H$157,$AB221,)="","",OFFSET(活動計画書!$H$157,$AB221,))</f>
        <v/>
      </c>
      <c r="AG221" t="str">
        <f ca="1">IF(OFFSET(活動計画書!$N$157,$AB221,)="","",OFFSET(活動計画書!$N$157,$AB221,))</f>
        <v/>
      </c>
      <c r="AH221" t="str">
        <f ca="1">IF(OFFSET(活動計画書!$P$157,$AB221,)="","",OFFSET(活動計画書!$P$157,$AB221,))</f>
        <v/>
      </c>
      <c r="AI221" t="str">
        <f ca="1">IF(OFFSET(活動計画書!$Q$157,$AB221,)="","",OFFSET(活動計画書!$Q$157,$AB221,))</f>
        <v/>
      </c>
      <c r="AJ221" t="str">
        <f ca="1">IF(OFFSET(活動計画書!$R$157,$AB221,)="","",OFFSET(活動計画書!$R$157,$AB221,))</f>
        <v/>
      </c>
      <c r="AK221" t="str">
        <f ca="1">IF(OFFSET(活動計画書!$S$157,$AB221,)="","",OFFSET(活動計画書!$S$157,$AB221,))</f>
        <v/>
      </c>
      <c r="AL221" t="str">
        <f ca="1">IF(OFFSET(活動計画書!$T$157,$AB221,)="","",OFFSET(活動計画書!$T$157,$AB221,))</f>
        <v/>
      </c>
      <c r="AM221" t="str">
        <f ca="1">IF(OFFSET(活動計画書!$U$157,$AB221,)="","",OFFSET(活動計画書!$U$157,$AB221,))</f>
        <v/>
      </c>
    </row>
    <row r="222" spans="1:39" x14ac:dyDescent="0.15">
      <c r="A222">
        <v>441</v>
      </c>
      <c r="B222" t="str">
        <f ca="1">IF(OFFSET(活動計画書!$B$7,$A222,)="","",OFFSET(活動計画書!$B$7,$A222,))</f>
        <v/>
      </c>
      <c r="C222" t="str">
        <f ca="1">IF(OFFSET(活動計画書!$C$7,$A222+1,)="","",OFFSET(活動計画書!$C$7,$A222+1,))</f>
        <v/>
      </c>
      <c r="D222" t="str">
        <f ca="1">IF(OFFSET(活動計画書!$F$7,$A222+1,)="","",OFFSET(活動計画書!$F$7,$A222+1,))</f>
        <v/>
      </c>
      <c r="E222">
        <v>441</v>
      </c>
      <c r="F222" t="str">
        <f ca="1">IF(OFFSET(活動計画書!$B$19,$E222,)="","",OFFSET(活動計画書!$B$19,$E222,))</f>
        <v/>
      </c>
      <c r="G222" t="str">
        <f ca="1">IF(OFFSET(活動計画書!$C$19,$E222+1,)="","",OFFSET(活動計画書!$C$19,$E222+1,))</f>
        <v/>
      </c>
      <c r="H222" t="str">
        <f ca="1">IF(OFFSET(活動計画書!$F$19,$E222+1,)="","",OFFSET(活動計画書!$F$19,$E222+1,))</f>
        <v/>
      </c>
      <c r="I222">
        <v>441</v>
      </c>
      <c r="J222" t="str">
        <f ca="1">IF(OFFSET(活動計画書!$B$31,$I222,)="","",OFFSET(活動計画書!$B$31,$I222,))</f>
        <v/>
      </c>
      <c r="K222" t="str">
        <f ca="1">IF(OFFSET(活動計画書!$C$31,$I222+1,)="","",OFFSET(活動計画書!$C$31,$I222+1,))</f>
        <v/>
      </c>
      <c r="L222" t="str">
        <f ca="1">IF(OFFSET(活動計画書!$F$31,$I222+1,)="","",OFFSET(活動計画書!$F$31,$I222+1,))</f>
        <v/>
      </c>
      <c r="M222">
        <v>441</v>
      </c>
      <c r="N222" t="str">
        <f ca="1">IF(OFFSET(活動計画書!$E$122,$M222,)="","",OFFSET(活動計画書!$E$122,$M222,))</f>
        <v/>
      </c>
      <c r="O222" t="str">
        <f ca="1">IF(OFFSET(活動計画書!$E$122,$M222+1,)="","",OFFSET(活動計画書!$E$122,$M222+1,))</f>
        <v/>
      </c>
      <c r="P222" t="str">
        <f ca="1">IF(OFFSET(活動計画書!$K$122,$M222,)="","",OFFSET(活動計画書!$K$122,$M222,))</f>
        <v/>
      </c>
      <c r="Q222" t="str">
        <f ca="1">IF(OFFSET(活動計画書!$L$122,$M222,)="","",OFFSET(活動計画書!$L$122,$M222,))</f>
        <v/>
      </c>
      <c r="R222" t="str">
        <f ca="1">IF(OFFSET(活動計画書!$M$122,$M222,)="","",OFFSET(活動計画書!$M$122,$M222,))</f>
        <v/>
      </c>
      <c r="S222" t="str">
        <f ca="1">IF(OFFSET(活動計画書!$N$122,$M222,)="","",OFFSET(活動計画書!$N$122,$M222,))</f>
        <v/>
      </c>
      <c r="T222" t="str">
        <f ca="1">IF(OFFSET(活動計画書!$O$122,$M222,)="","",OFFSET(活動計画書!$O$122,$M222,))</f>
        <v/>
      </c>
      <c r="U222" t="str">
        <f ca="1">IF(OFFSET(活動計画書!$P$122,$M222,)="","",OFFSET(活動計画書!$P$122,$M222,))</f>
        <v/>
      </c>
      <c r="V222" t="str">
        <f ca="1">IF(OFFSET(活動計画書!$Q$122,$M222,)="","",OFFSET(活動計画書!$Q$122,$M222,))</f>
        <v/>
      </c>
      <c r="W222" t="str">
        <f ca="1">IF(OFFSET(活動計画書!$R$122,$M222,)="","",OFFSET(活動計画書!$R$122,$M222,))</f>
        <v/>
      </c>
      <c r="X222" t="str">
        <f ca="1">IF(OFFSET(活動計画書!$S$122,$M222,)="","",OFFSET(活動計画書!$S$122,$M222,))</f>
        <v/>
      </c>
      <c r="Y222" t="str">
        <f ca="1">IF(OFFSET(活動計画書!$T$122,$M222,)="","",OFFSET(活動計画書!$T$122,$M222,))</f>
        <v/>
      </c>
      <c r="Z222" t="str">
        <f ca="1">IF(OFFSET(活動計画書!$U$122,$M222,)="","",OFFSET(活動計画書!$U$122,$M222,))</f>
        <v/>
      </c>
      <c r="AA222" t="str">
        <f ca="1">IF(OFFSET(活動計画書!$V$122,$M222,)="","",OFFSET(活動計画書!$V$122,$M222,))</f>
        <v/>
      </c>
      <c r="AB222">
        <v>441</v>
      </c>
      <c r="AC222" t="str">
        <f ca="1">IF(OFFSET(活動計画書!$B$157,$AB222,)="","",OFFSET(活動計画書!$B$157,$AB222,))</f>
        <v/>
      </c>
      <c r="AD222" t="str">
        <f ca="1">IF(OFFSET(活動計画書!$D$157,$AB222,)="","",OFFSET(活動計画書!$D$157,$AB222,))</f>
        <v/>
      </c>
      <c r="AE222" t="str">
        <f ca="1">IF(OFFSET(活動計画書!$D$157,$AB222+1,)="","",OFFSET(活動計画書!$D$157,$AB222+1,))</f>
        <v/>
      </c>
      <c r="AF222" t="str">
        <f ca="1">IF(OFFSET(活動計画書!$H$157,$AB222,)="","",OFFSET(活動計画書!$H$157,$AB222,))</f>
        <v/>
      </c>
      <c r="AG222" t="str">
        <f ca="1">IF(OFFSET(活動計画書!$N$157,$AB222,)="","",OFFSET(活動計画書!$N$157,$AB222,))</f>
        <v/>
      </c>
      <c r="AH222" t="str">
        <f ca="1">IF(OFFSET(活動計画書!$P$157,$AB222,)="","",OFFSET(活動計画書!$P$157,$AB222,))</f>
        <v/>
      </c>
      <c r="AI222" t="str">
        <f ca="1">IF(OFFSET(活動計画書!$Q$157,$AB222,)="","",OFFSET(活動計画書!$Q$157,$AB222,))</f>
        <v/>
      </c>
      <c r="AJ222" t="str">
        <f ca="1">IF(OFFSET(活動計画書!$R$157,$AB222,)="","",OFFSET(活動計画書!$R$157,$AB222,))</f>
        <v/>
      </c>
      <c r="AK222" t="str">
        <f ca="1">IF(OFFSET(活動計画書!$S$157,$AB222,)="","",OFFSET(活動計画書!$S$157,$AB222,))</f>
        <v/>
      </c>
      <c r="AL222" t="str">
        <f ca="1">IF(OFFSET(活動計画書!$T$157,$AB222,)="","",OFFSET(活動計画書!$T$157,$AB222,))</f>
        <v/>
      </c>
      <c r="AM222" t="str">
        <f ca="1">IF(OFFSET(活動計画書!$U$157,$AB222,)="","",OFFSET(活動計画書!$U$157,$AB222,))</f>
        <v/>
      </c>
    </row>
    <row r="223" spans="1:39" x14ac:dyDescent="0.15">
      <c r="A223">
        <v>443</v>
      </c>
      <c r="B223" t="str">
        <f ca="1">IF(OFFSET(活動計画書!$B$7,$A223,)="","",OFFSET(活動計画書!$B$7,$A223,))</f>
        <v/>
      </c>
      <c r="C223" t="str">
        <f ca="1">IF(OFFSET(活動計画書!$C$7,$A223+1,)="","",OFFSET(活動計画書!$C$7,$A223+1,))</f>
        <v/>
      </c>
      <c r="D223" t="str">
        <f ca="1">IF(OFFSET(活動計画書!$F$7,$A223+1,)="","",OFFSET(活動計画書!$F$7,$A223+1,))</f>
        <v/>
      </c>
      <c r="E223">
        <v>443</v>
      </c>
      <c r="F223" t="str">
        <f ca="1">IF(OFFSET(活動計画書!$B$19,$E223,)="","",OFFSET(活動計画書!$B$19,$E223,))</f>
        <v/>
      </c>
      <c r="G223" t="str">
        <f ca="1">IF(OFFSET(活動計画書!$C$19,$E223+1,)="","",OFFSET(活動計画書!$C$19,$E223+1,))</f>
        <v/>
      </c>
      <c r="H223" t="str">
        <f ca="1">IF(OFFSET(活動計画書!$F$19,$E223+1,)="","",OFFSET(活動計画書!$F$19,$E223+1,))</f>
        <v/>
      </c>
      <c r="I223">
        <v>443</v>
      </c>
      <c r="J223" t="str">
        <f ca="1">IF(OFFSET(活動計画書!$B$31,$I223,)="","",OFFSET(活動計画書!$B$31,$I223,))</f>
        <v/>
      </c>
      <c r="K223" t="str">
        <f ca="1">IF(OFFSET(活動計画書!$C$31,$I223+1,)="","",OFFSET(活動計画書!$C$31,$I223+1,))</f>
        <v/>
      </c>
      <c r="L223" t="str">
        <f ca="1">IF(OFFSET(活動計画書!$F$31,$I223+1,)="","",OFFSET(活動計画書!$F$31,$I223+1,))</f>
        <v/>
      </c>
      <c r="M223">
        <v>443</v>
      </c>
      <c r="N223" t="str">
        <f ca="1">IF(OFFSET(活動計画書!$E$122,$M223,)="","",OFFSET(活動計画書!$E$122,$M223,))</f>
        <v/>
      </c>
      <c r="O223" t="str">
        <f ca="1">IF(OFFSET(活動計画書!$E$122,$M223+1,)="","",OFFSET(活動計画書!$E$122,$M223+1,))</f>
        <v/>
      </c>
      <c r="P223" t="str">
        <f ca="1">IF(OFFSET(活動計画書!$K$122,$M223,)="","",OFFSET(活動計画書!$K$122,$M223,))</f>
        <v/>
      </c>
      <c r="Q223" t="str">
        <f ca="1">IF(OFFSET(活動計画書!$L$122,$M223,)="","",OFFSET(活動計画書!$L$122,$M223,))</f>
        <v/>
      </c>
      <c r="R223" t="str">
        <f ca="1">IF(OFFSET(活動計画書!$M$122,$M223,)="","",OFFSET(活動計画書!$M$122,$M223,))</f>
        <v/>
      </c>
      <c r="S223" t="str">
        <f ca="1">IF(OFFSET(活動計画書!$N$122,$M223,)="","",OFFSET(活動計画書!$N$122,$M223,))</f>
        <v/>
      </c>
      <c r="T223" t="str">
        <f ca="1">IF(OFFSET(活動計画書!$O$122,$M223,)="","",OFFSET(活動計画書!$O$122,$M223,))</f>
        <v/>
      </c>
      <c r="U223" t="str">
        <f ca="1">IF(OFFSET(活動計画書!$P$122,$M223,)="","",OFFSET(活動計画書!$P$122,$M223,))</f>
        <v/>
      </c>
      <c r="V223" t="str">
        <f ca="1">IF(OFFSET(活動計画書!$Q$122,$M223,)="","",OFFSET(活動計画書!$Q$122,$M223,))</f>
        <v/>
      </c>
      <c r="W223" t="str">
        <f ca="1">IF(OFFSET(活動計画書!$R$122,$M223,)="","",OFFSET(活動計画書!$R$122,$M223,))</f>
        <v/>
      </c>
      <c r="X223" t="str">
        <f ca="1">IF(OFFSET(活動計画書!$S$122,$M223,)="","",OFFSET(活動計画書!$S$122,$M223,))</f>
        <v/>
      </c>
      <c r="Y223" t="str">
        <f ca="1">IF(OFFSET(活動計画書!$T$122,$M223,)="","",OFFSET(活動計画書!$T$122,$M223,))</f>
        <v/>
      </c>
      <c r="Z223" t="str">
        <f ca="1">IF(OFFSET(活動計画書!$U$122,$M223,)="","",OFFSET(活動計画書!$U$122,$M223,))</f>
        <v/>
      </c>
      <c r="AA223" t="str">
        <f ca="1">IF(OFFSET(活動計画書!$V$122,$M223,)="","",OFFSET(活動計画書!$V$122,$M223,))</f>
        <v/>
      </c>
      <c r="AB223">
        <v>443</v>
      </c>
      <c r="AC223" t="str">
        <f ca="1">IF(OFFSET(活動計画書!$B$157,$AB223,)="","",OFFSET(活動計画書!$B$157,$AB223,))</f>
        <v/>
      </c>
      <c r="AD223" t="str">
        <f ca="1">IF(OFFSET(活動計画書!$D$157,$AB223,)="","",OFFSET(活動計画書!$D$157,$AB223,))</f>
        <v/>
      </c>
      <c r="AE223" t="str">
        <f ca="1">IF(OFFSET(活動計画書!$D$157,$AB223+1,)="","",OFFSET(活動計画書!$D$157,$AB223+1,))</f>
        <v/>
      </c>
      <c r="AF223" t="str">
        <f ca="1">IF(OFFSET(活動計画書!$H$157,$AB223,)="","",OFFSET(活動計画書!$H$157,$AB223,))</f>
        <v/>
      </c>
      <c r="AG223" t="str">
        <f ca="1">IF(OFFSET(活動計画書!$N$157,$AB223,)="","",OFFSET(活動計画書!$N$157,$AB223,))</f>
        <v/>
      </c>
      <c r="AH223" t="str">
        <f ca="1">IF(OFFSET(活動計画書!$P$157,$AB223,)="","",OFFSET(活動計画書!$P$157,$AB223,))</f>
        <v/>
      </c>
      <c r="AI223" t="str">
        <f ca="1">IF(OFFSET(活動計画書!$Q$157,$AB223,)="","",OFFSET(活動計画書!$Q$157,$AB223,))</f>
        <v/>
      </c>
      <c r="AJ223" t="str">
        <f ca="1">IF(OFFSET(活動計画書!$R$157,$AB223,)="","",OFFSET(活動計画書!$R$157,$AB223,))</f>
        <v/>
      </c>
      <c r="AK223" t="str">
        <f ca="1">IF(OFFSET(活動計画書!$S$157,$AB223,)="","",OFFSET(活動計画書!$S$157,$AB223,))</f>
        <v/>
      </c>
      <c r="AL223" t="str">
        <f ca="1">IF(OFFSET(活動計画書!$T$157,$AB223,)="","",OFFSET(活動計画書!$T$157,$AB223,))</f>
        <v/>
      </c>
      <c r="AM223" t="str">
        <f ca="1">IF(OFFSET(活動計画書!$U$157,$AB223,)="","",OFFSET(活動計画書!$U$157,$AB223,))</f>
        <v/>
      </c>
    </row>
    <row r="224" spans="1:39" x14ac:dyDescent="0.15">
      <c r="A224">
        <v>445</v>
      </c>
      <c r="B224" t="str">
        <f ca="1">IF(OFFSET(活動計画書!$B$7,$A224,)="","",OFFSET(活動計画書!$B$7,$A224,))</f>
        <v/>
      </c>
      <c r="C224" t="str">
        <f ca="1">IF(OFFSET(活動計画書!$C$7,$A224+1,)="","",OFFSET(活動計画書!$C$7,$A224+1,))</f>
        <v/>
      </c>
      <c r="D224" t="str">
        <f ca="1">IF(OFFSET(活動計画書!$F$7,$A224+1,)="","",OFFSET(活動計画書!$F$7,$A224+1,))</f>
        <v/>
      </c>
      <c r="E224">
        <v>445</v>
      </c>
      <c r="F224" t="str">
        <f ca="1">IF(OFFSET(活動計画書!$B$19,$E224,)="","",OFFSET(活動計画書!$B$19,$E224,))</f>
        <v/>
      </c>
      <c r="G224" t="str">
        <f ca="1">IF(OFFSET(活動計画書!$C$19,$E224+1,)="","",OFFSET(活動計画書!$C$19,$E224+1,))</f>
        <v/>
      </c>
      <c r="H224" t="str">
        <f ca="1">IF(OFFSET(活動計画書!$F$19,$E224+1,)="","",OFFSET(活動計画書!$F$19,$E224+1,))</f>
        <v/>
      </c>
      <c r="I224">
        <v>445</v>
      </c>
      <c r="J224" t="str">
        <f ca="1">IF(OFFSET(活動計画書!$B$31,$I224,)="","",OFFSET(活動計画書!$B$31,$I224,))</f>
        <v/>
      </c>
      <c r="K224" t="str">
        <f ca="1">IF(OFFSET(活動計画書!$C$31,$I224+1,)="","",OFFSET(活動計画書!$C$31,$I224+1,))</f>
        <v/>
      </c>
      <c r="L224" t="str">
        <f ca="1">IF(OFFSET(活動計画書!$F$31,$I224+1,)="","",OFFSET(活動計画書!$F$31,$I224+1,))</f>
        <v/>
      </c>
      <c r="M224">
        <v>445</v>
      </c>
      <c r="N224" t="str">
        <f ca="1">IF(OFFSET(活動計画書!$E$122,$M224,)="","",OFFSET(活動計画書!$E$122,$M224,))</f>
        <v/>
      </c>
      <c r="O224" t="str">
        <f ca="1">IF(OFFSET(活動計画書!$E$122,$M224+1,)="","",OFFSET(活動計画書!$E$122,$M224+1,))</f>
        <v/>
      </c>
      <c r="P224" t="str">
        <f ca="1">IF(OFFSET(活動計画書!$K$122,$M224,)="","",OFFSET(活動計画書!$K$122,$M224,))</f>
        <v/>
      </c>
      <c r="Q224" t="str">
        <f ca="1">IF(OFFSET(活動計画書!$L$122,$M224,)="","",OFFSET(活動計画書!$L$122,$M224,))</f>
        <v/>
      </c>
      <c r="R224" t="str">
        <f ca="1">IF(OFFSET(活動計画書!$M$122,$M224,)="","",OFFSET(活動計画書!$M$122,$M224,))</f>
        <v/>
      </c>
      <c r="S224" t="str">
        <f ca="1">IF(OFFSET(活動計画書!$N$122,$M224,)="","",OFFSET(活動計画書!$N$122,$M224,))</f>
        <v/>
      </c>
      <c r="T224" t="str">
        <f ca="1">IF(OFFSET(活動計画書!$O$122,$M224,)="","",OFFSET(活動計画書!$O$122,$M224,))</f>
        <v/>
      </c>
      <c r="U224" t="str">
        <f ca="1">IF(OFFSET(活動計画書!$P$122,$M224,)="","",OFFSET(活動計画書!$P$122,$M224,))</f>
        <v/>
      </c>
      <c r="V224" t="str">
        <f ca="1">IF(OFFSET(活動計画書!$Q$122,$M224,)="","",OFFSET(活動計画書!$Q$122,$M224,))</f>
        <v/>
      </c>
      <c r="W224" t="str">
        <f ca="1">IF(OFFSET(活動計画書!$R$122,$M224,)="","",OFFSET(活動計画書!$R$122,$M224,))</f>
        <v/>
      </c>
      <c r="X224" t="str">
        <f ca="1">IF(OFFSET(活動計画書!$S$122,$M224,)="","",OFFSET(活動計画書!$S$122,$M224,))</f>
        <v/>
      </c>
      <c r="Y224" t="str">
        <f ca="1">IF(OFFSET(活動計画書!$T$122,$M224,)="","",OFFSET(活動計画書!$T$122,$M224,))</f>
        <v/>
      </c>
      <c r="Z224" t="str">
        <f ca="1">IF(OFFSET(活動計画書!$U$122,$M224,)="","",OFFSET(活動計画書!$U$122,$M224,))</f>
        <v/>
      </c>
      <c r="AA224" t="str">
        <f ca="1">IF(OFFSET(活動計画書!$V$122,$M224,)="","",OFFSET(活動計画書!$V$122,$M224,))</f>
        <v/>
      </c>
      <c r="AB224">
        <v>445</v>
      </c>
      <c r="AC224" t="str">
        <f ca="1">IF(OFFSET(活動計画書!$B$157,$AB224,)="","",OFFSET(活動計画書!$B$157,$AB224,))</f>
        <v/>
      </c>
      <c r="AD224" t="str">
        <f ca="1">IF(OFFSET(活動計画書!$D$157,$AB224,)="","",OFFSET(活動計画書!$D$157,$AB224,))</f>
        <v/>
      </c>
      <c r="AE224" t="str">
        <f ca="1">IF(OFFSET(活動計画書!$D$157,$AB224+1,)="","",OFFSET(活動計画書!$D$157,$AB224+1,))</f>
        <v/>
      </c>
      <c r="AF224" t="str">
        <f ca="1">IF(OFFSET(活動計画書!$H$157,$AB224,)="","",OFFSET(活動計画書!$H$157,$AB224,))</f>
        <v/>
      </c>
      <c r="AG224" t="str">
        <f ca="1">IF(OFFSET(活動計画書!$N$157,$AB224,)="","",OFFSET(活動計画書!$N$157,$AB224,))</f>
        <v/>
      </c>
      <c r="AH224" t="str">
        <f ca="1">IF(OFFSET(活動計画書!$P$157,$AB224,)="","",OFFSET(活動計画書!$P$157,$AB224,))</f>
        <v/>
      </c>
      <c r="AI224" t="str">
        <f ca="1">IF(OFFSET(活動計画書!$Q$157,$AB224,)="","",OFFSET(活動計画書!$Q$157,$AB224,))</f>
        <v/>
      </c>
      <c r="AJ224" t="str">
        <f ca="1">IF(OFFSET(活動計画書!$R$157,$AB224,)="","",OFFSET(活動計画書!$R$157,$AB224,))</f>
        <v/>
      </c>
      <c r="AK224" t="str">
        <f ca="1">IF(OFFSET(活動計画書!$S$157,$AB224,)="","",OFFSET(活動計画書!$S$157,$AB224,))</f>
        <v/>
      </c>
      <c r="AL224" t="str">
        <f ca="1">IF(OFFSET(活動計画書!$T$157,$AB224,)="","",OFFSET(活動計画書!$T$157,$AB224,))</f>
        <v/>
      </c>
      <c r="AM224" t="str">
        <f ca="1">IF(OFFSET(活動計画書!$U$157,$AB224,)="","",OFFSET(活動計画書!$U$157,$AB224,))</f>
        <v/>
      </c>
    </row>
    <row r="225" spans="1:39" x14ac:dyDescent="0.15">
      <c r="A225">
        <v>447</v>
      </c>
      <c r="B225" t="str">
        <f ca="1">IF(OFFSET(活動計画書!$B$7,$A225,)="","",OFFSET(活動計画書!$B$7,$A225,))</f>
        <v/>
      </c>
      <c r="C225" t="str">
        <f ca="1">IF(OFFSET(活動計画書!$C$7,$A225+1,)="","",OFFSET(活動計画書!$C$7,$A225+1,))</f>
        <v/>
      </c>
      <c r="D225" t="str">
        <f ca="1">IF(OFFSET(活動計画書!$F$7,$A225+1,)="","",OFFSET(活動計画書!$F$7,$A225+1,))</f>
        <v/>
      </c>
      <c r="E225">
        <v>447</v>
      </c>
      <c r="F225" t="str">
        <f ca="1">IF(OFFSET(活動計画書!$B$19,$E225,)="","",OFFSET(活動計画書!$B$19,$E225,))</f>
        <v/>
      </c>
      <c r="G225" t="str">
        <f ca="1">IF(OFFSET(活動計画書!$C$19,$E225+1,)="","",OFFSET(活動計画書!$C$19,$E225+1,))</f>
        <v/>
      </c>
      <c r="H225" t="str">
        <f ca="1">IF(OFFSET(活動計画書!$F$19,$E225+1,)="","",OFFSET(活動計画書!$F$19,$E225+1,))</f>
        <v/>
      </c>
      <c r="I225">
        <v>447</v>
      </c>
      <c r="J225" t="str">
        <f ca="1">IF(OFFSET(活動計画書!$B$31,$I225,)="","",OFFSET(活動計画書!$B$31,$I225,))</f>
        <v/>
      </c>
      <c r="K225" t="str">
        <f ca="1">IF(OFFSET(活動計画書!$C$31,$I225+1,)="","",OFFSET(活動計画書!$C$31,$I225+1,))</f>
        <v/>
      </c>
      <c r="L225" t="str">
        <f ca="1">IF(OFFSET(活動計画書!$F$31,$I225+1,)="","",OFFSET(活動計画書!$F$31,$I225+1,))</f>
        <v/>
      </c>
      <c r="M225">
        <v>447</v>
      </c>
      <c r="N225" t="str">
        <f ca="1">IF(OFFSET(活動計画書!$E$122,$M225,)="","",OFFSET(活動計画書!$E$122,$M225,))</f>
        <v/>
      </c>
      <c r="O225" t="str">
        <f ca="1">IF(OFFSET(活動計画書!$E$122,$M225+1,)="","",OFFSET(活動計画書!$E$122,$M225+1,))</f>
        <v/>
      </c>
      <c r="P225" t="str">
        <f ca="1">IF(OFFSET(活動計画書!$K$122,$M225,)="","",OFFSET(活動計画書!$K$122,$M225,))</f>
        <v/>
      </c>
      <c r="Q225" t="str">
        <f ca="1">IF(OFFSET(活動計画書!$L$122,$M225,)="","",OFFSET(活動計画書!$L$122,$M225,))</f>
        <v/>
      </c>
      <c r="R225" t="str">
        <f ca="1">IF(OFFSET(活動計画書!$M$122,$M225,)="","",OFFSET(活動計画書!$M$122,$M225,))</f>
        <v/>
      </c>
      <c r="S225" t="str">
        <f ca="1">IF(OFFSET(活動計画書!$N$122,$M225,)="","",OFFSET(活動計画書!$N$122,$M225,))</f>
        <v/>
      </c>
      <c r="T225" t="str">
        <f ca="1">IF(OFFSET(活動計画書!$O$122,$M225,)="","",OFFSET(活動計画書!$O$122,$M225,))</f>
        <v/>
      </c>
      <c r="U225" t="str">
        <f ca="1">IF(OFFSET(活動計画書!$P$122,$M225,)="","",OFFSET(活動計画書!$P$122,$M225,))</f>
        <v/>
      </c>
      <c r="V225" t="str">
        <f ca="1">IF(OFFSET(活動計画書!$Q$122,$M225,)="","",OFFSET(活動計画書!$Q$122,$M225,))</f>
        <v/>
      </c>
      <c r="W225" t="str">
        <f ca="1">IF(OFFSET(活動計画書!$R$122,$M225,)="","",OFFSET(活動計画書!$R$122,$M225,))</f>
        <v/>
      </c>
      <c r="X225" t="str">
        <f ca="1">IF(OFFSET(活動計画書!$S$122,$M225,)="","",OFFSET(活動計画書!$S$122,$M225,))</f>
        <v/>
      </c>
      <c r="Y225" t="str">
        <f ca="1">IF(OFFSET(活動計画書!$T$122,$M225,)="","",OFFSET(活動計画書!$T$122,$M225,))</f>
        <v/>
      </c>
      <c r="Z225" t="str">
        <f ca="1">IF(OFFSET(活動計画書!$U$122,$M225,)="","",OFFSET(活動計画書!$U$122,$M225,))</f>
        <v/>
      </c>
      <c r="AA225" t="str">
        <f ca="1">IF(OFFSET(活動計画書!$V$122,$M225,)="","",OFFSET(活動計画書!$V$122,$M225,))</f>
        <v/>
      </c>
      <c r="AB225">
        <v>447</v>
      </c>
      <c r="AC225" t="str">
        <f ca="1">IF(OFFSET(活動計画書!$B$157,$AB225,)="","",OFFSET(活動計画書!$B$157,$AB225,))</f>
        <v/>
      </c>
      <c r="AD225" t="str">
        <f ca="1">IF(OFFSET(活動計画書!$D$157,$AB225,)="","",OFFSET(活動計画書!$D$157,$AB225,))</f>
        <v/>
      </c>
      <c r="AE225" t="str">
        <f ca="1">IF(OFFSET(活動計画書!$D$157,$AB225+1,)="","",OFFSET(活動計画書!$D$157,$AB225+1,))</f>
        <v/>
      </c>
      <c r="AF225" t="str">
        <f ca="1">IF(OFFSET(活動計画書!$H$157,$AB225,)="","",OFFSET(活動計画書!$H$157,$AB225,))</f>
        <v/>
      </c>
      <c r="AG225" t="str">
        <f ca="1">IF(OFFSET(活動計画書!$N$157,$AB225,)="","",OFFSET(活動計画書!$N$157,$AB225,))</f>
        <v/>
      </c>
      <c r="AH225" t="str">
        <f ca="1">IF(OFFSET(活動計画書!$P$157,$AB225,)="","",OFFSET(活動計画書!$P$157,$AB225,))</f>
        <v/>
      </c>
      <c r="AI225" t="str">
        <f ca="1">IF(OFFSET(活動計画書!$Q$157,$AB225,)="","",OFFSET(活動計画書!$Q$157,$AB225,))</f>
        <v/>
      </c>
      <c r="AJ225" t="str">
        <f ca="1">IF(OFFSET(活動計画書!$R$157,$AB225,)="","",OFFSET(活動計画書!$R$157,$AB225,))</f>
        <v/>
      </c>
      <c r="AK225" t="str">
        <f ca="1">IF(OFFSET(活動計画書!$S$157,$AB225,)="","",OFFSET(活動計画書!$S$157,$AB225,))</f>
        <v/>
      </c>
      <c r="AL225" t="str">
        <f ca="1">IF(OFFSET(活動計画書!$T$157,$AB225,)="","",OFFSET(活動計画書!$T$157,$AB225,))</f>
        <v/>
      </c>
      <c r="AM225" t="str">
        <f ca="1">IF(OFFSET(活動計画書!$U$157,$AB225,)="","",OFFSET(活動計画書!$U$157,$AB225,))</f>
        <v/>
      </c>
    </row>
    <row r="226" spans="1:39" x14ac:dyDescent="0.15">
      <c r="A226">
        <v>449</v>
      </c>
      <c r="B226" t="str">
        <f ca="1">IF(OFFSET(活動計画書!$B$7,$A226,)="","",OFFSET(活動計画書!$B$7,$A226,))</f>
        <v/>
      </c>
      <c r="C226" t="str">
        <f ca="1">IF(OFFSET(活動計画書!$C$7,$A226+1,)="","",OFFSET(活動計画書!$C$7,$A226+1,))</f>
        <v/>
      </c>
      <c r="D226" t="str">
        <f ca="1">IF(OFFSET(活動計画書!$F$7,$A226+1,)="","",OFFSET(活動計画書!$F$7,$A226+1,))</f>
        <v/>
      </c>
      <c r="E226">
        <v>449</v>
      </c>
      <c r="F226" t="str">
        <f ca="1">IF(OFFSET(活動計画書!$B$19,$E226,)="","",OFFSET(活動計画書!$B$19,$E226,))</f>
        <v/>
      </c>
      <c r="G226" t="str">
        <f ca="1">IF(OFFSET(活動計画書!$C$19,$E226+1,)="","",OFFSET(活動計画書!$C$19,$E226+1,))</f>
        <v/>
      </c>
      <c r="H226" t="str">
        <f ca="1">IF(OFFSET(活動計画書!$F$19,$E226+1,)="","",OFFSET(活動計画書!$F$19,$E226+1,))</f>
        <v/>
      </c>
      <c r="I226">
        <v>449</v>
      </c>
      <c r="J226" t="str">
        <f ca="1">IF(OFFSET(活動計画書!$B$31,$I226,)="","",OFFSET(活動計画書!$B$31,$I226,))</f>
        <v/>
      </c>
      <c r="K226" t="str">
        <f ca="1">IF(OFFSET(活動計画書!$C$31,$I226+1,)="","",OFFSET(活動計画書!$C$31,$I226+1,))</f>
        <v/>
      </c>
      <c r="L226" t="str">
        <f ca="1">IF(OFFSET(活動計画書!$F$31,$I226+1,)="","",OFFSET(活動計画書!$F$31,$I226+1,))</f>
        <v/>
      </c>
      <c r="M226">
        <v>449</v>
      </c>
      <c r="N226" t="str">
        <f ca="1">IF(OFFSET(活動計画書!$E$122,$M226,)="","",OFFSET(活動計画書!$E$122,$M226,))</f>
        <v/>
      </c>
      <c r="O226" t="str">
        <f ca="1">IF(OFFSET(活動計画書!$E$122,$M226+1,)="","",OFFSET(活動計画書!$E$122,$M226+1,))</f>
        <v/>
      </c>
      <c r="P226" t="str">
        <f ca="1">IF(OFFSET(活動計画書!$K$122,$M226,)="","",OFFSET(活動計画書!$K$122,$M226,))</f>
        <v/>
      </c>
      <c r="Q226" t="str">
        <f ca="1">IF(OFFSET(活動計画書!$L$122,$M226,)="","",OFFSET(活動計画書!$L$122,$M226,))</f>
        <v/>
      </c>
      <c r="R226" t="str">
        <f ca="1">IF(OFFSET(活動計画書!$M$122,$M226,)="","",OFFSET(活動計画書!$M$122,$M226,))</f>
        <v/>
      </c>
      <c r="S226" t="str">
        <f ca="1">IF(OFFSET(活動計画書!$N$122,$M226,)="","",OFFSET(活動計画書!$N$122,$M226,))</f>
        <v/>
      </c>
      <c r="T226" t="str">
        <f ca="1">IF(OFFSET(活動計画書!$O$122,$M226,)="","",OFFSET(活動計画書!$O$122,$M226,))</f>
        <v/>
      </c>
      <c r="U226" t="str">
        <f ca="1">IF(OFFSET(活動計画書!$P$122,$M226,)="","",OFFSET(活動計画書!$P$122,$M226,))</f>
        <v/>
      </c>
      <c r="V226" t="str">
        <f ca="1">IF(OFFSET(活動計画書!$Q$122,$M226,)="","",OFFSET(活動計画書!$Q$122,$M226,))</f>
        <v/>
      </c>
      <c r="W226" t="str">
        <f ca="1">IF(OFFSET(活動計画書!$R$122,$M226,)="","",OFFSET(活動計画書!$R$122,$M226,))</f>
        <v/>
      </c>
      <c r="X226" t="str">
        <f ca="1">IF(OFFSET(活動計画書!$S$122,$M226,)="","",OFFSET(活動計画書!$S$122,$M226,))</f>
        <v/>
      </c>
      <c r="Y226" t="str">
        <f ca="1">IF(OFFSET(活動計画書!$T$122,$M226,)="","",OFFSET(活動計画書!$T$122,$M226,))</f>
        <v/>
      </c>
      <c r="Z226" t="str">
        <f ca="1">IF(OFFSET(活動計画書!$U$122,$M226,)="","",OFFSET(活動計画書!$U$122,$M226,))</f>
        <v/>
      </c>
      <c r="AA226" t="str">
        <f ca="1">IF(OFFSET(活動計画書!$V$122,$M226,)="","",OFFSET(活動計画書!$V$122,$M226,))</f>
        <v/>
      </c>
      <c r="AB226">
        <v>449</v>
      </c>
      <c r="AC226" t="str">
        <f ca="1">IF(OFFSET(活動計画書!$B$157,$AB226,)="","",OFFSET(活動計画書!$B$157,$AB226,))</f>
        <v/>
      </c>
      <c r="AD226" t="str">
        <f ca="1">IF(OFFSET(活動計画書!$D$157,$AB226,)="","",OFFSET(活動計画書!$D$157,$AB226,))</f>
        <v/>
      </c>
      <c r="AE226" t="str">
        <f ca="1">IF(OFFSET(活動計画書!$D$157,$AB226+1,)="","",OFFSET(活動計画書!$D$157,$AB226+1,))</f>
        <v/>
      </c>
      <c r="AF226" t="str">
        <f ca="1">IF(OFFSET(活動計画書!$H$157,$AB226,)="","",OFFSET(活動計画書!$H$157,$AB226,))</f>
        <v/>
      </c>
      <c r="AG226" t="str">
        <f ca="1">IF(OFFSET(活動計画書!$N$157,$AB226,)="","",OFFSET(活動計画書!$N$157,$AB226,))</f>
        <v/>
      </c>
      <c r="AH226" t="str">
        <f ca="1">IF(OFFSET(活動計画書!$P$157,$AB226,)="","",OFFSET(活動計画書!$P$157,$AB226,))</f>
        <v/>
      </c>
      <c r="AI226" t="str">
        <f ca="1">IF(OFFSET(活動計画書!$Q$157,$AB226,)="","",OFFSET(活動計画書!$Q$157,$AB226,))</f>
        <v/>
      </c>
      <c r="AJ226" t="str">
        <f ca="1">IF(OFFSET(活動計画書!$R$157,$AB226,)="","",OFFSET(活動計画書!$R$157,$AB226,))</f>
        <v/>
      </c>
      <c r="AK226" t="str">
        <f ca="1">IF(OFFSET(活動計画書!$S$157,$AB226,)="","",OFFSET(活動計画書!$S$157,$AB226,))</f>
        <v/>
      </c>
      <c r="AL226" t="str">
        <f ca="1">IF(OFFSET(活動計画書!$T$157,$AB226,)="","",OFFSET(活動計画書!$T$157,$AB226,))</f>
        <v/>
      </c>
      <c r="AM226" t="str">
        <f ca="1">IF(OFFSET(活動計画書!$U$157,$AB226,)="","",OFFSET(活動計画書!$U$157,$AB226,))</f>
        <v/>
      </c>
    </row>
    <row r="227" spans="1:39" x14ac:dyDescent="0.15">
      <c r="A227">
        <v>451</v>
      </c>
      <c r="B227" t="str">
        <f ca="1">IF(OFFSET(活動計画書!$B$7,$A227,)="","",OFFSET(活動計画書!$B$7,$A227,))</f>
        <v/>
      </c>
      <c r="C227" t="str">
        <f ca="1">IF(OFFSET(活動計画書!$C$7,$A227+1,)="","",OFFSET(活動計画書!$C$7,$A227+1,))</f>
        <v/>
      </c>
      <c r="D227" t="str">
        <f ca="1">IF(OFFSET(活動計画書!$F$7,$A227+1,)="","",OFFSET(活動計画書!$F$7,$A227+1,))</f>
        <v/>
      </c>
      <c r="E227">
        <v>451</v>
      </c>
      <c r="F227" t="str">
        <f ca="1">IF(OFFSET(活動計画書!$B$19,$E227,)="","",OFFSET(活動計画書!$B$19,$E227,))</f>
        <v/>
      </c>
      <c r="G227" t="str">
        <f ca="1">IF(OFFSET(活動計画書!$C$19,$E227+1,)="","",OFFSET(活動計画書!$C$19,$E227+1,))</f>
        <v/>
      </c>
      <c r="H227" t="str">
        <f ca="1">IF(OFFSET(活動計画書!$F$19,$E227+1,)="","",OFFSET(活動計画書!$F$19,$E227+1,))</f>
        <v/>
      </c>
      <c r="I227">
        <v>451</v>
      </c>
      <c r="J227" t="str">
        <f ca="1">IF(OFFSET(活動計画書!$B$31,$I227,)="","",OFFSET(活動計画書!$B$31,$I227,))</f>
        <v/>
      </c>
      <c r="K227" t="str">
        <f ca="1">IF(OFFSET(活動計画書!$C$31,$I227+1,)="","",OFFSET(活動計画書!$C$31,$I227+1,))</f>
        <v/>
      </c>
      <c r="L227" t="str">
        <f ca="1">IF(OFFSET(活動計画書!$F$31,$I227+1,)="","",OFFSET(活動計画書!$F$31,$I227+1,))</f>
        <v/>
      </c>
      <c r="M227">
        <v>451</v>
      </c>
      <c r="N227" t="str">
        <f ca="1">IF(OFFSET(活動計画書!$E$122,$M227,)="","",OFFSET(活動計画書!$E$122,$M227,))</f>
        <v/>
      </c>
      <c r="O227" t="str">
        <f ca="1">IF(OFFSET(活動計画書!$E$122,$M227+1,)="","",OFFSET(活動計画書!$E$122,$M227+1,))</f>
        <v/>
      </c>
      <c r="P227" t="str">
        <f ca="1">IF(OFFSET(活動計画書!$K$122,$M227,)="","",OFFSET(活動計画書!$K$122,$M227,))</f>
        <v/>
      </c>
      <c r="Q227" t="str">
        <f ca="1">IF(OFFSET(活動計画書!$L$122,$M227,)="","",OFFSET(活動計画書!$L$122,$M227,))</f>
        <v/>
      </c>
      <c r="R227" t="str">
        <f ca="1">IF(OFFSET(活動計画書!$M$122,$M227,)="","",OFFSET(活動計画書!$M$122,$M227,))</f>
        <v/>
      </c>
      <c r="S227" t="str">
        <f ca="1">IF(OFFSET(活動計画書!$N$122,$M227,)="","",OFFSET(活動計画書!$N$122,$M227,))</f>
        <v/>
      </c>
      <c r="T227" t="str">
        <f ca="1">IF(OFFSET(活動計画書!$O$122,$M227,)="","",OFFSET(活動計画書!$O$122,$M227,))</f>
        <v/>
      </c>
      <c r="U227" t="str">
        <f ca="1">IF(OFFSET(活動計画書!$P$122,$M227,)="","",OFFSET(活動計画書!$P$122,$M227,))</f>
        <v/>
      </c>
      <c r="V227" t="str">
        <f ca="1">IF(OFFSET(活動計画書!$Q$122,$M227,)="","",OFFSET(活動計画書!$Q$122,$M227,))</f>
        <v/>
      </c>
      <c r="W227" t="str">
        <f ca="1">IF(OFFSET(活動計画書!$R$122,$M227,)="","",OFFSET(活動計画書!$R$122,$M227,))</f>
        <v/>
      </c>
      <c r="X227" t="str">
        <f ca="1">IF(OFFSET(活動計画書!$S$122,$M227,)="","",OFFSET(活動計画書!$S$122,$M227,))</f>
        <v/>
      </c>
      <c r="Y227" t="str">
        <f ca="1">IF(OFFSET(活動計画書!$T$122,$M227,)="","",OFFSET(活動計画書!$T$122,$M227,))</f>
        <v/>
      </c>
      <c r="Z227" t="str">
        <f ca="1">IF(OFFSET(活動計画書!$U$122,$M227,)="","",OFFSET(活動計画書!$U$122,$M227,))</f>
        <v/>
      </c>
      <c r="AA227" t="str">
        <f ca="1">IF(OFFSET(活動計画書!$V$122,$M227,)="","",OFFSET(活動計画書!$V$122,$M227,))</f>
        <v/>
      </c>
      <c r="AB227">
        <v>451</v>
      </c>
      <c r="AC227" t="str">
        <f ca="1">IF(OFFSET(活動計画書!$B$157,$AB227,)="","",OFFSET(活動計画書!$B$157,$AB227,))</f>
        <v/>
      </c>
      <c r="AD227" t="str">
        <f ca="1">IF(OFFSET(活動計画書!$D$157,$AB227,)="","",OFFSET(活動計画書!$D$157,$AB227,))</f>
        <v/>
      </c>
      <c r="AE227" t="str">
        <f ca="1">IF(OFFSET(活動計画書!$D$157,$AB227+1,)="","",OFFSET(活動計画書!$D$157,$AB227+1,))</f>
        <v/>
      </c>
      <c r="AF227" t="str">
        <f ca="1">IF(OFFSET(活動計画書!$H$157,$AB227,)="","",OFFSET(活動計画書!$H$157,$AB227,))</f>
        <v/>
      </c>
      <c r="AG227" t="str">
        <f ca="1">IF(OFFSET(活動計画書!$N$157,$AB227,)="","",OFFSET(活動計画書!$N$157,$AB227,))</f>
        <v/>
      </c>
      <c r="AH227" t="str">
        <f ca="1">IF(OFFSET(活動計画書!$P$157,$AB227,)="","",OFFSET(活動計画書!$P$157,$AB227,))</f>
        <v/>
      </c>
      <c r="AI227" t="str">
        <f ca="1">IF(OFFSET(活動計画書!$Q$157,$AB227,)="","",OFFSET(活動計画書!$Q$157,$AB227,))</f>
        <v/>
      </c>
      <c r="AJ227" t="str">
        <f ca="1">IF(OFFSET(活動計画書!$R$157,$AB227,)="","",OFFSET(活動計画書!$R$157,$AB227,))</f>
        <v/>
      </c>
      <c r="AK227" t="str">
        <f ca="1">IF(OFFSET(活動計画書!$S$157,$AB227,)="","",OFFSET(活動計画書!$S$157,$AB227,))</f>
        <v/>
      </c>
      <c r="AL227" t="str">
        <f ca="1">IF(OFFSET(活動計画書!$T$157,$AB227,)="","",OFFSET(活動計画書!$T$157,$AB227,))</f>
        <v/>
      </c>
      <c r="AM227" t="str">
        <f ca="1">IF(OFFSET(活動計画書!$U$157,$AB227,)="","",OFFSET(活動計画書!$U$157,$AB227,))</f>
        <v/>
      </c>
    </row>
    <row r="228" spans="1:39" x14ac:dyDescent="0.15">
      <c r="A228">
        <v>453</v>
      </c>
      <c r="B228" t="str">
        <f ca="1">IF(OFFSET(活動計画書!$B$7,$A228,)="","",OFFSET(活動計画書!$B$7,$A228,))</f>
        <v/>
      </c>
      <c r="C228" t="str">
        <f ca="1">IF(OFFSET(活動計画書!$C$7,$A228+1,)="","",OFFSET(活動計画書!$C$7,$A228+1,))</f>
        <v/>
      </c>
      <c r="D228" t="str">
        <f ca="1">IF(OFFSET(活動計画書!$F$7,$A228+1,)="","",OFFSET(活動計画書!$F$7,$A228+1,))</f>
        <v/>
      </c>
      <c r="E228">
        <v>453</v>
      </c>
      <c r="F228" t="str">
        <f ca="1">IF(OFFSET(活動計画書!$B$19,$E228,)="","",OFFSET(活動計画書!$B$19,$E228,))</f>
        <v/>
      </c>
      <c r="G228" t="str">
        <f ca="1">IF(OFFSET(活動計画書!$C$19,$E228+1,)="","",OFFSET(活動計画書!$C$19,$E228+1,))</f>
        <v/>
      </c>
      <c r="H228" t="str">
        <f ca="1">IF(OFFSET(活動計画書!$F$19,$E228+1,)="","",OFFSET(活動計画書!$F$19,$E228+1,))</f>
        <v/>
      </c>
      <c r="I228">
        <v>453</v>
      </c>
      <c r="J228" t="str">
        <f ca="1">IF(OFFSET(活動計画書!$B$31,$I228,)="","",OFFSET(活動計画書!$B$31,$I228,))</f>
        <v/>
      </c>
      <c r="K228" t="str">
        <f ca="1">IF(OFFSET(活動計画書!$C$31,$I228+1,)="","",OFFSET(活動計画書!$C$31,$I228+1,))</f>
        <v/>
      </c>
      <c r="L228" t="str">
        <f ca="1">IF(OFFSET(活動計画書!$F$31,$I228+1,)="","",OFFSET(活動計画書!$F$31,$I228+1,))</f>
        <v/>
      </c>
      <c r="M228">
        <v>453</v>
      </c>
      <c r="N228" t="str">
        <f ca="1">IF(OFFSET(活動計画書!$E$122,$M228,)="","",OFFSET(活動計画書!$E$122,$M228,))</f>
        <v/>
      </c>
      <c r="O228" t="str">
        <f ca="1">IF(OFFSET(活動計画書!$E$122,$M228+1,)="","",OFFSET(活動計画書!$E$122,$M228+1,))</f>
        <v/>
      </c>
      <c r="P228" t="str">
        <f ca="1">IF(OFFSET(活動計画書!$K$122,$M228,)="","",OFFSET(活動計画書!$K$122,$M228,))</f>
        <v/>
      </c>
      <c r="Q228" t="str">
        <f ca="1">IF(OFFSET(活動計画書!$L$122,$M228,)="","",OFFSET(活動計画書!$L$122,$M228,))</f>
        <v/>
      </c>
      <c r="R228" t="str">
        <f ca="1">IF(OFFSET(活動計画書!$M$122,$M228,)="","",OFFSET(活動計画書!$M$122,$M228,))</f>
        <v/>
      </c>
      <c r="S228" t="str">
        <f ca="1">IF(OFFSET(活動計画書!$N$122,$M228,)="","",OFFSET(活動計画書!$N$122,$M228,))</f>
        <v/>
      </c>
      <c r="T228" t="str">
        <f ca="1">IF(OFFSET(活動計画書!$O$122,$M228,)="","",OFFSET(活動計画書!$O$122,$M228,))</f>
        <v/>
      </c>
      <c r="U228" t="str">
        <f ca="1">IF(OFFSET(活動計画書!$P$122,$M228,)="","",OFFSET(活動計画書!$P$122,$M228,))</f>
        <v/>
      </c>
      <c r="V228" t="str">
        <f ca="1">IF(OFFSET(活動計画書!$Q$122,$M228,)="","",OFFSET(活動計画書!$Q$122,$M228,))</f>
        <v/>
      </c>
      <c r="W228" t="str">
        <f ca="1">IF(OFFSET(活動計画書!$R$122,$M228,)="","",OFFSET(活動計画書!$R$122,$M228,))</f>
        <v/>
      </c>
      <c r="X228" t="str">
        <f ca="1">IF(OFFSET(活動計画書!$S$122,$M228,)="","",OFFSET(活動計画書!$S$122,$M228,))</f>
        <v/>
      </c>
      <c r="Y228" t="str">
        <f ca="1">IF(OFFSET(活動計画書!$T$122,$M228,)="","",OFFSET(活動計画書!$T$122,$M228,))</f>
        <v/>
      </c>
      <c r="Z228" t="str">
        <f ca="1">IF(OFFSET(活動計画書!$U$122,$M228,)="","",OFFSET(活動計画書!$U$122,$M228,))</f>
        <v/>
      </c>
      <c r="AA228" t="str">
        <f ca="1">IF(OFFSET(活動計画書!$V$122,$M228,)="","",OFFSET(活動計画書!$V$122,$M228,))</f>
        <v/>
      </c>
      <c r="AB228">
        <v>453</v>
      </c>
      <c r="AC228" t="str">
        <f ca="1">IF(OFFSET(活動計画書!$B$157,$AB228,)="","",OFFSET(活動計画書!$B$157,$AB228,))</f>
        <v/>
      </c>
      <c r="AD228" t="str">
        <f ca="1">IF(OFFSET(活動計画書!$D$157,$AB228,)="","",OFFSET(活動計画書!$D$157,$AB228,))</f>
        <v/>
      </c>
      <c r="AE228" t="str">
        <f ca="1">IF(OFFSET(活動計画書!$D$157,$AB228+1,)="","",OFFSET(活動計画書!$D$157,$AB228+1,))</f>
        <v/>
      </c>
      <c r="AF228" t="str">
        <f ca="1">IF(OFFSET(活動計画書!$H$157,$AB228,)="","",OFFSET(活動計画書!$H$157,$AB228,))</f>
        <v/>
      </c>
      <c r="AG228" t="str">
        <f ca="1">IF(OFFSET(活動計画書!$N$157,$AB228,)="","",OFFSET(活動計画書!$N$157,$AB228,))</f>
        <v/>
      </c>
      <c r="AH228" t="str">
        <f ca="1">IF(OFFSET(活動計画書!$P$157,$AB228,)="","",OFFSET(活動計画書!$P$157,$AB228,))</f>
        <v/>
      </c>
      <c r="AI228" t="str">
        <f ca="1">IF(OFFSET(活動計画書!$Q$157,$AB228,)="","",OFFSET(活動計画書!$Q$157,$AB228,))</f>
        <v/>
      </c>
      <c r="AJ228" t="str">
        <f ca="1">IF(OFFSET(活動計画書!$R$157,$AB228,)="","",OFFSET(活動計画書!$R$157,$AB228,))</f>
        <v/>
      </c>
      <c r="AK228" t="str">
        <f ca="1">IF(OFFSET(活動計画書!$S$157,$AB228,)="","",OFFSET(活動計画書!$S$157,$AB228,))</f>
        <v/>
      </c>
      <c r="AL228" t="str">
        <f ca="1">IF(OFFSET(活動計画書!$T$157,$AB228,)="","",OFFSET(活動計画書!$T$157,$AB228,))</f>
        <v/>
      </c>
      <c r="AM228" t="str">
        <f ca="1">IF(OFFSET(活動計画書!$U$157,$AB228,)="","",OFFSET(活動計画書!$U$157,$AB228,))</f>
        <v/>
      </c>
    </row>
    <row r="229" spans="1:39" x14ac:dyDescent="0.15">
      <c r="A229">
        <v>455</v>
      </c>
      <c r="B229" t="str">
        <f ca="1">IF(OFFSET(活動計画書!$B$7,$A229,)="","",OFFSET(活動計画書!$B$7,$A229,))</f>
        <v/>
      </c>
      <c r="C229" t="str">
        <f ca="1">IF(OFFSET(活動計画書!$C$7,$A229+1,)="","",OFFSET(活動計画書!$C$7,$A229+1,))</f>
        <v/>
      </c>
      <c r="D229" t="str">
        <f ca="1">IF(OFFSET(活動計画書!$F$7,$A229+1,)="","",OFFSET(活動計画書!$F$7,$A229+1,))</f>
        <v/>
      </c>
      <c r="E229">
        <v>455</v>
      </c>
      <c r="F229" t="str">
        <f ca="1">IF(OFFSET(活動計画書!$B$19,$E229,)="","",OFFSET(活動計画書!$B$19,$E229,))</f>
        <v/>
      </c>
      <c r="G229" t="str">
        <f ca="1">IF(OFFSET(活動計画書!$C$19,$E229+1,)="","",OFFSET(活動計画書!$C$19,$E229+1,))</f>
        <v/>
      </c>
      <c r="H229" t="str">
        <f ca="1">IF(OFFSET(活動計画書!$F$19,$E229+1,)="","",OFFSET(活動計画書!$F$19,$E229+1,))</f>
        <v/>
      </c>
      <c r="I229">
        <v>455</v>
      </c>
      <c r="J229" t="str">
        <f ca="1">IF(OFFSET(活動計画書!$B$31,$I229,)="","",OFFSET(活動計画書!$B$31,$I229,))</f>
        <v/>
      </c>
      <c r="K229" t="str">
        <f ca="1">IF(OFFSET(活動計画書!$C$31,$I229+1,)="","",OFFSET(活動計画書!$C$31,$I229+1,))</f>
        <v/>
      </c>
      <c r="L229" t="str">
        <f ca="1">IF(OFFSET(活動計画書!$F$31,$I229+1,)="","",OFFSET(活動計画書!$F$31,$I229+1,))</f>
        <v/>
      </c>
      <c r="M229">
        <v>455</v>
      </c>
      <c r="N229" t="str">
        <f ca="1">IF(OFFSET(活動計画書!$E$122,$M229,)="","",OFFSET(活動計画書!$E$122,$M229,))</f>
        <v/>
      </c>
      <c r="O229" t="str">
        <f ca="1">IF(OFFSET(活動計画書!$E$122,$M229+1,)="","",OFFSET(活動計画書!$E$122,$M229+1,))</f>
        <v/>
      </c>
      <c r="P229" t="str">
        <f ca="1">IF(OFFSET(活動計画書!$K$122,$M229,)="","",OFFSET(活動計画書!$K$122,$M229,))</f>
        <v/>
      </c>
      <c r="Q229" t="str">
        <f ca="1">IF(OFFSET(活動計画書!$L$122,$M229,)="","",OFFSET(活動計画書!$L$122,$M229,))</f>
        <v/>
      </c>
      <c r="R229" t="str">
        <f ca="1">IF(OFFSET(活動計画書!$M$122,$M229,)="","",OFFSET(活動計画書!$M$122,$M229,))</f>
        <v/>
      </c>
      <c r="S229" t="str">
        <f ca="1">IF(OFFSET(活動計画書!$N$122,$M229,)="","",OFFSET(活動計画書!$N$122,$M229,))</f>
        <v/>
      </c>
      <c r="T229" t="str">
        <f ca="1">IF(OFFSET(活動計画書!$O$122,$M229,)="","",OFFSET(活動計画書!$O$122,$M229,))</f>
        <v/>
      </c>
      <c r="U229" t="str">
        <f ca="1">IF(OFFSET(活動計画書!$P$122,$M229,)="","",OFFSET(活動計画書!$P$122,$M229,))</f>
        <v/>
      </c>
      <c r="V229" t="str">
        <f ca="1">IF(OFFSET(活動計画書!$Q$122,$M229,)="","",OFFSET(活動計画書!$Q$122,$M229,))</f>
        <v/>
      </c>
      <c r="W229" t="str">
        <f ca="1">IF(OFFSET(活動計画書!$R$122,$M229,)="","",OFFSET(活動計画書!$R$122,$M229,))</f>
        <v/>
      </c>
      <c r="X229" t="str">
        <f ca="1">IF(OFFSET(活動計画書!$S$122,$M229,)="","",OFFSET(活動計画書!$S$122,$M229,))</f>
        <v/>
      </c>
      <c r="Y229" t="str">
        <f ca="1">IF(OFFSET(活動計画書!$T$122,$M229,)="","",OFFSET(活動計画書!$T$122,$M229,))</f>
        <v/>
      </c>
      <c r="Z229" t="str">
        <f ca="1">IF(OFFSET(活動計画書!$U$122,$M229,)="","",OFFSET(活動計画書!$U$122,$M229,))</f>
        <v/>
      </c>
      <c r="AA229" t="str">
        <f ca="1">IF(OFFSET(活動計画書!$V$122,$M229,)="","",OFFSET(活動計画書!$V$122,$M229,))</f>
        <v/>
      </c>
      <c r="AB229">
        <v>455</v>
      </c>
      <c r="AC229" t="str">
        <f ca="1">IF(OFFSET(活動計画書!$B$157,$AB229,)="","",OFFSET(活動計画書!$B$157,$AB229,))</f>
        <v/>
      </c>
      <c r="AD229" t="str">
        <f ca="1">IF(OFFSET(活動計画書!$D$157,$AB229,)="","",OFFSET(活動計画書!$D$157,$AB229,))</f>
        <v/>
      </c>
      <c r="AE229" t="str">
        <f ca="1">IF(OFFSET(活動計画書!$D$157,$AB229+1,)="","",OFFSET(活動計画書!$D$157,$AB229+1,))</f>
        <v/>
      </c>
      <c r="AF229" t="str">
        <f ca="1">IF(OFFSET(活動計画書!$H$157,$AB229,)="","",OFFSET(活動計画書!$H$157,$AB229,))</f>
        <v/>
      </c>
      <c r="AG229" t="str">
        <f ca="1">IF(OFFSET(活動計画書!$N$157,$AB229,)="","",OFFSET(活動計画書!$N$157,$AB229,))</f>
        <v/>
      </c>
      <c r="AH229" t="str">
        <f ca="1">IF(OFFSET(活動計画書!$P$157,$AB229,)="","",OFFSET(活動計画書!$P$157,$AB229,))</f>
        <v/>
      </c>
      <c r="AI229" t="str">
        <f ca="1">IF(OFFSET(活動計画書!$Q$157,$AB229,)="","",OFFSET(活動計画書!$Q$157,$AB229,))</f>
        <v/>
      </c>
      <c r="AJ229" t="str">
        <f ca="1">IF(OFFSET(活動計画書!$R$157,$AB229,)="","",OFFSET(活動計画書!$R$157,$AB229,))</f>
        <v/>
      </c>
      <c r="AK229" t="str">
        <f ca="1">IF(OFFSET(活動計画書!$S$157,$AB229,)="","",OFFSET(活動計画書!$S$157,$AB229,))</f>
        <v/>
      </c>
      <c r="AL229" t="str">
        <f ca="1">IF(OFFSET(活動計画書!$T$157,$AB229,)="","",OFFSET(活動計画書!$T$157,$AB229,))</f>
        <v/>
      </c>
      <c r="AM229" t="str">
        <f ca="1">IF(OFFSET(活動計画書!$U$157,$AB229,)="","",OFFSET(活動計画書!$U$157,$AB229,))</f>
        <v/>
      </c>
    </row>
    <row r="230" spans="1:39" x14ac:dyDescent="0.15">
      <c r="A230">
        <v>457</v>
      </c>
      <c r="B230" t="str">
        <f ca="1">IF(OFFSET(活動計画書!$B$7,$A230,)="","",OFFSET(活動計画書!$B$7,$A230,))</f>
        <v/>
      </c>
      <c r="C230" t="str">
        <f ca="1">IF(OFFSET(活動計画書!$C$7,$A230+1,)="","",OFFSET(活動計画書!$C$7,$A230+1,))</f>
        <v/>
      </c>
      <c r="D230" t="str">
        <f ca="1">IF(OFFSET(活動計画書!$F$7,$A230+1,)="","",OFFSET(活動計画書!$F$7,$A230+1,))</f>
        <v/>
      </c>
      <c r="E230">
        <v>457</v>
      </c>
      <c r="F230" t="str">
        <f ca="1">IF(OFFSET(活動計画書!$B$19,$E230,)="","",OFFSET(活動計画書!$B$19,$E230,))</f>
        <v/>
      </c>
      <c r="G230" t="str">
        <f ca="1">IF(OFFSET(活動計画書!$C$19,$E230+1,)="","",OFFSET(活動計画書!$C$19,$E230+1,))</f>
        <v/>
      </c>
      <c r="H230" t="str">
        <f ca="1">IF(OFFSET(活動計画書!$F$19,$E230+1,)="","",OFFSET(活動計画書!$F$19,$E230+1,))</f>
        <v/>
      </c>
      <c r="I230">
        <v>457</v>
      </c>
      <c r="J230" t="str">
        <f ca="1">IF(OFFSET(活動計画書!$B$31,$I230,)="","",OFFSET(活動計画書!$B$31,$I230,))</f>
        <v/>
      </c>
      <c r="K230" t="str">
        <f ca="1">IF(OFFSET(活動計画書!$C$31,$I230+1,)="","",OFFSET(活動計画書!$C$31,$I230+1,))</f>
        <v/>
      </c>
      <c r="L230" t="str">
        <f ca="1">IF(OFFSET(活動計画書!$F$31,$I230+1,)="","",OFFSET(活動計画書!$F$31,$I230+1,))</f>
        <v/>
      </c>
      <c r="M230">
        <v>457</v>
      </c>
      <c r="N230" t="str">
        <f ca="1">IF(OFFSET(活動計画書!$E$122,$M230,)="","",OFFSET(活動計画書!$E$122,$M230,))</f>
        <v/>
      </c>
      <c r="O230" t="str">
        <f ca="1">IF(OFFSET(活動計画書!$E$122,$M230+1,)="","",OFFSET(活動計画書!$E$122,$M230+1,))</f>
        <v/>
      </c>
      <c r="P230" t="str">
        <f ca="1">IF(OFFSET(活動計画書!$K$122,$M230,)="","",OFFSET(活動計画書!$K$122,$M230,))</f>
        <v/>
      </c>
      <c r="Q230" t="str">
        <f ca="1">IF(OFFSET(活動計画書!$L$122,$M230,)="","",OFFSET(活動計画書!$L$122,$M230,))</f>
        <v/>
      </c>
      <c r="R230" t="str">
        <f ca="1">IF(OFFSET(活動計画書!$M$122,$M230,)="","",OFFSET(活動計画書!$M$122,$M230,))</f>
        <v/>
      </c>
      <c r="S230" t="str">
        <f ca="1">IF(OFFSET(活動計画書!$N$122,$M230,)="","",OFFSET(活動計画書!$N$122,$M230,))</f>
        <v/>
      </c>
      <c r="T230" t="str">
        <f ca="1">IF(OFFSET(活動計画書!$O$122,$M230,)="","",OFFSET(活動計画書!$O$122,$M230,))</f>
        <v/>
      </c>
      <c r="U230" t="str">
        <f ca="1">IF(OFFSET(活動計画書!$P$122,$M230,)="","",OFFSET(活動計画書!$P$122,$M230,))</f>
        <v/>
      </c>
      <c r="V230" t="str">
        <f ca="1">IF(OFFSET(活動計画書!$Q$122,$M230,)="","",OFFSET(活動計画書!$Q$122,$M230,))</f>
        <v/>
      </c>
      <c r="W230" t="str">
        <f ca="1">IF(OFFSET(活動計画書!$R$122,$M230,)="","",OFFSET(活動計画書!$R$122,$M230,))</f>
        <v/>
      </c>
      <c r="X230" t="str">
        <f ca="1">IF(OFFSET(活動計画書!$S$122,$M230,)="","",OFFSET(活動計画書!$S$122,$M230,))</f>
        <v/>
      </c>
      <c r="Y230" t="str">
        <f ca="1">IF(OFFSET(活動計画書!$T$122,$M230,)="","",OFFSET(活動計画書!$T$122,$M230,))</f>
        <v/>
      </c>
      <c r="Z230" t="str">
        <f ca="1">IF(OFFSET(活動計画書!$U$122,$M230,)="","",OFFSET(活動計画書!$U$122,$M230,))</f>
        <v/>
      </c>
      <c r="AA230" t="str">
        <f ca="1">IF(OFFSET(活動計画書!$V$122,$M230,)="","",OFFSET(活動計画書!$V$122,$M230,))</f>
        <v/>
      </c>
      <c r="AB230">
        <v>457</v>
      </c>
      <c r="AC230" t="str">
        <f ca="1">IF(OFFSET(活動計画書!$B$157,$AB230,)="","",OFFSET(活動計画書!$B$157,$AB230,))</f>
        <v/>
      </c>
      <c r="AD230" t="str">
        <f ca="1">IF(OFFSET(活動計画書!$D$157,$AB230,)="","",OFFSET(活動計画書!$D$157,$AB230,))</f>
        <v/>
      </c>
      <c r="AE230" t="str">
        <f ca="1">IF(OFFSET(活動計画書!$D$157,$AB230+1,)="","",OFFSET(活動計画書!$D$157,$AB230+1,))</f>
        <v/>
      </c>
      <c r="AF230" t="str">
        <f ca="1">IF(OFFSET(活動計画書!$H$157,$AB230,)="","",OFFSET(活動計画書!$H$157,$AB230,))</f>
        <v/>
      </c>
      <c r="AG230" t="str">
        <f ca="1">IF(OFFSET(活動計画書!$N$157,$AB230,)="","",OFFSET(活動計画書!$N$157,$AB230,))</f>
        <v/>
      </c>
      <c r="AH230" t="str">
        <f ca="1">IF(OFFSET(活動計画書!$P$157,$AB230,)="","",OFFSET(活動計画書!$P$157,$AB230,))</f>
        <v/>
      </c>
      <c r="AI230" t="str">
        <f ca="1">IF(OFFSET(活動計画書!$Q$157,$AB230,)="","",OFFSET(活動計画書!$Q$157,$AB230,))</f>
        <v/>
      </c>
      <c r="AJ230" t="str">
        <f ca="1">IF(OFFSET(活動計画書!$R$157,$AB230,)="","",OFFSET(活動計画書!$R$157,$AB230,))</f>
        <v/>
      </c>
      <c r="AK230" t="str">
        <f ca="1">IF(OFFSET(活動計画書!$S$157,$AB230,)="","",OFFSET(活動計画書!$S$157,$AB230,))</f>
        <v/>
      </c>
      <c r="AL230" t="str">
        <f ca="1">IF(OFFSET(活動計画書!$T$157,$AB230,)="","",OFFSET(活動計画書!$T$157,$AB230,))</f>
        <v/>
      </c>
      <c r="AM230" t="str">
        <f ca="1">IF(OFFSET(活動計画書!$U$157,$AB230,)="","",OFFSET(活動計画書!$U$157,$AB230,))</f>
        <v/>
      </c>
    </row>
    <row r="231" spans="1:39" x14ac:dyDescent="0.15">
      <c r="A231">
        <v>459</v>
      </c>
      <c r="B231" t="str">
        <f ca="1">IF(OFFSET(活動計画書!$B$7,$A231,)="","",OFFSET(活動計画書!$B$7,$A231,))</f>
        <v/>
      </c>
      <c r="C231" t="str">
        <f ca="1">IF(OFFSET(活動計画書!$C$7,$A231+1,)="","",OFFSET(活動計画書!$C$7,$A231+1,))</f>
        <v/>
      </c>
      <c r="D231" t="str">
        <f ca="1">IF(OFFSET(活動計画書!$F$7,$A231+1,)="","",OFFSET(活動計画書!$F$7,$A231+1,))</f>
        <v/>
      </c>
      <c r="E231">
        <v>459</v>
      </c>
      <c r="F231" t="str">
        <f ca="1">IF(OFFSET(活動計画書!$B$19,$E231,)="","",OFFSET(活動計画書!$B$19,$E231,))</f>
        <v/>
      </c>
      <c r="G231" t="str">
        <f ca="1">IF(OFFSET(活動計画書!$C$19,$E231+1,)="","",OFFSET(活動計画書!$C$19,$E231+1,))</f>
        <v/>
      </c>
      <c r="H231" t="str">
        <f ca="1">IF(OFFSET(活動計画書!$F$19,$E231+1,)="","",OFFSET(活動計画書!$F$19,$E231+1,))</f>
        <v/>
      </c>
      <c r="I231">
        <v>459</v>
      </c>
      <c r="J231" t="str">
        <f ca="1">IF(OFFSET(活動計画書!$B$31,$I231,)="","",OFFSET(活動計画書!$B$31,$I231,))</f>
        <v/>
      </c>
      <c r="K231" t="str">
        <f ca="1">IF(OFFSET(活動計画書!$C$31,$I231+1,)="","",OFFSET(活動計画書!$C$31,$I231+1,))</f>
        <v/>
      </c>
      <c r="L231" t="str">
        <f ca="1">IF(OFFSET(活動計画書!$F$31,$I231+1,)="","",OFFSET(活動計画書!$F$31,$I231+1,))</f>
        <v/>
      </c>
      <c r="M231">
        <v>459</v>
      </c>
      <c r="N231" t="str">
        <f ca="1">IF(OFFSET(活動計画書!$E$122,$M231,)="","",OFFSET(活動計画書!$E$122,$M231,))</f>
        <v/>
      </c>
      <c r="O231" t="str">
        <f ca="1">IF(OFFSET(活動計画書!$E$122,$M231+1,)="","",OFFSET(活動計画書!$E$122,$M231+1,))</f>
        <v/>
      </c>
      <c r="P231" t="str">
        <f ca="1">IF(OFFSET(活動計画書!$K$122,$M231,)="","",OFFSET(活動計画書!$K$122,$M231,))</f>
        <v/>
      </c>
      <c r="Q231" t="str">
        <f ca="1">IF(OFFSET(活動計画書!$L$122,$M231,)="","",OFFSET(活動計画書!$L$122,$M231,))</f>
        <v/>
      </c>
      <c r="R231" t="str">
        <f ca="1">IF(OFFSET(活動計画書!$M$122,$M231,)="","",OFFSET(活動計画書!$M$122,$M231,))</f>
        <v/>
      </c>
      <c r="S231" t="str">
        <f ca="1">IF(OFFSET(活動計画書!$N$122,$M231,)="","",OFFSET(活動計画書!$N$122,$M231,))</f>
        <v/>
      </c>
      <c r="T231" t="str">
        <f ca="1">IF(OFFSET(活動計画書!$O$122,$M231,)="","",OFFSET(活動計画書!$O$122,$M231,))</f>
        <v/>
      </c>
      <c r="U231" t="str">
        <f ca="1">IF(OFFSET(活動計画書!$P$122,$M231,)="","",OFFSET(活動計画書!$P$122,$M231,))</f>
        <v/>
      </c>
      <c r="V231" t="str">
        <f ca="1">IF(OFFSET(活動計画書!$Q$122,$M231,)="","",OFFSET(活動計画書!$Q$122,$M231,))</f>
        <v/>
      </c>
      <c r="W231" t="str">
        <f ca="1">IF(OFFSET(活動計画書!$R$122,$M231,)="","",OFFSET(活動計画書!$R$122,$M231,))</f>
        <v/>
      </c>
      <c r="X231" t="str">
        <f ca="1">IF(OFFSET(活動計画書!$S$122,$M231,)="","",OFFSET(活動計画書!$S$122,$M231,))</f>
        <v/>
      </c>
      <c r="Y231" t="str">
        <f ca="1">IF(OFFSET(活動計画書!$T$122,$M231,)="","",OFFSET(活動計画書!$T$122,$M231,))</f>
        <v/>
      </c>
      <c r="Z231" t="str">
        <f ca="1">IF(OFFSET(活動計画書!$U$122,$M231,)="","",OFFSET(活動計画書!$U$122,$M231,))</f>
        <v/>
      </c>
      <c r="AA231" t="str">
        <f ca="1">IF(OFFSET(活動計画書!$V$122,$M231,)="","",OFFSET(活動計画書!$V$122,$M231,))</f>
        <v/>
      </c>
      <c r="AB231">
        <v>459</v>
      </c>
      <c r="AC231" t="str">
        <f ca="1">IF(OFFSET(活動計画書!$B$157,$AB231,)="","",OFFSET(活動計画書!$B$157,$AB231,))</f>
        <v/>
      </c>
      <c r="AD231" t="str">
        <f ca="1">IF(OFFSET(活動計画書!$D$157,$AB231,)="","",OFFSET(活動計画書!$D$157,$AB231,))</f>
        <v/>
      </c>
      <c r="AE231" t="str">
        <f ca="1">IF(OFFSET(活動計画書!$D$157,$AB231+1,)="","",OFFSET(活動計画書!$D$157,$AB231+1,))</f>
        <v/>
      </c>
      <c r="AF231" t="str">
        <f ca="1">IF(OFFSET(活動計画書!$H$157,$AB231,)="","",OFFSET(活動計画書!$H$157,$AB231,))</f>
        <v/>
      </c>
      <c r="AG231" t="str">
        <f ca="1">IF(OFFSET(活動計画書!$N$157,$AB231,)="","",OFFSET(活動計画書!$N$157,$AB231,))</f>
        <v/>
      </c>
      <c r="AH231" t="str">
        <f ca="1">IF(OFFSET(活動計画書!$P$157,$AB231,)="","",OFFSET(活動計画書!$P$157,$AB231,))</f>
        <v/>
      </c>
      <c r="AI231" t="str">
        <f ca="1">IF(OFFSET(活動計画書!$Q$157,$AB231,)="","",OFFSET(活動計画書!$Q$157,$AB231,))</f>
        <v/>
      </c>
      <c r="AJ231" t="str">
        <f ca="1">IF(OFFSET(活動計画書!$R$157,$AB231,)="","",OFFSET(活動計画書!$R$157,$AB231,))</f>
        <v/>
      </c>
      <c r="AK231" t="str">
        <f ca="1">IF(OFFSET(活動計画書!$S$157,$AB231,)="","",OFFSET(活動計画書!$S$157,$AB231,))</f>
        <v/>
      </c>
      <c r="AL231" t="str">
        <f ca="1">IF(OFFSET(活動計画書!$T$157,$AB231,)="","",OFFSET(活動計画書!$T$157,$AB231,))</f>
        <v/>
      </c>
      <c r="AM231" t="str">
        <f ca="1">IF(OFFSET(活動計画書!$U$157,$AB231,)="","",OFFSET(活動計画書!$U$157,$AB231,))</f>
        <v/>
      </c>
    </row>
    <row r="232" spans="1:39" x14ac:dyDescent="0.15">
      <c r="A232">
        <v>461</v>
      </c>
      <c r="B232" t="str">
        <f ca="1">IF(OFFSET(活動計画書!$B$7,$A232,)="","",OFFSET(活動計画書!$B$7,$A232,))</f>
        <v/>
      </c>
      <c r="C232" t="str">
        <f ca="1">IF(OFFSET(活動計画書!$C$7,$A232+1,)="","",OFFSET(活動計画書!$C$7,$A232+1,))</f>
        <v/>
      </c>
      <c r="D232" t="str">
        <f ca="1">IF(OFFSET(活動計画書!$F$7,$A232+1,)="","",OFFSET(活動計画書!$F$7,$A232+1,))</f>
        <v/>
      </c>
      <c r="E232">
        <v>461</v>
      </c>
      <c r="F232" t="str">
        <f ca="1">IF(OFFSET(活動計画書!$B$19,$E232,)="","",OFFSET(活動計画書!$B$19,$E232,))</f>
        <v/>
      </c>
      <c r="G232" t="str">
        <f ca="1">IF(OFFSET(活動計画書!$C$19,$E232+1,)="","",OFFSET(活動計画書!$C$19,$E232+1,))</f>
        <v/>
      </c>
      <c r="H232" t="str">
        <f ca="1">IF(OFFSET(活動計画書!$F$19,$E232+1,)="","",OFFSET(活動計画書!$F$19,$E232+1,))</f>
        <v/>
      </c>
      <c r="I232">
        <v>461</v>
      </c>
      <c r="J232" t="str">
        <f ca="1">IF(OFFSET(活動計画書!$B$31,$I232,)="","",OFFSET(活動計画書!$B$31,$I232,))</f>
        <v/>
      </c>
      <c r="K232" t="str">
        <f ca="1">IF(OFFSET(活動計画書!$C$31,$I232+1,)="","",OFFSET(活動計画書!$C$31,$I232+1,))</f>
        <v/>
      </c>
      <c r="L232" t="str">
        <f ca="1">IF(OFFSET(活動計画書!$F$31,$I232+1,)="","",OFFSET(活動計画書!$F$31,$I232+1,))</f>
        <v/>
      </c>
      <c r="M232">
        <v>461</v>
      </c>
      <c r="N232" t="str">
        <f ca="1">IF(OFFSET(活動計画書!$E$122,$M232,)="","",OFFSET(活動計画書!$E$122,$M232,))</f>
        <v/>
      </c>
      <c r="O232" t="str">
        <f ca="1">IF(OFFSET(活動計画書!$E$122,$M232+1,)="","",OFFSET(活動計画書!$E$122,$M232+1,))</f>
        <v/>
      </c>
      <c r="P232" t="str">
        <f ca="1">IF(OFFSET(活動計画書!$K$122,$M232,)="","",OFFSET(活動計画書!$K$122,$M232,))</f>
        <v/>
      </c>
      <c r="Q232" t="str">
        <f ca="1">IF(OFFSET(活動計画書!$L$122,$M232,)="","",OFFSET(活動計画書!$L$122,$M232,))</f>
        <v/>
      </c>
      <c r="R232" t="str">
        <f ca="1">IF(OFFSET(活動計画書!$M$122,$M232,)="","",OFFSET(活動計画書!$M$122,$M232,))</f>
        <v/>
      </c>
      <c r="S232" t="str">
        <f ca="1">IF(OFFSET(活動計画書!$N$122,$M232,)="","",OFFSET(活動計画書!$N$122,$M232,))</f>
        <v/>
      </c>
      <c r="T232" t="str">
        <f ca="1">IF(OFFSET(活動計画書!$O$122,$M232,)="","",OFFSET(活動計画書!$O$122,$M232,))</f>
        <v/>
      </c>
      <c r="U232" t="str">
        <f ca="1">IF(OFFSET(活動計画書!$P$122,$M232,)="","",OFFSET(活動計画書!$P$122,$M232,))</f>
        <v/>
      </c>
      <c r="V232" t="str">
        <f ca="1">IF(OFFSET(活動計画書!$Q$122,$M232,)="","",OFFSET(活動計画書!$Q$122,$M232,))</f>
        <v/>
      </c>
      <c r="W232" t="str">
        <f ca="1">IF(OFFSET(活動計画書!$R$122,$M232,)="","",OFFSET(活動計画書!$R$122,$M232,))</f>
        <v/>
      </c>
      <c r="X232" t="str">
        <f ca="1">IF(OFFSET(活動計画書!$S$122,$M232,)="","",OFFSET(活動計画書!$S$122,$M232,))</f>
        <v/>
      </c>
      <c r="Y232" t="str">
        <f ca="1">IF(OFFSET(活動計画書!$T$122,$M232,)="","",OFFSET(活動計画書!$T$122,$M232,))</f>
        <v/>
      </c>
      <c r="Z232" t="str">
        <f ca="1">IF(OFFSET(活動計画書!$U$122,$M232,)="","",OFFSET(活動計画書!$U$122,$M232,))</f>
        <v/>
      </c>
      <c r="AA232" t="str">
        <f ca="1">IF(OFFSET(活動計画書!$V$122,$M232,)="","",OFFSET(活動計画書!$V$122,$M232,))</f>
        <v/>
      </c>
      <c r="AB232">
        <v>461</v>
      </c>
      <c r="AC232" t="str">
        <f ca="1">IF(OFFSET(活動計画書!$B$157,$AB232,)="","",OFFSET(活動計画書!$B$157,$AB232,))</f>
        <v/>
      </c>
      <c r="AD232" t="str">
        <f ca="1">IF(OFFSET(活動計画書!$D$157,$AB232,)="","",OFFSET(活動計画書!$D$157,$AB232,))</f>
        <v/>
      </c>
      <c r="AE232" t="str">
        <f ca="1">IF(OFFSET(活動計画書!$D$157,$AB232+1,)="","",OFFSET(活動計画書!$D$157,$AB232+1,))</f>
        <v/>
      </c>
      <c r="AF232" t="str">
        <f ca="1">IF(OFFSET(活動計画書!$H$157,$AB232,)="","",OFFSET(活動計画書!$H$157,$AB232,))</f>
        <v/>
      </c>
      <c r="AG232" t="str">
        <f ca="1">IF(OFFSET(活動計画書!$N$157,$AB232,)="","",OFFSET(活動計画書!$N$157,$AB232,))</f>
        <v/>
      </c>
      <c r="AH232" t="str">
        <f ca="1">IF(OFFSET(活動計画書!$P$157,$AB232,)="","",OFFSET(活動計画書!$P$157,$AB232,))</f>
        <v/>
      </c>
      <c r="AI232" t="str">
        <f ca="1">IF(OFFSET(活動計画書!$Q$157,$AB232,)="","",OFFSET(活動計画書!$Q$157,$AB232,))</f>
        <v/>
      </c>
      <c r="AJ232" t="str">
        <f ca="1">IF(OFFSET(活動計画書!$R$157,$AB232,)="","",OFFSET(活動計画書!$R$157,$AB232,))</f>
        <v/>
      </c>
      <c r="AK232" t="str">
        <f ca="1">IF(OFFSET(活動計画書!$S$157,$AB232,)="","",OFFSET(活動計画書!$S$157,$AB232,))</f>
        <v/>
      </c>
      <c r="AL232" t="str">
        <f ca="1">IF(OFFSET(活動計画書!$T$157,$AB232,)="","",OFFSET(活動計画書!$T$157,$AB232,))</f>
        <v/>
      </c>
      <c r="AM232" t="str">
        <f ca="1">IF(OFFSET(活動計画書!$U$157,$AB232,)="","",OFFSET(活動計画書!$U$157,$AB232,))</f>
        <v/>
      </c>
    </row>
    <row r="233" spans="1:39" x14ac:dyDescent="0.15">
      <c r="A233">
        <v>463</v>
      </c>
      <c r="B233" t="str">
        <f ca="1">IF(OFFSET(活動計画書!$B$7,$A233,)="","",OFFSET(活動計画書!$B$7,$A233,))</f>
        <v/>
      </c>
      <c r="C233" t="str">
        <f ca="1">IF(OFFSET(活動計画書!$C$7,$A233+1,)="","",OFFSET(活動計画書!$C$7,$A233+1,))</f>
        <v/>
      </c>
      <c r="D233" t="str">
        <f ca="1">IF(OFFSET(活動計画書!$F$7,$A233+1,)="","",OFFSET(活動計画書!$F$7,$A233+1,))</f>
        <v/>
      </c>
      <c r="E233">
        <v>463</v>
      </c>
      <c r="F233" t="str">
        <f ca="1">IF(OFFSET(活動計画書!$B$19,$E233,)="","",OFFSET(活動計画書!$B$19,$E233,))</f>
        <v/>
      </c>
      <c r="G233" t="str">
        <f ca="1">IF(OFFSET(活動計画書!$C$19,$E233+1,)="","",OFFSET(活動計画書!$C$19,$E233+1,))</f>
        <v/>
      </c>
      <c r="H233" t="str">
        <f ca="1">IF(OFFSET(活動計画書!$F$19,$E233+1,)="","",OFFSET(活動計画書!$F$19,$E233+1,))</f>
        <v/>
      </c>
      <c r="I233">
        <v>463</v>
      </c>
      <c r="J233" t="str">
        <f ca="1">IF(OFFSET(活動計画書!$B$31,$I233,)="","",OFFSET(活動計画書!$B$31,$I233,))</f>
        <v/>
      </c>
      <c r="K233" t="str">
        <f ca="1">IF(OFFSET(活動計画書!$C$31,$I233+1,)="","",OFFSET(活動計画書!$C$31,$I233+1,))</f>
        <v/>
      </c>
      <c r="L233" t="str">
        <f ca="1">IF(OFFSET(活動計画書!$F$31,$I233+1,)="","",OFFSET(活動計画書!$F$31,$I233+1,))</f>
        <v/>
      </c>
      <c r="M233">
        <v>463</v>
      </c>
      <c r="N233" t="str">
        <f ca="1">IF(OFFSET(活動計画書!$E$122,$M233,)="","",OFFSET(活動計画書!$E$122,$M233,))</f>
        <v/>
      </c>
      <c r="O233" t="str">
        <f ca="1">IF(OFFSET(活動計画書!$E$122,$M233+1,)="","",OFFSET(活動計画書!$E$122,$M233+1,))</f>
        <v/>
      </c>
      <c r="P233" t="str">
        <f ca="1">IF(OFFSET(活動計画書!$K$122,$M233,)="","",OFFSET(活動計画書!$K$122,$M233,))</f>
        <v/>
      </c>
      <c r="Q233" t="str">
        <f ca="1">IF(OFFSET(活動計画書!$L$122,$M233,)="","",OFFSET(活動計画書!$L$122,$M233,))</f>
        <v/>
      </c>
      <c r="R233" t="str">
        <f ca="1">IF(OFFSET(活動計画書!$M$122,$M233,)="","",OFFSET(活動計画書!$M$122,$M233,))</f>
        <v/>
      </c>
      <c r="S233" t="str">
        <f ca="1">IF(OFFSET(活動計画書!$N$122,$M233,)="","",OFFSET(活動計画書!$N$122,$M233,))</f>
        <v/>
      </c>
      <c r="T233" t="str">
        <f ca="1">IF(OFFSET(活動計画書!$O$122,$M233,)="","",OFFSET(活動計画書!$O$122,$M233,))</f>
        <v/>
      </c>
      <c r="U233" t="str">
        <f ca="1">IF(OFFSET(活動計画書!$P$122,$M233,)="","",OFFSET(活動計画書!$P$122,$M233,))</f>
        <v/>
      </c>
      <c r="V233" t="str">
        <f ca="1">IF(OFFSET(活動計画書!$Q$122,$M233,)="","",OFFSET(活動計画書!$Q$122,$M233,))</f>
        <v/>
      </c>
      <c r="W233" t="str">
        <f ca="1">IF(OFFSET(活動計画書!$R$122,$M233,)="","",OFFSET(活動計画書!$R$122,$M233,))</f>
        <v/>
      </c>
      <c r="X233" t="str">
        <f ca="1">IF(OFFSET(活動計画書!$S$122,$M233,)="","",OFFSET(活動計画書!$S$122,$M233,))</f>
        <v/>
      </c>
      <c r="Y233" t="str">
        <f ca="1">IF(OFFSET(活動計画書!$T$122,$M233,)="","",OFFSET(活動計画書!$T$122,$M233,))</f>
        <v/>
      </c>
      <c r="Z233" t="str">
        <f ca="1">IF(OFFSET(活動計画書!$U$122,$M233,)="","",OFFSET(活動計画書!$U$122,$M233,))</f>
        <v/>
      </c>
      <c r="AA233" t="str">
        <f ca="1">IF(OFFSET(活動計画書!$V$122,$M233,)="","",OFFSET(活動計画書!$V$122,$M233,))</f>
        <v/>
      </c>
      <c r="AB233">
        <v>463</v>
      </c>
      <c r="AC233" t="str">
        <f ca="1">IF(OFFSET(活動計画書!$B$157,$AB233,)="","",OFFSET(活動計画書!$B$157,$AB233,))</f>
        <v/>
      </c>
      <c r="AD233" t="str">
        <f ca="1">IF(OFFSET(活動計画書!$D$157,$AB233,)="","",OFFSET(活動計画書!$D$157,$AB233,))</f>
        <v/>
      </c>
      <c r="AE233" t="str">
        <f ca="1">IF(OFFSET(活動計画書!$D$157,$AB233+1,)="","",OFFSET(活動計画書!$D$157,$AB233+1,))</f>
        <v/>
      </c>
      <c r="AF233" t="str">
        <f ca="1">IF(OFFSET(活動計画書!$H$157,$AB233,)="","",OFFSET(活動計画書!$H$157,$AB233,))</f>
        <v/>
      </c>
      <c r="AG233" t="str">
        <f ca="1">IF(OFFSET(活動計画書!$N$157,$AB233,)="","",OFFSET(活動計画書!$N$157,$AB233,))</f>
        <v/>
      </c>
      <c r="AH233" t="str">
        <f ca="1">IF(OFFSET(活動計画書!$P$157,$AB233,)="","",OFFSET(活動計画書!$P$157,$AB233,))</f>
        <v/>
      </c>
      <c r="AI233" t="str">
        <f ca="1">IF(OFFSET(活動計画書!$Q$157,$AB233,)="","",OFFSET(活動計画書!$Q$157,$AB233,))</f>
        <v/>
      </c>
      <c r="AJ233" t="str">
        <f ca="1">IF(OFFSET(活動計画書!$R$157,$AB233,)="","",OFFSET(活動計画書!$R$157,$AB233,))</f>
        <v/>
      </c>
      <c r="AK233" t="str">
        <f ca="1">IF(OFFSET(活動計画書!$S$157,$AB233,)="","",OFFSET(活動計画書!$S$157,$AB233,))</f>
        <v/>
      </c>
      <c r="AL233" t="str">
        <f ca="1">IF(OFFSET(活動計画書!$T$157,$AB233,)="","",OFFSET(活動計画書!$T$157,$AB233,))</f>
        <v/>
      </c>
      <c r="AM233" t="str">
        <f ca="1">IF(OFFSET(活動計画書!$U$157,$AB233,)="","",OFFSET(活動計画書!$U$157,$AB233,))</f>
        <v/>
      </c>
    </row>
    <row r="234" spans="1:39" x14ac:dyDescent="0.15">
      <c r="A234">
        <v>465</v>
      </c>
      <c r="B234" t="str">
        <f ca="1">IF(OFFSET(活動計画書!$B$7,$A234,)="","",OFFSET(活動計画書!$B$7,$A234,))</f>
        <v/>
      </c>
      <c r="C234" t="str">
        <f ca="1">IF(OFFSET(活動計画書!$C$7,$A234+1,)="","",OFFSET(活動計画書!$C$7,$A234+1,))</f>
        <v/>
      </c>
      <c r="D234" t="str">
        <f ca="1">IF(OFFSET(活動計画書!$F$7,$A234+1,)="","",OFFSET(活動計画書!$F$7,$A234+1,))</f>
        <v/>
      </c>
      <c r="E234">
        <v>465</v>
      </c>
      <c r="F234" t="str">
        <f ca="1">IF(OFFSET(活動計画書!$B$19,$E234,)="","",OFFSET(活動計画書!$B$19,$E234,))</f>
        <v/>
      </c>
      <c r="G234" t="str">
        <f ca="1">IF(OFFSET(活動計画書!$C$19,$E234+1,)="","",OFFSET(活動計画書!$C$19,$E234+1,))</f>
        <v/>
      </c>
      <c r="H234" t="str">
        <f ca="1">IF(OFFSET(活動計画書!$F$19,$E234+1,)="","",OFFSET(活動計画書!$F$19,$E234+1,))</f>
        <v/>
      </c>
      <c r="I234">
        <v>465</v>
      </c>
      <c r="J234" t="str">
        <f ca="1">IF(OFFSET(活動計画書!$B$31,$I234,)="","",OFFSET(活動計画書!$B$31,$I234,))</f>
        <v/>
      </c>
      <c r="K234" t="str">
        <f ca="1">IF(OFFSET(活動計画書!$C$31,$I234+1,)="","",OFFSET(活動計画書!$C$31,$I234+1,))</f>
        <v/>
      </c>
      <c r="L234" t="str">
        <f ca="1">IF(OFFSET(活動計画書!$F$31,$I234+1,)="","",OFFSET(活動計画書!$F$31,$I234+1,))</f>
        <v/>
      </c>
      <c r="M234">
        <v>465</v>
      </c>
      <c r="N234" t="str">
        <f ca="1">IF(OFFSET(活動計画書!$E$122,$M234,)="","",OFFSET(活動計画書!$E$122,$M234,))</f>
        <v/>
      </c>
      <c r="O234" t="str">
        <f ca="1">IF(OFFSET(活動計画書!$E$122,$M234+1,)="","",OFFSET(活動計画書!$E$122,$M234+1,))</f>
        <v/>
      </c>
      <c r="P234" t="str">
        <f ca="1">IF(OFFSET(活動計画書!$K$122,$M234,)="","",OFFSET(活動計画書!$K$122,$M234,))</f>
        <v/>
      </c>
      <c r="Q234" t="str">
        <f ca="1">IF(OFFSET(活動計画書!$L$122,$M234,)="","",OFFSET(活動計画書!$L$122,$M234,))</f>
        <v/>
      </c>
      <c r="R234" t="str">
        <f ca="1">IF(OFFSET(活動計画書!$M$122,$M234,)="","",OFFSET(活動計画書!$M$122,$M234,))</f>
        <v/>
      </c>
      <c r="S234" t="str">
        <f ca="1">IF(OFFSET(活動計画書!$N$122,$M234,)="","",OFFSET(活動計画書!$N$122,$M234,))</f>
        <v/>
      </c>
      <c r="T234" t="str">
        <f ca="1">IF(OFFSET(活動計画書!$O$122,$M234,)="","",OFFSET(活動計画書!$O$122,$M234,))</f>
        <v/>
      </c>
      <c r="U234" t="str">
        <f ca="1">IF(OFFSET(活動計画書!$P$122,$M234,)="","",OFFSET(活動計画書!$P$122,$M234,))</f>
        <v/>
      </c>
      <c r="V234" t="str">
        <f ca="1">IF(OFFSET(活動計画書!$Q$122,$M234,)="","",OFFSET(活動計画書!$Q$122,$M234,))</f>
        <v/>
      </c>
      <c r="W234" t="str">
        <f ca="1">IF(OFFSET(活動計画書!$R$122,$M234,)="","",OFFSET(活動計画書!$R$122,$M234,))</f>
        <v/>
      </c>
      <c r="X234" t="str">
        <f ca="1">IF(OFFSET(活動計画書!$S$122,$M234,)="","",OFFSET(活動計画書!$S$122,$M234,))</f>
        <v/>
      </c>
      <c r="Y234" t="str">
        <f ca="1">IF(OFFSET(活動計画書!$T$122,$M234,)="","",OFFSET(活動計画書!$T$122,$M234,))</f>
        <v/>
      </c>
      <c r="Z234" t="str">
        <f ca="1">IF(OFFSET(活動計画書!$U$122,$M234,)="","",OFFSET(活動計画書!$U$122,$M234,))</f>
        <v/>
      </c>
      <c r="AA234" t="str">
        <f ca="1">IF(OFFSET(活動計画書!$V$122,$M234,)="","",OFFSET(活動計画書!$V$122,$M234,))</f>
        <v/>
      </c>
      <c r="AB234">
        <v>465</v>
      </c>
      <c r="AC234" t="str">
        <f ca="1">IF(OFFSET(活動計画書!$B$157,$AB234,)="","",OFFSET(活動計画書!$B$157,$AB234,))</f>
        <v/>
      </c>
      <c r="AD234" t="str">
        <f ca="1">IF(OFFSET(活動計画書!$D$157,$AB234,)="","",OFFSET(活動計画書!$D$157,$AB234,))</f>
        <v/>
      </c>
      <c r="AE234" t="str">
        <f ca="1">IF(OFFSET(活動計画書!$D$157,$AB234+1,)="","",OFFSET(活動計画書!$D$157,$AB234+1,))</f>
        <v/>
      </c>
      <c r="AF234" t="str">
        <f ca="1">IF(OFFSET(活動計画書!$H$157,$AB234,)="","",OFFSET(活動計画書!$H$157,$AB234,))</f>
        <v/>
      </c>
      <c r="AG234" t="str">
        <f ca="1">IF(OFFSET(活動計画書!$N$157,$AB234,)="","",OFFSET(活動計画書!$N$157,$AB234,))</f>
        <v/>
      </c>
      <c r="AH234" t="str">
        <f ca="1">IF(OFFSET(活動計画書!$P$157,$AB234,)="","",OFFSET(活動計画書!$P$157,$AB234,))</f>
        <v/>
      </c>
      <c r="AI234" t="str">
        <f ca="1">IF(OFFSET(活動計画書!$Q$157,$AB234,)="","",OFFSET(活動計画書!$Q$157,$AB234,))</f>
        <v/>
      </c>
      <c r="AJ234" t="str">
        <f ca="1">IF(OFFSET(活動計画書!$R$157,$AB234,)="","",OFFSET(活動計画書!$R$157,$AB234,))</f>
        <v/>
      </c>
      <c r="AK234" t="str">
        <f ca="1">IF(OFFSET(活動計画書!$S$157,$AB234,)="","",OFFSET(活動計画書!$S$157,$AB234,))</f>
        <v/>
      </c>
      <c r="AL234" t="str">
        <f ca="1">IF(OFFSET(活動計画書!$T$157,$AB234,)="","",OFFSET(活動計画書!$T$157,$AB234,))</f>
        <v/>
      </c>
      <c r="AM234" t="str">
        <f ca="1">IF(OFFSET(活動計画書!$U$157,$AB234,)="","",OFFSET(活動計画書!$U$157,$AB234,))</f>
        <v/>
      </c>
    </row>
    <row r="235" spans="1:39" x14ac:dyDescent="0.15">
      <c r="A235">
        <v>467</v>
      </c>
      <c r="B235" t="str">
        <f ca="1">IF(OFFSET(活動計画書!$B$7,$A235,)="","",OFFSET(活動計画書!$B$7,$A235,))</f>
        <v/>
      </c>
      <c r="C235" t="str">
        <f ca="1">IF(OFFSET(活動計画書!$C$7,$A235+1,)="","",OFFSET(活動計画書!$C$7,$A235+1,))</f>
        <v/>
      </c>
      <c r="D235" t="str">
        <f ca="1">IF(OFFSET(活動計画書!$F$7,$A235+1,)="","",OFFSET(活動計画書!$F$7,$A235+1,))</f>
        <v/>
      </c>
      <c r="E235">
        <v>467</v>
      </c>
      <c r="F235" t="str">
        <f ca="1">IF(OFFSET(活動計画書!$B$19,$E235,)="","",OFFSET(活動計画書!$B$19,$E235,))</f>
        <v/>
      </c>
      <c r="G235" t="str">
        <f ca="1">IF(OFFSET(活動計画書!$C$19,$E235+1,)="","",OFFSET(活動計画書!$C$19,$E235+1,))</f>
        <v/>
      </c>
      <c r="H235" t="str">
        <f ca="1">IF(OFFSET(活動計画書!$F$19,$E235+1,)="","",OFFSET(活動計画書!$F$19,$E235+1,))</f>
        <v/>
      </c>
      <c r="I235">
        <v>467</v>
      </c>
      <c r="J235" t="str">
        <f ca="1">IF(OFFSET(活動計画書!$B$31,$I235,)="","",OFFSET(活動計画書!$B$31,$I235,))</f>
        <v/>
      </c>
      <c r="K235" t="str">
        <f ca="1">IF(OFFSET(活動計画書!$C$31,$I235+1,)="","",OFFSET(活動計画書!$C$31,$I235+1,))</f>
        <v/>
      </c>
      <c r="L235" t="str">
        <f ca="1">IF(OFFSET(活動計画書!$F$31,$I235+1,)="","",OFFSET(活動計画書!$F$31,$I235+1,))</f>
        <v/>
      </c>
      <c r="M235">
        <v>467</v>
      </c>
      <c r="N235" t="str">
        <f ca="1">IF(OFFSET(活動計画書!$E$122,$M235,)="","",OFFSET(活動計画書!$E$122,$M235,))</f>
        <v/>
      </c>
      <c r="O235" t="str">
        <f ca="1">IF(OFFSET(活動計画書!$E$122,$M235+1,)="","",OFFSET(活動計画書!$E$122,$M235+1,))</f>
        <v/>
      </c>
      <c r="P235" t="str">
        <f ca="1">IF(OFFSET(活動計画書!$K$122,$M235,)="","",OFFSET(活動計画書!$K$122,$M235,))</f>
        <v/>
      </c>
      <c r="Q235" t="str">
        <f ca="1">IF(OFFSET(活動計画書!$L$122,$M235,)="","",OFFSET(活動計画書!$L$122,$M235,))</f>
        <v/>
      </c>
      <c r="R235" t="str">
        <f ca="1">IF(OFFSET(活動計画書!$M$122,$M235,)="","",OFFSET(活動計画書!$M$122,$M235,))</f>
        <v/>
      </c>
      <c r="S235" t="str">
        <f ca="1">IF(OFFSET(活動計画書!$N$122,$M235,)="","",OFFSET(活動計画書!$N$122,$M235,))</f>
        <v/>
      </c>
      <c r="T235" t="str">
        <f ca="1">IF(OFFSET(活動計画書!$O$122,$M235,)="","",OFFSET(活動計画書!$O$122,$M235,))</f>
        <v/>
      </c>
      <c r="U235" t="str">
        <f ca="1">IF(OFFSET(活動計画書!$P$122,$M235,)="","",OFFSET(活動計画書!$P$122,$M235,))</f>
        <v/>
      </c>
      <c r="V235" t="str">
        <f ca="1">IF(OFFSET(活動計画書!$Q$122,$M235,)="","",OFFSET(活動計画書!$Q$122,$M235,))</f>
        <v/>
      </c>
      <c r="W235" t="str">
        <f ca="1">IF(OFFSET(活動計画書!$R$122,$M235,)="","",OFFSET(活動計画書!$R$122,$M235,))</f>
        <v/>
      </c>
      <c r="X235" t="str">
        <f ca="1">IF(OFFSET(活動計画書!$S$122,$M235,)="","",OFFSET(活動計画書!$S$122,$M235,))</f>
        <v/>
      </c>
      <c r="Y235" t="str">
        <f ca="1">IF(OFFSET(活動計画書!$T$122,$M235,)="","",OFFSET(活動計画書!$T$122,$M235,))</f>
        <v/>
      </c>
      <c r="Z235" t="str">
        <f ca="1">IF(OFFSET(活動計画書!$U$122,$M235,)="","",OFFSET(活動計画書!$U$122,$M235,))</f>
        <v/>
      </c>
      <c r="AA235" t="str">
        <f ca="1">IF(OFFSET(活動計画書!$V$122,$M235,)="","",OFFSET(活動計画書!$V$122,$M235,))</f>
        <v/>
      </c>
      <c r="AB235">
        <v>467</v>
      </c>
      <c r="AC235" t="str">
        <f ca="1">IF(OFFSET(活動計画書!$B$157,$AB235,)="","",OFFSET(活動計画書!$B$157,$AB235,))</f>
        <v/>
      </c>
      <c r="AD235" t="str">
        <f ca="1">IF(OFFSET(活動計画書!$D$157,$AB235,)="","",OFFSET(活動計画書!$D$157,$AB235,))</f>
        <v/>
      </c>
      <c r="AE235" t="str">
        <f ca="1">IF(OFFSET(活動計画書!$D$157,$AB235+1,)="","",OFFSET(活動計画書!$D$157,$AB235+1,))</f>
        <v/>
      </c>
      <c r="AF235" t="str">
        <f ca="1">IF(OFFSET(活動計画書!$H$157,$AB235,)="","",OFFSET(活動計画書!$H$157,$AB235,))</f>
        <v/>
      </c>
      <c r="AG235" t="str">
        <f ca="1">IF(OFFSET(活動計画書!$N$157,$AB235,)="","",OFFSET(活動計画書!$N$157,$AB235,))</f>
        <v/>
      </c>
      <c r="AH235" t="str">
        <f ca="1">IF(OFFSET(活動計画書!$P$157,$AB235,)="","",OFFSET(活動計画書!$P$157,$AB235,))</f>
        <v/>
      </c>
      <c r="AI235" t="str">
        <f ca="1">IF(OFFSET(活動計画書!$Q$157,$AB235,)="","",OFFSET(活動計画書!$Q$157,$AB235,))</f>
        <v/>
      </c>
      <c r="AJ235" t="str">
        <f ca="1">IF(OFFSET(活動計画書!$R$157,$AB235,)="","",OFFSET(活動計画書!$R$157,$AB235,))</f>
        <v/>
      </c>
      <c r="AK235" t="str">
        <f ca="1">IF(OFFSET(活動計画書!$S$157,$AB235,)="","",OFFSET(活動計画書!$S$157,$AB235,))</f>
        <v/>
      </c>
      <c r="AL235" t="str">
        <f ca="1">IF(OFFSET(活動計画書!$T$157,$AB235,)="","",OFFSET(活動計画書!$T$157,$AB235,))</f>
        <v/>
      </c>
      <c r="AM235" t="str">
        <f ca="1">IF(OFFSET(活動計画書!$U$157,$AB235,)="","",OFFSET(活動計画書!$U$157,$AB235,))</f>
        <v/>
      </c>
    </row>
    <row r="236" spans="1:39" x14ac:dyDescent="0.15">
      <c r="A236">
        <v>469</v>
      </c>
      <c r="B236" t="str">
        <f ca="1">IF(OFFSET(活動計画書!$B$7,$A236,)="","",OFFSET(活動計画書!$B$7,$A236,))</f>
        <v/>
      </c>
      <c r="C236" t="str">
        <f ca="1">IF(OFFSET(活動計画書!$C$7,$A236+1,)="","",OFFSET(活動計画書!$C$7,$A236+1,))</f>
        <v/>
      </c>
      <c r="D236" t="str">
        <f ca="1">IF(OFFSET(活動計画書!$F$7,$A236+1,)="","",OFFSET(活動計画書!$F$7,$A236+1,))</f>
        <v/>
      </c>
      <c r="E236">
        <v>469</v>
      </c>
      <c r="F236" t="str">
        <f ca="1">IF(OFFSET(活動計画書!$B$19,$E236,)="","",OFFSET(活動計画書!$B$19,$E236,))</f>
        <v/>
      </c>
      <c r="G236" t="str">
        <f ca="1">IF(OFFSET(活動計画書!$C$19,$E236+1,)="","",OFFSET(活動計画書!$C$19,$E236+1,))</f>
        <v/>
      </c>
      <c r="H236" t="str">
        <f ca="1">IF(OFFSET(活動計画書!$F$19,$E236+1,)="","",OFFSET(活動計画書!$F$19,$E236+1,))</f>
        <v/>
      </c>
      <c r="I236">
        <v>469</v>
      </c>
      <c r="J236" t="str">
        <f ca="1">IF(OFFSET(活動計画書!$B$31,$I236,)="","",OFFSET(活動計画書!$B$31,$I236,))</f>
        <v/>
      </c>
      <c r="K236" t="str">
        <f ca="1">IF(OFFSET(活動計画書!$C$31,$I236+1,)="","",OFFSET(活動計画書!$C$31,$I236+1,))</f>
        <v/>
      </c>
      <c r="L236" t="str">
        <f ca="1">IF(OFFSET(活動計画書!$F$31,$I236+1,)="","",OFFSET(活動計画書!$F$31,$I236+1,))</f>
        <v/>
      </c>
      <c r="M236">
        <v>469</v>
      </c>
      <c r="N236" t="str">
        <f ca="1">IF(OFFSET(活動計画書!$E$122,$M236,)="","",OFFSET(活動計画書!$E$122,$M236,))</f>
        <v/>
      </c>
      <c r="O236" t="str">
        <f ca="1">IF(OFFSET(活動計画書!$E$122,$M236+1,)="","",OFFSET(活動計画書!$E$122,$M236+1,))</f>
        <v/>
      </c>
      <c r="P236" t="str">
        <f ca="1">IF(OFFSET(活動計画書!$K$122,$M236,)="","",OFFSET(活動計画書!$K$122,$M236,))</f>
        <v/>
      </c>
      <c r="Q236" t="str">
        <f ca="1">IF(OFFSET(活動計画書!$L$122,$M236,)="","",OFFSET(活動計画書!$L$122,$M236,))</f>
        <v/>
      </c>
      <c r="R236" t="str">
        <f ca="1">IF(OFFSET(活動計画書!$M$122,$M236,)="","",OFFSET(活動計画書!$M$122,$M236,))</f>
        <v/>
      </c>
      <c r="S236" t="str">
        <f ca="1">IF(OFFSET(活動計画書!$N$122,$M236,)="","",OFFSET(活動計画書!$N$122,$M236,))</f>
        <v/>
      </c>
      <c r="T236" t="str">
        <f ca="1">IF(OFFSET(活動計画書!$O$122,$M236,)="","",OFFSET(活動計画書!$O$122,$M236,))</f>
        <v/>
      </c>
      <c r="U236" t="str">
        <f ca="1">IF(OFFSET(活動計画書!$P$122,$M236,)="","",OFFSET(活動計画書!$P$122,$M236,))</f>
        <v/>
      </c>
      <c r="V236" t="str">
        <f ca="1">IF(OFFSET(活動計画書!$Q$122,$M236,)="","",OFFSET(活動計画書!$Q$122,$M236,))</f>
        <v/>
      </c>
      <c r="W236" t="str">
        <f ca="1">IF(OFFSET(活動計画書!$R$122,$M236,)="","",OFFSET(活動計画書!$R$122,$M236,))</f>
        <v/>
      </c>
      <c r="X236" t="str">
        <f ca="1">IF(OFFSET(活動計画書!$S$122,$M236,)="","",OFFSET(活動計画書!$S$122,$M236,))</f>
        <v/>
      </c>
      <c r="Y236" t="str">
        <f ca="1">IF(OFFSET(活動計画書!$T$122,$M236,)="","",OFFSET(活動計画書!$T$122,$M236,))</f>
        <v/>
      </c>
      <c r="Z236" t="str">
        <f ca="1">IF(OFFSET(活動計画書!$U$122,$M236,)="","",OFFSET(活動計画書!$U$122,$M236,))</f>
        <v/>
      </c>
      <c r="AA236" t="str">
        <f ca="1">IF(OFFSET(活動計画書!$V$122,$M236,)="","",OFFSET(活動計画書!$V$122,$M236,))</f>
        <v/>
      </c>
      <c r="AB236">
        <v>469</v>
      </c>
      <c r="AC236" t="str">
        <f ca="1">IF(OFFSET(活動計画書!$B$157,$AB236,)="","",OFFSET(活動計画書!$B$157,$AB236,))</f>
        <v/>
      </c>
      <c r="AD236" t="str">
        <f ca="1">IF(OFFSET(活動計画書!$D$157,$AB236,)="","",OFFSET(活動計画書!$D$157,$AB236,))</f>
        <v/>
      </c>
      <c r="AE236" t="str">
        <f ca="1">IF(OFFSET(活動計画書!$D$157,$AB236+1,)="","",OFFSET(活動計画書!$D$157,$AB236+1,))</f>
        <v/>
      </c>
      <c r="AF236" t="str">
        <f ca="1">IF(OFFSET(活動計画書!$H$157,$AB236,)="","",OFFSET(活動計画書!$H$157,$AB236,))</f>
        <v/>
      </c>
      <c r="AG236" t="str">
        <f ca="1">IF(OFFSET(活動計画書!$N$157,$AB236,)="","",OFFSET(活動計画書!$N$157,$AB236,))</f>
        <v/>
      </c>
      <c r="AH236" t="str">
        <f ca="1">IF(OFFSET(活動計画書!$P$157,$AB236,)="","",OFFSET(活動計画書!$P$157,$AB236,))</f>
        <v/>
      </c>
      <c r="AI236" t="str">
        <f ca="1">IF(OFFSET(活動計画書!$Q$157,$AB236,)="","",OFFSET(活動計画書!$Q$157,$AB236,))</f>
        <v/>
      </c>
      <c r="AJ236" t="str">
        <f ca="1">IF(OFFSET(活動計画書!$R$157,$AB236,)="","",OFFSET(活動計画書!$R$157,$AB236,))</f>
        <v/>
      </c>
      <c r="AK236" t="str">
        <f ca="1">IF(OFFSET(活動計画書!$S$157,$AB236,)="","",OFFSET(活動計画書!$S$157,$AB236,))</f>
        <v/>
      </c>
      <c r="AL236" t="str">
        <f ca="1">IF(OFFSET(活動計画書!$T$157,$AB236,)="","",OFFSET(活動計画書!$T$157,$AB236,))</f>
        <v/>
      </c>
      <c r="AM236" t="str">
        <f ca="1">IF(OFFSET(活動計画書!$U$157,$AB236,)="","",OFFSET(活動計画書!$U$157,$AB236,))</f>
        <v/>
      </c>
    </row>
    <row r="237" spans="1:39" x14ac:dyDescent="0.15">
      <c r="A237">
        <v>471</v>
      </c>
      <c r="B237" t="str">
        <f ca="1">IF(OFFSET(活動計画書!$B$7,$A237,)="","",OFFSET(活動計画書!$B$7,$A237,))</f>
        <v/>
      </c>
      <c r="C237" t="str">
        <f ca="1">IF(OFFSET(活動計画書!$C$7,$A237+1,)="","",OFFSET(活動計画書!$C$7,$A237+1,))</f>
        <v/>
      </c>
      <c r="D237" t="str">
        <f ca="1">IF(OFFSET(活動計画書!$F$7,$A237+1,)="","",OFFSET(活動計画書!$F$7,$A237+1,))</f>
        <v/>
      </c>
      <c r="E237">
        <v>471</v>
      </c>
      <c r="F237" t="str">
        <f ca="1">IF(OFFSET(活動計画書!$B$19,$E237,)="","",OFFSET(活動計画書!$B$19,$E237,))</f>
        <v/>
      </c>
      <c r="G237" t="str">
        <f ca="1">IF(OFFSET(活動計画書!$C$19,$E237+1,)="","",OFFSET(活動計画書!$C$19,$E237+1,))</f>
        <v/>
      </c>
      <c r="H237" t="str">
        <f ca="1">IF(OFFSET(活動計画書!$F$19,$E237+1,)="","",OFFSET(活動計画書!$F$19,$E237+1,))</f>
        <v/>
      </c>
      <c r="I237">
        <v>471</v>
      </c>
      <c r="J237" t="str">
        <f ca="1">IF(OFFSET(活動計画書!$B$31,$I237,)="","",OFFSET(活動計画書!$B$31,$I237,))</f>
        <v/>
      </c>
      <c r="K237" t="str">
        <f ca="1">IF(OFFSET(活動計画書!$C$31,$I237+1,)="","",OFFSET(活動計画書!$C$31,$I237+1,))</f>
        <v/>
      </c>
      <c r="L237" t="str">
        <f ca="1">IF(OFFSET(活動計画書!$F$31,$I237+1,)="","",OFFSET(活動計画書!$F$31,$I237+1,))</f>
        <v/>
      </c>
      <c r="M237">
        <v>471</v>
      </c>
      <c r="N237" t="str">
        <f ca="1">IF(OFFSET(活動計画書!$E$122,$M237,)="","",OFFSET(活動計画書!$E$122,$M237,))</f>
        <v/>
      </c>
      <c r="O237" t="str">
        <f ca="1">IF(OFFSET(活動計画書!$E$122,$M237+1,)="","",OFFSET(活動計画書!$E$122,$M237+1,))</f>
        <v/>
      </c>
      <c r="P237" t="str">
        <f ca="1">IF(OFFSET(活動計画書!$K$122,$M237,)="","",OFFSET(活動計画書!$K$122,$M237,))</f>
        <v/>
      </c>
      <c r="Q237" t="str">
        <f ca="1">IF(OFFSET(活動計画書!$L$122,$M237,)="","",OFFSET(活動計画書!$L$122,$M237,))</f>
        <v/>
      </c>
      <c r="R237" t="str">
        <f ca="1">IF(OFFSET(活動計画書!$M$122,$M237,)="","",OFFSET(活動計画書!$M$122,$M237,))</f>
        <v/>
      </c>
      <c r="S237" t="str">
        <f ca="1">IF(OFFSET(活動計画書!$N$122,$M237,)="","",OFFSET(活動計画書!$N$122,$M237,))</f>
        <v/>
      </c>
      <c r="T237" t="str">
        <f ca="1">IF(OFFSET(活動計画書!$O$122,$M237,)="","",OFFSET(活動計画書!$O$122,$M237,))</f>
        <v/>
      </c>
      <c r="U237" t="str">
        <f ca="1">IF(OFFSET(活動計画書!$P$122,$M237,)="","",OFFSET(活動計画書!$P$122,$M237,))</f>
        <v/>
      </c>
      <c r="V237" t="str">
        <f ca="1">IF(OFFSET(活動計画書!$Q$122,$M237,)="","",OFFSET(活動計画書!$Q$122,$M237,))</f>
        <v/>
      </c>
      <c r="W237" t="str">
        <f ca="1">IF(OFFSET(活動計画書!$R$122,$M237,)="","",OFFSET(活動計画書!$R$122,$M237,))</f>
        <v/>
      </c>
      <c r="X237" t="str">
        <f ca="1">IF(OFFSET(活動計画書!$S$122,$M237,)="","",OFFSET(活動計画書!$S$122,$M237,))</f>
        <v/>
      </c>
      <c r="Y237" t="str">
        <f ca="1">IF(OFFSET(活動計画書!$T$122,$M237,)="","",OFFSET(活動計画書!$T$122,$M237,))</f>
        <v/>
      </c>
      <c r="Z237" t="str">
        <f ca="1">IF(OFFSET(活動計画書!$U$122,$M237,)="","",OFFSET(活動計画書!$U$122,$M237,))</f>
        <v/>
      </c>
      <c r="AA237" t="str">
        <f ca="1">IF(OFFSET(活動計画書!$V$122,$M237,)="","",OFFSET(活動計画書!$V$122,$M237,))</f>
        <v/>
      </c>
      <c r="AB237">
        <v>471</v>
      </c>
      <c r="AC237" t="str">
        <f ca="1">IF(OFFSET(活動計画書!$B$157,$AB237,)="","",OFFSET(活動計画書!$B$157,$AB237,))</f>
        <v/>
      </c>
      <c r="AD237" t="str">
        <f ca="1">IF(OFFSET(活動計画書!$D$157,$AB237,)="","",OFFSET(活動計画書!$D$157,$AB237,))</f>
        <v/>
      </c>
      <c r="AE237" t="str">
        <f ca="1">IF(OFFSET(活動計画書!$D$157,$AB237+1,)="","",OFFSET(活動計画書!$D$157,$AB237+1,))</f>
        <v/>
      </c>
      <c r="AF237" t="str">
        <f ca="1">IF(OFFSET(活動計画書!$H$157,$AB237,)="","",OFFSET(活動計画書!$H$157,$AB237,))</f>
        <v/>
      </c>
      <c r="AG237" t="str">
        <f ca="1">IF(OFFSET(活動計画書!$N$157,$AB237,)="","",OFFSET(活動計画書!$N$157,$AB237,))</f>
        <v/>
      </c>
      <c r="AH237" t="str">
        <f ca="1">IF(OFFSET(活動計画書!$P$157,$AB237,)="","",OFFSET(活動計画書!$P$157,$AB237,))</f>
        <v/>
      </c>
      <c r="AI237" t="str">
        <f ca="1">IF(OFFSET(活動計画書!$Q$157,$AB237,)="","",OFFSET(活動計画書!$Q$157,$AB237,))</f>
        <v/>
      </c>
      <c r="AJ237" t="str">
        <f ca="1">IF(OFFSET(活動計画書!$R$157,$AB237,)="","",OFFSET(活動計画書!$R$157,$AB237,))</f>
        <v/>
      </c>
      <c r="AK237" t="str">
        <f ca="1">IF(OFFSET(活動計画書!$S$157,$AB237,)="","",OFFSET(活動計画書!$S$157,$AB237,))</f>
        <v/>
      </c>
      <c r="AL237" t="str">
        <f ca="1">IF(OFFSET(活動計画書!$T$157,$AB237,)="","",OFFSET(活動計画書!$T$157,$AB237,))</f>
        <v/>
      </c>
      <c r="AM237" t="str">
        <f ca="1">IF(OFFSET(活動計画書!$U$157,$AB237,)="","",OFFSET(活動計画書!$U$157,$AB237,))</f>
        <v/>
      </c>
    </row>
    <row r="238" spans="1:39" x14ac:dyDescent="0.15">
      <c r="A238">
        <v>473</v>
      </c>
      <c r="B238" t="str">
        <f ca="1">IF(OFFSET(活動計画書!$B$7,$A238,)="","",OFFSET(活動計画書!$B$7,$A238,))</f>
        <v/>
      </c>
      <c r="C238" t="str">
        <f ca="1">IF(OFFSET(活動計画書!$C$7,$A238+1,)="","",OFFSET(活動計画書!$C$7,$A238+1,))</f>
        <v/>
      </c>
      <c r="D238" t="str">
        <f ca="1">IF(OFFSET(活動計画書!$F$7,$A238+1,)="","",OFFSET(活動計画書!$F$7,$A238+1,))</f>
        <v/>
      </c>
      <c r="E238">
        <v>473</v>
      </c>
      <c r="F238" t="str">
        <f ca="1">IF(OFFSET(活動計画書!$B$19,$E238,)="","",OFFSET(活動計画書!$B$19,$E238,))</f>
        <v/>
      </c>
      <c r="G238" t="str">
        <f ca="1">IF(OFFSET(活動計画書!$C$19,$E238+1,)="","",OFFSET(活動計画書!$C$19,$E238+1,))</f>
        <v/>
      </c>
      <c r="H238" t="str">
        <f ca="1">IF(OFFSET(活動計画書!$F$19,$E238+1,)="","",OFFSET(活動計画書!$F$19,$E238+1,))</f>
        <v/>
      </c>
      <c r="I238">
        <v>473</v>
      </c>
      <c r="J238" t="str">
        <f ca="1">IF(OFFSET(活動計画書!$B$31,$I238,)="","",OFFSET(活動計画書!$B$31,$I238,))</f>
        <v/>
      </c>
      <c r="K238" t="str">
        <f ca="1">IF(OFFSET(活動計画書!$C$31,$I238+1,)="","",OFFSET(活動計画書!$C$31,$I238+1,))</f>
        <v/>
      </c>
      <c r="L238" t="str">
        <f ca="1">IF(OFFSET(活動計画書!$F$31,$I238+1,)="","",OFFSET(活動計画書!$F$31,$I238+1,))</f>
        <v/>
      </c>
      <c r="M238">
        <v>473</v>
      </c>
      <c r="N238" t="str">
        <f ca="1">IF(OFFSET(活動計画書!$E$122,$M238,)="","",OFFSET(活動計画書!$E$122,$M238,))</f>
        <v/>
      </c>
      <c r="O238" t="str">
        <f ca="1">IF(OFFSET(活動計画書!$E$122,$M238+1,)="","",OFFSET(活動計画書!$E$122,$M238+1,))</f>
        <v/>
      </c>
      <c r="P238" t="str">
        <f ca="1">IF(OFFSET(活動計画書!$K$122,$M238,)="","",OFFSET(活動計画書!$K$122,$M238,))</f>
        <v/>
      </c>
      <c r="Q238" t="str">
        <f ca="1">IF(OFFSET(活動計画書!$L$122,$M238,)="","",OFFSET(活動計画書!$L$122,$M238,))</f>
        <v/>
      </c>
      <c r="R238" t="str">
        <f ca="1">IF(OFFSET(活動計画書!$M$122,$M238,)="","",OFFSET(活動計画書!$M$122,$M238,))</f>
        <v/>
      </c>
      <c r="S238" t="str">
        <f ca="1">IF(OFFSET(活動計画書!$N$122,$M238,)="","",OFFSET(活動計画書!$N$122,$M238,))</f>
        <v/>
      </c>
      <c r="T238" t="str">
        <f ca="1">IF(OFFSET(活動計画書!$O$122,$M238,)="","",OFFSET(活動計画書!$O$122,$M238,))</f>
        <v/>
      </c>
      <c r="U238" t="str">
        <f ca="1">IF(OFFSET(活動計画書!$P$122,$M238,)="","",OFFSET(活動計画書!$P$122,$M238,))</f>
        <v/>
      </c>
      <c r="V238" t="str">
        <f ca="1">IF(OFFSET(活動計画書!$Q$122,$M238,)="","",OFFSET(活動計画書!$Q$122,$M238,))</f>
        <v/>
      </c>
      <c r="W238" t="str">
        <f ca="1">IF(OFFSET(活動計画書!$R$122,$M238,)="","",OFFSET(活動計画書!$R$122,$M238,))</f>
        <v/>
      </c>
      <c r="X238" t="str">
        <f ca="1">IF(OFFSET(活動計画書!$S$122,$M238,)="","",OFFSET(活動計画書!$S$122,$M238,))</f>
        <v/>
      </c>
      <c r="Y238" t="str">
        <f ca="1">IF(OFFSET(活動計画書!$T$122,$M238,)="","",OFFSET(活動計画書!$T$122,$M238,))</f>
        <v/>
      </c>
      <c r="Z238" t="str">
        <f ca="1">IF(OFFSET(活動計画書!$U$122,$M238,)="","",OFFSET(活動計画書!$U$122,$M238,))</f>
        <v/>
      </c>
      <c r="AA238" t="str">
        <f ca="1">IF(OFFSET(活動計画書!$V$122,$M238,)="","",OFFSET(活動計画書!$V$122,$M238,))</f>
        <v/>
      </c>
      <c r="AB238">
        <v>473</v>
      </c>
      <c r="AC238" t="str">
        <f ca="1">IF(OFFSET(活動計画書!$B$157,$AB238,)="","",OFFSET(活動計画書!$B$157,$AB238,))</f>
        <v/>
      </c>
      <c r="AD238" t="str">
        <f ca="1">IF(OFFSET(活動計画書!$D$157,$AB238,)="","",OFFSET(活動計画書!$D$157,$AB238,))</f>
        <v/>
      </c>
      <c r="AE238" t="str">
        <f ca="1">IF(OFFSET(活動計画書!$D$157,$AB238+1,)="","",OFFSET(活動計画書!$D$157,$AB238+1,))</f>
        <v/>
      </c>
      <c r="AF238" t="str">
        <f ca="1">IF(OFFSET(活動計画書!$H$157,$AB238,)="","",OFFSET(活動計画書!$H$157,$AB238,))</f>
        <v/>
      </c>
      <c r="AG238" t="str">
        <f ca="1">IF(OFFSET(活動計画書!$N$157,$AB238,)="","",OFFSET(活動計画書!$N$157,$AB238,))</f>
        <v/>
      </c>
      <c r="AH238" t="str">
        <f ca="1">IF(OFFSET(活動計画書!$P$157,$AB238,)="","",OFFSET(活動計画書!$P$157,$AB238,))</f>
        <v/>
      </c>
      <c r="AI238" t="str">
        <f ca="1">IF(OFFSET(活動計画書!$Q$157,$AB238,)="","",OFFSET(活動計画書!$Q$157,$AB238,))</f>
        <v/>
      </c>
      <c r="AJ238" t="str">
        <f ca="1">IF(OFFSET(活動計画書!$R$157,$AB238,)="","",OFFSET(活動計画書!$R$157,$AB238,))</f>
        <v/>
      </c>
      <c r="AK238" t="str">
        <f ca="1">IF(OFFSET(活動計画書!$S$157,$AB238,)="","",OFFSET(活動計画書!$S$157,$AB238,))</f>
        <v/>
      </c>
      <c r="AL238" t="str">
        <f ca="1">IF(OFFSET(活動計画書!$T$157,$AB238,)="","",OFFSET(活動計画書!$T$157,$AB238,))</f>
        <v/>
      </c>
      <c r="AM238" t="str">
        <f ca="1">IF(OFFSET(活動計画書!$U$157,$AB238,)="","",OFFSET(活動計画書!$U$157,$AB238,))</f>
        <v/>
      </c>
    </row>
    <row r="239" spans="1:39" x14ac:dyDescent="0.15">
      <c r="A239">
        <v>475</v>
      </c>
      <c r="B239" t="str">
        <f ca="1">IF(OFFSET(活動計画書!$B$7,$A239,)="","",OFFSET(活動計画書!$B$7,$A239,))</f>
        <v/>
      </c>
      <c r="C239" t="str">
        <f ca="1">IF(OFFSET(活動計画書!$C$7,$A239+1,)="","",OFFSET(活動計画書!$C$7,$A239+1,))</f>
        <v/>
      </c>
      <c r="D239" t="str">
        <f ca="1">IF(OFFSET(活動計画書!$F$7,$A239+1,)="","",OFFSET(活動計画書!$F$7,$A239+1,))</f>
        <v/>
      </c>
      <c r="E239">
        <v>475</v>
      </c>
      <c r="F239" t="str">
        <f ca="1">IF(OFFSET(活動計画書!$B$19,$E239,)="","",OFFSET(活動計画書!$B$19,$E239,))</f>
        <v/>
      </c>
      <c r="G239" t="str">
        <f ca="1">IF(OFFSET(活動計画書!$C$19,$E239+1,)="","",OFFSET(活動計画書!$C$19,$E239+1,))</f>
        <v/>
      </c>
      <c r="H239" t="str">
        <f ca="1">IF(OFFSET(活動計画書!$F$19,$E239+1,)="","",OFFSET(活動計画書!$F$19,$E239+1,))</f>
        <v/>
      </c>
      <c r="I239">
        <v>475</v>
      </c>
      <c r="J239" t="str">
        <f ca="1">IF(OFFSET(活動計画書!$B$31,$I239,)="","",OFFSET(活動計画書!$B$31,$I239,))</f>
        <v/>
      </c>
      <c r="K239" t="str">
        <f ca="1">IF(OFFSET(活動計画書!$C$31,$I239+1,)="","",OFFSET(活動計画書!$C$31,$I239+1,))</f>
        <v/>
      </c>
      <c r="L239" t="str">
        <f ca="1">IF(OFFSET(活動計画書!$F$31,$I239+1,)="","",OFFSET(活動計画書!$F$31,$I239+1,))</f>
        <v/>
      </c>
      <c r="M239">
        <v>475</v>
      </c>
      <c r="N239" t="str">
        <f ca="1">IF(OFFSET(活動計画書!$E$122,$M239,)="","",OFFSET(活動計画書!$E$122,$M239,))</f>
        <v/>
      </c>
      <c r="O239" t="str">
        <f ca="1">IF(OFFSET(活動計画書!$E$122,$M239+1,)="","",OFFSET(活動計画書!$E$122,$M239+1,))</f>
        <v/>
      </c>
      <c r="P239" t="str">
        <f ca="1">IF(OFFSET(活動計画書!$K$122,$M239,)="","",OFFSET(活動計画書!$K$122,$M239,))</f>
        <v/>
      </c>
      <c r="Q239" t="str">
        <f ca="1">IF(OFFSET(活動計画書!$L$122,$M239,)="","",OFFSET(活動計画書!$L$122,$M239,))</f>
        <v/>
      </c>
      <c r="R239" t="str">
        <f ca="1">IF(OFFSET(活動計画書!$M$122,$M239,)="","",OFFSET(活動計画書!$M$122,$M239,))</f>
        <v/>
      </c>
      <c r="S239" t="str">
        <f ca="1">IF(OFFSET(活動計画書!$N$122,$M239,)="","",OFFSET(活動計画書!$N$122,$M239,))</f>
        <v/>
      </c>
      <c r="T239" t="str">
        <f ca="1">IF(OFFSET(活動計画書!$O$122,$M239,)="","",OFFSET(活動計画書!$O$122,$M239,))</f>
        <v/>
      </c>
      <c r="U239" t="str">
        <f ca="1">IF(OFFSET(活動計画書!$P$122,$M239,)="","",OFFSET(活動計画書!$P$122,$M239,))</f>
        <v/>
      </c>
      <c r="V239" t="str">
        <f ca="1">IF(OFFSET(活動計画書!$Q$122,$M239,)="","",OFFSET(活動計画書!$Q$122,$M239,))</f>
        <v/>
      </c>
      <c r="W239" t="str">
        <f ca="1">IF(OFFSET(活動計画書!$R$122,$M239,)="","",OFFSET(活動計画書!$R$122,$M239,))</f>
        <v/>
      </c>
      <c r="X239" t="str">
        <f ca="1">IF(OFFSET(活動計画書!$S$122,$M239,)="","",OFFSET(活動計画書!$S$122,$M239,))</f>
        <v/>
      </c>
      <c r="Y239" t="str">
        <f ca="1">IF(OFFSET(活動計画書!$T$122,$M239,)="","",OFFSET(活動計画書!$T$122,$M239,))</f>
        <v/>
      </c>
      <c r="Z239" t="str">
        <f ca="1">IF(OFFSET(活動計画書!$U$122,$M239,)="","",OFFSET(活動計画書!$U$122,$M239,))</f>
        <v/>
      </c>
      <c r="AA239" t="str">
        <f ca="1">IF(OFFSET(活動計画書!$V$122,$M239,)="","",OFFSET(活動計画書!$V$122,$M239,))</f>
        <v/>
      </c>
      <c r="AB239">
        <v>475</v>
      </c>
      <c r="AC239" t="str">
        <f ca="1">IF(OFFSET(活動計画書!$B$157,$AB239,)="","",OFFSET(活動計画書!$B$157,$AB239,))</f>
        <v/>
      </c>
      <c r="AD239" t="str">
        <f ca="1">IF(OFFSET(活動計画書!$D$157,$AB239,)="","",OFFSET(活動計画書!$D$157,$AB239,))</f>
        <v/>
      </c>
      <c r="AE239" t="str">
        <f ca="1">IF(OFFSET(活動計画書!$D$157,$AB239+1,)="","",OFFSET(活動計画書!$D$157,$AB239+1,))</f>
        <v/>
      </c>
      <c r="AF239" t="str">
        <f ca="1">IF(OFFSET(活動計画書!$H$157,$AB239,)="","",OFFSET(活動計画書!$H$157,$AB239,))</f>
        <v/>
      </c>
      <c r="AG239" t="str">
        <f ca="1">IF(OFFSET(活動計画書!$N$157,$AB239,)="","",OFFSET(活動計画書!$N$157,$AB239,))</f>
        <v/>
      </c>
      <c r="AH239" t="str">
        <f ca="1">IF(OFFSET(活動計画書!$P$157,$AB239,)="","",OFFSET(活動計画書!$P$157,$AB239,))</f>
        <v/>
      </c>
      <c r="AI239" t="str">
        <f ca="1">IF(OFFSET(活動計画書!$Q$157,$AB239,)="","",OFFSET(活動計画書!$Q$157,$AB239,))</f>
        <v/>
      </c>
      <c r="AJ239" t="str">
        <f ca="1">IF(OFFSET(活動計画書!$R$157,$AB239,)="","",OFFSET(活動計画書!$R$157,$AB239,))</f>
        <v/>
      </c>
      <c r="AK239" t="str">
        <f ca="1">IF(OFFSET(活動計画書!$S$157,$AB239,)="","",OFFSET(活動計画書!$S$157,$AB239,))</f>
        <v/>
      </c>
      <c r="AL239" t="str">
        <f ca="1">IF(OFFSET(活動計画書!$T$157,$AB239,)="","",OFFSET(活動計画書!$T$157,$AB239,))</f>
        <v/>
      </c>
      <c r="AM239" t="str">
        <f ca="1">IF(OFFSET(活動計画書!$U$157,$AB239,)="","",OFFSET(活動計画書!$U$157,$AB239,))</f>
        <v/>
      </c>
    </row>
    <row r="240" spans="1:39" x14ac:dyDescent="0.15">
      <c r="A240">
        <v>477</v>
      </c>
      <c r="B240" t="str">
        <f ca="1">IF(OFFSET(活動計画書!$B$7,$A240,)="","",OFFSET(活動計画書!$B$7,$A240,))</f>
        <v/>
      </c>
      <c r="C240" t="str">
        <f ca="1">IF(OFFSET(活動計画書!$C$7,$A240+1,)="","",OFFSET(活動計画書!$C$7,$A240+1,))</f>
        <v/>
      </c>
      <c r="D240" t="str">
        <f ca="1">IF(OFFSET(活動計画書!$F$7,$A240+1,)="","",OFFSET(活動計画書!$F$7,$A240+1,))</f>
        <v/>
      </c>
      <c r="E240">
        <v>477</v>
      </c>
      <c r="F240" t="str">
        <f ca="1">IF(OFFSET(活動計画書!$B$19,$E240,)="","",OFFSET(活動計画書!$B$19,$E240,))</f>
        <v/>
      </c>
      <c r="G240" t="str">
        <f ca="1">IF(OFFSET(活動計画書!$C$19,$E240+1,)="","",OFFSET(活動計画書!$C$19,$E240+1,))</f>
        <v/>
      </c>
      <c r="H240" t="str">
        <f ca="1">IF(OFFSET(活動計画書!$F$19,$E240+1,)="","",OFFSET(活動計画書!$F$19,$E240+1,))</f>
        <v/>
      </c>
      <c r="I240">
        <v>477</v>
      </c>
      <c r="J240" t="str">
        <f ca="1">IF(OFFSET(活動計画書!$B$31,$I240,)="","",OFFSET(活動計画書!$B$31,$I240,))</f>
        <v/>
      </c>
      <c r="K240" t="str">
        <f ca="1">IF(OFFSET(活動計画書!$C$31,$I240+1,)="","",OFFSET(活動計画書!$C$31,$I240+1,))</f>
        <v/>
      </c>
      <c r="L240" t="str">
        <f ca="1">IF(OFFSET(活動計画書!$F$31,$I240+1,)="","",OFFSET(活動計画書!$F$31,$I240+1,))</f>
        <v/>
      </c>
      <c r="M240">
        <v>477</v>
      </c>
      <c r="N240" t="str">
        <f ca="1">IF(OFFSET(活動計画書!$E$122,$M240,)="","",OFFSET(活動計画書!$E$122,$M240,))</f>
        <v/>
      </c>
      <c r="O240" t="str">
        <f ca="1">IF(OFFSET(活動計画書!$E$122,$M240+1,)="","",OFFSET(活動計画書!$E$122,$M240+1,))</f>
        <v/>
      </c>
      <c r="P240" t="str">
        <f ca="1">IF(OFFSET(活動計画書!$K$122,$M240,)="","",OFFSET(活動計画書!$K$122,$M240,))</f>
        <v/>
      </c>
      <c r="Q240" t="str">
        <f ca="1">IF(OFFSET(活動計画書!$L$122,$M240,)="","",OFFSET(活動計画書!$L$122,$M240,))</f>
        <v/>
      </c>
      <c r="R240" t="str">
        <f ca="1">IF(OFFSET(活動計画書!$M$122,$M240,)="","",OFFSET(活動計画書!$M$122,$M240,))</f>
        <v/>
      </c>
      <c r="S240" t="str">
        <f ca="1">IF(OFFSET(活動計画書!$N$122,$M240,)="","",OFFSET(活動計画書!$N$122,$M240,))</f>
        <v/>
      </c>
      <c r="T240" t="str">
        <f ca="1">IF(OFFSET(活動計画書!$O$122,$M240,)="","",OFFSET(活動計画書!$O$122,$M240,))</f>
        <v/>
      </c>
      <c r="U240" t="str">
        <f ca="1">IF(OFFSET(活動計画書!$P$122,$M240,)="","",OFFSET(活動計画書!$P$122,$M240,))</f>
        <v/>
      </c>
      <c r="V240" t="str">
        <f ca="1">IF(OFFSET(活動計画書!$Q$122,$M240,)="","",OFFSET(活動計画書!$Q$122,$M240,))</f>
        <v/>
      </c>
      <c r="W240" t="str">
        <f ca="1">IF(OFFSET(活動計画書!$R$122,$M240,)="","",OFFSET(活動計画書!$R$122,$M240,))</f>
        <v/>
      </c>
      <c r="X240" t="str">
        <f ca="1">IF(OFFSET(活動計画書!$S$122,$M240,)="","",OFFSET(活動計画書!$S$122,$M240,))</f>
        <v/>
      </c>
      <c r="Y240" t="str">
        <f ca="1">IF(OFFSET(活動計画書!$T$122,$M240,)="","",OFFSET(活動計画書!$T$122,$M240,))</f>
        <v/>
      </c>
      <c r="Z240" t="str">
        <f ca="1">IF(OFFSET(活動計画書!$U$122,$M240,)="","",OFFSET(活動計画書!$U$122,$M240,))</f>
        <v/>
      </c>
      <c r="AA240" t="str">
        <f ca="1">IF(OFFSET(活動計画書!$V$122,$M240,)="","",OFFSET(活動計画書!$V$122,$M240,))</f>
        <v/>
      </c>
      <c r="AB240">
        <v>477</v>
      </c>
      <c r="AC240" t="str">
        <f ca="1">IF(OFFSET(活動計画書!$B$157,$AB240,)="","",OFFSET(活動計画書!$B$157,$AB240,))</f>
        <v/>
      </c>
      <c r="AD240" t="str">
        <f ca="1">IF(OFFSET(活動計画書!$D$157,$AB240,)="","",OFFSET(活動計画書!$D$157,$AB240,))</f>
        <v/>
      </c>
      <c r="AE240" t="str">
        <f ca="1">IF(OFFSET(活動計画書!$D$157,$AB240+1,)="","",OFFSET(活動計画書!$D$157,$AB240+1,))</f>
        <v/>
      </c>
      <c r="AF240" t="str">
        <f ca="1">IF(OFFSET(活動計画書!$H$157,$AB240,)="","",OFFSET(活動計画書!$H$157,$AB240,))</f>
        <v/>
      </c>
      <c r="AG240" t="str">
        <f ca="1">IF(OFFSET(活動計画書!$N$157,$AB240,)="","",OFFSET(活動計画書!$N$157,$AB240,))</f>
        <v/>
      </c>
      <c r="AH240" t="str">
        <f ca="1">IF(OFFSET(活動計画書!$P$157,$AB240,)="","",OFFSET(活動計画書!$P$157,$AB240,))</f>
        <v/>
      </c>
      <c r="AI240" t="str">
        <f ca="1">IF(OFFSET(活動計画書!$Q$157,$AB240,)="","",OFFSET(活動計画書!$Q$157,$AB240,))</f>
        <v/>
      </c>
      <c r="AJ240" t="str">
        <f ca="1">IF(OFFSET(活動計画書!$R$157,$AB240,)="","",OFFSET(活動計画書!$R$157,$AB240,))</f>
        <v/>
      </c>
      <c r="AK240" t="str">
        <f ca="1">IF(OFFSET(活動計画書!$S$157,$AB240,)="","",OFFSET(活動計画書!$S$157,$AB240,))</f>
        <v/>
      </c>
      <c r="AL240" t="str">
        <f ca="1">IF(OFFSET(活動計画書!$T$157,$AB240,)="","",OFFSET(活動計画書!$T$157,$AB240,))</f>
        <v/>
      </c>
      <c r="AM240" t="str">
        <f ca="1">IF(OFFSET(活動計画書!$U$157,$AB240,)="","",OFFSET(活動計画書!$U$157,$AB240,))</f>
        <v/>
      </c>
    </row>
    <row r="241" spans="1:39" x14ac:dyDescent="0.15">
      <c r="A241">
        <v>479</v>
      </c>
      <c r="B241" t="str">
        <f ca="1">IF(OFFSET(活動計画書!$B$7,$A241,)="","",OFFSET(活動計画書!$B$7,$A241,))</f>
        <v/>
      </c>
      <c r="C241" t="str">
        <f ca="1">IF(OFFSET(活動計画書!$C$7,$A241+1,)="","",OFFSET(活動計画書!$C$7,$A241+1,))</f>
        <v/>
      </c>
      <c r="D241" t="str">
        <f ca="1">IF(OFFSET(活動計画書!$F$7,$A241+1,)="","",OFFSET(活動計画書!$F$7,$A241+1,))</f>
        <v/>
      </c>
      <c r="E241">
        <v>479</v>
      </c>
      <c r="F241" t="str">
        <f ca="1">IF(OFFSET(活動計画書!$B$19,$E241,)="","",OFFSET(活動計画書!$B$19,$E241,))</f>
        <v/>
      </c>
      <c r="G241" t="str">
        <f ca="1">IF(OFFSET(活動計画書!$C$19,$E241+1,)="","",OFFSET(活動計画書!$C$19,$E241+1,))</f>
        <v/>
      </c>
      <c r="H241" t="str">
        <f ca="1">IF(OFFSET(活動計画書!$F$19,$E241+1,)="","",OFFSET(活動計画書!$F$19,$E241+1,))</f>
        <v/>
      </c>
      <c r="I241">
        <v>479</v>
      </c>
      <c r="J241" t="str">
        <f ca="1">IF(OFFSET(活動計画書!$B$31,$I241,)="","",OFFSET(活動計画書!$B$31,$I241,))</f>
        <v/>
      </c>
      <c r="K241" t="str">
        <f ca="1">IF(OFFSET(活動計画書!$C$31,$I241+1,)="","",OFFSET(活動計画書!$C$31,$I241+1,))</f>
        <v/>
      </c>
      <c r="L241" t="str">
        <f ca="1">IF(OFFSET(活動計画書!$F$31,$I241+1,)="","",OFFSET(活動計画書!$F$31,$I241+1,))</f>
        <v/>
      </c>
      <c r="M241">
        <v>479</v>
      </c>
      <c r="N241" t="str">
        <f ca="1">IF(OFFSET(活動計画書!$E$122,$M241,)="","",OFFSET(活動計画書!$E$122,$M241,))</f>
        <v/>
      </c>
      <c r="O241" t="str">
        <f ca="1">IF(OFFSET(活動計画書!$E$122,$M241+1,)="","",OFFSET(活動計画書!$E$122,$M241+1,))</f>
        <v/>
      </c>
      <c r="P241" t="str">
        <f ca="1">IF(OFFSET(活動計画書!$K$122,$M241,)="","",OFFSET(活動計画書!$K$122,$M241,))</f>
        <v/>
      </c>
      <c r="Q241" t="str">
        <f ca="1">IF(OFFSET(活動計画書!$L$122,$M241,)="","",OFFSET(活動計画書!$L$122,$M241,))</f>
        <v/>
      </c>
      <c r="R241" t="str">
        <f ca="1">IF(OFFSET(活動計画書!$M$122,$M241,)="","",OFFSET(活動計画書!$M$122,$M241,))</f>
        <v/>
      </c>
      <c r="S241" t="str">
        <f ca="1">IF(OFFSET(活動計画書!$N$122,$M241,)="","",OFFSET(活動計画書!$N$122,$M241,))</f>
        <v/>
      </c>
      <c r="T241" t="str">
        <f ca="1">IF(OFFSET(活動計画書!$O$122,$M241,)="","",OFFSET(活動計画書!$O$122,$M241,))</f>
        <v/>
      </c>
      <c r="U241" t="str">
        <f ca="1">IF(OFFSET(活動計画書!$P$122,$M241,)="","",OFFSET(活動計画書!$P$122,$M241,))</f>
        <v/>
      </c>
      <c r="V241" t="str">
        <f ca="1">IF(OFFSET(活動計画書!$Q$122,$M241,)="","",OFFSET(活動計画書!$Q$122,$M241,))</f>
        <v/>
      </c>
      <c r="W241" t="str">
        <f ca="1">IF(OFFSET(活動計画書!$R$122,$M241,)="","",OFFSET(活動計画書!$R$122,$M241,))</f>
        <v/>
      </c>
      <c r="X241" t="str">
        <f ca="1">IF(OFFSET(活動計画書!$S$122,$M241,)="","",OFFSET(活動計画書!$S$122,$M241,))</f>
        <v/>
      </c>
      <c r="Y241" t="str">
        <f ca="1">IF(OFFSET(活動計画書!$T$122,$M241,)="","",OFFSET(活動計画書!$T$122,$M241,))</f>
        <v/>
      </c>
      <c r="Z241" t="str">
        <f ca="1">IF(OFFSET(活動計画書!$U$122,$M241,)="","",OFFSET(活動計画書!$U$122,$M241,))</f>
        <v/>
      </c>
      <c r="AA241" t="str">
        <f ca="1">IF(OFFSET(活動計画書!$V$122,$M241,)="","",OFFSET(活動計画書!$V$122,$M241,))</f>
        <v/>
      </c>
      <c r="AB241">
        <v>479</v>
      </c>
      <c r="AC241" t="str">
        <f ca="1">IF(OFFSET(活動計画書!$B$157,$AB241,)="","",OFFSET(活動計画書!$B$157,$AB241,))</f>
        <v/>
      </c>
      <c r="AD241" t="str">
        <f ca="1">IF(OFFSET(活動計画書!$D$157,$AB241,)="","",OFFSET(活動計画書!$D$157,$AB241,))</f>
        <v/>
      </c>
      <c r="AE241" t="str">
        <f ca="1">IF(OFFSET(活動計画書!$D$157,$AB241+1,)="","",OFFSET(活動計画書!$D$157,$AB241+1,))</f>
        <v/>
      </c>
      <c r="AF241" t="str">
        <f ca="1">IF(OFFSET(活動計画書!$H$157,$AB241,)="","",OFFSET(活動計画書!$H$157,$AB241,))</f>
        <v/>
      </c>
      <c r="AG241" t="str">
        <f ca="1">IF(OFFSET(活動計画書!$N$157,$AB241,)="","",OFFSET(活動計画書!$N$157,$AB241,))</f>
        <v/>
      </c>
      <c r="AH241" t="str">
        <f ca="1">IF(OFFSET(活動計画書!$P$157,$AB241,)="","",OFFSET(活動計画書!$P$157,$AB241,))</f>
        <v/>
      </c>
      <c r="AI241" t="str">
        <f ca="1">IF(OFFSET(活動計画書!$Q$157,$AB241,)="","",OFFSET(活動計画書!$Q$157,$AB241,))</f>
        <v/>
      </c>
      <c r="AJ241" t="str">
        <f ca="1">IF(OFFSET(活動計画書!$R$157,$AB241,)="","",OFFSET(活動計画書!$R$157,$AB241,))</f>
        <v/>
      </c>
      <c r="AK241" t="str">
        <f ca="1">IF(OFFSET(活動計画書!$S$157,$AB241,)="","",OFFSET(活動計画書!$S$157,$AB241,))</f>
        <v/>
      </c>
      <c r="AL241" t="str">
        <f ca="1">IF(OFFSET(活動計画書!$T$157,$AB241,)="","",OFFSET(活動計画書!$T$157,$AB241,))</f>
        <v/>
      </c>
      <c r="AM241" t="str">
        <f ca="1">IF(OFFSET(活動計画書!$U$157,$AB241,)="","",OFFSET(活動計画書!$U$157,$AB241,))</f>
        <v/>
      </c>
    </row>
    <row r="242" spans="1:39" x14ac:dyDescent="0.15">
      <c r="A242">
        <v>481</v>
      </c>
      <c r="B242" t="str">
        <f ca="1">IF(OFFSET(活動計画書!$B$7,$A242,)="","",OFFSET(活動計画書!$B$7,$A242,))</f>
        <v/>
      </c>
      <c r="C242" t="str">
        <f ca="1">IF(OFFSET(活動計画書!$C$7,$A242+1,)="","",OFFSET(活動計画書!$C$7,$A242+1,))</f>
        <v/>
      </c>
      <c r="D242" t="str">
        <f ca="1">IF(OFFSET(活動計画書!$F$7,$A242+1,)="","",OFFSET(活動計画書!$F$7,$A242+1,))</f>
        <v/>
      </c>
      <c r="E242">
        <v>481</v>
      </c>
      <c r="F242" t="str">
        <f ca="1">IF(OFFSET(活動計画書!$B$19,$E242,)="","",OFFSET(活動計画書!$B$19,$E242,))</f>
        <v/>
      </c>
      <c r="G242" t="str">
        <f ca="1">IF(OFFSET(活動計画書!$C$19,$E242+1,)="","",OFFSET(活動計画書!$C$19,$E242+1,))</f>
        <v/>
      </c>
      <c r="H242" t="str">
        <f ca="1">IF(OFFSET(活動計画書!$F$19,$E242+1,)="","",OFFSET(活動計画書!$F$19,$E242+1,))</f>
        <v/>
      </c>
      <c r="I242">
        <v>481</v>
      </c>
      <c r="J242" t="str">
        <f ca="1">IF(OFFSET(活動計画書!$B$31,$I242,)="","",OFFSET(活動計画書!$B$31,$I242,))</f>
        <v/>
      </c>
      <c r="K242" t="str">
        <f ca="1">IF(OFFSET(活動計画書!$C$31,$I242+1,)="","",OFFSET(活動計画書!$C$31,$I242+1,))</f>
        <v/>
      </c>
      <c r="L242" t="str">
        <f ca="1">IF(OFFSET(活動計画書!$F$31,$I242+1,)="","",OFFSET(活動計画書!$F$31,$I242+1,))</f>
        <v/>
      </c>
      <c r="M242">
        <v>481</v>
      </c>
      <c r="N242" t="str">
        <f ca="1">IF(OFFSET(活動計画書!$E$122,$M242,)="","",OFFSET(活動計画書!$E$122,$M242,))</f>
        <v/>
      </c>
      <c r="O242" t="str">
        <f ca="1">IF(OFFSET(活動計画書!$E$122,$M242+1,)="","",OFFSET(活動計画書!$E$122,$M242+1,))</f>
        <v/>
      </c>
      <c r="P242" t="str">
        <f ca="1">IF(OFFSET(活動計画書!$K$122,$M242,)="","",OFFSET(活動計画書!$K$122,$M242,))</f>
        <v/>
      </c>
      <c r="Q242" t="str">
        <f ca="1">IF(OFFSET(活動計画書!$L$122,$M242,)="","",OFFSET(活動計画書!$L$122,$M242,))</f>
        <v/>
      </c>
      <c r="R242" t="str">
        <f ca="1">IF(OFFSET(活動計画書!$M$122,$M242,)="","",OFFSET(活動計画書!$M$122,$M242,))</f>
        <v/>
      </c>
      <c r="S242" t="str">
        <f ca="1">IF(OFFSET(活動計画書!$N$122,$M242,)="","",OFFSET(活動計画書!$N$122,$M242,))</f>
        <v/>
      </c>
      <c r="T242" t="str">
        <f ca="1">IF(OFFSET(活動計画書!$O$122,$M242,)="","",OFFSET(活動計画書!$O$122,$M242,))</f>
        <v/>
      </c>
      <c r="U242" t="str">
        <f ca="1">IF(OFFSET(活動計画書!$P$122,$M242,)="","",OFFSET(活動計画書!$P$122,$M242,))</f>
        <v/>
      </c>
      <c r="V242" t="str">
        <f ca="1">IF(OFFSET(活動計画書!$Q$122,$M242,)="","",OFFSET(活動計画書!$Q$122,$M242,))</f>
        <v/>
      </c>
      <c r="W242" t="str">
        <f ca="1">IF(OFFSET(活動計画書!$R$122,$M242,)="","",OFFSET(活動計画書!$R$122,$M242,))</f>
        <v/>
      </c>
      <c r="X242" t="str">
        <f ca="1">IF(OFFSET(活動計画書!$S$122,$M242,)="","",OFFSET(活動計画書!$S$122,$M242,))</f>
        <v/>
      </c>
      <c r="Y242" t="str">
        <f ca="1">IF(OFFSET(活動計画書!$T$122,$M242,)="","",OFFSET(活動計画書!$T$122,$M242,))</f>
        <v/>
      </c>
      <c r="Z242" t="str">
        <f ca="1">IF(OFFSET(活動計画書!$U$122,$M242,)="","",OFFSET(活動計画書!$U$122,$M242,))</f>
        <v/>
      </c>
      <c r="AA242" t="str">
        <f ca="1">IF(OFFSET(活動計画書!$V$122,$M242,)="","",OFFSET(活動計画書!$V$122,$M242,))</f>
        <v/>
      </c>
      <c r="AB242">
        <v>481</v>
      </c>
      <c r="AC242" t="str">
        <f ca="1">IF(OFFSET(活動計画書!$B$157,$AB242,)="","",OFFSET(活動計画書!$B$157,$AB242,))</f>
        <v/>
      </c>
      <c r="AD242" t="str">
        <f ca="1">IF(OFFSET(活動計画書!$D$157,$AB242,)="","",OFFSET(活動計画書!$D$157,$AB242,))</f>
        <v/>
      </c>
      <c r="AE242" t="str">
        <f ca="1">IF(OFFSET(活動計画書!$D$157,$AB242+1,)="","",OFFSET(活動計画書!$D$157,$AB242+1,))</f>
        <v/>
      </c>
      <c r="AF242" t="str">
        <f ca="1">IF(OFFSET(活動計画書!$H$157,$AB242,)="","",OFFSET(活動計画書!$H$157,$AB242,))</f>
        <v/>
      </c>
      <c r="AG242" t="str">
        <f ca="1">IF(OFFSET(活動計画書!$N$157,$AB242,)="","",OFFSET(活動計画書!$N$157,$AB242,))</f>
        <v/>
      </c>
      <c r="AH242" t="str">
        <f ca="1">IF(OFFSET(活動計画書!$P$157,$AB242,)="","",OFFSET(活動計画書!$P$157,$AB242,))</f>
        <v/>
      </c>
      <c r="AI242" t="str">
        <f ca="1">IF(OFFSET(活動計画書!$Q$157,$AB242,)="","",OFFSET(活動計画書!$Q$157,$AB242,))</f>
        <v/>
      </c>
      <c r="AJ242" t="str">
        <f ca="1">IF(OFFSET(活動計画書!$R$157,$AB242,)="","",OFFSET(活動計画書!$R$157,$AB242,))</f>
        <v/>
      </c>
      <c r="AK242" t="str">
        <f ca="1">IF(OFFSET(活動計画書!$S$157,$AB242,)="","",OFFSET(活動計画書!$S$157,$AB242,))</f>
        <v/>
      </c>
      <c r="AL242" t="str">
        <f ca="1">IF(OFFSET(活動計画書!$T$157,$AB242,)="","",OFFSET(活動計画書!$T$157,$AB242,))</f>
        <v/>
      </c>
      <c r="AM242" t="str">
        <f ca="1">IF(OFFSET(活動計画書!$U$157,$AB242,)="","",OFFSET(活動計画書!$U$157,$AB242,))</f>
        <v/>
      </c>
    </row>
    <row r="243" spans="1:39" x14ac:dyDescent="0.15">
      <c r="A243">
        <v>483</v>
      </c>
      <c r="B243" t="str">
        <f ca="1">IF(OFFSET(活動計画書!$B$7,$A243,)="","",OFFSET(活動計画書!$B$7,$A243,))</f>
        <v/>
      </c>
      <c r="C243" t="str">
        <f ca="1">IF(OFFSET(活動計画書!$C$7,$A243+1,)="","",OFFSET(活動計画書!$C$7,$A243+1,))</f>
        <v/>
      </c>
      <c r="D243" t="str">
        <f ca="1">IF(OFFSET(活動計画書!$F$7,$A243+1,)="","",OFFSET(活動計画書!$F$7,$A243+1,))</f>
        <v/>
      </c>
      <c r="E243">
        <v>483</v>
      </c>
      <c r="F243" t="str">
        <f ca="1">IF(OFFSET(活動計画書!$B$19,$E243,)="","",OFFSET(活動計画書!$B$19,$E243,))</f>
        <v/>
      </c>
      <c r="G243" t="str">
        <f ca="1">IF(OFFSET(活動計画書!$C$19,$E243+1,)="","",OFFSET(活動計画書!$C$19,$E243+1,))</f>
        <v/>
      </c>
      <c r="H243" t="str">
        <f ca="1">IF(OFFSET(活動計画書!$F$19,$E243+1,)="","",OFFSET(活動計画書!$F$19,$E243+1,))</f>
        <v/>
      </c>
      <c r="I243">
        <v>483</v>
      </c>
      <c r="J243" t="str">
        <f ca="1">IF(OFFSET(活動計画書!$B$31,$I243,)="","",OFFSET(活動計画書!$B$31,$I243,))</f>
        <v/>
      </c>
      <c r="K243" t="str">
        <f ca="1">IF(OFFSET(活動計画書!$C$31,$I243+1,)="","",OFFSET(活動計画書!$C$31,$I243+1,))</f>
        <v/>
      </c>
      <c r="L243" t="str">
        <f ca="1">IF(OFFSET(活動計画書!$F$31,$I243+1,)="","",OFFSET(活動計画書!$F$31,$I243+1,))</f>
        <v/>
      </c>
      <c r="M243">
        <v>483</v>
      </c>
      <c r="N243" t="str">
        <f ca="1">IF(OFFSET(活動計画書!$E$122,$M243,)="","",OFFSET(活動計画書!$E$122,$M243,))</f>
        <v/>
      </c>
      <c r="O243" t="str">
        <f ca="1">IF(OFFSET(活動計画書!$E$122,$M243+1,)="","",OFFSET(活動計画書!$E$122,$M243+1,))</f>
        <v/>
      </c>
      <c r="P243" t="str">
        <f ca="1">IF(OFFSET(活動計画書!$K$122,$M243,)="","",OFFSET(活動計画書!$K$122,$M243,))</f>
        <v/>
      </c>
      <c r="Q243" t="str">
        <f ca="1">IF(OFFSET(活動計画書!$L$122,$M243,)="","",OFFSET(活動計画書!$L$122,$M243,))</f>
        <v/>
      </c>
      <c r="R243" t="str">
        <f ca="1">IF(OFFSET(活動計画書!$M$122,$M243,)="","",OFFSET(活動計画書!$M$122,$M243,))</f>
        <v/>
      </c>
      <c r="S243" t="str">
        <f ca="1">IF(OFFSET(活動計画書!$N$122,$M243,)="","",OFFSET(活動計画書!$N$122,$M243,))</f>
        <v/>
      </c>
      <c r="T243" t="str">
        <f ca="1">IF(OFFSET(活動計画書!$O$122,$M243,)="","",OFFSET(活動計画書!$O$122,$M243,))</f>
        <v/>
      </c>
      <c r="U243" t="str">
        <f ca="1">IF(OFFSET(活動計画書!$P$122,$M243,)="","",OFFSET(活動計画書!$P$122,$M243,))</f>
        <v/>
      </c>
      <c r="V243" t="str">
        <f ca="1">IF(OFFSET(活動計画書!$Q$122,$M243,)="","",OFFSET(活動計画書!$Q$122,$M243,))</f>
        <v/>
      </c>
      <c r="W243" t="str">
        <f ca="1">IF(OFFSET(活動計画書!$R$122,$M243,)="","",OFFSET(活動計画書!$R$122,$M243,))</f>
        <v/>
      </c>
      <c r="X243" t="str">
        <f ca="1">IF(OFFSET(活動計画書!$S$122,$M243,)="","",OFFSET(活動計画書!$S$122,$M243,))</f>
        <v/>
      </c>
      <c r="Y243" t="str">
        <f ca="1">IF(OFFSET(活動計画書!$T$122,$M243,)="","",OFFSET(活動計画書!$T$122,$M243,))</f>
        <v/>
      </c>
      <c r="Z243" t="str">
        <f ca="1">IF(OFFSET(活動計画書!$U$122,$M243,)="","",OFFSET(活動計画書!$U$122,$M243,))</f>
        <v/>
      </c>
      <c r="AA243" t="str">
        <f ca="1">IF(OFFSET(活動計画書!$V$122,$M243,)="","",OFFSET(活動計画書!$V$122,$M243,))</f>
        <v/>
      </c>
      <c r="AB243">
        <v>483</v>
      </c>
      <c r="AC243" t="str">
        <f ca="1">IF(OFFSET(活動計画書!$B$157,$AB243,)="","",OFFSET(活動計画書!$B$157,$AB243,))</f>
        <v/>
      </c>
      <c r="AD243" t="str">
        <f ca="1">IF(OFFSET(活動計画書!$D$157,$AB243,)="","",OFFSET(活動計画書!$D$157,$AB243,))</f>
        <v/>
      </c>
      <c r="AE243" t="str">
        <f ca="1">IF(OFFSET(活動計画書!$D$157,$AB243+1,)="","",OFFSET(活動計画書!$D$157,$AB243+1,))</f>
        <v/>
      </c>
      <c r="AF243" t="str">
        <f ca="1">IF(OFFSET(活動計画書!$H$157,$AB243,)="","",OFFSET(活動計画書!$H$157,$AB243,))</f>
        <v/>
      </c>
      <c r="AG243" t="str">
        <f ca="1">IF(OFFSET(活動計画書!$N$157,$AB243,)="","",OFFSET(活動計画書!$N$157,$AB243,))</f>
        <v/>
      </c>
      <c r="AH243" t="str">
        <f ca="1">IF(OFFSET(活動計画書!$P$157,$AB243,)="","",OFFSET(活動計画書!$P$157,$AB243,))</f>
        <v/>
      </c>
      <c r="AI243" t="str">
        <f ca="1">IF(OFFSET(活動計画書!$Q$157,$AB243,)="","",OFFSET(活動計画書!$Q$157,$AB243,))</f>
        <v/>
      </c>
      <c r="AJ243" t="str">
        <f ca="1">IF(OFFSET(活動計画書!$R$157,$AB243,)="","",OFFSET(活動計画書!$R$157,$AB243,))</f>
        <v/>
      </c>
      <c r="AK243" t="str">
        <f ca="1">IF(OFFSET(活動計画書!$S$157,$AB243,)="","",OFFSET(活動計画書!$S$157,$AB243,))</f>
        <v/>
      </c>
      <c r="AL243" t="str">
        <f ca="1">IF(OFFSET(活動計画書!$T$157,$AB243,)="","",OFFSET(活動計画書!$T$157,$AB243,))</f>
        <v/>
      </c>
      <c r="AM243" t="str">
        <f ca="1">IF(OFFSET(活動計画書!$U$157,$AB243,)="","",OFFSET(活動計画書!$U$157,$AB243,))</f>
        <v/>
      </c>
    </row>
    <row r="244" spans="1:39" x14ac:dyDescent="0.15">
      <c r="A244">
        <v>485</v>
      </c>
      <c r="B244" t="str">
        <f ca="1">IF(OFFSET(活動計画書!$B$7,$A244,)="","",OFFSET(活動計画書!$B$7,$A244,))</f>
        <v/>
      </c>
      <c r="C244" t="str">
        <f ca="1">IF(OFFSET(活動計画書!$C$7,$A244+1,)="","",OFFSET(活動計画書!$C$7,$A244+1,))</f>
        <v/>
      </c>
      <c r="D244" t="str">
        <f ca="1">IF(OFFSET(活動計画書!$F$7,$A244+1,)="","",OFFSET(活動計画書!$F$7,$A244+1,))</f>
        <v/>
      </c>
      <c r="E244">
        <v>485</v>
      </c>
      <c r="F244" t="str">
        <f ca="1">IF(OFFSET(活動計画書!$B$19,$E244,)="","",OFFSET(活動計画書!$B$19,$E244,))</f>
        <v/>
      </c>
      <c r="G244" t="str">
        <f ca="1">IF(OFFSET(活動計画書!$C$19,$E244+1,)="","",OFFSET(活動計画書!$C$19,$E244+1,))</f>
        <v/>
      </c>
      <c r="H244" t="str">
        <f ca="1">IF(OFFSET(活動計画書!$F$19,$E244+1,)="","",OFFSET(活動計画書!$F$19,$E244+1,))</f>
        <v/>
      </c>
      <c r="I244">
        <v>485</v>
      </c>
      <c r="J244" t="str">
        <f ca="1">IF(OFFSET(活動計画書!$B$31,$I244,)="","",OFFSET(活動計画書!$B$31,$I244,))</f>
        <v/>
      </c>
      <c r="K244" t="str">
        <f ca="1">IF(OFFSET(活動計画書!$C$31,$I244+1,)="","",OFFSET(活動計画書!$C$31,$I244+1,))</f>
        <v/>
      </c>
      <c r="L244" t="str">
        <f ca="1">IF(OFFSET(活動計画書!$F$31,$I244+1,)="","",OFFSET(活動計画書!$F$31,$I244+1,))</f>
        <v/>
      </c>
      <c r="M244">
        <v>485</v>
      </c>
      <c r="N244" t="str">
        <f ca="1">IF(OFFSET(活動計画書!$E$122,$M244,)="","",OFFSET(活動計画書!$E$122,$M244,))</f>
        <v/>
      </c>
      <c r="O244" t="str">
        <f ca="1">IF(OFFSET(活動計画書!$E$122,$M244+1,)="","",OFFSET(活動計画書!$E$122,$M244+1,))</f>
        <v/>
      </c>
      <c r="P244" t="str">
        <f ca="1">IF(OFFSET(活動計画書!$K$122,$M244,)="","",OFFSET(活動計画書!$K$122,$M244,))</f>
        <v/>
      </c>
      <c r="Q244" t="str">
        <f ca="1">IF(OFFSET(活動計画書!$L$122,$M244,)="","",OFFSET(活動計画書!$L$122,$M244,))</f>
        <v/>
      </c>
      <c r="R244" t="str">
        <f ca="1">IF(OFFSET(活動計画書!$M$122,$M244,)="","",OFFSET(活動計画書!$M$122,$M244,))</f>
        <v/>
      </c>
      <c r="S244" t="str">
        <f ca="1">IF(OFFSET(活動計画書!$N$122,$M244,)="","",OFFSET(活動計画書!$N$122,$M244,))</f>
        <v/>
      </c>
      <c r="T244" t="str">
        <f ca="1">IF(OFFSET(活動計画書!$O$122,$M244,)="","",OFFSET(活動計画書!$O$122,$M244,))</f>
        <v/>
      </c>
      <c r="U244" t="str">
        <f ca="1">IF(OFFSET(活動計画書!$P$122,$M244,)="","",OFFSET(活動計画書!$P$122,$M244,))</f>
        <v/>
      </c>
      <c r="V244" t="str">
        <f ca="1">IF(OFFSET(活動計画書!$Q$122,$M244,)="","",OFFSET(活動計画書!$Q$122,$M244,))</f>
        <v/>
      </c>
      <c r="W244" t="str">
        <f ca="1">IF(OFFSET(活動計画書!$R$122,$M244,)="","",OFFSET(活動計画書!$R$122,$M244,))</f>
        <v/>
      </c>
      <c r="X244" t="str">
        <f ca="1">IF(OFFSET(活動計画書!$S$122,$M244,)="","",OFFSET(活動計画書!$S$122,$M244,))</f>
        <v/>
      </c>
      <c r="Y244" t="str">
        <f ca="1">IF(OFFSET(活動計画書!$T$122,$M244,)="","",OFFSET(活動計画書!$T$122,$M244,))</f>
        <v/>
      </c>
      <c r="Z244" t="str">
        <f ca="1">IF(OFFSET(活動計画書!$U$122,$M244,)="","",OFFSET(活動計画書!$U$122,$M244,))</f>
        <v/>
      </c>
      <c r="AA244" t="str">
        <f ca="1">IF(OFFSET(活動計画書!$V$122,$M244,)="","",OFFSET(活動計画書!$V$122,$M244,))</f>
        <v/>
      </c>
      <c r="AB244">
        <v>485</v>
      </c>
      <c r="AC244" t="str">
        <f ca="1">IF(OFFSET(活動計画書!$B$157,$AB244,)="","",OFFSET(活動計画書!$B$157,$AB244,))</f>
        <v/>
      </c>
      <c r="AD244" t="str">
        <f ca="1">IF(OFFSET(活動計画書!$D$157,$AB244,)="","",OFFSET(活動計画書!$D$157,$AB244,))</f>
        <v/>
      </c>
      <c r="AE244" t="str">
        <f ca="1">IF(OFFSET(活動計画書!$D$157,$AB244+1,)="","",OFFSET(活動計画書!$D$157,$AB244+1,))</f>
        <v/>
      </c>
      <c r="AF244" t="str">
        <f ca="1">IF(OFFSET(活動計画書!$H$157,$AB244,)="","",OFFSET(活動計画書!$H$157,$AB244,))</f>
        <v/>
      </c>
      <c r="AG244" t="str">
        <f ca="1">IF(OFFSET(活動計画書!$N$157,$AB244,)="","",OFFSET(活動計画書!$N$157,$AB244,))</f>
        <v/>
      </c>
      <c r="AH244" t="str">
        <f ca="1">IF(OFFSET(活動計画書!$P$157,$AB244,)="","",OFFSET(活動計画書!$P$157,$AB244,))</f>
        <v/>
      </c>
      <c r="AI244" t="str">
        <f ca="1">IF(OFFSET(活動計画書!$Q$157,$AB244,)="","",OFFSET(活動計画書!$Q$157,$AB244,))</f>
        <v/>
      </c>
      <c r="AJ244" t="str">
        <f ca="1">IF(OFFSET(活動計画書!$R$157,$AB244,)="","",OFFSET(活動計画書!$R$157,$AB244,))</f>
        <v/>
      </c>
      <c r="AK244" t="str">
        <f ca="1">IF(OFFSET(活動計画書!$S$157,$AB244,)="","",OFFSET(活動計画書!$S$157,$AB244,))</f>
        <v/>
      </c>
      <c r="AL244" t="str">
        <f ca="1">IF(OFFSET(活動計画書!$T$157,$AB244,)="","",OFFSET(活動計画書!$T$157,$AB244,))</f>
        <v/>
      </c>
      <c r="AM244" t="str">
        <f ca="1">IF(OFFSET(活動計画書!$U$157,$AB244,)="","",OFFSET(活動計画書!$U$157,$AB244,))</f>
        <v/>
      </c>
    </row>
    <row r="245" spans="1:39" x14ac:dyDescent="0.15">
      <c r="A245">
        <v>487</v>
      </c>
      <c r="B245" t="str">
        <f ca="1">IF(OFFSET(活動計画書!$B$7,$A245,)="","",OFFSET(活動計画書!$B$7,$A245,))</f>
        <v/>
      </c>
      <c r="C245" t="str">
        <f ca="1">IF(OFFSET(活動計画書!$C$7,$A245+1,)="","",OFFSET(活動計画書!$C$7,$A245+1,))</f>
        <v/>
      </c>
      <c r="D245" t="str">
        <f ca="1">IF(OFFSET(活動計画書!$F$7,$A245+1,)="","",OFFSET(活動計画書!$F$7,$A245+1,))</f>
        <v/>
      </c>
      <c r="E245">
        <v>487</v>
      </c>
      <c r="F245" t="str">
        <f ca="1">IF(OFFSET(活動計画書!$B$19,$E245,)="","",OFFSET(活動計画書!$B$19,$E245,))</f>
        <v/>
      </c>
      <c r="G245" t="str">
        <f ca="1">IF(OFFSET(活動計画書!$C$19,$E245+1,)="","",OFFSET(活動計画書!$C$19,$E245+1,))</f>
        <v/>
      </c>
      <c r="H245" t="str">
        <f ca="1">IF(OFFSET(活動計画書!$F$19,$E245+1,)="","",OFFSET(活動計画書!$F$19,$E245+1,))</f>
        <v/>
      </c>
      <c r="I245">
        <v>487</v>
      </c>
      <c r="J245" t="str">
        <f ca="1">IF(OFFSET(活動計画書!$B$31,$I245,)="","",OFFSET(活動計画書!$B$31,$I245,))</f>
        <v/>
      </c>
      <c r="K245" t="str">
        <f ca="1">IF(OFFSET(活動計画書!$C$31,$I245+1,)="","",OFFSET(活動計画書!$C$31,$I245+1,))</f>
        <v/>
      </c>
      <c r="L245" t="str">
        <f ca="1">IF(OFFSET(活動計画書!$F$31,$I245+1,)="","",OFFSET(活動計画書!$F$31,$I245+1,))</f>
        <v/>
      </c>
      <c r="M245">
        <v>487</v>
      </c>
      <c r="N245" t="str">
        <f ca="1">IF(OFFSET(活動計画書!$E$122,$M245,)="","",OFFSET(活動計画書!$E$122,$M245,))</f>
        <v/>
      </c>
      <c r="O245" t="str">
        <f ca="1">IF(OFFSET(活動計画書!$E$122,$M245+1,)="","",OFFSET(活動計画書!$E$122,$M245+1,))</f>
        <v/>
      </c>
      <c r="P245" t="str">
        <f ca="1">IF(OFFSET(活動計画書!$K$122,$M245,)="","",OFFSET(活動計画書!$K$122,$M245,))</f>
        <v/>
      </c>
      <c r="Q245" t="str">
        <f ca="1">IF(OFFSET(活動計画書!$L$122,$M245,)="","",OFFSET(活動計画書!$L$122,$M245,))</f>
        <v/>
      </c>
      <c r="R245" t="str">
        <f ca="1">IF(OFFSET(活動計画書!$M$122,$M245,)="","",OFFSET(活動計画書!$M$122,$M245,))</f>
        <v/>
      </c>
      <c r="S245" t="str">
        <f ca="1">IF(OFFSET(活動計画書!$N$122,$M245,)="","",OFFSET(活動計画書!$N$122,$M245,))</f>
        <v/>
      </c>
      <c r="T245" t="str">
        <f ca="1">IF(OFFSET(活動計画書!$O$122,$M245,)="","",OFFSET(活動計画書!$O$122,$M245,))</f>
        <v/>
      </c>
      <c r="U245" t="str">
        <f ca="1">IF(OFFSET(活動計画書!$P$122,$M245,)="","",OFFSET(活動計画書!$P$122,$M245,))</f>
        <v/>
      </c>
      <c r="V245" t="str">
        <f ca="1">IF(OFFSET(活動計画書!$Q$122,$M245,)="","",OFFSET(活動計画書!$Q$122,$M245,))</f>
        <v/>
      </c>
      <c r="W245" t="str">
        <f ca="1">IF(OFFSET(活動計画書!$R$122,$M245,)="","",OFFSET(活動計画書!$R$122,$M245,))</f>
        <v/>
      </c>
      <c r="X245" t="str">
        <f ca="1">IF(OFFSET(活動計画書!$S$122,$M245,)="","",OFFSET(活動計画書!$S$122,$M245,))</f>
        <v/>
      </c>
      <c r="Y245" t="str">
        <f ca="1">IF(OFFSET(活動計画書!$T$122,$M245,)="","",OFFSET(活動計画書!$T$122,$M245,))</f>
        <v/>
      </c>
      <c r="Z245" t="str">
        <f ca="1">IF(OFFSET(活動計画書!$U$122,$M245,)="","",OFFSET(活動計画書!$U$122,$M245,))</f>
        <v/>
      </c>
      <c r="AA245" t="str">
        <f ca="1">IF(OFFSET(活動計画書!$V$122,$M245,)="","",OFFSET(活動計画書!$V$122,$M245,))</f>
        <v/>
      </c>
      <c r="AB245">
        <v>487</v>
      </c>
      <c r="AC245" t="str">
        <f ca="1">IF(OFFSET(活動計画書!$B$157,$AB245,)="","",OFFSET(活動計画書!$B$157,$AB245,))</f>
        <v/>
      </c>
      <c r="AD245" t="str">
        <f ca="1">IF(OFFSET(活動計画書!$D$157,$AB245,)="","",OFFSET(活動計画書!$D$157,$AB245,))</f>
        <v/>
      </c>
      <c r="AE245" t="str">
        <f ca="1">IF(OFFSET(活動計画書!$D$157,$AB245+1,)="","",OFFSET(活動計画書!$D$157,$AB245+1,))</f>
        <v/>
      </c>
      <c r="AF245" t="str">
        <f ca="1">IF(OFFSET(活動計画書!$H$157,$AB245,)="","",OFFSET(活動計画書!$H$157,$AB245,))</f>
        <v/>
      </c>
      <c r="AG245" t="str">
        <f ca="1">IF(OFFSET(活動計画書!$N$157,$AB245,)="","",OFFSET(活動計画書!$N$157,$AB245,))</f>
        <v/>
      </c>
      <c r="AH245" t="str">
        <f ca="1">IF(OFFSET(活動計画書!$P$157,$AB245,)="","",OFFSET(活動計画書!$P$157,$AB245,))</f>
        <v/>
      </c>
      <c r="AI245" t="str">
        <f ca="1">IF(OFFSET(活動計画書!$Q$157,$AB245,)="","",OFFSET(活動計画書!$Q$157,$AB245,))</f>
        <v/>
      </c>
      <c r="AJ245" t="str">
        <f ca="1">IF(OFFSET(活動計画書!$R$157,$AB245,)="","",OFFSET(活動計画書!$R$157,$AB245,))</f>
        <v/>
      </c>
      <c r="AK245" t="str">
        <f ca="1">IF(OFFSET(活動計画書!$S$157,$AB245,)="","",OFFSET(活動計画書!$S$157,$AB245,))</f>
        <v/>
      </c>
      <c r="AL245" t="str">
        <f ca="1">IF(OFFSET(活動計画書!$T$157,$AB245,)="","",OFFSET(活動計画書!$T$157,$AB245,))</f>
        <v/>
      </c>
      <c r="AM245" t="str">
        <f ca="1">IF(OFFSET(活動計画書!$U$157,$AB245,)="","",OFFSET(活動計画書!$U$157,$AB245,))</f>
        <v/>
      </c>
    </row>
    <row r="246" spans="1:39" x14ac:dyDescent="0.15">
      <c r="A246">
        <v>489</v>
      </c>
      <c r="B246" t="str">
        <f ca="1">IF(OFFSET(活動計画書!$B$7,$A246,)="","",OFFSET(活動計画書!$B$7,$A246,))</f>
        <v/>
      </c>
      <c r="C246" t="str">
        <f ca="1">IF(OFFSET(活動計画書!$C$7,$A246+1,)="","",OFFSET(活動計画書!$C$7,$A246+1,))</f>
        <v/>
      </c>
      <c r="D246" t="str">
        <f ca="1">IF(OFFSET(活動計画書!$F$7,$A246+1,)="","",OFFSET(活動計画書!$F$7,$A246+1,))</f>
        <v/>
      </c>
      <c r="E246">
        <v>489</v>
      </c>
      <c r="F246" t="str">
        <f ca="1">IF(OFFSET(活動計画書!$B$19,$E246,)="","",OFFSET(活動計画書!$B$19,$E246,))</f>
        <v/>
      </c>
      <c r="G246" t="str">
        <f ca="1">IF(OFFSET(活動計画書!$C$19,$E246+1,)="","",OFFSET(活動計画書!$C$19,$E246+1,))</f>
        <v/>
      </c>
      <c r="H246" t="str">
        <f ca="1">IF(OFFSET(活動計画書!$F$19,$E246+1,)="","",OFFSET(活動計画書!$F$19,$E246+1,))</f>
        <v/>
      </c>
      <c r="I246">
        <v>489</v>
      </c>
      <c r="J246" t="str">
        <f ca="1">IF(OFFSET(活動計画書!$B$31,$I246,)="","",OFFSET(活動計画書!$B$31,$I246,))</f>
        <v/>
      </c>
      <c r="K246" t="str">
        <f ca="1">IF(OFFSET(活動計画書!$C$31,$I246+1,)="","",OFFSET(活動計画書!$C$31,$I246+1,))</f>
        <v/>
      </c>
      <c r="L246" t="str">
        <f ca="1">IF(OFFSET(活動計画書!$F$31,$I246+1,)="","",OFFSET(活動計画書!$F$31,$I246+1,))</f>
        <v/>
      </c>
      <c r="M246">
        <v>489</v>
      </c>
      <c r="N246" t="str">
        <f ca="1">IF(OFFSET(活動計画書!$E$122,$M246,)="","",OFFSET(活動計画書!$E$122,$M246,))</f>
        <v/>
      </c>
      <c r="O246" t="str">
        <f ca="1">IF(OFFSET(活動計画書!$E$122,$M246+1,)="","",OFFSET(活動計画書!$E$122,$M246+1,))</f>
        <v/>
      </c>
      <c r="P246" t="str">
        <f ca="1">IF(OFFSET(活動計画書!$K$122,$M246,)="","",OFFSET(活動計画書!$K$122,$M246,))</f>
        <v/>
      </c>
      <c r="Q246" t="str">
        <f ca="1">IF(OFFSET(活動計画書!$L$122,$M246,)="","",OFFSET(活動計画書!$L$122,$M246,))</f>
        <v/>
      </c>
      <c r="R246" t="str">
        <f ca="1">IF(OFFSET(活動計画書!$M$122,$M246,)="","",OFFSET(活動計画書!$M$122,$M246,))</f>
        <v/>
      </c>
      <c r="S246" t="str">
        <f ca="1">IF(OFFSET(活動計画書!$N$122,$M246,)="","",OFFSET(活動計画書!$N$122,$M246,))</f>
        <v/>
      </c>
      <c r="T246" t="str">
        <f ca="1">IF(OFFSET(活動計画書!$O$122,$M246,)="","",OFFSET(活動計画書!$O$122,$M246,))</f>
        <v/>
      </c>
      <c r="U246" t="str">
        <f ca="1">IF(OFFSET(活動計画書!$P$122,$M246,)="","",OFFSET(活動計画書!$P$122,$M246,))</f>
        <v/>
      </c>
      <c r="V246" t="str">
        <f ca="1">IF(OFFSET(活動計画書!$Q$122,$M246,)="","",OFFSET(活動計画書!$Q$122,$M246,))</f>
        <v/>
      </c>
      <c r="W246" t="str">
        <f ca="1">IF(OFFSET(活動計画書!$R$122,$M246,)="","",OFFSET(活動計画書!$R$122,$M246,))</f>
        <v/>
      </c>
      <c r="X246" t="str">
        <f ca="1">IF(OFFSET(活動計画書!$S$122,$M246,)="","",OFFSET(活動計画書!$S$122,$M246,))</f>
        <v/>
      </c>
      <c r="Y246" t="str">
        <f ca="1">IF(OFFSET(活動計画書!$T$122,$M246,)="","",OFFSET(活動計画書!$T$122,$M246,))</f>
        <v/>
      </c>
      <c r="Z246" t="str">
        <f ca="1">IF(OFFSET(活動計画書!$U$122,$M246,)="","",OFFSET(活動計画書!$U$122,$M246,))</f>
        <v/>
      </c>
      <c r="AA246" t="str">
        <f ca="1">IF(OFFSET(活動計画書!$V$122,$M246,)="","",OFFSET(活動計画書!$V$122,$M246,))</f>
        <v/>
      </c>
      <c r="AB246">
        <v>489</v>
      </c>
      <c r="AC246" t="str">
        <f ca="1">IF(OFFSET(活動計画書!$B$157,$AB246,)="","",OFFSET(活動計画書!$B$157,$AB246,))</f>
        <v/>
      </c>
      <c r="AD246" t="str">
        <f ca="1">IF(OFFSET(活動計画書!$D$157,$AB246,)="","",OFFSET(活動計画書!$D$157,$AB246,))</f>
        <v/>
      </c>
      <c r="AE246" t="str">
        <f ca="1">IF(OFFSET(活動計画書!$D$157,$AB246+1,)="","",OFFSET(活動計画書!$D$157,$AB246+1,))</f>
        <v/>
      </c>
      <c r="AF246" t="str">
        <f ca="1">IF(OFFSET(活動計画書!$H$157,$AB246,)="","",OFFSET(活動計画書!$H$157,$AB246,))</f>
        <v/>
      </c>
      <c r="AG246" t="str">
        <f ca="1">IF(OFFSET(活動計画書!$N$157,$AB246,)="","",OFFSET(活動計画書!$N$157,$AB246,))</f>
        <v/>
      </c>
      <c r="AH246" t="str">
        <f ca="1">IF(OFFSET(活動計画書!$P$157,$AB246,)="","",OFFSET(活動計画書!$P$157,$AB246,))</f>
        <v/>
      </c>
      <c r="AI246" t="str">
        <f ca="1">IF(OFFSET(活動計画書!$Q$157,$AB246,)="","",OFFSET(活動計画書!$Q$157,$AB246,))</f>
        <v/>
      </c>
      <c r="AJ246" t="str">
        <f ca="1">IF(OFFSET(活動計画書!$R$157,$AB246,)="","",OFFSET(活動計画書!$R$157,$AB246,))</f>
        <v/>
      </c>
      <c r="AK246" t="str">
        <f ca="1">IF(OFFSET(活動計画書!$S$157,$AB246,)="","",OFFSET(活動計画書!$S$157,$AB246,))</f>
        <v/>
      </c>
      <c r="AL246" t="str">
        <f ca="1">IF(OFFSET(活動計画書!$T$157,$AB246,)="","",OFFSET(活動計画書!$T$157,$AB246,))</f>
        <v/>
      </c>
      <c r="AM246" t="str">
        <f ca="1">IF(OFFSET(活動計画書!$U$157,$AB246,)="","",OFFSET(活動計画書!$U$157,$AB246,))</f>
        <v/>
      </c>
    </row>
    <row r="247" spans="1:39" x14ac:dyDescent="0.15">
      <c r="A247">
        <v>491</v>
      </c>
      <c r="B247" t="str">
        <f ca="1">IF(OFFSET(活動計画書!$B$7,$A247,)="","",OFFSET(活動計画書!$B$7,$A247,))</f>
        <v/>
      </c>
      <c r="C247" t="str">
        <f ca="1">IF(OFFSET(活動計画書!$C$7,$A247+1,)="","",OFFSET(活動計画書!$C$7,$A247+1,))</f>
        <v/>
      </c>
      <c r="D247" t="str">
        <f ca="1">IF(OFFSET(活動計画書!$F$7,$A247+1,)="","",OFFSET(活動計画書!$F$7,$A247+1,))</f>
        <v/>
      </c>
      <c r="E247">
        <v>491</v>
      </c>
      <c r="F247" t="str">
        <f ca="1">IF(OFFSET(活動計画書!$B$19,$E247,)="","",OFFSET(活動計画書!$B$19,$E247,))</f>
        <v/>
      </c>
      <c r="G247" t="str">
        <f ca="1">IF(OFFSET(活動計画書!$C$19,$E247+1,)="","",OFFSET(活動計画書!$C$19,$E247+1,))</f>
        <v/>
      </c>
      <c r="H247" t="str">
        <f ca="1">IF(OFFSET(活動計画書!$F$19,$E247+1,)="","",OFFSET(活動計画書!$F$19,$E247+1,))</f>
        <v/>
      </c>
      <c r="I247">
        <v>491</v>
      </c>
      <c r="J247" t="str">
        <f ca="1">IF(OFFSET(活動計画書!$B$31,$I247,)="","",OFFSET(活動計画書!$B$31,$I247,))</f>
        <v/>
      </c>
      <c r="K247" t="str">
        <f ca="1">IF(OFFSET(活動計画書!$C$31,$I247+1,)="","",OFFSET(活動計画書!$C$31,$I247+1,))</f>
        <v/>
      </c>
      <c r="L247" t="str">
        <f ca="1">IF(OFFSET(活動計画書!$F$31,$I247+1,)="","",OFFSET(活動計画書!$F$31,$I247+1,))</f>
        <v/>
      </c>
      <c r="M247">
        <v>491</v>
      </c>
      <c r="N247" t="str">
        <f ca="1">IF(OFFSET(活動計画書!$E$122,$M247,)="","",OFFSET(活動計画書!$E$122,$M247,))</f>
        <v/>
      </c>
      <c r="O247" t="str">
        <f ca="1">IF(OFFSET(活動計画書!$E$122,$M247+1,)="","",OFFSET(活動計画書!$E$122,$M247+1,))</f>
        <v/>
      </c>
      <c r="P247" t="str">
        <f ca="1">IF(OFFSET(活動計画書!$K$122,$M247,)="","",OFFSET(活動計画書!$K$122,$M247,))</f>
        <v/>
      </c>
      <c r="Q247" t="str">
        <f ca="1">IF(OFFSET(活動計画書!$L$122,$M247,)="","",OFFSET(活動計画書!$L$122,$M247,))</f>
        <v/>
      </c>
      <c r="R247" t="str">
        <f ca="1">IF(OFFSET(活動計画書!$M$122,$M247,)="","",OFFSET(活動計画書!$M$122,$M247,))</f>
        <v/>
      </c>
      <c r="S247" t="str">
        <f ca="1">IF(OFFSET(活動計画書!$N$122,$M247,)="","",OFFSET(活動計画書!$N$122,$M247,))</f>
        <v/>
      </c>
      <c r="T247" t="str">
        <f ca="1">IF(OFFSET(活動計画書!$O$122,$M247,)="","",OFFSET(活動計画書!$O$122,$M247,))</f>
        <v/>
      </c>
      <c r="U247" t="str">
        <f ca="1">IF(OFFSET(活動計画書!$P$122,$M247,)="","",OFFSET(活動計画書!$P$122,$M247,))</f>
        <v/>
      </c>
      <c r="V247" t="str">
        <f ca="1">IF(OFFSET(活動計画書!$Q$122,$M247,)="","",OFFSET(活動計画書!$Q$122,$M247,))</f>
        <v/>
      </c>
      <c r="W247" t="str">
        <f ca="1">IF(OFFSET(活動計画書!$R$122,$M247,)="","",OFFSET(活動計画書!$R$122,$M247,))</f>
        <v/>
      </c>
      <c r="X247" t="str">
        <f ca="1">IF(OFFSET(活動計画書!$S$122,$M247,)="","",OFFSET(活動計画書!$S$122,$M247,))</f>
        <v/>
      </c>
      <c r="Y247" t="str">
        <f ca="1">IF(OFFSET(活動計画書!$T$122,$M247,)="","",OFFSET(活動計画書!$T$122,$M247,))</f>
        <v/>
      </c>
      <c r="Z247" t="str">
        <f ca="1">IF(OFFSET(活動計画書!$U$122,$M247,)="","",OFFSET(活動計画書!$U$122,$M247,))</f>
        <v/>
      </c>
      <c r="AA247" t="str">
        <f ca="1">IF(OFFSET(活動計画書!$V$122,$M247,)="","",OFFSET(活動計画書!$V$122,$M247,))</f>
        <v/>
      </c>
      <c r="AB247">
        <v>491</v>
      </c>
      <c r="AC247" t="str">
        <f ca="1">IF(OFFSET(活動計画書!$B$157,$AB247,)="","",OFFSET(活動計画書!$B$157,$AB247,))</f>
        <v/>
      </c>
      <c r="AD247" t="str">
        <f ca="1">IF(OFFSET(活動計画書!$D$157,$AB247,)="","",OFFSET(活動計画書!$D$157,$AB247,))</f>
        <v/>
      </c>
      <c r="AE247" t="str">
        <f ca="1">IF(OFFSET(活動計画書!$D$157,$AB247+1,)="","",OFFSET(活動計画書!$D$157,$AB247+1,))</f>
        <v/>
      </c>
      <c r="AF247" t="str">
        <f ca="1">IF(OFFSET(活動計画書!$H$157,$AB247,)="","",OFFSET(活動計画書!$H$157,$AB247,))</f>
        <v/>
      </c>
      <c r="AG247" t="str">
        <f ca="1">IF(OFFSET(活動計画書!$N$157,$AB247,)="","",OFFSET(活動計画書!$N$157,$AB247,))</f>
        <v/>
      </c>
      <c r="AH247" t="str">
        <f ca="1">IF(OFFSET(活動計画書!$P$157,$AB247,)="","",OFFSET(活動計画書!$P$157,$AB247,))</f>
        <v/>
      </c>
      <c r="AI247" t="str">
        <f ca="1">IF(OFFSET(活動計画書!$Q$157,$AB247,)="","",OFFSET(活動計画書!$Q$157,$AB247,))</f>
        <v/>
      </c>
      <c r="AJ247" t="str">
        <f ca="1">IF(OFFSET(活動計画書!$R$157,$AB247,)="","",OFFSET(活動計画書!$R$157,$AB247,))</f>
        <v/>
      </c>
      <c r="AK247" t="str">
        <f ca="1">IF(OFFSET(活動計画書!$S$157,$AB247,)="","",OFFSET(活動計画書!$S$157,$AB247,))</f>
        <v/>
      </c>
      <c r="AL247" t="str">
        <f ca="1">IF(OFFSET(活動計画書!$T$157,$AB247,)="","",OFFSET(活動計画書!$T$157,$AB247,))</f>
        <v/>
      </c>
      <c r="AM247" t="str">
        <f ca="1">IF(OFFSET(活動計画書!$U$157,$AB247,)="","",OFFSET(活動計画書!$U$157,$AB247,))</f>
        <v/>
      </c>
    </row>
    <row r="248" spans="1:39" x14ac:dyDescent="0.15">
      <c r="A248">
        <v>493</v>
      </c>
      <c r="B248" t="str">
        <f ca="1">IF(OFFSET(活動計画書!$B$7,$A248,)="","",OFFSET(活動計画書!$B$7,$A248,))</f>
        <v/>
      </c>
      <c r="C248" t="str">
        <f ca="1">IF(OFFSET(活動計画書!$C$7,$A248+1,)="","",OFFSET(活動計画書!$C$7,$A248+1,))</f>
        <v/>
      </c>
      <c r="D248" t="str">
        <f ca="1">IF(OFFSET(活動計画書!$F$7,$A248+1,)="","",OFFSET(活動計画書!$F$7,$A248+1,))</f>
        <v/>
      </c>
      <c r="E248">
        <v>493</v>
      </c>
      <c r="F248" t="str">
        <f ca="1">IF(OFFSET(活動計画書!$B$19,$E248,)="","",OFFSET(活動計画書!$B$19,$E248,))</f>
        <v/>
      </c>
      <c r="G248" t="str">
        <f ca="1">IF(OFFSET(活動計画書!$C$19,$E248+1,)="","",OFFSET(活動計画書!$C$19,$E248+1,))</f>
        <v/>
      </c>
      <c r="H248" t="str">
        <f ca="1">IF(OFFSET(活動計画書!$F$19,$E248+1,)="","",OFFSET(活動計画書!$F$19,$E248+1,))</f>
        <v/>
      </c>
      <c r="I248">
        <v>493</v>
      </c>
      <c r="J248" t="str">
        <f ca="1">IF(OFFSET(活動計画書!$B$31,$I248,)="","",OFFSET(活動計画書!$B$31,$I248,))</f>
        <v/>
      </c>
      <c r="K248" t="str">
        <f ca="1">IF(OFFSET(活動計画書!$C$31,$I248+1,)="","",OFFSET(活動計画書!$C$31,$I248+1,))</f>
        <v/>
      </c>
      <c r="L248" t="str">
        <f ca="1">IF(OFFSET(活動計画書!$F$31,$I248+1,)="","",OFFSET(活動計画書!$F$31,$I248+1,))</f>
        <v/>
      </c>
      <c r="M248">
        <v>493</v>
      </c>
      <c r="N248" t="str">
        <f ca="1">IF(OFFSET(活動計画書!$E$122,$M248,)="","",OFFSET(活動計画書!$E$122,$M248,))</f>
        <v/>
      </c>
      <c r="O248" t="str">
        <f ca="1">IF(OFFSET(活動計画書!$E$122,$M248+1,)="","",OFFSET(活動計画書!$E$122,$M248+1,))</f>
        <v/>
      </c>
      <c r="P248" t="str">
        <f ca="1">IF(OFFSET(活動計画書!$K$122,$M248,)="","",OFFSET(活動計画書!$K$122,$M248,))</f>
        <v/>
      </c>
      <c r="Q248" t="str">
        <f ca="1">IF(OFFSET(活動計画書!$L$122,$M248,)="","",OFFSET(活動計画書!$L$122,$M248,))</f>
        <v/>
      </c>
      <c r="R248" t="str">
        <f ca="1">IF(OFFSET(活動計画書!$M$122,$M248,)="","",OFFSET(活動計画書!$M$122,$M248,))</f>
        <v/>
      </c>
      <c r="S248" t="str">
        <f ca="1">IF(OFFSET(活動計画書!$N$122,$M248,)="","",OFFSET(活動計画書!$N$122,$M248,))</f>
        <v/>
      </c>
      <c r="T248" t="str">
        <f ca="1">IF(OFFSET(活動計画書!$O$122,$M248,)="","",OFFSET(活動計画書!$O$122,$M248,))</f>
        <v/>
      </c>
      <c r="U248" t="str">
        <f ca="1">IF(OFFSET(活動計画書!$P$122,$M248,)="","",OFFSET(活動計画書!$P$122,$M248,))</f>
        <v/>
      </c>
      <c r="V248" t="str">
        <f ca="1">IF(OFFSET(活動計画書!$Q$122,$M248,)="","",OFFSET(活動計画書!$Q$122,$M248,))</f>
        <v/>
      </c>
      <c r="W248" t="str">
        <f ca="1">IF(OFFSET(活動計画書!$R$122,$M248,)="","",OFFSET(活動計画書!$R$122,$M248,))</f>
        <v/>
      </c>
      <c r="X248" t="str">
        <f ca="1">IF(OFFSET(活動計画書!$S$122,$M248,)="","",OFFSET(活動計画書!$S$122,$M248,))</f>
        <v/>
      </c>
      <c r="Y248" t="str">
        <f ca="1">IF(OFFSET(活動計画書!$T$122,$M248,)="","",OFFSET(活動計画書!$T$122,$M248,))</f>
        <v/>
      </c>
      <c r="Z248" t="str">
        <f ca="1">IF(OFFSET(活動計画書!$U$122,$M248,)="","",OFFSET(活動計画書!$U$122,$M248,))</f>
        <v/>
      </c>
      <c r="AA248" t="str">
        <f ca="1">IF(OFFSET(活動計画書!$V$122,$M248,)="","",OFFSET(活動計画書!$V$122,$M248,))</f>
        <v/>
      </c>
      <c r="AB248">
        <v>493</v>
      </c>
      <c r="AC248" t="str">
        <f ca="1">IF(OFFSET(活動計画書!$B$157,$AB248,)="","",OFFSET(活動計画書!$B$157,$AB248,))</f>
        <v/>
      </c>
      <c r="AD248" t="str">
        <f ca="1">IF(OFFSET(活動計画書!$D$157,$AB248,)="","",OFFSET(活動計画書!$D$157,$AB248,))</f>
        <v/>
      </c>
      <c r="AE248" t="str">
        <f ca="1">IF(OFFSET(活動計画書!$D$157,$AB248+1,)="","",OFFSET(活動計画書!$D$157,$AB248+1,))</f>
        <v/>
      </c>
      <c r="AF248" t="str">
        <f ca="1">IF(OFFSET(活動計画書!$H$157,$AB248,)="","",OFFSET(活動計画書!$H$157,$AB248,))</f>
        <v/>
      </c>
      <c r="AG248" t="str">
        <f ca="1">IF(OFFSET(活動計画書!$N$157,$AB248,)="","",OFFSET(活動計画書!$N$157,$AB248,))</f>
        <v/>
      </c>
      <c r="AH248" t="str">
        <f ca="1">IF(OFFSET(活動計画書!$P$157,$AB248,)="","",OFFSET(活動計画書!$P$157,$AB248,))</f>
        <v/>
      </c>
      <c r="AI248" t="str">
        <f ca="1">IF(OFFSET(活動計画書!$Q$157,$AB248,)="","",OFFSET(活動計画書!$Q$157,$AB248,))</f>
        <v/>
      </c>
      <c r="AJ248" t="str">
        <f ca="1">IF(OFFSET(活動計画書!$R$157,$AB248,)="","",OFFSET(活動計画書!$R$157,$AB248,))</f>
        <v/>
      </c>
      <c r="AK248" t="str">
        <f ca="1">IF(OFFSET(活動計画書!$S$157,$AB248,)="","",OFFSET(活動計画書!$S$157,$AB248,))</f>
        <v/>
      </c>
      <c r="AL248" t="str">
        <f ca="1">IF(OFFSET(活動計画書!$T$157,$AB248,)="","",OFFSET(活動計画書!$T$157,$AB248,))</f>
        <v/>
      </c>
      <c r="AM248" t="str">
        <f ca="1">IF(OFFSET(活動計画書!$U$157,$AB248,)="","",OFFSET(活動計画書!$U$157,$AB248,))</f>
        <v/>
      </c>
    </row>
    <row r="249" spans="1:39" x14ac:dyDescent="0.15">
      <c r="A249">
        <v>495</v>
      </c>
      <c r="B249" t="str">
        <f ca="1">IF(OFFSET(活動計画書!$B$7,$A249,)="","",OFFSET(活動計画書!$B$7,$A249,))</f>
        <v/>
      </c>
      <c r="C249" t="str">
        <f ca="1">IF(OFFSET(活動計画書!$C$7,$A249+1,)="","",OFFSET(活動計画書!$C$7,$A249+1,))</f>
        <v/>
      </c>
      <c r="D249" t="str">
        <f ca="1">IF(OFFSET(活動計画書!$F$7,$A249+1,)="","",OFFSET(活動計画書!$F$7,$A249+1,))</f>
        <v/>
      </c>
      <c r="E249">
        <v>495</v>
      </c>
      <c r="F249" t="str">
        <f ca="1">IF(OFFSET(活動計画書!$B$19,$E249,)="","",OFFSET(活動計画書!$B$19,$E249,))</f>
        <v/>
      </c>
      <c r="G249" t="str">
        <f ca="1">IF(OFFSET(活動計画書!$C$19,$E249+1,)="","",OFFSET(活動計画書!$C$19,$E249+1,))</f>
        <v/>
      </c>
      <c r="H249" t="str">
        <f ca="1">IF(OFFSET(活動計画書!$F$19,$E249+1,)="","",OFFSET(活動計画書!$F$19,$E249+1,))</f>
        <v/>
      </c>
      <c r="I249">
        <v>495</v>
      </c>
      <c r="J249" t="str">
        <f ca="1">IF(OFFSET(活動計画書!$B$31,$I249,)="","",OFFSET(活動計画書!$B$31,$I249,))</f>
        <v/>
      </c>
      <c r="K249" t="str">
        <f ca="1">IF(OFFSET(活動計画書!$C$31,$I249+1,)="","",OFFSET(活動計画書!$C$31,$I249+1,))</f>
        <v/>
      </c>
      <c r="L249" t="str">
        <f ca="1">IF(OFFSET(活動計画書!$F$31,$I249+1,)="","",OFFSET(活動計画書!$F$31,$I249+1,))</f>
        <v/>
      </c>
      <c r="M249">
        <v>495</v>
      </c>
      <c r="N249" t="str">
        <f ca="1">IF(OFFSET(活動計画書!$E$122,$M249,)="","",OFFSET(活動計画書!$E$122,$M249,))</f>
        <v/>
      </c>
      <c r="O249" t="str">
        <f ca="1">IF(OFFSET(活動計画書!$E$122,$M249+1,)="","",OFFSET(活動計画書!$E$122,$M249+1,))</f>
        <v/>
      </c>
      <c r="P249" t="str">
        <f ca="1">IF(OFFSET(活動計画書!$K$122,$M249,)="","",OFFSET(活動計画書!$K$122,$M249,))</f>
        <v/>
      </c>
      <c r="Q249" t="str">
        <f ca="1">IF(OFFSET(活動計画書!$L$122,$M249,)="","",OFFSET(活動計画書!$L$122,$M249,))</f>
        <v/>
      </c>
      <c r="R249" t="str">
        <f ca="1">IF(OFFSET(活動計画書!$M$122,$M249,)="","",OFFSET(活動計画書!$M$122,$M249,))</f>
        <v/>
      </c>
      <c r="S249" t="str">
        <f ca="1">IF(OFFSET(活動計画書!$N$122,$M249,)="","",OFFSET(活動計画書!$N$122,$M249,))</f>
        <v/>
      </c>
      <c r="T249" t="str">
        <f ca="1">IF(OFFSET(活動計画書!$O$122,$M249,)="","",OFFSET(活動計画書!$O$122,$M249,))</f>
        <v/>
      </c>
      <c r="U249" t="str">
        <f ca="1">IF(OFFSET(活動計画書!$P$122,$M249,)="","",OFFSET(活動計画書!$P$122,$M249,))</f>
        <v/>
      </c>
      <c r="V249" t="str">
        <f ca="1">IF(OFFSET(活動計画書!$Q$122,$M249,)="","",OFFSET(活動計画書!$Q$122,$M249,))</f>
        <v/>
      </c>
      <c r="W249" t="str">
        <f ca="1">IF(OFFSET(活動計画書!$R$122,$M249,)="","",OFFSET(活動計画書!$R$122,$M249,))</f>
        <v/>
      </c>
      <c r="X249" t="str">
        <f ca="1">IF(OFFSET(活動計画書!$S$122,$M249,)="","",OFFSET(活動計画書!$S$122,$M249,))</f>
        <v/>
      </c>
      <c r="Y249" t="str">
        <f ca="1">IF(OFFSET(活動計画書!$T$122,$M249,)="","",OFFSET(活動計画書!$T$122,$M249,))</f>
        <v/>
      </c>
      <c r="Z249" t="str">
        <f ca="1">IF(OFFSET(活動計画書!$U$122,$M249,)="","",OFFSET(活動計画書!$U$122,$M249,))</f>
        <v/>
      </c>
      <c r="AA249" t="str">
        <f ca="1">IF(OFFSET(活動計画書!$V$122,$M249,)="","",OFFSET(活動計画書!$V$122,$M249,))</f>
        <v/>
      </c>
      <c r="AB249">
        <v>495</v>
      </c>
      <c r="AC249" t="str">
        <f ca="1">IF(OFFSET(活動計画書!$B$157,$AB249,)="","",OFFSET(活動計画書!$B$157,$AB249,))</f>
        <v/>
      </c>
      <c r="AD249" t="str">
        <f ca="1">IF(OFFSET(活動計画書!$D$157,$AB249,)="","",OFFSET(活動計画書!$D$157,$AB249,))</f>
        <v/>
      </c>
      <c r="AE249" t="str">
        <f ca="1">IF(OFFSET(活動計画書!$D$157,$AB249+1,)="","",OFFSET(活動計画書!$D$157,$AB249+1,))</f>
        <v/>
      </c>
      <c r="AF249" t="str">
        <f ca="1">IF(OFFSET(活動計画書!$H$157,$AB249,)="","",OFFSET(活動計画書!$H$157,$AB249,))</f>
        <v/>
      </c>
      <c r="AG249" t="str">
        <f ca="1">IF(OFFSET(活動計画書!$N$157,$AB249,)="","",OFFSET(活動計画書!$N$157,$AB249,))</f>
        <v/>
      </c>
      <c r="AH249" t="str">
        <f ca="1">IF(OFFSET(活動計画書!$P$157,$AB249,)="","",OFFSET(活動計画書!$P$157,$AB249,))</f>
        <v/>
      </c>
      <c r="AI249" t="str">
        <f ca="1">IF(OFFSET(活動計画書!$Q$157,$AB249,)="","",OFFSET(活動計画書!$Q$157,$AB249,))</f>
        <v/>
      </c>
      <c r="AJ249" t="str">
        <f ca="1">IF(OFFSET(活動計画書!$R$157,$AB249,)="","",OFFSET(活動計画書!$R$157,$AB249,))</f>
        <v/>
      </c>
      <c r="AK249" t="str">
        <f ca="1">IF(OFFSET(活動計画書!$S$157,$AB249,)="","",OFFSET(活動計画書!$S$157,$AB249,))</f>
        <v/>
      </c>
      <c r="AL249" t="str">
        <f ca="1">IF(OFFSET(活動計画書!$T$157,$AB249,)="","",OFFSET(活動計画書!$T$157,$AB249,))</f>
        <v/>
      </c>
      <c r="AM249" t="str">
        <f ca="1">IF(OFFSET(活動計画書!$U$157,$AB249,)="","",OFFSET(活動計画書!$U$157,$AB249,))</f>
        <v/>
      </c>
    </row>
    <row r="250" spans="1:39" x14ac:dyDescent="0.15">
      <c r="A250">
        <v>497</v>
      </c>
      <c r="B250" t="str">
        <f ca="1">IF(OFFSET(活動計画書!$B$7,$A250,)="","",OFFSET(活動計画書!$B$7,$A250,))</f>
        <v/>
      </c>
      <c r="C250" t="str">
        <f ca="1">IF(OFFSET(活動計画書!$C$7,$A250+1,)="","",OFFSET(活動計画書!$C$7,$A250+1,))</f>
        <v/>
      </c>
      <c r="D250" t="str">
        <f ca="1">IF(OFFSET(活動計画書!$F$7,$A250+1,)="","",OFFSET(活動計画書!$F$7,$A250+1,))</f>
        <v/>
      </c>
      <c r="E250">
        <v>497</v>
      </c>
      <c r="F250" t="str">
        <f ca="1">IF(OFFSET(活動計画書!$B$19,$E250,)="","",OFFSET(活動計画書!$B$19,$E250,))</f>
        <v/>
      </c>
      <c r="G250" t="str">
        <f ca="1">IF(OFFSET(活動計画書!$C$19,$E250+1,)="","",OFFSET(活動計画書!$C$19,$E250+1,))</f>
        <v/>
      </c>
      <c r="H250" t="str">
        <f ca="1">IF(OFFSET(活動計画書!$F$19,$E250+1,)="","",OFFSET(活動計画書!$F$19,$E250+1,))</f>
        <v/>
      </c>
      <c r="I250">
        <v>497</v>
      </c>
      <c r="J250" t="str">
        <f ca="1">IF(OFFSET(活動計画書!$B$31,$I250,)="","",OFFSET(活動計画書!$B$31,$I250,))</f>
        <v/>
      </c>
      <c r="K250" t="str">
        <f ca="1">IF(OFFSET(活動計画書!$C$31,$I250+1,)="","",OFFSET(活動計画書!$C$31,$I250+1,))</f>
        <v/>
      </c>
      <c r="L250" t="str">
        <f ca="1">IF(OFFSET(活動計画書!$F$31,$I250+1,)="","",OFFSET(活動計画書!$F$31,$I250+1,))</f>
        <v/>
      </c>
      <c r="M250">
        <v>497</v>
      </c>
      <c r="N250" t="str">
        <f ca="1">IF(OFFSET(活動計画書!$E$122,$M250,)="","",OFFSET(活動計画書!$E$122,$M250,))</f>
        <v/>
      </c>
      <c r="O250" t="str">
        <f ca="1">IF(OFFSET(活動計画書!$E$122,$M250+1,)="","",OFFSET(活動計画書!$E$122,$M250+1,))</f>
        <v/>
      </c>
      <c r="P250" t="str">
        <f ca="1">IF(OFFSET(活動計画書!$K$122,$M250,)="","",OFFSET(活動計画書!$K$122,$M250,))</f>
        <v/>
      </c>
      <c r="Q250" t="str">
        <f ca="1">IF(OFFSET(活動計画書!$L$122,$M250,)="","",OFFSET(活動計画書!$L$122,$M250,))</f>
        <v/>
      </c>
      <c r="R250" t="str">
        <f ca="1">IF(OFFSET(活動計画書!$M$122,$M250,)="","",OFFSET(活動計画書!$M$122,$M250,))</f>
        <v/>
      </c>
      <c r="S250" t="str">
        <f ca="1">IF(OFFSET(活動計画書!$N$122,$M250,)="","",OFFSET(活動計画書!$N$122,$M250,))</f>
        <v/>
      </c>
      <c r="T250" t="str">
        <f ca="1">IF(OFFSET(活動計画書!$O$122,$M250,)="","",OFFSET(活動計画書!$O$122,$M250,))</f>
        <v/>
      </c>
      <c r="U250" t="str">
        <f ca="1">IF(OFFSET(活動計画書!$P$122,$M250,)="","",OFFSET(活動計画書!$P$122,$M250,))</f>
        <v/>
      </c>
      <c r="V250" t="str">
        <f ca="1">IF(OFFSET(活動計画書!$Q$122,$M250,)="","",OFFSET(活動計画書!$Q$122,$M250,))</f>
        <v/>
      </c>
      <c r="W250" t="str">
        <f ca="1">IF(OFFSET(活動計画書!$R$122,$M250,)="","",OFFSET(活動計画書!$R$122,$M250,))</f>
        <v/>
      </c>
      <c r="X250" t="str">
        <f ca="1">IF(OFFSET(活動計画書!$S$122,$M250,)="","",OFFSET(活動計画書!$S$122,$M250,))</f>
        <v/>
      </c>
      <c r="Y250" t="str">
        <f ca="1">IF(OFFSET(活動計画書!$T$122,$M250,)="","",OFFSET(活動計画書!$T$122,$M250,))</f>
        <v/>
      </c>
      <c r="Z250" t="str">
        <f ca="1">IF(OFFSET(活動計画書!$U$122,$M250,)="","",OFFSET(活動計画書!$U$122,$M250,))</f>
        <v/>
      </c>
      <c r="AA250" t="str">
        <f ca="1">IF(OFFSET(活動計画書!$V$122,$M250,)="","",OFFSET(活動計画書!$V$122,$M250,))</f>
        <v/>
      </c>
      <c r="AB250">
        <v>497</v>
      </c>
      <c r="AC250" t="str">
        <f ca="1">IF(OFFSET(活動計画書!$B$157,$AB250,)="","",OFFSET(活動計画書!$B$157,$AB250,))</f>
        <v/>
      </c>
      <c r="AD250" t="str">
        <f ca="1">IF(OFFSET(活動計画書!$D$157,$AB250,)="","",OFFSET(活動計画書!$D$157,$AB250,))</f>
        <v/>
      </c>
      <c r="AE250" t="str">
        <f ca="1">IF(OFFSET(活動計画書!$D$157,$AB250+1,)="","",OFFSET(活動計画書!$D$157,$AB250+1,))</f>
        <v/>
      </c>
      <c r="AF250" t="str">
        <f ca="1">IF(OFFSET(活動計画書!$H$157,$AB250,)="","",OFFSET(活動計画書!$H$157,$AB250,))</f>
        <v/>
      </c>
      <c r="AG250" t="str">
        <f ca="1">IF(OFFSET(活動計画書!$N$157,$AB250,)="","",OFFSET(活動計画書!$N$157,$AB250,))</f>
        <v/>
      </c>
      <c r="AH250" t="str">
        <f ca="1">IF(OFFSET(活動計画書!$P$157,$AB250,)="","",OFFSET(活動計画書!$P$157,$AB250,))</f>
        <v/>
      </c>
      <c r="AI250" t="str">
        <f ca="1">IF(OFFSET(活動計画書!$Q$157,$AB250,)="","",OFFSET(活動計画書!$Q$157,$AB250,))</f>
        <v/>
      </c>
      <c r="AJ250" t="str">
        <f ca="1">IF(OFFSET(活動計画書!$R$157,$AB250,)="","",OFFSET(活動計画書!$R$157,$AB250,))</f>
        <v/>
      </c>
      <c r="AK250" t="str">
        <f ca="1">IF(OFFSET(活動計画書!$S$157,$AB250,)="","",OFFSET(活動計画書!$S$157,$AB250,))</f>
        <v/>
      </c>
      <c r="AL250" t="str">
        <f ca="1">IF(OFFSET(活動計画書!$T$157,$AB250,)="","",OFFSET(活動計画書!$T$157,$AB250,))</f>
        <v/>
      </c>
      <c r="AM250" t="str">
        <f ca="1">IF(OFFSET(活動計画書!$U$157,$AB250,)="","",OFFSET(活動計画書!$U$157,$AB250,))</f>
        <v/>
      </c>
    </row>
    <row r="251" spans="1:39" x14ac:dyDescent="0.15">
      <c r="A251">
        <v>499</v>
      </c>
      <c r="B251" t="str">
        <f ca="1">IF(OFFSET(活動計画書!$B$7,$A251,)="","",OFFSET(活動計画書!$B$7,$A251,))</f>
        <v/>
      </c>
      <c r="C251" t="str">
        <f ca="1">IF(OFFSET(活動計画書!$C$7,$A251+1,)="","",OFFSET(活動計画書!$C$7,$A251+1,))</f>
        <v/>
      </c>
      <c r="D251" t="str">
        <f ca="1">IF(OFFSET(活動計画書!$F$7,$A251+1,)="","",OFFSET(活動計画書!$F$7,$A251+1,))</f>
        <v/>
      </c>
      <c r="E251">
        <v>499</v>
      </c>
      <c r="F251" t="str">
        <f ca="1">IF(OFFSET(活動計画書!$B$19,$E251,)="","",OFFSET(活動計画書!$B$19,$E251,))</f>
        <v/>
      </c>
      <c r="G251" t="str">
        <f ca="1">IF(OFFSET(活動計画書!$C$19,$E251+1,)="","",OFFSET(活動計画書!$C$19,$E251+1,))</f>
        <v/>
      </c>
      <c r="H251" t="str">
        <f ca="1">IF(OFFSET(活動計画書!$F$19,$E251+1,)="","",OFFSET(活動計画書!$F$19,$E251+1,))</f>
        <v/>
      </c>
      <c r="I251">
        <v>499</v>
      </c>
      <c r="J251" t="str">
        <f ca="1">IF(OFFSET(活動計画書!$B$31,$I251,)="","",OFFSET(活動計画書!$B$31,$I251,))</f>
        <v/>
      </c>
      <c r="K251" t="str">
        <f ca="1">IF(OFFSET(活動計画書!$C$31,$I251+1,)="","",OFFSET(活動計画書!$C$31,$I251+1,))</f>
        <v/>
      </c>
      <c r="L251" t="str">
        <f ca="1">IF(OFFSET(活動計画書!$F$31,$I251+1,)="","",OFFSET(活動計画書!$F$31,$I251+1,))</f>
        <v/>
      </c>
      <c r="M251">
        <v>499</v>
      </c>
      <c r="N251" t="str">
        <f ca="1">IF(OFFSET(活動計画書!$E$122,$M251,)="","",OFFSET(活動計画書!$E$122,$M251,))</f>
        <v/>
      </c>
      <c r="O251" t="str">
        <f ca="1">IF(OFFSET(活動計画書!$E$122,$M251+1,)="","",OFFSET(活動計画書!$E$122,$M251+1,))</f>
        <v/>
      </c>
      <c r="P251" t="str">
        <f ca="1">IF(OFFSET(活動計画書!$K$122,$M251,)="","",OFFSET(活動計画書!$K$122,$M251,))</f>
        <v/>
      </c>
      <c r="Q251" t="str">
        <f ca="1">IF(OFFSET(活動計画書!$L$122,$M251,)="","",OFFSET(活動計画書!$L$122,$M251,))</f>
        <v/>
      </c>
      <c r="R251" t="str">
        <f ca="1">IF(OFFSET(活動計画書!$M$122,$M251,)="","",OFFSET(活動計画書!$M$122,$M251,))</f>
        <v/>
      </c>
      <c r="S251" t="str">
        <f ca="1">IF(OFFSET(活動計画書!$N$122,$M251,)="","",OFFSET(活動計画書!$N$122,$M251,))</f>
        <v/>
      </c>
      <c r="T251" t="str">
        <f ca="1">IF(OFFSET(活動計画書!$O$122,$M251,)="","",OFFSET(活動計画書!$O$122,$M251,))</f>
        <v/>
      </c>
      <c r="U251" t="str">
        <f ca="1">IF(OFFSET(活動計画書!$P$122,$M251,)="","",OFFSET(活動計画書!$P$122,$M251,))</f>
        <v/>
      </c>
      <c r="V251" t="str">
        <f ca="1">IF(OFFSET(活動計画書!$Q$122,$M251,)="","",OFFSET(活動計画書!$Q$122,$M251,))</f>
        <v/>
      </c>
      <c r="W251" t="str">
        <f ca="1">IF(OFFSET(活動計画書!$R$122,$M251,)="","",OFFSET(活動計画書!$R$122,$M251,))</f>
        <v/>
      </c>
      <c r="X251" t="str">
        <f ca="1">IF(OFFSET(活動計画書!$S$122,$M251,)="","",OFFSET(活動計画書!$S$122,$M251,))</f>
        <v/>
      </c>
      <c r="Y251" t="str">
        <f ca="1">IF(OFFSET(活動計画書!$T$122,$M251,)="","",OFFSET(活動計画書!$T$122,$M251,))</f>
        <v/>
      </c>
      <c r="Z251" t="str">
        <f ca="1">IF(OFFSET(活動計画書!$U$122,$M251,)="","",OFFSET(活動計画書!$U$122,$M251,))</f>
        <v/>
      </c>
      <c r="AA251" t="str">
        <f ca="1">IF(OFFSET(活動計画書!$V$122,$M251,)="","",OFFSET(活動計画書!$V$122,$M251,))</f>
        <v/>
      </c>
      <c r="AB251">
        <v>499</v>
      </c>
      <c r="AC251" t="str">
        <f ca="1">IF(OFFSET(活動計画書!$B$157,$AB251,)="","",OFFSET(活動計画書!$B$157,$AB251,))</f>
        <v/>
      </c>
      <c r="AD251" t="str">
        <f ca="1">IF(OFFSET(活動計画書!$D$157,$AB251,)="","",OFFSET(活動計画書!$D$157,$AB251,))</f>
        <v/>
      </c>
      <c r="AE251" t="str">
        <f ca="1">IF(OFFSET(活動計画書!$D$157,$AB251+1,)="","",OFFSET(活動計画書!$D$157,$AB251+1,))</f>
        <v/>
      </c>
      <c r="AF251" t="str">
        <f ca="1">IF(OFFSET(活動計画書!$H$157,$AB251,)="","",OFFSET(活動計画書!$H$157,$AB251,))</f>
        <v/>
      </c>
      <c r="AG251" t="str">
        <f ca="1">IF(OFFSET(活動計画書!$N$157,$AB251,)="","",OFFSET(活動計画書!$N$157,$AB251,))</f>
        <v/>
      </c>
      <c r="AH251" t="str">
        <f ca="1">IF(OFFSET(活動計画書!$P$157,$AB251,)="","",OFFSET(活動計画書!$P$157,$AB251,))</f>
        <v/>
      </c>
      <c r="AI251" t="str">
        <f ca="1">IF(OFFSET(活動計画書!$Q$157,$AB251,)="","",OFFSET(活動計画書!$Q$157,$AB251,))</f>
        <v/>
      </c>
      <c r="AJ251" t="str">
        <f ca="1">IF(OFFSET(活動計画書!$R$157,$AB251,)="","",OFFSET(活動計画書!$R$157,$AB251,))</f>
        <v/>
      </c>
      <c r="AK251" t="str">
        <f ca="1">IF(OFFSET(活動計画書!$S$157,$AB251,)="","",OFFSET(活動計画書!$S$157,$AB251,))</f>
        <v/>
      </c>
      <c r="AL251" t="str">
        <f ca="1">IF(OFFSET(活動計画書!$T$157,$AB251,)="","",OFFSET(活動計画書!$T$157,$AB251,))</f>
        <v/>
      </c>
      <c r="AM251" t="str">
        <f ca="1">IF(OFFSET(活動計画書!$U$157,$AB251,)="","",OFFSET(活動計画書!$U$157,$AB251,))</f>
        <v/>
      </c>
    </row>
    <row r="252" spans="1:39" x14ac:dyDescent="0.15">
      <c r="A252">
        <v>501</v>
      </c>
      <c r="B252" t="str">
        <f ca="1">IF(OFFSET(活動計画書!$B$7,$A252,)="","",OFFSET(活動計画書!$B$7,$A252,))</f>
        <v/>
      </c>
      <c r="C252" t="str">
        <f ca="1">IF(OFFSET(活動計画書!$C$7,$A252+1,)="","",OFFSET(活動計画書!$C$7,$A252+1,))</f>
        <v/>
      </c>
      <c r="D252" t="str">
        <f ca="1">IF(OFFSET(活動計画書!$F$7,$A252+1,)="","",OFFSET(活動計画書!$F$7,$A252+1,))</f>
        <v/>
      </c>
      <c r="E252">
        <v>501</v>
      </c>
      <c r="F252" t="str">
        <f ca="1">IF(OFFSET(活動計画書!$B$19,$E252,)="","",OFFSET(活動計画書!$B$19,$E252,))</f>
        <v/>
      </c>
      <c r="G252" t="str">
        <f ca="1">IF(OFFSET(活動計画書!$C$19,$E252+1,)="","",OFFSET(活動計画書!$C$19,$E252+1,))</f>
        <v/>
      </c>
      <c r="H252" t="str">
        <f ca="1">IF(OFFSET(活動計画書!$F$19,$E252+1,)="","",OFFSET(活動計画書!$F$19,$E252+1,))</f>
        <v/>
      </c>
      <c r="I252">
        <v>501</v>
      </c>
      <c r="J252" t="str">
        <f ca="1">IF(OFFSET(活動計画書!$B$31,$I252,)="","",OFFSET(活動計画書!$B$31,$I252,))</f>
        <v/>
      </c>
      <c r="K252" t="str">
        <f ca="1">IF(OFFSET(活動計画書!$C$31,$I252+1,)="","",OFFSET(活動計画書!$C$31,$I252+1,))</f>
        <v/>
      </c>
      <c r="L252" t="str">
        <f ca="1">IF(OFFSET(活動計画書!$F$31,$I252+1,)="","",OFFSET(活動計画書!$F$31,$I252+1,))</f>
        <v/>
      </c>
      <c r="M252">
        <v>501</v>
      </c>
      <c r="N252" t="str">
        <f ca="1">IF(OFFSET(活動計画書!$E$122,$M252,)="","",OFFSET(活動計画書!$E$122,$M252,))</f>
        <v/>
      </c>
      <c r="O252" t="str">
        <f ca="1">IF(OFFSET(活動計画書!$E$122,$M252+1,)="","",OFFSET(活動計画書!$E$122,$M252+1,))</f>
        <v/>
      </c>
      <c r="P252" t="str">
        <f ca="1">IF(OFFSET(活動計画書!$K$122,$M252,)="","",OFFSET(活動計画書!$K$122,$M252,))</f>
        <v/>
      </c>
      <c r="Q252" t="str">
        <f ca="1">IF(OFFSET(活動計画書!$L$122,$M252,)="","",OFFSET(活動計画書!$L$122,$M252,))</f>
        <v/>
      </c>
      <c r="R252" t="str">
        <f ca="1">IF(OFFSET(活動計画書!$M$122,$M252,)="","",OFFSET(活動計画書!$M$122,$M252,))</f>
        <v/>
      </c>
      <c r="S252" t="str">
        <f ca="1">IF(OFFSET(活動計画書!$N$122,$M252,)="","",OFFSET(活動計画書!$N$122,$M252,))</f>
        <v/>
      </c>
      <c r="T252" t="str">
        <f ca="1">IF(OFFSET(活動計画書!$O$122,$M252,)="","",OFFSET(活動計画書!$O$122,$M252,))</f>
        <v/>
      </c>
      <c r="U252" t="str">
        <f ca="1">IF(OFFSET(活動計画書!$P$122,$M252,)="","",OFFSET(活動計画書!$P$122,$M252,))</f>
        <v/>
      </c>
      <c r="V252" t="str">
        <f ca="1">IF(OFFSET(活動計画書!$Q$122,$M252,)="","",OFFSET(活動計画書!$Q$122,$M252,))</f>
        <v/>
      </c>
      <c r="W252" t="str">
        <f ca="1">IF(OFFSET(活動計画書!$R$122,$M252,)="","",OFFSET(活動計画書!$R$122,$M252,))</f>
        <v/>
      </c>
      <c r="X252" t="str">
        <f ca="1">IF(OFFSET(活動計画書!$S$122,$M252,)="","",OFFSET(活動計画書!$S$122,$M252,))</f>
        <v/>
      </c>
      <c r="Y252" t="str">
        <f ca="1">IF(OFFSET(活動計画書!$T$122,$M252,)="","",OFFSET(活動計画書!$T$122,$M252,))</f>
        <v/>
      </c>
      <c r="Z252" t="str">
        <f ca="1">IF(OFFSET(活動計画書!$U$122,$M252,)="","",OFFSET(活動計画書!$U$122,$M252,))</f>
        <v/>
      </c>
      <c r="AA252" t="str">
        <f ca="1">IF(OFFSET(活動計画書!$V$122,$M252,)="","",OFFSET(活動計画書!$V$122,$M252,))</f>
        <v/>
      </c>
      <c r="AB252">
        <v>501</v>
      </c>
      <c r="AC252" t="str">
        <f ca="1">IF(OFFSET(活動計画書!$B$157,$AB252,)="","",OFFSET(活動計画書!$B$157,$AB252,))</f>
        <v/>
      </c>
      <c r="AD252" t="str">
        <f ca="1">IF(OFFSET(活動計画書!$D$157,$AB252,)="","",OFFSET(活動計画書!$D$157,$AB252,))</f>
        <v/>
      </c>
      <c r="AE252" t="str">
        <f ca="1">IF(OFFSET(活動計画書!$D$157,$AB252+1,)="","",OFFSET(活動計画書!$D$157,$AB252+1,))</f>
        <v/>
      </c>
      <c r="AF252" t="str">
        <f ca="1">IF(OFFSET(活動計画書!$H$157,$AB252,)="","",OFFSET(活動計画書!$H$157,$AB252,))</f>
        <v/>
      </c>
      <c r="AG252" t="str">
        <f ca="1">IF(OFFSET(活動計画書!$N$157,$AB252,)="","",OFFSET(活動計画書!$N$157,$AB252,))</f>
        <v/>
      </c>
      <c r="AH252" t="str">
        <f ca="1">IF(OFFSET(活動計画書!$P$157,$AB252,)="","",OFFSET(活動計画書!$P$157,$AB252,))</f>
        <v/>
      </c>
      <c r="AI252" t="str">
        <f ca="1">IF(OFFSET(活動計画書!$Q$157,$AB252,)="","",OFFSET(活動計画書!$Q$157,$AB252,))</f>
        <v/>
      </c>
      <c r="AJ252" t="str">
        <f ca="1">IF(OFFSET(活動計画書!$R$157,$AB252,)="","",OFFSET(活動計画書!$R$157,$AB252,))</f>
        <v/>
      </c>
      <c r="AK252" t="str">
        <f ca="1">IF(OFFSET(活動計画書!$S$157,$AB252,)="","",OFFSET(活動計画書!$S$157,$AB252,))</f>
        <v/>
      </c>
      <c r="AL252" t="str">
        <f ca="1">IF(OFFSET(活動計画書!$T$157,$AB252,)="","",OFFSET(活動計画書!$T$157,$AB252,))</f>
        <v/>
      </c>
      <c r="AM252" t="str">
        <f ca="1">IF(OFFSET(活動計画書!$U$157,$AB252,)="","",OFFSET(活動計画書!$U$157,$AB252,))</f>
        <v/>
      </c>
    </row>
    <row r="253" spans="1:39" x14ac:dyDescent="0.15">
      <c r="A253">
        <v>503</v>
      </c>
      <c r="B253" t="str">
        <f ca="1">IF(OFFSET(活動計画書!$B$7,$A253,)="","",OFFSET(活動計画書!$B$7,$A253,))</f>
        <v/>
      </c>
      <c r="C253" t="str">
        <f ca="1">IF(OFFSET(活動計画書!$C$7,$A253+1,)="","",OFFSET(活動計画書!$C$7,$A253+1,))</f>
        <v/>
      </c>
      <c r="D253" t="str">
        <f ca="1">IF(OFFSET(活動計画書!$F$7,$A253+1,)="","",OFFSET(活動計画書!$F$7,$A253+1,))</f>
        <v/>
      </c>
      <c r="E253">
        <v>503</v>
      </c>
      <c r="F253" t="str">
        <f ca="1">IF(OFFSET(活動計画書!$B$19,$E253,)="","",OFFSET(活動計画書!$B$19,$E253,))</f>
        <v/>
      </c>
      <c r="G253" t="str">
        <f ca="1">IF(OFFSET(活動計画書!$C$19,$E253+1,)="","",OFFSET(活動計画書!$C$19,$E253+1,))</f>
        <v/>
      </c>
      <c r="H253" t="str">
        <f ca="1">IF(OFFSET(活動計画書!$F$19,$E253+1,)="","",OFFSET(活動計画書!$F$19,$E253+1,))</f>
        <v/>
      </c>
      <c r="I253">
        <v>503</v>
      </c>
      <c r="J253" t="str">
        <f ca="1">IF(OFFSET(活動計画書!$B$31,$I253,)="","",OFFSET(活動計画書!$B$31,$I253,))</f>
        <v/>
      </c>
      <c r="K253" t="str">
        <f ca="1">IF(OFFSET(活動計画書!$C$31,$I253+1,)="","",OFFSET(活動計画書!$C$31,$I253+1,))</f>
        <v/>
      </c>
      <c r="L253" t="str">
        <f ca="1">IF(OFFSET(活動計画書!$F$31,$I253+1,)="","",OFFSET(活動計画書!$F$31,$I253+1,))</f>
        <v/>
      </c>
      <c r="M253">
        <v>503</v>
      </c>
      <c r="N253" t="str">
        <f ca="1">IF(OFFSET(活動計画書!$E$122,$M253,)="","",OFFSET(活動計画書!$E$122,$M253,))</f>
        <v/>
      </c>
      <c r="O253" t="str">
        <f ca="1">IF(OFFSET(活動計画書!$E$122,$M253+1,)="","",OFFSET(活動計画書!$E$122,$M253+1,))</f>
        <v/>
      </c>
      <c r="P253" t="str">
        <f ca="1">IF(OFFSET(活動計画書!$K$122,$M253,)="","",OFFSET(活動計画書!$K$122,$M253,))</f>
        <v/>
      </c>
      <c r="Q253" t="str">
        <f ca="1">IF(OFFSET(活動計画書!$L$122,$M253,)="","",OFFSET(活動計画書!$L$122,$M253,))</f>
        <v/>
      </c>
      <c r="R253" t="str">
        <f ca="1">IF(OFFSET(活動計画書!$M$122,$M253,)="","",OFFSET(活動計画書!$M$122,$M253,))</f>
        <v/>
      </c>
      <c r="S253" t="str">
        <f ca="1">IF(OFFSET(活動計画書!$N$122,$M253,)="","",OFFSET(活動計画書!$N$122,$M253,))</f>
        <v/>
      </c>
      <c r="T253" t="str">
        <f ca="1">IF(OFFSET(活動計画書!$O$122,$M253,)="","",OFFSET(活動計画書!$O$122,$M253,))</f>
        <v/>
      </c>
      <c r="U253" t="str">
        <f ca="1">IF(OFFSET(活動計画書!$P$122,$M253,)="","",OFFSET(活動計画書!$P$122,$M253,))</f>
        <v/>
      </c>
      <c r="V253" t="str">
        <f ca="1">IF(OFFSET(活動計画書!$Q$122,$M253,)="","",OFFSET(活動計画書!$Q$122,$M253,))</f>
        <v/>
      </c>
      <c r="W253" t="str">
        <f ca="1">IF(OFFSET(活動計画書!$R$122,$M253,)="","",OFFSET(活動計画書!$R$122,$M253,))</f>
        <v/>
      </c>
      <c r="X253" t="str">
        <f ca="1">IF(OFFSET(活動計画書!$S$122,$M253,)="","",OFFSET(活動計画書!$S$122,$M253,))</f>
        <v/>
      </c>
      <c r="Y253" t="str">
        <f ca="1">IF(OFFSET(活動計画書!$T$122,$M253,)="","",OFFSET(活動計画書!$T$122,$M253,))</f>
        <v/>
      </c>
      <c r="Z253" t="str">
        <f ca="1">IF(OFFSET(活動計画書!$U$122,$M253,)="","",OFFSET(活動計画書!$U$122,$M253,))</f>
        <v/>
      </c>
      <c r="AA253" t="str">
        <f ca="1">IF(OFFSET(活動計画書!$V$122,$M253,)="","",OFFSET(活動計画書!$V$122,$M253,))</f>
        <v/>
      </c>
      <c r="AB253">
        <v>503</v>
      </c>
      <c r="AC253" t="str">
        <f ca="1">IF(OFFSET(活動計画書!$B$157,$AB253,)="","",OFFSET(活動計画書!$B$157,$AB253,))</f>
        <v/>
      </c>
      <c r="AD253" t="str">
        <f ca="1">IF(OFFSET(活動計画書!$D$157,$AB253,)="","",OFFSET(活動計画書!$D$157,$AB253,))</f>
        <v/>
      </c>
      <c r="AE253" t="str">
        <f ca="1">IF(OFFSET(活動計画書!$D$157,$AB253+1,)="","",OFFSET(活動計画書!$D$157,$AB253+1,))</f>
        <v/>
      </c>
      <c r="AF253" t="str">
        <f ca="1">IF(OFFSET(活動計画書!$H$157,$AB253,)="","",OFFSET(活動計画書!$H$157,$AB253,))</f>
        <v/>
      </c>
      <c r="AG253" t="str">
        <f ca="1">IF(OFFSET(活動計画書!$N$157,$AB253,)="","",OFFSET(活動計画書!$N$157,$AB253,))</f>
        <v/>
      </c>
      <c r="AH253" t="str">
        <f ca="1">IF(OFFSET(活動計画書!$P$157,$AB253,)="","",OFFSET(活動計画書!$P$157,$AB253,))</f>
        <v/>
      </c>
      <c r="AI253" t="str">
        <f ca="1">IF(OFFSET(活動計画書!$Q$157,$AB253,)="","",OFFSET(活動計画書!$Q$157,$AB253,))</f>
        <v/>
      </c>
      <c r="AJ253" t="str">
        <f ca="1">IF(OFFSET(活動計画書!$R$157,$AB253,)="","",OFFSET(活動計画書!$R$157,$AB253,))</f>
        <v/>
      </c>
      <c r="AK253" t="str">
        <f ca="1">IF(OFFSET(活動計画書!$S$157,$AB253,)="","",OFFSET(活動計画書!$S$157,$AB253,))</f>
        <v/>
      </c>
      <c r="AL253" t="str">
        <f ca="1">IF(OFFSET(活動計画書!$T$157,$AB253,)="","",OFFSET(活動計画書!$T$157,$AB253,))</f>
        <v/>
      </c>
      <c r="AM253" t="str">
        <f ca="1">IF(OFFSET(活動計画書!$U$157,$AB253,)="","",OFFSET(活動計画書!$U$157,$AB253,))</f>
        <v/>
      </c>
    </row>
    <row r="254" spans="1:39" x14ac:dyDescent="0.15">
      <c r="A254">
        <v>505</v>
      </c>
      <c r="B254" t="str">
        <f ca="1">IF(OFFSET(活動計画書!$B$7,$A254,)="","",OFFSET(活動計画書!$B$7,$A254,))</f>
        <v/>
      </c>
      <c r="C254" t="str">
        <f ca="1">IF(OFFSET(活動計画書!$C$7,$A254+1,)="","",OFFSET(活動計画書!$C$7,$A254+1,))</f>
        <v/>
      </c>
      <c r="D254" t="str">
        <f ca="1">IF(OFFSET(活動計画書!$F$7,$A254+1,)="","",OFFSET(活動計画書!$F$7,$A254+1,))</f>
        <v/>
      </c>
      <c r="E254">
        <v>505</v>
      </c>
      <c r="F254" t="str">
        <f ca="1">IF(OFFSET(活動計画書!$B$19,$E254,)="","",OFFSET(活動計画書!$B$19,$E254,))</f>
        <v/>
      </c>
      <c r="G254" t="str">
        <f ca="1">IF(OFFSET(活動計画書!$C$19,$E254+1,)="","",OFFSET(活動計画書!$C$19,$E254+1,))</f>
        <v/>
      </c>
      <c r="H254" t="str">
        <f ca="1">IF(OFFSET(活動計画書!$F$19,$E254+1,)="","",OFFSET(活動計画書!$F$19,$E254+1,))</f>
        <v/>
      </c>
      <c r="I254">
        <v>505</v>
      </c>
      <c r="J254" t="str">
        <f ca="1">IF(OFFSET(活動計画書!$B$31,$I254,)="","",OFFSET(活動計画書!$B$31,$I254,))</f>
        <v/>
      </c>
      <c r="K254" t="str">
        <f ca="1">IF(OFFSET(活動計画書!$C$31,$I254+1,)="","",OFFSET(活動計画書!$C$31,$I254+1,))</f>
        <v/>
      </c>
      <c r="L254" t="str">
        <f ca="1">IF(OFFSET(活動計画書!$F$31,$I254+1,)="","",OFFSET(活動計画書!$F$31,$I254+1,))</f>
        <v/>
      </c>
      <c r="M254">
        <v>505</v>
      </c>
      <c r="N254" t="str">
        <f ca="1">IF(OFFSET(活動計画書!$E$122,$M254,)="","",OFFSET(活動計画書!$E$122,$M254,))</f>
        <v/>
      </c>
      <c r="O254" t="str">
        <f ca="1">IF(OFFSET(活動計画書!$E$122,$M254+1,)="","",OFFSET(活動計画書!$E$122,$M254+1,))</f>
        <v/>
      </c>
      <c r="P254" t="str">
        <f ca="1">IF(OFFSET(活動計画書!$K$122,$M254,)="","",OFFSET(活動計画書!$K$122,$M254,))</f>
        <v/>
      </c>
      <c r="Q254" t="str">
        <f ca="1">IF(OFFSET(活動計画書!$L$122,$M254,)="","",OFFSET(活動計画書!$L$122,$M254,))</f>
        <v/>
      </c>
      <c r="R254" t="str">
        <f ca="1">IF(OFFSET(活動計画書!$M$122,$M254,)="","",OFFSET(活動計画書!$M$122,$M254,))</f>
        <v/>
      </c>
      <c r="S254" t="str">
        <f ca="1">IF(OFFSET(活動計画書!$N$122,$M254,)="","",OFFSET(活動計画書!$N$122,$M254,))</f>
        <v/>
      </c>
      <c r="T254" t="str">
        <f ca="1">IF(OFFSET(活動計画書!$O$122,$M254,)="","",OFFSET(活動計画書!$O$122,$M254,))</f>
        <v/>
      </c>
      <c r="U254" t="str">
        <f ca="1">IF(OFFSET(活動計画書!$P$122,$M254,)="","",OFFSET(活動計画書!$P$122,$M254,))</f>
        <v/>
      </c>
      <c r="V254" t="str">
        <f ca="1">IF(OFFSET(活動計画書!$Q$122,$M254,)="","",OFFSET(活動計画書!$Q$122,$M254,))</f>
        <v/>
      </c>
      <c r="W254" t="str">
        <f ca="1">IF(OFFSET(活動計画書!$R$122,$M254,)="","",OFFSET(活動計画書!$R$122,$M254,))</f>
        <v/>
      </c>
      <c r="X254" t="str">
        <f ca="1">IF(OFFSET(活動計画書!$S$122,$M254,)="","",OFFSET(活動計画書!$S$122,$M254,))</f>
        <v/>
      </c>
      <c r="Y254" t="str">
        <f ca="1">IF(OFFSET(活動計画書!$T$122,$M254,)="","",OFFSET(活動計画書!$T$122,$M254,))</f>
        <v/>
      </c>
      <c r="Z254" t="str">
        <f ca="1">IF(OFFSET(活動計画書!$U$122,$M254,)="","",OFFSET(活動計画書!$U$122,$M254,))</f>
        <v/>
      </c>
      <c r="AA254" t="str">
        <f ca="1">IF(OFFSET(活動計画書!$V$122,$M254,)="","",OFFSET(活動計画書!$V$122,$M254,))</f>
        <v/>
      </c>
      <c r="AB254">
        <v>505</v>
      </c>
      <c r="AC254" t="str">
        <f ca="1">IF(OFFSET(活動計画書!$B$157,$AB254,)="","",OFFSET(活動計画書!$B$157,$AB254,))</f>
        <v/>
      </c>
      <c r="AD254" t="str">
        <f ca="1">IF(OFFSET(活動計画書!$D$157,$AB254,)="","",OFFSET(活動計画書!$D$157,$AB254,))</f>
        <v/>
      </c>
      <c r="AE254" t="str">
        <f ca="1">IF(OFFSET(活動計画書!$D$157,$AB254+1,)="","",OFFSET(活動計画書!$D$157,$AB254+1,))</f>
        <v/>
      </c>
      <c r="AF254" t="str">
        <f ca="1">IF(OFFSET(活動計画書!$H$157,$AB254,)="","",OFFSET(活動計画書!$H$157,$AB254,))</f>
        <v/>
      </c>
      <c r="AG254" t="str">
        <f ca="1">IF(OFFSET(活動計画書!$N$157,$AB254,)="","",OFFSET(活動計画書!$N$157,$AB254,))</f>
        <v/>
      </c>
      <c r="AH254" t="str">
        <f ca="1">IF(OFFSET(活動計画書!$P$157,$AB254,)="","",OFFSET(活動計画書!$P$157,$AB254,))</f>
        <v/>
      </c>
      <c r="AI254" t="str">
        <f ca="1">IF(OFFSET(活動計画書!$Q$157,$AB254,)="","",OFFSET(活動計画書!$Q$157,$AB254,))</f>
        <v/>
      </c>
      <c r="AJ254" t="str">
        <f ca="1">IF(OFFSET(活動計画書!$R$157,$AB254,)="","",OFFSET(活動計画書!$R$157,$AB254,))</f>
        <v/>
      </c>
      <c r="AK254" t="str">
        <f ca="1">IF(OFFSET(活動計画書!$S$157,$AB254,)="","",OFFSET(活動計画書!$S$157,$AB254,))</f>
        <v/>
      </c>
      <c r="AL254" t="str">
        <f ca="1">IF(OFFSET(活動計画書!$T$157,$AB254,)="","",OFFSET(活動計画書!$T$157,$AB254,))</f>
        <v/>
      </c>
      <c r="AM254" t="str">
        <f ca="1">IF(OFFSET(活動計画書!$U$157,$AB254,)="","",OFFSET(活動計画書!$U$157,$AB254,))</f>
        <v/>
      </c>
    </row>
    <row r="255" spans="1:39" x14ac:dyDescent="0.15">
      <c r="A255">
        <v>507</v>
      </c>
      <c r="B255" t="str">
        <f ca="1">IF(OFFSET(活動計画書!$B$7,$A255,)="","",OFFSET(活動計画書!$B$7,$A255,))</f>
        <v/>
      </c>
      <c r="C255" t="str">
        <f ca="1">IF(OFFSET(活動計画書!$C$7,$A255+1,)="","",OFFSET(活動計画書!$C$7,$A255+1,))</f>
        <v/>
      </c>
      <c r="D255" t="str">
        <f ca="1">IF(OFFSET(活動計画書!$F$7,$A255+1,)="","",OFFSET(活動計画書!$F$7,$A255+1,))</f>
        <v/>
      </c>
      <c r="E255">
        <v>507</v>
      </c>
      <c r="F255" t="str">
        <f ca="1">IF(OFFSET(活動計画書!$B$19,$E255,)="","",OFFSET(活動計画書!$B$19,$E255,))</f>
        <v/>
      </c>
      <c r="G255" t="str">
        <f ca="1">IF(OFFSET(活動計画書!$C$19,$E255+1,)="","",OFFSET(活動計画書!$C$19,$E255+1,))</f>
        <v/>
      </c>
      <c r="H255" t="str">
        <f ca="1">IF(OFFSET(活動計画書!$F$19,$E255+1,)="","",OFFSET(活動計画書!$F$19,$E255+1,))</f>
        <v/>
      </c>
      <c r="I255">
        <v>507</v>
      </c>
      <c r="J255" t="str">
        <f ca="1">IF(OFFSET(活動計画書!$B$31,$I255,)="","",OFFSET(活動計画書!$B$31,$I255,))</f>
        <v/>
      </c>
      <c r="K255" t="str">
        <f ca="1">IF(OFFSET(活動計画書!$C$31,$I255+1,)="","",OFFSET(活動計画書!$C$31,$I255+1,))</f>
        <v/>
      </c>
      <c r="L255" t="str">
        <f ca="1">IF(OFFSET(活動計画書!$F$31,$I255+1,)="","",OFFSET(活動計画書!$F$31,$I255+1,))</f>
        <v/>
      </c>
      <c r="M255">
        <v>507</v>
      </c>
      <c r="N255" t="str">
        <f ca="1">IF(OFFSET(活動計画書!$E$122,$M255,)="","",OFFSET(活動計画書!$E$122,$M255,))</f>
        <v/>
      </c>
      <c r="O255" t="str">
        <f ca="1">IF(OFFSET(活動計画書!$E$122,$M255+1,)="","",OFFSET(活動計画書!$E$122,$M255+1,))</f>
        <v/>
      </c>
      <c r="P255" t="str">
        <f ca="1">IF(OFFSET(活動計画書!$K$122,$M255,)="","",OFFSET(活動計画書!$K$122,$M255,))</f>
        <v/>
      </c>
      <c r="Q255" t="str">
        <f ca="1">IF(OFFSET(活動計画書!$L$122,$M255,)="","",OFFSET(活動計画書!$L$122,$M255,))</f>
        <v/>
      </c>
      <c r="R255" t="str">
        <f ca="1">IF(OFFSET(活動計画書!$M$122,$M255,)="","",OFFSET(活動計画書!$M$122,$M255,))</f>
        <v/>
      </c>
      <c r="S255" t="str">
        <f ca="1">IF(OFFSET(活動計画書!$N$122,$M255,)="","",OFFSET(活動計画書!$N$122,$M255,))</f>
        <v/>
      </c>
      <c r="T255" t="str">
        <f ca="1">IF(OFFSET(活動計画書!$O$122,$M255,)="","",OFFSET(活動計画書!$O$122,$M255,))</f>
        <v/>
      </c>
      <c r="U255" t="str">
        <f ca="1">IF(OFFSET(活動計画書!$P$122,$M255,)="","",OFFSET(活動計画書!$P$122,$M255,))</f>
        <v/>
      </c>
      <c r="V255" t="str">
        <f ca="1">IF(OFFSET(活動計画書!$Q$122,$M255,)="","",OFFSET(活動計画書!$Q$122,$M255,))</f>
        <v/>
      </c>
      <c r="W255" t="str">
        <f ca="1">IF(OFFSET(活動計画書!$R$122,$M255,)="","",OFFSET(活動計画書!$R$122,$M255,))</f>
        <v/>
      </c>
      <c r="X255" t="str">
        <f ca="1">IF(OFFSET(活動計画書!$S$122,$M255,)="","",OFFSET(活動計画書!$S$122,$M255,))</f>
        <v/>
      </c>
      <c r="Y255" t="str">
        <f ca="1">IF(OFFSET(活動計画書!$T$122,$M255,)="","",OFFSET(活動計画書!$T$122,$M255,))</f>
        <v/>
      </c>
      <c r="Z255" t="str">
        <f ca="1">IF(OFFSET(活動計画書!$U$122,$M255,)="","",OFFSET(活動計画書!$U$122,$M255,))</f>
        <v/>
      </c>
      <c r="AA255" t="str">
        <f ca="1">IF(OFFSET(活動計画書!$V$122,$M255,)="","",OFFSET(活動計画書!$V$122,$M255,))</f>
        <v/>
      </c>
      <c r="AB255">
        <v>507</v>
      </c>
      <c r="AC255" t="str">
        <f ca="1">IF(OFFSET(活動計画書!$B$157,$AB255,)="","",OFFSET(活動計画書!$B$157,$AB255,))</f>
        <v/>
      </c>
      <c r="AD255" t="str">
        <f ca="1">IF(OFFSET(活動計画書!$D$157,$AB255,)="","",OFFSET(活動計画書!$D$157,$AB255,))</f>
        <v/>
      </c>
      <c r="AE255" t="str">
        <f ca="1">IF(OFFSET(活動計画書!$D$157,$AB255+1,)="","",OFFSET(活動計画書!$D$157,$AB255+1,))</f>
        <v/>
      </c>
      <c r="AF255" t="str">
        <f ca="1">IF(OFFSET(活動計画書!$H$157,$AB255,)="","",OFFSET(活動計画書!$H$157,$AB255,))</f>
        <v/>
      </c>
      <c r="AG255" t="str">
        <f ca="1">IF(OFFSET(活動計画書!$N$157,$AB255,)="","",OFFSET(活動計画書!$N$157,$AB255,))</f>
        <v/>
      </c>
      <c r="AH255" t="str">
        <f ca="1">IF(OFFSET(活動計画書!$P$157,$AB255,)="","",OFFSET(活動計画書!$P$157,$AB255,))</f>
        <v/>
      </c>
      <c r="AI255" t="str">
        <f ca="1">IF(OFFSET(活動計画書!$Q$157,$AB255,)="","",OFFSET(活動計画書!$Q$157,$AB255,))</f>
        <v/>
      </c>
      <c r="AJ255" t="str">
        <f ca="1">IF(OFFSET(活動計画書!$R$157,$AB255,)="","",OFFSET(活動計画書!$R$157,$AB255,))</f>
        <v/>
      </c>
      <c r="AK255" t="str">
        <f ca="1">IF(OFFSET(活動計画書!$S$157,$AB255,)="","",OFFSET(活動計画書!$S$157,$AB255,))</f>
        <v/>
      </c>
      <c r="AL255" t="str">
        <f ca="1">IF(OFFSET(活動計画書!$T$157,$AB255,)="","",OFFSET(活動計画書!$T$157,$AB255,))</f>
        <v/>
      </c>
      <c r="AM255" t="str">
        <f ca="1">IF(OFFSET(活動計画書!$U$157,$AB255,)="","",OFFSET(活動計画書!$U$157,$AB255,))</f>
        <v/>
      </c>
    </row>
    <row r="256" spans="1:39" x14ac:dyDescent="0.15">
      <c r="A256">
        <v>509</v>
      </c>
      <c r="B256" t="str">
        <f ca="1">IF(OFFSET(活動計画書!$B$7,$A256,)="","",OFFSET(活動計画書!$B$7,$A256,))</f>
        <v/>
      </c>
      <c r="C256" t="str">
        <f ca="1">IF(OFFSET(活動計画書!$C$7,$A256+1,)="","",OFFSET(活動計画書!$C$7,$A256+1,))</f>
        <v/>
      </c>
      <c r="D256" t="str">
        <f ca="1">IF(OFFSET(活動計画書!$F$7,$A256+1,)="","",OFFSET(活動計画書!$F$7,$A256+1,))</f>
        <v/>
      </c>
      <c r="E256">
        <v>509</v>
      </c>
      <c r="F256" t="str">
        <f ca="1">IF(OFFSET(活動計画書!$B$19,$E256,)="","",OFFSET(活動計画書!$B$19,$E256,))</f>
        <v/>
      </c>
      <c r="G256" t="str">
        <f ca="1">IF(OFFSET(活動計画書!$C$19,$E256+1,)="","",OFFSET(活動計画書!$C$19,$E256+1,))</f>
        <v/>
      </c>
      <c r="H256" t="str">
        <f ca="1">IF(OFFSET(活動計画書!$F$19,$E256+1,)="","",OFFSET(活動計画書!$F$19,$E256+1,))</f>
        <v/>
      </c>
      <c r="I256">
        <v>509</v>
      </c>
      <c r="J256" t="str">
        <f ca="1">IF(OFFSET(活動計画書!$B$31,$I256,)="","",OFFSET(活動計画書!$B$31,$I256,))</f>
        <v/>
      </c>
      <c r="K256" t="str">
        <f ca="1">IF(OFFSET(活動計画書!$C$31,$I256+1,)="","",OFFSET(活動計画書!$C$31,$I256+1,))</f>
        <v/>
      </c>
      <c r="L256" t="str">
        <f ca="1">IF(OFFSET(活動計画書!$F$31,$I256+1,)="","",OFFSET(活動計画書!$F$31,$I256+1,))</f>
        <v/>
      </c>
      <c r="M256">
        <v>509</v>
      </c>
      <c r="N256" t="str">
        <f ca="1">IF(OFFSET(活動計画書!$E$122,$M256,)="","",OFFSET(活動計画書!$E$122,$M256,))</f>
        <v/>
      </c>
      <c r="O256" t="str">
        <f ca="1">IF(OFFSET(活動計画書!$E$122,$M256+1,)="","",OFFSET(活動計画書!$E$122,$M256+1,))</f>
        <v/>
      </c>
      <c r="P256" t="str">
        <f ca="1">IF(OFFSET(活動計画書!$K$122,$M256,)="","",OFFSET(活動計画書!$K$122,$M256,))</f>
        <v/>
      </c>
      <c r="Q256" t="str">
        <f ca="1">IF(OFFSET(活動計画書!$L$122,$M256,)="","",OFFSET(活動計画書!$L$122,$M256,))</f>
        <v/>
      </c>
      <c r="R256" t="str">
        <f ca="1">IF(OFFSET(活動計画書!$M$122,$M256,)="","",OFFSET(活動計画書!$M$122,$M256,))</f>
        <v/>
      </c>
      <c r="S256" t="str">
        <f ca="1">IF(OFFSET(活動計画書!$N$122,$M256,)="","",OFFSET(活動計画書!$N$122,$M256,))</f>
        <v/>
      </c>
      <c r="T256" t="str">
        <f ca="1">IF(OFFSET(活動計画書!$O$122,$M256,)="","",OFFSET(活動計画書!$O$122,$M256,))</f>
        <v/>
      </c>
      <c r="U256" t="str">
        <f ca="1">IF(OFFSET(活動計画書!$P$122,$M256,)="","",OFFSET(活動計画書!$P$122,$M256,))</f>
        <v/>
      </c>
      <c r="V256" t="str">
        <f ca="1">IF(OFFSET(活動計画書!$Q$122,$M256,)="","",OFFSET(活動計画書!$Q$122,$M256,))</f>
        <v/>
      </c>
      <c r="W256" t="str">
        <f ca="1">IF(OFFSET(活動計画書!$R$122,$M256,)="","",OFFSET(活動計画書!$R$122,$M256,))</f>
        <v/>
      </c>
      <c r="X256" t="str">
        <f ca="1">IF(OFFSET(活動計画書!$S$122,$M256,)="","",OFFSET(活動計画書!$S$122,$M256,))</f>
        <v/>
      </c>
      <c r="Y256" t="str">
        <f ca="1">IF(OFFSET(活動計画書!$T$122,$M256,)="","",OFFSET(活動計画書!$T$122,$M256,))</f>
        <v/>
      </c>
      <c r="Z256" t="str">
        <f ca="1">IF(OFFSET(活動計画書!$U$122,$M256,)="","",OFFSET(活動計画書!$U$122,$M256,))</f>
        <v/>
      </c>
      <c r="AA256" t="str">
        <f ca="1">IF(OFFSET(活動計画書!$V$122,$M256,)="","",OFFSET(活動計画書!$V$122,$M256,))</f>
        <v/>
      </c>
      <c r="AB256">
        <v>509</v>
      </c>
      <c r="AC256" t="str">
        <f ca="1">IF(OFFSET(活動計画書!$B$157,$AB256,)="","",OFFSET(活動計画書!$B$157,$AB256,))</f>
        <v/>
      </c>
      <c r="AD256" t="str">
        <f ca="1">IF(OFFSET(活動計画書!$D$157,$AB256,)="","",OFFSET(活動計画書!$D$157,$AB256,))</f>
        <v/>
      </c>
      <c r="AE256" t="str">
        <f ca="1">IF(OFFSET(活動計画書!$D$157,$AB256+1,)="","",OFFSET(活動計画書!$D$157,$AB256+1,))</f>
        <v/>
      </c>
      <c r="AF256" t="str">
        <f ca="1">IF(OFFSET(活動計画書!$H$157,$AB256,)="","",OFFSET(活動計画書!$H$157,$AB256,))</f>
        <v/>
      </c>
      <c r="AG256" t="str">
        <f ca="1">IF(OFFSET(活動計画書!$N$157,$AB256,)="","",OFFSET(活動計画書!$N$157,$AB256,))</f>
        <v/>
      </c>
      <c r="AH256" t="str">
        <f ca="1">IF(OFFSET(活動計画書!$P$157,$AB256,)="","",OFFSET(活動計画書!$P$157,$AB256,))</f>
        <v/>
      </c>
      <c r="AI256" t="str">
        <f ca="1">IF(OFFSET(活動計画書!$Q$157,$AB256,)="","",OFFSET(活動計画書!$Q$157,$AB256,))</f>
        <v/>
      </c>
      <c r="AJ256" t="str">
        <f ca="1">IF(OFFSET(活動計画書!$R$157,$AB256,)="","",OFFSET(活動計画書!$R$157,$AB256,))</f>
        <v/>
      </c>
      <c r="AK256" t="str">
        <f ca="1">IF(OFFSET(活動計画書!$S$157,$AB256,)="","",OFFSET(活動計画書!$S$157,$AB256,))</f>
        <v/>
      </c>
      <c r="AL256" t="str">
        <f ca="1">IF(OFFSET(活動計画書!$T$157,$AB256,)="","",OFFSET(活動計画書!$T$157,$AB256,))</f>
        <v/>
      </c>
      <c r="AM256" t="str">
        <f ca="1">IF(OFFSET(活動計画書!$U$157,$AB256,)="","",OFFSET(活動計画書!$U$157,$AB256,))</f>
        <v/>
      </c>
    </row>
    <row r="257" spans="1:39" x14ac:dyDescent="0.15">
      <c r="A257">
        <v>511</v>
      </c>
      <c r="B257" t="str">
        <f ca="1">IF(OFFSET(活動計画書!$B$7,$A257,)="","",OFFSET(活動計画書!$B$7,$A257,))</f>
        <v/>
      </c>
      <c r="C257" t="str">
        <f ca="1">IF(OFFSET(活動計画書!$C$7,$A257+1,)="","",OFFSET(活動計画書!$C$7,$A257+1,))</f>
        <v/>
      </c>
      <c r="D257" t="str">
        <f ca="1">IF(OFFSET(活動計画書!$F$7,$A257+1,)="","",OFFSET(活動計画書!$F$7,$A257+1,))</f>
        <v/>
      </c>
      <c r="E257">
        <v>511</v>
      </c>
      <c r="F257" t="str">
        <f ca="1">IF(OFFSET(活動計画書!$B$19,$E257,)="","",OFFSET(活動計画書!$B$19,$E257,))</f>
        <v/>
      </c>
      <c r="G257" t="str">
        <f ca="1">IF(OFFSET(活動計画書!$C$19,$E257+1,)="","",OFFSET(活動計画書!$C$19,$E257+1,))</f>
        <v/>
      </c>
      <c r="H257" t="str">
        <f ca="1">IF(OFFSET(活動計画書!$F$19,$E257+1,)="","",OFFSET(活動計画書!$F$19,$E257+1,))</f>
        <v/>
      </c>
      <c r="I257">
        <v>511</v>
      </c>
      <c r="J257" t="str">
        <f ca="1">IF(OFFSET(活動計画書!$B$31,$I257,)="","",OFFSET(活動計画書!$B$31,$I257,))</f>
        <v/>
      </c>
      <c r="K257" t="str">
        <f ca="1">IF(OFFSET(活動計画書!$C$31,$I257+1,)="","",OFFSET(活動計画書!$C$31,$I257+1,))</f>
        <v/>
      </c>
      <c r="L257" t="str">
        <f ca="1">IF(OFFSET(活動計画書!$F$31,$I257+1,)="","",OFFSET(活動計画書!$F$31,$I257+1,))</f>
        <v/>
      </c>
      <c r="M257">
        <v>511</v>
      </c>
      <c r="N257" t="str">
        <f ca="1">IF(OFFSET(活動計画書!$E$122,$M257,)="","",OFFSET(活動計画書!$E$122,$M257,))</f>
        <v/>
      </c>
      <c r="O257" t="str">
        <f ca="1">IF(OFFSET(活動計画書!$E$122,$M257+1,)="","",OFFSET(活動計画書!$E$122,$M257+1,))</f>
        <v/>
      </c>
      <c r="P257" t="str">
        <f ca="1">IF(OFFSET(活動計画書!$K$122,$M257,)="","",OFFSET(活動計画書!$K$122,$M257,))</f>
        <v/>
      </c>
      <c r="Q257" t="str">
        <f ca="1">IF(OFFSET(活動計画書!$L$122,$M257,)="","",OFFSET(活動計画書!$L$122,$M257,))</f>
        <v/>
      </c>
      <c r="R257" t="str">
        <f ca="1">IF(OFFSET(活動計画書!$M$122,$M257,)="","",OFFSET(活動計画書!$M$122,$M257,))</f>
        <v/>
      </c>
      <c r="S257" t="str">
        <f ca="1">IF(OFFSET(活動計画書!$N$122,$M257,)="","",OFFSET(活動計画書!$N$122,$M257,))</f>
        <v/>
      </c>
      <c r="T257" t="str">
        <f ca="1">IF(OFFSET(活動計画書!$O$122,$M257,)="","",OFFSET(活動計画書!$O$122,$M257,))</f>
        <v/>
      </c>
      <c r="U257" t="str">
        <f ca="1">IF(OFFSET(活動計画書!$P$122,$M257,)="","",OFFSET(活動計画書!$P$122,$M257,))</f>
        <v/>
      </c>
      <c r="V257" t="str">
        <f ca="1">IF(OFFSET(活動計画書!$Q$122,$M257,)="","",OFFSET(活動計画書!$Q$122,$M257,))</f>
        <v/>
      </c>
      <c r="W257" t="str">
        <f ca="1">IF(OFFSET(活動計画書!$R$122,$M257,)="","",OFFSET(活動計画書!$R$122,$M257,))</f>
        <v/>
      </c>
      <c r="X257" t="str">
        <f ca="1">IF(OFFSET(活動計画書!$S$122,$M257,)="","",OFFSET(活動計画書!$S$122,$M257,))</f>
        <v/>
      </c>
      <c r="Y257" t="str">
        <f ca="1">IF(OFFSET(活動計画書!$T$122,$M257,)="","",OFFSET(活動計画書!$T$122,$M257,))</f>
        <v/>
      </c>
      <c r="Z257" t="str">
        <f ca="1">IF(OFFSET(活動計画書!$U$122,$M257,)="","",OFFSET(活動計画書!$U$122,$M257,))</f>
        <v/>
      </c>
      <c r="AA257" t="str">
        <f ca="1">IF(OFFSET(活動計画書!$V$122,$M257,)="","",OFFSET(活動計画書!$V$122,$M257,))</f>
        <v/>
      </c>
      <c r="AB257">
        <v>511</v>
      </c>
      <c r="AC257" t="str">
        <f ca="1">IF(OFFSET(活動計画書!$B$157,$AB257,)="","",OFFSET(活動計画書!$B$157,$AB257,))</f>
        <v/>
      </c>
      <c r="AD257" t="str">
        <f ca="1">IF(OFFSET(活動計画書!$D$157,$AB257,)="","",OFFSET(活動計画書!$D$157,$AB257,))</f>
        <v/>
      </c>
      <c r="AE257" t="str">
        <f ca="1">IF(OFFSET(活動計画書!$D$157,$AB257+1,)="","",OFFSET(活動計画書!$D$157,$AB257+1,))</f>
        <v/>
      </c>
      <c r="AF257" t="str">
        <f ca="1">IF(OFFSET(活動計画書!$H$157,$AB257,)="","",OFFSET(活動計画書!$H$157,$AB257,))</f>
        <v/>
      </c>
      <c r="AG257" t="str">
        <f ca="1">IF(OFFSET(活動計画書!$N$157,$AB257,)="","",OFFSET(活動計画書!$N$157,$AB257,))</f>
        <v/>
      </c>
      <c r="AH257" t="str">
        <f ca="1">IF(OFFSET(活動計画書!$P$157,$AB257,)="","",OFFSET(活動計画書!$P$157,$AB257,))</f>
        <v/>
      </c>
      <c r="AI257" t="str">
        <f ca="1">IF(OFFSET(活動計画書!$Q$157,$AB257,)="","",OFFSET(活動計画書!$Q$157,$AB257,))</f>
        <v/>
      </c>
      <c r="AJ257" t="str">
        <f ca="1">IF(OFFSET(活動計画書!$R$157,$AB257,)="","",OFFSET(活動計画書!$R$157,$AB257,))</f>
        <v/>
      </c>
      <c r="AK257" t="str">
        <f ca="1">IF(OFFSET(活動計画書!$S$157,$AB257,)="","",OFFSET(活動計画書!$S$157,$AB257,))</f>
        <v/>
      </c>
      <c r="AL257" t="str">
        <f ca="1">IF(OFFSET(活動計画書!$T$157,$AB257,)="","",OFFSET(活動計画書!$T$157,$AB257,))</f>
        <v/>
      </c>
      <c r="AM257" t="str">
        <f ca="1">IF(OFFSET(活動計画書!$U$157,$AB257,)="","",OFFSET(活動計画書!$U$157,$AB257,))</f>
        <v/>
      </c>
    </row>
    <row r="258" spans="1:39" x14ac:dyDescent="0.15">
      <c r="A258">
        <v>513</v>
      </c>
      <c r="B258" t="str">
        <f ca="1">IF(OFFSET(活動計画書!$B$7,$A258,)="","",OFFSET(活動計画書!$B$7,$A258,))</f>
        <v/>
      </c>
      <c r="C258" t="str">
        <f ca="1">IF(OFFSET(活動計画書!$C$7,$A258+1,)="","",OFFSET(活動計画書!$C$7,$A258+1,))</f>
        <v/>
      </c>
      <c r="D258" t="str">
        <f ca="1">IF(OFFSET(活動計画書!$F$7,$A258+1,)="","",OFFSET(活動計画書!$F$7,$A258+1,))</f>
        <v/>
      </c>
      <c r="E258">
        <v>513</v>
      </c>
      <c r="F258" t="str">
        <f ca="1">IF(OFFSET(活動計画書!$B$19,$E258,)="","",OFFSET(活動計画書!$B$19,$E258,))</f>
        <v/>
      </c>
      <c r="G258" t="str">
        <f ca="1">IF(OFFSET(活動計画書!$C$19,$E258+1,)="","",OFFSET(活動計画書!$C$19,$E258+1,))</f>
        <v/>
      </c>
      <c r="H258" t="str">
        <f ca="1">IF(OFFSET(活動計画書!$F$19,$E258+1,)="","",OFFSET(活動計画書!$F$19,$E258+1,))</f>
        <v/>
      </c>
      <c r="I258">
        <v>513</v>
      </c>
      <c r="J258" t="str">
        <f ca="1">IF(OFFSET(活動計画書!$B$31,$I258,)="","",OFFSET(活動計画書!$B$31,$I258,))</f>
        <v/>
      </c>
      <c r="K258" t="str">
        <f ca="1">IF(OFFSET(活動計画書!$C$31,$I258+1,)="","",OFFSET(活動計画書!$C$31,$I258+1,))</f>
        <v/>
      </c>
      <c r="L258" t="str">
        <f ca="1">IF(OFFSET(活動計画書!$F$31,$I258+1,)="","",OFFSET(活動計画書!$F$31,$I258+1,))</f>
        <v/>
      </c>
      <c r="M258">
        <v>513</v>
      </c>
      <c r="N258" t="str">
        <f ca="1">IF(OFFSET(活動計画書!$E$122,$M258,)="","",OFFSET(活動計画書!$E$122,$M258,))</f>
        <v/>
      </c>
      <c r="O258" t="str">
        <f ca="1">IF(OFFSET(活動計画書!$E$122,$M258+1,)="","",OFFSET(活動計画書!$E$122,$M258+1,))</f>
        <v/>
      </c>
      <c r="P258" t="str">
        <f ca="1">IF(OFFSET(活動計画書!$K$122,$M258,)="","",OFFSET(活動計画書!$K$122,$M258,))</f>
        <v/>
      </c>
      <c r="Q258" t="str">
        <f ca="1">IF(OFFSET(活動計画書!$L$122,$M258,)="","",OFFSET(活動計画書!$L$122,$M258,))</f>
        <v/>
      </c>
      <c r="R258" t="str">
        <f ca="1">IF(OFFSET(活動計画書!$M$122,$M258,)="","",OFFSET(活動計画書!$M$122,$M258,))</f>
        <v/>
      </c>
      <c r="S258" t="str">
        <f ca="1">IF(OFFSET(活動計画書!$N$122,$M258,)="","",OFFSET(活動計画書!$N$122,$M258,))</f>
        <v/>
      </c>
      <c r="T258" t="str">
        <f ca="1">IF(OFFSET(活動計画書!$O$122,$M258,)="","",OFFSET(活動計画書!$O$122,$M258,))</f>
        <v/>
      </c>
      <c r="U258" t="str">
        <f ca="1">IF(OFFSET(活動計画書!$P$122,$M258,)="","",OFFSET(活動計画書!$P$122,$M258,))</f>
        <v/>
      </c>
      <c r="V258" t="str">
        <f ca="1">IF(OFFSET(活動計画書!$Q$122,$M258,)="","",OFFSET(活動計画書!$Q$122,$M258,))</f>
        <v/>
      </c>
      <c r="W258" t="str">
        <f ca="1">IF(OFFSET(活動計画書!$R$122,$M258,)="","",OFFSET(活動計画書!$R$122,$M258,))</f>
        <v/>
      </c>
      <c r="X258" t="str">
        <f ca="1">IF(OFFSET(活動計画書!$S$122,$M258,)="","",OFFSET(活動計画書!$S$122,$M258,))</f>
        <v/>
      </c>
      <c r="Y258" t="str">
        <f ca="1">IF(OFFSET(活動計画書!$T$122,$M258,)="","",OFFSET(活動計画書!$T$122,$M258,))</f>
        <v/>
      </c>
      <c r="Z258" t="str">
        <f ca="1">IF(OFFSET(活動計画書!$U$122,$M258,)="","",OFFSET(活動計画書!$U$122,$M258,))</f>
        <v/>
      </c>
      <c r="AA258" t="str">
        <f ca="1">IF(OFFSET(活動計画書!$V$122,$M258,)="","",OFFSET(活動計画書!$V$122,$M258,))</f>
        <v/>
      </c>
      <c r="AB258">
        <v>513</v>
      </c>
      <c r="AC258" t="str">
        <f ca="1">IF(OFFSET(活動計画書!$B$157,$AB258,)="","",OFFSET(活動計画書!$B$157,$AB258,))</f>
        <v/>
      </c>
      <c r="AD258" t="str">
        <f ca="1">IF(OFFSET(活動計画書!$D$157,$AB258,)="","",OFFSET(活動計画書!$D$157,$AB258,))</f>
        <v/>
      </c>
      <c r="AE258" t="str">
        <f ca="1">IF(OFFSET(活動計画書!$D$157,$AB258+1,)="","",OFFSET(活動計画書!$D$157,$AB258+1,))</f>
        <v/>
      </c>
      <c r="AF258" t="str">
        <f ca="1">IF(OFFSET(活動計画書!$H$157,$AB258,)="","",OFFSET(活動計画書!$H$157,$AB258,))</f>
        <v/>
      </c>
      <c r="AG258" t="str">
        <f ca="1">IF(OFFSET(活動計画書!$N$157,$AB258,)="","",OFFSET(活動計画書!$N$157,$AB258,))</f>
        <v/>
      </c>
      <c r="AH258" t="str">
        <f ca="1">IF(OFFSET(活動計画書!$P$157,$AB258,)="","",OFFSET(活動計画書!$P$157,$AB258,))</f>
        <v/>
      </c>
      <c r="AI258" t="str">
        <f ca="1">IF(OFFSET(活動計画書!$Q$157,$AB258,)="","",OFFSET(活動計画書!$Q$157,$AB258,))</f>
        <v/>
      </c>
      <c r="AJ258" t="str">
        <f ca="1">IF(OFFSET(活動計画書!$R$157,$AB258,)="","",OFFSET(活動計画書!$R$157,$AB258,))</f>
        <v/>
      </c>
      <c r="AK258" t="str">
        <f ca="1">IF(OFFSET(活動計画書!$S$157,$AB258,)="","",OFFSET(活動計画書!$S$157,$AB258,))</f>
        <v/>
      </c>
      <c r="AL258" t="str">
        <f ca="1">IF(OFFSET(活動計画書!$T$157,$AB258,)="","",OFFSET(活動計画書!$T$157,$AB258,))</f>
        <v/>
      </c>
      <c r="AM258" t="str">
        <f ca="1">IF(OFFSET(活動計画書!$U$157,$AB258,)="","",OFFSET(活動計画書!$U$157,$AB258,))</f>
        <v/>
      </c>
    </row>
    <row r="259" spans="1:39" x14ac:dyDescent="0.15">
      <c r="A259">
        <v>515</v>
      </c>
      <c r="B259" t="str">
        <f ca="1">IF(OFFSET(活動計画書!$B$7,$A259,)="","",OFFSET(活動計画書!$B$7,$A259,))</f>
        <v/>
      </c>
      <c r="C259" t="str">
        <f ca="1">IF(OFFSET(活動計画書!$C$7,$A259+1,)="","",OFFSET(活動計画書!$C$7,$A259+1,))</f>
        <v/>
      </c>
      <c r="D259" t="str">
        <f ca="1">IF(OFFSET(活動計画書!$F$7,$A259+1,)="","",OFFSET(活動計画書!$F$7,$A259+1,))</f>
        <v/>
      </c>
      <c r="E259">
        <v>515</v>
      </c>
      <c r="F259" t="str">
        <f ca="1">IF(OFFSET(活動計画書!$B$19,$E259,)="","",OFFSET(活動計画書!$B$19,$E259,))</f>
        <v/>
      </c>
      <c r="G259" t="str">
        <f ca="1">IF(OFFSET(活動計画書!$C$19,$E259+1,)="","",OFFSET(活動計画書!$C$19,$E259+1,))</f>
        <v/>
      </c>
      <c r="H259" t="str">
        <f ca="1">IF(OFFSET(活動計画書!$F$19,$E259+1,)="","",OFFSET(活動計画書!$F$19,$E259+1,))</f>
        <v/>
      </c>
      <c r="I259">
        <v>515</v>
      </c>
      <c r="J259" t="str">
        <f ca="1">IF(OFFSET(活動計画書!$B$31,$I259,)="","",OFFSET(活動計画書!$B$31,$I259,))</f>
        <v/>
      </c>
      <c r="K259" t="str">
        <f ca="1">IF(OFFSET(活動計画書!$C$31,$I259+1,)="","",OFFSET(活動計画書!$C$31,$I259+1,))</f>
        <v/>
      </c>
      <c r="L259" t="str">
        <f ca="1">IF(OFFSET(活動計画書!$F$31,$I259+1,)="","",OFFSET(活動計画書!$F$31,$I259+1,))</f>
        <v/>
      </c>
      <c r="M259">
        <v>515</v>
      </c>
      <c r="N259" t="str">
        <f ca="1">IF(OFFSET(活動計画書!$E$122,$M259,)="","",OFFSET(活動計画書!$E$122,$M259,))</f>
        <v/>
      </c>
      <c r="O259" t="str">
        <f ca="1">IF(OFFSET(活動計画書!$E$122,$M259+1,)="","",OFFSET(活動計画書!$E$122,$M259+1,))</f>
        <v/>
      </c>
      <c r="P259" t="str">
        <f ca="1">IF(OFFSET(活動計画書!$K$122,$M259,)="","",OFFSET(活動計画書!$K$122,$M259,))</f>
        <v/>
      </c>
      <c r="Q259" t="str">
        <f ca="1">IF(OFFSET(活動計画書!$L$122,$M259,)="","",OFFSET(活動計画書!$L$122,$M259,))</f>
        <v/>
      </c>
      <c r="R259" t="str">
        <f ca="1">IF(OFFSET(活動計画書!$M$122,$M259,)="","",OFFSET(活動計画書!$M$122,$M259,))</f>
        <v/>
      </c>
      <c r="S259" t="str">
        <f ca="1">IF(OFFSET(活動計画書!$N$122,$M259,)="","",OFFSET(活動計画書!$N$122,$M259,))</f>
        <v/>
      </c>
      <c r="T259" t="str">
        <f ca="1">IF(OFFSET(活動計画書!$O$122,$M259,)="","",OFFSET(活動計画書!$O$122,$M259,))</f>
        <v/>
      </c>
      <c r="U259" t="str">
        <f ca="1">IF(OFFSET(活動計画書!$P$122,$M259,)="","",OFFSET(活動計画書!$P$122,$M259,))</f>
        <v/>
      </c>
      <c r="V259" t="str">
        <f ca="1">IF(OFFSET(活動計画書!$Q$122,$M259,)="","",OFFSET(活動計画書!$Q$122,$M259,))</f>
        <v/>
      </c>
      <c r="W259" t="str">
        <f ca="1">IF(OFFSET(活動計画書!$R$122,$M259,)="","",OFFSET(活動計画書!$R$122,$M259,))</f>
        <v/>
      </c>
      <c r="X259" t="str">
        <f ca="1">IF(OFFSET(活動計画書!$S$122,$M259,)="","",OFFSET(活動計画書!$S$122,$M259,))</f>
        <v/>
      </c>
      <c r="Y259" t="str">
        <f ca="1">IF(OFFSET(活動計画書!$T$122,$M259,)="","",OFFSET(活動計画書!$T$122,$M259,))</f>
        <v/>
      </c>
      <c r="Z259" t="str">
        <f ca="1">IF(OFFSET(活動計画書!$U$122,$M259,)="","",OFFSET(活動計画書!$U$122,$M259,))</f>
        <v/>
      </c>
      <c r="AA259" t="str">
        <f ca="1">IF(OFFSET(活動計画書!$V$122,$M259,)="","",OFFSET(活動計画書!$V$122,$M259,))</f>
        <v/>
      </c>
      <c r="AB259">
        <v>515</v>
      </c>
      <c r="AC259" t="str">
        <f ca="1">IF(OFFSET(活動計画書!$B$157,$AB259,)="","",OFFSET(活動計画書!$B$157,$AB259,))</f>
        <v/>
      </c>
      <c r="AD259" t="str">
        <f ca="1">IF(OFFSET(活動計画書!$D$157,$AB259,)="","",OFFSET(活動計画書!$D$157,$AB259,))</f>
        <v/>
      </c>
      <c r="AE259" t="str">
        <f ca="1">IF(OFFSET(活動計画書!$D$157,$AB259+1,)="","",OFFSET(活動計画書!$D$157,$AB259+1,))</f>
        <v/>
      </c>
      <c r="AF259" t="str">
        <f ca="1">IF(OFFSET(活動計画書!$H$157,$AB259,)="","",OFFSET(活動計画書!$H$157,$AB259,))</f>
        <v/>
      </c>
      <c r="AG259" t="str">
        <f ca="1">IF(OFFSET(活動計画書!$N$157,$AB259,)="","",OFFSET(活動計画書!$N$157,$AB259,))</f>
        <v/>
      </c>
      <c r="AH259" t="str">
        <f ca="1">IF(OFFSET(活動計画書!$P$157,$AB259,)="","",OFFSET(活動計画書!$P$157,$AB259,))</f>
        <v/>
      </c>
      <c r="AI259" t="str">
        <f ca="1">IF(OFFSET(活動計画書!$Q$157,$AB259,)="","",OFFSET(活動計画書!$Q$157,$AB259,))</f>
        <v/>
      </c>
      <c r="AJ259" t="str">
        <f ca="1">IF(OFFSET(活動計画書!$R$157,$AB259,)="","",OFFSET(活動計画書!$R$157,$AB259,))</f>
        <v/>
      </c>
      <c r="AK259" t="str">
        <f ca="1">IF(OFFSET(活動計画書!$S$157,$AB259,)="","",OFFSET(活動計画書!$S$157,$AB259,))</f>
        <v/>
      </c>
      <c r="AL259" t="str">
        <f ca="1">IF(OFFSET(活動計画書!$T$157,$AB259,)="","",OFFSET(活動計画書!$T$157,$AB259,))</f>
        <v/>
      </c>
      <c r="AM259" t="str">
        <f ca="1">IF(OFFSET(活動計画書!$U$157,$AB259,)="","",OFFSET(活動計画書!$U$157,$AB259,))</f>
        <v/>
      </c>
    </row>
    <row r="260" spans="1:39" x14ac:dyDescent="0.15">
      <c r="A260">
        <v>517</v>
      </c>
      <c r="B260" t="str">
        <f ca="1">IF(OFFSET(活動計画書!$B$7,$A260,)="","",OFFSET(活動計画書!$B$7,$A260,))</f>
        <v/>
      </c>
      <c r="C260" t="str">
        <f ca="1">IF(OFFSET(活動計画書!$C$7,$A260+1,)="","",OFFSET(活動計画書!$C$7,$A260+1,))</f>
        <v/>
      </c>
      <c r="D260" t="str">
        <f ca="1">IF(OFFSET(活動計画書!$F$7,$A260+1,)="","",OFFSET(活動計画書!$F$7,$A260+1,))</f>
        <v/>
      </c>
      <c r="E260">
        <v>517</v>
      </c>
      <c r="F260" t="str">
        <f ca="1">IF(OFFSET(活動計画書!$B$19,$E260,)="","",OFFSET(活動計画書!$B$19,$E260,))</f>
        <v/>
      </c>
      <c r="G260" t="str">
        <f ca="1">IF(OFFSET(活動計画書!$C$19,$E260+1,)="","",OFFSET(活動計画書!$C$19,$E260+1,))</f>
        <v/>
      </c>
      <c r="H260" t="str">
        <f ca="1">IF(OFFSET(活動計画書!$F$19,$E260+1,)="","",OFFSET(活動計画書!$F$19,$E260+1,))</f>
        <v/>
      </c>
      <c r="I260">
        <v>517</v>
      </c>
      <c r="J260" t="str">
        <f ca="1">IF(OFFSET(活動計画書!$B$31,$I260,)="","",OFFSET(活動計画書!$B$31,$I260,))</f>
        <v/>
      </c>
      <c r="K260" t="str">
        <f ca="1">IF(OFFSET(活動計画書!$C$31,$I260+1,)="","",OFFSET(活動計画書!$C$31,$I260+1,))</f>
        <v/>
      </c>
      <c r="L260" t="str">
        <f ca="1">IF(OFFSET(活動計画書!$F$31,$I260+1,)="","",OFFSET(活動計画書!$F$31,$I260+1,))</f>
        <v/>
      </c>
      <c r="M260">
        <v>517</v>
      </c>
      <c r="N260" t="str">
        <f ca="1">IF(OFFSET(活動計画書!$E$122,$M260,)="","",OFFSET(活動計画書!$E$122,$M260,))</f>
        <v/>
      </c>
      <c r="O260" t="str">
        <f ca="1">IF(OFFSET(活動計画書!$E$122,$M260+1,)="","",OFFSET(活動計画書!$E$122,$M260+1,))</f>
        <v/>
      </c>
      <c r="P260" t="str">
        <f ca="1">IF(OFFSET(活動計画書!$K$122,$M260,)="","",OFFSET(活動計画書!$K$122,$M260,))</f>
        <v/>
      </c>
      <c r="Q260" t="str">
        <f ca="1">IF(OFFSET(活動計画書!$L$122,$M260,)="","",OFFSET(活動計画書!$L$122,$M260,))</f>
        <v/>
      </c>
      <c r="R260" t="str">
        <f ca="1">IF(OFFSET(活動計画書!$M$122,$M260,)="","",OFFSET(活動計画書!$M$122,$M260,))</f>
        <v/>
      </c>
      <c r="S260" t="str">
        <f ca="1">IF(OFFSET(活動計画書!$N$122,$M260,)="","",OFFSET(活動計画書!$N$122,$M260,))</f>
        <v/>
      </c>
      <c r="T260" t="str">
        <f ca="1">IF(OFFSET(活動計画書!$O$122,$M260,)="","",OFFSET(活動計画書!$O$122,$M260,))</f>
        <v/>
      </c>
      <c r="U260" t="str">
        <f ca="1">IF(OFFSET(活動計画書!$P$122,$M260,)="","",OFFSET(活動計画書!$P$122,$M260,))</f>
        <v/>
      </c>
      <c r="V260" t="str">
        <f ca="1">IF(OFFSET(活動計画書!$Q$122,$M260,)="","",OFFSET(活動計画書!$Q$122,$M260,))</f>
        <v/>
      </c>
      <c r="W260" t="str">
        <f ca="1">IF(OFFSET(活動計画書!$R$122,$M260,)="","",OFFSET(活動計画書!$R$122,$M260,))</f>
        <v/>
      </c>
      <c r="X260" t="str">
        <f ca="1">IF(OFFSET(活動計画書!$S$122,$M260,)="","",OFFSET(活動計画書!$S$122,$M260,))</f>
        <v/>
      </c>
      <c r="Y260" t="str">
        <f ca="1">IF(OFFSET(活動計画書!$T$122,$M260,)="","",OFFSET(活動計画書!$T$122,$M260,))</f>
        <v/>
      </c>
      <c r="Z260" t="str">
        <f ca="1">IF(OFFSET(活動計画書!$U$122,$M260,)="","",OFFSET(活動計画書!$U$122,$M260,))</f>
        <v/>
      </c>
      <c r="AA260" t="str">
        <f ca="1">IF(OFFSET(活動計画書!$V$122,$M260,)="","",OFFSET(活動計画書!$V$122,$M260,))</f>
        <v/>
      </c>
      <c r="AB260">
        <v>517</v>
      </c>
      <c r="AC260" t="str">
        <f ca="1">IF(OFFSET(活動計画書!$B$157,$AB260,)="","",OFFSET(活動計画書!$B$157,$AB260,))</f>
        <v/>
      </c>
      <c r="AD260" t="str">
        <f ca="1">IF(OFFSET(活動計画書!$D$157,$AB260,)="","",OFFSET(活動計画書!$D$157,$AB260,))</f>
        <v/>
      </c>
      <c r="AE260" t="str">
        <f ca="1">IF(OFFSET(活動計画書!$D$157,$AB260+1,)="","",OFFSET(活動計画書!$D$157,$AB260+1,))</f>
        <v/>
      </c>
      <c r="AF260" t="str">
        <f ca="1">IF(OFFSET(活動計画書!$H$157,$AB260,)="","",OFFSET(活動計画書!$H$157,$AB260,))</f>
        <v/>
      </c>
      <c r="AG260" t="str">
        <f ca="1">IF(OFFSET(活動計画書!$N$157,$AB260,)="","",OFFSET(活動計画書!$N$157,$AB260,))</f>
        <v/>
      </c>
      <c r="AH260" t="str">
        <f ca="1">IF(OFFSET(活動計画書!$P$157,$AB260,)="","",OFFSET(活動計画書!$P$157,$AB260,))</f>
        <v/>
      </c>
      <c r="AI260" t="str">
        <f ca="1">IF(OFFSET(活動計画書!$Q$157,$AB260,)="","",OFFSET(活動計画書!$Q$157,$AB260,))</f>
        <v/>
      </c>
      <c r="AJ260" t="str">
        <f ca="1">IF(OFFSET(活動計画書!$R$157,$AB260,)="","",OFFSET(活動計画書!$R$157,$AB260,))</f>
        <v/>
      </c>
      <c r="AK260" t="str">
        <f ca="1">IF(OFFSET(活動計画書!$S$157,$AB260,)="","",OFFSET(活動計画書!$S$157,$AB260,))</f>
        <v/>
      </c>
      <c r="AL260" t="str">
        <f ca="1">IF(OFFSET(活動計画書!$T$157,$AB260,)="","",OFFSET(活動計画書!$T$157,$AB260,))</f>
        <v/>
      </c>
      <c r="AM260" t="str">
        <f ca="1">IF(OFFSET(活動計画書!$U$157,$AB260,)="","",OFFSET(活動計画書!$U$157,$AB260,))</f>
        <v/>
      </c>
    </row>
    <row r="261" spans="1:39" x14ac:dyDescent="0.15">
      <c r="A261">
        <v>519</v>
      </c>
      <c r="B261" t="str">
        <f ca="1">IF(OFFSET(活動計画書!$B$7,$A261,)="","",OFFSET(活動計画書!$B$7,$A261,))</f>
        <v/>
      </c>
      <c r="C261" t="str">
        <f ca="1">IF(OFFSET(活動計画書!$C$7,$A261+1,)="","",OFFSET(活動計画書!$C$7,$A261+1,))</f>
        <v/>
      </c>
      <c r="D261" t="str">
        <f ca="1">IF(OFFSET(活動計画書!$F$7,$A261+1,)="","",OFFSET(活動計画書!$F$7,$A261+1,))</f>
        <v/>
      </c>
      <c r="E261">
        <v>519</v>
      </c>
      <c r="F261" t="str">
        <f ca="1">IF(OFFSET(活動計画書!$B$19,$E261,)="","",OFFSET(活動計画書!$B$19,$E261,))</f>
        <v/>
      </c>
      <c r="G261" t="str">
        <f ca="1">IF(OFFSET(活動計画書!$C$19,$E261+1,)="","",OFFSET(活動計画書!$C$19,$E261+1,))</f>
        <v/>
      </c>
      <c r="H261" t="str">
        <f ca="1">IF(OFFSET(活動計画書!$F$19,$E261+1,)="","",OFFSET(活動計画書!$F$19,$E261+1,))</f>
        <v/>
      </c>
      <c r="I261">
        <v>519</v>
      </c>
      <c r="J261" t="str">
        <f ca="1">IF(OFFSET(活動計画書!$B$31,$I261,)="","",OFFSET(活動計画書!$B$31,$I261,))</f>
        <v/>
      </c>
      <c r="K261" t="str">
        <f ca="1">IF(OFFSET(活動計画書!$C$31,$I261+1,)="","",OFFSET(活動計画書!$C$31,$I261+1,))</f>
        <v/>
      </c>
      <c r="L261" t="str">
        <f ca="1">IF(OFFSET(活動計画書!$F$31,$I261+1,)="","",OFFSET(活動計画書!$F$31,$I261+1,))</f>
        <v/>
      </c>
      <c r="M261">
        <v>519</v>
      </c>
      <c r="N261" t="str">
        <f ca="1">IF(OFFSET(活動計画書!$E$122,$M261,)="","",OFFSET(活動計画書!$E$122,$M261,))</f>
        <v/>
      </c>
      <c r="O261" t="str">
        <f ca="1">IF(OFFSET(活動計画書!$E$122,$M261+1,)="","",OFFSET(活動計画書!$E$122,$M261+1,))</f>
        <v/>
      </c>
      <c r="P261" t="str">
        <f ca="1">IF(OFFSET(活動計画書!$K$122,$M261,)="","",OFFSET(活動計画書!$K$122,$M261,))</f>
        <v/>
      </c>
      <c r="Q261" t="str">
        <f ca="1">IF(OFFSET(活動計画書!$L$122,$M261,)="","",OFFSET(活動計画書!$L$122,$M261,))</f>
        <v/>
      </c>
      <c r="R261" t="str">
        <f ca="1">IF(OFFSET(活動計画書!$M$122,$M261,)="","",OFFSET(活動計画書!$M$122,$M261,))</f>
        <v/>
      </c>
      <c r="S261" t="str">
        <f ca="1">IF(OFFSET(活動計画書!$N$122,$M261,)="","",OFFSET(活動計画書!$N$122,$M261,))</f>
        <v/>
      </c>
      <c r="T261" t="str">
        <f ca="1">IF(OFFSET(活動計画書!$O$122,$M261,)="","",OFFSET(活動計画書!$O$122,$M261,))</f>
        <v/>
      </c>
      <c r="U261" t="str">
        <f ca="1">IF(OFFSET(活動計画書!$P$122,$M261,)="","",OFFSET(活動計画書!$P$122,$M261,))</f>
        <v/>
      </c>
      <c r="V261" t="str">
        <f ca="1">IF(OFFSET(活動計画書!$Q$122,$M261,)="","",OFFSET(活動計画書!$Q$122,$M261,))</f>
        <v/>
      </c>
      <c r="W261" t="str">
        <f ca="1">IF(OFFSET(活動計画書!$R$122,$M261,)="","",OFFSET(活動計画書!$R$122,$M261,))</f>
        <v/>
      </c>
      <c r="X261" t="str">
        <f ca="1">IF(OFFSET(活動計画書!$S$122,$M261,)="","",OFFSET(活動計画書!$S$122,$M261,))</f>
        <v/>
      </c>
      <c r="Y261" t="str">
        <f ca="1">IF(OFFSET(活動計画書!$T$122,$M261,)="","",OFFSET(活動計画書!$T$122,$M261,))</f>
        <v/>
      </c>
      <c r="Z261" t="str">
        <f ca="1">IF(OFFSET(活動計画書!$U$122,$M261,)="","",OFFSET(活動計画書!$U$122,$M261,))</f>
        <v/>
      </c>
      <c r="AA261" t="str">
        <f ca="1">IF(OFFSET(活動計画書!$V$122,$M261,)="","",OFFSET(活動計画書!$V$122,$M261,))</f>
        <v/>
      </c>
      <c r="AB261">
        <v>519</v>
      </c>
      <c r="AC261" t="str">
        <f ca="1">IF(OFFSET(活動計画書!$B$157,$AB261,)="","",OFFSET(活動計画書!$B$157,$AB261,))</f>
        <v/>
      </c>
      <c r="AD261" t="str">
        <f ca="1">IF(OFFSET(活動計画書!$D$157,$AB261,)="","",OFFSET(活動計画書!$D$157,$AB261,))</f>
        <v/>
      </c>
      <c r="AE261" t="str">
        <f ca="1">IF(OFFSET(活動計画書!$D$157,$AB261+1,)="","",OFFSET(活動計画書!$D$157,$AB261+1,))</f>
        <v/>
      </c>
      <c r="AF261" t="str">
        <f ca="1">IF(OFFSET(活動計画書!$H$157,$AB261,)="","",OFFSET(活動計画書!$H$157,$AB261,))</f>
        <v/>
      </c>
      <c r="AG261" t="str">
        <f ca="1">IF(OFFSET(活動計画書!$N$157,$AB261,)="","",OFFSET(活動計画書!$N$157,$AB261,))</f>
        <v/>
      </c>
      <c r="AH261" t="str">
        <f ca="1">IF(OFFSET(活動計画書!$P$157,$AB261,)="","",OFFSET(活動計画書!$P$157,$AB261,))</f>
        <v/>
      </c>
      <c r="AI261" t="str">
        <f ca="1">IF(OFFSET(活動計画書!$Q$157,$AB261,)="","",OFFSET(活動計画書!$Q$157,$AB261,))</f>
        <v/>
      </c>
      <c r="AJ261" t="str">
        <f ca="1">IF(OFFSET(活動計画書!$R$157,$AB261,)="","",OFFSET(活動計画書!$R$157,$AB261,))</f>
        <v/>
      </c>
      <c r="AK261" t="str">
        <f ca="1">IF(OFFSET(活動計画書!$S$157,$AB261,)="","",OFFSET(活動計画書!$S$157,$AB261,))</f>
        <v/>
      </c>
      <c r="AL261" t="str">
        <f ca="1">IF(OFFSET(活動計画書!$T$157,$AB261,)="","",OFFSET(活動計画書!$T$157,$AB261,))</f>
        <v/>
      </c>
      <c r="AM261" t="str">
        <f ca="1">IF(OFFSET(活動計画書!$U$157,$AB261,)="","",OFFSET(活動計画書!$U$157,$AB261,))</f>
        <v/>
      </c>
    </row>
    <row r="262" spans="1:39" x14ac:dyDescent="0.15">
      <c r="A262">
        <v>521</v>
      </c>
      <c r="B262" t="str">
        <f ca="1">IF(OFFSET(活動計画書!$B$7,$A262,)="","",OFFSET(活動計画書!$B$7,$A262,))</f>
        <v/>
      </c>
      <c r="C262" t="str">
        <f ca="1">IF(OFFSET(活動計画書!$C$7,$A262+1,)="","",OFFSET(活動計画書!$C$7,$A262+1,))</f>
        <v/>
      </c>
      <c r="D262" t="str">
        <f ca="1">IF(OFFSET(活動計画書!$F$7,$A262+1,)="","",OFFSET(活動計画書!$F$7,$A262+1,))</f>
        <v/>
      </c>
      <c r="E262">
        <v>521</v>
      </c>
      <c r="F262" t="str">
        <f ca="1">IF(OFFSET(活動計画書!$B$19,$E262,)="","",OFFSET(活動計画書!$B$19,$E262,))</f>
        <v/>
      </c>
      <c r="G262" t="str">
        <f ca="1">IF(OFFSET(活動計画書!$C$19,$E262+1,)="","",OFFSET(活動計画書!$C$19,$E262+1,))</f>
        <v/>
      </c>
      <c r="H262" t="str">
        <f ca="1">IF(OFFSET(活動計画書!$F$19,$E262+1,)="","",OFFSET(活動計画書!$F$19,$E262+1,))</f>
        <v/>
      </c>
      <c r="I262">
        <v>521</v>
      </c>
      <c r="J262" t="str">
        <f ca="1">IF(OFFSET(活動計画書!$B$31,$I262,)="","",OFFSET(活動計画書!$B$31,$I262,))</f>
        <v/>
      </c>
      <c r="K262" t="str">
        <f ca="1">IF(OFFSET(活動計画書!$C$31,$I262+1,)="","",OFFSET(活動計画書!$C$31,$I262+1,))</f>
        <v/>
      </c>
      <c r="L262" t="str">
        <f ca="1">IF(OFFSET(活動計画書!$F$31,$I262+1,)="","",OFFSET(活動計画書!$F$31,$I262+1,))</f>
        <v/>
      </c>
      <c r="M262">
        <v>521</v>
      </c>
      <c r="N262" t="str">
        <f ca="1">IF(OFFSET(活動計画書!$E$122,$M262,)="","",OFFSET(活動計画書!$E$122,$M262,))</f>
        <v/>
      </c>
      <c r="O262" t="str">
        <f ca="1">IF(OFFSET(活動計画書!$E$122,$M262+1,)="","",OFFSET(活動計画書!$E$122,$M262+1,))</f>
        <v/>
      </c>
      <c r="P262" t="str">
        <f ca="1">IF(OFFSET(活動計画書!$K$122,$M262,)="","",OFFSET(活動計画書!$K$122,$M262,))</f>
        <v/>
      </c>
      <c r="Q262" t="str">
        <f ca="1">IF(OFFSET(活動計画書!$L$122,$M262,)="","",OFFSET(活動計画書!$L$122,$M262,))</f>
        <v/>
      </c>
      <c r="R262" t="str">
        <f ca="1">IF(OFFSET(活動計画書!$M$122,$M262,)="","",OFFSET(活動計画書!$M$122,$M262,))</f>
        <v/>
      </c>
      <c r="S262" t="str">
        <f ca="1">IF(OFFSET(活動計画書!$N$122,$M262,)="","",OFFSET(活動計画書!$N$122,$M262,))</f>
        <v/>
      </c>
      <c r="T262" t="str">
        <f ca="1">IF(OFFSET(活動計画書!$O$122,$M262,)="","",OFFSET(活動計画書!$O$122,$M262,))</f>
        <v/>
      </c>
      <c r="U262" t="str">
        <f ca="1">IF(OFFSET(活動計画書!$P$122,$M262,)="","",OFFSET(活動計画書!$P$122,$M262,))</f>
        <v/>
      </c>
      <c r="V262" t="str">
        <f ca="1">IF(OFFSET(活動計画書!$Q$122,$M262,)="","",OFFSET(活動計画書!$Q$122,$M262,))</f>
        <v/>
      </c>
      <c r="W262" t="str">
        <f ca="1">IF(OFFSET(活動計画書!$R$122,$M262,)="","",OFFSET(活動計画書!$R$122,$M262,))</f>
        <v/>
      </c>
      <c r="X262" t="str">
        <f ca="1">IF(OFFSET(活動計画書!$S$122,$M262,)="","",OFFSET(活動計画書!$S$122,$M262,))</f>
        <v/>
      </c>
      <c r="Y262" t="str">
        <f ca="1">IF(OFFSET(活動計画書!$T$122,$M262,)="","",OFFSET(活動計画書!$T$122,$M262,))</f>
        <v/>
      </c>
      <c r="Z262" t="str">
        <f ca="1">IF(OFFSET(活動計画書!$U$122,$M262,)="","",OFFSET(活動計画書!$U$122,$M262,))</f>
        <v/>
      </c>
      <c r="AA262" t="str">
        <f ca="1">IF(OFFSET(活動計画書!$V$122,$M262,)="","",OFFSET(活動計画書!$V$122,$M262,))</f>
        <v/>
      </c>
      <c r="AB262">
        <v>521</v>
      </c>
      <c r="AC262" t="str">
        <f ca="1">IF(OFFSET(活動計画書!$B$157,$AB262,)="","",OFFSET(活動計画書!$B$157,$AB262,))</f>
        <v/>
      </c>
      <c r="AD262" t="str">
        <f ca="1">IF(OFFSET(活動計画書!$D$157,$AB262,)="","",OFFSET(活動計画書!$D$157,$AB262,))</f>
        <v/>
      </c>
      <c r="AE262" t="str">
        <f ca="1">IF(OFFSET(活動計画書!$D$157,$AB262+1,)="","",OFFSET(活動計画書!$D$157,$AB262+1,))</f>
        <v/>
      </c>
      <c r="AF262" t="str">
        <f ca="1">IF(OFFSET(活動計画書!$H$157,$AB262,)="","",OFFSET(活動計画書!$H$157,$AB262,))</f>
        <v/>
      </c>
      <c r="AG262" t="str">
        <f ca="1">IF(OFFSET(活動計画書!$N$157,$AB262,)="","",OFFSET(活動計画書!$N$157,$AB262,))</f>
        <v/>
      </c>
      <c r="AH262" t="str">
        <f ca="1">IF(OFFSET(活動計画書!$P$157,$AB262,)="","",OFFSET(活動計画書!$P$157,$AB262,))</f>
        <v/>
      </c>
      <c r="AI262" t="str">
        <f ca="1">IF(OFFSET(活動計画書!$Q$157,$AB262,)="","",OFFSET(活動計画書!$Q$157,$AB262,))</f>
        <v/>
      </c>
      <c r="AJ262" t="str">
        <f ca="1">IF(OFFSET(活動計画書!$R$157,$AB262,)="","",OFFSET(活動計画書!$R$157,$AB262,))</f>
        <v/>
      </c>
      <c r="AK262" t="str">
        <f ca="1">IF(OFFSET(活動計画書!$S$157,$AB262,)="","",OFFSET(活動計画書!$S$157,$AB262,))</f>
        <v/>
      </c>
      <c r="AL262" t="str">
        <f ca="1">IF(OFFSET(活動計画書!$T$157,$AB262,)="","",OFFSET(活動計画書!$T$157,$AB262,))</f>
        <v/>
      </c>
      <c r="AM262" t="str">
        <f ca="1">IF(OFFSET(活動計画書!$U$157,$AB262,)="","",OFFSET(活動計画書!$U$157,$AB262,))</f>
        <v/>
      </c>
    </row>
    <row r="263" spans="1:39" x14ac:dyDescent="0.15">
      <c r="A263">
        <v>523</v>
      </c>
      <c r="B263" t="str">
        <f ca="1">IF(OFFSET(活動計画書!$B$7,$A263,)="","",OFFSET(活動計画書!$B$7,$A263,))</f>
        <v/>
      </c>
      <c r="C263" t="str">
        <f ca="1">IF(OFFSET(活動計画書!$C$7,$A263+1,)="","",OFFSET(活動計画書!$C$7,$A263+1,))</f>
        <v/>
      </c>
      <c r="D263" t="str">
        <f ca="1">IF(OFFSET(活動計画書!$F$7,$A263+1,)="","",OFFSET(活動計画書!$F$7,$A263+1,))</f>
        <v/>
      </c>
      <c r="E263">
        <v>523</v>
      </c>
      <c r="F263" t="str">
        <f ca="1">IF(OFFSET(活動計画書!$B$19,$E263,)="","",OFFSET(活動計画書!$B$19,$E263,))</f>
        <v/>
      </c>
      <c r="G263" t="str">
        <f ca="1">IF(OFFSET(活動計画書!$C$19,$E263+1,)="","",OFFSET(活動計画書!$C$19,$E263+1,))</f>
        <v/>
      </c>
      <c r="H263" t="str">
        <f ca="1">IF(OFFSET(活動計画書!$F$19,$E263+1,)="","",OFFSET(活動計画書!$F$19,$E263+1,))</f>
        <v/>
      </c>
      <c r="I263">
        <v>523</v>
      </c>
      <c r="J263" t="str">
        <f ca="1">IF(OFFSET(活動計画書!$B$31,$I263,)="","",OFFSET(活動計画書!$B$31,$I263,))</f>
        <v/>
      </c>
      <c r="K263" t="str">
        <f ca="1">IF(OFFSET(活動計画書!$C$31,$I263+1,)="","",OFFSET(活動計画書!$C$31,$I263+1,))</f>
        <v/>
      </c>
      <c r="L263" t="str">
        <f ca="1">IF(OFFSET(活動計画書!$F$31,$I263+1,)="","",OFFSET(活動計画書!$F$31,$I263+1,))</f>
        <v/>
      </c>
      <c r="M263">
        <v>523</v>
      </c>
      <c r="N263" t="str">
        <f ca="1">IF(OFFSET(活動計画書!$E$122,$M263,)="","",OFFSET(活動計画書!$E$122,$M263,))</f>
        <v/>
      </c>
      <c r="O263" t="str">
        <f ca="1">IF(OFFSET(活動計画書!$E$122,$M263+1,)="","",OFFSET(活動計画書!$E$122,$M263+1,))</f>
        <v/>
      </c>
      <c r="P263" t="str">
        <f ca="1">IF(OFFSET(活動計画書!$K$122,$M263,)="","",OFFSET(活動計画書!$K$122,$M263,))</f>
        <v/>
      </c>
      <c r="Q263" t="str">
        <f ca="1">IF(OFFSET(活動計画書!$L$122,$M263,)="","",OFFSET(活動計画書!$L$122,$M263,))</f>
        <v/>
      </c>
      <c r="R263" t="str">
        <f ca="1">IF(OFFSET(活動計画書!$M$122,$M263,)="","",OFFSET(活動計画書!$M$122,$M263,))</f>
        <v/>
      </c>
      <c r="S263" t="str">
        <f ca="1">IF(OFFSET(活動計画書!$N$122,$M263,)="","",OFFSET(活動計画書!$N$122,$M263,))</f>
        <v/>
      </c>
      <c r="T263" t="str">
        <f ca="1">IF(OFFSET(活動計画書!$O$122,$M263,)="","",OFFSET(活動計画書!$O$122,$M263,))</f>
        <v/>
      </c>
      <c r="U263" t="str">
        <f ca="1">IF(OFFSET(活動計画書!$P$122,$M263,)="","",OFFSET(活動計画書!$P$122,$M263,))</f>
        <v/>
      </c>
      <c r="V263" t="str">
        <f ca="1">IF(OFFSET(活動計画書!$Q$122,$M263,)="","",OFFSET(活動計画書!$Q$122,$M263,))</f>
        <v/>
      </c>
      <c r="W263" t="str">
        <f ca="1">IF(OFFSET(活動計画書!$R$122,$M263,)="","",OFFSET(活動計画書!$R$122,$M263,))</f>
        <v/>
      </c>
      <c r="X263" t="str">
        <f ca="1">IF(OFFSET(活動計画書!$S$122,$M263,)="","",OFFSET(活動計画書!$S$122,$M263,))</f>
        <v/>
      </c>
      <c r="Y263" t="str">
        <f ca="1">IF(OFFSET(活動計画書!$T$122,$M263,)="","",OFFSET(活動計画書!$T$122,$M263,))</f>
        <v/>
      </c>
      <c r="Z263" t="str">
        <f ca="1">IF(OFFSET(活動計画書!$U$122,$M263,)="","",OFFSET(活動計画書!$U$122,$M263,))</f>
        <v/>
      </c>
      <c r="AA263" t="str">
        <f ca="1">IF(OFFSET(活動計画書!$V$122,$M263,)="","",OFFSET(活動計画書!$V$122,$M263,))</f>
        <v/>
      </c>
      <c r="AB263">
        <v>523</v>
      </c>
      <c r="AC263" t="str">
        <f ca="1">IF(OFFSET(活動計画書!$B$157,$AB263,)="","",OFFSET(活動計画書!$B$157,$AB263,))</f>
        <v/>
      </c>
      <c r="AD263" t="str">
        <f ca="1">IF(OFFSET(活動計画書!$D$157,$AB263,)="","",OFFSET(活動計画書!$D$157,$AB263,))</f>
        <v/>
      </c>
      <c r="AE263" t="str">
        <f ca="1">IF(OFFSET(活動計画書!$D$157,$AB263+1,)="","",OFFSET(活動計画書!$D$157,$AB263+1,))</f>
        <v/>
      </c>
      <c r="AF263" t="str">
        <f ca="1">IF(OFFSET(活動計画書!$H$157,$AB263,)="","",OFFSET(活動計画書!$H$157,$AB263,))</f>
        <v/>
      </c>
      <c r="AG263" t="str">
        <f ca="1">IF(OFFSET(活動計画書!$N$157,$AB263,)="","",OFFSET(活動計画書!$N$157,$AB263,))</f>
        <v/>
      </c>
      <c r="AH263" t="str">
        <f ca="1">IF(OFFSET(活動計画書!$P$157,$AB263,)="","",OFFSET(活動計画書!$P$157,$AB263,))</f>
        <v/>
      </c>
      <c r="AI263" t="str">
        <f ca="1">IF(OFFSET(活動計画書!$Q$157,$AB263,)="","",OFFSET(活動計画書!$Q$157,$AB263,))</f>
        <v/>
      </c>
      <c r="AJ263" t="str">
        <f ca="1">IF(OFFSET(活動計画書!$R$157,$AB263,)="","",OFFSET(活動計画書!$R$157,$AB263,))</f>
        <v/>
      </c>
      <c r="AK263" t="str">
        <f ca="1">IF(OFFSET(活動計画書!$S$157,$AB263,)="","",OFFSET(活動計画書!$S$157,$AB263,))</f>
        <v/>
      </c>
      <c r="AL263" t="str">
        <f ca="1">IF(OFFSET(活動計画書!$T$157,$AB263,)="","",OFFSET(活動計画書!$T$157,$AB263,))</f>
        <v/>
      </c>
      <c r="AM263" t="str">
        <f ca="1">IF(OFFSET(活動計画書!$U$157,$AB263,)="","",OFFSET(活動計画書!$U$157,$AB263,))</f>
        <v/>
      </c>
    </row>
    <row r="264" spans="1:39" x14ac:dyDescent="0.15">
      <c r="A264">
        <v>525</v>
      </c>
      <c r="B264" t="str">
        <f ca="1">IF(OFFSET(活動計画書!$B$7,$A264,)="","",OFFSET(活動計画書!$B$7,$A264,))</f>
        <v/>
      </c>
      <c r="C264" t="str">
        <f ca="1">IF(OFFSET(活動計画書!$C$7,$A264+1,)="","",OFFSET(活動計画書!$C$7,$A264+1,))</f>
        <v/>
      </c>
      <c r="D264" t="str">
        <f ca="1">IF(OFFSET(活動計画書!$F$7,$A264+1,)="","",OFFSET(活動計画書!$F$7,$A264+1,))</f>
        <v/>
      </c>
      <c r="E264">
        <v>525</v>
      </c>
      <c r="F264" t="str">
        <f ca="1">IF(OFFSET(活動計画書!$B$19,$E264,)="","",OFFSET(活動計画書!$B$19,$E264,))</f>
        <v/>
      </c>
      <c r="G264" t="str">
        <f ca="1">IF(OFFSET(活動計画書!$C$19,$E264+1,)="","",OFFSET(活動計画書!$C$19,$E264+1,))</f>
        <v/>
      </c>
      <c r="H264" t="str">
        <f ca="1">IF(OFFSET(活動計画書!$F$19,$E264+1,)="","",OFFSET(活動計画書!$F$19,$E264+1,))</f>
        <v/>
      </c>
      <c r="I264">
        <v>525</v>
      </c>
      <c r="J264" t="str">
        <f ca="1">IF(OFFSET(活動計画書!$B$31,$I264,)="","",OFFSET(活動計画書!$B$31,$I264,))</f>
        <v/>
      </c>
      <c r="K264" t="str">
        <f ca="1">IF(OFFSET(活動計画書!$C$31,$I264+1,)="","",OFFSET(活動計画書!$C$31,$I264+1,))</f>
        <v/>
      </c>
      <c r="L264" t="str">
        <f ca="1">IF(OFFSET(活動計画書!$F$31,$I264+1,)="","",OFFSET(活動計画書!$F$31,$I264+1,))</f>
        <v/>
      </c>
      <c r="M264">
        <v>525</v>
      </c>
      <c r="N264" t="str">
        <f ca="1">IF(OFFSET(活動計画書!$E$122,$M264,)="","",OFFSET(活動計画書!$E$122,$M264,))</f>
        <v/>
      </c>
      <c r="O264" t="str">
        <f ca="1">IF(OFFSET(活動計画書!$E$122,$M264+1,)="","",OFFSET(活動計画書!$E$122,$M264+1,))</f>
        <v/>
      </c>
      <c r="P264" t="str">
        <f ca="1">IF(OFFSET(活動計画書!$K$122,$M264,)="","",OFFSET(活動計画書!$K$122,$M264,))</f>
        <v/>
      </c>
      <c r="Q264" t="str">
        <f ca="1">IF(OFFSET(活動計画書!$L$122,$M264,)="","",OFFSET(活動計画書!$L$122,$M264,))</f>
        <v/>
      </c>
      <c r="R264" t="str">
        <f ca="1">IF(OFFSET(活動計画書!$M$122,$M264,)="","",OFFSET(活動計画書!$M$122,$M264,))</f>
        <v/>
      </c>
      <c r="S264" t="str">
        <f ca="1">IF(OFFSET(活動計画書!$N$122,$M264,)="","",OFFSET(活動計画書!$N$122,$M264,))</f>
        <v/>
      </c>
      <c r="T264" t="str">
        <f ca="1">IF(OFFSET(活動計画書!$O$122,$M264,)="","",OFFSET(活動計画書!$O$122,$M264,))</f>
        <v/>
      </c>
      <c r="U264" t="str">
        <f ca="1">IF(OFFSET(活動計画書!$P$122,$M264,)="","",OFFSET(活動計画書!$P$122,$M264,))</f>
        <v/>
      </c>
      <c r="V264" t="str">
        <f ca="1">IF(OFFSET(活動計画書!$Q$122,$M264,)="","",OFFSET(活動計画書!$Q$122,$M264,))</f>
        <v/>
      </c>
      <c r="W264" t="str">
        <f ca="1">IF(OFFSET(活動計画書!$R$122,$M264,)="","",OFFSET(活動計画書!$R$122,$M264,))</f>
        <v/>
      </c>
      <c r="X264" t="str">
        <f ca="1">IF(OFFSET(活動計画書!$S$122,$M264,)="","",OFFSET(活動計画書!$S$122,$M264,))</f>
        <v/>
      </c>
      <c r="Y264" t="str">
        <f ca="1">IF(OFFSET(活動計画書!$T$122,$M264,)="","",OFFSET(活動計画書!$T$122,$M264,))</f>
        <v/>
      </c>
      <c r="Z264" t="str">
        <f ca="1">IF(OFFSET(活動計画書!$U$122,$M264,)="","",OFFSET(活動計画書!$U$122,$M264,))</f>
        <v/>
      </c>
      <c r="AA264" t="str">
        <f ca="1">IF(OFFSET(活動計画書!$V$122,$M264,)="","",OFFSET(活動計画書!$V$122,$M264,))</f>
        <v/>
      </c>
      <c r="AB264">
        <v>525</v>
      </c>
      <c r="AC264" t="str">
        <f ca="1">IF(OFFSET(活動計画書!$B$157,$AB264,)="","",OFFSET(活動計画書!$B$157,$AB264,))</f>
        <v/>
      </c>
      <c r="AD264" t="str">
        <f ca="1">IF(OFFSET(活動計画書!$D$157,$AB264,)="","",OFFSET(活動計画書!$D$157,$AB264,))</f>
        <v/>
      </c>
      <c r="AE264" t="str">
        <f ca="1">IF(OFFSET(活動計画書!$D$157,$AB264+1,)="","",OFFSET(活動計画書!$D$157,$AB264+1,))</f>
        <v/>
      </c>
      <c r="AF264" t="str">
        <f ca="1">IF(OFFSET(活動計画書!$H$157,$AB264,)="","",OFFSET(活動計画書!$H$157,$AB264,))</f>
        <v/>
      </c>
      <c r="AG264" t="str">
        <f ca="1">IF(OFFSET(活動計画書!$N$157,$AB264,)="","",OFFSET(活動計画書!$N$157,$AB264,))</f>
        <v/>
      </c>
      <c r="AH264" t="str">
        <f ca="1">IF(OFFSET(活動計画書!$P$157,$AB264,)="","",OFFSET(活動計画書!$P$157,$AB264,))</f>
        <v/>
      </c>
      <c r="AI264" t="str">
        <f ca="1">IF(OFFSET(活動計画書!$Q$157,$AB264,)="","",OFFSET(活動計画書!$Q$157,$AB264,))</f>
        <v/>
      </c>
      <c r="AJ264" t="str">
        <f ca="1">IF(OFFSET(活動計画書!$R$157,$AB264,)="","",OFFSET(活動計画書!$R$157,$AB264,))</f>
        <v/>
      </c>
      <c r="AK264" t="str">
        <f ca="1">IF(OFFSET(活動計画書!$S$157,$AB264,)="","",OFFSET(活動計画書!$S$157,$AB264,))</f>
        <v/>
      </c>
      <c r="AL264" t="str">
        <f ca="1">IF(OFFSET(活動計画書!$T$157,$AB264,)="","",OFFSET(活動計画書!$T$157,$AB264,))</f>
        <v/>
      </c>
      <c r="AM264" t="str">
        <f ca="1">IF(OFFSET(活動計画書!$U$157,$AB264,)="","",OFFSET(活動計画書!$U$157,$AB264,))</f>
        <v/>
      </c>
    </row>
    <row r="265" spans="1:39" x14ac:dyDescent="0.15">
      <c r="A265">
        <v>527</v>
      </c>
      <c r="B265" t="str">
        <f ca="1">IF(OFFSET(活動計画書!$B$7,$A265,)="","",OFFSET(活動計画書!$B$7,$A265,))</f>
        <v/>
      </c>
      <c r="C265" t="str">
        <f ca="1">IF(OFFSET(活動計画書!$C$7,$A265+1,)="","",OFFSET(活動計画書!$C$7,$A265+1,))</f>
        <v/>
      </c>
      <c r="D265" t="str">
        <f ca="1">IF(OFFSET(活動計画書!$F$7,$A265+1,)="","",OFFSET(活動計画書!$F$7,$A265+1,))</f>
        <v/>
      </c>
      <c r="E265">
        <v>527</v>
      </c>
      <c r="F265" t="str">
        <f ca="1">IF(OFFSET(活動計画書!$B$19,$E265,)="","",OFFSET(活動計画書!$B$19,$E265,))</f>
        <v/>
      </c>
      <c r="G265" t="str">
        <f ca="1">IF(OFFSET(活動計画書!$C$19,$E265+1,)="","",OFFSET(活動計画書!$C$19,$E265+1,))</f>
        <v/>
      </c>
      <c r="H265" t="str">
        <f ca="1">IF(OFFSET(活動計画書!$F$19,$E265+1,)="","",OFFSET(活動計画書!$F$19,$E265+1,))</f>
        <v/>
      </c>
      <c r="I265">
        <v>527</v>
      </c>
      <c r="J265" t="str">
        <f ca="1">IF(OFFSET(活動計画書!$B$31,$I265,)="","",OFFSET(活動計画書!$B$31,$I265,))</f>
        <v/>
      </c>
      <c r="K265" t="str">
        <f ca="1">IF(OFFSET(活動計画書!$C$31,$I265+1,)="","",OFFSET(活動計画書!$C$31,$I265+1,))</f>
        <v/>
      </c>
      <c r="L265" t="str">
        <f ca="1">IF(OFFSET(活動計画書!$F$31,$I265+1,)="","",OFFSET(活動計画書!$F$31,$I265+1,))</f>
        <v/>
      </c>
      <c r="M265">
        <v>527</v>
      </c>
      <c r="N265" t="str">
        <f ca="1">IF(OFFSET(活動計画書!$E$122,$M265,)="","",OFFSET(活動計画書!$E$122,$M265,))</f>
        <v/>
      </c>
      <c r="O265" t="str">
        <f ca="1">IF(OFFSET(活動計画書!$E$122,$M265+1,)="","",OFFSET(活動計画書!$E$122,$M265+1,))</f>
        <v/>
      </c>
      <c r="P265" t="str">
        <f ca="1">IF(OFFSET(活動計画書!$K$122,$M265,)="","",OFFSET(活動計画書!$K$122,$M265,))</f>
        <v/>
      </c>
      <c r="Q265" t="str">
        <f ca="1">IF(OFFSET(活動計画書!$L$122,$M265,)="","",OFFSET(活動計画書!$L$122,$M265,))</f>
        <v/>
      </c>
      <c r="R265" t="str">
        <f ca="1">IF(OFFSET(活動計画書!$M$122,$M265,)="","",OFFSET(活動計画書!$M$122,$M265,))</f>
        <v/>
      </c>
      <c r="S265" t="str">
        <f ca="1">IF(OFFSET(活動計画書!$N$122,$M265,)="","",OFFSET(活動計画書!$N$122,$M265,))</f>
        <v/>
      </c>
      <c r="T265" t="str">
        <f ca="1">IF(OFFSET(活動計画書!$O$122,$M265,)="","",OFFSET(活動計画書!$O$122,$M265,))</f>
        <v/>
      </c>
      <c r="U265" t="str">
        <f ca="1">IF(OFFSET(活動計画書!$P$122,$M265,)="","",OFFSET(活動計画書!$P$122,$M265,))</f>
        <v/>
      </c>
      <c r="V265" t="str">
        <f ca="1">IF(OFFSET(活動計画書!$Q$122,$M265,)="","",OFFSET(活動計画書!$Q$122,$M265,))</f>
        <v/>
      </c>
      <c r="W265" t="str">
        <f ca="1">IF(OFFSET(活動計画書!$R$122,$M265,)="","",OFFSET(活動計画書!$R$122,$M265,))</f>
        <v/>
      </c>
      <c r="X265" t="str">
        <f ca="1">IF(OFFSET(活動計画書!$S$122,$M265,)="","",OFFSET(活動計画書!$S$122,$M265,))</f>
        <v/>
      </c>
      <c r="Y265" t="str">
        <f ca="1">IF(OFFSET(活動計画書!$T$122,$M265,)="","",OFFSET(活動計画書!$T$122,$M265,))</f>
        <v/>
      </c>
      <c r="Z265" t="str">
        <f ca="1">IF(OFFSET(活動計画書!$U$122,$M265,)="","",OFFSET(活動計画書!$U$122,$M265,))</f>
        <v/>
      </c>
      <c r="AA265" t="str">
        <f ca="1">IF(OFFSET(活動計画書!$V$122,$M265,)="","",OFFSET(活動計画書!$V$122,$M265,))</f>
        <v/>
      </c>
      <c r="AB265">
        <v>527</v>
      </c>
      <c r="AC265" t="str">
        <f ca="1">IF(OFFSET(活動計画書!$B$157,$AB265,)="","",OFFSET(活動計画書!$B$157,$AB265,))</f>
        <v/>
      </c>
      <c r="AD265" t="str">
        <f ca="1">IF(OFFSET(活動計画書!$D$157,$AB265,)="","",OFFSET(活動計画書!$D$157,$AB265,))</f>
        <v/>
      </c>
      <c r="AE265" t="str">
        <f ca="1">IF(OFFSET(活動計画書!$D$157,$AB265+1,)="","",OFFSET(活動計画書!$D$157,$AB265+1,))</f>
        <v/>
      </c>
      <c r="AF265" t="str">
        <f ca="1">IF(OFFSET(活動計画書!$H$157,$AB265,)="","",OFFSET(活動計画書!$H$157,$AB265,))</f>
        <v/>
      </c>
      <c r="AG265" t="str">
        <f ca="1">IF(OFFSET(活動計画書!$N$157,$AB265,)="","",OFFSET(活動計画書!$N$157,$AB265,))</f>
        <v/>
      </c>
      <c r="AH265" t="str">
        <f ca="1">IF(OFFSET(活動計画書!$P$157,$AB265,)="","",OFFSET(活動計画書!$P$157,$AB265,))</f>
        <v/>
      </c>
      <c r="AI265" t="str">
        <f ca="1">IF(OFFSET(活動計画書!$Q$157,$AB265,)="","",OFFSET(活動計画書!$Q$157,$AB265,))</f>
        <v/>
      </c>
      <c r="AJ265" t="str">
        <f ca="1">IF(OFFSET(活動計画書!$R$157,$AB265,)="","",OFFSET(活動計画書!$R$157,$AB265,))</f>
        <v/>
      </c>
      <c r="AK265" t="str">
        <f ca="1">IF(OFFSET(活動計画書!$S$157,$AB265,)="","",OFFSET(活動計画書!$S$157,$AB265,))</f>
        <v/>
      </c>
      <c r="AL265" t="str">
        <f ca="1">IF(OFFSET(活動計画書!$T$157,$AB265,)="","",OFFSET(活動計画書!$T$157,$AB265,))</f>
        <v/>
      </c>
      <c r="AM265" t="str">
        <f ca="1">IF(OFFSET(活動計画書!$U$157,$AB265,)="","",OFFSET(活動計画書!$U$157,$AB265,))</f>
        <v/>
      </c>
    </row>
    <row r="266" spans="1:39" x14ac:dyDescent="0.15">
      <c r="A266">
        <v>529</v>
      </c>
      <c r="B266" t="str">
        <f ca="1">IF(OFFSET(活動計画書!$B$7,$A266,)="","",OFFSET(活動計画書!$B$7,$A266,))</f>
        <v/>
      </c>
      <c r="C266" t="str">
        <f ca="1">IF(OFFSET(活動計画書!$C$7,$A266+1,)="","",OFFSET(活動計画書!$C$7,$A266+1,))</f>
        <v/>
      </c>
      <c r="D266" t="str">
        <f ca="1">IF(OFFSET(活動計画書!$F$7,$A266+1,)="","",OFFSET(活動計画書!$F$7,$A266+1,))</f>
        <v/>
      </c>
      <c r="E266">
        <v>529</v>
      </c>
      <c r="F266" t="str">
        <f ca="1">IF(OFFSET(活動計画書!$B$19,$E266,)="","",OFFSET(活動計画書!$B$19,$E266,))</f>
        <v/>
      </c>
      <c r="G266" t="str">
        <f ca="1">IF(OFFSET(活動計画書!$C$19,$E266+1,)="","",OFFSET(活動計画書!$C$19,$E266+1,))</f>
        <v/>
      </c>
      <c r="H266" t="str">
        <f ca="1">IF(OFFSET(活動計画書!$F$19,$E266+1,)="","",OFFSET(活動計画書!$F$19,$E266+1,))</f>
        <v/>
      </c>
      <c r="I266">
        <v>529</v>
      </c>
      <c r="J266" t="str">
        <f ca="1">IF(OFFSET(活動計画書!$B$31,$I266,)="","",OFFSET(活動計画書!$B$31,$I266,))</f>
        <v/>
      </c>
      <c r="K266" t="str">
        <f ca="1">IF(OFFSET(活動計画書!$C$31,$I266+1,)="","",OFFSET(活動計画書!$C$31,$I266+1,))</f>
        <v/>
      </c>
      <c r="L266" t="str">
        <f ca="1">IF(OFFSET(活動計画書!$F$31,$I266+1,)="","",OFFSET(活動計画書!$F$31,$I266+1,))</f>
        <v/>
      </c>
      <c r="M266">
        <v>529</v>
      </c>
      <c r="N266" t="str">
        <f ca="1">IF(OFFSET(活動計画書!$E$122,$M266,)="","",OFFSET(活動計画書!$E$122,$M266,))</f>
        <v/>
      </c>
      <c r="O266" t="str">
        <f ca="1">IF(OFFSET(活動計画書!$E$122,$M266+1,)="","",OFFSET(活動計画書!$E$122,$M266+1,))</f>
        <v/>
      </c>
      <c r="P266" t="str">
        <f ca="1">IF(OFFSET(活動計画書!$K$122,$M266,)="","",OFFSET(活動計画書!$K$122,$M266,))</f>
        <v/>
      </c>
      <c r="Q266" t="str">
        <f ca="1">IF(OFFSET(活動計画書!$L$122,$M266,)="","",OFFSET(活動計画書!$L$122,$M266,))</f>
        <v/>
      </c>
      <c r="R266" t="str">
        <f ca="1">IF(OFFSET(活動計画書!$M$122,$M266,)="","",OFFSET(活動計画書!$M$122,$M266,))</f>
        <v/>
      </c>
      <c r="S266" t="str">
        <f ca="1">IF(OFFSET(活動計画書!$N$122,$M266,)="","",OFFSET(活動計画書!$N$122,$M266,))</f>
        <v/>
      </c>
      <c r="T266" t="str">
        <f ca="1">IF(OFFSET(活動計画書!$O$122,$M266,)="","",OFFSET(活動計画書!$O$122,$M266,))</f>
        <v/>
      </c>
      <c r="U266" t="str">
        <f ca="1">IF(OFFSET(活動計画書!$P$122,$M266,)="","",OFFSET(活動計画書!$P$122,$M266,))</f>
        <v/>
      </c>
      <c r="V266" t="str">
        <f ca="1">IF(OFFSET(活動計画書!$Q$122,$M266,)="","",OFFSET(活動計画書!$Q$122,$M266,))</f>
        <v/>
      </c>
      <c r="W266" t="str">
        <f ca="1">IF(OFFSET(活動計画書!$R$122,$M266,)="","",OFFSET(活動計画書!$R$122,$M266,))</f>
        <v/>
      </c>
      <c r="X266" t="str">
        <f ca="1">IF(OFFSET(活動計画書!$S$122,$M266,)="","",OFFSET(活動計画書!$S$122,$M266,))</f>
        <v/>
      </c>
      <c r="Y266" t="str">
        <f ca="1">IF(OFFSET(活動計画書!$T$122,$M266,)="","",OFFSET(活動計画書!$T$122,$M266,))</f>
        <v/>
      </c>
      <c r="Z266" t="str">
        <f ca="1">IF(OFFSET(活動計画書!$U$122,$M266,)="","",OFFSET(活動計画書!$U$122,$M266,))</f>
        <v/>
      </c>
      <c r="AA266" t="str">
        <f ca="1">IF(OFFSET(活動計画書!$V$122,$M266,)="","",OFFSET(活動計画書!$V$122,$M266,))</f>
        <v/>
      </c>
      <c r="AB266">
        <v>529</v>
      </c>
      <c r="AC266" t="str">
        <f ca="1">IF(OFFSET(活動計画書!$B$157,$AB266,)="","",OFFSET(活動計画書!$B$157,$AB266,))</f>
        <v/>
      </c>
      <c r="AD266" t="str">
        <f ca="1">IF(OFFSET(活動計画書!$D$157,$AB266,)="","",OFFSET(活動計画書!$D$157,$AB266,))</f>
        <v/>
      </c>
      <c r="AE266" t="str">
        <f ca="1">IF(OFFSET(活動計画書!$D$157,$AB266+1,)="","",OFFSET(活動計画書!$D$157,$AB266+1,))</f>
        <v/>
      </c>
      <c r="AF266" t="str">
        <f ca="1">IF(OFFSET(活動計画書!$H$157,$AB266,)="","",OFFSET(活動計画書!$H$157,$AB266,))</f>
        <v/>
      </c>
      <c r="AG266" t="str">
        <f ca="1">IF(OFFSET(活動計画書!$N$157,$AB266,)="","",OFFSET(活動計画書!$N$157,$AB266,))</f>
        <v/>
      </c>
      <c r="AH266" t="str">
        <f ca="1">IF(OFFSET(活動計画書!$P$157,$AB266,)="","",OFFSET(活動計画書!$P$157,$AB266,))</f>
        <v/>
      </c>
      <c r="AI266" t="str">
        <f ca="1">IF(OFFSET(活動計画書!$Q$157,$AB266,)="","",OFFSET(活動計画書!$Q$157,$AB266,))</f>
        <v/>
      </c>
      <c r="AJ266" t="str">
        <f ca="1">IF(OFFSET(活動計画書!$R$157,$AB266,)="","",OFFSET(活動計画書!$R$157,$AB266,))</f>
        <v/>
      </c>
      <c r="AK266" t="str">
        <f ca="1">IF(OFFSET(活動計画書!$S$157,$AB266,)="","",OFFSET(活動計画書!$S$157,$AB266,))</f>
        <v/>
      </c>
      <c r="AL266" t="str">
        <f ca="1">IF(OFFSET(活動計画書!$T$157,$AB266,)="","",OFFSET(活動計画書!$T$157,$AB266,))</f>
        <v/>
      </c>
      <c r="AM266" t="str">
        <f ca="1">IF(OFFSET(活動計画書!$U$157,$AB266,)="","",OFFSET(活動計画書!$U$157,$AB266,))</f>
        <v/>
      </c>
    </row>
    <row r="267" spans="1:39" x14ac:dyDescent="0.15">
      <c r="A267">
        <v>531</v>
      </c>
      <c r="B267" t="str">
        <f ca="1">IF(OFFSET(活動計画書!$B$7,$A267,)="","",OFFSET(活動計画書!$B$7,$A267,))</f>
        <v/>
      </c>
      <c r="C267" t="str">
        <f ca="1">IF(OFFSET(活動計画書!$C$7,$A267+1,)="","",OFFSET(活動計画書!$C$7,$A267+1,))</f>
        <v/>
      </c>
      <c r="D267" t="str">
        <f ca="1">IF(OFFSET(活動計画書!$F$7,$A267+1,)="","",OFFSET(活動計画書!$F$7,$A267+1,))</f>
        <v/>
      </c>
      <c r="E267">
        <v>531</v>
      </c>
      <c r="F267" t="str">
        <f ca="1">IF(OFFSET(活動計画書!$B$19,$E267,)="","",OFFSET(活動計画書!$B$19,$E267,))</f>
        <v/>
      </c>
      <c r="G267" t="str">
        <f ca="1">IF(OFFSET(活動計画書!$C$19,$E267+1,)="","",OFFSET(活動計画書!$C$19,$E267+1,))</f>
        <v/>
      </c>
      <c r="H267" t="str">
        <f ca="1">IF(OFFSET(活動計画書!$F$19,$E267+1,)="","",OFFSET(活動計画書!$F$19,$E267+1,))</f>
        <v/>
      </c>
      <c r="I267">
        <v>531</v>
      </c>
      <c r="J267" t="str">
        <f ca="1">IF(OFFSET(活動計画書!$B$31,$I267,)="","",OFFSET(活動計画書!$B$31,$I267,))</f>
        <v/>
      </c>
      <c r="K267" t="str">
        <f ca="1">IF(OFFSET(活動計画書!$C$31,$I267+1,)="","",OFFSET(活動計画書!$C$31,$I267+1,))</f>
        <v/>
      </c>
      <c r="L267" t="str">
        <f ca="1">IF(OFFSET(活動計画書!$F$31,$I267+1,)="","",OFFSET(活動計画書!$F$31,$I267+1,))</f>
        <v/>
      </c>
      <c r="M267">
        <v>531</v>
      </c>
      <c r="N267" t="str">
        <f ca="1">IF(OFFSET(活動計画書!$E$122,$M267,)="","",OFFSET(活動計画書!$E$122,$M267,))</f>
        <v/>
      </c>
      <c r="O267" t="str">
        <f ca="1">IF(OFFSET(活動計画書!$E$122,$M267+1,)="","",OFFSET(活動計画書!$E$122,$M267+1,))</f>
        <v/>
      </c>
      <c r="P267" t="str">
        <f ca="1">IF(OFFSET(活動計画書!$K$122,$M267,)="","",OFFSET(活動計画書!$K$122,$M267,))</f>
        <v/>
      </c>
      <c r="Q267" t="str">
        <f ca="1">IF(OFFSET(活動計画書!$L$122,$M267,)="","",OFFSET(活動計画書!$L$122,$M267,))</f>
        <v/>
      </c>
      <c r="R267" t="str">
        <f ca="1">IF(OFFSET(活動計画書!$M$122,$M267,)="","",OFFSET(活動計画書!$M$122,$M267,))</f>
        <v/>
      </c>
      <c r="S267" t="str">
        <f ca="1">IF(OFFSET(活動計画書!$N$122,$M267,)="","",OFFSET(活動計画書!$N$122,$M267,))</f>
        <v/>
      </c>
      <c r="T267" t="str">
        <f ca="1">IF(OFFSET(活動計画書!$O$122,$M267,)="","",OFFSET(活動計画書!$O$122,$M267,))</f>
        <v/>
      </c>
      <c r="U267" t="str">
        <f ca="1">IF(OFFSET(活動計画書!$P$122,$M267,)="","",OFFSET(活動計画書!$P$122,$M267,))</f>
        <v/>
      </c>
      <c r="V267" t="str">
        <f ca="1">IF(OFFSET(活動計画書!$Q$122,$M267,)="","",OFFSET(活動計画書!$Q$122,$M267,))</f>
        <v/>
      </c>
      <c r="W267" t="str">
        <f ca="1">IF(OFFSET(活動計画書!$R$122,$M267,)="","",OFFSET(活動計画書!$R$122,$M267,))</f>
        <v/>
      </c>
      <c r="X267" t="str">
        <f ca="1">IF(OFFSET(活動計画書!$S$122,$M267,)="","",OFFSET(活動計画書!$S$122,$M267,))</f>
        <v/>
      </c>
      <c r="Y267" t="str">
        <f ca="1">IF(OFFSET(活動計画書!$T$122,$M267,)="","",OFFSET(活動計画書!$T$122,$M267,))</f>
        <v/>
      </c>
      <c r="Z267" t="str">
        <f ca="1">IF(OFFSET(活動計画書!$U$122,$M267,)="","",OFFSET(活動計画書!$U$122,$M267,))</f>
        <v/>
      </c>
      <c r="AA267" t="str">
        <f ca="1">IF(OFFSET(活動計画書!$V$122,$M267,)="","",OFFSET(活動計画書!$V$122,$M267,))</f>
        <v/>
      </c>
      <c r="AB267">
        <v>531</v>
      </c>
      <c r="AC267" t="str">
        <f ca="1">IF(OFFSET(活動計画書!$B$157,$AB267,)="","",OFFSET(活動計画書!$B$157,$AB267,))</f>
        <v/>
      </c>
      <c r="AD267" t="str">
        <f ca="1">IF(OFFSET(活動計画書!$D$157,$AB267,)="","",OFFSET(活動計画書!$D$157,$AB267,))</f>
        <v/>
      </c>
      <c r="AE267" t="str">
        <f ca="1">IF(OFFSET(活動計画書!$D$157,$AB267+1,)="","",OFFSET(活動計画書!$D$157,$AB267+1,))</f>
        <v/>
      </c>
      <c r="AF267" t="str">
        <f ca="1">IF(OFFSET(活動計画書!$H$157,$AB267,)="","",OFFSET(活動計画書!$H$157,$AB267,))</f>
        <v/>
      </c>
      <c r="AG267" t="str">
        <f ca="1">IF(OFFSET(活動計画書!$N$157,$AB267,)="","",OFFSET(活動計画書!$N$157,$AB267,))</f>
        <v/>
      </c>
      <c r="AH267" t="str">
        <f ca="1">IF(OFFSET(活動計画書!$P$157,$AB267,)="","",OFFSET(活動計画書!$P$157,$AB267,))</f>
        <v/>
      </c>
      <c r="AI267" t="str">
        <f ca="1">IF(OFFSET(活動計画書!$Q$157,$AB267,)="","",OFFSET(活動計画書!$Q$157,$AB267,))</f>
        <v/>
      </c>
      <c r="AJ267" t="str">
        <f ca="1">IF(OFFSET(活動計画書!$R$157,$AB267,)="","",OFFSET(活動計画書!$R$157,$AB267,))</f>
        <v/>
      </c>
      <c r="AK267" t="str">
        <f ca="1">IF(OFFSET(活動計画書!$S$157,$AB267,)="","",OFFSET(活動計画書!$S$157,$AB267,))</f>
        <v/>
      </c>
      <c r="AL267" t="str">
        <f ca="1">IF(OFFSET(活動計画書!$T$157,$AB267,)="","",OFFSET(活動計画書!$T$157,$AB267,))</f>
        <v/>
      </c>
      <c r="AM267" t="str">
        <f ca="1">IF(OFFSET(活動計画書!$U$157,$AB267,)="","",OFFSET(活動計画書!$U$157,$AB267,))</f>
        <v/>
      </c>
    </row>
    <row r="268" spans="1:39" x14ac:dyDescent="0.15">
      <c r="A268">
        <v>533</v>
      </c>
      <c r="B268" t="str">
        <f ca="1">IF(OFFSET(活動計画書!$B$7,$A268,)="","",OFFSET(活動計画書!$B$7,$A268,))</f>
        <v/>
      </c>
      <c r="C268" t="str">
        <f ca="1">IF(OFFSET(活動計画書!$C$7,$A268+1,)="","",OFFSET(活動計画書!$C$7,$A268+1,))</f>
        <v/>
      </c>
      <c r="D268" t="str">
        <f ca="1">IF(OFFSET(活動計画書!$F$7,$A268+1,)="","",OFFSET(活動計画書!$F$7,$A268+1,))</f>
        <v/>
      </c>
      <c r="E268">
        <v>533</v>
      </c>
      <c r="F268" t="str">
        <f ca="1">IF(OFFSET(活動計画書!$B$19,$E268,)="","",OFFSET(活動計画書!$B$19,$E268,))</f>
        <v/>
      </c>
      <c r="G268" t="str">
        <f ca="1">IF(OFFSET(活動計画書!$C$19,$E268+1,)="","",OFFSET(活動計画書!$C$19,$E268+1,))</f>
        <v/>
      </c>
      <c r="H268" t="str">
        <f ca="1">IF(OFFSET(活動計画書!$F$19,$E268+1,)="","",OFFSET(活動計画書!$F$19,$E268+1,))</f>
        <v/>
      </c>
      <c r="I268">
        <v>533</v>
      </c>
      <c r="J268" t="str">
        <f ca="1">IF(OFFSET(活動計画書!$B$31,$I268,)="","",OFFSET(活動計画書!$B$31,$I268,))</f>
        <v/>
      </c>
      <c r="K268" t="str">
        <f ca="1">IF(OFFSET(活動計画書!$C$31,$I268+1,)="","",OFFSET(活動計画書!$C$31,$I268+1,))</f>
        <v/>
      </c>
      <c r="L268" t="str">
        <f ca="1">IF(OFFSET(活動計画書!$F$31,$I268+1,)="","",OFFSET(活動計画書!$F$31,$I268+1,))</f>
        <v/>
      </c>
      <c r="M268">
        <v>533</v>
      </c>
      <c r="N268" t="str">
        <f ca="1">IF(OFFSET(活動計画書!$E$122,$M268,)="","",OFFSET(活動計画書!$E$122,$M268,))</f>
        <v/>
      </c>
      <c r="O268" t="str">
        <f ca="1">IF(OFFSET(活動計画書!$E$122,$M268+1,)="","",OFFSET(活動計画書!$E$122,$M268+1,))</f>
        <v/>
      </c>
      <c r="P268" t="str">
        <f ca="1">IF(OFFSET(活動計画書!$K$122,$M268,)="","",OFFSET(活動計画書!$K$122,$M268,))</f>
        <v/>
      </c>
      <c r="Q268" t="str">
        <f ca="1">IF(OFFSET(活動計画書!$L$122,$M268,)="","",OFFSET(活動計画書!$L$122,$M268,))</f>
        <v/>
      </c>
      <c r="R268" t="str">
        <f ca="1">IF(OFFSET(活動計画書!$M$122,$M268,)="","",OFFSET(活動計画書!$M$122,$M268,))</f>
        <v/>
      </c>
      <c r="S268" t="str">
        <f ca="1">IF(OFFSET(活動計画書!$N$122,$M268,)="","",OFFSET(活動計画書!$N$122,$M268,))</f>
        <v/>
      </c>
      <c r="T268" t="str">
        <f ca="1">IF(OFFSET(活動計画書!$O$122,$M268,)="","",OFFSET(活動計画書!$O$122,$M268,))</f>
        <v/>
      </c>
      <c r="U268" t="str">
        <f ca="1">IF(OFFSET(活動計画書!$P$122,$M268,)="","",OFFSET(活動計画書!$P$122,$M268,))</f>
        <v/>
      </c>
      <c r="V268" t="str">
        <f ca="1">IF(OFFSET(活動計画書!$Q$122,$M268,)="","",OFFSET(活動計画書!$Q$122,$M268,))</f>
        <v/>
      </c>
      <c r="W268" t="str">
        <f ca="1">IF(OFFSET(活動計画書!$R$122,$M268,)="","",OFFSET(活動計画書!$R$122,$M268,))</f>
        <v/>
      </c>
      <c r="X268" t="str">
        <f ca="1">IF(OFFSET(活動計画書!$S$122,$M268,)="","",OFFSET(活動計画書!$S$122,$M268,))</f>
        <v/>
      </c>
      <c r="Y268" t="str">
        <f ca="1">IF(OFFSET(活動計画書!$T$122,$M268,)="","",OFFSET(活動計画書!$T$122,$M268,))</f>
        <v/>
      </c>
      <c r="Z268" t="str">
        <f ca="1">IF(OFFSET(活動計画書!$U$122,$M268,)="","",OFFSET(活動計画書!$U$122,$M268,))</f>
        <v/>
      </c>
      <c r="AA268" t="str">
        <f ca="1">IF(OFFSET(活動計画書!$V$122,$M268,)="","",OFFSET(活動計画書!$V$122,$M268,))</f>
        <v/>
      </c>
      <c r="AB268">
        <v>533</v>
      </c>
      <c r="AC268" t="str">
        <f ca="1">IF(OFFSET(活動計画書!$B$157,$AB268,)="","",OFFSET(活動計画書!$B$157,$AB268,))</f>
        <v/>
      </c>
      <c r="AD268" t="str">
        <f ca="1">IF(OFFSET(活動計画書!$D$157,$AB268,)="","",OFFSET(活動計画書!$D$157,$AB268,))</f>
        <v/>
      </c>
      <c r="AE268" t="str">
        <f ca="1">IF(OFFSET(活動計画書!$D$157,$AB268+1,)="","",OFFSET(活動計画書!$D$157,$AB268+1,))</f>
        <v/>
      </c>
      <c r="AF268" t="str">
        <f ca="1">IF(OFFSET(活動計画書!$H$157,$AB268,)="","",OFFSET(活動計画書!$H$157,$AB268,))</f>
        <v/>
      </c>
      <c r="AG268" t="str">
        <f ca="1">IF(OFFSET(活動計画書!$N$157,$AB268,)="","",OFFSET(活動計画書!$N$157,$AB268,))</f>
        <v/>
      </c>
      <c r="AH268" t="str">
        <f ca="1">IF(OFFSET(活動計画書!$P$157,$AB268,)="","",OFFSET(活動計画書!$P$157,$AB268,))</f>
        <v/>
      </c>
      <c r="AI268" t="str">
        <f ca="1">IF(OFFSET(活動計画書!$Q$157,$AB268,)="","",OFFSET(活動計画書!$Q$157,$AB268,))</f>
        <v/>
      </c>
      <c r="AJ268" t="str">
        <f ca="1">IF(OFFSET(活動計画書!$R$157,$AB268,)="","",OFFSET(活動計画書!$R$157,$AB268,))</f>
        <v/>
      </c>
      <c r="AK268" t="str">
        <f ca="1">IF(OFFSET(活動計画書!$S$157,$AB268,)="","",OFFSET(活動計画書!$S$157,$AB268,))</f>
        <v/>
      </c>
      <c r="AL268" t="str">
        <f ca="1">IF(OFFSET(活動計画書!$T$157,$AB268,)="","",OFFSET(活動計画書!$T$157,$AB268,))</f>
        <v/>
      </c>
      <c r="AM268" t="str">
        <f ca="1">IF(OFFSET(活動計画書!$U$157,$AB268,)="","",OFFSET(活動計画書!$U$157,$AB268,))</f>
        <v/>
      </c>
    </row>
    <row r="269" spans="1:39" x14ac:dyDescent="0.15">
      <c r="A269">
        <v>535</v>
      </c>
      <c r="B269" t="str">
        <f ca="1">IF(OFFSET(活動計画書!$B$7,$A269,)="","",OFFSET(活動計画書!$B$7,$A269,))</f>
        <v/>
      </c>
      <c r="C269" t="str">
        <f ca="1">IF(OFFSET(活動計画書!$C$7,$A269+1,)="","",OFFSET(活動計画書!$C$7,$A269+1,))</f>
        <v/>
      </c>
      <c r="D269" t="str">
        <f ca="1">IF(OFFSET(活動計画書!$F$7,$A269+1,)="","",OFFSET(活動計画書!$F$7,$A269+1,))</f>
        <v/>
      </c>
      <c r="E269">
        <v>535</v>
      </c>
      <c r="F269" t="str">
        <f ca="1">IF(OFFSET(活動計画書!$B$19,$E269,)="","",OFFSET(活動計画書!$B$19,$E269,))</f>
        <v/>
      </c>
      <c r="G269" t="str">
        <f ca="1">IF(OFFSET(活動計画書!$C$19,$E269+1,)="","",OFFSET(活動計画書!$C$19,$E269+1,))</f>
        <v/>
      </c>
      <c r="H269" t="str">
        <f ca="1">IF(OFFSET(活動計画書!$F$19,$E269+1,)="","",OFFSET(活動計画書!$F$19,$E269+1,))</f>
        <v/>
      </c>
      <c r="I269">
        <v>535</v>
      </c>
      <c r="J269" t="str">
        <f ca="1">IF(OFFSET(活動計画書!$B$31,$I269,)="","",OFFSET(活動計画書!$B$31,$I269,))</f>
        <v/>
      </c>
      <c r="K269" t="str">
        <f ca="1">IF(OFFSET(活動計画書!$C$31,$I269+1,)="","",OFFSET(活動計画書!$C$31,$I269+1,))</f>
        <v/>
      </c>
      <c r="L269" t="str">
        <f ca="1">IF(OFFSET(活動計画書!$F$31,$I269+1,)="","",OFFSET(活動計画書!$F$31,$I269+1,))</f>
        <v/>
      </c>
      <c r="M269">
        <v>535</v>
      </c>
      <c r="N269" t="str">
        <f ca="1">IF(OFFSET(活動計画書!$E$122,$M269,)="","",OFFSET(活動計画書!$E$122,$M269,))</f>
        <v/>
      </c>
      <c r="O269" t="str">
        <f ca="1">IF(OFFSET(活動計画書!$E$122,$M269+1,)="","",OFFSET(活動計画書!$E$122,$M269+1,))</f>
        <v/>
      </c>
      <c r="P269" t="str">
        <f ca="1">IF(OFFSET(活動計画書!$K$122,$M269,)="","",OFFSET(活動計画書!$K$122,$M269,))</f>
        <v/>
      </c>
      <c r="Q269" t="str">
        <f ca="1">IF(OFFSET(活動計画書!$L$122,$M269,)="","",OFFSET(活動計画書!$L$122,$M269,))</f>
        <v/>
      </c>
      <c r="R269" t="str">
        <f ca="1">IF(OFFSET(活動計画書!$M$122,$M269,)="","",OFFSET(活動計画書!$M$122,$M269,))</f>
        <v/>
      </c>
      <c r="S269" t="str">
        <f ca="1">IF(OFFSET(活動計画書!$N$122,$M269,)="","",OFFSET(活動計画書!$N$122,$M269,))</f>
        <v/>
      </c>
      <c r="T269" t="str">
        <f ca="1">IF(OFFSET(活動計画書!$O$122,$M269,)="","",OFFSET(活動計画書!$O$122,$M269,))</f>
        <v/>
      </c>
      <c r="U269" t="str">
        <f ca="1">IF(OFFSET(活動計画書!$P$122,$M269,)="","",OFFSET(活動計画書!$P$122,$M269,))</f>
        <v/>
      </c>
      <c r="V269" t="str">
        <f ca="1">IF(OFFSET(活動計画書!$Q$122,$M269,)="","",OFFSET(活動計画書!$Q$122,$M269,))</f>
        <v/>
      </c>
      <c r="W269" t="str">
        <f ca="1">IF(OFFSET(活動計画書!$R$122,$M269,)="","",OFFSET(活動計画書!$R$122,$M269,))</f>
        <v/>
      </c>
      <c r="X269" t="str">
        <f ca="1">IF(OFFSET(活動計画書!$S$122,$M269,)="","",OFFSET(活動計画書!$S$122,$M269,))</f>
        <v/>
      </c>
      <c r="Y269" t="str">
        <f ca="1">IF(OFFSET(活動計画書!$T$122,$M269,)="","",OFFSET(活動計画書!$T$122,$M269,))</f>
        <v/>
      </c>
      <c r="Z269" t="str">
        <f ca="1">IF(OFFSET(活動計画書!$U$122,$M269,)="","",OFFSET(活動計画書!$U$122,$M269,))</f>
        <v/>
      </c>
      <c r="AA269" t="str">
        <f ca="1">IF(OFFSET(活動計画書!$V$122,$M269,)="","",OFFSET(活動計画書!$V$122,$M269,))</f>
        <v/>
      </c>
      <c r="AB269">
        <v>535</v>
      </c>
      <c r="AC269" t="str">
        <f ca="1">IF(OFFSET(活動計画書!$B$157,$AB269,)="","",OFFSET(活動計画書!$B$157,$AB269,))</f>
        <v/>
      </c>
      <c r="AD269" t="str">
        <f ca="1">IF(OFFSET(活動計画書!$D$157,$AB269,)="","",OFFSET(活動計画書!$D$157,$AB269,))</f>
        <v/>
      </c>
      <c r="AE269" t="str">
        <f ca="1">IF(OFFSET(活動計画書!$D$157,$AB269+1,)="","",OFFSET(活動計画書!$D$157,$AB269+1,))</f>
        <v/>
      </c>
      <c r="AF269" t="str">
        <f ca="1">IF(OFFSET(活動計画書!$H$157,$AB269,)="","",OFFSET(活動計画書!$H$157,$AB269,))</f>
        <v/>
      </c>
      <c r="AG269" t="str">
        <f ca="1">IF(OFFSET(活動計画書!$N$157,$AB269,)="","",OFFSET(活動計画書!$N$157,$AB269,))</f>
        <v/>
      </c>
      <c r="AH269" t="str">
        <f ca="1">IF(OFFSET(活動計画書!$P$157,$AB269,)="","",OFFSET(活動計画書!$P$157,$AB269,))</f>
        <v/>
      </c>
      <c r="AI269" t="str">
        <f ca="1">IF(OFFSET(活動計画書!$Q$157,$AB269,)="","",OFFSET(活動計画書!$Q$157,$AB269,))</f>
        <v/>
      </c>
      <c r="AJ269" t="str">
        <f ca="1">IF(OFFSET(活動計画書!$R$157,$AB269,)="","",OFFSET(活動計画書!$R$157,$AB269,))</f>
        <v/>
      </c>
      <c r="AK269" t="str">
        <f ca="1">IF(OFFSET(活動計画書!$S$157,$AB269,)="","",OFFSET(活動計画書!$S$157,$AB269,))</f>
        <v/>
      </c>
      <c r="AL269" t="str">
        <f ca="1">IF(OFFSET(活動計画書!$T$157,$AB269,)="","",OFFSET(活動計画書!$T$157,$AB269,))</f>
        <v/>
      </c>
      <c r="AM269" t="str">
        <f ca="1">IF(OFFSET(活動計画書!$U$157,$AB269,)="","",OFFSET(活動計画書!$U$157,$AB269,))</f>
        <v/>
      </c>
    </row>
    <row r="270" spans="1:39" x14ac:dyDescent="0.15">
      <c r="A270">
        <v>537</v>
      </c>
      <c r="B270" t="str">
        <f ca="1">IF(OFFSET(活動計画書!$B$7,$A270,)="","",OFFSET(活動計画書!$B$7,$A270,))</f>
        <v/>
      </c>
      <c r="C270" t="str">
        <f ca="1">IF(OFFSET(活動計画書!$C$7,$A270+1,)="","",OFFSET(活動計画書!$C$7,$A270+1,))</f>
        <v/>
      </c>
      <c r="D270" t="str">
        <f ca="1">IF(OFFSET(活動計画書!$F$7,$A270+1,)="","",OFFSET(活動計画書!$F$7,$A270+1,))</f>
        <v/>
      </c>
      <c r="E270">
        <v>537</v>
      </c>
      <c r="F270" t="str">
        <f ca="1">IF(OFFSET(活動計画書!$B$19,$E270,)="","",OFFSET(活動計画書!$B$19,$E270,))</f>
        <v/>
      </c>
      <c r="G270" t="str">
        <f ca="1">IF(OFFSET(活動計画書!$C$19,$E270+1,)="","",OFFSET(活動計画書!$C$19,$E270+1,))</f>
        <v/>
      </c>
      <c r="H270" t="str">
        <f ca="1">IF(OFFSET(活動計画書!$F$19,$E270+1,)="","",OFFSET(活動計画書!$F$19,$E270+1,))</f>
        <v/>
      </c>
      <c r="I270">
        <v>537</v>
      </c>
      <c r="J270" t="str">
        <f ca="1">IF(OFFSET(活動計画書!$B$31,$I270,)="","",OFFSET(活動計画書!$B$31,$I270,))</f>
        <v/>
      </c>
      <c r="K270" t="str">
        <f ca="1">IF(OFFSET(活動計画書!$C$31,$I270+1,)="","",OFFSET(活動計画書!$C$31,$I270+1,))</f>
        <v/>
      </c>
      <c r="L270" t="str">
        <f ca="1">IF(OFFSET(活動計画書!$F$31,$I270+1,)="","",OFFSET(活動計画書!$F$31,$I270+1,))</f>
        <v/>
      </c>
      <c r="M270">
        <v>537</v>
      </c>
      <c r="N270" t="str">
        <f ca="1">IF(OFFSET(活動計画書!$E$122,$M270,)="","",OFFSET(活動計画書!$E$122,$M270,))</f>
        <v/>
      </c>
      <c r="O270" t="str">
        <f ca="1">IF(OFFSET(活動計画書!$E$122,$M270+1,)="","",OFFSET(活動計画書!$E$122,$M270+1,))</f>
        <v/>
      </c>
      <c r="P270" t="str">
        <f ca="1">IF(OFFSET(活動計画書!$K$122,$M270,)="","",OFFSET(活動計画書!$K$122,$M270,))</f>
        <v/>
      </c>
      <c r="Q270" t="str">
        <f ca="1">IF(OFFSET(活動計画書!$L$122,$M270,)="","",OFFSET(活動計画書!$L$122,$M270,))</f>
        <v/>
      </c>
      <c r="R270" t="str">
        <f ca="1">IF(OFFSET(活動計画書!$M$122,$M270,)="","",OFFSET(活動計画書!$M$122,$M270,))</f>
        <v/>
      </c>
      <c r="S270" t="str">
        <f ca="1">IF(OFFSET(活動計画書!$N$122,$M270,)="","",OFFSET(活動計画書!$N$122,$M270,))</f>
        <v/>
      </c>
      <c r="T270" t="str">
        <f ca="1">IF(OFFSET(活動計画書!$O$122,$M270,)="","",OFFSET(活動計画書!$O$122,$M270,))</f>
        <v/>
      </c>
      <c r="U270" t="str">
        <f ca="1">IF(OFFSET(活動計画書!$P$122,$M270,)="","",OFFSET(活動計画書!$P$122,$M270,))</f>
        <v/>
      </c>
      <c r="V270" t="str">
        <f ca="1">IF(OFFSET(活動計画書!$Q$122,$M270,)="","",OFFSET(活動計画書!$Q$122,$M270,))</f>
        <v/>
      </c>
      <c r="W270" t="str">
        <f ca="1">IF(OFFSET(活動計画書!$R$122,$M270,)="","",OFFSET(活動計画書!$R$122,$M270,))</f>
        <v/>
      </c>
      <c r="X270" t="str">
        <f ca="1">IF(OFFSET(活動計画書!$S$122,$M270,)="","",OFFSET(活動計画書!$S$122,$M270,))</f>
        <v/>
      </c>
      <c r="Y270" t="str">
        <f ca="1">IF(OFFSET(活動計画書!$T$122,$M270,)="","",OFFSET(活動計画書!$T$122,$M270,))</f>
        <v/>
      </c>
      <c r="Z270" t="str">
        <f ca="1">IF(OFFSET(活動計画書!$U$122,$M270,)="","",OFFSET(活動計画書!$U$122,$M270,))</f>
        <v/>
      </c>
      <c r="AA270" t="str">
        <f ca="1">IF(OFFSET(活動計画書!$V$122,$M270,)="","",OFFSET(活動計画書!$V$122,$M270,))</f>
        <v/>
      </c>
      <c r="AB270">
        <v>537</v>
      </c>
      <c r="AC270" t="str">
        <f ca="1">IF(OFFSET(活動計画書!$B$157,$AB270,)="","",OFFSET(活動計画書!$B$157,$AB270,))</f>
        <v/>
      </c>
      <c r="AD270" t="str">
        <f ca="1">IF(OFFSET(活動計画書!$D$157,$AB270,)="","",OFFSET(活動計画書!$D$157,$AB270,))</f>
        <v/>
      </c>
      <c r="AE270" t="str">
        <f ca="1">IF(OFFSET(活動計画書!$D$157,$AB270+1,)="","",OFFSET(活動計画書!$D$157,$AB270+1,))</f>
        <v/>
      </c>
      <c r="AF270" t="str">
        <f ca="1">IF(OFFSET(活動計画書!$H$157,$AB270,)="","",OFFSET(活動計画書!$H$157,$AB270,))</f>
        <v/>
      </c>
      <c r="AG270" t="str">
        <f ca="1">IF(OFFSET(活動計画書!$N$157,$AB270,)="","",OFFSET(活動計画書!$N$157,$AB270,))</f>
        <v/>
      </c>
      <c r="AH270" t="str">
        <f ca="1">IF(OFFSET(活動計画書!$P$157,$AB270,)="","",OFFSET(活動計画書!$P$157,$AB270,))</f>
        <v/>
      </c>
      <c r="AI270" t="str">
        <f ca="1">IF(OFFSET(活動計画書!$Q$157,$AB270,)="","",OFFSET(活動計画書!$Q$157,$AB270,))</f>
        <v/>
      </c>
      <c r="AJ270" t="str">
        <f ca="1">IF(OFFSET(活動計画書!$R$157,$AB270,)="","",OFFSET(活動計画書!$R$157,$AB270,))</f>
        <v/>
      </c>
      <c r="AK270" t="str">
        <f ca="1">IF(OFFSET(活動計画書!$S$157,$AB270,)="","",OFFSET(活動計画書!$S$157,$AB270,))</f>
        <v/>
      </c>
      <c r="AL270" t="str">
        <f ca="1">IF(OFFSET(活動計画書!$T$157,$AB270,)="","",OFFSET(活動計画書!$T$157,$AB270,))</f>
        <v/>
      </c>
      <c r="AM270" t="str">
        <f ca="1">IF(OFFSET(活動計画書!$U$157,$AB270,)="","",OFFSET(活動計画書!$U$157,$AB270,))</f>
        <v/>
      </c>
    </row>
    <row r="271" spans="1:39" x14ac:dyDescent="0.15">
      <c r="A271">
        <v>539</v>
      </c>
      <c r="B271" t="str">
        <f ca="1">IF(OFFSET(活動計画書!$B$7,$A271,)="","",OFFSET(活動計画書!$B$7,$A271,))</f>
        <v/>
      </c>
      <c r="C271" t="str">
        <f ca="1">IF(OFFSET(活動計画書!$C$7,$A271+1,)="","",OFFSET(活動計画書!$C$7,$A271+1,))</f>
        <v/>
      </c>
      <c r="D271" t="str">
        <f ca="1">IF(OFFSET(活動計画書!$F$7,$A271+1,)="","",OFFSET(活動計画書!$F$7,$A271+1,))</f>
        <v/>
      </c>
      <c r="E271">
        <v>539</v>
      </c>
      <c r="F271" t="str">
        <f ca="1">IF(OFFSET(活動計画書!$B$19,$E271,)="","",OFFSET(活動計画書!$B$19,$E271,))</f>
        <v/>
      </c>
      <c r="G271" t="str">
        <f ca="1">IF(OFFSET(活動計画書!$C$19,$E271+1,)="","",OFFSET(活動計画書!$C$19,$E271+1,))</f>
        <v/>
      </c>
      <c r="H271" t="str">
        <f ca="1">IF(OFFSET(活動計画書!$F$19,$E271+1,)="","",OFFSET(活動計画書!$F$19,$E271+1,))</f>
        <v/>
      </c>
      <c r="I271">
        <v>539</v>
      </c>
      <c r="J271" t="str">
        <f ca="1">IF(OFFSET(活動計画書!$B$31,$I271,)="","",OFFSET(活動計画書!$B$31,$I271,))</f>
        <v/>
      </c>
      <c r="K271" t="str">
        <f ca="1">IF(OFFSET(活動計画書!$C$31,$I271+1,)="","",OFFSET(活動計画書!$C$31,$I271+1,))</f>
        <v/>
      </c>
      <c r="L271" t="str">
        <f ca="1">IF(OFFSET(活動計画書!$F$31,$I271+1,)="","",OFFSET(活動計画書!$F$31,$I271+1,))</f>
        <v/>
      </c>
      <c r="M271">
        <v>539</v>
      </c>
      <c r="N271" t="str">
        <f ca="1">IF(OFFSET(活動計画書!$E$122,$M271,)="","",OFFSET(活動計画書!$E$122,$M271,))</f>
        <v/>
      </c>
      <c r="O271" t="str">
        <f ca="1">IF(OFFSET(活動計画書!$E$122,$M271+1,)="","",OFFSET(活動計画書!$E$122,$M271+1,))</f>
        <v/>
      </c>
      <c r="P271" t="str">
        <f ca="1">IF(OFFSET(活動計画書!$K$122,$M271,)="","",OFFSET(活動計画書!$K$122,$M271,))</f>
        <v/>
      </c>
      <c r="Q271" t="str">
        <f ca="1">IF(OFFSET(活動計画書!$L$122,$M271,)="","",OFFSET(活動計画書!$L$122,$M271,))</f>
        <v/>
      </c>
      <c r="R271" t="str">
        <f ca="1">IF(OFFSET(活動計画書!$M$122,$M271,)="","",OFFSET(活動計画書!$M$122,$M271,))</f>
        <v/>
      </c>
      <c r="S271" t="str">
        <f ca="1">IF(OFFSET(活動計画書!$N$122,$M271,)="","",OFFSET(活動計画書!$N$122,$M271,))</f>
        <v/>
      </c>
      <c r="T271" t="str">
        <f ca="1">IF(OFFSET(活動計画書!$O$122,$M271,)="","",OFFSET(活動計画書!$O$122,$M271,))</f>
        <v/>
      </c>
      <c r="U271" t="str">
        <f ca="1">IF(OFFSET(活動計画書!$P$122,$M271,)="","",OFFSET(活動計画書!$P$122,$M271,))</f>
        <v/>
      </c>
      <c r="V271" t="str">
        <f ca="1">IF(OFFSET(活動計画書!$Q$122,$M271,)="","",OFFSET(活動計画書!$Q$122,$M271,))</f>
        <v/>
      </c>
      <c r="W271" t="str">
        <f ca="1">IF(OFFSET(活動計画書!$R$122,$M271,)="","",OFFSET(活動計画書!$R$122,$M271,))</f>
        <v/>
      </c>
      <c r="X271" t="str">
        <f ca="1">IF(OFFSET(活動計画書!$S$122,$M271,)="","",OFFSET(活動計画書!$S$122,$M271,))</f>
        <v/>
      </c>
      <c r="Y271" t="str">
        <f ca="1">IF(OFFSET(活動計画書!$T$122,$M271,)="","",OFFSET(活動計画書!$T$122,$M271,))</f>
        <v/>
      </c>
      <c r="Z271" t="str">
        <f ca="1">IF(OFFSET(活動計画書!$U$122,$M271,)="","",OFFSET(活動計画書!$U$122,$M271,))</f>
        <v/>
      </c>
      <c r="AA271" t="str">
        <f ca="1">IF(OFFSET(活動計画書!$V$122,$M271,)="","",OFFSET(活動計画書!$V$122,$M271,))</f>
        <v/>
      </c>
      <c r="AB271">
        <v>539</v>
      </c>
      <c r="AC271" t="str">
        <f ca="1">IF(OFFSET(活動計画書!$B$157,$AB271,)="","",OFFSET(活動計画書!$B$157,$AB271,))</f>
        <v/>
      </c>
      <c r="AD271" t="str">
        <f ca="1">IF(OFFSET(活動計画書!$D$157,$AB271,)="","",OFFSET(活動計画書!$D$157,$AB271,))</f>
        <v/>
      </c>
      <c r="AE271" t="str">
        <f ca="1">IF(OFFSET(活動計画書!$D$157,$AB271+1,)="","",OFFSET(活動計画書!$D$157,$AB271+1,))</f>
        <v/>
      </c>
      <c r="AF271" t="str">
        <f ca="1">IF(OFFSET(活動計画書!$H$157,$AB271,)="","",OFFSET(活動計画書!$H$157,$AB271,))</f>
        <v/>
      </c>
      <c r="AG271" t="str">
        <f ca="1">IF(OFFSET(活動計画書!$N$157,$AB271,)="","",OFFSET(活動計画書!$N$157,$AB271,))</f>
        <v/>
      </c>
      <c r="AH271" t="str">
        <f ca="1">IF(OFFSET(活動計画書!$P$157,$AB271,)="","",OFFSET(活動計画書!$P$157,$AB271,))</f>
        <v/>
      </c>
      <c r="AI271" t="str">
        <f ca="1">IF(OFFSET(活動計画書!$Q$157,$AB271,)="","",OFFSET(活動計画書!$Q$157,$AB271,))</f>
        <v/>
      </c>
      <c r="AJ271" t="str">
        <f ca="1">IF(OFFSET(活動計画書!$R$157,$AB271,)="","",OFFSET(活動計画書!$R$157,$AB271,))</f>
        <v/>
      </c>
      <c r="AK271" t="str">
        <f ca="1">IF(OFFSET(活動計画書!$S$157,$AB271,)="","",OFFSET(活動計画書!$S$157,$AB271,))</f>
        <v/>
      </c>
      <c r="AL271" t="str">
        <f ca="1">IF(OFFSET(活動計画書!$T$157,$AB271,)="","",OFFSET(活動計画書!$T$157,$AB271,))</f>
        <v/>
      </c>
      <c r="AM271" t="str">
        <f ca="1">IF(OFFSET(活動計画書!$U$157,$AB271,)="","",OFFSET(活動計画書!$U$157,$AB271,))</f>
        <v/>
      </c>
    </row>
    <row r="272" spans="1:39" x14ac:dyDescent="0.15">
      <c r="A272">
        <v>541</v>
      </c>
      <c r="B272" t="str">
        <f ca="1">IF(OFFSET(活動計画書!$B$7,$A272,)="","",OFFSET(活動計画書!$B$7,$A272,))</f>
        <v/>
      </c>
      <c r="C272" t="str">
        <f ca="1">IF(OFFSET(活動計画書!$C$7,$A272+1,)="","",OFFSET(活動計画書!$C$7,$A272+1,))</f>
        <v/>
      </c>
      <c r="D272" t="str">
        <f ca="1">IF(OFFSET(活動計画書!$F$7,$A272+1,)="","",OFFSET(活動計画書!$F$7,$A272+1,))</f>
        <v/>
      </c>
      <c r="E272">
        <v>541</v>
      </c>
      <c r="F272" t="str">
        <f ca="1">IF(OFFSET(活動計画書!$B$19,$E272,)="","",OFFSET(活動計画書!$B$19,$E272,))</f>
        <v/>
      </c>
      <c r="G272" t="str">
        <f ca="1">IF(OFFSET(活動計画書!$C$19,$E272+1,)="","",OFFSET(活動計画書!$C$19,$E272+1,))</f>
        <v/>
      </c>
      <c r="H272" t="str">
        <f ca="1">IF(OFFSET(活動計画書!$F$19,$E272+1,)="","",OFFSET(活動計画書!$F$19,$E272+1,))</f>
        <v/>
      </c>
      <c r="I272">
        <v>541</v>
      </c>
      <c r="J272" t="str">
        <f ca="1">IF(OFFSET(活動計画書!$B$31,$I272,)="","",OFFSET(活動計画書!$B$31,$I272,))</f>
        <v/>
      </c>
      <c r="K272" t="str">
        <f ca="1">IF(OFFSET(活動計画書!$C$31,$I272+1,)="","",OFFSET(活動計画書!$C$31,$I272+1,))</f>
        <v/>
      </c>
      <c r="L272" t="str">
        <f ca="1">IF(OFFSET(活動計画書!$F$31,$I272+1,)="","",OFFSET(活動計画書!$F$31,$I272+1,))</f>
        <v/>
      </c>
      <c r="M272">
        <v>541</v>
      </c>
      <c r="N272" t="str">
        <f ca="1">IF(OFFSET(活動計画書!$E$122,$M272,)="","",OFFSET(活動計画書!$E$122,$M272,))</f>
        <v/>
      </c>
      <c r="O272" t="str">
        <f ca="1">IF(OFFSET(活動計画書!$E$122,$M272+1,)="","",OFFSET(活動計画書!$E$122,$M272+1,))</f>
        <v/>
      </c>
      <c r="P272" t="str">
        <f ca="1">IF(OFFSET(活動計画書!$K$122,$M272,)="","",OFFSET(活動計画書!$K$122,$M272,))</f>
        <v/>
      </c>
      <c r="Q272" t="str">
        <f ca="1">IF(OFFSET(活動計画書!$L$122,$M272,)="","",OFFSET(活動計画書!$L$122,$M272,))</f>
        <v/>
      </c>
      <c r="R272" t="str">
        <f ca="1">IF(OFFSET(活動計画書!$M$122,$M272,)="","",OFFSET(活動計画書!$M$122,$M272,))</f>
        <v/>
      </c>
      <c r="S272" t="str">
        <f ca="1">IF(OFFSET(活動計画書!$N$122,$M272,)="","",OFFSET(活動計画書!$N$122,$M272,))</f>
        <v/>
      </c>
      <c r="T272" t="str">
        <f ca="1">IF(OFFSET(活動計画書!$O$122,$M272,)="","",OFFSET(活動計画書!$O$122,$M272,))</f>
        <v/>
      </c>
      <c r="U272" t="str">
        <f ca="1">IF(OFFSET(活動計画書!$P$122,$M272,)="","",OFFSET(活動計画書!$P$122,$M272,))</f>
        <v/>
      </c>
      <c r="V272" t="str">
        <f ca="1">IF(OFFSET(活動計画書!$Q$122,$M272,)="","",OFFSET(活動計画書!$Q$122,$M272,))</f>
        <v/>
      </c>
      <c r="W272" t="str">
        <f ca="1">IF(OFFSET(活動計画書!$R$122,$M272,)="","",OFFSET(活動計画書!$R$122,$M272,))</f>
        <v/>
      </c>
      <c r="X272" t="str">
        <f ca="1">IF(OFFSET(活動計画書!$S$122,$M272,)="","",OFFSET(活動計画書!$S$122,$M272,))</f>
        <v/>
      </c>
      <c r="Y272" t="str">
        <f ca="1">IF(OFFSET(活動計画書!$T$122,$M272,)="","",OFFSET(活動計画書!$T$122,$M272,))</f>
        <v/>
      </c>
      <c r="Z272" t="str">
        <f ca="1">IF(OFFSET(活動計画書!$U$122,$M272,)="","",OFFSET(活動計画書!$U$122,$M272,))</f>
        <v/>
      </c>
      <c r="AA272" t="str">
        <f ca="1">IF(OFFSET(活動計画書!$V$122,$M272,)="","",OFFSET(活動計画書!$V$122,$M272,))</f>
        <v/>
      </c>
      <c r="AB272">
        <v>541</v>
      </c>
      <c r="AC272" t="str">
        <f ca="1">IF(OFFSET(活動計画書!$B$157,$AB272,)="","",OFFSET(活動計画書!$B$157,$AB272,))</f>
        <v/>
      </c>
      <c r="AD272" t="str">
        <f ca="1">IF(OFFSET(活動計画書!$D$157,$AB272,)="","",OFFSET(活動計画書!$D$157,$AB272,))</f>
        <v/>
      </c>
      <c r="AE272" t="str">
        <f ca="1">IF(OFFSET(活動計画書!$D$157,$AB272+1,)="","",OFFSET(活動計画書!$D$157,$AB272+1,))</f>
        <v/>
      </c>
      <c r="AF272" t="str">
        <f ca="1">IF(OFFSET(活動計画書!$H$157,$AB272,)="","",OFFSET(活動計画書!$H$157,$AB272,))</f>
        <v/>
      </c>
      <c r="AG272" t="str">
        <f ca="1">IF(OFFSET(活動計画書!$N$157,$AB272,)="","",OFFSET(活動計画書!$N$157,$AB272,))</f>
        <v/>
      </c>
      <c r="AH272" t="str">
        <f ca="1">IF(OFFSET(活動計画書!$P$157,$AB272,)="","",OFFSET(活動計画書!$P$157,$AB272,))</f>
        <v/>
      </c>
      <c r="AI272" t="str">
        <f ca="1">IF(OFFSET(活動計画書!$Q$157,$AB272,)="","",OFFSET(活動計画書!$Q$157,$AB272,))</f>
        <v/>
      </c>
      <c r="AJ272" t="str">
        <f ca="1">IF(OFFSET(活動計画書!$R$157,$AB272,)="","",OFFSET(活動計画書!$R$157,$AB272,))</f>
        <v/>
      </c>
      <c r="AK272" t="str">
        <f ca="1">IF(OFFSET(活動計画書!$S$157,$AB272,)="","",OFFSET(活動計画書!$S$157,$AB272,))</f>
        <v/>
      </c>
      <c r="AL272" t="str">
        <f ca="1">IF(OFFSET(活動計画書!$T$157,$AB272,)="","",OFFSET(活動計画書!$T$157,$AB272,))</f>
        <v/>
      </c>
      <c r="AM272" t="str">
        <f ca="1">IF(OFFSET(活動計画書!$U$157,$AB272,)="","",OFFSET(活動計画書!$U$157,$AB272,))</f>
        <v/>
      </c>
    </row>
    <row r="273" spans="1:39" x14ac:dyDescent="0.15">
      <c r="A273">
        <v>543</v>
      </c>
      <c r="B273" t="str">
        <f ca="1">IF(OFFSET(活動計画書!$B$7,$A273,)="","",OFFSET(活動計画書!$B$7,$A273,))</f>
        <v/>
      </c>
      <c r="C273" t="str">
        <f ca="1">IF(OFFSET(活動計画書!$C$7,$A273+1,)="","",OFFSET(活動計画書!$C$7,$A273+1,))</f>
        <v/>
      </c>
      <c r="D273" t="str">
        <f ca="1">IF(OFFSET(活動計画書!$F$7,$A273+1,)="","",OFFSET(活動計画書!$F$7,$A273+1,))</f>
        <v/>
      </c>
      <c r="E273">
        <v>543</v>
      </c>
      <c r="F273" t="str">
        <f ca="1">IF(OFFSET(活動計画書!$B$19,$E273,)="","",OFFSET(活動計画書!$B$19,$E273,))</f>
        <v/>
      </c>
      <c r="G273" t="str">
        <f ca="1">IF(OFFSET(活動計画書!$C$19,$E273+1,)="","",OFFSET(活動計画書!$C$19,$E273+1,))</f>
        <v/>
      </c>
      <c r="H273" t="str">
        <f ca="1">IF(OFFSET(活動計画書!$F$19,$E273+1,)="","",OFFSET(活動計画書!$F$19,$E273+1,))</f>
        <v/>
      </c>
      <c r="I273">
        <v>543</v>
      </c>
      <c r="J273" t="str">
        <f ca="1">IF(OFFSET(活動計画書!$B$31,$I273,)="","",OFFSET(活動計画書!$B$31,$I273,))</f>
        <v/>
      </c>
      <c r="K273" t="str">
        <f ca="1">IF(OFFSET(活動計画書!$C$31,$I273+1,)="","",OFFSET(活動計画書!$C$31,$I273+1,))</f>
        <v/>
      </c>
      <c r="L273" t="str">
        <f ca="1">IF(OFFSET(活動計画書!$F$31,$I273+1,)="","",OFFSET(活動計画書!$F$31,$I273+1,))</f>
        <v/>
      </c>
      <c r="M273">
        <v>543</v>
      </c>
      <c r="N273" t="str">
        <f ca="1">IF(OFFSET(活動計画書!$E$122,$M273,)="","",OFFSET(活動計画書!$E$122,$M273,))</f>
        <v/>
      </c>
      <c r="O273" t="str">
        <f ca="1">IF(OFFSET(活動計画書!$E$122,$M273+1,)="","",OFFSET(活動計画書!$E$122,$M273+1,))</f>
        <v/>
      </c>
      <c r="P273" t="str">
        <f ca="1">IF(OFFSET(活動計画書!$K$122,$M273,)="","",OFFSET(活動計画書!$K$122,$M273,))</f>
        <v/>
      </c>
      <c r="Q273" t="str">
        <f ca="1">IF(OFFSET(活動計画書!$L$122,$M273,)="","",OFFSET(活動計画書!$L$122,$M273,))</f>
        <v/>
      </c>
      <c r="R273" t="str">
        <f ca="1">IF(OFFSET(活動計画書!$M$122,$M273,)="","",OFFSET(活動計画書!$M$122,$M273,))</f>
        <v/>
      </c>
      <c r="S273" t="str">
        <f ca="1">IF(OFFSET(活動計画書!$N$122,$M273,)="","",OFFSET(活動計画書!$N$122,$M273,))</f>
        <v/>
      </c>
      <c r="T273" t="str">
        <f ca="1">IF(OFFSET(活動計画書!$O$122,$M273,)="","",OFFSET(活動計画書!$O$122,$M273,))</f>
        <v/>
      </c>
      <c r="U273" t="str">
        <f ca="1">IF(OFFSET(活動計画書!$P$122,$M273,)="","",OFFSET(活動計画書!$P$122,$M273,))</f>
        <v/>
      </c>
      <c r="V273" t="str">
        <f ca="1">IF(OFFSET(活動計画書!$Q$122,$M273,)="","",OFFSET(活動計画書!$Q$122,$M273,))</f>
        <v/>
      </c>
      <c r="W273" t="str">
        <f ca="1">IF(OFFSET(活動計画書!$R$122,$M273,)="","",OFFSET(活動計画書!$R$122,$M273,))</f>
        <v/>
      </c>
      <c r="X273" t="str">
        <f ca="1">IF(OFFSET(活動計画書!$S$122,$M273,)="","",OFFSET(活動計画書!$S$122,$M273,))</f>
        <v/>
      </c>
      <c r="Y273" t="str">
        <f ca="1">IF(OFFSET(活動計画書!$T$122,$M273,)="","",OFFSET(活動計画書!$T$122,$M273,))</f>
        <v/>
      </c>
      <c r="Z273" t="str">
        <f ca="1">IF(OFFSET(活動計画書!$U$122,$M273,)="","",OFFSET(活動計画書!$U$122,$M273,))</f>
        <v/>
      </c>
      <c r="AA273" t="str">
        <f ca="1">IF(OFFSET(活動計画書!$V$122,$M273,)="","",OFFSET(活動計画書!$V$122,$M273,))</f>
        <v/>
      </c>
      <c r="AB273">
        <v>543</v>
      </c>
      <c r="AC273" t="str">
        <f ca="1">IF(OFFSET(活動計画書!$B$157,$AB273,)="","",OFFSET(活動計画書!$B$157,$AB273,))</f>
        <v/>
      </c>
      <c r="AD273" t="str">
        <f ca="1">IF(OFFSET(活動計画書!$D$157,$AB273,)="","",OFFSET(活動計画書!$D$157,$AB273,))</f>
        <v/>
      </c>
      <c r="AE273" t="str">
        <f ca="1">IF(OFFSET(活動計画書!$D$157,$AB273+1,)="","",OFFSET(活動計画書!$D$157,$AB273+1,))</f>
        <v/>
      </c>
      <c r="AF273" t="str">
        <f ca="1">IF(OFFSET(活動計画書!$H$157,$AB273,)="","",OFFSET(活動計画書!$H$157,$AB273,))</f>
        <v/>
      </c>
      <c r="AG273" t="str">
        <f ca="1">IF(OFFSET(活動計画書!$N$157,$AB273,)="","",OFFSET(活動計画書!$N$157,$AB273,))</f>
        <v/>
      </c>
      <c r="AH273" t="str">
        <f ca="1">IF(OFFSET(活動計画書!$P$157,$AB273,)="","",OFFSET(活動計画書!$P$157,$AB273,))</f>
        <v/>
      </c>
      <c r="AI273" t="str">
        <f ca="1">IF(OFFSET(活動計画書!$Q$157,$AB273,)="","",OFFSET(活動計画書!$Q$157,$AB273,))</f>
        <v/>
      </c>
      <c r="AJ273" t="str">
        <f ca="1">IF(OFFSET(活動計画書!$R$157,$AB273,)="","",OFFSET(活動計画書!$R$157,$AB273,))</f>
        <v/>
      </c>
      <c r="AK273" t="str">
        <f ca="1">IF(OFFSET(活動計画書!$S$157,$AB273,)="","",OFFSET(活動計画書!$S$157,$AB273,))</f>
        <v/>
      </c>
      <c r="AL273" t="str">
        <f ca="1">IF(OFFSET(活動計画書!$T$157,$AB273,)="","",OFFSET(活動計画書!$T$157,$AB273,))</f>
        <v/>
      </c>
      <c r="AM273" t="str">
        <f ca="1">IF(OFFSET(活動計画書!$U$157,$AB273,)="","",OFFSET(活動計画書!$U$157,$AB273,))</f>
        <v/>
      </c>
    </row>
    <row r="274" spans="1:39" x14ac:dyDescent="0.15">
      <c r="A274">
        <v>545</v>
      </c>
      <c r="B274" t="str">
        <f ca="1">IF(OFFSET(活動計画書!$B$7,$A274,)="","",OFFSET(活動計画書!$B$7,$A274,))</f>
        <v/>
      </c>
      <c r="C274" t="str">
        <f ca="1">IF(OFFSET(活動計画書!$C$7,$A274+1,)="","",OFFSET(活動計画書!$C$7,$A274+1,))</f>
        <v/>
      </c>
      <c r="D274" t="str">
        <f ca="1">IF(OFFSET(活動計画書!$F$7,$A274+1,)="","",OFFSET(活動計画書!$F$7,$A274+1,))</f>
        <v/>
      </c>
      <c r="E274">
        <v>545</v>
      </c>
      <c r="F274" t="str">
        <f ca="1">IF(OFFSET(活動計画書!$B$19,$E274,)="","",OFFSET(活動計画書!$B$19,$E274,))</f>
        <v/>
      </c>
      <c r="G274" t="str">
        <f ca="1">IF(OFFSET(活動計画書!$C$19,$E274+1,)="","",OFFSET(活動計画書!$C$19,$E274+1,))</f>
        <v/>
      </c>
      <c r="H274" t="str">
        <f ca="1">IF(OFFSET(活動計画書!$F$19,$E274+1,)="","",OFFSET(活動計画書!$F$19,$E274+1,))</f>
        <v/>
      </c>
      <c r="I274">
        <v>545</v>
      </c>
      <c r="J274" t="str">
        <f ca="1">IF(OFFSET(活動計画書!$B$31,$I274,)="","",OFFSET(活動計画書!$B$31,$I274,))</f>
        <v/>
      </c>
      <c r="K274" t="str">
        <f ca="1">IF(OFFSET(活動計画書!$C$31,$I274+1,)="","",OFFSET(活動計画書!$C$31,$I274+1,))</f>
        <v/>
      </c>
      <c r="L274" t="str">
        <f ca="1">IF(OFFSET(活動計画書!$F$31,$I274+1,)="","",OFFSET(活動計画書!$F$31,$I274+1,))</f>
        <v/>
      </c>
      <c r="M274">
        <v>545</v>
      </c>
      <c r="N274" t="str">
        <f ca="1">IF(OFFSET(活動計画書!$E$122,$M274,)="","",OFFSET(活動計画書!$E$122,$M274,))</f>
        <v/>
      </c>
      <c r="O274" t="str">
        <f ca="1">IF(OFFSET(活動計画書!$E$122,$M274+1,)="","",OFFSET(活動計画書!$E$122,$M274+1,))</f>
        <v/>
      </c>
      <c r="P274" t="str">
        <f ca="1">IF(OFFSET(活動計画書!$K$122,$M274,)="","",OFFSET(活動計画書!$K$122,$M274,))</f>
        <v/>
      </c>
      <c r="Q274" t="str">
        <f ca="1">IF(OFFSET(活動計画書!$L$122,$M274,)="","",OFFSET(活動計画書!$L$122,$M274,))</f>
        <v/>
      </c>
      <c r="R274" t="str">
        <f ca="1">IF(OFFSET(活動計画書!$M$122,$M274,)="","",OFFSET(活動計画書!$M$122,$M274,))</f>
        <v/>
      </c>
      <c r="S274" t="str">
        <f ca="1">IF(OFFSET(活動計画書!$N$122,$M274,)="","",OFFSET(活動計画書!$N$122,$M274,))</f>
        <v/>
      </c>
      <c r="T274" t="str">
        <f ca="1">IF(OFFSET(活動計画書!$O$122,$M274,)="","",OFFSET(活動計画書!$O$122,$M274,))</f>
        <v/>
      </c>
      <c r="U274" t="str">
        <f ca="1">IF(OFFSET(活動計画書!$P$122,$M274,)="","",OFFSET(活動計画書!$P$122,$M274,))</f>
        <v/>
      </c>
      <c r="V274" t="str">
        <f ca="1">IF(OFFSET(活動計画書!$Q$122,$M274,)="","",OFFSET(活動計画書!$Q$122,$M274,))</f>
        <v/>
      </c>
      <c r="W274" t="str">
        <f ca="1">IF(OFFSET(活動計画書!$R$122,$M274,)="","",OFFSET(活動計画書!$R$122,$M274,))</f>
        <v/>
      </c>
      <c r="X274" t="str">
        <f ca="1">IF(OFFSET(活動計画書!$S$122,$M274,)="","",OFFSET(活動計画書!$S$122,$M274,))</f>
        <v/>
      </c>
      <c r="Y274" t="str">
        <f ca="1">IF(OFFSET(活動計画書!$T$122,$M274,)="","",OFFSET(活動計画書!$T$122,$M274,))</f>
        <v/>
      </c>
      <c r="Z274" t="str">
        <f ca="1">IF(OFFSET(活動計画書!$U$122,$M274,)="","",OFFSET(活動計画書!$U$122,$M274,))</f>
        <v/>
      </c>
      <c r="AA274" t="str">
        <f ca="1">IF(OFFSET(活動計画書!$V$122,$M274,)="","",OFFSET(活動計画書!$V$122,$M274,))</f>
        <v/>
      </c>
      <c r="AB274">
        <v>545</v>
      </c>
      <c r="AC274" t="str">
        <f ca="1">IF(OFFSET(活動計画書!$B$157,$AB274,)="","",OFFSET(活動計画書!$B$157,$AB274,))</f>
        <v/>
      </c>
      <c r="AD274" t="str">
        <f ca="1">IF(OFFSET(活動計画書!$D$157,$AB274,)="","",OFFSET(活動計画書!$D$157,$AB274,))</f>
        <v/>
      </c>
      <c r="AE274" t="str">
        <f ca="1">IF(OFFSET(活動計画書!$D$157,$AB274+1,)="","",OFFSET(活動計画書!$D$157,$AB274+1,))</f>
        <v/>
      </c>
      <c r="AF274" t="str">
        <f ca="1">IF(OFFSET(活動計画書!$H$157,$AB274,)="","",OFFSET(活動計画書!$H$157,$AB274,))</f>
        <v/>
      </c>
      <c r="AG274" t="str">
        <f ca="1">IF(OFFSET(活動計画書!$N$157,$AB274,)="","",OFFSET(活動計画書!$N$157,$AB274,))</f>
        <v/>
      </c>
      <c r="AH274" t="str">
        <f ca="1">IF(OFFSET(活動計画書!$P$157,$AB274,)="","",OFFSET(活動計画書!$P$157,$AB274,))</f>
        <v/>
      </c>
      <c r="AI274" t="str">
        <f ca="1">IF(OFFSET(活動計画書!$Q$157,$AB274,)="","",OFFSET(活動計画書!$Q$157,$AB274,))</f>
        <v/>
      </c>
      <c r="AJ274" t="str">
        <f ca="1">IF(OFFSET(活動計画書!$R$157,$AB274,)="","",OFFSET(活動計画書!$R$157,$AB274,))</f>
        <v/>
      </c>
      <c r="AK274" t="str">
        <f ca="1">IF(OFFSET(活動計画書!$S$157,$AB274,)="","",OFFSET(活動計画書!$S$157,$AB274,))</f>
        <v/>
      </c>
      <c r="AL274" t="str">
        <f ca="1">IF(OFFSET(活動計画書!$T$157,$AB274,)="","",OFFSET(活動計画書!$T$157,$AB274,))</f>
        <v/>
      </c>
      <c r="AM274" t="str">
        <f ca="1">IF(OFFSET(活動計画書!$U$157,$AB274,)="","",OFFSET(活動計画書!$U$157,$AB274,))</f>
        <v/>
      </c>
    </row>
    <row r="275" spans="1:39" x14ac:dyDescent="0.15">
      <c r="A275">
        <v>547</v>
      </c>
      <c r="B275" t="str">
        <f ca="1">IF(OFFSET(活動計画書!$B$7,$A275,)="","",OFFSET(活動計画書!$B$7,$A275,))</f>
        <v/>
      </c>
      <c r="C275" t="str">
        <f ca="1">IF(OFFSET(活動計画書!$C$7,$A275+1,)="","",OFFSET(活動計画書!$C$7,$A275+1,))</f>
        <v/>
      </c>
      <c r="D275" t="str">
        <f ca="1">IF(OFFSET(活動計画書!$F$7,$A275+1,)="","",OFFSET(活動計画書!$F$7,$A275+1,))</f>
        <v/>
      </c>
      <c r="E275">
        <v>547</v>
      </c>
      <c r="F275" t="str">
        <f ca="1">IF(OFFSET(活動計画書!$B$19,$E275,)="","",OFFSET(活動計画書!$B$19,$E275,))</f>
        <v/>
      </c>
      <c r="G275" t="str">
        <f ca="1">IF(OFFSET(活動計画書!$C$19,$E275+1,)="","",OFFSET(活動計画書!$C$19,$E275+1,))</f>
        <v/>
      </c>
      <c r="H275" t="str">
        <f ca="1">IF(OFFSET(活動計画書!$F$19,$E275+1,)="","",OFFSET(活動計画書!$F$19,$E275+1,))</f>
        <v/>
      </c>
      <c r="I275">
        <v>547</v>
      </c>
      <c r="J275" t="str">
        <f ca="1">IF(OFFSET(活動計画書!$B$31,$I275,)="","",OFFSET(活動計画書!$B$31,$I275,))</f>
        <v/>
      </c>
      <c r="K275" t="str">
        <f ca="1">IF(OFFSET(活動計画書!$C$31,$I275+1,)="","",OFFSET(活動計画書!$C$31,$I275+1,))</f>
        <v/>
      </c>
      <c r="L275" t="str">
        <f ca="1">IF(OFFSET(活動計画書!$F$31,$I275+1,)="","",OFFSET(活動計画書!$F$31,$I275+1,))</f>
        <v/>
      </c>
      <c r="M275">
        <v>547</v>
      </c>
      <c r="N275" t="str">
        <f ca="1">IF(OFFSET(活動計画書!$E$122,$M275,)="","",OFFSET(活動計画書!$E$122,$M275,))</f>
        <v/>
      </c>
      <c r="O275" t="str">
        <f ca="1">IF(OFFSET(活動計画書!$E$122,$M275+1,)="","",OFFSET(活動計画書!$E$122,$M275+1,))</f>
        <v/>
      </c>
      <c r="P275" t="str">
        <f ca="1">IF(OFFSET(活動計画書!$K$122,$M275,)="","",OFFSET(活動計画書!$K$122,$M275,))</f>
        <v/>
      </c>
      <c r="Q275" t="str">
        <f ca="1">IF(OFFSET(活動計画書!$L$122,$M275,)="","",OFFSET(活動計画書!$L$122,$M275,))</f>
        <v/>
      </c>
      <c r="R275" t="str">
        <f ca="1">IF(OFFSET(活動計画書!$M$122,$M275,)="","",OFFSET(活動計画書!$M$122,$M275,))</f>
        <v/>
      </c>
      <c r="S275" t="str">
        <f ca="1">IF(OFFSET(活動計画書!$N$122,$M275,)="","",OFFSET(活動計画書!$N$122,$M275,))</f>
        <v/>
      </c>
      <c r="T275" t="str">
        <f ca="1">IF(OFFSET(活動計画書!$O$122,$M275,)="","",OFFSET(活動計画書!$O$122,$M275,))</f>
        <v/>
      </c>
      <c r="U275" t="str">
        <f ca="1">IF(OFFSET(活動計画書!$P$122,$M275,)="","",OFFSET(活動計画書!$P$122,$M275,))</f>
        <v/>
      </c>
      <c r="V275" t="str">
        <f ca="1">IF(OFFSET(活動計画書!$Q$122,$M275,)="","",OFFSET(活動計画書!$Q$122,$M275,))</f>
        <v/>
      </c>
      <c r="W275" t="str">
        <f ca="1">IF(OFFSET(活動計画書!$R$122,$M275,)="","",OFFSET(活動計画書!$R$122,$M275,))</f>
        <v/>
      </c>
      <c r="X275" t="str">
        <f ca="1">IF(OFFSET(活動計画書!$S$122,$M275,)="","",OFFSET(活動計画書!$S$122,$M275,))</f>
        <v/>
      </c>
      <c r="Y275" t="str">
        <f ca="1">IF(OFFSET(活動計画書!$T$122,$M275,)="","",OFFSET(活動計画書!$T$122,$M275,))</f>
        <v/>
      </c>
      <c r="Z275" t="str">
        <f ca="1">IF(OFFSET(活動計画書!$U$122,$M275,)="","",OFFSET(活動計画書!$U$122,$M275,))</f>
        <v/>
      </c>
      <c r="AA275" t="str">
        <f ca="1">IF(OFFSET(活動計画書!$V$122,$M275,)="","",OFFSET(活動計画書!$V$122,$M275,))</f>
        <v/>
      </c>
      <c r="AB275">
        <v>547</v>
      </c>
      <c r="AC275" t="str">
        <f ca="1">IF(OFFSET(活動計画書!$B$157,$AB275,)="","",OFFSET(活動計画書!$B$157,$AB275,))</f>
        <v/>
      </c>
      <c r="AD275" t="str">
        <f ca="1">IF(OFFSET(活動計画書!$D$157,$AB275,)="","",OFFSET(活動計画書!$D$157,$AB275,))</f>
        <v/>
      </c>
      <c r="AE275" t="str">
        <f ca="1">IF(OFFSET(活動計画書!$D$157,$AB275+1,)="","",OFFSET(活動計画書!$D$157,$AB275+1,))</f>
        <v/>
      </c>
      <c r="AF275" t="str">
        <f ca="1">IF(OFFSET(活動計画書!$H$157,$AB275,)="","",OFFSET(活動計画書!$H$157,$AB275,))</f>
        <v/>
      </c>
      <c r="AG275" t="str">
        <f ca="1">IF(OFFSET(活動計画書!$N$157,$AB275,)="","",OFFSET(活動計画書!$N$157,$AB275,))</f>
        <v/>
      </c>
      <c r="AH275" t="str">
        <f ca="1">IF(OFFSET(活動計画書!$P$157,$AB275,)="","",OFFSET(活動計画書!$P$157,$AB275,))</f>
        <v/>
      </c>
      <c r="AI275" t="str">
        <f ca="1">IF(OFFSET(活動計画書!$Q$157,$AB275,)="","",OFFSET(活動計画書!$Q$157,$AB275,))</f>
        <v/>
      </c>
      <c r="AJ275" t="str">
        <f ca="1">IF(OFFSET(活動計画書!$R$157,$AB275,)="","",OFFSET(活動計画書!$R$157,$AB275,))</f>
        <v/>
      </c>
      <c r="AK275" t="str">
        <f ca="1">IF(OFFSET(活動計画書!$S$157,$AB275,)="","",OFFSET(活動計画書!$S$157,$AB275,))</f>
        <v/>
      </c>
      <c r="AL275" t="str">
        <f ca="1">IF(OFFSET(活動計画書!$T$157,$AB275,)="","",OFFSET(活動計画書!$T$157,$AB275,))</f>
        <v/>
      </c>
      <c r="AM275" t="str">
        <f ca="1">IF(OFFSET(活動計画書!$U$157,$AB275,)="","",OFFSET(活動計画書!$U$157,$AB275,))</f>
        <v/>
      </c>
    </row>
    <row r="276" spans="1:39" x14ac:dyDescent="0.15">
      <c r="A276">
        <v>549</v>
      </c>
      <c r="B276" t="str">
        <f ca="1">IF(OFFSET(活動計画書!$B$7,$A276,)="","",OFFSET(活動計画書!$B$7,$A276,))</f>
        <v/>
      </c>
      <c r="C276" t="str">
        <f ca="1">IF(OFFSET(活動計画書!$C$7,$A276+1,)="","",OFFSET(活動計画書!$C$7,$A276+1,))</f>
        <v/>
      </c>
      <c r="D276" t="str">
        <f ca="1">IF(OFFSET(活動計画書!$F$7,$A276+1,)="","",OFFSET(活動計画書!$F$7,$A276+1,))</f>
        <v/>
      </c>
      <c r="E276">
        <v>549</v>
      </c>
      <c r="F276" t="str">
        <f ca="1">IF(OFFSET(活動計画書!$B$19,$E276,)="","",OFFSET(活動計画書!$B$19,$E276,))</f>
        <v/>
      </c>
      <c r="G276" t="str">
        <f ca="1">IF(OFFSET(活動計画書!$C$19,$E276+1,)="","",OFFSET(活動計画書!$C$19,$E276+1,))</f>
        <v/>
      </c>
      <c r="H276" t="str">
        <f ca="1">IF(OFFSET(活動計画書!$F$19,$E276+1,)="","",OFFSET(活動計画書!$F$19,$E276+1,))</f>
        <v/>
      </c>
      <c r="I276">
        <v>549</v>
      </c>
      <c r="J276" t="str">
        <f ca="1">IF(OFFSET(活動計画書!$B$31,$I276,)="","",OFFSET(活動計画書!$B$31,$I276,))</f>
        <v/>
      </c>
      <c r="K276" t="str">
        <f ca="1">IF(OFFSET(活動計画書!$C$31,$I276+1,)="","",OFFSET(活動計画書!$C$31,$I276+1,))</f>
        <v/>
      </c>
      <c r="L276" t="str">
        <f ca="1">IF(OFFSET(活動計画書!$F$31,$I276+1,)="","",OFFSET(活動計画書!$F$31,$I276+1,))</f>
        <v/>
      </c>
      <c r="M276">
        <v>549</v>
      </c>
      <c r="N276" t="str">
        <f ca="1">IF(OFFSET(活動計画書!$E$122,$M276,)="","",OFFSET(活動計画書!$E$122,$M276,))</f>
        <v/>
      </c>
      <c r="O276" t="str">
        <f ca="1">IF(OFFSET(活動計画書!$E$122,$M276+1,)="","",OFFSET(活動計画書!$E$122,$M276+1,))</f>
        <v/>
      </c>
      <c r="P276" t="str">
        <f ca="1">IF(OFFSET(活動計画書!$K$122,$M276,)="","",OFFSET(活動計画書!$K$122,$M276,))</f>
        <v/>
      </c>
      <c r="Q276" t="str">
        <f ca="1">IF(OFFSET(活動計画書!$L$122,$M276,)="","",OFFSET(活動計画書!$L$122,$M276,))</f>
        <v/>
      </c>
      <c r="R276" t="str">
        <f ca="1">IF(OFFSET(活動計画書!$M$122,$M276,)="","",OFFSET(活動計画書!$M$122,$M276,))</f>
        <v/>
      </c>
      <c r="S276" t="str">
        <f ca="1">IF(OFFSET(活動計画書!$N$122,$M276,)="","",OFFSET(活動計画書!$N$122,$M276,))</f>
        <v/>
      </c>
      <c r="T276" t="str">
        <f ca="1">IF(OFFSET(活動計画書!$O$122,$M276,)="","",OFFSET(活動計画書!$O$122,$M276,))</f>
        <v/>
      </c>
      <c r="U276" t="str">
        <f ca="1">IF(OFFSET(活動計画書!$P$122,$M276,)="","",OFFSET(活動計画書!$P$122,$M276,))</f>
        <v/>
      </c>
      <c r="V276" t="str">
        <f ca="1">IF(OFFSET(活動計画書!$Q$122,$M276,)="","",OFFSET(活動計画書!$Q$122,$M276,))</f>
        <v/>
      </c>
      <c r="W276" t="str">
        <f ca="1">IF(OFFSET(活動計画書!$R$122,$M276,)="","",OFFSET(活動計画書!$R$122,$M276,))</f>
        <v/>
      </c>
      <c r="X276" t="str">
        <f ca="1">IF(OFFSET(活動計画書!$S$122,$M276,)="","",OFFSET(活動計画書!$S$122,$M276,))</f>
        <v/>
      </c>
      <c r="Y276" t="str">
        <f ca="1">IF(OFFSET(活動計画書!$T$122,$M276,)="","",OFFSET(活動計画書!$T$122,$M276,))</f>
        <v/>
      </c>
      <c r="Z276" t="str">
        <f ca="1">IF(OFFSET(活動計画書!$U$122,$M276,)="","",OFFSET(活動計画書!$U$122,$M276,))</f>
        <v/>
      </c>
      <c r="AA276" t="str">
        <f ca="1">IF(OFFSET(活動計画書!$V$122,$M276,)="","",OFFSET(活動計画書!$V$122,$M276,))</f>
        <v/>
      </c>
      <c r="AB276">
        <v>549</v>
      </c>
      <c r="AC276" t="str">
        <f ca="1">IF(OFFSET(活動計画書!$B$157,$AB276,)="","",OFFSET(活動計画書!$B$157,$AB276,))</f>
        <v/>
      </c>
      <c r="AD276" t="str">
        <f ca="1">IF(OFFSET(活動計画書!$D$157,$AB276,)="","",OFFSET(活動計画書!$D$157,$AB276,))</f>
        <v/>
      </c>
      <c r="AE276" t="str">
        <f ca="1">IF(OFFSET(活動計画書!$D$157,$AB276+1,)="","",OFFSET(活動計画書!$D$157,$AB276+1,))</f>
        <v/>
      </c>
      <c r="AF276" t="str">
        <f ca="1">IF(OFFSET(活動計画書!$H$157,$AB276,)="","",OFFSET(活動計画書!$H$157,$AB276,))</f>
        <v/>
      </c>
      <c r="AG276" t="str">
        <f ca="1">IF(OFFSET(活動計画書!$N$157,$AB276,)="","",OFFSET(活動計画書!$N$157,$AB276,))</f>
        <v/>
      </c>
      <c r="AH276" t="str">
        <f ca="1">IF(OFFSET(活動計画書!$P$157,$AB276,)="","",OFFSET(活動計画書!$P$157,$AB276,))</f>
        <v/>
      </c>
      <c r="AI276" t="str">
        <f ca="1">IF(OFFSET(活動計画書!$Q$157,$AB276,)="","",OFFSET(活動計画書!$Q$157,$AB276,))</f>
        <v/>
      </c>
      <c r="AJ276" t="str">
        <f ca="1">IF(OFFSET(活動計画書!$R$157,$AB276,)="","",OFFSET(活動計画書!$R$157,$AB276,))</f>
        <v/>
      </c>
      <c r="AK276" t="str">
        <f ca="1">IF(OFFSET(活動計画書!$S$157,$AB276,)="","",OFFSET(活動計画書!$S$157,$AB276,))</f>
        <v/>
      </c>
      <c r="AL276" t="str">
        <f ca="1">IF(OFFSET(活動計画書!$T$157,$AB276,)="","",OFFSET(活動計画書!$T$157,$AB276,))</f>
        <v/>
      </c>
      <c r="AM276" t="str">
        <f ca="1">IF(OFFSET(活動計画書!$U$157,$AB276,)="","",OFFSET(活動計画書!$U$157,$AB276,))</f>
        <v/>
      </c>
    </row>
    <row r="277" spans="1:39" x14ac:dyDescent="0.15">
      <c r="A277">
        <v>551</v>
      </c>
      <c r="B277" t="str">
        <f ca="1">IF(OFFSET(活動計画書!$B$7,$A277,)="","",OFFSET(活動計画書!$B$7,$A277,))</f>
        <v/>
      </c>
      <c r="C277" t="str">
        <f ca="1">IF(OFFSET(活動計画書!$C$7,$A277+1,)="","",OFFSET(活動計画書!$C$7,$A277+1,))</f>
        <v/>
      </c>
      <c r="D277" t="str">
        <f ca="1">IF(OFFSET(活動計画書!$F$7,$A277+1,)="","",OFFSET(活動計画書!$F$7,$A277+1,))</f>
        <v/>
      </c>
      <c r="E277">
        <v>551</v>
      </c>
      <c r="F277" t="str">
        <f ca="1">IF(OFFSET(活動計画書!$B$19,$E277,)="","",OFFSET(活動計画書!$B$19,$E277,))</f>
        <v/>
      </c>
      <c r="G277" t="str">
        <f ca="1">IF(OFFSET(活動計画書!$C$19,$E277+1,)="","",OFFSET(活動計画書!$C$19,$E277+1,))</f>
        <v/>
      </c>
      <c r="H277" t="str">
        <f ca="1">IF(OFFSET(活動計画書!$F$19,$E277+1,)="","",OFFSET(活動計画書!$F$19,$E277+1,))</f>
        <v/>
      </c>
      <c r="I277">
        <v>551</v>
      </c>
      <c r="J277" t="str">
        <f ca="1">IF(OFFSET(活動計画書!$B$31,$I277,)="","",OFFSET(活動計画書!$B$31,$I277,))</f>
        <v/>
      </c>
      <c r="K277" t="str">
        <f ca="1">IF(OFFSET(活動計画書!$C$31,$I277+1,)="","",OFFSET(活動計画書!$C$31,$I277+1,))</f>
        <v/>
      </c>
      <c r="L277" t="str">
        <f ca="1">IF(OFFSET(活動計画書!$F$31,$I277+1,)="","",OFFSET(活動計画書!$F$31,$I277+1,))</f>
        <v/>
      </c>
      <c r="M277">
        <v>551</v>
      </c>
      <c r="N277" t="str">
        <f ca="1">IF(OFFSET(活動計画書!$E$122,$M277,)="","",OFFSET(活動計画書!$E$122,$M277,))</f>
        <v/>
      </c>
      <c r="O277" t="str">
        <f ca="1">IF(OFFSET(活動計画書!$E$122,$M277+1,)="","",OFFSET(活動計画書!$E$122,$M277+1,))</f>
        <v/>
      </c>
      <c r="P277" t="str">
        <f ca="1">IF(OFFSET(活動計画書!$K$122,$M277,)="","",OFFSET(活動計画書!$K$122,$M277,))</f>
        <v/>
      </c>
      <c r="Q277" t="str">
        <f ca="1">IF(OFFSET(活動計画書!$L$122,$M277,)="","",OFFSET(活動計画書!$L$122,$M277,))</f>
        <v/>
      </c>
      <c r="R277" t="str">
        <f ca="1">IF(OFFSET(活動計画書!$M$122,$M277,)="","",OFFSET(活動計画書!$M$122,$M277,))</f>
        <v/>
      </c>
      <c r="S277" t="str">
        <f ca="1">IF(OFFSET(活動計画書!$N$122,$M277,)="","",OFFSET(活動計画書!$N$122,$M277,))</f>
        <v/>
      </c>
      <c r="T277" t="str">
        <f ca="1">IF(OFFSET(活動計画書!$O$122,$M277,)="","",OFFSET(活動計画書!$O$122,$M277,))</f>
        <v/>
      </c>
      <c r="U277" t="str">
        <f ca="1">IF(OFFSET(活動計画書!$P$122,$M277,)="","",OFFSET(活動計画書!$P$122,$M277,))</f>
        <v/>
      </c>
      <c r="V277" t="str">
        <f ca="1">IF(OFFSET(活動計画書!$Q$122,$M277,)="","",OFFSET(活動計画書!$Q$122,$M277,))</f>
        <v/>
      </c>
      <c r="W277" t="str">
        <f ca="1">IF(OFFSET(活動計画書!$R$122,$M277,)="","",OFFSET(活動計画書!$R$122,$M277,))</f>
        <v/>
      </c>
      <c r="X277" t="str">
        <f ca="1">IF(OFFSET(活動計画書!$S$122,$M277,)="","",OFFSET(活動計画書!$S$122,$M277,))</f>
        <v/>
      </c>
      <c r="Y277" t="str">
        <f ca="1">IF(OFFSET(活動計画書!$T$122,$M277,)="","",OFFSET(活動計画書!$T$122,$M277,))</f>
        <v/>
      </c>
      <c r="Z277" t="str">
        <f ca="1">IF(OFFSET(活動計画書!$U$122,$M277,)="","",OFFSET(活動計画書!$U$122,$M277,))</f>
        <v/>
      </c>
      <c r="AA277" t="str">
        <f ca="1">IF(OFFSET(活動計画書!$V$122,$M277,)="","",OFFSET(活動計画書!$V$122,$M277,))</f>
        <v/>
      </c>
      <c r="AB277">
        <v>551</v>
      </c>
      <c r="AC277" t="str">
        <f ca="1">IF(OFFSET(活動計画書!$B$157,$AB277,)="","",OFFSET(活動計画書!$B$157,$AB277,))</f>
        <v/>
      </c>
      <c r="AD277" t="str">
        <f ca="1">IF(OFFSET(活動計画書!$D$157,$AB277,)="","",OFFSET(活動計画書!$D$157,$AB277,))</f>
        <v/>
      </c>
      <c r="AE277" t="str">
        <f ca="1">IF(OFFSET(活動計画書!$D$157,$AB277+1,)="","",OFFSET(活動計画書!$D$157,$AB277+1,))</f>
        <v/>
      </c>
      <c r="AF277" t="str">
        <f ca="1">IF(OFFSET(活動計画書!$H$157,$AB277,)="","",OFFSET(活動計画書!$H$157,$AB277,))</f>
        <v/>
      </c>
      <c r="AG277" t="str">
        <f ca="1">IF(OFFSET(活動計画書!$N$157,$AB277,)="","",OFFSET(活動計画書!$N$157,$AB277,))</f>
        <v/>
      </c>
      <c r="AH277" t="str">
        <f ca="1">IF(OFFSET(活動計画書!$P$157,$AB277,)="","",OFFSET(活動計画書!$P$157,$AB277,))</f>
        <v/>
      </c>
      <c r="AI277" t="str">
        <f ca="1">IF(OFFSET(活動計画書!$Q$157,$AB277,)="","",OFFSET(活動計画書!$Q$157,$AB277,))</f>
        <v/>
      </c>
      <c r="AJ277" t="str">
        <f ca="1">IF(OFFSET(活動計画書!$R$157,$AB277,)="","",OFFSET(活動計画書!$R$157,$AB277,))</f>
        <v/>
      </c>
      <c r="AK277" t="str">
        <f ca="1">IF(OFFSET(活動計画書!$S$157,$AB277,)="","",OFFSET(活動計画書!$S$157,$AB277,))</f>
        <v/>
      </c>
      <c r="AL277" t="str">
        <f ca="1">IF(OFFSET(活動計画書!$T$157,$AB277,)="","",OFFSET(活動計画書!$T$157,$AB277,))</f>
        <v/>
      </c>
      <c r="AM277" t="str">
        <f ca="1">IF(OFFSET(活動計画書!$U$157,$AB277,)="","",OFFSET(活動計画書!$U$157,$AB277,))</f>
        <v/>
      </c>
    </row>
    <row r="278" spans="1:39" x14ac:dyDescent="0.15">
      <c r="A278">
        <v>553</v>
      </c>
      <c r="B278" t="str">
        <f ca="1">IF(OFFSET(活動計画書!$B$7,$A278,)="","",OFFSET(活動計画書!$B$7,$A278,))</f>
        <v/>
      </c>
      <c r="C278" t="str">
        <f ca="1">IF(OFFSET(活動計画書!$C$7,$A278+1,)="","",OFFSET(活動計画書!$C$7,$A278+1,))</f>
        <v/>
      </c>
      <c r="D278" t="str">
        <f ca="1">IF(OFFSET(活動計画書!$F$7,$A278+1,)="","",OFFSET(活動計画書!$F$7,$A278+1,))</f>
        <v/>
      </c>
      <c r="E278">
        <v>553</v>
      </c>
      <c r="F278" t="str">
        <f ca="1">IF(OFFSET(活動計画書!$B$19,$E278,)="","",OFFSET(活動計画書!$B$19,$E278,))</f>
        <v/>
      </c>
      <c r="G278" t="str">
        <f ca="1">IF(OFFSET(活動計画書!$C$19,$E278+1,)="","",OFFSET(活動計画書!$C$19,$E278+1,))</f>
        <v/>
      </c>
      <c r="H278" t="str">
        <f ca="1">IF(OFFSET(活動計画書!$F$19,$E278+1,)="","",OFFSET(活動計画書!$F$19,$E278+1,))</f>
        <v/>
      </c>
      <c r="I278">
        <v>553</v>
      </c>
      <c r="J278" t="str">
        <f ca="1">IF(OFFSET(活動計画書!$B$31,$I278,)="","",OFFSET(活動計画書!$B$31,$I278,))</f>
        <v/>
      </c>
      <c r="K278" t="str">
        <f ca="1">IF(OFFSET(活動計画書!$C$31,$I278+1,)="","",OFFSET(活動計画書!$C$31,$I278+1,))</f>
        <v/>
      </c>
      <c r="L278" t="str">
        <f ca="1">IF(OFFSET(活動計画書!$F$31,$I278+1,)="","",OFFSET(活動計画書!$F$31,$I278+1,))</f>
        <v/>
      </c>
      <c r="M278">
        <v>553</v>
      </c>
      <c r="N278" t="str">
        <f ca="1">IF(OFFSET(活動計画書!$E$122,$M278,)="","",OFFSET(活動計画書!$E$122,$M278,))</f>
        <v/>
      </c>
      <c r="O278" t="str">
        <f ca="1">IF(OFFSET(活動計画書!$E$122,$M278+1,)="","",OFFSET(活動計画書!$E$122,$M278+1,))</f>
        <v/>
      </c>
      <c r="P278" t="str">
        <f ca="1">IF(OFFSET(活動計画書!$K$122,$M278,)="","",OFFSET(活動計画書!$K$122,$M278,))</f>
        <v/>
      </c>
      <c r="Q278" t="str">
        <f ca="1">IF(OFFSET(活動計画書!$L$122,$M278,)="","",OFFSET(活動計画書!$L$122,$M278,))</f>
        <v/>
      </c>
      <c r="R278" t="str">
        <f ca="1">IF(OFFSET(活動計画書!$M$122,$M278,)="","",OFFSET(活動計画書!$M$122,$M278,))</f>
        <v/>
      </c>
      <c r="S278" t="str">
        <f ca="1">IF(OFFSET(活動計画書!$N$122,$M278,)="","",OFFSET(活動計画書!$N$122,$M278,))</f>
        <v/>
      </c>
      <c r="T278" t="str">
        <f ca="1">IF(OFFSET(活動計画書!$O$122,$M278,)="","",OFFSET(活動計画書!$O$122,$M278,))</f>
        <v/>
      </c>
      <c r="U278" t="str">
        <f ca="1">IF(OFFSET(活動計画書!$P$122,$M278,)="","",OFFSET(活動計画書!$P$122,$M278,))</f>
        <v/>
      </c>
      <c r="V278" t="str">
        <f ca="1">IF(OFFSET(活動計画書!$Q$122,$M278,)="","",OFFSET(活動計画書!$Q$122,$M278,))</f>
        <v/>
      </c>
      <c r="W278" t="str">
        <f ca="1">IF(OFFSET(活動計画書!$R$122,$M278,)="","",OFFSET(活動計画書!$R$122,$M278,))</f>
        <v/>
      </c>
      <c r="X278" t="str">
        <f ca="1">IF(OFFSET(活動計画書!$S$122,$M278,)="","",OFFSET(活動計画書!$S$122,$M278,))</f>
        <v/>
      </c>
      <c r="Y278" t="str">
        <f ca="1">IF(OFFSET(活動計画書!$T$122,$M278,)="","",OFFSET(活動計画書!$T$122,$M278,))</f>
        <v/>
      </c>
      <c r="Z278" t="str">
        <f ca="1">IF(OFFSET(活動計画書!$U$122,$M278,)="","",OFFSET(活動計画書!$U$122,$M278,))</f>
        <v/>
      </c>
      <c r="AA278" t="str">
        <f ca="1">IF(OFFSET(活動計画書!$V$122,$M278,)="","",OFFSET(活動計画書!$V$122,$M278,))</f>
        <v/>
      </c>
      <c r="AB278">
        <v>553</v>
      </c>
      <c r="AC278" t="str">
        <f ca="1">IF(OFFSET(活動計画書!$B$157,$AB278,)="","",OFFSET(活動計画書!$B$157,$AB278,))</f>
        <v/>
      </c>
      <c r="AD278" t="str">
        <f ca="1">IF(OFFSET(活動計画書!$D$157,$AB278,)="","",OFFSET(活動計画書!$D$157,$AB278,))</f>
        <v/>
      </c>
      <c r="AE278" t="str">
        <f ca="1">IF(OFFSET(活動計画書!$D$157,$AB278+1,)="","",OFFSET(活動計画書!$D$157,$AB278+1,))</f>
        <v/>
      </c>
      <c r="AF278" t="str">
        <f ca="1">IF(OFFSET(活動計画書!$H$157,$AB278,)="","",OFFSET(活動計画書!$H$157,$AB278,))</f>
        <v/>
      </c>
      <c r="AG278" t="str">
        <f ca="1">IF(OFFSET(活動計画書!$N$157,$AB278,)="","",OFFSET(活動計画書!$N$157,$AB278,))</f>
        <v/>
      </c>
      <c r="AH278" t="str">
        <f ca="1">IF(OFFSET(活動計画書!$P$157,$AB278,)="","",OFFSET(活動計画書!$P$157,$AB278,))</f>
        <v/>
      </c>
      <c r="AI278" t="str">
        <f ca="1">IF(OFFSET(活動計画書!$Q$157,$AB278,)="","",OFFSET(活動計画書!$Q$157,$AB278,))</f>
        <v/>
      </c>
      <c r="AJ278" t="str">
        <f ca="1">IF(OFFSET(活動計画書!$R$157,$AB278,)="","",OFFSET(活動計画書!$R$157,$AB278,))</f>
        <v/>
      </c>
      <c r="AK278" t="str">
        <f ca="1">IF(OFFSET(活動計画書!$S$157,$AB278,)="","",OFFSET(活動計画書!$S$157,$AB278,))</f>
        <v/>
      </c>
      <c r="AL278" t="str">
        <f ca="1">IF(OFFSET(活動計画書!$T$157,$AB278,)="","",OFFSET(活動計画書!$T$157,$AB278,))</f>
        <v/>
      </c>
      <c r="AM278" t="str">
        <f ca="1">IF(OFFSET(活動計画書!$U$157,$AB278,)="","",OFFSET(活動計画書!$U$157,$AB278,))</f>
        <v/>
      </c>
    </row>
    <row r="279" spans="1:39" x14ac:dyDescent="0.15">
      <c r="A279">
        <v>555</v>
      </c>
      <c r="B279" t="str">
        <f ca="1">IF(OFFSET(活動計画書!$B$7,$A279,)="","",OFFSET(活動計画書!$B$7,$A279,))</f>
        <v/>
      </c>
      <c r="C279" t="str">
        <f ca="1">IF(OFFSET(活動計画書!$C$7,$A279+1,)="","",OFFSET(活動計画書!$C$7,$A279+1,))</f>
        <v/>
      </c>
      <c r="D279" t="str">
        <f ca="1">IF(OFFSET(活動計画書!$F$7,$A279+1,)="","",OFFSET(活動計画書!$F$7,$A279+1,))</f>
        <v/>
      </c>
      <c r="E279">
        <v>555</v>
      </c>
      <c r="F279" t="str">
        <f ca="1">IF(OFFSET(活動計画書!$B$19,$E279,)="","",OFFSET(活動計画書!$B$19,$E279,))</f>
        <v/>
      </c>
      <c r="G279" t="str">
        <f ca="1">IF(OFFSET(活動計画書!$C$19,$E279+1,)="","",OFFSET(活動計画書!$C$19,$E279+1,))</f>
        <v/>
      </c>
      <c r="H279" t="str">
        <f ca="1">IF(OFFSET(活動計画書!$F$19,$E279+1,)="","",OFFSET(活動計画書!$F$19,$E279+1,))</f>
        <v/>
      </c>
      <c r="I279">
        <v>555</v>
      </c>
      <c r="J279" t="str">
        <f ca="1">IF(OFFSET(活動計画書!$B$31,$I279,)="","",OFFSET(活動計画書!$B$31,$I279,))</f>
        <v/>
      </c>
      <c r="K279" t="str">
        <f ca="1">IF(OFFSET(活動計画書!$C$31,$I279+1,)="","",OFFSET(活動計画書!$C$31,$I279+1,))</f>
        <v/>
      </c>
      <c r="L279" t="str">
        <f ca="1">IF(OFFSET(活動計画書!$F$31,$I279+1,)="","",OFFSET(活動計画書!$F$31,$I279+1,))</f>
        <v/>
      </c>
      <c r="M279">
        <v>555</v>
      </c>
      <c r="N279" t="str">
        <f ca="1">IF(OFFSET(活動計画書!$E$122,$M279,)="","",OFFSET(活動計画書!$E$122,$M279,))</f>
        <v/>
      </c>
      <c r="O279" t="str">
        <f ca="1">IF(OFFSET(活動計画書!$E$122,$M279+1,)="","",OFFSET(活動計画書!$E$122,$M279+1,))</f>
        <v/>
      </c>
      <c r="P279" t="str">
        <f ca="1">IF(OFFSET(活動計画書!$K$122,$M279,)="","",OFFSET(活動計画書!$K$122,$M279,))</f>
        <v/>
      </c>
      <c r="Q279" t="str">
        <f ca="1">IF(OFFSET(活動計画書!$L$122,$M279,)="","",OFFSET(活動計画書!$L$122,$M279,))</f>
        <v/>
      </c>
      <c r="R279" t="str">
        <f ca="1">IF(OFFSET(活動計画書!$M$122,$M279,)="","",OFFSET(活動計画書!$M$122,$M279,))</f>
        <v/>
      </c>
      <c r="S279" t="str">
        <f ca="1">IF(OFFSET(活動計画書!$N$122,$M279,)="","",OFFSET(活動計画書!$N$122,$M279,))</f>
        <v/>
      </c>
      <c r="T279" t="str">
        <f ca="1">IF(OFFSET(活動計画書!$O$122,$M279,)="","",OFFSET(活動計画書!$O$122,$M279,))</f>
        <v/>
      </c>
      <c r="U279" t="str">
        <f ca="1">IF(OFFSET(活動計画書!$P$122,$M279,)="","",OFFSET(活動計画書!$P$122,$M279,))</f>
        <v/>
      </c>
      <c r="V279" t="str">
        <f ca="1">IF(OFFSET(活動計画書!$Q$122,$M279,)="","",OFFSET(活動計画書!$Q$122,$M279,))</f>
        <v/>
      </c>
      <c r="W279" t="str">
        <f ca="1">IF(OFFSET(活動計画書!$R$122,$M279,)="","",OFFSET(活動計画書!$R$122,$M279,))</f>
        <v/>
      </c>
      <c r="X279" t="str">
        <f ca="1">IF(OFFSET(活動計画書!$S$122,$M279,)="","",OFFSET(活動計画書!$S$122,$M279,))</f>
        <v/>
      </c>
      <c r="Y279" t="str">
        <f ca="1">IF(OFFSET(活動計画書!$T$122,$M279,)="","",OFFSET(活動計画書!$T$122,$M279,))</f>
        <v/>
      </c>
      <c r="Z279" t="str">
        <f ca="1">IF(OFFSET(活動計画書!$U$122,$M279,)="","",OFFSET(活動計画書!$U$122,$M279,))</f>
        <v/>
      </c>
      <c r="AA279" t="str">
        <f ca="1">IF(OFFSET(活動計画書!$V$122,$M279,)="","",OFFSET(活動計画書!$V$122,$M279,))</f>
        <v/>
      </c>
      <c r="AB279">
        <v>555</v>
      </c>
      <c r="AC279" t="str">
        <f ca="1">IF(OFFSET(活動計画書!$B$157,$AB279,)="","",OFFSET(活動計画書!$B$157,$AB279,))</f>
        <v/>
      </c>
      <c r="AD279" t="str">
        <f ca="1">IF(OFFSET(活動計画書!$D$157,$AB279,)="","",OFFSET(活動計画書!$D$157,$AB279,))</f>
        <v/>
      </c>
      <c r="AE279" t="str">
        <f ca="1">IF(OFFSET(活動計画書!$D$157,$AB279+1,)="","",OFFSET(活動計画書!$D$157,$AB279+1,))</f>
        <v/>
      </c>
      <c r="AF279" t="str">
        <f ca="1">IF(OFFSET(活動計画書!$H$157,$AB279,)="","",OFFSET(活動計画書!$H$157,$AB279,))</f>
        <v/>
      </c>
      <c r="AG279" t="str">
        <f ca="1">IF(OFFSET(活動計画書!$N$157,$AB279,)="","",OFFSET(活動計画書!$N$157,$AB279,))</f>
        <v/>
      </c>
      <c r="AH279" t="str">
        <f ca="1">IF(OFFSET(活動計画書!$P$157,$AB279,)="","",OFFSET(活動計画書!$P$157,$AB279,))</f>
        <v/>
      </c>
      <c r="AI279" t="str">
        <f ca="1">IF(OFFSET(活動計画書!$Q$157,$AB279,)="","",OFFSET(活動計画書!$Q$157,$AB279,))</f>
        <v/>
      </c>
      <c r="AJ279" t="str">
        <f ca="1">IF(OFFSET(活動計画書!$R$157,$AB279,)="","",OFFSET(活動計画書!$R$157,$AB279,))</f>
        <v/>
      </c>
      <c r="AK279" t="str">
        <f ca="1">IF(OFFSET(活動計画書!$S$157,$AB279,)="","",OFFSET(活動計画書!$S$157,$AB279,))</f>
        <v/>
      </c>
      <c r="AL279" t="str">
        <f ca="1">IF(OFFSET(活動計画書!$T$157,$AB279,)="","",OFFSET(活動計画書!$T$157,$AB279,))</f>
        <v/>
      </c>
      <c r="AM279" t="str">
        <f ca="1">IF(OFFSET(活動計画書!$U$157,$AB279,)="","",OFFSET(活動計画書!$U$157,$AB279,))</f>
        <v/>
      </c>
    </row>
    <row r="280" spans="1:39" x14ac:dyDescent="0.15">
      <c r="A280">
        <v>557</v>
      </c>
      <c r="B280" t="str">
        <f ca="1">IF(OFFSET(活動計画書!$B$7,$A280,)="","",OFFSET(活動計画書!$B$7,$A280,))</f>
        <v/>
      </c>
      <c r="C280" t="str">
        <f ca="1">IF(OFFSET(活動計画書!$C$7,$A280+1,)="","",OFFSET(活動計画書!$C$7,$A280+1,))</f>
        <v/>
      </c>
      <c r="D280" t="str">
        <f ca="1">IF(OFFSET(活動計画書!$F$7,$A280+1,)="","",OFFSET(活動計画書!$F$7,$A280+1,))</f>
        <v/>
      </c>
      <c r="E280">
        <v>557</v>
      </c>
      <c r="F280" t="str">
        <f ca="1">IF(OFFSET(活動計画書!$B$19,$E280,)="","",OFFSET(活動計画書!$B$19,$E280,))</f>
        <v/>
      </c>
      <c r="G280" t="str">
        <f ca="1">IF(OFFSET(活動計画書!$C$19,$E280+1,)="","",OFFSET(活動計画書!$C$19,$E280+1,))</f>
        <v/>
      </c>
      <c r="H280" t="str">
        <f ca="1">IF(OFFSET(活動計画書!$F$19,$E280+1,)="","",OFFSET(活動計画書!$F$19,$E280+1,))</f>
        <v/>
      </c>
      <c r="I280">
        <v>557</v>
      </c>
      <c r="J280" t="str">
        <f ca="1">IF(OFFSET(活動計画書!$B$31,$I280,)="","",OFFSET(活動計画書!$B$31,$I280,))</f>
        <v/>
      </c>
      <c r="K280" t="str">
        <f ca="1">IF(OFFSET(活動計画書!$C$31,$I280+1,)="","",OFFSET(活動計画書!$C$31,$I280+1,))</f>
        <v/>
      </c>
      <c r="L280" t="str">
        <f ca="1">IF(OFFSET(活動計画書!$F$31,$I280+1,)="","",OFFSET(活動計画書!$F$31,$I280+1,))</f>
        <v/>
      </c>
      <c r="M280">
        <v>557</v>
      </c>
      <c r="N280" t="str">
        <f ca="1">IF(OFFSET(活動計画書!$E$122,$M280,)="","",OFFSET(活動計画書!$E$122,$M280,))</f>
        <v/>
      </c>
      <c r="O280" t="str">
        <f ca="1">IF(OFFSET(活動計画書!$E$122,$M280+1,)="","",OFFSET(活動計画書!$E$122,$M280+1,))</f>
        <v/>
      </c>
      <c r="P280" t="str">
        <f ca="1">IF(OFFSET(活動計画書!$K$122,$M280,)="","",OFFSET(活動計画書!$K$122,$M280,))</f>
        <v/>
      </c>
      <c r="Q280" t="str">
        <f ca="1">IF(OFFSET(活動計画書!$L$122,$M280,)="","",OFFSET(活動計画書!$L$122,$M280,))</f>
        <v/>
      </c>
      <c r="R280" t="str">
        <f ca="1">IF(OFFSET(活動計画書!$M$122,$M280,)="","",OFFSET(活動計画書!$M$122,$M280,))</f>
        <v/>
      </c>
      <c r="S280" t="str">
        <f ca="1">IF(OFFSET(活動計画書!$N$122,$M280,)="","",OFFSET(活動計画書!$N$122,$M280,))</f>
        <v/>
      </c>
      <c r="T280" t="str">
        <f ca="1">IF(OFFSET(活動計画書!$O$122,$M280,)="","",OFFSET(活動計画書!$O$122,$M280,))</f>
        <v/>
      </c>
      <c r="U280" t="str">
        <f ca="1">IF(OFFSET(活動計画書!$P$122,$M280,)="","",OFFSET(活動計画書!$P$122,$M280,))</f>
        <v/>
      </c>
      <c r="V280" t="str">
        <f ca="1">IF(OFFSET(活動計画書!$Q$122,$M280,)="","",OFFSET(活動計画書!$Q$122,$M280,))</f>
        <v/>
      </c>
      <c r="W280" t="str">
        <f ca="1">IF(OFFSET(活動計画書!$R$122,$M280,)="","",OFFSET(活動計画書!$R$122,$M280,))</f>
        <v/>
      </c>
      <c r="X280" t="str">
        <f ca="1">IF(OFFSET(活動計画書!$S$122,$M280,)="","",OFFSET(活動計画書!$S$122,$M280,))</f>
        <v/>
      </c>
      <c r="Y280" t="str">
        <f ca="1">IF(OFFSET(活動計画書!$T$122,$M280,)="","",OFFSET(活動計画書!$T$122,$M280,))</f>
        <v/>
      </c>
      <c r="Z280" t="str">
        <f ca="1">IF(OFFSET(活動計画書!$U$122,$M280,)="","",OFFSET(活動計画書!$U$122,$M280,))</f>
        <v/>
      </c>
      <c r="AA280" t="str">
        <f ca="1">IF(OFFSET(活動計画書!$V$122,$M280,)="","",OFFSET(活動計画書!$V$122,$M280,))</f>
        <v/>
      </c>
      <c r="AB280">
        <v>557</v>
      </c>
      <c r="AC280" t="str">
        <f ca="1">IF(OFFSET(活動計画書!$B$157,$AB280,)="","",OFFSET(活動計画書!$B$157,$AB280,))</f>
        <v/>
      </c>
      <c r="AD280" t="str">
        <f ca="1">IF(OFFSET(活動計画書!$D$157,$AB280,)="","",OFFSET(活動計画書!$D$157,$AB280,))</f>
        <v/>
      </c>
      <c r="AE280" t="str">
        <f ca="1">IF(OFFSET(活動計画書!$D$157,$AB280+1,)="","",OFFSET(活動計画書!$D$157,$AB280+1,))</f>
        <v/>
      </c>
      <c r="AF280" t="str">
        <f ca="1">IF(OFFSET(活動計画書!$H$157,$AB280,)="","",OFFSET(活動計画書!$H$157,$AB280,))</f>
        <v/>
      </c>
      <c r="AG280" t="str">
        <f ca="1">IF(OFFSET(活動計画書!$N$157,$AB280,)="","",OFFSET(活動計画書!$N$157,$AB280,))</f>
        <v/>
      </c>
      <c r="AH280" t="str">
        <f ca="1">IF(OFFSET(活動計画書!$P$157,$AB280,)="","",OFFSET(活動計画書!$P$157,$AB280,))</f>
        <v/>
      </c>
      <c r="AI280" t="str">
        <f ca="1">IF(OFFSET(活動計画書!$Q$157,$AB280,)="","",OFFSET(活動計画書!$Q$157,$AB280,))</f>
        <v/>
      </c>
      <c r="AJ280" t="str">
        <f ca="1">IF(OFFSET(活動計画書!$R$157,$AB280,)="","",OFFSET(活動計画書!$R$157,$AB280,))</f>
        <v/>
      </c>
      <c r="AK280" t="str">
        <f ca="1">IF(OFFSET(活動計画書!$S$157,$AB280,)="","",OFFSET(活動計画書!$S$157,$AB280,))</f>
        <v/>
      </c>
      <c r="AL280" t="str">
        <f ca="1">IF(OFFSET(活動計画書!$T$157,$AB280,)="","",OFFSET(活動計画書!$T$157,$AB280,))</f>
        <v/>
      </c>
      <c r="AM280" t="str">
        <f ca="1">IF(OFFSET(活動計画書!$U$157,$AB280,)="","",OFFSET(活動計画書!$U$157,$AB280,))</f>
        <v/>
      </c>
    </row>
    <row r="281" spans="1:39" x14ac:dyDescent="0.15">
      <c r="A281">
        <v>559</v>
      </c>
      <c r="B281" t="str">
        <f ca="1">IF(OFFSET(活動計画書!$B$7,$A281,)="","",OFFSET(活動計画書!$B$7,$A281,))</f>
        <v/>
      </c>
      <c r="C281" t="str">
        <f ca="1">IF(OFFSET(活動計画書!$C$7,$A281+1,)="","",OFFSET(活動計画書!$C$7,$A281+1,))</f>
        <v/>
      </c>
      <c r="D281" t="str">
        <f ca="1">IF(OFFSET(活動計画書!$F$7,$A281+1,)="","",OFFSET(活動計画書!$F$7,$A281+1,))</f>
        <v/>
      </c>
      <c r="E281">
        <v>559</v>
      </c>
      <c r="F281" t="str">
        <f ca="1">IF(OFFSET(活動計画書!$B$19,$E281,)="","",OFFSET(活動計画書!$B$19,$E281,))</f>
        <v/>
      </c>
      <c r="G281" t="str">
        <f ca="1">IF(OFFSET(活動計画書!$C$19,$E281+1,)="","",OFFSET(活動計画書!$C$19,$E281+1,))</f>
        <v/>
      </c>
      <c r="H281" t="str">
        <f ca="1">IF(OFFSET(活動計画書!$F$19,$E281+1,)="","",OFFSET(活動計画書!$F$19,$E281+1,))</f>
        <v/>
      </c>
      <c r="I281">
        <v>559</v>
      </c>
      <c r="J281" t="str">
        <f ca="1">IF(OFFSET(活動計画書!$B$31,$I281,)="","",OFFSET(活動計画書!$B$31,$I281,))</f>
        <v/>
      </c>
      <c r="K281" t="str">
        <f ca="1">IF(OFFSET(活動計画書!$C$31,$I281+1,)="","",OFFSET(活動計画書!$C$31,$I281+1,))</f>
        <v/>
      </c>
      <c r="L281" t="str">
        <f ca="1">IF(OFFSET(活動計画書!$F$31,$I281+1,)="","",OFFSET(活動計画書!$F$31,$I281+1,))</f>
        <v/>
      </c>
      <c r="M281">
        <v>559</v>
      </c>
      <c r="N281" t="str">
        <f ca="1">IF(OFFSET(活動計画書!$E$122,$M281,)="","",OFFSET(活動計画書!$E$122,$M281,))</f>
        <v/>
      </c>
      <c r="O281" t="str">
        <f ca="1">IF(OFFSET(活動計画書!$E$122,$M281+1,)="","",OFFSET(活動計画書!$E$122,$M281+1,))</f>
        <v/>
      </c>
      <c r="P281" t="str">
        <f ca="1">IF(OFFSET(活動計画書!$K$122,$M281,)="","",OFFSET(活動計画書!$K$122,$M281,))</f>
        <v/>
      </c>
      <c r="Q281" t="str">
        <f ca="1">IF(OFFSET(活動計画書!$L$122,$M281,)="","",OFFSET(活動計画書!$L$122,$M281,))</f>
        <v/>
      </c>
      <c r="R281" t="str">
        <f ca="1">IF(OFFSET(活動計画書!$M$122,$M281,)="","",OFFSET(活動計画書!$M$122,$M281,))</f>
        <v/>
      </c>
      <c r="S281" t="str">
        <f ca="1">IF(OFFSET(活動計画書!$N$122,$M281,)="","",OFFSET(活動計画書!$N$122,$M281,))</f>
        <v/>
      </c>
      <c r="T281" t="str">
        <f ca="1">IF(OFFSET(活動計画書!$O$122,$M281,)="","",OFFSET(活動計画書!$O$122,$M281,))</f>
        <v/>
      </c>
      <c r="U281" t="str">
        <f ca="1">IF(OFFSET(活動計画書!$P$122,$M281,)="","",OFFSET(活動計画書!$P$122,$M281,))</f>
        <v/>
      </c>
      <c r="V281" t="str">
        <f ca="1">IF(OFFSET(活動計画書!$Q$122,$M281,)="","",OFFSET(活動計画書!$Q$122,$M281,))</f>
        <v/>
      </c>
      <c r="W281" t="str">
        <f ca="1">IF(OFFSET(活動計画書!$R$122,$M281,)="","",OFFSET(活動計画書!$R$122,$M281,))</f>
        <v/>
      </c>
      <c r="X281" t="str">
        <f ca="1">IF(OFFSET(活動計画書!$S$122,$M281,)="","",OFFSET(活動計画書!$S$122,$M281,))</f>
        <v/>
      </c>
      <c r="Y281" t="str">
        <f ca="1">IF(OFFSET(活動計画書!$T$122,$M281,)="","",OFFSET(活動計画書!$T$122,$M281,))</f>
        <v/>
      </c>
      <c r="Z281" t="str">
        <f ca="1">IF(OFFSET(活動計画書!$U$122,$M281,)="","",OFFSET(活動計画書!$U$122,$M281,))</f>
        <v/>
      </c>
      <c r="AA281" t="str">
        <f ca="1">IF(OFFSET(活動計画書!$V$122,$M281,)="","",OFFSET(活動計画書!$V$122,$M281,))</f>
        <v/>
      </c>
      <c r="AB281">
        <v>559</v>
      </c>
      <c r="AC281" t="str">
        <f ca="1">IF(OFFSET(活動計画書!$B$157,$AB281,)="","",OFFSET(活動計画書!$B$157,$AB281,))</f>
        <v/>
      </c>
      <c r="AD281" t="str">
        <f ca="1">IF(OFFSET(活動計画書!$D$157,$AB281,)="","",OFFSET(活動計画書!$D$157,$AB281,))</f>
        <v/>
      </c>
      <c r="AE281" t="str">
        <f ca="1">IF(OFFSET(活動計画書!$D$157,$AB281+1,)="","",OFFSET(活動計画書!$D$157,$AB281+1,))</f>
        <v/>
      </c>
      <c r="AF281" t="str">
        <f ca="1">IF(OFFSET(活動計画書!$H$157,$AB281,)="","",OFFSET(活動計画書!$H$157,$AB281,))</f>
        <v/>
      </c>
      <c r="AG281" t="str">
        <f ca="1">IF(OFFSET(活動計画書!$N$157,$AB281,)="","",OFFSET(活動計画書!$N$157,$AB281,))</f>
        <v/>
      </c>
      <c r="AH281" t="str">
        <f ca="1">IF(OFFSET(活動計画書!$P$157,$AB281,)="","",OFFSET(活動計画書!$P$157,$AB281,))</f>
        <v/>
      </c>
      <c r="AI281" t="str">
        <f ca="1">IF(OFFSET(活動計画書!$Q$157,$AB281,)="","",OFFSET(活動計画書!$Q$157,$AB281,))</f>
        <v/>
      </c>
      <c r="AJ281" t="str">
        <f ca="1">IF(OFFSET(活動計画書!$R$157,$AB281,)="","",OFFSET(活動計画書!$R$157,$AB281,))</f>
        <v/>
      </c>
      <c r="AK281" t="str">
        <f ca="1">IF(OFFSET(活動計画書!$S$157,$AB281,)="","",OFFSET(活動計画書!$S$157,$AB281,))</f>
        <v/>
      </c>
      <c r="AL281" t="str">
        <f ca="1">IF(OFFSET(活動計画書!$T$157,$AB281,)="","",OFFSET(活動計画書!$T$157,$AB281,))</f>
        <v/>
      </c>
      <c r="AM281" t="str">
        <f ca="1">IF(OFFSET(活動計画書!$U$157,$AB281,)="","",OFFSET(活動計画書!$U$157,$AB281,))</f>
        <v/>
      </c>
    </row>
    <row r="282" spans="1:39" x14ac:dyDescent="0.15">
      <c r="A282">
        <v>561</v>
      </c>
      <c r="B282" t="str">
        <f ca="1">IF(OFFSET(活動計画書!$B$7,$A282,)="","",OFFSET(活動計画書!$B$7,$A282,))</f>
        <v/>
      </c>
      <c r="C282" t="str">
        <f ca="1">IF(OFFSET(活動計画書!$C$7,$A282+1,)="","",OFFSET(活動計画書!$C$7,$A282+1,))</f>
        <v/>
      </c>
      <c r="D282" t="str">
        <f ca="1">IF(OFFSET(活動計画書!$F$7,$A282+1,)="","",OFFSET(活動計画書!$F$7,$A282+1,))</f>
        <v/>
      </c>
      <c r="E282">
        <v>561</v>
      </c>
      <c r="F282" t="str">
        <f ca="1">IF(OFFSET(活動計画書!$B$19,$E282,)="","",OFFSET(活動計画書!$B$19,$E282,))</f>
        <v/>
      </c>
      <c r="G282" t="str">
        <f ca="1">IF(OFFSET(活動計画書!$C$19,$E282+1,)="","",OFFSET(活動計画書!$C$19,$E282+1,))</f>
        <v/>
      </c>
      <c r="H282" t="str">
        <f ca="1">IF(OFFSET(活動計画書!$F$19,$E282+1,)="","",OFFSET(活動計画書!$F$19,$E282+1,))</f>
        <v/>
      </c>
      <c r="I282">
        <v>561</v>
      </c>
      <c r="J282" t="str">
        <f ca="1">IF(OFFSET(活動計画書!$B$31,$I282,)="","",OFFSET(活動計画書!$B$31,$I282,))</f>
        <v/>
      </c>
      <c r="K282" t="str">
        <f ca="1">IF(OFFSET(活動計画書!$C$31,$I282+1,)="","",OFFSET(活動計画書!$C$31,$I282+1,))</f>
        <v/>
      </c>
      <c r="L282" t="str">
        <f ca="1">IF(OFFSET(活動計画書!$F$31,$I282+1,)="","",OFFSET(活動計画書!$F$31,$I282+1,))</f>
        <v/>
      </c>
      <c r="M282">
        <v>561</v>
      </c>
      <c r="N282" t="str">
        <f ca="1">IF(OFFSET(活動計画書!$E$122,$M282,)="","",OFFSET(活動計画書!$E$122,$M282,))</f>
        <v/>
      </c>
      <c r="O282" t="str">
        <f ca="1">IF(OFFSET(活動計画書!$E$122,$M282+1,)="","",OFFSET(活動計画書!$E$122,$M282+1,))</f>
        <v/>
      </c>
      <c r="P282" t="str">
        <f ca="1">IF(OFFSET(活動計画書!$K$122,$M282,)="","",OFFSET(活動計画書!$K$122,$M282,))</f>
        <v/>
      </c>
      <c r="Q282" t="str">
        <f ca="1">IF(OFFSET(活動計画書!$L$122,$M282,)="","",OFFSET(活動計画書!$L$122,$M282,))</f>
        <v/>
      </c>
      <c r="R282" t="str">
        <f ca="1">IF(OFFSET(活動計画書!$M$122,$M282,)="","",OFFSET(活動計画書!$M$122,$M282,))</f>
        <v/>
      </c>
      <c r="S282" t="str">
        <f ca="1">IF(OFFSET(活動計画書!$N$122,$M282,)="","",OFFSET(活動計画書!$N$122,$M282,))</f>
        <v/>
      </c>
      <c r="T282" t="str">
        <f ca="1">IF(OFFSET(活動計画書!$O$122,$M282,)="","",OFFSET(活動計画書!$O$122,$M282,))</f>
        <v/>
      </c>
      <c r="U282" t="str">
        <f ca="1">IF(OFFSET(活動計画書!$P$122,$M282,)="","",OFFSET(活動計画書!$P$122,$M282,))</f>
        <v/>
      </c>
      <c r="V282" t="str">
        <f ca="1">IF(OFFSET(活動計画書!$Q$122,$M282,)="","",OFFSET(活動計画書!$Q$122,$M282,))</f>
        <v/>
      </c>
      <c r="W282" t="str">
        <f ca="1">IF(OFFSET(活動計画書!$R$122,$M282,)="","",OFFSET(活動計画書!$R$122,$M282,))</f>
        <v/>
      </c>
      <c r="X282" t="str">
        <f ca="1">IF(OFFSET(活動計画書!$S$122,$M282,)="","",OFFSET(活動計画書!$S$122,$M282,))</f>
        <v/>
      </c>
      <c r="Y282" t="str">
        <f ca="1">IF(OFFSET(活動計画書!$T$122,$M282,)="","",OFFSET(活動計画書!$T$122,$M282,))</f>
        <v/>
      </c>
      <c r="Z282" t="str">
        <f ca="1">IF(OFFSET(活動計画書!$U$122,$M282,)="","",OFFSET(活動計画書!$U$122,$M282,))</f>
        <v/>
      </c>
      <c r="AA282" t="str">
        <f ca="1">IF(OFFSET(活動計画書!$V$122,$M282,)="","",OFFSET(活動計画書!$V$122,$M282,))</f>
        <v/>
      </c>
      <c r="AB282">
        <v>561</v>
      </c>
      <c r="AC282" t="str">
        <f ca="1">IF(OFFSET(活動計画書!$B$157,$AB282,)="","",OFFSET(活動計画書!$B$157,$AB282,))</f>
        <v/>
      </c>
      <c r="AD282" t="str">
        <f ca="1">IF(OFFSET(活動計画書!$D$157,$AB282,)="","",OFFSET(活動計画書!$D$157,$AB282,))</f>
        <v/>
      </c>
      <c r="AE282" t="str">
        <f ca="1">IF(OFFSET(活動計画書!$D$157,$AB282+1,)="","",OFFSET(活動計画書!$D$157,$AB282+1,))</f>
        <v/>
      </c>
      <c r="AF282" t="str">
        <f ca="1">IF(OFFSET(活動計画書!$H$157,$AB282,)="","",OFFSET(活動計画書!$H$157,$AB282,))</f>
        <v/>
      </c>
      <c r="AG282" t="str">
        <f ca="1">IF(OFFSET(活動計画書!$N$157,$AB282,)="","",OFFSET(活動計画書!$N$157,$AB282,))</f>
        <v/>
      </c>
      <c r="AH282" t="str">
        <f ca="1">IF(OFFSET(活動計画書!$P$157,$AB282,)="","",OFFSET(活動計画書!$P$157,$AB282,))</f>
        <v/>
      </c>
      <c r="AI282" t="str">
        <f ca="1">IF(OFFSET(活動計画書!$Q$157,$AB282,)="","",OFFSET(活動計画書!$Q$157,$AB282,))</f>
        <v/>
      </c>
      <c r="AJ282" t="str">
        <f ca="1">IF(OFFSET(活動計画書!$R$157,$AB282,)="","",OFFSET(活動計画書!$R$157,$AB282,))</f>
        <v/>
      </c>
      <c r="AK282" t="str">
        <f ca="1">IF(OFFSET(活動計画書!$S$157,$AB282,)="","",OFFSET(活動計画書!$S$157,$AB282,))</f>
        <v/>
      </c>
      <c r="AL282" t="str">
        <f ca="1">IF(OFFSET(活動計画書!$T$157,$AB282,)="","",OFFSET(活動計画書!$T$157,$AB282,))</f>
        <v/>
      </c>
      <c r="AM282" t="str">
        <f ca="1">IF(OFFSET(活動計画書!$U$157,$AB282,)="","",OFFSET(活動計画書!$U$157,$AB282,))</f>
        <v/>
      </c>
    </row>
    <row r="283" spans="1:39" x14ac:dyDescent="0.15">
      <c r="A283">
        <v>563</v>
      </c>
      <c r="B283" t="str">
        <f ca="1">IF(OFFSET(活動計画書!$B$7,$A283,)="","",OFFSET(活動計画書!$B$7,$A283,))</f>
        <v/>
      </c>
      <c r="C283" t="str">
        <f ca="1">IF(OFFSET(活動計画書!$C$7,$A283+1,)="","",OFFSET(活動計画書!$C$7,$A283+1,))</f>
        <v/>
      </c>
      <c r="D283" t="str">
        <f ca="1">IF(OFFSET(活動計画書!$F$7,$A283+1,)="","",OFFSET(活動計画書!$F$7,$A283+1,))</f>
        <v/>
      </c>
      <c r="E283">
        <v>563</v>
      </c>
      <c r="F283" t="str">
        <f ca="1">IF(OFFSET(活動計画書!$B$19,$E283,)="","",OFFSET(活動計画書!$B$19,$E283,))</f>
        <v/>
      </c>
      <c r="G283" t="str">
        <f ca="1">IF(OFFSET(活動計画書!$C$19,$E283+1,)="","",OFFSET(活動計画書!$C$19,$E283+1,))</f>
        <v/>
      </c>
      <c r="H283" t="str">
        <f ca="1">IF(OFFSET(活動計画書!$F$19,$E283+1,)="","",OFFSET(活動計画書!$F$19,$E283+1,))</f>
        <v/>
      </c>
      <c r="I283">
        <v>563</v>
      </c>
      <c r="J283" t="str">
        <f ca="1">IF(OFFSET(活動計画書!$B$31,$I283,)="","",OFFSET(活動計画書!$B$31,$I283,))</f>
        <v/>
      </c>
      <c r="K283" t="str">
        <f ca="1">IF(OFFSET(活動計画書!$C$31,$I283+1,)="","",OFFSET(活動計画書!$C$31,$I283+1,))</f>
        <v/>
      </c>
      <c r="L283" t="str">
        <f ca="1">IF(OFFSET(活動計画書!$F$31,$I283+1,)="","",OFFSET(活動計画書!$F$31,$I283+1,))</f>
        <v/>
      </c>
      <c r="M283">
        <v>563</v>
      </c>
      <c r="N283" t="str">
        <f ca="1">IF(OFFSET(活動計画書!$E$122,$M283,)="","",OFFSET(活動計画書!$E$122,$M283,))</f>
        <v/>
      </c>
      <c r="O283" t="str">
        <f ca="1">IF(OFFSET(活動計画書!$E$122,$M283+1,)="","",OFFSET(活動計画書!$E$122,$M283+1,))</f>
        <v/>
      </c>
      <c r="P283" t="str">
        <f ca="1">IF(OFFSET(活動計画書!$K$122,$M283,)="","",OFFSET(活動計画書!$K$122,$M283,))</f>
        <v/>
      </c>
      <c r="Q283" t="str">
        <f ca="1">IF(OFFSET(活動計画書!$L$122,$M283,)="","",OFFSET(活動計画書!$L$122,$M283,))</f>
        <v/>
      </c>
      <c r="R283" t="str">
        <f ca="1">IF(OFFSET(活動計画書!$M$122,$M283,)="","",OFFSET(活動計画書!$M$122,$M283,))</f>
        <v/>
      </c>
      <c r="S283" t="str">
        <f ca="1">IF(OFFSET(活動計画書!$N$122,$M283,)="","",OFFSET(活動計画書!$N$122,$M283,))</f>
        <v/>
      </c>
      <c r="T283" t="str">
        <f ca="1">IF(OFFSET(活動計画書!$O$122,$M283,)="","",OFFSET(活動計画書!$O$122,$M283,))</f>
        <v/>
      </c>
      <c r="U283" t="str">
        <f ca="1">IF(OFFSET(活動計画書!$P$122,$M283,)="","",OFFSET(活動計画書!$P$122,$M283,))</f>
        <v/>
      </c>
      <c r="V283" t="str">
        <f ca="1">IF(OFFSET(活動計画書!$Q$122,$M283,)="","",OFFSET(活動計画書!$Q$122,$M283,))</f>
        <v/>
      </c>
      <c r="W283" t="str">
        <f ca="1">IF(OFFSET(活動計画書!$R$122,$M283,)="","",OFFSET(活動計画書!$R$122,$M283,))</f>
        <v/>
      </c>
      <c r="X283" t="str">
        <f ca="1">IF(OFFSET(活動計画書!$S$122,$M283,)="","",OFFSET(活動計画書!$S$122,$M283,))</f>
        <v/>
      </c>
      <c r="Y283" t="str">
        <f ca="1">IF(OFFSET(活動計画書!$T$122,$M283,)="","",OFFSET(活動計画書!$T$122,$M283,))</f>
        <v/>
      </c>
      <c r="Z283" t="str">
        <f ca="1">IF(OFFSET(活動計画書!$U$122,$M283,)="","",OFFSET(活動計画書!$U$122,$M283,))</f>
        <v/>
      </c>
      <c r="AA283" t="str">
        <f ca="1">IF(OFFSET(活動計画書!$V$122,$M283,)="","",OFFSET(活動計画書!$V$122,$M283,))</f>
        <v/>
      </c>
      <c r="AB283">
        <v>563</v>
      </c>
      <c r="AC283" t="str">
        <f ca="1">IF(OFFSET(活動計画書!$B$157,$AB283,)="","",OFFSET(活動計画書!$B$157,$AB283,))</f>
        <v/>
      </c>
      <c r="AD283" t="str">
        <f ca="1">IF(OFFSET(活動計画書!$D$157,$AB283,)="","",OFFSET(活動計画書!$D$157,$AB283,))</f>
        <v/>
      </c>
      <c r="AE283" t="str">
        <f ca="1">IF(OFFSET(活動計画書!$D$157,$AB283+1,)="","",OFFSET(活動計画書!$D$157,$AB283+1,))</f>
        <v/>
      </c>
      <c r="AF283" t="str">
        <f ca="1">IF(OFFSET(活動計画書!$H$157,$AB283,)="","",OFFSET(活動計画書!$H$157,$AB283,))</f>
        <v/>
      </c>
      <c r="AG283" t="str">
        <f ca="1">IF(OFFSET(活動計画書!$N$157,$AB283,)="","",OFFSET(活動計画書!$N$157,$AB283,))</f>
        <v/>
      </c>
      <c r="AH283" t="str">
        <f ca="1">IF(OFFSET(活動計画書!$P$157,$AB283,)="","",OFFSET(活動計画書!$P$157,$AB283,))</f>
        <v/>
      </c>
      <c r="AI283" t="str">
        <f ca="1">IF(OFFSET(活動計画書!$Q$157,$AB283,)="","",OFFSET(活動計画書!$Q$157,$AB283,))</f>
        <v/>
      </c>
      <c r="AJ283" t="str">
        <f ca="1">IF(OFFSET(活動計画書!$R$157,$AB283,)="","",OFFSET(活動計画書!$R$157,$AB283,))</f>
        <v/>
      </c>
      <c r="AK283" t="str">
        <f ca="1">IF(OFFSET(活動計画書!$S$157,$AB283,)="","",OFFSET(活動計画書!$S$157,$AB283,))</f>
        <v/>
      </c>
      <c r="AL283" t="str">
        <f ca="1">IF(OFFSET(活動計画書!$T$157,$AB283,)="","",OFFSET(活動計画書!$T$157,$AB283,))</f>
        <v/>
      </c>
      <c r="AM283" t="str">
        <f ca="1">IF(OFFSET(活動計画書!$U$157,$AB283,)="","",OFFSET(活動計画書!$U$157,$AB283,))</f>
        <v/>
      </c>
    </row>
    <row r="284" spans="1:39" x14ac:dyDescent="0.15">
      <c r="A284">
        <v>565</v>
      </c>
      <c r="B284" t="str">
        <f ca="1">IF(OFFSET(活動計画書!$B$7,$A284,)="","",OFFSET(活動計画書!$B$7,$A284,))</f>
        <v/>
      </c>
      <c r="C284" t="str">
        <f ca="1">IF(OFFSET(活動計画書!$C$7,$A284+1,)="","",OFFSET(活動計画書!$C$7,$A284+1,))</f>
        <v/>
      </c>
      <c r="D284" t="str">
        <f ca="1">IF(OFFSET(活動計画書!$F$7,$A284+1,)="","",OFFSET(活動計画書!$F$7,$A284+1,))</f>
        <v/>
      </c>
      <c r="E284">
        <v>565</v>
      </c>
      <c r="F284" t="str">
        <f ca="1">IF(OFFSET(活動計画書!$B$19,$E284,)="","",OFFSET(活動計画書!$B$19,$E284,))</f>
        <v/>
      </c>
      <c r="G284" t="str">
        <f ca="1">IF(OFFSET(活動計画書!$C$19,$E284+1,)="","",OFFSET(活動計画書!$C$19,$E284+1,))</f>
        <v/>
      </c>
      <c r="H284" t="str">
        <f ca="1">IF(OFFSET(活動計画書!$F$19,$E284+1,)="","",OFFSET(活動計画書!$F$19,$E284+1,))</f>
        <v/>
      </c>
      <c r="I284">
        <v>565</v>
      </c>
      <c r="J284" t="str">
        <f ca="1">IF(OFFSET(活動計画書!$B$31,$I284,)="","",OFFSET(活動計画書!$B$31,$I284,))</f>
        <v/>
      </c>
      <c r="K284" t="str">
        <f ca="1">IF(OFFSET(活動計画書!$C$31,$I284+1,)="","",OFFSET(活動計画書!$C$31,$I284+1,))</f>
        <v/>
      </c>
      <c r="L284" t="str">
        <f ca="1">IF(OFFSET(活動計画書!$F$31,$I284+1,)="","",OFFSET(活動計画書!$F$31,$I284+1,))</f>
        <v/>
      </c>
      <c r="M284">
        <v>565</v>
      </c>
      <c r="N284" t="str">
        <f ca="1">IF(OFFSET(活動計画書!$E$122,$M284,)="","",OFFSET(活動計画書!$E$122,$M284,))</f>
        <v/>
      </c>
      <c r="O284" t="str">
        <f ca="1">IF(OFFSET(活動計画書!$E$122,$M284+1,)="","",OFFSET(活動計画書!$E$122,$M284+1,))</f>
        <v/>
      </c>
      <c r="P284" t="str">
        <f ca="1">IF(OFFSET(活動計画書!$K$122,$M284,)="","",OFFSET(活動計画書!$K$122,$M284,))</f>
        <v/>
      </c>
      <c r="Q284" t="str">
        <f ca="1">IF(OFFSET(活動計画書!$L$122,$M284,)="","",OFFSET(活動計画書!$L$122,$M284,))</f>
        <v/>
      </c>
      <c r="R284" t="str">
        <f ca="1">IF(OFFSET(活動計画書!$M$122,$M284,)="","",OFFSET(活動計画書!$M$122,$M284,))</f>
        <v/>
      </c>
      <c r="S284" t="str">
        <f ca="1">IF(OFFSET(活動計画書!$N$122,$M284,)="","",OFFSET(活動計画書!$N$122,$M284,))</f>
        <v/>
      </c>
      <c r="T284" t="str">
        <f ca="1">IF(OFFSET(活動計画書!$O$122,$M284,)="","",OFFSET(活動計画書!$O$122,$M284,))</f>
        <v/>
      </c>
      <c r="U284" t="str">
        <f ca="1">IF(OFFSET(活動計画書!$P$122,$M284,)="","",OFFSET(活動計画書!$P$122,$M284,))</f>
        <v/>
      </c>
      <c r="V284" t="str">
        <f ca="1">IF(OFFSET(活動計画書!$Q$122,$M284,)="","",OFFSET(活動計画書!$Q$122,$M284,))</f>
        <v/>
      </c>
      <c r="W284" t="str">
        <f ca="1">IF(OFFSET(活動計画書!$R$122,$M284,)="","",OFFSET(活動計画書!$R$122,$M284,))</f>
        <v/>
      </c>
      <c r="X284" t="str">
        <f ca="1">IF(OFFSET(活動計画書!$S$122,$M284,)="","",OFFSET(活動計画書!$S$122,$M284,))</f>
        <v/>
      </c>
      <c r="Y284" t="str">
        <f ca="1">IF(OFFSET(活動計画書!$T$122,$M284,)="","",OFFSET(活動計画書!$T$122,$M284,))</f>
        <v/>
      </c>
      <c r="Z284" t="str">
        <f ca="1">IF(OFFSET(活動計画書!$U$122,$M284,)="","",OFFSET(活動計画書!$U$122,$M284,))</f>
        <v/>
      </c>
      <c r="AA284" t="str">
        <f ca="1">IF(OFFSET(活動計画書!$V$122,$M284,)="","",OFFSET(活動計画書!$V$122,$M284,))</f>
        <v/>
      </c>
      <c r="AB284">
        <v>565</v>
      </c>
      <c r="AC284" t="str">
        <f ca="1">IF(OFFSET(活動計画書!$B$157,$AB284,)="","",OFFSET(活動計画書!$B$157,$AB284,))</f>
        <v/>
      </c>
      <c r="AD284" t="str">
        <f ca="1">IF(OFFSET(活動計画書!$D$157,$AB284,)="","",OFFSET(活動計画書!$D$157,$AB284,))</f>
        <v/>
      </c>
      <c r="AE284" t="str">
        <f ca="1">IF(OFFSET(活動計画書!$D$157,$AB284+1,)="","",OFFSET(活動計画書!$D$157,$AB284+1,))</f>
        <v/>
      </c>
      <c r="AF284" t="str">
        <f ca="1">IF(OFFSET(活動計画書!$H$157,$AB284,)="","",OFFSET(活動計画書!$H$157,$AB284,))</f>
        <v/>
      </c>
      <c r="AG284" t="str">
        <f ca="1">IF(OFFSET(活動計画書!$N$157,$AB284,)="","",OFFSET(活動計画書!$N$157,$AB284,))</f>
        <v/>
      </c>
      <c r="AH284" t="str">
        <f ca="1">IF(OFFSET(活動計画書!$P$157,$AB284,)="","",OFFSET(活動計画書!$P$157,$AB284,))</f>
        <v/>
      </c>
      <c r="AI284" t="str">
        <f ca="1">IF(OFFSET(活動計画書!$Q$157,$AB284,)="","",OFFSET(活動計画書!$Q$157,$AB284,))</f>
        <v/>
      </c>
      <c r="AJ284" t="str">
        <f ca="1">IF(OFFSET(活動計画書!$R$157,$AB284,)="","",OFFSET(活動計画書!$R$157,$AB284,))</f>
        <v/>
      </c>
      <c r="AK284" t="str">
        <f ca="1">IF(OFFSET(活動計画書!$S$157,$AB284,)="","",OFFSET(活動計画書!$S$157,$AB284,))</f>
        <v/>
      </c>
      <c r="AL284" t="str">
        <f ca="1">IF(OFFSET(活動計画書!$T$157,$AB284,)="","",OFFSET(活動計画書!$T$157,$AB284,))</f>
        <v/>
      </c>
      <c r="AM284" t="str">
        <f ca="1">IF(OFFSET(活動計画書!$U$157,$AB284,)="","",OFFSET(活動計画書!$U$157,$AB284,))</f>
        <v/>
      </c>
    </row>
    <row r="285" spans="1:39" x14ac:dyDescent="0.15">
      <c r="A285">
        <v>567</v>
      </c>
      <c r="B285" t="str">
        <f ca="1">IF(OFFSET(活動計画書!$B$7,$A285,)="","",OFFSET(活動計画書!$B$7,$A285,))</f>
        <v/>
      </c>
      <c r="C285" t="str">
        <f ca="1">IF(OFFSET(活動計画書!$C$7,$A285+1,)="","",OFFSET(活動計画書!$C$7,$A285+1,))</f>
        <v/>
      </c>
      <c r="D285" t="str">
        <f ca="1">IF(OFFSET(活動計画書!$F$7,$A285+1,)="","",OFFSET(活動計画書!$F$7,$A285+1,))</f>
        <v/>
      </c>
      <c r="E285">
        <v>567</v>
      </c>
      <c r="F285" t="str">
        <f ca="1">IF(OFFSET(活動計画書!$B$19,$E285,)="","",OFFSET(活動計画書!$B$19,$E285,))</f>
        <v/>
      </c>
      <c r="G285" t="str">
        <f ca="1">IF(OFFSET(活動計画書!$C$19,$E285+1,)="","",OFFSET(活動計画書!$C$19,$E285+1,))</f>
        <v/>
      </c>
      <c r="H285" t="str">
        <f ca="1">IF(OFFSET(活動計画書!$F$19,$E285+1,)="","",OFFSET(活動計画書!$F$19,$E285+1,))</f>
        <v/>
      </c>
      <c r="I285">
        <v>567</v>
      </c>
      <c r="J285" t="str">
        <f ca="1">IF(OFFSET(活動計画書!$B$31,$I285,)="","",OFFSET(活動計画書!$B$31,$I285,))</f>
        <v/>
      </c>
      <c r="K285" t="str">
        <f ca="1">IF(OFFSET(活動計画書!$C$31,$I285+1,)="","",OFFSET(活動計画書!$C$31,$I285+1,))</f>
        <v/>
      </c>
      <c r="L285" t="str">
        <f ca="1">IF(OFFSET(活動計画書!$F$31,$I285+1,)="","",OFFSET(活動計画書!$F$31,$I285+1,))</f>
        <v/>
      </c>
      <c r="M285">
        <v>567</v>
      </c>
      <c r="N285" t="str">
        <f ca="1">IF(OFFSET(活動計画書!$E$122,$M285,)="","",OFFSET(活動計画書!$E$122,$M285,))</f>
        <v/>
      </c>
      <c r="O285" t="str">
        <f ca="1">IF(OFFSET(活動計画書!$E$122,$M285+1,)="","",OFFSET(活動計画書!$E$122,$M285+1,))</f>
        <v/>
      </c>
      <c r="P285" t="str">
        <f ca="1">IF(OFFSET(活動計画書!$K$122,$M285,)="","",OFFSET(活動計画書!$K$122,$M285,))</f>
        <v/>
      </c>
      <c r="Q285" t="str">
        <f ca="1">IF(OFFSET(活動計画書!$L$122,$M285,)="","",OFFSET(活動計画書!$L$122,$M285,))</f>
        <v/>
      </c>
      <c r="R285" t="str">
        <f ca="1">IF(OFFSET(活動計画書!$M$122,$M285,)="","",OFFSET(活動計画書!$M$122,$M285,))</f>
        <v/>
      </c>
      <c r="S285" t="str">
        <f ca="1">IF(OFFSET(活動計画書!$N$122,$M285,)="","",OFFSET(活動計画書!$N$122,$M285,))</f>
        <v/>
      </c>
      <c r="T285" t="str">
        <f ca="1">IF(OFFSET(活動計画書!$O$122,$M285,)="","",OFFSET(活動計画書!$O$122,$M285,))</f>
        <v/>
      </c>
      <c r="U285" t="str">
        <f ca="1">IF(OFFSET(活動計画書!$P$122,$M285,)="","",OFFSET(活動計画書!$P$122,$M285,))</f>
        <v/>
      </c>
      <c r="V285" t="str">
        <f ca="1">IF(OFFSET(活動計画書!$Q$122,$M285,)="","",OFFSET(活動計画書!$Q$122,$M285,))</f>
        <v/>
      </c>
      <c r="W285" t="str">
        <f ca="1">IF(OFFSET(活動計画書!$R$122,$M285,)="","",OFFSET(活動計画書!$R$122,$M285,))</f>
        <v/>
      </c>
      <c r="X285" t="str">
        <f ca="1">IF(OFFSET(活動計画書!$S$122,$M285,)="","",OFFSET(活動計画書!$S$122,$M285,))</f>
        <v/>
      </c>
      <c r="Y285" t="str">
        <f ca="1">IF(OFFSET(活動計画書!$T$122,$M285,)="","",OFFSET(活動計画書!$T$122,$M285,))</f>
        <v/>
      </c>
      <c r="Z285" t="str">
        <f ca="1">IF(OFFSET(活動計画書!$U$122,$M285,)="","",OFFSET(活動計画書!$U$122,$M285,))</f>
        <v/>
      </c>
      <c r="AA285" t="str">
        <f ca="1">IF(OFFSET(活動計画書!$V$122,$M285,)="","",OFFSET(活動計画書!$V$122,$M285,))</f>
        <v/>
      </c>
      <c r="AB285">
        <v>567</v>
      </c>
      <c r="AC285" t="str">
        <f ca="1">IF(OFFSET(活動計画書!$B$157,$AB285,)="","",OFFSET(活動計画書!$B$157,$AB285,))</f>
        <v/>
      </c>
      <c r="AD285" t="str">
        <f ca="1">IF(OFFSET(活動計画書!$D$157,$AB285,)="","",OFFSET(活動計画書!$D$157,$AB285,))</f>
        <v/>
      </c>
      <c r="AE285" t="str">
        <f ca="1">IF(OFFSET(活動計画書!$D$157,$AB285+1,)="","",OFFSET(活動計画書!$D$157,$AB285+1,))</f>
        <v/>
      </c>
      <c r="AF285" t="str">
        <f ca="1">IF(OFFSET(活動計画書!$H$157,$AB285,)="","",OFFSET(活動計画書!$H$157,$AB285,))</f>
        <v/>
      </c>
      <c r="AG285" t="str">
        <f ca="1">IF(OFFSET(活動計画書!$N$157,$AB285,)="","",OFFSET(活動計画書!$N$157,$AB285,))</f>
        <v/>
      </c>
      <c r="AH285" t="str">
        <f ca="1">IF(OFFSET(活動計画書!$P$157,$AB285,)="","",OFFSET(活動計画書!$P$157,$AB285,))</f>
        <v/>
      </c>
      <c r="AI285" t="str">
        <f ca="1">IF(OFFSET(活動計画書!$Q$157,$AB285,)="","",OFFSET(活動計画書!$Q$157,$AB285,))</f>
        <v/>
      </c>
      <c r="AJ285" t="str">
        <f ca="1">IF(OFFSET(活動計画書!$R$157,$AB285,)="","",OFFSET(活動計画書!$R$157,$AB285,))</f>
        <v/>
      </c>
      <c r="AK285" t="str">
        <f ca="1">IF(OFFSET(活動計画書!$S$157,$AB285,)="","",OFFSET(活動計画書!$S$157,$AB285,))</f>
        <v/>
      </c>
      <c r="AL285" t="str">
        <f ca="1">IF(OFFSET(活動計画書!$T$157,$AB285,)="","",OFFSET(活動計画書!$T$157,$AB285,))</f>
        <v/>
      </c>
      <c r="AM285" t="str">
        <f ca="1">IF(OFFSET(活動計画書!$U$157,$AB285,)="","",OFFSET(活動計画書!$U$157,$AB285,))</f>
        <v/>
      </c>
    </row>
    <row r="286" spans="1:39" x14ac:dyDescent="0.15">
      <c r="A286">
        <v>569</v>
      </c>
      <c r="B286" t="str">
        <f ca="1">IF(OFFSET(活動計画書!$B$7,$A286,)="","",OFFSET(活動計画書!$B$7,$A286,))</f>
        <v/>
      </c>
      <c r="C286" t="str">
        <f ca="1">IF(OFFSET(活動計画書!$C$7,$A286+1,)="","",OFFSET(活動計画書!$C$7,$A286+1,))</f>
        <v/>
      </c>
      <c r="D286" t="str">
        <f ca="1">IF(OFFSET(活動計画書!$F$7,$A286+1,)="","",OFFSET(活動計画書!$F$7,$A286+1,))</f>
        <v/>
      </c>
      <c r="E286">
        <v>569</v>
      </c>
      <c r="F286" t="str">
        <f ca="1">IF(OFFSET(活動計画書!$B$19,$E286,)="","",OFFSET(活動計画書!$B$19,$E286,))</f>
        <v/>
      </c>
      <c r="G286" t="str">
        <f ca="1">IF(OFFSET(活動計画書!$C$19,$E286+1,)="","",OFFSET(活動計画書!$C$19,$E286+1,))</f>
        <v/>
      </c>
      <c r="H286" t="str">
        <f ca="1">IF(OFFSET(活動計画書!$F$19,$E286+1,)="","",OFFSET(活動計画書!$F$19,$E286+1,))</f>
        <v/>
      </c>
      <c r="I286">
        <v>569</v>
      </c>
      <c r="J286" t="str">
        <f ca="1">IF(OFFSET(活動計画書!$B$31,$I286,)="","",OFFSET(活動計画書!$B$31,$I286,))</f>
        <v/>
      </c>
      <c r="K286" t="str">
        <f ca="1">IF(OFFSET(活動計画書!$C$31,$I286+1,)="","",OFFSET(活動計画書!$C$31,$I286+1,))</f>
        <v/>
      </c>
      <c r="L286" t="str">
        <f ca="1">IF(OFFSET(活動計画書!$F$31,$I286+1,)="","",OFFSET(活動計画書!$F$31,$I286+1,))</f>
        <v/>
      </c>
      <c r="M286">
        <v>569</v>
      </c>
      <c r="N286" t="str">
        <f ca="1">IF(OFFSET(活動計画書!$E$122,$M286,)="","",OFFSET(活動計画書!$E$122,$M286,))</f>
        <v/>
      </c>
      <c r="O286" t="str">
        <f ca="1">IF(OFFSET(活動計画書!$E$122,$M286+1,)="","",OFFSET(活動計画書!$E$122,$M286+1,))</f>
        <v/>
      </c>
      <c r="P286" t="str">
        <f ca="1">IF(OFFSET(活動計画書!$K$122,$M286,)="","",OFFSET(活動計画書!$K$122,$M286,))</f>
        <v/>
      </c>
      <c r="Q286" t="str">
        <f ca="1">IF(OFFSET(活動計画書!$L$122,$M286,)="","",OFFSET(活動計画書!$L$122,$M286,))</f>
        <v/>
      </c>
      <c r="R286" t="str">
        <f ca="1">IF(OFFSET(活動計画書!$M$122,$M286,)="","",OFFSET(活動計画書!$M$122,$M286,))</f>
        <v/>
      </c>
      <c r="S286" t="str">
        <f ca="1">IF(OFFSET(活動計画書!$N$122,$M286,)="","",OFFSET(活動計画書!$N$122,$M286,))</f>
        <v/>
      </c>
      <c r="T286" t="str">
        <f ca="1">IF(OFFSET(活動計画書!$O$122,$M286,)="","",OFFSET(活動計画書!$O$122,$M286,))</f>
        <v/>
      </c>
      <c r="U286" t="str">
        <f ca="1">IF(OFFSET(活動計画書!$P$122,$M286,)="","",OFFSET(活動計画書!$P$122,$M286,))</f>
        <v/>
      </c>
      <c r="V286" t="str">
        <f ca="1">IF(OFFSET(活動計画書!$Q$122,$M286,)="","",OFFSET(活動計画書!$Q$122,$M286,))</f>
        <v/>
      </c>
      <c r="W286" t="str">
        <f ca="1">IF(OFFSET(活動計画書!$R$122,$M286,)="","",OFFSET(活動計画書!$R$122,$M286,))</f>
        <v/>
      </c>
      <c r="X286" t="str">
        <f ca="1">IF(OFFSET(活動計画書!$S$122,$M286,)="","",OFFSET(活動計画書!$S$122,$M286,))</f>
        <v/>
      </c>
      <c r="Y286" t="str">
        <f ca="1">IF(OFFSET(活動計画書!$T$122,$M286,)="","",OFFSET(活動計画書!$T$122,$M286,))</f>
        <v/>
      </c>
      <c r="Z286" t="str">
        <f ca="1">IF(OFFSET(活動計画書!$U$122,$M286,)="","",OFFSET(活動計画書!$U$122,$M286,))</f>
        <v/>
      </c>
      <c r="AA286" t="str">
        <f ca="1">IF(OFFSET(活動計画書!$V$122,$M286,)="","",OFFSET(活動計画書!$V$122,$M286,))</f>
        <v/>
      </c>
      <c r="AB286">
        <v>569</v>
      </c>
      <c r="AC286" t="str">
        <f ca="1">IF(OFFSET(活動計画書!$B$157,$AB286,)="","",OFFSET(活動計画書!$B$157,$AB286,))</f>
        <v/>
      </c>
      <c r="AD286" t="str">
        <f ca="1">IF(OFFSET(活動計画書!$D$157,$AB286,)="","",OFFSET(活動計画書!$D$157,$AB286,))</f>
        <v/>
      </c>
      <c r="AE286" t="str">
        <f ca="1">IF(OFFSET(活動計画書!$D$157,$AB286+1,)="","",OFFSET(活動計画書!$D$157,$AB286+1,))</f>
        <v/>
      </c>
      <c r="AF286" t="str">
        <f ca="1">IF(OFFSET(活動計画書!$H$157,$AB286,)="","",OFFSET(活動計画書!$H$157,$AB286,))</f>
        <v/>
      </c>
      <c r="AG286" t="str">
        <f ca="1">IF(OFFSET(活動計画書!$N$157,$AB286,)="","",OFFSET(活動計画書!$N$157,$AB286,))</f>
        <v/>
      </c>
      <c r="AH286" t="str">
        <f ca="1">IF(OFFSET(活動計画書!$P$157,$AB286,)="","",OFFSET(活動計画書!$P$157,$AB286,))</f>
        <v/>
      </c>
      <c r="AI286" t="str">
        <f ca="1">IF(OFFSET(活動計画書!$Q$157,$AB286,)="","",OFFSET(活動計画書!$Q$157,$AB286,))</f>
        <v/>
      </c>
      <c r="AJ286" t="str">
        <f ca="1">IF(OFFSET(活動計画書!$R$157,$AB286,)="","",OFFSET(活動計画書!$R$157,$AB286,))</f>
        <v/>
      </c>
      <c r="AK286" t="str">
        <f ca="1">IF(OFFSET(活動計画書!$S$157,$AB286,)="","",OFFSET(活動計画書!$S$157,$AB286,))</f>
        <v/>
      </c>
      <c r="AL286" t="str">
        <f ca="1">IF(OFFSET(活動計画書!$T$157,$AB286,)="","",OFFSET(活動計画書!$T$157,$AB286,))</f>
        <v/>
      </c>
      <c r="AM286" t="str">
        <f ca="1">IF(OFFSET(活動計画書!$U$157,$AB286,)="","",OFFSET(活動計画書!$U$157,$AB286,))</f>
        <v/>
      </c>
    </row>
    <row r="287" spans="1:39" x14ac:dyDescent="0.15">
      <c r="A287">
        <v>571</v>
      </c>
      <c r="B287" t="str">
        <f ca="1">IF(OFFSET(活動計画書!$B$7,$A287,)="","",OFFSET(活動計画書!$B$7,$A287,))</f>
        <v/>
      </c>
      <c r="C287" t="str">
        <f ca="1">IF(OFFSET(活動計画書!$C$7,$A287+1,)="","",OFFSET(活動計画書!$C$7,$A287+1,))</f>
        <v/>
      </c>
      <c r="D287" t="str">
        <f ca="1">IF(OFFSET(活動計画書!$F$7,$A287+1,)="","",OFFSET(活動計画書!$F$7,$A287+1,))</f>
        <v/>
      </c>
      <c r="E287">
        <v>571</v>
      </c>
      <c r="F287" t="str">
        <f ca="1">IF(OFFSET(活動計画書!$B$19,$E287,)="","",OFFSET(活動計画書!$B$19,$E287,))</f>
        <v/>
      </c>
      <c r="G287" t="str">
        <f ca="1">IF(OFFSET(活動計画書!$C$19,$E287+1,)="","",OFFSET(活動計画書!$C$19,$E287+1,))</f>
        <v/>
      </c>
      <c r="H287" t="str">
        <f ca="1">IF(OFFSET(活動計画書!$F$19,$E287+1,)="","",OFFSET(活動計画書!$F$19,$E287+1,))</f>
        <v/>
      </c>
      <c r="I287">
        <v>571</v>
      </c>
      <c r="J287" t="str">
        <f ca="1">IF(OFFSET(活動計画書!$B$31,$I287,)="","",OFFSET(活動計画書!$B$31,$I287,))</f>
        <v/>
      </c>
      <c r="K287" t="str">
        <f ca="1">IF(OFFSET(活動計画書!$C$31,$I287+1,)="","",OFFSET(活動計画書!$C$31,$I287+1,))</f>
        <v/>
      </c>
      <c r="L287" t="str">
        <f ca="1">IF(OFFSET(活動計画書!$F$31,$I287+1,)="","",OFFSET(活動計画書!$F$31,$I287+1,))</f>
        <v/>
      </c>
      <c r="M287">
        <v>571</v>
      </c>
      <c r="N287" t="str">
        <f ca="1">IF(OFFSET(活動計画書!$E$122,$M287,)="","",OFFSET(活動計画書!$E$122,$M287,))</f>
        <v/>
      </c>
      <c r="O287" t="str">
        <f ca="1">IF(OFFSET(活動計画書!$E$122,$M287+1,)="","",OFFSET(活動計画書!$E$122,$M287+1,))</f>
        <v/>
      </c>
      <c r="P287" t="str">
        <f ca="1">IF(OFFSET(活動計画書!$K$122,$M287,)="","",OFFSET(活動計画書!$K$122,$M287,))</f>
        <v/>
      </c>
      <c r="Q287" t="str">
        <f ca="1">IF(OFFSET(活動計画書!$L$122,$M287,)="","",OFFSET(活動計画書!$L$122,$M287,))</f>
        <v/>
      </c>
      <c r="R287" t="str">
        <f ca="1">IF(OFFSET(活動計画書!$M$122,$M287,)="","",OFFSET(活動計画書!$M$122,$M287,))</f>
        <v/>
      </c>
      <c r="S287" t="str">
        <f ca="1">IF(OFFSET(活動計画書!$N$122,$M287,)="","",OFFSET(活動計画書!$N$122,$M287,))</f>
        <v/>
      </c>
      <c r="T287" t="str">
        <f ca="1">IF(OFFSET(活動計画書!$O$122,$M287,)="","",OFFSET(活動計画書!$O$122,$M287,))</f>
        <v/>
      </c>
      <c r="U287" t="str">
        <f ca="1">IF(OFFSET(活動計画書!$P$122,$M287,)="","",OFFSET(活動計画書!$P$122,$M287,))</f>
        <v/>
      </c>
      <c r="V287" t="str">
        <f ca="1">IF(OFFSET(活動計画書!$Q$122,$M287,)="","",OFFSET(活動計画書!$Q$122,$M287,))</f>
        <v/>
      </c>
      <c r="W287" t="str">
        <f ca="1">IF(OFFSET(活動計画書!$R$122,$M287,)="","",OFFSET(活動計画書!$R$122,$M287,))</f>
        <v/>
      </c>
      <c r="X287" t="str">
        <f ca="1">IF(OFFSET(活動計画書!$S$122,$M287,)="","",OFFSET(活動計画書!$S$122,$M287,))</f>
        <v/>
      </c>
      <c r="Y287" t="str">
        <f ca="1">IF(OFFSET(活動計画書!$T$122,$M287,)="","",OFFSET(活動計画書!$T$122,$M287,))</f>
        <v/>
      </c>
      <c r="Z287" t="str">
        <f ca="1">IF(OFFSET(活動計画書!$U$122,$M287,)="","",OFFSET(活動計画書!$U$122,$M287,))</f>
        <v/>
      </c>
      <c r="AA287" t="str">
        <f ca="1">IF(OFFSET(活動計画書!$V$122,$M287,)="","",OFFSET(活動計画書!$V$122,$M287,))</f>
        <v/>
      </c>
      <c r="AB287">
        <v>571</v>
      </c>
      <c r="AC287" t="str">
        <f ca="1">IF(OFFSET(活動計画書!$B$157,$AB287,)="","",OFFSET(活動計画書!$B$157,$AB287,))</f>
        <v/>
      </c>
      <c r="AD287" t="str">
        <f ca="1">IF(OFFSET(活動計画書!$D$157,$AB287,)="","",OFFSET(活動計画書!$D$157,$AB287,))</f>
        <v/>
      </c>
      <c r="AE287" t="str">
        <f ca="1">IF(OFFSET(活動計画書!$D$157,$AB287+1,)="","",OFFSET(活動計画書!$D$157,$AB287+1,))</f>
        <v/>
      </c>
      <c r="AF287" t="str">
        <f ca="1">IF(OFFSET(活動計画書!$H$157,$AB287,)="","",OFFSET(活動計画書!$H$157,$AB287,))</f>
        <v/>
      </c>
      <c r="AG287" t="str">
        <f ca="1">IF(OFFSET(活動計画書!$N$157,$AB287,)="","",OFFSET(活動計画書!$N$157,$AB287,))</f>
        <v/>
      </c>
      <c r="AH287" t="str">
        <f ca="1">IF(OFFSET(活動計画書!$P$157,$AB287,)="","",OFFSET(活動計画書!$P$157,$AB287,))</f>
        <v/>
      </c>
      <c r="AI287" t="str">
        <f ca="1">IF(OFFSET(活動計画書!$Q$157,$AB287,)="","",OFFSET(活動計画書!$Q$157,$AB287,))</f>
        <v/>
      </c>
      <c r="AJ287" t="str">
        <f ca="1">IF(OFFSET(活動計画書!$R$157,$AB287,)="","",OFFSET(活動計画書!$R$157,$AB287,))</f>
        <v/>
      </c>
      <c r="AK287" t="str">
        <f ca="1">IF(OFFSET(活動計画書!$S$157,$AB287,)="","",OFFSET(活動計画書!$S$157,$AB287,))</f>
        <v/>
      </c>
      <c r="AL287" t="str">
        <f ca="1">IF(OFFSET(活動計画書!$T$157,$AB287,)="","",OFFSET(活動計画書!$T$157,$AB287,))</f>
        <v/>
      </c>
      <c r="AM287" t="str">
        <f ca="1">IF(OFFSET(活動計画書!$U$157,$AB287,)="","",OFFSET(活動計画書!$U$157,$AB287,))</f>
        <v/>
      </c>
    </row>
    <row r="288" spans="1:39" x14ac:dyDescent="0.15">
      <c r="A288">
        <v>573</v>
      </c>
      <c r="B288" t="str">
        <f ca="1">IF(OFFSET(活動計画書!$B$7,$A288,)="","",OFFSET(活動計画書!$B$7,$A288,))</f>
        <v/>
      </c>
      <c r="C288" t="str">
        <f ca="1">IF(OFFSET(活動計画書!$C$7,$A288+1,)="","",OFFSET(活動計画書!$C$7,$A288+1,))</f>
        <v/>
      </c>
      <c r="D288" t="str">
        <f ca="1">IF(OFFSET(活動計画書!$F$7,$A288+1,)="","",OFFSET(活動計画書!$F$7,$A288+1,))</f>
        <v/>
      </c>
      <c r="E288">
        <v>573</v>
      </c>
      <c r="F288" t="str">
        <f ca="1">IF(OFFSET(活動計画書!$B$19,$E288,)="","",OFFSET(活動計画書!$B$19,$E288,))</f>
        <v/>
      </c>
      <c r="G288" t="str">
        <f ca="1">IF(OFFSET(活動計画書!$C$19,$E288+1,)="","",OFFSET(活動計画書!$C$19,$E288+1,))</f>
        <v/>
      </c>
      <c r="H288" t="str">
        <f ca="1">IF(OFFSET(活動計画書!$F$19,$E288+1,)="","",OFFSET(活動計画書!$F$19,$E288+1,))</f>
        <v/>
      </c>
      <c r="I288">
        <v>573</v>
      </c>
      <c r="J288" t="str">
        <f ca="1">IF(OFFSET(活動計画書!$B$31,$I288,)="","",OFFSET(活動計画書!$B$31,$I288,))</f>
        <v/>
      </c>
      <c r="K288" t="str">
        <f ca="1">IF(OFFSET(活動計画書!$C$31,$I288+1,)="","",OFFSET(活動計画書!$C$31,$I288+1,))</f>
        <v/>
      </c>
      <c r="L288" t="str">
        <f ca="1">IF(OFFSET(活動計画書!$F$31,$I288+1,)="","",OFFSET(活動計画書!$F$31,$I288+1,))</f>
        <v/>
      </c>
      <c r="M288">
        <v>573</v>
      </c>
      <c r="N288" t="str">
        <f ca="1">IF(OFFSET(活動計画書!$E$122,$M288,)="","",OFFSET(活動計画書!$E$122,$M288,))</f>
        <v/>
      </c>
      <c r="O288" t="str">
        <f ca="1">IF(OFFSET(活動計画書!$E$122,$M288+1,)="","",OFFSET(活動計画書!$E$122,$M288+1,))</f>
        <v/>
      </c>
      <c r="P288" t="str">
        <f ca="1">IF(OFFSET(活動計画書!$K$122,$M288,)="","",OFFSET(活動計画書!$K$122,$M288,))</f>
        <v/>
      </c>
      <c r="Q288" t="str">
        <f ca="1">IF(OFFSET(活動計画書!$L$122,$M288,)="","",OFFSET(活動計画書!$L$122,$M288,))</f>
        <v/>
      </c>
      <c r="R288" t="str">
        <f ca="1">IF(OFFSET(活動計画書!$M$122,$M288,)="","",OFFSET(活動計画書!$M$122,$M288,))</f>
        <v/>
      </c>
      <c r="S288" t="str">
        <f ca="1">IF(OFFSET(活動計画書!$N$122,$M288,)="","",OFFSET(活動計画書!$N$122,$M288,))</f>
        <v/>
      </c>
      <c r="T288" t="str">
        <f ca="1">IF(OFFSET(活動計画書!$O$122,$M288,)="","",OFFSET(活動計画書!$O$122,$M288,))</f>
        <v/>
      </c>
      <c r="U288" t="str">
        <f ca="1">IF(OFFSET(活動計画書!$P$122,$M288,)="","",OFFSET(活動計画書!$P$122,$M288,))</f>
        <v/>
      </c>
      <c r="V288" t="str">
        <f ca="1">IF(OFFSET(活動計画書!$Q$122,$M288,)="","",OFFSET(活動計画書!$Q$122,$M288,))</f>
        <v/>
      </c>
      <c r="W288" t="str">
        <f ca="1">IF(OFFSET(活動計画書!$R$122,$M288,)="","",OFFSET(活動計画書!$R$122,$M288,))</f>
        <v/>
      </c>
      <c r="X288" t="str">
        <f ca="1">IF(OFFSET(活動計画書!$S$122,$M288,)="","",OFFSET(活動計画書!$S$122,$M288,))</f>
        <v/>
      </c>
      <c r="Y288" t="str">
        <f ca="1">IF(OFFSET(活動計画書!$T$122,$M288,)="","",OFFSET(活動計画書!$T$122,$M288,))</f>
        <v/>
      </c>
      <c r="Z288" t="str">
        <f ca="1">IF(OFFSET(活動計画書!$U$122,$M288,)="","",OFFSET(活動計画書!$U$122,$M288,))</f>
        <v/>
      </c>
      <c r="AA288" t="str">
        <f ca="1">IF(OFFSET(活動計画書!$V$122,$M288,)="","",OFFSET(活動計画書!$V$122,$M288,))</f>
        <v/>
      </c>
      <c r="AB288">
        <v>573</v>
      </c>
      <c r="AC288" t="str">
        <f ca="1">IF(OFFSET(活動計画書!$B$157,$AB288,)="","",OFFSET(活動計画書!$B$157,$AB288,))</f>
        <v/>
      </c>
      <c r="AD288" t="str">
        <f ca="1">IF(OFFSET(活動計画書!$D$157,$AB288,)="","",OFFSET(活動計画書!$D$157,$AB288,))</f>
        <v/>
      </c>
      <c r="AE288" t="str">
        <f ca="1">IF(OFFSET(活動計画書!$D$157,$AB288+1,)="","",OFFSET(活動計画書!$D$157,$AB288+1,))</f>
        <v/>
      </c>
      <c r="AF288" t="str">
        <f ca="1">IF(OFFSET(活動計画書!$H$157,$AB288,)="","",OFFSET(活動計画書!$H$157,$AB288,))</f>
        <v/>
      </c>
      <c r="AG288" t="str">
        <f ca="1">IF(OFFSET(活動計画書!$N$157,$AB288,)="","",OFFSET(活動計画書!$N$157,$AB288,))</f>
        <v/>
      </c>
      <c r="AH288" t="str">
        <f ca="1">IF(OFFSET(活動計画書!$P$157,$AB288,)="","",OFFSET(活動計画書!$P$157,$AB288,))</f>
        <v/>
      </c>
      <c r="AI288" t="str">
        <f ca="1">IF(OFFSET(活動計画書!$Q$157,$AB288,)="","",OFFSET(活動計画書!$Q$157,$AB288,))</f>
        <v/>
      </c>
      <c r="AJ288" t="str">
        <f ca="1">IF(OFFSET(活動計画書!$R$157,$AB288,)="","",OFFSET(活動計画書!$R$157,$AB288,))</f>
        <v/>
      </c>
      <c r="AK288" t="str">
        <f ca="1">IF(OFFSET(活動計画書!$S$157,$AB288,)="","",OFFSET(活動計画書!$S$157,$AB288,))</f>
        <v/>
      </c>
      <c r="AL288" t="str">
        <f ca="1">IF(OFFSET(活動計画書!$T$157,$AB288,)="","",OFFSET(活動計画書!$T$157,$AB288,))</f>
        <v/>
      </c>
      <c r="AM288" t="str">
        <f ca="1">IF(OFFSET(活動計画書!$U$157,$AB288,)="","",OFFSET(活動計画書!$U$157,$AB288,))</f>
        <v/>
      </c>
    </row>
    <row r="289" spans="1:39" x14ac:dyDescent="0.15">
      <c r="A289">
        <v>575</v>
      </c>
      <c r="B289" t="str">
        <f ca="1">IF(OFFSET(活動計画書!$B$7,$A289,)="","",OFFSET(活動計画書!$B$7,$A289,))</f>
        <v/>
      </c>
      <c r="C289" t="str">
        <f ca="1">IF(OFFSET(活動計画書!$C$7,$A289+1,)="","",OFFSET(活動計画書!$C$7,$A289+1,))</f>
        <v/>
      </c>
      <c r="D289" t="str">
        <f ca="1">IF(OFFSET(活動計画書!$F$7,$A289+1,)="","",OFFSET(活動計画書!$F$7,$A289+1,))</f>
        <v/>
      </c>
      <c r="E289">
        <v>575</v>
      </c>
      <c r="F289" t="str">
        <f ca="1">IF(OFFSET(活動計画書!$B$19,$E289,)="","",OFFSET(活動計画書!$B$19,$E289,))</f>
        <v/>
      </c>
      <c r="G289" t="str">
        <f ca="1">IF(OFFSET(活動計画書!$C$19,$E289+1,)="","",OFFSET(活動計画書!$C$19,$E289+1,))</f>
        <v/>
      </c>
      <c r="H289" t="str">
        <f ca="1">IF(OFFSET(活動計画書!$F$19,$E289+1,)="","",OFFSET(活動計画書!$F$19,$E289+1,))</f>
        <v/>
      </c>
      <c r="I289">
        <v>575</v>
      </c>
      <c r="J289" t="str">
        <f ca="1">IF(OFFSET(活動計画書!$B$31,$I289,)="","",OFFSET(活動計画書!$B$31,$I289,))</f>
        <v/>
      </c>
      <c r="K289" t="str">
        <f ca="1">IF(OFFSET(活動計画書!$C$31,$I289+1,)="","",OFFSET(活動計画書!$C$31,$I289+1,))</f>
        <v/>
      </c>
      <c r="L289" t="str">
        <f ca="1">IF(OFFSET(活動計画書!$F$31,$I289+1,)="","",OFFSET(活動計画書!$F$31,$I289+1,))</f>
        <v/>
      </c>
      <c r="M289">
        <v>575</v>
      </c>
      <c r="N289" t="str">
        <f ca="1">IF(OFFSET(活動計画書!$E$122,$M289,)="","",OFFSET(活動計画書!$E$122,$M289,))</f>
        <v/>
      </c>
      <c r="O289" t="str">
        <f ca="1">IF(OFFSET(活動計画書!$E$122,$M289+1,)="","",OFFSET(活動計画書!$E$122,$M289+1,))</f>
        <v/>
      </c>
      <c r="P289" t="str">
        <f ca="1">IF(OFFSET(活動計画書!$K$122,$M289,)="","",OFFSET(活動計画書!$K$122,$M289,))</f>
        <v/>
      </c>
      <c r="Q289" t="str">
        <f ca="1">IF(OFFSET(活動計画書!$L$122,$M289,)="","",OFFSET(活動計画書!$L$122,$M289,))</f>
        <v/>
      </c>
      <c r="R289" t="str">
        <f ca="1">IF(OFFSET(活動計画書!$M$122,$M289,)="","",OFFSET(活動計画書!$M$122,$M289,))</f>
        <v/>
      </c>
      <c r="S289" t="str">
        <f ca="1">IF(OFFSET(活動計画書!$N$122,$M289,)="","",OFFSET(活動計画書!$N$122,$M289,))</f>
        <v/>
      </c>
      <c r="T289" t="str">
        <f ca="1">IF(OFFSET(活動計画書!$O$122,$M289,)="","",OFFSET(活動計画書!$O$122,$M289,))</f>
        <v/>
      </c>
      <c r="U289" t="str">
        <f ca="1">IF(OFFSET(活動計画書!$P$122,$M289,)="","",OFFSET(活動計画書!$P$122,$M289,))</f>
        <v/>
      </c>
      <c r="V289" t="str">
        <f ca="1">IF(OFFSET(活動計画書!$Q$122,$M289,)="","",OFFSET(活動計画書!$Q$122,$M289,))</f>
        <v/>
      </c>
      <c r="W289" t="str">
        <f ca="1">IF(OFFSET(活動計画書!$R$122,$M289,)="","",OFFSET(活動計画書!$R$122,$M289,))</f>
        <v/>
      </c>
      <c r="X289" t="str">
        <f ca="1">IF(OFFSET(活動計画書!$S$122,$M289,)="","",OFFSET(活動計画書!$S$122,$M289,))</f>
        <v/>
      </c>
      <c r="Y289" t="str">
        <f ca="1">IF(OFFSET(活動計画書!$T$122,$M289,)="","",OFFSET(活動計画書!$T$122,$M289,))</f>
        <v/>
      </c>
      <c r="Z289" t="str">
        <f ca="1">IF(OFFSET(活動計画書!$U$122,$M289,)="","",OFFSET(活動計画書!$U$122,$M289,))</f>
        <v/>
      </c>
      <c r="AA289" t="str">
        <f ca="1">IF(OFFSET(活動計画書!$V$122,$M289,)="","",OFFSET(活動計画書!$V$122,$M289,))</f>
        <v/>
      </c>
      <c r="AB289">
        <v>575</v>
      </c>
      <c r="AC289" t="str">
        <f ca="1">IF(OFFSET(活動計画書!$B$157,$AB289,)="","",OFFSET(活動計画書!$B$157,$AB289,))</f>
        <v/>
      </c>
      <c r="AD289" t="str">
        <f ca="1">IF(OFFSET(活動計画書!$D$157,$AB289,)="","",OFFSET(活動計画書!$D$157,$AB289,))</f>
        <v/>
      </c>
      <c r="AE289" t="str">
        <f ca="1">IF(OFFSET(活動計画書!$D$157,$AB289+1,)="","",OFFSET(活動計画書!$D$157,$AB289+1,))</f>
        <v/>
      </c>
      <c r="AF289" t="str">
        <f ca="1">IF(OFFSET(活動計画書!$H$157,$AB289,)="","",OFFSET(活動計画書!$H$157,$AB289,))</f>
        <v/>
      </c>
      <c r="AG289" t="str">
        <f ca="1">IF(OFFSET(活動計画書!$N$157,$AB289,)="","",OFFSET(活動計画書!$N$157,$AB289,))</f>
        <v/>
      </c>
      <c r="AH289" t="str">
        <f ca="1">IF(OFFSET(活動計画書!$P$157,$AB289,)="","",OFFSET(活動計画書!$P$157,$AB289,))</f>
        <v/>
      </c>
      <c r="AI289" t="str">
        <f ca="1">IF(OFFSET(活動計画書!$Q$157,$AB289,)="","",OFFSET(活動計画書!$Q$157,$AB289,))</f>
        <v/>
      </c>
      <c r="AJ289" t="str">
        <f ca="1">IF(OFFSET(活動計画書!$R$157,$AB289,)="","",OFFSET(活動計画書!$R$157,$AB289,))</f>
        <v/>
      </c>
      <c r="AK289" t="str">
        <f ca="1">IF(OFFSET(活動計画書!$S$157,$AB289,)="","",OFFSET(活動計画書!$S$157,$AB289,))</f>
        <v/>
      </c>
      <c r="AL289" t="str">
        <f ca="1">IF(OFFSET(活動計画書!$T$157,$AB289,)="","",OFFSET(活動計画書!$T$157,$AB289,))</f>
        <v/>
      </c>
      <c r="AM289" t="str">
        <f ca="1">IF(OFFSET(活動計画書!$U$157,$AB289,)="","",OFFSET(活動計画書!$U$157,$AB289,))</f>
        <v/>
      </c>
    </row>
    <row r="290" spans="1:39" x14ac:dyDescent="0.15">
      <c r="A290">
        <v>577</v>
      </c>
      <c r="B290" t="str">
        <f ca="1">IF(OFFSET(活動計画書!$B$7,$A290,)="","",OFFSET(活動計画書!$B$7,$A290,))</f>
        <v/>
      </c>
      <c r="C290" t="str">
        <f ca="1">IF(OFFSET(活動計画書!$C$7,$A290+1,)="","",OFFSET(活動計画書!$C$7,$A290+1,))</f>
        <v/>
      </c>
      <c r="D290" t="str">
        <f ca="1">IF(OFFSET(活動計画書!$F$7,$A290+1,)="","",OFFSET(活動計画書!$F$7,$A290+1,))</f>
        <v/>
      </c>
      <c r="E290">
        <v>577</v>
      </c>
      <c r="F290" t="str">
        <f ca="1">IF(OFFSET(活動計画書!$B$19,$E290,)="","",OFFSET(活動計画書!$B$19,$E290,))</f>
        <v/>
      </c>
      <c r="G290" t="str">
        <f ca="1">IF(OFFSET(活動計画書!$C$19,$E290+1,)="","",OFFSET(活動計画書!$C$19,$E290+1,))</f>
        <v/>
      </c>
      <c r="H290" t="str">
        <f ca="1">IF(OFFSET(活動計画書!$F$19,$E290+1,)="","",OFFSET(活動計画書!$F$19,$E290+1,))</f>
        <v/>
      </c>
      <c r="I290">
        <v>577</v>
      </c>
      <c r="J290" t="str">
        <f ca="1">IF(OFFSET(活動計画書!$B$31,$I290,)="","",OFFSET(活動計画書!$B$31,$I290,))</f>
        <v/>
      </c>
      <c r="K290" t="str">
        <f ca="1">IF(OFFSET(活動計画書!$C$31,$I290+1,)="","",OFFSET(活動計画書!$C$31,$I290+1,))</f>
        <v/>
      </c>
      <c r="L290" t="str">
        <f ca="1">IF(OFFSET(活動計画書!$F$31,$I290+1,)="","",OFFSET(活動計画書!$F$31,$I290+1,))</f>
        <v/>
      </c>
      <c r="M290">
        <v>577</v>
      </c>
      <c r="N290" t="str">
        <f ca="1">IF(OFFSET(活動計画書!$E$122,$M290,)="","",OFFSET(活動計画書!$E$122,$M290,))</f>
        <v/>
      </c>
      <c r="O290" t="str">
        <f ca="1">IF(OFFSET(活動計画書!$E$122,$M290+1,)="","",OFFSET(活動計画書!$E$122,$M290+1,))</f>
        <v/>
      </c>
      <c r="P290" t="str">
        <f ca="1">IF(OFFSET(活動計画書!$K$122,$M290,)="","",OFFSET(活動計画書!$K$122,$M290,))</f>
        <v/>
      </c>
      <c r="Q290" t="str">
        <f ca="1">IF(OFFSET(活動計画書!$L$122,$M290,)="","",OFFSET(活動計画書!$L$122,$M290,))</f>
        <v/>
      </c>
      <c r="R290" t="str">
        <f ca="1">IF(OFFSET(活動計画書!$M$122,$M290,)="","",OFFSET(活動計画書!$M$122,$M290,))</f>
        <v/>
      </c>
      <c r="S290" t="str">
        <f ca="1">IF(OFFSET(活動計画書!$N$122,$M290,)="","",OFFSET(活動計画書!$N$122,$M290,))</f>
        <v/>
      </c>
      <c r="T290" t="str">
        <f ca="1">IF(OFFSET(活動計画書!$O$122,$M290,)="","",OFFSET(活動計画書!$O$122,$M290,))</f>
        <v/>
      </c>
      <c r="U290" t="str">
        <f ca="1">IF(OFFSET(活動計画書!$P$122,$M290,)="","",OFFSET(活動計画書!$P$122,$M290,))</f>
        <v/>
      </c>
      <c r="V290" t="str">
        <f ca="1">IF(OFFSET(活動計画書!$Q$122,$M290,)="","",OFFSET(活動計画書!$Q$122,$M290,))</f>
        <v/>
      </c>
      <c r="W290" t="str">
        <f ca="1">IF(OFFSET(活動計画書!$R$122,$M290,)="","",OFFSET(活動計画書!$R$122,$M290,))</f>
        <v/>
      </c>
      <c r="X290" t="str">
        <f ca="1">IF(OFFSET(活動計画書!$S$122,$M290,)="","",OFFSET(活動計画書!$S$122,$M290,))</f>
        <v/>
      </c>
      <c r="Y290" t="str">
        <f ca="1">IF(OFFSET(活動計画書!$T$122,$M290,)="","",OFFSET(活動計画書!$T$122,$M290,))</f>
        <v/>
      </c>
      <c r="Z290" t="str">
        <f ca="1">IF(OFFSET(活動計画書!$U$122,$M290,)="","",OFFSET(活動計画書!$U$122,$M290,))</f>
        <v/>
      </c>
      <c r="AA290" t="str">
        <f ca="1">IF(OFFSET(活動計画書!$V$122,$M290,)="","",OFFSET(活動計画書!$V$122,$M290,))</f>
        <v/>
      </c>
      <c r="AB290">
        <v>577</v>
      </c>
      <c r="AC290" t="str">
        <f ca="1">IF(OFFSET(活動計画書!$B$157,$AB290,)="","",OFFSET(活動計画書!$B$157,$AB290,))</f>
        <v/>
      </c>
      <c r="AD290" t="str">
        <f ca="1">IF(OFFSET(活動計画書!$D$157,$AB290,)="","",OFFSET(活動計画書!$D$157,$AB290,))</f>
        <v/>
      </c>
      <c r="AE290" t="str">
        <f ca="1">IF(OFFSET(活動計画書!$D$157,$AB290+1,)="","",OFFSET(活動計画書!$D$157,$AB290+1,))</f>
        <v/>
      </c>
      <c r="AF290" t="str">
        <f ca="1">IF(OFFSET(活動計画書!$H$157,$AB290,)="","",OFFSET(活動計画書!$H$157,$AB290,))</f>
        <v/>
      </c>
      <c r="AG290" t="str">
        <f ca="1">IF(OFFSET(活動計画書!$N$157,$AB290,)="","",OFFSET(活動計画書!$N$157,$AB290,))</f>
        <v/>
      </c>
      <c r="AH290" t="str">
        <f ca="1">IF(OFFSET(活動計画書!$P$157,$AB290,)="","",OFFSET(活動計画書!$P$157,$AB290,))</f>
        <v/>
      </c>
      <c r="AI290" t="str">
        <f ca="1">IF(OFFSET(活動計画書!$Q$157,$AB290,)="","",OFFSET(活動計画書!$Q$157,$AB290,))</f>
        <v/>
      </c>
      <c r="AJ290" t="str">
        <f ca="1">IF(OFFSET(活動計画書!$R$157,$AB290,)="","",OFFSET(活動計画書!$R$157,$AB290,))</f>
        <v/>
      </c>
      <c r="AK290" t="str">
        <f ca="1">IF(OFFSET(活動計画書!$S$157,$AB290,)="","",OFFSET(活動計画書!$S$157,$AB290,))</f>
        <v/>
      </c>
      <c r="AL290" t="str">
        <f ca="1">IF(OFFSET(活動計画書!$T$157,$AB290,)="","",OFFSET(活動計画書!$T$157,$AB290,))</f>
        <v/>
      </c>
      <c r="AM290" t="str">
        <f ca="1">IF(OFFSET(活動計画書!$U$157,$AB290,)="","",OFFSET(活動計画書!$U$157,$AB290,))</f>
        <v/>
      </c>
    </row>
    <row r="291" spans="1:39" x14ac:dyDescent="0.15">
      <c r="A291">
        <v>579</v>
      </c>
      <c r="B291" t="str">
        <f ca="1">IF(OFFSET(活動計画書!$B$7,$A291,)="","",OFFSET(活動計画書!$B$7,$A291,))</f>
        <v/>
      </c>
      <c r="C291" t="str">
        <f ca="1">IF(OFFSET(活動計画書!$C$7,$A291+1,)="","",OFFSET(活動計画書!$C$7,$A291+1,))</f>
        <v/>
      </c>
      <c r="D291" t="str">
        <f ca="1">IF(OFFSET(活動計画書!$F$7,$A291+1,)="","",OFFSET(活動計画書!$F$7,$A291+1,))</f>
        <v/>
      </c>
      <c r="E291">
        <v>579</v>
      </c>
      <c r="F291" t="str">
        <f ca="1">IF(OFFSET(活動計画書!$B$19,$E291,)="","",OFFSET(活動計画書!$B$19,$E291,))</f>
        <v/>
      </c>
      <c r="G291" t="str">
        <f ca="1">IF(OFFSET(活動計画書!$C$19,$E291+1,)="","",OFFSET(活動計画書!$C$19,$E291+1,))</f>
        <v/>
      </c>
      <c r="H291" t="str">
        <f ca="1">IF(OFFSET(活動計画書!$F$19,$E291+1,)="","",OFFSET(活動計画書!$F$19,$E291+1,))</f>
        <v/>
      </c>
      <c r="I291">
        <v>579</v>
      </c>
      <c r="J291" t="str">
        <f ca="1">IF(OFFSET(活動計画書!$B$31,$I291,)="","",OFFSET(活動計画書!$B$31,$I291,))</f>
        <v/>
      </c>
      <c r="K291" t="str">
        <f ca="1">IF(OFFSET(活動計画書!$C$31,$I291+1,)="","",OFFSET(活動計画書!$C$31,$I291+1,))</f>
        <v/>
      </c>
      <c r="L291" t="str">
        <f ca="1">IF(OFFSET(活動計画書!$F$31,$I291+1,)="","",OFFSET(活動計画書!$F$31,$I291+1,))</f>
        <v/>
      </c>
      <c r="M291">
        <v>579</v>
      </c>
      <c r="N291" t="str">
        <f ca="1">IF(OFFSET(活動計画書!$E$122,$M291,)="","",OFFSET(活動計画書!$E$122,$M291,))</f>
        <v/>
      </c>
      <c r="O291" t="str">
        <f ca="1">IF(OFFSET(活動計画書!$E$122,$M291+1,)="","",OFFSET(活動計画書!$E$122,$M291+1,))</f>
        <v/>
      </c>
      <c r="P291" t="str">
        <f ca="1">IF(OFFSET(活動計画書!$K$122,$M291,)="","",OFFSET(活動計画書!$K$122,$M291,))</f>
        <v/>
      </c>
      <c r="Q291" t="str">
        <f ca="1">IF(OFFSET(活動計画書!$L$122,$M291,)="","",OFFSET(活動計画書!$L$122,$M291,))</f>
        <v/>
      </c>
      <c r="R291" t="str">
        <f ca="1">IF(OFFSET(活動計画書!$M$122,$M291,)="","",OFFSET(活動計画書!$M$122,$M291,))</f>
        <v/>
      </c>
      <c r="S291" t="str">
        <f ca="1">IF(OFFSET(活動計画書!$N$122,$M291,)="","",OFFSET(活動計画書!$N$122,$M291,))</f>
        <v/>
      </c>
      <c r="T291" t="str">
        <f ca="1">IF(OFFSET(活動計画書!$O$122,$M291,)="","",OFFSET(活動計画書!$O$122,$M291,))</f>
        <v/>
      </c>
      <c r="U291" t="str">
        <f ca="1">IF(OFFSET(活動計画書!$P$122,$M291,)="","",OFFSET(活動計画書!$P$122,$M291,))</f>
        <v/>
      </c>
      <c r="V291" t="str">
        <f ca="1">IF(OFFSET(活動計画書!$Q$122,$M291,)="","",OFFSET(活動計画書!$Q$122,$M291,))</f>
        <v/>
      </c>
      <c r="W291" t="str">
        <f ca="1">IF(OFFSET(活動計画書!$R$122,$M291,)="","",OFFSET(活動計画書!$R$122,$M291,))</f>
        <v/>
      </c>
      <c r="X291" t="str">
        <f ca="1">IF(OFFSET(活動計画書!$S$122,$M291,)="","",OFFSET(活動計画書!$S$122,$M291,))</f>
        <v/>
      </c>
      <c r="Y291" t="str">
        <f ca="1">IF(OFFSET(活動計画書!$T$122,$M291,)="","",OFFSET(活動計画書!$T$122,$M291,))</f>
        <v/>
      </c>
      <c r="Z291" t="str">
        <f ca="1">IF(OFFSET(活動計画書!$U$122,$M291,)="","",OFFSET(活動計画書!$U$122,$M291,))</f>
        <v/>
      </c>
      <c r="AA291" t="str">
        <f ca="1">IF(OFFSET(活動計画書!$V$122,$M291,)="","",OFFSET(活動計画書!$V$122,$M291,))</f>
        <v/>
      </c>
      <c r="AB291">
        <v>579</v>
      </c>
      <c r="AC291" t="str">
        <f ca="1">IF(OFFSET(活動計画書!$B$157,$AB291,)="","",OFFSET(活動計画書!$B$157,$AB291,))</f>
        <v/>
      </c>
      <c r="AD291" t="str">
        <f ca="1">IF(OFFSET(活動計画書!$D$157,$AB291,)="","",OFFSET(活動計画書!$D$157,$AB291,))</f>
        <v/>
      </c>
      <c r="AE291" t="str">
        <f ca="1">IF(OFFSET(活動計画書!$D$157,$AB291+1,)="","",OFFSET(活動計画書!$D$157,$AB291+1,))</f>
        <v/>
      </c>
      <c r="AF291" t="str">
        <f ca="1">IF(OFFSET(活動計画書!$H$157,$AB291,)="","",OFFSET(活動計画書!$H$157,$AB291,))</f>
        <v/>
      </c>
      <c r="AG291" t="str">
        <f ca="1">IF(OFFSET(活動計画書!$N$157,$AB291,)="","",OFFSET(活動計画書!$N$157,$AB291,))</f>
        <v/>
      </c>
      <c r="AH291" t="str">
        <f ca="1">IF(OFFSET(活動計画書!$P$157,$AB291,)="","",OFFSET(活動計画書!$P$157,$AB291,))</f>
        <v/>
      </c>
      <c r="AI291" t="str">
        <f ca="1">IF(OFFSET(活動計画書!$Q$157,$AB291,)="","",OFFSET(活動計画書!$Q$157,$AB291,))</f>
        <v/>
      </c>
      <c r="AJ291" t="str">
        <f ca="1">IF(OFFSET(活動計画書!$R$157,$AB291,)="","",OFFSET(活動計画書!$R$157,$AB291,))</f>
        <v/>
      </c>
      <c r="AK291" t="str">
        <f ca="1">IF(OFFSET(活動計画書!$S$157,$AB291,)="","",OFFSET(活動計画書!$S$157,$AB291,))</f>
        <v/>
      </c>
      <c r="AL291" t="str">
        <f ca="1">IF(OFFSET(活動計画書!$T$157,$AB291,)="","",OFFSET(活動計画書!$T$157,$AB291,))</f>
        <v/>
      </c>
      <c r="AM291" t="str">
        <f ca="1">IF(OFFSET(活動計画書!$U$157,$AB291,)="","",OFFSET(活動計画書!$U$157,$AB291,))</f>
        <v/>
      </c>
    </row>
    <row r="292" spans="1:39" x14ac:dyDescent="0.15">
      <c r="A292">
        <v>581</v>
      </c>
      <c r="B292" t="str">
        <f ca="1">IF(OFFSET(活動計画書!$B$7,$A292,)="","",OFFSET(活動計画書!$B$7,$A292,))</f>
        <v/>
      </c>
      <c r="C292" t="str">
        <f ca="1">IF(OFFSET(活動計画書!$C$7,$A292+1,)="","",OFFSET(活動計画書!$C$7,$A292+1,))</f>
        <v/>
      </c>
      <c r="D292" t="str">
        <f ca="1">IF(OFFSET(活動計画書!$F$7,$A292+1,)="","",OFFSET(活動計画書!$F$7,$A292+1,))</f>
        <v/>
      </c>
      <c r="E292">
        <v>581</v>
      </c>
      <c r="F292" t="str">
        <f ca="1">IF(OFFSET(活動計画書!$B$19,$E292,)="","",OFFSET(活動計画書!$B$19,$E292,))</f>
        <v/>
      </c>
      <c r="G292" t="str">
        <f ca="1">IF(OFFSET(活動計画書!$C$19,$E292+1,)="","",OFFSET(活動計画書!$C$19,$E292+1,))</f>
        <v/>
      </c>
      <c r="H292" t="str">
        <f ca="1">IF(OFFSET(活動計画書!$F$19,$E292+1,)="","",OFFSET(活動計画書!$F$19,$E292+1,))</f>
        <v/>
      </c>
      <c r="I292">
        <v>581</v>
      </c>
      <c r="J292" t="str">
        <f ca="1">IF(OFFSET(活動計画書!$B$31,$I292,)="","",OFFSET(活動計画書!$B$31,$I292,))</f>
        <v/>
      </c>
      <c r="K292" t="str">
        <f ca="1">IF(OFFSET(活動計画書!$C$31,$I292+1,)="","",OFFSET(活動計画書!$C$31,$I292+1,))</f>
        <v/>
      </c>
      <c r="L292" t="str">
        <f ca="1">IF(OFFSET(活動計画書!$F$31,$I292+1,)="","",OFFSET(活動計画書!$F$31,$I292+1,))</f>
        <v/>
      </c>
      <c r="M292">
        <v>581</v>
      </c>
      <c r="N292" t="str">
        <f ca="1">IF(OFFSET(活動計画書!$E$122,$M292,)="","",OFFSET(活動計画書!$E$122,$M292,))</f>
        <v/>
      </c>
      <c r="O292" t="str">
        <f ca="1">IF(OFFSET(活動計画書!$E$122,$M292+1,)="","",OFFSET(活動計画書!$E$122,$M292+1,))</f>
        <v/>
      </c>
      <c r="P292" t="str">
        <f ca="1">IF(OFFSET(活動計画書!$K$122,$M292,)="","",OFFSET(活動計画書!$K$122,$M292,))</f>
        <v/>
      </c>
      <c r="Q292" t="str">
        <f ca="1">IF(OFFSET(活動計画書!$L$122,$M292,)="","",OFFSET(活動計画書!$L$122,$M292,))</f>
        <v/>
      </c>
      <c r="R292" t="str">
        <f ca="1">IF(OFFSET(活動計画書!$M$122,$M292,)="","",OFFSET(活動計画書!$M$122,$M292,))</f>
        <v/>
      </c>
      <c r="S292" t="str">
        <f ca="1">IF(OFFSET(活動計画書!$N$122,$M292,)="","",OFFSET(活動計画書!$N$122,$M292,))</f>
        <v/>
      </c>
      <c r="T292" t="str">
        <f ca="1">IF(OFFSET(活動計画書!$O$122,$M292,)="","",OFFSET(活動計画書!$O$122,$M292,))</f>
        <v/>
      </c>
      <c r="U292" t="str">
        <f ca="1">IF(OFFSET(活動計画書!$P$122,$M292,)="","",OFFSET(活動計画書!$P$122,$M292,))</f>
        <v/>
      </c>
      <c r="V292" t="str">
        <f ca="1">IF(OFFSET(活動計画書!$Q$122,$M292,)="","",OFFSET(活動計画書!$Q$122,$M292,))</f>
        <v/>
      </c>
      <c r="W292" t="str">
        <f ca="1">IF(OFFSET(活動計画書!$R$122,$M292,)="","",OFFSET(活動計画書!$R$122,$M292,))</f>
        <v/>
      </c>
      <c r="X292" t="str">
        <f ca="1">IF(OFFSET(活動計画書!$S$122,$M292,)="","",OFFSET(活動計画書!$S$122,$M292,))</f>
        <v/>
      </c>
      <c r="Y292" t="str">
        <f ca="1">IF(OFFSET(活動計画書!$T$122,$M292,)="","",OFFSET(活動計画書!$T$122,$M292,))</f>
        <v/>
      </c>
      <c r="Z292" t="str">
        <f ca="1">IF(OFFSET(活動計画書!$U$122,$M292,)="","",OFFSET(活動計画書!$U$122,$M292,))</f>
        <v/>
      </c>
      <c r="AA292" t="str">
        <f ca="1">IF(OFFSET(活動計画書!$V$122,$M292,)="","",OFFSET(活動計画書!$V$122,$M292,))</f>
        <v/>
      </c>
      <c r="AB292">
        <v>581</v>
      </c>
      <c r="AC292" t="str">
        <f ca="1">IF(OFFSET(活動計画書!$B$157,$AB292,)="","",OFFSET(活動計画書!$B$157,$AB292,))</f>
        <v/>
      </c>
      <c r="AD292" t="str">
        <f ca="1">IF(OFFSET(活動計画書!$D$157,$AB292,)="","",OFFSET(活動計画書!$D$157,$AB292,))</f>
        <v/>
      </c>
      <c r="AE292" t="str">
        <f ca="1">IF(OFFSET(活動計画書!$D$157,$AB292+1,)="","",OFFSET(活動計画書!$D$157,$AB292+1,))</f>
        <v/>
      </c>
      <c r="AF292" t="str">
        <f ca="1">IF(OFFSET(活動計画書!$H$157,$AB292,)="","",OFFSET(活動計画書!$H$157,$AB292,))</f>
        <v/>
      </c>
      <c r="AG292" t="str">
        <f ca="1">IF(OFFSET(活動計画書!$N$157,$AB292,)="","",OFFSET(活動計画書!$N$157,$AB292,))</f>
        <v/>
      </c>
      <c r="AH292" t="str">
        <f ca="1">IF(OFFSET(活動計画書!$P$157,$AB292,)="","",OFFSET(活動計画書!$P$157,$AB292,))</f>
        <v/>
      </c>
      <c r="AI292" t="str">
        <f ca="1">IF(OFFSET(活動計画書!$Q$157,$AB292,)="","",OFFSET(活動計画書!$Q$157,$AB292,))</f>
        <v/>
      </c>
      <c r="AJ292" t="str">
        <f ca="1">IF(OFFSET(活動計画書!$R$157,$AB292,)="","",OFFSET(活動計画書!$R$157,$AB292,))</f>
        <v/>
      </c>
      <c r="AK292" t="str">
        <f ca="1">IF(OFFSET(活動計画書!$S$157,$AB292,)="","",OFFSET(活動計画書!$S$157,$AB292,))</f>
        <v/>
      </c>
      <c r="AL292" t="str">
        <f ca="1">IF(OFFSET(活動計画書!$T$157,$AB292,)="","",OFFSET(活動計画書!$T$157,$AB292,))</f>
        <v/>
      </c>
      <c r="AM292" t="str">
        <f ca="1">IF(OFFSET(活動計画書!$U$157,$AB292,)="","",OFFSET(活動計画書!$U$157,$AB292,))</f>
        <v/>
      </c>
    </row>
    <row r="293" spans="1:39" x14ac:dyDescent="0.15">
      <c r="A293">
        <v>583</v>
      </c>
      <c r="B293" t="str">
        <f ca="1">IF(OFFSET(活動計画書!$B$7,$A293,)="","",OFFSET(活動計画書!$B$7,$A293,))</f>
        <v/>
      </c>
      <c r="C293" t="str">
        <f ca="1">IF(OFFSET(活動計画書!$C$7,$A293+1,)="","",OFFSET(活動計画書!$C$7,$A293+1,))</f>
        <v/>
      </c>
      <c r="D293" t="str">
        <f ca="1">IF(OFFSET(活動計画書!$F$7,$A293+1,)="","",OFFSET(活動計画書!$F$7,$A293+1,))</f>
        <v/>
      </c>
      <c r="E293">
        <v>583</v>
      </c>
      <c r="F293" t="str">
        <f ca="1">IF(OFFSET(活動計画書!$B$19,$E293,)="","",OFFSET(活動計画書!$B$19,$E293,))</f>
        <v/>
      </c>
      <c r="G293" t="str">
        <f ca="1">IF(OFFSET(活動計画書!$C$19,$E293+1,)="","",OFFSET(活動計画書!$C$19,$E293+1,))</f>
        <v/>
      </c>
      <c r="H293" t="str">
        <f ca="1">IF(OFFSET(活動計画書!$F$19,$E293+1,)="","",OFFSET(活動計画書!$F$19,$E293+1,))</f>
        <v/>
      </c>
      <c r="I293">
        <v>583</v>
      </c>
      <c r="J293" t="str">
        <f ca="1">IF(OFFSET(活動計画書!$B$31,$I293,)="","",OFFSET(活動計画書!$B$31,$I293,))</f>
        <v/>
      </c>
      <c r="K293" t="str">
        <f ca="1">IF(OFFSET(活動計画書!$C$31,$I293+1,)="","",OFFSET(活動計画書!$C$31,$I293+1,))</f>
        <v/>
      </c>
      <c r="L293" t="str">
        <f ca="1">IF(OFFSET(活動計画書!$F$31,$I293+1,)="","",OFFSET(活動計画書!$F$31,$I293+1,))</f>
        <v/>
      </c>
      <c r="M293">
        <v>583</v>
      </c>
      <c r="N293" t="str">
        <f ca="1">IF(OFFSET(活動計画書!$E$122,$M293,)="","",OFFSET(活動計画書!$E$122,$M293,))</f>
        <v/>
      </c>
      <c r="O293" t="str">
        <f ca="1">IF(OFFSET(活動計画書!$E$122,$M293+1,)="","",OFFSET(活動計画書!$E$122,$M293+1,))</f>
        <v/>
      </c>
      <c r="P293" t="str">
        <f ca="1">IF(OFFSET(活動計画書!$K$122,$M293,)="","",OFFSET(活動計画書!$K$122,$M293,))</f>
        <v/>
      </c>
      <c r="Q293" t="str">
        <f ca="1">IF(OFFSET(活動計画書!$L$122,$M293,)="","",OFFSET(活動計画書!$L$122,$M293,))</f>
        <v/>
      </c>
      <c r="R293" t="str">
        <f ca="1">IF(OFFSET(活動計画書!$M$122,$M293,)="","",OFFSET(活動計画書!$M$122,$M293,))</f>
        <v/>
      </c>
      <c r="S293" t="str">
        <f ca="1">IF(OFFSET(活動計画書!$N$122,$M293,)="","",OFFSET(活動計画書!$N$122,$M293,))</f>
        <v/>
      </c>
      <c r="T293" t="str">
        <f ca="1">IF(OFFSET(活動計画書!$O$122,$M293,)="","",OFFSET(活動計画書!$O$122,$M293,))</f>
        <v/>
      </c>
      <c r="U293" t="str">
        <f ca="1">IF(OFFSET(活動計画書!$P$122,$M293,)="","",OFFSET(活動計画書!$P$122,$M293,))</f>
        <v/>
      </c>
      <c r="V293" t="str">
        <f ca="1">IF(OFFSET(活動計画書!$Q$122,$M293,)="","",OFFSET(活動計画書!$Q$122,$M293,))</f>
        <v/>
      </c>
      <c r="W293" t="str">
        <f ca="1">IF(OFFSET(活動計画書!$R$122,$M293,)="","",OFFSET(活動計画書!$R$122,$M293,))</f>
        <v/>
      </c>
      <c r="X293" t="str">
        <f ca="1">IF(OFFSET(活動計画書!$S$122,$M293,)="","",OFFSET(活動計画書!$S$122,$M293,))</f>
        <v/>
      </c>
      <c r="Y293" t="str">
        <f ca="1">IF(OFFSET(活動計画書!$T$122,$M293,)="","",OFFSET(活動計画書!$T$122,$M293,))</f>
        <v/>
      </c>
      <c r="Z293" t="str">
        <f ca="1">IF(OFFSET(活動計画書!$U$122,$M293,)="","",OFFSET(活動計画書!$U$122,$M293,))</f>
        <v/>
      </c>
      <c r="AA293" t="str">
        <f ca="1">IF(OFFSET(活動計画書!$V$122,$M293,)="","",OFFSET(活動計画書!$V$122,$M293,))</f>
        <v/>
      </c>
      <c r="AB293">
        <v>583</v>
      </c>
      <c r="AC293" t="str">
        <f ca="1">IF(OFFSET(活動計画書!$B$157,$AB293,)="","",OFFSET(活動計画書!$B$157,$AB293,))</f>
        <v/>
      </c>
      <c r="AD293" t="str">
        <f ca="1">IF(OFFSET(活動計画書!$D$157,$AB293,)="","",OFFSET(活動計画書!$D$157,$AB293,))</f>
        <v/>
      </c>
      <c r="AE293" t="str">
        <f ca="1">IF(OFFSET(活動計画書!$D$157,$AB293+1,)="","",OFFSET(活動計画書!$D$157,$AB293+1,))</f>
        <v/>
      </c>
      <c r="AF293" t="str">
        <f ca="1">IF(OFFSET(活動計画書!$H$157,$AB293,)="","",OFFSET(活動計画書!$H$157,$AB293,))</f>
        <v/>
      </c>
      <c r="AG293" t="str">
        <f ca="1">IF(OFFSET(活動計画書!$N$157,$AB293,)="","",OFFSET(活動計画書!$N$157,$AB293,))</f>
        <v/>
      </c>
      <c r="AH293" t="str">
        <f ca="1">IF(OFFSET(活動計画書!$P$157,$AB293,)="","",OFFSET(活動計画書!$P$157,$AB293,))</f>
        <v/>
      </c>
      <c r="AI293" t="str">
        <f ca="1">IF(OFFSET(活動計画書!$Q$157,$AB293,)="","",OFFSET(活動計画書!$Q$157,$AB293,))</f>
        <v/>
      </c>
      <c r="AJ293" t="str">
        <f ca="1">IF(OFFSET(活動計画書!$R$157,$AB293,)="","",OFFSET(活動計画書!$R$157,$AB293,))</f>
        <v/>
      </c>
      <c r="AK293" t="str">
        <f ca="1">IF(OFFSET(活動計画書!$S$157,$AB293,)="","",OFFSET(活動計画書!$S$157,$AB293,))</f>
        <v/>
      </c>
      <c r="AL293" t="str">
        <f ca="1">IF(OFFSET(活動計画書!$T$157,$AB293,)="","",OFFSET(活動計画書!$T$157,$AB293,))</f>
        <v/>
      </c>
      <c r="AM293" t="str">
        <f ca="1">IF(OFFSET(活動計画書!$U$157,$AB293,)="","",OFFSET(活動計画書!$U$157,$AB293,))</f>
        <v/>
      </c>
    </row>
    <row r="294" spans="1:39" x14ac:dyDescent="0.15">
      <c r="A294">
        <v>585</v>
      </c>
      <c r="B294" t="str">
        <f ca="1">IF(OFFSET(活動計画書!$B$7,$A294,)="","",OFFSET(活動計画書!$B$7,$A294,))</f>
        <v/>
      </c>
      <c r="C294" t="str">
        <f ca="1">IF(OFFSET(活動計画書!$C$7,$A294+1,)="","",OFFSET(活動計画書!$C$7,$A294+1,))</f>
        <v/>
      </c>
      <c r="D294" t="str">
        <f ca="1">IF(OFFSET(活動計画書!$F$7,$A294+1,)="","",OFFSET(活動計画書!$F$7,$A294+1,))</f>
        <v/>
      </c>
      <c r="E294">
        <v>585</v>
      </c>
      <c r="F294" t="str">
        <f ca="1">IF(OFFSET(活動計画書!$B$19,$E294,)="","",OFFSET(活動計画書!$B$19,$E294,))</f>
        <v/>
      </c>
      <c r="G294" t="str">
        <f ca="1">IF(OFFSET(活動計画書!$C$19,$E294+1,)="","",OFFSET(活動計画書!$C$19,$E294+1,))</f>
        <v/>
      </c>
      <c r="H294" t="str">
        <f ca="1">IF(OFFSET(活動計画書!$F$19,$E294+1,)="","",OFFSET(活動計画書!$F$19,$E294+1,))</f>
        <v/>
      </c>
      <c r="I294">
        <v>585</v>
      </c>
      <c r="J294" t="str">
        <f ca="1">IF(OFFSET(活動計画書!$B$31,$I294,)="","",OFFSET(活動計画書!$B$31,$I294,))</f>
        <v/>
      </c>
      <c r="K294" t="str">
        <f ca="1">IF(OFFSET(活動計画書!$C$31,$I294+1,)="","",OFFSET(活動計画書!$C$31,$I294+1,))</f>
        <v/>
      </c>
      <c r="L294" t="str">
        <f ca="1">IF(OFFSET(活動計画書!$F$31,$I294+1,)="","",OFFSET(活動計画書!$F$31,$I294+1,))</f>
        <v/>
      </c>
      <c r="M294">
        <v>585</v>
      </c>
      <c r="N294" t="str">
        <f ca="1">IF(OFFSET(活動計画書!$E$122,$M294,)="","",OFFSET(活動計画書!$E$122,$M294,))</f>
        <v/>
      </c>
      <c r="O294" t="str">
        <f ca="1">IF(OFFSET(活動計画書!$E$122,$M294+1,)="","",OFFSET(活動計画書!$E$122,$M294+1,))</f>
        <v/>
      </c>
      <c r="P294" t="str">
        <f ca="1">IF(OFFSET(活動計画書!$K$122,$M294,)="","",OFFSET(活動計画書!$K$122,$M294,))</f>
        <v/>
      </c>
      <c r="Q294" t="str">
        <f ca="1">IF(OFFSET(活動計画書!$L$122,$M294,)="","",OFFSET(活動計画書!$L$122,$M294,))</f>
        <v/>
      </c>
      <c r="R294" t="str">
        <f ca="1">IF(OFFSET(活動計画書!$M$122,$M294,)="","",OFFSET(活動計画書!$M$122,$M294,))</f>
        <v/>
      </c>
      <c r="S294" t="str">
        <f ca="1">IF(OFFSET(活動計画書!$N$122,$M294,)="","",OFFSET(活動計画書!$N$122,$M294,))</f>
        <v/>
      </c>
      <c r="T294" t="str">
        <f ca="1">IF(OFFSET(活動計画書!$O$122,$M294,)="","",OFFSET(活動計画書!$O$122,$M294,))</f>
        <v/>
      </c>
      <c r="U294" t="str">
        <f ca="1">IF(OFFSET(活動計画書!$P$122,$M294,)="","",OFFSET(活動計画書!$P$122,$M294,))</f>
        <v/>
      </c>
      <c r="V294" t="str">
        <f ca="1">IF(OFFSET(活動計画書!$Q$122,$M294,)="","",OFFSET(活動計画書!$Q$122,$M294,))</f>
        <v/>
      </c>
      <c r="W294" t="str">
        <f ca="1">IF(OFFSET(活動計画書!$R$122,$M294,)="","",OFFSET(活動計画書!$R$122,$M294,))</f>
        <v/>
      </c>
      <c r="X294" t="str">
        <f ca="1">IF(OFFSET(活動計画書!$S$122,$M294,)="","",OFFSET(活動計画書!$S$122,$M294,))</f>
        <v/>
      </c>
      <c r="Y294" t="str">
        <f ca="1">IF(OFFSET(活動計画書!$T$122,$M294,)="","",OFFSET(活動計画書!$T$122,$M294,))</f>
        <v/>
      </c>
      <c r="Z294" t="str">
        <f ca="1">IF(OFFSET(活動計画書!$U$122,$M294,)="","",OFFSET(活動計画書!$U$122,$M294,))</f>
        <v/>
      </c>
      <c r="AA294" t="str">
        <f ca="1">IF(OFFSET(活動計画書!$V$122,$M294,)="","",OFFSET(活動計画書!$V$122,$M294,))</f>
        <v/>
      </c>
      <c r="AB294">
        <v>585</v>
      </c>
      <c r="AC294" t="str">
        <f ca="1">IF(OFFSET(活動計画書!$B$157,$AB294,)="","",OFFSET(活動計画書!$B$157,$AB294,))</f>
        <v/>
      </c>
      <c r="AD294" t="str">
        <f ca="1">IF(OFFSET(活動計画書!$D$157,$AB294,)="","",OFFSET(活動計画書!$D$157,$AB294,))</f>
        <v/>
      </c>
      <c r="AE294" t="str">
        <f ca="1">IF(OFFSET(活動計画書!$D$157,$AB294+1,)="","",OFFSET(活動計画書!$D$157,$AB294+1,))</f>
        <v/>
      </c>
      <c r="AF294" t="str">
        <f ca="1">IF(OFFSET(活動計画書!$H$157,$AB294,)="","",OFFSET(活動計画書!$H$157,$AB294,))</f>
        <v/>
      </c>
      <c r="AG294" t="str">
        <f ca="1">IF(OFFSET(活動計画書!$N$157,$AB294,)="","",OFFSET(活動計画書!$N$157,$AB294,))</f>
        <v/>
      </c>
      <c r="AH294" t="str">
        <f ca="1">IF(OFFSET(活動計画書!$P$157,$AB294,)="","",OFFSET(活動計画書!$P$157,$AB294,))</f>
        <v/>
      </c>
      <c r="AI294" t="str">
        <f ca="1">IF(OFFSET(活動計画書!$Q$157,$AB294,)="","",OFFSET(活動計画書!$Q$157,$AB294,))</f>
        <v/>
      </c>
      <c r="AJ294" t="str">
        <f ca="1">IF(OFFSET(活動計画書!$R$157,$AB294,)="","",OFFSET(活動計画書!$R$157,$AB294,))</f>
        <v/>
      </c>
      <c r="AK294" t="str">
        <f ca="1">IF(OFFSET(活動計画書!$S$157,$AB294,)="","",OFFSET(活動計画書!$S$157,$AB294,))</f>
        <v/>
      </c>
      <c r="AL294" t="str">
        <f ca="1">IF(OFFSET(活動計画書!$T$157,$AB294,)="","",OFFSET(活動計画書!$T$157,$AB294,))</f>
        <v/>
      </c>
      <c r="AM294" t="str">
        <f ca="1">IF(OFFSET(活動計画書!$U$157,$AB294,)="","",OFFSET(活動計画書!$U$157,$AB294,))</f>
        <v/>
      </c>
    </row>
    <row r="295" spans="1:39" x14ac:dyDescent="0.15">
      <c r="A295">
        <v>587</v>
      </c>
      <c r="B295" t="str">
        <f ca="1">IF(OFFSET(活動計画書!$B$7,$A295,)="","",OFFSET(活動計画書!$B$7,$A295,))</f>
        <v/>
      </c>
      <c r="C295" t="str">
        <f ca="1">IF(OFFSET(活動計画書!$C$7,$A295+1,)="","",OFFSET(活動計画書!$C$7,$A295+1,))</f>
        <v/>
      </c>
      <c r="D295" t="str">
        <f ca="1">IF(OFFSET(活動計画書!$F$7,$A295+1,)="","",OFFSET(活動計画書!$F$7,$A295+1,))</f>
        <v/>
      </c>
      <c r="E295">
        <v>587</v>
      </c>
      <c r="F295" t="str">
        <f ca="1">IF(OFFSET(活動計画書!$B$19,$E295,)="","",OFFSET(活動計画書!$B$19,$E295,))</f>
        <v/>
      </c>
      <c r="G295" t="str">
        <f ca="1">IF(OFFSET(活動計画書!$C$19,$E295+1,)="","",OFFSET(活動計画書!$C$19,$E295+1,))</f>
        <v/>
      </c>
      <c r="H295" t="str">
        <f ca="1">IF(OFFSET(活動計画書!$F$19,$E295+1,)="","",OFFSET(活動計画書!$F$19,$E295+1,))</f>
        <v/>
      </c>
      <c r="I295">
        <v>587</v>
      </c>
      <c r="J295" t="str">
        <f ca="1">IF(OFFSET(活動計画書!$B$31,$I295,)="","",OFFSET(活動計画書!$B$31,$I295,))</f>
        <v/>
      </c>
      <c r="K295" t="str">
        <f ca="1">IF(OFFSET(活動計画書!$C$31,$I295+1,)="","",OFFSET(活動計画書!$C$31,$I295+1,))</f>
        <v/>
      </c>
      <c r="L295" t="str">
        <f ca="1">IF(OFFSET(活動計画書!$F$31,$I295+1,)="","",OFFSET(活動計画書!$F$31,$I295+1,))</f>
        <v/>
      </c>
      <c r="M295">
        <v>587</v>
      </c>
      <c r="N295" t="str">
        <f ca="1">IF(OFFSET(活動計画書!$E$122,$M295,)="","",OFFSET(活動計画書!$E$122,$M295,))</f>
        <v/>
      </c>
      <c r="O295" t="str">
        <f ca="1">IF(OFFSET(活動計画書!$E$122,$M295+1,)="","",OFFSET(活動計画書!$E$122,$M295+1,))</f>
        <v/>
      </c>
      <c r="P295" t="str">
        <f ca="1">IF(OFFSET(活動計画書!$K$122,$M295,)="","",OFFSET(活動計画書!$K$122,$M295,))</f>
        <v/>
      </c>
      <c r="Q295" t="str">
        <f ca="1">IF(OFFSET(活動計画書!$L$122,$M295,)="","",OFFSET(活動計画書!$L$122,$M295,))</f>
        <v/>
      </c>
      <c r="R295" t="str">
        <f ca="1">IF(OFFSET(活動計画書!$M$122,$M295,)="","",OFFSET(活動計画書!$M$122,$M295,))</f>
        <v/>
      </c>
      <c r="S295" t="str">
        <f ca="1">IF(OFFSET(活動計画書!$N$122,$M295,)="","",OFFSET(活動計画書!$N$122,$M295,))</f>
        <v/>
      </c>
      <c r="T295" t="str">
        <f ca="1">IF(OFFSET(活動計画書!$O$122,$M295,)="","",OFFSET(活動計画書!$O$122,$M295,))</f>
        <v/>
      </c>
      <c r="U295" t="str">
        <f ca="1">IF(OFFSET(活動計画書!$P$122,$M295,)="","",OFFSET(活動計画書!$P$122,$M295,))</f>
        <v/>
      </c>
      <c r="V295" t="str">
        <f ca="1">IF(OFFSET(活動計画書!$Q$122,$M295,)="","",OFFSET(活動計画書!$Q$122,$M295,))</f>
        <v/>
      </c>
      <c r="W295" t="str">
        <f ca="1">IF(OFFSET(活動計画書!$R$122,$M295,)="","",OFFSET(活動計画書!$R$122,$M295,))</f>
        <v/>
      </c>
      <c r="X295" t="str">
        <f ca="1">IF(OFFSET(活動計画書!$S$122,$M295,)="","",OFFSET(活動計画書!$S$122,$M295,))</f>
        <v/>
      </c>
      <c r="Y295" t="str">
        <f ca="1">IF(OFFSET(活動計画書!$T$122,$M295,)="","",OFFSET(活動計画書!$T$122,$M295,))</f>
        <v/>
      </c>
      <c r="Z295" t="str">
        <f ca="1">IF(OFFSET(活動計画書!$U$122,$M295,)="","",OFFSET(活動計画書!$U$122,$M295,))</f>
        <v/>
      </c>
      <c r="AA295" t="str">
        <f ca="1">IF(OFFSET(活動計画書!$V$122,$M295,)="","",OFFSET(活動計画書!$V$122,$M295,))</f>
        <v/>
      </c>
      <c r="AB295">
        <v>587</v>
      </c>
      <c r="AC295" t="str">
        <f ca="1">IF(OFFSET(活動計画書!$B$157,$AB295,)="","",OFFSET(活動計画書!$B$157,$AB295,))</f>
        <v/>
      </c>
      <c r="AD295" t="str">
        <f ca="1">IF(OFFSET(活動計画書!$D$157,$AB295,)="","",OFFSET(活動計画書!$D$157,$AB295,))</f>
        <v/>
      </c>
      <c r="AE295" t="str">
        <f ca="1">IF(OFFSET(活動計画書!$D$157,$AB295+1,)="","",OFFSET(活動計画書!$D$157,$AB295+1,))</f>
        <v/>
      </c>
      <c r="AF295" t="str">
        <f ca="1">IF(OFFSET(活動計画書!$H$157,$AB295,)="","",OFFSET(活動計画書!$H$157,$AB295,))</f>
        <v/>
      </c>
      <c r="AG295" t="str">
        <f ca="1">IF(OFFSET(活動計画書!$N$157,$AB295,)="","",OFFSET(活動計画書!$N$157,$AB295,))</f>
        <v/>
      </c>
      <c r="AH295" t="str">
        <f ca="1">IF(OFFSET(活動計画書!$P$157,$AB295,)="","",OFFSET(活動計画書!$P$157,$AB295,))</f>
        <v/>
      </c>
      <c r="AI295" t="str">
        <f ca="1">IF(OFFSET(活動計画書!$Q$157,$AB295,)="","",OFFSET(活動計画書!$Q$157,$AB295,))</f>
        <v/>
      </c>
      <c r="AJ295" t="str">
        <f ca="1">IF(OFFSET(活動計画書!$R$157,$AB295,)="","",OFFSET(活動計画書!$R$157,$AB295,))</f>
        <v/>
      </c>
      <c r="AK295" t="str">
        <f ca="1">IF(OFFSET(活動計画書!$S$157,$AB295,)="","",OFFSET(活動計画書!$S$157,$AB295,))</f>
        <v/>
      </c>
      <c r="AL295" t="str">
        <f ca="1">IF(OFFSET(活動計画書!$T$157,$AB295,)="","",OFFSET(活動計画書!$T$157,$AB295,))</f>
        <v/>
      </c>
      <c r="AM295" t="str">
        <f ca="1">IF(OFFSET(活動計画書!$U$157,$AB295,)="","",OFFSET(活動計画書!$U$157,$AB295,))</f>
        <v/>
      </c>
    </row>
    <row r="296" spans="1:39" x14ac:dyDescent="0.15">
      <c r="A296">
        <v>589</v>
      </c>
      <c r="B296" t="str">
        <f ca="1">IF(OFFSET(活動計画書!$B$7,$A296,)="","",OFFSET(活動計画書!$B$7,$A296,))</f>
        <v/>
      </c>
      <c r="C296" t="str">
        <f ca="1">IF(OFFSET(活動計画書!$C$7,$A296+1,)="","",OFFSET(活動計画書!$C$7,$A296+1,))</f>
        <v/>
      </c>
      <c r="D296" t="str">
        <f ca="1">IF(OFFSET(活動計画書!$F$7,$A296+1,)="","",OFFSET(活動計画書!$F$7,$A296+1,))</f>
        <v/>
      </c>
      <c r="E296">
        <v>589</v>
      </c>
      <c r="F296" t="str">
        <f ca="1">IF(OFFSET(活動計画書!$B$19,$E296,)="","",OFFSET(活動計画書!$B$19,$E296,))</f>
        <v/>
      </c>
      <c r="G296" t="str">
        <f ca="1">IF(OFFSET(活動計画書!$C$19,$E296+1,)="","",OFFSET(活動計画書!$C$19,$E296+1,))</f>
        <v/>
      </c>
      <c r="H296" t="str">
        <f ca="1">IF(OFFSET(活動計画書!$F$19,$E296+1,)="","",OFFSET(活動計画書!$F$19,$E296+1,))</f>
        <v/>
      </c>
      <c r="I296">
        <v>589</v>
      </c>
      <c r="J296" t="str">
        <f ca="1">IF(OFFSET(活動計画書!$B$31,$I296,)="","",OFFSET(活動計画書!$B$31,$I296,))</f>
        <v/>
      </c>
      <c r="K296" t="str">
        <f ca="1">IF(OFFSET(活動計画書!$C$31,$I296+1,)="","",OFFSET(活動計画書!$C$31,$I296+1,))</f>
        <v/>
      </c>
      <c r="L296" t="str">
        <f ca="1">IF(OFFSET(活動計画書!$F$31,$I296+1,)="","",OFFSET(活動計画書!$F$31,$I296+1,))</f>
        <v/>
      </c>
      <c r="M296">
        <v>589</v>
      </c>
      <c r="N296" t="str">
        <f ca="1">IF(OFFSET(活動計画書!$E$122,$M296,)="","",OFFSET(活動計画書!$E$122,$M296,))</f>
        <v/>
      </c>
      <c r="O296" t="str">
        <f ca="1">IF(OFFSET(活動計画書!$E$122,$M296+1,)="","",OFFSET(活動計画書!$E$122,$M296+1,))</f>
        <v/>
      </c>
      <c r="P296" t="str">
        <f ca="1">IF(OFFSET(活動計画書!$K$122,$M296,)="","",OFFSET(活動計画書!$K$122,$M296,))</f>
        <v/>
      </c>
      <c r="Q296" t="str">
        <f ca="1">IF(OFFSET(活動計画書!$L$122,$M296,)="","",OFFSET(活動計画書!$L$122,$M296,))</f>
        <v/>
      </c>
      <c r="R296" t="str">
        <f ca="1">IF(OFFSET(活動計画書!$M$122,$M296,)="","",OFFSET(活動計画書!$M$122,$M296,))</f>
        <v/>
      </c>
      <c r="S296" t="str">
        <f ca="1">IF(OFFSET(活動計画書!$N$122,$M296,)="","",OFFSET(活動計画書!$N$122,$M296,))</f>
        <v/>
      </c>
      <c r="T296" t="str">
        <f ca="1">IF(OFFSET(活動計画書!$O$122,$M296,)="","",OFFSET(活動計画書!$O$122,$M296,))</f>
        <v/>
      </c>
      <c r="U296" t="str">
        <f ca="1">IF(OFFSET(活動計画書!$P$122,$M296,)="","",OFFSET(活動計画書!$P$122,$M296,))</f>
        <v/>
      </c>
      <c r="V296" t="str">
        <f ca="1">IF(OFFSET(活動計画書!$Q$122,$M296,)="","",OFFSET(活動計画書!$Q$122,$M296,))</f>
        <v/>
      </c>
      <c r="W296" t="str">
        <f ca="1">IF(OFFSET(活動計画書!$R$122,$M296,)="","",OFFSET(活動計画書!$R$122,$M296,))</f>
        <v/>
      </c>
      <c r="X296" t="str">
        <f ca="1">IF(OFFSET(活動計画書!$S$122,$M296,)="","",OFFSET(活動計画書!$S$122,$M296,))</f>
        <v/>
      </c>
      <c r="Y296" t="str">
        <f ca="1">IF(OFFSET(活動計画書!$T$122,$M296,)="","",OFFSET(活動計画書!$T$122,$M296,))</f>
        <v/>
      </c>
      <c r="Z296" t="str">
        <f ca="1">IF(OFFSET(活動計画書!$U$122,$M296,)="","",OFFSET(活動計画書!$U$122,$M296,))</f>
        <v/>
      </c>
      <c r="AA296" t="str">
        <f ca="1">IF(OFFSET(活動計画書!$V$122,$M296,)="","",OFFSET(活動計画書!$V$122,$M296,))</f>
        <v/>
      </c>
      <c r="AB296">
        <v>589</v>
      </c>
      <c r="AC296" t="str">
        <f ca="1">IF(OFFSET(活動計画書!$B$157,$AB296,)="","",OFFSET(活動計画書!$B$157,$AB296,))</f>
        <v/>
      </c>
      <c r="AD296" t="str">
        <f ca="1">IF(OFFSET(活動計画書!$D$157,$AB296,)="","",OFFSET(活動計画書!$D$157,$AB296,))</f>
        <v/>
      </c>
      <c r="AE296" t="str">
        <f ca="1">IF(OFFSET(活動計画書!$D$157,$AB296+1,)="","",OFFSET(活動計画書!$D$157,$AB296+1,))</f>
        <v/>
      </c>
      <c r="AF296" t="str">
        <f ca="1">IF(OFFSET(活動計画書!$H$157,$AB296,)="","",OFFSET(活動計画書!$H$157,$AB296,))</f>
        <v/>
      </c>
      <c r="AG296" t="str">
        <f ca="1">IF(OFFSET(活動計画書!$N$157,$AB296,)="","",OFFSET(活動計画書!$N$157,$AB296,))</f>
        <v/>
      </c>
      <c r="AH296" t="str">
        <f ca="1">IF(OFFSET(活動計画書!$P$157,$AB296,)="","",OFFSET(活動計画書!$P$157,$AB296,))</f>
        <v/>
      </c>
      <c r="AI296" t="str">
        <f ca="1">IF(OFFSET(活動計画書!$Q$157,$AB296,)="","",OFFSET(活動計画書!$Q$157,$AB296,))</f>
        <v/>
      </c>
      <c r="AJ296" t="str">
        <f ca="1">IF(OFFSET(活動計画書!$R$157,$AB296,)="","",OFFSET(活動計画書!$R$157,$AB296,))</f>
        <v/>
      </c>
      <c r="AK296" t="str">
        <f ca="1">IF(OFFSET(活動計画書!$S$157,$AB296,)="","",OFFSET(活動計画書!$S$157,$AB296,))</f>
        <v/>
      </c>
      <c r="AL296" t="str">
        <f ca="1">IF(OFFSET(活動計画書!$T$157,$AB296,)="","",OFFSET(活動計画書!$T$157,$AB296,))</f>
        <v/>
      </c>
      <c r="AM296" t="str">
        <f ca="1">IF(OFFSET(活動計画書!$U$157,$AB296,)="","",OFFSET(活動計画書!$U$157,$AB296,))</f>
        <v/>
      </c>
    </row>
    <row r="297" spans="1:39" x14ac:dyDescent="0.15">
      <c r="A297">
        <v>591</v>
      </c>
      <c r="B297" t="str">
        <f ca="1">IF(OFFSET(活動計画書!$B$7,$A297,)="","",OFFSET(活動計画書!$B$7,$A297,))</f>
        <v/>
      </c>
      <c r="C297" t="str">
        <f ca="1">IF(OFFSET(活動計画書!$C$7,$A297+1,)="","",OFFSET(活動計画書!$C$7,$A297+1,))</f>
        <v/>
      </c>
      <c r="D297" t="str">
        <f ca="1">IF(OFFSET(活動計画書!$F$7,$A297+1,)="","",OFFSET(活動計画書!$F$7,$A297+1,))</f>
        <v/>
      </c>
      <c r="E297">
        <v>591</v>
      </c>
      <c r="F297" t="str">
        <f ca="1">IF(OFFSET(活動計画書!$B$19,$E297,)="","",OFFSET(活動計画書!$B$19,$E297,))</f>
        <v/>
      </c>
      <c r="G297" t="str">
        <f ca="1">IF(OFFSET(活動計画書!$C$19,$E297+1,)="","",OFFSET(活動計画書!$C$19,$E297+1,))</f>
        <v/>
      </c>
      <c r="H297" t="str">
        <f ca="1">IF(OFFSET(活動計画書!$F$19,$E297+1,)="","",OFFSET(活動計画書!$F$19,$E297+1,))</f>
        <v/>
      </c>
      <c r="I297">
        <v>591</v>
      </c>
      <c r="J297" t="str">
        <f ca="1">IF(OFFSET(活動計画書!$B$31,$I297,)="","",OFFSET(活動計画書!$B$31,$I297,))</f>
        <v/>
      </c>
      <c r="K297" t="str">
        <f ca="1">IF(OFFSET(活動計画書!$C$31,$I297+1,)="","",OFFSET(活動計画書!$C$31,$I297+1,))</f>
        <v/>
      </c>
      <c r="L297" t="str">
        <f ca="1">IF(OFFSET(活動計画書!$F$31,$I297+1,)="","",OFFSET(活動計画書!$F$31,$I297+1,))</f>
        <v/>
      </c>
      <c r="M297">
        <v>591</v>
      </c>
      <c r="N297" t="str">
        <f ca="1">IF(OFFSET(活動計画書!$E$122,$M297,)="","",OFFSET(活動計画書!$E$122,$M297,))</f>
        <v/>
      </c>
      <c r="O297" t="str">
        <f ca="1">IF(OFFSET(活動計画書!$E$122,$M297+1,)="","",OFFSET(活動計画書!$E$122,$M297+1,))</f>
        <v/>
      </c>
      <c r="P297" t="str">
        <f ca="1">IF(OFFSET(活動計画書!$K$122,$M297,)="","",OFFSET(活動計画書!$K$122,$M297,))</f>
        <v/>
      </c>
      <c r="Q297" t="str">
        <f ca="1">IF(OFFSET(活動計画書!$L$122,$M297,)="","",OFFSET(活動計画書!$L$122,$M297,))</f>
        <v/>
      </c>
      <c r="R297" t="str">
        <f ca="1">IF(OFFSET(活動計画書!$M$122,$M297,)="","",OFFSET(活動計画書!$M$122,$M297,))</f>
        <v/>
      </c>
      <c r="S297" t="str">
        <f ca="1">IF(OFFSET(活動計画書!$N$122,$M297,)="","",OFFSET(活動計画書!$N$122,$M297,))</f>
        <v/>
      </c>
      <c r="T297" t="str">
        <f ca="1">IF(OFFSET(活動計画書!$O$122,$M297,)="","",OFFSET(活動計画書!$O$122,$M297,))</f>
        <v/>
      </c>
      <c r="U297" t="str">
        <f ca="1">IF(OFFSET(活動計画書!$P$122,$M297,)="","",OFFSET(活動計画書!$P$122,$M297,))</f>
        <v/>
      </c>
      <c r="V297" t="str">
        <f ca="1">IF(OFFSET(活動計画書!$Q$122,$M297,)="","",OFFSET(活動計画書!$Q$122,$M297,))</f>
        <v/>
      </c>
      <c r="W297" t="str">
        <f ca="1">IF(OFFSET(活動計画書!$R$122,$M297,)="","",OFFSET(活動計画書!$R$122,$M297,))</f>
        <v/>
      </c>
      <c r="X297" t="str">
        <f ca="1">IF(OFFSET(活動計画書!$S$122,$M297,)="","",OFFSET(活動計画書!$S$122,$M297,))</f>
        <v/>
      </c>
      <c r="Y297" t="str">
        <f ca="1">IF(OFFSET(活動計画書!$T$122,$M297,)="","",OFFSET(活動計画書!$T$122,$M297,))</f>
        <v/>
      </c>
      <c r="Z297" t="str">
        <f ca="1">IF(OFFSET(活動計画書!$U$122,$M297,)="","",OFFSET(活動計画書!$U$122,$M297,))</f>
        <v/>
      </c>
      <c r="AA297" t="str">
        <f ca="1">IF(OFFSET(活動計画書!$V$122,$M297,)="","",OFFSET(活動計画書!$V$122,$M297,))</f>
        <v/>
      </c>
      <c r="AB297">
        <v>591</v>
      </c>
      <c r="AC297" t="str">
        <f ca="1">IF(OFFSET(活動計画書!$B$157,$AB297,)="","",OFFSET(活動計画書!$B$157,$AB297,))</f>
        <v/>
      </c>
      <c r="AD297" t="str">
        <f ca="1">IF(OFFSET(活動計画書!$D$157,$AB297,)="","",OFFSET(活動計画書!$D$157,$AB297,))</f>
        <v/>
      </c>
      <c r="AE297" t="str">
        <f ca="1">IF(OFFSET(活動計画書!$D$157,$AB297+1,)="","",OFFSET(活動計画書!$D$157,$AB297+1,))</f>
        <v/>
      </c>
      <c r="AF297" t="str">
        <f ca="1">IF(OFFSET(活動計画書!$H$157,$AB297,)="","",OFFSET(活動計画書!$H$157,$AB297,))</f>
        <v/>
      </c>
      <c r="AG297" t="str">
        <f ca="1">IF(OFFSET(活動計画書!$N$157,$AB297,)="","",OFFSET(活動計画書!$N$157,$AB297,))</f>
        <v/>
      </c>
      <c r="AH297" t="str">
        <f ca="1">IF(OFFSET(活動計画書!$P$157,$AB297,)="","",OFFSET(活動計画書!$P$157,$AB297,))</f>
        <v/>
      </c>
      <c r="AI297" t="str">
        <f ca="1">IF(OFFSET(活動計画書!$Q$157,$AB297,)="","",OFFSET(活動計画書!$Q$157,$AB297,))</f>
        <v/>
      </c>
      <c r="AJ297" t="str">
        <f ca="1">IF(OFFSET(活動計画書!$R$157,$AB297,)="","",OFFSET(活動計画書!$R$157,$AB297,))</f>
        <v/>
      </c>
      <c r="AK297" t="str">
        <f ca="1">IF(OFFSET(活動計画書!$S$157,$AB297,)="","",OFFSET(活動計画書!$S$157,$AB297,))</f>
        <v/>
      </c>
      <c r="AL297" t="str">
        <f ca="1">IF(OFFSET(活動計画書!$T$157,$AB297,)="","",OFFSET(活動計画書!$T$157,$AB297,))</f>
        <v/>
      </c>
      <c r="AM297" t="str">
        <f ca="1">IF(OFFSET(活動計画書!$U$157,$AB297,)="","",OFFSET(活動計画書!$U$157,$AB297,))</f>
        <v/>
      </c>
    </row>
    <row r="298" spans="1:39" x14ac:dyDescent="0.15">
      <c r="A298">
        <v>593</v>
      </c>
      <c r="B298" t="str">
        <f ca="1">IF(OFFSET(活動計画書!$B$7,$A298,)="","",OFFSET(活動計画書!$B$7,$A298,))</f>
        <v/>
      </c>
      <c r="C298" t="str">
        <f ca="1">IF(OFFSET(活動計画書!$C$7,$A298+1,)="","",OFFSET(活動計画書!$C$7,$A298+1,))</f>
        <v/>
      </c>
      <c r="D298" t="str">
        <f ca="1">IF(OFFSET(活動計画書!$F$7,$A298+1,)="","",OFFSET(活動計画書!$F$7,$A298+1,))</f>
        <v/>
      </c>
      <c r="E298">
        <v>593</v>
      </c>
      <c r="F298" t="str">
        <f ca="1">IF(OFFSET(活動計画書!$B$19,$E298,)="","",OFFSET(活動計画書!$B$19,$E298,))</f>
        <v/>
      </c>
      <c r="G298" t="str">
        <f ca="1">IF(OFFSET(活動計画書!$C$19,$E298+1,)="","",OFFSET(活動計画書!$C$19,$E298+1,))</f>
        <v/>
      </c>
      <c r="H298" t="str">
        <f ca="1">IF(OFFSET(活動計画書!$F$19,$E298+1,)="","",OFFSET(活動計画書!$F$19,$E298+1,))</f>
        <v/>
      </c>
      <c r="I298">
        <v>593</v>
      </c>
      <c r="J298" t="str">
        <f ca="1">IF(OFFSET(活動計画書!$B$31,$I298,)="","",OFFSET(活動計画書!$B$31,$I298,))</f>
        <v/>
      </c>
      <c r="K298" t="str">
        <f ca="1">IF(OFFSET(活動計画書!$C$31,$I298+1,)="","",OFFSET(活動計画書!$C$31,$I298+1,))</f>
        <v/>
      </c>
      <c r="L298" t="str">
        <f ca="1">IF(OFFSET(活動計画書!$F$31,$I298+1,)="","",OFFSET(活動計画書!$F$31,$I298+1,))</f>
        <v/>
      </c>
      <c r="M298">
        <v>593</v>
      </c>
      <c r="N298" t="str">
        <f ca="1">IF(OFFSET(活動計画書!$E$122,$M298,)="","",OFFSET(活動計画書!$E$122,$M298,))</f>
        <v/>
      </c>
      <c r="O298" t="str">
        <f ca="1">IF(OFFSET(活動計画書!$E$122,$M298+1,)="","",OFFSET(活動計画書!$E$122,$M298+1,))</f>
        <v/>
      </c>
      <c r="P298" t="str">
        <f ca="1">IF(OFFSET(活動計画書!$K$122,$M298,)="","",OFFSET(活動計画書!$K$122,$M298,))</f>
        <v/>
      </c>
      <c r="Q298" t="str">
        <f ca="1">IF(OFFSET(活動計画書!$L$122,$M298,)="","",OFFSET(活動計画書!$L$122,$M298,))</f>
        <v/>
      </c>
      <c r="R298" t="str">
        <f ca="1">IF(OFFSET(活動計画書!$M$122,$M298,)="","",OFFSET(活動計画書!$M$122,$M298,))</f>
        <v/>
      </c>
      <c r="S298" t="str">
        <f ca="1">IF(OFFSET(活動計画書!$N$122,$M298,)="","",OFFSET(活動計画書!$N$122,$M298,))</f>
        <v/>
      </c>
      <c r="T298" t="str">
        <f ca="1">IF(OFFSET(活動計画書!$O$122,$M298,)="","",OFFSET(活動計画書!$O$122,$M298,))</f>
        <v/>
      </c>
      <c r="U298" t="str">
        <f ca="1">IF(OFFSET(活動計画書!$P$122,$M298,)="","",OFFSET(活動計画書!$P$122,$M298,))</f>
        <v/>
      </c>
      <c r="V298" t="str">
        <f ca="1">IF(OFFSET(活動計画書!$Q$122,$M298,)="","",OFFSET(活動計画書!$Q$122,$M298,))</f>
        <v/>
      </c>
      <c r="W298" t="str">
        <f ca="1">IF(OFFSET(活動計画書!$R$122,$M298,)="","",OFFSET(活動計画書!$R$122,$M298,))</f>
        <v/>
      </c>
      <c r="X298" t="str">
        <f ca="1">IF(OFFSET(活動計画書!$S$122,$M298,)="","",OFFSET(活動計画書!$S$122,$M298,))</f>
        <v/>
      </c>
      <c r="Y298" t="str">
        <f ca="1">IF(OFFSET(活動計画書!$T$122,$M298,)="","",OFFSET(活動計画書!$T$122,$M298,))</f>
        <v/>
      </c>
      <c r="Z298" t="str">
        <f ca="1">IF(OFFSET(活動計画書!$U$122,$M298,)="","",OFFSET(活動計画書!$U$122,$M298,))</f>
        <v/>
      </c>
      <c r="AA298" t="str">
        <f ca="1">IF(OFFSET(活動計画書!$V$122,$M298,)="","",OFFSET(活動計画書!$V$122,$M298,))</f>
        <v/>
      </c>
      <c r="AB298">
        <v>593</v>
      </c>
      <c r="AC298" t="str">
        <f ca="1">IF(OFFSET(活動計画書!$B$157,$AB298,)="","",OFFSET(活動計画書!$B$157,$AB298,))</f>
        <v/>
      </c>
      <c r="AD298" t="str">
        <f ca="1">IF(OFFSET(活動計画書!$D$157,$AB298,)="","",OFFSET(活動計画書!$D$157,$AB298,))</f>
        <v/>
      </c>
      <c r="AE298" t="str">
        <f ca="1">IF(OFFSET(活動計画書!$D$157,$AB298+1,)="","",OFFSET(活動計画書!$D$157,$AB298+1,))</f>
        <v/>
      </c>
      <c r="AF298" t="str">
        <f ca="1">IF(OFFSET(活動計画書!$H$157,$AB298,)="","",OFFSET(活動計画書!$H$157,$AB298,))</f>
        <v/>
      </c>
      <c r="AG298" t="str">
        <f ca="1">IF(OFFSET(活動計画書!$N$157,$AB298,)="","",OFFSET(活動計画書!$N$157,$AB298,))</f>
        <v/>
      </c>
      <c r="AH298" t="str">
        <f ca="1">IF(OFFSET(活動計画書!$P$157,$AB298,)="","",OFFSET(活動計画書!$P$157,$AB298,))</f>
        <v/>
      </c>
      <c r="AI298" t="str">
        <f ca="1">IF(OFFSET(活動計画書!$Q$157,$AB298,)="","",OFFSET(活動計画書!$Q$157,$AB298,))</f>
        <v/>
      </c>
      <c r="AJ298" t="str">
        <f ca="1">IF(OFFSET(活動計画書!$R$157,$AB298,)="","",OFFSET(活動計画書!$R$157,$AB298,))</f>
        <v/>
      </c>
      <c r="AK298" t="str">
        <f ca="1">IF(OFFSET(活動計画書!$S$157,$AB298,)="","",OFFSET(活動計画書!$S$157,$AB298,))</f>
        <v/>
      </c>
      <c r="AL298" t="str">
        <f ca="1">IF(OFFSET(活動計画書!$T$157,$AB298,)="","",OFFSET(活動計画書!$T$157,$AB298,))</f>
        <v/>
      </c>
      <c r="AM298" t="str">
        <f ca="1">IF(OFFSET(活動計画書!$U$157,$AB298,)="","",OFFSET(活動計画書!$U$157,$AB298,))</f>
        <v/>
      </c>
    </row>
    <row r="299" spans="1:39" x14ac:dyDescent="0.15">
      <c r="A299">
        <v>595</v>
      </c>
      <c r="B299" t="str">
        <f ca="1">IF(OFFSET(活動計画書!$B$7,$A299,)="","",OFFSET(活動計画書!$B$7,$A299,))</f>
        <v/>
      </c>
      <c r="C299" t="str">
        <f ca="1">IF(OFFSET(活動計画書!$C$7,$A299+1,)="","",OFFSET(活動計画書!$C$7,$A299+1,))</f>
        <v/>
      </c>
      <c r="D299" t="str">
        <f ca="1">IF(OFFSET(活動計画書!$F$7,$A299+1,)="","",OFFSET(活動計画書!$F$7,$A299+1,))</f>
        <v/>
      </c>
      <c r="E299">
        <v>595</v>
      </c>
      <c r="F299" t="str">
        <f ca="1">IF(OFFSET(活動計画書!$B$19,$E299,)="","",OFFSET(活動計画書!$B$19,$E299,))</f>
        <v/>
      </c>
      <c r="G299" t="str">
        <f ca="1">IF(OFFSET(活動計画書!$C$19,$E299+1,)="","",OFFSET(活動計画書!$C$19,$E299+1,))</f>
        <v/>
      </c>
      <c r="H299" t="str">
        <f ca="1">IF(OFFSET(活動計画書!$F$19,$E299+1,)="","",OFFSET(活動計画書!$F$19,$E299+1,))</f>
        <v/>
      </c>
      <c r="I299">
        <v>595</v>
      </c>
      <c r="J299" t="str">
        <f ca="1">IF(OFFSET(活動計画書!$B$31,$I299,)="","",OFFSET(活動計画書!$B$31,$I299,))</f>
        <v/>
      </c>
      <c r="K299" t="str">
        <f ca="1">IF(OFFSET(活動計画書!$C$31,$I299+1,)="","",OFFSET(活動計画書!$C$31,$I299+1,))</f>
        <v/>
      </c>
      <c r="L299" t="str">
        <f ca="1">IF(OFFSET(活動計画書!$F$31,$I299+1,)="","",OFFSET(活動計画書!$F$31,$I299+1,))</f>
        <v/>
      </c>
      <c r="M299">
        <v>595</v>
      </c>
      <c r="N299" t="str">
        <f ca="1">IF(OFFSET(活動計画書!$E$122,$M299,)="","",OFFSET(活動計画書!$E$122,$M299,))</f>
        <v/>
      </c>
      <c r="O299" t="str">
        <f ca="1">IF(OFFSET(活動計画書!$E$122,$M299+1,)="","",OFFSET(活動計画書!$E$122,$M299+1,))</f>
        <v/>
      </c>
      <c r="P299" t="str">
        <f ca="1">IF(OFFSET(活動計画書!$K$122,$M299,)="","",OFFSET(活動計画書!$K$122,$M299,))</f>
        <v/>
      </c>
      <c r="Q299" t="str">
        <f ca="1">IF(OFFSET(活動計画書!$L$122,$M299,)="","",OFFSET(活動計画書!$L$122,$M299,))</f>
        <v/>
      </c>
      <c r="R299" t="str">
        <f ca="1">IF(OFFSET(活動計画書!$M$122,$M299,)="","",OFFSET(活動計画書!$M$122,$M299,))</f>
        <v/>
      </c>
      <c r="S299" t="str">
        <f ca="1">IF(OFFSET(活動計画書!$N$122,$M299,)="","",OFFSET(活動計画書!$N$122,$M299,))</f>
        <v/>
      </c>
      <c r="T299" t="str">
        <f ca="1">IF(OFFSET(活動計画書!$O$122,$M299,)="","",OFFSET(活動計画書!$O$122,$M299,))</f>
        <v/>
      </c>
      <c r="U299" t="str">
        <f ca="1">IF(OFFSET(活動計画書!$P$122,$M299,)="","",OFFSET(活動計画書!$P$122,$M299,))</f>
        <v/>
      </c>
      <c r="V299" t="str">
        <f ca="1">IF(OFFSET(活動計画書!$Q$122,$M299,)="","",OFFSET(活動計画書!$Q$122,$M299,))</f>
        <v/>
      </c>
      <c r="W299" t="str">
        <f ca="1">IF(OFFSET(活動計画書!$R$122,$M299,)="","",OFFSET(活動計画書!$R$122,$M299,))</f>
        <v/>
      </c>
      <c r="X299" t="str">
        <f ca="1">IF(OFFSET(活動計画書!$S$122,$M299,)="","",OFFSET(活動計画書!$S$122,$M299,))</f>
        <v/>
      </c>
      <c r="Y299" t="str">
        <f ca="1">IF(OFFSET(活動計画書!$T$122,$M299,)="","",OFFSET(活動計画書!$T$122,$M299,))</f>
        <v/>
      </c>
      <c r="Z299" t="str">
        <f ca="1">IF(OFFSET(活動計画書!$U$122,$M299,)="","",OFFSET(活動計画書!$U$122,$M299,))</f>
        <v/>
      </c>
      <c r="AA299" t="str">
        <f ca="1">IF(OFFSET(活動計画書!$V$122,$M299,)="","",OFFSET(活動計画書!$V$122,$M299,))</f>
        <v/>
      </c>
      <c r="AB299">
        <v>595</v>
      </c>
      <c r="AC299" t="str">
        <f ca="1">IF(OFFSET(活動計画書!$B$157,$AB299,)="","",OFFSET(活動計画書!$B$157,$AB299,))</f>
        <v/>
      </c>
      <c r="AD299" t="str">
        <f ca="1">IF(OFFSET(活動計画書!$D$157,$AB299,)="","",OFFSET(活動計画書!$D$157,$AB299,))</f>
        <v/>
      </c>
      <c r="AE299" t="str">
        <f ca="1">IF(OFFSET(活動計画書!$D$157,$AB299+1,)="","",OFFSET(活動計画書!$D$157,$AB299+1,))</f>
        <v/>
      </c>
      <c r="AF299" t="str">
        <f ca="1">IF(OFFSET(活動計画書!$H$157,$AB299,)="","",OFFSET(活動計画書!$H$157,$AB299,))</f>
        <v/>
      </c>
      <c r="AG299" t="str">
        <f ca="1">IF(OFFSET(活動計画書!$N$157,$AB299,)="","",OFFSET(活動計画書!$N$157,$AB299,))</f>
        <v/>
      </c>
      <c r="AH299" t="str">
        <f ca="1">IF(OFFSET(活動計画書!$P$157,$AB299,)="","",OFFSET(活動計画書!$P$157,$AB299,))</f>
        <v/>
      </c>
      <c r="AI299" t="str">
        <f ca="1">IF(OFFSET(活動計画書!$Q$157,$AB299,)="","",OFFSET(活動計画書!$Q$157,$AB299,))</f>
        <v/>
      </c>
      <c r="AJ299" t="str">
        <f ca="1">IF(OFFSET(活動計画書!$R$157,$AB299,)="","",OFFSET(活動計画書!$R$157,$AB299,))</f>
        <v/>
      </c>
      <c r="AK299" t="str">
        <f ca="1">IF(OFFSET(活動計画書!$S$157,$AB299,)="","",OFFSET(活動計画書!$S$157,$AB299,))</f>
        <v/>
      </c>
      <c r="AL299" t="str">
        <f ca="1">IF(OFFSET(活動計画書!$T$157,$AB299,)="","",OFFSET(活動計画書!$T$157,$AB299,))</f>
        <v/>
      </c>
      <c r="AM299" t="str">
        <f ca="1">IF(OFFSET(活動計画書!$U$157,$AB299,)="","",OFFSET(活動計画書!$U$157,$AB299,))</f>
        <v/>
      </c>
    </row>
    <row r="300" spans="1:39" x14ac:dyDescent="0.15">
      <c r="A300">
        <v>597</v>
      </c>
      <c r="B300" t="str">
        <f ca="1">IF(OFFSET(活動計画書!$B$7,$A300,)="","",OFFSET(活動計画書!$B$7,$A300,))</f>
        <v/>
      </c>
      <c r="C300" t="str">
        <f ca="1">IF(OFFSET(活動計画書!$C$7,$A300+1,)="","",OFFSET(活動計画書!$C$7,$A300+1,))</f>
        <v/>
      </c>
      <c r="D300" t="str">
        <f ca="1">IF(OFFSET(活動計画書!$F$7,$A300+1,)="","",OFFSET(活動計画書!$F$7,$A300+1,))</f>
        <v/>
      </c>
      <c r="E300">
        <v>597</v>
      </c>
      <c r="F300" t="str">
        <f ca="1">IF(OFFSET(活動計画書!$B$19,$E300,)="","",OFFSET(活動計画書!$B$19,$E300,))</f>
        <v/>
      </c>
      <c r="G300" t="str">
        <f ca="1">IF(OFFSET(活動計画書!$C$19,$E300+1,)="","",OFFSET(活動計画書!$C$19,$E300+1,))</f>
        <v/>
      </c>
      <c r="H300" t="str">
        <f ca="1">IF(OFFSET(活動計画書!$F$19,$E300+1,)="","",OFFSET(活動計画書!$F$19,$E300+1,))</f>
        <v/>
      </c>
      <c r="I300">
        <v>597</v>
      </c>
      <c r="J300" t="str">
        <f ca="1">IF(OFFSET(活動計画書!$B$31,$I300,)="","",OFFSET(活動計画書!$B$31,$I300,))</f>
        <v/>
      </c>
      <c r="K300" t="str">
        <f ca="1">IF(OFFSET(活動計画書!$C$31,$I300+1,)="","",OFFSET(活動計画書!$C$31,$I300+1,))</f>
        <v/>
      </c>
      <c r="L300" t="str">
        <f ca="1">IF(OFFSET(活動計画書!$F$31,$I300+1,)="","",OFFSET(活動計画書!$F$31,$I300+1,))</f>
        <v/>
      </c>
      <c r="M300">
        <v>597</v>
      </c>
      <c r="N300" t="str">
        <f ca="1">IF(OFFSET(活動計画書!$E$122,$M300,)="","",OFFSET(活動計画書!$E$122,$M300,))</f>
        <v/>
      </c>
      <c r="O300" t="str">
        <f ca="1">IF(OFFSET(活動計画書!$E$122,$M300+1,)="","",OFFSET(活動計画書!$E$122,$M300+1,))</f>
        <v/>
      </c>
      <c r="P300" t="str">
        <f ca="1">IF(OFFSET(活動計画書!$K$122,$M300,)="","",OFFSET(活動計画書!$K$122,$M300,))</f>
        <v/>
      </c>
      <c r="Q300" t="str">
        <f ca="1">IF(OFFSET(活動計画書!$L$122,$M300,)="","",OFFSET(活動計画書!$L$122,$M300,))</f>
        <v/>
      </c>
      <c r="R300" t="str">
        <f ca="1">IF(OFFSET(活動計画書!$M$122,$M300,)="","",OFFSET(活動計画書!$M$122,$M300,))</f>
        <v/>
      </c>
      <c r="S300" t="str">
        <f ca="1">IF(OFFSET(活動計画書!$N$122,$M300,)="","",OFFSET(活動計画書!$N$122,$M300,))</f>
        <v/>
      </c>
      <c r="T300" t="str">
        <f ca="1">IF(OFFSET(活動計画書!$O$122,$M300,)="","",OFFSET(活動計画書!$O$122,$M300,))</f>
        <v/>
      </c>
      <c r="U300" t="str">
        <f ca="1">IF(OFFSET(活動計画書!$P$122,$M300,)="","",OFFSET(活動計画書!$P$122,$M300,))</f>
        <v/>
      </c>
      <c r="V300" t="str">
        <f ca="1">IF(OFFSET(活動計画書!$Q$122,$M300,)="","",OFFSET(活動計画書!$Q$122,$M300,))</f>
        <v/>
      </c>
      <c r="W300" t="str">
        <f ca="1">IF(OFFSET(活動計画書!$R$122,$M300,)="","",OFFSET(活動計画書!$R$122,$M300,))</f>
        <v/>
      </c>
      <c r="X300" t="str">
        <f ca="1">IF(OFFSET(活動計画書!$S$122,$M300,)="","",OFFSET(活動計画書!$S$122,$M300,))</f>
        <v/>
      </c>
      <c r="Y300" t="str">
        <f ca="1">IF(OFFSET(活動計画書!$T$122,$M300,)="","",OFFSET(活動計画書!$T$122,$M300,))</f>
        <v/>
      </c>
      <c r="Z300" t="str">
        <f ca="1">IF(OFFSET(活動計画書!$U$122,$M300,)="","",OFFSET(活動計画書!$U$122,$M300,))</f>
        <v/>
      </c>
      <c r="AA300" t="str">
        <f ca="1">IF(OFFSET(活動計画書!$V$122,$M300,)="","",OFFSET(活動計画書!$V$122,$M300,))</f>
        <v/>
      </c>
      <c r="AB300">
        <v>597</v>
      </c>
      <c r="AC300" t="str">
        <f ca="1">IF(OFFSET(活動計画書!$B$157,$AB300,)="","",OFFSET(活動計画書!$B$157,$AB300,))</f>
        <v/>
      </c>
      <c r="AD300" t="str">
        <f ca="1">IF(OFFSET(活動計画書!$D$157,$AB300,)="","",OFFSET(活動計画書!$D$157,$AB300,))</f>
        <v/>
      </c>
      <c r="AE300" t="str">
        <f ca="1">IF(OFFSET(活動計画書!$D$157,$AB300+1,)="","",OFFSET(活動計画書!$D$157,$AB300+1,))</f>
        <v/>
      </c>
      <c r="AF300" t="str">
        <f ca="1">IF(OFFSET(活動計画書!$H$157,$AB300,)="","",OFFSET(活動計画書!$H$157,$AB300,))</f>
        <v/>
      </c>
      <c r="AG300" t="str">
        <f ca="1">IF(OFFSET(活動計画書!$N$157,$AB300,)="","",OFFSET(活動計画書!$N$157,$AB300,))</f>
        <v/>
      </c>
      <c r="AH300" t="str">
        <f ca="1">IF(OFFSET(活動計画書!$P$157,$AB300,)="","",OFFSET(活動計画書!$P$157,$AB300,))</f>
        <v/>
      </c>
      <c r="AI300" t="str">
        <f ca="1">IF(OFFSET(活動計画書!$Q$157,$AB300,)="","",OFFSET(活動計画書!$Q$157,$AB300,))</f>
        <v/>
      </c>
      <c r="AJ300" t="str">
        <f ca="1">IF(OFFSET(活動計画書!$R$157,$AB300,)="","",OFFSET(活動計画書!$R$157,$AB300,))</f>
        <v/>
      </c>
      <c r="AK300" t="str">
        <f ca="1">IF(OFFSET(活動計画書!$S$157,$AB300,)="","",OFFSET(活動計画書!$S$157,$AB300,))</f>
        <v/>
      </c>
      <c r="AL300" t="str">
        <f ca="1">IF(OFFSET(活動計画書!$T$157,$AB300,)="","",OFFSET(活動計画書!$T$157,$AB300,))</f>
        <v/>
      </c>
      <c r="AM300" t="str">
        <f ca="1">IF(OFFSET(活動計画書!$U$157,$AB300,)="","",OFFSET(活動計画書!$U$157,$AB300,))</f>
        <v/>
      </c>
    </row>
  </sheetData>
  <phoneticPr fontId="4"/>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BDC94-7A29-468F-B0BE-E814DC64067A}">
  <dimension ref="A1:EH300"/>
  <sheetViews>
    <sheetView workbookViewId="0"/>
  </sheetViews>
  <sheetFormatPr defaultRowHeight="13.5" x14ac:dyDescent="0.15"/>
  <cols>
    <col min="1" max="1" width="14.75" customWidth="1"/>
    <col min="3" max="3" width="17.375" bestFit="1" customWidth="1"/>
    <col min="4" max="4" width="11.125" bestFit="1" customWidth="1"/>
    <col min="5" max="5" width="27.375" customWidth="1"/>
    <col min="7" max="7" width="17.25" customWidth="1"/>
    <col min="8" max="8" width="12.875" customWidth="1"/>
    <col min="10" max="10" width="16.625" customWidth="1"/>
    <col min="11" max="11" width="15.5" customWidth="1"/>
    <col min="12" max="12" width="50.5" customWidth="1"/>
    <col min="13" max="13" width="14.125" customWidth="1"/>
    <col min="14" max="14" width="30.75" customWidth="1"/>
    <col min="15" max="15" width="31.625" customWidth="1"/>
    <col min="17" max="17" width="11.75" customWidth="1"/>
    <col min="18" max="18" width="13.375" customWidth="1"/>
    <col min="19" max="19" width="13.5" customWidth="1"/>
    <col min="20" max="20" width="12.75" customWidth="1"/>
    <col min="21" max="21" width="10.875" customWidth="1"/>
    <col min="26" max="26" width="8" customWidth="1"/>
    <col min="28" max="28" width="10.25" customWidth="1"/>
    <col min="29" max="29" width="25.25" customWidth="1"/>
    <col min="30" max="30" width="15" customWidth="1"/>
    <col min="31" max="31" width="20.25" customWidth="1"/>
    <col min="32" max="33" width="23.75" customWidth="1"/>
    <col min="47" max="47" width="18.75" customWidth="1"/>
    <col min="48" max="48" width="36.125" customWidth="1"/>
    <col min="49" max="49" width="42" customWidth="1"/>
    <col min="50" max="50" width="46.25" customWidth="1"/>
    <col min="51" max="51" width="39.375" bestFit="1" customWidth="1"/>
    <col min="52" max="52" width="40.875" customWidth="1"/>
    <col min="53" max="53" width="11" bestFit="1" customWidth="1"/>
    <col min="54" max="54" width="47.375" customWidth="1"/>
    <col min="55" max="55" width="29.5" customWidth="1"/>
    <col min="56" max="56" width="33.375" bestFit="1" customWidth="1"/>
    <col min="57" max="57" width="36.75" customWidth="1"/>
    <col min="58" max="58" width="25.5" bestFit="1" customWidth="1"/>
    <col min="59" max="59" width="11" bestFit="1" customWidth="1"/>
    <col min="60" max="60" width="46.25" customWidth="1"/>
    <col min="61" max="61" width="37.25" customWidth="1"/>
    <col min="62" max="62" width="32.625" bestFit="1" customWidth="1"/>
    <col min="63" max="63" width="45.125" bestFit="1" customWidth="1"/>
    <col min="64" max="64" width="31.375" bestFit="1" customWidth="1"/>
    <col min="65" max="65" width="34.5" customWidth="1"/>
    <col min="66" max="66" width="29.5" bestFit="1" customWidth="1"/>
    <col min="67" max="67" width="11" bestFit="1" customWidth="1"/>
    <col min="68" max="68" width="45" customWidth="1"/>
    <col min="69" max="69" width="56.875" bestFit="1" customWidth="1"/>
    <col min="70" max="70" width="43.375" customWidth="1"/>
    <col min="71" max="71" width="37.375" customWidth="1"/>
    <col min="72" max="72" width="65.125" customWidth="1"/>
    <col min="73" max="73" width="56.5" bestFit="1" customWidth="1"/>
    <col min="74" max="74" width="38.125" bestFit="1" customWidth="1"/>
    <col min="75" max="75" width="12.5" bestFit="1" customWidth="1"/>
    <col min="76" max="76" width="47.875" customWidth="1"/>
    <col min="77" max="77" width="11.125" bestFit="1" customWidth="1"/>
    <col min="91" max="91" width="19.375" bestFit="1" customWidth="1"/>
    <col min="92" max="93" width="19.375" customWidth="1"/>
    <col min="94" max="95" width="13.125" bestFit="1" customWidth="1"/>
    <col min="96" max="96" width="6.625" customWidth="1"/>
    <col min="97" max="97" width="6.75" customWidth="1"/>
    <col min="98" max="98" width="7.5" customWidth="1"/>
    <col min="99" max="99" width="7.25" customWidth="1"/>
    <col min="100" max="100" width="7" customWidth="1"/>
    <col min="101" max="101" width="7.375" customWidth="1"/>
    <col min="102" max="102" width="7.5" customWidth="1"/>
    <col min="103" max="103" width="8.125" customWidth="1"/>
    <col min="104" max="104" width="7.75" customWidth="1"/>
    <col min="105" max="105" width="7.875" customWidth="1"/>
    <col min="106" max="107" width="7.125" customWidth="1"/>
    <col min="108" max="108" width="11.125" bestFit="1" customWidth="1"/>
    <col min="109" max="109" width="6.375" customWidth="1"/>
    <col min="110" max="110" width="6.125" customWidth="1"/>
    <col min="111" max="111" width="6.5" customWidth="1"/>
    <col min="112" max="112" width="6.375" customWidth="1"/>
    <col min="113" max="113" width="5.625" customWidth="1"/>
    <col min="114" max="114" width="6.5" customWidth="1"/>
    <col min="115" max="115" width="7.125" customWidth="1"/>
    <col min="116" max="116" width="7" customWidth="1"/>
    <col min="117" max="117" width="7.25" customWidth="1"/>
    <col min="118" max="118" width="6.25" customWidth="1"/>
    <col min="119" max="119" width="6.375" customWidth="1"/>
    <col min="120" max="120" width="6.25" customWidth="1"/>
    <col min="121" max="121" width="7.5" customWidth="1"/>
    <col min="122" max="122" width="30.125" bestFit="1" customWidth="1"/>
    <col min="123" max="123" width="25" bestFit="1" customWidth="1"/>
    <col min="124" max="124" width="23.5" bestFit="1" customWidth="1"/>
    <col min="125" max="125" width="25.375" bestFit="1" customWidth="1"/>
    <col min="126" max="126" width="86.25" bestFit="1" customWidth="1"/>
    <col min="127" max="127" width="11.125" bestFit="1" customWidth="1"/>
    <col min="128" max="129" width="13.125" bestFit="1" customWidth="1"/>
    <col min="130" max="130" width="7.25" bestFit="1" customWidth="1"/>
    <col min="131" max="131" width="11.125" bestFit="1" customWidth="1"/>
    <col min="132" max="132" width="7.25" bestFit="1" customWidth="1"/>
    <col min="133" max="137" width="14.125" bestFit="1" customWidth="1"/>
    <col min="138" max="138" width="19.25" bestFit="1" customWidth="1"/>
  </cols>
  <sheetData>
    <row r="1" spans="1:138" x14ac:dyDescent="0.15">
      <c r="A1" s="863" t="s">
        <v>472</v>
      </c>
      <c r="B1" s="862" t="s">
        <v>438</v>
      </c>
      <c r="C1" s="862" t="s">
        <v>439</v>
      </c>
      <c r="D1" s="862" t="s">
        <v>440</v>
      </c>
      <c r="E1" s="863" t="s">
        <v>248</v>
      </c>
      <c r="F1" s="862" t="s">
        <v>441</v>
      </c>
      <c r="G1" s="862" t="s">
        <v>442</v>
      </c>
      <c r="H1" s="862" t="s">
        <v>443</v>
      </c>
      <c r="I1" s="862" t="s">
        <v>444</v>
      </c>
      <c r="J1" s="862" t="s">
        <v>445</v>
      </c>
      <c r="K1" s="862" t="s">
        <v>446</v>
      </c>
      <c r="L1" s="863" t="s">
        <v>473</v>
      </c>
      <c r="M1" s="863"/>
      <c r="N1" s="863" t="s">
        <v>474</v>
      </c>
      <c r="O1" s="863" t="s">
        <v>475</v>
      </c>
      <c r="P1" s="863" t="s">
        <v>476</v>
      </c>
      <c r="Q1" s="863" t="s">
        <v>477</v>
      </c>
      <c r="R1" s="863" t="s">
        <v>478</v>
      </c>
      <c r="S1" s="863" t="s">
        <v>479</v>
      </c>
      <c r="T1" s="863" t="s">
        <v>480</v>
      </c>
      <c r="U1" s="863" t="s">
        <v>481</v>
      </c>
      <c r="V1" s="863" t="s">
        <v>482</v>
      </c>
      <c r="W1" s="863" t="s">
        <v>483</v>
      </c>
      <c r="X1" s="863" t="s">
        <v>484</v>
      </c>
      <c r="Y1" s="863" t="s">
        <v>485</v>
      </c>
      <c r="Z1" s="863" t="s">
        <v>486</v>
      </c>
      <c r="AA1" s="863" t="s">
        <v>487</v>
      </c>
      <c r="AB1" s="863" t="s">
        <v>488</v>
      </c>
      <c r="AC1" s="863" t="s">
        <v>489</v>
      </c>
      <c r="AD1" s="863" t="s">
        <v>490</v>
      </c>
      <c r="AE1" s="863" t="s">
        <v>491</v>
      </c>
      <c r="AF1" s="863" t="s">
        <v>492</v>
      </c>
      <c r="AG1" s="864" t="s">
        <v>493</v>
      </c>
      <c r="AH1" s="864" t="s">
        <v>494</v>
      </c>
      <c r="AI1" s="864" t="s">
        <v>495</v>
      </c>
      <c r="AJ1" s="864" t="s">
        <v>496</v>
      </c>
      <c r="AK1" s="864" t="s">
        <v>497</v>
      </c>
      <c r="AL1" s="864" t="s">
        <v>498</v>
      </c>
      <c r="AM1" s="864" t="s">
        <v>499</v>
      </c>
      <c r="AN1" s="864" t="s">
        <v>500</v>
      </c>
      <c r="AO1" s="864" t="s">
        <v>501</v>
      </c>
      <c r="AP1" s="864" t="s">
        <v>502</v>
      </c>
      <c r="AQ1" s="864" t="s">
        <v>503</v>
      </c>
      <c r="AR1" s="864" t="s">
        <v>504</v>
      </c>
      <c r="AS1" s="864" t="s">
        <v>505</v>
      </c>
      <c r="AT1" s="864" t="s">
        <v>506</v>
      </c>
      <c r="AU1" s="864" t="s">
        <v>507</v>
      </c>
      <c r="AV1" s="863" t="s">
        <v>508</v>
      </c>
      <c r="AW1" s="863" t="s">
        <v>509</v>
      </c>
      <c r="AX1" s="863" t="s">
        <v>510</v>
      </c>
      <c r="AY1" s="863" t="s">
        <v>511</v>
      </c>
      <c r="AZ1" s="863" t="s">
        <v>512</v>
      </c>
      <c r="BA1" s="863" t="s">
        <v>513</v>
      </c>
      <c r="BB1" s="863" t="s">
        <v>514</v>
      </c>
      <c r="BC1" s="863" t="s">
        <v>515</v>
      </c>
      <c r="BD1" s="863" t="s">
        <v>516</v>
      </c>
      <c r="BE1" s="863" t="s">
        <v>517</v>
      </c>
      <c r="BF1" s="863" t="s">
        <v>518</v>
      </c>
      <c r="BG1" s="863" t="s">
        <v>519</v>
      </c>
      <c r="BH1" s="863" t="s">
        <v>520</v>
      </c>
      <c r="BI1" s="863" t="s">
        <v>521</v>
      </c>
      <c r="BJ1" s="863" t="s">
        <v>522</v>
      </c>
      <c r="BK1" s="863" t="s">
        <v>523</v>
      </c>
      <c r="BL1" s="863" t="s">
        <v>524</v>
      </c>
      <c r="BM1" s="863" t="s">
        <v>525</v>
      </c>
      <c r="BN1" s="863" t="s">
        <v>526</v>
      </c>
      <c r="BO1" s="863" t="s">
        <v>527</v>
      </c>
      <c r="BP1" s="863" t="s">
        <v>528</v>
      </c>
      <c r="BQ1" s="863" t="s">
        <v>529</v>
      </c>
      <c r="BR1" s="863" t="s">
        <v>530</v>
      </c>
      <c r="BS1" s="863" t="s">
        <v>531</v>
      </c>
      <c r="BT1" s="863" t="s">
        <v>532</v>
      </c>
      <c r="BU1" s="863" t="s">
        <v>533</v>
      </c>
      <c r="BV1" s="863" t="s">
        <v>534</v>
      </c>
      <c r="BW1" s="863" t="s">
        <v>535</v>
      </c>
      <c r="BX1" s="863" t="s">
        <v>536</v>
      </c>
      <c r="BY1" s="864" t="s">
        <v>537</v>
      </c>
      <c r="BZ1" s="864" t="s">
        <v>538</v>
      </c>
      <c r="CA1" s="864" t="s">
        <v>539</v>
      </c>
      <c r="CB1" s="864" t="s">
        <v>540</v>
      </c>
      <c r="CC1" s="864" t="s">
        <v>541</v>
      </c>
      <c r="CD1" s="864" t="s">
        <v>542</v>
      </c>
      <c r="CE1" s="864" t="s">
        <v>543</v>
      </c>
      <c r="CF1" s="864" t="s">
        <v>544</v>
      </c>
      <c r="CG1" s="864" t="s">
        <v>545</v>
      </c>
      <c r="CH1" s="864" t="s">
        <v>546</v>
      </c>
      <c r="CI1" s="864" t="s">
        <v>547</v>
      </c>
      <c r="CJ1" s="864" t="s">
        <v>548</v>
      </c>
      <c r="CK1" s="864" t="s">
        <v>549</v>
      </c>
      <c r="CL1" s="864" t="s">
        <v>550</v>
      </c>
      <c r="CM1" s="864" t="s">
        <v>551</v>
      </c>
      <c r="CN1" s="862" t="s">
        <v>552</v>
      </c>
      <c r="CO1" s="862" t="s">
        <v>553</v>
      </c>
      <c r="CP1" s="862" t="s">
        <v>447</v>
      </c>
      <c r="CQ1" s="862" t="s">
        <v>448</v>
      </c>
      <c r="CR1" s="862" t="s">
        <v>449</v>
      </c>
      <c r="CS1" s="862" t="s">
        <v>450</v>
      </c>
      <c r="CT1" s="862" t="s">
        <v>451</v>
      </c>
      <c r="CU1" s="862" t="s">
        <v>452</v>
      </c>
      <c r="CV1" s="862" t="s">
        <v>453</v>
      </c>
      <c r="CW1" s="862" t="s">
        <v>454</v>
      </c>
      <c r="CX1" s="862" t="s">
        <v>455</v>
      </c>
      <c r="CY1" s="862" t="s">
        <v>456</v>
      </c>
      <c r="CZ1" s="862" t="s">
        <v>457</v>
      </c>
      <c r="DA1" s="862" t="s">
        <v>458</v>
      </c>
      <c r="DB1" s="862" t="s">
        <v>459</v>
      </c>
      <c r="DC1" s="862" t="s">
        <v>460</v>
      </c>
      <c r="DD1" s="864" t="s">
        <v>554</v>
      </c>
      <c r="DE1" s="864" t="s">
        <v>555</v>
      </c>
      <c r="DF1" s="864" t="s">
        <v>556</v>
      </c>
      <c r="DG1" s="864" t="s">
        <v>557</v>
      </c>
      <c r="DH1" s="864" t="s">
        <v>558</v>
      </c>
      <c r="DI1" s="864" t="s">
        <v>559</v>
      </c>
      <c r="DJ1" s="864" t="s">
        <v>560</v>
      </c>
      <c r="DK1" s="864" t="s">
        <v>561</v>
      </c>
      <c r="DL1" s="864" t="s">
        <v>562</v>
      </c>
      <c r="DM1" s="864" t="s">
        <v>563</v>
      </c>
      <c r="DN1" s="864" t="s">
        <v>564</v>
      </c>
      <c r="DO1" s="864" t="s">
        <v>565</v>
      </c>
      <c r="DP1" s="864" t="s">
        <v>566</v>
      </c>
      <c r="DQ1" s="864" t="s">
        <v>567</v>
      </c>
      <c r="DR1" s="863" t="s">
        <v>568</v>
      </c>
      <c r="DS1" s="863" t="s">
        <v>569</v>
      </c>
      <c r="DT1" s="863" t="s">
        <v>570</v>
      </c>
      <c r="DU1" s="863" t="s">
        <v>571</v>
      </c>
      <c r="DV1" s="863" t="s">
        <v>572</v>
      </c>
      <c r="DW1" s="862" t="s">
        <v>573</v>
      </c>
      <c r="DX1" s="862" t="s">
        <v>574</v>
      </c>
      <c r="DY1" s="862" t="s">
        <v>575</v>
      </c>
      <c r="DZ1" s="862" t="s">
        <v>464</v>
      </c>
      <c r="EA1" s="862" t="s">
        <v>465</v>
      </c>
      <c r="EB1" s="862" t="s">
        <v>466</v>
      </c>
      <c r="EC1" s="862" t="s">
        <v>467</v>
      </c>
      <c r="ED1" s="862" t="s">
        <v>468</v>
      </c>
      <c r="EE1" s="862" t="s">
        <v>469</v>
      </c>
      <c r="EF1" s="862" t="s">
        <v>470</v>
      </c>
      <c r="EG1" s="862" t="s">
        <v>471</v>
      </c>
      <c r="EH1" s="863" t="s">
        <v>576</v>
      </c>
    </row>
    <row r="2" spans="1:138" x14ac:dyDescent="0.15">
      <c r="A2" t="str">
        <f>IF(活動計画書!K4="○","true","false")</f>
        <v>false</v>
      </c>
      <c r="B2" t="str">
        <f ca="1">IF(COUNTIF(データ取込シート_活動計画書_整理用!$B$2:'データ取込シート_活動計画書_整理用'!$B2,"この線より上に行を挿入してください。")=0,データ取込シート_活動計画書_整理用!$B2,"")</f>
        <v>田</v>
      </c>
      <c r="C2">
        <f ca="1">IF(COUNTIF(データ取込シート_活動計画書_整理用!$B$2:'データ取込シート_活動計画書_整理用'!$B2,"この線より上に行を挿入してください。")=0,データ取込シート_活動計画書_整理用!$C2,"")</f>
        <v>0</v>
      </c>
      <c r="D2">
        <f ca="1">IF(COUNTIF(データ取込シート_活動計画書_整理用!$B$2:'データ取込シート_活動計画書_整理用'!$B2,"この線より上に行を挿入してください。")=0,データ取込シート_活動計画書_整理用!$D2,"")</f>
        <v>0</v>
      </c>
      <c r="E2">
        <f>IF(活動計画書!U14&lt;&gt;"",活動計画書!U14,"")</f>
        <v>0</v>
      </c>
      <c r="F2" t="str">
        <f ca="1">IF(COUNTIF(データ取込シート_活動計画書_整理用!$F$2:'データ取込シート_活動計画書_整理用'!$F2,"この線より上に行を挿入してください。")=0,データ取込シート_活動計画書_整理用!$F2,"")</f>
        <v>田</v>
      </c>
      <c r="G2">
        <f ca="1">IF(COUNTIF(データ取込シート_活動計画書_整理用!$F$2:'データ取込シート_活動計画書_整理用'!$F2,"この線より上に行を挿入してください。")=0,データ取込シート_活動計画書_整理用!$G2,"")</f>
        <v>0</v>
      </c>
      <c r="H2">
        <f ca="1">IF(COUNTIF(データ取込シート_活動計画書_整理用!$F$2:'データ取込シート_活動計画書_整理用'!$F2,"この線より上に行を挿入してください。")=0,データ取込シート_活動計画書_整理用!$H2,"")</f>
        <v>0</v>
      </c>
      <c r="I2" t="str">
        <f ca="1">IF(COUNTIF(データ取込シート_活動計画書_整理用!$J$2:'データ取込シート_活動計画書_整理用'!$J2,"この線より上に行を挿入してください。")=0,データ取込シート_活動計画書_整理用!$J2,"")</f>
        <v>田</v>
      </c>
      <c r="J2">
        <f ca="1">IF(COUNTIF(データ取込シート_活動計画書_整理用!$J$2:'データ取込シート_活動計画書_整理用'!$J2,"この線より上に行を挿入してください。")=0,データ取込シート_活動計画書_整理用!$K2,"")</f>
        <v>0</v>
      </c>
      <c r="K2">
        <f ca="1">IF(COUNTIF(データ取込シート_活動計画書_整理用!$J$2:'データ取込シート_活動計画書_整理用'!$J2,"この線より上に行を挿入してください。")=0,データ取込シート_活動計画書_整理用!$L2,"")</f>
        <v>0</v>
      </c>
      <c r="L2" t="str">
        <f>IF(活動計画書!V38="○","true","false")</f>
        <v>false</v>
      </c>
      <c r="N2" t="str">
        <f>IF(活動計画書!F44&lt;&gt;"",活動計画書!F44,"")</f>
        <v/>
      </c>
      <c r="O2" t="str">
        <f>IF(活動計画書!K44&lt;&gt;"",活動計画書!K44,"")</f>
        <v/>
      </c>
      <c r="P2" t="str">
        <f>IF(活動計画書!E47&lt;&gt;"",活動計画書!E47,"")</f>
        <v/>
      </c>
      <c r="Q2" t="str">
        <f>IF(活動計画書!E49="○","true","false")</f>
        <v>false</v>
      </c>
      <c r="R2" t="str">
        <f>IF(活動計画書!I49="○","true","false")</f>
        <v>false</v>
      </c>
      <c r="S2" t="str">
        <f>IF(活動計画書!M49="○","true","false")</f>
        <v>false</v>
      </c>
      <c r="T2" t="str">
        <f>IF(活動計画書!Q49="○","true","false")</f>
        <v>false</v>
      </c>
      <c r="U2" t="str">
        <f>IF(活動計画書!G51="○","true","false")</f>
        <v>false</v>
      </c>
      <c r="V2" t="str">
        <f>IF(活動計画書!J51="○","true","false")</f>
        <v>false</v>
      </c>
      <c r="W2" t="str">
        <f>IF(活動計画書!M51="○","true","false")</f>
        <v>false</v>
      </c>
      <c r="X2" t="str">
        <f>IF(活動計画書!P51="○","true","false")</f>
        <v>false</v>
      </c>
      <c r="Y2" t="str">
        <f>IF(活動計画書!G53="○","true","false")</f>
        <v>false</v>
      </c>
      <c r="Z2" t="str">
        <f>IF(活動計画書!J53="○","true","false")</f>
        <v>false</v>
      </c>
      <c r="AA2" t="str">
        <f>IF(活動計画書!M53="○","true","false")</f>
        <v>false</v>
      </c>
      <c r="AB2" t="str">
        <f>IF(活動計画書!P53="○","true","false")</f>
        <v>false</v>
      </c>
      <c r="AC2" t="str">
        <f>IF(活動計画書!G55="○","true","false")</f>
        <v>false</v>
      </c>
      <c r="AD2">
        <f>IF(活動計画書!E58&lt;&gt;"",活動計画書!E58,"")</f>
        <v>0</v>
      </c>
      <c r="AE2">
        <f>IF(活動計画書!K58&lt;&gt;"",活動計画書!K58,"")</f>
        <v>0</v>
      </c>
      <c r="AF2">
        <f>IF(活動計画書!S58&lt;&gt;"",活動計画書!S58,"")</f>
        <v>0</v>
      </c>
      <c r="AG2" t="s">
        <v>577</v>
      </c>
      <c r="AH2" t="str">
        <f>IF(活動計画書!K65="○","true","false")</f>
        <v>false</v>
      </c>
      <c r="AI2" t="str">
        <f>IF(活動計画書!L65="○","true","false")</f>
        <v>false</v>
      </c>
      <c r="AJ2" t="str">
        <f>IF(活動計画書!M65="○","true","false")</f>
        <v>false</v>
      </c>
      <c r="AK2" t="str">
        <f>IF(活動計画書!N65="○","true","false")</f>
        <v>false</v>
      </c>
      <c r="AL2" t="str">
        <f>IF(活動計画書!O65="○","true","false")</f>
        <v>false</v>
      </c>
      <c r="AM2" t="str">
        <f>IF(活動計画書!P65="○","true","false")</f>
        <v>false</v>
      </c>
      <c r="AN2" t="str">
        <f>IF(活動計画書!Q65="○","true","false")</f>
        <v>false</v>
      </c>
      <c r="AO2" t="str">
        <f>IF(活動計画書!R65="○","true","false")</f>
        <v>false</v>
      </c>
      <c r="AP2" t="str">
        <f>IF(活動計画書!S65="○","true","false")</f>
        <v>false</v>
      </c>
      <c r="AQ2" t="str">
        <f>IF(活動計画書!T65="○","true","false")</f>
        <v>false</v>
      </c>
      <c r="AR2" t="str">
        <f>IF(活動計画書!U65="○","true","false")</f>
        <v>false</v>
      </c>
      <c r="AS2" t="str">
        <f>IF(活動計画書!V65="○","true","false")</f>
        <v>false</v>
      </c>
      <c r="AT2" t="str">
        <f>IF(活動計画書!K65&lt;&gt;"",活動計画書!K65,"")</f>
        <v/>
      </c>
      <c r="AU2" t="str">
        <f>IF(活動計画書!K65&lt;&gt;"","true","false")</f>
        <v>false</v>
      </c>
      <c r="AV2" t="str">
        <f>IF(活動計画書!B84="○","true","false")</f>
        <v>false</v>
      </c>
      <c r="AW2" t="str">
        <f>IF(活動計画書!B85="○","true","false")</f>
        <v>false</v>
      </c>
      <c r="AX2" t="str">
        <f>IF(活動計画書!B86="○","true","false")</f>
        <v>false</v>
      </c>
      <c r="AY2" t="str">
        <f>IF(活動計画書!M84="○","true","false")</f>
        <v>false</v>
      </c>
      <c r="AZ2" t="str">
        <f>IF(活動計画書!M85="○","true","false")</f>
        <v>false</v>
      </c>
      <c r="BA2" t="str">
        <f>IF(活動計画書!M86="○","true","false")</f>
        <v>false</v>
      </c>
      <c r="BB2" t="str">
        <f>IF(活動計画書!Q86&lt;&gt;"",活動計画書!Q86,"")</f>
        <v/>
      </c>
      <c r="BC2" t="str">
        <f>IF(活動計画書!B88="○","true","false")</f>
        <v>false</v>
      </c>
      <c r="BD2" t="str">
        <f>IF(活動計画書!B89="○","true","false")</f>
        <v>false</v>
      </c>
      <c r="BE2" t="str">
        <f>IF(活動計画書!B90="○","true","false")</f>
        <v>false</v>
      </c>
      <c r="BF2" t="str">
        <f>IF(活動計画書!M88="○","true","false")</f>
        <v>false</v>
      </c>
      <c r="BG2" t="str">
        <f>IF(活動計画書!M89="○","true","false")</f>
        <v>false</v>
      </c>
      <c r="BH2" t="str">
        <f>IF(活動計画書!Q89&lt;&gt;"",活動計画書!Q89,"")</f>
        <v/>
      </c>
      <c r="BI2" t="str">
        <f>IF(活動計画書!B92="○","true","false")</f>
        <v>false</v>
      </c>
      <c r="BJ2" t="str">
        <f>IF(活動計画書!B93="○","true","false")</f>
        <v>false</v>
      </c>
      <c r="BK2" t="str">
        <f>IF(活動計画書!B94="○","true","false")</f>
        <v>false</v>
      </c>
      <c r="BL2" t="str">
        <f>IF(活動計画書!B95="○","true","false")</f>
        <v>false</v>
      </c>
      <c r="BM2" t="str">
        <f>IF(活動計画書!M92="○","true","false")</f>
        <v>false</v>
      </c>
      <c r="BN2" t="str">
        <f>IF(活動計画書!M93="○","true","false")</f>
        <v>false</v>
      </c>
      <c r="BO2" t="str">
        <f>IF(活動計画書!M94="○","true","false")</f>
        <v>false</v>
      </c>
      <c r="BP2" t="str">
        <f>IF(活動計画書!Q94&lt;&gt;"",活動計画書!Q94,"")</f>
        <v/>
      </c>
      <c r="BQ2" t="str">
        <f>IF(活動計画書!B97="○","true","false")</f>
        <v>false</v>
      </c>
      <c r="BR2" t="str">
        <f>IF(活動計画書!B98="○","true","false")</f>
        <v>false</v>
      </c>
      <c r="BS2" t="str">
        <f>IF(活動計画書!B99="○","true","false")</f>
        <v>false</v>
      </c>
      <c r="BT2" t="str">
        <f>IF(活動計画書!B100="○","true","false")</f>
        <v>false</v>
      </c>
      <c r="BU2" t="str">
        <f>IF(活動計画書!M97="○","true","false")</f>
        <v>false</v>
      </c>
      <c r="BV2" t="str">
        <f>IF(活動計画書!M98="○","true","false")</f>
        <v>false</v>
      </c>
      <c r="BW2" t="str">
        <f>IF(活動計画書!M99="○","true","false")</f>
        <v>false</v>
      </c>
      <c r="BX2" t="str">
        <f>IF(活動計画書!Q99&lt;&gt;"",活動計画書!Q99,"")</f>
        <v/>
      </c>
      <c r="BY2" t="str">
        <f>IF(活動計画書!E106&lt;&gt;"",活動計画書!E106,"")</f>
        <v>24　農用地の機能診断</v>
      </c>
      <c r="BZ2" t="str">
        <f>IF(活動計画書!K106="○","true","false")</f>
        <v>false</v>
      </c>
      <c r="CA2" t="str">
        <f>IF(活動計画書!L106="○","true","false")</f>
        <v>false</v>
      </c>
      <c r="CB2" t="str">
        <f>IF(活動計画書!M106="○","true","false")</f>
        <v>false</v>
      </c>
      <c r="CC2" t="str">
        <f>IF(活動計画書!N106="○","true","false")</f>
        <v>false</v>
      </c>
      <c r="CD2" t="str">
        <f>IF(活動計画書!O106="○","true","false")</f>
        <v>false</v>
      </c>
      <c r="CE2" t="str">
        <f>IF(活動計画書!P106="○","true","false")</f>
        <v>false</v>
      </c>
      <c r="CF2" t="str">
        <f>IF(活動計画書!Q106="○","true","false")</f>
        <v>false</v>
      </c>
      <c r="CG2" t="str">
        <f>IF(活動計画書!R106="○","true","false")</f>
        <v>false</v>
      </c>
      <c r="CH2" t="str">
        <f>IF(活動計画書!S106="○","true","false")</f>
        <v>false</v>
      </c>
      <c r="CI2" t="str">
        <f>IF(活動計画書!T106="○","true","false")</f>
        <v>false</v>
      </c>
      <c r="CJ2" t="str">
        <f>IF(活動計画書!U106="○","true","false")</f>
        <v>false</v>
      </c>
      <c r="CK2" t="str">
        <f>IF(活動計画書!V106="○","true","false")</f>
        <v>false</v>
      </c>
      <c r="CL2" t="str">
        <f>IF(活動計画書!K106&lt;&gt;"",活動計画書!K106,"")</f>
        <v/>
      </c>
      <c r="CM2" t="str">
        <f>IF(活動計画書!K106&lt;&gt;"","true","false")</f>
        <v>false</v>
      </c>
      <c r="CN2" t="str">
        <f ca="1">IF(NOT(CP2=""),"農村環境保全活動","")</f>
        <v/>
      </c>
      <c r="CO2" t="str">
        <f ca="1">IF(NOT(CP2=""),"実践活動","")</f>
        <v/>
      </c>
      <c r="CP2" t="str">
        <f ca="1">IF(COUNTIF(データ取込シート_活動計画書_整理用!$N$2:'データ取込シート_活動計画書_整理用'!$N2,"この線より上に行を挿入してください。")=0,データ取込シート_活動計画書_整理用!$N2,"")</f>
        <v/>
      </c>
      <c r="CQ2" t="str">
        <f ca="1">IF(COUNTIF(データ取込シート_活動計画書_整理用!$N$2:'データ取込シート_活動計画書_整理用'!$N2,"この線より上に行を挿入してください。")=0,データ取込シート_活動計画書_整理用!$O2,"")</f>
        <v/>
      </c>
      <c r="CR2" t="str">
        <f ca="1">IF(COUNTIF(データ取込シート_活動計画書_整理用!$N$2:'データ取込シート_活動計画書_整理用'!$N2,"この線より上に行を挿入してください。")=0,IF(データ取込シート_活動計画書_整理用!$P2="○","true","false"),"")</f>
        <v>false</v>
      </c>
      <c r="CS2" t="str">
        <f ca="1">IF(COUNTIF(データ取込シート_活動計画書_整理用!$N$2:'データ取込シート_活動計画書_整理用'!$N2,"この線より上に行を挿入してください。")=0,IF(データ取込シート_活動計画書_整理用!$Q2="○","true","false"),"")</f>
        <v>false</v>
      </c>
      <c r="CT2" t="str">
        <f ca="1">IF(COUNTIF(データ取込シート_活動計画書_整理用!$N$2:'データ取込シート_活動計画書_整理用'!$N2,"この線より上に行を挿入してください。")=0,IF(データ取込シート_活動計画書_整理用!$R2="○","true","false"),"")</f>
        <v>false</v>
      </c>
      <c r="CU2" t="str">
        <f ca="1">IF(COUNTIF(データ取込シート_活動計画書_整理用!$N$2:'データ取込シート_活動計画書_整理用'!$N2,"この線より上に行を挿入してください。")=0,IF(データ取込シート_活動計画書_整理用!$S2="○","true","false"),"")</f>
        <v>false</v>
      </c>
      <c r="CV2" t="str">
        <f ca="1">IF(COUNTIF(データ取込シート_活動計画書_整理用!$N$2:'データ取込シート_活動計画書_整理用'!$N2,"この線より上に行を挿入してください。")=0,IF(データ取込シート_活動計画書_整理用!$T2="○","true","false"),"")</f>
        <v>false</v>
      </c>
      <c r="CW2" t="str">
        <f ca="1">IF(COUNTIF(データ取込シート_活動計画書_整理用!$N$2:'データ取込シート_活動計画書_整理用'!$N2,"この線より上に行を挿入してください。")=0,IF(データ取込シート_活動計画書_整理用!$U2="○","true","false"),"")</f>
        <v>false</v>
      </c>
      <c r="CX2" t="str">
        <f ca="1">IF(COUNTIF(データ取込シート_活動計画書_整理用!$N$2:'データ取込シート_活動計画書_整理用'!$N2,"この線より上に行を挿入してください。")=0,IF(データ取込シート_活動計画書_整理用!$V2="○","true","false"),"")</f>
        <v>false</v>
      </c>
      <c r="CY2" t="str">
        <f ca="1">IF(COUNTIF(データ取込シート_活動計画書_整理用!$N$2:'データ取込シート_活動計画書_整理用'!$N2,"この線より上に行を挿入してください。")=0,IF(データ取込シート_活動計画書_整理用!$W2="○","true","false"),"")</f>
        <v>false</v>
      </c>
      <c r="CZ2" t="str">
        <f ca="1">IF(COUNTIF(データ取込シート_活動計画書_整理用!$N$2:'データ取込シート_活動計画書_整理用'!$N2,"この線より上に行を挿入してください。")=0,IF(データ取込シート_活動計画書_整理用!$X2="○","true","false"),"")</f>
        <v>false</v>
      </c>
      <c r="DA2" t="str">
        <f ca="1">IF(COUNTIF(データ取込シート_活動計画書_整理用!$N$2:'データ取込シート_活動計画書_整理用'!$N2,"この線より上に行を挿入してください。")=0,IF(データ取込シート_活動計画書_整理用!$Y2="○","true","false"),"")</f>
        <v>false</v>
      </c>
      <c r="DB2" t="str">
        <f ca="1">IF(COUNTIF(データ取込シート_活動計画書_整理用!$N$2:'データ取込シート_活動計画書_整理用'!$N2,"この線より上に行を挿入してください。")=0,IF(データ取込シート_活動計画書_整理用!$Z2="○","true","false"),"")</f>
        <v>false</v>
      </c>
      <c r="DC2" t="str">
        <f ca="1">IF(COUNTIF(データ取込シート_活動計画書_整理用!$N$2:'データ取込シート_活動計画書_整理用'!$N2,"この線より上に行を挿入してください。")=0,IF(データ取込シート_活動計画書_整理用!$AA2="○","true","false"),"")</f>
        <v>false</v>
      </c>
      <c r="DD2" t="str">
        <f>IF(活動計画書!D137&lt;&gt;"",活動計画書!D137,"")</f>
        <v>52　遊休農地の有効活用</v>
      </c>
      <c r="DE2" t="str">
        <f>IF(活動計画書!J137="○","true","false")</f>
        <v>false</v>
      </c>
      <c r="DF2" t="str">
        <f>IF(活動計画書!K137="○","true","false")</f>
        <v>false</v>
      </c>
      <c r="DG2" t="str">
        <f>IF(活動計画書!L137="○","true","false")</f>
        <v>false</v>
      </c>
      <c r="DH2" t="str">
        <f>IF(活動計画書!M137="○","true","false")</f>
        <v>false</v>
      </c>
      <c r="DI2" t="str">
        <f>IF(活動計画書!N137="○","true","false")</f>
        <v>false</v>
      </c>
      <c r="DJ2" t="str">
        <f>IF(活動計画書!O137="○","true","false")</f>
        <v>false</v>
      </c>
      <c r="DK2" t="str">
        <f>IF(活動計画書!P137="○","true","false")</f>
        <v>false</v>
      </c>
      <c r="DL2" t="str">
        <f>IF(活動計画書!Q137="○","true","false")</f>
        <v>false</v>
      </c>
      <c r="DM2" t="str">
        <f>IF(活動計画書!R137="○","true","false")</f>
        <v>false</v>
      </c>
      <c r="DN2" t="str">
        <f>IF(活動計画書!S137="○","true","false")</f>
        <v>false</v>
      </c>
      <c r="DO2" t="str">
        <f>IF(活動計画書!T137="○","true","false")</f>
        <v>false</v>
      </c>
      <c r="DP2" t="str">
        <f>IF(活動計画書!U137="○","true","false")</f>
        <v>false</v>
      </c>
      <c r="DQ2" t="str">
        <f>IF(活動計画書!V137&lt;&gt;"",活動計画書!V137,"")</f>
        <v/>
      </c>
      <c r="DR2" t="str">
        <f>IF(活動計画書!G148="○","true","false")</f>
        <v>false</v>
      </c>
      <c r="DS2" t="str">
        <f>IF(活動計画書!G149&lt;&gt;"",活動計画書!G149,"")</f>
        <v/>
      </c>
      <c r="DT2" t="str">
        <f>IF(活動計画書!N148="○","true","false")</f>
        <v>false</v>
      </c>
      <c r="DU2" t="str">
        <f>IF(活動計画書!Q149&lt;&gt;"",活動計画書!Q149,"")</f>
        <v/>
      </c>
      <c r="DV2" t="str">
        <f>IF(活動計画書!B152&lt;&gt;"",活動計画書!B152,"")</f>
        <v/>
      </c>
      <c r="DW2" t="str">
        <f ca="1">IF(COUNTIF(データ取込シート_活動計画書_整理用!$AD$2:'データ取込シート_活動計画書_整理用'!$AD2,"この線より上に行を挿入してください。")=0,データ取込シート_活動計画書_整理用!$AC2,"")</f>
        <v/>
      </c>
      <c r="DX2" t="str">
        <f ca="1">IF(COUNTIF(データ取込シート_活動計画書_整理用!$AD$2:'データ取込シート_活動計画書_整理用'!$AD2,"この線より上に行を挿入してください。")=0,データ取込シート_活動計画書_整理用!$AD2,"")</f>
        <v/>
      </c>
      <c r="DY2" t="str">
        <f ca="1">IF(COUNTIF(データ取込シート_活動計画書_整理用!$AD$2:'データ取込シート_活動計画書_整理用'!$AD2,"この線より上に行を挿入してください。")=0,データ取込シート_活動計画書_整理用!$AE2,"")</f>
        <v/>
      </c>
      <c r="DZ2" t="str">
        <f ca="1">IF(COUNTIF(データ取込シート_活動計画書_整理用!$AD$2:'データ取込シート_活動計画書_整理用'!$AD2,"この線より上に行を挿入してください。")=0,データ取込シート_活動計画書_整理用!$AF2,"")</f>
        <v/>
      </c>
      <c r="EA2" t="str">
        <f ca="1">IF(COUNTIF(データ取込シート_活動計画書_整理用!$AD$2:'データ取込シート_活動計画書_整理用'!$AD2,"この線より上に行を挿入してください。")=0,データ取込シート_活動計画書_整理用!$AG2,"")</f>
        <v/>
      </c>
      <c r="EB2" t="str">
        <f ca="1">IF(COUNTIF(データ取込シート_活動計画書_整理用!$AD$2:'データ取込シート_活動計画書_整理用'!$AD2,"この線より上に行を挿入してください。")=0,データ取込シート_活動計画書_整理用!$AH2,"")</f>
        <v/>
      </c>
      <c r="EC2" t="str">
        <f ca="1">IF(COUNTIF(データ取込シート_活動計画書_整理用!$AD$2:'データ取込シート_活動計画書_整理用'!$AD2,"この線より上に行を挿入してください。")=0,IF(データ取込シート_活動計画書_整理用!$AI2="○","true","false"),"")</f>
        <v>false</v>
      </c>
      <c r="ED2" t="str">
        <f ca="1">IF(COUNTIF(データ取込シート_活動計画書_整理用!$AD$2:'データ取込シート_活動計画書_整理用'!$AD2,"この線より上に行を挿入してください。")=0,IF(データ取込シート_活動計画書_整理用!$AJ2="○","true","false"),"")</f>
        <v>false</v>
      </c>
      <c r="EE2" t="str">
        <f ca="1">IF(COUNTIF(データ取込シート_活動計画書_整理用!$AD$2:'データ取込シート_活動計画書_整理用'!$AD2,"この線より上に行を挿入してください。")=0,IF(データ取込シート_活動計画書_整理用!$AK2="○","true","false"),"")</f>
        <v>false</v>
      </c>
      <c r="EF2" t="str">
        <f ca="1">IF(COUNTIF(データ取込シート_活動計画書_整理用!$AD$2:'データ取込シート_活動計画書_整理用'!$AD2,"この線より上に行を挿入してください。")=0,IF(データ取込シート_活動計画書_整理用!$AL2="○","true","false"),"")</f>
        <v>false</v>
      </c>
      <c r="EG2" t="str">
        <f ca="1">IF(COUNTIF(データ取込シート_活動計画書_整理用!$AD$2:'データ取込シート_活動計画書_整理用'!$AD2,"この線より上に行を挿入してください。")=0,IF(データ取込シート_活動計画書_整理用!$AM2="○","true","false"),"")</f>
        <v>false</v>
      </c>
      <c r="EH2" t="str">
        <f>IF(活動計画書!I166="○","全て直営施工",IF(活動計画書!M166="○","一部直営施工",IF(活動計画書!R166="○","直営施工は実施しない","")))</f>
        <v/>
      </c>
    </row>
    <row r="3" spans="1:138" x14ac:dyDescent="0.15">
      <c r="B3" t="str">
        <f ca="1">IF(COUNTIF(データ取込シート_活動計画書_整理用!$B$2:'データ取込シート_活動計画書_整理用'!$B3,"この線より上に行を挿入してください。")=0,データ取込シート_活動計画書_整理用!$B3,"")</f>
        <v>畑</v>
      </c>
      <c r="C3">
        <f ca="1">IF(COUNTIF(データ取込シート_活動計画書_整理用!$B$2:'データ取込シート_活動計画書_整理用'!$B3,"この線より上に行を挿入してください。")=0,データ取込シート_活動計画書_整理用!$C3,"")</f>
        <v>0</v>
      </c>
      <c r="D3">
        <f ca="1">IF(COUNTIF(データ取込シート_活動計画書_整理用!$B$2:'データ取込シート_活動計画書_整理用'!$B3,"この線より上に行を挿入してください。")=0,データ取込シート_活動計画書_整理用!$D3,"")</f>
        <v>0</v>
      </c>
      <c r="F3" t="str">
        <f ca="1">IF(COUNTIF(データ取込シート_活動計画書_整理用!$F$2:'データ取込シート_活動計画書_整理用'!$F3,"この線より上に行を挿入してください。")=0,データ取込シート_活動計画書_整理用!$F3,"")</f>
        <v>畑</v>
      </c>
      <c r="G3">
        <f ca="1">IF(COUNTIF(データ取込シート_活動計画書_整理用!$F$2:'データ取込シート_活動計画書_整理用'!$F3,"この線より上に行を挿入してください。")=0,データ取込シート_活動計画書_整理用!$G3,"")</f>
        <v>0</v>
      </c>
      <c r="H3">
        <f ca="1">IF(COUNTIF(データ取込シート_活動計画書_整理用!$F$2:'データ取込シート_活動計画書_整理用'!$F3,"この線より上に行を挿入してください。")=0,データ取込シート_活動計画書_整理用!$H3,"")</f>
        <v>0</v>
      </c>
      <c r="I3" t="str">
        <f ca="1">IF(COUNTIF(データ取込シート_活動計画書_整理用!$J$2:'データ取込シート_活動計画書_整理用'!$J3,"この線より上に行を挿入してください。")=0,データ取込シート_活動計画書_整理用!$J3,"")</f>
        <v>畑</v>
      </c>
      <c r="J3">
        <f ca="1">IF(COUNTIF(データ取込シート_活動計画書_整理用!$J$2:'データ取込シート_活動計画書_整理用'!$J3,"この線より上に行を挿入してください。")=0,データ取込シート_活動計画書_整理用!$K3,"")</f>
        <v>0</v>
      </c>
      <c r="K3">
        <f ca="1">IF(COUNTIF(データ取込シート_活動計画書_整理用!$J$2:'データ取込シート_活動計画書_整理用'!$J3,"この線より上に行を挿入してください。")=0,データ取込シート_活動計画書_整理用!$L3,"")</f>
        <v>0</v>
      </c>
      <c r="AG3" t="s">
        <v>578</v>
      </c>
      <c r="AH3" t="str">
        <f>IF(活動計画書!K66="○","true","false")</f>
        <v>false</v>
      </c>
      <c r="AI3" t="str">
        <f>IF(活動計画書!L66="○","true","false")</f>
        <v>false</v>
      </c>
      <c r="AJ3" t="str">
        <f>IF(活動計画書!M66="○","true","false")</f>
        <v>false</v>
      </c>
      <c r="AK3" t="str">
        <f>IF(活動計画書!N66="○","true","false")</f>
        <v>false</v>
      </c>
      <c r="AL3" t="str">
        <f>IF(活動計画書!O66="○","true","false")</f>
        <v>false</v>
      </c>
      <c r="AM3" t="str">
        <f>IF(活動計画書!P66="○","true","false")</f>
        <v>false</v>
      </c>
      <c r="AN3" t="str">
        <f>IF(活動計画書!Q66="○","true","false")</f>
        <v>false</v>
      </c>
      <c r="AO3" t="str">
        <f>IF(活動計画書!R66="○","true","false")</f>
        <v>false</v>
      </c>
      <c r="AP3" t="str">
        <f>IF(活動計画書!S66="○","true","false")</f>
        <v>false</v>
      </c>
      <c r="AQ3" t="str">
        <f>IF(活動計画書!T66="○","true","false")</f>
        <v>false</v>
      </c>
      <c r="AR3" t="str">
        <f>IF(活動計画書!U66="○","true","false")</f>
        <v>false</v>
      </c>
      <c r="AS3" t="str">
        <f>IF(活動計画書!V66="○","true","false")</f>
        <v>false</v>
      </c>
      <c r="AT3" t="str">
        <f>IF(活動計画書!K66&lt;&gt;"",活動計画書!K66,"")</f>
        <v/>
      </c>
      <c r="AU3" t="str">
        <f>IF(活動計画書!K66&lt;&gt;"","true","false")</f>
        <v>false</v>
      </c>
      <c r="BY3" t="str">
        <f>IF(活動計画書!E107&lt;&gt;"",活動計画書!E107,"")</f>
        <v>25　水路の機能診断</v>
      </c>
      <c r="BZ3" t="str">
        <f>IF(活動計画書!K107="○","true","false")</f>
        <v>false</v>
      </c>
      <c r="CA3" t="str">
        <f>IF(活動計画書!L107="○","true","false")</f>
        <v>false</v>
      </c>
      <c r="CB3" t="str">
        <f>IF(活動計画書!M107="○","true","false")</f>
        <v>false</v>
      </c>
      <c r="CC3" t="str">
        <f>IF(活動計画書!N107="○","true","false")</f>
        <v>false</v>
      </c>
      <c r="CD3" t="str">
        <f>IF(活動計画書!O107="○","true","false")</f>
        <v>false</v>
      </c>
      <c r="CE3" t="str">
        <f>IF(活動計画書!P107="○","true","false")</f>
        <v>false</v>
      </c>
      <c r="CF3" t="str">
        <f>IF(活動計画書!Q107="○","true","false")</f>
        <v>false</v>
      </c>
      <c r="CG3" t="str">
        <f>IF(活動計画書!R107="○","true","false")</f>
        <v>false</v>
      </c>
      <c r="CH3" t="str">
        <f>IF(活動計画書!S107="○","true","false")</f>
        <v>false</v>
      </c>
      <c r="CI3" t="str">
        <f>IF(活動計画書!T107="○","true","false")</f>
        <v>false</v>
      </c>
      <c r="CJ3" t="str">
        <f>IF(活動計画書!U107="○","true","false")</f>
        <v>false</v>
      </c>
      <c r="CK3" t="str">
        <f>IF(活動計画書!V107="○","true","false")</f>
        <v>false</v>
      </c>
      <c r="CL3" t="str">
        <f>IF(活動計画書!K107&lt;&gt;"",活動計画書!K107,"")</f>
        <v/>
      </c>
      <c r="CM3" t="str">
        <f>IF(活動計画書!K107&lt;&gt;"","true","false")</f>
        <v>false</v>
      </c>
      <c r="CN3" t="str">
        <f t="shared" ref="CN3:CN6" ca="1" si="0">IF(NOT(CP3=""),"農村環境保全活動","")</f>
        <v/>
      </c>
      <c r="CO3" t="str">
        <f t="shared" ref="CO3:CO66" ca="1" si="1">IF(NOT(CP3=""),"実践活動","")</f>
        <v/>
      </c>
      <c r="CP3" t="str">
        <f ca="1">IF(COUNTIF(データ取込シート_活動計画書_整理用!$N$2:'データ取込シート_活動計画書_整理用'!$N3,"この線より上に行を挿入してください。")=0,データ取込シート_活動計画書_整理用!$N3,"")</f>
        <v/>
      </c>
      <c r="CQ3" t="str">
        <f ca="1">IF(COUNTIF(データ取込シート_活動計画書_整理用!$N$2:'データ取込シート_活動計画書_整理用'!$N3,"この線より上に行を挿入してください。")=0,データ取込シート_活動計画書_整理用!$O3,"")</f>
        <v/>
      </c>
      <c r="CR3" t="str">
        <f ca="1">IF(COUNTIF(データ取込シート_活動計画書_整理用!$N$2:'データ取込シート_活動計画書_整理用'!$N3,"この線より上に行を挿入してください。")=0,IF(データ取込シート_活動計画書_整理用!$P3="○","true","false"),"")</f>
        <v>false</v>
      </c>
      <c r="CS3" t="str">
        <f ca="1">IF(COUNTIF(データ取込シート_活動計画書_整理用!$N$2:'データ取込シート_活動計画書_整理用'!$N3,"この線より上に行を挿入してください。")=0,IF(データ取込シート_活動計画書_整理用!$Q3="○","true","false"),"")</f>
        <v>false</v>
      </c>
      <c r="CT3" t="str">
        <f ca="1">IF(COUNTIF(データ取込シート_活動計画書_整理用!$N$2:'データ取込シート_活動計画書_整理用'!$N3,"この線より上に行を挿入してください。")=0,IF(データ取込シート_活動計画書_整理用!$R3="○","true","false"),"")</f>
        <v>false</v>
      </c>
      <c r="CU3" t="str">
        <f ca="1">IF(COUNTIF(データ取込シート_活動計画書_整理用!$N$2:'データ取込シート_活動計画書_整理用'!$N3,"この線より上に行を挿入してください。")=0,IF(データ取込シート_活動計画書_整理用!$S3="○","true","false"),"")</f>
        <v>false</v>
      </c>
      <c r="CV3" t="str">
        <f ca="1">IF(COUNTIF(データ取込シート_活動計画書_整理用!$N$2:'データ取込シート_活動計画書_整理用'!$N3,"この線より上に行を挿入してください。")=0,IF(データ取込シート_活動計画書_整理用!$T3="○","true","false"),"")</f>
        <v>false</v>
      </c>
      <c r="CW3" t="str">
        <f ca="1">IF(COUNTIF(データ取込シート_活動計画書_整理用!$N$2:'データ取込シート_活動計画書_整理用'!$N3,"この線より上に行を挿入してください。")=0,IF(データ取込シート_活動計画書_整理用!$U3="○","true","false"),"")</f>
        <v>false</v>
      </c>
      <c r="CX3" t="str">
        <f ca="1">IF(COUNTIF(データ取込シート_活動計画書_整理用!$N$2:'データ取込シート_活動計画書_整理用'!$N3,"この線より上に行を挿入してください。")=0,IF(データ取込シート_活動計画書_整理用!$V3="○","true","false"),"")</f>
        <v>false</v>
      </c>
      <c r="CY3" t="str">
        <f ca="1">IF(COUNTIF(データ取込シート_活動計画書_整理用!$N$2:'データ取込シート_活動計画書_整理用'!$N3,"この線より上に行を挿入してください。")=0,IF(データ取込シート_活動計画書_整理用!$W3="○","true","false"),"")</f>
        <v>false</v>
      </c>
      <c r="CZ3" t="str">
        <f ca="1">IF(COUNTIF(データ取込シート_活動計画書_整理用!$N$2:'データ取込シート_活動計画書_整理用'!$N3,"この線より上に行を挿入してください。")=0,IF(データ取込シート_活動計画書_整理用!$X3="○","true","false"),"")</f>
        <v>false</v>
      </c>
      <c r="DA3" t="str">
        <f ca="1">IF(COUNTIF(データ取込シート_活動計画書_整理用!$N$2:'データ取込シート_活動計画書_整理用'!$N3,"この線より上に行を挿入してください。")=0,IF(データ取込シート_活動計画書_整理用!$Y3="○","true","false"),"")</f>
        <v>false</v>
      </c>
      <c r="DB3" t="str">
        <f ca="1">IF(COUNTIF(データ取込シート_活動計画書_整理用!$N$2:'データ取込シート_活動計画書_整理用'!$N3,"この線より上に行を挿入してください。")=0,IF(データ取込シート_活動計画書_整理用!$Z3="○","true","false"),"")</f>
        <v>false</v>
      </c>
      <c r="DC3" t="str">
        <f ca="1">IF(COUNTIF(データ取込シート_活動計画書_整理用!$N$2:'データ取込シート_活動計画書_整理用'!$N3,"この線より上に行を挿入してください。")=0,IF(データ取込シート_活動計画書_整理用!$AA3="○","true","false"),"")</f>
        <v>false</v>
      </c>
      <c r="DD3" t="str">
        <f>IF(活動計画書!D138&lt;&gt;"",活動計画書!D138,"")</f>
        <v>53 鳥獣被害防止対策及び環境改善活動の強化</v>
      </c>
      <c r="DE3" t="str">
        <f>IF(活動計画書!J138="○","true","false")</f>
        <v>false</v>
      </c>
      <c r="DF3" t="str">
        <f>IF(活動計画書!K138="○","true","false")</f>
        <v>false</v>
      </c>
      <c r="DG3" t="str">
        <f>IF(活動計画書!L138="○","true","false")</f>
        <v>false</v>
      </c>
      <c r="DH3" t="str">
        <f>IF(活動計画書!M138="○","true","false")</f>
        <v>false</v>
      </c>
      <c r="DI3" t="str">
        <f>IF(活動計画書!N138="○","true","false")</f>
        <v>false</v>
      </c>
      <c r="DJ3" t="str">
        <f>IF(活動計画書!O138="○","true","false")</f>
        <v>false</v>
      </c>
      <c r="DK3" t="str">
        <f>IF(活動計画書!P138="○","true","false")</f>
        <v>false</v>
      </c>
      <c r="DL3" t="str">
        <f>IF(活動計画書!Q138="○","true","false")</f>
        <v>false</v>
      </c>
      <c r="DM3" t="str">
        <f>IF(活動計画書!R138="○","true","false")</f>
        <v>false</v>
      </c>
      <c r="DN3" t="str">
        <f>IF(活動計画書!S138="○","true","false")</f>
        <v>false</v>
      </c>
      <c r="DO3" t="str">
        <f>IF(活動計画書!T138="○","true","false")</f>
        <v>false</v>
      </c>
      <c r="DP3" t="str">
        <f>IF(活動計画書!U138="○","true","false")</f>
        <v>false</v>
      </c>
      <c r="DQ3" t="str">
        <f>IF(活動計画書!V138&lt;&gt;"",活動計画書!V138,"")</f>
        <v/>
      </c>
      <c r="DW3" t="str">
        <f ca="1">IF(COUNTIF(データ取込シート_活動計画書_整理用!$AD$2:'データ取込シート_活動計画書_整理用'!$AD3,"この線より上に行を挿入してください。")=0,データ取込シート_活動計画書_整理用!$AC3,"")</f>
        <v/>
      </c>
      <c r="DX3" t="str">
        <f ca="1">IF(COUNTIF(データ取込シート_活動計画書_整理用!$AD$2:'データ取込シート_活動計画書_整理用'!$AD3,"この線より上に行を挿入してください。")=0,データ取込シート_活動計画書_整理用!$AD3,"")</f>
        <v/>
      </c>
      <c r="DY3" t="str">
        <f ca="1">IF(COUNTIF(データ取込シート_活動計画書_整理用!$AD$2:'データ取込シート_活動計画書_整理用'!$AD3,"この線より上に行を挿入してください。")=0,データ取込シート_活動計画書_整理用!$AE3,"")</f>
        <v/>
      </c>
      <c r="DZ3" t="str">
        <f ca="1">IF(COUNTIF(データ取込シート_活動計画書_整理用!$AD$2:'データ取込シート_活動計画書_整理用'!$AD3,"この線より上に行を挿入してください。")=0,データ取込シート_活動計画書_整理用!$AF3,"")</f>
        <v/>
      </c>
      <c r="EA3" t="str">
        <f ca="1">IF(COUNTIF(データ取込シート_活動計画書_整理用!$AD$2:'データ取込シート_活動計画書_整理用'!$AD3,"この線より上に行を挿入してください。")=0,データ取込シート_活動計画書_整理用!$AG3,"")</f>
        <v/>
      </c>
      <c r="EB3" t="str">
        <f ca="1">IF(COUNTIF(データ取込シート_活動計画書_整理用!$AD$2:'データ取込シート_活動計画書_整理用'!$AD3,"この線より上に行を挿入してください。")=0,データ取込シート_活動計画書_整理用!$AH3,"")</f>
        <v/>
      </c>
      <c r="EC3" t="str">
        <f ca="1">IF(COUNTIF(データ取込シート_活動計画書_整理用!$AD$2:'データ取込シート_活動計画書_整理用'!$AD3,"この線より上に行を挿入してください。")=0,IF(データ取込シート_活動計画書_整理用!$AI3="○","true","false"),"")</f>
        <v>false</v>
      </c>
      <c r="ED3" t="str">
        <f ca="1">IF(COUNTIF(データ取込シート_活動計画書_整理用!$AD$2:'データ取込シート_活動計画書_整理用'!$AD3,"この線より上に行を挿入してください。")=0,IF(データ取込シート_活動計画書_整理用!$AJ3="○","true","false"),"")</f>
        <v>false</v>
      </c>
      <c r="EE3" t="str">
        <f ca="1">IF(COUNTIF(データ取込シート_活動計画書_整理用!$AD$2:'データ取込シート_活動計画書_整理用'!$AD3,"この線より上に行を挿入してください。")=0,IF(データ取込シート_活動計画書_整理用!$AK3="○","true","false"),"")</f>
        <v>false</v>
      </c>
      <c r="EF3" t="str">
        <f ca="1">IF(COUNTIF(データ取込シート_活動計画書_整理用!$AD$2:'データ取込シート_活動計画書_整理用'!$AD3,"この線より上に行を挿入してください。")=0,IF(データ取込シート_活動計画書_整理用!$AL3="○","true","false"),"")</f>
        <v>false</v>
      </c>
      <c r="EG3" t="str">
        <f ca="1">IF(COUNTIF(データ取込シート_活動計画書_整理用!$AD$2:'データ取込シート_活動計画書_整理用'!$AD3,"この線より上に行を挿入してください。")=0,IF(データ取込シート_活動計画書_整理用!$AM3="○","true","false"),"")</f>
        <v>false</v>
      </c>
    </row>
    <row r="4" spans="1:138" x14ac:dyDescent="0.15">
      <c r="B4" t="str">
        <f ca="1">IF(COUNTIF(データ取込シート_活動計画書_整理用!$B$2:'データ取込シート_活動計画書_整理用'!$B4,"この線より上に行を挿入してください。")=0,データ取込シート_活動計画書_整理用!$B4,"")</f>
        <v>草地</v>
      </c>
      <c r="C4">
        <f ca="1">IF(COUNTIF(データ取込シート_活動計画書_整理用!$B$2:'データ取込シート_活動計画書_整理用'!$B4,"この線より上に行を挿入してください。")=0,データ取込シート_活動計画書_整理用!$C4,"")</f>
        <v>0</v>
      </c>
      <c r="D4">
        <f ca="1">IF(COUNTIF(データ取込シート_活動計画書_整理用!$B$2:'データ取込シート_活動計画書_整理用'!$B4,"この線より上に行を挿入してください。")=0,データ取込シート_活動計画書_整理用!$D4,"")</f>
        <v>0</v>
      </c>
      <c r="F4" t="str">
        <f ca="1">IF(COUNTIF(データ取込シート_活動計画書_整理用!$F$2:'データ取込シート_活動計画書_整理用'!$F4,"この線より上に行を挿入してください。")=0,データ取込シート_活動計画書_整理用!$F4,"")</f>
        <v>草地</v>
      </c>
      <c r="G4">
        <f ca="1">IF(COUNTIF(データ取込シート_活動計画書_整理用!$F$2:'データ取込シート_活動計画書_整理用'!$F4,"この線より上に行を挿入してください。")=0,データ取込シート_活動計画書_整理用!$G4,"")</f>
        <v>0</v>
      </c>
      <c r="H4">
        <f ca="1">IF(COUNTIF(データ取込シート_活動計画書_整理用!$F$2:'データ取込シート_活動計画書_整理用'!$F4,"この線より上に行を挿入してください。")=0,データ取込シート_活動計画書_整理用!$H4,"")</f>
        <v>0</v>
      </c>
      <c r="I4" t="str">
        <f ca="1">IF(COUNTIF(データ取込シート_活動計画書_整理用!$J$2:'データ取込シート_活動計画書_整理用'!$J4,"この線より上に行を挿入してください。")=0,データ取込シート_活動計画書_整理用!$J4,"")</f>
        <v>草地</v>
      </c>
      <c r="J4">
        <f ca="1">IF(COUNTIF(データ取込シート_活動計画書_整理用!$J$2:'データ取込シート_活動計画書_整理用'!$J4,"この線より上に行を挿入してください。")=0,データ取込シート_活動計画書_整理用!$K4,"")</f>
        <v>0</v>
      </c>
      <c r="K4">
        <f ca="1">IF(COUNTIF(データ取込シート_活動計画書_整理用!$J$2:'データ取込シート_活動計画書_整理用'!$J4,"この線より上に行を挿入してください。")=0,データ取込シート_活動計画書_整理用!$L4,"")</f>
        <v>0</v>
      </c>
      <c r="AG4" t="s">
        <v>579</v>
      </c>
      <c r="AH4" t="str">
        <f>IF(活動計画書!K67="○","true","false")</f>
        <v>false</v>
      </c>
      <c r="AI4" t="str">
        <f>IF(活動計画書!L67="○","true","false")</f>
        <v>false</v>
      </c>
      <c r="AJ4" t="str">
        <f>IF(活動計画書!M67="○","true","false")</f>
        <v>false</v>
      </c>
      <c r="AK4" t="str">
        <f>IF(活動計画書!N67="○","true","false")</f>
        <v>false</v>
      </c>
      <c r="AL4" t="str">
        <f>IF(活動計画書!O67="○","true","false")</f>
        <v>false</v>
      </c>
      <c r="AM4" t="str">
        <f>IF(活動計画書!P67="○","true","false")</f>
        <v>false</v>
      </c>
      <c r="AN4" t="str">
        <f>IF(活動計画書!Q67="○","true","false")</f>
        <v>false</v>
      </c>
      <c r="AO4" t="str">
        <f>IF(活動計画書!R67="○","true","false")</f>
        <v>false</v>
      </c>
      <c r="AP4" t="str">
        <f>IF(活動計画書!S67="○","true","false")</f>
        <v>false</v>
      </c>
      <c r="AQ4" t="str">
        <f>IF(活動計画書!T67="○","true","false")</f>
        <v>false</v>
      </c>
      <c r="AR4" t="str">
        <f>IF(活動計画書!U67="○","true","false")</f>
        <v>false</v>
      </c>
      <c r="AS4" t="str">
        <f>IF(活動計画書!V67="○","true","false")</f>
        <v>false</v>
      </c>
      <c r="AT4" t="str">
        <f>IF(活動計画書!K67&lt;&gt;"",活動計画書!K67,"")</f>
        <v/>
      </c>
      <c r="AU4" t="str">
        <f>IF(活動計画書!K67&lt;&gt;"","true","false")</f>
        <v>false</v>
      </c>
      <c r="AV4" t="str">
        <f>IF(活動計画書!M67&lt;&gt;"",活動計画書!M67,"")</f>
        <v/>
      </c>
      <c r="BY4" t="str">
        <f>IF(活動計画書!E108&lt;&gt;"",活動計画書!E108,"")</f>
        <v>26　農道の機能診断</v>
      </c>
      <c r="BZ4" t="str">
        <f>IF(活動計画書!K108="○","true","false")</f>
        <v>false</v>
      </c>
      <c r="CA4" t="str">
        <f>IF(活動計画書!L108="○","true","false")</f>
        <v>false</v>
      </c>
      <c r="CB4" t="str">
        <f>IF(活動計画書!M108="○","true","false")</f>
        <v>false</v>
      </c>
      <c r="CC4" t="str">
        <f>IF(活動計画書!N108="○","true","false")</f>
        <v>false</v>
      </c>
      <c r="CD4" t="str">
        <f>IF(活動計画書!O108="○","true","false")</f>
        <v>false</v>
      </c>
      <c r="CE4" t="str">
        <f>IF(活動計画書!P108="○","true","false")</f>
        <v>false</v>
      </c>
      <c r="CF4" t="str">
        <f>IF(活動計画書!Q108="○","true","false")</f>
        <v>false</v>
      </c>
      <c r="CG4" t="str">
        <f>IF(活動計画書!R108="○","true","false")</f>
        <v>false</v>
      </c>
      <c r="CH4" t="str">
        <f>IF(活動計画書!S108="○","true","false")</f>
        <v>false</v>
      </c>
      <c r="CI4" t="str">
        <f>IF(活動計画書!T108="○","true","false")</f>
        <v>false</v>
      </c>
      <c r="CJ4" t="str">
        <f>IF(活動計画書!U108="○","true","false")</f>
        <v>false</v>
      </c>
      <c r="CK4" t="str">
        <f>IF(活動計画書!V108="○","true","false")</f>
        <v>false</v>
      </c>
      <c r="CL4" t="str">
        <f>IF(活動計画書!K108&lt;&gt;"",活動計画書!K108,"")</f>
        <v/>
      </c>
      <c r="CM4" t="str">
        <f>IF(活動計画書!K108&lt;&gt;"","true","false")</f>
        <v>false</v>
      </c>
      <c r="CN4" t="str">
        <f t="shared" ca="1" si="0"/>
        <v/>
      </c>
      <c r="CO4" t="str">
        <f t="shared" ca="1" si="1"/>
        <v/>
      </c>
      <c r="CP4" t="str">
        <f ca="1">IF(COUNTIF(データ取込シート_活動計画書_整理用!$N$2:'データ取込シート_活動計画書_整理用'!$N4,"この線より上に行を挿入してください。")=0,データ取込シート_活動計画書_整理用!$N4,"")</f>
        <v/>
      </c>
      <c r="CQ4" t="str">
        <f ca="1">IF(COUNTIF(データ取込シート_活動計画書_整理用!$N$2:'データ取込シート_活動計画書_整理用'!$N4,"この線より上に行を挿入してください。")=0,データ取込シート_活動計画書_整理用!$O4,"")</f>
        <v/>
      </c>
      <c r="CR4" t="str">
        <f ca="1">IF(COUNTIF(データ取込シート_活動計画書_整理用!$N$2:'データ取込シート_活動計画書_整理用'!$N4,"この線より上に行を挿入してください。")=0,IF(データ取込シート_活動計画書_整理用!$P4="○","true","false"),"")</f>
        <v>false</v>
      </c>
      <c r="CS4" t="str">
        <f ca="1">IF(COUNTIF(データ取込シート_活動計画書_整理用!$N$2:'データ取込シート_活動計画書_整理用'!$N4,"この線より上に行を挿入してください。")=0,IF(データ取込シート_活動計画書_整理用!$Q4="○","true","false"),"")</f>
        <v>false</v>
      </c>
      <c r="CT4" t="str">
        <f ca="1">IF(COUNTIF(データ取込シート_活動計画書_整理用!$N$2:'データ取込シート_活動計画書_整理用'!$N4,"この線より上に行を挿入してください。")=0,IF(データ取込シート_活動計画書_整理用!$R4="○","true","false"),"")</f>
        <v>false</v>
      </c>
      <c r="CU4" t="str">
        <f ca="1">IF(COUNTIF(データ取込シート_活動計画書_整理用!$N$2:'データ取込シート_活動計画書_整理用'!$N4,"この線より上に行を挿入してください。")=0,IF(データ取込シート_活動計画書_整理用!$S4="○","true","false"),"")</f>
        <v>false</v>
      </c>
      <c r="CV4" t="str">
        <f ca="1">IF(COUNTIF(データ取込シート_活動計画書_整理用!$N$2:'データ取込シート_活動計画書_整理用'!$N4,"この線より上に行を挿入してください。")=0,IF(データ取込シート_活動計画書_整理用!$T4="○","true","false"),"")</f>
        <v>false</v>
      </c>
      <c r="CW4" t="str">
        <f ca="1">IF(COUNTIF(データ取込シート_活動計画書_整理用!$N$2:'データ取込シート_活動計画書_整理用'!$N4,"この線より上に行を挿入してください。")=0,IF(データ取込シート_活動計画書_整理用!$U4="○","true","false"),"")</f>
        <v>false</v>
      </c>
      <c r="CX4" t="str">
        <f ca="1">IF(COUNTIF(データ取込シート_活動計画書_整理用!$N$2:'データ取込シート_活動計画書_整理用'!$N4,"この線より上に行を挿入してください。")=0,IF(データ取込シート_活動計画書_整理用!$V4="○","true","false"),"")</f>
        <v>false</v>
      </c>
      <c r="CY4" t="str">
        <f ca="1">IF(COUNTIF(データ取込シート_活動計画書_整理用!$N$2:'データ取込シート_活動計画書_整理用'!$N4,"この線より上に行を挿入してください。")=0,IF(データ取込シート_活動計画書_整理用!$W4="○","true","false"),"")</f>
        <v>false</v>
      </c>
      <c r="CZ4" t="str">
        <f ca="1">IF(COUNTIF(データ取込シート_活動計画書_整理用!$N$2:'データ取込シート_活動計画書_整理用'!$N4,"この線より上に行を挿入してください。")=0,IF(データ取込シート_活動計画書_整理用!$X4="○","true","false"),"")</f>
        <v>false</v>
      </c>
      <c r="DA4" t="str">
        <f ca="1">IF(COUNTIF(データ取込シート_活動計画書_整理用!$N$2:'データ取込シート_活動計画書_整理用'!$N4,"この線より上に行を挿入してください。")=0,IF(データ取込シート_活動計画書_整理用!$Y4="○","true","false"),"")</f>
        <v>false</v>
      </c>
      <c r="DB4" t="str">
        <f ca="1">IF(COUNTIF(データ取込シート_活動計画書_整理用!$N$2:'データ取込シート_活動計画書_整理用'!$N4,"この線より上に行を挿入してください。")=0,IF(データ取込シート_活動計画書_整理用!$Z4="○","true","false"),"")</f>
        <v>false</v>
      </c>
      <c r="DC4" t="str">
        <f ca="1">IF(COUNTIF(データ取込シート_活動計画書_整理用!$N$2:'データ取込シート_活動計画書_整理用'!$N4,"この線より上に行を挿入してください。")=0,IF(データ取込シート_活動計画書_整理用!$AA4="○","true","false"),"")</f>
        <v>false</v>
      </c>
      <c r="DD4" t="str">
        <f>IF(活動計画書!D139&lt;&gt;"",活動計画書!D139,"")</f>
        <v>54　地域住民による直営施工</v>
      </c>
      <c r="DE4" t="str">
        <f>IF(活動計画書!J139="○","true","false")</f>
        <v>false</v>
      </c>
      <c r="DF4" t="str">
        <f>IF(活動計画書!K139="○","true","false")</f>
        <v>false</v>
      </c>
      <c r="DG4" t="str">
        <f>IF(活動計画書!L139="○","true","false")</f>
        <v>false</v>
      </c>
      <c r="DH4" t="str">
        <f>IF(活動計画書!M139="○","true","false")</f>
        <v>false</v>
      </c>
      <c r="DI4" t="str">
        <f>IF(活動計画書!N139="○","true","false")</f>
        <v>false</v>
      </c>
      <c r="DJ4" t="str">
        <f>IF(活動計画書!O139="○","true","false")</f>
        <v>false</v>
      </c>
      <c r="DK4" t="str">
        <f>IF(活動計画書!P139="○","true","false")</f>
        <v>false</v>
      </c>
      <c r="DL4" t="str">
        <f>IF(活動計画書!Q139="○","true","false")</f>
        <v>false</v>
      </c>
      <c r="DM4" t="str">
        <f>IF(活動計画書!R139="○","true","false")</f>
        <v>false</v>
      </c>
      <c r="DN4" t="str">
        <f>IF(活動計画書!S139="○","true","false")</f>
        <v>false</v>
      </c>
      <c r="DO4" t="str">
        <f>IF(活動計画書!T139="○","true","false")</f>
        <v>false</v>
      </c>
      <c r="DP4" t="str">
        <f>IF(活動計画書!U139="○","true","false")</f>
        <v>false</v>
      </c>
      <c r="DQ4" t="str">
        <f>IF(活動計画書!V139&lt;&gt;"",活動計画書!V139,"")</f>
        <v/>
      </c>
      <c r="DW4" t="str">
        <f ca="1">IF(COUNTIF(データ取込シート_活動計画書_整理用!$AD$2:'データ取込シート_活動計画書_整理用'!$AD4,"この線より上に行を挿入してください。")=0,データ取込シート_活動計画書_整理用!$AC4,"")</f>
        <v/>
      </c>
      <c r="DX4" t="str">
        <f ca="1">IF(COUNTIF(データ取込シート_活動計画書_整理用!$AD$2:'データ取込シート_活動計画書_整理用'!$AD4,"この線より上に行を挿入してください。")=0,データ取込シート_活動計画書_整理用!$AD4,"")</f>
        <v/>
      </c>
      <c r="DY4" t="str">
        <f ca="1">IF(COUNTIF(データ取込シート_活動計画書_整理用!$AD$2:'データ取込シート_活動計画書_整理用'!$AD4,"この線より上に行を挿入してください。")=0,データ取込シート_活動計画書_整理用!$AE4,"")</f>
        <v/>
      </c>
      <c r="DZ4" t="str">
        <f ca="1">IF(COUNTIF(データ取込シート_活動計画書_整理用!$AD$2:'データ取込シート_活動計画書_整理用'!$AD4,"この線より上に行を挿入してください。")=0,データ取込シート_活動計画書_整理用!$AF4,"")</f>
        <v/>
      </c>
      <c r="EA4" t="str">
        <f ca="1">IF(COUNTIF(データ取込シート_活動計画書_整理用!$AD$2:'データ取込シート_活動計画書_整理用'!$AD4,"この線より上に行を挿入してください。")=0,データ取込シート_活動計画書_整理用!$AG4,"")</f>
        <v/>
      </c>
      <c r="EB4" t="str">
        <f ca="1">IF(COUNTIF(データ取込シート_活動計画書_整理用!$AD$2:'データ取込シート_活動計画書_整理用'!$AD4,"この線より上に行を挿入してください。")=0,データ取込シート_活動計画書_整理用!$AH4,"")</f>
        <v/>
      </c>
      <c r="EC4" t="str">
        <f ca="1">IF(COUNTIF(データ取込シート_活動計画書_整理用!$AD$2:'データ取込シート_活動計画書_整理用'!$AD4,"この線より上に行を挿入してください。")=0,IF(データ取込シート_活動計画書_整理用!$AI4="○","true","false"),"")</f>
        <v>false</v>
      </c>
      <c r="ED4" t="str">
        <f ca="1">IF(COUNTIF(データ取込シート_活動計画書_整理用!$AD$2:'データ取込シート_活動計画書_整理用'!$AD4,"この線より上に行を挿入してください。")=0,IF(データ取込シート_活動計画書_整理用!$AJ4="○","true","false"),"")</f>
        <v>false</v>
      </c>
      <c r="EE4" t="str">
        <f ca="1">IF(COUNTIF(データ取込シート_活動計画書_整理用!$AD$2:'データ取込シート_活動計画書_整理用'!$AD4,"この線より上に行を挿入してください。")=0,IF(データ取込シート_活動計画書_整理用!$AK4="○","true","false"),"")</f>
        <v>false</v>
      </c>
      <c r="EF4" t="str">
        <f ca="1">IF(COUNTIF(データ取込シート_活動計画書_整理用!$AD$2:'データ取込シート_活動計画書_整理用'!$AD4,"この線より上に行を挿入してください。")=0,IF(データ取込シート_活動計画書_整理用!$AL4="○","true","false"),"")</f>
        <v>false</v>
      </c>
      <c r="EG4" t="str">
        <f ca="1">IF(COUNTIF(データ取込シート_活動計画書_整理用!$AD$2:'データ取込シート_活動計画書_整理用'!$AD4,"この線より上に行を挿入してください。")=0,IF(データ取込シート_活動計画書_整理用!$AM4="○","true","false"),"")</f>
        <v>false</v>
      </c>
    </row>
    <row r="5" spans="1:138" x14ac:dyDescent="0.15">
      <c r="B5" t="str">
        <f ca="1">IF(COUNTIF(データ取込シート_活動計画書_整理用!$B$2:'データ取込シート_活動計画書_整理用'!$B5,"この線より上に行を挿入してください。")=0,データ取込シート_活動計画書_整理用!$B5,"")</f>
        <v/>
      </c>
      <c r="C5" t="str">
        <f ca="1">IF(COUNTIF(データ取込シート_活動計画書_整理用!$B$2:'データ取込シート_活動計画書_整理用'!$B5,"この線より上に行を挿入してください。")=0,データ取込シート_活動計画書_整理用!$C5,"")</f>
        <v/>
      </c>
      <c r="D5" t="str">
        <f ca="1">IF(COUNTIF(データ取込シート_活動計画書_整理用!$B$2:'データ取込シート_活動計画書_整理用'!$B5,"この線より上に行を挿入してください。")=0,データ取込シート_活動計画書_整理用!$D5,"")</f>
        <v/>
      </c>
      <c r="F5" t="str">
        <f ca="1">IF(COUNTIF(データ取込シート_活動計画書_整理用!$F$2:'データ取込シート_活動計画書_整理用'!$F5,"この線より上に行を挿入してください。")=0,データ取込シート_活動計画書_整理用!$F5,"")</f>
        <v/>
      </c>
      <c r="G5" t="str">
        <f ca="1">IF(COUNTIF(データ取込シート_活動計画書_整理用!$F$2:'データ取込シート_活動計画書_整理用'!$F5,"この線より上に行を挿入してください。")=0,データ取込シート_活動計画書_整理用!$G5,"")</f>
        <v/>
      </c>
      <c r="H5" t="str">
        <f ca="1">IF(COUNTIF(データ取込シート_活動計画書_整理用!$F$2:'データ取込シート_活動計画書_整理用'!$F5,"この線より上に行を挿入してください。")=0,データ取込シート_活動計画書_整理用!$H5,"")</f>
        <v/>
      </c>
      <c r="I5" t="str">
        <f ca="1">IF(COUNTIF(データ取込シート_活動計画書_整理用!$J$2:'データ取込シート_活動計画書_整理用'!$J5,"この線より上に行を挿入してください。")=0,データ取込シート_活動計画書_整理用!$J5,"")</f>
        <v/>
      </c>
      <c r="J5" t="str">
        <f ca="1">IF(COUNTIF(データ取込シート_活動計画書_整理用!$J$2:'データ取込シート_活動計画書_整理用'!$J5,"この線より上に行を挿入してください。")=0,データ取込シート_活動計画書_整理用!$K5,"")</f>
        <v/>
      </c>
      <c r="K5" t="str">
        <f ca="1">IF(COUNTIF(データ取込シート_活動計画書_整理用!$J$2:'データ取込シート_活動計画書_整理用'!$J5,"この線より上に行を挿入してください。")=0,データ取込シート_活動計画書_整理用!$L5,"")</f>
        <v/>
      </c>
      <c r="AG5" t="s">
        <v>580</v>
      </c>
      <c r="AH5" t="str">
        <f>IF(活動計画書!K68="○","true","false")</f>
        <v>false</v>
      </c>
      <c r="AI5" t="str">
        <f>IF(活動計画書!L68="○","true","false")</f>
        <v>false</v>
      </c>
      <c r="AJ5" t="str">
        <f>IF(活動計画書!M68="○","true","false")</f>
        <v>false</v>
      </c>
      <c r="AK5" t="str">
        <f>IF(活動計画書!N68="○","true","false")</f>
        <v>false</v>
      </c>
      <c r="AL5" t="str">
        <f>IF(活動計画書!O68="○","true","false")</f>
        <v>false</v>
      </c>
      <c r="AM5" t="str">
        <f>IF(活動計画書!P68="○","true","false")</f>
        <v>false</v>
      </c>
      <c r="AN5" t="str">
        <f>IF(活動計画書!Q68="○","true","false")</f>
        <v>false</v>
      </c>
      <c r="AO5" t="str">
        <f>IF(活動計画書!R68="○","true","false")</f>
        <v>false</v>
      </c>
      <c r="AP5" t="str">
        <f>IF(活動計画書!S68="○","true","false")</f>
        <v>false</v>
      </c>
      <c r="AQ5" t="str">
        <f>IF(活動計画書!T68="○","true","false")</f>
        <v>false</v>
      </c>
      <c r="AR5" t="str">
        <f>IF(活動計画書!U68="○","true","false")</f>
        <v>false</v>
      </c>
      <c r="AS5" t="str">
        <f>IF(活動計画書!V68="○","true","false")</f>
        <v>false</v>
      </c>
      <c r="AT5" t="str">
        <f>IF(活動計画書!K68&lt;&gt;"",活動計画書!K68,"")</f>
        <v/>
      </c>
      <c r="AU5" t="str">
        <f>IF(活動計画書!K68&lt;&gt;"","true","false")</f>
        <v>false</v>
      </c>
      <c r="BY5" t="str">
        <f>IF(活動計画書!E109&lt;&gt;"",活動計画書!E109,"")</f>
        <v>27　ため池の機能診断</v>
      </c>
      <c r="BZ5" t="str">
        <f>IF(活動計画書!K109="○","true","false")</f>
        <v>false</v>
      </c>
      <c r="CA5" t="str">
        <f>IF(活動計画書!L109="○","true","false")</f>
        <v>false</v>
      </c>
      <c r="CB5" t="str">
        <f>IF(活動計画書!M109="○","true","false")</f>
        <v>false</v>
      </c>
      <c r="CC5" t="str">
        <f>IF(活動計画書!N109="○","true","false")</f>
        <v>false</v>
      </c>
      <c r="CD5" t="str">
        <f>IF(活動計画書!O109="○","true","false")</f>
        <v>false</v>
      </c>
      <c r="CE5" t="str">
        <f>IF(活動計画書!P109="○","true","false")</f>
        <v>false</v>
      </c>
      <c r="CF5" t="str">
        <f>IF(活動計画書!Q109="○","true","false")</f>
        <v>false</v>
      </c>
      <c r="CG5" t="str">
        <f>IF(活動計画書!R109="○","true","false")</f>
        <v>false</v>
      </c>
      <c r="CH5" t="str">
        <f>IF(活動計画書!S109="○","true","false")</f>
        <v>false</v>
      </c>
      <c r="CI5" t="str">
        <f>IF(活動計画書!T109="○","true","false")</f>
        <v>false</v>
      </c>
      <c r="CJ5" t="str">
        <f>IF(活動計画書!U109="○","true","false")</f>
        <v>false</v>
      </c>
      <c r="CK5" t="str">
        <f>IF(活動計画書!V109="○","true","false")</f>
        <v>false</v>
      </c>
      <c r="CL5" t="str">
        <f>IF(活動計画書!K109&lt;&gt;"",活動計画書!K109,"")</f>
        <v/>
      </c>
      <c r="CM5" t="str">
        <f>IF(活動計画書!K109&lt;&gt;"","true","false")</f>
        <v>false</v>
      </c>
      <c r="CN5" t="str">
        <f t="shared" ca="1" si="0"/>
        <v/>
      </c>
      <c r="CO5" t="str">
        <f t="shared" ca="1" si="1"/>
        <v/>
      </c>
      <c r="CP5" t="str">
        <f ca="1">IF(COUNTIF(データ取込シート_活動計画書_整理用!$N$2:'データ取込シート_活動計画書_整理用'!$N5,"この線より上に行を挿入してください。")=0,データ取込シート_活動計画書_整理用!$N5,"")</f>
        <v/>
      </c>
      <c r="CQ5" t="str">
        <f ca="1">IF(COUNTIF(データ取込シート_活動計画書_整理用!$N$2:'データ取込シート_活動計画書_整理用'!$N5,"この線より上に行を挿入してください。")=0,データ取込シート_活動計画書_整理用!$O5,"")</f>
        <v/>
      </c>
      <c r="CR5" t="str">
        <f ca="1">IF(COUNTIF(データ取込シート_活動計画書_整理用!$N$2:'データ取込シート_活動計画書_整理用'!$N5,"この線より上に行を挿入してください。")=0,IF(データ取込シート_活動計画書_整理用!$P5="○","true","false"),"")</f>
        <v>false</v>
      </c>
      <c r="CS5" t="str">
        <f ca="1">IF(COUNTIF(データ取込シート_活動計画書_整理用!$N$2:'データ取込シート_活動計画書_整理用'!$N5,"この線より上に行を挿入してください。")=0,IF(データ取込シート_活動計画書_整理用!$Q5="○","true","false"),"")</f>
        <v>false</v>
      </c>
      <c r="CT5" t="str">
        <f ca="1">IF(COUNTIF(データ取込シート_活動計画書_整理用!$N$2:'データ取込シート_活動計画書_整理用'!$N5,"この線より上に行を挿入してください。")=0,IF(データ取込シート_活動計画書_整理用!$R5="○","true","false"),"")</f>
        <v>false</v>
      </c>
      <c r="CU5" t="str">
        <f ca="1">IF(COUNTIF(データ取込シート_活動計画書_整理用!$N$2:'データ取込シート_活動計画書_整理用'!$N5,"この線より上に行を挿入してください。")=0,IF(データ取込シート_活動計画書_整理用!$S5="○","true","false"),"")</f>
        <v>false</v>
      </c>
      <c r="CV5" t="str">
        <f ca="1">IF(COUNTIF(データ取込シート_活動計画書_整理用!$N$2:'データ取込シート_活動計画書_整理用'!$N5,"この線より上に行を挿入してください。")=0,IF(データ取込シート_活動計画書_整理用!$T5="○","true","false"),"")</f>
        <v>false</v>
      </c>
      <c r="CW5" t="str">
        <f ca="1">IF(COUNTIF(データ取込シート_活動計画書_整理用!$N$2:'データ取込シート_活動計画書_整理用'!$N5,"この線より上に行を挿入してください。")=0,IF(データ取込シート_活動計画書_整理用!$U5="○","true","false"),"")</f>
        <v>false</v>
      </c>
      <c r="CX5" t="str">
        <f ca="1">IF(COUNTIF(データ取込シート_活動計画書_整理用!$N$2:'データ取込シート_活動計画書_整理用'!$N5,"この線より上に行を挿入してください。")=0,IF(データ取込シート_活動計画書_整理用!$V5="○","true","false"),"")</f>
        <v>false</v>
      </c>
      <c r="CY5" t="str">
        <f ca="1">IF(COUNTIF(データ取込シート_活動計画書_整理用!$N$2:'データ取込シート_活動計画書_整理用'!$N5,"この線より上に行を挿入してください。")=0,IF(データ取込シート_活動計画書_整理用!$W5="○","true","false"),"")</f>
        <v>false</v>
      </c>
      <c r="CZ5" t="str">
        <f ca="1">IF(COUNTIF(データ取込シート_活動計画書_整理用!$N$2:'データ取込シート_活動計画書_整理用'!$N5,"この線より上に行を挿入してください。")=0,IF(データ取込シート_活動計画書_整理用!$X5="○","true","false"),"")</f>
        <v>false</v>
      </c>
      <c r="DA5" t="str">
        <f ca="1">IF(COUNTIF(データ取込シート_活動計画書_整理用!$N$2:'データ取込シート_活動計画書_整理用'!$N5,"この線より上に行を挿入してください。")=0,IF(データ取込シート_活動計画書_整理用!$Y5="○","true","false"),"")</f>
        <v>false</v>
      </c>
      <c r="DB5" t="str">
        <f ca="1">IF(COUNTIF(データ取込シート_活動計画書_整理用!$N$2:'データ取込シート_活動計画書_整理用'!$N5,"この線より上に行を挿入してください。")=0,IF(データ取込シート_活動計画書_整理用!$Z5="○","true","false"),"")</f>
        <v>false</v>
      </c>
      <c r="DC5" t="str">
        <f ca="1">IF(COUNTIF(データ取込シート_活動計画書_整理用!$N$2:'データ取込シート_活動計画書_整理用'!$N5,"この線より上に行を挿入してください。")=0,IF(データ取込シート_活動計画書_整理用!$AA5="○","true","false"),"")</f>
        <v>false</v>
      </c>
      <c r="DD5" t="str">
        <f>IF(活動計画書!D140&lt;&gt;"",活動計画書!D140,"")</f>
        <v>55　防災・減災力の強化</v>
      </c>
      <c r="DE5" t="str">
        <f>IF(活動計画書!J140="○","true","false")</f>
        <v>false</v>
      </c>
      <c r="DF5" t="str">
        <f>IF(活動計画書!K140="○","true","false")</f>
        <v>false</v>
      </c>
      <c r="DG5" t="str">
        <f>IF(活動計画書!L140="○","true","false")</f>
        <v>false</v>
      </c>
      <c r="DH5" t="str">
        <f>IF(活動計画書!M140="○","true","false")</f>
        <v>false</v>
      </c>
      <c r="DI5" t="str">
        <f>IF(活動計画書!N140="○","true","false")</f>
        <v>false</v>
      </c>
      <c r="DJ5" t="str">
        <f>IF(活動計画書!O140="○","true","false")</f>
        <v>false</v>
      </c>
      <c r="DK5" t="str">
        <f>IF(活動計画書!P140="○","true","false")</f>
        <v>false</v>
      </c>
      <c r="DL5" t="str">
        <f>IF(活動計画書!Q140="○","true","false")</f>
        <v>false</v>
      </c>
      <c r="DM5" t="str">
        <f>IF(活動計画書!R140="○","true","false")</f>
        <v>false</v>
      </c>
      <c r="DN5" t="str">
        <f>IF(活動計画書!S140="○","true","false")</f>
        <v>false</v>
      </c>
      <c r="DO5" t="str">
        <f>IF(活動計画書!T140="○","true","false")</f>
        <v>false</v>
      </c>
      <c r="DP5" t="str">
        <f>IF(活動計画書!U140="○","true","false")</f>
        <v>false</v>
      </c>
      <c r="DQ5" t="str">
        <f>IF(活動計画書!V140&lt;&gt;"",活動計画書!V140,"")</f>
        <v/>
      </c>
      <c r="DW5" t="str">
        <f ca="1">IF(COUNTIF(データ取込シート_活動計画書_整理用!$AD$2:'データ取込シート_活動計画書_整理用'!$AD5,"この線より上に行を挿入してください。")=0,データ取込シート_活動計画書_整理用!$AC5,"")</f>
        <v/>
      </c>
      <c r="DX5" t="str">
        <f ca="1">IF(COUNTIF(データ取込シート_活動計画書_整理用!$AD$2:'データ取込シート_活動計画書_整理用'!$AD5,"この線より上に行を挿入してください。")=0,データ取込シート_活動計画書_整理用!$AD5,"")</f>
        <v/>
      </c>
      <c r="DY5" t="str">
        <f ca="1">IF(COUNTIF(データ取込シート_活動計画書_整理用!$AD$2:'データ取込シート_活動計画書_整理用'!$AD5,"この線より上に行を挿入してください。")=0,データ取込シート_活動計画書_整理用!$AE5,"")</f>
        <v/>
      </c>
      <c r="DZ5" t="str">
        <f ca="1">IF(COUNTIF(データ取込シート_活動計画書_整理用!$AD$2:'データ取込シート_活動計画書_整理用'!$AD5,"この線より上に行を挿入してください。")=0,データ取込シート_活動計画書_整理用!$AF5,"")</f>
        <v/>
      </c>
      <c r="EA5" t="str">
        <f ca="1">IF(COUNTIF(データ取込シート_活動計画書_整理用!$AD$2:'データ取込シート_活動計画書_整理用'!$AD5,"この線より上に行を挿入してください。")=0,データ取込シート_活動計画書_整理用!$AG5,"")</f>
        <v/>
      </c>
      <c r="EB5" t="str">
        <f ca="1">IF(COUNTIF(データ取込シート_活動計画書_整理用!$AD$2:'データ取込シート_活動計画書_整理用'!$AD5,"この線より上に行を挿入してください。")=0,データ取込シート_活動計画書_整理用!$AH5,"")</f>
        <v/>
      </c>
      <c r="EC5" t="str">
        <f ca="1">IF(COUNTIF(データ取込シート_活動計画書_整理用!$AD$2:'データ取込シート_活動計画書_整理用'!$AD5,"この線より上に行を挿入してください。")=0,IF(データ取込シート_活動計画書_整理用!$AI5="○","true","false"),"")</f>
        <v/>
      </c>
      <c r="ED5" t="str">
        <f ca="1">IF(COUNTIF(データ取込シート_活動計画書_整理用!$AD$2:'データ取込シート_活動計画書_整理用'!$AD5,"この線より上に行を挿入してください。")=0,IF(データ取込シート_活動計画書_整理用!$AJ5="○","true","false"),"")</f>
        <v/>
      </c>
      <c r="EE5" t="str">
        <f ca="1">IF(COUNTIF(データ取込シート_活動計画書_整理用!$AD$2:'データ取込シート_活動計画書_整理用'!$AD5,"この線より上に行を挿入してください。")=0,IF(データ取込シート_活動計画書_整理用!$AK5="○","true","false"),"")</f>
        <v/>
      </c>
      <c r="EF5" t="str">
        <f ca="1">IF(COUNTIF(データ取込シート_活動計画書_整理用!$AD$2:'データ取込シート_活動計画書_整理用'!$AD5,"この線より上に行を挿入してください。")=0,IF(データ取込シート_活動計画書_整理用!$AL5="○","true","false"),"")</f>
        <v/>
      </c>
      <c r="EG5" t="str">
        <f ca="1">IF(COUNTIF(データ取込シート_活動計画書_整理用!$AD$2:'データ取込シート_活動計画書_整理用'!$AD5,"この線より上に行を挿入してください。")=0,IF(データ取込シート_活動計画書_整理用!$AM5="○","true","false"),"")</f>
        <v/>
      </c>
    </row>
    <row r="6" spans="1:138" x14ac:dyDescent="0.15">
      <c r="B6" t="str">
        <f ca="1">IF(COUNTIF(データ取込シート_活動計画書_整理用!$B$2:'データ取込シート_活動計画書_整理用'!$B6,"この線より上に行を挿入してください。")=0,データ取込シート_活動計画書_整理用!$B6,"")</f>
        <v/>
      </c>
      <c r="C6" t="str">
        <f ca="1">IF(COUNTIF(データ取込シート_活動計画書_整理用!$B$2:'データ取込シート_活動計画書_整理用'!$B6,"この線より上に行を挿入してください。")=0,データ取込シート_活動計画書_整理用!$C6,"")</f>
        <v/>
      </c>
      <c r="D6" t="str">
        <f ca="1">IF(COUNTIF(データ取込シート_活動計画書_整理用!$B$2:'データ取込シート_活動計画書_整理用'!$B6,"この線より上に行を挿入してください。")=0,データ取込シート_活動計画書_整理用!$D6,"")</f>
        <v/>
      </c>
      <c r="F6" t="str">
        <f ca="1">IF(COUNTIF(データ取込シート_活動計画書_整理用!$F$2:'データ取込シート_活動計画書_整理用'!$F6,"この線より上に行を挿入してください。")=0,データ取込シート_活動計画書_整理用!$F6,"")</f>
        <v/>
      </c>
      <c r="G6" t="str">
        <f ca="1">IF(COUNTIF(データ取込シート_活動計画書_整理用!$F$2:'データ取込シート_活動計画書_整理用'!$F6,"この線より上に行を挿入してください。")=0,データ取込シート_活動計画書_整理用!$G6,"")</f>
        <v/>
      </c>
      <c r="H6" t="str">
        <f ca="1">IF(COUNTIF(データ取込シート_活動計画書_整理用!$F$2:'データ取込シート_活動計画書_整理用'!$F6,"この線より上に行を挿入してください。")=0,データ取込シート_活動計画書_整理用!$H6,"")</f>
        <v/>
      </c>
      <c r="I6" t="str">
        <f ca="1">IF(COUNTIF(データ取込シート_活動計画書_整理用!$J$2:'データ取込シート_活動計画書_整理用'!$J6,"この線より上に行を挿入してください。")=0,データ取込シート_活動計画書_整理用!$J6,"")</f>
        <v/>
      </c>
      <c r="J6" t="str">
        <f ca="1">IF(COUNTIF(データ取込シート_活動計画書_整理用!$J$2:'データ取込シート_活動計画書_整理用'!$J6,"この線より上に行を挿入してください。")=0,データ取込シート_活動計画書_整理用!$K6,"")</f>
        <v/>
      </c>
      <c r="K6" t="str">
        <f ca="1">IF(COUNTIF(データ取込シート_活動計画書_整理用!$J$2:'データ取込シート_活動計画書_整理用'!$J6,"この線より上に行を挿入してください。")=0,データ取込シート_活動計画書_整理用!$L6,"")</f>
        <v/>
      </c>
      <c r="AG6" t="s">
        <v>581</v>
      </c>
      <c r="AH6" t="str">
        <f>IF(活動計画書!K69="○","true","false")</f>
        <v>false</v>
      </c>
      <c r="AI6" t="str">
        <f>IF(活動計画書!L69="○","true","false")</f>
        <v>false</v>
      </c>
      <c r="AJ6" t="str">
        <f>IF(活動計画書!M69="○","true","false")</f>
        <v>false</v>
      </c>
      <c r="AK6" t="str">
        <f>IF(活動計画書!N69="○","true","false")</f>
        <v>false</v>
      </c>
      <c r="AL6" t="str">
        <f>IF(活動計画書!O69="○","true","false")</f>
        <v>false</v>
      </c>
      <c r="AM6" t="str">
        <f>IF(活動計画書!P69="○","true","false")</f>
        <v>false</v>
      </c>
      <c r="AN6" t="str">
        <f>IF(活動計画書!Q69="○","true","false")</f>
        <v>false</v>
      </c>
      <c r="AO6" t="str">
        <f>IF(活動計画書!R69="○","true","false")</f>
        <v>false</v>
      </c>
      <c r="AP6" t="str">
        <f>IF(活動計画書!S69="○","true","false")</f>
        <v>false</v>
      </c>
      <c r="AQ6" t="str">
        <f>IF(活動計画書!T69="○","true","false")</f>
        <v>false</v>
      </c>
      <c r="AR6" t="str">
        <f>IF(活動計画書!U69="○","true","false")</f>
        <v>false</v>
      </c>
      <c r="AS6" t="str">
        <f>IF(活動計画書!V69="○","true","false")</f>
        <v>false</v>
      </c>
      <c r="AT6" t="str">
        <f>IF(活動計画書!K69&lt;&gt;"",活動計画書!K69,"")</f>
        <v/>
      </c>
      <c r="AU6" t="str">
        <f>IF(活動計画書!K69&lt;&gt;"","true","false")</f>
        <v>false</v>
      </c>
      <c r="BY6" t="str">
        <f>IF(活動計画書!E110&lt;&gt;"",活動計画書!E110,"")</f>
        <v>28　年度活動計画の策定</v>
      </c>
      <c r="BZ6" t="str">
        <f>IF(活動計画書!K110="○","true","false")</f>
        <v>false</v>
      </c>
      <c r="CA6" t="str">
        <f>IF(活動計画書!L110="○","true","false")</f>
        <v>false</v>
      </c>
      <c r="CB6" t="str">
        <f>IF(活動計画書!M110="○","true","false")</f>
        <v>false</v>
      </c>
      <c r="CC6" t="str">
        <f>IF(活動計画書!N110="○","true","false")</f>
        <v>false</v>
      </c>
      <c r="CD6" t="str">
        <f>IF(活動計画書!O110="○","true","false")</f>
        <v>false</v>
      </c>
      <c r="CE6" t="str">
        <f>IF(活動計画書!P110="○","true","false")</f>
        <v>false</v>
      </c>
      <c r="CF6" t="str">
        <f>IF(活動計画書!Q110="○","true","false")</f>
        <v>false</v>
      </c>
      <c r="CG6" t="str">
        <f>IF(活動計画書!R110="○","true","false")</f>
        <v>false</v>
      </c>
      <c r="CH6" t="str">
        <f>IF(活動計画書!S110="○","true","false")</f>
        <v>false</v>
      </c>
      <c r="CI6" t="str">
        <f>IF(活動計画書!T110="○","true","false")</f>
        <v>false</v>
      </c>
      <c r="CJ6" t="str">
        <f>IF(活動計画書!U110="○","true","false")</f>
        <v>false</v>
      </c>
      <c r="CK6" t="str">
        <f>IF(活動計画書!V110="○","true","false")</f>
        <v>false</v>
      </c>
      <c r="CL6" t="str">
        <f>IF(活動計画書!K110&lt;&gt;"",活動計画書!K110,"")</f>
        <v/>
      </c>
      <c r="CM6" t="str">
        <f>IF(活動計画書!K110&lt;&gt;"","true","false")</f>
        <v>false</v>
      </c>
      <c r="CN6" t="str">
        <f t="shared" ca="1" si="0"/>
        <v/>
      </c>
      <c r="CO6" t="str">
        <f t="shared" ca="1" si="1"/>
        <v/>
      </c>
      <c r="CP6" t="str">
        <f ca="1">IF(COUNTIF(データ取込シート_活動計画書_整理用!$N$2:'データ取込シート_活動計画書_整理用'!$N6,"この線より上に行を挿入してください。")=0,データ取込シート_活動計画書_整理用!$N6,"")</f>
        <v/>
      </c>
      <c r="CQ6" t="str">
        <f ca="1">IF(COUNTIF(データ取込シート_活動計画書_整理用!$N$2:'データ取込シート_活動計画書_整理用'!$N6,"この線より上に行を挿入してください。")=0,データ取込シート_活動計画書_整理用!$O6,"")</f>
        <v/>
      </c>
      <c r="CR6" t="str">
        <f ca="1">IF(COUNTIF(データ取込シート_活動計画書_整理用!$N$2:'データ取込シート_活動計画書_整理用'!$N6,"この線より上に行を挿入してください。")=0,IF(データ取込シート_活動計画書_整理用!$P6="○","true","false"),"")</f>
        <v/>
      </c>
      <c r="CS6" t="str">
        <f ca="1">IF(COUNTIF(データ取込シート_活動計画書_整理用!$N$2:'データ取込シート_活動計画書_整理用'!$N6,"この線より上に行を挿入してください。")=0,IF(データ取込シート_活動計画書_整理用!$Q6="○","true","false"),"")</f>
        <v/>
      </c>
      <c r="CT6" t="str">
        <f ca="1">IF(COUNTIF(データ取込シート_活動計画書_整理用!$N$2:'データ取込シート_活動計画書_整理用'!$N6,"この線より上に行を挿入してください。")=0,IF(データ取込シート_活動計画書_整理用!$R6="○","true","false"),"")</f>
        <v/>
      </c>
      <c r="CU6" t="str">
        <f ca="1">IF(COUNTIF(データ取込シート_活動計画書_整理用!$N$2:'データ取込シート_活動計画書_整理用'!$N6,"この線より上に行を挿入してください。")=0,IF(データ取込シート_活動計画書_整理用!$S6="○","true","false"),"")</f>
        <v/>
      </c>
      <c r="CV6" t="str">
        <f ca="1">IF(COUNTIF(データ取込シート_活動計画書_整理用!$N$2:'データ取込シート_活動計画書_整理用'!$N6,"この線より上に行を挿入してください。")=0,IF(データ取込シート_活動計画書_整理用!$T6="○","true","false"),"")</f>
        <v/>
      </c>
      <c r="CW6" t="str">
        <f ca="1">IF(COUNTIF(データ取込シート_活動計画書_整理用!$N$2:'データ取込シート_活動計画書_整理用'!$N6,"この線より上に行を挿入してください。")=0,IF(データ取込シート_活動計画書_整理用!$U6="○","true","false"),"")</f>
        <v/>
      </c>
      <c r="CX6" t="str">
        <f ca="1">IF(COUNTIF(データ取込シート_活動計画書_整理用!$N$2:'データ取込シート_活動計画書_整理用'!$N6,"この線より上に行を挿入してください。")=0,IF(データ取込シート_活動計画書_整理用!$V6="○","true","false"),"")</f>
        <v/>
      </c>
      <c r="CY6" t="str">
        <f ca="1">IF(COUNTIF(データ取込シート_活動計画書_整理用!$N$2:'データ取込シート_活動計画書_整理用'!$N6,"この線より上に行を挿入してください。")=0,IF(データ取込シート_活動計画書_整理用!$W6="○","true","false"),"")</f>
        <v/>
      </c>
      <c r="CZ6" t="str">
        <f ca="1">IF(COUNTIF(データ取込シート_活動計画書_整理用!$N$2:'データ取込シート_活動計画書_整理用'!$N6,"この線より上に行を挿入してください。")=0,IF(データ取込シート_活動計画書_整理用!$X6="○","true","false"),"")</f>
        <v/>
      </c>
      <c r="DA6" t="str">
        <f ca="1">IF(COUNTIF(データ取込シート_活動計画書_整理用!$N$2:'データ取込シート_活動計画書_整理用'!$N6,"この線より上に行を挿入してください。")=0,IF(データ取込シート_活動計画書_整理用!$Y6="○","true","false"),"")</f>
        <v/>
      </c>
      <c r="DB6" t="str">
        <f ca="1">IF(COUNTIF(データ取込シート_活動計画書_整理用!$N$2:'データ取込シート_活動計画書_整理用'!$N6,"この線より上に行を挿入してください。")=0,IF(データ取込シート_活動計画書_整理用!$Z6="○","true","false"),"")</f>
        <v/>
      </c>
      <c r="DC6" t="str">
        <f ca="1">IF(COUNTIF(データ取込シート_活動計画書_整理用!$N$2:'データ取込シート_活動計画書_整理用'!$N6,"この線より上に行を挿入してください。")=0,IF(データ取込シート_活動計画書_整理用!$AA6="○","true","false"),"")</f>
        <v/>
      </c>
      <c r="DD6" t="str">
        <f>IF(活動計画書!D141&lt;&gt;"",活動計画書!D141,"")</f>
        <v>56　農村環境保全活動の幅広い展開</v>
      </c>
      <c r="DE6" t="str">
        <f>IF(活動計画書!J141="○","true","false")</f>
        <v>false</v>
      </c>
      <c r="DF6" t="str">
        <f>IF(活動計画書!K141="○","true","false")</f>
        <v>false</v>
      </c>
      <c r="DG6" t="str">
        <f>IF(活動計画書!L141="○","true","false")</f>
        <v>false</v>
      </c>
      <c r="DH6" t="str">
        <f>IF(活動計画書!M141="○","true","false")</f>
        <v>false</v>
      </c>
      <c r="DI6" t="str">
        <f>IF(活動計画書!N141="○","true","false")</f>
        <v>false</v>
      </c>
      <c r="DJ6" t="str">
        <f>IF(活動計画書!O141="○","true","false")</f>
        <v>false</v>
      </c>
      <c r="DK6" t="str">
        <f>IF(活動計画書!P141="○","true","false")</f>
        <v>false</v>
      </c>
      <c r="DL6" t="str">
        <f>IF(活動計画書!Q141="○","true","false")</f>
        <v>false</v>
      </c>
      <c r="DM6" t="str">
        <f>IF(活動計画書!R141="○","true","false")</f>
        <v>false</v>
      </c>
      <c r="DN6" t="str">
        <f>IF(活動計画書!S141="○","true","false")</f>
        <v>false</v>
      </c>
      <c r="DO6" t="str">
        <f>IF(活動計画書!T141="○","true","false")</f>
        <v>false</v>
      </c>
      <c r="DP6" t="str">
        <f>IF(活動計画書!U141="○","true","false")</f>
        <v>false</v>
      </c>
      <c r="DQ6" t="str">
        <f>IF(活動計画書!V141&lt;&gt;"",活動計画書!V141,"")</f>
        <v/>
      </c>
      <c r="DW6" t="str">
        <f ca="1">IF(COUNTIF(データ取込シート_活動計画書_整理用!$AD$2:'データ取込シート_活動計画書_整理用'!$AD6,"この線より上に行を挿入してください。")=0,データ取込シート_活動計画書_整理用!$AC6,"")</f>
        <v/>
      </c>
      <c r="DX6" t="str">
        <f ca="1">IF(COUNTIF(データ取込シート_活動計画書_整理用!$AD$2:'データ取込シート_活動計画書_整理用'!$AD6,"この線より上に行を挿入してください。")=0,データ取込シート_活動計画書_整理用!$AD6,"")</f>
        <v/>
      </c>
      <c r="DY6" t="str">
        <f ca="1">IF(COUNTIF(データ取込シート_活動計画書_整理用!$AD$2:'データ取込シート_活動計画書_整理用'!$AD6,"この線より上に行を挿入してください。")=0,データ取込シート_活動計画書_整理用!$AE6,"")</f>
        <v/>
      </c>
      <c r="DZ6" t="str">
        <f ca="1">IF(COUNTIF(データ取込シート_活動計画書_整理用!$AD$2:'データ取込シート_活動計画書_整理用'!$AD6,"この線より上に行を挿入してください。")=0,データ取込シート_活動計画書_整理用!$AF6,"")</f>
        <v/>
      </c>
      <c r="EA6" t="str">
        <f ca="1">IF(COUNTIF(データ取込シート_活動計画書_整理用!$AD$2:'データ取込シート_活動計画書_整理用'!$AD6,"この線より上に行を挿入してください。")=0,データ取込シート_活動計画書_整理用!$AG6,"")</f>
        <v/>
      </c>
      <c r="EB6" t="str">
        <f ca="1">IF(COUNTIF(データ取込シート_活動計画書_整理用!$AD$2:'データ取込シート_活動計画書_整理用'!$AD6,"この線より上に行を挿入してください。")=0,データ取込シート_活動計画書_整理用!$AH6,"")</f>
        <v/>
      </c>
      <c r="EC6" t="str">
        <f ca="1">IF(COUNTIF(データ取込シート_活動計画書_整理用!$AD$2:'データ取込シート_活動計画書_整理用'!$AD6,"この線より上に行を挿入してください。")=0,IF(データ取込シート_活動計画書_整理用!$AI6="○","true","false"),"")</f>
        <v/>
      </c>
      <c r="ED6" t="str">
        <f ca="1">IF(COUNTIF(データ取込シート_活動計画書_整理用!$AD$2:'データ取込シート_活動計画書_整理用'!$AD6,"この線より上に行を挿入してください。")=0,IF(データ取込シート_活動計画書_整理用!$AJ6="○","true","false"),"")</f>
        <v/>
      </c>
      <c r="EE6" t="str">
        <f ca="1">IF(COUNTIF(データ取込シート_活動計画書_整理用!$AD$2:'データ取込シート_活動計画書_整理用'!$AD6,"この線より上に行を挿入してください。")=0,IF(データ取込シート_活動計画書_整理用!$AK6="○","true","false"),"")</f>
        <v/>
      </c>
      <c r="EF6" t="str">
        <f ca="1">IF(COUNTIF(データ取込シート_活動計画書_整理用!$AD$2:'データ取込シート_活動計画書_整理用'!$AD6,"この線より上に行を挿入してください。")=0,IF(データ取込シート_活動計画書_整理用!$AL6="○","true","false"),"")</f>
        <v/>
      </c>
      <c r="EG6" t="str">
        <f ca="1">IF(COUNTIF(データ取込シート_活動計画書_整理用!$AD$2:'データ取込シート_活動計画書_整理用'!$AD6,"この線より上に行を挿入してください。")=0,IF(データ取込シート_活動計画書_整理用!$AM6="○","true","false"),"")</f>
        <v/>
      </c>
    </row>
    <row r="7" spans="1:138" x14ac:dyDescent="0.15">
      <c r="B7" t="str">
        <f ca="1">IF(COUNTIF(データ取込シート_活動計画書_整理用!$B$2:'データ取込シート_活動計画書_整理用'!$B7,"この線より上に行を挿入してください。")=0,データ取込シート_活動計画書_整理用!$B7,"")</f>
        <v/>
      </c>
      <c r="C7" t="str">
        <f ca="1">IF(COUNTIF(データ取込シート_活動計画書_整理用!$B$2:'データ取込シート_活動計画書_整理用'!$B7,"この線より上に行を挿入してください。")=0,データ取込シート_活動計画書_整理用!$C7,"")</f>
        <v/>
      </c>
      <c r="D7" t="str">
        <f ca="1">IF(COUNTIF(データ取込シート_活動計画書_整理用!$B$2:'データ取込シート_活動計画書_整理用'!$B7,"この線より上に行を挿入してください。")=0,データ取込シート_活動計画書_整理用!$D7,"")</f>
        <v/>
      </c>
      <c r="F7" t="str">
        <f ca="1">IF(COUNTIF(データ取込シート_活動計画書_整理用!$F$2:'データ取込シート_活動計画書_整理用'!$F7,"この線より上に行を挿入してください。")=0,データ取込シート_活動計画書_整理用!$F7,"")</f>
        <v/>
      </c>
      <c r="G7" t="str">
        <f ca="1">IF(COUNTIF(データ取込シート_活動計画書_整理用!$F$2:'データ取込シート_活動計画書_整理用'!$F7,"この線より上に行を挿入してください。")=0,データ取込シート_活動計画書_整理用!$G7,"")</f>
        <v/>
      </c>
      <c r="H7" t="str">
        <f ca="1">IF(COUNTIF(データ取込シート_活動計画書_整理用!$F$2:'データ取込シート_活動計画書_整理用'!$F7,"この線より上に行を挿入してください。")=0,データ取込シート_活動計画書_整理用!$H7,"")</f>
        <v/>
      </c>
      <c r="I7" t="str">
        <f ca="1">IF(COUNTIF(データ取込シート_活動計画書_整理用!$J$2:'データ取込シート_活動計画書_整理用'!$J7,"この線より上に行を挿入してください。")=0,データ取込シート_活動計画書_整理用!$J7,"")</f>
        <v/>
      </c>
      <c r="J7" t="str">
        <f ca="1">IF(COUNTIF(データ取込シート_活動計画書_整理用!$J$2:'データ取込シート_活動計画書_整理用'!$J7,"この線より上に行を挿入してください。")=0,データ取込シート_活動計画書_整理用!$K7,"")</f>
        <v/>
      </c>
      <c r="K7" t="str">
        <f ca="1">IF(COUNTIF(データ取込シート_活動計画書_整理用!$J$2:'データ取込シート_活動計画書_整理用'!$J7,"この線より上に行を挿入してください。")=0,データ取込シート_活動計画書_整理用!$L7,"")</f>
        <v/>
      </c>
      <c r="AG7" t="s">
        <v>582</v>
      </c>
      <c r="AH7" t="str">
        <f>IF(活動計画書!K70="○","true","false")</f>
        <v>false</v>
      </c>
      <c r="AI7" t="str">
        <f>IF(活動計画書!L70="○","true","false")</f>
        <v>false</v>
      </c>
      <c r="AJ7" t="str">
        <f>IF(活動計画書!M70="○","true","false")</f>
        <v>false</v>
      </c>
      <c r="AK7" t="str">
        <f>IF(活動計画書!N70="○","true","false")</f>
        <v>false</v>
      </c>
      <c r="AL7" t="str">
        <f>IF(活動計画書!O70="○","true","false")</f>
        <v>false</v>
      </c>
      <c r="AM7" t="str">
        <f>IF(活動計画書!P70="○","true","false")</f>
        <v>false</v>
      </c>
      <c r="AN7" t="str">
        <f>IF(活動計画書!Q70="○","true","false")</f>
        <v>false</v>
      </c>
      <c r="AO7" t="str">
        <f>IF(活動計画書!R70="○","true","false")</f>
        <v>false</v>
      </c>
      <c r="AP7" t="str">
        <f>IF(活動計画書!S70="○","true","false")</f>
        <v>false</v>
      </c>
      <c r="AQ7" t="str">
        <f>IF(活動計画書!T70="○","true","false")</f>
        <v>false</v>
      </c>
      <c r="AR7" t="str">
        <f>IF(活動計画書!U70="○","true","false")</f>
        <v>false</v>
      </c>
      <c r="AS7" t="str">
        <f>IF(活動計画書!V70="○","true","false")</f>
        <v>false</v>
      </c>
      <c r="AT7" t="str">
        <f>IF(活動計画書!K70&lt;&gt;"",活動計画書!K70,"")</f>
        <v/>
      </c>
      <c r="AU7" t="str">
        <f>IF(活動計画書!K70&lt;&gt;"","true","false")</f>
        <v>false</v>
      </c>
      <c r="AV7" t="str">
        <f>IF(活動計画書!M70&lt;&gt;"",活動計画書!M70,"")</f>
        <v/>
      </c>
      <c r="BY7" t="str">
        <f>IF(活動計画書!E111&lt;&gt;"",活動計画書!E111,"")</f>
        <v>29　機能診断・補修技術等に関する研修</v>
      </c>
      <c r="BZ7" t="str">
        <f>IF(活動計画書!K111="○","true","false")</f>
        <v>false</v>
      </c>
      <c r="CA7" t="str">
        <f>IF(活動計画書!L111="○","true","false")</f>
        <v>false</v>
      </c>
      <c r="CB7" t="str">
        <f>IF(活動計画書!M111="○","true","false")</f>
        <v>false</v>
      </c>
      <c r="CC7" t="str">
        <f>IF(活動計画書!N111="○","true","false")</f>
        <v>false</v>
      </c>
      <c r="CD7" t="str">
        <f>IF(活動計画書!O111="○","true","false")</f>
        <v>false</v>
      </c>
      <c r="CE7" t="str">
        <f>IF(活動計画書!P111="○","true","false")</f>
        <v>false</v>
      </c>
      <c r="CF7" t="str">
        <f>IF(活動計画書!Q111="○","true","false")</f>
        <v>false</v>
      </c>
      <c r="CG7" t="str">
        <f>IF(活動計画書!R111="○","true","false")</f>
        <v>false</v>
      </c>
      <c r="CH7" t="str">
        <f>IF(活動計画書!S111="○","true","false")</f>
        <v>false</v>
      </c>
      <c r="CI7" t="str">
        <f>IF(活動計画書!T111="○","true","false")</f>
        <v>false</v>
      </c>
      <c r="CJ7" t="str">
        <f>IF(活動計画書!U111="○","true","false")</f>
        <v>false</v>
      </c>
      <c r="CK7" t="str">
        <f>IF(活動計画書!V111="○","true","false")</f>
        <v>false</v>
      </c>
      <c r="CL7" t="str">
        <f>IF(活動計画書!K111&lt;&gt;"",活動計画書!K111,"")</f>
        <v/>
      </c>
      <c r="CM7" t="str">
        <f>IF(活動計画書!K111&lt;&gt;"","true","false")</f>
        <v>false</v>
      </c>
      <c r="CN7" t="str">
        <f t="shared" ref="CN7:CN70" ca="1" si="2">IF(NOT(CP7=""),"農村環境保全活動","")</f>
        <v/>
      </c>
      <c r="CO7" t="str">
        <f t="shared" ca="1" si="1"/>
        <v/>
      </c>
      <c r="CP7" t="str">
        <f ca="1">IF(COUNTIF(データ取込シート_活動計画書_整理用!$N$2:'データ取込シート_活動計画書_整理用'!$N7,"この線より上に行を挿入してください。")=0,データ取込シート_活動計画書_整理用!$N7,"")</f>
        <v/>
      </c>
      <c r="CQ7" t="str">
        <f ca="1">IF(COUNTIF(データ取込シート_活動計画書_整理用!$N$2:'データ取込シート_活動計画書_整理用'!$N7,"この線より上に行を挿入してください。")=0,データ取込シート_活動計画書_整理用!$O7,"")</f>
        <v/>
      </c>
      <c r="CR7" t="str">
        <f ca="1">IF(COUNTIF(データ取込シート_活動計画書_整理用!$N$2:'データ取込シート_活動計画書_整理用'!$N7,"この線より上に行を挿入してください。")=0,IF(データ取込シート_活動計画書_整理用!$P7="○","true","false"),"")</f>
        <v/>
      </c>
      <c r="CS7" t="str">
        <f ca="1">IF(COUNTIF(データ取込シート_活動計画書_整理用!$N$2:'データ取込シート_活動計画書_整理用'!$N7,"この線より上に行を挿入してください。")=0,IF(データ取込シート_活動計画書_整理用!$Q7="○","true","false"),"")</f>
        <v/>
      </c>
      <c r="CT7" t="str">
        <f ca="1">IF(COUNTIF(データ取込シート_活動計画書_整理用!$N$2:'データ取込シート_活動計画書_整理用'!$N7,"この線より上に行を挿入してください。")=0,IF(データ取込シート_活動計画書_整理用!$R7="○","true","false"),"")</f>
        <v/>
      </c>
      <c r="CU7" t="str">
        <f ca="1">IF(COUNTIF(データ取込シート_活動計画書_整理用!$N$2:'データ取込シート_活動計画書_整理用'!$N7,"この線より上に行を挿入してください。")=0,IF(データ取込シート_活動計画書_整理用!$S7="○","true","false"),"")</f>
        <v/>
      </c>
      <c r="CV7" t="str">
        <f ca="1">IF(COUNTIF(データ取込シート_活動計画書_整理用!$N$2:'データ取込シート_活動計画書_整理用'!$N7,"この線より上に行を挿入してください。")=0,IF(データ取込シート_活動計画書_整理用!$T7="○","true","false"),"")</f>
        <v/>
      </c>
      <c r="CW7" t="str">
        <f ca="1">IF(COUNTIF(データ取込シート_活動計画書_整理用!$N$2:'データ取込シート_活動計画書_整理用'!$N7,"この線より上に行を挿入してください。")=0,IF(データ取込シート_活動計画書_整理用!$U7="○","true","false"),"")</f>
        <v/>
      </c>
      <c r="CX7" t="str">
        <f ca="1">IF(COUNTIF(データ取込シート_活動計画書_整理用!$N$2:'データ取込シート_活動計画書_整理用'!$N7,"この線より上に行を挿入してください。")=0,IF(データ取込シート_活動計画書_整理用!$V7="○","true","false"),"")</f>
        <v/>
      </c>
      <c r="CY7" t="str">
        <f ca="1">IF(COUNTIF(データ取込シート_活動計画書_整理用!$N$2:'データ取込シート_活動計画書_整理用'!$N7,"この線より上に行を挿入してください。")=0,IF(データ取込シート_活動計画書_整理用!$W7="○","true","false"),"")</f>
        <v/>
      </c>
      <c r="CZ7" t="str">
        <f ca="1">IF(COUNTIF(データ取込シート_活動計画書_整理用!$N$2:'データ取込シート_活動計画書_整理用'!$N7,"この線より上に行を挿入してください。")=0,IF(データ取込シート_活動計画書_整理用!$X7="○","true","false"),"")</f>
        <v/>
      </c>
      <c r="DA7" t="str">
        <f ca="1">IF(COUNTIF(データ取込シート_活動計画書_整理用!$N$2:'データ取込シート_活動計画書_整理用'!$N7,"この線より上に行を挿入してください。")=0,IF(データ取込シート_活動計画書_整理用!$Y7="○","true","false"),"")</f>
        <v/>
      </c>
      <c r="DB7" t="str">
        <f ca="1">IF(COUNTIF(データ取込シート_活動計画書_整理用!$N$2:'データ取込シート_活動計画書_整理用'!$N7,"この線より上に行を挿入してください。")=0,IF(データ取込シート_活動計画書_整理用!$Z7="○","true","false"),"")</f>
        <v/>
      </c>
      <c r="DC7" t="str">
        <f ca="1">IF(COUNTIF(データ取込シート_活動計画書_整理用!$N$2:'データ取込シート_活動計画書_整理用'!$N7,"この線より上に行を挿入してください。")=0,IF(データ取込シート_活動計画書_整理用!$AA7="○","true","false"),"")</f>
        <v/>
      </c>
      <c r="DD7" t="str">
        <f>IF(活動計画書!D142&lt;&gt;"",活動計画書!D142,"")</f>
        <v>57　やすらぎ・福祉及び教育機能の活用</v>
      </c>
      <c r="DE7" t="str">
        <f>IF(活動計画書!J142="○","true","false")</f>
        <v>false</v>
      </c>
      <c r="DF7" t="str">
        <f>IF(活動計画書!K142="○","true","false")</f>
        <v>false</v>
      </c>
      <c r="DG7" t="str">
        <f>IF(活動計画書!L142="○","true","false")</f>
        <v>false</v>
      </c>
      <c r="DH7" t="str">
        <f>IF(活動計画書!M142="○","true","false")</f>
        <v>false</v>
      </c>
      <c r="DI7" t="str">
        <f>IF(活動計画書!N142="○","true","false")</f>
        <v>false</v>
      </c>
      <c r="DJ7" t="str">
        <f>IF(活動計画書!O142="○","true","false")</f>
        <v>false</v>
      </c>
      <c r="DK7" t="str">
        <f>IF(活動計画書!P142="○","true","false")</f>
        <v>false</v>
      </c>
      <c r="DL7" t="str">
        <f>IF(活動計画書!Q142="○","true","false")</f>
        <v>false</v>
      </c>
      <c r="DM7" t="str">
        <f>IF(活動計画書!R142="○","true","false")</f>
        <v>false</v>
      </c>
      <c r="DN7" t="str">
        <f>IF(活動計画書!S142="○","true","false")</f>
        <v>false</v>
      </c>
      <c r="DO7" t="str">
        <f>IF(活動計画書!T142="○","true","false")</f>
        <v>false</v>
      </c>
      <c r="DP7" t="str">
        <f>IF(活動計画書!U142="○","true","false")</f>
        <v>false</v>
      </c>
      <c r="DQ7" t="str">
        <f>IF(活動計画書!V142&lt;&gt;"",活動計画書!V142,"")</f>
        <v/>
      </c>
      <c r="DW7" t="str">
        <f ca="1">IF(COUNTIF(データ取込シート_活動計画書_整理用!$AD$2:'データ取込シート_活動計画書_整理用'!$AD7,"この線より上に行を挿入してください。")=0,データ取込シート_活動計画書_整理用!$AC7,"")</f>
        <v/>
      </c>
      <c r="DX7" t="str">
        <f ca="1">IF(COUNTIF(データ取込シート_活動計画書_整理用!$AD$2:'データ取込シート_活動計画書_整理用'!$AD7,"この線より上に行を挿入してください。")=0,データ取込シート_活動計画書_整理用!$AD7,"")</f>
        <v/>
      </c>
      <c r="DY7" t="str">
        <f ca="1">IF(COUNTIF(データ取込シート_活動計画書_整理用!$AD$2:'データ取込シート_活動計画書_整理用'!$AD7,"この線より上に行を挿入してください。")=0,データ取込シート_活動計画書_整理用!$AE7,"")</f>
        <v/>
      </c>
      <c r="DZ7" t="str">
        <f ca="1">IF(COUNTIF(データ取込シート_活動計画書_整理用!$AD$2:'データ取込シート_活動計画書_整理用'!$AD7,"この線より上に行を挿入してください。")=0,データ取込シート_活動計画書_整理用!$AF7,"")</f>
        <v/>
      </c>
      <c r="EA7" t="str">
        <f ca="1">IF(COUNTIF(データ取込シート_活動計画書_整理用!$AD$2:'データ取込シート_活動計画書_整理用'!$AD7,"この線より上に行を挿入してください。")=0,データ取込シート_活動計画書_整理用!$AG7,"")</f>
        <v/>
      </c>
      <c r="EB7" t="str">
        <f ca="1">IF(COUNTIF(データ取込シート_活動計画書_整理用!$AD$2:'データ取込シート_活動計画書_整理用'!$AD7,"この線より上に行を挿入してください。")=0,データ取込シート_活動計画書_整理用!$AH7,"")</f>
        <v/>
      </c>
      <c r="EC7" t="str">
        <f ca="1">IF(COUNTIF(データ取込シート_活動計画書_整理用!$AD$2:'データ取込シート_活動計画書_整理用'!$AD7,"この線より上に行を挿入してください。")=0,IF(データ取込シート_活動計画書_整理用!$AI7="○","true","false"),"")</f>
        <v/>
      </c>
      <c r="ED7" t="str">
        <f ca="1">IF(COUNTIF(データ取込シート_活動計画書_整理用!$AD$2:'データ取込シート_活動計画書_整理用'!$AD7,"この線より上に行を挿入してください。")=0,IF(データ取込シート_活動計画書_整理用!$AJ7="○","true","false"),"")</f>
        <v/>
      </c>
      <c r="EE7" t="str">
        <f ca="1">IF(COUNTIF(データ取込シート_活動計画書_整理用!$AD$2:'データ取込シート_活動計画書_整理用'!$AD7,"この線より上に行を挿入してください。")=0,IF(データ取込シート_活動計画書_整理用!$AK7="○","true","false"),"")</f>
        <v/>
      </c>
      <c r="EF7" t="str">
        <f ca="1">IF(COUNTIF(データ取込シート_活動計画書_整理用!$AD$2:'データ取込シート_活動計画書_整理用'!$AD7,"この線より上に行を挿入してください。")=0,IF(データ取込シート_活動計画書_整理用!$AL7="○","true","false"),"")</f>
        <v/>
      </c>
      <c r="EG7" t="str">
        <f ca="1">IF(COUNTIF(データ取込シート_活動計画書_整理用!$AD$2:'データ取込シート_活動計画書_整理用'!$AD7,"この線より上に行を挿入してください。")=0,IF(データ取込シート_活動計画書_整理用!$AM7="○","true","false"),"")</f>
        <v/>
      </c>
    </row>
    <row r="8" spans="1:138" x14ac:dyDescent="0.15">
      <c r="B8" t="str">
        <f ca="1">IF(COUNTIF(データ取込シート_活動計画書_整理用!$B$2:'データ取込シート_活動計画書_整理用'!$B8,"この線より上に行を挿入してください。")=0,データ取込シート_活動計画書_整理用!$B8,"")</f>
        <v/>
      </c>
      <c r="C8" t="str">
        <f ca="1">IF(COUNTIF(データ取込シート_活動計画書_整理用!$B$2:'データ取込シート_活動計画書_整理用'!$B8,"この線より上に行を挿入してください。")=0,データ取込シート_活動計画書_整理用!$C8,"")</f>
        <v/>
      </c>
      <c r="D8" t="str">
        <f ca="1">IF(COUNTIF(データ取込シート_活動計画書_整理用!$B$2:'データ取込シート_活動計画書_整理用'!$B8,"この線より上に行を挿入してください。")=0,データ取込シート_活動計画書_整理用!$D8,"")</f>
        <v/>
      </c>
      <c r="F8" t="str">
        <f ca="1">IF(COUNTIF(データ取込シート_活動計画書_整理用!$F$2:'データ取込シート_活動計画書_整理用'!$F8,"この線より上に行を挿入してください。")=0,データ取込シート_活動計画書_整理用!$F8,"")</f>
        <v/>
      </c>
      <c r="G8" t="str">
        <f ca="1">IF(COUNTIF(データ取込シート_活動計画書_整理用!$F$2:'データ取込シート_活動計画書_整理用'!$F8,"この線より上に行を挿入してください。")=0,データ取込シート_活動計画書_整理用!$G8,"")</f>
        <v/>
      </c>
      <c r="H8" t="str">
        <f ca="1">IF(COUNTIF(データ取込シート_活動計画書_整理用!$F$2:'データ取込シート_活動計画書_整理用'!$F8,"この線より上に行を挿入してください。")=0,データ取込シート_活動計画書_整理用!$H8,"")</f>
        <v/>
      </c>
      <c r="I8" t="str">
        <f ca="1">IF(COUNTIF(データ取込シート_活動計画書_整理用!$J$2:'データ取込シート_活動計画書_整理用'!$J8,"この線より上に行を挿入してください。")=0,データ取込シート_活動計画書_整理用!$J8,"")</f>
        <v/>
      </c>
      <c r="J8" t="str">
        <f ca="1">IF(COUNTIF(データ取込シート_活動計画書_整理用!$J$2:'データ取込シート_活動計画書_整理用'!$J8,"この線より上に行を挿入してください。")=0,データ取込シート_活動計画書_整理用!$K8,"")</f>
        <v/>
      </c>
      <c r="K8" t="str">
        <f ca="1">IF(COUNTIF(データ取込シート_活動計画書_整理用!$J$2:'データ取込シート_活動計画書_整理用'!$J8,"この線より上に行を挿入してください。")=0,データ取込シート_活動計画書_整理用!$L8,"")</f>
        <v/>
      </c>
      <c r="AG8" t="s">
        <v>583</v>
      </c>
      <c r="AH8" t="str">
        <f>IF(活動計画書!K71="○","true","false")</f>
        <v>false</v>
      </c>
      <c r="AI8" t="str">
        <f>IF(活動計画書!L71="○","true","false")</f>
        <v>false</v>
      </c>
      <c r="AJ8" t="str">
        <f>IF(活動計画書!M71="○","true","false")</f>
        <v>false</v>
      </c>
      <c r="AK8" t="str">
        <f>IF(活動計画書!N71="○","true","false")</f>
        <v>false</v>
      </c>
      <c r="AL8" t="str">
        <f>IF(活動計画書!O71="○","true","false")</f>
        <v>false</v>
      </c>
      <c r="AM8" t="str">
        <f>IF(活動計画書!P71="○","true","false")</f>
        <v>false</v>
      </c>
      <c r="AN8" t="str">
        <f>IF(活動計画書!Q71="○","true","false")</f>
        <v>false</v>
      </c>
      <c r="AO8" t="str">
        <f>IF(活動計画書!R71="○","true","false")</f>
        <v>false</v>
      </c>
      <c r="AP8" t="str">
        <f>IF(活動計画書!S71="○","true","false")</f>
        <v>false</v>
      </c>
      <c r="AQ8" t="str">
        <f>IF(活動計画書!T71="○","true","false")</f>
        <v>false</v>
      </c>
      <c r="AR8" t="str">
        <f>IF(活動計画書!U71="○","true","false")</f>
        <v>false</v>
      </c>
      <c r="AS8" t="str">
        <f>IF(活動計画書!V71="○","true","false")</f>
        <v>false</v>
      </c>
      <c r="AT8" t="str">
        <f>IF(活動計画書!K71&lt;&gt;"",活動計画書!K71,"")</f>
        <v/>
      </c>
      <c r="AU8" t="str">
        <f>IF(活動計画書!K71&lt;&gt;"","true","false")</f>
        <v>false</v>
      </c>
      <c r="BY8" t="str">
        <f>IF(活動計画書!E112&lt;&gt;"",活動計画書!E112,"")</f>
        <v>30　農用地の軽微な補修等</v>
      </c>
      <c r="BZ8" t="str">
        <f>IF(活動計画書!K112="○","true","false")</f>
        <v>false</v>
      </c>
      <c r="CA8" t="str">
        <f>IF(活動計画書!L112="○","true","false")</f>
        <v>false</v>
      </c>
      <c r="CB8" t="str">
        <f>IF(活動計画書!M112="○","true","false")</f>
        <v>false</v>
      </c>
      <c r="CC8" t="str">
        <f>IF(活動計画書!N112="○","true","false")</f>
        <v>false</v>
      </c>
      <c r="CD8" t="str">
        <f>IF(活動計画書!O112="○","true","false")</f>
        <v>false</v>
      </c>
      <c r="CE8" t="str">
        <f>IF(活動計画書!P112="○","true","false")</f>
        <v>false</v>
      </c>
      <c r="CF8" t="str">
        <f>IF(活動計画書!Q112="○","true","false")</f>
        <v>false</v>
      </c>
      <c r="CG8" t="str">
        <f>IF(活動計画書!R112="○","true","false")</f>
        <v>false</v>
      </c>
      <c r="CH8" t="str">
        <f>IF(活動計画書!S112="○","true","false")</f>
        <v>false</v>
      </c>
      <c r="CI8" t="str">
        <f>IF(活動計画書!T112="○","true","false")</f>
        <v>false</v>
      </c>
      <c r="CJ8" t="str">
        <f>IF(活動計画書!U112="○","true","false")</f>
        <v>false</v>
      </c>
      <c r="CK8" t="str">
        <f>IF(活動計画書!V112="○","true","false")</f>
        <v>false</v>
      </c>
      <c r="CL8" t="str">
        <f>IF(活動計画書!K112&lt;&gt;"",活動計画書!K112,"")</f>
        <v/>
      </c>
      <c r="CM8" t="str">
        <f>IF(活動計画書!K112&lt;&gt;"","true","false")</f>
        <v>false</v>
      </c>
      <c r="CN8" t="str">
        <f t="shared" ca="1" si="2"/>
        <v/>
      </c>
      <c r="CO8" t="str">
        <f t="shared" ca="1" si="1"/>
        <v/>
      </c>
      <c r="CP8" t="str">
        <f ca="1">IF(COUNTIF(データ取込シート_活動計画書_整理用!$N$2:'データ取込シート_活動計画書_整理用'!$N8,"この線より上に行を挿入してください。")=0,データ取込シート_活動計画書_整理用!$N8,"")</f>
        <v/>
      </c>
      <c r="CQ8" t="str">
        <f ca="1">IF(COUNTIF(データ取込シート_活動計画書_整理用!$N$2:'データ取込シート_活動計画書_整理用'!$N8,"この線より上に行を挿入してください。")=0,データ取込シート_活動計画書_整理用!$O8,"")</f>
        <v/>
      </c>
      <c r="CR8" t="str">
        <f ca="1">IF(COUNTIF(データ取込シート_活動計画書_整理用!$N$2:'データ取込シート_活動計画書_整理用'!$N8,"この線より上に行を挿入してください。")=0,IF(データ取込シート_活動計画書_整理用!$P8="○","true","false"),"")</f>
        <v/>
      </c>
      <c r="CS8" t="str">
        <f ca="1">IF(COUNTIF(データ取込シート_活動計画書_整理用!$N$2:'データ取込シート_活動計画書_整理用'!$N8,"この線より上に行を挿入してください。")=0,IF(データ取込シート_活動計画書_整理用!$Q8="○","true","false"),"")</f>
        <v/>
      </c>
      <c r="CT8" t="str">
        <f ca="1">IF(COUNTIF(データ取込シート_活動計画書_整理用!$N$2:'データ取込シート_活動計画書_整理用'!$N8,"この線より上に行を挿入してください。")=0,IF(データ取込シート_活動計画書_整理用!$R8="○","true","false"),"")</f>
        <v/>
      </c>
      <c r="CU8" t="str">
        <f ca="1">IF(COUNTIF(データ取込シート_活動計画書_整理用!$N$2:'データ取込シート_活動計画書_整理用'!$N8,"この線より上に行を挿入してください。")=0,IF(データ取込シート_活動計画書_整理用!$S8="○","true","false"),"")</f>
        <v/>
      </c>
      <c r="CV8" t="str">
        <f ca="1">IF(COUNTIF(データ取込シート_活動計画書_整理用!$N$2:'データ取込シート_活動計画書_整理用'!$N8,"この線より上に行を挿入してください。")=0,IF(データ取込シート_活動計画書_整理用!$T8="○","true","false"),"")</f>
        <v/>
      </c>
      <c r="CW8" t="str">
        <f ca="1">IF(COUNTIF(データ取込シート_活動計画書_整理用!$N$2:'データ取込シート_活動計画書_整理用'!$N8,"この線より上に行を挿入してください。")=0,IF(データ取込シート_活動計画書_整理用!$U8="○","true","false"),"")</f>
        <v/>
      </c>
      <c r="CX8" t="str">
        <f ca="1">IF(COUNTIF(データ取込シート_活動計画書_整理用!$N$2:'データ取込シート_活動計画書_整理用'!$N8,"この線より上に行を挿入してください。")=0,IF(データ取込シート_活動計画書_整理用!$V8="○","true","false"),"")</f>
        <v/>
      </c>
      <c r="CY8" t="str">
        <f ca="1">IF(COUNTIF(データ取込シート_活動計画書_整理用!$N$2:'データ取込シート_活動計画書_整理用'!$N8,"この線より上に行を挿入してください。")=0,IF(データ取込シート_活動計画書_整理用!$W8="○","true","false"),"")</f>
        <v/>
      </c>
      <c r="CZ8" t="str">
        <f ca="1">IF(COUNTIF(データ取込シート_活動計画書_整理用!$N$2:'データ取込シート_活動計画書_整理用'!$N8,"この線より上に行を挿入してください。")=0,IF(データ取込シート_活動計画書_整理用!$X8="○","true","false"),"")</f>
        <v/>
      </c>
      <c r="DA8" t="str">
        <f ca="1">IF(COUNTIF(データ取込シート_活動計画書_整理用!$N$2:'データ取込シート_活動計画書_整理用'!$N8,"この線より上に行を挿入してください。")=0,IF(データ取込シート_活動計画書_整理用!$Y8="○","true","false"),"")</f>
        <v/>
      </c>
      <c r="DB8" t="str">
        <f ca="1">IF(COUNTIF(データ取込シート_活動計画書_整理用!$N$2:'データ取込シート_活動計画書_整理用'!$N8,"この線より上に行を挿入してください。")=0,IF(データ取込シート_活動計画書_整理用!$Z8="○","true","false"),"")</f>
        <v/>
      </c>
      <c r="DC8" t="str">
        <f ca="1">IF(COUNTIF(データ取込シート_活動計画書_整理用!$N$2:'データ取込シート_活動計画書_整理用'!$N8,"この線より上に行を挿入してください。")=0,IF(データ取込シート_活動計画書_整理用!$AA8="○","true","false"),"")</f>
        <v/>
      </c>
      <c r="DD8" t="str">
        <f>IF(活動計画書!D143&lt;&gt;"",活動計画書!D143,"")</f>
        <v>58　農村文化の伝承を通じた農村コミュニティの強化</v>
      </c>
      <c r="DE8" t="str">
        <f>IF(活動計画書!J143="○","true","false")</f>
        <v>false</v>
      </c>
      <c r="DF8" t="str">
        <f>IF(活動計画書!K143="○","true","false")</f>
        <v>false</v>
      </c>
      <c r="DG8" t="str">
        <f>IF(活動計画書!L143="○","true","false")</f>
        <v>false</v>
      </c>
      <c r="DH8" t="str">
        <f>IF(活動計画書!M143="○","true","false")</f>
        <v>false</v>
      </c>
      <c r="DI8" t="str">
        <f>IF(活動計画書!N143="○","true","false")</f>
        <v>false</v>
      </c>
      <c r="DJ8" t="str">
        <f>IF(活動計画書!O143="○","true","false")</f>
        <v>false</v>
      </c>
      <c r="DK8" t="str">
        <f>IF(活動計画書!P143="○","true","false")</f>
        <v>false</v>
      </c>
      <c r="DL8" t="str">
        <f>IF(活動計画書!Q143="○","true","false")</f>
        <v>false</v>
      </c>
      <c r="DM8" t="str">
        <f>IF(活動計画書!R143="○","true","false")</f>
        <v>false</v>
      </c>
      <c r="DN8" t="str">
        <f>IF(活動計画書!S143="○","true","false")</f>
        <v>false</v>
      </c>
      <c r="DO8" t="str">
        <f>IF(活動計画書!T143="○","true","false")</f>
        <v>false</v>
      </c>
      <c r="DP8" t="str">
        <f>IF(活動計画書!U143="○","true","false")</f>
        <v>false</v>
      </c>
      <c r="DQ8" t="str">
        <f>IF(活動計画書!V143&lt;&gt;"",活動計画書!V143,"")</f>
        <v/>
      </c>
      <c r="DW8" t="str">
        <f ca="1">IF(COUNTIF(データ取込シート_活動計画書_整理用!$AD$2:'データ取込シート_活動計画書_整理用'!$AD8,"この線より上に行を挿入してください。")=0,データ取込シート_活動計画書_整理用!$AC8,"")</f>
        <v/>
      </c>
      <c r="DX8" t="str">
        <f ca="1">IF(COUNTIF(データ取込シート_活動計画書_整理用!$AD$2:'データ取込シート_活動計画書_整理用'!$AD8,"この線より上に行を挿入してください。")=0,データ取込シート_活動計画書_整理用!$AD8,"")</f>
        <v/>
      </c>
      <c r="DY8" t="str">
        <f ca="1">IF(COUNTIF(データ取込シート_活動計画書_整理用!$AD$2:'データ取込シート_活動計画書_整理用'!$AD8,"この線より上に行を挿入してください。")=0,データ取込シート_活動計画書_整理用!$AE8,"")</f>
        <v/>
      </c>
      <c r="DZ8" t="str">
        <f ca="1">IF(COUNTIF(データ取込シート_活動計画書_整理用!$AD$2:'データ取込シート_活動計画書_整理用'!$AD8,"この線より上に行を挿入してください。")=0,データ取込シート_活動計画書_整理用!$AF8,"")</f>
        <v/>
      </c>
      <c r="EA8" t="str">
        <f ca="1">IF(COUNTIF(データ取込シート_活動計画書_整理用!$AD$2:'データ取込シート_活動計画書_整理用'!$AD8,"この線より上に行を挿入してください。")=0,データ取込シート_活動計画書_整理用!$AG8,"")</f>
        <v/>
      </c>
      <c r="EB8" t="str">
        <f ca="1">IF(COUNTIF(データ取込シート_活動計画書_整理用!$AD$2:'データ取込シート_活動計画書_整理用'!$AD8,"この線より上に行を挿入してください。")=0,データ取込シート_活動計画書_整理用!$AH8,"")</f>
        <v/>
      </c>
      <c r="EC8" t="str">
        <f ca="1">IF(COUNTIF(データ取込シート_活動計画書_整理用!$AD$2:'データ取込シート_活動計画書_整理用'!$AD8,"この線より上に行を挿入してください。")=0,IF(データ取込シート_活動計画書_整理用!$AI8="○","true","false"),"")</f>
        <v/>
      </c>
      <c r="ED8" t="str">
        <f ca="1">IF(COUNTIF(データ取込シート_活動計画書_整理用!$AD$2:'データ取込シート_活動計画書_整理用'!$AD8,"この線より上に行を挿入してください。")=0,IF(データ取込シート_活動計画書_整理用!$AJ8="○","true","false"),"")</f>
        <v/>
      </c>
      <c r="EE8" t="str">
        <f ca="1">IF(COUNTIF(データ取込シート_活動計画書_整理用!$AD$2:'データ取込シート_活動計画書_整理用'!$AD8,"この線より上に行を挿入してください。")=0,IF(データ取込シート_活動計画書_整理用!$AK8="○","true","false"),"")</f>
        <v/>
      </c>
      <c r="EF8" t="str">
        <f ca="1">IF(COUNTIF(データ取込シート_活動計画書_整理用!$AD$2:'データ取込シート_活動計画書_整理用'!$AD8,"この線より上に行を挿入してください。")=0,IF(データ取込シート_活動計画書_整理用!$AL8="○","true","false"),"")</f>
        <v/>
      </c>
      <c r="EG8" t="str">
        <f ca="1">IF(COUNTIF(データ取込シート_活動計画書_整理用!$AD$2:'データ取込シート_活動計画書_整理用'!$AD8,"この線より上に行を挿入してください。")=0,IF(データ取込シート_活動計画書_整理用!$AM8="○","true","false"),"")</f>
        <v/>
      </c>
    </row>
    <row r="9" spans="1:138" x14ac:dyDescent="0.15">
      <c r="B9" t="str">
        <f ca="1">IF(COUNTIF(データ取込シート_活動計画書_整理用!$B$2:'データ取込シート_活動計画書_整理用'!$B9,"この線より上に行を挿入してください。")=0,データ取込シート_活動計画書_整理用!$B9,"")</f>
        <v/>
      </c>
      <c r="C9" t="str">
        <f ca="1">IF(COUNTIF(データ取込シート_活動計画書_整理用!$B$2:'データ取込シート_活動計画書_整理用'!$B9,"この線より上に行を挿入してください。")=0,データ取込シート_活動計画書_整理用!$C9,"")</f>
        <v/>
      </c>
      <c r="D9" t="str">
        <f ca="1">IF(COUNTIF(データ取込シート_活動計画書_整理用!$B$2:'データ取込シート_活動計画書_整理用'!$B9,"この線より上に行を挿入してください。")=0,データ取込シート_活動計画書_整理用!$D9,"")</f>
        <v/>
      </c>
      <c r="F9" t="str">
        <f ca="1">IF(COUNTIF(データ取込シート_活動計画書_整理用!$F$2:'データ取込シート_活動計画書_整理用'!$F9,"この線より上に行を挿入してください。")=0,データ取込シート_活動計画書_整理用!$F9,"")</f>
        <v/>
      </c>
      <c r="G9" t="str">
        <f ca="1">IF(COUNTIF(データ取込シート_活動計画書_整理用!$F$2:'データ取込シート_活動計画書_整理用'!$F9,"この線より上に行を挿入してください。")=0,データ取込シート_活動計画書_整理用!$G9,"")</f>
        <v/>
      </c>
      <c r="H9" t="str">
        <f ca="1">IF(COUNTIF(データ取込シート_活動計画書_整理用!$F$2:'データ取込シート_活動計画書_整理用'!$F9,"この線より上に行を挿入してください。")=0,データ取込シート_活動計画書_整理用!$H9,"")</f>
        <v/>
      </c>
      <c r="I9" t="str">
        <f ca="1">IF(COUNTIF(データ取込シート_活動計画書_整理用!$J$2:'データ取込シート_活動計画書_整理用'!$J9,"この線より上に行を挿入してください。")=0,データ取込シート_活動計画書_整理用!$J9,"")</f>
        <v/>
      </c>
      <c r="J9" t="str">
        <f ca="1">IF(COUNTIF(データ取込シート_活動計画書_整理用!$J$2:'データ取込シート_活動計画書_整理用'!$J9,"この線より上に行を挿入してください。")=0,データ取込シート_活動計画書_整理用!$K9,"")</f>
        <v/>
      </c>
      <c r="K9" t="str">
        <f ca="1">IF(COUNTIF(データ取込シート_活動計画書_整理用!$J$2:'データ取込シート_活動計画書_整理用'!$J9,"この線より上に行を挿入してください。")=0,データ取込シート_活動計画書_整理用!$L9,"")</f>
        <v/>
      </c>
      <c r="AG9" t="s">
        <v>584</v>
      </c>
      <c r="AH9" t="str">
        <f>IF(活動計画書!K72="○","true","false")</f>
        <v>false</v>
      </c>
      <c r="AI9" t="str">
        <f>IF(活動計画書!L72="○","true","false")</f>
        <v>false</v>
      </c>
      <c r="AJ9" t="str">
        <f>IF(活動計画書!M72="○","true","false")</f>
        <v>false</v>
      </c>
      <c r="AK9" t="str">
        <f>IF(活動計画書!N72="○","true","false")</f>
        <v>false</v>
      </c>
      <c r="AL9" t="str">
        <f>IF(活動計画書!O72="○","true","false")</f>
        <v>false</v>
      </c>
      <c r="AM9" t="str">
        <f>IF(活動計画書!P72="○","true","false")</f>
        <v>false</v>
      </c>
      <c r="AN9" t="str">
        <f>IF(活動計画書!Q72="○","true","false")</f>
        <v>false</v>
      </c>
      <c r="AO9" t="str">
        <f>IF(活動計画書!R72="○","true","false")</f>
        <v>false</v>
      </c>
      <c r="AP9" t="str">
        <f>IF(活動計画書!S72="○","true","false")</f>
        <v>false</v>
      </c>
      <c r="AQ9" t="str">
        <f>IF(活動計画書!T72="○","true","false")</f>
        <v>false</v>
      </c>
      <c r="AR9" t="str">
        <f>IF(活動計画書!U72="○","true","false")</f>
        <v>false</v>
      </c>
      <c r="AS9" t="str">
        <f>IF(活動計画書!V72="○","true","false")</f>
        <v>false</v>
      </c>
      <c r="AT9" t="str">
        <f>IF(活動計画書!K72&lt;&gt;"",活動計画書!K72,"")</f>
        <v/>
      </c>
      <c r="AU9" t="str">
        <f>IF(活動計画書!K72&lt;&gt;"","true","false")</f>
        <v>false</v>
      </c>
      <c r="BY9" t="str">
        <f>IF(活動計画書!E113&lt;&gt;"",活動計画書!E113,"")</f>
        <v>31　水路の軽微な補修等</v>
      </c>
      <c r="BZ9" t="str">
        <f>IF(活動計画書!K113="○","true","false")</f>
        <v>false</v>
      </c>
      <c r="CA9" t="str">
        <f>IF(活動計画書!L113="○","true","false")</f>
        <v>false</v>
      </c>
      <c r="CB9" t="str">
        <f>IF(活動計画書!M113="○","true","false")</f>
        <v>false</v>
      </c>
      <c r="CC9" t="str">
        <f>IF(活動計画書!N113="○","true","false")</f>
        <v>false</v>
      </c>
      <c r="CD9" t="str">
        <f>IF(活動計画書!O113="○","true","false")</f>
        <v>false</v>
      </c>
      <c r="CE9" t="str">
        <f>IF(活動計画書!P113="○","true","false")</f>
        <v>false</v>
      </c>
      <c r="CF9" t="str">
        <f>IF(活動計画書!Q113="○","true","false")</f>
        <v>false</v>
      </c>
      <c r="CG9" t="str">
        <f>IF(活動計画書!R113="○","true","false")</f>
        <v>false</v>
      </c>
      <c r="CH9" t="str">
        <f>IF(活動計画書!S113="○","true","false")</f>
        <v>false</v>
      </c>
      <c r="CI9" t="str">
        <f>IF(活動計画書!T113="○","true","false")</f>
        <v>false</v>
      </c>
      <c r="CJ9" t="str">
        <f>IF(活動計画書!U113="○","true","false")</f>
        <v>false</v>
      </c>
      <c r="CK9" t="str">
        <f>IF(活動計画書!V113="○","true","false")</f>
        <v>false</v>
      </c>
      <c r="CL9" t="str">
        <f>IF(活動計画書!K113&lt;&gt;"",活動計画書!K113,"")</f>
        <v/>
      </c>
      <c r="CM9" t="str">
        <f>IF(活動計画書!K113&lt;&gt;"","true","false")</f>
        <v>false</v>
      </c>
      <c r="CN9" t="str">
        <f t="shared" ca="1" si="2"/>
        <v/>
      </c>
      <c r="CO9" t="str">
        <f t="shared" ca="1" si="1"/>
        <v/>
      </c>
      <c r="CP9" t="str">
        <f ca="1">IF(COUNTIF(データ取込シート_活動計画書_整理用!$N$2:'データ取込シート_活動計画書_整理用'!$N9,"この線より上に行を挿入してください。")=0,データ取込シート_活動計画書_整理用!$N9,"")</f>
        <v/>
      </c>
      <c r="CQ9" t="str">
        <f ca="1">IF(COUNTIF(データ取込シート_活動計画書_整理用!$N$2:'データ取込シート_活動計画書_整理用'!$N9,"この線より上に行を挿入してください。")=0,データ取込シート_活動計画書_整理用!$O9,"")</f>
        <v/>
      </c>
      <c r="CR9" t="str">
        <f ca="1">IF(COUNTIF(データ取込シート_活動計画書_整理用!$N$2:'データ取込シート_活動計画書_整理用'!$N9,"この線より上に行を挿入してください。")=0,IF(データ取込シート_活動計画書_整理用!$P9="○","true","false"),"")</f>
        <v/>
      </c>
      <c r="CS9" t="str">
        <f ca="1">IF(COUNTIF(データ取込シート_活動計画書_整理用!$N$2:'データ取込シート_活動計画書_整理用'!$N9,"この線より上に行を挿入してください。")=0,IF(データ取込シート_活動計画書_整理用!$Q9="○","true","false"),"")</f>
        <v/>
      </c>
      <c r="CT9" t="str">
        <f ca="1">IF(COUNTIF(データ取込シート_活動計画書_整理用!$N$2:'データ取込シート_活動計画書_整理用'!$N9,"この線より上に行を挿入してください。")=0,IF(データ取込シート_活動計画書_整理用!$R9="○","true","false"),"")</f>
        <v/>
      </c>
      <c r="CU9" t="str">
        <f ca="1">IF(COUNTIF(データ取込シート_活動計画書_整理用!$N$2:'データ取込シート_活動計画書_整理用'!$N9,"この線より上に行を挿入してください。")=0,IF(データ取込シート_活動計画書_整理用!$S9="○","true","false"),"")</f>
        <v/>
      </c>
      <c r="CV9" t="str">
        <f ca="1">IF(COUNTIF(データ取込シート_活動計画書_整理用!$N$2:'データ取込シート_活動計画書_整理用'!$N9,"この線より上に行を挿入してください。")=0,IF(データ取込シート_活動計画書_整理用!$T9="○","true","false"),"")</f>
        <v/>
      </c>
      <c r="CW9" t="str">
        <f ca="1">IF(COUNTIF(データ取込シート_活動計画書_整理用!$N$2:'データ取込シート_活動計画書_整理用'!$N9,"この線より上に行を挿入してください。")=0,IF(データ取込シート_活動計画書_整理用!$U9="○","true","false"),"")</f>
        <v/>
      </c>
      <c r="CX9" t="str">
        <f ca="1">IF(COUNTIF(データ取込シート_活動計画書_整理用!$N$2:'データ取込シート_活動計画書_整理用'!$N9,"この線より上に行を挿入してください。")=0,IF(データ取込シート_活動計画書_整理用!$V9="○","true","false"),"")</f>
        <v/>
      </c>
      <c r="CY9" t="str">
        <f ca="1">IF(COUNTIF(データ取込シート_活動計画書_整理用!$N$2:'データ取込シート_活動計画書_整理用'!$N9,"この線より上に行を挿入してください。")=0,IF(データ取込シート_活動計画書_整理用!$W9="○","true","false"),"")</f>
        <v/>
      </c>
      <c r="CZ9" t="str">
        <f ca="1">IF(COUNTIF(データ取込シート_活動計画書_整理用!$N$2:'データ取込シート_活動計画書_整理用'!$N9,"この線より上に行を挿入してください。")=0,IF(データ取込シート_活動計画書_整理用!$X9="○","true","false"),"")</f>
        <v/>
      </c>
      <c r="DA9" t="str">
        <f ca="1">IF(COUNTIF(データ取込シート_活動計画書_整理用!$N$2:'データ取込シート_活動計画書_整理用'!$N9,"この線より上に行を挿入してください。")=0,IF(データ取込シート_活動計画書_整理用!$Y9="○","true","false"),"")</f>
        <v/>
      </c>
      <c r="DB9" t="str">
        <f ca="1">IF(COUNTIF(データ取込シート_活動計画書_整理用!$N$2:'データ取込シート_活動計画書_整理用'!$N9,"この線より上に行を挿入してください。")=0,IF(データ取込シート_活動計画書_整理用!$Z9="○","true","false"),"")</f>
        <v/>
      </c>
      <c r="DC9" t="str">
        <f ca="1">IF(COUNTIF(データ取込シート_活動計画書_整理用!$N$2:'データ取込シート_活動計画書_整理用'!$N9,"この線より上に行を挿入してください。")=0,IF(データ取込シート_活動計画書_整理用!$AA9="○","true","false"),"")</f>
        <v/>
      </c>
      <c r="DD9" t="str">
        <f>IF(活動計画書!D144&lt;&gt;"",活動計画書!D144,"")</f>
        <v>53 鳥獣被害防止対策及び環境改善活動の強化</v>
      </c>
      <c r="DE9" t="str">
        <f>IF(活動計画書!J144="○","true","false")</f>
        <v>false</v>
      </c>
      <c r="DF9" t="str">
        <f>IF(活動計画書!K144="○","true","false")</f>
        <v>false</v>
      </c>
      <c r="DG9" t="str">
        <f>IF(活動計画書!L144="○","true","false")</f>
        <v>false</v>
      </c>
      <c r="DH9" t="str">
        <f>IF(活動計画書!M144="○","true","false")</f>
        <v>false</v>
      </c>
      <c r="DI9" t="str">
        <f>IF(活動計画書!N144="○","true","false")</f>
        <v>false</v>
      </c>
      <c r="DJ9" t="str">
        <f>IF(活動計画書!O144="○","true","false")</f>
        <v>false</v>
      </c>
      <c r="DK9" t="str">
        <f>IF(活動計画書!P144="○","true","false")</f>
        <v>false</v>
      </c>
      <c r="DL9" t="str">
        <f>IF(活動計画書!Q144="○","true","false")</f>
        <v>false</v>
      </c>
      <c r="DM9" t="str">
        <f>IF(活動計画書!R144="○","true","false")</f>
        <v>false</v>
      </c>
      <c r="DN9" t="str">
        <f>IF(活動計画書!S144="○","true","false")</f>
        <v>false</v>
      </c>
      <c r="DO9" t="str">
        <f>IF(活動計画書!T144="○","true","false")</f>
        <v>false</v>
      </c>
      <c r="DP9" t="str">
        <f>IF(活動計画書!U144="○","true","false")</f>
        <v>false</v>
      </c>
      <c r="DQ9" t="str">
        <f>IF(活動計画書!V144&lt;&gt;"",活動計画書!V144,"")</f>
        <v/>
      </c>
      <c r="DW9" t="str">
        <f ca="1">IF(COUNTIF(データ取込シート_活動計画書_整理用!$AD$2:'データ取込シート_活動計画書_整理用'!$AD9,"この線より上に行を挿入してください。")=0,データ取込シート_活動計画書_整理用!$AC9,"")</f>
        <v/>
      </c>
      <c r="DX9" t="str">
        <f ca="1">IF(COUNTIF(データ取込シート_活動計画書_整理用!$AD$2:'データ取込シート_活動計画書_整理用'!$AD9,"この線より上に行を挿入してください。")=0,データ取込シート_活動計画書_整理用!$AD9,"")</f>
        <v/>
      </c>
      <c r="DY9" t="str">
        <f ca="1">IF(COUNTIF(データ取込シート_活動計画書_整理用!$AD$2:'データ取込シート_活動計画書_整理用'!$AD9,"この線より上に行を挿入してください。")=0,データ取込シート_活動計画書_整理用!$AE9,"")</f>
        <v/>
      </c>
      <c r="DZ9" t="str">
        <f ca="1">IF(COUNTIF(データ取込シート_活動計画書_整理用!$AD$2:'データ取込シート_活動計画書_整理用'!$AD9,"この線より上に行を挿入してください。")=0,データ取込シート_活動計画書_整理用!$AF9,"")</f>
        <v/>
      </c>
      <c r="EA9" t="str">
        <f ca="1">IF(COUNTIF(データ取込シート_活動計画書_整理用!$AD$2:'データ取込シート_活動計画書_整理用'!$AD9,"この線より上に行を挿入してください。")=0,データ取込シート_活動計画書_整理用!$AG9,"")</f>
        <v/>
      </c>
      <c r="EB9" t="str">
        <f ca="1">IF(COUNTIF(データ取込シート_活動計画書_整理用!$AD$2:'データ取込シート_活動計画書_整理用'!$AD9,"この線より上に行を挿入してください。")=0,データ取込シート_活動計画書_整理用!$AH9,"")</f>
        <v/>
      </c>
      <c r="EC9" t="str">
        <f ca="1">IF(COUNTIF(データ取込シート_活動計画書_整理用!$AD$2:'データ取込シート_活動計画書_整理用'!$AD9,"この線より上に行を挿入してください。")=0,IF(データ取込シート_活動計画書_整理用!$AI9="○","true","false"),"")</f>
        <v/>
      </c>
      <c r="ED9" t="str">
        <f ca="1">IF(COUNTIF(データ取込シート_活動計画書_整理用!$AD$2:'データ取込シート_活動計画書_整理用'!$AD9,"この線より上に行を挿入してください。")=0,IF(データ取込シート_活動計画書_整理用!$AJ9="○","true","false"),"")</f>
        <v/>
      </c>
      <c r="EE9" t="str">
        <f ca="1">IF(COUNTIF(データ取込シート_活動計画書_整理用!$AD$2:'データ取込シート_活動計画書_整理用'!$AD9,"この線より上に行を挿入してください。")=0,IF(データ取込シート_活動計画書_整理用!$AK9="○","true","false"),"")</f>
        <v/>
      </c>
      <c r="EF9" t="str">
        <f ca="1">IF(COUNTIF(データ取込シート_活動計画書_整理用!$AD$2:'データ取込シート_活動計画書_整理用'!$AD9,"この線より上に行を挿入してください。")=0,IF(データ取込シート_活動計画書_整理用!$AL9="○","true","false"),"")</f>
        <v/>
      </c>
      <c r="EG9" t="str">
        <f ca="1">IF(COUNTIF(データ取込シート_活動計画書_整理用!$AD$2:'データ取込シート_活動計画書_整理用'!$AD9,"この線より上に行を挿入してください。")=0,IF(データ取込シート_活動計画書_整理用!$AM9="○","true","false"),"")</f>
        <v/>
      </c>
    </row>
    <row r="10" spans="1:138" x14ac:dyDescent="0.15">
      <c r="B10" t="str">
        <f ca="1">IF(COUNTIF(データ取込シート_活動計画書_整理用!$B$2:'データ取込シート_活動計画書_整理用'!$B10,"この線より上に行を挿入してください。")=0,データ取込シート_活動計画書_整理用!$B10,"")</f>
        <v/>
      </c>
      <c r="C10" t="str">
        <f ca="1">IF(COUNTIF(データ取込シート_活動計画書_整理用!$B$2:'データ取込シート_活動計画書_整理用'!$B10,"この線より上に行を挿入してください。")=0,データ取込シート_活動計画書_整理用!$C10,"")</f>
        <v/>
      </c>
      <c r="D10" t="str">
        <f ca="1">IF(COUNTIF(データ取込シート_活動計画書_整理用!$B$2:'データ取込シート_活動計画書_整理用'!$B10,"この線より上に行を挿入してください。")=0,データ取込シート_活動計画書_整理用!$D10,"")</f>
        <v/>
      </c>
      <c r="F10" t="str">
        <f ca="1">IF(COUNTIF(データ取込シート_活動計画書_整理用!$F$2:'データ取込シート_活動計画書_整理用'!$F10,"この線より上に行を挿入してください。")=0,データ取込シート_活動計画書_整理用!$F10,"")</f>
        <v/>
      </c>
      <c r="G10" t="str">
        <f ca="1">IF(COUNTIF(データ取込シート_活動計画書_整理用!$F$2:'データ取込シート_活動計画書_整理用'!$F10,"この線より上に行を挿入してください。")=0,データ取込シート_活動計画書_整理用!$G10,"")</f>
        <v/>
      </c>
      <c r="H10" t="str">
        <f ca="1">IF(COUNTIF(データ取込シート_活動計画書_整理用!$F$2:'データ取込シート_活動計画書_整理用'!$F10,"この線より上に行を挿入してください。")=0,データ取込シート_活動計画書_整理用!$H10,"")</f>
        <v/>
      </c>
      <c r="I10" t="str">
        <f ca="1">IF(COUNTIF(データ取込シート_活動計画書_整理用!$J$2:'データ取込シート_活動計画書_整理用'!$J10,"この線より上に行を挿入してください。")=0,データ取込シート_活動計画書_整理用!$J10,"")</f>
        <v/>
      </c>
      <c r="J10" t="str">
        <f ca="1">IF(COUNTIF(データ取込シート_活動計画書_整理用!$J$2:'データ取込シート_活動計画書_整理用'!$J10,"この線より上に行を挿入してください。")=0,データ取込シート_活動計画書_整理用!$K10,"")</f>
        <v/>
      </c>
      <c r="K10" t="str">
        <f ca="1">IF(COUNTIF(データ取込シート_活動計画書_整理用!$J$2:'データ取込シート_活動計画書_整理用'!$J10,"この線より上に行を挿入してください。")=0,データ取込シート_活動計画書_整理用!$L10,"")</f>
        <v/>
      </c>
      <c r="AG10" t="s">
        <v>585</v>
      </c>
      <c r="AH10" t="str">
        <f>IF(活動計画書!K73="○","true","false")</f>
        <v>false</v>
      </c>
      <c r="AI10" t="str">
        <f>IF(活動計画書!L73="○","true","false")</f>
        <v>false</v>
      </c>
      <c r="AJ10" t="str">
        <f>IF(活動計画書!M73="○","true","false")</f>
        <v>false</v>
      </c>
      <c r="AK10" t="str">
        <f>IF(活動計画書!N73="○","true","false")</f>
        <v>false</v>
      </c>
      <c r="AL10" t="str">
        <f>IF(活動計画書!O73="○","true","false")</f>
        <v>false</v>
      </c>
      <c r="AM10" t="str">
        <f>IF(活動計画書!P73="○","true","false")</f>
        <v>false</v>
      </c>
      <c r="AN10" t="str">
        <f>IF(活動計画書!Q73="○","true","false")</f>
        <v>false</v>
      </c>
      <c r="AO10" t="str">
        <f>IF(活動計画書!R73="○","true","false")</f>
        <v>false</v>
      </c>
      <c r="AP10" t="str">
        <f>IF(活動計画書!S73="○","true","false")</f>
        <v>false</v>
      </c>
      <c r="AQ10" t="str">
        <f>IF(活動計画書!T73="○","true","false")</f>
        <v>false</v>
      </c>
      <c r="AR10" t="str">
        <f>IF(活動計画書!U73="○","true","false")</f>
        <v>false</v>
      </c>
      <c r="AS10" t="str">
        <f>IF(活動計画書!V73="○","true","false")</f>
        <v>false</v>
      </c>
      <c r="AT10" t="str">
        <f>IF(活動計画書!K73&lt;&gt;"",活動計画書!K73,"")</f>
        <v/>
      </c>
      <c r="AU10" t="str">
        <f>IF(活動計画書!K73&lt;&gt;"","true","false")</f>
        <v>false</v>
      </c>
      <c r="AV10" t="str">
        <f>IF(活動計画書!M73&lt;&gt;"",活動計画書!M73,"")</f>
        <v/>
      </c>
      <c r="BY10" t="str">
        <f>IF(活動計画書!E114&lt;&gt;"",活動計画書!E114,"")</f>
        <v>32　農道の軽微な補修等</v>
      </c>
      <c r="BZ10" t="str">
        <f>IF(活動計画書!K114="○","true","false")</f>
        <v>false</v>
      </c>
      <c r="CA10" t="str">
        <f>IF(活動計画書!L114="○","true","false")</f>
        <v>false</v>
      </c>
      <c r="CB10" t="str">
        <f>IF(活動計画書!M114="○","true","false")</f>
        <v>false</v>
      </c>
      <c r="CC10" t="str">
        <f>IF(活動計画書!N114="○","true","false")</f>
        <v>false</v>
      </c>
      <c r="CD10" t="str">
        <f>IF(活動計画書!O114="○","true","false")</f>
        <v>false</v>
      </c>
      <c r="CE10" t="str">
        <f>IF(活動計画書!P114="○","true","false")</f>
        <v>false</v>
      </c>
      <c r="CF10" t="str">
        <f>IF(活動計画書!Q114="○","true","false")</f>
        <v>false</v>
      </c>
      <c r="CG10" t="str">
        <f>IF(活動計画書!R114="○","true","false")</f>
        <v>false</v>
      </c>
      <c r="CH10" t="str">
        <f>IF(活動計画書!S114="○","true","false")</f>
        <v>false</v>
      </c>
      <c r="CI10" t="str">
        <f>IF(活動計画書!T114="○","true","false")</f>
        <v>false</v>
      </c>
      <c r="CJ10" t="str">
        <f>IF(活動計画書!U114="○","true","false")</f>
        <v>false</v>
      </c>
      <c r="CK10" t="str">
        <f>IF(活動計画書!V114="○","true","false")</f>
        <v>false</v>
      </c>
      <c r="CL10" t="str">
        <f>IF(活動計画書!K114&lt;&gt;"",活動計画書!K114,"")</f>
        <v/>
      </c>
      <c r="CM10" t="str">
        <f>IF(活動計画書!K114&lt;&gt;"","true","false")</f>
        <v>false</v>
      </c>
      <c r="CN10" t="str">
        <f t="shared" ca="1" si="2"/>
        <v/>
      </c>
      <c r="CO10" t="str">
        <f t="shared" ca="1" si="1"/>
        <v/>
      </c>
      <c r="CP10" t="str">
        <f ca="1">IF(COUNTIF(データ取込シート_活動計画書_整理用!$N$2:'データ取込シート_活動計画書_整理用'!$N10,"この線より上に行を挿入してください。")=0,データ取込シート_活動計画書_整理用!$N10,"")</f>
        <v/>
      </c>
      <c r="CQ10" t="str">
        <f ca="1">IF(COUNTIF(データ取込シート_活動計画書_整理用!$N$2:'データ取込シート_活動計画書_整理用'!$N10,"この線より上に行を挿入してください。")=0,データ取込シート_活動計画書_整理用!$O10,"")</f>
        <v/>
      </c>
      <c r="CR10" t="str">
        <f ca="1">IF(COUNTIF(データ取込シート_活動計画書_整理用!$N$2:'データ取込シート_活動計画書_整理用'!$N10,"この線より上に行を挿入してください。")=0,IF(データ取込シート_活動計画書_整理用!$P10="○","true","false"),"")</f>
        <v/>
      </c>
      <c r="CS10" t="str">
        <f ca="1">IF(COUNTIF(データ取込シート_活動計画書_整理用!$N$2:'データ取込シート_活動計画書_整理用'!$N10,"この線より上に行を挿入してください。")=0,IF(データ取込シート_活動計画書_整理用!$Q10="○","true","false"),"")</f>
        <v/>
      </c>
      <c r="CT10" t="str">
        <f ca="1">IF(COUNTIF(データ取込シート_活動計画書_整理用!$N$2:'データ取込シート_活動計画書_整理用'!$N10,"この線より上に行を挿入してください。")=0,IF(データ取込シート_活動計画書_整理用!$R10="○","true","false"),"")</f>
        <v/>
      </c>
      <c r="CU10" t="str">
        <f ca="1">IF(COUNTIF(データ取込シート_活動計画書_整理用!$N$2:'データ取込シート_活動計画書_整理用'!$N10,"この線より上に行を挿入してください。")=0,IF(データ取込シート_活動計画書_整理用!$S10="○","true","false"),"")</f>
        <v/>
      </c>
      <c r="CV10" t="str">
        <f ca="1">IF(COUNTIF(データ取込シート_活動計画書_整理用!$N$2:'データ取込シート_活動計画書_整理用'!$N10,"この線より上に行を挿入してください。")=0,IF(データ取込シート_活動計画書_整理用!$T10="○","true","false"),"")</f>
        <v/>
      </c>
      <c r="CW10" t="str">
        <f ca="1">IF(COUNTIF(データ取込シート_活動計画書_整理用!$N$2:'データ取込シート_活動計画書_整理用'!$N10,"この線より上に行を挿入してください。")=0,IF(データ取込シート_活動計画書_整理用!$U10="○","true","false"),"")</f>
        <v/>
      </c>
      <c r="CX10" t="str">
        <f ca="1">IF(COUNTIF(データ取込シート_活動計画書_整理用!$N$2:'データ取込シート_活動計画書_整理用'!$N10,"この線より上に行を挿入してください。")=0,IF(データ取込シート_活動計画書_整理用!$V10="○","true","false"),"")</f>
        <v/>
      </c>
      <c r="CY10" t="str">
        <f ca="1">IF(COUNTIF(データ取込シート_活動計画書_整理用!$N$2:'データ取込シート_活動計画書_整理用'!$N10,"この線より上に行を挿入してください。")=0,IF(データ取込シート_活動計画書_整理用!$W10="○","true","false"),"")</f>
        <v/>
      </c>
      <c r="CZ10" t="str">
        <f ca="1">IF(COUNTIF(データ取込シート_活動計画書_整理用!$N$2:'データ取込シート_活動計画書_整理用'!$N10,"この線より上に行を挿入してください。")=0,IF(データ取込シート_活動計画書_整理用!$X10="○","true","false"),"")</f>
        <v/>
      </c>
      <c r="DA10" t="str">
        <f ca="1">IF(COUNTIF(データ取込シート_活動計画書_整理用!$N$2:'データ取込シート_活動計画書_整理用'!$N10,"この線より上に行を挿入してください。")=0,IF(データ取込シート_活動計画書_整理用!$Y10="○","true","false"),"")</f>
        <v/>
      </c>
      <c r="DB10" t="str">
        <f ca="1">IF(COUNTIF(データ取込シート_活動計画書_整理用!$N$2:'データ取込シート_活動計画書_整理用'!$N10,"この線より上に行を挿入してください。")=0,IF(データ取込シート_活動計画書_整理用!$Z10="○","true","false"),"")</f>
        <v/>
      </c>
      <c r="DC10" t="str">
        <f ca="1">IF(COUNTIF(データ取込シート_活動計画書_整理用!$N$2:'データ取込シート_活動計画書_整理用'!$N10,"この線より上に行を挿入してください。")=0,IF(データ取込シート_活動計画書_整理用!$AA10="○","true","false"),"")</f>
        <v/>
      </c>
      <c r="DD10" t="str">
        <f>IF(活動計画書!D145&lt;&gt;"",活動計画書!D145,"")</f>
        <v>60　広報活動・農的関係人口の拡大</v>
      </c>
      <c r="DE10" t="str">
        <f>IF(活動計画書!J145="○","true","false")</f>
        <v>false</v>
      </c>
      <c r="DF10" t="str">
        <f>IF(活動計画書!K145="○","true","false")</f>
        <v>false</v>
      </c>
      <c r="DG10" t="str">
        <f>IF(活動計画書!L145="○","true","false")</f>
        <v>false</v>
      </c>
      <c r="DH10" t="str">
        <f>IF(活動計画書!M145="○","true","false")</f>
        <v>false</v>
      </c>
      <c r="DI10" t="str">
        <f>IF(活動計画書!N145="○","true","false")</f>
        <v>false</v>
      </c>
      <c r="DJ10" t="str">
        <f>IF(活動計画書!O145="○","true","false")</f>
        <v>false</v>
      </c>
      <c r="DK10" t="str">
        <f>IF(活動計画書!P145="○","true","false")</f>
        <v>false</v>
      </c>
      <c r="DL10" t="str">
        <f>IF(活動計画書!Q145="○","true","false")</f>
        <v>false</v>
      </c>
      <c r="DM10" t="str">
        <f>IF(活動計画書!R145="○","true","false")</f>
        <v>false</v>
      </c>
      <c r="DN10" t="str">
        <f>IF(活動計画書!S145="○","true","false")</f>
        <v>false</v>
      </c>
      <c r="DO10" t="str">
        <f>IF(活動計画書!T145="○","true","false")</f>
        <v>false</v>
      </c>
      <c r="DP10" t="str">
        <f>IF(活動計画書!U145="○","true","false")</f>
        <v>false</v>
      </c>
      <c r="DQ10" t="str">
        <f>IF(活動計画書!V145&lt;&gt;"",活動計画書!V145,"")</f>
        <v/>
      </c>
      <c r="DW10" t="str">
        <f ca="1">IF(COUNTIF(データ取込シート_活動計画書_整理用!$AD$2:'データ取込シート_活動計画書_整理用'!$AD10,"この線より上に行を挿入してください。")=0,データ取込シート_活動計画書_整理用!$AC10,"")</f>
        <v/>
      </c>
      <c r="DX10" t="str">
        <f ca="1">IF(COUNTIF(データ取込シート_活動計画書_整理用!$AD$2:'データ取込シート_活動計画書_整理用'!$AD10,"この線より上に行を挿入してください。")=0,データ取込シート_活動計画書_整理用!$AD10,"")</f>
        <v/>
      </c>
      <c r="DY10" t="str">
        <f ca="1">IF(COUNTIF(データ取込シート_活動計画書_整理用!$AD$2:'データ取込シート_活動計画書_整理用'!$AD10,"この線より上に行を挿入してください。")=0,データ取込シート_活動計画書_整理用!$AE10,"")</f>
        <v/>
      </c>
      <c r="DZ10" t="str">
        <f ca="1">IF(COUNTIF(データ取込シート_活動計画書_整理用!$AD$2:'データ取込シート_活動計画書_整理用'!$AD10,"この線より上に行を挿入してください。")=0,データ取込シート_活動計画書_整理用!$AF10,"")</f>
        <v/>
      </c>
      <c r="EA10" t="str">
        <f ca="1">IF(COUNTIF(データ取込シート_活動計画書_整理用!$AD$2:'データ取込シート_活動計画書_整理用'!$AD10,"この線より上に行を挿入してください。")=0,データ取込シート_活動計画書_整理用!$AG10,"")</f>
        <v/>
      </c>
      <c r="EB10" t="str">
        <f ca="1">IF(COUNTIF(データ取込シート_活動計画書_整理用!$AD$2:'データ取込シート_活動計画書_整理用'!$AD10,"この線より上に行を挿入してください。")=0,データ取込シート_活動計画書_整理用!$AH10,"")</f>
        <v/>
      </c>
      <c r="EC10" t="str">
        <f ca="1">IF(COUNTIF(データ取込シート_活動計画書_整理用!$AD$2:'データ取込シート_活動計画書_整理用'!$AD10,"この線より上に行を挿入してください。")=0,IF(データ取込シート_活動計画書_整理用!$AI10="○","true","false"),"")</f>
        <v/>
      </c>
      <c r="ED10" t="str">
        <f ca="1">IF(COUNTIF(データ取込シート_活動計画書_整理用!$AD$2:'データ取込シート_活動計画書_整理用'!$AD10,"この線より上に行を挿入してください。")=0,IF(データ取込シート_活動計画書_整理用!$AJ10="○","true","false"),"")</f>
        <v/>
      </c>
      <c r="EE10" t="str">
        <f ca="1">IF(COUNTIF(データ取込シート_活動計画書_整理用!$AD$2:'データ取込シート_活動計画書_整理用'!$AD10,"この線より上に行を挿入してください。")=0,IF(データ取込シート_活動計画書_整理用!$AK10="○","true","false"),"")</f>
        <v/>
      </c>
      <c r="EF10" t="str">
        <f ca="1">IF(COUNTIF(データ取込シート_活動計画書_整理用!$AD$2:'データ取込シート_活動計画書_整理用'!$AD10,"この線より上に行を挿入してください。")=0,IF(データ取込シート_活動計画書_整理用!$AL10="○","true","false"),"")</f>
        <v/>
      </c>
      <c r="EG10" t="str">
        <f ca="1">IF(COUNTIF(データ取込シート_活動計画書_整理用!$AD$2:'データ取込シート_活動計画書_整理用'!$AD10,"この線より上に行を挿入してください。")=0,IF(データ取込シート_活動計画書_整理用!$AM10="○","true","false"),"")</f>
        <v/>
      </c>
    </row>
    <row r="11" spans="1:138" x14ac:dyDescent="0.15">
      <c r="B11" t="str">
        <f ca="1">IF(COUNTIF(データ取込シート_活動計画書_整理用!$B$2:'データ取込シート_活動計画書_整理用'!$B11,"この線より上に行を挿入してください。")=0,データ取込シート_活動計画書_整理用!$B11,"")</f>
        <v/>
      </c>
      <c r="C11" t="str">
        <f ca="1">IF(COUNTIF(データ取込シート_活動計画書_整理用!$B$2:'データ取込シート_活動計画書_整理用'!$B11,"この線より上に行を挿入してください。")=0,データ取込シート_活動計画書_整理用!$C11,"")</f>
        <v/>
      </c>
      <c r="D11" t="str">
        <f ca="1">IF(COUNTIF(データ取込シート_活動計画書_整理用!$B$2:'データ取込シート_活動計画書_整理用'!$B11,"この線より上に行を挿入してください。")=0,データ取込シート_活動計画書_整理用!$D11,"")</f>
        <v/>
      </c>
      <c r="F11" t="str">
        <f ca="1">IF(COUNTIF(データ取込シート_活動計画書_整理用!$F$2:'データ取込シート_活動計画書_整理用'!$F11,"この線より上に行を挿入してください。")=0,データ取込シート_活動計画書_整理用!$F11,"")</f>
        <v/>
      </c>
      <c r="G11" t="str">
        <f ca="1">IF(COUNTIF(データ取込シート_活動計画書_整理用!$F$2:'データ取込シート_活動計画書_整理用'!$F11,"この線より上に行を挿入してください。")=0,データ取込シート_活動計画書_整理用!$G11,"")</f>
        <v/>
      </c>
      <c r="H11" t="str">
        <f ca="1">IF(COUNTIF(データ取込シート_活動計画書_整理用!$F$2:'データ取込シート_活動計画書_整理用'!$F11,"この線より上に行を挿入してください。")=0,データ取込シート_活動計画書_整理用!$H11,"")</f>
        <v/>
      </c>
      <c r="I11" t="str">
        <f ca="1">IF(COUNTIF(データ取込シート_活動計画書_整理用!$J$2:'データ取込シート_活動計画書_整理用'!$J11,"この線より上に行を挿入してください。")=0,データ取込シート_活動計画書_整理用!$J11,"")</f>
        <v/>
      </c>
      <c r="J11" t="str">
        <f ca="1">IF(COUNTIF(データ取込シート_活動計画書_整理用!$J$2:'データ取込シート_活動計画書_整理用'!$J11,"この線より上に行を挿入してください。")=0,データ取込シート_活動計画書_整理用!$K11,"")</f>
        <v/>
      </c>
      <c r="K11" t="str">
        <f ca="1">IF(COUNTIF(データ取込シート_活動計画書_整理用!$J$2:'データ取込シート_活動計画書_整理用'!$J11,"この線より上に行を挿入してください。")=0,データ取込シート_活動計画書_整理用!$L11,"")</f>
        <v/>
      </c>
      <c r="AG11" t="s">
        <v>586</v>
      </c>
      <c r="AH11" t="str">
        <f>IF(活動計画書!K74="○","true","false")</f>
        <v>false</v>
      </c>
      <c r="AI11" t="str">
        <f>IF(活動計画書!L74="○","true","false")</f>
        <v>false</v>
      </c>
      <c r="AJ11" t="str">
        <f>IF(活動計画書!M74="○","true","false")</f>
        <v>false</v>
      </c>
      <c r="AK11" t="str">
        <f>IF(活動計画書!N74="○","true","false")</f>
        <v>false</v>
      </c>
      <c r="AL11" t="str">
        <f>IF(活動計画書!O74="○","true","false")</f>
        <v>false</v>
      </c>
      <c r="AM11" t="str">
        <f>IF(活動計画書!P74="○","true","false")</f>
        <v>false</v>
      </c>
      <c r="AN11" t="str">
        <f>IF(活動計画書!Q74="○","true","false")</f>
        <v>false</v>
      </c>
      <c r="AO11" t="str">
        <f>IF(活動計画書!R74="○","true","false")</f>
        <v>false</v>
      </c>
      <c r="AP11" t="str">
        <f>IF(活動計画書!S74="○","true","false")</f>
        <v>false</v>
      </c>
      <c r="AQ11" t="str">
        <f>IF(活動計画書!T74="○","true","false")</f>
        <v>false</v>
      </c>
      <c r="AR11" t="str">
        <f>IF(活動計画書!U74="○","true","false")</f>
        <v>false</v>
      </c>
      <c r="AS11" t="str">
        <f>IF(活動計画書!V74="○","true","false")</f>
        <v>false</v>
      </c>
      <c r="AT11" t="str">
        <f>IF(活動計画書!K74&lt;&gt;"",活動計画書!K74,"")</f>
        <v/>
      </c>
      <c r="AU11" t="str">
        <f>IF(活動計画書!K74&lt;&gt;"","true","false")</f>
        <v>false</v>
      </c>
      <c r="BY11" t="str">
        <f>IF(活動計画書!E115&lt;&gt;"",活動計画書!E115,"")</f>
        <v>33　ため池の軽微な補修等</v>
      </c>
      <c r="BZ11" t="str">
        <f>IF(活動計画書!K115="○","true","false")</f>
        <v>false</v>
      </c>
      <c r="CA11" t="str">
        <f>IF(活動計画書!L115="○","true","false")</f>
        <v>false</v>
      </c>
      <c r="CB11" t="str">
        <f>IF(活動計画書!M115="○","true","false")</f>
        <v>false</v>
      </c>
      <c r="CC11" t="str">
        <f>IF(活動計画書!N115="○","true","false")</f>
        <v>false</v>
      </c>
      <c r="CD11" t="str">
        <f>IF(活動計画書!O115="○","true","false")</f>
        <v>false</v>
      </c>
      <c r="CE11" t="str">
        <f>IF(活動計画書!P115="○","true","false")</f>
        <v>false</v>
      </c>
      <c r="CF11" t="str">
        <f>IF(活動計画書!Q115="○","true","false")</f>
        <v>false</v>
      </c>
      <c r="CG11" t="str">
        <f>IF(活動計画書!R115="○","true","false")</f>
        <v>false</v>
      </c>
      <c r="CH11" t="str">
        <f>IF(活動計画書!S115="○","true","false")</f>
        <v>false</v>
      </c>
      <c r="CI11" t="str">
        <f>IF(活動計画書!T115="○","true","false")</f>
        <v>false</v>
      </c>
      <c r="CJ11" t="str">
        <f>IF(活動計画書!U115="○","true","false")</f>
        <v>false</v>
      </c>
      <c r="CK11" t="str">
        <f>IF(活動計画書!V115="○","true","false")</f>
        <v>false</v>
      </c>
      <c r="CL11" t="str">
        <f>IF(活動計画書!K115&lt;&gt;"",活動計画書!K115,"")</f>
        <v/>
      </c>
      <c r="CM11" t="str">
        <f>IF(活動計画書!K115&lt;&gt;"","true","false")</f>
        <v>false</v>
      </c>
      <c r="CN11" t="str">
        <f t="shared" ca="1" si="2"/>
        <v/>
      </c>
      <c r="CO11" t="str">
        <f t="shared" ca="1" si="1"/>
        <v/>
      </c>
      <c r="CP11" t="str">
        <f ca="1">IF(COUNTIF(データ取込シート_活動計画書_整理用!$N$2:'データ取込シート_活動計画書_整理用'!$N11,"この線より上に行を挿入してください。")=0,データ取込シート_活動計画書_整理用!$N11,"")</f>
        <v/>
      </c>
      <c r="CQ11" t="str">
        <f ca="1">IF(COUNTIF(データ取込シート_活動計画書_整理用!$N$2:'データ取込シート_活動計画書_整理用'!$N11,"この線より上に行を挿入してください。")=0,データ取込シート_活動計画書_整理用!$O11,"")</f>
        <v/>
      </c>
      <c r="CR11" t="str">
        <f ca="1">IF(COUNTIF(データ取込シート_活動計画書_整理用!$N$2:'データ取込シート_活動計画書_整理用'!$N11,"この線より上に行を挿入してください。")=0,IF(データ取込シート_活動計画書_整理用!$P11="○","true","false"),"")</f>
        <v/>
      </c>
      <c r="CS11" t="str">
        <f ca="1">IF(COUNTIF(データ取込シート_活動計画書_整理用!$N$2:'データ取込シート_活動計画書_整理用'!$N11,"この線より上に行を挿入してください。")=0,IF(データ取込シート_活動計画書_整理用!$Q11="○","true","false"),"")</f>
        <v/>
      </c>
      <c r="CT11" t="str">
        <f ca="1">IF(COUNTIF(データ取込シート_活動計画書_整理用!$N$2:'データ取込シート_活動計画書_整理用'!$N11,"この線より上に行を挿入してください。")=0,IF(データ取込シート_活動計画書_整理用!$R11="○","true","false"),"")</f>
        <v/>
      </c>
      <c r="CU11" t="str">
        <f ca="1">IF(COUNTIF(データ取込シート_活動計画書_整理用!$N$2:'データ取込シート_活動計画書_整理用'!$N11,"この線より上に行を挿入してください。")=0,IF(データ取込シート_活動計画書_整理用!$S11="○","true","false"),"")</f>
        <v/>
      </c>
      <c r="CV11" t="str">
        <f ca="1">IF(COUNTIF(データ取込シート_活動計画書_整理用!$N$2:'データ取込シート_活動計画書_整理用'!$N11,"この線より上に行を挿入してください。")=0,IF(データ取込シート_活動計画書_整理用!$T11="○","true","false"),"")</f>
        <v/>
      </c>
      <c r="CW11" t="str">
        <f ca="1">IF(COUNTIF(データ取込シート_活動計画書_整理用!$N$2:'データ取込シート_活動計画書_整理用'!$N11,"この線より上に行を挿入してください。")=0,IF(データ取込シート_活動計画書_整理用!$U11="○","true","false"),"")</f>
        <v/>
      </c>
      <c r="CX11" t="str">
        <f ca="1">IF(COUNTIF(データ取込シート_活動計画書_整理用!$N$2:'データ取込シート_活動計画書_整理用'!$N11,"この線より上に行を挿入してください。")=0,IF(データ取込シート_活動計画書_整理用!$V11="○","true","false"),"")</f>
        <v/>
      </c>
      <c r="CY11" t="str">
        <f ca="1">IF(COUNTIF(データ取込シート_活動計画書_整理用!$N$2:'データ取込シート_活動計画書_整理用'!$N11,"この線より上に行を挿入してください。")=0,IF(データ取込シート_活動計画書_整理用!$W11="○","true","false"),"")</f>
        <v/>
      </c>
      <c r="CZ11" t="str">
        <f ca="1">IF(COUNTIF(データ取込シート_活動計画書_整理用!$N$2:'データ取込シート_活動計画書_整理用'!$N11,"この線より上に行を挿入してください。")=0,IF(データ取込シート_活動計画書_整理用!$X11="○","true","false"),"")</f>
        <v/>
      </c>
      <c r="DA11" t="str">
        <f ca="1">IF(COUNTIF(データ取込シート_活動計画書_整理用!$N$2:'データ取込シート_活動計画書_整理用'!$N11,"この線より上に行を挿入してください。")=0,IF(データ取込シート_活動計画書_整理用!$Y11="○","true","false"),"")</f>
        <v/>
      </c>
      <c r="DB11" t="str">
        <f ca="1">IF(COUNTIF(データ取込シート_活動計画書_整理用!$N$2:'データ取込シート_活動計画書_整理用'!$N11,"この線より上に行を挿入してください。")=0,IF(データ取込シート_活動計画書_整理用!$Z11="○","true","false"),"")</f>
        <v/>
      </c>
      <c r="DC11" t="str">
        <f ca="1">IF(COUNTIF(データ取込シート_活動計画書_整理用!$N$2:'データ取込シート_活動計画書_整理用'!$N11,"この線より上に行を挿入してください。")=0,IF(データ取込シート_活動計画書_整理用!$AA11="○","true","false"),"")</f>
        <v/>
      </c>
      <c r="DW11" t="str">
        <f ca="1">IF(COUNTIF(データ取込シート_活動計画書_整理用!$AD$2:'データ取込シート_活動計画書_整理用'!$AD11,"この線より上に行を挿入してください。")=0,データ取込シート_活動計画書_整理用!$AC11,"")</f>
        <v/>
      </c>
      <c r="DX11" t="str">
        <f ca="1">IF(COUNTIF(データ取込シート_活動計画書_整理用!$AD$2:'データ取込シート_活動計画書_整理用'!$AD11,"この線より上に行を挿入してください。")=0,データ取込シート_活動計画書_整理用!$AD11,"")</f>
        <v/>
      </c>
      <c r="DY11" t="str">
        <f ca="1">IF(COUNTIF(データ取込シート_活動計画書_整理用!$AD$2:'データ取込シート_活動計画書_整理用'!$AD11,"この線より上に行を挿入してください。")=0,データ取込シート_活動計画書_整理用!$AE11,"")</f>
        <v/>
      </c>
      <c r="DZ11" t="str">
        <f ca="1">IF(COUNTIF(データ取込シート_活動計画書_整理用!$AD$2:'データ取込シート_活動計画書_整理用'!$AD11,"この線より上に行を挿入してください。")=0,データ取込シート_活動計画書_整理用!$AF11,"")</f>
        <v/>
      </c>
      <c r="EA11" t="str">
        <f ca="1">IF(COUNTIF(データ取込シート_活動計画書_整理用!$AD$2:'データ取込シート_活動計画書_整理用'!$AD11,"この線より上に行を挿入してください。")=0,データ取込シート_活動計画書_整理用!$AG11,"")</f>
        <v/>
      </c>
      <c r="EB11" t="str">
        <f ca="1">IF(COUNTIF(データ取込シート_活動計画書_整理用!$AD$2:'データ取込シート_活動計画書_整理用'!$AD11,"この線より上に行を挿入してください。")=0,データ取込シート_活動計画書_整理用!$AH11,"")</f>
        <v/>
      </c>
      <c r="EC11" t="str">
        <f ca="1">IF(COUNTIF(データ取込シート_活動計画書_整理用!$AD$2:'データ取込シート_活動計画書_整理用'!$AD11,"この線より上に行を挿入してください。")=0,IF(データ取込シート_活動計画書_整理用!$AI11="○","true","false"),"")</f>
        <v/>
      </c>
      <c r="ED11" t="str">
        <f ca="1">IF(COUNTIF(データ取込シート_活動計画書_整理用!$AD$2:'データ取込シート_活動計画書_整理用'!$AD11,"この線より上に行を挿入してください。")=0,IF(データ取込シート_活動計画書_整理用!$AJ11="○","true","false"),"")</f>
        <v/>
      </c>
      <c r="EE11" t="str">
        <f ca="1">IF(COUNTIF(データ取込シート_活動計画書_整理用!$AD$2:'データ取込シート_活動計画書_整理用'!$AD11,"この線より上に行を挿入してください。")=0,IF(データ取込シート_活動計画書_整理用!$AK11="○","true","false"),"")</f>
        <v/>
      </c>
      <c r="EF11" t="str">
        <f ca="1">IF(COUNTIF(データ取込シート_活動計画書_整理用!$AD$2:'データ取込シート_活動計画書_整理用'!$AD11,"この線より上に行を挿入してください。")=0,IF(データ取込シート_活動計画書_整理用!$AL11="○","true","false"),"")</f>
        <v/>
      </c>
      <c r="EG11" t="str">
        <f ca="1">IF(COUNTIF(データ取込シート_活動計画書_整理用!$AD$2:'データ取込シート_活動計画書_整理用'!$AD11,"この線より上に行を挿入してください。")=0,IF(データ取込シート_活動計画書_整理用!$AM11="○","true","false"),"")</f>
        <v/>
      </c>
    </row>
    <row r="12" spans="1:138" x14ac:dyDescent="0.15">
      <c r="B12" t="str">
        <f ca="1">IF(COUNTIF(データ取込シート_活動計画書_整理用!$B$2:'データ取込シート_活動計画書_整理用'!$B12,"この線より上に行を挿入してください。")=0,データ取込シート_活動計画書_整理用!$B12,"")</f>
        <v/>
      </c>
      <c r="C12" t="str">
        <f ca="1">IF(COUNTIF(データ取込シート_活動計画書_整理用!$B$2:'データ取込シート_活動計画書_整理用'!$B12,"この線より上に行を挿入してください。")=0,データ取込シート_活動計画書_整理用!$C12,"")</f>
        <v/>
      </c>
      <c r="D12" t="str">
        <f ca="1">IF(COUNTIF(データ取込シート_活動計画書_整理用!$B$2:'データ取込シート_活動計画書_整理用'!$B12,"この線より上に行を挿入してください。")=0,データ取込シート_活動計画書_整理用!$D12,"")</f>
        <v/>
      </c>
      <c r="F12" t="str">
        <f ca="1">IF(COUNTIF(データ取込シート_活動計画書_整理用!$F$2:'データ取込シート_活動計画書_整理用'!$F12,"この線より上に行を挿入してください。")=0,データ取込シート_活動計画書_整理用!$F12,"")</f>
        <v/>
      </c>
      <c r="G12" t="str">
        <f ca="1">IF(COUNTIF(データ取込シート_活動計画書_整理用!$F$2:'データ取込シート_活動計画書_整理用'!$F12,"この線より上に行を挿入してください。")=0,データ取込シート_活動計画書_整理用!$G12,"")</f>
        <v/>
      </c>
      <c r="H12" t="str">
        <f ca="1">IF(COUNTIF(データ取込シート_活動計画書_整理用!$F$2:'データ取込シート_活動計画書_整理用'!$F12,"この線より上に行を挿入してください。")=0,データ取込シート_活動計画書_整理用!$H12,"")</f>
        <v/>
      </c>
      <c r="I12" t="str">
        <f ca="1">IF(COUNTIF(データ取込シート_活動計画書_整理用!$J$2:'データ取込シート_活動計画書_整理用'!$J12,"この線より上に行を挿入してください。")=0,データ取込シート_活動計画書_整理用!$J12,"")</f>
        <v/>
      </c>
      <c r="J12" t="str">
        <f ca="1">IF(COUNTIF(データ取込シート_活動計画書_整理用!$J$2:'データ取込シート_活動計画書_整理用'!$J12,"この線より上に行を挿入してください。")=0,データ取込シート_活動計画書_整理用!$K12,"")</f>
        <v/>
      </c>
      <c r="K12" t="str">
        <f ca="1">IF(COUNTIF(データ取込シート_活動計画書_整理用!$J$2:'データ取込シート_活動計画書_整理用'!$J12,"この線より上に行を挿入してください。")=0,データ取込シート_活動計画書_整理用!$L12,"")</f>
        <v/>
      </c>
      <c r="AG12" t="s">
        <v>587</v>
      </c>
      <c r="AH12" t="str">
        <f>IF(活動計画書!K75="○","true","false")</f>
        <v>false</v>
      </c>
      <c r="AI12" t="str">
        <f>IF(活動計画書!L75="○","true","false")</f>
        <v>false</v>
      </c>
      <c r="AJ12" t="str">
        <f>IF(活動計画書!M75="○","true","false")</f>
        <v>false</v>
      </c>
      <c r="AK12" t="str">
        <f>IF(活動計画書!N75="○","true","false")</f>
        <v>false</v>
      </c>
      <c r="AL12" t="str">
        <f>IF(活動計画書!O75="○","true","false")</f>
        <v>false</v>
      </c>
      <c r="AM12" t="str">
        <f>IF(活動計画書!P75="○","true","false")</f>
        <v>false</v>
      </c>
      <c r="AN12" t="str">
        <f>IF(活動計画書!Q75="○","true","false")</f>
        <v>false</v>
      </c>
      <c r="AO12" t="str">
        <f>IF(活動計画書!R75="○","true","false")</f>
        <v>false</v>
      </c>
      <c r="AP12" t="str">
        <f>IF(活動計画書!S75="○","true","false")</f>
        <v>false</v>
      </c>
      <c r="AQ12" t="str">
        <f>IF(活動計画書!T75="○","true","false")</f>
        <v>false</v>
      </c>
      <c r="AR12" t="str">
        <f>IF(活動計画書!U75="○","true","false")</f>
        <v>false</v>
      </c>
      <c r="AS12" t="str">
        <f>IF(活動計画書!V75="○","true","false")</f>
        <v>false</v>
      </c>
      <c r="AT12" t="str">
        <f>IF(活動計画書!K75&lt;&gt;"",活動計画書!K75,"")</f>
        <v/>
      </c>
      <c r="AU12" t="str">
        <f>IF(活動計画書!K75&lt;&gt;"","true","false")</f>
        <v>false</v>
      </c>
      <c r="AV12" t="str">
        <f>IF(活動計画書!M75&lt;&gt;"",活動計画書!M75,"")</f>
        <v/>
      </c>
      <c r="BY12" t="str">
        <f>IF(活動計画書!E116&lt;&gt;"",活動計画書!E116,"")</f>
        <v>34　生物多様性保全計画の策定</v>
      </c>
      <c r="BZ12" t="str">
        <f>IF(活動計画書!K116="○","true","false")</f>
        <v>false</v>
      </c>
      <c r="CA12" t="str">
        <f>IF(活動計画書!L116="○","true","false")</f>
        <v>false</v>
      </c>
      <c r="CB12" t="str">
        <f>IF(活動計画書!M116="○","true","false")</f>
        <v>false</v>
      </c>
      <c r="CC12" t="str">
        <f>IF(活動計画書!N116="○","true","false")</f>
        <v>false</v>
      </c>
      <c r="CD12" t="str">
        <f>IF(活動計画書!O116="○","true","false")</f>
        <v>false</v>
      </c>
      <c r="CE12" t="str">
        <f>IF(活動計画書!P116="○","true","false")</f>
        <v>false</v>
      </c>
      <c r="CF12" t="str">
        <f>IF(活動計画書!Q116="○","true","false")</f>
        <v>false</v>
      </c>
      <c r="CG12" t="str">
        <f>IF(活動計画書!R116="○","true","false")</f>
        <v>false</v>
      </c>
      <c r="CH12" t="str">
        <f>IF(活動計画書!S116="○","true","false")</f>
        <v>false</v>
      </c>
      <c r="CI12" t="str">
        <f>IF(活動計画書!T116="○","true","false")</f>
        <v>false</v>
      </c>
      <c r="CJ12" t="str">
        <f>IF(活動計画書!U116="○","true","false")</f>
        <v>false</v>
      </c>
      <c r="CK12" t="str">
        <f>IF(活動計画書!V116="○","true","false")</f>
        <v>false</v>
      </c>
      <c r="CL12" t="str">
        <f>IF(活動計画書!K116&lt;&gt;"",活動計画書!K116,"")</f>
        <v/>
      </c>
      <c r="CM12" t="str">
        <f>IF(活動計画書!K116&lt;&gt;"","true","false")</f>
        <v>false</v>
      </c>
      <c r="CN12" t="str">
        <f t="shared" ca="1" si="2"/>
        <v/>
      </c>
      <c r="CO12" t="str">
        <f t="shared" ca="1" si="1"/>
        <v/>
      </c>
      <c r="CP12" t="str">
        <f ca="1">IF(COUNTIF(データ取込シート_活動計画書_整理用!$N$2:'データ取込シート_活動計画書_整理用'!$N12,"この線より上に行を挿入してください。")=0,データ取込シート_活動計画書_整理用!$N12,"")</f>
        <v/>
      </c>
      <c r="CQ12" t="str">
        <f ca="1">IF(COUNTIF(データ取込シート_活動計画書_整理用!$N$2:'データ取込シート_活動計画書_整理用'!$N12,"この線より上に行を挿入してください。")=0,データ取込シート_活動計画書_整理用!$O12,"")</f>
        <v/>
      </c>
      <c r="CR12" t="str">
        <f ca="1">IF(COUNTIF(データ取込シート_活動計画書_整理用!$N$2:'データ取込シート_活動計画書_整理用'!$N12,"この線より上に行を挿入してください。")=0,IF(データ取込シート_活動計画書_整理用!$P12="○","true","false"),"")</f>
        <v/>
      </c>
      <c r="CS12" t="str">
        <f ca="1">IF(COUNTIF(データ取込シート_活動計画書_整理用!$N$2:'データ取込シート_活動計画書_整理用'!$N12,"この線より上に行を挿入してください。")=0,IF(データ取込シート_活動計画書_整理用!$Q12="○","true","false"),"")</f>
        <v/>
      </c>
      <c r="CT12" t="str">
        <f ca="1">IF(COUNTIF(データ取込シート_活動計画書_整理用!$N$2:'データ取込シート_活動計画書_整理用'!$N12,"この線より上に行を挿入してください。")=0,IF(データ取込シート_活動計画書_整理用!$R12="○","true","false"),"")</f>
        <v/>
      </c>
      <c r="CU12" t="str">
        <f ca="1">IF(COUNTIF(データ取込シート_活動計画書_整理用!$N$2:'データ取込シート_活動計画書_整理用'!$N12,"この線より上に行を挿入してください。")=0,IF(データ取込シート_活動計画書_整理用!$S12="○","true","false"),"")</f>
        <v/>
      </c>
      <c r="CV12" t="str">
        <f ca="1">IF(COUNTIF(データ取込シート_活動計画書_整理用!$N$2:'データ取込シート_活動計画書_整理用'!$N12,"この線より上に行を挿入してください。")=0,IF(データ取込シート_活動計画書_整理用!$T12="○","true","false"),"")</f>
        <v/>
      </c>
      <c r="CW12" t="str">
        <f ca="1">IF(COUNTIF(データ取込シート_活動計画書_整理用!$N$2:'データ取込シート_活動計画書_整理用'!$N12,"この線より上に行を挿入してください。")=0,IF(データ取込シート_活動計画書_整理用!$U12="○","true","false"),"")</f>
        <v/>
      </c>
      <c r="CX12" t="str">
        <f ca="1">IF(COUNTIF(データ取込シート_活動計画書_整理用!$N$2:'データ取込シート_活動計画書_整理用'!$N12,"この線より上に行を挿入してください。")=0,IF(データ取込シート_活動計画書_整理用!$V12="○","true","false"),"")</f>
        <v/>
      </c>
      <c r="CY12" t="str">
        <f ca="1">IF(COUNTIF(データ取込シート_活動計画書_整理用!$N$2:'データ取込シート_活動計画書_整理用'!$N12,"この線より上に行を挿入してください。")=0,IF(データ取込シート_活動計画書_整理用!$W12="○","true","false"),"")</f>
        <v/>
      </c>
      <c r="CZ12" t="str">
        <f ca="1">IF(COUNTIF(データ取込シート_活動計画書_整理用!$N$2:'データ取込シート_活動計画書_整理用'!$N12,"この線より上に行を挿入してください。")=0,IF(データ取込シート_活動計画書_整理用!$X12="○","true","false"),"")</f>
        <v/>
      </c>
      <c r="DA12" t="str">
        <f ca="1">IF(COUNTIF(データ取込シート_活動計画書_整理用!$N$2:'データ取込シート_活動計画書_整理用'!$N12,"この線より上に行を挿入してください。")=0,IF(データ取込シート_活動計画書_整理用!$Y12="○","true","false"),"")</f>
        <v/>
      </c>
      <c r="DB12" t="str">
        <f ca="1">IF(COUNTIF(データ取込シート_活動計画書_整理用!$N$2:'データ取込シート_活動計画書_整理用'!$N12,"この線より上に行を挿入してください。")=0,IF(データ取込シート_活動計画書_整理用!$Z12="○","true","false"),"")</f>
        <v/>
      </c>
      <c r="DC12" t="str">
        <f ca="1">IF(COUNTIF(データ取込シート_活動計画書_整理用!$N$2:'データ取込シート_活動計画書_整理用'!$N12,"この線より上に行を挿入してください。")=0,IF(データ取込シート_活動計画書_整理用!$AA12="○","true","false"),"")</f>
        <v/>
      </c>
      <c r="DW12" t="str">
        <f ca="1">IF(COUNTIF(データ取込シート_活動計画書_整理用!$AD$2:'データ取込シート_活動計画書_整理用'!$AD12,"この線より上に行を挿入してください。")=0,データ取込シート_活動計画書_整理用!$AC12,"")</f>
        <v/>
      </c>
      <c r="DX12" t="str">
        <f ca="1">IF(COUNTIF(データ取込シート_活動計画書_整理用!$AD$2:'データ取込シート_活動計画書_整理用'!$AD12,"この線より上に行を挿入してください。")=0,データ取込シート_活動計画書_整理用!$AD12,"")</f>
        <v/>
      </c>
      <c r="DY12" t="str">
        <f ca="1">IF(COUNTIF(データ取込シート_活動計画書_整理用!$AD$2:'データ取込シート_活動計画書_整理用'!$AD12,"この線より上に行を挿入してください。")=0,データ取込シート_活動計画書_整理用!$AE12,"")</f>
        <v/>
      </c>
      <c r="DZ12" t="str">
        <f ca="1">IF(COUNTIF(データ取込シート_活動計画書_整理用!$AD$2:'データ取込シート_活動計画書_整理用'!$AD12,"この線より上に行を挿入してください。")=0,データ取込シート_活動計画書_整理用!$AF12,"")</f>
        <v/>
      </c>
      <c r="EA12" t="str">
        <f ca="1">IF(COUNTIF(データ取込シート_活動計画書_整理用!$AD$2:'データ取込シート_活動計画書_整理用'!$AD12,"この線より上に行を挿入してください。")=0,データ取込シート_活動計画書_整理用!$AG12,"")</f>
        <v/>
      </c>
      <c r="EB12" t="str">
        <f ca="1">IF(COUNTIF(データ取込シート_活動計画書_整理用!$AD$2:'データ取込シート_活動計画書_整理用'!$AD12,"この線より上に行を挿入してください。")=0,データ取込シート_活動計画書_整理用!$AH12,"")</f>
        <v/>
      </c>
      <c r="EC12" t="str">
        <f ca="1">IF(COUNTIF(データ取込シート_活動計画書_整理用!$AD$2:'データ取込シート_活動計画書_整理用'!$AD12,"この線より上に行を挿入してください。")=0,IF(データ取込シート_活動計画書_整理用!$AI12="○","true","false"),"")</f>
        <v/>
      </c>
      <c r="ED12" t="str">
        <f ca="1">IF(COUNTIF(データ取込シート_活動計画書_整理用!$AD$2:'データ取込シート_活動計画書_整理用'!$AD12,"この線より上に行を挿入してください。")=0,IF(データ取込シート_活動計画書_整理用!$AJ12="○","true","false"),"")</f>
        <v/>
      </c>
      <c r="EE12" t="str">
        <f ca="1">IF(COUNTIF(データ取込シート_活動計画書_整理用!$AD$2:'データ取込シート_活動計画書_整理用'!$AD12,"この線より上に行を挿入してください。")=0,IF(データ取込シート_活動計画書_整理用!$AK12="○","true","false"),"")</f>
        <v/>
      </c>
      <c r="EF12" t="str">
        <f ca="1">IF(COUNTIF(データ取込シート_活動計画書_整理用!$AD$2:'データ取込シート_活動計画書_整理用'!$AD12,"この線より上に行を挿入してください。")=0,IF(データ取込シート_活動計画書_整理用!$AL12="○","true","false"),"")</f>
        <v/>
      </c>
      <c r="EG12" t="str">
        <f ca="1">IF(COUNTIF(データ取込シート_活動計画書_整理用!$AD$2:'データ取込シート_活動計画書_整理用'!$AD12,"この線より上に行を挿入してください。")=0,IF(データ取込シート_活動計画書_整理用!$AM12="○","true","false"),"")</f>
        <v/>
      </c>
    </row>
    <row r="13" spans="1:138" x14ac:dyDescent="0.15">
      <c r="B13" t="str">
        <f ca="1">IF(COUNTIF(データ取込シート_活動計画書_整理用!$B$2:'データ取込シート_活動計画書_整理用'!$B13,"この線より上に行を挿入してください。")=0,データ取込シート_活動計画書_整理用!$B13,"")</f>
        <v/>
      </c>
      <c r="C13" t="str">
        <f ca="1">IF(COUNTIF(データ取込シート_活動計画書_整理用!$B$2:'データ取込シート_活動計画書_整理用'!$B13,"この線より上に行を挿入してください。")=0,データ取込シート_活動計画書_整理用!$C13,"")</f>
        <v/>
      </c>
      <c r="D13" t="str">
        <f ca="1">IF(COUNTIF(データ取込シート_活動計画書_整理用!$B$2:'データ取込シート_活動計画書_整理用'!$B13,"この線より上に行を挿入してください。")=0,データ取込シート_活動計画書_整理用!$D13,"")</f>
        <v/>
      </c>
      <c r="F13" t="str">
        <f ca="1">IF(COUNTIF(データ取込シート_活動計画書_整理用!$F$2:'データ取込シート_活動計画書_整理用'!$F13,"この線より上に行を挿入してください。")=0,データ取込シート_活動計画書_整理用!$F13,"")</f>
        <v/>
      </c>
      <c r="G13" t="str">
        <f ca="1">IF(COUNTIF(データ取込シート_活動計画書_整理用!$F$2:'データ取込シート_活動計画書_整理用'!$F13,"この線より上に行を挿入してください。")=0,データ取込シート_活動計画書_整理用!$G13,"")</f>
        <v/>
      </c>
      <c r="H13" t="str">
        <f ca="1">IF(COUNTIF(データ取込シート_活動計画書_整理用!$F$2:'データ取込シート_活動計画書_整理用'!$F13,"この線より上に行を挿入してください。")=0,データ取込シート_活動計画書_整理用!$H13,"")</f>
        <v/>
      </c>
      <c r="I13" t="str">
        <f ca="1">IF(COUNTIF(データ取込シート_活動計画書_整理用!$J$2:'データ取込シート_活動計画書_整理用'!$J13,"この線より上に行を挿入してください。")=0,データ取込シート_活動計画書_整理用!$J13,"")</f>
        <v/>
      </c>
      <c r="J13" t="str">
        <f ca="1">IF(COUNTIF(データ取込シート_活動計画書_整理用!$J$2:'データ取込シート_活動計画書_整理用'!$J13,"この線より上に行を挿入してください。")=0,データ取込シート_活動計画書_整理用!$K13,"")</f>
        <v/>
      </c>
      <c r="K13" t="str">
        <f ca="1">IF(COUNTIF(データ取込シート_活動計画書_整理用!$J$2:'データ取込シート_活動計画書_整理用'!$J13,"この線より上に行を挿入してください。")=0,データ取込シート_活動計画書_整理用!$L13,"")</f>
        <v/>
      </c>
      <c r="AG13" t="s">
        <v>588</v>
      </c>
      <c r="AH13" t="str">
        <f>IF(活動計画書!K76="○","true","false")</f>
        <v>false</v>
      </c>
      <c r="AI13" t="str">
        <f>IF(活動計画書!L76="○","true","false")</f>
        <v>false</v>
      </c>
      <c r="AJ13" t="str">
        <f>IF(活動計画書!M76="○","true","false")</f>
        <v>false</v>
      </c>
      <c r="AK13" t="str">
        <f>IF(活動計画書!N76="○","true","false")</f>
        <v>false</v>
      </c>
      <c r="AL13" t="str">
        <f>IF(活動計画書!O76="○","true","false")</f>
        <v>false</v>
      </c>
      <c r="AM13" t="str">
        <f>IF(活動計画書!P76="○","true","false")</f>
        <v>false</v>
      </c>
      <c r="AN13" t="str">
        <f>IF(活動計画書!Q76="○","true","false")</f>
        <v>false</v>
      </c>
      <c r="AO13" t="str">
        <f>IF(活動計画書!R76="○","true","false")</f>
        <v>false</v>
      </c>
      <c r="AP13" t="str">
        <f>IF(活動計画書!S76="○","true","false")</f>
        <v>false</v>
      </c>
      <c r="AQ13" t="str">
        <f>IF(活動計画書!T76="○","true","false")</f>
        <v>false</v>
      </c>
      <c r="AR13" t="str">
        <f>IF(活動計画書!U76="○","true","false")</f>
        <v>false</v>
      </c>
      <c r="AS13" t="str">
        <f>IF(活動計画書!V76="○","true","false")</f>
        <v>false</v>
      </c>
      <c r="AT13" t="str">
        <f>IF(活動計画書!K76&lt;&gt;"",活動計画書!K76,"")</f>
        <v/>
      </c>
      <c r="AU13" t="str">
        <f>IF(活動計画書!K76&lt;&gt;"","true","false")</f>
        <v>false</v>
      </c>
      <c r="AV13" t="str">
        <f>IF(活動計画書!M76&lt;&gt;"",活動計画書!M76,"")</f>
        <v/>
      </c>
      <c r="BY13" t="str">
        <f>IF(活動計画書!E117&lt;&gt;"",活動計画書!E117,"")</f>
        <v>35　水質保全計画、農地保全計画の策定</v>
      </c>
      <c r="BZ13" t="str">
        <f>IF(活動計画書!K117="○","true","false")</f>
        <v>false</v>
      </c>
      <c r="CA13" t="str">
        <f>IF(活動計画書!L117="○","true","false")</f>
        <v>false</v>
      </c>
      <c r="CB13" t="str">
        <f>IF(活動計画書!M117="○","true","false")</f>
        <v>false</v>
      </c>
      <c r="CC13" t="str">
        <f>IF(活動計画書!N117="○","true","false")</f>
        <v>false</v>
      </c>
      <c r="CD13" t="str">
        <f>IF(活動計画書!O117="○","true","false")</f>
        <v>false</v>
      </c>
      <c r="CE13" t="str">
        <f>IF(活動計画書!P117="○","true","false")</f>
        <v>false</v>
      </c>
      <c r="CF13" t="str">
        <f>IF(活動計画書!Q117="○","true","false")</f>
        <v>false</v>
      </c>
      <c r="CG13" t="str">
        <f>IF(活動計画書!R117="○","true","false")</f>
        <v>false</v>
      </c>
      <c r="CH13" t="str">
        <f>IF(活動計画書!S117="○","true","false")</f>
        <v>false</v>
      </c>
      <c r="CI13" t="str">
        <f>IF(活動計画書!T117="○","true","false")</f>
        <v>false</v>
      </c>
      <c r="CJ13" t="str">
        <f>IF(活動計画書!U117="○","true","false")</f>
        <v>false</v>
      </c>
      <c r="CK13" t="str">
        <f>IF(活動計画書!V117="○","true","false")</f>
        <v>false</v>
      </c>
      <c r="CL13" t="str">
        <f>IF(活動計画書!K117&lt;&gt;"",活動計画書!K117,"")</f>
        <v/>
      </c>
      <c r="CM13" t="str">
        <f>IF(活動計画書!K117&lt;&gt;"","true","false")</f>
        <v>false</v>
      </c>
      <c r="CN13" t="str">
        <f t="shared" ca="1" si="2"/>
        <v/>
      </c>
      <c r="CO13" t="str">
        <f t="shared" ca="1" si="1"/>
        <v/>
      </c>
      <c r="CP13" t="str">
        <f ca="1">IF(COUNTIF(データ取込シート_活動計画書_整理用!$N$2:'データ取込シート_活動計画書_整理用'!$N13,"この線より上に行を挿入してください。")=0,データ取込シート_活動計画書_整理用!$N13,"")</f>
        <v/>
      </c>
      <c r="CQ13" t="str">
        <f ca="1">IF(COUNTIF(データ取込シート_活動計画書_整理用!$N$2:'データ取込シート_活動計画書_整理用'!$N13,"この線より上に行を挿入してください。")=0,データ取込シート_活動計画書_整理用!$O13,"")</f>
        <v/>
      </c>
      <c r="CR13" t="str">
        <f ca="1">IF(COUNTIF(データ取込シート_活動計画書_整理用!$N$2:'データ取込シート_活動計画書_整理用'!$N13,"この線より上に行を挿入してください。")=0,IF(データ取込シート_活動計画書_整理用!$P13="○","true","false"),"")</f>
        <v/>
      </c>
      <c r="CS13" t="str">
        <f ca="1">IF(COUNTIF(データ取込シート_活動計画書_整理用!$N$2:'データ取込シート_活動計画書_整理用'!$N13,"この線より上に行を挿入してください。")=0,IF(データ取込シート_活動計画書_整理用!$Q13="○","true","false"),"")</f>
        <v/>
      </c>
      <c r="CT13" t="str">
        <f ca="1">IF(COUNTIF(データ取込シート_活動計画書_整理用!$N$2:'データ取込シート_活動計画書_整理用'!$N13,"この線より上に行を挿入してください。")=0,IF(データ取込シート_活動計画書_整理用!$R13="○","true","false"),"")</f>
        <v/>
      </c>
      <c r="CU13" t="str">
        <f ca="1">IF(COUNTIF(データ取込シート_活動計画書_整理用!$N$2:'データ取込シート_活動計画書_整理用'!$N13,"この線より上に行を挿入してください。")=0,IF(データ取込シート_活動計画書_整理用!$S13="○","true","false"),"")</f>
        <v/>
      </c>
      <c r="CV13" t="str">
        <f ca="1">IF(COUNTIF(データ取込シート_活動計画書_整理用!$N$2:'データ取込シート_活動計画書_整理用'!$N13,"この線より上に行を挿入してください。")=0,IF(データ取込シート_活動計画書_整理用!$T13="○","true","false"),"")</f>
        <v/>
      </c>
      <c r="CW13" t="str">
        <f ca="1">IF(COUNTIF(データ取込シート_活動計画書_整理用!$N$2:'データ取込シート_活動計画書_整理用'!$N13,"この線より上に行を挿入してください。")=0,IF(データ取込シート_活動計画書_整理用!$U13="○","true","false"),"")</f>
        <v/>
      </c>
      <c r="CX13" t="str">
        <f ca="1">IF(COUNTIF(データ取込シート_活動計画書_整理用!$N$2:'データ取込シート_活動計画書_整理用'!$N13,"この線より上に行を挿入してください。")=0,IF(データ取込シート_活動計画書_整理用!$V13="○","true","false"),"")</f>
        <v/>
      </c>
      <c r="CY13" t="str">
        <f ca="1">IF(COUNTIF(データ取込シート_活動計画書_整理用!$N$2:'データ取込シート_活動計画書_整理用'!$N13,"この線より上に行を挿入してください。")=0,IF(データ取込シート_活動計画書_整理用!$W13="○","true","false"),"")</f>
        <v/>
      </c>
      <c r="CZ13" t="str">
        <f ca="1">IF(COUNTIF(データ取込シート_活動計画書_整理用!$N$2:'データ取込シート_活動計画書_整理用'!$N13,"この線より上に行を挿入してください。")=0,IF(データ取込シート_活動計画書_整理用!$X13="○","true","false"),"")</f>
        <v/>
      </c>
      <c r="DA13" t="str">
        <f ca="1">IF(COUNTIF(データ取込シート_活動計画書_整理用!$N$2:'データ取込シート_活動計画書_整理用'!$N13,"この線より上に行を挿入してください。")=0,IF(データ取込シート_活動計画書_整理用!$Y13="○","true","false"),"")</f>
        <v/>
      </c>
      <c r="DB13" t="str">
        <f ca="1">IF(COUNTIF(データ取込シート_活動計画書_整理用!$N$2:'データ取込シート_活動計画書_整理用'!$N13,"この線より上に行を挿入してください。")=0,IF(データ取込シート_活動計画書_整理用!$Z13="○","true","false"),"")</f>
        <v/>
      </c>
      <c r="DC13" t="str">
        <f ca="1">IF(COUNTIF(データ取込シート_活動計画書_整理用!$N$2:'データ取込シート_活動計画書_整理用'!$N13,"この線より上に行を挿入してください。")=0,IF(データ取込シート_活動計画書_整理用!$AA13="○","true","false"),"")</f>
        <v/>
      </c>
      <c r="DW13" t="str">
        <f ca="1">IF(COUNTIF(データ取込シート_活動計画書_整理用!$AD$2:'データ取込シート_活動計画書_整理用'!$AD13,"この線より上に行を挿入してください。")=0,データ取込シート_活動計画書_整理用!$AC13,"")</f>
        <v/>
      </c>
      <c r="DX13" t="str">
        <f ca="1">IF(COUNTIF(データ取込シート_活動計画書_整理用!$AD$2:'データ取込シート_活動計画書_整理用'!$AD13,"この線より上に行を挿入してください。")=0,データ取込シート_活動計画書_整理用!$AD13,"")</f>
        <v/>
      </c>
      <c r="DY13" t="str">
        <f ca="1">IF(COUNTIF(データ取込シート_活動計画書_整理用!$AD$2:'データ取込シート_活動計画書_整理用'!$AD13,"この線より上に行を挿入してください。")=0,データ取込シート_活動計画書_整理用!$AE13,"")</f>
        <v/>
      </c>
      <c r="DZ13" t="str">
        <f ca="1">IF(COUNTIF(データ取込シート_活動計画書_整理用!$AD$2:'データ取込シート_活動計画書_整理用'!$AD13,"この線より上に行を挿入してください。")=0,データ取込シート_活動計画書_整理用!$AF13,"")</f>
        <v/>
      </c>
      <c r="EA13" t="str">
        <f ca="1">IF(COUNTIF(データ取込シート_活動計画書_整理用!$AD$2:'データ取込シート_活動計画書_整理用'!$AD13,"この線より上に行を挿入してください。")=0,データ取込シート_活動計画書_整理用!$AG13,"")</f>
        <v/>
      </c>
      <c r="EB13" t="str">
        <f ca="1">IF(COUNTIF(データ取込シート_活動計画書_整理用!$AD$2:'データ取込シート_活動計画書_整理用'!$AD13,"この線より上に行を挿入してください。")=0,データ取込シート_活動計画書_整理用!$AH13,"")</f>
        <v/>
      </c>
      <c r="EC13" t="str">
        <f ca="1">IF(COUNTIF(データ取込シート_活動計画書_整理用!$AD$2:'データ取込シート_活動計画書_整理用'!$AD13,"この線より上に行を挿入してください。")=0,IF(データ取込シート_活動計画書_整理用!$AI13="○","true","false"),"")</f>
        <v/>
      </c>
      <c r="ED13" t="str">
        <f ca="1">IF(COUNTIF(データ取込シート_活動計画書_整理用!$AD$2:'データ取込シート_活動計画書_整理用'!$AD13,"この線より上に行を挿入してください。")=0,IF(データ取込シート_活動計画書_整理用!$AJ13="○","true","false"),"")</f>
        <v/>
      </c>
      <c r="EE13" t="str">
        <f ca="1">IF(COUNTIF(データ取込シート_活動計画書_整理用!$AD$2:'データ取込シート_活動計画書_整理用'!$AD13,"この線より上に行を挿入してください。")=0,IF(データ取込シート_活動計画書_整理用!$AK13="○","true","false"),"")</f>
        <v/>
      </c>
      <c r="EF13" t="str">
        <f ca="1">IF(COUNTIF(データ取込シート_活動計画書_整理用!$AD$2:'データ取込シート_活動計画書_整理用'!$AD13,"この線より上に行を挿入してください。")=0,IF(データ取込シート_活動計画書_整理用!$AL13="○","true","false"),"")</f>
        <v/>
      </c>
      <c r="EG13" t="str">
        <f ca="1">IF(COUNTIF(データ取込シート_活動計画書_整理用!$AD$2:'データ取込シート_活動計画書_整理用'!$AD13,"この線より上に行を挿入してください。")=0,IF(データ取込シート_活動計画書_整理用!$AM13="○","true","false"),"")</f>
        <v/>
      </c>
    </row>
    <row r="14" spans="1:138" x14ac:dyDescent="0.15">
      <c r="B14" t="str">
        <f ca="1">IF(COUNTIF(データ取込シート_活動計画書_整理用!$B$2:'データ取込シート_活動計画書_整理用'!$B14,"この線より上に行を挿入してください。")=0,データ取込シート_活動計画書_整理用!$B14,"")</f>
        <v/>
      </c>
      <c r="C14" t="str">
        <f ca="1">IF(COUNTIF(データ取込シート_活動計画書_整理用!$B$2:'データ取込シート_活動計画書_整理用'!$B14,"この線より上に行を挿入してください。")=0,データ取込シート_活動計画書_整理用!$C14,"")</f>
        <v/>
      </c>
      <c r="D14" t="str">
        <f ca="1">IF(COUNTIF(データ取込シート_活動計画書_整理用!$B$2:'データ取込シート_活動計画書_整理用'!$B14,"この線より上に行を挿入してください。")=0,データ取込シート_活動計画書_整理用!$D14,"")</f>
        <v/>
      </c>
      <c r="F14" t="str">
        <f ca="1">IF(COUNTIF(データ取込シート_活動計画書_整理用!$F$2:'データ取込シート_活動計画書_整理用'!$F14,"この線より上に行を挿入してください。")=0,データ取込シート_活動計画書_整理用!$F14,"")</f>
        <v/>
      </c>
      <c r="G14" t="str">
        <f ca="1">IF(COUNTIF(データ取込シート_活動計画書_整理用!$F$2:'データ取込シート_活動計画書_整理用'!$F14,"この線より上に行を挿入してください。")=0,データ取込シート_活動計画書_整理用!$G14,"")</f>
        <v/>
      </c>
      <c r="H14" t="str">
        <f ca="1">IF(COUNTIF(データ取込シート_活動計画書_整理用!$F$2:'データ取込シート_活動計画書_整理用'!$F14,"この線より上に行を挿入してください。")=0,データ取込シート_活動計画書_整理用!$H14,"")</f>
        <v/>
      </c>
      <c r="I14" t="str">
        <f ca="1">IF(COUNTIF(データ取込シート_活動計画書_整理用!$J$2:'データ取込シート_活動計画書_整理用'!$J14,"この線より上に行を挿入してください。")=0,データ取込シート_活動計画書_整理用!$J14,"")</f>
        <v/>
      </c>
      <c r="J14" t="str">
        <f ca="1">IF(COUNTIF(データ取込シート_活動計画書_整理用!$J$2:'データ取込シート_活動計画書_整理用'!$J14,"この線より上に行を挿入してください。")=0,データ取込シート_活動計画書_整理用!$K14,"")</f>
        <v/>
      </c>
      <c r="K14" t="str">
        <f ca="1">IF(COUNTIF(データ取込シート_活動計画書_整理用!$J$2:'データ取込シート_活動計画書_整理用'!$J14,"この線より上に行を挿入してください。")=0,データ取込シート_活動計画書_整理用!$L14,"")</f>
        <v/>
      </c>
      <c r="AG14" t="s">
        <v>589</v>
      </c>
      <c r="AH14" t="str">
        <f>IF(活動計画書!K77="○","true","false")</f>
        <v>false</v>
      </c>
      <c r="AI14" t="str">
        <f>IF(活動計画書!L77="○","true","false")</f>
        <v>false</v>
      </c>
      <c r="AJ14" t="str">
        <f>IF(活動計画書!M77="○","true","false")</f>
        <v>false</v>
      </c>
      <c r="AK14" t="str">
        <f>IF(活動計画書!N77="○","true","false")</f>
        <v>false</v>
      </c>
      <c r="AL14" t="str">
        <f>IF(活動計画書!O77="○","true","false")</f>
        <v>false</v>
      </c>
      <c r="AM14" t="str">
        <f>IF(活動計画書!P77="○","true","false")</f>
        <v>false</v>
      </c>
      <c r="AN14" t="str">
        <f>IF(活動計画書!Q77="○","true","false")</f>
        <v>false</v>
      </c>
      <c r="AO14" t="str">
        <f>IF(活動計画書!R77="○","true","false")</f>
        <v>false</v>
      </c>
      <c r="AP14" t="str">
        <f>IF(活動計画書!S77="○","true","false")</f>
        <v>false</v>
      </c>
      <c r="AQ14" t="str">
        <f>IF(活動計画書!T77="○","true","false")</f>
        <v>false</v>
      </c>
      <c r="AR14" t="str">
        <f>IF(活動計画書!U77="○","true","false")</f>
        <v>false</v>
      </c>
      <c r="AS14" t="str">
        <f>IF(活動計画書!V77="○","true","false")</f>
        <v>false</v>
      </c>
      <c r="AT14" t="str">
        <f>IF(活動計画書!K77&lt;&gt;"",活動計画書!K77,"")</f>
        <v/>
      </c>
      <c r="AU14" t="str">
        <f>IF(活動計画書!K77&lt;&gt;"","true","false")</f>
        <v>false</v>
      </c>
      <c r="BY14" t="str">
        <f>IF(活動計画書!E118&lt;&gt;"",活動計画書!E118,"")</f>
        <v>36　景観形成計画、生活環境保全計画の策定</v>
      </c>
      <c r="BZ14" t="str">
        <f>IF(活動計画書!K118="○","true","false")</f>
        <v>false</v>
      </c>
      <c r="CA14" t="str">
        <f>IF(活動計画書!L118="○","true","false")</f>
        <v>false</v>
      </c>
      <c r="CB14" t="str">
        <f>IF(活動計画書!M118="○","true","false")</f>
        <v>false</v>
      </c>
      <c r="CC14" t="str">
        <f>IF(活動計画書!N118="○","true","false")</f>
        <v>false</v>
      </c>
      <c r="CD14" t="str">
        <f>IF(活動計画書!O118="○","true","false")</f>
        <v>false</v>
      </c>
      <c r="CE14" t="str">
        <f>IF(活動計画書!P118="○","true","false")</f>
        <v>false</v>
      </c>
      <c r="CF14" t="str">
        <f>IF(活動計画書!Q118="○","true","false")</f>
        <v>false</v>
      </c>
      <c r="CG14" t="str">
        <f>IF(活動計画書!R118="○","true","false")</f>
        <v>false</v>
      </c>
      <c r="CH14" t="str">
        <f>IF(活動計画書!S118="○","true","false")</f>
        <v>false</v>
      </c>
      <c r="CI14" t="str">
        <f>IF(活動計画書!T118="○","true","false")</f>
        <v>false</v>
      </c>
      <c r="CJ14" t="str">
        <f>IF(活動計画書!U118="○","true","false")</f>
        <v>false</v>
      </c>
      <c r="CK14" t="str">
        <f>IF(活動計画書!V118="○","true","false")</f>
        <v>false</v>
      </c>
      <c r="CL14" t="str">
        <f>IF(活動計画書!K118&lt;&gt;"",活動計画書!K118,"")</f>
        <v/>
      </c>
      <c r="CM14" t="str">
        <f>IF(活動計画書!K118&lt;&gt;"","true","false")</f>
        <v>false</v>
      </c>
      <c r="CN14" t="str">
        <f t="shared" ca="1" si="2"/>
        <v/>
      </c>
      <c r="CO14" t="str">
        <f t="shared" ca="1" si="1"/>
        <v/>
      </c>
      <c r="CP14" t="str">
        <f ca="1">IF(COUNTIF(データ取込シート_活動計画書_整理用!$N$2:'データ取込シート_活動計画書_整理用'!$N14,"この線より上に行を挿入してください。")=0,データ取込シート_活動計画書_整理用!$N14,"")</f>
        <v/>
      </c>
      <c r="CQ14" t="str">
        <f ca="1">IF(COUNTIF(データ取込シート_活動計画書_整理用!$N$2:'データ取込シート_活動計画書_整理用'!$N14,"この線より上に行を挿入してください。")=0,データ取込シート_活動計画書_整理用!$O14,"")</f>
        <v/>
      </c>
      <c r="CR14" t="str">
        <f ca="1">IF(COUNTIF(データ取込シート_活動計画書_整理用!$N$2:'データ取込シート_活動計画書_整理用'!$N14,"この線より上に行を挿入してください。")=0,IF(データ取込シート_活動計画書_整理用!$P14="○","true","false"),"")</f>
        <v/>
      </c>
      <c r="CS14" t="str">
        <f ca="1">IF(COUNTIF(データ取込シート_活動計画書_整理用!$N$2:'データ取込シート_活動計画書_整理用'!$N14,"この線より上に行を挿入してください。")=0,IF(データ取込シート_活動計画書_整理用!$Q14="○","true","false"),"")</f>
        <v/>
      </c>
      <c r="CT14" t="str">
        <f ca="1">IF(COUNTIF(データ取込シート_活動計画書_整理用!$N$2:'データ取込シート_活動計画書_整理用'!$N14,"この線より上に行を挿入してください。")=0,IF(データ取込シート_活動計画書_整理用!$R14="○","true","false"),"")</f>
        <v/>
      </c>
      <c r="CU14" t="str">
        <f ca="1">IF(COUNTIF(データ取込シート_活動計画書_整理用!$N$2:'データ取込シート_活動計画書_整理用'!$N14,"この線より上に行を挿入してください。")=0,IF(データ取込シート_活動計画書_整理用!$S14="○","true","false"),"")</f>
        <v/>
      </c>
      <c r="CV14" t="str">
        <f ca="1">IF(COUNTIF(データ取込シート_活動計画書_整理用!$N$2:'データ取込シート_活動計画書_整理用'!$N14,"この線より上に行を挿入してください。")=0,IF(データ取込シート_活動計画書_整理用!$T14="○","true","false"),"")</f>
        <v/>
      </c>
      <c r="CW14" t="str">
        <f ca="1">IF(COUNTIF(データ取込シート_活動計画書_整理用!$N$2:'データ取込シート_活動計画書_整理用'!$N14,"この線より上に行を挿入してください。")=0,IF(データ取込シート_活動計画書_整理用!$U14="○","true","false"),"")</f>
        <v/>
      </c>
      <c r="CX14" t="str">
        <f ca="1">IF(COUNTIF(データ取込シート_活動計画書_整理用!$N$2:'データ取込シート_活動計画書_整理用'!$N14,"この線より上に行を挿入してください。")=0,IF(データ取込シート_活動計画書_整理用!$V14="○","true","false"),"")</f>
        <v/>
      </c>
      <c r="CY14" t="str">
        <f ca="1">IF(COUNTIF(データ取込シート_活動計画書_整理用!$N$2:'データ取込シート_活動計画書_整理用'!$N14,"この線より上に行を挿入してください。")=0,IF(データ取込シート_活動計画書_整理用!$W14="○","true","false"),"")</f>
        <v/>
      </c>
      <c r="CZ14" t="str">
        <f ca="1">IF(COUNTIF(データ取込シート_活動計画書_整理用!$N$2:'データ取込シート_活動計画書_整理用'!$N14,"この線より上に行を挿入してください。")=0,IF(データ取込シート_活動計画書_整理用!$X14="○","true","false"),"")</f>
        <v/>
      </c>
      <c r="DA14" t="str">
        <f ca="1">IF(COUNTIF(データ取込シート_活動計画書_整理用!$N$2:'データ取込シート_活動計画書_整理用'!$N14,"この線より上に行を挿入してください。")=0,IF(データ取込シート_活動計画書_整理用!$Y14="○","true","false"),"")</f>
        <v/>
      </c>
      <c r="DB14" t="str">
        <f ca="1">IF(COUNTIF(データ取込シート_活動計画書_整理用!$N$2:'データ取込シート_活動計画書_整理用'!$N14,"この線より上に行を挿入してください。")=0,IF(データ取込シート_活動計画書_整理用!$Z14="○","true","false"),"")</f>
        <v/>
      </c>
      <c r="DC14" t="str">
        <f ca="1">IF(COUNTIF(データ取込シート_活動計画書_整理用!$N$2:'データ取込シート_活動計画書_整理用'!$N14,"この線より上に行を挿入してください。")=0,IF(データ取込シート_活動計画書_整理用!$AA14="○","true","false"),"")</f>
        <v/>
      </c>
      <c r="DW14" t="str">
        <f ca="1">IF(COUNTIF(データ取込シート_活動計画書_整理用!$AD$2:'データ取込シート_活動計画書_整理用'!$AD14,"この線より上に行を挿入してください。")=0,データ取込シート_活動計画書_整理用!$AC14,"")</f>
        <v/>
      </c>
      <c r="DX14" t="str">
        <f ca="1">IF(COUNTIF(データ取込シート_活動計画書_整理用!$AD$2:'データ取込シート_活動計画書_整理用'!$AD14,"この線より上に行を挿入してください。")=0,データ取込シート_活動計画書_整理用!$AD14,"")</f>
        <v/>
      </c>
      <c r="DY14" t="str">
        <f ca="1">IF(COUNTIF(データ取込シート_活動計画書_整理用!$AD$2:'データ取込シート_活動計画書_整理用'!$AD14,"この線より上に行を挿入してください。")=0,データ取込シート_活動計画書_整理用!$AE14,"")</f>
        <v/>
      </c>
      <c r="DZ14" t="str">
        <f ca="1">IF(COUNTIF(データ取込シート_活動計画書_整理用!$AD$2:'データ取込シート_活動計画書_整理用'!$AD14,"この線より上に行を挿入してください。")=0,データ取込シート_活動計画書_整理用!$AF14,"")</f>
        <v/>
      </c>
      <c r="EA14" t="str">
        <f ca="1">IF(COUNTIF(データ取込シート_活動計画書_整理用!$AD$2:'データ取込シート_活動計画書_整理用'!$AD14,"この線より上に行を挿入してください。")=0,データ取込シート_活動計画書_整理用!$AG14,"")</f>
        <v/>
      </c>
      <c r="EB14" t="str">
        <f ca="1">IF(COUNTIF(データ取込シート_活動計画書_整理用!$AD$2:'データ取込シート_活動計画書_整理用'!$AD14,"この線より上に行を挿入してください。")=0,データ取込シート_活動計画書_整理用!$AH14,"")</f>
        <v/>
      </c>
      <c r="EC14" t="str">
        <f ca="1">IF(COUNTIF(データ取込シート_活動計画書_整理用!$AD$2:'データ取込シート_活動計画書_整理用'!$AD14,"この線より上に行を挿入してください。")=0,IF(データ取込シート_活動計画書_整理用!$AI14="○","true","false"),"")</f>
        <v/>
      </c>
      <c r="ED14" t="str">
        <f ca="1">IF(COUNTIF(データ取込シート_活動計画書_整理用!$AD$2:'データ取込シート_活動計画書_整理用'!$AD14,"この線より上に行を挿入してください。")=0,IF(データ取込シート_活動計画書_整理用!$AJ14="○","true","false"),"")</f>
        <v/>
      </c>
      <c r="EE14" t="str">
        <f ca="1">IF(COUNTIF(データ取込シート_活動計画書_整理用!$AD$2:'データ取込シート_活動計画書_整理用'!$AD14,"この線より上に行を挿入してください。")=0,IF(データ取込シート_活動計画書_整理用!$AK14="○","true","false"),"")</f>
        <v/>
      </c>
      <c r="EF14" t="str">
        <f ca="1">IF(COUNTIF(データ取込シート_活動計画書_整理用!$AD$2:'データ取込シート_活動計画書_整理用'!$AD14,"この線より上に行を挿入してください。")=0,IF(データ取込シート_活動計画書_整理用!$AL14="○","true","false"),"")</f>
        <v/>
      </c>
      <c r="EG14" t="str">
        <f ca="1">IF(COUNTIF(データ取込シート_活動計画書_整理用!$AD$2:'データ取込シート_活動計画書_整理用'!$AD14,"この線より上に行を挿入してください。")=0,IF(データ取込シート_活動計画書_整理用!$AM14="○","true","false"),"")</f>
        <v/>
      </c>
    </row>
    <row r="15" spans="1:138" x14ac:dyDescent="0.15">
      <c r="B15" t="str">
        <f ca="1">IF(COUNTIF(データ取込シート_活動計画書_整理用!$B$2:'データ取込シート_活動計画書_整理用'!$B15,"この線より上に行を挿入してください。")=0,データ取込シート_活動計画書_整理用!$B15,"")</f>
        <v/>
      </c>
      <c r="C15" t="str">
        <f ca="1">IF(COUNTIF(データ取込シート_活動計画書_整理用!$B$2:'データ取込シート_活動計画書_整理用'!$B15,"この線より上に行を挿入してください。")=0,データ取込シート_活動計画書_整理用!$C15,"")</f>
        <v/>
      </c>
      <c r="D15" t="str">
        <f ca="1">IF(COUNTIF(データ取込シート_活動計画書_整理用!$B$2:'データ取込シート_活動計画書_整理用'!$B15,"この線より上に行を挿入してください。")=0,データ取込シート_活動計画書_整理用!$D15,"")</f>
        <v/>
      </c>
      <c r="F15" t="str">
        <f ca="1">IF(COUNTIF(データ取込シート_活動計画書_整理用!$F$2:'データ取込シート_活動計画書_整理用'!$F15,"この線より上に行を挿入してください。")=0,データ取込シート_活動計画書_整理用!$F15,"")</f>
        <v/>
      </c>
      <c r="G15" t="str">
        <f ca="1">IF(COUNTIF(データ取込シート_活動計画書_整理用!$F$2:'データ取込シート_活動計画書_整理用'!$F15,"この線より上に行を挿入してください。")=0,データ取込シート_活動計画書_整理用!$G15,"")</f>
        <v/>
      </c>
      <c r="H15" t="str">
        <f ca="1">IF(COUNTIF(データ取込シート_活動計画書_整理用!$F$2:'データ取込シート_活動計画書_整理用'!$F15,"この線より上に行を挿入してください。")=0,データ取込シート_活動計画書_整理用!$H15,"")</f>
        <v/>
      </c>
      <c r="I15" t="str">
        <f ca="1">IF(COUNTIF(データ取込シート_活動計画書_整理用!$J$2:'データ取込シート_活動計画書_整理用'!$J15,"この線より上に行を挿入してください。")=0,データ取込シート_活動計画書_整理用!$J15,"")</f>
        <v/>
      </c>
      <c r="J15" t="str">
        <f ca="1">IF(COUNTIF(データ取込シート_活動計画書_整理用!$J$2:'データ取込シート_活動計画書_整理用'!$J15,"この線より上に行を挿入してください。")=0,データ取込シート_活動計画書_整理用!$K15,"")</f>
        <v/>
      </c>
      <c r="K15" t="str">
        <f ca="1">IF(COUNTIF(データ取込シート_活動計画書_整理用!$J$2:'データ取込シート_活動計画書_整理用'!$J15,"この線より上に行を挿入してください。")=0,データ取込シート_活動計画書_整理用!$L15,"")</f>
        <v/>
      </c>
      <c r="AG15" t="s">
        <v>590</v>
      </c>
      <c r="AH15" t="str">
        <f>IF(活動計画書!K78="○","true","false")</f>
        <v>false</v>
      </c>
      <c r="AI15" t="str">
        <f>IF(活動計画書!L78="○","true","false")</f>
        <v>false</v>
      </c>
      <c r="AJ15" t="str">
        <f>IF(活動計画書!M78="○","true","false")</f>
        <v>false</v>
      </c>
      <c r="AK15" t="str">
        <f>IF(活動計画書!N78="○","true","false")</f>
        <v>false</v>
      </c>
      <c r="AL15" t="str">
        <f>IF(活動計画書!O78="○","true","false")</f>
        <v>false</v>
      </c>
      <c r="AM15" t="str">
        <f>IF(活動計画書!P78="○","true","false")</f>
        <v>false</v>
      </c>
      <c r="AN15" t="str">
        <f>IF(活動計画書!Q78="○","true","false")</f>
        <v>false</v>
      </c>
      <c r="AO15" t="str">
        <f>IF(活動計画書!R78="○","true","false")</f>
        <v>false</v>
      </c>
      <c r="AP15" t="str">
        <f>IF(活動計画書!S78="○","true","false")</f>
        <v>false</v>
      </c>
      <c r="AQ15" t="str">
        <f>IF(活動計画書!T78="○","true","false")</f>
        <v>false</v>
      </c>
      <c r="AR15" t="str">
        <f>IF(活動計画書!U78="○","true","false")</f>
        <v>false</v>
      </c>
      <c r="AS15" t="str">
        <f>IF(活動計画書!V78="○","true","false")</f>
        <v>false</v>
      </c>
      <c r="AT15" t="str">
        <f>IF(活動計画書!K78&lt;&gt;"",活動計画書!K78,"")</f>
        <v/>
      </c>
      <c r="AU15" t="str">
        <f>IF(活動計画書!K78&lt;&gt;"","true","false")</f>
        <v>false</v>
      </c>
      <c r="AV15" t="str">
        <f>IF(活動計画書!M78&lt;&gt;"",活動計画書!M78,"")</f>
        <v/>
      </c>
      <c r="BY15" t="str">
        <f>IF(活動計画書!E119&lt;&gt;"",活動計画書!E119,"")</f>
        <v>37　水田貯留機能増進計画、地下水かん養活動計画の策定</v>
      </c>
      <c r="BZ15" t="str">
        <f>IF(活動計画書!K119="○","true","false")</f>
        <v>false</v>
      </c>
      <c r="CA15" t="str">
        <f>IF(活動計画書!L119="○","true","false")</f>
        <v>false</v>
      </c>
      <c r="CB15" t="str">
        <f>IF(活動計画書!M119="○","true","false")</f>
        <v>false</v>
      </c>
      <c r="CC15" t="str">
        <f>IF(活動計画書!N119="○","true","false")</f>
        <v>false</v>
      </c>
      <c r="CD15" t="str">
        <f>IF(活動計画書!O119="○","true","false")</f>
        <v>false</v>
      </c>
      <c r="CE15" t="str">
        <f>IF(活動計画書!P119="○","true","false")</f>
        <v>false</v>
      </c>
      <c r="CF15" t="str">
        <f>IF(活動計画書!Q119="○","true","false")</f>
        <v>false</v>
      </c>
      <c r="CG15" t="str">
        <f>IF(活動計画書!R119="○","true","false")</f>
        <v>false</v>
      </c>
      <c r="CH15" t="str">
        <f>IF(活動計画書!S119="○","true","false")</f>
        <v>false</v>
      </c>
      <c r="CI15" t="str">
        <f>IF(活動計画書!T119="○","true","false")</f>
        <v>false</v>
      </c>
      <c r="CJ15" t="str">
        <f>IF(活動計画書!U119="○","true","false")</f>
        <v>false</v>
      </c>
      <c r="CK15" t="str">
        <f>IF(活動計画書!V119="○","true","false")</f>
        <v>false</v>
      </c>
      <c r="CL15" t="str">
        <f>IF(活動計画書!K119&lt;&gt;"",活動計画書!K119,"")</f>
        <v/>
      </c>
      <c r="CM15" t="str">
        <f>IF(活動計画書!K119&lt;&gt;"","true","false")</f>
        <v>false</v>
      </c>
      <c r="CN15" t="str">
        <f t="shared" ca="1" si="2"/>
        <v/>
      </c>
      <c r="CO15" t="str">
        <f t="shared" ca="1" si="1"/>
        <v/>
      </c>
      <c r="CP15" t="str">
        <f ca="1">IF(COUNTIF(データ取込シート_活動計画書_整理用!$N$2:'データ取込シート_活動計画書_整理用'!$N15,"この線より上に行を挿入してください。")=0,データ取込シート_活動計画書_整理用!$N15,"")</f>
        <v/>
      </c>
      <c r="CQ15" t="str">
        <f ca="1">IF(COUNTIF(データ取込シート_活動計画書_整理用!$N$2:'データ取込シート_活動計画書_整理用'!$N15,"この線より上に行を挿入してください。")=0,データ取込シート_活動計画書_整理用!$O15,"")</f>
        <v/>
      </c>
      <c r="CR15" t="str">
        <f ca="1">IF(COUNTIF(データ取込シート_活動計画書_整理用!$N$2:'データ取込シート_活動計画書_整理用'!$N15,"この線より上に行を挿入してください。")=0,IF(データ取込シート_活動計画書_整理用!$P15="○","true","false"),"")</f>
        <v/>
      </c>
      <c r="CS15" t="str">
        <f ca="1">IF(COUNTIF(データ取込シート_活動計画書_整理用!$N$2:'データ取込シート_活動計画書_整理用'!$N15,"この線より上に行を挿入してください。")=0,IF(データ取込シート_活動計画書_整理用!$Q15="○","true","false"),"")</f>
        <v/>
      </c>
      <c r="CT15" t="str">
        <f ca="1">IF(COUNTIF(データ取込シート_活動計画書_整理用!$N$2:'データ取込シート_活動計画書_整理用'!$N15,"この線より上に行を挿入してください。")=0,IF(データ取込シート_活動計画書_整理用!$R15="○","true","false"),"")</f>
        <v/>
      </c>
      <c r="CU15" t="str">
        <f ca="1">IF(COUNTIF(データ取込シート_活動計画書_整理用!$N$2:'データ取込シート_活動計画書_整理用'!$N15,"この線より上に行を挿入してください。")=0,IF(データ取込シート_活動計画書_整理用!$S15="○","true","false"),"")</f>
        <v/>
      </c>
      <c r="CV15" t="str">
        <f ca="1">IF(COUNTIF(データ取込シート_活動計画書_整理用!$N$2:'データ取込シート_活動計画書_整理用'!$N15,"この線より上に行を挿入してください。")=0,IF(データ取込シート_活動計画書_整理用!$T15="○","true","false"),"")</f>
        <v/>
      </c>
      <c r="CW15" t="str">
        <f ca="1">IF(COUNTIF(データ取込シート_活動計画書_整理用!$N$2:'データ取込シート_活動計画書_整理用'!$N15,"この線より上に行を挿入してください。")=0,IF(データ取込シート_活動計画書_整理用!$U15="○","true","false"),"")</f>
        <v/>
      </c>
      <c r="CX15" t="str">
        <f ca="1">IF(COUNTIF(データ取込シート_活動計画書_整理用!$N$2:'データ取込シート_活動計画書_整理用'!$N15,"この線より上に行を挿入してください。")=0,IF(データ取込シート_活動計画書_整理用!$V15="○","true","false"),"")</f>
        <v/>
      </c>
      <c r="CY15" t="str">
        <f ca="1">IF(COUNTIF(データ取込シート_活動計画書_整理用!$N$2:'データ取込シート_活動計画書_整理用'!$N15,"この線より上に行を挿入してください。")=0,IF(データ取込シート_活動計画書_整理用!$W15="○","true","false"),"")</f>
        <v/>
      </c>
      <c r="CZ15" t="str">
        <f ca="1">IF(COUNTIF(データ取込シート_活動計画書_整理用!$N$2:'データ取込シート_活動計画書_整理用'!$N15,"この線より上に行を挿入してください。")=0,IF(データ取込シート_活動計画書_整理用!$X15="○","true","false"),"")</f>
        <v/>
      </c>
      <c r="DA15" t="str">
        <f ca="1">IF(COUNTIF(データ取込シート_活動計画書_整理用!$N$2:'データ取込シート_活動計画書_整理用'!$N15,"この線より上に行を挿入してください。")=0,IF(データ取込シート_活動計画書_整理用!$Y15="○","true","false"),"")</f>
        <v/>
      </c>
      <c r="DB15" t="str">
        <f ca="1">IF(COUNTIF(データ取込シート_活動計画書_整理用!$N$2:'データ取込シート_活動計画書_整理用'!$N15,"この線より上に行を挿入してください。")=0,IF(データ取込シート_活動計画書_整理用!$Z15="○","true","false"),"")</f>
        <v/>
      </c>
      <c r="DC15" t="str">
        <f ca="1">IF(COUNTIF(データ取込シート_活動計画書_整理用!$N$2:'データ取込シート_活動計画書_整理用'!$N15,"この線より上に行を挿入してください。")=0,IF(データ取込シート_活動計画書_整理用!$AA15="○","true","false"),"")</f>
        <v/>
      </c>
      <c r="DW15" t="str">
        <f ca="1">IF(COUNTIF(データ取込シート_活動計画書_整理用!$AD$2:'データ取込シート_活動計画書_整理用'!$AD15,"この線より上に行を挿入してください。")=0,データ取込シート_活動計画書_整理用!$AC15,"")</f>
        <v/>
      </c>
      <c r="DX15" t="str">
        <f ca="1">IF(COUNTIF(データ取込シート_活動計画書_整理用!$AD$2:'データ取込シート_活動計画書_整理用'!$AD15,"この線より上に行を挿入してください。")=0,データ取込シート_活動計画書_整理用!$AD15,"")</f>
        <v/>
      </c>
      <c r="DY15" t="str">
        <f ca="1">IF(COUNTIF(データ取込シート_活動計画書_整理用!$AD$2:'データ取込シート_活動計画書_整理用'!$AD15,"この線より上に行を挿入してください。")=0,データ取込シート_活動計画書_整理用!$AE15,"")</f>
        <v/>
      </c>
      <c r="DZ15" t="str">
        <f ca="1">IF(COUNTIF(データ取込シート_活動計画書_整理用!$AD$2:'データ取込シート_活動計画書_整理用'!$AD15,"この線より上に行を挿入してください。")=0,データ取込シート_活動計画書_整理用!$AF15,"")</f>
        <v/>
      </c>
      <c r="EA15" t="str">
        <f ca="1">IF(COUNTIF(データ取込シート_活動計画書_整理用!$AD$2:'データ取込シート_活動計画書_整理用'!$AD15,"この線より上に行を挿入してください。")=0,データ取込シート_活動計画書_整理用!$AG15,"")</f>
        <v/>
      </c>
      <c r="EB15" t="str">
        <f ca="1">IF(COUNTIF(データ取込シート_活動計画書_整理用!$AD$2:'データ取込シート_活動計画書_整理用'!$AD15,"この線より上に行を挿入してください。")=0,データ取込シート_活動計画書_整理用!$AH15,"")</f>
        <v/>
      </c>
      <c r="EC15" t="str">
        <f ca="1">IF(COUNTIF(データ取込シート_活動計画書_整理用!$AD$2:'データ取込シート_活動計画書_整理用'!$AD15,"この線より上に行を挿入してください。")=0,IF(データ取込シート_活動計画書_整理用!$AI15="○","true","false"),"")</f>
        <v/>
      </c>
      <c r="ED15" t="str">
        <f ca="1">IF(COUNTIF(データ取込シート_活動計画書_整理用!$AD$2:'データ取込シート_活動計画書_整理用'!$AD15,"この線より上に行を挿入してください。")=0,IF(データ取込シート_活動計画書_整理用!$AJ15="○","true","false"),"")</f>
        <v/>
      </c>
      <c r="EE15" t="str">
        <f ca="1">IF(COUNTIF(データ取込シート_活動計画書_整理用!$AD$2:'データ取込シート_活動計画書_整理用'!$AD15,"この線より上に行を挿入してください。")=0,IF(データ取込シート_活動計画書_整理用!$AK15="○","true","false"),"")</f>
        <v/>
      </c>
      <c r="EF15" t="str">
        <f ca="1">IF(COUNTIF(データ取込シート_活動計画書_整理用!$AD$2:'データ取込シート_活動計画書_整理用'!$AD15,"この線より上に行を挿入してください。")=0,IF(データ取込シート_活動計画書_整理用!$AL15="○","true","false"),"")</f>
        <v/>
      </c>
      <c r="EG15" t="str">
        <f ca="1">IF(COUNTIF(データ取込シート_活動計画書_整理用!$AD$2:'データ取込シート_活動計画書_整理用'!$AD15,"この線より上に行を挿入してください。")=0,IF(データ取込シート_活動計画書_整理用!$AM15="○","true","false"),"")</f>
        <v/>
      </c>
    </row>
    <row r="16" spans="1:138" x14ac:dyDescent="0.15">
      <c r="B16" t="str">
        <f ca="1">IF(COUNTIF(データ取込シート_活動計画書_整理用!$B$2:'データ取込シート_活動計画書_整理用'!$B16,"この線より上に行を挿入してください。")=0,データ取込シート_活動計画書_整理用!$B16,"")</f>
        <v/>
      </c>
      <c r="C16" t="str">
        <f ca="1">IF(COUNTIF(データ取込シート_活動計画書_整理用!$B$2:'データ取込シート_活動計画書_整理用'!$B16,"この線より上に行を挿入してください。")=0,データ取込シート_活動計画書_整理用!$C16,"")</f>
        <v/>
      </c>
      <c r="D16" t="str">
        <f ca="1">IF(COUNTIF(データ取込シート_活動計画書_整理用!$B$2:'データ取込シート_活動計画書_整理用'!$B16,"この線より上に行を挿入してください。")=0,データ取込シート_活動計画書_整理用!$D16,"")</f>
        <v/>
      </c>
      <c r="F16" t="str">
        <f ca="1">IF(COUNTIF(データ取込シート_活動計画書_整理用!$F$2:'データ取込シート_活動計画書_整理用'!$F16,"この線より上に行を挿入してください。")=0,データ取込シート_活動計画書_整理用!$F16,"")</f>
        <v/>
      </c>
      <c r="G16" t="str">
        <f ca="1">IF(COUNTIF(データ取込シート_活動計画書_整理用!$F$2:'データ取込シート_活動計画書_整理用'!$F16,"この線より上に行を挿入してください。")=0,データ取込シート_活動計画書_整理用!$G16,"")</f>
        <v/>
      </c>
      <c r="H16" t="str">
        <f ca="1">IF(COUNTIF(データ取込シート_活動計画書_整理用!$F$2:'データ取込シート_活動計画書_整理用'!$F16,"この線より上に行を挿入してください。")=0,データ取込シート_活動計画書_整理用!$H16,"")</f>
        <v/>
      </c>
      <c r="I16" t="str">
        <f ca="1">IF(COUNTIF(データ取込シート_活動計画書_整理用!$J$2:'データ取込シート_活動計画書_整理用'!$J16,"この線より上に行を挿入してください。")=0,データ取込シート_活動計画書_整理用!$J16,"")</f>
        <v/>
      </c>
      <c r="J16" t="str">
        <f ca="1">IF(COUNTIF(データ取込シート_活動計画書_整理用!$J$2:'データ取込シート_活動計画書_整理用'!$J16,"この線より上に行を挿入してください。")=0,データ取込シート_活動計画書_整理用!$K16,"")</f>
        <v/>
      </c>
      <c r="K16" t="str">
        <f ca="1">IF(COUNTIF(データ取込シート_活動計画書_整理用!$J$2:'データ取込シート_活動計画書_整理用'!$J16,"この線より上に行を挿入してください。")=0,データ取込シート_活動計画書_整理用!$L16,"")</f>
        <v/>
      </c>
      <c r="AG16" t="s">
        <v>591</v>
      </c>
      <c r="AH16" t="str">
        <f>IF(活動計画書!K79="○","true","false")</f>
        <v>false</v>
      </c>
      <c r="AI16" t="str">
        <f>IF(活動計画書!L79="○","true","false")</f>
        <v>false</v>
      </c>
      <c r="AJ16" t="str">
        <f>IF(活動計画書!M79="○","true","false")</f>
        <v>false</v>
      </c>
      <c r="AK16" t="str">
        <f>IF(活動計画書!N79="○","true","false")</f>
        <v>false</v>
      </c>
      <c r="AL16" t="str">
        <f>IF(活動計画書!O79="○","true","false")</f>
        <v>false</v>
      </c>
      <c r="AM16" t="str">
        <f>IF(活動計画書!P79="○","true","false")</f>
        <v>false</v>
      </c>
      <c r="AN16" t="str">
        <f>IF(活動計画書!Q79="○","true","false")</f>
        <v>false</v>
      </c>
      <c r="AO16" t="str">
        <f>IF(活動計画書!R79="○","true","false")</f>
        <v>false</v>
      </c>
      <c r="AP16" t="str">
        <f>IF(活動計画書!S79="○","true","false")</f>
        <v>false</v>
      </c>
      <c r="AQ16" t="str">
        <f>IF(活動計画書!T79="○","true","false")</f>
        <v>false</v>
      </c>
      <c r="AR16" t="str">
        <f>IF(活動計画書!U79="○","true","false")</f>
        <v>false</v>
      </c>
      <c r="AS16" t="str">
        <f>IF(活動計画書!V79="○","true","false")</f>
        <v>false</v>
      </c>
      <c r="AT16" t="str">
        <f>IF(活動計画書!K79&lt;&gt;"",活動計画書!K79,"")</f>
        <v/>
      </c>
      <c r="AU16" t="str">
        <f>IF(活動計画書!K79&lt;&gt;"","true","false")</f>
        <v>false</v>
      </c>
      <c r="AV16" t="str">
        <f>IF(活動計画書!M79&lt;&gt;"",活動計画書!M79,"")</f>
        <v/>
      </c>
      <c r="BY16" t="str">
        <f>IF(活動計画書!E120&lt;&gt;"",活動計画書!E120,"")</f>
        <v>38　資源循環計画の策定</v>
      </c>
      <c r="BZ16" t="str">
        <f>IF(活動計画書!K120="○","true","false")</f>
        <v>false</v>
      </c>
      <c r="CA16" t="str">
        <f>IF(活動計画書!L120="○","true","false")</f>
        <v>false</v>
      </c>
      <c r="CB16" t="str">
        <f>IF(活動計画書!M120="○","true","false")</f>
        <v>false</v>
      </c>
      <c r="CC16" t="str">
        <f>IF(活動計画書!N120="○","true","false")</f>
        <v>false</v>
      </c>
      <c r="CD16" t="str">
        <f>IF(活動計画書!O120="○","true","false")</f>
        <v>false</v>
      </c>
      <c r="CE16" t="str">
        <f>IF(活動計画書!P120="○","true","false")</f>
        <v>false</v>
      </c>
      <c r="CF16" t="str">
        <f>IF(活動計画書!Q120="○","true","false")</f>
        <v>false</v>
      </c>
      <c r="CG16" t="str">
        <f>IF(活動計画書!R120="○","true","false")</f>
        <v>false</v>
      </c>
      <c r="CH16" t="str">
        <f>IF(活動計画書!S120="○","true","false")</f>
        <v>false</v>
      </c>
      <c r="CI16" t="str">
        <f>IF(活動計画書!T120="○","true","false")</f>
        <v>false</v>
      </c>
      <c r="CJ16" t="str">
        <f>IF(活動計画書!U120="○","true","false")</f>
        <v>false</v>
      </c>
      <c r="CK16" t="str">
        <f>IF(活動計画書!V120="○","true","false")</f>
        <v>false</v>
      </c>
      <c r="CL16" t="str">
        <f>IF(活動計画書!K120&lt;&gt;"",活動計画書!K120,"")</f>
        <v/>
      </c>
      <c r="CM16" t="str">
        <f>IF(活動計画書!K120&lt;&gt;"","true","false")</f>
        <v>false</v>
      </c>
      <c r="CN16" t="str">
        <f t="shared" ca="1" si="2"/>
        <v/>
      </c>
      <c r="CO16" t="str">
        <f t="shared" ca="1" si="1"/>
        <v/>
      </c>
      <c r="CP16" t="str">
        <f ca="1">IF(COUNTIF(データ取込シート_活動計画書_整理用!$N$2:'データ取込シート_活動計画書_整理用'!$N16,"この線より上に行を挿入してください。")=0,データ取込シート_活動計画書_整理用!$N16,"")</f>
        <v/>
      </c>
      <c r="CQ16" t="str">
        <f ca="1">IF(COUNTIF(データ取込シート_活動計画書_整理用!$N$2:'データ取込シート_活動計画書_整理用'!$N16,"この線より上に行を挿入してください。")=0,データ取込シート_活動計画書_整理用!$O16,"")</f>
        <v/>
      </c>
      <c r="CR16" t="str">
        <f ca="1">IF(COUNTIF(データ取込シート_活動計画書_整理用!$N$2:'データ取込シート_活動計画書_整理用'!$N16,"この線より上に行を挿入してください。")=0,IF(データ取込シート_活動計画書_整理用!$P16="○","true","false"),"")</f>
        <v/>
      </c>
      <c r="CS16" t="str">
        <f ca="1">IF(COUNTIF(データ取込シート_活動計画書_整理用!$N$2:'データ取込シート_活動計画書_整理用'!$N16,"この線より上に行を挿入してください。")=0,IF(データ取込シート_活動計画書_整理用!$Q16="○","true","false"),"")</f>
        <v/>
      </c>
      <c r="CT16" t="str">
        <f ca="1">IF(COUNTIF(データ取込シート_活動計画書_整理用!$N$2:'データ取込シート_活動計画書_整理用'!$N16,"この線より上に行を挿入してください。")=0,IF(データ取込シート_活動計画書_整理用!$R16="○","true","false"),"")</f>
        <v/>
      </c>
      <c r="CU16" t="str">
        <f ca="1">IF(COUNTIF(データ取込シート_活動計画書_整理用!$N$2:'データ取込シート_活動計画書_整理用'!$N16,"この線より上に行を挿入してください。")=0,IF(データ取込シート_活動計画書_整理用!$S16="○","true","false"),"")</f>
        <v/>
      </c>
      <c r="CV16" t="str">
        <f ca="1">IF(COUNTIF(データ取込シート_活動計画書_整理用!$N$2:'データ取込シート_活動計画書_整理用'!$N16,"この線より上に行を挿入してください。")=0,IF(データ取込シート_活動計画書_整理用!$T16="○","true","false"),"")</f>
        <v/>
      </c>
      <c r="CW16" t="str">
        <f ca="1">IF(COUNTIF(データ取込シート_活動計画書_整理用!$N$2:'データ取込シート_活動計画書_整理用'!$N16,"この線より上に行を挿入してください。")=0,IF(データ取込シート_活動計画書_整理用!$U16="○","true","false"),"")</f>
        <v/>
      </c>
      <c r="CX16" t="str">
        <f ca="1">IF(COUNTIF(データ取込シート_活動計画書_整理用!$N$2:'データ取込シート_活動計画書_整理用'!$N16,"この線より上に行を挿入してください。")=0,IF(データ取込シート_活動計画書_整理用!$V16="○","true","false"),"")</f>
        <v/>
      </c>
      <c r="CY16" t="str">
        <f ca="1">IF(COUNTIF(データ取込シート_活動計画書_整理用!$N$2:'データ取込シート_活動計画書_整理用'!$N16,"この線より上に行を挿入してください。")=0,IF(データ取込シート_活動計画書_整理用!$W16="○","true","false"),"")</f>
        <v/>
      </c>
      <c r="CZ16" t="str">
        <f ca="1">IF(COUNTIF(データ取込シート_活動計画書_整理用!$N$2:'データ取込シート_活動計画書_整理用'!$N16,"この線より上に行を挿入してください。")=0,IF(データ取込シート_活動計画書_整理用!$X16="○","true","false"),"")</f>
        <v/>
      </c>
      <c r="DA16" t="str">
        <f ca="1">IF(COUNTIF(データ取込シート_活動計画書_整理用!$N$2:'データ取込シート_活動計画書_整理用'!$N16,"この線より上に行を挿入してください。")=0,IF(データ取込シート_活動計画書_整理用!$Y16="○","true","false"),"")</f>
        <v/>
      </c>
      <c r="DB16" t="str">
        <f ca="1">IF(COUNTIF(データ取込シート_活動計画書_整理用!$N$2:'データ取込シート_活動計画書_整理用'!$N16,"この線より上に行を挿入してください。")=0,IF(データ取込シート_活動計画書_整理用!$Z16="○","true","false"),"")</f>
        <v/>
      </c>
      <c r="DC16" t="str">
        <f ca="1">IF(COUNTIF(データ取込シート_活動計画書_整理用!$N$2:'データ取込シート_活動計画書_整理用'!$N16,"この線より上に行を挿入してください。")=0,IF(データ取込シート_活動計画書_整理用!$AA16="○","true","false"),"")</f>
        <v/>
      </c>
      <c r="DW16" t="str">
        <f ca="1">IF(COUNTIF(データ取込シート_活動計画書_整理用!$AD$2:'データ取込シート_活動計画書_整理用'!$AD16,"この線より上に行を挿入してください。")=0,データ取込シート_活動計画書_整理用!$AC16,"")</f>
        <v/>
      </c>
      <c r="DX16" t="str">
        <f ca="1">IF(COUNTIF(データ取込シート_活動計画書_整理用!$AD$2:'データ取込シート_活動計画書_整理用'!$AD16,"この線より上に行を挿入してください。")=0,データ取込シート_活動計画書_整理用!$AD16,"")</f>
        <v/>
      </c>
      <c r="DY16" t="str">
        <f ca="1">IF(COUNTIF(データ取込シート_活動計画書_整理用!$AD$2:'データ取込シート_活動計画書_整理用'!$AD16,"この線より上に行を挿入してください。")=0,データ取込シート_活動計画書_整理用!$AE16,"")</f>
        <v/>
      </c>
      <c r="DZ16" t="str">
        <f ca="1">IF(COUNTIF(データ取込シート_活動計画書_整理用!$AD$2:'データ取込シート_活動計画書_整理用'!$AD16,"この線より上に行を挿入してください。")=0,データ取込シート_活動計画書_整理用!$AF16,"")</f>
        <v/>
      </c>
      <c r="EA16" t="str">
        <f ca="1">IF(COUNTIF(データ取込シート_活動計画書_整理用!$AD$2:'データ取込シート_活動計画書_整理用'!$AD16,"この線より上に行を挿入してください。")=0,データ取込シート_活動計画書_整理用!$AG16,"")</f>
        <v/>
      </c>
      <c r="EB16" t="str">
        <f ca="1">IF(COUNTIF(データ取込シート_活動計画書_整理用!$AD$2:'データ取込シート_活動計画書_整理用'!$AD16,"この線より上に行を挿入してください。")=0,データ取込シート_活動計画書_整理用!$AH16,"")</f>
        <v/>
      </c>
      <c r="EC16" t="str">
        <f ca="1">IF(COUNTIF(データ取込シート_活動計画書_整理用!$AD$2:'データ取込シート_活動計画書_整理用'!$AD16,"この線より上に行を挿入してください。")=0,IF(データ取込シート_活動計画書_整理用!$AI16="○","true","false"),"")</f>
        <v/>
      </c>
      <c r="ED16" t="str">
        <f ca="1">IF(COUNTIF(データ取込シート_活動計画書_整理用!$AD$2:'データ取込シート_活動計画書_整理用'!$AD16,"この線より上に行を挿入してください。")=0,IF(データ取込シート_活動計画書_整理用!$AJ16="○","true","false"),"")</f>
        <v/>
      </c>
      <c r="EE16" t="str">
        <f ca="1">IF(COUNTIF(データ取込シート_活動計画書_整理用!$AD$2:'データ取込シート_活動計画書_整理用'!$AD16,"この線より上に行を挿入してください。")=0,IF(データ取込シート_活動計画書_整理用!$AK16="○","true","false"),"")</f>
        <v/>
      </c>
      <c r="EF16" t="str">
        <f ca="1">IF(COUNTIF(データ取込シート_活動計画書_整理用!$AD$2:'データ取込シート_活動計画書_整理用'!$AD16,"この線より上に行を挿入してください。")=0,IF(データ取込シート_活動計画書_整理用!$AL16="○","true","false"),"")</f>
        <v/>
      </c>
      <c r="EG16" t="str">
        <f ca="1">IF(COUNTIF(データ取込シート_活動計画書_整理用!$AD$2:'データ取込シート_活動計画書_整理用'!$AD16,"この線より上に行を挿入してください。")=0,IF(データ取込シート_活動計画書_整理用!$AM16="○","true","false"),"")</f>
        <v/>
      </c>
    </row>
    <row r="17" spans="2:137" x14ac:dyDescent="0.15">
      <c r="B17" t="str">
        <f ca="1">IF(COUNTIF(データ取込シート_活動計画書_整理用!$B$2:'データ取込シート_活動計画書_整理用'!$B17,"この線より上に行を挿入してください。")=0,データ取込シート_活動計画書_整理用!$B17,"")</f>
        <v/>
      </c>
      <c r="C17" t="str">
        <f ca="1">IF(COUNTIF(データ取込シート_活動計画書_整理用!$B$2:'データ取込シート_活動計画書_整理用'!$B17,"この線より上に行を挿入してください。")=0,データ取込シート_活動計画書_整理用!$C17,"")</f>
        <v/>
      </c>
      <c r="D17" t="str">
        <f ca="1">IF(COUNTIF(データ取込シート_活動計画書_整理用!$B$2:'データ取込シート_活動計画書_整理用'!$B17,"この線より上に行を挿入してください。")=0,データ取込シート_活動計画書_整理用!$D17,"")</f>
        <v/>
      </c>
      <c r="F17" t="str">
        <f ca="1">IF(COUNTIF(データ取込シート_活動計画書_整理用!$F$2:'データ取込シート_活動計画書_整理用'!$F17,"この線より上に行を挿入してください。")=0,データ取込シート_活動計画書_整理用!$F17,"")</f>
        <v/>
      </c>
      <c r="G17" t="str">
        <f ca="1">IF(COUNTIF(データ取込シート_活動計画書_整理用!$F$2:'データ取込シート_活動計画書_整理用'!$F17,"この線より上に行を挿入してください。")=0,データ取込シート_活動計画書_整理用!$G17,"")</f>
        <v/>
      </c>
      <c r="H17" t="str">
        <f ca="1">IF(COUNTIF(データ取込シート_活動計画書_整理用!$F$2:'データ取込シート_活動計画書_整理用'!$F17,"この線より上に行を挿入してください。")=0,データ取込シート_活動計画書_整理用!$H17,"")</f>
        <v/>
      </c>
      <c r="I17" t="str">
        <f ca="1">IF(COUNTIF(データ取込シート_活動計画書_整理用!$J$2:'データ取込シート_活動計画書_整理用'!$J17,"この線より上に行を挿入してください。")=0,データ取込シート_活動計画書_整理用!$J17,"")</f>
        <v/>
      </c>
      <c r="J17" t="str">
        <f ca="1">IF(COUNTIF(データ取込シート_活動計画書_整理用!$J$2:'データ取込シート_活動計画書_整理用'!$J17,"この線より上に行を挿入してください。")=0,データ取込シート_活動計画書_整理用!$K17,"")</f>
        <v/>
      </c>
      <c r="K17" t="str">
        <f ca="1">IF(COUNTIF(データ取込シート_活動計画書_整理用!$J$2:'データ取込シート_活動計画書_整理用'!$J17,"この線より上に行を挿入してください。")=0,データ取込シート_活動計画書_整理用!$L17,"")</f>
        <v/>
      </c>
      <c r="AG17" t="s">
        <v>592</v>
      </c>
      <c r="AH17" t="str">
        <f>IF(活動計画書!K80="○","true","false")</f>
        <v>false</v>
      </c>
      <c r="AI17" t="str">
        <f>IF(活動計画書!L80="○","true","false")</f>
        <v>false</v>
      </c>
      <c r="AJ17" t="str">
        <f>IF(活動計画書!M80="○","true","false")</f>
        <v>false</v>
      </c>
      <c r="AK17" t="str">
        <f>IF(活動計画書!N80="○","true","false")</f>
        <v>false</v>
      </c>
      <c r="AL17" t="str">
        <f>IF(活動計画書!O80="○","true","false")</f>
        <v>false</v>
      </c>
      <c r="AM17" t="str">
        <f>IF(活動計画書!P80="○","true","false")</f>
        <v>false</v>
      </c>
      <c r="AN17" t="str">
        <f>IF(活動計画書!Q80="○","true","false")</f>
        <v>false</v>
      </c>
      <c r="AO17" t="str">
        <f>IF(活動計画書!R80="○","true","false")</f>
        <v>false</v>
      </c>
      <c r="AP17" t="str">
        <f>IF(活動計画書!S80="○","true","false")</f>
        <v>false</v>
      </c>
      <c r="AQ17" t="str">
        <f>IF(活動計画書!T80="○","true","false")</f>
        <v>false</v>
      </c>
      <c r="AR17" t="str">
        <f>IF(活動計画書!U80="○","true","false")</f>
        <v>false</v>
      </c>
      <c r="AS17" t="str">
        <f>IF(活動計画書!V80="○","true","false")</f>
        <v>false</v>
      </c>
      <c r="AT17" t="str">
        <f>IF(活動計画書!K80&lt;&gt;"",活動計画書!K80,"")</f>
        <v/>
      </c>
      <c r="AU17" t="str">
        <f>IF(活動計画書!K80&lt;&gt;"","true","false")</f>
        <v>false</v>
      </c>
      <c r="AV17" t="str">
        <f>IF(活動計画書!M80&lt;&gt;"",活動計画書!M80,"")</f>
        <v/>
      </c>
      <c r="BY17" t="str">
        <f>IF(活動計画書!E132&lt;&gt;"",活動計画書!E132,"")</f>
        <v>51　啓発・普及活動</v>
      </c>
      <c r="BZ17" t="str">
        <f>IF(活動計画書!K132="○","true","false")</f>
        <v>false</v>
      </c>
      <c r="CA17" t="str">
        <f>IF(活動計画書!L132="○","true","false")</f>
        <v>false</v>
      </c>
      <c r="CB17" t="str">
        <f>IF(活動計画書!M132="○","true","false")</f>
        <v>false</v>
      </c>
      <c r="CC17" t="str">
        <f>IF(活動計画書!N132="○","true","false")</f>
        <v>false</v>
      </c>
      <c r="CD17" t="str">
        <f>IF(活動計画書!O132="○","true","false")</f>
        <v>false</v>
      </c>
      <c r="CE17" t="str">
        <f>IF(活動計画書!P132="○","true","false")</f>
        <v>false</v>
      </c>
      <c r="CF17" t="str">
        <f>IF(活動計画書!Q132="○","true","false")</f>
        <v>false</v>
      </c>
      <c r="CG17" t="str">
        <f>IF(活動計画書!R132="○","true","false")</f>
        <v>false</v>
      </c>
      <c r="CH17" t="str">
        <f>IF(活動計画書!S132="○","true","false")</f>
        <v>false</v>
      </c>
      <c r="CI17" t="str">
        <f>IF(活動計画書!T132="○","true","false")</f>
        <v>false</v>
      </c>
      <c r="CJ17" t="str">
        <f>IF(活動計画書!U132="○","true","false")</f>
        <v>false</v>
      </c>
      <c r="CK17" t="str">
        <f>IF(活動計画書!V132="○","true","false")</f>
        <v>false</v>
      </c>
      <c r="CL17" t="str">
        <f>IF(活動計画書!K132&lt;&gt;"",活動計画書!K132,"")</f>
        <v/>
      </c>
      <c r="CM17" t="str">
        <f>IF(活動計画書!K132&lt;&gt;"","true","false")</f>
        <v>false</v>
      </c>
      <c r="CN17" t="str">
        <f t="shared" ca="1" si="2"/>
        <v/>
      </c>
      <c r="CO17" t="str">
        <f t="shared" ca="1" si="1"/>
        <v/>
      </c>
      <c r="CP17" t="str">
        <f ca="1">IF(COUNTIF(データ取込シート_活動計画書_整理用!$N$2:'データ取込シート_活動計画書_整理用'!$N17,"この線より上に行を挿入してください。")=0,データ取込シート_活動計画書_整理用!$N17,"")</f>
        <v/>
      </c>
      <c r="CQ17" t="str">
        <f ca="1">IF(COUNTIF(データ取込シート_活動計画書_整理用!$N$2:'データ取込シート_活動計画書_整理用'!$N17,"この線より上に行を挿入してください。")=0,データ取込シート_活動計画書_整理用!$O17,"")</f>
        <v/>
      </c>
      <c r="CR17" t="str">
        <f ca="1">IF(COUNTIF(データ取込シート_活動計画書_整理用!$N$2:'データ取込シート_活動計画書_整理用'!$N17,"この線より上に行を挿入してください。")=0,IF(データ取込シート_活動計画書_整理用!$P17="○","true","false"),"")</f>
        <v/>
      </c>
      <c r="CS17" t="str">
        <f ca="1">IF(COUNTIF(データ取込シート_活動計画書_整理用!$N$2:'データ取込シート_活動計画書_整理用'!$N17,"この線より上に行を挿入してください。")=0,IF(データ取込シート_活動計画書_整理用!$Q17="○","true","false"),"")</f>
        <v/>
      </c>
      <c r="CT17" t="str">
        <f ca="1">IF(COUNTIF(データ取込シート_活動計画書_整理用!$N$2:'データ取込シート_活動計画書_整理用'!$N17,"この線より上に行を挿入してください。")=0,IF(データ取込シート_活動計画書_整理用!$R17="○","true","false"),"")</f>
        <v/>
      </c>
      <c r="CU17" t="str">
        <f ca="1">IF(COUNTIF(データ取込シート_活動計画書_整理用!$N$2:'データ取込シート_活動計画書_整理用'!$N17,"この線より上に行を挿入してください。")=0,IF(データ取込シート_活動計画書_整理用!$S17="○","true","false"),"")</f>
        <v/>
      </c>
      <c r="CV17" t="str">
        <f ca="1">IF(COUNTIF(データ取込シート_活動計画書_整理用!$N$2:'データ取込シート_活動計画書_整理用'!$N17,"この線より上に行を挿入してください。")=0,IF(データ取込シート_活動計画書_整理用!$T17="○","true","false"),"")</f>
        <v/>
      </c>
      <c r="CW17" t="str">
        <f ca="1">IF(COUNTIF(データ取込シート_活動計画書_整理用!$N$2:'データ取込シート_活動計画書_整理用'!$N17,"この線より上に行を挿入してください。")=0,IF(データ取込シート_活動計画書_整理用!$U17="○","true","false"),"")</f>
        <v/>
      </c>
      <c r="CX17" t="str">
        <f ca="1">IF(COUNTIF(データ取込シート_活動計画書_整理用!$N$2:'データ取込シート_活動計画書_整理用'!$N17,"この線より上に行を挿入してください。")=0,IF(データ取込シート_活動計画書_整理用!$V17="○","true","false"),"")</f>
        <v/>
      </c>
      <c r="CY17" t="str">
        <f ca="1">IF(COUNTIF(データ取込シート_活動計画書_整理用!$N$2:'データ取込シート_活動計画書_整理用'!$N17,"この線より上に行を挿入してください。")=0,IF(データ取込シート_活動計画書_整理用!$W17="○","true","false"),"")</f>
        <v/>
      </c>
      <c r="CZ17" t="str">
        <f ca="1">IF(COUNTIF(データ取込シート_活動計画書_整理用!$N$2:'データ取込シート_活動計画書_整理用'!$N17,"この線より上に行を挿入してください。")=0,IF(データ取込シート_活動計画書_整理用!$X17="○","true","false"),"")</f>
        <v/>
      </c>
      <c r="DA17" t="str">
        <f ca="1">IF(COUNTIF(データ取込シート_活動計画書_整理用!$N$2:'データ取込シート_活動計画書_整理用'!$N17,"この線より上に行を挿入してください。")=0,IF(データ取込シート_活動計画書_整理用!$Y17="○","true","false"),"")</f>
        <v/>
      </c>
      <c r="DB17" t="str">
        <f ca="1">IF(COUNTIF(データ取込シート_活動計画書_整理用!$N$2:'データ取込シート_活動計画書_整理用'!$N17,"この線より上に行を挿入してください。")=0,IF(データ取込シート_活動計画書_整理用!$Z17="○","true","false"),"")</f>
        <v/>
      </c>
      <c r="DC17" t="str">
        <f ca="1">IF(COUNTIF(データ取込シート_活動計画書_整理用!$N$2:'データ取込シート_活動計画書_整理用'!$N17,"この線より上に行を挿入してください。")=0,IF(データ取込シート_活動計画書_整理用!$AA17="○","true","false"),"")</f>
        <v/>
      </c>
      <c r="DW17" t="str">
        <f ca="1">IF(COUNTIF(データ取込シート_活動計画書_整理用!$AD$2:'データ取込シート_活動計画書_整理用'!$AD17,"この線より上に行を挿入してください。")=0,データ取込シート_活動計画書_整理用!$AC17,"")</f>
        <v/>
      </c>
      <c r="DX17" t="str">
        <f ca="1">IF(COUNTIF(データ取込シート_活動計画書_整理用!$AD$2:'データ取込シート_活動計画書_整理用'!$AD17,"この線より上に行を挿入してください。")=0,データ取込シート_活動計画書_整理用!$AD17,"")</f>
        <v/>
      </c>
      <c r="DY17" t="str">
        <f ca="1">IF(COUNTIF(データ取込シート_活動計画書_整理用!$AD$2:'データ取込シート_活動計画書_整理用'!$AD17,"この線より上に行を挿入してください。")=0,データ取込シート_活動計画書_整理用!$AE17,"")</f>
        <v/>
      </c>
      <c r="DZ17" t="str">
        <f ca="1">IF(COUNTIF(データ取込シート_活動計画書_整理用!$AD$2:'データ取込シート_活動計画書_整理用'!$AD17,"この線より上に行を挿入してください。")=0,データ取込シート_活動計画書_整理用!$AF17,"")</f>
        <v/>
      </c>
      <c r="EA17" t="str">
        <f ca="1">IF(COUNTIF(データ取込シート_活動計画書_整理用!$AD$2:'データ取込シート_活動計画書_整理用'!$AD17,"この線より上に行を挿入してください。")=0,データ取込シート_活動計画書_整理用!$AG17,"")</f>
        <v/>
      </c>
      <c r="EB17" t="str">
        <f ca="1">IF(COUNTIF(データ取込シート_活動計画書_整理用!$AD$2:'データ取込シート_活動計画書_整理用'!$AD17,"この線より上に行を挿入してください。")=0,データ取込シート_活動計画書_整理用!$AH17,"")</f>
        <v/>
      </c>
      <c r="EC17" t="str">
        <f ca="1">IF(COUNTIF(データ取込シート_活動計画書_整理用!$AD$2:'データ取込シート_活動計画書_整理用'!$AD17,"この線より上に行を挿入してください。")=0,IF(データ取込シート_活動計画書_整理用!$AI17="○","true","false"),"")</f>
        <v/>
      </c>
      <c r="ED17" t="str">
        <f ca="1">IF(COUNTIF(データ取込シート_活動計画書_整理用!$AD$2:'データ取込シート_活動計画書_整理用'!$AD17,"この線より上に行を挿入してください。")=0,IF(データ取込シート_活動計画書_整理用!$AJ17="○","true","false"),"")</f>
        <v/>
      </c>
      <c r="EE17" t="str">
        <f ca="1">IF(COUNTIF(データ取込シート_活動計画書_整理用!$AD$2:'データ取込シート_活動計画書_整理用'!$AD17,"この線より上に行を挿入してください。")=0,IF(データ取込シート_活動計画書_整理用!$AK17="○","true","false"),"")</f>
        <v/>
      </c>
      <c r="EF17" t="str">
        <f ca="1">IF(COUNTIF(データ取込シート_活動計画書_整理用!$AD$2:'データ取込シート_活動計画書_整理用'!$AD17,"この線より上に行を挿入してください。")=0,IF(データ取込シート_活動計画書_整理用!$AL17="○","true","false"),"")</f>
        <v/>
      </c>
      <c r="EG17" t="str">
        <f ca="1">IF(COUNTIF(データ取込シート_活動計画書_整理用!$AD$2:'データ取込シート_活動計画書_整理用'!$AD17,"この線より上に行を挿入してください。")=0,IF(データ取込シート_活動計画書_整理用!$AM17="○","true","false"),"")</f>
        <v/>
      </c>
    </row>
    <row r="18" spans="2:137" x14ac:dyDescent="0.15">
      <c r="B18" t="str">
        <f ca="1">IF(COUNTIF(データ取込シート_活動計画書_整理用!$B$2:'データ取込シート_活動計画書_整理用'!$B18,"この線より上に行を挿入してください。")=0,データ取込シート_活動計画書_整理用!$B18,"")</f>
        <v/>
      </c>
      <c r="C18" t="str">
        <f ca="1">IF(COUNTIF(データ取込シート_活動計画書_整理用!$B$2:'データ取込シート_活動計画書_整理用'!$B18,"この線より上に行を挿入してください。")=0,データ取込シート_活動計画書_整理用!$C18,"")</f>
        <v/>
      </c>
      <c r="D18" t="str">
        <f ca="1">IF(COUNTIF(データ取込シート_活動計画書_整理用!$B$2:'データ取込シート_活動計画書_整理用'!$B18,"この線より上に行を挿入してください。")=0,データ取込シート_活動計画書_整理用!$D18,"")</f>
        <v/>
      </c>
      <c r="F18" t="str">
        <f ca="1">IF(COUNTIF(データ取込シート_活動計画書_整理用!$F$2:'データ取込シート_活動計画書_整理用'!$F18,"この線より上に行を挿入してください。")=0,データ取込シート_活動計画書_整理用!$F18,"")</f>
        <v/>
      </c>
      <c r="G18" t="str">
        <f ca="1">IF(COUNTIF(データ取込シート_活動計画書_整理用!$F$2:'データ取込シート_活動計画書_整理用'!$F18,"この線より上に行を挿入してください。")=0,データ取込シート_活動計画書_整理用!$G18,"")</f>
        <v/>
      </c>
      <c r="H18" t="str">
        <f ca="1">IF(COUNTIF(データ取込シート_活動計画書_整理用!$F$2:'データ取込シート_活動計画書_整理用'!$F18,"この線より上に行を挿入してください。")=0,データ取込シート_活動計画書_整理用!$H18,"")</f>
        <v/>
      </c>
      <c r="I18" t="str">
        <f ca="1">IF(COUNTIF(データ取込シート_活動計画書_整理用!$J$2:'データ取込シート_活動計画書_整理用'!$J18,"この線より上に行を挿入してください。")=0,データ取込シート_活動計画書_整理用!$J18,"")</f>
        <v/>
      </c>
      <c r="J18" t="str">
        <f ca="1">IF(COUNTIF(データ取込シート_活動計画書_整理用!$J$2:'データ取込シート_活動計画書_整理用'!$J18,"この線より上に行を挿入してください。")=0,データ取込シート_活動計画書_整理用!$K18,"")</f>
        <v/>
      </c>
      <c r="K18" t="str">
        <f ca="1">IF(COUNTIF(データ取込シート_活動計画書_整理用!$J$2:'データ取込シート_活動計画書_整理用'!$J18,"この線より上に行を挿入してください。")=0,データ取込シート_活動計画書_整理用!$L18,"")</f>
        <v/>
      </c>
      <c r="AG18">
        <v>17</v>
      </c>
      <c r="AH18" t="str">
        <f>IF(活動計画書!K81="○","true","false")</f>
        <v>false</v>
      </c>
      <c r="AI18" t="str">
        <f>IF(活動計画書!L81="○","true","false")</f>
        <v>false</v>
      </c>
      <c r="AJ18" t="str">
        <f>IF(活動計画書!M81="○","true","false")</f>
        <v>false</v>
      </c>
      <c r="AK18" t="str">
        <f>IF(活動計画書!N81="○","true","false")</f>
        <v>false</v>
      </c>
      <c r="AL18" t="str">
        <f>IF(活動計画書!O81="○","true","false")</f>
        <v>false</v>
      </c>
      <c r="AM18" t="str">
        <f>IF(活動計画書!P81="○","true","false")</f>
        <v>false</v>
      </c>
      <c r="AN18" t="str">
        <f>IF(活動計画書!Q81="○","true","false")</f>
        <v>false</v>
      </c>
      <c r="AO18" t="str">
        <f>IF(活動計画書!R81="○","true","false")</f>
        <v>false</v>
      </c>
      <c r="AP18" t="str">
        <f>IF(活動計画書!S81="○","true","false")</f>
        <v>false</v>
      </c>
      <c r="AQ18" t="str">
        <f>IF(活動計画書!T81="○","true","false")</f>
        <v>false</v>
      </c>
      <c r="AR18" t="str">
        <f>IF(活動計画書!U81="○","true","false")</f>
        <v>false</v>
      </c>
      <c r="AS18" t="str">
        <f>IF(活動計画書!V81="○","true","false")</f>
        <v>false</v>
      </c>
      <c r="AT18" t="str">
        <f>IF(活動計画書!K81&lt;&gt;"",活動計画書!K81,"")</f>
        <v/>
      </c>
      <c r="AU18" t="str">
        <f>IF(活動計画書!K81&lt;&gt;"","true","false")</f>
        <v>false</v>
      </c>
      <c r="CN18" t="str">
        <f t="shared" ca="1" si="2"/>
        <v/>
      </c>
      <c r="CO18" t="str">
        <f t="shared" ca="1" si="1"/>
        <v/>
      </c>
      <c r="CP18" t="str">
        <f ca="1">IF(COUNTIF(データ取込シート_活動計画書_整理用!$N$2:'データ取込シート_活動計画書_整理用'!$N18,"この線より上に行を挿入してください。")=0,データ取込シート_活動計画書_整理用!$N18,"")</f>
        <v/>
      </c>
      <c r="CQ18" t="str">
        <f ca="1">IF(COUNTIF(データ取込シート_活動計画書_整理用!$N$2:'データ取込シート_活動計画書_整理用'!$N18,"この線より上に行を挿入してください。")=0,データ取込シート_活動計画書_整理用!$O18,"")</f>
        <v/>
      </c>
      <c r="CR18" t="str">
        <f ca="1">IF(COUNTIF(データ取込シート_活動計画書_整理用!$N$2:'データ取込シート_活動計画書_整理用'!$N18,"この線より上に行を挿入してください。")=0,IF(データ取込シート_活動計画書_整理用!$P18="○","true","false"),"")</f>
        <v/>
      </c>
      <c r="CS18" t="str">
        <f ca="1">IF(COUNTIF(データ取込シート_活動計画書_整理用!$N$2:'データ取込シート_活動計画書_整理用'!$N18,"この線より上に行を挿入してください。")=0,IF(データ取込シート_活動計画書_整理用!$Q18="○","true","false"),"")</f>
        <v/>
      </c>
      <c r="CT18" t="str">
        <f ca="1">IF(COUNTIF(データ取込シート_活動計画書_整理用!$N$2:'データ取込シート_活動計画書_整理用'!$N18,"この線より上に行を挿入してください。")=0,IF(データ取込シート_活動計画書_整理用!$R18="○","true","false"),"")</f>
        <v/>
      </c>
      <c r="CU18" t="str">
        <f ca="1">IF(COUNTIF(データ取込シート_活動計画書_整理用!$N$2:'データ取込シート_活動計画書_整理用'!$N18,"この線より上に行を挿入してください。")=0,IF(データ取込シート_活動計画書_整理用!$S18="○","true","false"),"")</f>
        <v/>
      </c>
      <c r="CV18" t="str">
        <f ca="1">IF(COUNTIF(データ取込シート_活動計画書_整理用!$N$2:'データ取込シート_活動計画書_整理用'!$N18,"この線より上に行を挿入してください。")=0,IF(データ取込シート_活動計画書_整理用!$T18="○","true","false"),"")</f>
        <v/>
      </c>
      <c r="CW18" t="str">
        <f ca="1">IF(COUNTIF(データ取込シート_活動計画書_整理用!$N$2:'データ取込シート_活動計画書_整理用'!$N18,"この線より上に行を挿入してください。")=0,IF(データ取込シート_活動計画書_整理用!$U18="○","true","false"),"")</f>
        <v/>
      </c>
      <c r="CX18" t="str">
        <f ca="1">IF(COUNTIF(データ取込シート_活動計画書_整理用!$N$2:'データ取込シート_活動計画書_整理用'!$N18,"この線より上に行を挿入してください。")=0,IF(データ取込シート_活動計画書_整理用!$V18="○","true","false"),"")</f>
        <v/>
      </c>
      <c r="CY18" t="str">
        <f ca="1">IF(COUNTIF(データ取込シート_活動計画書_整理用!$N$2:'データ取込シート_活動計画書_整理用'!$N18,"この線より上に行を挿入してください。")=0,IF(データ取込シート_活動計画書_整理用!$W18="○","true","false"),"")</f>
        <v/>
      </c>
      <c r="CZ18" t="str">
        <f ca="1">IF(COUNTIF(データ取込シート_活動計画書_整理用!$N$2:'データ取込シート_活動計画書_整理用'!$N18,"この線より上に行を挿入してください。")=0,IF(データ取込シート_活動計画書_整理用!$X18="○","true","false"),"")</f>
        <v/>
      </c>
      <c r="DA18" t="str">
        <f ca="1">IF(COUNTIF(データ取込シート_活動計画書_整理用!$N$2:'データ取込シート_活動計画書_整理用'!$N18,"この線より上に行を挿入してください。")=0,IF(データ取込シート_活動計画書_整理用!$Y18="○","true","false"),"")</f>
        <v/>
      </c>
      <c r="DB18" t="str">
        <f ca="1">IF(COUNTIF(データ取込シート_活動計画書_整理用!$N$2:'データ取込シート_活動計画書_整理用'!$N18,"この線より上に行を挿入してください。")=0,IF(データ取込シート_活動計画書_整理用!$Z18="○","true","false"),"")</f>
        <v/>
      </c>
      <c r="DC18" t="str">
        <f ca="1">IF(COUNTIF(データ取込シート_活動計画書_整理用!$N$2:'データ取込シート_活動計画書_整理用'!$N18,"この線より上に行を挿入してください。")=0,IF(データ取込シート_活動計画書_整理用!$AA18="○","true","false"),"")</f>
        <v/>
      </c>
      <c r="DW18" t="str">
        <f ca="1">IF(COUNTIF(データ取込シート_活動計画書_整理用!$AD$2:'データ取込シート_活動計画書_整理用'!$AD18,"この線より上に行を挿入してください。")=0,データ取込シート_活動計画書_整理用!$AC18,"")</f>
        <v/>
      </c>
      <c r="DX18" t="str">
        <f ca="1">IF(COUNTIF(データ取込シート_活動計画書_整理用!$AD$2:'データ取込シート_活動計画書_整理用'!$AD18,"この線より上に行を挿入してください。")=0,データ取込シート_活動計画書_整理用!$AD18,"")</f>
        <v/>
      </c>
      <c r="DY18" t="str">
        <f ca="1">IF(COUNTIF(データ取込シート_活動計画書_整理用!$AD$2:'データ取込シート_活動計画書_整理用'!$AD18,"この線より上に行を挿入してください。")=0,データ取込シート_活動計画書_整理用!$AE18,"")</f>
        <v/>
      </c>
      <c r="DZ18" t="str">
        <f ca="1">IF(COUNTIF(データ取込シート_活動計画書_整理用!$AD$2:'データ取込シート_活動計画書_整理用'!$AD18,"この線より上に行を挿入してください。")=0,データ取込シート_活動計画書_整理用!$AF18,"")</f>
        <v/>
      </c>
      <c r="EA18" t="str">
        <f ca="1">IF(COUNTIF(データ取込シート_活動計画書_整理用!$AD$2:'データ取込シート_活動計画書_整理用'!$AD18,"この線より上に行を挿入してください。")=0,データ取込シート_活動計画書_整理用!$AG18,"")</f>
        <v/>
      </c>
      <c r="EB18" t="str">
        <f ca="1">IF(COUNTIF(データ取込シート_活動計画書_整理用!$AD$2:'データ取込シート_活動計画書_整理用'!$AD18,"この線より上に行を挿入してください。")=0,データ取込シート_活動計画書_整理用!$AH18,"")</f>
        <v/>
      </c>
      <c r="EC18" t="str">
        <f ca="1">IF(COUNTIF(データ取込シート_活動計画書_整理用!$AD$2:'データ取込シート_活動計画書_整理用'!$AD18,"この線より上に行を挿入してください。")=0,IF(データ取込シート_活動計画書_整理用!$AI18="○","true","false"),"")</f>
        <v/>
      </c>
      <c r="ED18" t="str">
        <f ca="1">IF(COUNTIF(データ取込シート_活動計画書_整理用!$AD$2:'データ取込シート_活動計画書_整理用'!$AD18,"この線より上に行を挿入してください。")=0,IF(データ取込シート_活動計画書_整理用!$AJ18="○","true","false"),"")</f>
        <v/>
      </c>
      <c r="EE18" t="str">
        <f ca="1">IF(COUNTIF(データ取込シート_活動計画書_整理用!$AD$2:'データ取込シート_活動計画書_整理用'!$AD18,"この線より上に行を挿入してください。")=0,IF(データ取込シート_活動計画書_整理用!$AK18="○","true","false"),"")</f>
        <v/>
      </c>
      <c r="EF18" t="str">
        <f ca="1">IF(COUNTIF(データ取込シート_活動計画書_整理用!$AD$2:'データ取込シート_活動計画書_整理用'!$AD18,"この線より上に行を挿入してください。")=0,IF(データ取込シート_活動計画書_整理用!$AL18="○","true","false"),"")</f>
        <v/>
      </c>
      <c r="EG18" t="str">
        <f ca="1">IF(COUNTIF(データ取込シート_活動計画書_整理用!$AD$2:'データ取込シート_活動計画書_整理用'!$AD18,"この線より上に行を挿入してください。")=0,IF(データ取込シート_活動計画書_整理用!$AM18="○","true","false"),"")</f>
        <v/>
      </c>
    </row>
    <row r="19" spans="2:137" x14ac:dyDescent="0.15">
      <c r="B19" t="str">
        <f ca="1">IF(COUNTIF(データ取込シート_活動計画書_整理用!$B$2:'データ取込シート_活動計画書_整理用'!$B19,"この線より上に行を挿入してください。")=0,データ取込シート_活動計画書_整理用!$B19,"")</f>
        <v/>
      </c>
      <c r="C19" t="str">
        <f ca="1">IF(COUNTIF(データ取込シート_活動計画書_整理用!$B$2:'データ取込シート_活動計画書_整理用'!$B19,"この線より上に行を挿入してください。")=0,データ取込シート_活動計画書_整理用!$C19,"")</f>
        <v/>
      </c>
      <c r="D19" t="str">
        <f ca="1">IF(COUNTIF(データ取込シート_活動計画書_整理用!$B$2:'データ取込シート_活動計画書_整理用'!$B19,"この線より上に行を挿入してください。")=0,データ取込シート_活動計画書_整理用!$D19,"")</f>
        <v/>
      </c>
      <c r="F19" t="str">
        <f ca="1">IF(COUNTIF(データ取込シート_活動計画書_整理用!$F$2:'データ取込シート_活動計画書_整理用'!$F19,"この線より上に行を挿入してください。")=0,データ取込シート_活動計画書_整理用!$F19,"")</f>
        <v/>
      </c>
      <c r="G19" t="str">
        <f ca="1">IF(COUNTIF(データ取込シート_活動計画書_整理用!$F$2:'データ取込シート_活動計画書_整理用'!$F19,"この線より上に行を挿入してください。")=0,データ取込シート_活動計画書_整理用!$G19,"")</f>
        <v/>
      </c>
      <c r="H19" t="str">
        <f ca="1">IF(COUNTIF(データ取込シート_活動計画書_整理用!$F$2:'データ取込シート_活動計画書_整理用'!$F19,"この線より上に行を挿入してください。")=0,データ取込シート_活動計画書_整理用!$H19,"")</f>
        <v/>
      </c>
      <c r="I19" t="str">
        <f ca="1">IF(COUNTIF(データ取込シート_活動計画書_整理用!$J$2:'データ取込シート_活動計画書_整理用'!$J19,"この線より上に行を挿入してください。")=0,データ取込シート_活動計画書_整理用!$J19,"")</f>
        <v/>
      </c>
      <c r="J19" t="str">
        <f ca="1">IF(COUNTIF(データ取込シート_活動計画書_整理用!$J$2:'データ取込シート_活動計画書_整理用'!$J19,"この線より上に行を挿入してください。")=0,データ取込シート_活動計画書_整理用!$K19,"")</f>
        <v/>
      </c>
      <c r="K19" t="str">
        <f ca="1">IF(COUNTIF(データ取込シート_活動計画書_整理用!$J$2:'データ取込シート_活動計画書_整理用'!$J19,"この線より上に行を挿入してください。")=0,データ取込シート_活動計画書_整理用!$L19,"")</f>
        <v/>
      </c>
      <c r="CN19" t="str">
        <f t="shared" ca="1" si="2"/>
        <v/>
      </c>
      <c r="CO19" t="str">
        <f t="shared" ca="1" si="1"/>
        <v/>
      </c>
      <c r="CP19" t="str">
        <f ca="1">IF(COUNTIF(データ取込シート_活動計画書_整理用!$N$2:'データ取込シート_活動計画書_整理用'!$N19,"この線より上に行を挿入してください。")=0,データ取込シート_活動計画書_整理用!$N19,"")</f>
        <v/>
      </c>
      <c r="CQ19" t="str">
        <f ca="1">IF(COUNTIF(データ取込シート_活動計画書_整理用!$N$2:'データ取込シート_活動計画書_整理用'!$N19,"この線より上に行を挿入してください。")=0,データ取込シート_活動計画書_整理用!$O19,"")</f>
        <v/>
      </c>
      <c r="CR19" t="str">
        <f ca="1">IF(COUNTIF(データ取込シート_活動計画書_整理用!$N$2:'データ取込シート_活動計画書_整理用'!$N19,"この線より上に行を挿入してください。")=0,IF(データ取込シート_活動計画書_整理用!$P19="○","true","false"),"")</f>
        <v/>
      </c>
      <c r="CS19" t="str">
        <f ca="1">IF(COUNTIF(データ取込シート_活動計画書_整理用!$N$2:'データ取込シート_活動計画書_整理用'!$N19,"この線より上に行を挿入してください。")=0,IF(データ取込シート_活動計画書_整理用!$Q19="○","true","false"),"")</f>
        <v/>
      </c>
      <c r="CT19" t="str">
        <f ca="1">IF(COUNTIF(データ取込シート_活動計画書_整理用!$N$2:'データ取込シート_活動計画書_整理用'!$N19,"この線より上に行を挿入してください。")=0,IF(データ取込シート_活動計画書_整理用!$R19="○","true","false"),"")</f>
        <v/>
      </c>
      <c r="CU19" t="str">
        <f ca="1">IF(COUNTIF(データ取込シート_活動計画書_整理用!$N$2:'データ取込シート_活動計画書_整理用'!$N19,"この線より上に行を挿入してください。")=0,IF(データ取込シート_活動計画書_整理用!$S19="○","true","false"),"")</f>
        <v/>
      </c>
      <c r="CV19" t="str">
        <f ca="1">IF(COUNTIF(データ取込シート_活動計画書_整理用!$N$2:'データ取込シート_活動計画書_整理用'!$N19,"この線より上に行を挿入してください。")=0,IF(データ取込シート_活動計画書_整理用!$T19="○","true","false"),"")</f>
        <v/>
      </c>
      <c r="CW19" t="str">
        <f ca="1">IF(COUNTIF(データ取込シート_活動計画書_整理用!$N$2:'データ取込シート_活動計画書_整理用'!$N19,"この線より上に行を挿入してください。")=0,IF(データ取込シート_活動計画書_整理用!$U19="○","true","false"),"")</f>
        <v/>
      </c>
      <c r="CX19" t="str">
        <f ca="1">IF(COUNTIF(データ取込シート_活動計画書_整理用!$N$2:'データ取込シート_活動計画書_整理用'!$N19,"この線より上に行を挿入してください。")=0,IF(データ取込シート_活動計画書_整理用!$V19="○","true","false"),"")</f>
        <v/>
      </c>
      <c r="CY19" t="str">
        <f ca="1">IF(COUNTIF(データ取込シート_活動計画書_整理用!$N$2:'データ取込シート_活動計画書_整理用'!$N19,"この線より上に行を挿入してください。")=0,IF(データ取込シート_活動計画書_整理用!$W19="○","true","false"),"")</f>
        <v/>
      </c>
      <c r="CZ19" t="str">
        <f ca="1">IF(COUNTIF(データ取込シート_活動計画書_整理用!$N$2:'データ取込シート_活動計画書_整理用'!$N19,"この線より上に行を挿入してください。")=0,IF(データ取込シート_活動計画書_整理用!$X19="○","true","false"),"")</f>
        <v/>
      </c>
      <c r="DA19" t="str">
        <f ca="1">IF(COUNTIF(データ取込シート_活動計画書_整理用!$N$2:'データ取込シート_活動計画書_整理用'!$N19,"この線より上に行を挿入してください。")=0,IF(データ取込シート_活動計画書_整理用!$Y19="○","true","false"),"")</f>
        <v/>
      </c>
      <c r="DB19" t="str">
        <f ca="1">IF(COUNTIF(データ取込シート_活動計画書_整理用!$N$2:'データ取込シート_活動計画書_整理用'!$N19,"この線より上に行を挿入してください。")=0,IF(データ取込シート_活動計画書_整理用!$Z19="○","true","false"),"")</f>
        <v/>
      </c>
      <c r="DC19" t="str">
        <f ca="1">IF(COUNTIF(データ取込シート_活動計画書_整理用!$N$2:'データ取込シート_活動計画書_整理用'!$N19,"この線より上に行を挿入してください。")=0,IF(データ取込シート_活動計画書_整理用!$AA19="○","true","false"),"")</f>
        <v/>
      </c>
      <c r="DW19" t="str">
        <f ca="1">IF(COUNTIF(データ取込シート_活動計画書_整理用!$AD$2:'データ取込シート_活動計画書_整理用'!$AD19,"この線より上に行を挿入してください。")=0,データ取込シート_活動計画書_整理用!$AC19,"")</f>
        <v/>
      </c>
      <c r="DX19" t="str">
        <f ca="1">IF(COUNTIF(データ取込シート_活動計画書_整理用!$AD$2:'データ取込シート_活動計画書_整理用'!$AD19,"この線より上に行を挿入してください。")=0,データ取込シート_活動計画書_整理用!$AD19,"")</f>
        <v/>
      </c>
      <c r="DY19" t="str">
        <f ca="1">IF(COUNTIF(データ取込シート_活動計画書_整理用!$AD$2:'データ取込シート_活動計画書_整理用'!$AD19,"この線より上に行を挿入してください。")=0,データ取込シート_活動計画書_整理用!$AE19,"")</f>
        <v/>
      </c>
      <c r="DZ19" t="str">
        <f ca="1">IF(COUNTIF(データ取込シート_活動計画書_整理用!$AD$2:'データ取込シート_活動計画書_整理用'!$AD19,"この線より上に行を挿入してください。")=0,データ取込シート_活動計画書_整理用!$AF19,"")</f>
        <v/>
      </c>
      <c r="EA19" t="str">
        <f ca="1">IF(COUNTIF(データ取込シート_活動計画書_整理用!$AD$2:'データ取込シート_活動計画書_整理用'!$AD19,"この線より上に行を挿入してください。")=0,データ取込シート_活動計画書_整理用!$AG19,"")</f>
        <v/>
      </c>
      <c r="EB19" t="str">
        <f ca="1">IF(COUNTIF(データ取込シート_活動計画書_整理用!$AD$2:'データ取込シート_活動計画書_整理用'!$AD19,"この線より上に行を挿入してください。")=0,データ取込シート_活動計画書_整理用!$AH19,"")</f>
        <v/>
      </c>
      <c r="EC19" t="str">
        <f ca="1">IF(COUNTIF(データ取込シート_活動計画書_整理用!$AD$2:'データ取込シート_活動計画書_整理用'!$AD19,"この線より上に行を挿入してください。")=0,IF(データ取込シート_活動計画書_整理用!$AI19="○","true","false"),"")</f>
        <v/>
      </c>
      <c r="ED19" t="str">
        <f ca="1">IF(COUNTIF(データ取込シート_活動計画書_整理用!$AD$2:'データ取込シート_活動計画書_整理用'!$AD19,"この線より上に行を挿入してください。")=0,IF(データ取込シート_活動計画書_整理用!$AJ19="○","true","false"),"")</f>
        <v/>
      </c>
      <c r="EE19" t="str">
        <f ca="1">IF(COUNTIF(データ取込シート_活動計画書_整理用!$AD$2:'データ取込シート_活動計画書_整理用'!$AD19,"この線より上に行を挿入してください。")=0,IF(データ取込シート_活動計画書_整理用!$AK19="○","true","false"),"")</f>
        <v/>
      </c>
      <c r="EF19" t="str">
        <f ca="1">IF(COUNTIF(データ取込シート_活動計画書_整理用!$AD$2:'データ取込シート_活動計画書_整理用'!$AD19,"この線より上に行を挿入してください。")=0,IF(データ取込シート_活動計画書_整理用!$AL19="○","true","false"),"")</f>
        <v/>
      </c>
      <c r="EG19" t="str">
        <f ca="1">IF(COUNTIF(データ取込シート_活動計画書_整理用!$AD$2:'データ取込シート_活動計画書_整理用'!$AD19,"この線より上に行を挿入してください。")=0,IF(データ取込シート_活動計画書_整理用!$AM19="○","true","false"),"")</f>
        <v/>
      </c>
    </row>
    <row r="20" spans="2:137" x14ac:dyDescent="0.15">
      <c r="B20" t="str">
        <f ca="1">IF(COUNTIF(データ取込シート_活動計画書_整理用!$B$2:'データ取込シート_活動計画書_整理用'!$B20,"この線より上に行を挿入してください。")=0,データ取込シート_活動計画書_整理用!$B20,"")</f>
        <v/>
      </c>
      <c r="C20" t="str">
        <f ca="1">IF(COUNTIF(データ取込シート_活動計画書_整理用!$B$2:'データ取込シート_活動計画書_整理用'!$B20,"この線より上に行を挿入してください。")=0,データ取込シート_活動計画書_整理用!$C20,"")</f>
        <v/>
      </c>
      <c r="D20" t="str">
        <f ca="1">IF(COUNTIF(データ取込シート_活動計画書_整理用!$B$2:'データ取込シート_活動計画書_整理用'!$B20,"この線より上に行を挿入してください。")=0,データ取込シート_活動計画書_整理用!$D20,"")</f>
        <v/>
      </c>
      <c r="F20" t="str">
        <f ca="1">IF(COUNTIF(データ取込シート_活動計画書_整理用!$F$2:'データ取込シート_活動計画書_整理用'!$F20,"この線より上に行を挿入してください。")=0,データ取込シート_活動計画書_整理用!$F20,"")</f>
        <v/>
      </c>
      <c r="G20" t="str">
        <f ca="1">IF(COUNTIF(データ取込シート_活動計画書_整理用!$F$2:'データ取込シート_活動計画書_整理用'!$F20,"この線より上に行を挿入してください。")=0,データ取込シート_活動計画書_整理用!$G20,"")</f>
        <v/>
      </c>
      <c r="H20" t="str">
        <f ca="1">IF(COUNTIF(データ取込シート_活動計画書_整理用!$F$2:'データ取込シート_活動計画書_整理用'!$F20,"この線より上に行を挿入してください。")=0,データ取込シート_活動計画書_整理用!$H20,"")</f>
        <v/>
      </c>
      <c r="I20" t="str">
        <f ca="1">IF(COUNTIF(データ取込シート_活動計画書_整理用!$J$2:'データ取込シート_活動計画書_整理用'!$J20,"この線より上に行を挿入してください。")=0,データ取込シート_活動計画書_整理用!$J20,"")</f>
        <v/>
      </c>
      <c r="J20" t="str">
        <f ca="1">IF(COUNTIF(データ取込シート_活動計画書_整理用!$J$2:'データ取込シート_活動計画書_整理用'!$J20,"この線より上に行を挿入してください。")=0,データ取込シート_活動計画書_整理用!$K20,"")</f>
        <v/>
      </c>
      <c r="K20" t="str">
        <f ca="1">IF(COUNTIF(データ取込シート_活動計画書_整理用!$J$2:'データ取込シート_活動計画書_整理用'!$J20,"この線より上に行を挿入してください。")=0,データ取込シート_活動計画書_整理用!$L20,"")</f>
        <v/>
      </c>
      <c r="CN20" t="str">
        <f t="shared" ca="1" si="2"/>
        <v/>
      </c>
      <c r="CO20" t="str">
        <f t="shared" ca="1" si="1"/>
        <v/>
      </c>
      <c r="CP20" t="str">
        <f ca="1">IF(COUNTIF(データ取込シート_活動計画書_整理用!$N$2:'データ取込シート_活動計画書_整理用'!$N20,"この線より上に行を挿入してください。")=0,データ取込シート_活動計画書_整理用!$N20,"")</f>
        <v/>
      </c>
      <c r="CQ20" t="str">
        <f ca="1">IF(COUNTIF(データ取込シート_活動計画書_整理用!$N$2:'データ取込シート_活動計画書_整理用'!$N20,"この線より上に行を挿入してください。")=0,データ取込シート_活動計画書_整理用!$O20,"")</f>
        <v/>
      </c>
      <c r="CR20" t="str">
        <f ca="1">IF(COUNTIF(データ取込シート_活動計画書_整理用!$N$2:'データ取込シート_活動計画書_整理用'!$N20,"この線より上に行を挿入してください。")=0,IF(データ取込シート_活動計画書_整理用!$P20="○","true","false"),"")</f>
        <v/>
      </c>
      <c r="CS20" t="str">
        <f ca="1">IF(COUNTIF(データ取込シート_活動計画書_整理用!$N$2:'データ取込シート_活動計画書_整理用'!$N20,"この線より上に行を挿入してください。")=0,IF(データ取込シート_活動計画書_整理用!$Q20="○","true","false"),"")</f>
        <v/>
      </c>
      <c r="CT20" t="str">
        <f ca="1">IF(COUNTIF(データ取込シート_活動計画書_整理用!$N$2:'データ取込シート_活動計画書_整理用'!$N20,"この線より上に行を挿入してください。")=0,IF(データ取込シート_活動計画書_整理用!$R20="○","true","false"),"")</f>
        <v/>
      </c>
      <c r="CU20" t="str">
        <f ca="1">IF(COUNTIF(データ取込シート_活動計画書_整理用!$N$2:'データ取込シート_活動計画書_整理用'!$N20,"この線より上に行を挿入してください。")=0,IF(データ取込シート_活動計画書_整理用!$S20="○","true","false"),"")</f>
        <v/>
      </c>
      <c r="CV20" t="str">
        <f ca="1">IF(COUNTIF(データ取込シート_活動計画書_整理用!$N$2:'データ取込シート_活動計画書_整理用'!$N20,"この線より上に行を挿入してください。")=0,IF(データ取込シート_活動計画書_整理用!$T20="○","true","false"),"")</f>
        <v/>
      </c>
      <c r="CW20" t="str">
        <f ca="1">IF(COUNTIF(データ取込シート_活動計画書_整理用!$N$2:'データ取込シート_活動計画書_整理用'!$N20,"この線より上に行を挿入してください。")=0,IF(データ取込シート_活動計画書_整理用!$U20="○","true","false"),"")</f>
        <v/>
      </c>
      <c r="CX20" t="str">
        <f ca="1">IF(COUNTIF(データ取込シート_活動計画書_整理用!$N$2:'データ取込シート_活動計画書_整理用'!$N20,"この線より上に行を挿入してください。")=0,IF(データ取込シート_活動計画書_整理用!$V20="○","true","false"),"")</f>
        <v/>
      </c>
      <c r="CY20" t="str">
        <f ca="1">IF(COUNTIF(データ取込シート_活動計画書_整理用!$N$2:'データ取込シート_活動計画書_整理用'!$N20,"この線より上に行を挿入してください。")=0,IF(データ取込シート_活動計画書_整理用!$W20="○","true","false"),"")</f>
        <v/>
      </c>
      <c r="CZ20" t="str">
        <f ca="1">IF(COUNTIF(データ取込シート_活動計画書_整理用!$N$2:'データ取込シート_活動計画書_整理用'!$N20,"この線より上に行を挿入してください。")=0,IF(データ取込シート_活動計画書_整理用!$X20="○","true","false"),"")</f>
        <v/>
      </c>
      <c r="DA20" t="str">
        <f ca="1">IF(COUNTIF(データ取込シート_活動計画書_整理用!$N$2:'データ取込シート_活動計画書_整理用'!$N20,"この線より上に行を挿入してください。")=0,IF(データ取込シート_活動計画書_整理用!$Y20="○","true","false"),"")</f>
        <v/>
      </c>
      <c r="DB20" t="str">
        <f ca="1">IF(COUNTIF(データ取込シート_活動計画書_整理用!$N$2:'データ取込シート_活動計画書_整理用'!$N20,"この線より上に行を挿入してください。")=0,IF(データ取込シート_活動計画書_整理用!$Z20="○","true","false"),"")</f>
        <v/>
      </c>
      <c r="DC20" t="str">
        <f ca="1">IF(COUNTIF(データ取込シート_活動計画書_整理用!$N$2:'データ取込シート_活動計画書_整理用'!$N20,"この線より上に行を挿入してください。")=0,IF(データ取込シート_活動計画書_整理用!$AA20="○","true","false"),"")</f>
        <v/>
      </c>
      <c r="DW20" t="str">
        <f ca="1">IF(COUNTIF(データ取込シート_活動計画書_整理用!$AD$2:'データ取込シート_活動計画書_整理用'!$AD20,"この線より上に行を挿入してください。")=0,データ取込シート_活動計画書_整理用!$AC20,"")</f>
        <v/>
      </c>
      <c r="DX20" t="str">
        <f ca="1">IF(COUNTIF(データ取込シート_活動計画書_整理用!$AD$2:'データ取込シート_活動計画書_整理用'!$AD20,"この線より上に行を挿入してください。")=0,データ取込シート_活動計画書_整理用!$AD20,"")</f>
        <v/>
      </c>
      <c r="DY20" t="str">
        <f ca="1">IF(COUNTIF(データ取込シート_活動計画書_整理用!$AD$2:'データ取込シート_活動計画書_整理用'!$AD20,"この線より上に行を挿入してください。")=0,データ取込シート_活動計画書_整理用!$AE20,"")</f>
        <v/>
      </c>
      <c r="DZ20" t="str">
        <f ca="1">IF(COUNTIF(データ取込シート_活動計画書_整理用!$AD$2:'データ取込シート_活動計画書_整理用'!$AD20,"この線より上に行を挿入してください。")=0,データ取込シート_活動計画書_整理用!$AF20,"")</f>
        <v/>
      </c>
      <c r="EA20" t="str">
        <f ca="1">IF(COUNTIF(データ取込シート_活動計画書_整理用!$AD$2:'データ取込シート_活動計画書_整理用'!$AD20,"この線より上に行を挿入してください。")=0,データ取込シート_活動計画書_整理用!$AG20,"")</f>
        <v/>
      </c>
      <c r="EB20" t="str">
        <f ca="1">IF(COUNTIF(データ取込シート_活動計画書_整理用!$AD$2:'データ取込シート_活動計画書_整理用'!$AD20,"この線より上に行を挿入してください。")=0,データ取込シート_活動計画書_整理用!$AH20,"")</f>
        <v/>
      </c>
      <c r="EC20" t="str">
        <f ca="1">IF(COUNTIF(データ取込シート_活動計画書_整理用!$AD$2:'データ取込シート_活動計画書_整理用'!$AD20,"この線より上に行を挿入してください。")=0,IF(データ取込シート_活動計画書_整理用!$AI20="○","true","false"),"")</f>
        <v/>
      </c>
      <c r="ED20" t="str">
        <f ca="1">IF(COUNTIF(データ取込シート_活動計画書_整理用!$AD$2:'データ取込シート_活動計画書_整理用'!$AD20,"この線より上に行を挿入してください。")=0,IF(データ取込シート_活動計画書_整理用!$AJ20="○","true","false"),"")</f>
        <v/>
      </c>
      <c r="EE20" t="str">
        <f ca="1">IF(COUNTIF(データ取込シート_活動計画書_整理用!$AD$2:'データ取込シート_活動計画書_整理用'!$AD20,"この線より上に行を挿入してください。")=0,IF(データ取込シート_活動計画書_整理用!$AK20="○","true","false"),"")</f>
        <v/>
      </c>
      <c r="EF20" t="str">
        <f ca="1">IF(COUNTIF(データ取込シート_活動計画書_整理用!$AD$2:'データ取込シート_活動計画書_整理用'!$AD20,"この線より上に行を挿入してください。")=0,IF(データ取込シート_活動計画書_整理用!$AL20="○","true","false"),"")</f>
        <v/>
      </c>
      <c r="EG20" t="str">
        <f ca="1">IF(COUNTIF(データ取込シート_活動計画書_整理用!$AD$2:'データ取込シート_活動計画書_整理用'!$AD20,"この線より上に行を挿入してください。")=0,IF(データ取込シート_活動計画書_整理用!$AM20="○","true","false"),"")</f>
        <v/>
      </c>
    </row>
    <row r="21" spans="2:137" x14ac:dyDescent="0.15">
      <c r="B21" t="str">
        <f ca="1">IF(COUNTIF(データ取込シート_活動計画書_整理用!$B$2:'データ取込シート_活動計画書_整理用'!$B21,"この線より上に行を挿入してください。")=0,データ取込シート_活動計画書_整理用!$B21,"")</f>
        <v/>
      </c>
      <c r="C21" t="str">
        <f ca="1">IF(COUNTIF(データ取込シート_活動計画書_整理用!$B$2:'データ取込シート_活動計画書_整理用'!$B21,"この線より上に行を挿入してください。")=0,データ取込シート_活動計画書_整理用!$C21,"")</f>
        <v/>
      </c>
      <c r="D21" t="str">
        <f ca="1">IF(COUNTIF(データ取込シート_活動計画書_整理用!$B$2:'データ取込シート_活動計画書_整理用'!$B21,"この線より上に行を挿入してください。")=0,データ取込シート_活動計画書_整理用!$D21,"")</f>
        <v/>
      </c>
      <c r="F21" t="str">
        <f ca="1">IF(COUNTIF(データ取込シート_活動計画書_整理用!$F$2:'データ取込シート_活動計画書_整理用'!$F21,"この線より上に行を挿入してください。")=0,データ取込シート_活動計画書_整理用!$F21,"")</f>
        <v/>
      </c>
      <c r="G21" t="str">
        <f ca="1">IF(COUNTIF(データ取込シート_活動計画書_整理用!$F$2:'データ取込シート_活動計画書_整理用'!$F21,"この線より上に行を挿入してください。")=0,データ取込シート_活動計画書_整理用!$G21,"")</f>
        <v/>
      </c>
      <c r="H21" t="str">
        <f ca="1">IF(COUNTIF(データ取込シート_活動計画書_整理用!$F$2:'データ取込シート_活動計画書_整理用'!$F21,"この線より上に行を挿入してください。")=0,データ取込シート_活動計画書_整理用!$H21,"")</f>
        <v/>
      </c>
      <c r="I21" t="str">
        <f ca="1">IF(COUNTIF(データ取込シート_活動計画書_整理用!$J$2:'データ取込シート_活動計画書_整理用'!$J21,"この線より上に行を挿入してください。")=0,データ取込シート_活動計画書_整理用!$J21,"")</f>
        <v/>
      </c>
      <c r="J21" t="str">
        <f ca="1">IF(COUNTIF(データ取込シート_活動計画書_整理用!$J$2:'データ取込シート_活動計画書_整理用'!$J21,"この線より上に行を挿入してください。")=0,データ取込シート_活動計画書_整理用!$K21,"")</f>
        <v/>
      </c>
      <c r="K21" t="str">
        <f ca="1">IF(COUNTIF(データ取込シート_活動計画書_整理用!$J$2:'データ取込シート_活動計画書_整理用'!$J21,"この線より上に行を挿入してください。")=0,データ取込シート_活動計画書_整理用!$L21,"")</f>
        <v/>
      </c>
      <c r="CN21" t="str">
        <f t="shared" ca="1" si="2"/>
        <v/>
      </c>
      <c r="CO21" t="str">
        <f t="shared" ca="1" si="1"/>
        <v/>
      </c>
      <c r="CP21" t="str">
        <f ca="1">IF(COUNTIF(データ取込シート_活動計画書_整理用!$N$2:'データ取込シート_活動計画書_整理用'!$N21,"この線より上に行を挿入してください。")=0,データ取込シート_活動計画書_整理用!$N21,"")</f>
        <v/>
      </c>
      <c r="CQ21" t="str">
        <f ca="1">IF(COUNTIF(データ取込シート_活動計画書_整理用!$N$2:'データ取込シート_活動計画書_整理用'!$N21,"この線より上に行を挿入してください。")=0,データ取込シート_活動計画書_整理用!$O21,"")</f>
        <v/>
      </c>
      <c r="CR21" t="str">
        <f ca="1">IF(COUNTIF(データ取込シート_活動計画書_整理用!$N$2:'データ取込シート_活動計画書_整理用'!$N21,"この線より上に行を挿入してください。")=0,IF(データ取込シート_活動計画書_整理用!$P21="○","true","false"),"")</f>
        <v/>
      </c>
      <c r="CS21" t="str">
        <f ca="1">IF(COUNTIF(データ取込シート_活動計画書_整理用!$N$2:'データ取込シート_活動計画書_整理用'!$N21,"この線より上に行を挿入してください。")=0,IF(データ取込シート_活動計画書_整理用!$Q21="○","true","false"),"")</f>
        <v/>
      </c>
      <c r="CT21" t="str">
        <f ca="1">IF(COUNTIF(データ取込シート_活動計画書_整理用!$N$2:'データ取込シート_活動計画書_整理用'!$N21,"この線より上に行を挿入してください。")=0,IF(データ取込シート_活動計画書_整理用!$R21="○","true","false"),"")</f>
        <v/>
      </c>
      <c r="CU21" t="str">
        <f ca="1">IF(COUNTIF(データ取込シート_活動計画書_整理用!$N$2:'データ取込シート_活動計画書_整理用'!$N21,"この線より上に行を挿入してください。")=0,IF(データ取込シート_活動計画書_整理用!$S21="○","true","false"),"")</f>
        <v/>
      </c>
      <c r="CV21" t="str">
        <f ca="1">IF(COUNTIF(データ取込シート_活動計画書_整理用!$N$2:'データ取込シート_活動計画書_整理用'!$N21,"この線より上に行を挿入してください。")=0,IF(データ取込シート_活動計画書_整理用!$T21="○","true","false"),"")</f>
        <v/>
      </c>
      <c r="CW21" t="str">
        <f ca="1">IF(COUNTIF(データ取込シート_活動計画書_整理用!$N$2:'データ取込シート_活動計画書_整理用'!$N21,"この線より上に行を挿入してください。")=0,IF(データ取込シート_活動計画書_整理用!$U21="○","true","false"),"")</f>
        <v/>
      </c>
      <c r="CX21" t="str">
        <f ca="1">IF(COUNTIF(データ取込シート_活動計画書_整理用!$N$2:'データ取込シート_活動計画書_整理用'!$N21,"この線より上に行を挿入してください。")=0,IF(データ取込シート_活動計画書_整理用!$V21="○","true","false"),"")</f>
        <v/>
      </c>
      <c r="CY21" t="str">
        <f ca="1">IF(COUNTIF(データ取込シート_活動計画書_整理用!$N$2:'データ取込シート_活動計画書_整理用'!$N21,"この線より上に行を挿入してください。")=0,IF(データ取込シート_活動計画書_整理用!$W21="○","true","false"),"")</f>
        <v/>
      </c>
      <c r="CZ21" t="str">
        <f ca="1">IF(COUNTIF(データ取込シート_活動計画書_整理用!$N$2:'データ取込シート_活動計画書_整理用'!$N21,"この線より上に行を挿入してください。")=0,IF(データ取込シート_活動計画書_整理用!$X21="○","true","false"),"")</f>
        <v/>
      </c>
      <c r="DA21" t="str">
        <f ca="1">IF(COUNTIF(データ取込シート_活動計画書_整理用!$N$2:'データ取込シート_活動計画書_整理用'!$N21,"この線より上に行を挿入してください。")=0,IF(データ取込シート_活動計画書_整理用!$Y21="○","true","false"),"")</f>
        <v/>
      </c>
      <c r="DB21" t="str">
        <f ca="1">IF(COUNTIF(データ取込シート_活動計画書_整理用!$N$2:'データ取込シート_活動計画書_整理用'!$N21,"この線より上に行を挿入してください。")=0,IF(データ取込シート_活動計画書_整理用!$Z21="○","true","false"),"")</f>
        <v/>
      </c>
      <c r="DC21" t="str">
        <f ca="1">IF(COUNTIF(データ取込シート_活動計画書_整理用!$N$2:'データ取込シート_活動計画書_整理用'!$N21,"この線より上に行を挿入してください。")=0,IF(データ取込シート_活動計画書_整理用!$AA21="○","true","false"),"")</f>
        <v/>
      </c>
      <c r="DW21" t="str">
        <f ca="1">IF(COUNTIF(データ取込シート_活動計画書_整理用!$AD$2:'データ取込シート_活動計画書_整理用'!$AD21,"この線より上に行を挿入してください。")=0,データ取込シート_活動計画書_整理用!$AC21,"")</f>
        <v/>
      </c>
      <c r="DX21" t="str">
        <f ca="1">IF(COUNTIF(データ取込シート_活動計画書_整理用!$AD$2:'データ取込シート_活動計画書_整理用'!$AD21,"この線より上に行を挿入してください。")=0,データ取込シート_活動計画書_整理用!$AD21,"")</f>
        <v/>
      </c>
      <c r="DY21" t="str">
        <f ca="1">IF(COUNTIF(データ取込シート_活動計画書_整理用!$AD$2:'データ取込シート_活動計画書_整理用'!$AD21,"この線より上に行を挿入してください。")=0,データ取込シート_活動計画書_整理用!$AE21,"")</f>
        <v/>
      </c>
      <c r="DZ21" t="str">
        <f ca="1">IF(COUNTIF(データ取込シート_活動計画書_整理用!$AD$2:'データ取込シート_活動計画書_整理用'!$AD21,"この線より上に行を挿入してください。")=0,データ取込シート_活動計画書_整理用!$AF21,"")</f>
        <v/>
      </c>
      <c r="EA21" t="str">
        <f ca="1">IF(COUNTIF(データ取込シート_活動計画書_整理用!$AD$2:'データ取込シート_活動計画書_整理用'!$AD21,"この線より上に行を挿入してください。")=0,データ取込シート_活動計画書_整理用!$AG21,"")</f>
        <v/>
      </c>
      <c r="EB21" t="str">
        <f ca="1">IF(COUNTIF(データ取込シート_活動計画書_整理用!$AD$2:'データ取込シート_活動計画書_整理用'!$AD21,"この線より上に行を挿入してください。")=0,データ取込シート_活動計画書_整理用!$AH21,"")</f>
        <v/>
      </c>
      <c r="EC21" t="str">
        <f ca="1">IF(COUNTIF(データ取込シート_活動計画書_整理用!$AD$2:'データ取込シート_活動計画書_整理用'!$AD21,"この線より上に行を挿入してください。")=0,IF(データ取込シート_活動計画書_整理用!$AI21="○","true","false"),"")</f>
        <v/>
      </c>
      <c r="ED21" t="str">
        <f ca="1">IF(COUNTIF(データ取込シート_活動計画書_整理用!$AD$2:'データ取込シート_活動計画書_整理用'!$AD21,"この線より上に行を挿入してください。")=0,IF(データ取込シート_活動計画書_整理用!$AJ21="○","true","false"),"")</f>
        <v/>
      </c>
      <c r="EE21" t="str">
        <f ca="1">IF(COUNTIF(データ取込シート_活動計画書_整理用!$AD$2:'データ取込シート_活動計画書_整理用'!$AD21,"この線より上に行を挿入してください。")=0,IF(データ取込シート_活動計画書_整理用!$AK21="○","true","false"),"")</f>
        <v/>
      </c>
      <c r="EF21" t="str">
        <f ca="1">IF(COUNTIF(データ取込シート_活動計画書_整理用!$AD$2:'データ取込シート_活動計画書_整理用'!$AD21,"この線より上に行を挿入してください。")=0,IF(データ取込シート_活動計画書_整理用!$AL21="○","true","false"),"")</f>
        <v/>
      </c>
      <c r="EG21" t="str">
        <f ca="1">IF(COUNTIF(データ取込シート_活動計画書_整理用!$AD$2:'データ取込シート_活動計画書_整理用'!$AD21,"この線より上に行を挿入してください。")=0,IF(データ取込シート_活動計画書_整理用!$AM21="○","true","false"),"")</f>
        <v/>
      </c>
    </row>
    <row r="22" spans="2:137" x14ac:dyDescent="0.15">
      <c r="B22" t="str">
        <f ca="1">IF(COUNTIF(データ取込シート_活動計画書_整理用!$B$2:'データ取込シート_活動計画書_整理用'!$B22,"この線より上に行を挿入してください。")=0,データ取込シート_活動計画書_整理用!$B22,"")</f>
        <v/>
      </c>
      <c r="C22" t="str">
        <f ca="1">IF(COUNTIF(データ取込シート_活動計画書_整理用!$B$2:'データ取込シート_活動計画書_整理用'!$B22,"この線より上に行を挿入してください。")=0,データ取込シート_活動計画書_整理用!$C22,"")</f>
        <v/>
      </c>
      <c r="D22" t="str">
        <f ca="1">IF(COUNTIF(データ取込シート_活動計画書_整理用!$B$2:'データ取込シート_活動計画書_整理用'!$B22,"この線より上に行を挿入してください。")=0,データ取込シート_活動計画書_整理用!$D22,"")</f>
        <v/>
      </c>
      <c r="F22" t="str">
        <f ca="1">IF(COUNTIF(データ取込シート_活動計画書_整理用!$F$2:'データ取込シート_活動計画書_整理用'!$F22,"この線より上に行を挿入してください。")=0,データ取込シート_活動計画書_整理用!$F22,"")</f>
        <v/>
      </c>
      <c r="G22" t="str">
        <f ca="1">IF(COUNTIF(データ取込シート_活動計画書_整理用!$F$2:'データ取込シート_活動計画書_整理用'!$F22,"この線より上に行を挿入してください。")=0,データ取込シート_活動計画書_整理用!$G22,"")</f>
        <v/>
      </c>
      <c r="H22" t="str">
        <f ca="1">IF(COUNTIF(データ取込シート_活動計画書_整理用!$F$2:'データ取込シート_活動計画書_整理用'!$F22,"この線より上に行を挿入してください。")=0,データ取込シート_活動計画書_整理用!$H22,"")</f>
        <v/>
      </c>
      <c r="I22" t="str">
        <f ca="1">IF(COUNTIF(データ取込シート_活動計画書_整理用!$J$2:'データ取込シート_活動計画書_整理用'!$J22,"この線より上に行を挿入してください。")=0,データ取込シート_活動計画書_整理用!$J22,"")</f>
        <v/>
      </c>
      <c r="J22" t="str">
        <f ca="1">IF(COUNTIF(データ取込シート_活動計画書_整理用!$J$2:'データ取込シート_活動計画書_整理用'!$J22,"この線より上に行を挿入してください。")=0,データ取込シート_活動計画書_整理用!$K22,"")</f>
        <v/>
      </c>
      <c r="K22" t="str">
        <f ca="1">IF(COUNTIF(データ取込シート_活動計画書_整理用!$J$2:'データ取込シート_活動計画書_整理用'!$J22,"この線より上に行を挿入してください。")=0,データ取込シート_活動計画書_整理用!$L22,"")</f>
        <v/>
      </c>
      <c r="CN22" t="str">
        <f t="shared" ca="1" si="2"/>
        <v/>
      </c>
      <c r="CO22" t="str">
        <f t="shared" ca="1" si="1"/>
        <v/>
      </c>
      <c r="CP22" t="str">
        <f ca="1">IF(COUNTIF(データ取込シート_活動計画書_整理用!$N$2:'データ取込シート_活動計画書_整理用'!$N22,"この線より上に行を挿入してください。")=0,データ取込シート_活動計画書_整理用!$N22,"")</f>
        <v/>
      </c>
      <c r="CQ22" t="str">
        <f ca="1">IF(COUNTIF(データ取込シート_活動計画書_整理用!$N$2:'データ取込シート_活動計画書_整理用'!$N22,"この線より上に行を挿入してください。")=0,データ取込シート_活動計画書_整理用!$O22,"")</f>
        <v/>
      </c>
      <c r="CR22" t="str">
        <f ca="1">IF(COUNTIF(データ取込シート_活動計画書_整理用!$N$2:'データ取込シート_活動計画書_整理用'!$N22,"この線より上に行を挿入してください。")=0,IF(データ取込シート_活動計画書_整理用!$P22="○","true","false"),"")</f>
        <v/>
      </c>
      <c r="CS22" t="str">
        <f ca="1">IF(COUNTIF(データ取込シート_活動計画書_整理用!$N$2:'データ取込シート_活動計画書_整理用'!$N22,"この線より上に行を挿入してください。")=0,IF(データ取込シート_活動計画書_整理用!$Q22="○","true","false"),"")</f>
        <v/>
      </c>
      <c r="CT22" t="str">
        <f ca="1">IF(COUNTIF(データ取込シート_活動計画書_整理用!$N$2:'データ取込シート_活動計画書_整理用'!$N22,"この線より上に行を挿入してください。")=0,IF(データ取込シート_活動計画書_整理用!$R22="○","true","false"),"")</f>
        <v/>
      </c>
      <c r="CU22" t="str">
        <f ca="1">IF(COUNTIF(データ取込シート_活動計画書_整理用!$N$2:'データ取込シート_活動計画書_整理用'!$N22,"この線より上に行を挿入してください。")=0,IF(データ取込シート_活動計画書_整理用!$S22="○","true","false"),"")</f>
        <v/>
      </c>
      <c r="CV22" t="str">
        <f ca="1">IF(COUNTIF(データ取込シート_活動計画書_整理用!$N$2:'データ取込シート_活動計画書_整理用'!$N22,"この線より上に行を挿入してください。")=0,IF(データ取込シート_活動計画書_整理用!$T22="○","true","false"),"")</f>
        <v/>
      </c>
      <c r="CW22" t="str">
        <f ca="1">IF(COUNTIF(データ取込シート_活動計画書_整理用!$N$2:'データ取込シート_活動計画書_整理用'!$N22,"この線より上に行を挿入してください。")=0,IF(データ取込シート_活動計画書_整理用!$U22="○","true","false"),"")</f>
        <v/>
      </c>
      <c r="CX22" t="str">
        <f ca="1">IF(COUNTIF(データ取込シート_活動計画書_整理用!$N$2:'データ取込シート_活動計画書_整理用'!$N22,"この線より上に行を挿入してください。")=0,IF(データ取込シート_活動計画書_整理用!$V22="○","true","false"),"")</f>
        <v/>
      </c>
      <c r="CY22" t="str">
        <f ca="1">IF(COUNTIF(データ取込シート_活動計画書_整理用!$N$2:'データ取込シート_活動計画書_整理用'!$N22,"この線より上に行を挿入してください。")=0,IF(データ取込シート_活動計画書_整理用!$W22="○","true","false"),"")</f>
        <v/>
      </c>
      <c r="CZ22" t="str">
        <f ca="1">IF(COUNTIF(データ取込シート_活動計画書_整理用!$N$2:'データ取込シート_活動計画書_整理用'!$N22,"この線より上に行を挿入してください。")=0,IF(データ取込シート_活動計画書_整理用!$X22="○","true","false"),"")</f>
        <v/>
      </c>
      <c r="DA22" t="str">
        <f ca="1">IF(COUNTIF(データ取込シート_活動計画書_整理用!$N$2:'データ取込シート_活動計画書_整理用'!$N22,"この線より上に行を挿入してください。")=0,IF(データ取込シート_活動計画書_整理用!$Y22="○","true","false"),"")</f>
        <v/>
      </c>
      <c r="DB22" t="str">
        <f ca="1">IF(COUNTIF(データ取込シート_活動計画書_整理用!$N$2:'データ取込シート_活動計画書_整理用'!$N22,"この線より上に行を挿入してください。")=0,IF(データ取込シート_活動計画書_整理用!$Z22="○","true","false"),"")</f>
        <v/>
      </c>
      <c r="DC22" t="str">
        <f ca="1">IF(COUNTIF(データ取込シート_活動計画書_整理用!$N$2:'データ取込シート_活動計画書_整理用'!$N22,"この線より上に行を挿入してください。")=0,IF(データ取込シート_活動計画書_整理用!$AA22="○","true","false"),"")</f>
        <v/>
      </c>
      <c r="DW22" t="str">
        <f ca="1">IF(COUNTIF(データ取込シート_活動計画書_整理用!$AD$2:'データ取込シート_活動計画書_整理用'!$AD22,"この線より上に行を挿入してください。")=0,データ取込シート_活動計画書_整理用!$AC22,"")</f>
        <v/>
      </c>
      <c r="DX22" t="str">
        <f ca="1">IF(COUNTIF(データ取込シート_活動計画書_整理用!$AD$2:'データ取込シート_活動計画書_整理用'!$AD22,"この線より上に行を挿入してください。")=0,データ取込シート_活動計画書_整理用!$AD22,"")</f>
        <v/>
      </c>
      <c r="DY22" t="str">
        <f ca="1">IF(COUNTIF(データ取込シート_活動計画書_整理用!$AD$2:'データ取込シート_活動計画書_整理用'!$AD22,"この線より上に行を挿入してください。")=0,データ取込シート_活動計画書_整理用!$AE22,"")</f>
        <v/>
      </c>
      <c r="DZ22" t="str">
        <f ca="1">IF(COUNTIF(データ取込シート_活動計画書_整理用!$AD$2:'データ取込シート_活動計画書_整理用'!$AD22,"この線より上に行を挿入してください。")=0,データ取込シート_活動計画書_整理用!$AF22,"")</f>
        <v/>
      </c>
      <c r="EA22" t="str">
        <f ca="1">IF(COUNTIF(データ取込シート_活動計画書_整理用!$AD$2:'データ取込シート_活動計画書_整理用'!$AD22,"この線より上に行を挿入してください。")=0,データ取込シート_活動計画書_整理用!$AG22,"")</f>
        <v/>
      </c>
      <c r="EB22" t="str">
        <f ca="1">IF(COUNTIF(データ取込シート_活動計画書_整理用!$AD$2:'データ取込シート_活動計画書_整理用'!$AD22,"この線より上に行を挿入してください。")=0,データ取込シート_活動計画書_整理用!$AH22,"")</f>
        <v/>
      </c>
      <c r="EC22" t="str">
        <f ca="1">IF(COUNTIF(データ取込シート_活動計画書_整理用!$AD$2:'データ取込シート_活動計画書_整理用'!$AD22,"この線より上に行を挿入してください。")=0,IF(データ取込シート_活動計画書_整理用!$AI22="○","true","false"),"")</f>
        <v/>
      </c>
      <c r="ED22" t="str">
        <f ca="1">IF(COUNTIF(データ取込シート_活動計画書_整理用!$AD$2:'データ取込シート_活動計画書_整理用'!$AD22,"この線より上に行を挿入してください。")=0,IF(データ取込シート_活動計画書_整理用!$AJ22="○","true","false"),"")</f>
        <v/>
      </c>
      <c r="EE22" t="str">
        <f ca="1">IF(COUNTIF(データ取込シート_活動計画書_整理用!$AD$2:'データ取込シート_活動計画書_整理用'!$AD22,"この線より上に行を挿入してください。")=0,IF(データ取込シート_活動計画書_整理用!$AK22="○","true","false"),"")</f>
        <v/>
      </c>
      <c r="EF22" t="str">
        <f ca="1">IF(COUNTIF(データ取込シート_活動計画書_整理用!$AD$2:'データ取込シート_活動計画書_整理用'!$AD22,"この線より上に行を挿入してください。")=0,IF(データ取込シート_活動計画書_整理用!$AL22="○","true","false"),"")</f>
        <v/>
      </c>
      <c r="EG22" t="str">
        <f ca="1">IF(COUNTIF(データ取込シート_活動計画書_整理用!$AD$2:'データ取込シート_活動計画書_整理用'!$AD22,"この線より上に行を挿入してください。")=0,IF(データ取込シート_活動計画書_整理用!$AM22="○","true","false"),"")</f>
        <v/>
      </c>
    </row>
    <row r="23" spans="2:137" x14ac:dyDescent="0.15">
      <c r="B23" t="str">
        <f ca="1">IF(COUNTIF(データ取込シート_活動計画書_整理用!$B$2:'データ取込シート_活動計画書_整理用'!$B23,"この線より上に行を挿入してください。")=0,データ取込シート_活動計画書_整理用!$B23,"")</f>
        <v/>
      </c>
      <c r="C23" t="str">
        <f ca="1">IF(COUNTIF(データ取込シート_活動計画書_整理用!$B$2:'データ取込シート_活動計画書_整理用'!$B23,"この線より上に行を挿入してください。")=0,データ取込シート_活動計画書_整理用!$C23,"")</f>
        <v/>
      </c>
      <c r="D23" t="str">
        <f ca="1">IF(COUNTIF(データ取込シート_活動計画書_整理用!$B$2:'データ取込シート_活動計画書_整理用'!$B23,"この線より上に行を挿入してください。")=0,データ取込シート_活動計画書_整理用!$D23,"")</f>
        <v/>
      </c>
      <c r="F23" t="str">
        <f ca="1">IF(COUNTIF(データ取込シート_活動計画書_整理用!$F$2:'データ取込シート_活動計画書_整理用'!$F23,"この線より上に行を挿入してください。")=0,データ取込シート_活動計画書_整理用!$F23,"")</f>
        <v/>
      </c>
      <c r="G23" t="str">
        <f ca="1">IF(COUNTIF(データ取込シート_活動計画書_整理用!$F$2:'データ取込シート_活動計画書_整理用'!$F23,"この線より上に行を挿入してください。")=0,データ取込シート_活動計画書_整理用!$G23,"")</f>
        <v/>
      </c>
      <c r="H23" t="str">
        <f ca="1">IF(COUNTIF(データ取込シート_活動計画書_整理用!$F$2:'データ取込シート_活動計画書_整理用'!$F23,"この線より上に行を挿入してください。")=0,データ取込シート_活動計画書_整理用!$H23,"")</f>
        <v/>
      </c>
      <c r="I23" t="str">
        <f ca="1">IF(COUNTIF(データ取込シート_活動計画書_整理用!$J$2:'データ取込シート_活動計画書_整理用'!$J23,"この線より上に行を挿入してください。")=0,データ取込シート_活動計画書_整理用!$J23,"")</f>
        <v/>
      </c>
      <c r="J23" t="str">
        <f ca="1">IF(COUNTIF(データ取込シート_活動計画書_整理用!$J$2:'データ取込シート_活動計画書_整理用'!$J23,"この線より上に行を挿入してください。")=0,データ取込シート_活動計画書_整理用!$K23,"")</f>
        <v/>
      </c>
      <c r="K23" t="str">
        <f ca="1">IF(COUNTIF(データ取込シート_活動計画書_整理用!$J$2:'データ取込シート_活動計画書_整理用'!$J23,"この線より上に行を挿入してください。")=0,データ取込シート_活動計画書_整理用!$L23,"")</f>
        <v/>
      </c>
      <c r="CN23" t="str">
        <f t="shared" ca="1" si="2"/>
        <v/>
      </c>
      <c r="CO23" t="str">
        <f t="shared" ca="1" si="1"/>
        <v/>
      </c>
      <c r="CP23" t="str">
        <f ca="1">IF(COUNTIF(データ取込シート_活動計画書_整理用!$N$2:'データ取込シート_活動計画書_整理用'!$N23,"この線より上に行を挿入してください。")=0,データ取込シート_活動計画書_整理用!$N23,"")</f>
        <v/>
      </c>
      <c r="CQ23" t="str">
        <f ca="1">IF(COUNTIF(データ取込シート_活動計画書_整理用!$N$2:'データ取込シート_活動計画書_整理用'!$N23,"この線より上に行を挿入してください。")=0,データ取込シート_活動計画書_整理用!$O23,"")</f>
        <v/>
      </c>
      <c r="CR23" t="str">
        <f ca="1">IF(COUNTIF(データ取込シート_活動計画書_整理用!$N$2:'データ取込シート_活動計画書_整理用'!$N23,"この線より上に行を挿入してください。")=0,IF(データ取込シート_活動計画書_整理用!$P23="○","true","false"),"")</f>
        <v/>
      </c>
      <c r="CS23" t="str">
        <f ca="1">IF(COUNTIF(データ取込シート_活動計画書_整理用!$N$2:'データ取込シート_活動計画書_整理用'!$N23,"この線より上に行を挿入してください。")=0,IF(データ取込シート_活動計画書_整理用!$Q23="○","true","false"),"")</f>
        <v/>
      </c>
      <c r="CT23" t="str">
        <f ca="1">IF(COUNTIF(データ取込シート_活動計画書_整理用!$N$2:'データ取込シート_活動計画書_整理用'!$N23,"この線より上に行を挿入してください。")=0,IF(データ取込シート_活動計画書_整理用!$R23="○","true","false"),"")</f>
        <v/>
      </c>
      <c r="CU23" t="str">
        <f ca="1">IF(COUNTIF(データ取込シート_活動計画書_整理用!$N$2:'データ取込シート_活動計画書_整理用'!$N23,"この線より上に行を挿入してください。")=0,IF(データ取込シート_活動計画書_整理用!$S23="○","true","false"),"")</f>
        <v/>
      </c>
      <c r="CV23" t="str">
        <f ca="1">IF(COUNTIF(データ取込シート_活動計画書_整理用!$N$2:'データ取込シート_活動計画書_整理用'!$N23,"この線より上に行を挿入してください。")=0,IF(データ取込シート_活動計画書_整理用!$T23="○","true","false"),"")</f>
        <v/>
      </c>
      <c r="CW23" t="str">
        <f ca="1">IF(COUNTIF(データ取込シート_活動計画書_整理用!$N$2:'データ取込シート_活動計画書_整理用'!$N23,"この線より上に行を挿入してください。")=0,IF(データ取込シート_活動計画書_整理用!$U23="○","true","false"),"")</f>
        <v/>
      </c>
      <c r="CX23" t="str">
        <f ca="1">IF(COUNTIF(データ取込シート_活動計画書_整理用!$N$2:'データ取込シート_活動計画書_整理用'!$N23,"この線より上に行を挿入してください。")=0,IF(データ取込シート_活動計画書_整理用!$V23="○","true","false"),"")</f>
        <v/>
      </c>
      <c r="CY23" t="str">
        <f ca="1">IF(COUNTIF(データ取込シート_活動計画書_整理用!$N$2:'データ取込シート_活動計画書_整理用'!$N23,"この線より上に行を挿入してください。")=0,IF(データ取込シート_活動計画書_整理用!$W23="○","true","false"),"")</f>
        <v/>
      </c>
      <c r="CZ23" t="str">
        <f ca="1">IF(COUNTIF(データ取込シート_活動計画書_整理用!$N$2:'データ取込シート_活動計画書_整理用'!$N23,"この線より上に行を挿入してください。")=0,IF(データ取込シート_活動計画書_整理用!$X23="○","true","false"),"")</f>
        <v/>
      </c>
      <c r="DA23" t="str">
        <f ca="1">IF(COUNTIF(データ取込シート_活動計画書_整理用!$N$2:'データ取込シート_活動計画書_整理用'!$N23,"この線より上に行を挿入してください。")=0,IF(データ取込シート_活動計画書_整理用!$Y23="○","true","false"),"")</f>
        <v/>
      </c>
      <c r="DB23" t="str">
        <f ca="1">IF(COUNTIF(データ取込シート_活動計画書_整理用!$N$2:'データ取込シート_活動計画書_整理用'!$N23,"この線より上に行を挿入してください。")=0,IF(データ取込シート_活動計画書_整理用!$Z23="○","true","false"),"")</f>
        <v/>
      </c>
      <c r="DC23" t="str">
        <f ca="1">IF(COUNTIF(データ取込シート_活動計画書_整理用!$N$2:'データ取込シート_活動計画書_整理用'!$N23,"この線より上に行を挿入してください。")=0,IF(データ取込シート_活動計画書_整理用!$AA23="○","true","false"),"")</f>
        <v/>
      </c>
      <c r="DW23" t="str">
        <f ca="1">IF(COUNTIF(データ取込シート_活動計画書_整理用!$AD$2:'データ取込シート_活動計画書_整理用'!$AD23,"この線より上に行を挿入してください。")=0,データ取込シート_活動計画書_整理用!$AC23,"")</f>
        <v/>
      </c>
      <c r="DX23" t="str">
        <f ca="1">IF(COUNTIF(データ取込シート_活動計画書_整理用!$AD$2:'データ取込シート_活動計画書_整理用'!$AD23,"この線より上に行を挿入してください。")=0,データ取込シート_活動計画書_整理用!$AD23,"")</f>
        <v/>
      </c>
      <c r="DY23" t="str">
        <f ca="1">IF(COUNTIF(データ取込シート_活動計画書_整理用!$AD$2:'データ取込シート_活動計画書_整理用'!$AD23,"この線より上に行を挿入してください。")=0,データ取込シート_活動計画書_整理用!$AE23,"")</f>
        <v/>
      </c>
      <c r="DZ23" t="str">
        <f ca="1">IF(COUNTIF(データ取込シート_活動計画書_整理用!$AD$2:'データ取込シート_活動計画書_整理用'!$AD23,"この線より上に行を挿入してください。")=0,データ取込シート_活動計画書_整理用!$AF23,"")</f>
        <v/>
      </c>
      <c r="EA23" t="str">
        <f ca="1">IF(COUNTIF(データ取込シート_活動計画書_整理用!$AD$2:'データ取込シート_活動計画書_整理用'!$AD23,"この線より上に行を挿入してください。")=0,データ取込シート_活動計画書_整理用!$AG23,"")</f>
        <v/>
      </c>
      <c r="EB23" t="str">
        <f ca="1">IF(COUNTIF(データ取込シート_活動計画書_整理用!$AD$2:'データ取込シート_活動計画書_整理用'!$AD23,"この線より上に行を挿入してください。")=0,データ取込シート_活動計画書_整理用!$AH23,"")</f>
        <v/>
      </c>
      <c r="EC23" t="str">
        <f ca="1">IF(COUNTIF(データ取込シート_活動計画書_整理用!$AD$2:'データ取込シート_活動計画書_整理用'!$AD23,"この線より上に行を挿入してください。")=0,IF(データ取込シート_活動計画書_整理用!$AI23="○","true","false"),"")</f>
        <v/>
      </c>
      <c r="ED23" t="str">
        <f ca="1">IF(COUNTIF(データ取込シート_活動計画書_整理用!$AD$2:'データ取込シート_活動計画書_整理用'!$AD23,"この線より上に行を挿入してください。")=0,IF(データ取込シート_活動計画書_整理用!$AJ23="○","true","false"),"")</f>
        <v/>
      </c>
      <c r="EE23" t="str">
        <f ca="1">IF(COUNTIF(データ取込シート_活動計画書_整理用!$AD$2:'データ取込シート_活動計画書_整理用'!$AD23,"この線より上に行を挿入してください。")=0,IF(データ取込シート_活動計画書_整理用!$AK23="○","true","false"),"")</f>
        <v/>
      </c>
      <c r="EF23" t="str">
        <f ca="1">IF(COUNTIF(データ取込シート_活動計画書_整理用!$AD$2:'データ取込シート_活動計画書_整理用'!$AD23,"この線より上に行を挿入してください。")=0,IF(データ取込シート_活動計画書_整理用!$AL23="○","true","false"),"")</f>
        <v/>
      </c>
      <c r="EG23" t="str">
        <f ca="1">IF(COUNTIF(データ取込シート_活動計画書_整理用!$AD$2:'データ取込シート_活動計画書_整理用'!$AD23,"この線より上に行を挿入してください。")=0,IF(データ取込シート_活動計画書_整理用!$AM23="○","true","false"),"")</f>
        <v/>
      </c>
    </row>
    <row r="24" spans="2:137" x14ac:dyDescent="0.15">
      <c r="B24" t="str">
        <f ca="1">IF(COUNTIF(データ取込シート_活動計画書_整理用!$B$2:'データ取込シート_活動計画書_整理用'!$B24,"この線より上に行を挿入してください。")=0,データ取込シート_活動計画書_整理用!$B24,"")</f>
        <v/>
      </c>
      <c r="C24" t="str">
        <f ca="1">IF(COUNTIF(データ取込シート_活動計画書_整理用!$B$2:'データ取込シート_活動計画書_整理用'!$B24,"この線より上に行を挿入してください。")=0,データ取込シート_活動計画書_整理用!$C24,"")</f>
        <v/>
      </c>
      <c r="D24" t="str">
        <f ca="1">IF(COUNTIF(データ取込シート_活動計画書_整理用!$B$2:'データ取込シート_活動計画書_整理用'!$B24,"この線より上に行を挿入してください。")=0,データ取込シート_活動計画書_整理用!$D24,"")</f>
        <v/>
      </c>
      <c r="F24" t="str">
        <f ca="1">IF(COUNTIF(データ取込シート_活動計画書_整理用!$F$2:'データ取込シート_活動計画書_整理用'!$F24,"この線より上に行を挿入してください。")=0,データ取込シート_活動計画書_整理用!$F24,"")</f>
        <v/>
      </c>
      <c r="G24" t="str">
        <f ca="1">IF(COUNTIF(データ取込シート_活動計画書_整理用!$F$2:'データ取込シート_活動計画書_整理用'!$F24,"この線より上に行を挿入してください。")=0,データ取込シート_活動計画書_整理用!$G24,"")</f>
        <v/>
      </c>
      <c r="H24" t="str">
        <f ca="1">IF(COUNTIF(データ取込シート_活動計画書_整理用!$F$2:'データ取込シート_活動計画書_整理用'!$F24,"この線より上に行を挿入してください。")=0,データ取込シート_活動計画書_整理用!$H24,"")</f>
        <v/>
      </c>
      <c r="I24" t="str">
        <f ca="1">IF(COUNTIF(データ取込シート_活動計画書_整理用!$J$2:'データ取込シート_活動計画書_整理用'!$J24,"この線より上に行を挿入してください。")=0,データ取込シート_活動計画書_整理用!$J24,"")</f>
        <v/>
      </c>
      <c r="J24" t="str">
        <f ca="1">IF(COUNTIF(データ取込シート_活動計画書_整理用!$J$2:'データ取込シート_活動計画書_整理用'!$J24,"この線より上に行を挿入してください。")=0,データ取込シート_活動計画書_整理用!$K24,"")</f>
        <v/>
      </c>
      <c r="K24" t="str">
        <f ca="1">IF(COUNTIF(データ取込シート_活動計画書_整理用!$J$2:'データ取込シート_活動計画書_整理用'!$J24,"この線より上に行を挿入してください。")=0,データ取込シート_活動計画書_整理用!$L24,"")</f>
        <v/>
      </c>
      <c r="CN24" t="str">
        <f t="shared" ca="1" si="2"/>
        <v/>
      </c>
      <c r="CO24" t="str">
        <f t="shared" ca="1" si="1"/>
        <v/>
      </c>
      <c r="CP24" t="str">
        <f ca="1">IF(COUNTIF(データ取込シート_活動計画書_整理用!$N$2:'データ取込シート_活動計画書_整理用'!$N24,"この線より上に行を挿入してください。")=0,データ取込シート_活動計画書_整理用!$N24,"")</f>
        <v/>
      </c>
      <c r="CQ24" t="str">
        <f ca="1">IF(COUNTIF(データ取込シート_活動計画書_整理用!$N$2:'データ取込シート_活動計画書_整理用'!$N24,"この線より上に行を挿入してください。")=0,データ取込シート_活動計画書_整理用!$O24,"")</f>
        <v/>
      </c>
      <c r="CR24" t="str">
        <f ca="1">IF(COUNTIF(データ取込シート_活動計画書_整理用!$N$2:'データ取込シート_活動計画書_整理用'!$N24,"この線より上に行を挿入してください。")=0,IF(データ取込シート_活動計画書_整理用!$P24="○","true","false"),"")</f>
        <v/>
      </c>
      <c r="CS24" t="str">
        <f ca="1">IF(COUNTIF(データ取込シート_活動計画書_整理用!$N$2:'データ取込シート_活動計画書_整理用'!$N24,"この線より上に行を挿入してください。")=0,IF(データ取込シート_活動計画書_整理用!$Q24="○","true","false"),"")</f>
        <v/>
      </c>
      <c r="CT24" t="str">
        <f ca="1">IF(COUNTIF(データ取込シート_活動計画書_整理用!$N$2:'データ取込シート_活動計画書_整理用'!$N24,"この線より上に行を挿入してください。")=0,IF(データ取込シート_活動計画書_整理用!$R24="○","true","false"),"")</f>
        <v/>
      </c>
      <c r="CU24" t="str">
        <f ca="1">IF(COUNTIF(データ取込シート_活動計画書_整理用!$N$2:'データ取込シート_活動計画書_整理用'!$N24,"この線より上に行を挿入してください。")=0,IF(データ取込シート_活動計画書_整理用!$S24="○","true","false"),"")</f>
        <v/>
      </c>
      <c r="CV24" t="str">
        <f ca="1">IF(COUNTIF(データ取込シート_活動計画書_整理用!$N$2:'データ取込シート_活動計画書_整理用'!$N24,"この線より上に行を挿入してください。")=0,IF(データ取込シート_活動計画書_整理用!$T24="○","true","false"),"")</f>
        <v/>
      </c>
      <c r="CW24" t="str">
        <f ca="1">IF(COUNTIF(データ取込シート_活動計画書_整理用!$N$2:'データ取込シート_活動計画書_整理用'!$N24,"この線より上に行を挿入してください。")=0,IF(データ取込シート_活動計画書_整理用!$U24="○","true","false"),"")</f>
        <v/>
      </c>
      <c r="CX24" t="str">
        <f ca="1">IF(COUNTIF(データ取込シート_活動計画書_整理用!$N$2:'データ取込シート_活動計画書_整理用'!$N24,"この線より上に行を挿入してください。")=0,IF(データ取込シート_活動計画書_整理用!$V24="○","true","false"),"")</f>
        <v/>
      </c>
      <c r="CY24" t="str">
        <f ca="1">IF(COUNTIF(データ取込シート_活動計画書_整理用!$N$2:'データ取込シート_活動計画書_整理用'!$N24,"この線より上に行を挿入してください。")=0,IF(データ取込シート_活動計画書_整理用!$W24="○","true","false"),"")</f>
        <v/>
      </c>
      <c r="CZ24" t="str">
        <f ca="1">IF(COUNTIF(データ取込シート_活動計画書_整理用!$N$2:'データ取込シート_活動計画書_整理用'!$N24,"この線より上に行を挿入してください。")=0,IF(データ取込シート_活動計画書_整理用!$X24="○","true","false"),"")</f>
        <v/>
      </c>
      <c r="DA24" t="str">
        <f ca="1">IF(COUNTIF(データ取込シート_活動計画書_整理用!$N$2:'データ取込シート_活動計画書_整理用'!$N24,"この線より上に行を挿入してください。")=0,IF(データ取込シート_活動計画書_整理用!$Y24="○","true","false"),"")</f>
        <v/>
      </c>
      <c r="DB24" t="str">
        <f ca="1">IF(COUNTIF(データ取込シート_活動計画書_整理用!$N$2:'データ取込シート_活動計画書_整理用'!$N24,"この線より上に行を挿入してください。")=0,IF(データ取込シート_活動計画書_整理用!$Z24="○","true","false"),"")</f>
        <v/>
      </c>
      <c r="DC24" t="str">
        <f ca="1">IF(COUNTIF(データ取込シート_活動計画書_整理用!$N$2:'データ取込シート_活動計画書_整理用'!$N24,"この線より上に行を挿入してください。")=0,IF(データ取込シート_活動計画書_整理用!$AA24="○","true","false"),"")</f>
        <v/>
      </c>
      <c r="DW24" t="str">
        <f ca="1">IF(COUNTIF(データ取込シート_活動計画書_整理用!$AD$2:'データ取込シート_活動計画書_整理用'!$AD24,"この線より上に行を挿入してください。")=0,データ取込シート_活動計画書_整理用!$AC24,"")</f>
        <v/>
      </c>
      <c r="DX24" t="str">
        <f ca="1">IF(COUNTIF(データ取込シート_活動計画書_整理用!$AD$2:'データ取込シート_活動計画書_整理用'!$AD24,"この線より上に行を挿入してください。")=0,データ取込シート_活動計画書_整理用!$AD24,"")</f>
        <v/>
      </c>
      <c r="DY24" t="str">
        <f ca="1">IF(COUNTIF(データ取込シート_活動計画書_整理用!$AD$2:'データ取込シート_活動計画書_整理用'!$AD24,"この線より上に行を挿入してください。")=0,データ取込シート_活動計画書_整理用!$AE24,"")</f>
        <v/>
      </c>
      <c r="DZ24" t="str">
        <f ca="1">IF(COUNTIF(データ取込シート_活動計画書_整理用!$AD$2:'データ取込シート_活動計画書_整理用'!$AD24,"この線より上に行を挿入してください。")=0,データ取込シート_活動計画書_整理用!$AF24,"")</f>
        <v/>
      </c>
      <c r="EA24" t="str">
        <f ca="1">IF(COUNTIF(データ取込シート_活動計画書_整理用!$AD$2:'データ取込シート_活動計画書_整理用'!$AD24,"この線より上に行を挿入してください。")=0,データ取込シート_活動計画書_整理用!$AG24,"")</f>
        <v/>
      </c>
      <c r="EB24" t="str">
        <f ca="1">IF(COUNTIF(データ取込シート_活動計画書_整理用!$AD$2:'データ取込シート_活動計画書_整理用'!$AD24,"この線より上に行を挿入してください。")=0,データ取込シート_活動計画書_整理用!$AH24,"")</f>
        <v/>
      </c>
      <c r="EC24" t="str">
        <f ca="1">IF(COUNTIF(データ取込シート_活動計画書_整理用!$AD$2:'データ取込シート_活動計画書_整理用'!$AD24,"この線より上に行を挿入してください。")=0,IF(データ取込シート_活動計画書_整理用!$AI24="○","true","false"),"")</f>
        <v/>
      </c>
      <c r="ED24" t="str">
        <f ca="1">IF(COUNTIF(データ取込シート_活動計画書_整理用!$AD$2:'データ取込シート_活動計画書_整理用'!$AD24,"この線より上に行を挿入してください。")=0,IF(データ取込シート_活動計画書_整理用!$AJ24="○","true","false"),"")</f>
        <v/>
      </c>
      <c r="EE24" t="str">
        <f ca="1">IF(COUNTIF(データ取込シート_活動計画書_整理用!$AD$2:'データ取込シート_活動計画書_整理用'!$AD24,"この線より上に行を挿入してください。")=0,IF(データ取込シート_活動計画書_整理用!$AK24="○","true","false"),"")</f>
        <v/>
      </c>
      <c r="EF24" t="str">
        <f ca="1">IF(COUNTIF(データ取込シート_活動計画書_整理用!$AD$2:'データ取込シート_活動計画書_整理用'!$AD24,"この線より上に行を挿入してください。")=0,IF(データ取込シート_活動計画書_整理用!$AL24="○","true","false"),"")</f>
        <v/>
      </c>
      <c r="EG24" t="str">
        <f ca="1">IF(COUNTIF(データ取込シート_活動計画書_整理用!$AD$2:'データ取込シート_活動計画書_整理用'!$AD24,"この線より上に行を挿入してください。")=0,IF(データ取込シート_活動計画書_整理用!$AM24="○","true","false"),"")</f>
        <v/>
      </c>
    </row>
    <row r="25" spans="2:137" x14ac:dyDescent="0.15">
      <c r="B25" t="str">
        <f ca="1">IF(COUNTIF(データ取込シート_活動計画書_整理用!$B$2:'データ取込シート_活動計画書_整理用'!$B25,"この線より上に行を挿入してください。")=0,データ取込シート_活動計画書_整理用!$B25,"")</f>
        <v/>
      </c>
      <c r="C25" t="str">
        <f ca="1">IF(COUNTIF(データ取込シート_活動計画書_整理用!$B$2:'データ取込シート_活動計画書_整理用'!$B25,"この線より上に行を挿入してください。")=0,データ取込シート_活動計画書_整理用!$C25,"")</f>
        <v/>
      </c>
      <c r="D25" t="str">
        <f ca="1">IF(COUNTIF(データ取込シート_活動計画書_整理用!$B$2:'データ取込シート_活動計画書_整理用'!$B25,"この線より上に行を挿入してください。")=0,データ取込シート_活動計画書_整理用!$D25,"")</f>
        <v/>
      </c>
      <c r="F25" t="str">
        <f ca="1">IF(COUNTIF(データ取込シート_活動計画書_整理用!$F$2:'データ取込シート_活動計画書_整理用'!$F25,"この線より上に行を挿入してください。")=0,データ取込シート_活動計画書_整理用!$F25,"")</f>
        <v/>
      </c>
      <c r="G25" t="str">
        <f ca="1">IF(COUNTIF(データ取込シート_活動計画書_整理用!$F$2:'データ取込シート_活動計画書_整理用'!$F25,"この線より上に行を挿入してください。")=0,データ取込シート_活動計画書_整理用!$G25,"")</f>
        <v/>
      </c>
      <c r="H25" t="str">
        <f ca="1">IF(COUNTIF(データ取込シート_活動計画書_整理用!$F$2:'データ取込シート_活動計画書_整理用'!$F25,"この線より上に行を挿入してください。")=0,データ取込シート_活動計画書_整理用!$H25,"")</f>
        <v/>
      </c>
      <c r="I25" t="str">
        <f ca="1">IF(COUNTIF(データ取込シート_活動計画書_整理用!$J$2:'データ取込シート_活動計画書_整理用'!$J25,"この線より上に行を挿入してください。")=0,データ取込シート_活動計画書_整理用!$J25,"")</f>
        <v/>
      </c>
      <c r="J25" t="str">
        <f ca="1">IF(COUNTIF(データ取込シート_活動計画書_整理用!$J$2:'データ取込シート_活動計画書_整理用'!$J25,"この線より上に行を挿入してください。")=0,データ取込シート_活動計画書_整理用!$K25,"")</f>
        <v/>
      </c>
      <c r="K25" t="str">
        <f ca="1">IF(COUNTIF(データ取込シート_活動計画書_整理用!$J$2:'データ取込シート_活動計画書_整理用'!$J25,"この線より上に行を挿入してください。")=0,データ取込シート_活動計画書_整理用!$L25,"")</f>
        <v/>
      </c>
      <c r="CN25" t="str">
        <f t="shared" ca="1" si="2"/>
        <v/>
      </c>
      <c r="CO25" t="str">
        <f t="shared" ca="1" si="1"/>
        <v/>
      </c>
      <c r="CP25" t="str">
        <f ca="1">IF(COUNTIF(データ取込シート_活動計画書_整理用!$N$2:'データ取込シート_活動計画書_整理用'!$N25,"この線より上に行を挿入してください。")=0,データ取込シート_活動計画書_整理用!$N25,"")</f>
        <v/>
      </c>
      <c r="CQ25" t="str">
        <f ca="1">IF(COUNTIF(データ取込シート_活動計画書_整理用!$N$2:'データ取込シート_活動計画書_整理用'!$N25,"この線より上に行を挿入してください。")=0,データ取込シート_活動計画書_整理用!$O25,"")</f>
        <v/>
      </c>
      <c r="CR25" t="str">
        <f ca="1">IF(COUNTIF(データ取込シート_活動計画書_整理用!$N$2:'データ取込シート_活動計画書_整理用'!$N25,"この線より上に行を挿入してください。")=0,IF(データ取込シート_活動計画書_整理用!$P25="○","true","false"),"")</f>
        <v/>
      </c>
      <c r="CS25" t="str">
        <f ca="1">IF(COUNTIF(データ取込シート_活動計画書_整理用!$N$2:'データ取込シート_活動計画書_整理用'!$N25,"この線より上に行を挿入してください。")=0,IF(データ取込シート_活動計画書_整理用!$Q25="○","true","false"),"")</f>
        <v/>
      </c>
      <c r="CT25" t="str">
        <f ca="1">IF(COUNTIF(データ取込シート_活動計画書_整理用!$N$2:'データ取込シート_活動計画書_整理用'!$N25,"この線より上に行を挿入してください。")=0,IF(データ取込シート_活動計画書_整理用!$R25="○","true","false"),"")</f>
        <v/>
      </c>
      <c r="CU25" t="str">
        <f ca="1">IF(COUNTIF(データ取込シート_活動計画書_整理用!$N$2:'データ取込シート_活動計画書_整理用'!$N25,"この線より上に行を挿入してください。")=0,IF(データ取込シート_活動計画書_整理用!$S25="○","true","false"),"")</f>
        <v/>
      </c>
      <c r="CV25" t="str">
        <f ca="1">IF(COUNTIF(データ取込シート_活動計画書_整理用!$N$2:'データ取込シート_活動計画書_整理用'!$N25,"この線より上に行を挿入してください。")=0,IF(データ取込シート_活動計画書_整理用!$T25="○","true","false"),"")</f>
        <v/>
      </c>
      <c r="CW25" t="str">
        <f ca="1">IF(COUNTIF(データ取込シート_活動計画書_整理用!$N$2:'データ取込シート_活動計画書_整理用'!$N25,"この線より上に行を挿入してください。")=0,IF(データ取込シート_活動計画書_整理用!$U25="○","true","false"),"")</f>
        <v/>
      </c>
      <c r="CX25" t="str">
        <f ca="1">IF(COUNTIF(データ取込シート_活動計画書_整理用!$N$2:'データ取込シート_活動計画書_整理用'!$N25,"この線より上に行を挿入してください。")=0,IF(データ取込シート_活動計画書_整理用!$V25="○","true","false"),"")</f>
        <v/>
      </c>
      <c r="CY25" t="str">
        <f ca="1">IF(COUNTIF(データ取込シート_活動計画書_整理用!$N$2:'データ取込シート_活動計画書_整理用'!$N25,"この線より上に行を挿入してください。")=0,IF(データ取込シート_活動計画書_整理用!$W25="○","true","false"),"")</f>
        <v/>
      </c>
      <c r="CZ25" t="str">
        <f ca="1">IF(COUNTIF(データ取込シート_活動計画書_整理用!$N$2:'データ取込シート_活動計画書_整理用'!$N25,"この線より上に行を挿入してください。")=0,IF(データ取込シート_活動計画書_整理用!$X25="○","true","false"),"")</f>
        <v/>
      </c>
      <c r="DA25" t="str">
        <f ca="1">IF(COUNTIF(データ取込シート_活動計画書_整理用!$N$2:'データ取込シート_活動計画書_整理用'!$N25,"この線より上に行を挿入してください。")=0,IF(データ取込シート_活動計画書_整理用!$Y25="○","true","false"),"")</f>
        <v/>
      </c>
      <c r="DB25" t="str">
        <f ca="1">IF(COUNTIF(データ取込シート_活動計画書_整理用!$N$2:'データ取込シート_活動計画書_整理用'!$N25,"この線より上に行を挿入してください。")=0,IF(データ取込シート_活動計画書_整理用!$Z25="○","true","false"),"")</f>
        <v/>
      </c>
      <c r="DC25" t="str">
        <f ca="1">IF(COUNTIF(データ取込シート_活動計画書_整理用!$N$2:'データ取込シート_活動計画書_整理用'!$N25,"この線より上に行を挿入してください。")=0,IF(データ取込シート_活動計画書_整理用!$AA25="○","true","false"),"")</f>
        <v/>
      </c>
      <c r="DW25" t="str">
        <f ca="1">IF(COUNTIF(データ取込シート_活動計画書_整理用!$AD$2:'データ取込シート_活動計画書_整理用'!$AD25,"この線より上に行を挿入してください。")=0,データ取込シート_活動計画書_整理用!$AC25,"")</f>
        <v/>
      </c>
      <c r="DX25" t="str">
        <f ca="1">IF(COUNTIF(データ取込シート_活動計画書_整理用!$AD$2:'データ取込シート_活動計画書_整理用'!$AD25,"この線より上に行を挿入してください。")=0,データ取込シート_活動計画書_整理用!$AD25,"")</f>
        <v/>
      </c>
      <c r="DY25" t="str">
        <f ca="1">IF(COUNTIF(データ取込シート_活動計画書_整理用!$AD$2:'データ取込シート_活動計画書_整理用'!$AD25,"この線より上に行を挿入してください。")=0,データ取込シート_活動計画書_整理用!$AE25,"")</f>
        <v/>
      </c>
      <c r="DZ25" t="str">
        <f ca="1">IF(COUNTIF(データ取込シート_活動計画書_整理用!$AD$2:'データ取込シート_活動計画書_整理用'!$AD25,"この線より上に行を挿入してください。")=0,データ取込シート_活動計画書_整理用!$AF25,"")</f>
        <v/>
      </c>
      <c r="EA25" t="str">
        <f ca="1">IF(COUNTIF(データ取込シート_活動計画書_整理用!$AD$2:'データ取込シート_活動計画書_整理用'!$AD25,"この線より上に行を挿入してください。")=0,データ取込シート_活動計画書_整理用!$AG25,"")</f>
        <v/>
      </c>
      <c r="EB25" t="str">
        <f ca="1">IF(COUNTIF(データ取込シート_活動計画書_整理用!$AD$2:'データ取込シート_活動計画書_整理用'!$AD25,"この線より上に行を挿入してください。")=0,データ取込シート_活動計画書_整理用!$AH25,"")</f>
        <v/>
      </c>
      <c r="EC25" t="str">
        <f ca="1">IF(COUNTIF(データ取込シート_活動計画書_整理用!$AD$2:'データ取込シート_活動計画書_整理用'!$AD25,"この線より上に行を挿入してください。")=0,IF(データ取込シート_活動計画書_整理用!$AI25="○","true","false"),"")</f>
        <v/>
      </c>
      <c r="ED25" t="str">
        <f ca="1">IF(COUNTIF(データ取込シート_活動計画書_整理用!$AD$2:'データ取込シート_活動計画書_整理用'!$AD25,"この線より上に行を挿入してください。")=0,IF(データ取込シート_活動計画書_整理用!$AJ25="○","true","false"),"")</f>
        <v/>
      </c>
      <c r="EE25" t="str">
        <f ca="1">IF(COUNTIF(データ取込シート_活動計画書_整理用!$AD$2:'データ取込シート_活動計画書_整理用'!$AD25,"この線より上に行を挿入してください。")=0,IF(データ取込シート_活動計画書_整理用!$AK25="○","true","false"),"")</f>
        <v/>
      </c>
      <c r="EF25" t="str">
        <f ca="1">IF(COUNTIF(データ取込シート_活動計画書_整理用!$AD$2:'データ取込シート_活動計画書_整理用'!$AD25,"この線より上に行を挿入してください。")=0,IF(データ取込シート_活動計画書_整理用!$AL25="○","true","false"),"")</f>
        <v/>
      </c>
      <c r="EG25" t="str">
        <f ca="1">IF(COUNTIF(データ取込シート_活動計画書_整理用!$AD$2:'データ取込シート_活動計画書_整理用'!$AD25,"この線より上に行を挿入してください。")=0,IF(データ取込シート_活動計画書_整理用!$AM25="○","true","false"),"")</f>
        <v/>
      </c>
    </row>
    <row r="26" spans="2:137" x14ac:dyDescent="0.15">
      <c r="B26" t="str">
        <f ca="1">IF(COUNTIF(データ取込シート_活動計画書_整理用!$B$2:'データ取込シート_活動計画書_整理用'!$B26,"この線より上に行を挿入してください。")=0,データ取込シート_活動計画書_整理用!$B26,"")</f>
        <v/>
      </c>
      <c r="C26" t="str">
        <f ca="1">IF(COUNTIF(データ取込シート_活動計画書_整理用!$B$2:'データ取込シート_活動計画書_整理用'!$B26,"この線より上に行を挿入してください。")=0,データ取込シート_活動計画書_整理用!$C26,"")</f>
        <v/>
      </c>
      <c r="D26" t="str">
        <f ca="1">IF(COUNTIF(データ取込シート_活動計画書_整理用!$B$2:'データ取込シート_活動計画書_整理用'!$B26,"この線より上に行を挿入してください。")=0,データ取込シート_活動計画書_整理用!$D26,"")</f>
        <v/>
      </c>
      <c r="F26" t="str">
        <f ca="1">IF(COUNTIF(データ取込シート_活動計画書_整理用!$F$2:'データ取込シート_活動計画書_整理用'!$F26,"この線より上に行を挿入してください。")=0,データ取込シート_活動計画書_整理用!$F26,"")</f>
        <v/>
      </c>
      <c r="G26" t="str">
        <f ca="1">IF(COUNTIF(データ取込シート_活動計画書_整理用!$F$2:'データ取込シート_活動計画書_整理用'!$F26,"この線より上に行を挿入してください。")=0,データ取込シート_活動計画書_整理用!$G26,"")</f>
        <v/>
      </c>
      <c r="H26" t="str">
        <f ca="1">IF(COUNTIF(データ取込シート_活動計画書_整理用!$F$2:'データ取込シート_活動計画書_整理用'!$F26,"この線より上に行を挿入してください。")=0,データ取込シート_活動計画書_整理用!$H26,"")</f>
        <v/>
      </c>
      <c r="I26" t="str">
        <f ca="1">IF(COUNTIF(データ取込シート_活動計画書_整理用!$J$2:'データ取込シート_活動計画書_整理用'!$J26,"この線より上に行を挿入してください。")=0,データ取込シート_活動計画書_整理用!$J26,"")</f>
        <v/>
      </c>
      <c r="J26" t="str">
        <f ca="1">IF(COUNTIF(データ取込シート_活動計画書_整理用!$J$2:'データ取込シート_活動計画書_整理用'!$J26,"この線より上に行を挿入してください。")=0,データ取込シート_活動計画書_整理用!$K26,"")</f>
        <v/>
      </c>
      <c r="K26" t="str">
        <f ca="1">IF(COUNTIF(データ取込シート_活動計画書_整理用!$J$2:'データ取込シート_活動計画書_整理用'!$J26,"この線より上に行を挿入してください。")=0,データ取込シート_活動計画書_整理用!$L26,"")</f>
        <v/>
      </c>
      <c r="CN26" t="str">
        <f t="shared" ca="1" si="2"/>
        <v/>
      </c>
      <c r="CO26" t="str">
        <f t="shared" ca="1" si="1"/>
        <v/>
      </c>
      <c r="CP26" t="str">
        <f ca="1">IF(COUNTIF(データ取込シート_活動計画書_整理用!$N$2:'データ取込シート_活動計画書_整理用'!$N26,"この線より上に行を挿入してください。")=0,データ取込シート_活動計画書_整理用!$N26,"")</f>
        <v/>
      </c>
      <c r="CQ26" t="str">
        <f ca="1">IF(COUNTIF(データ取込シート_活動計画書_整理用!$N$2:'データ取込シート_活動計画書_整理用'!$N26,"この線より上に行を挿入してください。")=0,データ取込シート_活動計画書_整理用!$O26,"")</f>
        <v/>
      </c>
      <c r="CR26" t="str">
        <f ca="1">IF(COUNTIF(データ取込シート_活動計画書_整理用!$N$2:'データ取込シート_活動計画書_整理用'!$N26,"この線より上に行を挿入してください。")=0,IF(データ取込シート_活動計画書_整理用!$P26="○","true","false"),"")</f>
        <v/>
      </c>
      <c r="CS26" t="str">
        <f ca="1">IF(COUNTIF(データ取込シート_活動計画書_整理用!$N$2:'データ取込シート_活動計画書_整理用'!$N26,"この線より上に行を挿入してください。")=0,IF(データ取込シート_活動計画書_整理用!$Q26="○","true","false"),"")</f>
        <v/>
      </c>
      <c r="CT26" t="str">
        <f ca="1">IF(COUNTIF(データ取込シート_活動計画書_整理用!$N$2:'データ取込シート_活動計画書_整理用'!$N26,"この線より上に行を挿入してください。")=0,IF(データ取込シート_活動計画書_整理用!$R26="○","true","false"),"")</f>
        <v/>
      </c>
      <c r="CU26" t="str">
        <f ca="1">IF(COUNTIF(データ取込シート_活動計画書_整理用!$N$2:'データ取込シート_活動計画書_整理用'!$N26,"この線より上に行を挿入してください。")=0,IF(データ取込シート_活動計画書_整理用!$S26="○","true","false"),"")</f>
        <v/>
      </c>
      <c r="CV26" t="str">
        <f ca="1">IF(COUNTIF(データ取込シート_活動計画書_整理用!$N$2:'データ取込シート_活動計画書_整理用'!$N26,"この線より上に行を挿入してください。")=0,IF(データ取込シート_活動計画書_整理用!$T26="○","true","false"),"")</f>
        <v/>
      </c>
      <c r="CW26" t="str">
        <f ca="1">IF(COUNTIF(データ取込シート_活動計画書_整理用!$N$2:'データ取込シート_活動計画書_整理用'!$N26,"この線より上に行を挿入してください。")=0,IF(データ取込シート_活動計画書_整理用!$U26="○","true","false"),"")</f>
        <v/>
      </c>
      <c r="CX26" t="str">
        <f ca="1">IF(COUNTIF(データ取込シート_活動計画書_整理用!$N$2:'データ取込シート_活動計画書_整理用'!$N26,"この線より上に行を挿入してください。")=0,IF(データ取込シート_活動計画書_整理用!$V26="○","true","false"),"")</f>
        <v/>
      </c>
      <c r="CY26" t="str">
        <f ca="1">IF(COUNTIF(データ取込シート_活動計画書_整理用!$N$2:'データ取込シート_活動計画書_整理用'!$N26,"この線より上に行を挿入してください。")=0,IF(データ取込シート_活動計画書_整理用!$W26="○","true","false"),"")</f>
        <v/>
      </c>
      <c r="CZ26" t="str">
        <f ca="1">IF(COUNTIF(データ取込シート_活動計画書_整理用!$N$2:'データ取込シート_活動計画書_整理用'!$N26,"この線より上に行を挿入してください。")=0,IF(データ取込シート_活動計画書_整理用!$X26="○","true","false"),"")</f>
        <v/>
      </c>
      <c r="DA26" t="str">
        <f ca="1">IF(COUNTIF(データ取込シート_活動計画書_整理用!$N$2:'データ取込シート_活動計画書_整理用'!$N26,"この線より上に行を挿入してください。")=0,IF(データ取込シート_活動計画書_整理用!$Y26="○","true","false"),"")</f>
        <v/>
      </c>
      <c r="DB26" t="str">
        <f ca="1">IF(COUNTIF(データ取込シート_活動計画書_整理用!$N$2:'データ取込シート_活動計画書_整理用'!$N26,"この線より上に行を挿入してください。")=0,IF(データ取込シート_活動計画書_整理用!$Z26="○","true","false"),"")</f>
        <v/>
      </c>
      <c r="DC26" t="str">
        <f ca="1">IF(COUNTIF(データ取込シート_活動計画書_整理用!$N$2:'データ取込シート_活動計画書_整理用'!$N26,"この線より上に行を挿入してください。")=0,IF(データ取込シート_活動計画書_整理用!$AA26="○","true","false"),"")</f>
        <v/>
      </c>
      <c r="DW26" t="str">
        <f ca="1">IF(COUNTIF(データ取込シート_活動計画書_整理用!$AD$2:'データ取込シート_活動計画書_整理用'!$AD26,"この線より上に行を挿入してください。")=0,データ取込シート_活動計画書_整理用!$AC26,"")</f>
        <v/>
      </c>
      <c r="DX26" t="str">
        <f ca="1">IF(COUNTIF(データ取込シート_活動計画書_整理用!$AD$2:'データ取込シート_活動計画書_整理用'!$AD26,"この線より上に行を挿入してください。")=0,データ取込シート_活動計画書_整理用!$AD26,"")</f>
        <v/>
      </c>
      <c r="DY26" t="str">
        <f ca="1">IF(COUNTIF(データ取込シート_活動計画書_整理用!$AD$2:'データ取込シート_活動計画書_整理用'!$AD26,"この線より上に行を挿入してください。")=0,データ取込シート_活動計画書_整理用!$AE26,"")</f>
        <v/>
      </c>
      <c r="DZ26" t="str">
        <f ca="1">IF(COUNTIF(データ取込シート_活動計画書_整理用!$AD$2:'データ取込シート_活動計画書_整理用'!$AD26,"この線より上に行を挿入してください。")=0,データ取込シート_活動計画書_整理用!$AF26,"")</f>
        <v/>
      </c>
      <c r="EA26" t="str">
        <f ca="1">IF(COUNTIF(データ取込シート_活動計画書_整理用!$AD$2:'データ取込シート_活動計画書_整理用'!$AD26,"この線より上に行を挿入してください。")=0,データ取込シート_活動計画書_整理用!$AG26,"")</f>
        <v/>
      </c>
      <c r="EB26" t="str">
        <f ca="1">IF(COUNTIF(データ取込シート_活動計画書_整理用!$AD$2:'データ取込シート_活動計画書_整理用'!$AD26,"この線より上に行を挿入してください。")=0,データ取込シート_活動計画書_整理用!$AH26,"")</f>
        <v/>
      </c>
      <c r="EC26" t="str">
        <f ca="1">IF(COUNTIF(データ取込シート_活動計画書_整理用!$AD$2:'データ取込シート_活動計画書_整理用'!$AD26,"この線より上に行を挿入してください。")=0,IF(データ取込シート_活動計画書_整理用!$AI26="○","true","false"),"")</f>
        <v/>
      </c>
      <c r="ED26" t="str">
        <f ca="1">IF(COUNTIF(データ取込シート_活動計画書_整理用!$AD$2:'データ取込シート_活動計画書_整理用'!$AD26,"この線より上に行を挿入してください。")=0,IF(データ取込シート_活動計画書_整理用!$AJ26="○","true","false"),"")</f>
        <v/>
      </c>
      <c r="EE26" t="str">
        <f ca="1">IF(COUNTIF(データ取込シート_活動計画書_整理用!$AD$2:'データ取込シート_活動計画書_整理用'!$AD26,"この線より上に行を挿入してください。")=0,IF(データ取込シート_活動計画書_整理用!$AK26="○","true","false"),"")</f>
        <v/>
      </c>
      <c r="EF26" t="str">
        <f ca="1">IF(COUNTIF(データ取込シート_活動計画書_整理用!$AD$2:'データ取込シート_活動計画書_整理用'!$AD26,"この線より上に行を挿入してください。")=0,IF(データ取込シート_活動計画書_整理用!$AL26="○","true","false"),"")</f>
        <v/>
      </c>
      <c r="EG26" t="str">
        <f ca="1">IF(COUNTIF(データ取込シート_活動計画書_整理用!$AD$2:'データ取込シート_活動計画書_整理用'!$AD26,"この線より上に行を挿入してください。")=0,IF(データ取込シート_活動計画書_整理用!$AM26="○","true","false"),"")</f>
        <v/>
      </c>
    </row>
    <row r="27" spans="2:137" x14ac:dyDescent="0.15">
      <c r="B27" t="str">
        <f ca="1">IF(COUNTIF(データ取込シート_活動計画書_整理用!$B$2:'データ取込シート_活動計画書_整理用'!$B27,"この線より上に行を挿入してください。")=0,データ取込シート_活動計画書_整理用!$B27,"")</f>
        <v/>
      </c>
      <c r="C27" t="str">
        <f ca="1">IF(COUNTIF(データ取込シート_活動計画書_整理用!$B$2:'データ取込シート_活動計画書_整理用'!$B27,"この線より上に行を挿入してください。")=0,データ取込シート_活動計画書_整理用!$C27,"")</f>
        <v/>
      </c>
      <c r="D27" t="str">
        <f ca="1">IF(COUNTIF(データ取込シート_活動計画書_整理用!$B$2:'データ取込シート_活動計画書_整理用'!$B27,"この線より上に行を挿入してください。")=0,データ取込シート_活動計画書_整理用!$D27,"")</f>
        <v/>
      </c>
      <c r="F27" t="str">
        <f ca="1">IF(COUNTIF(データ取込シート_活動計画書_整理用!$F$2:'データ取込シート_活動計画書_整理用'!$F27,"この線より上に行を挿入してください。")=0,データ取込シート_活動計画書_整理用!$F27,"")</f>
        <v/>
      </c>
      <c r="G27" t="str">
        <f ca="1">IF(COUNTIF(データ取込シート_活動計画書_整理用!$F$2:'データ取込シート_活動計画書_整理用'!$F27,"この線より上に行を挿入してください。")=0,データ取込シート_活動計画書_整理用!$G27,"")</f>
        <v/>
      </c>
      <c r="H27" t="str">
        <f ca="1">IF(COUNTIF(データ取込シート_活動計画書_整理用!$F$2:'データ取込シート_活動計画書_整理用'!$F27,"この線より上に行を挿入してください。")=0,データ取込シート_活動計画書_整理用!$H27,"")</f>
        <v/>
      </c>
      <c r="I27" t="str">
        <f ca="1">IF(COUNTIF(データ取込シート_活動計画書_整理用!$J$2:'データ取込シート_活動計画書_整理用'!$J27,"この線より上に行を挿入してください。")=0,データ取込シート_活動計画書_整理用!$J27,"")</f>
        <v/>
      </c>
      <c r="J27" t="str">
        <f ca="1">IF(COUNTIF(データ取込シート_活動計画書_整理用!$J$2:'データ取込シート_活動計画書_整理用'!$J27,"この線より上に行を挿入してください。")=0,データ取込シート_活動計画書_整理用!$K27,"")</f>
        <v/>
      </c>
      <c r="K27" t="str">
        <f ca="1">IF(COUNTIF(データ取込シート_活動計画書_整理用!$J$2:'データ取込シート_活動計画書_整理用'!$J27,"この線より上に行を挿入してください。")=0,データ取込シート_活動計画書_整理用!$L27,"")</f>
        <v/>
      </c>
      <c r="CN27" t="str">
        <f t="shared" ca="1" si="2"/>
        <v/>
      </c>
      <c r="CO27" t="str">
        <f t="shared" ca="1" si="1"/>
        <v/>
      </c>
      <c r="CP27" t="str">
        <f ca="1">IF(COUNTIF(データ取込シート_活動計画書_整理用!$N$2:'データ取込シート_活動計画書_整理用'!$N27,"この線より上に行を挿入してください。")=0,データ取込シート_活動計画書_整理用!$N27,"")</f>
        <v/>
      </c>
      <c r="CQ27" t="str">
        <f ca="1">IF(COUNTIF(データ取込シート_活動計画書_整理用!$N$2:'データ取込シート_活動計画書_整理用'!$N27,"この線より上に行を挿入してください。")=0,データ取込シート_活動計画書_整理用!$O27,"")</f>
        <v/>
      </c>
      <c r="CR27" t="str">
        <f ca="1">IF(COUNTIF(データ取込シート_活動計画書_整理用!$N$2:'データ取込シート_活動計画書_整理用'!$N27,"この線より上に行を挿入してください。")=0,IF(データ取込シート_活動計画書_整理用!$P27="○","true","false"),"")</f>
        <v/>
      </c>
      <c r="CS27" t="str">
        <f ca="1">IF(COUNTIF(データ取込シート_活動計画書_整理用!$N$2:'データ取込シート_活動計画書_整理用'!$N27,"この線より上に行を挿入してください。")=0,IF(データ取込シート_活動計画書_整理用!$Q27="○","true","false"),"")</f>
        <v/>
      </c>
      <c r="CT27" t="str">
        <f ca="1">IF(COUNTIF(データ取込シート_活動計画書_整理用!$N$2:'データ取込シート_活動計画書_整理用'!$N27,"この線より上に行を挿入してください。")=0,IF(データ取込シート_活動計画書_整理用!$R27="○","true","false"),"")</f>
        <v/>
      </c>
      <c r="CU27" t="str">
        <f ca="1">IF(COUNTIF(データ取込シート_活動計画書_整理用!$N$2:'データ取込シート_活動計画書_整理用'!$N27,"この線より上に行を挿入してください。")=0,IF(データ取込シート_活動計画書_整理用!$S27="○","true","false"),"")</f>
        <v/>
      </c>
      <c r="CV27" t="str">
        <f ca="1">IF(COUNTIF(データ取込シート_活動計画書_整理用!$N$2:'データ取込シート_活動計画書_整理用'!$N27,"この線より上に行を挿入してください。")=0,IF(データ取込シート_活動計画書_整理用!$T27="○","true","false"),"")</f>
        <v/>
      </c>
      <c r="CW27" t="str">
        <f ca="1">IF(COUNTIF(データ取込シート_活動計画書_整理用!$N$2:'データ取込シート_活動計画書_整理用'!$N27,"この線より上に行を挿入してください。")=0,IF(データ取込シート_活動計画書_整理用!$U27="○","true","false"),"")</f>
        <v/>
      </c>
      <c r="CX27" t="str">
        <f ca="1">IF(COUNTIF(データ取込シート_活動計画書_整理用!$N$2:'データ取込シート_活動計画書_整理用'!$N27,"この線より上に行を挿入してください。")=0,IF(データ取込シート_活動計画書_整理用!$V27="○","true","false"),"")</f>
        <v/>
      </c>
      <c r="CY27" t="str">
        <f ca="1">IF(COUNTIF(データ取込シート_活動計画書_整理用!$N$2:'データ取込シート_活動計画書_整理用'!$N27,"この線より上に行を挿入してください。")=0,IF(データ取込シート_活動計画書_整理用!$W27="○","true","false"),"")</f>
        <v/>
      </c>
      <c r="CZ27" t="str">
        <f ca="1">IF(COUNTIF(データ取込シート_活動計画書_整理用!$N$2:'データ取込シート_活動計画書_整理用'!$N27,"この線より上に行を挿入してください。")=0,IF(データ取込シート_活動計画書_整理用!$X27="○","true","false"),"")</f>
        <v/>
      </c>
      <c r="DA27" t="str">
        <f ca="1">IF(COUNTIF(データ取込シート_活動計画書_整理用!$N$2:'データ取込シート_活動計画書_整理用'!$N27,"この線より上に行を挿入してください。")=0,IF(データ取込シート_活動計画書_整理用!$Y27="○","true","false"),"")</f>
        <v/>
      </c>
      <c r="DB27" t="str">
        <f ca="1">IF(COUNTIF(データ取込シート_活動計画書_整理用!$N$2:'データ取込シート_活動計画書_整理用'!$N27,"この線より上に行を挿入してください。")=0,IF(データ取込シート_活動計画書_整理用!$Z27="○","true","false"),"")</f>
        <v/>
      </c>
      <c r="DC27" t="str">
        <f ca="1">IF(COUNTIF(データ取込シート_活動計画書_整理用!$N$2:'データ取込シート_活動計画書_整理用'!$N27,"この線より上に行を挿入してください。")=0,IF(データ取込シート_活動計画書_整理用!$AA27="○","true","false"),"")</f>
        <v/>
      </c>
      <c r="DW27" t="str">
        <f ca="1">IF(COUNTIF(データ取込シート_活動計画書_整理用!$AD$2:'データ取込シート_活動計画書_整理用'!$AD27,"この線より上に行を挿入してください。")=0,データ取込シート_活動計画書_整理用!$AC27,"")</f>
        <v/>
      </c>
      <c r="DX27" t="str">
        <f ca="1">IF(COUNTIF(データ取込シート_活動計画書_整理用!$AD$2:'データ取込シート_活動計画書_整理用'!$AD27,"この線より上に行を挿入してください。")=0,データ取込シート_活動計画書_整理用!$AD27,"")</f>
        <v/>
      </c>
      <c r="DY27" t="str">
        <f ca="1">IF(COUNTIF(データ取込シート_活動計画書_整理用!$AD$2:'データ取込シート_活動計画書_整理用'!$AD27,"この線より上に行を挿入してください。")=0,データ取込シート_活動計画書_整理用!$AE27,"")</f>
        <v/>
      </c>
      <c r="DZ27" t="str">
        <f ca="1">IF(COUNTIF(データ取込シート_活動計画書_整理用!$AD$2:'データ取込シート_活動計画書_整理用'!$AD27,"この線より上に行を挿入してください。")=0,データ取込シート_活動計画書_整理用!$AF27,"")</f>
        <v/>
      </c>
      <c r="EA27" t="str">
        <f ca="1">IF(COUNTIF(データ取込シート_活動計画書_整理用!$AD$2:'データ取込シート_活動計画書_整理用'!$AD27,"この線より上に行を挿入してください。")=0,データ取込シート_活動計画書_整理用!$AG27,"")</f>
        <v/>
      </c>
      <c r="EB27" t="str">
        <f ca="1">IF(COUNTIF(データ取込シート_活動計画書_整理用!$AD$2:'データ取込シート_活動計画書_整理用'!$AD27,"この線より上に行を挿入してください。")=0,データ取込シート_活動計画書_整理用!$AH27,"")</f>
        <v/>
      </c>
      <c r="EC27" t="str">
        <f ca="1">IF(COUNTIF(データ取込シート_活動計画書_整理用!$AD$2:'データ取込シート_活動計画書_整理用'!$AD27,"この線より上に行を挿入してください。")=0,IF(データ取込シート_活動計画書_整理用!$AI27="○","true","false"),"")</f>
        <v/>
      </c>
      <c r="ED27" t="str">
        <f ca="1">IF(COUNTIF(データ取込シート_活動計画書_整理用!$AD$2:'データ取込シート_活動計画書_整理用'!$AD27,"この線より上に行を挿入してください。")=0,IF(データ取込シート_活動計画書_整理用!$AJ27="○","true","false"),"")</f>
        <v/>
      </c>
      <c r="EE27" t="str">
        <f ca="1">IF(COUNTIF(データ取込シート_活動計画書_整理用!$AD$2:'データ取込シート_活動計画書_整理用'!$AD27,"この線より上に行を挿入してください。")=0,IF(データ取込シート_活動計画書_整理用!$AK27="○","true","false"),"")</f>
        <v/>
      </c>
      <c r="EF27" t="str">
        <f ca="1">IF(COUNTIF(データ取込シート_活動計画書_整理用!$AD$2:'データ取込シート_活動計画書_整理用'!$AD27,"この線より上に行を挿入してください。")=0,IF(データ取込シート_活動計画書_整理用!$AL27="○","true","false"),"")</f>
        <v/>
      </c>
      <c r="EG27" t="str">
        <f ca="1">IF(COUNTIF(データ取込シート_活動計画書_整理用!$AD$2:'データ取込シート_活動計画書_整理用'!$AD27,"この線より上に行を挿入してください。")=0,IF(データ取込シート_活動計画書_整理用!$AM27="○","true","false"),"")</f>
        <v/>
      </c>
    </row>
    <row r="28" spans="2:137" x14ac:dyDescent="0.15">
      <c r="B28" t="str">
        <f ca="1">IF(COUNTIF(データ取込シート_活動計画書_整理用!$B$2:'データ取込シート_活動計画書_整理用'!$B28,"この線より上に行を挿入してください。")=0,データ取込シート_活動計画書_整理用!$B28,"")</f>
        <v/>
      </c>
      <c r="C28" t="str">
        <f ca="1">IF(COUNTIF(データ取込シート_活動計画書_整理用!$B$2:'データ取込シート_活動計画書_整理用'!$B28,"この線より上に行を挿入してください。")=0,データ取込シート_活動計画書_整理用!$C28,"")</f>
        <v/>
      </c>
      <c r="D28" t="str">
        <f ca="1">IF(COUNTIF(データ取込シート_活動計画書_整理用!$B$2:'データ取込シート_活動計画書_整理用'!$B28,"この線より上に行を挿入してください。")=0,データ取込シート_活動計画書_整理用!$D28,"")</f>
        <v/>
      </c>
      <c r="F28" t="str">
        <f ca="1">IF(COUNTIF(データ取込シート_活動計画書_整理用!$F$2:'データ取込シート_活動計画書_整理用'!$F28,"この線より上に行を挿入してください。")=0,データ取込シート_活動計画書_整理用!$F28,"")</f>
        <v/>
      </c>
      <c r="G28" t="str">
        <f ca="1">IF(COUNTIF(データ取込シート_活動計画書_整理用!$F$2:'データ取込シート_活動計画書_整理用'!$F28,"この線より上に行を挿入してください。")=0,データ取込シート_活動計画書_整理用!$G28,"")</f>
        <v/>
      </c>
      <c r="H28" t="str">
        <f ca="1">IF(COUNTIF(データ取込シート_活動計画書_整理用!$F$2:'データ取込シート_活動計画書_整理用'!$F28,"この線より上に行を挿入してください。")=0,データ取込シート_活動計画書_整理用!$H28,"")</f>
        <v/>
      </c>
      <c r="I28" t="str">
        <f ca="1">IF(COUNTIF(データ取込シート_活動計画書_整理用!$J$2:'データ取込シート_活動計画書_整理用'!$J28,"この線より上に行を挿入してください。")=0,データ取込シート_活動計画書_整理用!$J28,"")</f>
        <v/>
      </c>
      <c r="J28" t="str">
        <f ca="1">IF(COUNTIF(データ取込シート_活動計画書_整理用!$J$2:'データ取込シート_活動計画書_整理用'!$J28,"この線より上に行を挿入してください。")=0,データ取込シート_活動計画書_整理用!$K28,"")</f>
        <v/>
      </c>
      <c r="K28" t="str">
        <f ca="1">IF(COUNTIF(データ取込シート_活動計画書_整理用!$J$2:'データ取込シート_活動計画書_整理用'!$J28,"この線より上に行を挿入してください。")=0,データ取込シート_活動計画書_整理用!$L28,"")</f>
        <v/>
      </c>
      <c r="CN28" t="str">
        <f t="shared" ca="1" si="2"/>
        <v/>
      </c>
      <c r="CO28" t="str">
        <f t="shared" ca="1" si="1"/>
        <v/>
      </c>
      <c r="CP28" t="str">
        <f ca="1">IF(COUNTIF(データ取込シート_活動計画書_整理用!$N$2:'データ取込シート_活動計画書_整理用'!$N28,"この線より上に行を挿入してください。")=0,データ取込シート_活動計画書_整理用!$N28,"")</f>
        <v/>
      </c>
      <c r="CQ28" t="str">
        <f ca="1">IF(COUNTIF(データ取込シート_活動計画書_整理用!$N$2:'データ取込シート_活動計画書_整理用'!$N28,"この線より上に行を挿入してください。")=0,データ取込シート_活動計画書_整理用!$O28,"")</f>
        <v/>
      </c>
      <c r="CR28" t="str">
        <f ca="1">IF(COUNTIF(データ取込シート_活動計画書_整理用!$N$2:'データ取込シート_活動計画書_整理用'!$N28,"この線より上に行を挿入してください。")=0,IF(データ取込シート_活動計画書_整理用!$P28="○","true","false"),"")</f>
        <v/>
      </c>
      <c r="CS28" t="str">
        <f ca="1">IF(COUNTIF(データ取込シート_活動計画書_整理用!$N$2:'データ取込シート_活動計画書_整理用'!$N28,"この線より上に行を挿入してください。")=0,IF(データ取込シート_活動計画書_整理用!$Q28="○","true","false"),"")</f>
        <v/>
      </c>
      <c r="CT28" t="str">
        <f ca="1">IF(COUNTIF(データ取込シート_活動計画書_整理用!$N$2:'データ取込シート_活動計画書_整理用'!$N28,"この線より上に行を挿入してください。")=0,IF(データ取込シート_活動計画書_整理用!$R28="○","true","false"),"")</f>
        <v/>
      </c>
      <c r="CU28" t="str">
        <f ca="1">IF(COUNTIF(データ取込シート_活動計画書_整理用!$N$2:'データ取込シート_活動計画書_整理用'!$N28,"この線より上に行を挿入してください。")=0,IF(データ取込シート_活動計画書_整理用!$S28="○","true","false"),"")</f>
        <v/>
      </c>
      <c r="CV28" t="str">
        <f ca="1">IF(COUNTIF(データ取込シート_活動計画書_整理用!$N$2:'データ取込シート_活動計画書_整理用'!$N28,"この線より上に行を挿入してください。")=0,IF(データ取込シート_活動計画書_整理用!$T28="○","true","false"),"")</f>
        <v/>
      </c>
      <c r="CW28" t="str">
        <f ca="1">IF(COUNTIF(データ取込シート_活動計画書_整理用!$N$2:'データ取込シート_活動計画書_整理用'!$N28,"この線より上に行を挿入してください。")=0,IF(データ取込シート_活動計画書_整理用!$U28="○","true","false"),"")</f>
        <v/>
      </c>
      <c r="CX28" t="str">
        <f ca="1">IF(COUNTIF(データ取込シート_活動計画書_整理用!$N$2:'データ取込シート_活動計画書_整理用'!$N28,"この線より上に行を挿入してください。")=0,IF(データ取込シート_活動計画書_整理用!$V28="○","true","false"),"")</f>
        <v/>
      </c>
      <c r="CY28" t="str">
        <f ca="1">IF(COUNTIF(データ取込シート_活動計画書_整理用!$N$2:'データ取込シート_活動計画書_整理用'!$N28,"この線より上に行を挿入してください。")=0,IF(データ取込シート_活動計画書_整理用!$W28="○","true","false"),"")</f>
        <v/>
      </c>
      <c r="CZ28" t="str">
        <f ca="1">IF(COUNTIF(データ取込シート_活動計画書_整理用!$N$2:'データ取込シート_活動計画書_整理用'!$N28,"この線より上に行を挿入してください。")=0,IF(データ取込シート_活動計画書_整理用!$X28="○","true","false"),"")</f>
        <v/>
      </c>
      <c r="DA28" t="str">
        <f ca="1">IF(COUNTIF(データ取込シート_活動計画書_整理用!$N$2:'データ取込シート_活動計画書_整理用'!$N28,"この線より上に行を挿入してください。")=0,IF(データ取込シート_活動計画書_整理用!$Y28="○","true","false"),"")</f>
        <v/>
      </c>
      <c r="DB28" t="str">
        <f ca="1">IF(COUNTIF(データ取込シート_活動計画書_整理用!$N$2:'データ取込シート_活動計画書_整理用'!$N28,"この線より上に行を挿入してください。")=0,IF(データ取込シート_活動計画書_整理用!$Z28="○","true","false"),"")</f>
        <v/>
      </c>
      <c r="DC28" t="str">
        <f ca="1">IF(COUNTIF(データ取込シート_活動計画書_整理用!$N$2:'データ取込シート_活動計画書_整理用'!$N28,"この線より上に行を挿入してください。")=0,IF(データ取込シート_活動計画書_整理用!$AA28="○","true","false"),"")</f>
        <v/>
      </c>
      <c r="DW28" t="str">
        <f ca="1">IF(COUNTIF(データ取込シート_活動計画書_整理用!$AD$2:'データ取込シート_活動計画書_整理用'!$AD28,"この線より上に行を挿入してください。")=0,データ取込シート_活動計画書_整理用!$AC28,"")</f>
        <v/>
      </c>
      <c r="DX28" t="str">
        <f ca="1">IF(COUNTIF(データ取込シート_活動計画書_整理用!$AD$2:'データ取込シート_活動計画書_整理用'!$AD28,"この線より上に行を挿入してください。")=0,データ取込シート_活動計画書_整理用!$AD28,"")</f>
        <v/>
      </c>
      <c r="DY28" t="str">
        <f ca="1">IF(COUNTIF(データ取込シート_活動計画書_整理用!$AD$2:'データ取込シート_活動計画書_整理用'!$AD28,"この線より上に行を挿入してください。")=0,データ取込シート_活動計画書_整理用!$AE28,"")</f>
        <v/>
      </c>
      <c r="DZ28" t="str">
        <f ca="1">IF(COUNTIF(データ取込シート_活動計画書_整理用!$AD$2:'データ取込シート_活動計画書_整理用'!$AD28,"この線より上に行を挿入してください。")=0,データ取込シート_活動計画書_整理用!$AF28,"")</f>
        <v/>
      </c>
      <c r="EA28" t="str">
        <f ca="1">IF(COUNTIF(データ取込シート_活動計画書_整理用!$AD$2:'データ取込シート_活動計画書_整理用'!$AD28,"この線より上に行を挿入してください。")=0,データ取込シート_活動計画書_整理用!$AG28,"")</f>
        <v/>
      </c>
      <c r="EB28" t="str">
        <f ca="1">IF(COUNTIF(データ取込シート_活動計画書_整理用!$AD$2:'データ取込シート_活動計画書_整理用'!$AD28,"この線より上に行を挿入してください。")=0,データ取込シート_活動計画書_整理用!$AH28,"")</f>
        <v/>
      </c>
      <c r="EC28" t="str">
        <f ca="1">IF(COUNTIF(データ取込シート_活動計画書_整理用!$AD$2:'データ取込シート_活動計画書_整理用'!$AD28,"この線より上に行を挿入してください。")=0,IF(データ取込シート_活動計画書_整理用!$AI28="○","true","false"),"")</f>
        <v/>
      </c>
      <c r="ED28" t="str">
        <f ca="1">IF(COUNTIF(データ取込シート_活動計画書_整理用!$AD$2:'データ取込シート_活動計画書_整理用'!$AD28,"この線より上に行を挿入してください。")=0,IF(データ取込シート_活動計画書_整理用!$AJ28="○","true","false"),"")</f>
        <v/>
      </c>
      <c r="EE28" t="str">
        <f ca="1">IF(COUNTIF(データ取込シート_活動計画書_整理用!$AD$2:'データ取込シート_活動計画書_整理用'!$AD28,"この線より上に行を挿入してください。")=0,IF(データ取込シート_活動計画書_整理用!$AK28="○","true","false"),"")</f>
        <v/>
      </c>
      <c r="EF28" t="str">
        <f ca="1">IF(COUNTIF(データ取込シート_活動計画書_整理用!$AD$2:'データ取込シート_活動計画書_整理用'!$AD28,"この線より上に行を挿入してください。")=0,IF(データ取込シート_活動計画書_整理用!$AL28="○","true","false"),"")</f>
        <v/>
      </c>
      <c r="EG28" t="str">
        <f ca="1">IF(COUNTIF(データ取込シート_活動計画書_整理用!$AD$2:'データ取込シート_活動計画書_整理用'!$AD28,"この線より上に行を挿入してください。")=0,IF(データ取込シート_活動計画書_整理用!$AM28="○","true","false"),"")</f>
        <v/>
      </c>
    </row>
    <row r="29" spans="2:137" x14ac:dyDescent="0.15">
      <c r="B29" t="str">
        <f ca="1">IF(COUNTIF(データ取込シート_活動計画書_整理用!$B$2:'データ取込シート_活動計画書_整理用'!$B29,"この線より上に行を挿入してください。")=0,データ取込シート_活動計画書_整理用!$B29,"")</f>
        <v/>
      </c>
      <c r="C29" t="str">
        <f ca="1">IF(COUNTIF(データ取込シート_活動計画書_整理用!$B$2:'データ取込シート_活動計画書_整理用'!$B29,"この線より上に行を挿入してください。")=0,データ取込シート_活動計画書_整理用!$C29,"")</f>
        <v/>
      </c>
      <c r="D29" t="str">
        <f ca="1">IF(COUNTIF(データ取込シート_活動計画書_整理用!$B$2:'データ取込シート_活動計画書_整理用'!$B29,"この線より上に行を挿入してください。")=0,データ取込シート_活動計画書_整理用!$D29,"")</f>
        <v/>
      </c>
      <c r="F29" t="str">
        <f ca="1">IF(COUNTIF(データ取込シート_活動計画書_整理用!$F$2:'データ取込シート_活動計画書_整理用'!$F29,"この線より上に行を挿入してください。")=0,データ取込シート_活動計画書_整理用!$F29,"")</f>
        <v/>
      </c>
      <c r="G29" t="str">
        <f ca="1">IF(COUNTIF(データ取込シート_活動計画書_整理用!$F$2:'データ取込シート_活動計画書_整理用'!$F29,"この線より上に行を挿入してください。")=0,データ取込シート_活動計画書_整理用!$G29,"")</f>
        <v/>
      </c>
      <c r="H29" t="str">
        <f ca="1">IF(COUNTIF(データ取込シート_活動計画書_整理用!$F$2:'データ取込シート_活動計画書_整理用'!$F29,"この線より上に行を挿入してください。")=0,データ取込シート_活動計画書_整理用!$H29,"")</f>
        <v/>
      </c>
      <c r="I29" t="str">
        <f ca="1">IF(COUNTIF(データ取込シート_活動計画書_整理用!$J$2:'データ取込シート_活動計画書_整理用'!$J29,"この線より上に行を挿入してください。")=0,データ取込シート_活動計画書_整理用!$J29,"")</f>
        <v/>
      </c>
      <c r="J29" t="str">
        <f ca="1">IF(COUNTIF(データ取込シート_活動計画書_整理用!$J$2:'データ取込シート_活動計画書_整理用'!$J29,"この線より上に行を挿入してください。")=0,データ取込シート_活動計画書_整理用!$K29,"")</f>
        <v/>
      </c>
      <c r="K29" t="str">
        <f ca="1">IF(COUNTIF(データ取込シート_活動計画書_整理用!$J$2:'データ取込シート_活動計画書_整理用'!$J29,"この線より上に行を挿入してください。")=0,データ取込シート_活動計画書_整理用!$L29,"")</f>
        <v/>
      </c>
      <c r="CN29" t="str">
        <f t="shared" ca="1" si="2"/>
        <v/>
      </c>
      <c r="CO29" t="str">
        <f t="shared" ca="1" si="1"/>
        <v/>
      </c>
      <c r="CP29" t="str">
        <f ca="1">IF(COUNTIF(データ取込シート_活動計画書_整理用!$N$2:'データ取込シート_活動計画書_整理用'!$N29,"この線より上に行を挿入してください。")=0,データ取込シート_活動計画書_整理用!$N29,"")</f>
        <v/>
      </c>
      <c r="CQ29" t="str">
        <f ca="1">IF(COUNTIF(データ取込シート_活動計画書_整理用!$N$2:'データ取込シート_活動計画書_整理用'!$N29,"この線より上に行を挿入してください。")=0,データ取込シート_活動計画書_整理用!$O29,"")</f>
        <v/>
      </c>
      <c r="CR29" t="str">
        <f ca="1">IF(COUNTIF(データ取込シート_活動計画書_整理用!$N$2:'データ取込シート_活動計画書_整理用'!$N29,"この線より上に行を挿入してください。")=0,IF(データ取込シート_活動計画書_整理用!$P29="○","true","false"),"")</f>
        <v/>
      </c>
      <c r="CS29" t="str">
        <f ca="1">IF(COUNTIF(データ取込シート_活動計画書_整理用!$N$2:'データ取込シート_活動計画書_整理用'!$N29,"この線より上に行を挿入してください。")=0,IF(データ取込シート_活動計画書_整理用!$Q29="○","true","false"),"")</f>
        <v/>
      </c>
      <c r="CT29" t="str">
        <f ca="1">IF(COUNTIF(データ取込シート_活動計画書_整理用!$N$2:'データ取込シート_活動計画書_整理用'!$N29,"この線より上に行を挿入してください。")=0,IF(データ取込シート_活動計画書_整理用!$R29="○","true","false"),"")</f>
        <v/>
      </c>
      <c r="CU29" t="str">
        <f ca="1">IF(COUNTIF(データ取込シート_活動計画書_整理用!$N$2:'データ取込シート_活動計画書_整理用'!$N29,"この線より上に行を挿入してください。")=0,IF(データ取込シート_活動計画書_整理用!$S29="○","true","false"),"")</f>
        <v/>
      </c>
      <c r="CV29" t="str">
        <f ca="1">IF(COUNTIF(データ取込シート_活動計画書_整理用!$N$2:'データ取込シート_活動計画書_整理用'!$N29,"この線より上に行を挿入してください。")=0,IF(データ取込シート_活動計画書_整理用!$T29="○","true","false"),"")</f>
        <v/>
      </c>
      <c r="CW29" t="str">
        <f ca="1">IF(COUNTIF(データ取込シート_活動計画書_整理用!$N$2:'データ取込シート_活動計画書_整理用'!$N29,"この線より上に行を挿入してください。")=0,IF(データ取込シート_活動計画書_整理用!$U29="○","true","false"),"")</f>
        <v/>
      </c>
      <c r="CX29" t="str">
        <f ca="1">IF(COUNTIF(データ取込シート_活動計画書_整理用!$N$2:'データ取込シート_活動計画書_整理用'!$N29,"この線より上に行を挿入してください。")=0,IF(データ取込シート_活動計画書_整理用!$V29="○","true","false"),"")</f>
        <v/>
      </c>
      <c r="CY29" t="str">
        <f ca="1">IF(COUNTIF(データ取込シート_活動計画書_整理用!$N$2:'データ取込シート_活動計画書_整理用'!$N29,"この線より上に行を挿入してください。")=0,IF(データ取込シート_活動計画書_整理用!$W29="○","true","false"),"")</f>
        <v/>
      </c>
      <c r="CZ29" t="str">
        <f ca="1">IF(COUNTIF(データ取込シート_活動計画書_整理用!$N$2:'データ取込シート_活動計画書_整理用'!$N29,"この線より上に行を挿入してください。")=0,IF(データ取込シート_活動計画書_整理用!$X29="○","true","false"),"")</f>
        <v/>
      </c>
      <c r="DA29" t="str">
        <f ca="1">IF(COUNTIF(データ取込シート_活動計画書_整理用!$N$2:'データ取込シート_活動計画書_整理用'!$N29,"この線より上に行を挿入してください。")=0,IF(データ取込シート_活動計画書_整理用!$Y29="○","true","false"),"")</f>
        <v/>
      </c>
      <c r="DB29" t="str">
        <f ca="1">IF(COUNTIF(データ取込シート_活動計画書_整理用!$N$2:'データ取込シート_活動計画書_整理用'!$N29,"この線より上に行を挿入してください。")=0,IF(データ取込シート_活動計画書_整理用!$Z29="○","true","false"),"")</f>
        <v/>
      </c>
      <c r="DC29" t="str">
        <f ca="1">IF(COUNTIF(データ取込シート_活動計画書_整理用!$N$2:'データ取込シート_活動計画書_整理用'!$N29,"この線より上に行を挿入してください。")=0,IF(データ取込シート_活動計画書_整理用!$AA29="○","true","false"),"")</f>
        <v/>
      </c>
      <c r="DW29" t="str">
        <f ca="1">IF(COUNTIF(データ取込シート_活動計画書_整理用!$AD$2:'データ取込シート_活動計画書_整理用'!$AD29,"この線より上に行を挿入してください。")=0,データ取込シート_活動計画書_整理用!$AC29,"")</f>
        <v/>
      </c>
      <c r="DX29" t="str">
        <f ca="1">IF(COUNTIF(データ取込シート_活動計画書_整理用!$AD$2:'データ取込シート_活動計画書_整理用'!$AD29,"この線より上に行を挿入してください。")=0,データ取込シート_活動計画書_整理用!$AD29,"")</f>
        <v/>
      </c>
      <c r="DY29" t="str">
        <f ca="1">IF(COUNTIF(データ取込シート_活動計画書_整理用!$AD$2:'データ取込シート_活動計画書_整理用'!$AD29,"この線より上に行を挿入してください。")=0,データ取込シート_活動計画書_整理用!$AE29,"")</f>
        <v/>
      </c>
      <c r="DZ29" t="str">
        <f ca="1">IF(COUNTIF(データ取込シート_活動計画書_整理用!$AD$2:'データ取込シート_活動計画書_整理用'!$AD29,"この線より上に行を挿入してください。")=0,データ取込シート_活動計画書_整理用!$AF29,"")</f>
        <v/>
      </c>
      <c r="EA29" t="str">
        <f ca="1">IF(COUNTIF(データ取込シート_活動計画書_整理用!$AD$2:'データ取込シート_活動計画書_整理用'!$AD29,"この線より上に行を挿入してください。")=0,データ取込シート_活動計画書_整理用!$AG29,"")</f>
        <v/>
      </c>
      <c r="EB29" t="str">
        <f ca="1">IF(COUNTIF(データ取込シート_活動計画書_整理用!$AD$2:'データ取込シート_活動計画書_整理用'!$AD29,"この線より上に行を挿入してください。")=0,データ取込シート_活動計画書_整理用!$AH29,"")</f>
        <v/>
      </c>
      <c r="EC29" t="str">
        <f ca="1">IF(COUNTIF(データ取込シート_活動計画書_整理用!$AD$2:'データ取込シート_活動計画書_整理用'!$AD29,"この線より上に行を挿入してください。")=0,IF(データ取込シート_活動計画書_整理用!$AI29="○","true","false"),"")</f>
        <v/>
      </c>
      <c r="ED29" t="str">
        <f ca="1">IF(COUNTIF(データ取込シート_活動計画書_整理用!$AD$2:'データ取込シート_活動計画書_整理用'!$AD29,"この線より上に行を挿入してください。")=0,IF(データ取込シート_活動計画書_整理用!$AJ29="○","true","false"),"")</f>
        <v/>
      </c>
      <c r="EE29" t="str">
        <f ca="1">IF(COUNTIF(データ取込シート_活動計画書_整理用!$AD$2:'データ取込シート_活動計画書_整理用'!$AD29,"この線より上に行を挿入してください。")=0,IF(データ取込シート_活動計画書_整理用!$AK29="○","true","false"),"")</f>
        <v/>
      </c>
      <c r="EF29" t="str">
        <f ca="1">IF(COUNTIF(データ取込シート_活動計画書_整理用!$AD$2:'データ取込シート_活動計画書_整理用'!$AD29,"この線より上に行を挿入してください。")=0,IF(データ取込シート_活動計画書_整理用!$AL29="○","true","false"),"")</f>
        <v/>
      </c>
      <c r="EG29" t="str">
        <f ca="1">IF(COUNTIF(データ取込シート_活動計画書_整理用!$AD$2:'データ取込シート_活動計画書_整理用'!$AD29,"この線より上に行を挿入してください。")=0,IF(データ取込シート_活動計画書_整理用!$AM29="○","true","false"),"")</f>
        <v/>
      </c>
    </row>
    <row r="30" spans="2:137" x14ac:dyDescent="0.15">
      <c r="B30" t="str">
        <f ca="1">IF(COUNTIF(データ取込シート_活動計画書_整理用!$B$2:'データ取込シート_活動計画書_整理用'!$B30,"この線より上に行を挿入してください。")=0,データ取込シート_活動計画書_整理用!$B30,"")</f>
        <v/>
      </c>
      <c r="C30" t="str">
        <f ca="1">IF(COUNTIF(データ取込シート_活動計画書_整理用!$B$2:'データ取込シート_活動計画書_整理用'!$B30,"この線より上に行を挿入してください。")=0,データ取込シート_活動計画書_整理用!$C30,"")</f>
        <v/>
      </c>
      <c r="D30" t="str">
        <f ca="1">IF(COUNTIF(データ取込シート_活動計画書_整理用!$B$2:'データ取込シート_活動計画書_整理用'!$B30,"この線より上に行を挿入してください。")=0,データ取込シート_活動計画書_整理用!$D30,"")</f>
        <v/>
      </c>
      <c r="F30" t="str">
        <f ca="1">IF(COUNTIF(データ取込シート_活動計画書_整理用!$F$2:'データ取込シート_活動計画書_整理用'!$F30,"この線より上に行を挿入してください。")=0,データ取込シート_活動計画書_整理用!$F30,"")</f>
        <v/>
      </c>
      <c r="G30" t="str">
        <f ca="1">IF(COUNTIF(データ取込シート_活動計画書_整理用!$F$2:'データ取込シート_活動計画書_整理用'!$F30,"この線より上に行を挿入してください。")=0,データ取込シート_活動計画書_整理用!$G30,"")</f>
        <v/>
      </c>
      <c r="H30" t="str">
        <f ca="1">IF(COUNTIF(データ取込シート_活動計画書_整理用!$F$2:'データ取込シート_活動計画書_整理用'!$F30,"この線より上に行を挿入してください。")=0,データ取込シート_活動計画書_整理用!$H30,"")</f>
        <v/>
      </c>
      <c r="I30" t="str">
        <f ca="1">IF(COUNTIF(データ取込シート_活動計画書_整理用!$J$2:'データ取込シート_活動計画書_整理用'!$J30,"この線より上に行を挿入してください。")=0,データ取込シート_活動計画書_整理用!$J30,"")</f>
        <v/>
      </c>
      <c r="J30" t="str">
        <f ca="1">IF(COUNTIF(データ取込シート_活動計画書_整理用!$J$2:'データ取込シート_活動計画書_整理用'!$J30,"この線より上に行を挿入してください。")=0,データ取込シート_活動計画書_整理用!$K30,"")</f>
        <v/>
      </c>
      <c r="K30" t="str">
        <f ca="1">IF(COUNTIF(データ取込シート_活動計画書_整理用!$J$2:'データ取込シート_活動計画書_整理用'!$J30,"この線より上に行を挿入してください。")=0,データ取込シート_活動計画書_整理用!$L30,"")</f>
        <v/>
      </c>
      <c r="CN30" t="str">
        <f t="shared" ca="1" si="2"/>
        <v/>
      </c>
      <c r="CO30" t="str">
        <f t="shared" ca="1" si="1"/>
        <v/>
      </c>
      <c r="CP30" t="str">
        <f ca="1">IF(COUNTIF(データ取込シート_活動計画書_整理用!$N$2:'データ取込シート_活動計画書_整理用'!$N30,"この線より上に行を挿入してください。")=0,データ取込シート_活動計画書_整理用!$N30,"")</f>
        <v/>
      </c>
      <c r="CQ30" t="str">
        <f ca="1">IF(COUNTIF(データ取込シート_活動計画書_整理用!$N$2:'データ取込シート_活動計画書_整理用'!$N30,"この線より上に行を挿入してください。")=0,データ取込シート_活動計画書_整理用!$O30,"")</f>
        <v/>
      </c>
      <c r="CR30" t="str">
        <f ca="1">IF(COUNTIF(データ取込シート_活動計画書_整理用!$N$2:'データ取込シート_活動計画書_整理用'!$N30,"この線より上に行を挿入してください。")=0,IF(データ取込シート_活動計画書_整理用!$P30="○","true","false"),"")</f>
        <v/>
      </c>
      <c r="CS30" t="str">
        <f ca="1">IF(COUNTIF(データ取込シート_活動計画書_整理用!$N$2:'データ取込シート_活動計画書_整理用'!$N30,"この線より上に行を挿入してください。")=0,IF(データ取込シート_活動計画書_整理用!$Q30="○","true","false"),"")</f>
        <v/>
      </c>
      <c r="CT30" t="str">
        <f ca="1">IF(COUNTIF(データ取込シート_活動計画書_整理用!$N$2:'データ取込シート_活動計画書_整理用'!$N30,"この線より上に行を挿入してください。")=0,IF(データ取込シート_活動計画書_整理用!$R30="○","true","false"),"")</f>
        <v/>
      </c>
      <c r="CU30" t="str">
        <f ca="1">IF(COUNTIF(データ取込シート_活動計画書_整理用!$N$2:'データ取込シート_活動計画書_整理用'!$N30,"この線より上に行を挿入してください。")=0,IF(データ取込シート_活動計画書_整理用!$S30="○","true","false"),"")</f>
        <v/>
      </c>
      <c r="CV30" t="str">
        <f ca="1">IF(COUNTIF(データ取込シート_活動計画書_整理用!$N$2:'データ取込シート_活動計画書_整理用'!$N30,"この線より上に行を挿入してください。")=0,IF(データ取込シート_活動計画書_整理用!$T30="○","true","false"),"")</f>
        <v/>
      </c>
      <c r="CW30" t="str">
        <f ca="1">IF(COUNTIF(データ取込シート_活動計画書_整理用!$N$2:'データ取込シート_活動計画書_整理用'!$N30,"この線より上に行を挿入してください。")=0,IF(データ取込シート_活動計画書_整理用!$U30="○","true","false"),"")</f>
        <v/>
      </c>
      <c r="CX30" t="str">
        <f ca="1">IF(COUNTIF(データ取込シート_活動計画書_整理用!$N$2:'データ取込シート_活動計画書_整理用'!$N30,"この線より上に行を挿入してください。")=0,IF(データ取込シート_活動計画書_整理用!$V30="○","true","false"),"")</f>
        <v/>
      </c>
      <c r="CY30" t="str">
        <f ca="1">IF(COUNTIF(データ取込シート_活動計画書_整理用!$N$2:'データ取込シート_活動計画書_整理用'!$N30,"この線より上に行を挿入してください。")=0,IF(データ取込シート_活動計画書_整理用!$W30="○","true","false"),"")</f>
        <v/>
      </c>
      <c r="CZ30" t="str">
        <f ca="1">IF(COUNTIF(データ取込シート_活動計画書_整理用!$N$2:'データ取込シート_活動計画書_整理用'!$N30,"この線より上に行を挿入してください。")=0,IF(データ取込シート_活動計画書_整理用!$X30="○","true","false"),"")</f>
        <v/>
      </c>
      <c r="DA30" t="str">
        <f ca="1">IF(COUNTIF(データ取込シート_活動計画書_整理用!$N$2:'データ取込シート_活動計画書_整理用'!$N30,"この線より上に行を挿入してください。")=0,IF(データ取込シート_活動計画書_整理用!$Y30="○","true","false"),"")</f>
        <v/>
      </c>
      <c r="DB30" t="str">
        <f ca="1">IF(COUNTIF(データ取込シート_活動計画書_整理用!$N$2:'データ取込シート_活動計画書_整理用'!$N30,"この線より上に行を挿入してください。")=0,IF(データ取込シート_活動計画書_整理用!$Z30="○","true","false"),"")</f>
        <v/>
      </c>
      <c r="DC30" t="str">
        <f ca="1">IF(COUNTIF(データ取込シート_活動計画書_整理用!$N$2:'データ取込シート_活動計画書_整理用'!$N30,"この線より上に行を挿入してください。")=0,IF(データ取込シート_活動計画書_整理用!$AA30="○","true","false"),"")</f>
        <v/>
      </c>
      <c r="DW30" t="str">
        <f ca="1">IF(COUNTIF(データ取込シート_活動計画書_整理用!$AD$2:'データ取込シート_活動計画書_整理用'!$AD30,"この線より上に行を挿入してください。")=0,データ取込シート_活動計画書_整理用!$AC30,"")</f>
        <v/>
      </c>
      <c r="DX30" t="str">
        <f ca="1">IF(COUNTIF(データ取込シート_活動計画書_整理用!$AD$2:'データ取込シート_活動計画書_整理用'!$AD30,"この線より上に行を挿入してください。")=0,データ取込シート_活動計画書_整理用!$AD30,"")</f>
        <v/>
      </c>
      <c r="DY30" t="str">
        <f ca="1">IF(COUNTIF(データ取込シート_活動計画書_整理用!$AD$2:'データ取込シート_活動計画書_整理用'!$AD30,"この線より上に行を挿入してください。")=0,データ取込シート_活動計画書_整理用!$AE30,"")</f>
        <v/>
      </c>
      <c r="DZ30" t="str">
        <f ca="1">IF(COUNTIF(データ取込シート_活動計画書_整理用!$AD$2:'データ取込シート_活動計画書_整理用'!$AD30,"この線より上に行を挿入してください。")=0,データ取込シート_活動計画書_整理用!$AF30,"")</f>
        <v/>
      </c>
      <c r="EA30" t="str">
        <f ca="1">IF(COUNTIF(データ取込シート_活動計画書_整理用!$AD$2:'データ取込シート_活動計画書_整理用'!$AD30,"この線より上に行を挿入してください。")=0,データ取込シート_活動計画書_整理用!$AG30,"")</f>
        <v/>
      </c>
      <c r="EB30" t="str">
        <f ca="1">IF(COUNTIF(データ取込シート_活動計画書_整理用!$AD$2:'データ取込シート_活動計画書_整理用'!$AD30,"この線より上に行を挿入してください。")=0,データ取込シート_活動計画書_整理用!$AH30,"")</f>
        <v/>
      </c>
      <c r="EC30" t="str">
        <f ca="1">IF(COUNTIF(データ取込シート_活動計画書_整理用!$AD$2:'データ取込シート_活動計画書_整理用'!$AD30,"この線より上に行を挿入してください。")=0,IF(データ取込シート_活動計画書_整理用!$AI30="○","true","false"),"")</f>
        <v/>
      </c>
      <c r="ED30" t="str">
        <f ca="1">IF(COUNTIF(データ取込シート_活動計画書_整理用!$AD$2:'データ取込シート_活動計画書_整理用'!$AD30,"この線より上に行を挿入してください。")=0,IF(データ取込シート_活動計画書_整理用!$AJ30="○","true","false"),"")</f>
        <v/>
      </c>
      <c r="EE30" t="str">
        <f ca="1">IF(COUNTIF(データ取込シート_活動計画書_整理用!$AD$2:'データ取込シート_活動計画書_整理用'!$AD30,"この線より上に行を挿入してください。")=0,IF(データ取込シート_活動計画書_整理用!$AK30="○","true","false"),"")</f>
        <v/>
      </c>
      <c r="EF30" t="str">
        <f ca="1">IF(COUNTIF(データ取込シート_活動計画書_整理用!$AD$2:'データ取込シート_活動計画書_整理用'!$AD30,"この線より上に行を挿入してください。")=0,IF(データ取込シート_活動計画書_整理用!$AL30="○","true","false"),"")</f>
        <v/>
      </c>
      <c r="EG30" t="str">
        <f ca="1">IF(COUNTIF(データ取込シート_活動計画書_整理用!$AD$2:'データ取込シート_活動計画書_整理用'!$AD30,"この線より上に行を挿入してください。")=0,IF(データ取込シート_活動計画書_整理用!$AM30="○","true","false"),"")</f>
        <v/>
      </c>
    </row>
    <row r="31" spans="2:137" x14ac:dyDescent="0.15">
      <c r="B31" t="str">
        <f ca="1">IF(COUNTIF(データ取込シート_活動計画書_整理用!$B$2:'データ取込シート_活動計画書_整理用'!$B31,"この線より上に行を挿入してください。")=0,データ取込シート_活動計画書_整理用!$B31,"")</f>
        <v/>
      </c>
      <c r="C31" t="str">
        <f ca="1">IF(COUNTIF(データ取込シート_活動計画書_整理用!$B$2:'データ取込シート_活動計画書_整理用'!$B31,"この線より上に行を挿入してください。")=0,データ取込シート_活動計画書_整理用!$C31,"")</f>
        <v/>
      </c>
      <c r="D31" t="str">
        <f ca="1">IF(COUNTIF(データ取込シート_活動計画書_整理用!$B$2:'データ取込シート_活動計画書_整理用'!$B31,"この線より上に行を挿入してください。")=0,データ取込シート_活動計画書_整理用!$D31,"")</f>
        <v/>
      </c>
      <c r="F31" t="str">
        <f ca="1">IF(COUNTIF(データ取込シート_活動計画書_整理用!$F$2:'データ取込シート_活動計画書_整理用'!$F31,"この線より上に行を挿入してください。")=0,データ取込シート_活動計画書_整理用!$F31,"")</f>
        <v/>
      </c>
      <c r="G31" t="str">
        <f ca="1">IF(COUNTIF(データ取込シート_活動計画書_整理用!$F$2:'データ取込シート_活動計画書_整理用'!$F31,"この線より上に行を挿入してください。")=0,データ取込シート_活動計画書_整理用!$G31,"")</f>
        <v/>
      </c>
      <c r="H31" t="str">
        <f ca="1">IF(COUNTIF(データ取込シート_活動計画書_整理用!$F$2:'データ取込シート_活動計画書_整理用'!$F31,"この線より上に行を挿入してください。")=0,データ取込シート_活動計画書_整理用!$H31,"")</f>
        <v/>
      </c>
      <c r="I31" t="str">
        <f ca="1">IF(COUNTIF(データ取込シート_活動計画書_整理用!$J$2:'データ取込シート_活動計画書_整理用'!$J31,"この線より上に行を挿入してください。")=0,データ取込シート_活動計画書_整理用!$J31,"")</f>
        <v/>
      </c>
      <c r="J31" t="str">
        <f ca="1">IF(COUNTIF(データ取込シート_活動計画書_整理用!$J$2:'データ取込シート_活動計画書_整理用'!$J31,"この線より上に行を挿入してください。")=0,データ取込シート_活動計画書_整理用!$K31,"")</f>
        <v/>
      </c>
      <c r="K31" t="str">
        <f ca="1">IF(COUNTIF(データ取込シート_活動計画書_整理用!$J$2:'データ取込シート_活動計画書_整理用'!$J31,"この線より上に行を挿入してください。")=0,データ取込シート_活動計画書_整理用!$L31,"")</f>
        <v/>
      </c>
      <c r="CN31" t="str">
        <f t="shared" ca="1" si="2"/>
        <v/>
      </c>
      <c r="CO31" t="str">
        <f t="shared" ca="1" si="1"/>
        <v/>
      </c>
      <c r="CP31" t="str">
        <f ca="1">IF(COUNTIF(データ取込シート_活動計画書_整理用!$N$2:'データ取込シート_活動計画書_整理用'!$N31,"この線より上に行を挿入してください。")=0,データ取込シート_活動計画書_整理用!$N31,"")</f>
        <v/>
      </c>
      <c r="CQ31" t="str">
        <f ca="1">IF(COUNTIF(データ取込シート_活動計画書_整理用!$N$2:'データ取込シート_活動計画書_整理用'!$N31,"この線より上に行を挿入してください。")=0,データ取込シート_活動計画書_整理用!$O31,"")</f>
        <v/>
      </c>
      <c r="CR31" t="str">
        <f ca="1">IF(COUNTIF(データ取込シート_活動計画書_整理用!$N$2:'データ取込シート_活動計画書_整理用'!$N31,"この線より上に行を挿入してください。")=0,IF(データ取込シート_活動計画書_整理用!$P31="○","true","false"),"")</f>
        <v/>
      </c>
      <c r="CS31" t="str">
        <f ca="1">IF(COUNTIF(データ取込シート_活動計画書_整理用!$N$2:'データ取込シート_活動計画書_整理用'!$N31,"この線より上に行を挿入してください。")=0,IF(データ取込シート_活動計画書_整理用!$Q31="○","true","false"),"")</f>
        <v/>
      </c>
      <c r="CT31" t="str">
        <f ca="1">IF(COUNTIF(データ取込シート_活動計画書_整理用!$N$2:'データ取込シート_活動計画書_整理用'!$N31,"この線より上に行を挿入してください。")=0,IF(データ取込シート_活動計画書_整理用!$R31="○","true","false"),"")</f>
        <v/>
      </c>
      <c r="CU31" t="str">
        <f ca="1">IF(COUNTIF(データ取込シート_活動計画書_整理用!$N$2:'データ取込シート_活動計画書_整理用'!$N31,"この線より上に行を挿入してください。")=0,IF(データ取込シート_活動計画書_整理用!$S31="○","true","false"),"")</f>
        <v/>
      </c>
      <c r="CV31" t="str">
        <f ca="1">IF(COUNTIF(データ取込シート_活動計画書_整理用!$N$2:'データ取込シート_活動計画書_整理用'!$N31,"この線より上に行を挿入してください。")=0,IF(データ取込シート_活動計画書_整理用!$T31="○","true","false"),"")</f>
        <v/>
      </c>
      <c r="CW31" t="str">
        <f ca="1">IF(COUNTIF(データ取込シート_活動計画書_整理用!$N$2:'データ取込シート_活動計画書_整理用'!$N31,"この線より上に行を挿入してください。")=0,IF(データ取込シート_活動計画書_整理用!$U31="○","true","false"),"")</f>
        <v/>
      </c>
      <c r="CX31" t="str">
        <f ca="1">IF(COUNTIF(データ取込シート_活動計画書_整理用!$N$2:'データ取込シート_活動計画書_整理用'!$N31,"この線より上に行を挿入してください。")=0,IF(データ取込シート_活動計画書_整理用!$V31="○","true","false"),"")</f>
        <v/>
      </c>
      <c r="CY31" t="str">
        <f ca="1">IF(COUNTIF(データ取込シート_活動計画書_整理用!$N$2:'データ取込シート_活動計画書_整理用'!$N31,"この線より上に行を挿入してください。")=0,IF(データ取込シート_活動計画書_整理用!$W31="○","true","false"),"")</f>
        <v/>
      </c>
      <c r="CZ31" t="str">
        <f ca="1">IF(COUNTIF(データ取込シート_活動計画書_整理用!$N$2:'データ取込シート_活動計画書_整理用'!$N31,"この線より上に行を挿入してください。")=0,IF(データ取込シート_活動計画書_整理用!$X31="○","true","false"),"")</f>
        <v/>
      </c>
      <c r="DA31" t="str">
        <f ca="1">IF(COUNTIF(データ取込シート_活動計画書_整理用!$N$2:'データ取込シート_活動計画書_整理用'!$N31,"この線より上に行を挿入してください。")=0,IF(データ取込シート_活動計画書_整理用!$Y31="○","true","false"),"")</f>
        <v/>
      </c>
      <c r="DB31" t="str">
        <f ca="1">IF(COUNTIF(データ取込シート_活動計画書_整理用!$N$2:'データ取込シート_活動計画書_整理用'!$N31,"この線より上に行を挿入してください。")=0,IF(データ取込シート_活動計画書_整理用!$Z31="○","true","false"),"")</f>
        <v/>
      </c>
      <c r="DC31" t="str">
        <f ca="1">IF(COUNTIF(データ取込シート_活動計画書_整理用!$N$2:'データ取込シート_活動計画書_整理用'!$N31,"この線より上に行を挿入してください。")=0,IF(データ取込シート_活動計画書_整理用!$AA31="○","true","false"),"")</f>
        <v/>
      </c>
      <c r="DW31" t="str">
        <f ca="1">IF(COUNTIF(データ取込シート_活動計画書_整理用!$AD$2:'データ取込シート_活動計画書_整理用'!$AD31,"この線より上に行を挿入してください。")=0,データ取込シート_活動計画書_整理用!$AC31,"")</f>
        <v/>
      </c>
      <c r="DX31" t="str">
        <f ca="1">IF(COUNTIF(データ取込シート_活動計画書_整理用!$AD$2:'データ取込シート_活動計画書_整理用'!$AD31,"この線より上に行を挿入してください。")=0,データ取込シート_活動計画書_整理用!$AD31,"")</f>
        <v/>
      </c>
      <c r="DY31" t="str">
        <f ca="1">IF(COUNTIF(データ取込シート_活動計画書_整理用!$AD$2:'データ取込シート_活動計画書_整理用'!$AD31,"この線より上に行を挿入してください。")=0,データ取込シート_活動計画書_整理用!$AE31,"")</f>
        <v/>
      </c>
      <c r="DZ31" t="str">
        <f ca="1">IF(COUNTIF(データ取込シート_活動計画書_整理用!$AD$2:'データ取込シート_活動計画書_整理用'!$AD31,"この線より上に行を挿入してください。")=0,データ取込シート_活動計画書_整理用!$AF31,"")</f>
        <v/>
      </c>
      <c r="EA31" t="str">
        <f ca="1">IF(COUNTIF(データ取込シート_活動計画書_整理用!$AD$2:'データ取込シート_活動計画書_整理用'!$AD31,"この線より上に行を挿入してください。")=0,データ取込シート_活動計画書_整理用!$AG31,"")</f>
        <v/>
      </c>
      <c r="EB31" t="str">
        <f ca="1">IF(COUNTIF(データ取込シート_活動計画書_整理用!$AD$2:'データ取込シート_活動計画書_整理用'!$AD31,"この線より上に行を挿入してください。")=0,データ取込シート_活動計画書_整理用!$AH31,"")</f>
        <v/>
      </c>
      <c r="EC31" t="str">
        <f ca="1">IF(COUNTIF(データ取込シート_活動計画書_整理用!$AD$2:'データ取込シート_活動計画書_整理用'!$AD31,"この線より上に行を挿入してください。")=0,IF(データ取込シート_活動計画書_整理用!$AI31="○","true","false"),"")</f>
        <v/>
      </c>
      <c r="ED31" t="str">
        <f ca="1">IF(COUNTIF(データ取込シート_活動計画書_整理用!$AD$2:'データ取込シート_活動計画書_整理用'!$AD31,"この線より上に行を挿入してください。")=0,IF(データ取込シート_活動計画書_整理用!$AJ31="○","true","false"),"")</f>
        <v/>
      </c>
      <c r="EE31" t="str">
        <f ca="1">IF(COUNTIF(データ取込シート_活動計画書_整理用!$AD$2:'データ取込シート_活動計画書_整理用'!$AD31,"この線より上に行を挿入してください。")=0,IF(データ取込シート_活動計画書_整理用!$AK31="○","true","false"),"")</f>
        <v/>
      </c>
      <c r="EF31" t="str">
        <f ca="1">IF(COUNTIF(データ取込シート_活動計画書_整理用!$AD$2:'データ取込シート_活動計画書_整理用'!$AD31,"この線より上に行を挿入してください。")=0,IF(データ取込シート_活動計画書_整理用!$AL31="○","true","false"),"")</f>
        <v/>
      </c>
      <c r="EG31" t="str">
        <f ca="1">IF(COUNTIF(データ取込シート_活動計画書_整理用!$AD$2:'データ取込シート_活動計画書_整理用'!$AD31,"この線より上に行を挿入してください。")=0,IF(データ取込シート_活動計画書_整理用!$AM31="○","true","false"),"")</f>
        <v/>
      </c>
    </row>
    <row r="32" spans="2:137" x14ac:dyDescent="0.15">
      <c r="B32" t="str">
        <f ca="1">IF(COUNTIF(データ取込シート_活動計画書_整理用!$B$2:'データ取込シート_活動計画書_整理用'!$B32,"この線より上に行を挿入してください。")=0,データ取込シート_活動計画書_整理用!$B32,"")</f>
        <v/>
      </c>
      <c r="C32" t="str">
        <f ca="1">IF(COUNTIF(データ取込シート_活動計画書_整理用!$B$2:'データ取込シート_活動計画書_整理用'!$B32,"この線より上に行を挿入してください。")=0,データ取込シート_活動計画書_整理用!$C32,"")</f>
        <v/>
      </c>
      <c r="D32" t="str">
        <f ca="1">IF(COUNTIF(データ取込シート_活動計画書_整理用!$B$2:'データ取込シート_活動計画書_整理用'!$B32,"この線より上に行を挿入してください。")=0,データ取込シート_活動計画書_整理用!$D32,"")</f>
        <v/>
      </c>
      <c r="F32" t="str">
        <f ca="1">IF(COUNTIF(データ取込シート_活動計画書_整理用!$F$2:'データ取込シート_活動計画書_整理用'!$F32,"この線より上に行を挿入してください。")=0,データ取込シート_活動計画書_整理用!$F32,"")</f>
        <v/>
      </c>
      <c r="G32" t="str">
        <f ca="1">IF(COUNTIF(データ取込シート_活動計画書_整理用!$F$2:'データ取込シート_活動計画書_整理用'!$F32,"この線より上に行を挿入してください。")=0,データ取込シート_活動計画書_整理用!$G32,"")</f>
        <v/>
      </c>
      <c r="H32" t="str">
        <f ca="1">IF(COUNTIF(データ取込シート_活動計画書_整理用!$F$2:'データ取込シート_活動計画書_整理用'!$F32,"この線より上に行を挿入してください。")=0,データ取込シート_活動計画書_整理用!$H32,"")</f>
        <v/>
      </c>
      <c r="I32" t="str">
        <f ca="1">IF(COUNTIF(データ取込シート_活動計画書_整理用!$J$2:'データ取込シート_活動計画書_整理用'!$J32,"この線より上に行を挿入してください。")=0,データ取込シート_活動計画書_整理用!$J32,"")</f>
        <v/>
      </c>
      <c r="J32" t="str">
        <f ca="1">IF(COUNTIF(データ取込シート_活動計画書_整理用!$J$2:'データ取込シート_活動計画書_整理用'!$J32,"この線より上に行を挿入してください。")=0,データ取込シート_活動計画書_整理用!$K32,"")</f>
        <v/>
      </c>
      <c r="K32" t="str">
        <f ca="1">IF(COUNTIF(データ取込シート_活動計画書_整理用!$J$2:'データ取込シート_活動計画書_整理用'!$J32,"この線より上に行を挿入してください。")=0,データ取込シート_活動計画書_整理用!$L32,"")</f>
        <v/>
      </c>
      <c r="CN32" t="str">
        <f t="shared" ca="1" si="2"/>
        <v/>
      </c>
      <c r="CO32" t="str">
        <f t="shared" ca="1" si="1"/>
        <v/>
      </c>
      <c r="CP32" t="str">
        <f ca="1">IF(COUNTIF(データ取込シート_活動計画書_整理用!$N$2:'データ取込シート_活動計画書_整理用'!$N32,"この線より上に行を挿入してください。")=0,データ取込シート_活動計画書_整理用!$N32,"")</f>
        <v/>
      </c>
      <c r="CQ32" t="str">
        <f ca="1">IF(COUNTIF(データ取込シート_活動計画書_整理用!$N$2:'データ取込シート_活動計画書_整理用'!$N32,"この線より上に行を挿入してください。")=0,データ取込シート_活動計画書_整理用!$O32,"")</f>
        <v/>
      </c>
      <c r="CR32" t="str">
        <f ca="1">IF(COUNTIF(データ取込シート_活動計画書_整理用!$N$2:'データ取込シート_活動計画書_整理用'!$N32,"この線より上に行を挿入してください。")=0,IF(データ取込シート_活動計画書_整理用!$P32="○","true","false"),"")</f>
        <v/>
      </c>
      <c r="CS32" t="str">
        <f ca="1">IF(COUNTIF(データ取込シート_活動計画書_整理用!$N$2:'データ取込シート_活動計画書_整理用'!$N32,"この線より上に行を挿入してください。")=0,IF(データ取込シート_活動計画書_整理用!$Q32="○","true","false"),"")</f>
        <v/>
      </c>
      <c r="CT32" t="str">
        <f ca="1">IF(COUNTIF(データ取込シート_活動計画書_整理用!$N$2:'データ取込シート_活動計画書_整理用'!$N32,"この線より上に行を挿入してください。")=0,IF(データ取込シート_活動計画書_整理用!$R32="○","true","false"),"")</f>
        <v/>
      </c>
      <c r="CU32" t="str">
        <f ca="1">IF(COUNTIF(データ取込シート_活動計画書_整理用!$N$2:'データ取込シート_活動計画書_整理用'!$N32,"この線より上に行を挿入してください。")=0,IF(データ取込シート_活動計画書_整理用!$S32="○","true","false"),"")</f>
        <v/>
      </c>
      <c r="CV32" t="str">
        <f ca="1">IF(COUNTIF(データ取込シート_活動計画書_整理用!$N$2:'データ取込シート_活動計画書_整理用'!$N32,"この線より上に行を挿入してください。")=0,IF(データ取込シート_活動計画書_整理用!$T32="○","true","false"),"")</f>
        <v/>
      </c>
      <c r="CW32" t="str">
        <f ca="1">IF(COUNTIF(データ取込シート_活動計画書_整理用!$N$2:'データ取込シート_活動計画書_整理用'!$N32,"この線より上に行を挿入してください。")=0,IF(データ取込シート_活動計画書_整理用!$U32="○","true","false"),"")</f>
        <v/>
      </c>
      <c r="CX32" t="str">
        <f ca="1">IF(COUNTIF(データ取込シート_活動計画書_整理用!$N$2:'データ取込シート_活動計画書_整理用'!$N32,"この線より上に行を挿入してください。")=0,IF(データ取込シート_活動計画書_整理用!$V32="○","true","false"),"")</f>
        <v/>
      </c>
      <c r="CY32" t="str">
        <f ca="1">IF(COUNTIF(データ取込シート_活動計画書_整理用!$N$2:'データ取込シート_活動計画書_整理用'!$N32,"この線より上に行を挿入してください。")=0,IF(データ取込シート_活動計画書_整理用!$W32="○","true","false"),"")</f>
        <v/>
      </c>
      <c r="CZ32" t="str">
        <f ca="1">IF(COUNTIF(データ取込シート_活動計画書_整理用!$N$2:'データ取込シート_活動計画書_整理用'!$N32,"この線より上に行を挿入してください。")=0,IF(データ取込シート_活動計画書_整理用!$X32="○","true","false"),"")</f>
        <v/>
      </c>
      <c r="DA32" t="str">
        <f ca="1">IF(COUNTIF(データ取込シート_活動計画書_整理用!$N$2:'データ取込シート_活動計画書_整理用'!$N32,"この線より上に行を挿入してください。")=0,IF(データ取込シート_活動計画書_整理用!$Y32="○","true","false"),"")</f>
        <v/>
      </c>
      <c r="DB32" t="str">
        <f ca="1">IF(COUNTIF(データ取込シート_活動計画書_整理用!$N$2:'データ取込シート_活動計画書_整理用'!$N32,"この線より上に行を挿入してください。")=0,IF(データ取込シート_活動計画書_整理用!$Z32="○","true","false"),"")</f>
        <v/>
      </c>
      <c r="DC32" t="str">
        <f ca="1">IF(COUNTIF(データ取込シート_活動計画書_整理用!$N$2:'データ取込シート_活動計画書_整理用'!$N32,"この線より上に行を挿入してください。")=0,IF(データ取込シート_活動計画書_整理用!$AA32="○","true","false"),"")</f>
        <v/>
      </c>
      <c r="DW32" t="str">
        <f ca="1">IF(COUNTIF(データ取込シート_活動計画書_整理用!$AD$2:'データ取込シート_活動計画書_整理用'!$AD32,"この線より上に行を挿入してください。")=0,データ取込シート_活動計画書_整理用!$AC32,"")</f>
        <v/>
      </c>
      <c r="DX32" t="str">
        <f ca="1">IF(COUNTIF(データ取込シート_活動計画書_整理用!$AD$2:'データ取込シート_活動計画書_整理用'!$AD32,"この線より上に行を挿入してください。")=0,データ取込シート_活動計画書_整理用!$AD32,"")</f>
        <v/>
      </c>
      <c r="DY32" t="str">
        <f ca="1">IF(COUNTIF(データ取込シート_活動計画書_整理用!$AD$2:'データ取込シート_活動計画書_整理用'!$AD32,"この線より上に行を挿入してください。")=0,データ取込シート_活動計画書_整理用!$AE32,"")</f>
        <v/>
      </c>
      <c r="DZ32" t="str">
        <f ca="1">IF(COUNTIF(データ取込シート_活動計画書_整理用!$AD$2:'データ取込シート_活動計画書_整理用'!$AD32,"この線より上に行を挿入してください。")=0,データ取込シート_活動計画書_整理用!$AF32,"")</f>
        <v/>
      </c>
      <c r="EA32" t="str">
        <f ca="1">IF(COUNTIF(データ取込シート_活動計画書_整理用!$AD$2:'データ取込シート_活動計画書_整理用'!$AD32,"この線より上に行を挿入してください。")=0,データ取込シート_活動計画書_整理用!$AG32,"")</f>
        <v/>
      </c>
      <c r="EB32" t="str">
        <f ca="1">IF(COUNTIF(データ取込シート_活動計画書_整理用!$AD$2:'データ取込シート_活動計画書_整理用'!$AD32,"この線より上に行を挿入してください。")=0,データ取込シート_活動計画書_整理用!$AH32,"")</f>
        <v/>
      </c>
      <c r="EC32" t="str">
        <f ca="1">IF(COUNTIF(データ取込シート_活動計画書_整理用!$AD$2:'データ取込シート_活動計画書_整理用'!$AD32,"この線より上に行を挿入してください。")=0,IF(データ取込シート_活動計画書_整理用!$AI32="○","true","false"),"")</f>
        <v/>
      </c>
      <c r="ED32" t="str">
        <f ca="1">IF(COUNTIF(データ取込シート_活動計画書_整理用!$AD$2:'データ取込シート_活動計画書_整理用'!$AD32,"この線より上に行を挿入してください。")=0,IF(データ取込シート_活動計画書_整理用!$AJ32="○","true","false"),"")</f>
        <v/>
      </c>
      <c r="EE32" t="str">
        <f ca="1">IF(COUNTIF(データ取込シート_活動計画書_整理用!$AD$2:'データ取込シート_活動計画書_整理用'!$AD32,"この線より上に行を挿入してください。")=0,IF(データ取込シート_活動計画書_整理用!$AK32="○","true","false"),"")</f>
        <v/>
      </c>
      <c r="EF32" t="str">
        <f ca="1">IF(COUNTIF(データ取込シート_活動計画書_整理用!$AD$2:'データ取込シート_活動計画書_整理用'!$AD32,"この線より上に行を挿入してください。")=0,IF(データ取込シート_活動計画書_整理用!$AL32="○","true","false"),"")</f>
        <v/>
      </c>
      <c r="EG32" t="str">
        <f ca="1">IF(COUNTIF(データ取込シート_活動計画書_整理用!$AD$2:'データ取込シート_活動計画書_整理用'!$AD32,"この線より上に行を挿入してください。")=0,IF(データ取込シート_活動計画書_整理用!$AM32="○","true","false"),"")</f>
        <v/>
      </c>
    </row>
    <row r="33" spans="2:137" x14ac:dyDescent="0.15">
      <c r="B33" t="str">
        <f ca="1">IF(COUNTIF(データ取込シート_活動計画書_整理用!$B$2:'データ取込シート_活動計画書_整理用'!$B33,"この線より上に行を挿入してください。")=0,データ取込シート_活動計画書_整理用!$B33,"")</f>
        <v/>
      </c>
      <c r="C33" t="str">
        <f ca="1">IF(COUNTIF(データ取込シート_活動計画書_整理用!$B$2:'データ取込シート_活動計画書_整理用'!$B33,"この線より上に行を挿入してください。")=0,データ取込シート_活動計画書_整理用!$C33,"")</f>
        <v/>
      </c>
      <c r="D33" t="str">
        <f ca="1">IF(COUNTIF(データ取込シート_活動計画書_整理用!$B$2:'データ取込シート_活動計画書_整理用'!$B33,"この線より上に行を挿入してください。")=0,データ取込シート_活動計画書_整理用!$D33,"")</f>
        <v/>
      </c>
      <c r="F33" t="str">
        <f ca="1">IF(COUNTIF(データ取込シート_活動計画書_整理用!$F$2:'データ取込シート_活動計画書_整理用'!$F33,"この線より上に行を挿入してください。")=0,データ取込シート_活動計画書_整理用!$F33,"")</f>
        <v/>
      </c>
      <c r="G33" t="str">
        <f ca="1">IF(COUNTIF(データ取込シート_活動計画書_整理用!$F$2:'データ取込シート_活動計画書_整理用'!$F33,"この線より上に行を挿入してください。")=0,データ取込シート_活動計画書_整理用!$G33,"")</f>
        <v/>
      </c>
      <c r="H33" t="str">
        <f ca="1">IF(COUNTIF(データ取込シート_活動計画書_整理用!$F$2:'データ取込シート_活動計画書_整理用'!$F33,"この線より上に行を挿入してください。")=0,データ取込シート_活動計画書_整理用!$H33,"")</f>
        <v/>
      </c>
      <c r="I33" t="str">
        <f ca="1">IF(COUNTIF(データ取込シート_活動計画書_整理用!$J$2:'データ取込シート_活動計画書_整理用'!$J33,"この線より上に行を挿入してください。")=0,データ取込シート_活動計画書_整理用!$J33,"")</f>
        <v/>
      </c>
      <c r="J33" t="str">
        <f ca="1">IF(COUNTIF(データ取込シート_活動計画書_整理用!$J$2:'データ取込シート_活動計画書_整理用'!$J33,"この線より上に行を挿入してください。")=0,データ取込シート_活動計画書_整理用!$K33,"")</f>
        <v/>
      </c>
      <c r="K33" t="str">
        <f ca="1">IF(COUNTIF(データ取込シート_活動計画書_整理用!$J$2:'データ取込シート_活動計画書_整理用'!$J33,"この線より上に行を挿入してください。")=0,データ取込シート_活動計画書_整理用!$L33,"")</f>
        <v/>
      </c>
      <c r="CN33" t="str">
        <f t="shared" ca="1" si="2"/>
        <v/>
      </c>
      <c r="CO33" t="str">
        <f t="shared" ca="1" si="1"/>
        <v/>
      </c>
      <c r="CP33" t="str">
        <f ca="1">IF(COUNTIF(データ取込シート_活動計画書_整理用!$N$2:'データ取込シート_活動計画書_整理用'!$N33,"この線より上に行を挿入してください。")=0,データ取込シート_活動計画書_整理用!$N33,"")</f>
        <v/>
      </c>
      <c r="CQ33" t="str">
        <f ca="1">IF(COUNTIF(データ取込シート_活動計画書_整理用!$N$2:'データ取込シート_活動計画書_整理用'!$N33,"この線より上に行を挿入してください。")=0,データ取込シート_活動計画書_整理用!$O33,"")</f>
        <v/>
      </c>
      <c r="CR33" t="str">
        <f ca="1">IF(COUNTIF(データ取込シート_活動計画書_整理用!$N$2:'データ取込シート_活動計画書_整理用'!$N33,"この線より上に行を挿入してください。")=0,IF(データ取込シート_活動計画書_整理用!$P33="○","true","false"),"")</f>
        <v/>
      </c>
      <c r="CS33" t="str">
        <f ca="1">IF(COUNTIF(データ取込シート_活動計画書_整理用!$N$2:'データ取込シート_活動計画書_整理用'!$N33,"この線より上に行を挿入してください。")=0,IF(データ取込シート_活動計画書_整理用!$Q33="○","true","false"),"")</f>
        <v/>
      </c>
      <c r="CT33" t="str">
        <f ca="1">IF(COUNTIF(データ取込シート_活動計画書_整理用!$N$2:'データ取込シート_活動計画書_整理用'!$N33,"この線より上に行を挿入してください。")=0,IF(データ取込シート_活動計画書_整理用!$R33="○","true","false"),"")</f>
        <v/>
      </c>
      <c r="CU33" t="str">
        <f ca="1">IF(COUNTIF(データ取込シート_活動計画書_整理用!$N$2:'データ取込シート_活動計画書_整理用'!$N33,"この線より上に行を挿入してください。")=0,IF(データ取込シート_活動計画書_整理用!$S33="○","true","false"),"")</f>
        <v/>
      </c>
      <c r="CV33" t="str">
        <f ca="1">IF(COUNTIF(データ取込シート_活動計画書_整理用!$N$2:'データ取込シート_活動計画書_整理用'!$N33,"この線より上に行を挿入してください。")=0,IF(データ取込シート_活動計画書_整理用!$T33="○","true","false"),"")</f>
        <v/>
      </c>
      <c r="CW33" t="str">
        <f ca="1">IF(COUNTIF(データ取込シート_活動計画書_整理用!$N$2:'データ取込シート_活動計画書_整理用'!$N33,"この線より上に行を挿入してください。")=0,IF(データ取込シート_活動計画書_整理用!$U33="○","true","false"),"")</f>
        <v/>
      </c>
      <c r="CX33" t="str">
        <f ca="1">IF(COUNTIF(データ取込シート_活動計画書_整理用!$N$2:'データ取込シート_活動計画書_整理用'!$N33,"この線より上に行を挿入してください。")=0,IF(データ取込シート_活動計画書_整理用!$V33="○","true","false"),"")</f>
        <v/>
      </c>
      <c r="CY33" t="str">
        <f ca="1">IF(COUNTIF(データ取込シート_活動計画書_整理用!$N$2:'データ取込シート_活動計画書_整理用'!$N33,"この線より上に行を挿入してください。")=0,IF(データ取込シート_活動計画書_整理用!$W33="○","true","false"),"")</f>
        <v/>
      </c>
      <c r="CZ33" t="str">
        <f ca="1">IF(COUNTIF(データ取込シート_活動計画書_整理用!$N$2:'データ取込シート_活動計画書_整理用'!$N33,"この線より上に行を挿入してください。")=0,IF(データ取込シート_活動計画書_整理用!$X33="○","true","false"),"")</f>
        <v/>
      </c>
      <c r="DA33" t="str">
        <f ca="1">IF(COUNTIF(データ取込シート_活動計画書_整理用!$N$2:'データ取込シート_活動計画書_整理用'!$N33,"この線より上に行を挿入してください。")=0,IF(データ取込シート_活動計画書_整理用!$Y33="○","true","false"),"")</f>
        <v/>
      </c>
      <c r="DB33" t="str">
        <f ca="1">IF(COUNTIF(データ取込シート_活動計画書_整理用!$N$2:'データ取込シート_活動計画書_整理用'!$N33,"この線より上に行を挿入してください。")=0,IF(データ取込シート_活動計画書_整理用!$Z33="○","true","false"),"")</f>
        <v/>
      </c>
      <c r="DC33" t="str">
        <f ca="1">IF(COUNTIF(データ取込シート_活動計画書_整理用!$N$2:'データ取込シート_活動計画書_整理用'!$N33,"この線より上に行を挿入してください。")=0,IF(データ取込シート_活動計画書_整理用!$AA33="○","true","false"),"")</f>
        <v/>
      </c>
      <c r="DW33" t="str">
        <f ca="1">IF(COUNTIF(データ取込シート_活動計画書_整理用!$AD$2:'データ取込シート_活動計画書_整理用'!$AD33,"この線より上に行を挿入してください。")=0,データ取込シート_活動計画書_整理用!$AC33,"")</f>
        <v/>
      </c>
      <c r="DX33" t="str">
        <f ca="1">IF(COUNTIF(データ取込シート_活動計画書_整理用!$AD$2:'データ取込シート_活動計画書_整理用'!$AD33,"この線より上に行を挿入してください。")=0,データ取込シート_活動計画書_整理用!$AD33,"")</f>
        <v/>
      </c>
      <c r="DY33" t="str">
        <f ca="1">IF(COUNTIF(データ取込シート_活動計画書_整理用!$AD$2:'データ取込シート_活動計画書_整理用'!$AD33,"この線より上に行を挿入してください。")=0,データ取込シート_活動計画書_整理用!$AE33,"")</f>
        <v/>
      </c>
      <c r="DZ33" t="str">
        <f ca="1">IF(COUNTIF(データ取込シート_活動計画書_整理用!$AD$2:'データ取込シート_活動計画書_整理用'!$AD33,"この線より上に行を挿入してください。")=0,データ取込シート_活動計画書_整理用!$AF33,"")</f>
        <v/>
      </c>
      <c r="EA33" t="str">
        <f ca="1">IF(COUNTIF(データ取込シート_活動計画書_整理用!$AD$2:'データ取込シート_活動計画書_整理用'!$AD33,"この線より上に行を挿入してください。")=0,データ取込シート_活動計画書_整理用!$AG33,"")</f>
        <v/>
      </c>
      <c r="EB33" t="str">
        <f ca="1">IF(COUNTIF(データ取込シート_活動計画書_整理用!$AD$2:'データ取込シート_活動計画書_整理用'!$AD33,"この線より上に行を挿入してください。")=0,データ取込シート_活動計画書_整理用!$AH33,"")</f>
        <v/>
      </c>
      <c r="EC33" t="str">
        <f ca="1">IF(COUNTIF(データ取込シート_活動計画書_整理用!$AD$2:'データ取込シート_活動計画書_整理用'!$AD33,"この線より上に行を挿入してください。")=0,IF(データ取込シート_活動計画書_整理用!$AI33="○","true","false"),"")</f>
        <v/>
      </c>
      <c r="ED33" t="str">
        <f ca="1">IF(COUNTIF(データ取込シート_活動計画書_整理用!$AD$2:'データ取込シート_活動計画書_整理用'!$AD33,"この線より上に行を挿入してください。")=0,IF(データ取込シート_活動計画書_整理用!$AJ33="○","true","false"),"")</f>
        <v/>
      </c>
      <c r="EE33" t="str">
        <f ca="1">IF(COUNTIF(データ取込シート_活動計画書_整理用!$AD$2:'データ取込シート_活動計画書_整理用'!$AD33,"この線より上に行を挿入してください。")=0,IF(データ取込シート_活動計画書_整理用!$AK33="○","true","false"),"")</f>
        <v/>
      </c>
      <c r="EF33" t="str">
        <f ca="1">IF(COUNTIF(データ取込シート_活動計画書_整理用!$AD$2:'データ取込シート_活動計画書_整理用'!$AD33,"この線より上に行を挿入してください。")=0,IF(データ取込シート_活動計画書_整理用!$AL33="○","true","false"),"")</f>
        <v/>
      </c>
      <c r="EG33" t="str">
        <f ca="1">IF(COUNTIF(データ取込シート_活動計画書_整理用!$AD$2:'データ取込シート_活動計画書_整理用'!$AD33,"この線より上に行を挿入してください。")=0,IF(データ取込シート_活動計画書_整理用!$AM33="○","true","false"),"")</f>
        <v/>
      </c>
    </row>
    <row r="34" spans="2:137" x14ac:dyDescent="0.15">
      <c r="B34" t="str">
        <f ca="1">IF(COUNTIF(データ取込シート_活動計画書_整理用!$B$2:'データ取込シート_活動計画書_整理用'!$B34,"この線より上に行を挿入してください。")=0,データ取込シート_活動計画書_整理用!$B34,"")</f>
        <v/>
      </c>
      <c r="C34" t="str">
        <f ca="1">IF(COUNTIF(データ取込シート_活動計画書_整理用!$B$2:'データ取込シート_活動計画書_整理用'!$B34,"この線より上に行を挿入してください。")=0,データ取込シート_活動計画書_整理用!$C34,"")</f>
        <v/>
      </c>
      <c r="D34" t="str">
        <f ca="1">IF(COUNTIF(データ取込シート_活動計画書_整理用!$B$2:'データ取込シート_活動計画書_整理用'!$B34,"この線より上に行を挿入してください。")=0,データ取込シート_活動計画書_整理用!$D34,"")</f>
        <v/>
      </c>
      <c r="F34" t="str">
        <f ca="1">IF(COUNTIF(データ取込シート_活動計画書_整理用!$F$2:'データ取込シート_活動計画書_整理用'!$F34,"この線より上に行を挿入してください。")=0,データ取込シート_活動計画書_整理用!$F34,"")</f>
        <v/>
      </c>
      <c r="G34" t="str">
        <f ca="1">IF(COUNTIF(データ取込シート_活動計画書_整理用!$F$2:'データ取込シート_活動計画書_整理用'!$F34,"この線より上に行を挿入してください。")=0,データ取込シート_活動計画書_整理用!$G34,"")</f>
        <v/>
      </c>
      <c r="H34" t="str">
        <f ca="1">IF(COUNTIF(データ取込シート_活動計画書_整理用!$F$2:'データ取込シート_活動計画書_整理用'!$F34,"この線より上に行を挿入してください。")=0,データ取込シート_活動計画書_整理用!$H34,"")</f>
        <v/>
      </c>
      <c r="I34" t="str">
        <f ca="1">IF(COUNTIF(データ取込シート_活動計画書_整理用!$J$2:'データ取込シート_活動計画書_整理用'!$J34,"この線より上に行を挿入してください。")=0,データ取込シート_活動計画書_整理用!$J34,"")</f>
        <v/>
      </c>
      <c r="J34" t="str">
        <f ca="1">IF(COUNTIF(データ取込シート_活動計画書_整理用!$J$2:'データ取込シート_活動計画書_整理用'!$J34,"この線より上に行を挿入してください。")=0,データ取込シート_活動計画書_整理用!$K34,"")</f>
        <v/>
      </c>
      <c r="K34" t="str">
        <f ca="1">IF(COUNTIF(データ取込シート_活動計画書_整理用!$J$2:'データ取込シート_活動計画書_整理用'!$J34,"この線より上に行を挿入してください。")=0,データ取込シート_活動計画書_整理用!$L34,"")</f>
        <v/>
      </c>
      <c r="CN34" t="str">
        <f t="shared" ca="1" si="2"/>
        <v/>
      </c>
      <c r="CO34" t="str">
        <f t="shared" ca="1" si="1"/>
        <v/>
      </c>
      <c r="CP34" t="str">
        <f ca="1">IF(COUNTIF(データ取込シート_活動計画書_整理用!$N$2:'データ取込シート_活動計画書_整理用'!$N34,"この線より上に行を挿入してください。")=0,データ取込シート_活動計画書_整理用!$N34,"")</f>
        <v/>
      </c>
      <c r="CQ34" t="str">
        <f ca="1">IF(COUNTIF(データ取込シート_活動計画書_整理用!$N$2:'データ取込シート_活動計画書_整理用'!$N34,"この線より上に行を挿入してください。")=0,データ取込シート_活動計画書_整理用!$O34,"")</f>
        <v/>
      </c>
      <c r="CR34" t="str">
        <f ca="1">IF(COUNTIF(データ取込シート_活動計画書_整理用!$N$2:'データ取込シート_活動計画書_整理用'!$N34,"この線より上に行を挿入してください。")=0,IF(データ取込シート_活動計画書_整理用!$P34="○","true","false"),"")</f>
        <v/>
      </c>
      <c r="CS34" t="str">
        <f ca="1">IF(COUNTIF(データ取込シート_活動計画書_整理用!$N$2:'データ取込シート_活動計画書_整理用'!$N34,"この線より上に行を挿入してください。")=0,IF(データ取込シート_活動計画書_整理用!$Q34="○","true","false"),"")</f>
        <v/>
      </c>
      <c r="CT34" t="str">
        <f ca="1">IF(COUNTIF(データ取込シート_活動計画書_整理用!$N$2:'データ取込シート_活動計画書_整理用'!$N34,"この線より上に行を挿入してください。")=0,IF(データ取込シート_活動計画書_整理用!$R34="○","true","false"),"")</f>
        <v/>
      </c>
      <c r="CU34" t="str">
        <f ca="1">IF(COUNTIF(データ取込シート_活動計画書_整理用!$N$2:'データ取込シート_活動計画書_整理用'!$N34,"この線より上に行を挿入してください。")=0,IF(データ取込シート_活動計画書_整理用!$S34="○","true","false"),"")</f>
        <v/>
      </c>
      <c r="CV34" t="str">
        <f ca="1">IF(COUNTIF(データ取込シート_活動計画書_整理用!$N$2:'データ取込シート_活動計画書_整理用'!$N34,"この線より上に行を挿入してください。")=0,IF(データ取込シート_活動計画書_整理用!$T34="○","true","false"),"")</f>
        <v/>
      </c>
      <c r="CW34" t="str">
        <f ca="1">IF(COUNTIF(データ取込シート_活動計画書_整理用!$N$2:'データ取込シート_活動計画書_整理用'!$N34,"この線より上に行を挿入してください。")=0,IF(データ取込シート_活動計画書_整理用!$U34="○","true","false"),"")</f>
        <v/>
      </c>
      <c r="CX34" t="str">
        <f ca="1">IF(COUNTIF(データ取込シート_活動計画書_整理用!$N$2:'データ取込シート_活動計画書_整理用'!$N34,"この線より上に行を挿入してください。")=0,IF(データ取込シート_活動計画書_整理用!$V34="○","true","false"),"")</f>
        <v/>
      </c>
      <c r="CY34" t="str">
        <f ca="1">IF(COUNTIF(データ取込シート_活動計画書_整理用!$N$2:'データ取込シート_活動計画書_整理用'!$N34,"この線より上に行を挿入してください。")=0,IF(データ取込シート_活動計画書_整理用!$W34="○","true","false"),"")</f>
        <v/>
      </c>
      <c r="CZ34" t="str">
        <f ca="1">IF(COUNTIF(データ取込シート_活動計画書_整理用!$N$2:'データ取込シート_活動計画書_整理用'!$N34,"この線より上に行を挿入してください。")=0,IF(データ取込シート_活動計画書_整理用!$X34="○","true","false"),"")</f>
        <v/>
      </c>
      <c r="DA34" t="str">
        <f ca="1">IF(COUNTIF(データ取込シート_活動計画書_整理用!$N$2:'データ取込シート_活動計画書_整理用'!$N34,"この線より上に行を挿入してください。")=0,IF(データ取込シート_活動計画書_整理用!$Y34="○","true","false"),"")</f>
        <v/>
      </c>
      <c r="DB34" t="str">
        <f ca="1">IF(COUNTIF(データ取込シート_活動計画書_整理用!$N$2:'データ取込シート_活動計画書_整理用'!$N34,"この線より上に行を挿入してください。")=0,IF(データ取込シート_活動計画書_整理用!$Z34="○","true","false"),"")</f>
        <v/>
      </c>
      <c r="DC34" t="str">
        <f ca="1">IF(COUNTIF(データ取込シート_活動計画書_整理用!$N$2:'データ取込シート_活動計画書_整理用'!$N34,"この線より上に行を挿入してください。")=0,IF(データ取込シート_活動計画書_整理用!$AA34="○","true","false"),"")</f>
        <v/>
      </c>
      <c r="DW34" t="str">
        <f ca="1">IF(COUNTIF(データ取込シート_活動計画書_整理用!$AD$2:'データ取込シート_活動計画書_整理用'!$AD34,"この線より上に行を挿入してください。")=0,データ取込シート_活動計画書_整理用!$AC34,"")</f>
        <v/>
      </c>
      <c r="DX34" t="str">
        <f ca="1">IF(COUNTIF(データ取込シート_活動計画書_整理用!$AD$2:'データ取込シート_活動計画書_整理用'!$AD34,"この線より上に行を挿入してください。")=0,データ取込シート_活動計画書_整理用!$AD34,"")</f>
        <v/>
      </c>
      <c r="DY34" t="str">
        <f ca="1">IF(COUNTIF(データ取込シート_活動計画書_整理用!$AD$2:'データ取込シート_活動計画書_整理用'!$AD34,"この線より上に行を挿入してください。")=0,データ取込シート_活動計画書_整理用!$AE34,"")</f>
        <v/>
      </c>
      <c r="DZ34" t="str">
        <f ca="1">IF(COUNTIF(データ取込シート_活動計画書_整理用!$AD$2:'データ取込シート_活動計画書_整理用'!$AD34,"この線より上に行を挿入してください。")=0,データ取込シート_活動計画書_整理用!$AF34,"")</f>
        <v/>
      </c>
      <c r="EA34" t="str">
        <f ca="1">IF(COUNTIF(データ取込シート_活動計画書_整理用!$AD$2:'データ取込シート_活動計画書_整理用'!$AD34,"この線より上に行を挿入してください。")=0,データ取込シート_活動計画書_整理用!$AG34,"")</f>
        <v/>
      </c>
      <c r="EB34" t="str">
        <f ca="1">IF(COUNTIF(データ取込シート_活動計画書_整理用!$AD$2:'データ取込シート_活動計画書_整理用'!$AD34,"この線より上に行を挿入してください。")=0,データ取込シート_活動計画書_整理用!$AH34,"")</f>
        <v/>
      </c>
      <c r="EC34" t="str">
        <f ca="1">IF(COUNTIF(データ取込シート_活動計画書_整理用!$AD$2:'データ取込シート_活動計画書_整理用'!$AD34,"この線より上に行を挿入してください。")=0,IF(データ取込シート_活動計画書_整理用!$AI34="○","true","false"),"")</f>
        <v/>
      </c>
      <c r="ED34" t="str">
        <f ca="1">IF(COUNTIF(データ取込シート_活動計画書_整理用!$AD$2:'データ取込シート_活動計画書_整理用'!$AD34,"この線より上に行を挿入してください。")=0,IF(データ取込シート_活動計画書_整理用!$AJ34="○","true","false"),"")</f>
        <v/>
      </c>
      <c r="EE34" t="str">
        <f ca="1">IF(COUNTIF(データ取込シート_活動計画書_整理用!$AD$2:'データ取込シート_活動計画書_整理用'!$AD34,"この線より上に行を挿入してください。")=0,IF(データ取込シート_活動計画書_整理用!$AK34="○","true","false"),"")</f>
        <v/>
      </c>
      <c r="EF34" t="str">
        <f ca="1">IF(COUNTIF(データ取込シート_活動計画書_整理用!$AD$2:'データ取込シート_活動計画書_整理用'!$AD34,"この線より上に行を挿入してください。")=0,IF(データ取込シート_活動計画書_整理用!$AL34="○","true","false"),"")</f>
        <v/>
      </c>
      <c r="EG34" t="str">
        <f ca="1">IF(COUNTIF(データ取込シート_活動計画書_整理用!$AD$2:'データ取込シート_活動計画書_整理用'!$AD34,"この線より上に行を挿入してください。")=0,IF(データ取込シート_活動計画書_整理用!$AM34="○","true","false"),"")</f>
        <v/>
      </c>
    </row>
    <row r="35" spans="2:137" x14ac:dyDescent="0.15">
      <c r="B35" t="str">
        <f ca="1">IF(COUNTIF(データ取込シート_活動計画書_整理用!$B$2:'データ取込シート_活動計画書_整理用'!$B35,"この線より上に行を挿入してください。")=0,データ取込シート_活動計画書_整理用!$B35,"")</f>
        <v/>
      </c>
      <c r="C35" t="str">
        <f ca="1">IF(COUNTIF(データ取込シート_活動計画書_整理用!$B$2:'データ取込シート_活動計画書_整理用'!$B35,"この線より上に行を挿入してください。")=0,データ取込シート_活動計画書_整理用!$C35,"")</f>
        <v/>
      </c>
      <c r="D35" t="str">
        <f ca="1">IF(COUNTIF(データ取込シート_活動計画書_整理用!$B$2:'データ取込シート_活動計画書_整理用'!$B35,"この線より上に行を挿入してください。")=0,データ取込シート_活動計画書_整理用!$D35,"")</f>
        <v/>
      </c>
      <c r="F35" t="str">
        <f ca="1">IF(COUNTIF(データ取込シート_活動計画書_整理用!$F$2:'データ取込シート_活動計画書_整理用'!$F35,"この線より上に行を挿入してください。")=0,データ取込シート_活動計画書_整理用!$F35,"")</f>
        <v/>
      </c>
      <c r="G35" t="str">
        <f ca="1">IF(COUNTIF(データ取込シート_活動計画書_整理用!$F$2:'データ取込シート_活動計画書_整理用'!$F35,"この線より上に行を挿入してください。")=0,データ取込シート_活動計画書_整理用!$G35,"")</f>
        <v/>
      </c>
      <c r="H35" t="str">
        <f ca="1">IF(COUNTIF(データ取込シート_活動計画書_整理用!$F$2:'データ取込シート_活動計画書_整理用'!$F35,"この線より上に行を挿入してください。")=0,データ取込シート_活動計画書_整理用!$H35,"")</f>
        <v/>
      </c>
      <c r="I35" t="str">
        <f ca="1">IF(COUNTIF(データ取込シート_活動計画書_整理用!$J$2:'データ取込シート_活動計画書_整理用'!$J35,"この線より上に行を挿入してください。")=0,データ取込シート_活動計画書_整理用!$J35,"")</f>
        <v/>
      </c>
      <c r="J35" t="str">
        <f ca="1">IF(COUNTIF(データ取込シート_活動計画書_整理用!$J$2:'データ取込シート_活動計画書_整理用'!$J35,"この線より上に行を挿入してください。")=0,データ取込シート_活動計画書_整理用!$K35,"")</f>
        <v/>
      </c>
      <c r="K35" t="str">
        <f ca="1">IF(COUNTIF(データ取込シート_活動計画書_整理用!$J$2:'データ取込シート_活動計画書_整理用'!$J35,"この線より上に行を挿入してください。")=0,データ取込シート_活動計画書_整理用!$L35,"")</f>
        <v/>
      </c>
      <c r="CN35" t="str">
        <f t="shared" ca="1" si="2"/>
        <v/>
      </c>
      <c r="CO35" t="str">
        <f t="shared" ca="1" si="1"/>
        <v/>
      </c>
      <c r="CP35" t="str">
        <f ca="1">IF(COUNTIF(データ取込シート_活動計画書_整理用!$N$2:'データ取込シート_活動計画書_整理用'!$N35,"この線より上に行を挿入してください。")=0,データ取込シート_活動計画書_整理用!$N35,"")</f>
        <v/>
      </c>
      <c r="CQ35" t="str">
        <f ca="1">IF(COUNTIF(データ取込シート_活動計画書_整理用!$N$2:'データ取込シート_活動計画書_整理用'!$N35,"この線より上に行を挿入してください。")=0,データ取込シート_活動計画書_整理用!$O35,"")</f>
        <v/>
      </c>
      <c r="CR35" t="str">
        <f ca="1">IF(COUNTIF(データ取込シート_活動計画書_整理用!$N$2:'データ取込シート_活動計画書_整理用'!$N35,"この線より上に行を挿入してください。")=0,IF(データ取込シート_活動計画書_整理用!$P35="○","true","false"),"")</f>
        <v/>
      </c>
      <c r="CS35" t="str">
        <f ca="1">IF(COUNTIF(データ取込シート_活動計画書_整理用!$N$2:'データ取込シート_活動計画書_整理用'!$N35,"この線より上に行を挿入してください。")=0,IF(データ取込シート_活動計画書_整理用!$Q35="○","true","false"),"")</f>
        <v/>
      </c>
      <c r="CT35" t="str">
        <f ca="1">IF(COUNTIF(データ取込シート_活動計画書_整理用!$N$2:'データ取込シート_活動計画書_整理用'!$N35,"この線より上に行を挿入してください。")=0,IF(データ取込シート_活動計画書_整理用!$R35="○","true","false"),"")</f>
        <v/>
      </c>
      <c r="CU35" t="str">
        <f ca="1">IF(COUNTIF(データ取込シート_活動計画書_整理用!$N$2:'データ取込シート_活動計画書_整理用'!$N35,"この線より上に行を挿入してください。")=0,IF(データ取込シート_活動計画書_整理用!$S35="○","true","false"),"")</f>
        <v/>
      </c>
      <c r="CV35" t="str">
        <f ca="1">IF(COUNTIF(データ取込シート_活動計画書_整理用!$N$2:'データ取込シート_活動計画書_整理用'!$N35,"この線より上に行を挿入してください。")=0,IF(データ取込シート_活動計画書_整理用!$T35="○","true","false"),"")</f>
        <v/>
      </c>
      <c r="CW35" t="str">
        <f ca="1">IF(COUNTIF(データ取込シート_活動計画書_整理用!$N$2:'データ取込シート_活動計画書_整理用'!$N35,"この線より上に行を挿入してください。")=0,IF(データ取込シート_活動計画書_整理用!$U35="○","true","false"),"")</f>
        <v/>
      </c>
      <c r="CX35" t="str">
        <f ca="1">IF(COUNTIF(データ取込シート_活動計画書_整理用!$N$2:'データ取込シート_活動計画書_整理用'!$N35,"この線より上に行を挿入してください。")=0,IF(データ取込シート_活動計画書_整理用!$V35="○","true","false"),"")</f>
        <v/>
      </c>
      <c r="CY35" t="str">
        <f ca="1">IF(COUNTIF(データ取込シート_活動計画書_整理用!$N$2:'データ取込シート_活動計画書_整理用'!$N35,"この線より上に行を挿入してください。")=0,IF(データ取込シート_活動計画書_整理用!$W35="○","true","false"),"")</f>
        <v/>
      </c>
      <c r="CZ35" t="str">
        <f ca="1">IF(COUNTIF(データ取込シート_活動計画書_整理用!$N$2:'データ取込シート_活動計画書_整理用'!$N35,"この線より上に行を挿入してください。")=0,IF(データ取込シート_活動計画書_整理用!$X35="○","true","false"),"")</f>
        <v/>
      </c>
      <c r="DA35" t="str">
        <f ca="1">IF(COUNTIF(データ取込シート_活動計画書_整理用!$N$2:'データ取込シート_活動計画書_整理用'!$N35,"この線より上に行を挿入してください。")=0,IF(データ取込シート_活動計画書_整理用!$Y35="○","true","false"),"")</f>
        <v/>
      </c>
      <c r="DB35" t="str">
        <f ca="1">IF(COUNTIF(データ取込シート_活動計画書_整理用!$N$2:'データ取込シート_活動計画書_整理用'!$N35,"この線より上に行を挿入してください。")=0,IF(データ取込シート_活動計画書_整理用!$Z35="○","true","false"),"")</f>
        <v/>
      </c>
      <c r="DC35" t="str">
        <f ca="1">IF(COUNTIF(データ取込シート_活動計画書_整理用!$N$2:'データ取込シート_活動計画書_整理用'!$N35,"この線より上に行を挿入してください。")=0,IF(データ取込シート_活動計画書_整理用!$AA35="○","true","false"),"")</f>
        <v/>
      </c>
      <c r="DW35" t="str">
        <f ca="1">IF(COUNTIF(データ取込シート_活動計画書_整理用!$AD$2:'データ取込シート_活動計画書_整理用'!$AD35,"この線より上に行を挿入してください。")=0,データ取込シート_活動計画書_整理用!$AC35,"")</f>
        <v/>
      </c>
      <c r="DX35" t="str">
        <f ca="1">IF(COUNTIF(データ取込シート_活動計画書_整理用!$AD$2:'データ取込シート_活動計画書_整理用'!$AD35,"この線より上に行を挿入してください。")=0,データ取込シート_活動計画書_整理用!$AD35,"")</f>
        <v/>
      </c>
      <c r="DY35" t="str">
        <f ca="1">IF(COUNTIF(データ取込シート_活動計画書_整理用!$AD$2:'データ取込シート_活動計画書_整理用'!$AD35,"この線より上に行を挿入してください。")=0,データ取込シート_活動計画書_整理用!$AE35,"")</f>
        <v/>
      </c>
      <c r="DZ35" t="str">
        <f ca="1">IF(COUNTIF(データ取込シート_活動計画書_整理用!$AD$2:'データ取込シート_活動計画書_整理用'!$AD35,"この線より上に行を挿入してください。")=0,データ取込シート_活動計画書_整理用!$AF35,"")</f>
        <v/>
      </c>
      <c r="EA35" t="str">
        <f ca="1">IF(COUNTIF(データ取込シート_活動計画書_整理用!$AD$2:'データ取込シート_活動計画書_整理用'!$AD35,"この線より上に行を挿入してください。")=0,データ取込シート_活動計画書_整理用!$AG35,"")</f>
        <v/>
      </c>
      <c r="EB35" t="str">
        <f ca="1">IF(COUNTIF(データ取込シート_活動計画書_整理用!$AD$2:'データ取込シート_活動計画書_整理用'!$AD35,"この線より上に行を挿入してください。")=0,データ取込シート_活動計画書_整理用!$AH35,"")</f>
        <v/>
      </c>
      <c r="EC35" t="str">
        <f ca="1">IF(COUNTIF(データ取込シート_活動計画書_整理用!$AD$2:'データ取込シート_活動計画書_整理用'!$AD35,"この線より上に行を挿入してください。")=0,IF(データ取込シート_活動計画書_整理用!$AI35="○","true","false"),"")</f>
        <v/>
      </c>
      <c r="ED35" t="str">
        <f ca="1">IF(COUNTIF(データ取込シート_活動計画書_整理用!$AD$2:'データ取込シート_活動計画書_整理用'!$AD35,"この線より上に行を挿入してください。")=0,IF(データ取込シート_活動計画書_整理用!$AJ35="○","true","false"),"")</f>
        <v/>
      </c>
      <c r="EE35" t="str">
        <f ca="1">IF(COUNTIF(データ取込シート_活動計画書_整理用!$AD$2:'データ取込シート_活動計画書_整理用'!$AD35,"この線より上に行を挿入してください。")=0,IF(データ取込シート_活動計画書_整理用!$AK35="○","true","false"),"")</f>
        <v/>
      </c>
      <c r="EF35" t="str">
        <f ca="1">IF(COUNTIF(データ取込シート_活動計画書_整理用!$AD$2:'データ取込シート_活動計画書_整理用'!$AD35,"この線より上に行を挿入してください。")=0,IF(データ取込シート_活動計画書_整理用!$AL35="○","true","false"),"")</f>
        <v/>
      </c>
      <c r="EG35" t="str">
        <f ca="1">IF(COUNTIF(データ取込シート_活動計画書_整理用!$AD$2:'データ取込シート_活動計画書_整理用'!$AD35,"この線より上に行を挿入してください。")=0,IF(データ取込シート_活動計画書_整理用!$AM35="○","true","false"),"")</f>
        <v/>
      </c>
    </row>
    <row r="36" spans="2:137" x14ac:dyDescent="0.15">
      <c r="B36" t="str">
        <f ca="1">IF(COUNTIF(データ取込シート_活動計画書_整理用!$B$2:'データ取込シート_活動計画書_整理用'!$B36,"この線より上に行を挿入してください。")=0,データ取込シート_活動計画書_整理用!$B36,"")</f>
        <v/>
      </c>
      <c r="C36" t="str">
        <f ca="1">IF(COUNTIF(データ取込シート_活動計画書_整理用!$B$2:'データ取込シート_活動計画書_整理用'!$B36,"この線より上に行を挿入してください。")=0,データ取込シート_活動計画書_整理用!$C36,"")</f>
        <v/>
      </c>
      <c r="D36" t="str">
        <f ca="1">IF(COUNTIF(データ取込シート_活動計画書_整理用!$B$2:'データ取込シート_活動計画書_整理用'!$B36,"この線より上に行を挿入してください。")=0,データ取込シート_活動計画書_整理用!$D36,"")</f>
        <v/>
      </c>
      <c r="F36" t="str">
        <f ca="1">IF(COUNTIF(データ取込シート_活動計画書_整理用!$F$2:'データ取込シート_活動計画書_整理用'!$F36,"この線より上に行を挿入してください。")=0,データ取込シート_活動計画書_整理用!$F36,"")</f>
        <v/>
      </c>
      <c r="G36" t="str">
        <f ca="1">IF(COUNTIF(データ取込シート_活動計画書_整理用!$F$2:'データ取込シート_活動計画書_整理用'!$F36,"この線より上に行を挿入してください。")=0,データ取込シート_活動計画書_整理用!$G36,"")</f>
        <v/>
      </c>
      <c r="H36" t="str">
        <f ca="1">IF(COUNTIF(データ取込シート_活動計画書_整理用!$F$2:'データ取込シート_活動計画書_整理用'!$F36,"この線より上に行を挿入してください。")=0,データ取込シート_活動計画書_整理用!$H36,"")</f>
        <v/>
      </c>
      <c r="I36" t="str">
        <f ca="1">IF(COUNTIF(データ取込シート_活動計画書_整理用!$J$2:'データ取込シート_活動計画書_整理用'!$J36,"この線より上に行を挿入してください。")=0,データ取込シート_活動計画書_整理用!$J36,"")</f>
        <v/>
      </c>
      <c r="J36" t="str">
        <f ca="1">IF(COUNTIF(データ取込シート_活動計画書_整理用!$J$2:'データ取込シート_活動計画書_整理用'!$J36,"この線より上に行を挿入してください。")=0,データ取込シート_活動計画書_整理用!$K36,"")</f>
        <v/>
      </c>
      <c r="K36" t="str">
        <f ca="1">IF(COUNTIF(データ取込シート_活動計画書_整理用!$J$2:'データ取込シート_活動計画書_整理用'!$J36,"この線より上に行を挿入してください。")=0,データ取込シート_活動計画書_整理用!$L36,"")</f>
        <v/>
      </c>
      <c r="CN36" t="str">
        <f t="shared" ca="1" si="2"/>
        <v/>
      </c>
      <c r="CO36" t="str">
        <f t="shared" ca="1" si="1"/>
        <v/>
      </c>
      <c r="CP36" t="str">
        <f ca="1">IF(COUNTIF(データ取込シート_活動計画書_整理用!$N$2:'データ取込シート_活動計画書_整理用'!$N36,"この線より上に行を挿入してください。")=0,データ取込シート_活動計画書_整理用!$N36,"")</f>
        <v/>
      </c>
      <c r="CQ36" t="str">
        <f ca="1">IF(COUNTIF(データ取込シート_活動計画書_整理用!$N$2:'データ取込シート_活動計画書_整理用'!$N36,"この線より上に行を挿入してください。")=0,データ取込シート_活動計画書_整理用!$O36,"")</f>
        <v/>
      </c>
      <c r="CR36" t="str">
        <f ca="1">IF(COUNTIF(データ取込シート_活動計画書_整理用!$N$2:'データ取込シート_活動計画書_整理用'!$N36,"この線より上に行を挿入してください。")=0,IF(データ取込シート_活動計画書_整理用!$P36="○","true","false"),"")</f>
        <v/>
      </c>
      <c r="CS36" t="str">
        <f ca="1">IF(COUNTIF(データ取込シート_活動計画書_整理用!$N$2:'データ取込シート_活動計画書_整理用'!$N36,"この線より上に行を挿入してください。")=0,IF(データ取込シート_活動計画書_整理用!$Q36="○","true","false"),"")</f>
        <v/>
      </c>
      <c r="CT36" t="str">
        <f ca="1">IF(COUNTIF(データ取込シート_活動計画書_整理用!$N$2:'データ取込シート_活動計画書_整理用'!$N36,"この線より上に行を挿入してください。")=0,IF(データ取込シート_活動計画書_整理用!$R36="○","true","false"),"")</f>
        <v/>
      </c>
      <c r="CU36" t="str">
        <f ca="1">IF(COUNTIF(データ取込シート_活動計画書_整理用!$N$2:'データ取込シート_活動計画書_整理用'!$N36,"この線より上に行を挿入してください。")=0,IF(データ取込シート_活動計画書_整理用!$S36="○","true","false"),"")</f>
        <v/>
      </c>
      <c r="CV36" t="str">
        <f ca="1">IF(COUNTIF(データ取込シート_活動計画書_整理用!$N$2:'データ取込シート_活動計画書_整理用'!$N36,"この線より上に行を挿入してください。")=0,IF(データ取込シート_活動計画書_整理用!$T36="○","true","false"),"")</f>
        <v/>
      </c>
      <c r="CW36" t="str">
        <f ca="1">IF(COUNTIF(データ取込シート_活動計画書_整理用!$N$2:'データ取込シート_活動計画書_整理用'!$N36,"この線より上に行を挿入してください。")=0,IF(データ取込シート_活動計画書_整理用!$U36="○","true","false"),"")</f>
        <v/>
      </c>
      <c r="CX36" t="str">
        <f ca="1">IF(COUNTIF(データ取込シート_活動計画書_整理用!$N$2:'データ取込シート_活動計画書_整理用'!$N36,"この線より上に行を挿入してください。")=0,IF(データ取込シート_活動計画書_整理用!$V36="○","true","false"),"")</f>
        <v/>
      </c>
      <c r="CY36" t="str">
        <f ca="1">IF(COUNTIF(データ取込シート_活動計画書_整理用!$N$2:'データ取込シート_活動計画書_整理用'!$N36,"この線より上に行を挿入してください。")=0,IF(データ取込シート_活動計画書_整理用!$W36="○","true","false"),"")</f>
        <v/>
      </c>
      <c r="CZ36" t="str">
        <f ca="1">IF(COUNTIF(データ取込シート_活動計画書_整理用!$N$2:'データ取込シート_活動計画書_整理用'!$N36,"この線より上に行を挿入してください。")=0,IF(データ取込シート_活動計画書_整理用!$X36="○","true","false"),"")</f>
        <v/>
      </c>
      <c r="DA36" t="str">
        <f ca="1">IF(COUNTIF(データ取込シート_活動計画書_整理用!$N$2:'データ取込シート_活動計画書_整理用'!$N36,"この線より上に行を挿入してください。")=0,IF(データ取込シート_活動計画書_整理用!$Y36="○","true","false"),"")</f>
        <v/>
      </c>
      <c r="DB36" t="str">
        <f ca="1">IF(COUNTIF(データ取込シート_活動計画書_整理用!$N$2:'データ取込シート_活動計画書_整理用'!$N36,"この線より上に行を挿入してください。")=0,IF(データ取込シート_活動計画書_整理用!$Z36="○","true","false"),"")</f>
        <v/>
      </c>
      <c r="DC36" t="str">
        <f ca="1">IF(COUNTIF(データ取込シート_活動計画書_整理用!$N$2:'データ取込シート_活動計画書_整理用'!$N36,"この線より上に行を挿入してください。")=0,IF(データ取込シート_活動計画書_整理用!$AA36="○","true","false"),"")</f>
        <v/>
      </c>
      <c r="DW36" t="str">
        <f ca="1">IF(COUNTIF(データ取込シート_活動計画書_整理用!$AD$2:'データ取込シート_活動計画書_整理用'!$AD36,"この線より上に行を挿入してください。")=0,データ取込シート_活動計画書_整理用!$AC36,"")</f>
        <v/>
      </c>
      <c r="DX36" t="str">
        <f ca="1">IF(COUNTIF(データ取込シート_活動計画書_整理用!$AD$2:'データ取込シート_活動計画書_整理用'!$AD36,"この線より上に行を挿入してください。")=0,データ取込シート_活動計画書_整理用!$AD36,"")</f>
        <v/>
      </c>
      <c r="DY36" t="str">
        <f ca="1">IF(COUNTIF(データ取込シート_活動計画書_整理用!$AD$2:'データ取込シート_活動計画書_整理用'!$AD36,"この線より上に行を挿入してください。")=0,データ取込シート_活動計画書_整理用!$AE36,"")</f>
        <v/>
      </c>
      <c r="DZ36" t="str">
        <f ca="1">IF(COUNTIF(データ取込シート_活動計画書_整理用!$AD$2:'データ取込シート_活動計画書_整理用'!$AD36,"この線より上に行を挿入してください。")=0,データ取込シート_活動計画書_整理用!$AF36,"")</f>
        <v/>
      </c>
      <c r="EA36" t="str">
        <f ca="1">IF(COUNTIF(データ取込シート_活動計画書_整理用!$AD$2:'データ取込シート_活動計画書_整理用'!$AD36,"この線より上に行を挿入してください。")=0,データ取込シート_活動計画書_整理用!$AG36,"")</f>
        <v/>
      </c>
      <c r="EB36" t="str">
        <f ca="1">IF(COUNTIF(データ取込シート_活動計画書_整理用!$AD$2:'データ取込シート_活動計画書_整理用'!$AD36,"この線より上に行を挿入してください。")=0,データ取込シート_活動計画書_整理用!$AH36,"")</f>
        <v/>
      </c>
      <c r="EC36" t="str">
        <f ca="1">IF(COUNTIF(データ取込シート_活動計画書_整理用!$AD$2:'データ取込シート_活動計画書_整理用'!$AD36,"この線より上に行を挿入してください。")=0,IF(データ取込シート_活動計画書_整理用!$AI36="○","true","false"),"")</f>
        <v/>
      </c>
      <c r="ED36" t="str">
        <f ca="1">IF(COUNTIF(データ取込シート_活動計画書_整理用!$AD$2:'データ取込シート_活動計画書_整理用'!$AD36,"この線より上に行を挿入してください。")=0,IF(データ取込シート_活動計画書_整理用!$AJ36="○","true","false"),"")</f>
        <v/>
      </c>
      <c r="EE36" t="str">
        <f ca="1">IF(COUNTIF(データ取込シート_活動計画書_整理用!$AD$2:'データ取込シート_活動計画書_整理用'!$AD36,"この線より上に行を挿入してください。")=0,IF(データ取込シート_活動計画書_整理用!$AK36="○","true","false"),"")</f>
        <v/>
      </c>
      <c r="EF36" t="str">
        <f ca="1">IF(COUNTIF(データ取込シート_活動計画書_整理用!$AD$2:'データ取込シート_活動計画書_整理用'!$AD36,"この線より上に行を挿入してください。")=0,IF(データ取込シート_活動計画書_整理用!$AL36="○","true","false"),"")</f>
        <v/>
      </c>
      <c r="EG36" t="str">
        <f ca="1">IF(COUNTIF(データ取込シート_活動計画書_整理用!$AD$2:'データ取込シート_活動計画書_整理用'!$AD36,"この線より上に行を挿入してください。")=0,IF(データ取込シート_活動計画書_整理用!$AM36="○","true","false"),"")</f>
        <v/>
      </c>
    </row>
    <row r="37" spans="2:137" x14ac:dyDescent="0.15">
      <c r="B37" t="str">
        <f ca="1">IF(COUNTIF(データ取込シート_活動計画書_整理用!$B$2:'データ取込シート_活動計画書_整理用'!$B37,"この線より上に行を挿入してください。")=0,データ取込シート_活動計画書_整理用!$B37,"")</f>
        <v/>
      </c>
      <c r="C37" t="str">
        <f ca="1">IF(COUNTIF(データ取込シート_活動計画書_整理用!$B$2:'データ取込シート_活動計画書_整理用'!$B37,"この線より上に行を挿入してください。")=0,データ取込シート_活動計画書_整理用!$C37,"")</f>
        <v/>
      </c>
      <c r="D37" t="str">
        <f ca="1">IF(COUNTIF(データ取込シート_活動計画書_整理用!$B$2:'データ取込シート_活動計画書_整理用'!$B37,"この線より上に行を挿入してください。")=0,データ取込シート_活動計画書_整理用!$D37,"")</f>
        <v/>
      </c>
      <c r="F37" t="str">
        <f ca="1">IF(COUNTIF(データ取込シート_活動計画書_整理用!$F$2:'データ取込シート_活動計画書_整理用'!$F37,"この線より上に行を挿入してください。")=0,データ取込シート_活動計画書_整理用!$F37,"")</f>
        <v/>
      </c>
      <c r="G37" t="str">
        <f ca="1">IF(COUNTIF(データ取込シート_活動計画書_整理用!$F$2:'データ取込シート_活動計画書_整理用'!$F37,"この線より上に行を挿入してください。")=0,データ取込シート_活動計画書_整理用!$G37,"")</f>
        <v/>
      </c>
      <c r="H37" t="str">
        <f ca="1">IF(COUNTIF(データ取込シート_活動計画書_整理用!$F$2:'データ取込シート_活動計画書_整理用'!$F37,"この線より上に行を挿入してください。")=0,データ取込シート_活動計画書_整理用!$H37,"")</f>
        <v/>
      </c>
      <c r="I37" t="str">
        <f ca="1">IF(COUNTIF(データ取込シート_活動計画書_整理用!$J$2:'データ取込シート_活動計画書_整理用'!$J37,"この線より上に行を挿入してください。")=0,データ取込シート_活動計画書_整理用!$J37,"")</f>
        <v/>
      </c>
      <c r="J37" t="str">
        <f ca="1">IF(COUNTIF(データ取込シート_活動計画書_整理用!$J$2:'データ取込シート_活動計画書_整理用'!$J37,"この線より上に行を挿入してください。")=0,データ取込シート_活動計画書_整理用!$K37,"")</f>
        <v/>
      </c>
      <c r="K37" t="str">
        <f ca="1">IF(COUNTIF(データ取込シート_活動計画書_整理用!$J$2:'データ取込シート_活動計画書_整理用'!$J37,"この線より上に行を挿入してください。")=0,データ取込シート_活動計画書_整理用!$L37,"")</f>
        <v/>
      </c>
      <c r="CN37" t="str">
        <f t="shared" ca="1" si="2"/>
        <v/>
      </c>
      <c r="CO37" t="str">
        <f t="shared" ca="1" si="1"/>
        <v/>
      </c>
      <c r="CP37" t="str">
        <f ca="1">IF(COUNTIF(データ取込シート_活動計画書_整理用!$N$2:'データ取込シート_活動計画書_整理用'!$N37,"この線より上に行を挿入してください。")=0,データ取込シート_活動計画書_整理用!$N37,"")</f>
        <v/>
      </c>
      <c r="CQ37" t="str">
        <f ca="1">IF(COUNTIF(データ取込シート_活動計画書_整理用!$N$2:'データ取込シート_活動計画書_整理用'!$N37,"この線より上に行を挿入してください。")=0,データ取込シート_活動計画書_整理用!$O37,"")</f>
        <v/>
      </c>
      <c r="CR37" t="str">
        <f ca="1">IF(COUNTIF(データ取込シート_活動計画書_整理用!$N$2:'データ取込シート_活動計画書_整理用'!$N37,"この線より上に行を挿入してください。")=0,IF(データ取込シート_活動計画書_整理用!$P37="○","true","false"),"")</f>
        <v/>
      </c>
      <c r="CS37" t="str">
        <f ca="1">IF(COUNTIF(データ取込シート_活動計画書_整理用!$N$2:'データ取込シート_活動計画書_整理用'!$N37,"この線より上に行を挿入してください。")=0,IF(データ取込シート_活動計画書_整理用!$Q37="○","true","false"),"")</f>
        <v/>
      </c>
      <c r="CT37" t="str">
        <f ca="1">IF(COUNTIF(データ取込シート_活動計画書_整理用!$N$2:'データ取込シート_活動計画書_整理用'!$N37,"この線より上に行を挿入してください。")=0,IF(データ取込シート_活動計画書_整理用!$R37="○","true","false"),"")</f>
        <v/>
      </c>
      <c r="CU37" t="str">
        <f ca="1">IF(COUNTIF(データ取込シート_活動計画書_整理用!$N$2:'データ取込シート_活動計画書_整理用'!$N37,"この線より上に行を挿入してください。")=0,IF(データ取込シート_活動計画書_整理用!$S37="○","true","false"),"")</f>
        <v/>
      </c>
      <c r="CV37" t="str">
        <f ca="1">IF(COUNTIF(データ取込シート_活動計画書_整理用!$N$2:'データ取込シート_活動計画書_整理用'!$N37,"この線より上に行を挿入してください。")=0,IF(データ取込シート_活動計画書_整理用!$T37="○","true","false"),"")</f>
        <v/>
      </c>
      <c r="CW37" t="str">
        <f ca="1">IF(COUNTIF(データ取込シート_活動計画書_整理用!$N$2:'データ取込シート_活動計画書_整理用'!$N37,"この線より上に行を挿入してください。")=0,IF(データ取込シート_活動計画書_整理用!$U37="○","true","false"),"")</f>
        <v/>
      </c>
      <c r="CX37" t="str">
        <f ca="1">IF(COUNTIF(データ取込シート_活動計画書_整理用!$N$2:'データ取込シート_活動計画書_整理用'!$N37,"この線より上に行を挿入してください。")=0,IF(データ取込シート_活動計画書_整理用!$V37="○","true","false"),"")</f>
        <v/>
      </c>
      <c r="CY37" t="str">
        <f ca="1">IF(COUNTIF(データ取込シート_活動計画書_整理用!$N$2:'データ取込シート_活動計画書_整理用'!$N37,"この線より上に行を挿入してください。")=0,IF(データ取込シート_活動計画書_整理用!$W37="○","true","false"),"")</f>
        <v/>
      </c>
      <c r="CZ37" t="str">
        <f ca="1">IF(COUNTIF(データ取込シート_活動計画書_整理用!$N$2:'データ取込シート_活動計画書_整理用'!$N37,"この線より上に行を挿入してください。")=0,IF(データ取込シート_活動計画書_整理用!$X37="○","true","false"),"")</f>
        <v/>
      </c>
      <c r="DA37" t="str">
        <f ca="1">IF(COUNTIF(データ取込シート_活動計画書_整理用!$N$2:'データ取込シート_活動計画書_整理用'!$N37,"この線より上に行を挿入してください。")=0,IF(データ取込シート_活動計画書_整理用!$Y37="○","true","false"),"")</f>
        <v/>
      </c>
      <c r="DB37" t="str">
        <f ca="1">IF(COUNTIF(データ取込シート_活動計画書_整理用!$N$2:'データ取込シート_活動計画書_整理用'!$N37,"この線より上に行を挿入してください。")=0,IF(データ取込シート_活動計画書_整理用!$Z37="○","true","false"),"")</f>
        <v/>
      </c>
      <c r="DC37" t="str">
        <f ca="1">IF(COUNTIF(データ取込シート_活動計画書_整理用!$N$2:'データ取込シート_活動計画書_整理用'!$N37,"この線より上に行を挿入してください。")=0,IF(データ取込シート_活動計画書_整理用!$AA37="○","true","false"),"")</f>
        <v/>
      </c>
      <c r="DW37" t="str">
        <f ca="1">IF(COUNTIF(データ取込シート_活動計画書_整理用!$AD$2:'データ取込シート_活動計画書_整理用'!$AD37,"この線より上に行を挿入してください。")=0,データ取込シート_活動計画書_整理用!$AC37,"")</f>
        <v/>
      </c>
      <c r="DX37" t="str">
        <f ca="1">IF(COUNTIF(データ取込シート_活動計画書_整理用!$AD$2:'データ取込シート_活動計画書_整理用'!$AD37,"この線より上に行を挿入してください。")=0,データ取込シート_活動計画書_整理用!$AD37,"")</f>
        <v/>
      </c>
      <c r="DY37" t="str">
        <f ca="1">IF(COUNTIF(データ取込シート_活動計画書_整理用!$AD$2:'データ取込シート_活動計画書_整理用'!$AD37,"この線より上に行を挿入してください。")=0,データ取込シート_活動計画書_整理用!$AE37,"")</f>
        <v/>
      </c>
      <c r="DZ37" t="str">
        <f ca="1">IF(COUNTIF(データ取込シート_活動計画書_整理用!$AD$2:'データ取込シート_活動計画書_整理用'!$AD37,"この線より上に行を挿入してください。")=0,データ取込シート_活動計画書_整理用!$AF37,"")</f>
        <v/>
      </c>
      <c r="EA37" t="str">
        <f ca="1">IF(COUNTIF(データ取込シート_活動計画書_整理用!$AD$2:'データ取込シート_活動計画書_整理用'!$AD37,"この線より上に行を挿入してください。")=0,データ取込シート_活動計画書_整理用!$AG37,"")</f>
        <v/>
      </c>
      <c r="EB37" t="str">
        <f ca="1">IF(COUNTIF(データ取込シート_活動計画書_整理用!$AD$2:'データ取込シート_活動計画書_整理用'!$AD37,"この線より上に行を挿入してください。")=0,データ取込シート_活動計画書_整理用!$AH37,"")</f>
        <v/>
      </c>
      <c r="EC37" t="str">
        <f ca="1">IF(COUNTIF(データ取込シート_活動計画書_整理用!$AD$2:'データ取込シート_活動計画書_整理用'!$AD37,"この線より上に行を挿入してください。")=0,IF(データ取込シート_活動計画書_整理用!$AI37="○","true","false"),"")</f>
        <v/>
      </c>
      <c r="ED37" t="str">
        <f ca="1">IF(COUNTIF(データ取込シート_活動計画書_整理用!$AD$2:'データ取込シート_活動計画書_整理用'!$AD37,"この線より上に行を挿入してください。")=0,IF(データ取込シート_活動計画書_整理用!$AJ37="○","true","false"),"")</f>
        <v/>
      </c>
      <c r="EE37" t="str">
        <f ca="1">IF(COUNTIF(データ取込シート_活動計画書_整理用!$AD$2:'データ取込シート_活動計画書_整理用'!$AD37,"この線より上に行を挿入してください。")=0,IF(データ取込シート_活動計画書_整理用!$AK37="○","true","false"),"")</f>
        <v/>
      </c>
      <c r="EF37" t="str">
        <f ca="1">IF(COUNTIF(データ取込シート_活動計画書_整理用!$AD$2:'データ取込シート_活動計画書_整理用'!$AD37,"この線より上に行を挿入してください。")=0,IF(データ取込シート_活動計画書_整理用!$AL37="○","true","false"),"")</f>
        <v/>
      </c>
      <c r="EG37" t="str">
        <f ca="1">IF(COUNTIF(データ取込シート_活動計画書_整理用!$AD$2:'データ取込シート_活動計画書_整理用'!$AD37,"この線より上に行を挿入してください。")=0,IF(データ取込シート_活動計画書_整理用!$AM37="○","true","false"),"")</f>
        <v/>
      </c>
    </row>
    <row r="38" spans="2:137" x14ac:dyDescent="0.15">
      <c r="B38" t="str">
        <f ca="1">IF(COUNTIF(データ取込シート_活動計画書_整理用!$B$2:'データ取込シート_活動計画書_整理用'!$B38,"この線より上に行を挿入してください。")=0,データ取込シート_活動計画書_整理用!$B38,"")</f>
        <v/>
      </c>
      <c r="C38" t="str">
        <f ca="1">IF(COUNTIF(データ取込シート_活動計画書_整理用!$B$2:'データ取込シート_活動計画書_整理用'!$B38,"この線より上に行を挿入してください。")=0,データ取込シート_活動計画書_整理用!$C38,"")</f>
        <v/>
      </c>
      <c r="D38" t="str">
        <f ca="1">IF(COUNTIF(データ取込シート_活動計画書_整理用!$B$2:'データ取込シート_活動計画書_整理用'!$B38,"この線より上に行を挿入してください。")=0,データ取込シート_活動計画書_整理用!$D38,"")</f>
        <v/>
      </c>
      <c r="F38" t="str">
        <f ca="1">IF(COUNTIF(データ取込シート_活動計画書_整理用!$F$2:'データ取込シート_活動計画書_整理用'!$F38,"この線より上に行を挿入してください。")=0,データ取込シート_活動計画書_整理用!$F38,"")</f>
        <v/>
      </c>
      <c r="G38" t="str">
        <f ca="1">IF(COUNTIF(データ取込シート_活動計画書_整理用!$F$2:'データ取込シート_活動計画書_整理用'!$F38,"この線より上に行を挿入してください。")=0,データ取込シート_活動計画書_整理用!$G38,"")</f>
        <v/>
      </c>
      <c r="H38" t="str">
        <f ca="1">IF(COUNTIF(データ取込シート_活動計画書_整理用!$F$2:'データ取込シート_活動計画書_整理用'!$F38,"この線より上に行を挿入してください。")=0,データ取込シート_活動計画書_整理用!$H38,"")</f>
        <v/>
      </c>
      <c r="I38" t="str">
        <f ca="1">IF(COUNTIF(データ取込シート_活動計画書_整理用!$J$2:'データ取込シート_活動計画書_整理用'!$J38,"この線より上に行を挿入してください。")=0,データ取込シート_活動計画書_整理用!$J38,"")</f>
        <v/>
      </c>
      <c r="J38" t="str">
        <f ca="1">IF(COUNTIF(データ取込シート_活動計画書_整理用!$J$2:'データ取込シート_活動計画書_整理用'!$J38,"この線より上に行を挿入してください。")=0,データ取込シート_活動計画書_整理用!$K38,"")</f>
        <v/>
      </c>
      <c r="K38" t="str">
        <f ca="1">IF(COUNTIF(データ取込シート_活動計画書_整理用!$J$2:'データ取込シート_活動計画書_整理用'!$J38,"この線より上に行を挿入してください。")=0,データ取込シート_活動計画書_整理用!$L38,"")</f>
        <v/>
      </c>
      <c r="CN38" t="str">
        <f t="shared" ca="1" si="2"/>
        <v/>
      </c>
      <c r="CO38" t="str">
        <f t="shared" ca="1" si="1"/>
        <v/>
      </c>
      <c r="CP38" t="str">
        <f ca="1">IF(COUNTIF(データ取込シート_活動計画書_整理用!$N$2:'データ取込シート_活動計画書_整理用'!$N38,"この線より上に行を挿入してください。")=0,データ取込シート_活動計画書_整理用!$N38,"")</f>
        <v/>
      </c>
      <c r="CQ38" t="str">
        <f ca="1">IF(COUNTIF(データ取込シート_活動計画書_整理用!$N$2:'データ取込シート_活動計画書_整理用'!$N38,"この線より上に行を挿入してください。")=0,データ取込シート_活動計画書_整理用!$O38,"")</f>
        <v/>
      </c>
      <c r="CR38" t="str">
        <f ca="1">IF(COUNTIF(データ取込シート_活動計画書_整理用!$N$2:'データ取込シート_活動計画書_整理用'!$N38,"この線より上に行を挿入してください。")=0,IF(データ取込シート_活動計画書_整理用!$P38="○","true","false"),"")</f>
        <v/>
      </c>
      <c r="CS38" t="str">
        <f ca="1">IF(COUNTIF(データ取込シート_活動計画書_整理用!$N$2:'データ取込シート_活動計画書_整理用'!$N38,"この線より上に行を挿入してください。")=0,IF(データ取込シート_活動計画書_整理用!$Q38="○","true","false"),"")</f>
        <v/>
      </c>
      <c r="CT38" t="str">
        <f ca="1">IF(COUNTIF(データ取込シート_活動計画書_整理用!$N$2:'データ取込シート_活動計画書_整理用'!$N38,"この線より上に行を挿入してください。")=0,IF(データ取込シート_活動計画書_整理用!$R38="○","true","false"),"")</f>
        <v/>
      </c>
      <c r="CU38" t="str">
        <f ca="1">IF(COUNTIF(データ取込シート_活動計画書_整理用!$N$2:'データ取込シート_活動計画書_整理用'!$N38,"この線より上に行を挿入してください。")=0,IF(データ取込シート_活動計画書_整理用!$S38="○","true","false"),"")</f>
        <v/>
      </c>
      <c r="CV38" t="str">
        <f ca="1">IF(COUNTIF(データ取込シート_活動計画書_整理用!$N$2:'データ取込シート_活動計画書_整理用'!$N38,"この線より上に行を挿入してください。")=0,IF(データ取込シート_活動計画書_整理用!$T38="○","true","false"),"")</f>
        <v/>
      </c>
      <c r="CW38" t="str">
        <f ca="1">IF(COUNTIF(データ取込シート_活動計画書_整理用!$N$2:'データ取込シート_活動計画書_整理用'!$N38,"この線より上に行を挿入してください。")=0,IF(データ取込シート_活動計画書_整理用!$U38="○","true","false"),"")</f>
        <v/>
      </c>
      <c r="CX38" t="str">
        <f ca="1">IF(COUNTIF(データ取込シート_活動計画書_整理用!$N$2:'データ取込シート_活動計画書_整理用'!$N38,"この線より上に行を挿入してください。")=0,IF(データ取込シート_活動計画書_整理用!$V38="○","true","false"),"")</f>
        <v/>
      </c>
      <c r="CY38" t="str">
        <f ca="1">IF(COUNTIF(データ取込シート_活動計画書_整理用!$N$2:'データ取込シート_活動計画書_整理用'!$N38,"この線より上に行を挿入してください。")=0,IF(データ取込シート_活動計画書_整理用!$W38="○","true","false"),"")</f>
        <v/>
      </c>
      <c r="CZ38" t="str">
        <f ca="1">IF(COUNTIF(データ取込シート_活動計画書_整理用!$N$2:'データ取込シート_活動計画書_整理用'!$N38,"この線より上に行を挿入してください。")=0,IF(データ取込シート_活動計画書_整理用!$X38="○","true","false"),"")</f>
        <v/>
      </c>
      <c r="DA38" t="str">
        <f ca="1">IF(COUNTIF(データ取込シート_活動計画書_整理用!$N$2:'データ取込シート_活動計画書_整理用'!$N38,"この線より上に行を挿入してください。")=0,IF(データ取込シート_活動計画書_整理用!$Y38="○","true","false"),"")</f>
        <v/>
      </c>
      <c r="DB38" t="str">
        <f ca="1">IF(COUNTIF(データ取込シート_活動計画書_整理用!$N$2:'データ取込シート_活動計画書_整理用'!$N38,"この線より上に行を挿入してください。")=0,IF(データ取込シート_活動計画書_整理用!$Z38="○","true","false"),"")</f>
        <v/>
      </c>
      <c r="DC38" t="str">
        <f ca="1">IF(COUNTIF(データ取込シート_活動計画書_整理用!$N$2:'データ取込シート_活動計画書_整理用'!$N38,"この線より上に行を挿入してください。")=0,IF(データ取込シート_活動計画書_整理用!$AA38="○","true","false"),"")</f>
        <v/>
      </c>
      <c r="DW38" t="str">
        <f ca="1">IF(COUNTIF(データ取込シート_活動計画書_整理用!$AD$2:'データ取込シート_活動計画書_整理用'!$AD38,"この線より上に行を挿入してください。")=0,データ取込シート_活動計画書_整理用!$AC38,"")</f>
        <v/>
      </c>
      <c r="DX38" t="str">
        <f ca="1">IF(COUNTIF(データ取込シート_活動計画書_整理用!$AD$2:'データ取込シート_活動計画書_整理用'!$AD38,"この線より上に行を挿入してください。")=0,データ取込シート_活動計画書_整理用!$AD38,"")</f>
        <v/>
      </c>
      <c r="DY38" t="str">
        <f ca="1">IF(COUNTIF(データ取込シート_活動計画書_整理用!$AD$2:'データ取込シート_活動計画書_整理用'!$AD38,"この線より上に行を挿入してください。")=0,データ取込シート_活動計画書_整理用!$AE38,"")</f>
        <v/>
      </c>
      <c r="DZ38" t="str">
        <f ca="1">IF(COUNTIF(データ取込シート_活動計画書_整理用!$AD$2:'データ取込シート_活動計画書_整理用'!$AD38,"この線より上に行を挿入してください。")=0,データ取込シート_活動計画書_整理用!$AF38,"")</f>
        <v/>
      </c>
      <c r="EA38" t="str">
        <f ca="1">IF(COUNTIF(データ取込シート_活動計画書_整理用!$AD$2:'データ取込シート_活動計画書_整理用'!$AD38,"この線より上に行を挿入してください。")=0,データ取込シート_活動計画書_整理用!$AG38,"")</f>
        <v/>
      </c>
      <c r="EB38" t="str">
        <f ca="1">IF(COUNTIF(データ取込シート_活動計画書_整理用!$AD$2:'データ取込シート_活動計画書_整理用'!$AD38,"この線より上に行を挿入してください。")=0,データ取込シート_活動計画書_整理用!$AH38,"")</f>
        <v/>
      </c>
      <c r="EC38" t="str">
        <f ca="1">IF(COUNTIF(データ取込シート_活動計画書_整理用!$AD$2:'データ取込シート_活動計画書_整理用'!$AD38,"この線より上に行を挿入してください。")=0,IF(データ取込シート_活動計画書_整理用!$AI38="○","true","false"),"")</f>
        <v/>
      </c>
      <c r="ED38" t="str">
        <f ca="1">IF(COUNTIF(データ取込シート_活動計画書_整理用!$AD$2:'データ取込シート_活動計画書_整理用'!$AD38,"この線より上に行を挿入してください。")=0,IF(データ取込シート_活動計画書_整理用!$AJ38="○","true","false"),"")</f>
        <v/>
      </c>
      <c r="EE38" t="str">
        <f ca="1">IF(COUNTIF(データ取込シート_活動計画書_整理用!$AD$2:'データ取込シート_活動計画書_整理用'!$AD38,"この線より上に行を挿入してください。")=0,IF(データ取込シート_活動計画書_整理用!$AK38="○","true","false"),"")</f>
        <v/>
      </c>
      <c r="EF38" t="str">
        <f ca="1">IF(COUNTIF(データ取込シート_活動計画書_整理用!$AD$2:'データ取込シート_活動計画書_整理用'!$AD38,"この線より上に行を挿入してください。")=0,IF(データ取込シート_活動計画書_整理用!$AL38="○","true","false"),"")</f>
        <v/>
      </c>
      <c r="EG38" t="str">
        <f ca="1">IF(COUNTIF(データ取込シート_活動計画書_整理用!$AD$2:'データ取込シート_活動計画書_整理用'!$AD38,"この線より上に行を挿入してください。")=0,IF(データ取込シート_活動計画書_整理用!$AM38="○","true","false"),"")</f>
        <v/>
      </c>
    </row>
    <row r="39" spans="2:137" x14ac:dyDescent="0.15">
      <c r="B39" t="str">
        <f ca="1">IF(COUNTIF(データ取込シート_活動計画書_整理用!$B$2:'データ取込シート_活動計画書_整理用'!$B39,"この線より上に行を挿入してください。")=0,データ取込シート_活動計画書_整理用!$B39,"")</f>
        <v/>
      </c>
      <c r="C39" t="str">
        <f ca="1">IF(COUNTIF(データ取込シート_活動計画書_整理用!$B$2:'データ取込シート_活動計画書_整理用'!$B39,"この線より上に行を挿入してください。")=0,データ取込シート_活動計画書_整理用!$C39,"")</f>
        <v/>
      </c>
      <c r="D39" t="str">
        <f ca="1">IF(COUNTIF(データ取込シート_活動計画書_整理用!$B$2:'データ取込シート_活動計画書_整理用'!$B39,"この線より上に行を挿入してください。")=0,データ取込シート_活動計画書_整理用!$D39,"")</f>
        <v/>
      </c>
      <c r="F39" t="str">
        <f ca="1">IF(COUNTIF(データ取込シート_活動計画書_整理用!$F$2:'データ取込シート_活動計画書_整理用'!$F39,"この線より上に行を挿入してください。")=0,データ取込シート_活動計画書_整理用!$F39,"")</f>
        <v/>
      </c>
      <c r="G39" t="str">
        <f ca="1">IF(COUNTIF(データ取込シート_活動計画書_整理用!$F$2:'データ取込シート_活動計画書_整理用'!$F39,"この線より上に行を挿入してください。")=0,データ取込シート_活動計画書_整理用!$G39,"")</f>
        <v/>
      </c>
      <c r="H39" t="str">
        <f ca="1">IF(COUNTIF(データ取込シート_活動計画書_整理用!$F$2:'データ取込シート_活動計画書_整理用'!$F39,"この線より上に行を挿入してください。")=0,データ取込シート_活動計画書_整理用!$H39,"")</f>
        <v/>
      </c>
      <c r="I39" t="str">
        <f ca="1">IF(COUNTIF(データ取込シート_活動計画書_整理用!$J$2:'データ取込シート_活動計画書_整理用'!$J39,"この線より上に行を挿入してください。")=0,データ取込シート_活動計画書_整理用!$J39,"")</f>
        <v/>
      </c>
      <c r="J39" t="str">
        <f ca="1">IF(COUNTIF(データ取込シート_活動計画書_整理用!$J$2:'データ取込シート_活動計画書_整理用'!$J39,"この線より上に行を挿入してください。")=0,データ取込シート_活動計画書_整理用!$K39,"")</f>
        <v/>
      </c>
      <c r="K39" t="str">
        <f ca="1">IF(COUNTIF(データ取込シート_活動計画書_整理用!$J$2:'データ取込シート_活動計画書_整理用'!$J39,"この線より上に行を挿入してください。")=0,データ取込シート_活動計画書_整理用!$L39,"")</f>
        <v/>
      </c>
      <c r="CN39" t="str">
        <f t="shared" ca="1" si="2"/>
        <v/>
      </c>
      <c r="CO39" t="str">
        <f t="shared" ca="1" si="1"/>
        <v/>
      </c>
      <c r="CP39" t="str">
        <f ca="1">IF(COUNTIF(データ取込シート_活動計画書_整理用!$N$2:'データ取込シート_活動計画書_整理用'!$N39,"この線より上に行を挿入してください。")=0,データ取込シート_活動計画書_整理用!$N39,"")</f>
        <v/>
      </c>
      <c r="CQ39" t="str">
        <f ca="1">IF(COUNTIF(データ取込シート_活動計画書_整理用!$N$2:'データ取込シート_活動計画書_整理用'!$N39,"この線より上に行を挿入してください。")=0,データ取込シート_活動計画書_整理用!$O39,"")</f>
        <v/>
      </c>
      <c r="CR39" t="str">
        <f ca="1">IF(COUNTIF(データ取込シート_活動計画書_整理用!$N$2:'データ取込シート_活動計画書_整理用'!$N39,"この線より上に行を挿入してください。")=0,IF(データ取込シート_活動計画書_整理用!$P39="○","true","false"),"")</f>
        <v/>
      </c>
      <c r="CS39" t="str">
        <f ca="1">IF(COUNTIF(データ取込シート_活動計画書_整理用!$N$2:'データ取込シート_活動計画書_整理用'!$N39,"この線より上に行を挿入してください。")=0,IF(データ取込シート_活動計画書_整理用!$Q39="○","true","false"),"")</f>
        <v/>
      </c>
      <c r="CT39" t="str">
        <f ca="1">IF(COUNTIF(データ取込シート_活動計画書_整理用!$N$2:'データ取込シート_活動計画書_整理用'!$N39,"この線より上に行を挿入してください。")=0,IF(データ取込シート_活動計画書_整理用!$R39="○","true","false"),"")</f>
        <v/>
      </c>
      <c r="CU39" t="str">
        <f ca="1">IF(COUNTIF(データ取込シート_活動計画書_整理用!$N$2:'データ取込シート_活動計画書_整理用'!$N39,"この線より上に行を挿入してください。")=0,IF(データ取込シート_活動計画書_整理用!$S39="○","true","false"),"")</f>
        <v/>
      </c>
      <c r="CV39" t="str">
        <f ca="1">IF(COUNTIF(データ取込シート_活動計画書_整理用!$N$2:'データ取込シート_活動計画書_整理用'!$N39,"この線より上に行を挿入してください。")=0,IF(データ取込シート_活動計画書_整理用!$T39="○","true","false"),"")</f>
        <v/>
      </c>
      <c r="CW39" t="str">
        <f ca="1">IF(COUNTIF(データ取込シート_活動計画書_整理用!$N$2:'データ取込シート_活動計画書_整理用'!$N39,"この線より上に行を挿入してください。")=0,IF(データ取込シート_活動計画書_整理用!$U39="○","true","false"),"")</f>
        <v/>
      </c>
      <c r="CX39" t="str">
        <f ca="1">IF(COUNTIF(データ取込シート_活動計画書_整理用!$N$2:'データ取込シート_活動計画書_整理用'!$N39,"この線より上に行を挿入してください。")=0,IF(データ取込シート_活動計画書_整理用!$V39="○","true","false"),"")</f>
        <v/>
      </c>
      <c r="CY39" t="str">
        <f ca="1">IF(COUNTIF(データ取込シート_活動計画書_整理用!$N$2:'データ取込シート_活動計画書_整理用'!$N39,"この線より上に行を挿入してください。")=0,IF(データ取込シート_活動計画書_整理用!$W39="○","true","false"),"")</f>
        <v/>
      </c>
      <c r="CZ39" t="str">
        <f ca="1">IF(COUNTIF(データ取込シート_活動計画書_整理用!$N$2:'データ取込シート_活動計画書_整理用'!$N39,"この線より上に行を挿入してください。")=0,IF(データ取込シート_活動計画書_整理用!$X39="○","true","false"),"")</f>
        <v/>
      </c>
      <c r="DA39" t="str">
        <f ca="1">IF(COUNTIF(データ取込シート_活動計画書_整理用!$N$2:'データ取込シート_活動計画書_整理用'!$N39,"この線より上に行を挿入してください。")=0,IF(データ取込シート_活動計画書_整理用!$Y39="○","true","false"),"")</f>
        <v/>
      </c>
      <c r="DB39" t="str">
        <f ca="1">IF(COUNTIF(データ取込シート_活動計画書_整理用!$N$2:'データ取込シート_活動計画書_整理用'!$N39,"この線より上に行を挿入してください。")=0,IF(データ取込シート_活動計画書_整理用!$Z39="○","true","false"),"")</f>
        <v/>
      </c>
      <c r="DC39" t="str">
        <f ca="1">IF(COUNTIF(データ取込シート_活動計画書_整理用!$N$2:'データ取込シート_活動計画書_整理用'!$N39,"この線より上に行を挿入してください。")=0,IF(データ取込シート_活動計画書_整理用!$AA39="○","true","false"),"")</f>
        <v/>
      </c>
      <c r="DW39" t="str">
        <f ca="1">IF(COUNTIF(データ取込シート_活動計画書_整理用!$AD$2:'データ取込シート_活動計画書_整理用'!$AD39,"この線より上に行を挿入してください。")=0,データ取込シート_活動計画書_整理用!$AC39,"")</f>
        <v/>
      </c>
      <c r="DX39" t="str">
        <f ca="1">IF(COUNTIF(データ取込シート_活動計画書_整理用!$AD$2:'データ取込シート_活動計画書_整理用'!$AD39,"この線より上に行を挿入してください。")=0,データ取込シート_活動計画書_整理用!$AD39,"")</f>
        <v/>
      </c>
      <c r="DY39" t="str">
        <f ca="1">IF(COUNTIF(データ取込シート_活動計画書_整理用!$AD$2:'データ取込シート_活動計画書_整理用'!$AD39,"この線より上に行を挿入してください。")=0,データ取込シート_活動計画書_整理用!$AE39,"")</f>
        <v/>
      </c>
      <c r="DZ39" t="str">
        <f ca="1">IF(COUNTIF(データ取込シート_活動計画書_整理用!$AD$2:'データ取込シート_活動計画書_整理用'!$AD39,"この線より上に行を挿入してください。")=0,データ取込シート_活動計画書_整理用!$AF39,"")</f>
        <v/>
      </c>
      <c r="EA39" t="str">
        <f ca="1">IF(COUNTIF(データ取込シート_活動計画書_整理用!$AD$2:'データ取込シート_活動計画書_整理用'!$AD39,"この線より上に行を挿入してください。")=0,データ取込シート_活動計画書_整理用!$AG39,"")</f>
        <v/>
      </c>
      <c r="EB39" t="str">
        <f ca="1">IF(COUNTIF(データ取込シート_活動計画書_整理用!$AD$2:'データ取込シート_活動計画書_整理用'!$AD39,"この線より上に行を挿入してください。")=0,データ取込シート_活動計画書_整理用!$AH39,"")</f>
        <v/>
      </c>
      <c r="EC39" t="str">
        <f ca="1">IF(COUNTIF(データ取込シート_活動計画書_整理用!$AD$2:'データ取込シート_活動計画書_整理用'!$AD39,"この線より上に行を挿入してください。")=0,IF(データ取込シート_活動計画書_整理用!$AI39="○","true","false"),"")</f>
        <v/>
      </c>
      <c r="ED39" t="str">
        <f ca="1">IF(COUNTIF(データ取込シート_活動計画書_整理用!$AD$2:'データ取込シート_活動計画書_整理用'!$AD39,"この線より上に行を挿入してください。")=0,IF(データ取込シート_活動計画書_整理用!$AJ39="○","true","false"),"")</f>
        <v/>
      </c>
      <c r="EE39" t="str">
        <f ca="1">IF(COUNTIF(データ取込シート_活動計画書_整理用!$AD$2:'データ取込シート_活動計画書_整理用'!$AD39,"この線より上に行を挿入してください。")=0,IF(データ取込シート_活動計画書_整理用!$AK39="○","true","false"),"")</f>
        <v/>
      </c>
      <c r="EF39" t="str">
        <f ca="1">IF(COUNTIF(データ取込シート_活動計画書_整理用!$AD$2:'データ取込シート_活動計画書_整理用'!$AD39,"この線より上に行を挿入してください。")=0,IF(データ取込シート_活動計画書_整理用!$AL39="○","true","false"),"")</f>
        <v/>
      </c>
      <c r="EG39" t="str">
        <f ca="1">IF(COUNTIF(データ取込シート_活動計画書_整理用!$AD$2:'データ取込シート_活動計画書_整理用'!$AD39,"この線より上に行を挿入してください。")=0,IF(データ取込シート_活動計画書_整理用!$AM39="○","true","false"),"")</f>
        <v/>
      </c>
    </row>
    <row r="40" spans="2:137" x14ac:dyDescent="0.15">
      <c r="B40" t="str">
        <f ca="1">IF(COUNTIF(データ取込シート_活動計画書_整理用!$B$2:'データ取込シート_活動計画書_整理用'!$B40,"この線より上に行を挿入してください。")=0,データ取込シート_活動計画書_整理用!$B40,"")</f>
        <v/>
      </c>
      <c r="C40" t="str">
        <f ca="1">IF(COUNTIF(データ取込シート_活動計画書_整理用!$B$2:'データ取込シート_活動計画書_整理用'!$B40,"この線より上に行を挿入してください。")=0,データ取込シート_活動計画書_整理用!$C40,"")</f>
        <v/>
      </c>
      <c r="D40" t="str">
        <f ca="1">IF(COUNTIF(データ取込シート_活動計画書_整理用!$B$2:'データ取込シート_活動計画書_整理用'!$B40,"この線より上に行を挿入してください。")=0,データ取込シート_活動計画書_整理用!$D40,"")</f>
        <v/>
      </c>
      <c r="F40" t="str">
        <f ca="1">IF(COUNTIF(データ取込シート_活動計画書_整理用!$F$2:'データ取込シート_活動計画書_整理用'!$F40,"この線より上に行を挿入してください。")=0,データ取込シート_活動計画書_整理用!$F40,"")</f>
        <v/>
      </c>
      <c r="G40" t="str">
        <f ca="1">IF(COUNTIF(データ取込シート_活動計画書_整理用!$F$2:'データ取込シート_活動計画書_整理用'!$F40,"この線より上に行を挿入してください。")=0,データ取込シート_活動計画書_整理用!$G40,"")</f>
        <v/>
      </c>
      <c r="H40" t="str">
        <f ca="1">IF(COUNTIF(データ取込シート_活動計画書_整理用!$F$2:'データ取込シート_活動計画書_整理用'!$F40,"この線より上に行を挿入してください。")=0,データ取込シート_活動計画書_整理用!$H40,"")</f>
        <v/>
      </c>
      <c r="I40" t="str">
        <f ca="1">IF(COUNTIF(データ取込シート_活動計画書_整理用!$J$2:'データ取込シート_活動計画書_整理用'!$J40,"この線より上に行を挿入してください。")=0,データ取込シート_活動計画書_整理用!$J40,"")</f>
        <v/>
      </c>
      <c r="J40" t="str">
        <f ca="1">IF(COUNTIF(データ取込シート_活動計画書_整理用!$J$2:'データ取込シート_活動計画書_整理用'!$J40,"この線より上に行を挿入してください。")=0,データ取込シート_活動計画書_整理用!$K40,"")</f>
        <v/>
      </c>
      <c r="K40" t="str">
        <f ca="1">IF(COUNTIF(データ取込シート_活動計画書_整理用!$J$2:'データ取込シート_活動計画書_整理用'!$J40,"この線より上に行を挿入してください。")=0,データ取込シート_活動計画書_整理用!$L40,"")</f>
        <v/>
      </c>
      <c r="CN40" t="str">
        <f t="shared" ca="1" si="2"/>
        <v/>
      </c>
      <c r="CO40" t="str">
        <f t="shared" ca="1" si="1"/>
        <v/>
      </c>
      <c r="CP40" t="str">
        <f ca="1">IF(COUNTIF(データ取込シート_活動計画書_整理用!$N$2:'データ取込シート_活動計画書_整理用'!$N40,"この線より上に行を挿入してください。")=0,データ取込シート_活動計画書_整理用!$N40,"")</f>
        <v/>
      </c>
      <c r="CQ40" t="str">
        <f ca="1">IF(COUNTIF(データ取込シート_活動計画書_整理用!$N$2:'データ取込シート_活動計画書_整理用'!$N40,"この線より上に行を挿入してください。")=0,データ取込シート_活動計画書_整理用!$O40,"")</f>
        <v/>
      </c>
      <c r="CR40" t="str">
        <f ca="1">IF(COUNTIF(データ取込シート_活動計画書_整理用!$N$2:'データ取込シート_活動計画書_整理用'!$N40,"この線より上に行を挿入してください。")=0,IF(データ取込シート_活動計画書_整理用!$P40="○","true","false"),"")</f>
        <v/>
      </c>
      <c r="CS40" t="str">
        <f ca="1">IF(COUNTIF(データ取込シート_活動計画書_整理用!$N$2:'データ取込シート_活動計画書_整理用'!$N40,"この線より上に行を挿入してください。")=0,IF(データ取込シート_活動計画書_整理用!$Q40="○","true","false"),"")</f>
        <v/>
      </c>
      <c r="CT40" t="str">
        <f ca="1">IF(COUNTIF(データ取込シート_活動計画書_整理用!$N$2:'データ取込シート_活動計画書_整理用'!$N40,"この線より上に行を挿入してください。")=0,IF(データ取込シート_活動計画書_整理用!$R40="○","true","false"),"")</f>
        <v/>
      </c>
      <c r="CU40" t="str">
        <f ca="1">IF(COUNTIF(データ取込シート_活動計画書_整理用!$N$2:'データ取込シート_活動計画書_整理用'!$N40,"この線より上に行を挿入してください。")=0,IF(データ取込シート_活動計画書_整理用!$S40="○","true","false"),"")</f>
        <v/>
      </c>
      <c r="CV40" t="str">
        <f ca="1">IF(COUNTIF(データ取込シート_活動計画書_整理用!$N$2:'データ取込シート_活動計画書_整理用'!$N40,"この線より上に行を挿入してください。")=0,IF(データ取込シート_活動計画書_整理用!$T40="○","true","false"),"")</f>
        <v/>
      </c>
      <c r="CW40" t="str">
        <f ca="1">IF(COUNTIF(データ取込シート_活動計画書_整理用!$N$2:'データ取込シート_活動計画書_整理用'!$N40,"この線より上に行を挿入してください。")=0,IF(データ取込シート_活動計画書_整理用!$U40="○","true","false"),"")</f>
        <v/>
      </c>
      <c r="CX40" t="str">
        <f ca="1">IF(COUNTIF(データ取込シート_活動計画書_整理用!$N$2:'データ取込シート_活動計画書_整理用'!$N40,"この線より上に行を挿入してください。")=0,IF(データ取込シート_活動計画書_整理用!$V40="○","true","false"),"")</f>
        <v/>
      </c>
      <c r="CY40" t="str">
        <f ca="1">IF(COUNTIF(データ取込シート_活動計画書_整理用!$N$2:'データ取込シート_活動計画書_整理用'!$N40,"この線より上に行を挿入してください。")=0,IF(データ取込シート_活動計画書_整理用!$W40="○","true","false"),"")</f>
        <v/>
      </c>
      <c r="CZ40" t="str">
        <f ca="1">IF(COUNTIF(データ取込シート_活動計画書_整理用!$N$2:'データ取込シート_活動計画書_整理用'!$N40,"この線より上に行を挿入してください。")=0,IF(データ取込シート_活動計画書_整理用!$X40="○","true","false"),"")</f>
        <v/>
      </c>
      <c r="DA40" t="str">
        <f ca="1">IF(COUNTIF(データ取込シート_活動計画書_整理用!$N$2:'データ取込シート_活動計画書_整理用'!$N40,"この線より上に行を挿入してください。")=0,IF(データ取込シート_活動計画書_整理用!$Y40="○","true","false"),"")</f>
        <v/>
      </c>
      <c r="DB40" t="str">
        <f ca="1">IF(COUNTIF(データ取込シート_活動計画書_整理用!$N$2:'データ取込シート_活動計画書_整理用'!$N40,"この線より上に行を挿入してください。")=0,IF(データ取込シート_活動計画書_整理用!$Z40="○","true","false"),"")</f>
        <v/>
      </c>
      <c r="DC40" t="str">
        <f ca="1">IF(COUNTIF(データ取込シート_活動計画書_整理用!$N$2:'データ取込シート_活動計画書_整理用'!$N40,"この線より上に行を挿入してください。")=0,IF(データ取込シート_活動計画書_整理用!$AA40="○","true","false"),"")</f>
        <v/>
      </c>
      <c r="DW40" t="str">
        <f ca="1">IF(COUNTIF(データ取込シート_活動計画書_整理用!$AD$2:'データ取込シート_活動計画書_整理用'!$AD40,"この線より上に行を挿入してください。")=0,データ取込シート_活動計画書_整理用!$AC40,"")</f>
        <v/>
      </c>
      <c r="DX40" t="str">
        <f ca="1">IF(COUNTIF(データ取込シート_活動計画書_整理用!$AD$2:'データ取込シート_活動計画書_整理用'!$AD40,"この線より上に行を挿入してください。")=0,データ取込シート_活動計画書_整理用!$AD40,"")</f>
        <v/>
      </c>
      <c r="DY40" t="str">
        <f ca="1">IF(COUNTIF(データ取込シート_活動計画書_整理用!$AD$2:'データ取込シート_活動計画書_整理用'!$AD40,"この線より上に行を挿入してください。")=0,データ取込シート_活動計画書_整理用!$AE40,"")</f>
        <v/>
      </c>
      <c r="DZ40" t="str">
        <f ca="1">IF(COUNTIF(データ取込シート_活動計画書_整理用!$AD$2:'データ取込シート_活動計画書_整理用'!$AD40,"この線より上に行を挿入してください。")=0,データ取込シート_活動計画書_整理用!$AF40,"")</f>
        <v/>
      </c>
      <c r="EA40" t="str">
        <f ca="1">IF(COUNTIF(データ取込シート_活動計画書_整理用!$AD$2:'データ取込シート_活動計画書_整理用'!$AD40,"この線より上に行を挿入してください。")=0,データ取込シート_活動計画書_整理用!$AG40,"")</f>
        <v/>
      </c>
      <c r="EB40" t="str">
        <f ca="1">IF(COUNTIF(データ取込シート_活動計画書_整理用!$AD$2:'データ取込シート_活動計画書_整理用'!$AD40,"この線より上に行を挿入してください。")=0,データ取込シート_活動計画書_整理用!$AH40,"")</f>
        <v/>
      </c>
      <c r="EC40" t="str">
        <f ca="1">IF(COUNTIF(データ取込シート_活動計画書_整理用!$AD$2:'データ取込シート_活動計画書_整理用'!$AD40,"この線より上に行を挿入してください。")=0,IF(データ取込シート_活動計画書_整理用!$AI40="○","true","false"),"")</f>
        <v/>
      </c>
      <c r="ED40" t="str">
        <f ca="1">IF(COUNTIF(データ取込シート_活動計画書_整理用!$AD$2:'データ取込シート_活動計画書_整理用'!$AD40,"この線より上に行を挿入してください。")=0,IF(データ取込シート_活動計画書_整理用!$AJ40="○","true","false"),"")</f>
        <v/>
      </c>
      <c r="EE40" t="str">
        <f ca="1">IF(COUNTIF(データ取込シート_活動計画書_整理用!$AD$2:'データ取込シート_活動計画書_整理用'!$AD40,"この線より上に行を挿入してください。")=0,IF(データ取込シート_活動計画書_整理用!$AK40="○","true","false"),"")</f>
        <v/>
      </c>
      <c r="EF40" t="str">
        <f ca="1">IF(COUNTIF(データ取込シート_活動計画書_整理用!$AD$2:'データ取込シート_活動計画書_整理用'!$AD40,"この線より上に行を挿入してください。")=0,IF(データ取込シート_活動計画書_整理用!$AL40="○","true","false"),"")</f>
        <v/>
      </c>
      <c r="EG40" t="str">
        <f ca="1">IF(COUNTIF(データ取込シート_活動計画書_整理用!$AD$2:'データ取込シート_活動計画書_整理用'!$AD40,"この線より上に行を挿入してください。")=0,IF(データ取込シート_活動計画書_整理用!$AM40="○","true","false"),"")</f>
        <v/>
      </c>
    </row>
    <row r="41" spans="2:137" x14ac:dyDescent="0.15">
      <c r="B41" t="str">
        <f ca="1">IF(COUNTIF(データ取込シート_活動計画書_整理用!$B$2:'データ取込シート_活動計画書_整理用'!$B41,"この線より上に行を挿入してください。")=0,データ取込シート_活動計画書_整理用!$B41,"")</f>
        <v/>
      </c>
      <c r="C41" t="str">
        <f ca="1">IF(COUNTIF(データ取込シート_活動計画書_整理用!$B$2:'データ取込シート_活動計画書_整理用'!$B41,"この線より上に行を挿入してください。")=0,データ取込シート_活動計画書_整理用!$C41,"")</f>
        <v/>
      </c>
      <c r="D41" t="str">
        <f ca="1">IF(COUNTIF(データ取込シート_活動計画書_整理用!$B$2:'データ取込シート_活動計画書_整理用'!$B41,"この線より上に行を挿入してください。")=0,データ取込シート_活動計画書_整理用!$D41,"")</f>
        <v/>
      </c>
      <c r="F41" t="str">
        <f ca="1">IF(COUNTIF(データ取込シート_活動計画書_整理用!$F$2:'データ取込シート_活動計画書_整理用'!$F41,"この線より上に行を挿入してください。")=0,データ取込シート_活動計画書_整理用!$F41,"")</f>
        <v/>
      </c>
      <c r="G41" t="str">
        <f ca="1">IF(COUNTIF(データ取込シート_活動計画書_整理用!$F$2:'データ取込シート_活動計画書_整理用'!$F41,"この線より上に行を挿入してください。")=0,データ取込シート_活動計画書_整理用!$G41,"")</f>
        <v/>
      </c>
      <c r="H41" t="str">
        <f ca="1">IF(COUNTIF(データ取込シート_活動計画書_整理用!$F$2:'データ取込シート_活動計画書_整理用'!$F41,"この線より上に行を挿入してください。")=0,データ取込シート_活動計画書_整理用!$H41,"")</f>
        <v/>
      </c>
      <c r="I41" t="str">
        <f ca="1">IF(COUNTIF(データ取込シート_活動計画書_整理用!$J$2:'データ取込シート_活動計画書_整理用'!$J41,"この線より上に行を挿入してください。")=0,データ取込シート_活動計画書_整理用!$J41,"")</f>
        <v/>
      </c>
      <c r="J41" t="str">
        <f ca="1">IF(COUNTIF(データ取込シート_活動計画書_整理用!$J$2:'データ取込シート_活動計画書_整理用'!$J41,"この線より上に行を挿入してください。")=0,データ取込シート_活動計画書_整理用!$K41,"")</f>
        <v/>
      </c>
      <c r="K41" t="str">
        <f ca="1">IF(COUNTIF(データ取込シート_活動計画書_整理用!$J$2:'データ取込シート_活動計画書_整理用'!$J41,"この線より上に行を挿入してください。")=0,データ取込シート_活動計画書_整理用!$L41,"")</f>
        <v/>
      </c>
      <c r="CN41" t="str">
        <f t="shared" ca="1" si="2"/>
        <v/>
      </c>
      <c r="CO41" t="str">
        <f t="shared" ca="1" si="1"/>
        <v/>
      </c>
      <c r="CP41" t="str">
        <f ca="1">IF(COUNTIF(データ取込シート_活動計画書_整理用!$N$2:'データ取込シート_活動計画書_整理用'!$N41,"この線より上に行を挿入してください。")=0,データ取込シート_活動計画書_整理用!$N41,"")</f>
        <v/>
      </c>
      <c r="CQ41" t="str">
        <f ca="1">IF(COUNTIF(データ取込シート_活動計画書_整理用!$N$2:'データ取込シート_活動計画書_整理用'!$N41,"この線より上に行を挿入してください。")=0,データ取込シート_活動計画書_整理用!$O41,"")</f>
        <v/>
      </c>
      <c r="CR41" t="str">
        <f ca="1">IF(COUNTIF(データ取込シート_活動計画書_整理用!$N$2:'データ取込シート_活動計画書_整理用'!$N41,"この線より上に行を挿入してください。")=0,IF(データ取込シート_活動計画書_整理用!$P41="○","true","false"),"")</f>
        <v/>
      </c>
      <c r="CS41" t="str">
        <f ca="1">IF(COUNTIF(データ取込シート_活動計画書_整理用!$N$2:'データ取込シート_活動計画書_整理用'!$N41,"この線より上に行を挿入してください。")=0,IF(データ取込シート_活動計画書_整理用!$Q41="○","true","false"),"")</f>
        <v/>
      </c>
      <c r="CT41" t="str">
        <f ca="1">IF(COUNTIF(データ取込シート_活動計画書_整理用!$N$2:'データ取込シート_活動計画書_整理用'!$N41,"この線より上に行を挿入してください。")=0,IF(データ取込シート_活動計画書_整理用!$R41="○","true","false"),"")</f>
        <v/>
      </c>
      <c r="CU41" t="str">
        <f ca="1">IF(COUNTIF(データ取込シート_活動計画書_整理用!$N$2:'データ取込シート_活動計画書_整理用'!$N41,"この線より上に行を挿入してください。")=0,IF(データ取込シート_活動計画書_整理用!$S41="○","true","false"),"")</f>
        <v/>
      </c>
      <c r="CV41" t="str">
        <f ca="1">IF(COUNTIF(データ取込シート_活動計画書_整理用!$N$2:'データ取込シート_活動計画書_整理用'!$N41,"この線より上に行を挿入してください。")=0,IF(データ取込シート_活動計画書_整理用!$T41="○","true","false"),"")</f>
        <v/>
      </c>
      <c r="CW41" t="str">
        <f ca="1">IF(COUNTIF(データ取込シート_活動計画書_整理用!$N$2:'データ取込シート_活動計画書_整理用'!$N41,"この線より上に行を挿入してください。")=0,IF(データ取込シート_活動計画書_整理用!$U41="○","true","false"),"")</f>
        <v/>
      </c>
      <c r="CX41" t="str">
        <f ca="1">IF(COUNTIF(データ取込シート_活動計画書_整理用!$N$2:'データ取込シート_活動計画書_整理用'!$N41,"この線より上に行を挿入してください。")=0,IF(データ取込シート_活動計画書_整理用!$V41="○","true","false"),"")</f>
        <v/>
      </c>
      <c r="CY41" t="str">
        <f ca="1">IF(COUNTIF(データ取込シート_活動計画書_整理用!$N$2:'データ取込シート_活動計画書_整理用'!$N41,"この線より上に行を挿入してください。")=0,IF(データ取込シート_活動計画書_整理用!$W41="○","true","false"),"")</f>
        <v/>
      </c>
      <c r="CZ41" t="str">
        <f ca="1">IF(COUNTIF(データ取込シート_活動計画書_整理用!$N$2:'データ取込シート_活動計画書_整理用'!$N41,"この線より上に行を挿入してください。")=0,IF(データ取込シート_活動計画書_整理用!$X41="○","true","false"),"")</f>
        <v/>
      </c>
      <c r="DA41" t="str">
        <f ca="1">IF(COUNTIF(データ取込シート_活動計画書_整理用!$N$2:'データ取込シート_活動計画書_整理用'!$N41,"この線より上に行を挿入してください。")=0,IF(データ取込シート_活動計画書_整理用!$Y41="○","true","false"),"")</f>
        <v/>
      </c>
      <c r="DB41" t="str">
        <f ca="1">IF(COUNTIF(データ取込シート_活動計画書_整理用!$N$2:'データ取込シート_活動計画書_整理用'!$N41,"この線より上に行を挿入してください。")=0,IF(データ取込シート_活動計画書_整理用!$Z41="○","true","false"),"")</f>
        <v/>
      </c>
      <c r="DC41" t="str">
        <f ca="1">IF(COUNTIF(データ取込シート_活動計画書_整理用!$N$2:'データ取込シート_活動計画書_整理用'!$N41,"この線より上に行を挿入してください。")=0,IF(データ取込シート_活動計画書_整理用!$AA41="○","true","false"),"")</f>
        <v/>
      </c>
      <c r="DW41" t="str">
        <f ca="1">IF(COUNTIF(データ取込シート_活動計画書_整理用!$AD$2:'データ取込シート_活動計画書_整理用'!$AD41,"この線より上に行を挿入してください。")=0,データ取込シート_活動計画書_整理用!$AC41,"")</f>
        <v/>
      </c>
      <c r="DX41" t="str">
        <f ca="1">IF(COUNTIF(データ取込シート_活動計画書_整理用!$AD$2:'データ取込シート_活動計画書_整理用'!$AD41,"この線より上に行を挿入してください。")=0,データ取込シート_活動計画書_整理用!$AD41,"")</f>
        <v/>
      </c>
      <c r="DY41" t="str">
        <f ca="1">IF(COUNTIF(データ取込シート_活動計画書_整理用!$AD$2:'データ取込シート_活動計画書_整理用'!$AD41,"この線より上に行を挿入してください。")=0,データ取込シート_活動計画書_整理用!$AE41,"")</f>
        <v/>
      </c>
      <c r="DZ41" t="str">
        <f ca="1">IF(COUNTIF(データ取込シート_活動計画書_整理用!$AD$2:'データ取込シート_活動計画書_整理用'!$AD41,"この線より上に行を挿入してください。")=0,データ取込シート_活動計画書_整理用!$AF41,"")</f>
        <v/>
      </c>
      <c r="EA41" t="str">
        <f ca="1">IF(COUNTIF(データ取込シート_活動計画書_整理用!$AD$2:'データ取込シート_活動計画書_整理用'!$AD41,"この線より上に行を挿入してください。")=0,データ取込シート_活動計画書_整理用!$AG41,"")</f>
        <v/>
      </c>
      <c r="EB41" t="str">
        <f ca="1">IF(COUNTIF(データ取込シート_活動計画書_整理用!$AD$2:'データ取込シート_活動計画書_整理用'!$AD41,"この線より上に行を挿入してください。")=0,データ取込シート_活動計画書_整理用!$AH41,"")</f>
        <v/>
      </c>
      <c r="EC41" t="str">
        <f ca="1">IF(COUNTIF(データ取込シート_活動計画書_整理用!$AD$2:'データ取込シート_活動計画書_整理用'!$AD41,"この線より上に行を挿入してください。")=0,IF(データ取込シート_活動計画書_整理用!$AI41="○","true","false"),"")</f>
        <v/>
      </c>
      <c r="ED41" t="str">
        <f ca="1">IF(COUNTIF(データ取込シート_活動計画書_整理用!$AD$2:'データ取込シート_活動計画書_整理用'!$AD41,"この線より上に行を挿入してください。")=0,IF(データ取込シート_活動計画書_整理用!$AJ41="○","true","false"),"")</f>
        <v/>
      </c>
      <c r="EE41" t="str">
        <f ca="1">IF(COUNTIF(データ取込シート_活動計画書_整理用!$AD$2:'データ取込シート_活動計画書_整理用'!$AD41,"この線より上に行を挿入してください。")=0,IF(データ取込シート_活動計画書_整理用!$AK41="○","true","false"),"")</f>
        <v/>
      </c>
      <c r="EF41" t="str">
        <f ca="1">IF(COUNTIF(データ取込シート_活動計画書_整理用!$AD$2:'データ取込シート_活動計画書_整理用'!$AD41,"この線より上に行を挿入してください。")=0,IF(データ取込シート_活動計画書_整理用!$AL41="○","true","false"),"")</f>
        <v/>
      </c>
      <c r="EG41" t="str">
        <f ca="1">IF(COUNTIF(データ取込シート_活動計画書_整理用!$AD$2:'データ取込シート_活動計画書_整理用'!$AD41,"この線より上に行を挿入してください。")=0,IF(データ取込シート_活動計画書_整理用!$AM41="○","true","false"),"")</f>
        <v/>
      </c>
    </row>
    <row r="42" spans="2:137" x14ac:dyDescent="0.15">
      <c r="B42" t="str">
        <f ca="1">IF(COUNTIF(データ取込シート_活動計画書_整理用!$B$2:'データ取込シート_活動計画書_整理用'!$B42,"この線より上に行を挿入してください。")=0,データ取込シート_活動計画書_整理用!$B42,"")</f>
        <v/>
      </c>
      <c r="C42" t="str">
        <f ca="1">IF(COUNTIF(データ取込シート_活動計画書_整理用!$B$2:'データ取込シート_活動計画書_整理用'!$B42,"この線より上に行を挿入してください。")=0,データ取込シート_活動計画書_整理用!$C42,"")</f>
        <v/>
      </c>
      <c r="D42" t="str">
        <f ca="1">IF(COUNTIF(データ取込シート_活動計画書_整理用!$B$2:'データ取込シート_活動計画書_整理用'!$B42,"この線より上に行を挿入してください。")=0,データ取込シート_活動計画書_整理用!$D42,"")</f>
        <v/>
      </c>
      <c r="F42" t="str">
        <f ca="1">IF(COUNTIF(データ取込シート_活動計画書_整理用!$F$2:'データ取込シート_活動計画書_整理用'!$F42,"この線より上に行を挿入してください。")=0,データ取込シート_活動計画書_整理用!$F42,"")</f>
        <v/>
      </c>
      <c r="G42" t="str">
        <f ca="1">IF(COUNTIF(データ取込シート_活動計画書_整理用!$F$2:'データ取込シート_活動計画書_整理用'!$F42,"この線より上に行を挿入してください。")=0,データ取込シート_活動計画書_整理用!$G42,"")</f>
        <v/>
      </c>
      <c r="H42" t="str">
        <f ca="1">IF(COUNTIF(データ取込シート_活動計画書_整理用!$F$2:'データ取込シート_活動計画書_整理用'!$F42,"この線より上に行を挿入してください。")=0,データ取込シート_活動計画書_整理用!$H42,"")</f>
        <v/>
      </c>
      <c r="I42" t="str">
        <f ca="1">IF(COUNTIF(データ取込シート_活動計画書_整理用!$J$2:'データ取込シート_活動計画書_整理用'!$J42,"この線より上に行を挿入してください。")=0,データ取込シート_活動計画書_整理用!$J42,"")</f>
        <v/>
      </c>
      <c r="J42" t="str">
        <f ca="1">IF(COUNTIF(データ取込シート_活動計画書_整理用!$J$2:'データ取込シート_活動計画書_整理用'!$J42,"この線より上に行を挿入してください。")=0,データ取込シート_活動計画書_整理用!$K42,"")</f>
        <v/>
      </c>
      <c r="K42" t="str">
        <f ca="1">IF(COUNTIF(データ取込シート_活動計画書_整理用!$J$2:'データ取込シート_活動計画書_整理用'!$J42,"この線より上に行を挿入してください。")=0,データ取込シート_活動計画書_整理用!$L42,"")</f>
        <v/>
      </c>
      <c r="CN42" t="str">
        <f t="shared" ca="1" si="2"/>
        <v/>
      </c>
      <c r="CO42" t="str">
        <f t="shared" ca="1" si="1"/>
        <v/>
      </c>
      <c r="CP42" t="str">
        <f ca="1">IF(COUNTIF(データ取込シート_活動計画書_整理用!$N$2:'データ取込シート_活動計画書_整理用'!$N42,"この線より上に行を挿入してください。")=0,データ取込シート_活動計画書_整理用!$N42,"")</f>
        <v/>
      </c>
      <c r="CQ42" t="str">
        <f ca="1">IF(COUNTIF(データ取込シート_活動計画書_整理用!$N$2:'データ取込シート_活動計画書_整理用'!$N42,"この線より上に行を挿入してください。")=0,データ取込シート_活動計画書_整理用!$O42,"")</f>
        <v/>
      </c>
      <c r="CR42" t="str">
        <f ca="1">IF(COUNTIF(データ取込シート_活動計画書_整理用!$N$2:'データ取込シート_活動計画書_整理用'!$N42,"この線より上に行を挿入してください。")=0,IF(データ取込シート_活動計画書_整理用!$P42="○","true","false"),"")</f>
        <v/>
      </c>
      <c r="CS42" t="str">
        <f ca="1">IF(COUNTIF(データ取込シート_活動計画書_整理用!$N$2:'データ取込シート_活動計画書_整理用'!$N42,"この線より上に行を挿入してください。")=0,IF(データ取込シート_活動計画書_整理用!$Q42="○","true","false"),"")</f>
        <v/>
      </c>
      <c r="CT42" t="str">
        <f ca="1">IF(COUNTIF(データ取込シート_活動計画書_整理用!$N$2:'データ取込シート_活動計画書_整理用'!$N42,"この線より上に行を挿入してください。")=0,IF(データ取込シート_活動計画書_整理用!$R42="○","true","false"),"")</f>
        <v/>
      </c>
      <c r="CU42" t="str">
        <f ca="1">IF(COUNTIF(データ取込シート_活動計画書_整理用!$N$2:'データ取込シート_活動計画書_整理用'!$N42,"この線より上に行を挿入してください。")=0,IF(データ取込シート_活動計画書_整理用!$S42="○","true","false"),"")</f>
        <v/>
      </c>
      <c r="CV42" t="str">
        <f ca="1">IF(COUNTIF(データ取込シート_活動計画書_整理用!$N$2:'データ取込シート_活動計画書_整理用'!$N42,"この線より上に行を挿入してください。")=0,IF(データ取込シート_活動計画書_整理用!$T42="○","true","false"),"")</f>
        <v/>
      </c>
      <c r="CW42" t="str">
        <f ca="1">IF(COUNTIF(データ取込シート_活動計画書_整理用!$N$2:'データ取込シート_活動計画書_整理用'!$N42,"この線より上に行を挿入してください。")=0,IF(データ取込シート_活動計画書_整理用!$U42="○","true","false"),"")</f>
        <v/>
      </c>
      <c r="CX42" t="str">
        <f ca="1">IF(COUNTIF(データ取込シート_活動計画書_整理用!$N$2:'データ取込シート_活動計画書_整理用'!$N42,"この線より上に行を挿入してください。")=0,IF(データ取込シート_活動計画書_整理用!$V42="○","true","false"),"")</f>
        <v/>
      </c>
      <c r="CY42" t="str">
        <f ca="1">IF(COUNTIF(データ取込シート_活動計画書_整理用!$N$2:'データ取込シート_活動計画書_整理用'!$N42,"この線より上に行を挿入してください。")=0,IF(データ取込シート_活動計画書_整理用!$W42="○","true","false"),"")</f>
        <v/>
      </c>
      <c r="CZ42" t="str">
        <f ca="1">IF(COUNTIF(データ取込シート_活動計画書_整理用!$N$2:'データ取込シート_活動計画書_整理用'!$N42,"この線より上に行を挿入してください。")=0,IF(データ取込シート_活動計画書_整理用!$X42="○","true","false"),"")</f>
        <v/>
      </c>
      <c r="DA42" t="str">
        <f ca="1">IF(COUNTIF(データ取込シート_活動計画書_整理用!$N$2:'データ取込シート_活動計画書_整理用'!$N42,"この線より上に行を挿入してください。")=0,IF(データ取込シート_活動計画書_整理用!$Y42="○","true","false"),"")</f>
        <v/>
      </c>
      <c r="DB42" t="str">
        <f ca="1">IF(COUNTIF(データ取込シート_活動計画書_整理用!$N$2:'データ取込シート_活動計画書_整理用'!$N42,"この線より上に行を挿入してください。")=0,IF(データ取込シート_活動計画書_整理用!$Z42="○","true","false"),"")</f>
        <v/>
      </c>
      <c r="DC42" t="str">
        <f ca="1">IF(COUNTIF(データ取込シート_活動計画書_整理用!$N$2:'データ取込シート_活動計画書_整理用'!$N42,"この線より上に行を挿入してください。")=0,IF(データ取込シート_活動計画書_整理用!$AA42="○","true","false"),"")</f>
        <v/>
      </c>
      <c r="DW42" t="str">
        <f ca="1">IF(COUNTIF(データ取込シート_活動計画書_整理用!$AD$2:'データ取込シート_活動計画書_整理用'!$AD42,"この線より上に行を挿入してください。")=0,データ取込シート_活動計画書_整理用!$AC42,"")</f>
        <v/>
      </c>
      <c r="DX42" t="str">
        <f ca="1">IF(COUNTIF(データ取込シート_活動計画書_整理用!$AD$2:'データ取込シート_活動計画書_整理用'!$AD42,"この線より上に行を挿入してください。")=0,データ取込シート_活動計画書_整理用!$AD42,"")</f>
        <v/>
      </c>
      <c r="DY42" t="str">
        <f ca="1">IF(COUNTIF(データ取込シート_活動計画書_整理用!$AD$2:'データ取込シート_活動計画書_整理用'!$AD42,"この線より上に行を挿入してください。")=0,データ取込シート_活動計画書_整理用!$AE42,"")</f>
        <v/>
      </c>
      <c r="DZ42" t="str">
        <f ca="1">IF(COUNTIF(データ取込シート_活動計画書_整理用!$AD$2:'データ取込シート_活動計画書_整理用'!$AD42,"この線より上に行を挿入してください。")=0,データ取込シート_活動計画書_整理用!$AF42,"")</f>
        <v/>
      </c>
      <c r="EA42" t="str">
        <f ca="1">IF(COUNTIF(データ取込シート_活動計画書_整理用!$AD$2:'データ取込シート_活動計画書_整理用'!$AD42,"この線より上に行を挿入してください。")=0,データ取込シート_活動計画書_整理用!$AG42,"")</f>
        <v/>
      </c>
      <c r="EB42" t="str">
        <f ca="1">IF(COUNTIF(データ取込シート_活動計画書_整理用!$AD$2:'データ取込シート_活動計画書_整理用'!$AD42,"この線より上に行を挿入してください。")=0,データ取込シート_活動計画書_整理用!$AH42,"")</f>
        <v/>
      </c>
      <c r="EC42" t="str">
        <f ca="1">IF(COUNTIF(データ取込シート_活動計画書_整理用!$AD$2:'データ取込シート_活動計画書_整理用'!$AD42,"この線より上に行を挿入してください。")=0,IF(データ取込シート_活動計画書_整理用!$AI42="○","true","false"),"")</f>
        <v/>
      </c>
      <c r="ED42" t="str">
        <f ca="1">IF(COUNTIF(データ取込シート_活動計画書_整理用!$AD$2:'データ取込シート_活動計画書_整理用'!$AD42,"この線より上に行を挿入してください。")=0,IF(データ取込シート_活動計画書_整理用!$AJ42="○","true","false"),"")</f>
        <v/>
      </c>
      <c r="EE42" t="str">
        <f ca="1">IF(COUNTIF(データ取込シート_活動計画書_整理用!$AD$2:'データ取込シート_活動計画書_整理用'!$AD42,"この線より上に行を挿入してください。")=0,IF(データ取込シート_活動計画書_整理用!$AK42="○","true","false"),"")</f>
        <v/>
      </c>
      <c r="EF42" t="str">
        <f ca="1">IF(COUNTIF(データ取込シート_活動計画書_整理用!$AD$2:'データ取込シート_活動計画書_整理用'!$AD42,"この線より上に行を挿入してください。")=0,IF(データ取込シート_活動計画書_整理用!$AL42="○","true","false"),"")</f>
        <v/>
      </c>
      <c r="EG42" t="str">
        <f ca="1">IF(COUNTIF(データ取込シート_活動計画書_整理用!$AD$2:'データ取込シート_活動計画書_整理用'!$AD42,"この線より上に行を挿入してください。")=0,IF(データ取込シート_活動計画書_整理用!$AM42="○","true","false"),"")</f>
        <v/>
      </c>
    </row>
    <row r="43" spans="2:137" x14ac:dyDescent="0.15">
      <c r="B43" t="str">
        <f ca="1">IF(COUNTIF(データ取込シート_活動計画書_整理用!$B$2:'データ取込シート_活動計画書_整理用'!$B43,"この線より上に行を挿入してください。")=0,データ取込シート_活動計画書_整理用!$B43,"")</f>
        <v/>
      </c>
      <c r="C43" t="str">
        <f ca="1">IF(COUNTIF(データ取込シート_活動計画書_整理用!$B$2:'データ取込シート_活動計画書_整理用'!$B43,"この線より上に行を挿入してください。")=0,データ取込シート_活動計画書_整理用!$C43,"")</f>
        <v/>
      </c>
      <c r="D43" t="str">
        <f ca="1">IF(COUNTIF(データ取込シート_活動計画書_整理用!$B$2:'データ取込シート_活動計画書_整理用'!$B43,"この線より上に行を挿入してください。")=0,データ取込シート_活動計画書_整理用!$D43,"")</f>
        <v/>
      </c>
      <c r="F43" t="str">
        <f ca="1">IF(COUNTIF(データ取込シート_活動計画書_整理用!$F$2:'データ取込シート_活動計画書_整理用'!$F43,"この線より上に行を挿入してください。")=0,データ取込シート_活動計画書_整理用!$F43,"")</f>
        <v/>
      </c>
      <c r="G43" t="str">
        <f ca="1">IF(COUNTIF(データ取込シート_活動計画書_整理用!$F$2:'データ取込シート_活動計画書_整理用'!$F43,"この線より上に行を挿入してください。")=0,データ取込シート_活動計画書_整理用!$G43,"")</f>
        <v/>
      </c>
      <c r="H43" t="str">
        <f ca="1">IF(COUNTIF(データ取込シート_活動計画書_整理用!$F$2:'データ取込シート_活動計画書_整理用'!$F43,"この線より上に行を挿入してください。")=0,データ取込シート_活動計画書_整理用!$H43,"")</f>
        <v/>
      </c>
      <c r="I43" t="str">
        <f ca="1">IF(COUNTIF(データ取込シート_活動計画書_整理用!$J$2:'データ取込シート_活動計画書_整理用'!$J43,"この線より上に行を挿入してください。")=0,データ取込シート_活動計画書_整理用!$J43,"")</f>
        <v/>
      </c>
      <c r="J43" t="str">
        <f ca="1">IF(COUNTIF(データ取込シート_活動計画書_整理用!$J$2:'データ取込シート_活動計画書_整理用'!$J43,"この線より上に行を挿入してください。")=0,データ取込シート_活動計画書_整理用!$K43,"")</f>
        <v/>
      </c>
      <c r="K43" t="str">
        <f ca="1">IF(COUNTIF(データ取込シート_活動計画書_整理用!$J$2:'データ取込シート_活動計画書_整理用'!$J43,"この線より上に行を挿入してください。")=0,データ取込シート_活動計画書_整理用!$L43,"")</f>
        <v/>
      </c>
      <c r="CN43" t="str">
        <f t="shared" ca="1" si="2"/>
        <v/>
      </c>
      <c r="CO43" t="str">
        <f t="shared" ca="1" si="1"/>
        <v/>
      </c>
      <c r="CP43" t="str">
        <f ca="1">IF(COUNTIF(データ取込シート_活動計画書_整理用!$N$2:'データ取込シート_活動計画書_整理用'!$N43,"この線より上に行を挿入してください。")=0,データ取込シート_活動計画書_整理用!$N43,"")</f>
        <v/>
      </c>
      <c r="CQ43" t="str">
        <f ca="1">IF(COUNTIF(データ取込シート_活動計画書_整理用!$N$2:'データ取込シート_活動計画書_整理用'!$N43,"この線より上に行を挿入してください。")=0,データ取込シート_活動計画書_整理用!$O43,"")</f>
        <v/>
      </c>
      <c r="CR43" t="str">
        <f ca="1">IF(COUNTIF(データ取込シート_活動計画書_整理用!$N$2:'データ取込シート_活動計画書_整理用'!$N43,"この線より上に行を挿入してください。")=0,IF(データ取込シート_活動計画書_整理用!$P43="○","true","false"),"")</f>
        <v/>
      </c>
      <c r="CS43" t="str">
        <f ca="1">IF(COUNTIF(データ取込シート_活動計画書_整理用!$N$2:'データ取込シート_活動計画書_整理用'!$N43,"この線より上に行を挿入してください。")=0,IF(データ取込シート_活動計画書_整理用!$Q43="○","true","false"),"")</f>
        <v/>
      </c>
      <c r="CT43" t="str">
        <f ca="1">IF(COUNTIF(データ取込シート_活動計画書_整理用!$N$2:'データ取込シート_活動計画書_整理用'!$N43,"この線より上に行を挿入してください。")=0,IF(データ取込シート_活動計画書_整理用!$R43="○","true","false"),"")</f>
        <v/>
      </c>
      <c r="CU43" t="str">
        <f ca="1">IF(COUNTIF(データ取込シート_活動計画書_整理用!$N$2:'データ取込シート_活動計画書_整理用'!$N43,"この線より上に行を挿入してください。")=0,IF(データ取込シート_活動計画書_整理用!$S43="○","true","false"),"")</f>
        <v/>
      </c>
      <c r="CV43" t="str">
        <f ca="1">IF(COUNTIF(データ取込シート_活動計画書_整理用!$N$2:'データ取込シート_活動計画書_整理用'!$N43,"この線より上に行を挿入してください。")=0,IF(データ取込シート_活動計画書_整理用!$T43="○","true","false"),"")</f>
        <v/>
      </c>
      <c r="CW43" t="str">
        <f ca="1">IF(COUNTIF(データ取込シート_活動計画書_整理用!$N$2:'データ取込シート_活動計画書_整理用'!$N43,"この線より上に行を挿入してください。")=0,IF(データ取込シート_活動計画書_整理用!$U43="○","true","false"),"")</f>
        <v/>
      </c>
      <c r="CX43" t="str">
        <f ca="1">IF(COUNTIF(データ取込シート_活動計画書_整理用!$N$2:'データ取込シート_活動計画書_整理用'!$N43,"この線より上に行を挿入してください。")=0,IF(データ取込シート_活動計画書_整理用!$V43="○","true","false"),"")</f>
        <v/>
      </c>
      <c r="CY43" t="str">
        <f ca="1">IF(COUNTIF(データ取込シート_活動計画書_整理用!$N$2:'データ取込シート_活動計画書_整理用'!$N43,"この線より上に行を挿入してください。")=0,IF(データ取込シート_活動計画書_整理用!$W43="○","true","false"),"")</f>
        <v/>
      </c>
      <c r="CZ43" t="str">
        <f ca="1">IF(COUNTIF(データ取込シート_活動計画書_整理用!$N$2:'データ取込シート_活動計画書_整理用'!$N43,"この線より上に行を挿入してください。")=0,IF(データ取込シート_活動計画書_整理用!$X43="○","true","false"),"")</f>
        <v/>
      </c>
      <c r="DA43" t="str">
        <f ca="1">IF(COUNTIF(データ取込シート_活動計画書_整理用!$N$2:'データ取込シート_活動計画書_整理用'!$N43,"この線より上に行を挿入してください。")=0,IF(データ取込シート_活動計画書_整理用!$Y43="○","true","false"),"")</f>
        <v/>
      </c>
      <c r="DB43" t="str">
        <f ca="1">IF(COUNTIF(データ取込シート_活動計画書_整理用!$N$2:'データ取込シート_活動計画書_整理用'!$N43,"この線より上に行を挿入してください。")=0,IF(データ取込シート_活動計画書_整理用!$Z43="○","true","false"),"")</f>
        <v/>
      </c>
      <c r="DC43" t="str">
        <f ca="1">IF(COUNTIF(データ取込シート_活動計画書_整理用!$N$2:'データ取込シート_活動計画書_整理用'!$N43,"この線より上に行を挿入してください。")=0,IF(データ取込シート_活動計画書_整理用!$AA43="○","true","false"),"")</f>
        <v/>
      </c>
      <c r="DW43" t="str">
        <f ca="1">IF(COUNTIF(データ取込シート_活動計画書_整理用!$AD$2:'データ取込シート_活動計画書_整理用'!$AD43,"この線より上に行を挿入してください。")=0,データ取込シート_活動計画書_整理用!$AC43,"")</f>
        <v/>
      </c>
      <c r="DX43" t="str">
        <f ca="1">IF(COUNTIF(データ取込シート_活動計画書_整理用!$AD$2:'データ取込シート_活動計画書_整理用'!$AD43,"この線より上に行を挿入してください。")=0,データ取込シート_活動計画書_整理用!$AD43,"")</f>
        <v/>
      </c>
      <c r="DY43" t="str">
        <f ca="1">IF(COUNTIF(データ取込シート_活動計画書_整理用!$AD$2:'データ取込シート_活動計画書_整理用'!$AD43,"この線より上に行を挿入してください。")=0,データ取込シート_活動計画書_整理用!$AE43,"")</f>
        <v/>
      </c>
      <c r="DZ43" t="str">
        <f ca="1">IF(COUNTIF(データ取込シート_活動計画書_整理用!$AD$2:'データ取込シート_活動計画書_整理用'!$AD43,"この線より上に行を挿入してください。")=0,データ取込シート_活動計画書_整理用!$AF43,"")</f>
        <v/>
      </c>
      <c r="EA43" t="str">
        <f ca="1">IF(COUNTIF(データ取込シート_活動計画書_整理用!$AD$2:'データ取込シート_活動計画書_整理用'!$AD43,"この線より上に行を挿入してください。")=0,データ取込シート_活動計画書_整理用!$AG43,"")</f>
        <v/>
      </c>
      <c r="EB43" t="str">
        <f ca="1">IF(COUNTIF(データ取込シート_活動計画書_整理用!$AD$2:'データ取込シート_活動計画書_整理用'!$AD43,"この線より上に行を挿入してください。")=0,データ取込シート_活動計画書_整理用!$AH43,"")</f>
        <v/>
      </c>
      <c r="EC43" t="str">
        <f ca="1">IF(COUNTIF(データ取込シート_活動計画書_整理用!$AD$2:'データ取込シート_活動計画書_整理用'!$AD43,"この線より上に行を挿入してください。")=0,IF(データ取込シート_活動計画書_整理用!$AI43="○","true","false"),"")</f>
        <v/>
      </c>
      <c r="ED43" t="str">
        <f ca="1">IF(COUNTIF(データ取込シート_活動計画書_整理用!$AD$2:'データ取込シート_活動計画書_整理用'!$AD43,"この線より上に行を挿入してください。")=0,IF(データ取込シート_活動計画書_整理用!$AJ43="○","true","false"),"")</f>
        <v/>
      </c>
      <c r="EE43" t="str">
        <f ca="1">IF(COUNTIF(データ取込シート_活動計画書_整理用!$AD$2:'データ取込シート_活動計画書_整理用'!$AD43,"この線より上に行を挿入してください。")=0,IF(データ取込シート_活動計画書_整理用!$AK43="○","true","false"),"")</f>
        <v/>
      </c>
      <c r="EF43" t="str">
        <f ca="1">IF(COUNTIF(データ取込シート_活動計画書_整理用!$AD$2:'データ取込シート_活動計画書_整理用'!$AD43,"この線より上に行を挿入してください。")=0,IF(データ取込シート_活動計画書_整理用!$AL43="○","true","false"),"")</f>
        <v/>
      </c>
      <c r="EG43" t="str">
        <f ca="1">IF(COUNTIF(データ取込シート_活動計画書_整理用!$AD$2:'データ取込シート_活動計画書_整理用'!$AD43,"この線より上に行を挿入してください。")=0,IF(データ取込シート_活動計画書_整理用!$AM43="○","true","false"),"")</f>
        <v/>
      </c>
    </row>
    <row r="44" spans="2:137" x14ac:dyDescent="0.15">
      <c r="B44" t="str">
        <f ca="1">IF(COUNTIF(データ取込シート_活動計画書_整理用!$B$2:'データ取込シート_活動計画書_整理用'!$B44,"この線より上に行を挿入してください。")=0,データ取込シート_活動計画書_整理用!$B44,"")</f>
        <v/>
      </c>
      <c r="C44" t="str">
        <f ca="1">IF(COUNTIF(データ取込シート_活動計画書_整理用!$B$2:'データ取込シート_活動計画書_整理用'!$B44,"この線より上に行を挿入してください。")=0,データ取込シート_活動計画書_整理用!$C44,"")</f>
        <v/>
      </c>
      <c r="D44" t="str">
        <f ca="1">IF(COUNTIF(データ取込シート_活動計画書_整理用!$B$2:'データ取込シート_活動計画書_整理用'!$B44,"この線より上に行を挿入してください。")=0,データ取込シート_活動計画書_整理用!$D44,"")</f>
        <v/>
      </c>
      <c r="F44" t="str">
        <f ca="1">IF(COUNTIF(データ取込シート_活動計画書_整理用!$F$2:'データ取込シート_活動計画書_整理用'!$F44,"この線より上に行を挿入してください。")=0,データ取込シート_活動計画書_整理用!$F44,"")</f>
        <v/>
      </c>
      <c r="G44" t="str">
        <f ca="1">IF(COUNTIF(データ取込シート_活動計画書_整理用!$F$2:'データ取込シート_活動計画書_整理用'!$F44,"この線より上に行を挿入してください。")=0,データ取込シート_活動計画書_整理用!$G44,"")</f>
        <v/>
      </c>
      <c r="H44" t="str">
        <f ca="1">IF(COUNTIF(データ取込シート_活動計画書_整理用!$F$2:'データ取込シート_活動計画書_整理用'!$F44,"この線より上に行を挿入してください。")=0,データ取込シート_活動計画書_整理用!$H44,"")</f>
        <v/>
      </c>
      <c r="I44" t="str">
        <f ca="1">IF(COUNTIF(データ取込シート_活動計画書_整理用!$J$2:'データ取込シート_活動計画書_整理用'!$J44,"この線より上に行を挿入してください。")=0,データ取込シート_活動計画書_整理用!$J44,"")</f>
        <v/>
      </c>
      <c r="J44" t="str">
        <f ca="1">IF(COUNTIF(データ取込シート_活動計画書_整理用!$J$2:'データ取込シート_活動計画書_整理用'!$J44,"この線より上に行を挿入してください。")=0,データ取込シート_活動計画書_整理用!$K44,"")</f>
        <v/>
      </c>
      <c r="K44" t="str">
        <f ca="1">IF(COUNTIF(データ取込シート_活動計画書_整理用!$J$2:'データ取込シート_活動計画書_整理用'!$J44,"この線より上に行を挿入してください。")=0,データ取込シート_活動計画書_整理用!$L44,"")</f>
        <v/>
      </c>
      <c r="CN44" t="str">
        <f t="shared" ca="1" si="2"/>
        <v/>
      </c>
      <c r="CO44" t="str">
        <f t="shared" ca="1" si="1"/>
        <v/>
      </c>
      <c r="CP44" t="str">
        <f ca="1">IF(COUNTIF(データ取込シート_活動計画書_整理用!$N$2:'データ取込シート_活動計画書_整理用'!$N44,"この線より上に行を挿入してください。")=0,データ取込シート_活動計画書_整理用!$N44,"")</f>
        <v/>
      </c>
      <c r="CQ44" t="str">
        <f ca="1">IF(COUNTIF(データ取込シート_活動計画書_整理用!$N$2:'データ取込シート_活動計画書_整理用'!$N44,"この線より上に行を挿入してください。")=0,データ取込シート_活動計画書_整理用!$O44,"")</f>
        <v/>
      </c>
      <c r="CR44" t="str">
        <f ca="1">IF(COUNTIF(データ取込シート_活動計画書_整理用!$N$2:'データ取込シート_活動計画書_整理用'!$N44,"この線より上に行を挿入してください。")=0,IF(データ取込シート_活動計画書_整理用!$P44="○","true","false"),"")</f>
        <v/>
      </c>
      <c r="CS44" t="str">
        <f ca="1">IF(COUNTIF(データ取込シート_活動計画書_整理用!$N$2:'データ取込シート_活動計画書_整理用'!$N44,"この線より上に行を挿入してください。")=0,IF(データ取込シート_活動計画書_整理用!$Q44="○","true","false"),"")</f>
        <v/>
      </c>
      <c r="CT44" t="str">
        <f ca="1">IF(COUNTIF(データ取込シート_活動計画書_整理用!$N$2:'データ取込シート_活動計画書_整理用'!$N44,"この線より上に行を挿入してください。")=0,IF(データ取込シート_活動計画書_整理用!$R44="○","true","false"),"")</f>
        <v/>
      </c>
      <c r="CU44" t="str">
        <f ca="1">IF(COUNTIF(データ取込シート_活動計画書_整理用!$N$2:'データ取込シート_活動計画書_整理用'!$N44,"この線より上に行を挿入してください。")=0,IF(データ取込シート_活動計画書_整理用!$S44="○","true","false"),"")</f>
        <v/>
      </c>
      <c r="CV44" t="str">
        <f ca="1">IF(COUNTIF(データ取込シート_活動計画書_整理用!$N$2:'データ取込シート_活動計画書_整理用'!$N44,"この線より上に行を挿入してください。")=0,IF(データ取込シート_活動計画書_整理用!$T44="○","true","false"),"")</f>
        <v/>
      </c>
      <c r="CW44" t="str">
        <f ca="1">IF(COUNTIF(データ取込シート_活動計画書_整理用!$N$2:'データ取込シート_活動計画書_整理用'!$N44,"この線より上に行を挿入してください。")=0,IF(データ取込シート_活動計画書_整理用!$U44="○","true","false"),"")</f>
        <v/>
      </c>
      <c r="CX44" t="str">
        <f ca="1">IF(COUNTIF(データ取込シート_活動計画書_整理用!$N$2:'データ取込シート_活動計画書_整理用'!$N44,"この線より上に行を挿入してください。")=0,IF(データ取込シート_活動計画書_整理用!$V44="○","true","false"),"")</f>
        <v/>
      </c>
      <c r="CY44" t="str">
        <f ca="1">IF(COUNTIF(データ取込シート_活動計画書_整理用!$N$2:'データ取込シート_活動計画書_整理用'!$N44,"この線より上に行を挿入してください。")=0,IF(データ取込シート_活動計画書_整理用!$W44="○","true","false"),"")</f>
        <v/>
      </c>
      <c r="CZ44" t="str">
        <f ca="1">IF(COUNTIF(データ取込シート_活動計画書_整理用!$N$2:'データ取込シート_活動計画書_整理用'!$N44,"この線より上に行を挿入してください。")=0,IF(データ取込シート_活動計画書_整理用!$X44="○","true","false"),"")</f>
        <v/>
      </c>
      <c r="DA44" t="str">
        <f ca="1">IF(COUNTIF(データ取込シート_活動計画書_整理用!$N$2:'データ取込シート_活動計画書_整理用'!$N44,"この線より上に行を挿入してください。")=0,IF(データ取込シート_活動計画書_整理用!$Y44="○","true","false"),"")</f>
        <v/>
      </c>
      <c r="DB44" t="str">
        <f ca="1">IF(COUNTIF(データ取込シート_活動計画書_整理用!$N$2:'データ取込シート_活動計画書_整理用'!$N44,"この線より上に行を挿入してください。")=0,IF(データ取込シート_活動計画書_整理用!$Z44="○","true","false"),"")</f>
        <v/>
      </c>
      <c r="DC44" t="str">
        <f ca="1">IF(COUNTIF(データ取込シート_活動計画書_整理用!$N$2:'データ取込シート_活動計画書_整理用'!$N44,"この線より上に行を挿入してください。")=0,IF(データ取込シート_活動計画書_整理用!$AA44="○","true","false"),"")</f>
        <v/>
      </c>
      <c r="DW44" t="str">
        <f ca="1">IF(COUNTIF(データ取込シート_活動計画書_整理用!$AD$2:'データ取込シート_活動計画書_整理用'!$AD44,"この線より上に行を挿入してください。")=0,データ取込シート_活動計画書_整理用!$AC44,"")</f>
        <v/>
      </c>
      <c r="DX44" t="str">
        <f ca="1">IF(COUNTIF(データ取込シート_活動計画書_整理用!$AD$2:'データ取込シート_活動計画書_整理用'!$AD44,"この線より上に行を挿入してください。")=0,データ取込シート_活動計画書_整理用!$AD44,"")</f>
        <v/>
      </c>
      <c r="DY44" t="str">
        <f ca="1">IF(COUNTIF(データ取込シート_活動計画書_整理用!$AD$2:'データ取込シート_活動計画書_整理用'!$AD44,"この線より上に行を挿入してください。")=0,データ取込シート_活動計画書_整理用!$AE44,"")</f>
        <v/>
      </c>
      <c r="DZ44" t="str">
        <f ca="1">IF(COUNTIF(データ取込シート_活動計画書_整理用!$AD$2:'データ取込シート_活動計画書_整理用'!$AD44,"この線より上に行を挿入してください。")=0,データ取込シート_活動計画書_整理用!$AF44,"")</f>
        <v/>
      </c>
      <c r="EA44" t="str">
        <f ca="1">IF(COUNTIF(データ取込シート_活動計画書_整理用!$AD$2:'データ取込シート_活動計画書_整理用'!$AD44,"この線より上に行を挿入してください。")=0,データ取込シート_活動計画書_整理用!$AG44,"")</f>
        <v/>
      </c>
      <c r="EB44" t="str">
        <f ca="1">IF(COUNTIF(データ取込シート_活動計画書_整理用!$AD$2:'データ取込シート_活動計画書_整理用'!$AD44,"この線より上に行を挿入してください。")=0,データ取込シート_活動計画書_整理用!$AH44,"")</f>
        <v/>
      </c>
      <c r="EC44" t="str">
        <f ca="1">IF(COUNTIF(データ取込シート_活動計画書_整理用!$AD$2:'データ取込シート_活動計画書_整理用'!$AD44,"この線より上に行を挿入してください。")=0,IF(データ取込シート_活動計画書_整理用!$AI44="○","true","false"),"")</f>
        <v/>
      </c>
      <c r="ED44" t="str">
        <f ca="1">IF(COUNTIF(データ取込シート_活動計画書_整理用!$AD$2:'データ取込シート_活動計画書_整理用'!$AD44,"この線より上に行を挿入してください。")=0,IF(データ取込シート_活動計画書_整理用!$AJ44="○","true","false"),"")</f>
        <v/>
      </c>
      <c r="EE44" t="str">
        <f ca="1">IF(COUNTIF(データ取込シート_活動計画書_整理用!$AD$2:'データ取込シート_活動計画書_整理用'!$AD44,"この線より上に行を挿入してください。")=0,IF(データ取込シート_活動計画書_整理用!$AK44="○","true","false"),"")</f>
        <v/>
      </c>
      <c r="EF44" t="str">
        <f ca="1">IF(COUNTIF(データ取込シート_活動計画書_整理用!$AD$2:'データ取込シート_活動計画書_整理用'!$AD44,"この線より上に行を挿入してください。")=0,IF(データ取込シート_活動計画書_整理用!$AL44="○","true","false"),"")</f>
        <v/>
      </c>
      <c r="EG44" t="str">
        <f ca="1">IF(COUNTIF(データ取込シート_活動計画書_整理用!$AD$2:'データ取込シート_活動計画書_整理用'!$AD44,"この線より上に行を挿入してください。")=0,IF(データ取込シート_活動計画書_整理用!$AM44="○","true","false"),"")</f>
        <v/>
      </c>
    </row>
    <row r="45" spans="2:137" x14ac:dyDescent="0.15">
      <c r="B45" t="str">
        <f ca="1">IF(COUNTIF(データ取込シート_活動計画書_整理用!$B$2:'データ取込シート_活動計画書_整理用'!$B45,"この線より上に行を挿入してください。")=0,データ取込シート_活動計画書_整理用!$B45,"")</f>
        <v/>
      </c>
      <c r="C45" t="str">
        <f ca="1">IF(COUNTIF(データ取込シート_活動計画書_整理用!$B$2:'データ取込シート_活動計画書_整理用'!$B45,"この線より上に行を挿入してください。")=0,データ取込シート_活動計画書_整理用!$C45,"")</f>
        <v/>
      </c>
      <c r="D45" t="str">
        <f ca="1">IF(COUNTIF(データ取込シート_活動計画書_整理用!$B$2:'データ取込シート_活動計画書_整理用'!$B45,"この線より上に行を挿入してください。")=0,データ取込シート_活動計画書_整理用!$D45,"")</f>
        <v/>
      </c>
      <c r="F45" t="str">
        <f ca="1">IF(COUNTIF(データ取込シート_活動計画書_整理用!$F$2:'データ取込シート_活動計画書_整理用'!$F45,"この線より上に行を挿入してください。")=0,データ取込シート_活動計画書_整理用!$F45,"")</f>
        <v/>
      </c>
      <c r="G45" t="str">
        <f ca="1">IF(COUNTIF(データ取込シート_活動計画書_整理用!$F$2:'データ取込シート_活動計画書_整理用'!$F45,"この線より上に行を挿入してください。")=0,データ取込シート_活動計画書_整理用!$G45,"")</f>
        <v/>
      </c>
      <c r="H45" t="str">
        <f ca="1">IF(COUNTIF(データ取込シート_活動計画書_整理用!$F$2:'データ取込シート_活動計画書_整理用'!$F45,"この線より上に行を挿入してください。")=0,データ取込シート_活動計画書_整理用!$H45,"")</f>
        <v/>
      </c>
      <c r="I45" t="str">
        <f ca="1">IF(COUNTIF(データ取込シート_活動計画書_整理用!$J$2:'データ取込シート_活動計画書_整理用'!$J45,"この線より上に行を挿入してください。")=0,データ取込シート_活動計画書_整理用!$J45,"")</f>
        <v/>
      </c>
      <c r="J45" t="str">
        <f ca="1">IF(COUNTIF(データ取込シート_活動計画書_整理用!$J$2:'データ取込シート_活動計画書_整理用'!$J45,"この線より上に行を挿入してください。")=0,データ取込シート_活動計画書_整理用!$K45,"")</f>
        <v/>
      </c>
      <c r="K45" t="str">
        <f ca="1">IF(COUNTIF(データ取込シート_活動計画書_整理用!$J$2:'データ取込シート_活動計画書_整理用'!$J45,"この線より上に行を挿入してください。")=0,データ取込シート_活動計画書_整理用!$L45,"")</f>
        <v/>
      </c>
      <c r="CN45" t="str">
        <f t="shared" ca="1" si="2"/>
        <v/>
      </c>
      <c r="CO45" t="str">
        <f t="shared" ca="1" si="1"/>
        <v/>
      </c>
      <c r="CP45" t="str">
        <f ca="1">IF(COUNTIF(データ取込シート_活動計画書_整理用!$N$2:'データ取込シート_活動計画書_整理用'!$N45,"この線より上に行を挿入してください。")=0,データ取込シート_活動計画書_整理用!$N45,"")</f>
        <v/>
      </c>
      <c r="CQ45" t="str">
        <f ca="1">IF(COUNTIF(データ取込シート_活動計画書_整理用!$N$2:'データ取込シート_活動計画書_整理用'!$N45,"この線より上に行を挿入してください。")=0,データ取込シート_活動計画書_整理用!$O45,"")</f>
        <v/>
      </c>
      <c r="CR45" t="str">
        <f ca="1">IF(COUNTIF(データ取込シート_活動計画書_整理用!$N$2:'データ取込シート_活動計画書_整理用'!$N45,"この線より上に行を挿入してください。")=0,IF(データ取込シート_活動計画書_整理用!$P45="○","true","false"),"")</f>
        <v/>
      </c>
      <c r="CS45" t="str">
        <f ca="1">IF(COUNTIF(データ取込シート_活動計画書_整理用!$N$2:'データ取込シート_活動計画書_整理用'!$N45,"この線より上に行を挿入してください。")=0,IF(データ取込シート_活動計画書_整理用!$Q45="○","true","false"),"")</f>
        <v/>
      </c>
      <c r="CT45" t="str">
        <f ca="1">IF(COUNTIF(データ取込シート_活動計画書_整理用!$N$2:'データ取込シート_活動計画書_整理用'!$N45,"この線より上に行を挿入してください。")=0,IF(データ取込シート_活動計画書_整理用!$R45="○","true","false"),"")</f>
        <v/>
      </c>
      <c r="CU45" t="str">
        <f ca="1">IF(COUNTIF(データ取込シート_活動計画書_整理用!$N$2:'データ取込シート_活動計画書_整理用'!$N45,"この線より上に行を挿入してください。")=0,IF(データ取込シート_活動計画書_整理用!$S45="○","true","false"),"")</f>
        <v/>
      </c>
      <c r="CV45" t="str">
        <f ca="1">IF(COUNTIF(データ取込シート_活動計画書_整理用!$N$2:'データ取込シート_活動計画書_整理用'!$N45,"この線より上に行を挿入してください。")=0,IF(データ取込シート_活動計画書_整理用!$T45="○","true","false"),"")</f>
        <v/>
      </c>
      <c r="CW45" t="str">
        <f ca="1">IF(COUNTIF(データ取込シート_活動計画書_整理用!$N$2:'データ取込シート_活動計画書_整理用'!$N45,"この線より上に行を挿入してください。")=0,IF(データ取込シート_活動計画書_整理用!$U45="○","true","false"),"")</f>
        <v/>
      </c>
      <c r="CX45" t="str">
        <f ca="1">IF(COUNTIF(データ取込シート_活動計画書_整理用!$N$2:'データ取込シート_活動計画書_整理用'!$N45,"この線より上に行を挿入してください。")=0,IF(データ取込シート_活動計画書_整理用!$V45="○","true","false"),"")</f>
        <v/>
      </c>
      <c r="CY45" t="str">
        <f ca="1">IF(COUNTIF(データ取込シート_活動計画書_整理用!$N$2:'データ取込シート_活動計画書_整理用'!$N45,"この線より上に行を挿入してください。")=0,IF(データ取込シート_活動計画書_整理用!$W45="○","true","false"),"")</f>
        <v/>
      </c>
      <c r="CZ45" t="str">
        <f ca="1">IF(COUNTIF(データ取込シート_活動計画書_整理用!$N$2:'データ取込シート_活動計画書_整理用'!$N45,"この線より上に行を挿入してください。")=0,IF(データ取込シート_活動計画書_整理用!$X45="○","true","false"),"")</f>
        <v/>
      </c>
      <c r="DA45" t="str">
        <f ca="1">IF(COUNTIF(データ取込シート_活動計画書_整理用!$N$2:'データ取込シート_活動計画書_整理用'!$N45,"この線より上に行を挿入してください。")=0,IF(データ取込シート_活動計画書_整理用!$Y45="○","true","false"),"")</f>
        <v/>
      </c>
      <c r="DB45" t="str">
        <f ca="1">IF(COUNTIF(データ取込シート_活動計画書_整理用!$N$2:'データ取込シート_活動計画書_整理用'!$N45,"この線より上に行を挿入してください。")=0,IF(データ取込シート_活動計画書_整理用!$Z45="○","true","false"),"")</f>
        <v/>
      </c>
      <c r="DC45" t="str">
        <f ca="1">IF(COUNTIF(データ取込シート_活動計画書_整理用!$N$2:'データ取込シート_活動計画書_整理用'!$N45,"この線より上に行を挿入してください。")=0,IF(データ取込シート_活動計画書_整理用!$AA45="○","true","false"),"")</f>
        <v/>
      </c>
      <c r="DW45" t="str">
        <f ca="1">IF(COUNTIF(データ取込シート_活動計画書_整理用!$AD$2:'データ取込シート_活動計画書_整理用'!$AD45,"この線より上に行を挿入してください。")=0,データ取込シート_活動計画書_整理用!$AC45,"")</f>
        <v/>
      </c>
      <c r="DX45" t="str">
        <f ca="1">IF(COUNTIF(データ取込シート_活動計画書_整理用!$AD$2:'データ取込シート_活動計画書_整理用'!$AD45,"この線より上に行を挿入してください。")=0,データ取込シート_活動計画書_整理用!$AD45,"")</f>
        <v/>
      </c>
      <c r="DY45" t="str">
        <f ca="1">IF(COUNTIF(データ取込シート_活動計画書_整理用!$AD$2:'データ取込シート_活動計画書_整理用'!$AD45,"この線より上に行を挿入してください。")=0,データ取込シート_活動計画書_整理用!$AE45,"")</f>
        <v/>
      </c>
      <c r="DZ45" t="str">
        <f ca="1">IF(COUNTIF(データ取込シート_活動計画書_整理用!$AD$2:'データ取込シート_活動計画書_整理用'!$AD45,"この線より上に行を挿入してください。")=0,データ取込シート_活動計画書_整理用!$AF45,"")</f>
        <v/>
      </c>
      <c r="EA45" t="str">
        <f ca="1">IF(COUNTIF(データ取込シート_活動計画書_整理用!$AD$2:'データ取込シート_活動計画書_整理用'!$AD45,"この線より上に行を挿入してください。")=0,データ取込シート_活動計画書_整理用!$AG45,"")</f>
        <v/>
      </c>
      <c r="EB45" t="str">
        <f ca="1">IF(COUNTIF(データ取込シート_活動計画書_整理用!$AD$2:'データ取込シート_活動計画書_整理用'!$AD45,"この線より上に行を挿入してください。")=0,データ取込シート_活動計画書_整理用!$AH45,"")</f>
        <v/>
      </c>
      <c r="EC45" t="str">
        <f ca="1">IF(COUNTIF(データ取込シート_活動計画書_整理用!$AD$2:'データ取込シート_活動計画書_整理用'!$AD45,"この線より上に行を挿入してください。")=0,IF(データ取込シート_活動計画書_整理用!$AI45="○","true","false"),"")</f>
        <v/>
      </c>
      <c r="ED45" t="str">
        <f ca="1">IF(COUNTIF(データ取込シート_活動計画書_整理用!$AD$2:'データ取込シート_活動計画書_整理用'!$AD45,"この線より上に行を挿入してください。")=0,IF(データ取込シート_活動計画書_整理用!$AJ45="○","true","false"),"")</f>
        <v/>
      </c>
      <c r="EE45" t="str">
        <f ca="1">IF(COUNTIF(データ取込シート_活動計画書_整理用!$AD$2:'データ取込シート_活動計画書_整理用'!$AD45,"この線より上に行を挿入してください。")=0,IF(データ取込シート_活動計画書_整理用!$AK45="○","true","false"),"")</f>
        <v/>
      </c>
      <c r="EF45" t="str">
        <f ca="1">IF(COUNTIF(データ取込シート_活動計画書_整理用!$AD$2:'データ取込シート_活動計画書_整理用'!$AD45,"この線より上に行を挿入してください。")=0,IF(データ取込シート_活動計画書_整理用!$AL45="○","true","false"),"")</f>
        <v/>
      </c>
      <c r="EG45" t="str">
        <f ca="1">IF(COUNTIF(データ取込シート_活動計画書_整理用!$AD$2:'データ取込シート_活動計画書_整理用'!$AD45,"この線より上に行を挿入してください。")=0,IF(データ取込シート_活動計画書_整理用!$AM45="○","true","false"),"")</f>
        <v/>
      </c>
    </row>
    <row r="46" spans="2:137" x14ac:dyDescent="0.15">
      <c r="B46" t="str">
        <f ca="1">IF(COUNTIF(データ取込シート_活動計画書_整理用!$B$2:'データ取込シート_活動計画書_整理用'!$B46,"この線より上に行を挿入してください。")=0,データ取込シート_活動計画書_整理用!$B46,"")</f>
        <v/>
      </c>
      <c r="C46" t="str">
        <f ca="1">IF(COUNTIF(データ取込シート_活動計画書_整理用!$B$2:'データ取込シート_活動計画書_整理用'!$B46,"この線より上に行を挿入してください。")=0,データ取込シート_活動計画書_整理用!$C46,"")</f>
        <v/>
      </c>
      <c r="D46" t="str">
        <f ca="1">IF(COUNTIF(データ取込シート_活動計画書_整理用!$B$2:'データ取込シート_活動計画書_整理用'!$B46,"この線より上に行を挿入してください。")=0,データ取込シート_活動計画書_整理用!$D46,"")</f>
        <v/>
      </c>
      <c r="F46" t="str">
        <f ca="1">IF(COUNTIF(データ取込シート_活動計画書_整理用!$F$2:'データ取込シート_活動計画書_整理用'!$F46,"この線より上に行を挿入してください。")=0,データ取込シート_活動計画書_整理用!$F46,"")</f>
        <v/>
      </c>
      <c r="G46" t="str">
        <f ca="1">IF(COUNTIF(データ取込シート_活動計画書_整理用!$F$2:'データ取込シート_活動計画書_整理用'!$F46,"この線より上に行を挿入してください。")=0,データ取込シート_活動計画書_整理用!$G46,"")</f>
        <v/>
      </c>
      <c r="H46" t="str">
        <f ca="1">IF(COUNTIF(データ取込シート_活動計画書_整理用!$F$2:'データ取込シート_活動計画書_整理用'!$F46,"この線より上に行を挿入してください。")=0,データ取込シート_活動計画書_整理用!$H46,"")</f>
        <v/>
      </c>
      <c r="I46" t="str">
        <f ca="1">IF(COUNTIF(データ取込シート_活動計画書_整理用!$J$2:'データ取込シート_活動計画書_整理用'!$J46,"この線より上に行を挿入してください。")=0,データ取込シート_活動計画書_整理用!$J46,"")</f>
        <v/>
      </c>
      <c r="J46" t="str">
        <f ca="1">IF(COUNTIF(データ取込シート_活動計画書_整理用!$J$2:'データ取込シート_活動計画書_整理用'!$J46,"この線より上に行を挿入してください。")=0,データ取込シート_活動計画書_整理用!$K46,"")</f>
        <v/>
      </c>
      <c r="K46" t="str">
        <f ca="1">IF(COUNTIF(データ取込シート_活動計画書_整理用!$J$2:'データ取込シート_活動計画書_整理用'!$J46,"この線より上に行を挿入してください。")=0,データ取込シート_活動計画書_整理用!$L46,"")</f>
        <v/>
      </c>
      <c r="CN46" t="str">
        <f t="shared" ca="1" si="2"/>
        <v/>
      </c>
      <c r="CO46" t="str">
        <f t="shared" ca="1" si="1"/>
        <v/>
      </c>
      <c r="CP46" t="str">
        <f ca="1">IF(COUNTIF(データ取込シート_活動計画書_整理用!$N$2:'データ取込シート_活動計画書_整理用'!$N46,"この線より上に行を挿入してください。")=0,データ取込シート_活動計画書_整理用!$N46,"")</f>
        <v/>
      </c>
      <c r="CQ46" t="str">
        <f ca="1">IF(COUNTIF(データ取込シート_活動計画書_整理用!$N$2:'データ取込シート_活動計画書_整理用'!$N46,"この線より上に行を挿入してください。")=0,データ取込シート_活動計画書_整理用!$O46,"")</f>
        <v/>
      </c>
      <c r="CR46" t="str">
        <f ca="1">IF(COUNTIF(データ取込シート_活動計画書_整理用!$N$2:'データ取込シート_活動計画書_整理用'!$N46,"この線より上に行を挿入してください。")=0,IF(データ取込シート_活動計画書_整理用!$P46="○","true","false"),"")</f>
        <v/>
      </c>
      <c r="CS46" t="str">
        <f ca="1">IF(COUNTIF(データ取込シート_活動計画書_整理用!$N$2:'データ取込シート_活動計画書_整理用'!$N46,"この線より上に行を挿入してください。")=0,IF(データ取込シート_活動計画書_整理用!$Q46="○","true","false"),"")</f>
        <v/>
      </c>
      <c r="CT46" t="str">
        <f ca="1">IF(COUNTIF(データ取込シート_活動計画書_整理用!$N$2:'データ取込シート_活動計画書_整理用'!$N46,"この線より上に行を挿入してください。")=0,IF(データ取込シート_活動計画書_整理用!$R46="○","true","false"),"")</f>
        <v/>
      </c>
      <c r="CU46" t="str">
        <f ca="1">IF(COUNTIF(データ取込シート_活動計画書_整理用!$N$2:'データ取込シート_活動計画書_整理用'!$N46,"この線より上に行を挿入してください。")=0,IF(データ取込シート_活動計画書_整理用!$S46="○","true","false"),"")</f>
        <v/>
      </c>
      <c r="CV46" t="str">
        <f ca="1">IF(COUNTIF(データ取込シート_活動計画書_整理用!$N$2:'データ取込シート_活動計画書_整理用'!$N46,"この線より上に行を挿入してください。")=0,IF(データ取込シート_活動計画書_整理用!$T46="○","true","false"),"")</f>
        <v/>
      </c>
      <c r="CW46" t="str">
        <f ca="1">IF(COUNTIF(データ取込シート_活動計画書_整理用!$N$2:'データ取込シート_活動計画書_整理用'!$N46,"この線より上に行を挿入してください。")=0,IF(データ取込シート_活動計画書_整理用!$U46="○","true","false"),"")</f>
        <v/>
      </c>
      <c r="CX46" t="str">
        <f ca="1">IF(COUNTIF(データ取込シート_活動計画書_整理用!$N$2:'データ取込シート_活動計画書_整理用'!$N46,"この線より上に行を挿入してください。")=0,IF(データ取込シート_活動計画書_整理用!$V46="○","true","false"),"")</f>
        <v/>
      </c>
      <c r="CY46" t="str">
        <f ca="1">IF(COUNTIF(データ取込シート_活動計画書_整理用!$N$2:'データ取込シート_活動計画書_整理用'!$N46,"この線より上に行を挿入してください。")=0,IF(データ取込シート_活動計画書_整理用!$W46="○","true","false"),"")</f>
        <v/>
      </c>
      <c r="CZ46" t="str">
        <f ca="1">IF(COUNTIF(データ取込シート_活動計画書_整理用!$N$2:'データ取込シート_活動計画書_整理用'!$N46,"この線より上に行を挿入してください。")=0,IF(データ取込シート_活動計画書_整理用!$X46="○","true","false"),"")</f>
        <v/>
      </c>
      <c r="DA46" t="str">
        <f ca="1">IF(COUNTIF(データ取込シート_活動計画書_整理用!$N$2:'データ取込シート_活動計画書_整理用'!$N46,"この線より上に行を挿入してください。")=0,IF(データ取込シート_活動計画書_整理用!$Y46="○","true","false"),"")</f>
        <v/>
      </c>
      <c r="DB46" t="str">
        <f ca="1">IF(COUNTIF(データ取込シート_活動計画書_整理用!$N$2:'データ取込シート_活動計画書_整理用'!$N46,"この線より上に行を挿入してください。")=0,IF(データ取込シート_活動計画書_整理用!$Z46="○","true","false"),"")</f>
        <v/>
      </c>
      <c r="DC46" t="str">
        <f ca="1">IF(COUNTIF(データ取込シート_活動計画書_整理用!$N$2:'データ取込シート_活動計画書_整理用'!$N46,"この線より上に行を挿入してください。")=0,IF(データ取込シート_活動計画書_整理用!$AA46="○","true","false"),"")</f>
        <v/>
      </c>
      <c r="DW46" t="str">
        <f ca="1">IF(COUNTIF(データ取込シート_活動計画書_整理用!$AD$2:'データ取込シート_活動計画書_整理用'!$AD46,"この線より上に行を挿入してください。")=0,データ取込シート_活動計画書_整理用!$AC46,"")</f>
        <v/>
      </c>
      <c r="DX46" t="str">
        <f ca="1">IF(COUNTIF(データ取込シート_活動計画書_整理用!$AD$2:'データ取込シート_活動計画書_整理用'!$AD46,"この線より上に行を挿入してください。")=0,データ取込シート_活動計画書_整理用!$AD46,"")</f>
        <v/>
      </c>
      <c r="DY46" t="str">
        <f ca="1">IF(COUNTIF(データ取込シート_活動計画書_整理用!$AD$2:'データ取込シート_活動計画書_整理用'!$AD46,"この線より上に行を挿入してください。")=0,データ取込シート_活動計画書_整理用!$AE46,"")</f>
        <v/>
      </c>
      <c r="DZ46" t="str">
        <f ca="1">IF(COUNTIF(データ取込シート_活動計画書_整理用!$AD$2:'データ取込シート_活動計画書_整理用'!$AD46,"この線より上に行を挿入してください。")=0,データ取込シート_活動計画書_整理用!$AF46,"")</f>
        <v/>
      </c>
      <c r="EA46" t="str">
        <f ca="1">IF(COUNTIF(データ取込シート_活動計画書_整理用!$AD$2:'データ取込シート_活動計画書_整理用'!$AD46,"この線より上に行を挿入してください。")=0,データ取込シート_活動計画書_整理用!$AG46,"")</f>
        <v/>
      </c>
      <c r="EB46" t="str">
        <f ca="1">IF(COUNTIF(データ取込シート_活動計画書_整理用!$AD$2:'データ取込シート_活動計画書_整理用'!$AD46,"この線より上に行を挿入してください。")=0,データ取込シート_活動計画書_整理用!$AH46,"")</f>
        <v/>
      </c>
      <c r="EC46" t="str">
        <f ca="1">IF(COUNTIF(データ取込シート_活動計画書_整理用!$AD$2:'データ取込シート_活動計画書_整理用'!$AD46,"この線より上に行を挿入してください。")=0,IF(データ取込シート_活動計画書_整理用!$AI46="○","true","false"),"")</f>
        <v/>
      </c>
      <c r="ED46" t="str">
        <f ca="1">IF(COUNTIF(データ取込シート_活動計画書_整理用!$AD$2:'データ取込シート_活動計画書_整理用'!$AD46,"この線より上に行を挿入してください。")=0,IF(データ取込シート_活動計画書_整理用!$AJ46="○","true","false"),"")</f>
        <v/>
      </c>
      <c r="EE46" t="str">
        <f ca="1">IF(COUNTIF(データ取込シート_活動計画書_整理用!$AD$2:'データ取込シート_活動計画書_整理用'!$AD46,"この線より上に行を挿入してください。")=0,IF(データ取込シート_活動計画書_整理用!$AK46="○","true","false"),"")</f>
        <v/>
      </c>
      <c r="EF46" t="str">
        <f ca="1">IF(COUNTIF(データ取込シート_活動計画書_整理用!$AD$2:'データ取込シート_活動計画書_整理用'!$AD46,"この線より上に行を挿入してください。")=0,IF(データ取込シート_活動計画書_整理用!$AL46="○","true","false"),"")</f>
        <v/>
      </c>
      <c r="EG46" t="str">
        <f ca="1">IF(COUNTIF(データ取込シート_活動計画書_整理用!$AD$2:'データ取込シート_活動計画書_整理用'!$AD46,"この線より上に行を挿入してください。")=0,IF(データ取込シート_活動計画書_整理用!$AM46="○","true","false"),"")</f>
        <v/>
      </c>
    </row>
    <row r="47" spans="2:137" x14ac:dyDescent="0.15">
      <c r="B47" t="str">
        <f ca="1">IF(COUNTIF(データ取込シート_活動計画書_整理用!$B$2:'データ取込シート_活動計画書_整理用'!$B47,"この線より上に行を挿入してください。")=0,データ取込シート_活動計画書_整理用!$B47,"")</f>
        <v/>
      </c>
      <c r="C47" t="str">
        <f ca="1">IF(COUNTIF(データ取込シート_活動計画書_整理用!$B$2:'データ取込シート_活動計画書_整理用'!$B47,"この線より上に行を挿入してください。")=0,データ取込シート_活動計画書_整理用!$C47,"")</f>
        <v/>
      </c>
      <c r="D47" t="str">
        <f ca="1">IF(COUNTIF(データ取込シート_活動計画書_整理用!$B$2:'データ取込シート_活動計画書_整理用'!$B47,"この線より上に行を挿入してください。")=0,データ取込シート_活動計画書_整理用!$D47,"")</f>
        <v/>
      </c>
      <c r="F47" t="str">
        <f ca="1">IF(COUNTIF(データ取込シート_活動計画書_整理用!$F$2:'データ取込シート_活動計画書_整理用'!$F47,"この線より上に行を挿入してください。")=0,データ取込シート_活動計画書_整理用!$F47,"")</f>
        <v/>
      </c>
      <c r="G47" t="str">
        <f ca="1">IF(COUNTIF(データ取込シート_活動計画書_整理用!$F$2:'データ取込シート_活動計画書_整理用'!$F47,"この線より上に行を挿入してください。")=0,データ取込シート_活動計画書_整理用!$G47,"")</f>
        <v/>
      </c>
      <c r="H47" t="str">
        <f ca="1">IF(COUNTIF(データ取込シート_活動計画書_整理用!$F$2:'データ取込シート_活動計画書_整理用'!$F47,"この線より上に行を挿入してください。")=0,データ取込シート_活動計画書_整理用!$H47,"")</f>
        <v/>
      </c>
      <c r="I47" t="str">
        <f ca="1">IF(COUNTIF(データ取込シート_活動計画書_整理用!$J$2:'データ取込シート_活動計画書_整理用'!$J47,"この線より上に行を挿入してください。")=0,データ取込シート_活動計画書_整理用!$J47,"")</f>
        <v/>
      </c>
      <c r="J47" t="str">
        <f ca="1">IF(COUNTIF(データ取込シート_活動計画書_整理用!$J$2:'データ取込シート_活動計画書_整理用'!$J47,"この線より上に行を挿入してください。")=0,データ取込シート_活動計画書_整理用!$K47,"")</f>
        <v/>
      </c>
      <c r="K47" t="str">
        <f ca="1">IF(COUNTIF(データ取込シート_活動計画書_整理用!$J$2:'データ取込シート_活動計画書_整理用'!$J47,"この線より上に行を挿入してください。")=0,データ取込シート_活動計画書_整理用!$L47,"")</f>
        <v/>
      </c>
      <c r="CN47" t="str">
        <f t="shared" ca="1" si="2"/>
        <v/>
      </c>
      <c r="CO47" t="str">
        <f t="shared" ca="1" si="1"/>
        <v/>
      </c>
      <c r="CP47" t="str">
        <f ca="1">IF(COUNTIF(データ取込シート_活動計画書_整理用!$N$2:'データ取込シート_活動計画書_整理用'!$N47,"この線より上に行を挿入してください。")=0,データ取込シート_活動計画書_整理用!$N47,"")</f>
        <v/>
      </c>
      <c r="CQ47" t="str">
        <f ca="1">IF(COUNTIF(データ取込シート_活動計画書_整理用!$N$2:'データ取込シート_活動計画書_整理用'!$N47,"この線より上に行を挿入してください。")=0,データ取込シート_活動計画書_整理用!$O47,"")</f>
        <v/>
      </c>
      <c r="CR47" t="str">
        <f ca="1">IF(COUNTIF(データ取込シート_活動計画書_整理用!$N$2:'データ取込シート_活動計画書_整理用'!$N47,"この線より上に行を挿入してください。")=0,IF(データ取込シート_活動計画書_整理用!$P47="○","true","false"),"")</f>
        <v/>
      </c>
      <c r="CS47" t="str">
        <f ca="1">IF(COUNTIF(データ取込シート_活動計画書_整理用!$N$2:'データ取込シート_活動計画書_整理用'!$N47,"この線より上に行を挿入してください。")=0,IF(データ取込シート_活動計画書_整理用!$Q47="○","true","false"),"")</f>
        <v/>
      </c>
      <c r="CT47" t="str">
        <f ca="1">IF(COUNTIF(データ取込シート_活動計画書_整理用!$N$2:'データ取込シート_活動計画書_整理用'!$N47,"この線より上に行を挿入してください。")=0,IF(データ取込シート_活動計画書_整理用!$R47="○","true","false"),"")</f>
        <v/>
      </c>
      <c r="CU47" t="str">
        <f ca="1">IF(COUNTIF(データ取込シート_活動計画書_整理用!$N$2:'データ取込シート_活動計画書_整理用'!$N47,"この線より上に行を挿入してください。")=0,IF(データ取込シート_活動計画書_整理用!$S47="○","true","false"),"")</f>
        <v/>
      </c>
      <c r="CV47" t="str">
        <f ca="1">IF(COUNTIF(データ取込シート_活動計画書_整理用!$N$2:'データ取込シート_活動計画書_整理用'!$N47,"この線より上に行を挿入してください。")=0,IF(データ取込シート_活動計画書_整理用!$T47="○","true","false"),"")</f>
        <v/>
      </c>
      <c r="CW47" t="str">
        <f ca="1">IF(COUNTIF(データ取込シート_活動計画書_整理用!$N$2:'データ取込シート_活動計画書_整理用'!$N47,"この線より上に行を挿入してください。")=0,IF(データ取込シート_活動計画書_整理用!$U47="○","true","false"),"")</f>
        <v/>
      </c>
      <c r="CX47" t="str">
        <f ca="1">IF(COUNTIF(データ取込シート_活動計画書_整理用!$N$2:'データ取込シート_活動計画書_整理用'!$N47,"この線より上に行を挿入してください。")=0,IF(データ取込シート_活動計画書_整理用!$V47="○","true","false"),"")</f>
        <v/>
      </c>
      <c r="CY47" t="str">
        <f ca="1">IF(COUNTIF(データ取込シート_活動計画書_整理用!$N$2:'データ取込シート_活動計画書_整理用'!$N47,"この線より上に行を挿入してください。")=0,IF(データ取込シート_活動計画書_整理用!$W47="○","true","false"),"")</f>
        <v/>
      </c>
      <c r="CZ47" t="str">
        <f ca="1">IF(COUNTIF(データ取込シート_活動計画書_整理用!$N$2:'データ取込シート_活動計画書_整理用'!$N47,"この線より上に行を挿入してください。")=0,IF(データ取込シート_活動計画書_整理用!$X47="○","true","false"),"")</f>
        <v/>
      </c>
      <c r="DA47" t="str">
        <f ca="1">IF(COUNTIF(データ取込シート_活動計画書_整理用!$N$2:'データ取込シート_活動計画書_整理用'!$N47,"この線より上に行を挿入してください。")=0,IF(データ取込シート_活動計画書_整理用!$Y47="○","true","false"),"")</f>
        <v/>
      </c>
      <c r="DB47" t="str">
        <f ca="1">IF(COUNTIF(データ取込シート_活動計画書_整理用!$N$2:'データ取込シート_活動計画書_整理用'!$N47,"この線より上に行を挿入してください。")=0,IF(データ取込シート_活動計画書_整理用!$Z47="○","true","false"),"")</f>
        <v/>
      </c>
      <c r="DC47" t="str">
        <f ca="1">IF(COUNTIF(データ取込シート_活動計画書_整理用!$N$2:'データ取込シート_活動計画書_整理用'!$N47,"この線より上に行を挿入してください。")=0,IF(データ取込シート_活動計画書_整理用!$AA47="○","true","false"),"")</f>
        <v/>
      </c>
      <c r="DW47" t="str">
        <f ca="1">IF(COUNTIF(データ取込シート_活動計画書_整理用!$AD$2:'データ取込シート_活動計画書_整理用'!$AD47,"この線より上に行を挿入してください。")=0,データ取込シート_活動計画書_整理用!$AC47,"")</f>
        <v/>
      </c>
      <c r="DX47" t="str">
        <f ca="1">IF(COUNTIF(データ取込シート_活動計画書_整理用!$AD$2:'データ取込シート_活動計画書_整理用'!$AD47,"この線より上に行を挿入してください。")=0,データ取込シート_活動計画書_整理用!$AD47,"")</f>
        <v/>
      </c>
      <c r="DY47" t="str">
        <f ca="1">IF(COUNTIF(データ取込シート_活動計画書_整理用!$AD$2:'データ取込シート_活動計画書_整理用'!$AD47,"この線より上に行を挿入してください。")=0,データ取込シート_活動計画書_整理用!$AE47,"")</f>
        <v/>
      </c>
      <c r="DZ47" t="str">
        <f ca="1">IF(COUNTIF(データ取込シート_活動計画書_整理用!$AD$2:'データ取込シート_活動計画書_整理用'!$AD47,"この線より上に行を挿入してください。")=0,データ取込シート_活動計画書_整理用!$AF47,"")</f>
        <v/>
      </c>
      <c r="EA47" t="str">
        <f ca="1">IF(COUNTIF(データ取込シート_活動計画書_整理用!$AD$2:'データ取込シート_活動計画書_整理用'!$AD47,"この線より上に行を挿入してください。")=0,データ取込シート_活動計画書_整理用!$AG47,"")</f>
        <v/>
      </c>
      <c r="EB47" t="str">
        <f ca="1">IF(COUNTIF(データ取込シート_活動計画書_整理用!$AD$2:'データ取込シート_活動計画書_整理用'!$AD47,"この線より上に行を挿入してください。")=0,データ取込シート_活動計画書_整理用!$AH47,"")</f>
        <v/>
      </c>
      <c r="EC47" t="str">
        <f ca="1">IF(COUNTIF(データ取込シート_活動計画書_整理用!$AD$2:'データ取込シート_活動計画書_整理用'!$AD47,"この線より上に行を挿入してください。")=0,IF(データ取込シート_活動計画書_整理用!$AI47="○","true","false"),"")</f>
        <v/>
      </c>
      <c r="ED47" t="str">
        <f ca="1">IF(COUNTIF(データ取込シート_活動計画書_整理用!$AD$2:'データ取込シート_活動計画書_整理用'!$AD47,"この線より上に行を挿入してください。")=0,IF(データ取込シート_活動計画書_整理用!$AJ47="○","true","false"),"")</f>
        <v/>
      </c>
      <c r="EE47" t="str">
        <f ca="1">IF(COUNTIF(データ取込シート_活動計画書_整理用!$AD$2:'データ取込シート_活動計画書_整理用'!$AD47,"この線より上に行を挿入してください。")=0,IF(データ取込シート_活動計画書_整理用!$AK47="○","true","false"),"")</f>
        <v/>
      </c>
      <c r="EF47" t="str">
        <f ca="1">IF(COUNTIF(データ取込シート_活動計画書_整理用!$AD$2:'データ取込シート_活動計画書_整理用'!$AD47,"この線より上に行を挿入してください。")=0,IF(データ取込シート_活動計画書_整理用!$AL47="○","true","false"),"")</f>
        <v/>
      </c>
      <c r="EG47" t="str">
        <f ca="1">IF(COUNTIF(データ取込シート_活動計画書_整理用!$AD$2:'データ取込シート_活動計画書_整理用'!$AD47,"この線より上に行を挿入してください。")=0,IF(データ取込シート_活動計画書_整理用!$AM47="○","true","false"),"")</f>
        <v/>
      </c>
    </row>
    <row r="48" spans="2:137" x14ac:dyDescent="0.15">
      <c r="B48" t="str">
        <f ca="1">IF(COUNTIF(データ取込シート_活動計画書_整理用!$B$2:'データ取込シート_活動計画書_整理用'!$B48,"この線より上に行を挿入してください。")=0,データ取込シート_活動計画書_整理用!$B48,"")</f>
        <v/>
      </c>
      <c r="C48" t="str">
        <f ca="1">IF(COUNTIF(データ取込シート_活動計画書_整理用!$B$2:'データ取込シート_活動計画書_整理用'!$B48,"この線より上に行を挿入してください。")=0,データ取込シート_活動計画書_整理用!$C48,"")</f>
        <v/>
      </c>
      <c r="D48" t="str">
        <f ca="1">IF(COUNTIF(データ取込シート_活動計画書_整理用!$B$2:'データ取込シート_活動計画書_整理用'!$B48,"この線より上に行を挿入してください。")=0,データ取込シート_活動計画書_整理用!$D48,"")</f>
        <v/>
      </c>
      <c r="F48" t="str">
        <f ca="1">IF(COUNTIF(データ取込シート_活動計画書_整理用!$F$2:'データ取込シート_活動計画書_整理用'!$F48,"この線より上に行を挿入してください。")=0,データ取込シート_活動計画書_整理用!$F48,"")</f>
        <v/>
      </c>
      <c r="G48" t="str">
        <f ca="1">IF(COUNTIF(データ取込シート_活動計画書_整理用!$F$2:'データ取込シート_活動計画書_整理用'!$F48,"この線より上に行を挿入してください。")=0,データ取込シート_活動計画書_整理用!$G48,"")</f>
        <v/>
      </c>
      <c r="H48" t="str">
        <f ca="1">IF(COUNTIF(データ取込シート_活動計画書_整理用!$F$2:'データ取込シート_活動計画書_整理用'!$F48,"この線より上に行を挿入してください。")=0,データ取込シート_活動計画書_整理用!$H48,"")</f>
        <v/>
      </c>
      <c r="I48" t="str">
        <f ca="1">IF(COUNTIF(データ取込シート_活動計画書_整理用!$J$2:'データ取込シート_活動計画書_整理用'!$J48,"この線より上に行を挿入してください。")=0,データ取込シート_活動計画書_整理用!$J48,"")</f>
        <v/>
      </c>
      <c r="J48" t="str">
        <f ca="1">IF(COUNTIF(データ取込シート_活動計画書_整理用!$J$2:'データ取込シート_活動計画書_整理用'!$J48,"この線より上に行を挿入してください。")=0,データ取込シート_活動計画書_整理用!$K48,"")</f>
        <v/>
      </c>
      <c r="K48" t="str">
        <f ca="1">IF(COUNTIF(データ取込シート_活動計画書_整理用!$J$2:'データ取込シート_活動計画書_整理用'!$J48,"この線より上に行を挿入してください。")=0,データ取込シート_活動計画書_整理用!$L48,"")</f>
        <v/>
      </c>
      <c r="CN48" t="str">
        <f t="shared" ca="1" si="2"/>
        <v/>
      </c>
      <c r="CO48" t="str">
        <f t="shared" ca="1" si="1"/>
        <v/>
      </c>
      <c r="CP48" t="str">
        <f ca="1">IF(COUNTIF(データ取込シート_活動計画書_整理用!$N$2:'データ取込シート_活動計画書_整理用'!$N48,"この線より上に行を挿入してください。")=0,データ取込シート_活動計画書_整理用!$N48,"")</f>
        <v/>
      </c>
      <c r="CQ48" t="str">
        <f ca="1">IF(COUNTIF(データ取込シート_活動計画書_整理用!$N$2:'データ取込シート_活動計画書_整理用'!$N48,"この線より上に行を挿入してください。")=0,データ取込シート_活動計画書_整理用!$O48,"")</f>
        <v/>
      </c>
      <c r="CR48" t="str">
        <f ca="1">IF(COUNTIF(データ取込シート_活動計画書_整理用!$N$2:'データ取込シート_活動計画書_整理用'!$N48,"この線より上に行を挿入してください。")=0,IF(データ取込シート_活動計画書_整理用!$P48="○","true","false"),"")</f>
        <v/>
      </c>
      <c r="CS48" t="str">
        <f ca="1">IF(COUNTIF(データ取込シート_活動計画書_整理用!$N$2:'データ取込シート_活動計画書_整理用'!$N48,"この線より上に行を挿入してください。")=0,IF(データ取込シート_活動計画書_整理用!$Q48="○","true","false"),"")</f>
        <v/>
      </c>
      <c r="CT48" t="str">
        <f ca="1">IF(COUNTIF(データ取込シート_活動計画書_整理用!$N$2:'データ取込シート_活動計画書_整理用'!$N48,"この線より上に行を挿入してください。")=0,IF(データ取込シート_活動計画書_整理用!$R48="○","true","false"),"")</f>
        <v/>
      </c>
      <c r="CU48" t="str">
        <f ca="1">IF(COUNTIF(データ取込シート_活動計画書_整理用!$N$2:'データ取込シート_活動計画書_整理用'!$N48,"この線より上に行を挿入してください。")=0,IF(データ取込シート_活動計画書_整理用!$S48="○","true","false"),"")</f>
        <v/>
      </c>
      <c r="CV48" t="str">
        <f ca="1">IF(COUNTIF(データ取込シート_活動計画書_整理用!$N$2:'データ取込シート_活動計画書_整理用'!$N48,"この線より上に行を挿入してください。")=0,IF(データ取込シート_活動計画書_整理用!$T48="○","true","false"),"")</f>
        <v/>
      </c>
      <c r="CW48" t="str">
        <f ca="1">IF(COUNTIF(データ取込シート_活動計画書_整理用!$N$2:'データ取込シート_活動計画書_整理用'!$N48,"この線より上に行を挿入してください。")=0,IF(データ取込シート_活動計画書_整理用!$U48="○","true","false"),"")</f>
        <v/>
      </c>
      <c r="CX48" t="str">
        <f ca="1">IF(COUNTIF(データ取込シート_活動計画書_整理用!$N$2:'データ取込シート_活動計画書_整理用'!$N48,"この線より上に行を挿入してください。")=0,IF(データ取込シート_活動計画書_整理用!$V48="○","true","false"),"")</f>
        <v/>
      </c>
      <c r="CY48" t="str">
        <f ca="1">IF(COUNTIF(データ取込シート_活動計画書_整理用!$N$2:'データ取込シート_活動計画書_整理用'!$N48,"この線より上に行を挿入してください。")=0,IF(データ取込シート_活動計画書_整理用!$W48="○","true","false"),"")</f>
        <v/>
      </c>
      <c r="CZ48" t="str">
        <f ca="1">IF(COUNTIF(データ取込シート_活動計画書_整理用!$N$2:'データ取込シート_活動計画書_整理用'!$N48,"この線より上に行を挿入してください。")=0,IF(データ取込シート_活動計画書_整理用!$X48="○","true","false"),"")</f>
        <v/>
      </c>
      <c r="DA48" t="str">
        <f ca="1">IF(COUNTIF(データ取込シート_活動計画書_整理用!$N$2:'データ取込シート_活動計画書_整理用'!$N48,"この線より上に行を挿入してください。")=0,IF(データ取込シート_活動計画書_整理用!$Y48="○","true","false"),"")</f>
        <v/>
      </c>
      <c r="DB48" t="str">
        <f ca="1">IF(COUNTIF(データ取込シート_活動計画書_整理用!$N$2:'データ取込シート_活動計画書_整理用'!$N48,"この線より上に行を挿入してください。")=0,IF(データ取込シート_活動計画書_整理用!$Z48="○","true","false"),"")</f>
        <v/>
      </c>
      <c r="DC48" t="str">
        <f ca="1">IF(COUNTIF(データ取込シート_活動計画書_整理用!$N$2:'データ取込シート_活動計画書_整理用'!$N48,"この線より上に行を挿入してください。")=0,IF(データ取込シート_活動計画書_整理用!$AA48="○","true","false"),"")</f>
        <v/>
      </c>
      <c r="DW48" t="str">
        <f ca="1">IF(COUNTIF(データ取込シート_活動計画書_整理用!$AD$2:'データ取込シート_活動計画書_整理用'!$AD48,"この線より上に行を挿入してください。")=0,データ取込シート_活動計画書_整理用!$AC48,"")</f>
        <v/>
      </c>
      <c r="DX48" t="str">
        <f ca="1">IF(COUNTIF(データ取込シート_活動計画書_整理用!$AD$2:'データ取込シート_活動計画書_整理用'!$AD48,"この線より上に行を挿入してください。")=0,データ取込シート_活動計画書_整理用!$AD48,"")</f>
        <v/>
      </c>
      <c r="DY48" t="str">
        <f ca="1">IF(COUNTIF(データ取込シート_活動計画書_整理用!$AD$2:'データ取込シート_活動計画書_整理用'!$AD48,"この線より上に行を挿入してください。")=0,データ取込シート_活動計画書_整理用!$AE48,"")</f>
        <v/>
      </c>
      <c r="DZ48" t="str">
        <f ca="1">IF(COUNTIF(データ取込シート_活動計画書_整理用!$AD$2:'データ取込シート_活動計画書_整理用'!$AD48,"この線より上に行を挿入してください。")=0,データ取込シート_活動計画書_整理用!$AF48,"")</f>
        <v/>
      </c>
      <c r="EA48" t="str">
        <f ca="1">IF(COUNTIF(データ取込シート_活動計画書_整理用!$AD$2:'データ取込シート_活動計画書_整理用'!$AD48,"この線より上に行を挿入してください。")=0,データ取込シート_活動計画書_整理用!$AG48,"")</f>
        <v/>
      </c>
      <c r="EB48" t="str">
        <f ca="1">IF(COUNTIF(データ取込シート_活動計画書_整理用!$AD$2:'データ取込シート_活動計画書_整理用'!$AD48,"この線より上に行を挿入してください。")=0,データ取込シート_活動計画書_整理用!$AH48,"")</f>
        <v/>
      </c>
      <c r="EC48" t="str">
        <f ca="1">IF(COUNTIF(データ取込シート_活動計画書_整理用!$AD$2:'データ取込シート_活動計画書_整理用'!$AD48,"この線より上に行を挿入してください。")=0,IF(データ取込シート_活動計画書_整理用!$AI48="○","true","false"),"")</f>
        <v/>
      </c>
      <c r="ED48" t="str">
        <f ca="1">IF(COUNTIF(データ取込シート_活動計画書_整理用!$AD$2:'データ取込シート_活動計画書_整理用'!$AD48,"この線より上に行を挿入してください。")=0,IF(データ取込シート_活動計画書_整理用!$AJ48="○","true","false"),"")</f>
        <v/>
      </c>
      <c r="EE48" t="str">
        <f ca="1">IF(COUNTIF(データ取込シート_活動計画書_整理用!$AD$2:'データ取込シート_活動計画書_整理用'!$AD48,"この線より上に行を挿入してください。")=0,IF(データ取込シート_活動計画書_整理用!$AK48="○","true","false"),"")</f>
        <v/>
      </c>
      <c r="EF48" t="str">
        <f ca="1">IF(COUNTIF(データ取込シート_活動計画書_整理用!$AD$2:'データ取込シート_活動計画書_整理用'!$AD48,"この線より上に行を挿入してください。")=0,IF(データ取込シート_活動計画書_整理用!$AL48="○","true","false"),"")</f>
        <v/>
      </c>
      <c r="EG48" t="str">
        <f ca="1">IF(COUNTIF(データ取込シート_活動計画書_整理用!$AD$2:'データ取込シート_活動計画書_整理用'!$AD48,"この線より上に行を挿入してください。")=0,IF(データ取込シート_活動計画書_整理用!$AM48="○","true","false"),"")</f>
        <v/>
      </c>
    </row>
    <row r="49" spans="2:137" x14ac:dyDescent="0.15">
      <c r="B49" t="str">
        <f ca="1">IF(COUNTIF(データ取込シート_活動計画書_整理用!$B$2:'データ取込シート_活動計画書_整理用'!$B49,"この線より上に行を挿入してください。")=0,データ取込シート_活動計画書_整理用!$B49,"")</f>
        <v/>
      </c>
      <c r="C49" t="str">
        <f ca="1">IF(COUNTIF(データ取込シート_活動計画書_整理用!$B$2:'データ取込シート_活動計画書_整理用'!$B49,"この線より上に行を挿入してください。")=0,データ取込シート_活動計画書_整理用!$C49,"")</f>
        <v/>
      </c>
      <c r="D49" t="str">
        <f ca="1">IF(COUNTIF(データ取込シート_活動計画書_整理用!$B$2:'データ取込シート_活動計画書_整理用'!$B49,"この線より上に行を挿入してください。")=0,データ取込シート_活動計画書_整理用!$D49,"")</f>
        <v/>
      </c>
      <c r="F49" t="str">
        <f ca="1">IF(COUNTIF(データ取込シート_活動計画書_整理用!$F$2:'データ取込シート_活動計画書_整理用'!$F49,"この線より上に行を挿入してください。")=0,データ取込シート_活動計画書_整理用!$F49,"")</f>
        <v/>
      </c>
      <c r="G49" t="str">
        <f ca="1">IF(COUNTIF(データ取込シート_活動計画書_整理用!$F$2:'データ取込シート_活動計画書_整理用'!$F49,"この線より上に行を挿入してください。")=0,データ取込シート_活動計画書_整理用!$G49,"")</f>
        <v/>
      </c>
      <c r="H49" t="str">
        <f ca="1">IF(COUNTIF(データ取込シート_活動計画書_整理用!$F$2:'データ取込シート_活動計画書_整理用'!$F49,"この線より上に行を挿入してください。")=0,データ取込シート_活動計画書_整理用!$H49,"")</f>
        <v/>
      </c>
      <c r="I49" t="str">
        <f ca="1">IF(COUNTIF(データ取込シート_活動計画書_整理用!$J$2:'データ取込シート_活動計画書_整理用'!$J49,"この線より上に行を挿入してください。")=0,データ取込シート_活動計画書_整理用!$J49,"")</f>
        <v/>
      </c>
      <c r="J49" t="str">
        <f ca="1">IF(COUNTIF(データ取込シート_活動計画書_整理用!$J$2:'データ取込シート_活動計画書_整理用'!$J49,"この線より上に行を挿入してください。")=0,データ取込シート_活動計画書_整理用!$K49,"")</f>
        <v/>
      </c>
      <c r="K49" t="str">
        <f ca="1">IF(COUNTIF(データ取込シート_活動計画書_整理用!$J$2:'データ取込シート_活動計画書_整理用'!$J49,"この線より上に行を挿入してください。")=0,データ取込シート_活動計画書_整理用!$L49,"")</f>
        <v/>
      </c>
      <c r="CN49" t="str">
        <f t="shared" ca="1" si="2"/>
        <v/>
      </c>
      <c r="CO49" t="str">
        <f t="shared" ca="1" si="1"/>
        <v/>
      </c>
      <c r="CP49" t="str">
        <f ca="1">IF(COUNTIF(データ取込シート_活動計画書_整理用!$N$2:'データ取込シート_活動計画書_整理用'!$N49,"この線より上に行を挿入してください。")=0,データ取込シート_活動計画書_整理用!$N49,"")</f>
        <v/>
      </c>
      <c r="CQ49" t="str">
        <f ca="1">IF(COUNTIF(データ取込シート_活動計画書_整理用!$N$2:'データ取込シート_活動計画書_整理用'!$N49,"この線より上に行を挿入してください。")=0,データ取込シート_活動計画書_整理用!$O49,"")</f>
        <v/>
      </c>
      <c r="CR49" t="str">
        <f ca="1">IF(COUNTIF(データ取込シート_活動計画書_整理用!$N$2:'データ取込シート_活動計画書_整理用'!$N49,"この線より上に行を挿入してください。")=0,IF(データ取込シート_活動計画書_整理用!$P49="○","true","false"),"")</f>
        <v/>
      </c>
      <c r="CS49" t="str">
        <f ca="1">IF(COUNTIF(データ取込シート_活動計画書_整理用!$N$2:'データ取込シート_活動計画書_整理用'!$N49,"この線より上に行を挿入してください。")=0,IF(データ取込シート_活動計画書_整理用!$Q49="○","true","false"),"")</f>
        <v/>
      </c>
      <c r="CT49" t="str">
        <f ca="1">IF(COUNTIF(データ取込シート_活動計画書_整理用!$N$2:'データ取込シート_活動計画書_整理用'!$N49,"この線より上に行を挿入してください。")=0,IF(データ取込シート_活動計画書_整理用!$R49="○","true","false"),"")</f>
        <v/>
      </c>
      <c r="CU49" t="str">
        <f ca="1">IF(COUNTIF(データ取込シート_活動計画書_整理用!$N$2:'データ取込シート_活動計画書_整理用'!$N49,"この線より上に行を挿入してください。")=0,IF(データ取込シート_活動計画書_整理用!$S49="○","true","false"),"")</f>
        <v/>
      </c>
      <c r="CV49" t="str">
        <f ca="1">IF(COUNTIF(データ取込シート_活動計画書_整理用!$N$2:'データ取込シート_活動計画書_整理用'!$N49,"この線より上に行を挿入してください。")=0,IF(データ取込シート_活動計画書_整理用!$T49="○","true","false"),"")</f>
        <v/>
      </c>
      <c r="CW49" t="str">
        <f ca="1">IF(COUNTIF(データ取込シート_活動計画書_整理用!$N$2:'データ取込シート_活動計画書_整理用'!$N49,"この線より上に行を挿入してください。")=0,IF(データ取込シート_活動計画書_整理用!$U49="○","true","false"),"")</f>
        <v/>
      </c>
      <c r="CX49" t="str">
        <f ca="1">IF(COUNTIF(データ取込シート_活動計画書_整理用!$N$2:'データ取込シート_活動計画書_整理用'!$N49,"この線より上に行を挿入してください。")=0,IF(データ取込シート_活動計画書_整理用!$V49="○","true","false"),"")</f>
        <v/>
      </c>
      <c r="CY49" t="str">
        <f ca="1">IF(COUNTIF(データ取込シート_活動計画書_整理用!$N$2:'データ取込シート_活動計画書_整理用'!$N49,"この線より上に行を挿入してください。")=0,IF(データ取込シート_活動計画書_整理用!$W49="○","true","false"),"")</f>
        <v/>
      </c>
      <c r="CZ49" t="str">
        <f ca="1">IF(COUNTIF(データ取込シート_活動計画書_整理用!$N$2:'データ取込シート_活動計画書_整理用'!$N49,"この線より上に行を挿入してください。")=0,IF(データ取込シート_活動計画書_整理用!$X49="○","true","false"),"")</f>
        <v/>
      </c>
      <c r="DA49" t="str">
        <f ca="1">IF(COUNTIF(データ取込シート_活動計画書_整理用!$N$2:'データ取込シート_活動計画書_整理用'!$N49,"この線より上に行を挿入してください。")=0,IF(データ取込シート_活動計画書_整理用!$Y49="○","true","false"),"")</f>
        <v/>
      </c>
      <c r="DB49" t="str">
        <f ca="1">IF(COUNTIF(データ取込シート_活動計画書_整理用!$N$2:'データ取込シート_活動計画書_整理用'!$N49,"この線より上に行を挿入してください。")=0,IF(データ取込シート_活動計画書_整理用!$Z49="○","true","false"),"")</f>
        <v/>
      </c>
      <c r="DC49" t="str">
        <f ca="1">IF(COUNTIF(データ取込シート_活動計画書_整理用!$N$2:'データ取込シート_活動計画書_整理用'!$N49,"この線より上に行を挿入してください。")=0,IF(データ取込シート_活動計画書_整理用!$AA49="○","true","false"),"")</f>
        <v/>
      </c>
      <c r="DW49" t="str">
        <f ca="1">IF(COUNTIF(データ取込シート_活動計画書_整理用!$AD$2:'データ取込シート_活動計画書_整理用'!$AD49,"この線より上に行を挿入してください。")=0,データ取込シート_活動計画書_整理用!$AC49,"")</f>
        <v/>
      </c>
      <c r="DX49" t="str">
        <f ca="1">IF(COUNTIF(データ取込シート_活動計画書_整理用!$AD$2:'データ取込シート_活動計画書_整理用'!$AD49,"この線より上に行を挿入してください。")=0,データ取込シート_活動計画書_整理用!$AD49,"")</f>
        <v/>
      </c>
      <c r="DY49" t="str">
        <f ca="1">IF(COUNTIF(データ取込シート_活動計画書_整理用!$AD$2:'データ取込シート_活動計画書_整理用'!$AD49,"この線より上に行を挿入してください。")=0,データ取込シート_活動計画書_整理用!$AE49,"")</f>
        <v/>
      </c>
      <c r="DZ49" t="str">
        <f ca="1">IF(COUNTIF(データ取込シート_活動計画書_整理用!$AD$2:'データ取込シート_活動計画書_整理用'!$AD49,"この線より上に行を挿入してください。")=0,データ取込シート_活動計画書_整理用!$AF49,"")</f>
        <v/>
      </c>
      <c r="EA49" t="str">
        <f ca="1">IF(COUNTIF(データ取込シート_活動計画書_整理用!$AD$2:'データ取込シート_活動計画書_整理用'!$AD49,"この線より上に行を挿入してください。")=0,データ取込シート_活動計画書_整理用!$AG49,"")</f>
        <v/>
      </c>
      <c r="EB49" t="str">
        <f ca="1">IF(COUNTIF(データ取込シート_活動計画書_整理用!$AD$2:'データ取込シート_活動計画書_整理用'!$AD49,"この線より上に行を挿入してください。")=0,データ取込シート_活動計画書_整理用!$AH49,"")</f>
        <v/>
      </c>
      <c r="EC49" t="str">
        <f ca="1">IF(COUNTIF(データ取込シート_活動計画書_整理用!$AD$2:'データ取込シート_活動計画書_整理用'!$AD49,"この線より上に行を挿入してください。")=0,IF(データ取込シート_活動計画書_整理用!$AI49="○","true","false"),"")</f>
        <v/>
      </c>
      <c r="ED49" t="str">
        <f ca="1">IF(COUNTIF(データ取込シート_活動計画書_整理用!$AD$2:'データ取込シート_活動計画書_整理用'!$AD49,"この線より上に行を挿入してください。")=0,IF(データ取込シート_活動計画書_整理用!$AJ49="○","true","false"),"")</f>
        <v/>
      </c>
      <c r="EE49" t="str">
        <f ca="1">IF(COUNTIF(データ取込シート_活動計画書_整理用!$AD$2:'データ取込シート_活動計画書_整理用'!$AD49,"この線より上に行を挿入してください。")=0,IF(データ取込シート_活動計画書_整理用!$AK49="○","true","false"),"")</f>
        <v/>
      </c>
      <c r="EF49" t="str">
        <f ca="1">IF(COUNTIF(データ取込シート_活動計画書_整理用!$AD$2:'データ取込シート_活動計画書_整理用'!$AD49,"この線より上に行を挿入してください。")=0,IF(データ取込シート_活動計画書_整理用!$AL49="○","true","false"),"")</f>
        <v/>
      </c>
      <c r="EG49" t="str">
        <f ca="1">IF(COUNTIF(データ取込シート_活動計画書_整理用!$AD$2:'データ取込シート_活動計画書_整理用'!$AD49,"この線より上に行を挿入してください。")=0,IF(データ取込シート_活動計画書_整理用!$AM49="○","true","false"),"")</f>
        <v/>
      </c>
    </row>
    <row r="50" spans="2:137" x14ac:dyDescent="0.15">
      <c r="B50" t="str">
        <f ca="1">IF(COUNTIF(データ取込シート_活動計画書_整理用!$B$2:'データ取込シート_活動計画書_整理用'!$B50,"この線より上に行を挿入してください。")=0,データ取込シート_活動計画書_整理用!$B50,"")</f>
        <v/>
      </c>
      <c r="C50" t="str">
        <f ca="1">IF(COUNTIF(データ取込シート_活動計画書_整理用!$B$2:'データ取込シート_活動計画書_整理用'!$B50,"この線より上に行を挿入してください。")=0,データ取込シート_活動計画書_整理用!$C50,"")</f>
        <v/>
      </c>
      <c r="D50" t="str">
        <f ca="1">IF(COUNTIF(データ取込シート_活動計画書_整理用!$B$2:'データ取込シート_活動計画書_整理用'!$B50,"この線より上に行を挿入してください。")=0,データ取込シート_活動計画書_整理用!$D50,"")</f>
        <v/>
      </c>
      <c r="F50" t="str">
        <f ca="1">IF(COUNTIF(データ取込シート_活動計画書_整理用!$F$2:'データ取込シート_活動計画書_整理用'!$F50,"この線より上に行を挿入してください。")=0,データ取込シート_活動計画書_整理用!$F50,"")</f>
        <v/>
      </c>
      <c r="G50" t="str">
        <f ca="1">IF(COUNTIF(データ取込シート_活動計画書_整理用!$F$2:'データ取込シート_活動計画書_整理用'!$F50,"この線より上に行を挿入してください。")=0,データ取込シート_活動計画書_整理用!$G50,"")</f>
        <v/>
      </c>
      <c r="H50" t="str">
        <f ca="1">IF(COUNTIF(データ取込シート_活動計画書_整理用!$F$2:'データ取込シート_活動計画書_整理用'!$F50,"この線より上に行を挿入してください。")=0,データ取込シート_活動計画書_整理用!$H50,"")</f>
        <v/>
      </c>
      <c r="I50" t="str">
        <f ca="1">IF(COUNTIF(データ取込シート_活動計画書_整理用!$J$2:'データ取込シート_活動計画書_整理用'!$J50,"この線より上に行を挿入してください。")=0,データ取込シート_活動計画書_整理用!$J50,"")</f>
        <v/>
      </c>
      <c r="J50" t="str">
        <f ca="1">IF(COUNTIF(データ取込シート_活動計画書_整理用!$J$2:'データ取込シート_活動計画書_整理用'!$J50,"この線より上に行を挿入してください。")=0,データ取込シート_活動計画書_整理用!$K50,"")</f>
        <v/>
      </c>
      <c r="K50" t="str">
        <f ca="1">IF(COUNTIF(データ取込シート_活動計画書_整理用!$J$2:'データ取込シート_活動計画書_整理用'!$J50,"この線より上に行を挿入してください。")=0,データ取込シート_活動計画書_整理用!$L50,"")</f>
        <v/>
      </c>
      <c r="CN50" t="str">
        <f t="shared" ca="1" si="2"/>
        <v/>
      </c>
      <c r="CO50" t="str">
        <f t="shared" ca="1" si="1"/>
        <v/>
      </c>
      <c r="CP50" t="str">
        <f ca="1">IF(COUNTIF(データ取込シート_活動計画書_整理用!$N$2:'データ取込シート_活動計画書_整理用'!$N50,"この線より上に行を挿入してください。")=0,データ取込シート_活動計画書_整理用!$N50,"")</f>
        <v/>
      </c>
      <c r="CQ50" t="str">
        <f ca="1">IF(COUNTIF(データ取込シート_活動計画書_整理用!$N$2:'データ取込シート_活動計画書_整理用'!$N50,"この線より上に行を挿入してください。")=0,データ取込シート_活動計画書_整理用!$O50,"")</f>
        <v/>
      </c>
      <c r="CR50" t="str">
        <f ca="1">IF(COUNTIF(データ取込シート_活動計画書_整理用!$N$2:'データ取込シート_活動計画書_整理用'!$N50,"この線より上に行を挿入してください。")=0,IF(データ取込シート_活動計画書_整理用!$P50="○","true","false"),"")</f>
        <v/>
      </c>
      <c r="CS50" t="str">
        <f ca="1">IF(COUNTIF(データ取込シート_活動計画書_整理用!$N$2:'データ取込シート_活動計画書_整理用'!$N50,"この線より上に行を挿入してください。")=0,IF(データ取込シート_活動計画書_整理用!$Q50="○","true","false"),"")</f>
        <v/>
      </c>
      <c r="CT50" t="str">
        <f ca="1">IF(COUNTIF(データ取込シート_活動計画書_整理用!$N$2:'データ取込シート_活動計画書_整理用'!$N50,"この線より上に行を挿入してください。")=0,IF(データ取込シート_活動計画書_整理用!$R50="○","true","false"),"")</f>
        <v/>
      </c>
      <c r="CU50" t="str">
        <f ca="1">IF(COUNTIF(データ取込シート_活動計画書_整理用!$N$2:'データ取込シート_活動計画書_整理用'!$N50,"この線より上に行を挿入してください。")=0,IF(データ取込シート_活動計画書_整理用!$S50="○","true","false"),"")</f>
        <v/>
      </c>
      <c r="CV50" t="str">
        <f ca="1">IF(COUNTIF(データ取込シート_活動計画書_整理用!$N$2:'データ取込シート_活動計画書_整理用'!$N50,"この線より上に行を挿入してください。")=0,IF(データ取込シート_活動計画書_整理用!$T50="○","true","false"),"")</f>
        <v/>
      </c>
      <c r="CW50" t="str">
        <f ca="1">IF(COUNTIF(データ取込シート_活動計画書_整理用!$N$2:'データ取込シート_活動計画書_整理用'!$N50,"この線より上に行を挿入してください。")=0,IF(データ取込シート_活動計画書_整理用!$U50="○","true","false"),"")</f>
        <v/>
      </c>
      <c r="CX50" t="str">
        <f ca="1">IF(COUNTIF(データ取込シート_活動計画書_整理用!$N$2:'データ取込シート_活動計画書_整理用'!$N50,"この線より上に行を挿入してください。")=0,IF(データ取込シート_活動計画書_整理用!$V50="○","true","false"),"")</f>
        <v/>
      </c>
      <c r="CY50" t="str">
        <f ca="1">IF(COUNTIF(データ取込シート_活動計画書_整理用!$N$2:'データ取込シート_活動計画書_整理用'!$N50,"この線より上に行を挿入してください。")=0,IF(データ取込シート_活動計画書_整理用!$W50="○","true","false"),"")</f>
        <v/>
      </c>
      <c r="CZ50" t="str">
        <f ca="1">IF(COUNTIF(データ取込シート_活動計画書_整理用!$N$2:'データ取込シート_活動計画書_整理用'!$N50,"この線より上に行を挿入してください。")=0,IF(データ取込シート_活動計画書_整理用!$X50="○","true","false"),"")</f>
        <v/>
      </c>
      <c r="DA50" t="str">
        <f ca="1">IF(COUNTIF(データ取込シート_活動計画書_整理用!$N$2:'データ取込シート_活動計画書_整理用'!$N50,"この線より上に行を挿入してください。")=0,IF(データ取込シート_活動計画書_整理用!$Y50="○","true","false"),"")</f>
        <v/>
      </c>
      <c r="DB50" t="str">
        <f ca="1">IF(COUNTIF(データ取込シート_活動計画書_整理用!$N$2:'データ取込シート_活動計画書_整理用'!$N50,"この線より上に行を挿入してください。")=0,IF(データ取込シート_活動計画書_整理用!$Z50="○","true","false"),"")</f>
        <v/>
      </c>
      <c r="DC50" t="str">
        <f ca="1">IF(COUNTIF(データ取込シート_活動計画書_整理用!$N$2:'データ取込シート_活動計画書_整理用'!$N50,"この線より上に行を挿入してください。")=0,IF(データ取込シート_活動計画書_整理用!$AA50="○","true","false"),"")</f>
        <v/>
      </c>
      <c r="DW50" t="str">
        <f ca="1">IF(COUNTIF(データ取込シート_活動計画書_整理用!$AD$2:'データ取込シート_活動計画書_整理用'!$AD50,"この線より上に行を挿入してください。")=0,データ取込シート_活動計画書_整理用!$AC50,"")</f>
        <v/>
      </c>
      <c r="DX50" t="str">
        <f ca="1">IF(COUNTIF(データ取込シート_活動計画書_整理用!$AD$2:'データ取込シート_活動計画書_整理用'!$AD50,"この線より上に行を挿入してください。")=0,データ取込シート_活動計画書_整理用!$AD50,"")</f>
        <v/>
      </c>
      <c r="DY50" t="str">
        <f ca="1">IF(COUNTIF(データ取込シート_活動計画書_整理用!$AD$2:'データ取込シート_活動計画書_整理用'!$AD50,"この線より上に行を挿入してください。")=0,データ取込シート_活動計画書_整理用!$AE50,"")</f>
        <v/>
      </c>
      <c r="DZ50" t="str">
        <f ca="1">IF(COUNTIF(データ取込シート_活動計画書_整理用!$AD$2:'データ取込シート_活動計画書_整理用'!$AD50,"この線より上に行を挿入してください。")=0,データ取込シート_活動計画書_整理用!$AF50,"")</f>
        <v/>
      </c>
      <c r="EA50" t="str">
        <f ca="1">IF(COUNTIF(データ取込シート_活動計画書_整理用!$AD$2:'データ取込シート_活動計画書_整理用'!$AD50,"この線より上に行を挿入してください。")=0,データ取込シート_活動計画書_整理用!$AG50,"")</f>
        <v/>
      </c>
      <c r="EB50" t="str">
        <f ca="1">IF(COUNTIF(データ取込シート_活動計画書_整理用!$AD$2:'データ取込シート_活動計画書_整理用'!$AD50,"この線より上に行を挿入してください。")=0,データ取込シート_活動計画書_整理用!$AH50,"")</f>
        <v/>
      </c>
      <c r="EC50" t="str">
        <f ca="1">IF(COUNTIF(データ取込シート_活動計画書_整理用!$AD$2:'データ取込シート_活動計画書_整理用'!$AD50,"この線より上に行を挿入してください。")=0,IF(データ取込シート_活動計画書_整理用!$AI50="○","true","false"),"")</f>
        <v/>
      </c>
      <c r="ED50" t="str">
        <f ca="1">IF(COUNTIF(データ取込シート_活動計画書_整理用!$AD$2:'データ取込シート_活動計画書_整理用'!$AD50,"この線より上に行を挿入してください。")=0,IF(データ取込シート_活動計画書_整理用!$AJ50="○","true","false"),"")</f>
        <v/>
      </c>
      <c r="EE50" t="str">
        <f ca="1">IF(COUNTIF(データ取込シート_活動計画書_整理用!$AD$2:'データ取込シート_活動計画書_整理用'!$AD50,"この線より上に行を挿入してください。")=0,IF(データ取込シート_活動計画書_整理用!$AK50="○","true","false"),"")</f>
        <v/>
      </c>
      <c r="EF50" t="str">
        <f ca="1">IF(COUNTIF(データ取込シート_活動計画書_整理用!$AD$2:'データ取込シート_活動計画書_整理用'!$AD50,"この線より上に行を挿入してください。")=0,IF(データ取込シート_活動計画書_整理用!$AL50="○","true","false"),"")</f>
        <v/>
      </c>
      <c r="EG50" t="str">
        <f ca="1">IF(COUNTIF(データ取込シート_活動計画書_整理用!$AD$2:'データ取込シート_活動計画書_整理用'!$AD50,"この線より上に行を挿入してください。")=0,IF(データ取込シート_活動計画書_整理用!$AM50="○","true","false"),"")</f>
        <v/>
      </c>
    </row>
    <row r="51" spans="2:137" x14ac:dyDescent="0.15">
      <c r="B51" t="str">
        <f ca="1">IF(COUNTIF(データ取込シート_活動計画書_整理用!$B$2:'データ取込シート_活動計画書_整理用'!$B51,"この線より上に行を挿入してください。")=0,データ取込シート_活動計画書_整理用!$B51,"")</f>
        <v/>
      </c>
      <c r="C51" t="str">
        <f ca="1">IF(COUNTIF(データ取込シート_活動計画書_整理用!$B$2:'データ取込シート_活動計画書_整理用'!$B51,"この線より上に行を挿入してください。")=0,データ取込シート_活動計画書_整理用!$C51,"")</f>
        <v/>
      </c>
      <c r="D51" t="str">
        <f ca="1">IF(COUNTIF(データ取込シート_活動計画書_整理用!$B$2:'データ取込シート_活動計画書_整理用'!$B51,"この線より上に行を挿入してください。")=0,データ取込シート_活動計画書_整理用!$D51,"")</f>
        <v/>
      </c>
      <c r="F51" t="str">
        <f ca="1">IF(COUNTIF(データ取込シート_活動計画書_整理用!$F$2:'データ取込シート_活動計画書_整理用'!$F51,"この線より上に行を挿入してください。")=0,データ取込シート_活動計画書_整理用!$F51,"")</f>
        <v/>
      </c>
      <c r="G51" t="str">
        <f ca="1">IF(COUNTIF(データ取込シート_活動計画書_整理用!$F$2:'データ取込シート_活動計画書_整理用'!$F51,"この線より上に行を挿入してください。")=0,データ取込シート_活動計画書_整理用!$G51,"")</f>
        <v/>
      </c>
      <c r="H51" t="str">
        <f ca="1">IF(COUNTIF(データ取込シート_活動計画書_整理用!$F$2:'データ取込シート_活動計画書_整理用'!$F51,"この線より上に行を挿入してください。")=0,データ取込シート_活動計画書_整理用!$H51,"")</f>
        <v/>
      </c>
      <c r="I51" t="str">
        <f ca="1">IF(COUNTIF(データ取込シート_活動計画書_整理用!$J$2:'データ取込シート_活動計画書_整理用'!$J51,"この線より上に行を挿入してください。")=0,データ取込シート_活動計画書_整理用!$J51,"")</f>
        <v/>
      </c>
      <c r="J51" t="str">
        <f ca="1">IF(COUNTIF(データ取込シート_活動計画書_整理用!$J$2:'データ取込シート_活動計画書_整理用'!$J51,"この線より上に行を挿入してください。")=0,データ取込シート_活動計画書_整理用!$K51,"")</f>
        <v/>
      </c>
      <c r="K51" t="str">
        <f ca="1">IF(COUNTIF(データ取込シート_活動計画書_整理用!$J$2:'データ取込シート_活動計画書_整理用'!$J51,"この線より上に行を挿入してください。")=0,データ取込シート_活動計画書_整理用!$L51,"")</f>
        <v/>
      </c>
      <c r="CN51" t="str">
        <f t="shared" ca="1" si="2"/>
        <v/>
      </c>
      <c r="CO51" t="str">
        <f t="shared" ca="1" si="1"/>
        <v/>
      </c>
      <c r="CP51" t="str">
        <f ca="1">IF(COUNTIF(データ取込シート_活動計画書_整理用!$N$2:'データ取込シート_活動計画書_整理用'!$N51,"この線より上に行を挿入してください。")=0,データ取込シート_活動計画書_整理用!$N51,"")</f>
        <v/>
      </c>
      <c r="CQ51" t="str">
        <f ca="1">IF(COUNTIF(データ取込シート_活動計画書_整理用!$N$2:'データ取込シート_活動計画書_整理用'!$N51,"この線より上に行を挿入してください。")=0,データ取込シート_活動計画書_整理用!$O51,"")</f>
        <v/>
      </c>
      <c r="CR51" t="str">
        <f ca="1">IF(COUNTIF(データ取込シート_活動計画書_整理用!$N$2:'データ取込シート_活動計画書_整理用'!$N51,"この線より上に行を挿入してください。")=0,IF(データ取込シート_活動計画書_整理用!$P51="○","true","false"),"")</f>
        <v/>
      </c>
      <c r="CS51" t="str">
        <f ca="1">IF(COUNTIF(データ取込シート_活動計画書_整理用!$N$2:'データ取込シート_活動計画書_整理用'!$N51,"この線より上に行を挿入してください。")=0,IF(データ取込シート_活動計画書_整理用!$Q51="○","true","false"),"")</f>
        <v/>
      </c>
      <c r="CT51" t="str">
        <f ca="1">IF(COUNTIF(データ取込シート_活動計画書_整理用!$N$2:'データ取込シート_活動計画書_整理用'!$N51,"この線より上に行を挿入してください。")=0,IF(データ取込シート_活動計画書_整理用!$R51="○","true","false"),"")</f>
        <v/>
      </c>
      <c r="CU51" t="str">
        <f ca="1">IF(COUNTIF(データ取込シート_活動計画書_整理用!$N$2:'データ取込シート_活動計画書_整理用'!$N51,"この線より上に行を挿入してください。")=0,IF(データ取込シート_活動計画書_整理用!$S51="○","true","false"),"")</f>
        <v/>
      </c>
      <c r="CV51" t="str">
        <f ca="1">IF(COUNTIF(データ取込シート_活動計画書_整理用!$N$2:'データ取込シート_活動計画書_整理用'!$N51,"この線より上に行を挿入してください。")=0,IF(データ取込シート_活動計画書_整理用!$T51="○","true","false"),"")</f>
        <v/>
      </c>
      <c r="CW51" t="str">
        <f ca="1">IF(COUNTIF(データ取込シート_活動計画書_整理用!$N$2:'データ取込シート_活動計画書_整理用'!$N51,"この線より上に行を挿入してください。")=0,IF(データ取込シート_活動計画書_整理用!$U51="○","true","false"),"")</f>
        <v/>
      </c>
      <c r="CX51" t="str">
        <f ca="1">IF(COUNTIF(データ取込シート_活動計画書_整理用!$N$2:'データ取込シート_活動計画書_整理用'!$N51,"この線より上に行を挿入してください。")=0,IF(データ取込シート_活動計画書_整理用!$V51="○","true","false"),"")</f>
        <v/>
      </c>
      <c r="CY51" t="str">
        <f ca="1">IF(COUNTIF(データ取込シート_活動計画書_整理用!$N$2:'データ取込シート_活動計画書_整理用'!$N51,"この線より上に行を挿入してください。")=0,IF(データ取込シート_活動計画書_整理用!$W51="○","true","false"),"")</f>
        <v/>
      </c>
      <c r="CZ51" t="str">
        <f ca="1">IF(COUNTIF(データ取込シート_活動計画書_整理用!$N$2:'データ取込シート_活動計画書_整理用'!$N51,"この線より上に行を挿入してください。")=0,IF(データ取込シート_活動計画書_整理用!$X51="○","true","false"),"")</f>
        <v/>
      </c>
      <c r="DA51" t="str">
        <f ca="1">IF(COUNTIF(データ取込シート_活動計画書_整理用!$N$2:'データ取込シート_活動計画書_整理用'!$N51,"この線より上に行を挿入してください。")=0,IF(データ取込シート_活動計画書_整理用!$Y51="○","true","false"),"")</f>
        <v/>
      </c>
      <c r="DB51" t="str">
        <f ca="1">IF(COUNTIF(データ取込シート_活動計画書_整理用!$N$2:'データ取込シート_活動計画書_整理用'!$N51,"この線より上に行を挿入してください。")=0,IF(データ取込シート_活動計画書_整理用!$Z51="○","true","false"),"")</f>
        <v/>
      </c>
      <c r="DC51" t="str">
        <f ca="1">IF(COUNTIF(データ取込シート_活動計画書_整理用!$N$2:'データ取込シート_活動計画書_整理用'!$N51,"この線より上に行を挿入してください。")=0,IF(データ取込シート_活動計画書_整理用!$AA51="○","true","false"),"")</f>
        <v/>
      </c>
      <c r="DW51" t="str">
        <f ca="1">IF(COUNTIF(データ取込シート_活動計画書_整理用!$AD$2:'データ取込シート_活動計画書_整理用'!$AD51,"この線より上に行を挿入してください。")=0,データ取込シート_活動計画書_整理用!$AC51,"")</f>
        <v/>
      </c>
      <c r="DX51" t="str">
        <f ca="1">IF(COUNTIF(データ取込シート_活動計画書_整理用!$AD$2:'データ取込シート_活動計画書_整理用'!$AD51,"この線より上に行を挿入してください。")=0,データ取込シート_活動計画書_整理用!$AD51,"")</f>
        <v/>
      </c>
      <c r="DY51" t="str">
        <f ca="1">IF(COUNTIF(データ取込シート_活動計画書_整理用!$AD$2:'データ取込シート_活動計画書_整理用'!$AD51,"この線より上に行を挿入してください。")=0,データ取込シート_活動計画書_整理用!$AE51,"")</f>
        <v/>
      </c>
      <c r="DZ51" t="str">
        <f ca="1">IF(COUNTIF(データ取込シート_活動計画書_整理用!$AD$2:'データ取込シート_活動計画書_整理用'!$AD51,"この線より上に行を挿入してください。")=0,データ取込シート_活動計画書_整理用!$AF51,"")</f>
        <v/>
      </c>
      <c r="EA51" t="str">
        <f ca="1">IF(COUNTIF(データ取込シート_活動計画書_整理用!$AD$2:'データ取込シート_活動計画書_整理用'!$AD51,"この線より上に行を挿入してください。")=0,データ取込シート_活動計画書_整理用!$AG51,"")</f>
        <v/>
      </c>
      <c r="EB51" t="str">
        <f ca="1">IF(COUNTIF(データ取込シート_活動計画書_整理用!$AD$2:'データ取込シート_活動計画書_整理用'!$AD51,"この線より上に行を挿入してください。")=0,データ取込シート_活動計画書_整理用!$AH51,"")</f>
        <v/>
      </c>
      <c r="EC51" t="str">
        <f ca="1">IF(COUNTIF(データ取込シート_活動計画書_整理用!$AD$2:'データ取込シート_活動計画書_整理用'!$AD51,"この線より上に行を挿入してください。")=0,IF(データ取込シート_活動計画書_整理用!$AI51="○","true","false"),"")</f>
        <v/>
      </c>
      <c r="ED51" t="str">
        <f ca="1">IF(COUNTIF(データ取込シート_活動計画書_整理用!$AD$2:'データ取込シート_活動計画書_整理用'!$AD51,"この線より上に行を挿入してください。")=0,IF(データ取込シート_活動計画書_整理用!$AJ51="○","true","false"),"")</f>
        <v/>
      </c>
      <c r="EE51" t="str">
        <f ca="1">IF(COUNTIF(データ取込シート_活動計画書_整理用!$AD$2:'データ取込シート_活動計画書_整理用'!$AD51,"この線より上に行を挿入してください。")=0,IF(データ取込シート_活動計画書_整理用!$AK51="○","true","false"),"")</f>
        <v/>
      </c>
      <c r="EF51" t="str">
        <f ca="1">IF(COUNTIF(データ取込シート_活動計画書_整理用!$AD$2:'データ取込シート_活動計画書_整理用'!$AD51,"この線より上に行を挿入してください。")=0,IF(データ取込シート_活動計画書_整理用!$AL51="○","true","false"),"")</f>
        <v/>
      </c>
      <c r="EG51" t="str">
        <f ca="1">IF(COUNTIF(データ取込シート_活動計画書_整理用!$AD$2:'データ取込シート_活動計画書_整理用'!$AD51,"この線より上に行を挿入してください。")=0,IF(データ取込シート_活動計画書_整理用!$AM51="○","true","false"),"")</f>
        <v/>
      </c>
    </row>
    <row r="52" spans="2:137" x14ac:dyDescent="0.15">
      <c r="B52" t="str">
        <f ca="1">IF(COUNTIF(データ取込シート_活動計画書_整理用!$B$2:'データ取込シート_活動計画書_整理用'!$B52,"この線より上に行を挿入してください。")=0,データ取込シート_活動計画書_整理用!$B52,"")</f>
        <v/>
      </c>
      <c r="C52" t="str">
        <f ca="1">IF(COUNTIF(データ取込シート_活動計画書_整理用!$B$2:'データ取込シート_活動計画書_整理用'!$B52,"この線より上に行を挿入してください。")=0,データ取込シート_活動計画書_整理用!$C52,"")</f>
        <v/>
      </c>
      <c r="D52" t="str">
        <f ca="1">IF(COUNTIF(データ取込シート_活動計画書_整理用!$B$2:'データ取込シート_活動計画書_整理用'!$B52,"この線より上に行を挿入してください。")=0,データ取込シート_活動計画書_整理用!$D52,"")</f>
        <v/>
      </c>
      <c r="F52" t="str">
        <f ca="1">IF(COUNTIF(データ取込シート_活動計画書_整理用!$F$2:'データ取込シート_活動計画書_整理用'!$F52,"この線より上に行を挿入してください。")=0,データ取込シート_活動計画書_整理用!$F52,"")</f>
        <v/>
      </c>
      <c r="G52" t="str">
        <f ca="1">IF(COUNTIF(データ取込シート_活動計画書_整理用!$F$2:'データ取込シート_活動計画書_整理用'!$F52,"この線より上に行を挿入してください。")=0,データ取込シート_活動計画書_整理用!$G52,"")</f>
        <v/>
      </c>
      <c r="H52" t="str">
        <f ca="1">IF(COUNTIF(データ取込シート_活動計画書_整理用!$F$2:'データ取込シート_活動計画書_整理用'!$F52,"この線より上に行を挿入してください。")=0,データ取込シート_活動計画書_整理用!$H52,"")</f>
        <v/>
      </c>
      <c r="I52" t="str">
        <f ca="1">IF(COUNTIF(データ取込シート_活動計画書_整理用!$J$2:'データ取込シート_活動計画書_整理用'!$J52,"この線より上に行を挿入してください。")=0,データ取込シート_活動計画書_整理用!$J52,"")</f>
        <v/>
      </c>
      <c r="J52" t="str">
        <f ca="1">IF(COUNTIF(データ取込シート_活動計画書_整理用!$J$2:'データ取込シート_活動計画書_整理用'!$J52,"この線より上に行を挿入してください。")=0,データ取込シート_活動計画書_整理用!$K52,"")</f>
        <v/>
      </c>
      <c r="K52" t="str">
        <f ca="1">IF(COUNTIF(データ取込シート_活動計画書_整理用!$J$2:'データ取込シート_活動計画書_整理用'!$J52,"この線より上に行を挿入してください。")=0,データ取込シート_活動計画書_整理用!$L52,"")</f>
        <v/>
      </c>
      <c r="CN52" t="str">
        <f t="shared" ca="1" si="2"/>
        <v/>
      </c>
      <c r="CO52" t="str">
        <f t="shared" ca="1" si="1"/>
        <v/>
      </c>
      <c r="CP52" t="str">
        <f ca="1">IF(COUNTIF(データ取込シート_活動計画書_整理用!$N$2:'データ取込シート_活動計画書_整理用'!$N52,"この線より上に行を挿入してください。")=0,データ取込シート_活動計画書_整理用!$N52,"")</f>
        <v/>
      </c>
      <c r="CQ52" t="str">
        <f ca="1">IF(COUNTIF(データ取込シート_活動計画書_整理用!$N$2:'データ取込シート_活動計画書_整理用'!$N52,"この線より上に行を挿入してください。")=0,データ取込シート_活動計画書_整理用!$O52,"")</f>
        <v/>
      </c>
      <c r="CR52" t="str">
        <f ca="1">IF(COUNTIF(データ取込シート_活動計画書_整理用!$N$2:'データ取込シート_活動計画書_整理用'!$N52,"この線より上に行を挿入してください。")=0,IF(データ取込シート_活動計画書_整理用!$P52="○","true","false"),"")</f>
        <v/>
      </c>
      <c r="CS52" t="str">
        <f ca="1">IF(COUNTIF(データ取込シート_活動計画書_整理用!$N$2:'データ取込シート_活動計画書_整理用'!$N52,"この線より上に行を挿入してください。")=0,IF(データ取込シート_活動計画書_整理用!$Q52="○","true","false"),"")</f>
        <v/>
      </c>
      <c r="CT52" t="str">
        <f ca="1">IF(COUNTIF(データ取込シート_活動計画書_整理用!$N$2:'データ取込シート_活動計画書_整理用'!$N52,"この線より上に行を挿入してください。")=0,IF(データ取込シート_活動計画書_整理用!$R52="○","true","false"),"")</f>
        <v/>
      </c>
      <c r="CU52" t="str">
        <f ca="1">IF(COUNTIF(データ取込シート_活動計画書_整理用!$N$2:'データ取込シート_活動計画書_整理用'!$N52,"この線より上に行を挿入してください。")=0,IF(データ取込シート_活動計画書_整理用!$S52="○","true","false"),"")</f>
        <v/>
      </c>
      <c r="CV52" t="str">
        <f ca="1">IF(COUNTIF(データ取込シート_活動計画書_整理用!$N$2:'データ取込シート_活動計画書_整理用'!$N52,"この線より上に行を挿入してください。")=0,IF(データ取込シート_活動計画書_整理用!$T52="○","true","false"),"")</f>
        <v/>
      </c>
      <c r="CW52" t="str">
        <f ca="1">IF(COUNTIF(データ取込シート_活動計画書_整理用!$N$2:'データ取込シート_活動計画書_整理用'!$N52,"この線より上に行を挿入してください。")=0,IF(データ取込シート_活動計画書_整理用!$U52="○","true","false"),"")</f>
        <v/>
      </c>
      <c r="CX52" t="str">
        <f ca="1">IF(COUNTIF(データ取込シート_活動計画書_整理用!$N$2:'データ取込シート_活動計画書_整理用'!$N52,"この線より上に行を挿入してください。")=0,IF(データ取込シート_活動計画書_整理用!$V52="○","true","false"),"")</f>
        <v/>
      </c>
      <c r="CY52" t="str">
        <f ca="1">IF(COUNTIF(データ取込シート_活動計画書_整理用!$N$2:'データ取込シート_活動計画書_整理用'!$N52,"この線より上に行を挿入してください。")=0,IF(データ取込シート_活動計画書_整理用!$W52="○","true","false"),"")</f>
        <v/>
      </c>
      <c r="CZ52" t="str">
        <f ca="1">IF(COUNTIF(データ取込シート_活動計画書_整理用!$N$2:'データ取込シート_活動計画書_整理用'!$N52,"この線より上に行を挿入してください。")=0,IF(データ取込シート_活動計画書_整理用!$X52="○","true","false"),"")</f>
        <v/>
      </c>
      <c r="DA52" t="str">
        <f ca="1">IF(COUNTIF(データ取込シート_活動計画書_整理用!$N$2:'データ取込シート_活動計画書_整理用'!$N52,"この線より上に行を挿入してください。")=0,IF(データ取込シート_活動計画書_整理用!$Y52="○","true","false"),"")</f>
        <v/>
      </c>
      <c r="DB52" t="str">
        <f ca="1">IF(COUNTIF(データ取込シート_活動計画書_整理用!$N$2:'データ取込シート_活動計画書_整理用'!$N52,"この線より上に行を挿入してください。")=0,IF(データ取込シート_活動計画書_整理用!$Z52="○","true","false"),"")</f>
        <v/>
      </c>
      <c r="DC52" t="str">
        <f ca="1">IF(COUNTIF(データ取込シート_活動計画書_整理用!$N$2:'データ取込シート_活動計画書_整理用'!$N52,"この線より上に行を挿入してください。")=0,IF(データ取込シート_活動計画書_整理用!$AA52="○","true","false"),"")</f>
        <v/>
      </c>
      <c r="DW52" t="str">
        <f ca="1">IF(COUNTIF(データ取込シート_活動計画書_整理用!$AD$2:'データ取込シート_活動計画書_整理用'!$AD52,"この線より上に行を挿入してください。")=0,データ取込シート_活動計画書_整理用!$AC52,"")</f>
        <v/>
      </c>
      <c r="DX52" t="str">
        <f ca="1">IF(COUNTIF(データ取込シート_活動計画書_整理用!$AD$2:'データ取込シート_活動計画書_整理用'!$AD52,"この線より上に行を挿入してください。")=0,データ取込シート_活動計画書_整理用!$AD52,"")</f>
        <v/>
      </c>
      <c r="DY52" t="str">
        <f ca="1">IF(COUNTIF(データ取込シート_活動計画書_整理用!$AD$2:'データ取込シート_活動計画書_整理用'!$AD52,"この線より上に行を挿入してください。")=0,データ取込シート_活動計画書_整理用!$AE52,"")</f>
        <v/>
      </c>
      <c r="DZ52" t="str">
        <f ca="1">IF(COUNTIF(データ取込シート_活動計画書_整理用!$AD$2:'データ取込シート_活動計画書_整理用'!$AD52,"この線より上に行を挿入してください。")=0,データ取込シート_活動計画書_整理用!$AF52,"")</f>
        <v/>
      </c>
      <c r="EA52" t="str">
        <f ca="1">IF(COUNTIF(データ取込シート_活動計画書_整理用!$AD$2:'データ取込シート_活動計画書_整理用'!$AD52,"この線より上に行を挿入してください。")=0,データ取込シート_活動計画書_整理用!$AG52,"")</f>
        <v/>
      </c>
      <c r="EB52" t="str">
        <f ca="1">IF(COUNTIF(データ取込シート_活動計画書_整理用!$AD$2:'データ取込シート_活動計画書_整理用'!$AD52,"この線より上に行を挿入してください。")=0,データ取込シート_活動計画書_整理用!$AH52,"")</f>
        <v/>
      </c>
      <c r="EC52" t="str">
        <f ca="1">IF(COUNTIF(データ取込シート_活動計画書_整理用!$AD$2:'データ取込シート_活動計画書_整理用'!$AD52,"この線より上に行を挿入してください。")=0,IF(データ取込シート_活動計画書_整理用!$AI52="○","true","false"),"")</f>
        <v/>
      </c>
      <c r="ED52" t="str">
        <f ca="1">IF(COUNTIF(データ取込シート_活動計画書_整理用!$AD$2:'データ取込シート_活動計画書_整理用'!$AD52,"この線より上に行を挿入してください。")=0,IF(データ取込シート_活動計画書_整理用!$AJ52="○","true","false"),"")</f>
        <v/>
      </c>
      <c r="EE52" t="str">
        <f ca="1">IF(COUNTIF(データ取込シート_活動計画書_整理用!$AD$2:'データ取込シート_活動計画書_整理用'!$AD52,"この線より上に行を挿入してください。")=0,IF(データ取込シート_活動計画書_整理用!$AK52="○","true","false"),"")</f>
        <v/>
      </c>
      <c r="EF52" t="str">
        <f ca="1">IF(COUNTIF(データ取込シート_活動計画書_整理用!$AD$2:'データ取込シート_活動計画書_整理用'!$AD52,"この線より上に行を挿入してください。")=0,IF(データ取込シート_活動計画書_整理用!$AL52="○","true","false"),"")</f>
        <v/>
      </c>
      <c r="EG52" t="str">
        <f ca="1">IF(COUNTIF(データ取込シート_活動計画書_整理用!$AD$2:'データ取込シート_活動計画書_整理用'!$AD52,"この線より上に行を挿入してください。")=0,IF(データ取込シート_活動計画書_整理用!$AM52="○","true","false"),"")</f>
        <v/>
      </c>
    </row>
    <row r="53" spans="2:137" x14ac:dyDescent="0.15">
      <c r="B53" t="str">
        <f ca="1">IF(COUNTIF(データ取込シート_活動計画書_整理用!$B$2:'データ取込シート_活動計画書_整理用'!$B53,"この線より上に行を挿入してください。")=0,データ取込シート_活動計画書_整理用!$B53,"")</f>
        <v/>
      </c>
      <c r="C53" t="str">
        <f ca="1">IF(COUNTIF(データ取込シート_活動計画書_整理用!$B$2:'データ取込シート_活動計画書_整理用'!$B53,"この線より上に行を挿入してください。")=0,データ取込シート_活動計画書_整理用!$C53,"")</f>
        <v/>
      </c>
      <c r="D53" t="str">
        <f ca="1">IF(COUNTIF(データ取込シート_活動計画書_整理用!$B$2:'データ取込シート_活動計画書_整理用'!$B53,"この線より上に行を挿入してください。")=0,データ取込シート_活動計画書_整理用!$D53,"")</f>
        <v/>
      </c>
      <c r="F53" t="str">
        <f ca="1">IF(COUNTIF(データ取込シート_活動計画書_整理用!$F$2:'データ取込シート_活動計画書_整理用'!$F53,"この線より上に行を挿入してください。")=0,データ取込シート_活動計画書_整理用!$F53,"")</f>
        <v/>
      </c>
      <c r="G53" t="str">
        <f ca="1">IF(COUNTIF(データ取込シート_活動計画書_整理用!$F$2:'データ取込シート_活動計画書_整理用'!$F53,"この線より上に行を挿入してください。")=0,データ取込シート_活動計画書_整理用!$G53,"")</f>
        <v/>
      </c>
      <c r="H53" t="str">
        <f ca="1">IF(COUNTIF(データ取込シート_活動計画書_整理用!$F$2:'データ取込シート_活動計画書_整理用'!$F53,"この線より上に行を挿入してください。")=0,データ取込シート_活動計画書_整理用!$H53,"")</f>
        <v/>
      </c>
      <c r="I53" t="str">
        <f ca="1">IF(COUNTIF(データ取込シート_活動計画書_整理用!$J$2:'データ取込シート_活動計画書_整理用'!$J53,"この線より上に行を挿入してください。")=0,データ取込シート_活動計画書_整理用!$J53,"")</f>
        <v/>
      </c>
      <c r="J53" t="str">
        <f ca="1">IF(COUNTIF(データ取込シート_活動計画書_整理用!$J$2:'データ取込シート_活動計画書_整理用'!$J53,"この線より上に行を挿入してください。")=0,データ取込シート_活動計画書_整理用!$K53,"")</f>
        <v/>
      </c>
      <c r="K53" t="str">
        <f ca="1">IF(COUNTIF(データ取込シート_活動計画書_整理用!$J$2:'データ取込シート_活動計画書_整理用'!$J53,"この線より上に行を挿入してください。")=0,データ取込シート_活動計画書_整理用!$L53,"")</f>
        <v/>
      </c>
      <c r="CN53" t="str">
        <f t="shared" ca="1" si="2"/>
        <v/>
      </c>
      <c r="CO53" t="str">
        <f t="shared" ca="1" si="1"/>
        <v/>
      </c>
      <c r="CP53" t="str">
        <f ca="1">IF(COUNTIF(データ取込シート_活動計画書_整理用!$N$2:'データ取込シート_活動計画書_整理用'!$N53,"この線より上に行を挿入してください。")=0,データ取込シート_活動計画書_整理用!$N53,"")</f>
        <v/>
      </c>
      <c r="CQ53" t="str">
        <f ca="1">IF(COUNTIF(データ取込シート_活動計画書_整理用!$N$2:'データ取込シート_活動計画書_整理用'!$N53,"この線より上に行を挿入してください。")=0,データ取込シート_活動計画書_整理用!$O53,"")</f>
        <v/>
      </c>
      <c r="CR53" t="str">
        <f ca="1">IF(COUNTIF(データ取込シート_活動計画書_整理用!$N$2:'データ取込シート_活動計画書_整理用'!$N53,"この線より上に行を挿入してください。")=0,IF(データ取込シート_活動計画書_整理用!$P53="○","true","false"),"")</f>
        <v/>
      </c>
      <c r="CS53" t="str">
        <f ca="1">IF(COUNTIF(データ取込シート_活動計画書_整理用!$N$2:'データ取込シート_活動計画書_整理用'!$N53,"この線より上に行を挿入してください。")=0,IF(データ取込シート_活動計画書_整理用!$Q53="○","true","false"),"")</f>
        <v/>
      </c>
      <c r="CT53" t="str">
        <f ca="1">IF(COUNTIF(データ取込シート_活動計画書_整理用!$N$2:'データ取込シート_活動計画書_整理用'!$N53,"この線より上に行を挿入してください。")=0,IF(データ取込シート_活動計画書_整理用!$R53="○","true","false"),"")</f>
        <v/>
      </c>
      <c r="CU53" t="str">
        <f ca="1">IF(COUNTIF(データ取込シート_活動計画書_整理用!$N$2:'データ取込シート_活動計画書_整理用'!$N53,"この線より上に行を挿入してください。")=0,IF(データ取込シート_活動計画書_整理用!$S53="○","true","false"),"")</f>
        <v/>
      </c>
      <c r="CV53" t="str">
        <f ca="1">IF(COUNTIF(データ取込シート_活動計画書_整理用!$N$2:'データ取込シート_活動計画書_整理用'!$N53,"この線より上に行を挿入してください。")=0,IF(データ取込シート_活動計画書_整理用!$T53="○","true","false"),"")</f>
        <v/>
      </c>
      <c r="CW53" t="str">
        <f ca="1">IF(COUNTIF(データ取込シート_活動計画書_整理用!$N$2:'データ取込シート_活動計画書_整理用'!$N53,"この線より上に行を挿入してください。")=0,IF(データ取込シート_活動計画書_整理用!$U53="○","true","false"),"")</f>
        <v/>
      </c>
      <c r="CX53" t="str">
        <f ca="1">IF(COUNTIF(データ取込シート_活動計画書_整理用!$N$2:'データ取込シート_活動計画書_整理用'!$N53,"この線より上に行を挿入してください。")=0,IF(データ取込シート_活動計画書_整理用!$V53="○","true","false"),"")</f>
        <v/>
      </c>
      <c r="CY53" t="str">
        <f ca="1">IF(COUNTIF(データ取込シート_活動計画書_整理用!$N$2:'データ取込シート_活動計画書_整理用'!$N53,"この線より上に行を挿入してください。")=0,IF(データ取込シート_活動計画書_整理用!$W53="○","true","false"),"")</f>
        <v/>
      </c>
      <c r="CZ53" t="str">
        <f ca="1">IF(COUNTIF(データ取込シート_活動計画書_整理用!$N$2:'データ取込シート_活動計画書_整理用'!$N53,"この線より上に行を挿入してください。")=0,IF(データ取込シート_活動計画書_整理用!$X53="○","true","false"),"")</f>
        <v/>
      </c>
      <c r="DA53" t="str">
        <f ca="1">IF(COUNTIF(データ取込シート_活動計画書_整理用!$N$2:'データ取込シート_活動計画書_整理用'!$N53,"この線より上に行を挿入してください。")=0,IF(データ取込シート_活動計画書_整理用!$Y53="○","true","false"),"")</f>
        <v/>
      </c>
      <c r="DB53" t="str">
        <f ca="1">IF(COUNTIF(データ取込シート_活動計画書_整理用!$N$2:'データ取込シート_活動計画書_整理用'!$N53,"この線より上に行を挿入してください。")=0,IF(データ取込シート_活動計画書_整理用!$Z53="○","true","false"),"")</f>
        <v/>
      </c>
      <c r="DC53" t="str">
        <f ca="1">IF(COUNTIF(データ取込シート_活動計画書_整理用!$N$2:'データ取込シート_活動計画書_整理用'!$N53,"この線より上に行を挿入してください。")=0,IF(データ取込シート_活動計画書_整理用!$AA53="○","true","false"),"")</f>
        <v/>
      </c>
      <c r="DW53" t="str">
        <f ca="1">IF(COUNTIF(データ取込シート_活動計画書_整理用!$AD$2:'データ取込シート_活動計画書_整理用'!$AD53,"この線より上に行を挿入してください。")=0,データ取込シート_活動計画書_整理用!$AC53,"")</f>
        <v/>
      </c>
      <c r="DX53" t="str">
        <f ca="1">IF(COUNTIF(データ取込シート_活動計画書_整理用!$AD$2:'データ取込シート_活動計画書_整理用'!$AD53,"この線より上に行を挿入してください。")=0,データ取込シート_活動計画書_整理用!$AD53,"")</f>
        <v/>
      </c>
      <c r="DY53" t="str">
        <f ca="1">IF(COUNTIF(データ取込シート_活動計画書_整理用!$AD$2:'データ取込シート_活動計画書_整理用'!$AD53,"この線より上に行を挿入してください。")=0,データ取込シート_活動計画書_整理用!$AE53,"")</f>
        <v/>
      </c>
      <c r="DZ53" t="str">
        <f ca="1">IF(COUNTIF(データ取込シート_活動計画書_整理用!$AD$2:'データ取込シート_活動計画書_整理用'!$AD53,"この線より上に行を挿入してください。")=0,データ取込シート_活動計画書_整理用!$AF53,"")</f>
        <v/>
      </c>
      <c r="EA53" t="str">
        <f ca="1">IF(COUNTIF(データ取込シート_活動計画書_整理用!$AD$2:'データ取込シート_活動計画書_整理用'!$AD53,"この線より上に行を挿入してください。")=0,データ取込シート_活動計画書_整理用!$AG53,"")</f>
        <v/>
      </c>
      <c r="EB53" t="str">
        <f ca="1">IF(COUNTIF(データ取込シート_活動計画書_整理用!$AD$2:'データ取込シート_活動計画書_整理用'!$AD53,"この線より上に行を挿入してください。")=0,データ取込シート_活動計画書_整理用!$AH53,"")</f>
        <v/>
      </c>
      <c r="EC53" t="str">
        <f ca="1">IF(COUNTIF(データ取込シート_活動計画書_整理用!$AD$2:'データ取込シート_活動計画書_整理用'!$AD53,"この線より上に行を挿入してください。")=0,IF(データ取込シート_活動計画書_整理用!$AI53="○","true","false"),"")</f>
        <v/>
      </c>
      <c r="ED53" t="str">
        <f ca="1">IF(COUNTIF(データ取込シート_活動計画書_整理用!$AD$2:'データ取込シート_活動計画書_整理用'!$AD53,"この線より上に行を挿入してください。")=0,IF(データ取込シート_活動計画書_整理用!$AJ53="○","true","false"),"")</f>
        <v/>
      </c>
      <c r="EE53" t="str">
        <f ca="1">IF(COUNTIF(データ取込シート_活動計画書_整理用!$AD$2:'データ取込シート_活動計画書_整理用'!$AD53,"この線より上に行を挿入してください。")=0,IF(データ取込シート_活動計画書_整理用!$AK53="○","true","false"),"")</f>
        <v/>
      </c>
      <c r="EF53" t="str">
        <f ca="1">IF(COUNTIF(データ取込シート_活動計画書_整理用!$AD$2:'データ取込シート_活動計画書_整理用'!$AD53,"この線より上に行を挿入してください。")=0,IF(データ取込シート_活動計画書_整理用!$AL53="○","true","false"),"")</f>
        <v/>
      </c>
      <c r="EG53" t="str">
        <f ca="1">IF(COUNTIF(データ取込シート_活動計画書_整理用!$AD$2:'データ取込シート_活動計画書_整理用'!$AD53,"この線より上に行を挿入してください。")=0,IF(データ取込シート_活動計画書_整理用!$AM53="○","true","false"),"")</f>
        <v/>
      </c>
    </row>
    <row r="54" spans="2:137" x14ac:dyDescent="0.15">
      <c r="B54" t="str">
        <f ca="1">IF(COUNTIF(データ取込シート_活動計画書_整理用!$B$2:'データ取込シート_活動計画書_整理用'!$B54,"この線より上に行を挿入してください。")=0,データ取込シート_活動計画書_整理用!$B54,"")</f>
        <v/>
      </c>
      <c r="C54" t="str">
        <f ca="1">IF(COUNTIF(データ取込シート_活動計画書_整理用!$B$2:'データ取込シート_活動計画書_整理用'!$B54,"この線より上に行を挿入してください。")=0,データ取込シート_活動計画書_整理用!$C54,"")</f>
        <v/>
      </c>
      <c r="D54" t="str">
        <f ca="1">IF(COUNTIF(データ取込シート_活動計画書_整理用!$B$2:'データ取込シート_活動計画書_整理用'!$B54,"この線より上に行を挿入してください。")=0,データ取込シート_活動計画書_整理用!$D54,"")</f>
        <v/>
      </c>
      <c r="F54" t="str">
        <f ca="1">IF(COUNTIF(データ取込シート_活動計画書_整理用!$F$2:'データ取込シート_活動計画書_整理用'!$F54,"この線より上に行を挿入してください。")=0,データ取込シート_活動計画書_整理用!$F54,"")</f>
        <v/>
      </c>
      <c r="G54" t="str">
        <f ca="1">IF(COUNTIF(データ取込シート_活動計画書_整理用!$F$2:'データ取込シート_活動計画書_整理用'!$F54,"この線より上に行を挿入してください。")=0,データ取込シート_活動計画書_整理用!$G54,"")</f>
        <v/>
      </c>
      <c r="H54" t="str">
        <f ca="1">IF(COUNTIF(データ取込シート_活動計画書_整理用!$F$2:'データ取込シート_活動計画書_整理用'!$F54,"この線より上に行を挿入してください。")=0,データ取込シート_活動計画書_整理用!$H54,"")</f>
        <v/>
      </c>
      <c r="I54" t="str">
        <f ca="1">IF(COUNTIF(データ取込シート_活動計画書_整理用!$J$2:'データ取込シート_活動計画書_整理用'!$J54,"この線より上に行を挿入してください。")=0,データ取込シート_活動計画書_整理用!$J54,"")</f>
        <v/>
      </c>
      <c r="J54" t="str">
        <f ca="1">IF(COUNTIF(データ取込シート_活動計画書_整理用!$J$2:'データ取込シート_活動計画書_整理用'!$J54,"この線より上に行を挿入してください。")=0,データ取込シート_活動計画書_整理用!$K54,"")</f>
        <v/>
      </c>
      <c r="K54" t="str">
        <f ca="1">IF(COUNTIF(データ取込シート_活動計画書_整理用!$J$2:'データ取込シート_活動計画書_整理用'!$J54,"この線より上に行を挿入してください。")=0,データ取込シート_活動計画書_整理用!$L54,"")</f>
        <v/>
      </c>
      <c r="CN54" t="str">
        <f t="shared" ca="1" si="2"/>
        <v/>
      </c>
      <c r="CO54" t="str">
        <f t="shared" ca="1" si="1"/>
        <v/>
      </c>
      <c r="CP54" t="str">
        <f ca="1">IF(COUNTIF(データ取込シート_活動計画書_整理用!$N$2:'データ取込シート_活動計画書_整理用'!$N54,"この線より上に行を挿入してください。")=0,データ取込シート_活動計画書_整理用!$N54,"")</f>
        <v/>
      </c>
      <c r="CQ54" t="str">
        <f ca="1">IF(COUNTIF(データ取込シート_活動計画書_整理用!$N$2:'データ取込シート_活動計画書_整理用'!$N54,"この線より上に行を挿入してください。")=0,データ取込シート_活動計画書_整理用!$O54,"")</f>
        <v/>
      </c>
      <c r="CR54" t="str">
        <f ca="1">IF(COUNTIF(データ取込シート_活動計画書_整理用!$N$2:'データ取込シート_活動計画書_整理用'!$N54,"この線より上に行を挿入してください。")=0,IF(データ取込シート_活動計画書_整理用!$P54="○","true","false"),"")</f>
        <v/>
      </c>
      <c r="CS54" t="str">
        <f ca="1">IF(COUNTIF(データ取込シート_活動計画書_整理用!$N$2:'データ取込シート_活動計画書_整理用'!$N54,"この線より上に行を挿入してください。")=0,IF(データ取込シート_活動計画書_整理用!$Q54="○","true","false"),"")</f>
        <v/>
      </c>
      <c r="CT54" t="str">
        <f ca="1">IF(COUNTIF(データ取込シート_活動計画書_整理用!$N$2:'データ取込シート_活動計画書_整理用'!$N54,"この線より上に行を挿入してください。")=0,IF(データ取込シート_活動計画書_整理用!$R54="○","true","false"),"")</f>
        <v/>
      </c>
      <c r="CU54" t="str">
        <f ca="1">IF(COUNTIF(データ取込シート_活動計画書_整理用!$N$2:'データ取込シート_活動計画書_整理用'!$N54,"この線より上に行を挿入してください。")=0,IF(データ取込シート_活動計画書_整理用!$S54="○","true","false"),"")</f>
        <v/>
      </c>
      <c r="CV54" t="str">
        <f ca="1">IF(COUNTIF(データ取込シート_活動計画書_整理用!$N$2:'データ取込シート_活動計画書_整理用'!$N54,"この線より上に行を挿入してください。")=0,IF(データ取込シート_活動計画書_整理用!$T54="○","true","false"),"")</f>
        <v/>
      </c>
      <c r="CW54" t="str">
        <f ca="1">IF(COUNTIF(データ取込シート_活動計画書_整理用!$N$2:'データ取込シート_活動計画書_整理用'!$N54,"この線より上に行を挿入してください。")=0,IF(データ取込シート_活動計画書_整理用!$U54="○","true","false"),"")</f>
        <v/>
      </c>
      <c r="CX54" t="str">
        <f ca="1">IF(COUNTIF(データ取込シート_活動計画書_整理用!$N$2:'データ取込シート_活動計画書_整理用'!$N54,"この線より上に行を挿入してください。")=0,IF(データ取込シート_活動計画書_整理用!$V54="○","true","false"),"")</f>
        <v/>
      </c>
      <c r="CY54" t="str">
        <f ca="1">IF(COUNTIF(データ取込シート_活動計画書_整理用!$N$2:'データ取込シート_活動計画書_整理用'!$N54,"この線より上に行を挿入してください。")=0,IF(データ取込シート_活動計画書_整理用!$W54="○","true","false"),"")</f>
        <v/>
      </c>
      <c r="CZ54" t="str">
        <f ca="1">IF(COUNTIF(データ取込シート_活動計画書_整理用!$N$2:'データ取込シート_活動計画書_整理用'!$N54,"この線より上に行を挿入してください。")=0,IF(データ取込シート_活動計画書_整理用!$X54="○","true","false"),"")</f>
        <v/>
      </c>
      <c r="DA54" t="str">
        <f ca="1">IF(COUNTIF(データ取込シート_活動計画書_整理用!$N$2:'データ取込シート_活動計画書_整理用'!$N54,"この線より上に行を挿入してください。")=0,IF(データ取込シート_活動計画書_整理用!$Y54="○","true","false"),"")</f>
        <v/>
      </c>
      <c r="DB54" t="str">
        <f ca="1">IF(COUNTIF(データ取込シート_活動計画書_整理用!$N$2:'データ取込シート_活動計画書_整理用'!$N54,"この線より上に行を挿入してください。")=0,IF(データ取込シート_活動計画書_整理用!$Z54="○","true","false"),"")</f>
        <v/>
      </c>
      <c r="DC54" t="str">
        <f ca="1">IF(COUNTIF(データ取込シート_活動計画書_整理用!$N$2:'データ取込シート_活動計画書_整理用'!$N54,"この線より上に行を挿入してください。")=0,IF(データ取込シート_活動計画書_整理用!$AA54="○","true","false"),"")</f>
        <v/>
      </c>
      <c r="DW54" t="str">
        <f ca="1">IF(COUNTIF(データ取込シート_活動計画書_整理用!$AD$2:'データ取込シート_活動計画書_整理用'!$AD54,"この線より上に行を挿入してください。")=0,データ取込シート_活動計画書_整理用!$AC54,"")</f>
        <v/>
      </c>
      <c r="DX54" t="str">
        <f ca="1">IF(COUNTIF(データ取込シート_活動計画書_整理用!$AD$2:'データ取込シート_活動計画書_整理用'!$AD54,"この線より上に行を挿入してください。")=0,データ取込シート_活動計画書_整理用!$AD54,"")</f>
        <v/>
      </c>
      <c r="DY54" t="str">
        <f ca="1">IF(COUNTIF(データ取込シート_活動計画書_整理用!$AD$2:'データ取込シート_活動計画書_整理用'!$AD54,"この線より上に行を挿入してください。")=0,データ取込シート_活動計画書_整理用!$AE54,"")</f>
        <v/>
      </c>
      <c r="DZ54" t="str">
        <f ca="1">IF(COUNTIF(データ取込シート_活動計画書_整理用!$AD$2:'データ取込シート_活動計画書_整理用'!$AD54,"この線より上に行を挿入してください。")=0,データ取込シート_活動計画書_整理用!$AF54,"")</f>
        <v/>
      </c>
      <c r="EA54" t="str">
        <f ca="1">IF(COUNTIF(データ取込シート_活動計画書_整理用!$AD$2:'データ取込シート_活動計画書_整理用'!$AD54,"この線より上に行を挿入してください。")=0,データ取込シート_活動計画書_整理用!$AG54,"")</f>
        <v/>
      </c>
      <c r="EB54" t="str">
        <f ca="1">IF(COUNTIF(データ取込シート_活動計画書_整理用!$AD$2:'データ取込シート_活動計画書_整理用'!$AD54,"この線より上に行を挿入してください。")=0,データ取込シート_活動計画書_整理用!$AH54,"")</f>
        <v/>
      </c>
      <c r="EC54" t="str">
        <f ca="1">IF(COUNTIF(データ取込シート_活動計画書_整理用!$AD$2:'データ取込シート_活動計画書_整理用'!$AD54,"この線より上に行を挿入してください。")=0,IF(データ取込シート_活動計画書_整理用!$AI54="○","true","false"),"")</f>
        <v/>
      </c>
      <c r="ED54" t="str">
        <f ca="1">IF(COUNTIF(データ取込シート_活動計画書_整理用!$AD$2:'データ取込シート_活動計画書_整理用'!$AD54,"この線より上に行を挿入してください。")=0,IF(データ取込シート_活動計画書_整理用!$AJ54="○","true","false"),"")</f>
        <v/>
      </c>
      <c r="EE54" t="str">
        <f ca="1">IF(COUNTIF(データ取込シート_活動計画書_整理用!$AD$2:'データ取込シート_活動計画書_整理用'!$AD54,"この線より上に行を挿入してください。")=0,IF(データ取込シート_活動計画書_整理用!$AK54="○","true","false"),"")</f>
        <v/>
      </c>
      <c r="EF54" t="str">
        <f ca="1">IF(COUNTIF(データ取込シート_活動計画書_整理用!$AD$2:'データ取込シート_活動計画書_整理用'!$AD54,"この線より上に行を挿入してください。")=0,IF(データ取込シート_活動計画書_整理用!$AL54="○","true","false"),"")</f>
        <v/>
      </c>
      <c r="EG54" t="str">
        <f ca="1">IF(COUNTIF(データ取込シート_活動計画書_整理用!$AD$2:'データ取込シート_活動計画書_整理用'!$AD54,"この線より上に行を挿入してください。")=0,IF(データ取込シート_活動計画書_整理用!$AM54="○","true","false"),"")</f>
        <v/>
      </c>
    </row>
    <row r="55" spans="2:137" x14ac:dyDescent="0.15">
      <c r="B55" t="str">
        <f ca="1">IF(COUNTIF(データ取込シート_活動計画書_整理用!$B$2:'データ取込シート_活動計画書_整理用'!$B55,"この線より上に行を挿入してください。")=0,データ取込シート_活動計画書_整理用!$B55,"")</f>
        <v/>
      </c>
      <c r="C55" t="str">
        <f ca="1">IF(COUNTIF(データ取込シート_活動計画書_整理用!$B$2:'データ取込シート_活動計画書_整理用'!$B55,"この線より上に行を挿入してください。")=0,データ取込シート_活動計画書_整理用!$C55,"")</f>
        <v/>
      </c>
      <c r="D55" t="str">
        <f ca="1">IF(COUNTIF(データ取込シート_活動計画書_整理用!$B$2:'データ取込シート_活動計画書_整理用'!$B55,"この線より上に行を挿入してください。")=0,データ取込シート_活動計画書_整理用!$D55,"")</f>
        <v/>
      </c>
      <c r="F55" t="str">
        <f ca="1">IF(COUNTIF(データ取込シート_活動計画書_整理用!$F$2:'データ取込シート_活動計画書_整理用'!$F55,"この線より上に行を挿入してください。")=0,データ取込シート_活動計画書_整理用!$F55,"")</f>
        <v/>
      </c>
      <c r="G55" t="str">
        <f ca="1">IF(COUNTIF(データ取込シート_活動計画書_整理用!$F$2:'データ取込シート_活動計画書_整理用'!$F55,"この線より上に行を挿入してください。")=0,データ取込シート_活動計画書_整理用!$G55,"")</f>
        <v/>
      </c>
      <c r="H55" t="str">
        <f ca="1">IF(COUNTIF(データ取込シート_活動計画書_整理用!$F$2:'データ取込シート_活動計画書_整理用'!$F55,"この線より上に行を挿入してください。")=0,データ取込シート_活動計画書_整理用!$H55,"")</f>
        <v/>
      </c>
      <c r="I55" t="str">
        <f ca="1">IF(COUNTIF(データ取込シート_活動計画書_整理用!$J$2:'データ取込シート_活動計画書_整理用'!$J55,"この線より上に行を挿入してください。")=0,データ取込シート_活動計画書_整理用!$J55,"")</f>
        <v/>
      </c>
      <c r="J55" t="str">
        <f ca="1">IF(COUNTIF(データ取込シート_活動計画書_整理用!$J$2:'データ取込シート_活動計画書_整理用'!$J55,"この線より上に行を挿入してください。")=0,データ取込シート_活動計画書_整理用!$K55,"")</f>
        <v/>
      </c>
      <c r="K55" t="str">
        <f ca="1">IF(COUNTIF(データ取込シート_活動計画書_整理用!$J$2:'データ取込シート_活動計画書_整理用'!$J55,"この線より上に行を挿入してください。")=0,データ取込シート_活動計画書_整理用!$L55,"")</f>
        <v/>
      </c>
      <c r="CN55" t="str">
        <f t="shared" ca="1" si="2"/>
        <v/>
      </c>
      <c r="CO55" t="str">
        <f t="shared" ca="1" si="1"/>
        <v/>
      </c>
      <c r="CP55" t="str">
        <f ca="1">IF(COUNTIF(データ取込シート_活動計画書_整理用!$N$2:'データ取込シート_活動計画書_整理用'!$N55,"この線より上に行を挿入してください。")=0,データ取込シート_活動計画書_整理用!$N55,"")</f>
        <v/>
      </c>
      <c r="CQ55" t="str">
        <f ca="1">IF(COUNTIF(データ取込シート_活動計画書_整理用!$N$2:'データ取込シート_活動計画書_整理用'!$N55,"この線より上に行を挿入してください。")=0,データ取込シート_活動計画書_整理用!$O55,"")</f>
        <v/>
      </c>
      <c r="CR55" t="str">
        <f ca="1">IF(COUNTIF(データ取込シート_活動計画書_整理用!$N$2:'データ取込シート_活動計画書_整理用'!$N55,"この線より上に行を挿入してください。")=0,IF(データ取込シート_活動計画書_整理用!$P55="○","true","false"),"")</f>
        <v/>
      </c>
      <c r="CS55" t="str">
        <f ca="1">IF(COUNTIF(データ取込シート_活動計画書_整理用!$N$2:'データ取込シート_活動計画書_整理用'!$N55,"この線より上に行を挿入してください。")=0,IF(データ取込シート_活動計画書_整理用!$Q55="○","true","false"),"")</f>
        <v/>
      </c>
      <c r="CT55" t="str">
        <f ca="1">IF(COUNTIF(データ取込シート_活動計画書_整理用!$N$2:'データ取込シート_活動計画書_整理用'!$N55,"この線より上に行を挿入してください。")=0,IF(データ取込シート_活動計画書_整理用!$R55="○","true","false"),"")</f>
        <v/>
      </c>
      <c r="CU55" t="str">
        <f ca="1">IF(COUNTIF(データ取込シート_活動計画書_整理用!$N$2:'データ取込シート_活動計画書_整理用'!$N55,"この線より上に行を挿入してください。")=0,IF(データ取込シート_活動計画書_整理用!$S55="○","true","false"),"")</f>
        <v/>
      </c>
      <c r="CV55" t="str">
        <f ca="1">IF(COUNTIF(データ取込シート_活動計画書_整理用!$N$2:'データ取込シート_活動計画書_整理用'!$N55,"この線より上に行を挿入してください。")=0,IF(データ取込シート_活動計画書_整理用!$T55="○","true","false"),"")</f>
        <v/>
      </c>
      <c r="CW55" t="str">
        <f ca="1">IF(COUNTIF(データ取込シート_活動計画書_整理用!$N$2:'データ取込シート_活動計画書_整理用'!$N55,"この線より上に行を挿入してください。")=0,IF(データ取込シート_活動計画書_整理用!$U55="○","true","false"),"")</f>
        <v/>
      </c>
      <c r="CX55" t="str">
        <f ca="1">IF(COUNTIF(データ取込シート_活動計画書_整理用!$N$2:'データ取込シート_活動計画書_整理用'!$N55,"この線より上に行を挿入してください。")=0,IF(データ取込シート_活動計画書_整理用!$V55="○","true","false"),"")</f>
        <v/>
      </c>
      <c r="CY55" t="str">
        <f ca="1">IF(COUNTIF(データ取込シート_活動計画書_整理用!$N$2:'データ取込シート_活動計画書_整理用'!$N55,"この線より上に行を挿入してください。")=0,IF(データ取込シート_活動計画書_整理用!$W55="○","true","false"),"")</f>
        <v/>
      </c>
      <c r="CZ55" t="str">
        <f ca="1">IF(COUNTIF(データ取込シート_活動計画書_整理用!$N$2:'データ取込シート_活動計画書_整理用'!$N55,"この線より上に行を挿入してください。")=0,IF(データ取込シート_活動計画書_整理用!$X55="○","true","false"),"")</f>
        <v/>
      </c>
      <c r="DA55" t="str">
        <f ca="1">IF(COUNTIF(データ取込シート_活動計画書_整理用!$N$2:'データ取込シート_活動計画書_整理用'!$N55,"この線より上に行を挿入してください。")=0,IF(データ取込シート_活動計画書_整理用!$Y55="○","true","false"),"")</f>
        <v/>
      </c>
      <c r="DB55" t="str">
        <f ca="1">IF(COUNTIF(データ取込シート_活動計画書_整理用!$N$2:'データ取込シート_活動計画書_整理用'!$N55,"この線より上に行を挿入してください。")=0,IF(データ取込シート_活動計画書_整理用!$Z55="○","true","false"),"")</f>
        <v/>
      </c>
      <c r="DC55" t="str">
        <f ca="1">IF(COUNTIF(データ取込シート_活動計画書_整理用!$N$2:'データ取込シート_活動計画書_整理用'!$N55,"この線より上に行を挿入してください。")=0,IF(データ取込シート_活動計画書_整理用!$AA55="○","true","false"),"")</f>
        <v/>
      </c>
      <c r="DW55" t="str">
        <f ca="1">IF(COUNTIF(データ取込シート_活動計画書_整理用!$AD$2:'データ取込シート_活動計画書_整理用'!$AD55,"この線より上に行を挿入してください。")=0,データ取込シート_活動計画書_整理用!$AC55,"")</f>
        <v/>
      </c>
      <c r="DX55" t="str">
        <f ca="1">IF(COUNTIF(データ取込シート_活動計画書_整理用!$AD$2:'データ取込シート_活動計画書_整理用'!$AD55,"この線より上に行を挿入してください。")=0,データ取込シート_活動計画書_整理用!$AD55,"")</f>
        <v/>
      </c>
      <c r="DY55" t="str">
        <f ca="1">IF(COUNTIF(データ取込シート_活動計画書_整理用!$AD$2:'データ取込シート_活動計画書_整理用'!$AD55,"この線より上に行を挿入してください。")=0,データ取込シート_活動計画書_整理用!$AE55,"")</f>
        <v/>
      </c>
      <c r="DZ55" t="str">
        <f ca="1">IF(COUNTIF(データ取込シート_活動計画書_整理用!$AD$2:'データ取込シート_活動計画書_整理用'!$AD55,"この線より上に行を挿入してください。")=0,データ取込シート_活動計画書_整理用!$AF55,"")</f>
        <v/>
      </c>
      <c r="EA55" t="str">
        <f ca="1">IF(COUNTIF(データ取込シート_活動計画書_整理用!$AD$2:'データ取込シート_活動計画書_整理用'!$AD55,"この線より上に行を挿入してください。")=0,データ取込シート_活動計画書_整理用!$AG55,"")</f>
        <v/>
      </c>
      <c r="EB55" t="str">
        <f ca="1">IF(COUNTIF(データ取込シート_活動計画書_整理用!$AD$2:'データ取込シート_活動計画書_整理用'!$AD55,"この線より上に行を挿入してください。")=0,データ取込シート_活動計画書_整理用!$AH55,"")</f>
        <v/>
      </c>
      <c r="EC55" t="str">
        <f ca="1">IF(COUNTIF(データ取込シート_活動計画書_整理用!$AD$2:'データ取込シート_活動計画書_整理用'!$AD55,"この線より上に行を挿入してください。")=0,IF(データ取込シート_活動計画書_整理用!$AI55="○","true","false"),"")</f>
        <v/>
      </c>
      <c r="ED55" t="str">
        <f ca="1">IF(COUNTIF(データ取込シート_活動計画書_整理用!$AD$2:'データ取込シート_活動計画書_整理用'!$AD55,"この線より上に行を挿入してください。")=0,IF(データ取込シート_活動計画書_整理用!$AJ55="○","true","false"),"")</f>
        <v/>
      </c>
      <c r="EE55" t="str">
        <f ca="1">IF(COUNTIF(データ取込シート_活動計画書_整理用!$AD$2:'データ取込シート_活動計画書_整理用'!$AD55,"この線より上に行を挿入してください。")=0,IF(データ取込シート_活動計画書_整理用!$AK55="○","true","false"),"")</f>
        <v/>
      </c>
      <c r="EF55" t="str">
        <f ca="1">IF(COUNTIF(データ取込シート_活動計画書_整理用!$AD$2:'データ取込シート_活動計画書_整理用'!$AD55,"この線より上に行を挿入してください。")=0,IF(データ取込シート_活動計画書_整理用!$AL55="○","true","false"),"")</f>
        <v/>
      </c>
      <c r="EG55" t="str">
        <f ca="1">IF(COUNTIF(データ取込シート_活動計画書_整理用!$AD$2:'データ取込シート_活動計画書_整理用'!$AD55,"この線より上に行を挿入してください。")=0,IF(データ取込シート_活動計画書_整理用!$AM55="○","true","false"),"")</f>
        <v/>
      </c>
    </row>
    <row r="56" spans="2:137" x14ac:dyDescent="0.15">
      <c r="B56" t="str">
        <f ca="1">IF(COUNTIF(データ取込シート_活動計画書_整理用!$B$2:'データ取込シート_活動計画書_整理用'!$B56,"この線より上に行を挿入してください。")=0,データ取込シート_活動計画書_整理用!$B56,"")</f>
        <v/>
      </c>
      <c r="C56" t="str">
        <f ca="1">IF(COUNTIF(データ取込シート_活動計画書_整理用!$B$2:'データ取込シート_活動計画書_整理用'!$B56,"この線より上に行を挿入してください。")=0,データ取込シート_活動計画書_整理用!$C56,"")</f>
        <v/>
      </c>
      <c r="D56" t="str">
        <f ca="1">IF(COUNTIF(データ取込シート_活動計画書_整理用!$B$2:'データ取込シート_活動計画書_整理用'!$B56,"この線より上に行を挿入してください。")=0,データ取込シート_活動計画書_整理用!$D56,"")</f>
        <v/>
      </c>
      <c r="F56" t="str">
        <f ca="1">IF(COUNTIF(データ取込シート_活動計画書_整理用!$F$2:'データ取込シート_活動計画書_整理用'!$F56,"この線より上に行を挿入してください。")=0,データ取込シート_活動計画書_整理用!$F56,"")</f>
        <v/>
      </c>
      <c r="G56" t="str">
        <f ca="1">IF(COUNTIF(データ取込シート_活動計画書_整理用!$F$2:'データ取込シート_活動計画書_整理用'!$F56,"この線より上に行を挿入してください。")=0,データ取込シート_活動計画書_整理用!$G56,"")</f>
        <v/>
      </c>
      <c r="H56" t="str">
        <f ca="1">IF(COUNTIF(データ取込シート_活動計画書_整理用!$F$2:'データ取込シート_活動計画書_整理用'!$F56,"この線より上に行を挿入してください。")=0,データ取込シート_活動計画書_整理用!$H56,"")</f>
        <v/>
      </c>
      <c r="I56" t="str">
        <f ca="1">IF(COUNTIF(データ取込シート_活動計画書_整理用!$J$2:'データ取込シート_活動計画書_整理用'!$J56,"この線より上に行を挿入してください。")=0,データ取込シート_活動計画書_整理用!$J56,"")</f>
        <v/>
      </c>
      <c r="J56" t="str">
        <f ca="1">IF(COUNTIF(データ取込シート_活動計画書_整理用!$J$2:'データ取込シート_活動計画書_整理用'!$J56,"この線より上に行を挿入してください。")=0,データ取込シート_活動計画書_整理用!$K56,"")</f>
        <v/>
      </c>
      <c r="K56" t="str">
        <f ca="1">IF(COUNTIF(データ取込シート_活動計画書_整理用!$J$2:'データ取込シート_活動計画書_整理用'!$J56,"この線より上に行を挿入してください。")=0,データ取込シート_活動計画書_整理用!$L56,"")</f>
        <v/>
      </c>
      <c r="CN56" t="str">
        <f t="shared" ca="1" si="2"/>
        <v/>
      </c>
      <c r="CO56" t="str">
        <f t="shared" ca="1" si="1"/>
        <v/>
      </c>
      <c r="CP56" t="str">
        <f ca="1">IF(COUNTIF(データ取込シート_活動計画書_整理用!$N$2:'データ取込シート_活動計画書_整理用'!$N56,"この線より上に行を挿入してください。")=0,データ取込シート_活動計画書_整理用!$N56,"")</f>
        <v/>
      </c>
      <c r="CQ56" t="str">
        <f ca="1">IF(COUNTIF(データ取込シート_活動計画書_整理用!$N$2:'データ取込シート_活動計画書_整理用'!$N56,"この線より上に行を挿入してください。")=0,データ取込シート_活動計画書_整理用!$O56,"")</f>
        <v/>
      </c>
      <c r="CR56" t="str">
        <f ca="1">IF(COUNTIF(データ取込シート_活動計画書_整理用!$N$2:'データ取込シート_活動計画書_整理用'!$N56,"この線より上に行を挿入してください。")=0,IF(データ取込シート_活動計画書_整理用!$P56="○","true","false"),"")</f>
        <v/>
      </c>
      <c r="CS56" t="str">
        <f ca="1">IF(COUNTIF(データ取込シート_活動計画書_整理用!$N$2:'データ取込シート_活動計画書_整理用'!$N56,"この線より上に行を挿入してください。")=0,IF(データ取込シート_活動計画書_整理用!$Q56="○","true","false"),"")</f>
        <v/>
      </c>
      <c r="CT56" t="str">
        <f ca="1">IF(COUNTIF(データ取込シート_活動計画書_整理用!$N$2:'データ取込シート_活動計画書_整理用'!$N56,"この線より上に行を挿入してください。")=0,IF(データ取込シート_活動計画書_整理用!$R56="○","true","false"),"")</f>
        <v/>
      </c>
      <c r="CU56" t="str">
        <f ca="1">IF(COUNTIF(データ取込シート_活動計画書_整理用!$N$2:'データ取込シート_活動計画書_整理用'!$N56,"この線より上に行を挿入してください。")=0,IF(データ取込シート_活動計画書_整理用!$S56="○","true","false"),"")</f>
        <v/>
      </c>
      <c r="CV56" t="str">
        <f ca="1">IF(COUNTIF(データ取込シート_活動計画書_整理用!$N$2:'データ取込シート_活動計画書_整理用'!$N56,"この線より上に行を挿入してください。")=0,IF(データ取込シート_活動計画書_整理用!$T56="○","true","false"),"")</f>
        <v/>
      </c>
      <c r="CW56" t="str">
        <f ca="1">IF(COUNTIF(データ取込シート_活動計画書_整理用!$N$2:'データ取込シート_活動計画書_整理用'!$N56,"この線より上に行を挿入してください。")=0,IF(データ取込シート_活動計画書_整理用!$U56="○","true","false"),"")</f>
        <v/>
      </c>
      <c r="CX56" t="str">
        <f ca="1">IF(COUNTIF(データ取込シート_活動計画書_整理用!$N$2:'データ取込シート_活動計画書_整理用'!$N56,"この線より上に行を挿入してください。")=0,IF(データ取込シート_活動計画書_整理用!$V56="○","true","false"),"")</f>
        <v/>
      </c>
      <c r="CY56" t="str">
        <f ca="1">IF(COUNTIF(データ取込シート_活動計画書_整理用!$N$2:'データ取込シート_活動計画書_整理用'!$N56,"この線より上に行を挿入してください。")=0,IF(データ取込シート_活動計画書_整理用!$W56="○","true","false"),"")</f>
        <v/>
      </c>
      <c r="CZ56" t="str">
        <f ca="1">IF(COUNTIF(データ取込シート_活動計画書_整理用!$N$2:'データ取込シート_活動計画書_整理用'!$N56,"この線より上に行を挿入してください。")=0,IF(データ取込シート_活動計画書_整理用!$X56="○","true","false"),"")</f>
        <v/>
      </c>
      <c r="DA56" t="str">
        <f ca="1">IF(COUNTIF(データ取込シート_活動計画書_整理用!$N$2:'データ取込シート_活動計画書_整理用'!$N56,"この線より上に行を挿入してください。")=0,IF(データ取込シート_活動計画書_整理用!$Y56="○","true","false"),"")</f>
        <v/>
      </c>
      <c r="DB56" t="str">
        <f ca="1">IF(COUNTIF(データ取込シート_活動計画書_整理用!$N$2:'データ取込シート_活動計画書_整理用'!$N56,"この線より上に行を挿入してください。")=0,IF(データ取込シート_活動計画書_整理用!$Z56="○","true","false"),"")</f>
        <v/>
      </c>
      <c r="DC56" t="str">
        <f ca="1">IF(COUNTIF(データ取込シート_活動計画書_整理用!$N$2:'データ取込シート_活動計画書_整理用'!$N56,"この線より上に行を挿入してください。")=0,IF(データ取込シート_活動計画書_整理用!$AA56="○","true","false"),"")</f>
        <v/>
      </c>
      <c r="DW56" t="str">
        <f ca="1">IF(COUNTIF(データ取込シート_活動計画書_整理用!$AD$2:'データ取込シート_活動計画書_整理用'!$AD56,"この線より上に行を挿入してください。")=0,データ取込シート_活動計画書_整理用!$AC56,"")</f>
        <v/>
      </c>
      <c r="DX56" t="str">
        <f ca="1">IF(COUNTIF(データ取込シート_活動計画書_整理用!$AD$2:'データ取込シート_活動計画書_整理用'!$AD56,"この線より上に行を挿入してください。")=0,データ取込シート_活動計画書_整理用!$AD56,"")</f>
        <v/>
      </c>
      <c r="DY56" t="str">
        <f ca="1">IF(COUNTIF(データ取込シート_活動計画書_整理用!$AD$2:'データ取込シート_活動計画書_整理用'!$AD56,"この線より上に行を挿入してください。")=0,データ取込シート_活動計画書_整理用!$AE56,"")</f>
        <v/>
      </c>
      <c r="DZ56" t="str">
        <f ca="1">IF(COUNTIF(データ取込シート_活動計画書_整理用!$AD$2:'データ取込シート_活動計画書_整理用'!$AD56,"この線より上に行を挿入してください。")=0,データ取込シート_活動計画書_整理用!$AF56,"")</f>
        <v/>
      </c>
      <c r="EA56" t="str">
        <f ca="1">IF(COUNTIF(データ取込シート_活動計画書_整理用!$AD$2:'データ取込シート_活動計画書_整理用'!$AD56,"この線より上に行を挿入してください。")=0,データ取込シート_活動計画書_整理用!$AG56,"")</f>
        <v/>
      </c>
      <c r="EB56" t="str">
        <f ca="1">IF(COUNTIF(データ取込シート_活動計画書_整理用!$AD$2:'データ取込シート_活動計画書_整理用'!$AD56,"この線より上に行を挿入してください。")=0,データ取込シート_活動計画書_整理用!$AH56,"")</f>
        <v/>
      </c>
      <c r="EC56" t="str">
        <f ca="1">IF(COUNTIF(データ取込シート_活動計画書_整理用!$AD$2:'データ取込シート_活動計画書_整理用'!$AD56,"この線より上に行を挿入してください。")=0,IF(データ取込シート_活動計画書_整理用!$AI56="○","true","false"),"")</f>
        <v/>
      </c>
      <c r="ED56" t="str">
        <f ca="1">IF(COUNTIF(データ取込シート_活動計画書_整理用!$AD$2:'データ取込シート_活動計画書_整理用'!$AD56,"この線より上に行を挿入してください。")=0,IF(データ取込シート_活動計画書_整理用!$AJ56="○","true","false"),"")</f>
        <v/>
      </c>
      <c r="EE56" t="str">
        <f ca="1">IF(COUNTIF(データ取込シート_活動計画書_整理用!$AD$2:'データ取込シート_活動計画書_整理用'!$AD56,"この線より上に行を挿入してください。")=0,IF(データ取込シート_活動計画書_整理用!$AK56="○","true","false"),"")</f>
        <v/>
      </c>
      <c r="EF56" t="str">
        <f ca="1">IF(COUNTIF(データ取込シート_活動計画書_整理用!$AD$2:'データ取込シート_活動計画書_整理用'!$AD56,"この線より上に行を挿入してください。")=0,IF(データ取込シート_活動計画書_整理用!$AL56="○","true","false"),"")</f>
        <v/>
      </c>
      <c r="EG56" t="str">
        <f ca="1">IF(COUNTIF(データ取込シート_活動計画書_整理用!$AD$2:'データ取込シート_活動計画書_整理用'!$AD56,"この線より上に行を挿入してください。")=0,IF(データ取込シート_活動計画書_整理用!$AM56="○","true","false"),"")</f>
        <v/>
      </c>
    </row>
    <row r="57" spans="2:137" x14ac:dyDescent="0.15">
      <c r="B57" t="str">
        <f ca="1">IF(COUNTIF(データ取込シート_活動計画書_整理用!$B$2:'データ取込シート_活動計画書_整理用'!$B57,"この線より上に行を挿入してください。")=0,データ取込シート_活動計画書_整理用!$B57,"")</f>
        <v/>
      </c>
      <c r="C57" t="str">
        <f ca="1">IF(COUNTIF(データ取込シート_活動計画書_整理用!$B$2:'データ取込シート_活動計画書_整理用'!$B57,"この線より上に行を挿入してください。")=0,データ取込シート_活動計画書_整理用!$C57,"")</f>
        <v/>
      </c>
      <c r="D57" t="str">
        <f ca="1">IF(COUNTIF(データ取込シート_活動計画書_整理用!$B$2:'データ取込シート_活動計画書_整理用'!$B57,"この線より上に行を挿入してください。")=0,データ取込シート_活動計画書_整理用!$D57,"")</f>
        <v/>
      </c>
      <c r="F57" t="str">
        <f ca="1">IF(COUNTIF(データ取込シート_活動計画書_整理用!$F$2:'データ取込シート_活動計画書_整理用'!$F57,"この線より上に行を挿入してください。")=0,データ取込シート_活動計画書_整理用!$F57,"")</f>
        <v/>
      </c>
      <c r="G57" t="str">
        <f ca="1">IF(COUNTIF(データ取込シート_活動計画書_整理用!$F$2:'データ取込シート_活動計画書_整理用'!$F57,"この線より上に行を挿入してください。")=0,データ取込シート_活動計画書_整理用!$G57,"")</f>
        <v/>
      </c>
      <c r="H57" t="str">
        <f ca="1">IF(COUNTIF(データ取込シート_活動計画書_整理用!$F$2:'データ取込シート_活動計画書_整理用'!$F57,"この線より上に行を挿入してください。")=0,データ取込シート_活動計画書_整理用!$H57,"")</f>
        <v/>
      </c>
      <c r="I57" t="str">
        <f ca="1">IF(COUNTIF(データ取込シート_活動計画書_整理用!$J$2:'データ取込シート_活動計画書_整理用'!$J57,"この線より上に行を挿入してください。")=0,データ取込シート_活動計画書_整理用!$J57,"")</f>
        <v/>
      </c>
      <c r="J57" t="str">
        <f ca="1">IF(COUNTIF(データ取込シート_活動計画書_整理用!$J$2:'データ取込シート_活動計画書_整理用'!$J57,"この線より上に行を挿入してください。")=0,データ取込シート_活動計画書_整理用!$K57,"")</f>
        <v/>
      </c>
      <c r="K57" t="str">
        <f ca="1">IF(COUNTIF(データ取込シート_活動計画書_整理用!$J$2:'データ取込シート_活動計画書_整理用'!$J57,"この線より上に行を挿入してください。")=0,データ取込シート_活動計画書_整理用!$L57,"")</f>
        <v/>
      </c>
      <c r="CN57" t="str">
        <f t="shared" ca="1" si="2"/>
        <v/>
      </c>
      <c r="CO57" t="str">
        <f t="shared" ca="1" si="1"/>
        <v/>
      </c>
      <c r="CP57" t="str">
        <f ca="1">IF(COUNTIF(データ取込シート_活動計画書_整理用!$N$2:'データ取込シート_活動計画書_整理用'!$N57,"この線より上に行を挿入してください。")=0,データ取込シート_活動計画書_整理用!$N57,"")</f>
        <v/>
      </c>
      <c r="CQ57" t="str">
        <f ca="1">IF(COUNTIF(データ取込シート_活動計画書_整理用!$N$2:'データ取込シート_活動計画書_整理用'!$N57,"この線より上に行を挿入してください。")=0,データ取込シート_活動計画書_整理用!$O57,"")</f>
        <v/>
      </c>
      <c r="CR57" t="str">
        <f ca="1">IF(COUNTIF(データ取込シート_活動計画書_整理用!$N$2:'データ取込シート_活動計画書_整理用'!$N57,"この線より上に行を挿入してください。")=0,IF(データ取込シート_活動計画書_整理用!$P57="○","true","false"),"")</f>
        <v/>
      </c>
      <c r="CS57" t="str">
        <f ca="1">IF(COUNTIF(データ取込シート_活動計画書_整理用!$N$2:'データ取込シート_活動計画書_整理用'!$N57,"この線より上に行を挿入してください。")=0,IF(データ取込シート_活動計画書_整理用!$Q57="○","true","false"),"")</f>
        <v/>
      </c>
      <c r="CT57" t="str">
        <f ca="1">IF(COUNTIF(データ取込シート_活動計画書_整理用!$N$2:'データ取込シート_活動計画書_整理用'!$N57,"この線より上に行を挿入してください。")=0,IF(データ取込シート_活動計画書_整理用!$R57="○","true","false"),"")</f>
        <v/>
      </c>
      <c r="CU57" t="str">
        <f ca="1">IF(COUNTIF(データ取込シート_活動計画書_整理用!$N$2:'データ取込シート_活動計画書_整理用'!$N57,"この線より上に行を挿入してください。")=0,IF(データ取込シート_活動計画書_整理用!$S57="○","true","false"),"")</f>
        <v/>
      </c>
      <c r="CV57" t="str">
        <f ca="1">IF(COUNTIF(データ取込シート_活動計画書_整理用!$N$2:'データ取込シート_活動計画書_整理用'!$N57,"この線より上に行を挿入してください。")=0,IF(データ取込シート_活動計画書_整理用!$T57="○","true","false"),"")</f>
        <v/>
      </c>
      <c r="CW57" t="str">
        <f ca="1">IF(COUNTIF(データ取込シート_活動計画書_整理用!$N$2:'データ取込シート_活動計画書_整理用'!$N57,"この線より上に行を挿入してください。")=0,IF(データ取込シート_活動計画書_整理用!$U57="○","true","false"),"")</f>
        <v/>
      </c>
      <c r="CX57" t="str">
        <f ca="1">IF(COUNTIF(データ取込シート_活動計画書_整理用!$N$2:'データ取込シート_活動計画書_整理用'!$N57,"この線より上に行を挿入してください。")=0,IF(データ取込シート_活動計画書_整理用!$V57="○","true","false"),"")</f>
        <v/>
      </c>
      <c r="CY57" t="str">
        <f ca="1">IF(COUNTIF(データ取込シート_活動計画書_整理用!$N$2:'データ取込シート_活動計画書_整理用'!$N57,"この線より上に行を挿入してください。")=0,IF(データ取込シート_活動計画書_整理用!$W57="○","true","false"),"")</f>
        <v/>
      </c>
      <c r="CZ57" t="str">
        <f ca="1">IF(COUNTIF(データ取込シート_活動計画書_整理用!$N$2:'データ取込シート_活動計画書_整理用'!$N57,"この線より上に行を挿入してください。")=0,IF(データ取込シート_活動計画書_整理用!$X57="○","true","false"),"")</f>
        <v/>
      </c>
      <c r="DA57" t="str">
        <f ca="1">IF(COUNTIF(データ取込シート_活動計画書_整理用!$N$2:'データ取込シート_活動計画書_整理用'!$N57,"この線より上に行を挿入してください。")=0,IF(データ取込シート_活動計画書_整理用!$Y57="○","true","false"),"")</f>
        <v/>
      </c>
      <c r="DB57" t="str">
        <f ca="1">IF(COUNTIF(データ取込シート_活動計画書_整理用!$N$2:'データ取込シート_活動計画書_整理用'!$N57,"この線より上に行を挿入してください。")=0,IF(データ取込シート_活動計画書_整理用!$Z57="○","true","false"),"")</f>
        <v/>
      </c>
      <c r="DC57" t="str">
        <f ca="1">IF(COUNTIF(データ取込シート_活動計画書_整理用!$N$2:'データ取込シート_活動計画書_整理用'!$N57,"この線より上に行を挿入してください。")=0,IF(データ取込シート_活動計画書_整理用!$AA57="○","true","false"),"")</f>
        <v/>
      </c>
      <c r="DW57" t="str">
        <f ca="1">IF(COUNTIF(データ取込シート_活動計画書_整理用!$AD$2:'データ取込シート_活動計画書_整理用'!$AD57,"この線より上に行を挿入してください。")=0,データ取込シート_活動計画書_整理用!$AC57,"")</f>
        <v/>
      </c>
      <c r="DX57" t="str">
        <f ca="1">IF(COUNTIF(データ取込シート_活動計画書_整理用!$AD$2:'データ取込シート_活動計画書_整理用'!$AD57,"この線より上に行を挿入してください。")=0,データ取込シート_活動計画書_整理用!$AD57,"")</f>
        <v/>
      </c>
      <c r="DY57" t="str">
        <f ca="1">IF(COUNTIF(データ取込シート_活動計画書_整理用!$AD$2:'データ取込シート_活動計画書_整理用'!$AD57,"この線より上に行を挿入してください。")=0,データ取込シート_活動計画書_整理用!$AE57,"")</f>
        <v/>
      </c>
      <c r="DZ57" t="str">
        <f ca="1">IF(COUNTIF(データ取込シート_活動計画書_整理用!$AD$2:'データ取込シート_活動計画書_整理用'!$AD57,"この線より上に行を挿入してください。")=0,データ取込シート_活動計画書_整理用!$AF57,"")</f>
        <v/>
      </c>
      <c r="EA57" t="str">
        <f ca="1">IF(COUNTIF(データ取込シート_活動計画書_整理用!$AD$2:'データ取込シート_活動計画書_整理用'!$AD57,"この線より上に行を挿入してください。")=0,データ取込シート_活動計画書_整理用!$AG57,"")</f>
        <v/>
      </c>
      <c r="EB57" t="str">
        <f ca="1">IF(COUNTIF(データ取込シート_活動計画書_整理用!$AD$2:'データ取込シート_活動計画書_整理用'!$AD57,"この線より上に行を挿入してください。")=0,データ取込シート_活動計画書_整理用!$AH57,"")</f>
        <v/>
      </c>
      <c r="EC57" t="str">
        <f ca="1">IF(COUNTIF(データ取込シート_活動計画書_整理用!$AD$2:'データ取込シート_活動計画書_整理用'!$AD57,"この線より上に行を挿入してください。")=0,IF(データ取込シート_活動計画書_整理用!$AI57="○","true","false"),"")</f>
        <v/>
      </c>
      <c r="ED57" t="str">
        <f ca="1">IF(COUNTIF(データ取込シート_活動計画書_整理用!$AD$2:'データ取込シート_活動計画書_整理用'!$AD57,"この線より上に行を挿入してください。")=0,IF(データ取込シート_活動計画書_整理用!$AJ57="○","true","false"),"")</f>
        <v/>
      </c>
      <c r="EE57" t="str">
        <f ca="1">IF(COUNTIF(データ取込シート_活動計画書_整理用!$AD$2:'データ取込シート_活動計画書_整理用'!$AD57,"この線より上に行を挿入してください。")=0,IF(データ取込シート_活動計画書_整理用!$AK57="○","true","false"),"")</f>
        <v/>
      </c>
      <c r="EF57" t="str">
        <f ca="1">IF(COUNTIF(データ取込シート_活動計画書_整理用!$AD$2:'データ取込シート_活動計画書_整理用'!$AD57,"この線より上に行を挿入してください。")=0,IF(データ取込シート_活動計画書_整理用!$AL57="○","true","false"),"")</f>
        <v/>
      </c>
      <c r="EG57" t="str">
        <f ca="1">IF(COUNTIF(データ取込シート_活動計画書_整理用!$AD$2:'データ取込シート_活動計画書_整理用'!$AD57,"この線より上に行を挿入してください。")=0,IF(データ取込シート_活動計画書_整理用!$AM57="○","true","false"),"")</f>
        <v/>
      </c>
    </row>
    <row r="58" spans="2:137" x14ac:dyDescent="0.15">
      <c r="B58" t="str">
        <f ca="1">IF(COUNTIF(データ取込シート_活動計画書_整理用!$B$2:'データ取込シート_活動計画書_整理用'!$B58,"この線より上に行を挿入してください。")=0,データ取込シート_活動計画書_整理用!$B58,"")</f>
        <v/>
      </c>
      <c r="C58" t="str">
        <f ca="1">IF(COUNTIF(データ取込シート_活動計画書_整理用!$B$2:'データ取込シート_活動計画書_整理用'!$B58,"この線より上に行を挿入してください。")=0,データ取込シート_活動計画書_整理用!$C58,"")</f>
        <v/>
      </c>
      <c r="D58" t="str">
        <f ca="1">IF(COUNTIF(データ取込シート_活動計画書_整理用!$B$2:'データ取込シート_活動計画書_整理用'!$B58,"この線より上に行を挿入してください。")=0,データ取込シート_活動計画書_整理用!$D58,"")</f>
        <v/>
      </c>
      <c r="F58" t="str">
        <f ca="1">IF(COUNTIF(データ取込シート_活動計画書_整理用!$F$2:'データ取込シート_活動計画書_整理用'!$F58,"この線より上に行を挿入してください。")=0,データ取込シート_活動計画書_整理用!$F58,"")</f>
        <v/>
      </c>
      <c r="G58" t="str">
        <f ca="1">IF(COUNTIF(データ取込シート_活動計画書_整理用!$F$2:'データ取込シート_活動計画書_整理用'!$F58,"この線より上に行を挿入してください。")=0,データ取込シート_活動計画書_整理用!$G58,"")</f>
        <v/>
      </c>
      <c r="H58" t="str">
        <f ca="1">IF(COUNTIF(データ取込シート_活動計画書_整理用!$F$2:'データ取込シート_活動計画書_整理用'!$F58,"この線より上に行を挿入してください。")=0,データ取込シート_活動計画書_整理用!$H58,"")</f>
        <v/>
      </c>
      <c r="I58" t="str">
        <f ca="1">IF(COUNTIF(データ取込シート_活動計画書_整理用!$J$2:'データ取込シート_活動計画書_整理用'!$J58,"この線より上に行を挿入してください。")=0,データ取込シート_活動計画書_整理用!$J58,"")</f>
        <v/>
      </c>
      <c r="J58" t="str">
        <f ca="1">IF(COUNTIF(データ取込シート_活動計画書_整理用!$J$2:'データ取込シート_活動計画書_整理用'!$J58,"この線より上に行を挿入してください。")=0,データ取込シート_活動計画書_整理用!$K58,"")</f>
        <v/>
      </c>
      <c r="K58" t="str">
        <f ca="1">IF(COUNTIF(データ取込シート_活動計画書_整理用!$J$2:'データ取込シート_活動計画書_整理用'!$J58,"この線より上に行を挿入してください。")=0,データ取込シート_活動計画書_整理用!$L58,"")</f>
        <v/>
      </c>
      <c r="CN58" t="str">
        <f t="shared" ca="1" si="2"/>
        <v/>
      </c>
      <c r="CO58" t="str">
        <f t="shared" ca="1" si="1"/>
        <v/>
      </c>
      <c r="CP58" t="str">
        <f ca="1">IF(COUNTIF(データ取込シート_活動計画書_整理用!$N$2:'データ取込シート_活動計画書_整理用'!$N58,"この線より上に行を挿入してください。")=0,データ取込シート_活動計画書_整理用!$N58,"")</f>
        <v/>
      </c>
      <c r="CQ58" t="str">
        <f ca="1">IF(COUNTIF(データ取込シート_活動計画書_整理用!$N$2:'データ取込シート_活動計画書_整理用'!$N58,"この線より上に行を挿入してください。")=0,データ取込シート_活動計画書_整理用!$O58,"")</f>
        <v/>
      </c>
      <c r="CR58" t="str">
        <f ca="1">IF(COUNTIF(データ取込シート_活動計画書_整理用!$N$2:'データ取込シート_活動計画書_整理用'!$N58,"この線より上に行を挿入してください。")=0,IF(データ取込シート_活動計画書_整理用!$P58="○","true","false"),"")</f>
        <v/>
      </c>
      <c r="CS58" t="str">
        <f ca="1">IF(COUNTIF(データ取込シート_活動計画書_整理用!$N$2:'データ取込シート_活動計画書_整理用'!$N58,"この線より上に行を挿入してください。")=0,IF(データ取込シート_活動計画書_整理用!$Q58="○","true","false"),"")</f>
        <v/>
      </c>
      <c r="CT58" t="str">
        <f ca="1">IF(COUNTIF(データ取込シート_活動計画書_整理用!$N$2:'データ取込シート_活動計画書_整理用'!$N58,"この線より上に行を挿入してください。")=0,IF(データ取込シート_活動計画書_整理用!$R58="○","true","false"),"")</f>
        <v/>
      </c>
      <c r="CU58" t="str">
        <f ca="1">IF(COUNTIF(データ取込シート_活動計画書_整理用!$N$2:'データ取込シート_活動計画書_整理用'!$N58,"この線より上に行を挿入してください。")=0,IF(データ取込シート_活動計画書_整理用!$S58="○","true","false"),"")</f>
        <v/>
      </c>
      <c r="CV58" t="str">
        <f ca="1">IF(COUNTIF(データ取込シート_活動計画書_整理用!$N$2:'データ取込シート_活動計画書_整理用'!$N58,"この線より上に行を挿入してください。")=0,IF(データ取込シート_活動計画書_整理用!$T58="○","true","false"),"")</f>
        <v/>
      </c>
      <c r="CW58" t="str">
        <f ca="1">IF(COUNTIF(データ取込シート_活動計画書_整理用!$N$2:'データ取込シート_活動計画書_整理用'!$N58,"この線より上に行を挿入してください。")=0,IF(データ取込シート_活動計画書_整理用!$U58="○","true","false"),"")</f>
        <v/>
      </c>
      <c r="CX58" t="str">
        <f ca="1">IF(COUNTIF(データ取込シート_活動計画書_整理用!$N$2:'データ取込シート_活動計画書_整理用'!$N58,"この線より上に行を挿入してください。")=0,IF(データ取込シート_活動計画書_整理用!$V58="○","true","false"),"")</f>
        <v/>
      </c>
      <c r="CY58" t="str">
        <f ca="1">IF(COUNTIF(データ取込シート_活動計画書_整理用!$N$2:'データ取込シート_活動計画書_整理用'!$N58,"この線より上に行を挿入してください。")=0,IF(データ取込シート_活動計画書_整理用!$W58="○","true","false"),"")</f>
        <v/>
      </c>
      <c r="CZ58" t="str">
        <f ca="1">IF(COUNTIF(データ取込シート_活動計画書_整理用!$N$2:'データ取込シート_活動計画書_整理用'!$N58,"この線より上に行を挿入してください。")=0,IF(データ取込シート_活動計画書_整理用!$X58="○","true","false"),"")</f>
        <v/>
      </c>
      <c r="DA58" t="str">
        <f ca="1">IF(COUNTIF(データ取込シート_活動計画書_整理用!$N$2:'データ取込シート_活動計画書_整理用'!$N58,"この線より上に行を挿入してください。")=0,IF(データ取込シート_活動計画書_整理用!$Y58="○","true","false"),"")</f>
        <v/>
      </c>
      <c r="DB58" t="str">
        <f ca="1">IF(COUNTIF(データ取込シート_活動計画書_整理用!$N$2:'データ取込シート_活動計画書_整理用'!$N58,"この線より上に行を挿入してください。")=0,IF(データ取込シート_活動計画書_整理用!$Z58="○","true","false"),"")</f>
        <v/>
      </c>
      <c r="DC58" t="str">
        <f ca="1">IF(COUNTIF(データ取込シート_活動計画書_整理用!$N$2:'データ取込シート_活動計画書_整理用'!$N58,"この線より上に行を挿入してください。")=0,IF(データ取込シート_活動計画書_整理用!$AA58="○","true","false"),"")</f>
        <v/>
      </c>
      <c r="DW58" t="str">
        <f ca="1">IF(COUNTIF(データ取込シート_活動計画書_整理用!$AD$2:'データ取込シート_活動計画書_整理用'!$AD58,"この線より上に行を挿入してください。")=0,データ取込シート_活動計画書_整理用!$AC58,"")</f>
        <v/>
      </c>
      <c r="DX58" t="str">
        <f ca="1">IF(COUNTIF(データ取込シート_活動計画書_整理用!$AD$2:'データ取込シート_活動計画書_整理用'!$AD58,"この線より上に行を挿入してください。")=0,データ取込シート_活動計画書_整理用!$AD58,"")</f>
        <v/>
      </c>
      <c r="DY58" t="str">
        <f ca="1">IF(COUNTIF(データ取込シート_活動計画書_整理用!$AD$2:'データ取込シート_活動計画書_整理用'!$AD58,"この線より上に行を挿入してください。")=0,データ取込シート_活動計画書_整理用!$AE58,"")</f>
        <v/>
      </c>
      <c r="DZ58" t="str">
        <f ca="1">IF(COUNTIF(データ取込シート_活動計画書_整理用!$AD$2:'データ取込シート_活動計画書_整理用'!$AD58,"この線より上に行を挿入してください。")=0,データ取込シート_活動計画書_整理用!$AF58,"")</f>
        <v/>
      </c>
      <c r="EA58" t="str">
        <f ca="1">IF(COUNTIF(データ取込シート_活動計画書_整理用!$AD$2:'データ取込シート_活動計画書_整理用'!$AD58,"この線より上に行を挿入してください。")=0,データ取込シート_活動計画書_整理用!$AG58,"")</f>
        <v/>
      </c>
      <c r="EB58" t="str">
        <f ca="1">IF(COUNTIF(データ取込シート_活動計画書_整理用!$AD$2:'データ取込シート_活動計画書_整理用'!$AD58,"この線より上に行を挿入してください。")=0,データ取込シート_活動計画書_整理用!$AH58,"")</f>
        <v/>
      </c>
      <c r="EC58" t="str">
        <f ca="1">IF(COUNTIF(データ取込シート_活動計画書_整理用!$AD$2:'データ取込シート_活動計画書_整理用'!$AD58,"この線より上に行を挿入してください。")=0,IF(データ取込シート_活動計画書_整理用!$AI58="○","true","false"),"")</f>
        <v/>
      </c>
      <c r="ED58" t="str">
        <f ca="1">IF(COUNTIF(データ取込シート_活動計画書_整理用!$AD$2:'データ取込シート_活動計画書_整理用'!$AD58,"この線より上に行を挿入してください。")=0,IF(データ取込シート_活動計画書_整理用!$AJ58="○","true","false"),"")</f>
        <v/>
      </c>
      <c r="EE58" t="str">
        <f ca="1">IF(COUNTIF(データ取込シート_活動計画書_整理用!$AD$2:'データ取込シート_活動計画書_整理用'!$AD58,"この線より上に行を挿入してください。")=0,IF(データ取込シート_活動計画書_整理用!$AK58="○","true","false"),"")</f>
        <v/>
      </c>
      <c r="EF58" t="str">
        <f ca="1">IF(COUNTIF(データ取込シート_活動計画書_整理用!$AD$2:'データ取込シート_活動計画書_整理用'!$AD58,"この線より上に行を挿入してください。")=0,IF(データ取込シート_活動計画書_整理用!$AL58="○","true","false"),"")</f>
        <v/>
      </c>
      <c r="EG58" t="str">
        <f ca="1">IF(COUNTIF(データ取込シート_活動計画書_整理用!$AD$2:'データ取込シート_活動計画書_整理用'!$AD58,"この線より上に行を挿入してください。")=0,IF(データ取込シート_活動計画書_整理用!$AM58="○","true","false"),"")</f>
        <v/>
      </c>
    </row>
    <row r="59" spans="2:137" x14ac:dyDescent="0.15">
      <c r="B59" t="str">
        <f ca="1">IF(COUNTIF(データ取込シート_活動計画書_整理用!$B$2:'データ取込シート_活動計画書_整理用'!$B59,"この線より上に行を挿入してください。")=0,データ取込シート_活動計画書_整理用!$B59,"")</f>
        <v/>
      </c>
      <c r="C59" t="str">
        <f ca="1">IF(COUNTIF(データ取込シート_活動計画書_整理用!$B$2:'データ取込シート_活動計画書_整理用'!$B59,"この線より上に行を挿入してください。")=0,データ取込シート_活動計画書_整理用!$C59,"")</f>
        <v/>
      </c>
      <c r="D59" t="str">
        <f ca="1">IF(COUNTIF(データ取込シート_活動計画書_整理用!$B$2:'データ取込シート_活動計画書_整理用'!$B59,"この線より上に行を挿入してください。")=0,データ取込シート_活動計画書_整理用!$D59,"")</f>
        <v/>
      </c>
      <c r="F59" t="str">
        <f ca="1">IF(COUNTIF(データ取込シート_活動計画書_整理用!$F$2:'データ取込シート_活動計画書_整理用'!$F59,"この線より上に行を挿入してください。")=0,データ取込シート_活動計画書_整理用!$F59,"")</f>
        <v/>
      </c>
      <c r="G59" t="str">
        <f ca="1">IF(COUNTIF(データ取込シート_活動計画書_整理用!$F$2:'データ取込シート_活動計画書_整理用'!$F59,"この線より上に行を挿入してください。")=0,データ取込シート_活動計画書_整理用!$G59,"")</f>
        <v/>
      </c>
      <c r="H59" t="str">
        <f ca="1">IF(COUNTIF(データ取込シート_活動計画書_整理用!$F$2:'データ取込シート_活動計画書_整理用'!$F59,"この線より上に行を挿入してください。")=0,データ取込シート_活動計画書_整理用!$H59,"")</f>
        <v/>
      </c>
      <c r="I59" t="str">
        <f ca="1">IF(COUNTIF(データ取込シート_活動計画書_整理用!$J$2:'データ取込シート_活動計画書_整理用'!$J59,"この線より上に行を挿入してください。")=0,データ取込シート_活動計画書_整理用!$J59,"")</f>
        <v/>
      </c>
      <c r="J59" t="str">
        <f ca="1">IF(COUNTIF(データ取込シート_活動計画書_整理用!$J$2:'データ取込シート_活動計画書_整理用'!$J59,"この線より上に行を挿入してください。")=0,データ取込シート_活動計画書_整理用!$K59,"")</f>
        <v/>
      </c>
      <c r="K59" t="str">
        <f ca="1">IF(COUNTIF(データ取込シート_活動計画書_整理用!$J$2:'データ取込シート_活動計画書_整理用'!$J59,"この線より上に行を挿入してください。")=0,データ取込シート_活動計画書_整理用!$L59,"")</f>
        <v/>
      </c>
      <c r="CN59" t="str">
        <f t="shared" ca="1" si="2"/>
        <v/>
      </c>
      <c r="CO59" t="str">
        <f t="shared" ca="1" si="1"/>
        <v/>
      </c>
      <c r="CP59" t="str">
        <f ca="1">IF(COUNTIF(データ取込シート_活動計画書_整理用!$N$2:'データ取込シート_活動計画書_整理用'!$N59,"この線より上に行を挿入してください。")=0,データ取込シート_活動計画書_整理用!$N59,"")</f>
        <v/>
      </c>
      <c r="CQ59" t="str">
        <f ca="1">IF(COUNTIF(データ取込シート_活動計画書_整理用!$N$2:'データ取込シート_活動計画書_整理用'!$N59,"この線より上に行を挿入してください。")=0,データ取込シート_活動計画書_整理用!$O59,"")</f>
        <v/>
      </c>
      <c r="CR59" t="str">
        <f ca="1">IF(COUNTIF(データ取込シート_活動計画書_整理用!$N$2:'データ取込シート_活動計画書_整理用'!$N59,"この線より上に行を挿入してください。")=0,IF(データ取込シート_活動計画書_整理用!$P59="○","true","false"),"")</f>
        <v/>
      </c>
      <c r="CS59" t="str">
        <f ca="1">IF(COUNTIF(データ取込シート_活動計画書_整理用!$N$2:'データ取込シート_活動計画書_整理用'!$N59,"この線より上に行を挿入してください。")=0,IF(データ取込シート_活動計画書_整理用!$Q59="○","true","false"),"")</f>
        <v/>
      </c>
      <c r="CT59" t="str">
        <f ca="1">IF(COUNTIF(データ取込シート_活動計画書_整理用!$N$2:'データ取込シート_活動計画書_整理用'!$N59,"この線より上に行を挿入してください。")=0,IF(データ取込シート_活動計画書_整理用!$R59="○","true","false"),"")</f>
        <v/>
      </c>
      <c r="CU59" t="str">
        <f ca="1">IF(COUNTIF(データ取込シート_活動計画書_整理用!$N$2:'データ取込シート_活動計画書_整理用'!$N59,"この線より上に行を挿入してください。")=0,IF(データ取込シート_活動計画書_整理用!$S59="○","true","false"),"")</f>
        <v/>
      </c>
      <c r="CV59" t="str">
        <f ca="1">IF(COUNTIF(データ取込シート_活動計画書_整理用!$N$2:'データ取込シート_活動計画書_整理用'!$N59,"この線より上に行を挿入してください。")=0,IF(データ取込シート_活動計画書_整理用!$T59="○","true","false"),"")</f>
        <v/>
      </c>
      <c r="CW59" t="str">
        <f ca="1">IF(COUNTIF(データ取込シート_活動計画書_整理用!$N$2:'データ取込シート_活動計画書_整理用'!$N59,"この線より上に行を挿入してください。")=0,IF(データ取込シート_活動計画書_整理用!$U59="○","true","false"),"")</f>
        <v/>
      </c>
      <c r="CX59" t="str">
        <f ca="1">IF(COUNTIF(データ取込シート_活動計画書_整理用!$N$2:'データ取込シート_活動計画書_整理用'!$N59,"この線より上に行を挿入してください。")=0,IF(データ取込シート_活動計画書_整理用!$V59="○","true","false"),"")</f>
        <v/>
      </c>
      <c r="CY59" t="str">
        <f ca="1">IF(COUNTIF(データ取込シート_活動計画書_整理用!$N$2:'データ取込シート_活動計画書_整理用'!$N59,"この線より上に行を挿入してください。")=0,IF(データ取込シート_活動計画書_整理用!$W59="○","true","false"),"")</f>
        <v/>
      </c>
      <c r="CZ59" t="str">
        <f ca="1">IF(COUNTIF(データ取込シート_活動計画書_整理用!$N$2:'データ取込シート_活動計画書_整理用'!$N59,"この線より上に行を挿入してください。")=0,IF(データ取込シート_活動計画書_整理用!$X59="○","true","false"),"")</f>
        <v/>
      </c>
      <c r="DA59" t="str">
        <f ca="1">IF(COUNTIF(データ取込シート_活動計画書_整理用!$N$2:'データ取込シート_活動計画書_整理用'!$N59,"この線より上に行を挿入してください。")=0,IF(データ取込シート_活動計画書_整理用!$Y59="○","true","false"),"")</f>
        <v/>
      </c>
      <c r="DB59" t="str">
        <f ca="1">IF(COUNTIF(データ取込シート_活動計画書_整理用!$N$2:'データ取込シート_活動計画書_整理用'!$N59,"この線より上に行を挿入してください。")=0,IF(データ取込シート_活動計画書_整理用!$Z59="○","true","false"),"")</f>
        <v/>
      </c>
      <c r="DC59" t="str">
        <f ca="1">IF(COUNTIF(データ取込シート_活動計画書_整理用!$N$2:'データ取込シート_活動計画書_整理用'!$N59,"この線より上に行を挿入してください。")=0,IF(データ取込シート_活動計画書_整理用!$AA59="○","true","false"),"")</f>
        <v/>
      </c>
      <c r="DW59" t="str">
        <f ca="1">IF(COUNTIF(データ取込シート_活動計画書_整理用!$AD$2:'データ取込シート_活動計画書_整理用'!$AD59,"この線より上に行を挿入してください。")=0,データ取込シート_活動計画書_整理用!$AC59,"")</f>
        <v/>
      </c>
      <c r="DX59" t="str">
        <f ca="1">IF(COUNTIF(データ取込シート_活動計画書_整理用!$AD$2:'データ取込シート_活動計画書_整理用'!$AD59,"この線より上に行を挿入してください。")=0,データ取込シート_活動計画書_整理用!$AD59,"")</f>
        <v/>
      </c>
      <c r="DY59" t="str">
        <f ca="1">IF(COUNTIF(データ取込シート_活動計画書_整理用!$AD$2:'データ取込シート_活動計画書_整理用'!$AD59,"この線より上に行を挿入してください。")=0,データ取込シート_活動計画書_整理用!$AE59,"")</f>
        <v/>
      </c>
      <c r="DZ59" t="str">
        <f ca="1">IF(COUNTIF(データ取込シート_活動計画書_整理用!$AD$2:'データ取込シート_活動計画書_整理用'!$AD59,"この線より上に行を挿入してください。")=0,データ取込シート_活動計画書_整理用!$AF59,"")</f>
        <v/>
      </c>
      <c r="EA59" t="str">
        <f ca="1">IF(COUNTIF(データ取込シート_活動計画書_整理用!$AD$2:'データ取込シート_活動計画書_整理用'!$AD59,"この線より上に行を挿入してください。")=0,データ取込シート_活動計画書_整理用!$AG59,"")</f>
        <v/>
      </c>
      <c r="EB59" t="str">
        <f ca="1">IF(COUNTIF(データ取込シート_活動計画書_整理用!$AD$2:'データ取込シート_活動計画書_整理用'!$AD59,"この線より上に行を挿入してください。")=0,データ取込シート_活動計画書_整理用!$AH59,"")</f>
        <v/>
      </c>
      <c r="EC59" t="str">
        <f ca="1">IF(COUNTIF(データ取込シート_活動計画書_整理用!$AD$2:'データ取込シート_活動計画書_整理用'!$AD59,"この線より上に行を挿入してください。")=0,IF(データ取込シート_活動計画書_整理用!$AI59="○","true","false"),"")</f>
        <v/>
      </c>
      <c r="ED59" t="str">
        <f ca="1">IF(COUNTIF(データ取込シート_活動計画書_整理用!$AD$2:'データ取込シート_活動計画書_整理用'!$AD59,"この線より上に行を挿入してください。")=0,IF(データ取込シート_活動計画書_整理用!$AJ59="○","true","false"),"")</f>
        <v/>
      </c>
      <c r="EE59" t="str">
        <f ca="1">IF(COUNTIF(データ取込シート_活動計画書_整理用!$AD$2:'データ取込シート_活動計画書_整理用'!$AD59,"この線より上に行を挿入してください。")=0,IF(データ取込シート_活動計画書_整理用!$AK59="○","true","false"),"")</f>
        <v/>
      </c>
      <c r="EF59" t="str">
        <f ca="1">IF(COUNTIF(データ取込シート_活動計画書_整理用!$AD$2:'データ取込シート_活動計画書_整理用'!$AD59,"この線より上に行を挿入してください。")=0,IF(データ取込シート_活動計画書_整理用!$AL59="○","true","false"),"")</f>
        <v/>
      </c>
      <c r="EG59" t="str">
        <f ca="1">IF(COUNTIF(データ取込シート_活動計画書_整理用!$AD$2:'データ取込シート_活動計画書_整理用'!$AD59,"この線より上に行を挿入してください。")=0,IF(データ取込シート_活動計画書_整理用!$AM59="○","true","false"),"")</f>
        <v/>
      </c>
    </row>
    <row r="60" spans="2:137" x14ac:dyDescent="0.15">
      <c r="B60" t="str">
        <f ca="1">IF(COUNTIF(データ取込シート_活動計画書_整理用!$B$2:'データ取込シート_活動計画書_整理用'!$B60,"この線より上に行を挿入してください。")=0,データ取込シート_活動計画書_整理用!$B60,"")</f>
        <v/>
      </c>
      <c r="C60" t="str">
        <f ca="1">IF(COUNTIF(データ取込シート_活動計画書_整理用!$B$2:'データ取込シート_活動計画書_整理用'!$B60,"この線より上に行を挿入してください。")=0,データ取込シート_活動計画書_整理用!$C60,"")</f>
        <v/>
      </c>
      <c r="D60" t="str">
        <f ca="1">IF(COUNTIF(データ取込シート_活動計画書_整理用!$B$2:'データ取込シート_活動計画書_整理用'!$B60,"この線より上に行を挿入してください。")=0,データ取込シート_活動計画書_整理用!$D60,"")</f>
        <v/>
      </c>
      <c r="F60" t="str">
        <f ca="1">IF(COUNTIF(データ取込シート_活動計画書_整理用!$F$2:'データ取込シート_活動計画書_整理用'!$F60,"この線より上に行を挿入してください。")=0,データ取込シート_活動計画書_整理用!$F60,"")</f>
        <v/>
      </c>
      <c r="G60" t="str">
        <f ca="1">IF(COUNTIF(データ取込シート_活動計画書_整理用!$F$2:'データ取込シート_活動計画書_整理用'!$F60,"この線より上に行を挿入してください。")=0,データ取込シート_活動計画書_整理用!$G60,"")</f>
        <v/>
      </c>
      <c r="H60" t="str">
        <f ca="1">IF(COUNTIF(データ取込シート_活動計画書_整理用!$F$2:'データ取込シート_活動計画書_整理用'!$F60,"この線より上に行を挿入してください。")=0,データ取込シート_活動計画書_整理用!$H60,"")</f>
        <v/>
      </c>
      <c r="I60" t="str">
        <f ca="1">IF(COUNTIF(データ取込シート_活動計画書_整理用!$J$2:'データ取込シート_活動計画書_整理用'!$J60,"この線より上に行を挿入してください。")=0,データ取込シート_活動計画書_整理用!$J60,"")</f>
        <v/>
      </c>
      <c r="J60" t="str">
        <f ca="1">IF(COUNTIF(データ取込シート_活動計画書_整理用!$J$2:'データ取込シート_活動計画書_整理用'!$J60,"この線より上に行を挿入してください。")=0,データ取込シート_活動計画書_整理用!$K60,"")</f>
        <v/>
      </c>
      <c r="K60" t="str">
        <f ca="1">IF(COUNTIF(データ取込シート_活動計画書_整理用!$J$2:'データ取込シート_活動計画書_整理用'!$J60,"この線より上に行を挿入してください。")=0,データ取込シート_活動計画書_整理用!$L60,"")</f>
        <v/>
      </c>
      <c r="CN60" t="str">
        <f t="shared" ca="1" si="2"/>
        <v/>
      </c>
      <c r="CO60" t="str">
        <f t="shared" ca="1" si="1"/>
        <v/>
      </c>
      <c r="CP60" t="str">
        <f ca="1">IF(COUNTIF(データ取込シート_活動計画書_整理用!$N$2:'データ取込シート_活動計画書_整理用'!$N60,"この線より上に行を挿入してください。")=0,データ取込シート_活動計画書_整理用!$N60,"")</f>
        <v/>
      </c>
      <c r="CQ60" t="str">
        <f ca="1">IF(COUNTIF(データ取込シート_活動計画書_整理用!$N$2:'データ取込シート_活動計画書_整理用'!$N60,"この線より上に行を挿入してください。")=0,データ取込シート_活動計画書_整理用!$O60,"")</f>
        <v/>
      </c>
      <c r="CR60" t="str">
        <f ca="1">IF(COUNTIF(データ取込シート_活動計画書_整理用!$N$2:'データ取込シート_活動計画書_整理用'!$N60,"この線より上に行を挿入してください。")=0,IF(データ取込シート_活動計画書_整理用!$P60="○","true","false"),"")</f>
        <v/>
      </c>
      <c r="CS60" t="str">
        <f ca="1">IF(COUNTIF(データ取込シート_活動計画書_整理用!$N$2:'データ取込シート_活動計画書_整理用'!$N60,"この線より上に行を挿入してください。")=0,IF(データ取込シート_活動計画書_整理用!$Q60="○","true","false"),"")</f>
        <v/>
      </c>
      <c r="CT60" t="str">
        <f ca="1">IF(COUNTIF(データ取込シート_活動計画書_整理用!$N$2:'データ取込シート_活動計画書_整理用'!$N60,"この線より上に行を挿入してください。")=0,IF(データ取込シート_活動計画書_整理用!$R60="○","true","false"),"")</f>
        <v/>
      </c>
      <c r="CU60" t="str">
        <f ca="1">IF(COUNTIF(データ取込シート_活動計画書_整理用!$N$2:'データ取込シート_活動計画書_整理用'!$N60,"この線より上に行を挿入してください。")=0,IF(データ取込シート_活動計画書_整理用!$S60="○","true","false"),"")</f>
        <v/>
      </c>
      <c r="CV60" t="str">
        <f ca="1">IF(COUNTIF(データ取込シート_活動計画書_整理用!$N$2:'データ取込シート_活動計画書_整理用'!$N60,"この線より上に行を挿入してください。")=0,IF(データ取込シート_活動計画書_整理用!$T60="○","true","false"),"")</f>
        <v/>
      </c>
      <c r="CW60" t="str">
        <f ca="1">IF(COUNTIF(データ取込シート_活動計画書_整理用!$N$2:'データ取込シート_活動計画書_整理用'!$N60,"この線より上に行を挿入してください。")=0,IF(データ取込シート_活動計画書_整理用!$U60="○","true","false"),"")</f>
        <v/>
      </c>
      <c r="CX60" t="str">
        <f ca="1">IF(COUNTIF(データ取込シート_活動計画書_整理用!$N$2:'データ取込シート_活動計画書_整理用'!$N60,"この線より上に行を挿入してください。")=0,IF(データ取込シート_活動計画書_整理用!$V60="○","true","false"),"")</f>
        <v/>
      </c>
      <c r="CY60" t="str">
        <f ca="1">IF(COUNTIF(データ取込シート_活動計画書_整理用!$N$2:'データ取込シート_活動計画書_整理用'!$N60,"この線より上に行を挿入してください。")=0,IF(データ取込シート_活動計画書_整理用!$W60="○","true","false"),"")</f>
        <v/>
      </c>
      <c r="CZ60" t="str">
        <f ca="1">IF(COUNTIF(データ取込シート_活動計画書_整理用!$N$2:'データ取込シート_活動計画書_整理用'!$N60,"この線より上に行を挿入してください。")=0,IF(データ取込シート_活動計画書_整理用!$X60="○","true","false"),"")</f>
        <v/>
      </c>
      <c r="DA60" t="str">
        <f ca="1">IF(COUNTIF(データ取込シート_活動計画書_整理用!$N$2:'データ取込シート_活動計画書_整理用'!$N60,"この線より上に行を挿入してください。")=0,IF(データ取込シート_活動計画書_整理用!$Y60="○","true","false"),"")</f>
        <v/>
      </c>
      <c r="DB60" t="str">
        <f ca="1">IF(COUNTIF(データ取込シート_活動計画書_整理用!$N$2:'データ取込シート_活動計画書_整理用'!$N60,"この線より上に行を挿入してください。")=0,IF(データ取込シート_活動計画書_整理用!$Z60="○","true","false"),"")</f>
        <v/>
      </c>
      <c r="DC60" t="str">
        <f ca="1">IF(COUNTIF(データ取込シート_活動計画書_整理用!$N$2:'データ取込シート_活動計画書_整理用'!$N60,"この線より上に行を挿入してください。")=0,IF(データ取込シート_活動計画書_整理用!$AA60="○","true","false"),"")</f>
        <v/>
      </c>
      <c r="DW60" t="str">
        <f ca="1">IF(COUNTIF(データ取込シート_活動計画書_整理用!$AD$2:'データ取込シート_活動計画書_整理用'!$AD60,"この線より上に行を挿入してください。")=0,データ取込シート_活動計画書_整理用!$AC60,"")</f>
        <v/>
      </c>
      <c r="DX60" t="str">
        <f ca="1">IF(COUNTIF(データ取込シート_活動計画書_整理用!$AD$2:'データ取込シート_活動計画書_整理用'!$AD60,"この線より上に行を挿入してください。")=0,データ取込シート_活動計画書_整理用!$AD60,"")</f>
        <v/>
      </c>
      <c r="DY60" t="str">
        <f ca="1">IF(COUNTIF(データ取込シート_活動計画書_整理用!$AD$2:'データ取込シート_活動計画書_整理用'!$AD60,"この線より上に行を挿入してください。")=0,データ取込シート_活動計画書_整理用!$AE60,"")</f>
        <v/>
      </c>
      <c r="DZ60" t="str">
        <f ca="1">IF(COUNTIF(データ取込シート_活動計画書_整理用!$AD$2:'データ取込シート_活動計画書_整理用'!$AD60,"この線より上に行を挿入してください。")=0,データ取込シート_活動計画書_整理用!$AF60,"")</f>
        <v/>
      </c>
      <c r="EA60" t="str">
        <f ca="1">IF(COUNTIF(データ取込シート_活動計画書_整理用!$AD$2:'データ取込シート_活動計画書_整理用'!$AD60,"この線より上に行を挿入してください。")=0,データ取込シート_活動計画書_整理用!$AG60,"")</f>
        <v/>
      </c>
      <c r="EB60" t="str">
        <f ca="1">IF(COUNTIF(データ取込シート_活動計画書_整理用!$AD$2:'データ取込シート_活動計画書_整理用'!$AD60,"この線より上に行を挿入してください。")=0,データ取込シート_活動計画書_整理用!$AH60,"")</f>
        <v/>
      </c>
      <c r="EC60" t="str">
        <f ca="1">IF(COUNTIF(データ取込シート_活動計画書_整理用!$AD$2:'データ取込シート_活動計画書_整理用'!$AD60,"この線より上に行を挿入してください。")=0,IF(データ取込シート_活動計画書_整理用!$AI60="○","true","false"),"")</f>
        <v/>
      </c>
      <c r="ED60" t="str">
        <f ca="1">IF(COUNTIF(データ取込シート_活動計画書_整理用!$AD$2:'データ取込シート_活動計画書_整理用'!$AD60,"この線より上に行を挿入してください。")=0,IF(データ取込シート_活動計画書_整理用!$AJ60="○","true","false"),"")</f>
        <v/>
      </c>
      <c r="EE60" t="str">
        <f ca="1">IF(COUNTIF(データ取込シート_活動計画書_整理用!$AD$2:'データ取込シート_活動計画書_整理用'!$AD60,"この線より上に行を挿入してください。")=0,IF(データ取込シート_活動計画書_整理用!$AK60="○","true","false"),"")</f>
        <v/>
      </c>
      <c r="EF60" t="str">
        <f ca="1">IF(COUNTIF(データ取込シート_活動計画書_整理用!$AD$2:'データ取込シート_活動計画書_整理用'!$AD60,"この線より上に行を挿入してください。")=0,IF(データ取込シート_活動計画書_整理用!$AL60="○","true","false"),"")</f>
        <v/>
      </c>
      <c r="EG60" t="str">
        <f ca="1">IF(COUNTIF(データ取込シート_活動計画書_整理用!$AD$2:'データ取込シート_活動計画書_整理用'!$AD60,"この線より上に行を挿入してください。")=0,IF(データ取込シート_活動計画書_整理用!$AM60="○","true","false"),"")</f>
        <v/>
      </c>
    </row>
    <row r="61" spans="2:137" x14ac:dyDescent="0.15">
      <c r="B61" t="str">
        <f ca="1">IF(COUNTIF(データ取込シート_活動計画書_整理用!$B$2:'データ取込シート_活動計画書_整理用'!$B61,"この線より上に行を挿入してください。")=0,データ取込シート_活動計画書_整理用!$B61,"")</f>
        <v/>
      </c>
      <c r="C61" t="str">
        <f ca="1">IF(COUNTIF(データ取込シート_活動計画書_整理用!$B$2:'データ取込シート_活動計画書_整理用'!$B61,"この線より上に行を挿入してください。")=0,データ取込シート_活動計画書_整理用!$C61,"")</f>
        <v/>
      </c>
      <c r="D61" t="str">
        <f ca="1">IF(COUNTIF(データ取込シート_活動計画書_整理用!$B$2:'データ取込シート_活動計画書_整理用'!$B61,"この線より上に行を挿入してください。")=0,データ取込シート_活動計画書_整理用!$D61,"")</f>
        <v/>
      </c>
      <c r="F61" t="str">
        <f ca="1">IF(COUNTIF(データ取込シート_活動計画書_整理用!$F$2:'データ取込シート_活動計画書_整理用'!$F61,"この線より上に行を挿入してください。")=0,データ取込シート_活動計画書_整理用!$F61,"")</f>
        <v/>
      </c>
      <c r="G61" t="str">
        <f ca="1">IF(COUNTIF(データ取込シート_活動計画書_整理用!$F$2:'データ取込シート_活動計画書_整理用'!$F61,"この線より上に行を挿入してください。")=0,データ取込シート_活動計画書_整理用!$G61,"")</f>
        <v/>
      </c>
      <c r="H61" t="str">
        <f ca="1">IF(COUNTIF(データ取込シート_活動計画書_整理用!$F$2:'データ取込シート_活動計画書_整理用'!$F61,"この線より上に行を挿入してください。")=0,データ取込シート_活動計画書_整理用!$H61,"")</f>
        <v/>
      </c>
      <c r="I61" t="str">
        <f ca="1">IF(COUNTIF(データ取込シート_活動計画書_整理用!$J$2:'データ取込シート_活動計画書_整理用'!$J61,"この線より上に行を挿入してください。")=0,データ取込シート_活動計画書_整理用!$J61,"")</f>
        <v/>
      </c>
      <c r="J61" t="str">
        <f ca="1">IF(COUNTIF(データ取込シート_活動計画書_整理用!$J$2:'データ取込シート_活動計画書_整理用'!$J61,"この線より上に行を挿入してください。")=0,データ取込シート_活動計画書_整理用!$K61,"")</f>
        <v/>
      </c>
      <c r="K61" t="str">
        <f ca="1">IF(COUNTIF(データ取込シート_活動計画書_整理用!$J$2:'データ取込シート_活動計画書_整理用'!$J61,"この線より上に行を挿入してください。")=0,データ取込シート_活動計画書_整理用!$L61,"")</f>
        <v/>
      </c>
      <c r="CN61" t="str">
        <f t="shared" ca="1" si="2"/>
        <v/>
      </c>
      <c r="CO61" t="str">
        <f t="shared" ca="1" si="1"/>
        <v/>
      </c>
      <c r="CP61" t="str">
        <f ca="1">IF(COUNTIF(データ取込シート_活動計画書_整理用!$N$2:'データ取込シート_活動計画書_整理用'!$N61,"この線より上に行を挿入してください。")=0,データ取込シート_活動計画書_整理用!$N61,"")</f>
        <v/>
      </c>
      <c r="CQ61" t="str">
        <f ca="1">IF(COUNTIF(データ取込シート_活動計画書_整理用!$N$2:'データ取込シート_活動計画書_整理用'!$N61,"この線より上に行を挿入してください。")=0,データ取込シート_活動計画書_整理用!$O61,"")</f>
        <v/>
      </c>
      <c r="CR61" t="str">
        <f ca="1">IF(COUNTIF(データ取込シート_活動計画書_整理用!$N$2:'データ取込シート_活動計画書_整理用'!$N61,"この線より上に行を挿入してください。")=0,IF(データ取込シート_活動計画書_整理用!$P61="○","true","false"),"")</f>
        <v/>
      </c>
      <c r="CS61" t="str">
        <f ca="1">IF(COUNTIF(データ取込シート_活動計画書_整理用!$N$2:'データ取込シート_活動計画書_整理用'!$N61,"この線より上に行を挿入してください。")=0,IF(データ取込シート_活動計画書_整理用!$Q61="○","true","false"),"")</f>
        <v/>
      </c>
      <c r="CT61" t="str">
        <f ca="1">IF(COUNTIF(データ取込シート_活動計画書_整理用!$N$2:'データ取込シート_活動計画書_整理用'!$N61,"この線より上に行を挿入してください。")=0,IF(データ取込シート_活動計画書_整理用!$R61="○","true","false"),"")</f>
        <v/>
      </c>
      <c r="CU61" t="str">
        <f ca="1">IF(COUNTIF(データ取込シート_活動計画書_整理用!$N$2:'データ取込シート_活動計画書_整理用'!$N61,"この線より上に行を挿入してください。")=0,IF(データ取込シート_活動計画書_整理用!$S61="○","true","false"),"")</f>
        <v/>
      </c>
      <c r="CV61" t="str">
        <f ca="1">IF(COUNTIF(データ取込シート_活動計画書_整理用!$N$2:'データ取込シート_活動計画書_整理用'!$N61,"この線より上に行を挿入してください。")=0,IF(データ取込シート_活動計画書_整理用!$T61="○","true","false"),"")</f>
        <v/>
      </c>
      <c r="CW61" t="str">
        <f ca="1">IF(COUNTIF(データ取込シート_活動計画書_整理用!$N$2:'データ取込シート_活動計画書_整理用'!$N61,"この線より上に行を挿入してください。")=0,IF(データ取込シート_活動計画書_整理用!$U61="○","true","false"),"")</f>
        <v/>
      </c>
      <c r="CX61" t="str">
        <f ca="1">IF(COUNTIF(データ取込シート_活動計画書_整理用!$N$2:'データ取込シート_活動計画書_整理用'!$N61,"この線より上に行を挿入してください。")=0,IF(データ取込シート_活動計画書_整理用!$V61="○","true","false"),"")</f>
        <v/>
      </c>
      <c r="CY61" t="str">
        <f ca="1">IF(COUNTIF(データ取込シート_活動計画書_整理用!$N$2:'データ取込シート_活動計画書_整理用'!$N61,"この線より上に行を挿入してください。")=0,IF(データ取込シート_活動計画書_整理用!$W61="○","true","false"),"")</f>
        <v/>
      </c>
      <c r="CZ61" t="str">
        <f ca="1">IF(COUNTIF(データ取込シート_活動計画書_整理用!$N$2:'データ取込シート_活動計画書_整理用'!$N61,"この線より上に行を挿入してください。")=0,IF(データ取込シート_活動計画書_整理用!$X61="○","true","false"),"")</f>
        <v/>
      </c>
      <c r="DA61" t="str">
        <f ca="1">IF(COUNTIF(データ取込シート_活動計画書_整理用!$N$2:'データ取込シート_活動計画書_整理用'!$N61,"この線より上に行を挿入してください。")=0,IF(データ取込シート_活動計画書_整理用!$Y61="○","true","false"),"")</f>
        <v/>
      </c>
      <c r="DB61" t="str">
        <f ca="1">IF(COUNTIF(データ取込シート_活動計画書_整理用!$N$2:'データ取込シート_活動計画書_整理用'!$N61,"この線より上に行を挿入してください。")=0,IF(データ取込シート_活動計画書_整理用!$Z61="○","true","false"),"")</f>
        <v/>
      </c>
      <c r="DC61" t="str">
        <f ca="1">IF(COUNTIF(データ取込シート_活動計画書_整理用!$N$2:'データ取込シート_活動計画書_整理用'!$N61,"この線より上に行を挿入してください。")=0,IF(データ取込シート_活動計画書_整理用!$AA61="○","true","false"),"")</f>
        <v/>
      </c>
      <c r="DW61" t="str">
        <f ca="1">IF(COUNTIF(データ取込シート_活動計画書_整理用!$AD$2:'データ取込シート_活動計画書_整理用'!$AD61,"この線より上に行を挿入してください。")=0,データ取込シート_活動計画書_整理用!$AC61,"")</f>
        <v/>
      </c>
      <c r="DX61" t="str">
        <f ca="1">IF(COUNTIF(データ取込シート_活動計画書_整理用!$AD$2:'データ取込シート_活動計画書_整理用'!$AD61,"この線より上に行を挿入してください。")=0,データ取込シート_活動計画書_整理用!$AD61,"")</f>
        <v/>
      </c>
      <c r="DY61" t="str">
        <f ca="1">IF(COUNTIF(データ取込シート_活動計画書_整理用!$AD$2:'データ取込シート_活動計画書_整理用'!$AD61,"この線より上に行を挿入してください。")=0,データ取込シート_活動計画書_整理用!$AE61,"")</f>
        <v/>
      </c>
      <c r="DZ61" t="str">
        <f ca="1">IF(COUNTIF(データ取込シート_活動計画書_整理用!$AD$2:'データ取込シート_活動計画書_整理用'!$AD61,"この線より上に行を挿入してください。")=0,データ取込シート_活動計画書_整理用!$AF61,"")</f>
        <v/>
      </c>
      <c r="EA61" t="str">
        <f ca="1">IF(COUNTIF(データ取込シート_活動計画書_整理用!$AD$2:'データ取込シート_活動計画書_整理用'!$AD61,"この線より上に行を挿入してください。")=0,データ取込シート_活動計画書_整理用!$AG61,"")</f>
        <v/>
      </c>
      <c r="EB61" t="str">
        <f ca="1">IF(COUNTIF(データ取込シート_活動計画書_整理用!$AD$2:'データ取込シート_活動計画書_整理用'!$AD61,"この線より上に行を挿入してください。")=0,データ取込シート_活動計画書_整理用!$AH61,"")</f>
        <v/>
      </c>
      <c r="EC61" t="str">
        <f ca="1">IF(COUNTIF(データ取込シート_活動計画書_整理用!$AD$2:'データ取込シート_活動計画書_整理用'!$AD61,"この線より上に行を挿入してください。")=0,IF(データ取込シート_活動計画書_整理用!$AI61="○","true","false"),"")</f>
        <v/>
      </c>
      <c r="ED61" t="str">
        <f ca="1">IF(COUNTIF(データ取込シート_活動計画書_整理用!$AD$2:'データ取込シート_活動計画書_整理用'!$AD61,"この線より上に行を挿入してください。")=0,IF(データ取込シート_活動計画書_整理用!$AJ61="○","true","false"),"")</f>
        <v/>
      </c>
      <c r="EE61" t="str">
        <f ca="1">IF(COUNTIF(データ取込シート_活動計画書_整理用!$AD$2:'データ取込シート_活動計画書_整理用'!$AD61,"この線より上に行を挿入してください。")=0,IF(データ取込シート_活動計画書_整理用!$AK61="○","true","false"),"")</f>
        <v/>
      </c>
      <c r="EF61" t="str">
        <f ca="1">IF(COUNTIF(データ取込シート_活動計画書_整理用!$AD$2:'データ取込シート_活動計画書_整理用'!$AD61,"この線より上に行を挿入してください。")=0,IF(データ取込シート_活動計画書_整理用!$AL61="○","true","false"),"")</f>
        <v/>
      </c>
      <c r="EG61" t="str">
        <f ca="1">IF(COUNTIF(データ取込シート_活動計画書_整理用!$AD$2:'データ取込シート_活動計画書_整理用'!$AD61,"この線より上に行を挿入してください。")=0,IF(データ取込シート_活動計画書_整理用!$AM61="○","true","false"),"")</f>
        <v/>
      </c>
    </row>
    <row r="62" spans="2:137" x14ac:dyDescent="0.15">
      <c r="B62" t="str">
        <f ca="1">IF(COUNTIF(データ取込シート_活動計画書_整理用!$B$2:'データ取込シート_活動計画書_整理用'!$B62,"この線より上に行を挿入してください。")=0,データ取込シート_活動計画書_整理用!$B62,"")</f>
        <v/>
      </c>
      <c r="C62" t="str">
        <f ca="1">IF(COUNTIF(データ取込シート_活動計画書_整理用!$B$2:'データ取込シート_活動計画書_整理用'!$B62,"この線より上に行を挿入してください。")=0,データ取込シート_活動計画書_整理用!$C62,"")</f>
        <v/>
      </c>
      <c r="D62" t="str">
        <f ca="1">IF(COUNTIF(データ取込シート_活動計画書_整理用!$B$2:'データ取込シート_活動計画書_整理用'!$B62,"この線より上に行を挿入してください。")=0,データ取込シート_活動計画書_整理用!$D62,"")</f>
        <v/>
      </c>
      <c r="F62" t="str">
        <f ca="1">IF(COUNTIF(データ取込シート_活動計画書_整理用!$F$2:'データ取込シート_活動計画書_整理用'!$F62,"この線より上に行を挿入してください。")=0,データ取込シート_活動計画書_整理用!$F62,"")</f>
        <v/>
      </c>
      <c r="G62" t="str">
        <f ca="1">IF(COUNTIF(データ取込シート_活動計画書_整理用!$F$2:'データ取込シート_活動計画書_整理用'!$F62,"この線より上に行を挿入してください。")=0,データ取込シート_活動計画書_整理用!$G62,"")</f>
        <v/>
      </c>
      <c r="H62" t="str">
        <f ca="1">IF(COUNTIF(データ取込シート_活動計画書_整理用!$F$2:'データ取込シート_活動計画書_整理用'!$F62,"この線より上に行を挿入してください。")=0,データ取込シート_活動計画書_整理用!$H62,"")</f>
        <v/>
      </c>
      <c r="I62" t="str">
        <f ca="1">IF(COUNTIF(データ取込シート_活動計画書_整理用!$J$2:'データ取込シート_活動計画書_整理用'!$J62,"この線より上に行を挿入してください。")=0,データ取込シート_活動計画書_整理用!$J62,"")</f>
        <v/>
      </c>
      <c r="J62" t="str">
        <f ca="1">IF(COUNTIF(データ取込シート_活動計画書_整理用!$J$2:'データ取込シート_活動計画書_整理用'!$J62,"この線より上に行を挿入してください。")=0,データ取込シート_活動計画書_整理用!$K62,"")</f>
        <v/>
      </c>
      <c r="K62" t="str">
        <f ca="1">IF(COUNTIF(データ取込シート_活動計画書_整理用!$J$2:'データ取込シート_活動計画書_整理用'!$J62,"この線より上に行を挿入してください。")=0,データ取込シート_活動計画書_整理用!$L62,"")</f>
        <v/>
      </c>
      <c r="CN62" t="str">
        <f t="shared" ca="1" si="2"/>
        <v/>
      </c>
      <c r="CO62" t="str">
        <f t="shared" ca="1" si="1"/>
        <v/>
      </c>
      <c r="CP62" t="str">
        <f ca="1">IF(COUNTIF(データ取込シート_活動計画書_整理用!$N$2:'データ取込シート_活動計画書_整理用'!$N62,"この線より上に行を挿入してください。")=0,データ取込シート_活動計画書_整理用!$N62,"")</f>
        <v/>
      </c>
      <c r="CQ62" t="str">
        <f ca="1">IF(COUNTIF(データ取込シート_活動計画書_整理用!$N$2:'データ取込シート_活動計画書_整理用'!$N62,"この線より上に行を挿入してください。")=0,データ取込シート_活動計画書_整理用!$O62,"")</f>
        <v/>
      </c>
      <c r="CR62" t="str">
        <f ca="1">IF(COUNTIF(データ取込シート_活動計画書_整理用!$N$2:'データ取込シート_活動計画書_整理用'!$N62,"この線より上に行を挿入してください。")=0,IF(データ取込シート_活動計画書_整理用!$P62="○","true","false"),"")</f>
        <v/>
      </c>
      <c r="CS62" t="str">
        <f ca="1">IF(COUNTIF(データ取込シート_活動計画書_整理用!$N$2:'データ取込シート_活動計画書_整理用'!$N62,"この線より上に行を挿入してください。")=0,IF(データ取込シート_活動計画書_整理用!$Q62="○","true","false"),"")</f>
        <v/>
      </c>
      <c r="CT62" t="str">
        <f ca="1">IF(COUNTIF(データ取込シート_活動計画書_整理用!$N$2:'データ取込シート_活動計画書_整理用'!$N62,"この線より上に行を挿入してください。")=0,IF(データ取込シート_活動計画書_整理用!$R62="○","true","false"),"")</f>
        <v/>
      </c>
      <c r="CU62" t="str">
        <f ca="1">IF(COUNTIF(データ取込シート_活動計画書_整理用!$N$2:'データ取込シート_活動計画書_整理用'!$N62,"この線より上に行を挿入してください。")=0,IF(データ取込シート_活動計画書_整理用!$S62="○","true","false"),"")</f>
        <v/>
      </c>
      <c r="CV62" t="str">
        <f ca="1">IF(COUNTIF(データ取込シート_活動計画書_整理用!$N$2:'データ取込シート_活動計画書_整理用'!$N62,"この線より上に行を挿入してください。")=0,IF(データ取込シート_活動計画書_整理用!$T62="○","true","false"),"")</f>
        <v/>
      </c>
      <c r="CW62" t="str">
        <f ca="1">IF(COUNTIF(データ取込シート_活動計画書_整理用!$N$2:'データ取込シート_活動計画書_整理用'!$N62,"この線より上に行を挿入してください。")=0,IF(データ取込シート_活動計画書_整理用!$U62="○","true","false"),"")</f>
        <v/>
      </c>
      <c r="CX62" t="str">
        <f ca="1">IF(COUNTIF(データ取込シート_活動計画書_整理用!$N$2:'データ取込シート_活動計画書_整理用'!$N62,"この線より上に行を挿入してください。")=0,IF(データ取込シート_活動計画書_整理用!$V62="○","true","false"),"")</f>
        <v/>
      </c>
      <c r="CY62" t="str">
        <f ca="1">IF(COUNTIF(データ取込シート_活動計画書_整理用!$N$2:'データ取込シート_活動計画書_整理用'!$N62,"この線より上に行を挿入してください。")=0,IF(データ取込シート_活動計画書_整理用!$W62="○","true","false"),"")</f>
        <v/>
      </c>
      <c r="CZ62" t="str">
        <f ca="1">IF(COUNTIF(データ取込シート_活動計画書_整理用!$N$2:'データ取込シート_活動計画書_整理用'!$N62,"この線より上に行を挿入してください。")=0,IF(データ取込シート_活動計画書_整理用!$X62="○","true","false"),"")</f>
        <v/>
      </c>
      <c r="DA62" t="str">
        <f ca="1">IF(COUNTIF(データ取込シート_活動計画書_整理用!$N$2:'データ取込シート_活動計画書_整理用'!$N62,"この線より上に行を挿入してください。")=0,IF(データ取込シート_活動計画書_整理用!$Y62="○","true","false"),"")</f>
        <v/>
      </c>
      <c r="DB62" t="str">
        <f ca="1">IF(COUNTIF(データ取込シート_活動計画書_整理用!$N$2:'データ取込シート_活動計画書_整理用'!$N62,"この線より上に行を挿入してください。")=0,IF(データ取込シート_活動計画書_整理用!$Z62="○","true","false"),"")</f>
        <v/>
      </c>
      <c r="DC62" t="str">
        <f ca="1">IF(COUNTIF(データ取込シート_活動計画書_整理用!$N$2:'データ取込シート_活動計画書_整理用'!$N62,"この線より上に行を挿入してください。")=0,IF(データ取込シート_活動計画書_整理用!$AA62="○","true","false"),"")</f>
        <v/>
      </c>
      <c r="DW62" t="str">
        <f ca="1">IF(COUNTIF(データ取込シート_活動計画書_整理用!$AD$2:'データ取込シート_活動計画書_整理用'!$AD62,"この線より上に行を挿入してください。")=0,データ取込シート_活動計画書_整理用!$AC62,"")</f>
        <v/>
      </c>
      <c r="DX62" t="str">
        <f ca="1">IF(COUNTIF(データ取込シート_活動計画書_整理用!$AD$2:'データ取込シート_活動計画書_整理用'!$AD62,"この線より上に行を挿入してください。")=0,データ取込シート_活動計画書_整理用!$AD62,"")</f>
        <v/>
      </c>
      <c r="DY62" t="str">
        <f ca="1">IF(COUNTIF(データ取込シート_活動計画書_整理用!$AD$2:'データ取込シート_活動計画書_整理用'!$AD62,"この線より上に行を挿入してください。")=0,データ取込シート_活動計画書_整理用!$AE62,"")</f>
        <v/>
      </c>
      <c r="DZ62" t="str">
        <f ca="1">IF(COUNTIF(データ取込シート_活動計画書_整理用!$AD$2:'データ取込シート_活動計画書_整理用'!$AD62,"この線より上に行を挿入してください。")=0,データ取込シート_活動計画書_整理用!$AF62,"")</f>
        <v/>
      </c>
      <c r="EA62" t="str">
        <f ca="1">IF(COUNTIF(データ取込シート_活動計画書_整理用!$AD$2:'データ取込シート_活動計画書_整理用'!$AD62,"この線より上に行を挿入してください。")=0,データ取込シート_活動計画書_整理用!$AG62,"")</f>
        <v/>
      </c>
      <c r="EB62" t="str">
        <f ca="1">IF(COUNTIF(データ取込シート_活動計画書_整理用!$AD$2:'データ取込シート_活動計画書_整理用'!$AD62,"この線より上に行を挿入してください。")=0,データ取込シート_活動計画書_整理用!$AH62,"")</f>
        <v/>
      </c>
      <c r="EC62" t="str">
        <f ca="1">IF(COUNTIF(データ取込シート_活動計画書_整理用!$AD$2:'データ取込シート_活動計画書_整理用'!$AD62,"この線より上に行を挿入してください。")=0,IF(データ取込シート_活動計画書_整理用!$AI62="○","true","false"),"")</f>
        <v/>
      </c>
      <c r="ED62" t="str">
        <f ca="1">IF(COUNTIF(データ取込シート_活動計画書_整理用!$AD$2:'データ取込シート_活動計画書_整理用'!$AD62,"この線より上に行を挿入してください。")=0,IF(データ取込シート_活動計画書_整理用!$AJ62="○","true","false"),"")</f>
        <v/>
      </c>
      <c r="EE62" t="str">
        <f ca="1">IF(COUNTIF(データ取込シート_活動計画書_整理用!$AD$2:'データ取込シート_活動計画書_整理用'!$AD62,"この線より上に行を挿入してください。")=0,IF(データ取込シート_活動計画書_整理用!$AK62="○","true","false"),"")</f>
        <v/>
      </c>
      <c r="EF62" t="str">
        <f ca="1">IF(COUNTIF(データ取込シート_活動計画書_整理用!$AD$2:'データ取込シート_活動計画書_整理用'!$AD62,"この線より上に行を挿入してください。")=0,IF(データ取込シート_活動計画書_整理用!$AL62="○","true","false"),"")</f>
        <v/>
      </c>
      <c r="EG62" t="str">
        <f ca="1">IF(COUNTIF(データ取込シート_活動計画書_整理用!$AD$2:'データ取込シート_活動計画書_整理用'!$AD62,"この線より上に行を挿入してください。")=0,IF(データ取込シート_活動計画書_整理用!$AM62="○","true","false"),"")</f>
        <v/>
      </c>
    </row>
    <row r="63" spans="2:137" x14ac:dyDescent="0.15">
      <c r="B63" t="str">
        <f ca="1">IF(COUNTIF(データ取込シート_活動計画書_整理用!$B$2:'データ取込シート_活動計画書_整理用'!$B63,"この線より上に行を挿入してください。")=0,データ取込シート_活動計画書_整理用!$B63,"")</f>
        <v/>
      </c>
      <c r="C63" t="str">
        <f ca="1">IF(COUNTIF(データ取込シート_活動計画書_整理用!$B$2:'データ取込シート_活動計画書_整理用'!$B63,"この線より上に行を挿入してください。")=0,データ取込シート_活動計画書_整理用!$C63,"")</f>
        <v/>
      </c>
      <c r="D63" t="str">
        <f ca="1">IF(COUNTIF(データ取込シート_活動計画書_整理用!$B$2:'データ取込シート_活動計画書_整理用'!$B63,"この線より上に行を挿入してください。")=0,データ取込シート_活動計画書_整理用!$D63,"")</f>
        <v/>
      </c>
      <c r="F63" t="str">
        <f ca="1">IF(COUNTIF(データ取込シート_活動計画書_整理用!$F$2:'データ取込シート_活動計画書_整理用'!$F63,"この線より上に行を挿入してください。")=0,データ取込シート_活動計画書_整理用!$F63,"")</f>
        <v/>
      </c>
      <c r="G63" t="str">
        <f ca="1">IF(COUNTIF(データ取込シート_活動計画書_整理用!$F$2:'データ取込シート_活動計画書_整理用'!$F63,"この線より上に行を挿入してください。")=0,データ取込シート_活動計画書_整理用!$G63,"")</f>
        <v/>
      </c>
      <c r="H63" t="str">
        <f ca="1">IF(COUNTIF(データ取込シート_活動計画書_整理用!$F$2:'データ取込シート_活動計画書_整理用'!$F63,"この線より上に行を挿入してください。")=0,データ取込シート_活動計画書_整理用!$H63,"")</f>
        <v/>
      </c>
      <c r="I63" t="str">
        <f ca="1">IF(COUNTIF(データ取込シート_活動計画書_整理用!$J$2:'データ取込シート_活動計画書_整理用'!$J63,"この線より上に行を挿入してください。")=0,データ取込シート_活動計画書_整理用!$J63,"")</f>
        <v/>
      </c>
      <c r="J63" t="str">
        <f ca="1">IF(COUNTIF(データ取込シート_活動計画書_整理用!$J$2:'データ取込シート_活動計画書_整理用'!$J63,"この線より上に行を挿入してください。")=0,データ取込シート_活動計画書_整理用!$K63,"")</f>
        <v/>
      </c>
      <c r="K63" t="str">
        <f ca="1">IF(COUNTIF(データ取込シート_活動計画書_整理用!$J$2:'データ取込シート_活動計画書_整理用'!$J63,"この線より上に行を挿入してください。")=0,データ取込シート_活動計画書_整理用!$L63,"")</f>
        <v/>
      </c>
      <c r="CN63" t="str">
        <f t="shared" ca="1" si="2"/>
        <v/>
      </c>
      <c r="CO63" t="str">
        <f t="shared" ca="1" si="1"/>
        <v/>
      </c>
      <c r="CP63" t="str">
        <f ca="1">IF(COUNTIF(データ取込シート_活動計画書_整理用!$N$2:'データ取込シート_活動計画書_整理用'!$N63,"この線より上に行を挿入してください。")=0,データ取込シート_活動計画書_整理用!$N63,"")</f>
        <v/>
      </c>
      <c r="CQ63" t="str">
        <f ca="1">IF(COUNTIF(データ取込シート_活動計画書_整理用!$N$2:'データ取込シート_活動計画書_整理用'!$N63,"この線より上に行を挿入してください。")=0,データ取込シート_活動計画書_整理用!$O63,"")</f>
        <v/>
      </c>
      <c r="CR63" t="str">
        <f ca="1">IF(COUNTIF(データ取込シート_活動計画書_整理用!$N$2:'データ取込シート_活動計画書_整理用'!$N63,"この線より上に行を挿入してください。")=0,IF(データ取込シート_活動計画書_整理用!$P63="○","true","false"),"")</f>
        <v/>
      </c>
      <c r="CS63" t="str">
        <f ca="1">IF(COUNTIF(データ取込シート_活動計画書_整理用!$N$2:'データ取込シート_活動計画書_整理用'!$N63,"この線より上に行を挿入してください。")=0,IF(データ取込シート_活動計画書_整理用!$Q63="○","true","false"),"")</f>
        <v/>
      </c>
      <c r="CT63" t="str">
        <f ca="1">IF(COUNTIF(データ取込シート_活動計画書_整理用!$N$2:'データ取込シート_活動計画書_整理用'!$N63,"この線より上に行を挿入してください。")=0,IF(データ取込シート_活動計画書_整理用!$R63="○","true","false"),"")</f>
        <v/>
      </c>
      <c r="CU63" t="str">
        <f ca="1">IF(COUNTIF(データ取込シート_活動計画書_整理用!$N$2:'データ取込シート_活動計画書_整理用'!$N63,"この線より上に行を挿入してください。")=0,IF(データ取込シート_活動計画書_整理用!$S63="○","true","false"),"")</f>
        <v/>
      </c>
      <c r="CV63" t="str">
        <f ca="1">IF(COUNTIF(データ取込シート_活動計画書_整理用!$N$2:'データ取込シート_活動計画書_整理用'!$N63,"この線より上に行を挿入してください。")=0,IF(データ取込シート_活動計画書_整理用!$T63="○","true","false"),"")</f>
        <v/>
      </c>
      <c r="CW63" t="str">
        <f ca="1">IF(COUNTIF(データ取込シート_活動計画書_整理用!$N$2:'データ取込シート_活動計画書_整理用'!$N63,"この線より上に行を挿入してください。")=0,IF(データ取込シート_活動計画書_整理用!$U63="○","true","false"),"")</f>
        <v/>
      </c>
      <c r="CX63" t="str">
        <f ca="1">IF(COUNTIF(データ取込シート_活動計画書_整理用!$N$2:'データ取込シート_活動計画書_整理用'!$N63,"この線より上に行を挿入してください。")=0,IF(データ取込シート_活動計画書_整理用!$V63="○","true","false"),"")</f>
        <v/>
      </c>
      <c r="CY63" t="str">
        <f ca="1">IF(COUNTIF(データ取込シート_活動計画書_整理用!$N$2:'データ取込シート_活動計画書_整理用'!$N63,"この線より上に行を挿入してください。")=0,IF(データ取込シート_活動計画書_整理用!$W63="○","true","false"),"")</f>
        <v/>
      </c>
      <c r="CZ63" t="str">
        <f ca="1">IF(COUNTIF(データ取込シート_活動計画書_整理用!$N$2:'データ取込シート_活動計画書_整理用'!$N63,"この線より上に行を挿入してください。")=0,IF(データ取込シート_活動計画書_整理用!$X63="○","true","false"),"")</f>
        <v/>
      </c>
      <c r="DA63" t="str">
        <f ca="1">IF(COUNTIF(データ取込シート_活動計画書_整理用!$N$2:'データ取込シート_活動計画書_整理用'!$N63,"この線より上に行を挿入してください。")=0,IF(データ取込シート_活動計画書_整理用!$Y63="○","true","false"),"")</f>
        <v/>
      </c>
      <c r="DB63" t="str">
        <f ca="1">IF(COUNTIF(データ取込シート_活動計画書_整理用!$N$2:'データ取込シート_活動計画書_整理用'!$N63,"この線より上に行を挿入してください。")=0,IF(データ取込シート_活動計画書_整理用!$Z63="○","true","false"),"")</f>
        <v/>
      </c>
      <c r="DC63" t="str">
        <f ca="1">IF(COUNTIF(データ取込シート_活動計画書_整理用!$N$2:'データ取込シート_活動計画書_整理用'!$N63,"この線より上に行を挿入してください。")=0,IF(データ取込シート_活動計画書_整理用!$AA63="○","true","false"),"")</f>
        <v/>
      </c>
      <c r="DW63" t="str">
        <f ca="1">IF(COUNTIF(データ取込シート_活動計画書_整理用!$AD$2:'データ取込シート_活動計画書_整理用'!$AD63,"この線より上に行を挿入してください。")=0,データ取込シート_活動計画書_整理用!$AC63,"")</f>
        <v/>
      </c>
      <c r="DX63" t="str">
        <f ca="1">IF(COUNTIF(データ取込シート_活動計画書_整理用!$AD$2:'データ取込シート_活動計画書_整理用'!$AD63,"この線より上に行を挿入してください。")=0,データ取込シート_活動計画書_整理用!$AD63,"")</f>
        <v/>
      </c>
      <c r="DY63" t="str">
        <f ca="1">IF(COUNTIF(データ取込シート_活動計画書_整理用!$AD$2:'データ取込シート_活動計画書_整理用'!$AD63,"この線より上に行を挿入してください。")=0,データ取込シート_活動計画書_整理用!$AE63,"")</f>
        <v/>
      </c>
      <c r="DZ63" t="str">
        <f ca="1">IF(COUNTIF(データ取込シート_活動計画書_整理用!$AD$2:'データ取込シート_活動計画書_整理用'!$AD63,"この線より上に行を挿入してください。")=0,データ取込シート_活動計画書_整理用!$AF63,"")</f>
        <v/>
      </c>
      <c r="EA63" t="str">
        <f ca="1">IF(COUNTIF(データ取込シート_活動計画書_整理用!$AD$2:'データ取込シート_活動計画書_整理用'!$AD63,"この線より上に行を挿入してください。")=0,データ取込シート_活動計画書_整理用!$AG63,"")</f>
        <v/>
      </c>
      <c r="EB63" t="str">
        <f ca="1">IF(COUNTIF(データ取込シート_活動計画書_整理用!$AD$2:'データ取込シート_活動計画書_整理用'!$AD63,"この線より上に行を挿入してください。")=0,データ取込シート_活動計画書_整理用!$AH63,"")</f>
        <v/>
      </c>
      <c r="EC63" t="str">
        <f ca="1">IF(COUNTIF(データ取込シート_活動計画書_整理用!$AD$2:'データ取込シート_活動計画書_整理用'!$AD63,"この線より上に行を挿入してください。")=0,IF(データ取込シート_活動計画書_整理用!$AI63="○","true","false"),"")</f>
        <v/>
      </c>
      <c r="ED63" t="str">
        <f ca="1">IF(COUNTIF(データ取込シート_活動計画書_整理用!$AD$2:'データ取込シート_活動計画書_整理用'!$AD63,"この線より上に行を挿入してください。")=0,IF(データ取込シート_活動計画書_整理用!$AJ63="○","true","false"),"")</f>
        <v/>
      </c>
      <c r="EE63" t="str">
        <f ca="1">IF(COUNTIF(データ取込シート_活動計画書_整理用!$AD$2:'データ取込シート_活動計画書_整理用'!$AD63,"この線より上に行を挿入してください。")=0,IF(データ取込シート_活動計画書_整理用!$AK63="○","true","false"),"")</f>
        <v/>
      </c>
      <c r="EF63" t="str">
        <f ca="1">IF(COUNTIF(データ取込シート_活動計画書_整理用!$AD$2:'データ取込シート_活動計画書_整理用'!$AD63,"この線より上に行を挿入してください。")=0,IF(データ取込シート_活動計画書_整理用!$AL63="○","true","false"),"")</f>
        <v/>
      </c>
      <c r="EG63" t="str">
        <f ca="1">IF(COUNTIF(データ取込シート_活動計画書_整理用!$AD$2:'データ取込シート_活動計画書_整理用'!$AD63,"この線より上に行を挿入してください。")=0,IF(データ取込シート_活動計画書_整理用!$AM63="○","true","false"),"")</f>
        <v/>
      </c>
    </row>
    <row r="64" spans="2:137" x14ac:dyDescent="0.15">
      <c r="B64" t="str">
        <f ca="1">IF(COUNTIF(データ取込シート_活動計画書_整理用!$B$2:'データ取込シート_活動計画書_整理用'!$B64,"この線より上に行を挿入してください。")=0,データ取込シート_活動計画書_整理用!$B64,"")</f>
        <v/>
      </c>
      <c r="C64" t="str">
        <f ca="1">IF(COUNTIF(データ取込シート_活動計画書_整理用!$B$2:'データ取込シート_活動計画書_整理用'!$B64,"この線より上に行を挿入してください。")=0,データ取込シート_活動計画書_整理用!$C64,"")</f>
        <v/>
      </c>
      <c r="D64" t="str">
        <f ca="1">IF(COUNTIF(データ取込シート_活動計画書_整理用!$B$2:'データ取込シート_活動計画書_整理用'!$B64,"この線より上に行を挿入してください。")=0,データ取込シート_活動計画書_整理用!$D64,"")</f>
        <v/>
      </c>
      <c r="F64" t="str">
        <f ca="1">IF(COUNTIF(データ取込シート_活動計画書_整理用!$F$2:'データ取込シート_活動計画書_整理用'!$F64,"この線より上に行を挿入してください。")=0,データ取込シート_活動計画書_整理用!$F64,"")</f>
        <v/>
      </c>
      <c r="G64" t="str">
        <f ca="1">IF(COUNTIF(データ取込シート_活動計画書_整理用!$F$2:'データ取込シート_活動計画書_整理用'!$F64,"この線より上に行を挿入してください。")=0,データ取込シート_活動計画書_整理用!$G64,"")</f>
        <v/>
      </c>
      <c r="H64" t="str">
        <f ca="1">IF(COUNTIF(データ取込シート_活動計画書_整理用!$F$2:'データ取込シート_活動計画書_整理用'!$F64,"この線より上に行を挿入してください。")=0,データ取込シート_活動計画書_整理用!$H64,"")</f>
        <v/>
      </c>
      <c r="I64" t="str">
        <f ca="1">IF(COUNTIF(データ取込シート_活動計画書_整理用!$J$2:'データ取込シート_活動計画書_整理用'!$J64,"この線より上に行を挿入してください。")=0,データ取込シート_活動計画書_整理用!$J64,"")</f>
        <v/>
      </c>
      <c r="J64" t="str">
        <f ca="1">IF(COUNTIF(データ取込シート_活動計画書_整理用!$J$2:'データ取込シート_活動計画書_整理用'!$J64,"この線より上に行を挿入してください。")=0,データ取込シート_活動計画書_整理用!$K64,"")</f>
        <v/>
      </c>
      <c r="K64" t="str">
        <f ca="1">IF(COUNTIF(データ取込シート_活動計画書_整理用!$J$2:'データ取込シート_活動計画書_整理用'!$J64,"この線より上に行を挿入してください。")=0,データ取込シート_活動計画書_整理用!$L64,"")</f>
        <v/>
      </c>
      <c r="CN64" t="str">
        <f t="shared" ca="1" si="2"/>
        <v/>
      </c>
      <c r="CO64" t="str">
        <f t="shared" ca="1" si="1"/>
        <v/>
      </c>
      <c r="CP64" t="str">
        <f ca="1">IF(COUNTIF(データ取込シート_活動計画書_整理用!$N$2:'データ取込シート_活動計画書_整理用'!$N64,"この線より上に行を挿入してください。")=0,データ取込シート_活動計画書_整理用!$N64,"")</f>
        <v/>
      </c>
      <c r="CQ64" t="str">
        <f ca="1">IF(COUNTIF(データ取込シート_活動計画書_整理用!$N$2:'データ取込シート_活動計画書_整理用'!$N64,"この線より上に行を挿入してください。")=0,データ取込シート_活動計画書_整理用!$O64,"")</f>
        <v/>
      </c>
      <c r="CR64" t="str">
        <f ca="1">IF(COUNTIF(データ取込シート_活動計画書_整理用!$N$2:'データ取込シート_活動計画書_整理用'!$N64,"この線より上に行を挿入してください。")=0,IF(データ取込シート_活動計画書_整理用!$P64="○","true","false"),"")</f>
        <v/>
      </c>
      <c r="CS64" t="str">
        <f ca="1">IF(COUNTIF(データ取込シート_活動計画書_整理用!$N$2:'データ取込シート_活動計画書_整理用'!$N64,"この線より上に行を挿入してください。")=0,IF(データ取込シート_活動計画書_整理用!$Q64="○","true","false"),"")</f>
        <v/>
      </c>
      <c r="CT64" t="str">
        <f ca="1">IF(COUNTIF(データ取込シート_活動計画書_整理用!$N$2:'データ取込シート_活動計画書_整理用'!$N64,"この線より上に行を挿入してください。")=0,IF(データ取込シート_活動計画書_整理用!$R64="○","true","false"),"")</f>
        <v/>
      </c>
      <c r="CU64" t="str">
        <f ca="1">IF(COUNTIF(データ取込シート_活動計画書_整理用!$N$2:'データ取込シート_活動計画書_整理用'!$N64,"この線より上に行を挿入してください。")=0,IF(データ取込シート_活動計画書_整理用!$S64="○","true","false"),"")</f>
        <v/>
      </c>
      <c r="CV64" t="str">
        <f ca="1">IF(COUNTIF(データ取込シート_活動計画書_整理用!$N$2:'データ取込シート_活動計画書_整理用'!$N64,"この線より上に行を挿入してください。")=0,IF(データ取込シート_活動計画書_整理用!$T64="○","true","false"),"")</f>
        <v/>
      </c>
      <c r="CW64" t="str">
        <f ca="1">IF(COUNTIF(データ取込シート_活動計画書_整理用!$N$2:'データ取込シート_活動計画書_整理用'!$N64,"この線より上に行を挿入してください。")=0,IF(データ取込シート_活動計画書_整理用!$U64="○","true","false"),"")</f>
        <v/>
      </c>
      <c r="CX64" t="str">
        <f ca="1">IF(COUNTIF(データ取込シート_活動計画書_整理用!$N$2:'データ取込シート_活動計画書_整理用'!$N64,"この線より上に行を挿入してください。")=0,IF(データ取込シート_活動計画書_整理用!$V64="○","true","false"),"")</f>
        <v/>
      </c>
      <c r="CY64" t="str">
        <f ca="1">IF(COUNTIF(データ取込シート_活動計画書_整理用!$N$2:'データ取込シート_活動計画書_整理用'!$N64,"この線より上に行を挿入してください。")=0,IF(データ取込シート_活動計画書_整理用!$W64="○","true","false"),"")</f>
        <v/>
      </c>
      <c r="CZ64" t="str">
        <f ca="1">IF(COUNTIF(データ取込シート_活動計画書_整理用!$N$2:'データ取込シート_活動計画書_整理用'!$N64,"この線より上に行を挿入してください。")=0,IF(データ取込シート_活動計画書_整理用!$X64="○","true","false"),"")</f>
        <v/>
      </c>
      <c r="DA64" t="str">
        <f ca="1">IF(COUNTIF(データ取込シート_活動計画書_整理用!$N$2:'データ取込シート_活動計画書_整理用'!$N64,"この線より上に行を挿入してください。")=0,IF(データ取込シート_活動計画書_整理用!$Y64="○","true","false"),"")</f>
        <v/>
      </c>
      <c r="DB64" t="str">
        <f ca="1">IF(COUNTIF(データ取込シート_活動計画書_整理用!$N$2:'データ取込シート_活動計画書_整理用'!$N64,"この線より上に行を挿入してください。")=0,IF(データ取込シート_活動計画書_整理用!$Z64="○","true","false"),"")</f>
        <v/>
      </c>
      <c r="DC64" t="str">
        <f ca="1">IF(COUNTIF(データ取込シート_活動計画書_整理用!$N$2:'データ取込シート_活動計画書_整理用'!$N64,"この線より上に行を挿入してください。")=0,IF(データ取込シート_活動計画書_整理用!$AA64="○","true","false"),"")</f>
        <v/>
      </c>
      <c r="DW64" t="str">
        <f ca="1">IF(COUNTIF(データ取込シート_活動計画書_整理用!$AD$2:'データ取込シート_活動計画書_整理用'!$AD64,"この線より上に行を挿入してください。")=0,データ取込シート_活動計画書_整理用!$AC64,"")</f>
        <v/>
      </c>
      <c r="DX64" t="str">
        <f ca="1">IF(COUNTIF(データ取込シート_活動計画書_整理用!$AD$2:'データ取込シート_活動計画書_整理用'!$AD64,"この線より上に行を挿入してください。")=0,データ取込シート_活動計画書_整理用!$AD64,"")</f>
        <v/>
      </c>
      <c r="DY64" t="str">
        <f ca="1">IF(COUNTIF(データ取込シート_活動計画書_整理用!$AD$2:'データ取込シート_活動計画書_整理用'!$AD64,"この線より上に行を挿入してください。")=0,データ取込シート_活動計画書_整理用!$AE64,"")</f>
        <v/>
      </c>
      <c r="DZ64" t="str">
        <f ca="1">IF(COUNTIF(データ取込シート_活動計画書_整理用!$AD$2:'データ取込シート_活動計画書_整理用'!$AD64,"この線より上に行を挿入してください。")=0,データ取込シート_活動計画書_整理用!$AF64,"")</f>
        <v/>
      </c>
      <c r="EA64" t="str">
        <f ca="1">IF(COUNTIF(データ取込シート_活動計画書_整理用!$AD$2:'データ取込シート_活動計画書_整理用'!$AD64,"この線より上に行を挿入してください。")=0,データ取込シート_活動計画書_整理用!$AG64,"")</f>
        <v/>
      </c>
      <c r="EB64" t="str">
        <f ca="1">IF(COUNTIF(データ取込シート_活動計画書_整理用!$AD$2:'データ取込シート_活動計画書_整理用'!$AD64,"この線より上に行を挿入してください。")=0,データ取込シート_活動計画書_整理用!$AH64,"")</f>
        <v/>
      </c>
      <c r="EC64" t="str">
        <f ca="1">IF(COUNTIF(データ取込シート_活動計画書_整理用!$AD$2:'データ取込シート_活動計画書_整理用'!$AD64,"この線より上に行を挿入してください。")=0,IF(データ取込シート_活動計画書_整理用!$AI64="○","true","false"),"")</f>
        <v/>
      </c>
      <c r="ED64" t="str">
        <f ca="1">IF(COUNTIF(データ取込シート_活動計画書_整理用!$AD$2:'データ取込シート_活動計画書_整理用'!$AD64,"この線より上に行を挿入してください。")=0,IF(データ取込シート_活動計画書_整理用!$AJ64="○","true","false"),"")</f>
        <v/>
      </c>
      <c r="EE64" t="str">
        <f ca="1">IF(COUNTIF(データ取込シート_活動計画書_整理用!$AD$2:'データ取込シート_活動計画書_整理用'!$AD64,"この線より上に行を挿入してください。")=0,IF(データ取込シート_活動計画書_整理用!$AK64="○","true","false"),"")</f>
        <v/>
      </c>
      <c r="EF64" t="str">
        <f ca="1">IF(COUNTIF(データ取込シート_活動計画書_整理用!$AD$2:'データ取込シート_活動計画書_整理用'!$AD64,"この線より上に行を挿入してください。")=0,IF(データ取込シート_活動計画書_整理用!$AL64="○","true","false"),"")</f>
        <v/>
      </c>
      <c r="EG64" t="str">
        <f ca="1">IF(COUNTIF(データ取込シート_活動計画書_整理用!$AD$2:'データ取込シート_活動計画書_整理用'!$AD64,"この線より上に行を挿入してください。")=0,IF(データ取込シート_活動計画書_整理用!$AM64="○","true","false"),"")</f>
        <v/>
      </c>
    </row>
    <row r="65" spans="2:137" x14ac:dyDescent="0.15">
      <c r="B65" t="str">
        <f ca="1">IF(COUNTIF(データ取込シート_活動計画書_整理用!$B$2:'データ取込シート_活動計画書_整理用'!$B65,"この線より上に行を挿入してください。")=0,データ取込シート_活動計画書_整理用!$B65,"")</f>
        <v/>
      </c>
      <c r="C65" t="str">
        <f ca="1">IF(COUNTIF(データ取込シート_活動計画書_整理用!$B$2:'データ取込シート_活動計画書_整理用'!$B65,"この線より上に行を挿入してください。")=0,データ取込シート_活動計画書_整理用!$C65,"")</f>
        <v/>
      </c>
      <c r="D65" t="str">
        <f ca="1">IF(COUNTIF(データ取込シート_活動計画書_整理用!$B$2:'データ取込シート_活動計画書_整理用'!$B65,"この線より上に行を挿入してください。")=0,データ取込シート_活動計画書_整理用!$D65,"")</f>
        <v/>
      </c>
      <c r="F65" t="str">
        <f ca="1">IF(COUNTIF(データ取込シート_活動計画書_整理用!$F$2:'データ取込シート_活動計画書_整理用'!$F65,"この線より上に行を挿入してください。")=0,データ取込シート_活動計画書_整理用!$F65,"")</f>
        <v/>
      </c>
      <c r="G65" t="str">
        <f ca="1">IF(COUNTIF(データ取込シート_活動計画書_整理用!$F$2:'データ取込シート_活動計画書_整理用'!$F65,"この線より上に行を挿入してください。")=0,データ取込シート_活動計画書_整理用!$G65,"")</f>
        <v/>
      </c>
      <c r="H65" t="str">
        <f ca="1">IF(COUNTIF(データ取込シート_活動計画書_整理用!$F$2:'データ取込シート_活動計画書_整理用'!$F65,"この線より上に行を挿入してください。")=0,データ取込シート_活動計画書_整理用!$H65,"")</f>
        <v/>
      </c>
      <c r="I65" t="str">
        <f ca="1">IF(COUNTIF(データ取込シート_活動計画書_整理用!$J$2:'データ取込シート_活動計画書_整理用'!$J65,"この線より上に行を挿入してください。")=0,データ取込シート_活動計画書_整理用!$J65,"")</f>
        <v/>
      </c>
      <c r="J65" t="str">
        <f ca="1">IF(COUNTIF(データ取込シート_活動計画書_整理用!$J$2:'データ取込シート_活動計画書_整理用'!$J65,"この線より上に行を挿入してください。")=0,データ取込シート_活動計画書_整理用!$K65,"")</f>
        <v/>
      </c>
      <c r="K65" t="str">
        <f ca="1">IF(COUNTIF(データ取込シート_活動計画書_整理用!$J$2:'データ取込シート_活動計画書_整理用'!$J65,"この線より上に行を挿入してください。")=0,データ取込シート_活動計画書_整理用!$L65,"")</f>
        <v/>
      </c>
      <c r="CN65" t="str">
        <f t="shared" ca="1" si="2"/>
        <v/>
      </c>
      <c r="CO65" t="str">
        <f t="shared" ca="1" si="1"/>
        <v/>
      </c>
      <c r="CP65" t="str">
        <f ca="1">IF(COUNTIF(データ取込シート_活動計画書_整理用!$N$2:'データ取込シート_活動計画書_整理用'!$N65,"この線より上に行を挿入してください。")=0,データ取込シート_活動計画書_整理用!$N65,"")</f>
        <v/>
      </c>
      <c r="CQ65" t="str">
        <f ca="1">IF(COUNTIF(データ取込シート_活動計画書_整理用!$N$2:'データ取込シート_活動計画書_整理用'!$N65,"この線より上に行を挿入してください。")=0,データ取込シート_活動計画書_整理用!$O65,"")</f>
        <v/>
      </c>
      <c r="CR65" t="str">
        <f ca="1">IF(COUNTIF(データ取込シート_活動計画書_整理用!$N$2:'データ取込シート_活動計画書_整理用'!$N65,"この線より上に行を挿入してください。")=0,IF(データ取込シート_活動計画書_整理用!$P65="○","true","false"),"")</f>
        <v/>
      </c>
      <c r="CS65" t="str">
        <f ca="1">IF(COUNTIF(データ取込シート_活動計画書_整理用!$N$2:'データ取込シート_活動計画書_整理用'!$N65,"この線より上に行を挿入してください。")=0,IF(データ取込シート_活動計画書_整理用!$Q65="○","true","false"),"")</f>
        <v/>
      </c>
      <c r="CT65" t="str">
        <f ca="1">IF(COUNTIF(データ取込シート_活動計画書_整理用!$N$2:'データ取込シート_活動計画書_整理用'!$N65,"この線より上に行を挿入してください。")=0,IF(データ取込シート_活動計画書_整理用!$R65="○","true","false"),"")</f>
        <v/>
      </c>
      <c r="CU65" t="str">
        <f ca="1">IF(COUNTIF(データ取込シート_活動計画書_整理用!$N$2:'データ取込シート_活動計画書_整理用'!$N65,"この線より上に行を挿入してください。")=0,IF(データ取込シート_活動計画書_整理用!$S65="○","true","false"),"")</f>
        <v/>
      </c>
      <c r="CV65" t="str">
        <f ca="1">IF(COUNTIF(データ取込シート_活動計画書_整理用!$N$2:'データ取込シート_活動計画書_整理用'!$N65,"この線より上に行を挿入してください。")=0,IF(データ取込シート_活動計画書_整理用!$T65="○","true","false"),"")</f>
        <v/>
      </c>
      <c r="CW65" t="str">
        <f ca="1">IF(COUNTIF(データ取込シート_活動計画書_整理用!$N$2:'データ取込シート_活動計画書_整理用'!$N65,"この線より上に行を挿入してください。")=0,IF(データ取込シート_活動計画書_整理用!$U65="○","true","false"),"")</f>
        <v/>
      </c>
      <c r="CX65" t="str">
        <f ca="1">IF(COUNTIF(データ取込シート_活動計画書_整理用!$N$2:'データ取込シート_活動計画書_整理用'!$N65,"この線より上に行を挿入してください。")=0,IF(データ取込シート_活動計画書_整理用!$V65="○","true","false"),"")</f>
        <v/>
      </c>
      <c r="CY65" t="str">
        <f ca="1">IF(COUNTIF(データ取込シート_活動計画書_整理用!$N$2:'データ取込シート_活動計画書_整理用'!$N65,"この線より上に行を挿入してください。")=0,IF(データ取込シート_活動計画書_整理用!$W65="○","true","false"),"")</f>
        <v/>
      </c>
      <c r="CZ65" t="str">
        <f ca="1">IF(COUNTIF(データ取込シート_活動計画書_整理用!$N$2:'データ取込シート_活動計画書_整理用'!$N65,"この線より上に行を挿入してください。")=0,IF(データ取込シート_活動計画書_整理用!$X65="○","true","false"),"")</f>
        <v/>
      </c>
      <c r="DA65" t="str">
        <f ca="1">IF(COUNTIF(データ取込シート_活動計画書_整理用!$N$2:'データ取込シート_活動計画書_整理用'!$N65,"この線より上に行を挿入してください。")=0,IF(データ取込シート_活動計画書_整理用!$Y65="○","true","false"),"")</f>
        <v/>
      </c>
      <c r="DB65" t="str">
        <f ca="1">IF(COUNTIF(データ取込シート_活動計画書_整理用!$N$2:'データ取込シート_活動計画書_整理用'!$N65,"この線より上に行を挿入してください。")=0,IF(データ取込シート_活動計画書_整理用!$Z65="○","true","false"),"")</f>
        <v/>
      </c>
      <c r="DC65" t="str">
        <f ca="1">IF(COUNTIF(データ取込シート_活動計画書_整理用!$N$2:'データ取込シート_活動計画書_整理用'!$N65,"この線より上に行を挿入してください。")=0,IF(データ取込シート_活動計画書_整理用!$AA65="○","true","false"),"")</f>
        <v/>
      </c>
      <c r="DW65" t="str">
        <f ca="1">IF(COUNTIF(データ取込シート_活動計画書_整理用!$AD$2:'データ取込シート_活動計画書_整理用'!$AD65,"この線より上に行を挿入してください。")=0,データ取込シート_活動計画書_整理用!$AC65,"")</f>
        <v/>
      </c>
      <c r="DX65" t="str">
        <f ca="1">IF(COUNTIF(データ取込シート_活動計画書_整理用!$AD$2:'データ取込シート_活動計画書_整理用'!$AD65,"この線より上に行を挿入してください。")=0,データ取込シート_活動計画書_整理用!$AD65,"")</f>
        <v/>
      </c>
      <c r="DY65" t="str">
        <f ca="1">IF(COUNTIF(データ取込シート_活動計画書_整理用!$AD$2:'データ取込シート_活動計画書_整理用'!$AD65,"この線より上に行を挿入してください。")=0,データ取込シート_活動計画書_整理用!$AE65,"")</f>
        <v/>
      </c>
      <c r="DZ65" t="str">
        <f ca="1">IF(COUNTIF(データ取込シート_活動計画書_整理用!$AD$2:'データ取込シート_活動計画書_整理用'!$AD65,"この線より上に行を挿入してください。")=0,データ取込シート_活動計画書_整理用!$AF65,"")</f>
        <v/>
      </c>
      <c r="EA65" t="str">
        <f ca="1">IF(COUNTIF(データ取込シート_活動計画書_整理用!$AD$2:'データ取込シート_活動計画書_整理用'!$AD65,"この線より上に行を挿入してください。")=0,データ取込シート_活動計画書_整理用!$AG65,"")</f>
        <v/>
      </c>
      <c r="EB65" t="str">
        <f ca="1">IF(COUNTIF(データ取込シート_活動計画書_整理用!$AD$2:'データ取込シート_活動計画書_整理用'!$AD65,"この線より上に行を挿入してください。")=0,データ取込シート_活動計画書_整理用!$AH65,"")</f>
        <v/>
      </c>
      <c r="EC65" t="str">
        <f ca="1">IF(COUNTIF(データ取込シート_活動計画書_整理用!$AD$2:'データ取込シート_活動計画書_整理用'!$AD65,"この線より上に行を挿入してください。")=0,IF(データ取込シート_活動計画書_整理用!$AI65="○","true","false"),"")</f>
        <v/>
      </c>
      <c r="ED65" t="str">
        <f ca="1">IF(COUNTIF(データ取込シート_活動計画書_整理用!$AD$2:'データ取込シート_活動計画書_整理用'!$AD65,"この線より上に行を挿入してください。")=0,IF(データ取込シート_活動計画書_整理用!$AJ65="○","true","false"),"")</f>
        <v/>
      </c>
      <c r="EE65" t="str">
        <f ca="1">IF(COUNTIF(データ取込シート_活動計画書_整理用!$AD$2:'データ取込シート_活動計画書_整理用'!$AD65,"この線より上に行を挿入してください。")=0,IF(データ取込シート_活動計画書_整理用!$AK65="○","true","false"),"")</f>
        <v/>
      </c>
      <c r="EF65" t="str">
        <f ca="1">IF(COUNTIF(データ取込シート_活動計画書_整理用!$AD$2:'データ取込シート_活動計画書_整理用'!$AD65,"この線より上に行を挿入してください。")=0,IF(データ取込シート_活動計画書_整理用!$AL65="○","true","false"),"")</f>
        <v/>
      </c>
      <c r="EG65" t="str">
        <f ca="1">IF(COUNTIF(データ取込シート_活動計画書_整理用!$AD$2:'データ取込シート_活動計画書_整理用'!$AD65,"この線より上に行を挿入してください。")=0,IF(データ取込シート_活動計画書_整理用!$AM65="○","true","false"),"")</f>
        <v/>
      </c>
    </row>
    <row r="66" spans="2:137" x14ac:dyDescent="0.15">
      <c r="B66" t="str">
        <f ca="1">IF(COUNTIF(データ取込シート_活動計画書_整理用!$B$2:'データ取込シート_活動計画書_整理用'!$B66,"この線より上に行を挿入してください。")=0,データ取込シート_活動計画書_整理用!$B66,"")</f>
        <v/>
      </c>
      <c r="C66" t="str">
        <f ca="1">IF(COUNTIF(データ取込シート_活動計画書_整理用!$B$2:'データ取込シート_活動計画書_整理用'!$B66,"この線より上に行を挿入してください。")=0,データ取込シート_活動計画書_整理用!$C66,"")</f>
        <v/>
      </c>
      <c r="D66" t="str">
        <f ca="1">IF(COUNTIF(データ取込シート_活動計画書_整理用!$B$2:'データ取込シート_活動計画書_整理用'!$B66,"この線より上に行を挿入してください。")=0,データ取込シート_活動計画書_整理用!$D66,"")</f>
        <v/>
      </c>
      <c r="F66" t="str">
        <f ca="1">IF(COUNTIF(データ取込シート_活動計画書_整理用!$F$2:'データ取込シート_活動計画書_整理用'!$F66,"この線より上に行を挿入してください。")=0,データ取込シート_活動計画書_整理用!$F66,"")</f>
        <v/>
      </c>
      <c r="G66" t="str">
        <f ca="1">IF(COUNTIF(データ取込シート_活動計画書_整理用!$F$2:'データ取込シート_活動計画書_整理用'!$F66,"この線より上に行を挿入してください。")=0,データ取込シート_活動計画書_整理用!$G66,"")</f>
        <v/>
      </c>
      <c r="H66" t="str">
        <f ca="1">IF(COUNTIF(データ取込シート_活動計画書_整理用!$F$2:'データ取込シート_活動計画書_整理用'!$F66,"この線より上に行を挿入してください。")=0,データ取込シート_活動計画書_整理用!$H66,"")</f>
        <v/>
      </c>
      <c r="I66" t="str">
        <f ca="1">IF(COUNTIF(データ取込シート_活動計画書_整理用!$J$2:'データ取込シート_活動計画書_整理用'!$J66,"この線より上に行を挿入してください。")=0,データ取込シート_活動計画書_整理用!$J66,"")</f>
        <v/>
      </c>
      <c r="J66" t="str">
        <f ca="1">IF(COUNTIF(データ取込シート_活動計画書_整理用!$J$2:'データ取込シート_活動計画書_整理用'!$J66,"この線より上に行を挿入してください。")=0,データ取込シート_活動計画書_整理用!$K66,"")</f>
        <v/>
      </c>
      <c r="K66" t="str">
        <f ca="1">IF(COUNTIF(データ取込シート_活動計画書_整理用!$J$2:'データ取込シート_活動計画書_整理用'!$J66,"この線より上に行を挿入してください。")=0,データ取込シート_活動計画書_整理用!$L66,"")</f>
        <v/>
      </c>
      <c r="CN66" t="str">
        <f t="shared" ca="1" si="2"/>
        <v/>
      </c>
      <c r="CO66" t="str">
        <f t="shared" ca="1" si="1"/>
        <v/>
      </c>
      <c r="CP66" t="str">
        <f ca="1">IF(COUNTIF(データ取込シート_活動計画書_整理用!$N$2:'データ取込シート_活動計画書_整理用'!$N66,"この線より上に行を挿入してください。")=0,データ取込シート_活動計画書_整理用!$N66,"")</f>
        <v/>
      </c>
      <c r="CQ66" t="str">
        <f ca="1">IF(COUNTIF(データ取込シート_活動計画書_整理用!$N$2:'データ取込シート_活動計画書_整理用'!$N66,"この線より上に行を挿入してください。")=0,データ取込シート_活動計画書_整理用!$O66,"")</f>
        <v/>
      </c>
      <c r="CR66" t="str">
        <f ca="1">IF(COUNTIF(データ取込シート_活動計画書_整理用!$N$2:'データ取込シート_活動計画書_整理用'!$N66,"この線より上に行を挿入してください。")=0,IF(データ取込シート_活動計画書_整理用!$P66="○","true","false"),"")</f>
        <v/>
      </c>
      <c r="CS66" t="str">
        <f ca="1">IF(COUNTIF(データ取込シート_活動計画書_整理用!$N$2:'データ取込シート_活動計画書_整理用'!$N66,"この線より上に行を挿入してください。")=0,IF(データ取込シート_活動計画書_整理用!$Q66="○","true","false"),"")</f>
        <v/>
      </c>
      <c r="CT66" t="str">
        <f ca="1">IF(COUNTIF(データ取込シート_活動計画書_整理用!$N$2:'データ取込シート_活動計画書_整理用'!$N66,"この線より上に行を挿入してください。")=0,IF(データ取込シート_活動計画書_整理用!$R66="○","true","false"),"")</f>
        <v/>
      </c>
      <c r="CU66" t="str">
        <f ca="1">IF(COUNTIF(データ取込シート_活動計画書_整理用!$N$2:'データ取込シート_活動計画書_整理用'!$N66,"この線より上に行を挿入してください。")=0,IF(データ取込シート_活動計画書_整理用!$S66="○","true","false"),"")</f>
        <v/>
      </c>
      <c r="CV66" t="str">
        <f ca="1">IF(COUNTIF(データ取込シート_活動計画書_整理用!$N$2:'データ取込シート_活動計画書_整理用'!$N66,"この線より上に行を挿入してください。")=0,IF(データ取込シート_活動計画書_整理用!$T66="○","true","false"),"")</f>
        <v/>
      </c>
      <c r="CW66" t="str">
        <f ca="1">IF(COUNTIF(データ取込シート_活動計画書_整理用!$N$2:'データ取込シート_活動計画書_整理用'!$N66,"この線より上に行を挿入してください。")=0,IF(データ取込シート_活動計画書_整理用!$U66="○","true","false"),"")</f>
        <v/>
      </c>
      <c r="CX66" t="str">
        <f ca="1">IF(COUNTIF(データ取込シート_活動計画書_整理用!$N$2:'データ取込シート_活動計画書_整理用'!$N66,"この線より上に行を挿入してください。")=0,IF(データ取込シート_活動計画書_整理用!$V66="○","true","false"),"")</f>
        <v/>
      </c>
      <c r="CY66" t="str">
        <f ca="1">IF(COUNTIF(データ取込シート_活動計画書_整理用!$N$2:'データ取込シート_活動計画書_整理用'!$N66,"この線より上に行を挿入してください。")=0,IF(データ取込シート_活動計画書_整理用!$W66="○","true","false"),"")</f>
        <v/>
      </c>
      <c r="CZ66" t="str">
        <f ca="1">IF(COUNTIF(データ取込シート_活動計画書_整理用!$N$2:'データ取込シート_活動計画書_整理用'!$N66,"この線より上に行を挿入してください。")=0,IF(データ取込シート_活動計画書_整理用!$X66="○","true","false"),"")</f>
        <v/>
      </c>
      <c r="DA66" t="str">
        <f ca="1">IF(COUNTIF(データ取込シート_活動計画書_整理用!$N$2:'データ取込シート_活動計画書_整理用'!$N66,"この線より上に行を挿入してください。")=0,IF(データ取込シート_活動計画書_整理用!$Y66="○","true","false"),"")</f>
        <v/>
      </c>
      <c r="DB66" t="str">
        <f ca="1">IF(COUNTIF(データ取込シート_活動計画書_整理用!$N$2:'データ取込シート_活動計画書_整理用'!$N66,"この線より上に行を挿入してください。")=0,IF(データ取込シート_活動計画書_整理用!$Z66="○","true","false"),"")</f>
        <v/>
      </c>
      <c r="DC66" t="str">
        <f ca="1">IF(COUNTIF(データ取込シート_活動計画書_整理用!$N$2:'データ取込シート_活動計画書_整理用'!$N66,"この線より上に行を挿入してください。")=0,IF(データ取込シート_活動計画書_整理用!$AA66="○","true","false"),"")</f>
        <v/>
      </c>
      <c r="DW66" t="str">
        <f ca="1">IF(COUNTIF(データ取込シート_活動計画書_整理用!$AD$2:'データ取込シート_活動計画書_整理用'!$AD66,"この線より上に行を挿入してください。")=0,データ取込シート_活動計画書_整理用!$AC66,"")</f>
        <v/>
      </c>
      <c r="DX66" t="str">
        <f ca="1">IF(COUNTIF(データ取込シート_活動計画書_整理用!$AD$2:'データ取込シート_活動計画書_整理用'!$AD66,"この線より上に行を挿入してください。")=0,データ取込シート_活動計画書_整理用!$AD66,"")</f>
        <v/>
      </c>
      <c r="DY66" t="str">
        <f ca="1">IF(COUNTIF(データ取込シート_活動計画書_整理用!$AD$2:'データ取込シート_活動計画書_整理用'!$AD66,"この線より上に行を挿入してください。")=0,データ取込シート_活動計画書_整理用!$AE66,"")</f>
        <v/>
      </c>
      <c r="DZ66" t="str">
        <f ca="1">IF(COUNTIF(データ取込シート_活動計画書_整理用!$AD$2:'データ取込シート_活動計画書_整理用'!$AD66,"この線より上に行を挿入してください。")=0,データ取込シート_活動計画書_整理用!$AF66,"")</f>
        <v/>
      </c>
      <c r="EA66" t="str">
        <f ca="1">IF(COUNTIF(データ取込シート_活動計画書_整理用!$AD$2:'データ取込シート_活動計画書_整理用'!$AD66,"この線より上に行を挿入してください。")=0,データ取込シート_活動計画書_整理用!$AG66,"")</f>
        <v/>
      </c>
      <c r="EB66" t="str">
        <f ca="1">IF(COUNTIF(データ取込シート_活動計画書_整理用!$AD$2:'データ取込シート_活動計画書_整理用'!$AD66,"この線より上に行を挿入してください。")=0,データ取込シート_活動計画書_整理用!$AH66,"")</f>
        <v/>
      </c>
      <c r="EC66" t="str">
        <f ca="1">IF(COUNTIF(データ取込シート_活動計画書_整理用!$AD$2:'データ取込シート_活動計画書_整理用'!$AD66,"この線より上に行を挿入してください。")=0,IF(データ取込シート_活動計画書_整理用!$AI66="○","true","false"),"")</f>
        <v/>
      </c>
      <c r="ED66" t="str">
        <f ca="1">IF(COUNTIF(データ取込シート_活動計画書_整理用!$AD$2:'データ取込シート_活動計画書_整理用'!$AD66,"この線より上に行を挿入してください。")=0,IF(データ取込シート_活動計画書_整理用!$AJ66="○","true","false"),"")</f>
        <v/>
      </c>
      <c r="EE66" t="str">
        <f ca="1">IF(COUNTIF(データ取込シート_活動計画書_整理用!$AD$2:'データ取込シート_活動計画書_整理用'!$AD66,"この線より上に行を挿入してください。")=0,IF(データ取込シート_活動計画書_整理用!$AK66="○","true","false"),"")</f>
        <v/>
      </c>
      <c r="EF66" t="str">
        <f ca="1">IF(COUNTIF(データ取込シート_活動計画書_整理用!$AD$2:'データ取込シート_活動計画書_整理用'!$AD66,"この線より上に行を挿入してください。")=0,IF(データ取込シート_活動計画書_整理用!$AL66="○","true","false"),"")</f>
        <v/>
      </c>
      <c r="EG66" t="str">
        <f ca="1">IF(COUNTIF(データ取込シート_活動計画書_整理用!$AD$2:'データ取込シート_活動計画書_整理用'!$AD66,"この線より上に行を挿入してください。")=0,IF(データ取込シート_活動計画書_整理用!$AM66="○","true","false"),"")</f>
        <v/>
      </c>
    </row>
    <row r="67" spans="2:137" x14ac:dyDescent="0.15">
      <c r="B67" t="str">
        <f ca="1">IF(COUNTIF(データ取込シート_活動計画書_整理用!$B$2:'データ取込シート_活動計画書_整理用'!$B67,"この線より上に行を挿入してください。")=0,データ取込シート_活動計画書_整理用!$B67,"")</f>
        <v/>
      </c>
      <c r="C67" t="str">
        <f ca="1">IF(COUNTIF(データ取込シート_活動計画書_整理用!$B$2:'データ取込シート_活動計画書_整理用'!$B67,"この線より上に行を挿入してください。")=0,データ取込シート_活動計画書_整理用!$C67,"")</f>
        <v/>
      </c>
      <c r="D67" t="str">
        <f ca="1">IF(COUNTIF(データ取込シート_活動計画書_整理用!$B$2:'データ取込シート_活動計画書_整理用'!$B67,"この線より上に行を挿入してください。")=0,データ取込シート_活動計画書_整理用!$D67,"")</f>
        <v/>
      </c>
      <c r="F67" t="str">
        <f ca="1">IF(COUNTIF(データ取込シート_活動計画書_整理用!$F$2:'データ取込シート_活動計画書_整理用'!$F67,"この線より上に行を挿入してください。")=0,データ取込シート_活動計画書_整理用!$F67,"")</f>
        <v/>
      </c>
      <c r="G67" t="str">
        <f ca="1">IF(COUNTIF(データ取込シート_活動計画書_整理用!$F$2:'データ取込シート_活動計画書_整理用'!$F67,"この線より上に行を挿入してください。")=0,データ取込シート_活動計画書_整理用!$G67,"")</f>
        <v/>
      </c>
      <c r="H67" t="str">
        <f ca="1">IF(COUNTIF(データ取込シート_活動計画書_整理用!$F$2:'データ取込シート_活動計画書_整理用'!$F67,"この線より上に行を挿入してください。")=0,データ取込シート_活動計画書_整理用!$H67,"")</f>
        <v/>
      </c>
      <c r="I67" t="str">
        <f ca="1">IF(COUNTIF(データ取込シート_活動計画書_整理用!$J$2:'データ取込シート_活動計画書_整理用'!$J67,"この線より上に行を挿入してください。")=0,データ取込シート_活動計画書_整理用!$J67,"")</f>
        <v/>
      </c>
      <c r="J67" t="str">
        <f ca="1">IF(COUNTIF(データ取込シート_活動計画書_整理用!$J$2:'データ取込シート_活動計画書_整理用'!$J67,"この線より上に行を挿入してください。")=0,データ取込シート_活動計画書_整理用!$K67,"")</f>
        <v/>
      </c>
      <c r="K67" t="str">
        <f ca="1">IF(COUNTIF(データ取込シート_活動計画書_整理用!$J$2:'データ取込シート_活動計画書_整理用'!$J67,"この線より上に行を挿入してください。")=0,データ取込シート_活動計画書_整理用!$L67,"")</f>
        <v/>
      </c>
      <c r="CN67" t="str">
        <f t="shared" ca="1" si="2"/>
        <v/>
      </c>
      <c r="CO67" t="str">
        <f t="shared" ref="CO67:CO130" ca="1" si="3">IF(NOT(CP67=""),"実践活動","")</f>
        <v/>
      </c>
      <c r="CP67" t="str">
        <f ca="1">IF(COUNTIF(データ取込シート_活動計画書_整理用!$N$2:'データ取込シート_活動計画書_整理用'!$N67,"この線より上に行を挿入してください。")=0,データ取込シート_活動計画書_整理用!$N67,"")</f>
        <v/>
      </c>
      <c r="CQ67" t="str">
        <f ca="1">IF(COUNTIF(データ取込シート_活動計画書_整理用!$N$2:'データ取込シート_活動計画書_整理用'!$N67,"この線より上に行を挿入してください。")=0,データ取込シート_活動計画書_整理用!$O67,"")</f>
        <v/>
      </c>
      <c r="CR67" t="str">
        <f ca="1">IF(COUNTIF(データ取込シート_活動計画書_整理用!$N$2:'データ取込シート_活動計画書_整理用'!$N67,"この線より上に行を挿入してください。")=0,IF(データ取込シート_活動計画書_整理用!$P67="○","true","false"),"")</f>
        <v/>
      </c>
      <c r="CS67" t="str">
        <f ca="1">IF(COUNTIF(データ取込シート_活動計画書_整理用!$N$2:'データ取込シート_活動計画書_整理用'!$N67,"この線より上に行を挿入してください。")=0,IF(データ取込シート_活動計画書_整理用!$Q67="○","true","false"),"")</f>
        <v/>
      </c>
      <c r="CT67" t="str">
        <f ca="1">IF(COUNTIF(データ取込シート_活動計画書_整理用!$N$2:'データ取込シート_活動計画書_整理用'!$N67,"この線より上に行を挿入してください。")=0,IF(データ取込シート_活動計画書_整理用!$R67="○","true","false"),"")</f>
        <v/>
      </c>
      <c r="CU67" t="str">
        <f ca="1">IF(COUNTIF(データ取込シート_活動計画書_整理用!$N$2:'データ取込シート_活動計画書_整理用'!$N67,"この線より上に行を挿入してください。")=0,IF(データ取込シート_活動計画書_整理用!$S67="○","true","false"),"")</f>
        <v/>
      </c>
      <c r="CV67" t="str">
        <f ca="1">IF(COUNTIF(データ取込シート_活動計画書_整理用!$N$2:'データ取込シート_活動計画書_整理用'!$N67,"この線より上に行を挿入してください。")=0,IF(データ取込シート_活動計画書_整理用!$T67="○","true","false"),"")</f>
        <v/>
      </c>
      <c r="CW67" t="str">
        <f ca="1">IF(COUNTIF(データ取込シート_活動計画書_整理用!$N$2:'データ取込シート_活動計画書_整理用'!$N67,"この線より上に行を挿入してください。")=0,IF(データ取込シート_活動計画書_整理用!$U67="○","true","false"),"")</f>
        <v/>
      </c>
      <c r="CX67" t="str">
        <f ca="1">IF(COUNTIF(データ取込シート_活動計画書_整理用!$N$2:'データ取込シート_活動計画書_整理用'!$N67,"この線より上に行を挿入してください。")=0,IF(データ取込シート_活動計画書_整理用!$V67="○","true","false"),"")</f>
        <v/>
      </c>
      <c r="CY67" t="str">
        <f ca="1">IF(COUNTIF(データ取込シート_活動計画書_整理用!$N$2:'データ取込シート_活動計画書_整理用'!$N67,"この線より上に行を挿入してください。")=0,IF(データ取込シート_活動計画書_整理用!$W67="○","true","false"),"")</f>
        <v/>
      </c>
      <c r="CZ67" t="str">
        <f ca="1">IF(COUNTIF(データ取込シート_活動計画書_整理用!$N$2:'データ取込シート_活動計画書_整理用'!$N67,"この線より上に行を挿入してください。")=0,IF(データ取込シート_活動計画書_整理用!$X67="○","true","false"),"")</f>
        <v/>
      </c>
      <c r="DA67" t="str">
        <f ca="1">IF(COUNTIF(データ取込シート_活動計画書_整理用!$N$2:'データ取込シート_活動計画書_整理用'!$N67,"この線より上に行を挿入してください。")=0,IF(データ取込シート_活動計画書_整理用!$Y67="○","true","false"),"")</f>
        <v/>
      </c>
      <c r="DB67" t="str">
        <f ca="1">IF(COUNTIF(データ取込シート_活動計画書_整理用!$N$2:'データ取込シート_活動計画書_整理用'!$N67,"この線より上に行を挿入してください。")=0,IF(データ取込シート_活動計画書_整理用!$Z67="○","true","false"),"")</f>
        <v/>
      </c>
      <c r="DC67" t="str">
        <f ca="1">IF(COUNTIF(データ取込シート_活動計画書_整理用!$N$2:'データ取込シート_活動計画書_整理用'!$N67,"この線より上に行を挿入してください。")=0,IF(データ取込シート_活動計画書_整理用!$AA67="○","true","false"),"")</f>
        <v/>
      </c>
      <c r="DW67" t="str">
        <f ca="1">IF(COUNTIF(データ取込シート_活動計画書_整理用!$AD$2:'データ取込シート_活動計画書_整理用'!$AD67,"この線より上に行を挿入してください。")=0,データ取込シート_活動計画書_整理用!$AC67,"")</f>
        <v/>
      </c>
      <c r="DX67" t="str">
        <f ca="1">IF(COUNTIF(データ取込シート_活動計画書_整理用!$AD$2:'データ取込シート_活動計画書_整理用'!$AD67,"この線より上に行を挿入してください。")=0,データ取込シート_活動計画書_整理用!$AD67,"")</f>
        <v/>
      </c>
      <c r="DY67" t="str">
        <f ca="1">IF(COUNTIF(データ取込シート_活動計画書_整理用!$AD$2:'データ取込シート_活動計画書_整理用'!$AD67,"この線より上に行を挿入してください。")=0,データ取込シート_活動計画書_整理用!$AE67,"")</f>
        <v/>
      </c>
      <c r="DZ67" t="str">
        <f ca="1">IF(COUNTIF(データ取込シート_活動計画書_整理用!$AD$2:'データ取込シート_活動計画書_整理用'!$AD67,"この線より上に行を挿入してください。")=0,データ取込シート_活動計画書_整理用!$AF67,"")</f>
        <v/>
      </c>
      <c r="EA67" t="str">
        <f ca="1">IF(COUNTIF(データ取込シート_活動計画書_整理用!$AD$2:'データ取込シート_活動計画書_整理用'!$AD67,"この線より上に行を挿入してください。")=0,データ取込シート_活動計画書_整理用!$AG67,"")</f>
        <v/>
      </c>
      <c r="EB67" t="str">
        <f ca="1">IF(COUNTIF(データ取込シート_活動計画書_整理用!$AD$2:'データ取込シート_活動計画書_整理用'!$AD67,"この線より上に行を挿入してください。")=0,データ取込シート_活動計画書_整理用!$AH67,"")</f>
        <v/>
      </c>
      <c r="EC67" t="str">
        <f ca="1">IF(COUNTIF(データ取込シート_活動計画書_整理用!$AD$2:'データ取込シート_活動計画書_整理用'!$AD67,"この線より上に行を挿入してください。")=0,IF(データ取込シート_活動計画書_整理用!$AI67="○","true","false"),"")</f>
        <v/>
      </c>
      <c r="ED67" t="str">
        <f ca="1">IF(COUNTIF(データ取込シート_活動計画書_整理用!$AD$2:'データ取込シート_活動計画書_整理用'!$AD67,"この線より上に行を挿入してください。")=0,IF(データ取込シート_活動計画書_整理用!$AJ67="○","true","false"),"")</f>
        <v/>
      </c>
      <c r="EE67" t="str">
        <f ca="1">IF(COUNTIF(データ取込シート_活動計画書_整理用!$AD$2:'データ取込シート_活動計画書_整理用'!$AD67,"この線より上に行を挿入してください。")=0,IF(データ取込シート_活動計画書_整理用!$AK67="○","true","false"),"")</f>
        <v/>
      </c>
      <c r="EF67" t="str">
        <f ca="1">IF(COUNTIF(データ取込シート_活動計画書_整理用!$AD$2:'データ取込シート_活動計画書_整理用'!$AD67,"この線より上に行を挿入してください。")=0,IF(データ取込シート_活動計画書_整理用!$AL67="○","true","false"),"")</f>
        <v/>
      </c>
      <c r="EG67" t="str">
        <f ca="1">IF(COUNTIF(データ取込シート_活動計画書_整理用!$AD$2:'データ取込シート_活動計画書_整理用'!$AD67,"この線より上に行を挿入してください。")=0,IF(データ取込シート_活動計画書_整理用!$AM67="○","true","false"),"")</f>
        <v/>
      </c>
    </row>
    <row r="68" spans="2:137" x14ac:dyDescent="0.15">
      <c r="B68" t="str">
        <f ca="1">IF(COUNTIF(データ取込シート_活動計画書_整理用!$B$2:'データ取込シート_活動計画書_整理用'!$B68,"この線より上に行を挿入してください。")=0,データ取込シート_活動計画書_整理用!$B68,"")</f>
        <v/>
      </c>
      <c r="C68" t="str">
        <f ca="1">IF(COUNTIF(データ取込シート_活動計画書_整理用!$B$2:'データ取込シート_活動計画書_整理用'!$B68,"この線より上に行を挿入してください。")=0,データ取込シート_活動計画書_整理用!$C68,"")</f>
        <v/>
      </c>
      <c r="D68" t="str">
        <f ca="1">IF(COUNTIF(データ取込シート_活動計画書_整理用!$B$2:'データ取込シート_活動計画書_整理用'!$B68,"この線より上に行を挿入してください。")=0,データ取込シート_活動計画書_整理用!$D68,"")</f>
        <v/>
      </c>
      <c r="F68" t="str">
        <f ca="1">IF(COUNTIF(データ取込シート_活動計画書_整理用!$F$2:'データ取込シート_活動計画書_整理用'!$F68,"この線より上に行を挿入してください。")=0,データ取込シート_活動計画書_整理用!$F68,"")</f>
        <v/>
      </c>
      <c r="G68" t="str">
        <f ca="1">IF(COUNTIF(データ取込シート_活動計画書_整理用!$F$2:'データ取込シート_活動計画書_整理用'!$F68,"この線より上に行を挿入してください。")=0,データ取込シート_活動計画書_整理用!$G68,"")</f>
        <v/>
      </c>
      <c r="H68" t="str">
        <f ca="1">IF(COUNTIF(データ取込シート_活動計画書_整理用!$F$2:'データ取込シート_活動計画書_整理用'!$F68,"この線より上に行を挿入してください。")=0,データ取込シート_活動計画書_整理用!$H68,"")</f>
        <v/>
      </c>
      <c r="I68" t="str">
        <f ca="1">IF(COUNTIF(データ取込シート_活動計画書_整理用!$J$2:'データ取込シート_活動計画書_整理用'!$J68,"この線より上に行を挿入してください。")=0,データ取込シート_活動計画書_整理用!$J68,"")</f>
        <v/>
      </c>
      <c r="J68" t="str">
        <f ca="1">IF(COUNTIF(データ取込シート_活動計画書_整理用!$J$2:'データ取込シート_活動計画書_整理用'!$J68,"この線より上に行を挿入してください。")=0,データ取込シート_活動計画書_整理用!$K68,"")</f>
        <v/>
      </c>
      <c r="K68" t="str">
        <f ca="1">IF(COUNTIF(データ取込シート_活動計画書_整理用!$J$2:'データ取込シート_活動計画書_整理用'!$J68,"この線より上に行を挿入してください。")=0,データ取込シート_活動計画書_整理用!$L68,"")</f>
        <v/>
      </c>
      <c r="CN68" t="str">
        <f t="shared" ca="1" si="2"/>
        <v/>
      </c>
      <c r="CO68" t="str">
        <f t="shared" ca="1" si="3"/>
        <v/>
      </c>
      <c r="CP68" t="str">
        <f ca="1">IF(COUNTIF(データ取込シート_活動計画書_整理用!$N$2:'データ取込シート_活動計画書_整理用'!$N68,"この線より上に行を挿入してください。")=0,データ取込シート_活動計画書_整理用!$N68,"")</f>
        <v/>
      </c>
      <c r="CQ68" t="str">
        <f ca="1">IF(COUNTIF(データ取込シート_活動計画書_整理用!$N$2:'データ取込シート_活動計画書_整理用'!$N68,"この線より上に行を挿入してください。")=0,データ取込シート_活動計画書_整理用!$O68,"")</f>
        <v/>
      </c>
      <c r="CR68" t="str">
        <f ca="1">IF(COUNTIF(データ取込シート_活動計画書_整理用!$N$2:'データ取込シート_活動計画書_整理用'!$N68,"この線より上に行を挿入してください。")=0,IF(データ取込シート_活動計画書_整理用!$P68="○","true","false"),"")</f>
        <v/>
      </c>
      <c r="CS68" t="str">
        <f ca="1">IF(COUNTIF(データ取込シート_活動計画書_整理用!$N$2:'データ取込シート_活動計画書_整理用'!$N68,"この線より上に行を挿入してください。")=0,IF(データ取込シート_活動計画書_整理用!$Q68="○","true","false"),"")</f>
        <v/>
      </c>
      <c r="CT68" t="str">
        <f ca="1">IF(COUNTIF(データ取込シート_活動計画書_整理用!$N$2:'データ取込シート_活動計画書_整理用'!$N68,"この線より上に行を挿入してください。")=0,IF(データ取込シート_活動計画書_整理用!$R68="○","true","false"),"")</f>
        <v/>
      </c>
      <c r="CU68" t="str">
        <f ca="1">IF(COUNTIF(データ取込シート_活動計画書_整理用!$N$2:'データ取込シート_活動計画書_整理用'!$N68,"この線より上に行を挿入してください。")=0,IF(データ取込シート_活動計画書_整理用!$S68="○","true","false"),"")</f>
        <v/>
      </c>
      <c r="CV68" t="str">
        <f ca="1">IF(COUNTIF(データ取込シート_活動計画書_整理用!$N$2:'データ取込シート_活動計画書_整理用'!$N68,"この線より上に行を挿入してください。")=0,IF(データ取込シート_活動計画書_整理用!$T68="○","true","false"),"")</f>
        <v/>
      </c>
      <c r="CW68" t="str">
        <f ca="1">IF(COUNTIF(データ取込シート_活動計画書_整理用!$N$2:'データ取込シート_活動計画書_整理用'!$N68,"この線より上に行を挿入してください。")=0,IF(データ取込シート_活動計画書_整理用!$U68="○","true","false"),"")</f>
        <v/>
      </c>
      <c r="CX68" t="str">
        <f ca="1">IF(COUNTIF(データ取込シート_活動計画書_整理用!$N$2:'データ取込シート_活動計画書_整理用'!$N68,"この線より上に行を挿入してください。")=0,IF(データ取込シート_活動計画書_整理用!$V68="○","true","false"),"")</f>
        <v/>
      </c>
      <c r="CY68" t="str">
        <f ca="1">IF(COUNTIF(データ取込シート_活動計画書_整理用!$N$2:'データ取込シート_活動計画書_整理用'!$N68,"この線より上に行を挿入してください。")=0,IF(データ取込シート_活動計画書_整理用!$W68="○","true","false"),"")</f>
        <v/>
      </c>
      <c r="CZ68" t="str">
        <f ca="1">IF(COUNTIF(データ取込シート_活動計画書_整理用!$N$2:'データ取込シート_活動計画書_整理用'!$N68,"この線より上に行を挿入してください。")=0,IF(データ取込シート_活動計画書_整理用!$X68="○","true","false"),"")</f>
        <v/>
      </c>
      <c r="DA68" t="str">
        <f ca="1">IF(COUNTIF(データ取込シート_活動計画書_整理用!$N$2:'データ取込シート_活動計画書_整理用'!$N68,"この線より上に行を挿入してください。")=0,IF(データ取込シート_活動計画書_整理用!$Y68="○","true","false"),"")</f>
        <v/>
      </c>
      <c r="DB68" t="str">
        <f ca="1">IF(COUNTIF(データ取込シート_活動計画書_整理用!$N$2:'データ取込シート_活動計画書_整理用'!$N68,"この線より上に行を挿入してください。")=0,IF(データ取込シート_活動計画書_整理用!$Z68="○","true","false"),"")</f>
        <v/>
      </c>
      <c r="DC68" t="str">
        <f ca="1">IF(COUNTIF(データ取込シート_活動計画書_整理用!$N$2:'データ取込シート_活動計画書_整理用'!$N68,"この線より上に行を挿入してください。")=0,IF(データ取込シート_活動計画書_整理用!$AA68="○","true","false"),"")</f>
        <v/>
      </c>
      <c r="DW68" t="str">
        <f ca="1">IF(COUNTIF(データ取込シート_活動計画書_整理用!$AD$2:'データ取込シート_活動計画書_整理用'!$AD68,"この線より上に行を挿入してください。")=0,データ取込シート_活動計画書_整理用!$AC68,"")</f>
        <v/>
      </c>
      <c r="DX68" t="str">
        <f ca="1">IF(COUNTIF(データ取込シート_活動計画書_整理用!$AD$2:'データ取込シート_活動計画書_整理用'!$AD68,"この線より上に行を挿入してください。")=0,データ取込シート_活動計画書_整理用!$AD68,"")</f>
        <v/>
      </c>
      <c r="DY68" t="str">
        <f ca="1">IF(COUNTIF(データ取込シート_活動計画書_整理用!$AD$2:'データ取込シート_活動計画書_整理用'!$AD68,"この線より上に行を挿入してください。")=0,データ取込シート_活動計画書_整理用!$AE68,"")</f>
        <v/>
      </c>
      <c r="DZ68" t="str">
        <f ca="1">IF(COUNTIF(データ取込シート_活動計画書_整理用!$AD$2:'データ取込シート_活動計画書_整理用'!$AD68,"この線より上に行を挿入してください。")=0,データ取込シート_活動計画書_整理用!$AF68,"")</f>
        <v/>
      </c>
      <c r="EA68" t="str">
        <f ca="1">IF(COUNTIF(データ取込シート_活動計画書_整理用!$AD$2:'データ取込シート_活動計画書_整理用'!$AD68,"この線より上に行を挿入してください。")=0,データ取込シート_活動計画書_整理用!$AG68,"")</f>
        <v/>
      </c>
      <c r="EB68" t="str">
        <f ca="1">IF(COUNTIF(データ取込シート_活動計画書_整理用!$AD$2:'データ取込シート_活動計画書_整理用'!$AD68,"この線より上に行を挿入してください。")=0,データ取込シート_活動計画書_整理用!$AH68,"")</f>
        <v/>
      </c>
      <c r="EC68" t="str">
        <f ca="1">IF(COUNTIF(データ取込シート_活動計画書_整理用!$AD$2:'データ取込シート_活動計画書_整理用'!$AD68,"この線より上に行を挿入してください。")=0,IF(データ取込シート_活動計画書_整理用!$AI68="○","true","false"),"")</f>
        <v/>
      </c>
      <c r="ED68" t="str">
        <f ca="1">IF(COUNTIF(データ取込シート_活動計画書_整理用!$AD$2:'データ取込シート_活動計画書_整理用'!$AD68,"この線より上に行を挿入してください。")=0,IF(データ取込シート_活動計画書_整理用!$AJ68="○","true","false"),"")</f>
        <v/>
      </c>
      <c r="EE68" t="str">
        <f ca="1">IF(COUNTIF(データ取込シート_活動計画書_整理用!$AD$2:'データ取込シート_活動計画書_整理用'!$AD68,"この線より上に行を挿入してください。")=0,IF(データ取込シート_活動計画書_整理用!$AK68="○","true","false"),"")</f>
        <v/>
      </c>
      <c r="EF68" t="str">
        <f ca="1">IF(COUNTIF(データ取込シート_活動計画書_整理用!$AD$2:'データ取込シート_活動計画書_整理用'!$AD68,"この線より上に行を挿入してください。")=0,IF(データ取込シート_活動計画書_整理用!$AL68="○","true","false"),"")</f>
        <v/>
      </c>
      <c r="EG68" t="str">
        <f ca="1">IF(COUNTIF(データ取込シート_活動計画書_整理用!$AD$2:'データ取込シート_活動計画書_整理用'!$AD68,"この線より上に行を挿入してください。")=0,IF(データ取込シート_活動計画書_整理用!$AM68="○","true","false"),"")</f>
        <v/>
      </c>
    </row>
    <row r="69" spans="2:137" x14ac:dyDescent="0.15">
      <c r="B69" t="str">
        <f ca="1">IF(COUNTIF(データ取込シート_活動計画書_整理用!$B$2:'データ取込シート_活動計画書_整理用'!$B69,"この線より上に行を挿入してください。")=0,データ取込シート_活動計画書_整理用!$B69,"")</f>
        <v/>
      </c>
      <c r="C69" t="str">
        <f ca="1">IF(COUNTIF(データ取込シート_活動計画書_整理用!$B$2:'データ取込シート_活動計画書_整理用'!$B69,"この線より上に行を挿入してください。")=0,データ取込シート_活動計画書_整理用!$C69,"")</f>
        <v/>
      </c>
      <c r="D69" t="str">
        <f ca="1">IF(COUNTIF(データ取込シート_活動計画書_整理用!$B$2:'データ取込シート_活動計画書_整理用'!$B69,"この線より上に行を挿入してください。")=0,データ取込シート_活動計画書_整理用!$D69,"")</f>
        <v/>
      </c>
      <c r="F69" t="str">
        <f ca="1">IF(COUNTIF(データ取込シート_活動計画書_整理用!$F$2:'データ取込シート_活動計画書_整理用'!$F69,"この線より上に行を挿入してください。")=0,データ取込シート_活動計画書_整理用!$F69,"")</f>
        <v/>
      </c>
      <c r="G69" t="str">
        <f ca="1">IF(COUNTIF(データ取込シート_活動計画書_整理用!$F$2:'データ取込シート_活動計画書_整理用'!$F69,"この線より上に行を挿入してください。")=0,データ取込シート_活動計画書_整理用!$G69,"")</f>
        <v/>
      </c>
      <c r="H69" t="str">
        <f ca="1">IF(COUNTIF(データ取込シート_活動計画書_整理用!$F$2:'データ取込シート_活動計画書_整理用'!$F69,"この線より上に行を挿入してください。")=0,データ取込シート_活動計画書_整理用!$H69,"")</f>
        <v/>
      </c>
      <c r="I69" t="str">
        <f ca="1">IF(COUNTIF(データ取込シート_活動計画書_整理用!$J$2:'データ取込シート_活動計画書_整理用'!$J69,"この線より上に行を挿入してください。")=0,データ取込シート_活動計画書_整理用!$J69,"")</f>
        <v/>
      </c>
      <c r="J69" t="str">
        <f ca="1">IF(COUNTIF(データ取込シート_活動計画書_整理用!$J$2:'データ取込シート_活動計画書_整理用'!$J69,"この線より上に行を挿入してください。")=0,データ取込シート_活動計画書_整理用!$K69,"")</f>
        <v/>
      </c>
      <c r="K69" t="str">
        <f ca="1">IF(COUNTIF(データ取込シート_活動計画書_整理用!$J$2:'データ取込シート_活動計画書_整理用'!$J69,"この線より上に行を挿入してください。")=0,データ取込シート_活動計画書_整理用!$L69,"")</f>
        <v/>
      </c>
      <c r="CN69" t="str">
        <f t="shared" ca="1" si="2"/>
        <v/>
      </c>
      <c r="CO69" t="str">
        <f t="shared" ca="1" si="3"/>
        <v/>
      </c>
      <c r="CP69" t="str">
        <f ca="1">IF(COUNTIF(データ取込シート_活動計画書_整理用!$N$2:'データ取込シート_活動計画書_整理用'!$N69,"この線より上に行を挿入してください。")=0,データ取込シート_活動計画書_整理用!$N69,"")</f>
        <v/>
      </c>
      <c r="CQ69" t="str">
        <f ca="1">IF(COUNTIF(データ取込シート_活動計画書_整理用!$N$2:'データ取込シート_活動計画書_整理用'!$N69,"この線より上に行を挿入してください。")=0,データ取込シート_活動計画書_整理用!$O69,"")</f>
        <v/>
      </c>
      <c r="CR69" t="str">
        <f ca="1">IF(COUNTIF(データ取込シート_活動計画書_整理用!$N$2:'データ取込シート_活動計画書_整理用'!$N69,"この線より上に行を挿入してください。")=0,IF(データ取込シート_活動計画書_整理用!$P69="○","true","false"),"")</f>
        <v/>
      </c>
      <c r="CS69" t="str">
        <f ca="1">IF(COUNTIF(データ取込シート_活動計画書_整理用!$N$2:'データ取込シート_活動計画書_整理用'!$N69,"この線より上に行を挿入してください。")=0,IF(データ取込シート_活動計画書_整理用!$Q69="○","true","false"),"")</f>
        <v/>
      </c>
      <c r="CT69" t="str">
        <f ca="1">IF(COUNTIF(データ取込シート_活動計画書_整理用!$N$2:'データ取込シート_活動計画書_整理用'!$N69,"この線より上に行を挿入してください。")=0,IF(データ取込シート_活動計画書_整理用!$R69="○","true","false"),"")</f>
        <v/>
      </c>
      <c r="CU69" t="str">
        <f ca="1">IF(COUNTIF(データ取込シート_活動計画書_整理用!$N$2:'データ取込シート_活動計画書_整理用'!$N69,"この線より上に行を挿入してください。")=0,IF(データ取込シート_活動計画書_整理用!$S69="○","true","false"),"")</f>
        <v/>
      </c>
      <c r="CV69" t="str">
        <f ca="1">IF(COUNTIF(データ取込シート_活動計画書_整理用!$N$2:'データ取込シート_活動計画書_整理用'!$N69,"この線より上に行を挿入してください。")=0,IF(データ取込シート_活動計画書_整理用!$T69="○","true","false"),"")</f>
        <v/>
      </c>
      <c r="CW69" t="str">
        <f ca="1">IF(COUNTIF(データ取込シート_活動計画書_整理用!$N$2:'データ取込シート_活動計画書_整理用'!$N69,"この線より上に行を挿入してください。")=0,IF(データ取込シート_活動計画書_整理用!$U69="○","true","false"),"")</f>
        <v/>
      </c>
      <c r="CX69" t="str">
        <f ca="1">IF(COUNTIF(データ取込シート_活動計画書_整理用!$N$2:'データ取込シート_活動計画書_整理用'!$N69,"この線より上に行を挿入してください。")=0,IF(データ取込シート_活動計画書_整理用!$V69="○","true","false"),"")</f>
        <v/>
      </c>
      <c r="CY69" t="str">
        <f ca="1">IF(COUNTIF(データ取込シート_活動計画書_整理用!$N$2:'データ取込シート_活動計画書_整理用'!$N69,"この線より上に行を挿入してください。")=0,IF(データ取込シート_活動計画書_整理用!$W69="○","true","false"),"")</f>
        <v/>
      </c>
      <c r="CZ69" t="str">
        <f ca="1">IF(COUNTIF(データ取込シート_活動計画書_整理用!$N$2:'データ取込シート_活動計画書_整理用'!$N69,"この線より上に行を挿入してください。")=0,IF(データ取込シート_活動計画書_整理用!$X69="○","true","false"),"")</f>
        <v/>
      </c>
      <c r="DA69" t="str">
        <f ca="1">IF(COUNTIF(データ取込シート_活動計画書_整理用!$N$2:'データ取込シート_活動計画書_整理用'!$N69,"この線より上に行を挿入してください。")=0,IF(データ取込シート_活動計画書_整理用!$Y69="○","true","false"),"")</f>
        <v/>
      </c>
      <c r="DB69" t="str">
        <f ca="1">IF(COUNTIF(データ取込シート_活動計画書_整理用!$N$2:'データ取込シート_活動計画書_整理用'!$N69,"この線より上に行を挿入してください。")=0,IF(データ取込シート_活動計画書_整理用!$Z69="○","true","false"),"")</f>
        <v/>
      </c>
      <c r="DC69" t="str">
        <f ca="1">IF(COUNTIF(データ取込シート_活動計画書_整理用!$N$2:'データ取込シート_活動計画書_整理用'!$N69,"この線より上に行を挿入してください。")=0,IF(データ取込シート_活動計画書_整理用!$AA69="○","true","false"),"")</f>
        <v/>
      </c>
      <c r="DW69" t="str">
        <f ca="1">IF(COUNTIF(データ取込シート_活動計画書_整理用!$AD$2:'データ取込シート_活動計画書_整理用'!$AD69,"この線より上に行を挿入してください。")=0,データ取込シート_活動計画書_整理用!$AC69,"")</f>
        <v/>
      </c>
      <c r="DX69" t="str">
        <f ca="1">IF(COUNTIF(データ取込シート_活動計画書_整理用!$AD$2:'データ取込シート_活動計画書_整理用'!$AD69,"この線より上に行を挿入してください。")=0,データ取込シート_活動計画書_整理用!$AD69,"")</f>
        <v/>
      </c>
      <c r="DY69" t="str">
        <f ca="1">IF(COUNTIF(データ取込シート_活動計画書_整理用!$AD$2:'データ取込シート_活動計画書_整理用'!$AD69,"この線より上に行を挿入してください。")=0,データ取込シート_活動計画書_整理用!$AE69,"")</f>
        <v/>
      </c>
      <c r="DZ69" t="str">
        <f ca="1">IF(COUNTIF(データ取込シート_活動計画書_整理用!$AD$2:'データ取込シート_活動計画書_整理用'!$AD69,"この線より上に行を挿入してください。")=0,データ取込シート_活動計画書_整理用!$AF69,"")</f>
        <v/>
      </c>
      <c r="EA69" t="str">
        <f ca="1">IF(COUNTIF(データ取込シート_活動計画書_整理用!$AD$2:'データ取込シート_活動計画書_整理用'!$AD69,"この線より上に行を挿入してください。")=0,データ取込シート_活動計画書_整理用!$AG69,"")</f>
        <v/>
      </c>
      <c r="EB69" t="str">
        <f ca="1">IF(COUNTIF(データ取込シート_活動計画書_整理用!$AD$2:'データ取込シート_活動計画書_整理用'!$AD69,"この線より上に行を挿入してください。")=0,データ取込シート_活動計画書_整理用!$AH69,"")</f>
        <v/>
      </c>
      <c r="EC69" t="str">
        <f ca="1">IF(COUNTIF(データ取込シート_活動計画書_整理用!$AD$2:'データ取込シート_活動計画書_整理用'!$AD69,"この線より上に行を挿入してください。")=0,IF(データ取込シート_活動計画書_整理用!$AI69="○","true","false"),"")</f>
        <v/>
      </c>
      <c r="ED69" t="str">
        <f ca="1">IF(COUNTIF(データ取込シート_活動計画書_整理用!$AD$2:'データ取込シート_活動計画書_整理用'!$AD69,"この線より上に行を挿入してください。")=0,IF(データ取込シート_活動計画書_整理用!$AJ69="○","true","false"),"")</f>
        <v/>
      </c>
      <c r="EE69" t="str">
        <f ca="1">IF(COUNTIF(データ取込シート_活動計画書_整理用!$AD$2:'データ取込シート_活動計画書_整理用'!$AD69,"この線より上に行を挿入してください。")=0,IF(データ取込シート_活動計画書_整理用!$AK69="○","true","false"),"")</f>
        <v/>
      </c>
      <c r="EF69" t="str">
        <f ca="1">IF(COUNTIF(データ取込シート_活動計画書_整理用!$AD$2:'データ取込シート_活動計画書_整理用'!$AD69,"この線より上に行を挿入してください。")=0,IF(データ取込シート_活動計画書_整理用!$AL69="○","true","false"),"")</f>
        <v/>
      </c>
      <c r="EG69" t="str">
        <f ca="1">IF(COUNTIF(データ取込シート_活動計画書_整理用!$AD$2:'データ取込シート_活動計画書_整理用'!$AD69,"この線より上に行を挿入してください。")=0,IF(データ取込シート_活動計画書_整理用!$AM69="○","true","false"),"")</f>
        <v/>
      </c>
    </row>
    <row r="70" spans="2:137" x14ac:dyDescent="0.15">
      <c r="B70" t="str">
        <f ca="1">IF(COUNTIF(データ取込シート_活動計画書_整理用!$B$2:'データ取込シート_活動計画書_整理用'!$B70,"この線より上に行を挿入してください。")=0,データ取込シート_活動計画書_整理用!$B70,"")</f>
        <v/>
      </c>
      <c r="C70" t="str">
        <f ca="1">IF(COUNTIF(データ取込シート_活動計画書_整理用!$B$2:'データ取込シート_活動計画書_整理用'!$B70,"この線より上に行を挿入してください。")=0,データ取込シート_活動計画書_整理用!$C70,"")</f>
        <v/>
      </c>
      <c r="D70" t="str">
        <f ca="1">IF(COUNTIF(データ取込シート_活動計画書_整理用!$B$2:'データ取込シート_活動計画書_整理用'!$B70,"この線より上に行を挿入してください。")=0,データ取込シート_活動計画書_整理用!$D70,"")</f>
        <v/>
      </c>
      <c r="F70" t="str">
        <f ca="1">IF(COUNTIF(データ取込シート_活動計画書_整理用!$F$2:'データ取込シート_活動計画書_整理用'!$F70,"この線より上に行を挿入してください。")=0,データ取込シート_活動計画書_整理用!$F70,"")</f>
        <v/>
      </c>
      <c r="G70" t="str">
        <f ca="1">IF(COUNTIF(データ取込シート_活動計画書_整理用!$F$2:'データ取込シート_活動計画書_整理用'!$F70,"この線より上に行を挿入してください。")=0,データ取込シート_活動計画書_整理用!$G70,"")</f>
        <v/>
      </c>
      <c r="H70" t="str">
        <f ca="1">IF(COUNTIF(データ取込シート_活動計画書_整理用!$F$2:'データ取込シート_活動計画書_整理用'!$F70,"この線より上に行を挿入してください。")=0,データ取込シート_活動計画書_整理用!$H70,"")</f>
        <v/>
      </c>
      <c r="I70" t="str">
        <f ca="1">IF(COUNTIF(データ取込シート_活動計画書_整理用!$J$2:'データ取込シート_活動計画書_整理用'!$J70,"この線より上に行を挿入してください。")=0,データ取込シート_活動計画書_整理用!$J70,"")</f>
        <v/>
      </c>
      <c r="J70" t="str">
        <f ca="1">IF(COUNTIF(データ取込シート_活動計画書_整理用!$J$2:'データ取込シート_活動計画書_整理用'!$J70,"この線より上に行を挿入してください。")=0,データ取込シート_活動計画書_整理用!$K70,"")</f>
        <v/>
      </c>
      <c r="K70" t="str">
        <f ca="1">IF(COUNTIF(データ取込シート_活動計画書_整理用!$J$2:'データ取込シート_活動計画書_整理用'!$J70,"この線より上に行を挿入してください。")=0,データ取込シート_活動計画書_整理用!$L70,"")</f>
        <v/>
      </c>
      <c r="CN70" t="str">
        <f t="shared" ca="1" si="2"/>
        <v/>
      </c>
      <c r="CO70" t="str">
        <f t="shared" ca="1" si="3"/>
        <v/>
      </c>
      <c r="CP70" t="str">
        <f ca="1">IF(COUNTIF(データ取込シート_活動計画書_整理用!$N$2:'データ取込シート_活動計画書_整理用'!$N70,"この線より上に行を挿入してください。")=0,データ取込シート_活動計画書_整理用!$N70,"")</f>
        <v/>
      </c>
      <c r="CQ70" t="str">
        <f ca="1">IF(COUNTIF(データ取込シート_活動計画書_整理用!$N$2:'データ取込シート_活動計画書_整理用'!$N70,"この線より上に行を挿入してください。")=0,データ取込シート_活動計画書_整理用!$O70,"")</f>
        <v/>
      </c>
      <c r="CR70" t="str">
        <f ca="1">IF(COUNTIF(データ取込シート_活動計画書_整理用!$N$2:'データ取込シート_活動計画書_整理用'!$N70,"この線より上に行を挿入してください。")=0,IF(データ取込シート_活動計画書_整理用!$P70="○","true","false"),"")</f>
        <v/>
      </c>
      <c r="CS70" t="str">
        <f ca="1">IF(COUNTIF(データ取込シート_活動計画書_整理用!$N$2:'データ取込シート_活動計画書_整理用'!$N70,"この線より上に行を挿入してください。")=0,IF(データ取込シート_活動計画書_整理用!$Q70="○","true","false"),"")</f>
        <v/>
      </c>
      <c r="CT70" t="str">
        <f ca="1">IF(COUNTIF(データ取込シート_活動計画書_整理用!$N$2:'データ取込シート_活動計画書_整理用'!$N70,"この線より上に行を挿入してください。")=0,IF(データ取込シート_活動計画書_整理用!$R70="○","true","false"),"")</f>
        <v/>
      </c>
      <c r="CU70" t="str">
        <f ca="1">IF(COUNTIF(データ取込シート_活動計画書_整理用!$N$2:'データ取込シート_活動計画書_整理用'!$N70,"この線より上に行を挿入してください。")=0,IF(データ取込シート_活動計画書_整理用!$S70="○","true","false"),"")</f>
        <v/>
      </c>
      <c r="CV70" t="str">
        <f ca="1">IF(COUNTIF(データ取込シート_活動計画書_整理用!$N$2:'データ取込シート_活動計画書_整理用'!$N70,"この線より上に行を挿入してください。")=0,IF(データ取込シート_活動計画書_整理用!$T70="○","true","false"),"")</f>
        <v/>
      </c>
      <c r="CW70" t="str">
        <f ca="1">IF(COUNTIF(データ取込シート_活動計画書_整理用!$N$2:'データ取込シート_活動計画書_整理用'!$N70,"この線より上に行を挿入してください。")=0,IF(データ取込シート_活動計画書_整理用!$U70="○","true","false"),"")</f>
        <v/>
      </c>
      <c r="CX70" t="str">
        <f ca="1">IF(COUNTIF(データ取込シート_活動計画書_整理用!$N$2:'データ取込シート_活動計画書_整理用'!$N70,"この線より上に行を挿入してください。")=0,IF(データ取込シート_活動計画書_整理用!$V70="○","true","false"),"")</f>
        <v/>
      </c>
      <c r="CY70" t="str">
        <f ca="1">IF(COUNTIF(データ取込シート_活動計画書_整理用!$N$2:'データ取込シート_活動計画書_整理用'!$N70,"この線より上に行を挿入してください。")=0,IF(データ取込シート_活動計画書_整理用!$W70="○","true","false"),"")</f>
        <v/>
      </c>
      <c r="CZ70" t="str">
        <f ca="1">IF(COUNTIF(データ取込シート_活動計画書_整理用!$N$2:'データ取込シート_活動計画書_整理用'!$N70,"この線より上に行を挿入してください。")=0,IF(データ取込シート_活動計画書_整理用!$X70="○","true","false"),"")</f>
        <v/>
      </c>
      <c r="DA70" t="str">
        <f ca="1">IF(COUNTIF(データ取込シート_活動計画書_整理用!$N$2:'データ取込シート_活動計画書_整理用'!$N70,"この線より上に行を挿入してください。")=0,IF(データ取込シート_活動計画書_整理用!$Y70="○","true","false"),"")</f>
        <v/>
      </c>
      <c r="DB70" t="str">
        <f ca="1">IF(COUNTIF(データ取込シート_活動計画書_整理用!$N$2:'データ取込シート_活動計画書_整理用'!$N70,"この線より上に行を挿入してください。")=0,IF(データ取込シート_活動計画書_整理用!$Z70="○","true","false"),"")</f>
        <v/>
      </c>
      <c r="DC70" t="str">
        <f ca="1">IF(COUNTIF(データ取込シート_活動計画書_整理用!$N$2:'データ取込シート_活動計画書_整理用'!$N70,"この線より上に行を挿入してください。")=0,IF(データ取込シート_活動計画書_整理用!$AA70="○","true","false"),"")</f>
        <v/>
      </c>
      <c r="DW70" t="str">
        <f ca="1">IF(COUNTIF(データ取込シート_活動計画書_整理用!$AD$2:'データ取込シート_活動計画書_整理用'!$AD70,"この線より上に行を挿入してください。")=0,データ取込シート_活動計画書_整理用!$AC70,"")</f>
        <v/>
      </c>
      <c r="DX70" t="str">
        <f ca="1">IF(COUNTIF(データ取込シート_活動計画書_整理用!$AD$2:'データ取込シート_活動計画書_整理用'!$AD70,"この線より上に行を挿入してください。")=0,データ取込シート_活動計画書_整理用!$AD70,"")</f>
        <v/>
      </c>
      <c r="DY70" t="str">
        <f ca="1">IF(COUNTIF(データ取込シート_活動計画書_整理用!$AD$2:'データ取込シート_活動計画書_整理用'!$AD70,"この線より上に行を挿入してください。")=0,データ取込シート_活動計画書_整理用!$AE70,"")</f>
        <v/>
      </c>
      <c r="DZ70" t="str">
        <f ca="1">IF(COUNTIF(データ取込シート_活動計画書_整理用!$AD$2:'データ取込シート_活動計画書_整理用'!$AD70,"この線より上に行を挿入してください。")=0,データ取込シート_活動計画書_整理用!$AF70,"")</f>
        <v/>
      </c>
      <c r="EA70" t="str">
        <f ca="1">IF(COUNTIF(データ取込シート_活動計画書_整理用!$AD$2:'データ取込シート_活動計画書_整理用'!$AD70,"この線より上に行を挿入してください。")=0,データ取込シート_活動計画書_整理用!$AG70,"")</f>
        <v/>
      </c>
      <c r="EB70" t="str">
        <f ca="1">IF(COUNTIF(データ取込シート_活動計画書_整理用!$AD$2:'データ取込シート_活動計画書_整理用'!$AD70,"この線より上に行を挿入してください。")=0,データ取込シート_活動計画書_整理用!$AH70,"")</f>
        <v/>
      </c>
      <c r="EC70" t="str">
        <f ca="1">IF(COUNTIF(データ取込シート_活動計画書_整理用!$AD$2:'データ取込シート_活動計画書_整理用'!$AD70,"この線より上に行を挿入してください。")=0,IF(データ取込シート_活動計画書_整理用!$AI70="○","true","false"),"")</f>
        <v/>
      </c>
      <c r="ED70" t="str">
        <f ca="1">IF(COUNTIF(データ取込シート_活動計画書_整理用!$AD$2:'データ取込シート_活動計画書_整理用'!$AD70,"この線より上に行を挿入してください。")=0,IF(データ取込シート_活動計画書_整理用!$AJ70="○","true","false"),"")</f>
        <v/>
      </c>
      <c r="EE70" t="str">
        <f ca="1">IF(COUNTIF(データ取込シート_活動計画書_整理用!$AD$2:'データ取込シート_活動計画書_整理用'!$AD70,"この線より上に行を挿入してください。")=0,IF(データ取込シート_活動計画書_整理用!$AK70="○","true","false"),"")</f>
        <v/>
      </c>
      <c r="EF70" t="str">
        <f ca="1">IF(COUNTIF(データ取込シート_活動計画書_整理用!$AD$2:'データ取込シート_活動計画書_整理用'!$AD70,"この線より上に行を挿入してください。")=0,IF(データ取込シート_活動計画書_整理用!$AL70="○","true","false"),"")</f>
        <v/>
      </c>
      <c r="EG70" t="str">
        <f ca="1">IF(COUNTIF(データ取込シート_活動計画書_整理用!$AD$2:'データ取込シート_活動計画書_整理用'!$AD70,"この線より上に行を挿入してください。")=0,IF(データ取込シート_活動計画書_整理用!$AM70="○","true","false"),"")</f>
        <v/>
      </c>
    </row>
    <row r="71" spans="2:137" x14ac:dyDescent="0.15">
      <c r="B71" t="str">
        <f ca="1">IF(COUNTIF(データ取込シート_活動計画書_整理用!$B$2:'データ取込シート_活動計画書_整理用'!$B71,"この線より上に行を挿入してください。")=0,データ取込シート_活動計画書_整理用!$B71,"")</f>
        <v/>
      </c>
      <c r="C71" t="str">
        <f ca="1">IF(COUNTIF(データ取込シート_活動計画書_整理用!$B$2:'データ取込シート_活動計画書_整理用'!$B71,"この線より上に行を挿入してください。")=0,データ取込シート_活動計画書_整理用!$C71,"")</f>
        <v/>
      </c>
      <c r="D71" t="str">
        <f ca="1">IF(COUNTIF(データ取込シート_活動計画書_整理用!$B$2:'データ取込シート_活動計画書_整理用'!$B71,"この線より上に行を挿入してください。")=0,データ取込シート_活動計画書_整理用!$D71,"")</f>
        <v/>
      </c>
      <c r="F71" t="str">
        <f ca="1">IF(COUNTIF(データ取込シート_活動計画書_整理用!$F$2:'データ取込シート_活動計画書_整理用'!$F71,"この線より上に行を挿入してください。")=0,データ取込シート_活動計画書_整理用!$F71,"")</f>
        <v/>
      </c>
      <c r="G71" t="str">
        <f ca="1">IF(COUNTIF(データ取込シート_活動計画書_整理用!$F$2:'データ取込シート_活動計画書_整理用'!$F71,"この線より上に行を挿入してください。")=0,データ取込シート_活動計画書_整理用!$G71,"")</f>
        <v/>
      </c>
      <c r="H71" t="str">
        <f ca="1">IF(COUNTIF(データ取込シート_活動計画書_整理用!$F$2:'データ取込シート_活動計画書_整理用'!$F71,"この線より上に行を挿入してください。")=0,データ取込シート_活動計画書_整理用!$H71,"")</f>
        <v/>
      </c>
      <c r="I71" t="str">
        <f ca="1">IF(COUNTIF(データ取込シート_活動計画書_整理用!$J$2:'データ取込シート_活動計画書_整理用'!$J71,"この線より上に行を挿入してください。")=0,データ取込シート_活動計画書_整理用!$J71,"")</f>
        <v/>
      </c>
      <c r="J71" t="str">
        <f ca="1">IF(COUNTIF(データ取込シート_活動計画書_整理用!$J$2:'データ取込シート_活動計画書_整理用'!$J71,"この線より上に行を挿入してください。")=0,データ取込シート_活動計画書_整理用!$K71,"")</f>
        <v/>
      </c>
      <c r="K71" t="str">
        <f ca="1">IF(COUNTIF(データ取込シート_活動計画書_整理用!$J$2:'データ取込シート_活動計画書_整理用'!$J71,"この線より上に行を挿入してください。")=0,データ取込シート_活動計画書_整理用!$L71,"")</f>
        <v/>
      </c>
      <c r="CN71" t="str">
        <f t="shared" ref="CN71:CN134" ca="1" si="4">IF(NOT(CP71=""),"農村環境保全活動","")</f>
        <v/>
      </c>
      <c r="CO71" t="str">
        <f t="shared" ca="1" si="3"/>
        <v/>
      </c>
      <c r="CP71" t="str">
        <f ca="1">IF(COUNTIF(データ取込シート_活動計画書_整理用!$N$2:'データ取込シート_活動計画書_整理用'!$N71,"この線より上に行を挿入してください。")=0,データ取込シート_活動計画書_整理用!$N71,"")</f>
        <v/>
      </c>
      <c r="CQ71" t="str">
        <f ca="1">IF(COUNTIF(データ取込シート_活動計画書_整理用!$N$2:'データ取込シート_活動計画書_整理用'!$N71,"この線より上に行を挿入してください。")=0,データ取込シート_活動計画書_整理用!$O71,"")</f>
        <v/>
      </c>
      <c r="CR71" t="str">
        <f ca="1">IF(COUNTIF(データ取込シート_活動計画書_整理用!$N$2:'データ取込シート_活動計画書_整理用'!$N71,"この線より上に行を挿入してください。")=0,IF(データ取込シート_活動計画書_整理用!$P71="○","true","false"),"")</f>
        <v/>
      </c>
      <c r="CS71" t="str">
        <f ca="1">IF(COUNTIF(データ取込シート_活動計画書_整理用!$N$2:'データ取込シート_活動計画書_整理用'!$N71,"この線より上に行を挿入してください。")=0,IF(データ取込シート_活動計画書_整理用!$Q71="○","true","false"),"")</f>
        <v/>
      </c>
      <c r="CT71" t="str">
        <f ca="1">IF(COUNTIF(データ取込シート_活動計画書_整理用!$N$2:'データ取込シート_活動計画書_整理用'!$N71,"この線より上に行を挿入してください。")=0,IF(データ取込シート_活動計画書_整理用!$R71="○","true","false"),"")</f>
        <v/>
      </c>
      <c r="CU71" t="str">
        <f ca="1">IF(COUNTIF(データ取込シート_活動計画書_整理用!$N$2:'データ取込シート_活動計画書_整理用'!$N71,"この線より上に行を挿入してください。")=0,IF(データ取込シート_活動計画書_整理用!$S71="○","true","false"),"")</f>
        <v/>
      </c>
      <c r="CV71" t="str">
        <f ca="1">IF(COUNTIF(データ取込シート_活動計画書_整理用!$N$2:'データ取込シート_活動計画書_整理用'!$N71,"この線より上に行を挿入してください。")=0,IF(データ取込シート_活動計画書_整理用!$T71="○","true","false"),"")</f>
        <v/>
      </c>
      <c r="CW71" t="str">
        <f ca="1">IF(COUNTIF(データ取込シート_活動計画書_整理用!$N$2:'データ取込シート_活動計画書_整理用'!$N71,"この線より上に行を挿入してください。")=0,IF(データ取込シート_活動計画書_整理用!$U71="○","true","false"),"")</f>
        <v/>
      </c>
      <c r="CX71" t="str">
        <f ca="1">IF(COUNTIF(データ取込シート_活動計画書_整理用!$N$2:'データ取込シート_活動計画書_整理用'!$N71,"この線より上に行を挿入してください。")=0,IF(データ取込シート_活動計画書_整理用!$V71="○","true","false"),"")</f>
        <v/>
      </c>
      <c r="CY71" t="str">
        <f ca="1">IF(COUNTIF(データ取込シート_活動計画書_整理用!$N$2:'データ取込シート_活動計画書_整理用'!$N71,"この線より上に行を挿入してください。")=0,IF(データ取込シート_活動計画書_整理用!$W71="○","true","false"),"")</f>
        <v/>
      </c>
      <c r="CZ71" t="str">
        <f ca="1">IF(COUNTIF(データ取込シート_活動計画書_整理用!$N$2:'データ取込シート_活動計画書_整理用'!$N71,"この線より上に行を挿入してください。")=0,IF(データ取込シート_活動計画書_整理用!$X71="○","true","false"),"")</f>
        <v/>
      </c>
      <c r="DA71" t="str">
        <f ca="1">IF(COUNTIF(データ取込シート_活動計画書_整理用!$N$2:'データ取込シート_活動計画書_整理用'!$N71,"この線より上に行を挿入してください。")=0,IF(データ取込シート_活動計画書_整理用!$Y71="○","true","false"),"")</f>
        <v/>
      </c>
      <c r="DB71" t="str">
        <f ca="1">IF(COUNTIF(データ取込シート_活動計画書_整理用!$N$2:'データ取込シート_活動計画書_整理用'!$N71,"この線より上に行を挿入してください。")=0,IF(データ取込シート_活動計画書_整理用!$Z71="○","true","false"),"")</f>
        <v/>
      </c>
      <c r="DC71" t="str">
        <f ca="1">IF(COUNTIF(データ取込シート_活動計画書_整理用!$N$2:'データ取込シート_活動計画書_整理用'!$N71,"この線より上に行を挿入してください。")=0,IF(データ取込シート_活動計画書_整理用!$AA71="○","true","false"),"")</f>
        <v/>
      </c>
      <c r="DW71" t="str">
        <f ca="1">IF(COUNTIF(データ取込シート_活動計画書_整理用!$AD$2:'データ取込シート_活動計画書_整理用'!$AD71,"この線より上に行を挿入してください。")=0,データ取込シート_活動計画書_整理用!$AC71,"")</f>
        <v/>
      </c>
      <c r="DX71" t="str">
        <f ca="1">IF(COUNTIF(データ取込シート_活動計画書_整理用!$AD$2:'データ取込シート_活動計画書_整理用'!$AD71,"この線より上に行を挿入してください。")=0,データ取込シート_活動計画書_整理用!$AD71,"")</f>
        <v/>
      </c>
      <c r="DY71" t="str">
        <f ca="1">IF(COUNTIF(データ取込シート_活動計画書_整理用!$AD$2:'データ取込シート_活動計画書_整理用'!$AD71,"この線より上に行を挿入してください。")=0,データ取込シート_活動計画書_整理用!$AE71,"")</f>
        <v/>
      </c>
      <c r="DZ71" t="str">
        <f ca="1">IF(COUNTIF(データ取込シート_活動計画書_整理用!$AD$2:'データ取込シート_活動計画書_整理用'!$AD71,"この線より上に行を挿入してください。")=0,データ取込シート_活動計画書_整理用!$AF71,"")</f>
        <v/>
      </c>
      <c r="EA71" t="str">
        <f ca="1">IF(COUNTIF(データ取込シート_活動計画書_整理用!$AD$2:'データ取込シート_活動計画書_整理用'!$AD71,"この線より上に行を挿入してください。")=0,データ取込シート_活動計画書_整理用!$AG71,"")</f>
        <v/>
      </c>
      <c r="EB71" t="str">
        <f ca="1">IF(COUNTIF(データ取込シート_活動計画書_整理用!$AD$2:'データ取込シート_活動計画書_整理用'!$AD71,"この線より上に行を挿入してください。")=0,データ取込シート_活動計画書_整理用!$AH71,"")</f>
        <v/>
      </c>
      <c r="EC71" t="str">
        <f ca="1">IF(COUNTIF(データ取込シート_活動計画書_整理用!$AD$2:'データ取込シート_活動計画書_整理用'!$AD71,"この線より上に行を挿入してください。")=0,IF(データ取込シート_活動計画書_整理用!$AI71="○","true","false"),"")</f>
        <v/>
      </c>
      <c r="ED71" t="str">
        <f ca="1">IF(COUNTIF(データ取込シート_活動計画書_整理用!$AD$2:'データ取込シート_活動計画書_整理用'!$AD71,"この線より上に行を挿入してください。")=0,IF(データ取込シート_活動計画書_整理用!$AJ71="○","true","false"),"")</f>
        <v/>
      </c>
      <c r="EE71" t="str">
        <f ca="1">IF(COUNTIF(データ取込シート_活動計画書_整理用!$AD$2:'データ取込シート_活動計画書_整理用'!$AD71,"この線より上に行を挿入してください。")=0,IF(データ取込シート_活動計画書_整理用!$AK71="○","true","false"),"")</f>
        <v/>
      </c>
      <c r="EF71" t="str">
        <f ca="1">IF(COUNTIF(データ取込シート_活動計画書_整理用!$AD$2:'データ取込シート_活動計画書_整理用'!$AD71,"この線より上に行を挿入してください。")=0,IF(データ取込シート_活動計画書_整理用!$AL71="○","true","false"),"")</f>
        <v/>
      </c>
      <c r="EG71" t="str">
        <f ca="1">IF(COUNTIF(データ取込シート_活動計画書_整理用!$AD$2:'データ取込シート_活動計画書_整理用'!$AD71,"この線より上に行を挿入してください。")=0,IF(データ取込シート_活動計画書_整理用!$AM71="○","true","false"),"")</f>
        <v/>
      </c>
    </row>
    <row r="72" spans="2:137" x14ac:dyDescent="0.15">
      <c r="B72" t="str">
        <f ca="1">IF(COUNTIF(データ取込シート_活動計画書_整理用!$B$2:'データ取込シート_活動計画書_整理用'!$B72,"この線より上に行を挿入してください。")=0,データ取込シート_活動計画書_整理用!$B72,"")</f>
        <v/>
      </c>
      <c r="C72" t="str">
        <f ca="1">IF(COUNTIF(データ取込シート_活動計画書_整理用!$B$2:'データ取込シート_活動計画書_整理用'!$B72,"この線より上に行を挿入してください。")=0,データ取込シート_活動計画書_整理用!$C72,"")</f>
        <v/>
      </c>
      <c r="D72" t="str">
        <f ca="1">IF(COUNTIF(データ取込シート_活動計画書_整理用!$B$2:'データ取込シート_活動計画書_整理用'!$B72,"この線より上に行を挿入してください。")=0,データ取込シート_活動計画書_整理用!$D72,"")</f>
        <v/>
      </c>
      <c r="F72" t="str">
        <f ca="1">IF(COUNTIF(データ取込シート_活動計画書_整理用!$F$2:'データ取込シート_活動計画書_整理用'!$F72,"この線より上に行を挿入してください。")=0,データ取込シート_活動計画書_整理用!$F72,"")</f>
        <v/>
      </c>
      <c r="G72" t="str">
        <f ca="1">IF(COUNTIF(データ取込シート_活動計画書_整理用!$F$2:'データ取込シート_活動計画書_整理用'!$F72,"この線より上に行を挿入してください。")=0,データ取込シート_活動計画書_整理用!$G72,"")</f>
        <v/>
      </c>
      <c r="H72" t="str">
        <f ca="1">IF(COUNTIF(データ取込シート_活動計画書_整理用!$F$2:'データ取込シート_活動計画書_整理用'!$F72,"この線より上に行を挿入してください。")=0,データ取込シート_活動計画書_整理用!$H72,"")</f>
        <v/>
      </c>
      <c r="I72" t="str">
        <f ca="1">IF(COUNTIF(データ取込シート_活動計画書_整理用!$J$2:'データ取込シート_活動計画書_整理用'!$J72,"この線より上に行を挿入してください。")=0,データ取込シート_活動計画書_整理用!$J72,"")</f>
        <v/>
      </c>
      <c r="J72" t="str">
        <f ca="1">IF(COUNTIF(データ取込シート_活動計画書_整理用!$J$2:'データ取込シート_活動計画書_整理用'!$J72,"この線より上に行を挿入してください。")=0,データ取込シート_活動計画書_整理用!$K72,"")</f>
        <v/>
      </c>
      <c r="K72" t="str">
        <f ca="1">IF(COUNTIF(データ取込シート_活動計画書_整理用!$J$2:'データ取込シート_活動計画書_整理用'!$J72,"この線より上に行を挿入してください。")=0,データ取込シート_活動計画書_整理用!$L72,"")</f>
        <v/>
      </c>
      <c r="CN72" t="str">
        <f t="shared" ca="1" si="4"/>
        <v/>
      </c>
      <c r="CO72" t="str">
        <f t="shared" ca="1" si="3"/>
        <v/>
      </c>
      <c r="CP72" t="str">
        <f ca="1">IF(COUNTIF(データ取込シート_活動計画書_整理用!$N$2:'データ取込シート_活動計画書_整理用'!$N72,"この線より上に行を挿入してください。")=0,データ取込シート_活動計画書_整理用!$N72,"")</f>
        <v/>
      </c>
      <c r="CQ72" t="str">
        <f ca="1">IF(COUNTIF(データ取込シート_活動計画書_整理用!$N$2:'データ取込シート_活動計画書_整理用'!$N72,"この線より上に行を挿入してください。")=0,データ取込シート_活動計画書_整理用!$O72,"")</f>
        <v/>
      </c>
      <c r="CR72" t="str">
        <f ca="1">IF(COUNTIF(データ取込シート_活動計画書_整理用!$N$2:'データ取込シート_活動計画書_整理用'!$N72,"この線より上に行を挿入してください。")=0,IF(データ取込シート_活動計画書_整理用!$P72="○","true","false"),"")</f>
        <v/>
      </c>
      <c r="CS72" t="str">
        <f ca="1">IF(COUNTIF(データ取込シート_活動計画書_整理用!$N$2:'データ取込シート_活動計画書_整理用'!$N72,"この線より上に行を挿入してください。")=0,IF(データ取込シート_活動計画書_整理用!$Q72="○","true","false"),"")</f>
        <v/>
      </c>
      <c r="CT72" t="str">
        <f ca="1">IF(COUNTIF(データ取込シート_活動計画書_整理用!$N$2:'データ取込シート_活動計画書_整理用'!$N72,"この線より上に行を挿入してください。")=0,IF(データ取込シート_活動計画書_整理用!$R72="○","true","false"),"")</f>
        <v/>
      </c>
      <c r="CU72" t="str">
        <f ca="1">IF(COUNTIF(データ取込シート_活動計画書_整理用!$N$2:'データ取込シート_活動計画書_整理用'!$N72,"この線より上に行を挿入してください。")=0,IF(データ取込シート_活動計画書_整理用!$S72="○","true","false"),"")</f>
        <v/>
      </c>
      <c r="CV72" t="str">
        <f ca="1">IF(COUNTIF(データ取込シート_活動計画書_整理用!$N$2:'データ取込シート_活動計画書_整理用'!$N72,"この線より上に行を挿入してください。")=0,IF(データ取込シート_活動計画書_整理用!$T72="○","true","false"),"")</f>
        <v/>
      </c>
      <c r="CW72" t="str">
        <f ca="1">IF(COUNTIF(データ取込シート_活動計画書_整理用!$N$2:'データ取込シート_活動計画書_整理用'!$N72,"この線より上に行を挿入してください。")=0,IF(データ取込シート_活動計画書_整理用!$U72="○","true","false"),"")</f>
        <v/>
      </c>
      <c r="CX72" t="str">
        <f ca="1">IF(COUNTIF(データ取込シート_活動計画書_整理用!$N$2:'データ取込シート_活動計画書_整理用'!$N72,"この線より上に行を挿入してください。")=0,IF(データ取込シート_活動計画書_整理用!$V72="○","true","false"),"")</f>
        <v/>
      </c>
      <c r="CY72" t="str">
        <f ca="1">IF(COUNTIF(データ取込シート_活動計画書_整理用!$N$2:'データ取込シート_活動計画書_整理用'!$N72,"この線より上に行を挿入してください。")=0,IF(データ取込シート_活動計画書_整理用!$W72="○","true","false"),"")</f>
        <v/>
      </c>
      <c r="CZ72" t="str">
        <f ca="1">IF(COUNTIF(データ取込シート_活動計画書_整理用!$N$2:'データ取込シート_活動計画書_整理用'!$N72,"この線より上に行を挿入してください。")=0,IF(データ取込シート_活動計画書_整理用!$X72="○","true","false"),"")</f>
        <v/>
      </c>
      <c r="DA72" t="str">
        <f ca="1">IF(COUNTIF(データ取込シート_活動計画書_整理用!$N$2:'データ取込シート_活動計画書_整理用'!$N72,"この線より上に行を挿入してください。")=0,IF(データ取込シート_活動計画書_整理用!$Y72="○","true","false"),"")</f>
        <v/>
      </c>
      <c r="DB72" t="str">
        <f ca="1">IF(COUNTIF(データ取込シート_活動計画書_整理用!$N$2:'データ取込シート_活動計画書_整理用'!$N72,"この線より上に行を挿入してください。")=0,IF(データ取込シート_活動計画書_整理用!$Z72="○","true","false"),"")</f>
        <v/>
      </c>
      <c r="DC72" t="str">
        <f ca="1">IF(COUNTIF(データ取込シート_活動計画書_整理用!$N$2:'データ取込シート_活動計画書_整理用'!$N72,"この線より上に行を挿入してください。")=0,IF(データ取込シート_活動計画書_整理用!$AA72="○","true","false"),"")</f>
        <v/>
      </c>
      <c r="DW72" t="str">
        <f ca="1">IF(COUNTIF(データ取込シート_活動計画書_整理用!$AD$2:'データ取込シート_活動計画書_整理用'!$AD72,"この線より上に行を挿入してください。")=0,データ取込シート_活動計画書_整理用!$AC72,"")</f>
        <v/>
      </c>
      <c r="DX72" t="str">
        <f ca="1">IF(COUNTIF(データ取込シート_活動計画書_整理用!$AD$2:'データ取込シート_活動計画書_整理用'!$AD72,"この線より上に行を挿入してください。")=0,データ取込シート_活動計画書_整理用!$AD72,"")</f>
        <v/>
      </c>
      <c r="DY72" t="str">
        <f ca="1">IF(COUNTIF(データ取込シート_活動計画書_整理用!$AD$2:'データ取込シート_活動計画書_整理用'!$AD72,"この線より上に行を挿入してください。")=0,データ取込シート_活動計画書_整理用!$AE72,"")</f>
        <v/>
      </c>
      <c r="DZ72" t="str">
        <f ca="1">IF(COUNTIF(データ取込シート_活動計画書_整理用!$AD$2:'データ取込シート_活動計画書_整理用'!$AD72,"この線より上に行を挿入してください。")=0,データ取込シート_活動計画書_整理用!$AF72,"")</f>
        <v/>
      </c>
      <c r="EA72" t="str">
        <f ca="1">IF(COUNTIF(データ取込シート_活動計画書_整理用!$AD$2:'データ取込シート_活動計画書_整理用'!$AD72,"この線より上に行を挿入してください。")=0,データ取込シート_活動計画書_整理用!$AG72,"")</f>
        <v/>
      </c>
      <c r="EB72" t="str">
        <f ca="1">IF(COUNTIF(データ取込シート_活動計画書_整理用!$AD$2:'データ取込シート_活動計画書_整理用'!$AD72,"この線より上に行を挿入してください。")=0,データ取込シート_活動計画書_整理用!$AH72,"")</f>
        <v/>
      </c>
      <c r="EC72" t="str">
        <f ca="1">IF(COUNTIF(データ取込シート_活動計画書_整理用!$AD$2:'データ取込シート_活動計画書_整理用'!$AD72,"この線より上に行を挿入してください。")=0,IF(データ取込シート_活動計画書_整理用!$AI72="○","true","false"),"")</f>
        <v/>
      </c>
      <c r="ED72" t="str">
        <f ca="1">IF(COUNTIF(データ取込シート_活動計画書_整理用!$AD$2:'データ取込シート_活動計画書_整理用'!$AD72,"この線より上に行を挿入してください。")=0,IF(データ取込シート_活動計画書_整理用!$AJ72="○","true","false"),"")</f>
        <v/>
      </c>
      <c r="EE72" t="str">
        <f ca="1">IF(COUNTIF(データ取込シート_活動計画書_整理用!$AD$2:'データ取込シート_活動計画書_整理用'!$AD72,"この線より上に行を挿入してください。")=0,IF(データ取込シート_活動計画書_整理用!$AK72="○","true","false"),"")</f>
        <v/>
      </c>
      <c r="EF72" t="str">
        <f ca="1">IF(COUNTIF(データ取込シート_活動計画書_整理用!$AD$2:'データ取込シート_活動計画書_整理用'!$AD72,"この線より上に行を挿入してください。")=0,IF(データ取込シート_活動計画書_整理用!$AL72="○","true","false"),"")</f>
        <v/>
      </c>
      <c r="EG72" t="str">
        <f ca="1">IF(COUNTIF(データ取込シート_活動計画書_整理用!$AD$2:'データ取込シート_活動計画書_整理用'!$AD72,"この線より上に行を挿入してください。")=0,IF(データ取込シート_活動計画書_整理用!$AM72="○","true","false"),"")</f>
        <v/>
      </c>
    </row>
    <row r="73" spans="2:137" x14ac:dyDescent="0.15">
      <c r="B73" t="str">
        <f ca="1">IF(COUNTIF(データ取込シート_活動計画書_整理用!$B$2:'データ取込シート_活動計画書_整理用'!$B73,"この線より上に行を挿入してください。")=0,データ取込シート_活動計画書_整理用!$B73,"")</f>
        <v/>
      </c>
      <c r="C73" t="str">
        <f ca="1">IF(COUNTIF(データ取込シート_活動計画書_整理用!$B$2:'データ取込シート_活動計画書_整理用'!$B73,"この線より上に行を挿入してください。")=0,データ取込シート_活動計画書_整理用!$C73,"")</f>
        <v/>
      </c>
      <c r="D73" t="str">
        <f ca="1">IF(COUNTIF(データ取込シート_活動計画書_整理用!$B$2:'データ取込シート_活動計画書_整理用'!$B73,"この線より上に行を挿入してください。")=0,データ取込シート_活動計画書_整理用!$D73,"")</f>
        <v/>
      </c>
      <c r="F73" t="str">
        <f ca="1">IF(COUNTIF(データ取込シート_活動計画書_整理用!$F$2:'データ取込シート_活動計画書_整理用'!$F73,"この線より上に行を挿入してください。")=0,データ取込シート_活動計画書_整理用!$F73,"")</f>
        <v/>
      </c>
      <c r="G73" t="str">
        <f ca="1">IF(COUNTIF(データ取込シート_活動計画書_整理用!$F$2:'データ取込シート_活動計画書_整理用'!$F73,"この線より上に行を挿入してください。")=0,データ取込シート_活動計画書_整理用!$G73,"")</f>
        <v/>
      </c>
      <c r="H73" t="str">
        <f ca="1">IF(COUNTIF(データ取込シート_活動計画書_整理用!$F$2:'データ取込シート_活動計画書_整理用'!$F73,"この線より上に行を挿入してください。")=0,データ取込シート_活動計画書_整理用!$H73,"")</f>
        <v/>
      </c>
      <c r="I73" t="str">
        <f ca="1">IF(COUNTIF(データ取込シート_活動計画書_整理用!$J$2:'データ取込シート_活動計画書_整理用'!$J73,"この線より上に行を挿入してください。")=0,データ取込シート_活動計画書_整理用!$J73,"")</f>
        <v/>
      </c>
      <c r="J73" t="str">
        <f ca="1">IF(COUNTIF(データ取込シート_活動計画書_整理用!$J$2:'データ取込シート_活動計画書_整理用'!$J73,"この線より上に行を挿入してください。")=0,データ取込シート_活動計画書_整理用!$K73,"")</f>
        <v/>
      </c>
      <c r="K73" t="str">
        <f ca="1">IF(COUNTIF(データ取込シート_活動計画書_整理用!$J$2:'データ取込シート_活動計画書_整理用'!$J73,"この線より上に行を挿入してください。")=0,データ取込シート_活動計画書_整理用!$L73,"")</f>
        <v/>
      </c>
      <c r="CN73" t="str">
        <f t="shared" ca="1" si="4"/>
        <v/>
      </c>
      <c r="CO73" t="str">
        <f t="shared" ca="1" si="3"/>
        <v/>
      </c>
      <c r="CP73" t="str">
        <f ca="1">IF(COUNTIF(データ取込シート_活動計画書_整理用!$N$2:'データ取込シート_活動計画書_整理用'!$N73,"この線より上に行を挿入してください。")=0,データ取込シート_活動計画書_整理用!$N73,"")</f>
        <v/>
      </c>
      <c r="CQ73" t="str">
        <f ca="1">IF(COUNTIF(データ取込シート_活動計画書_整理用!$N$2:'データ取込シート_活動計画書_整理用'!$N73,"この線より上に行を挿入してください。")=0,データ取込シート_活動計画書_整理用!$O73,"")</f>
        <v/>
      </c>
      <c r="CR73" t="str">
        <f ca="1">IF(COUNTIF(データ取込シート_活動計画書_整理用!$N$2:'データ取込シート_活動計画書_整理用'!$N73,"この線より上に行を挿入してください。")=0,IF(データ取込シート_活動計画書_整理用!$P73="○","true","false"),"")</f>
        <v/>
      </c>
      <c r="CS73" t="str">
        <f ca="1">IF(COUNTIF(データ取込シート_活動計画書_整理用!$N$2:'データ取込シート_活動計画書_整理用'!$N73,"この線より上に行を挿入してください。")=0,IF(データ取込シート_活動計画書_整理用!$Q73="○","true","false"),"")</f>
        <v/>
      </c>
      <c r="CT73" t="str">
        <f ca="1">IF(COUNTIF(データ取込シート_活動計画書_整理用!$N$2:'データ取込シート_活動計画書_整理用'!$N73,"この線より上に行を挿入してください。")=0,IF(データ取込シート_活動計画書_整理用!$R73="○","true","false"),"")</f>
        <v/>
      </c>
      <c r="CU73" t="str">
        <f ca="1">IF(COUNTIF(データ取込シート_活動計画書_整理用!$N$2:'データ取込シート_活動計画書_整理用'!$N73,"この線より上に行を挿入してください。")=0,IF(データ取込シート_活動計画書_整理用!$S73="○","true","false"),"")</f>
        <v/>
      </c>
      <c r="CV73" t="str">
        <f ca="1">IF(COUNTIF(データ取込シート_活動計画書_整理用!$N$2:'データ取込シート_活動計画書_整理用'!$N73,"この線より上に行を挿入してください。")=0,IF(データ取込シート_活動計画書_整理用!$T73="○","true","false"),"")</f>
        <v/>
      </c>
      <c r="CW73" t="str">
        <f ca="1">IF(COUNTIF(データ取込シート_活動計画書_整理用!$N$2:'データ取込シート_活動計画書_整理用'!$N73,"この線より上に行を挿入してください。")=0,IF(データ取込シート_活動計画書_整理用!$U73="○","true","false"),"")</f>
        <v/>
      </c>
      <c r="CX73" t="str">
        <f ca="1">IF(COUNTIF(データ取込シート_活動計画書_整理用!$N$2:'データ取込シート_活動計画書_整理用'!$N73,"この線より上に行を挿入してください。")=0,IF(データ取込シート_活動計画書_整理用!$V73="○","true","false"),"")</f>
        <v/>
      </c>
      <c r="CY73" t="str">
        <f ca="1">IF(COUNTIF(データ取込シート_活動計画書_整理用!$N$2:'データ取込シート_活動計画書_整理用'!$N73,"この線より上に行を挿入してください。")=0,IF(データ取込シート_活動計画書_整理用!$W73="○","true","false"),"")</f>
        <v/>
      </c>
      <c r="CZ73" t="str">
        <f ca="1">IF(COUNTIF(データ取込シート_活動計画書_整理用!$N$2:'データ取込シート_活動計画書_整理用'!$N73,"この線より上に行を挿入してください。")=0,IF(データ取込シート_活動計画書_整理用!$X73="○","true","false"),"")</f>
        <v/>
      </c>
      <c r="DA73" t="str">
        <f ca="1">IF(COUNTIF(データ取込シート_活動計画書_整理用!$N$2:'データ取込シート_活動計画書_整理用'!$N73,"この線より上に行を挿入してください。")=0,IF(データ取込シート_活動計画書_整理用!$Y73="○","true","false"),"")</f>
        <v/>
      </c>
      <c r="DB73" t="str">
        <f ca="1">IF(COUNTIF(データ取込シート_活動計画書_整理用!$N$2:'データ取込シート_活動計画書_整理用'!$N73,"この線より上に行を挿入してください。")=0,IF(データ取込シート_活動計画書_整理用!$Z73="○","true","false"),"")</f>
        <v/>
      </c>
      <c r="DC73" t="str">
        <f ca="1">IF(COUNTIF(データ取込シート_活動計画書_整理用!$N$2:'データ取込シート_活動計画書_整理用'!$N73,"この線より上に行を挿入してください。")=0,IF(データ取込シート_活動計画書_整理用!$AA73="○","true","false"),"")</f>
        <v/>
      </c>
      <c r="DW73" t="str">
        <f ca="1">IF(COUNTIF(データ取込シート_活動計画書_整理用!$AD$2:'データ取込シート_活動計画書_整理用'!$AD73,"この線より上に行を挿入してください。")=0,データ取込シート_活動計画書_整理用!$AC73,"")</f>
        <v/>
      </c>
      <c r="DX73" t="str">
        <f ca="1">IF(COUNTIF(データ取込シート_活動計画書_整理用!$AD$2:'データ取込シート_活動計画書_整理用'!$AD73,"この線より上に行を挿入してください。")=0,データ取込シート_活動計画書_整理用!$AD73,"")</f>
        <v/>
      </c>
      <c r="DY73" t="str">
        <f ca="1">IF(COUNTIF(データ取込シート_活動計画書_整理用!$AD$2:'データ取込シート_活動計画書_整理用'!$AD73,"この線より上に行を挿入してください。")=0,データ取込シート_活動計画書_整理用!$AE73,"")</f>
        <v/>
      </c>
      <c r="DZ73" t="str">
        <f ca="1">IF(COUNTIF(データ取込シート_活動計画書_整理用!$AD$2:'データ取込シート_活動計画書_整理用'!$AD73,"この線より上に行を挿入してください。")=0,データ取込シート_活動計画書_整理用!$AF73,"")</f>
        <v/>
      </c>
      <c r="EA73" t="str">
        <f ca="1">IF(COUNTIF(データ取込シート_活動計画書_整理用!$AD$2:'データ取込シート_活動計画書_整理用'!$AD73,"この線より上に行を挿入してください。")=0,データ取込シート_活動計画書_整理用!$AG73,"")</f>
        <v/>
      </c>
      <c r="EB73" t="str">
        <f ca="1">IF(COUNTIF(データ取込シート_活動計画書_整理用!$AD$2:'データ取込シート_活動計画書_整理用'!$AD73,"この線より上に行を挿入してください。")=0,データ取込シート_活動計画書_整理用!$AH73,"")</f>
        <v/>
      </c>
      <c r="EC73" t="str">
        <f ca="1">IF(COUNTIF(データ取込シート_活動計画書_整理用!$AD$2:'データ取込シート_活動計画書_整理用'!$AD73,"この線より上に行を挿入してください。")=0,IF(データ取込シート_活動計画書_整理用!$AI73="○","true","false"),"")</f>
        <v/>
      </c>
      <c r="ED73" t="str">
        <f ca="1">IF(COUNTIF(データ取込シート_活動計画書_整理用!$AD$2:'データ取込シート_活動計画書_整理用'!$AD73,"この線より上に行を挿入してください。")=0,IF(データ取込シート_活動計画書_整理用!$AJ73="○","true","false"),"")</f>
        <v/>
      </c>
      <c r="EE73" t="str">
        <f ca="1">IF(COUNTIF(データ取込シート_活動計画書_整理用!$AD$2:'データ取込シート_活動計画書_整理用'!$AD73,"この線より上に行を挿入してください。")=0,IF(データ取込シート_活動計画書_整理用!$AK73="○","true","false"),"")</f>
        <v/>
      </c>
      <c r="EF73" t="str">
        <f ca="1">IF(COUNTIF(データ取込シート_活動計画書_整理用!$AD$2:'データ取込シート_活動計画書_整理用'!$AD73,"この線より上に行を挿入してください。")=0,IF(データ取込シート_活動計画書_整理用!$AL73="○","true","false"),"")</f>
        <v/>
      </c>
      <c r="EG73" t="str">
        <f ca="1">IF(COUNTIF(データ取込シート_活動計画書_整理用!$AD$2:'データ取込シート_活動計画書_整理用'!$AD73,"この線より上に行を挿入してください。")=0,IF(データ取込シート_活動計画書_整理用!$AM73="○","true","false"),"")</f>
        <v/>
      </c>
    </row>
    <row r="74" spans="2:137" x14ac:dyDescent="0.15">
      <c r="B74" t="str">
        <f ca="1">IF(COUNTIF(データ取込シート_活動計画書_整理用!$B$2:'データ取込シート_活動計画書_整理用'!$B74,"この線より上に行を挿入してください。")=0,データ取込シート_活動計画書_整理用!$B74,"")</f>
        <v/>
      </c>
      <c r="C74" t="str">
        <f ca="1">IF(COUNTIF(データ取込シート_活動計画書_整理用!$B$2:'データ取込シート_活動計画書_整理用'!$B74,"この線より上に行を挿入してください。")=0,データ取込シート_活動計画書_整理用!$C74,"")</f>
        <v/>
      </c>
      <c r="D74" t="str">
        <f ca="1">IF(COUNTIF(データ取込シート_活動計画書_整理用!$B$2:'データ取込シート_活動計画書_整理用'!$B74,"この線より上に行を挿入してください。")=0,データ取込シート_活動計画書_整理用!$D74,"")</f>
        <v/>
      </c>
      <c r="F74" t="str">
        <f ca="1">IF(COUNTIF(データ取込シート_活動計画書_整理用!$F$2:'データ取込シート_活動計画書_整理用'!$F74,"この線より上に行を挿入してください。")=0,データ取込シート_活動計画書_整理用!$F74,"")</f>
        <v/>
      </c>
      <c r="G74" t="str">
        <f ca="1">IF(COUNTIF(データ取込シート_活動計画書_整理用!$F$2:'データ取込シート_活動計画書_整理用'!$F74,"この線より上に行を挿入してください。")=0,データ取込シート_活動計画書_整理用!$G74,"")</f>
        <v/>
      </c>
      <c r="H74" t="str">
        <f ca="1">IF(COUNTIF(データ取込シート_活動計画書_整理用!$F$2:'データ取込シート_活動計画書_整理用'!$F74,"この線より上に行を挿入してください。")=0,データ取込シート_活動計画書_整理用!$H74,"")</f>
        <v/>
      </c>
      <c r="I74" t="str">
        <f ca="1">IF(COUNTIF(データ取込シート_活動計画書_整理用!$J$2:'データ取込シート_活動計画書_整理用'!$J74,"この線より上に行を挿入してください。")=0,データ取込シート_活動計画書_整理用!$J74,"")</f>
        <v/>
      </c>
      <c r="J74" t="str">
        <f ca="1">IF(COUNTIF(データ取込シート_活動計画書_整理用!$J$2:'データ取込シート_活動計画書_整理用'!$J74,"この線より上に行を挿入してください。")=0,データ取込シート_活動計画書_整理用!$K74,"")</f>
        <v/>
      </c>
      <c r="K74" t="str">
        <f ca="1">IF(COUNTIF(データ取込シート_活動計画書_整理用!$J$2:'データ取込シート_活動計画書_整理用'!$J74,"この線より上に行を挿入してください。")=0,データ取込シート_活動計画書_整理用!$L74,"")</f>
        <v/>
      </c>
      <c r="CN74" t="str">
        <f t="shared" ca="1" si="4"/>
        <v/>
      </c>
      <c r="CO74" t="str">
        <f t="shared" ca="1" si="3"/>
        <v/>
      </c>
      <c r="CP74" t="str">
        <f ca="1">IF(COUNTIF(データ取込シート_活動計画書_整理用!$N$2:'データ取込シート_活動計画書_整理用'!$N74,"この線より上に行を挿入してください。")=0,データ取込シート_活動計画書_整理用!$N74,"")</f>
        <v/>
      </c>
      <c r="CQ74" t="str">
        <f ca="1">IF(COUNTIF(データ取込シート_活動計画書_整理用!$N$2:'データ取込シート_活動計画書_整理用'!$N74,"この線より上に行を挿入してください。")=0,データ取込シート_活動計画書_整理用!$O74,"")</f>
        <v/>
      </c>
      <c r="CR74" t="str">
        <f ca="1">IF(COUNTIF(データ取込シート_活動計画書_整理用!$N$2:'データ取込シート_活動計画書_整理用'!$N74,"この線より上に行を挿入してください。")=0,IF(データ取込シート_活動計画書_整理用!$P74="○","true","false"),"")</f>
        <v/>
      </c>
      <c r="CS74" t="str">
        <f ca="1">IF(COUNTIF(データ取込シート_活動計画書_整理用!$N$2:'データ取込シート_活動計画書_整理用'!$N74,"この線より上に行を挿入してください。")=0,IF(データ取込シート_活動計画書_整理用!$Q74="○","true","false"),"")</f>
        <v/>
      </c>
      <c r="CT74" t="str">
        <f ca="1">IF(COUNTIF(データ取込シート_活動計画書_整理用!$N$2:'データ取込シート_活動計画書_整理用'!$N74,"この線より上に行を挿入してください。")=0,IF(データ取込シート_活動計画書_整理用!$R74="○","true","false"),"")</f>
        <v/>
      </c>
      <c r="CU74" t="str">
        <f ca="1">IF(COUNTIF(データ取込シート_活動計画書_整理用!$N$2:'データ取込シート_活動計画書_整理用'!$N74,"この線より上に行を挿入してください。")=0,IF(データ取込シート_活動計画書_整理用!$S74="○","true","false"),"")</f>
        <v/>
      </c>
      <c r="CV74" t="str">
        <f ca="1">IF(COUNTIF(データ取込シート_活動計画書_整理用!$N$2:'データ取込シート_活動計画書_整理用'!$N74,"この線より上に行を挿入してください。")=0,IF(データ取込シート_活動計画書_整理用!$T74="○","true","false"),"")</f>
        <v/>
      </c>
      <c r="CW74" t="str">
        <f ca="1">IF(COUNTIF(データ取込シート_活動計画書_整理用!$N$2:'データ取込シート_活動計画書_整理用'!$N74,"この線より上に行を挿入してください。")=0,IF(データ取込シート_活動計画書_整理用!$U74="○","true","false"),"")</f>
        <v/>
      </c>
      <c r="CX74" t="str">
        <f ca="1">IF(COUNTIF(データ取込シート_活動計画書_整理用!$N$2:'データ取込シート_活動計画書_整理用'!$N74,"この線より上に行を挿入してください。")=0,IF(データ取込シート_活動計画書_整理用!$V74="○","true","false"),"")</f>
        <v/>
      </c>
      <c r="CY74" t="str">
        <f ca="1">IF(COUNTIF(データ取込シート_活動計画書_整理用!$N$2:'データ取込シート_活動計画書_整理用'!$N74,"この線より上に行を挿入してください。")=0,IF(データ取込シート_活動計画書_整理用!$W74="○","true","false"),"")</f>
        <v/>
      </c>
      <c r="CZ74" t="str">
        <f ca="1">IF(COUNTIF(データ取込シート_活動計画書_整理用!$N$2:'データ取込シート_活動計画書_整理用'!$N74,"この線より上に行を挿入してください。")=0,IF(データ取込シート_活動計画書_整理用!$X74="○","true","false"),"")</f>
        <v/>
      </c>
      <c r="DA74" t="str">
        <f ca="1">IF(COUNTIF(データ取込シート_活動計画書_整理用!$N$2:'データ取込シート_活動計画書_整理用'!$N74,"この線より上に行を挿入してください。")=0,IF(データ取込シート_活動計画書_整理用!$Y74="○","true","false"),"")</f>
        <v/>
      </c>
      <c r="DB74" t="str">
        <f ca="1">IF(COUNTIF(データ取込シート_活動計画書_整理用!$N$2:'データ取込シート_活動計画書_整理用'!$N74,"この線より上に行を挿入してください。")=0,IF(データ取込シート_活動計画書_整理用!$Z74="○","true","false"),"")</f>
        <v/>
      </c>
      <c r="DC74" t="str">
        <f ca="1">IF(COUNTIF(データ取込シート_活動計画書_整理用!$N$2:'データ取込シート_活動計画書_整理用'!$N74,"この線より上に行を挿入してください。")=0,IF(データ取込シート_活動計画書_整理用!$AA74="○","true","false"),"")</f>
        <v/>
      </c>
      <c r="DW74" t="str">
        <f ca="1">IF(COUNTIF(データ取込シート_活動計画書_整理用!$AD$2:'データ取込シート_活動計画書_整理用'!$AD74,"この線より上に行を挿入してください。")=0,データ取込シート_活動計画書_整理用!$AC74,"")</f>
        <v/>
      </c>
      <c r="DX74" t="str">
        <f ca="1">IF(COUNTIF(データ取込シート_活動計画書_整理用!$AD$2:'データ取込シート_活動計画書_整理用'!$AD74,"この線より上に行を挿入してください。")=0,データ取込シート_活動計画書_整理用!$AD74,"")</f>
        <v/>
      </c>
      <c r="DY74" t="str">
        <f ca="1">IF(COUNTIF(データ取込シート_活動計画書_整理用!$AD$2:'データ取込シート_活動計画書_整理用'!$AD74,"この線より上に行を挿入してください。")=0,データ取込シート_活動計画書_整理用!$AE74,"")</f>
        <v/>
      </c>
      <c r="DZ74" t="str">
        <f ca="1">IF(COUNTIF(データ取込シート_活動計画書_整理用!$AD$2:'データ取込シート_活動計画書_整理用'!$AD74,"この線より上に行を挿入してください。")=0,データ取込シート_活動計画書_整理用!$AF74,"")</f>
        <v/>
      </c>
      <c r="EA74" t="str">
        <f ca="1">IF(COUNTIF(データ取込シート_活動計画書_整理用!$AD$2:'データ取込シート_活動計画書_整理用'!$AD74,"この線より上に行を挿入してください。")=0,データ取込シート_活動計画書_整理用!$AG74,"")</f>
        <v/>
      </c>
      <c r="EB74" t="str">
        <f ca="1">IF(COUNTIF(データ取込シート_活動計画書_整理用!$AD$2:'データ取込シート_活動計画書_整理用'!$AD74,"この線より上に行を挿入してください。")=0,データ取込シート_活動計画書_整理用!$AH74,"")</f>
        <v/>
      </c>
      <c r="EC74" t="str">
        <f ca="1">IF(COUNTIF(データ取込シート_活動計画書_整理用!$AD$2:'データ取込シート_活動計画書_整理用'!$AD74,"この線より上に行を挿入してください。")=0,IF(データ取込シート_活動計画書_整理用!$AI74="○","true","false"),"")</f>
        <v/>
      </c>
      <c r="ED74" t="str">
        <f ca="1">IF(COUNTIF(データ取込シート_活動計画書_整理用!$AD$2:'データ取込シート_活動計画書_整理用'!$AD74,"この線より上に行を挿入してください。")=0,IF(データ取込シート_活動計画書_整理用!$AJ74="○","true","false"),"")</f>
        <v/>
      </c>
      <c r="EE74" t="str">
        <f ca="1">IF(COUNTIF(データ取込シート_活動計画書_整理用!$AD$2:'データ取込シート_活動計画書_整理用'!$AD74,"この線より上に行を挿入してください。")=0,IF(データ取込シート_活動計画書_整理用!$AK74="○","true","false"),"")</f>
        <v/>
      </c>
      <c r="EF74" t="str">
        <f ca="1">IF(COUNTIF(データ取込シート_活動計画書_整理用!$AD$2:'データ取込シート_活動計画書_整理用'!$AD74,"この線より上に行を挿入してください。")=0,IF(データ取込シート_活動計画書_整理用!$AL74="○","true","false"),"")</f>
        <v/>
      </c>
      <c r="EG74" t="str">
        <f ca="1">IF(COUNTIF(データ取込シート_活動計画書_整理用!$AD$2:'データ取込シート_活動計画書_整理用'!$AD74,"この線より上に行を挿入してください。")=0,IF(データ取込シート_活動計画書_整理用!$AM74="○","true","false"),"")</f>
        <v/>
      </c>
    </row>
    <row r="75" spans="2:137" x14ac:dyDescent="0.15">
      <c r="B75" t="str">
        <f ca="1">IF(COUNTIF(データ取込シート_活動計画書_整理用!$B$2:'データ取込シート_活動計画書_整理用'!$B75,"この線より上に行を挿入してください。")=0,データ取込シート_活動計画書_整理用!$B75,"")</f>
        <v/>
      </c>
      <c r="C75" t="str">
        <f ca="1">IF(COUNTIF(データ取込シート_活動計画書_整理用!$B$2:'データ取込シート_活動計画書_整理用'!$B75,"この線より上に行を挿入してください。")=0,データ取込シート_活動計画書_整理用!$C75,"")</f>
        <v/>
      </c>
      <c r="D75" t="str">
        <f ca="1">IF(COUNTIF(データ取込シート_活動計画書_整理用!$B$2:'データ取込シート_活動計画書_整理用'!$B75,"この線より上に行を挿入してください。")=0,データ取込シート_活動計画書_整理用!$D75,"")</f>
        <v/>
      </c>
      <c r="F75" t="str">
        <f ca="1">IF(COUNTIF(データ取込シート_活動計画書_整理用!$F$2:'データ取込シート_活動計画書_整理用'!$F75,"この線より上に行を挿入してください。")=0,データ取込シート_活動計画書_整理用!$F75,"")</f>
        <v/>
      </c>
      <c r="G75" t="str">
        <f ca="1">IF(COUNTIF(データ取込シート_活動計画書_整理用!$F$2:'データ取込シート_活動計画書_整理用'!$F75,"この線より上に行を挿入してください。")=0,データ取込シート_活動計画書_整理用!$G75,"")</f>
        <v/>
      </c>
      <c r="H75" t="str">
        <f ca="1">IF(COUNTIF(データ取込シート_活動計画書_整理用!$F$2:'データ取込シート_活動計画書_整理用'!$F75,"この線より上に行を挿入してください。")=0,データ取込シート_活動計画書_整理用!$H75,"")</f>
        <v/>
      </c>
      <c r="I75" t="str">
        <f ca="1">IF(COUNTIF(データ取込シート_活動計画書_整理用!$J$2:'データ取込シート_活動計画書_整理用'!$J75,"この線より上に行を挿入してください。")=0,データ取込シート_活動計画書_整理用!$J75,"")</f>
        <v/>
      </c>
      <c r="J75" t="str">
        <f ca="1">IF(COUNTIF(データ取込シート_活動計画書_整理用!$J$2:'データ取込シート_活動計画書_整理用'!$J75,"この線より上に行を挿入してください。")=0,データ取込シート_活動計画書_整理用!$K75,"")</f>
        <v/>
      </c>
      <c r="K75" t="str">
        <f ca="1">IF(COUNTIF(データ取込シート_活動計画書_整理用!$J$2:'データ取込シート_活動計画書_整理用'!$J75,"この線より上に行を挿入してください。")=0,データ取込シート_活動計画書_整理用!$L75,"")</f>
        <v/>
      </c>
      <c r="CN75" t="str">
        <f t="shared" ca="1" si="4"/>
        <v/>
      </c>
      <c r="CO75" t="str">
        <f t="shared" ca="1" si="3"/>
        <v/>
      </c>
      <c r="CP75" t="str">
        <f ca="1">IF(COUNTIF(データ取込シート_活動計画書_整理用!$N$2:'データ取込シート_活動計画書_整理用'!$N75,"この線より上に行を挿入してください。")=0,データ取込シート_活動計画書_整理用!$N75,"")</f>
        <v/>
      </c>
      <c r="CQ75" t="str">
        <f ca="1">IF(COUNTIF(データ取込シート_活動計画書_整理用!$N$2:'データ取込シート_活動計画書_整理用'!$N75,"この線より上に行を挿入してください。")=0,データ取込シート_活動計画書_整理用!$O75,"")</f>
        <v/>
      </c>
      <c r="CR75" t="str">
        <f ca="1">IF(COUNTIF(データ取込シート_活動計画書_整理用!$N$2:'データ取込シート_活動計画書_整理用'!$N75,"この線より上に行を挿入してください。")=0,IF(データ取込シート_活動計画書_整理用!$P75="○","true","false"),"")</f>
        <v/>
      </c>
      <c r="CS75" t="str">
        <f ca="1">IF(COUNTIF(データ取込シート_活動計画書_整理用!$N$2:'データ取込シート_活動計画書_整理用'!$N75,"この線より上に行を挿入してください。")=0,IF(データ取込シート_活動計画書_整理用!$Q75="○","true","false"),"")</f>
        <v/>
      </c>
      <c r="CT75" t="str">
        <f ca="1">IF(COUNTIF(データ取込シート_活動計画書_整理用!$N$2:'データ取込シート_活動計画書_整理用'!$N75,"この線より上に行を挿入してください。")=0,IF(データ取込シート_活動計画書_整理用!$R75="○","true","false"),"")</f>
        <v/>
      </c>
      <c r="CU75" t="str">
        <f ca="1">IF(COUNTIF(データ取込シート_活動計画書_整理用!$N$2:'データ取込シート_活動計画書_整理用'!$N75,"この線より上に行を挿入してください。")=0,IF(データ取込シート_活動計画書_整理用!$S75="○","true","false"),"")</f>
        <v/>
      </c>
      <c r="CV75" t="str">
        <f ca="1">IF(COUNTIF(データ取込シート_活動計画書_整理用!$N$2:'データ取込シート_活動計画書_整理用'!$N75,"この線より上に行を挿入してください。")=0,IF(データ取込シート_活動計画書_整理用!$T75="○","true","false"),"")</f>
        <v/>
      </c>
      <c r="CW75" t="str">
        <f ca="1">IF(COUNTIF(データ取込シート_活動計画書_整理用!$N$2:'データ取込シート_活動計画書_整理用'!$N75,"この線より上に行を挿入してください。")=0,IF(データ取込シート_活動計画書_整理用!$U75="○","true","false"),"")</f>
        <v/>
      </c>
      <c r="CX75" t="str">
        <f ca="1">IF(COUNTIF(データ取込シート_活動計画書_整理用!$N$2:'データ取込シート_活動計画書_整理用'!$N75,"この線より上に行を挿入してください。")=0,IF(データ取込シート_活動計画書_整理用!$V75="○","true","false"),"")</f>
        <v/>
      </c>
      <c r="CY75" t="str">
        <f ca="1">IF(COUNTIF(データ取込シート_活動計画書_整理用!$N$2:'データ取込シート_活動計画書_整理用'!$N75,"この線より上に行を挿入してください。")=0,IF(データ取込シート_活動計画書_整理用!$W75="○","true","false"),"")</f>
        <v/>
      </c>
      <c r="CZ75" t="str">
        <f ca="1">IF(COUNTIF(データ取込シート_活動計画書_整理用!$N$2:'データ取込シート_活動計画書_整理用'!$N75,"この線より上に行を挿入してください。")=0,IF(データ取込シート_活動計画書_整理用!$X75="○","true","false"),"")</f>
        <v/>
      </c>
      <c r="DA75" t="str">
        <f ca="1">IF(COUNTIF(データ取込シート_活動計画書_整理用!$N$2:'データ取込シート_活動計画書_整理用'!$N75,"この線より上に行を挿入してください。")=0,IF(データ取込シート_活動計画書_整理用!$Y75="○","true","false"),"")</f>
        <v/>
      </c>
      <c r="DB75" t="str">
        <f ca="1">IF(COUNTIF(データ取込シート_活動計画書_整理用!$N$2:'データ取込シート_活動計画書_整理用'!$N75,"この線より上に行を挿入してください。")=0,IF(データ取込シート_活動計画書_整理用!$Z75="○","true","false"),"")</f>
        <v/>
      </c>
      <c r="DC75" t="str">
        <f ca="1">IF(COUNTIF(データ取込シート_活動計画書_整理用!$N$2:'データ取込シート_活動計画書_整理用'!$N75,"この線より上に行を挿入してください。")=0,IF(データ取込シート_活動計画書_整理用!$AA75="○","true","false"),"")</f>
        <v/>
      </c>
      <c r="DW75" t="str">
        <f ca="1">IF(COUNTIF(データ取込シート_活動計画書_整理用!$AD$2:'データ取込シート_活動計画書_整理用'!$AD75,"この線より上に行を挿入してください。")=0,データ取込シート_活動計画書_整理用!$AC75,"")</f>
        <v/>
      </c>
      <c r="DX75" t="str">
        <f ca="1">IF(COUNTIF(データ取込シート_活動計画書_整理用!$AD$2:'データ取込シート_活動計画書_整理用'!$AD75,"この線より上に行を挿入してください。")=0,データ取込シート_活動計画書_整理用!$AD75,"")</f>
        <v/>
      </c>
      <c r="DY75" t="str">
        <f ca="1">IF(COUNTIF(データ取込シート_活動計画書_整理用!$AD$2:'データ取込シート_活動計画書_整理用'!$AD75,"この線より上に行を挿入してください。")=0,データ取込シート_活動計画書_整理用!$AE75,"")</f>
        <v/>
      </c>
      <c r="DZ75" t="str">
        <f ca="1">IF(COUNTIF(データ取込シート_活動計画書_整理用!$AD$2:'データ取込シート_活動計画書_整理用'!$AD75,"この線より上に行を挿入してください。")=0,データ取込シート_活動計画書_整理用!$AF75,"")</f>
        <v/>
      </c>
      <c r="EA75" t="str">
        <f ca="1">IF(COUNTIF(データ取込シート_活動計画書_整理用!$AD$2:'データ取込シート_活動計画書_整理用'!$AD75,"この線より上に行を挿入してください。")=0,データ取込シート_活動計画書_整理用!$AG75,"")</f>
        <v/>
      </c>
      <c r="EB75" t="str">
        <f ca="1">IF(COUNTIF(データ取込シート_活動計画書_整理用!$AD$2:'データ取込シート_活動計画書_整理用'!$AD75,"この線より上に行を挿入してください。")=0,データ取込シート_活動計画書_整理用!$AH75,"")</f>
        <v/>
      </c>
      <c r="EC75" t="str">
        <f ca="1">IF(COUNTIF(データ取込シート_活動計画書_整理用!$AD$2:'データ取込シート_活動計画書_整理用'!$AD75,"この線より上に行を挿入してください。")=0,IF(データ取込シート_活動計画書_整理用!$AI75="○","true","false"),"")</f>
        <v/>
      </c>
      <c r="ED75" t="str">
        <f ca="1">IF(COUNTIF(データ取込シート_活動計画書_整理用!$AD$2:'データ取込シート_活動計画書_整理用'!$AD75,"この線より上に行を挿入してください。")=0,IF(データ取込シート_活動計画書_整理用!$AJ75="○","true","false"),"")</f>
        <v/>
      </c>
      <c r="EE75" t="str">
        <f ca="1">IF(COUNTIF(データ取込シート_活動計画書_整理用!$AD$2:'データ取込シート_活動計画書_整理用'!$AD75,"この線より上に行を挿入してください。")=0,IF(データ取込シート_活動計画書_整理用!$AK75="○","true","false"),"")</f>
        <v/>
      </c>
      <c r="EF75" t="str">
        <f ca="1">IF(COUNTIF(データ取込シート_活動計画書_整理用!$AD$2:'データ取込シート_活動計画書_整理用'!$AD75,"この線より上に行を挿入してください。")=0,IF(データ取込シート_活動計画書_整理用!$AL75="○","true","false"),"")</f>
        <v/>
      </c>
      <c r="EG75" t="str">
        <f ca="1">IF(COUNTIF(データ取込シート_活動計画書_整理用!$AD$2:'データ取込シート_活動計画書_整理用'!$AD75,"この線より上に行を挿入してください。")=0,IF(データ取込シート_活動計画書_整理用!$AM75="○","true","false"),"")</f>
        <v/>
      </c>
    </row>
    <row r="76" spans="2:137" x14ac:dyDescent="0.15">
      <c r="B76" t="str">
        <f ca="1">IF(COUNTIF(データ取込シート_活動計画書_整理用!$B$2:'データ取込シート_活動計画書_整理用'!$B76,"この線より上に行を挿入してください。")=0,データ取込シート_活動計画書_整理用!$B76,"")</f>
        <v/>
      </c>
      <c r="C76" t="str">
        <f ca="1">IF(COUNTIF(データ取込シート_活動計画書_整理用!$B$2:'データ取込シート_活動計画書_整理用'!$B76,"この線より上に行を挿入してください。")=0,データ取込シート_活動計画書_整理用!$C76,"")</f>
        <v/>
      </c>
      <c r="D76" t="str">
        <f ca="1">IF(COUNTIF(データ取込シート_活動計画書_整理用!$B$2:'データ取込シート_活動計画書_整理用'!$B76,"この線より上に行を挿入してください。")=0,データ取込シート_活動計画書_整理用!$D76,"")</f>
        <v/>
      </c>
      <c r="F76" t="str">
        <f ca="1">IF(COUNTIF(データ取込シート_活動計画書_整理用!$F$2:'データ取込シート_活動計画書_整理用'!$F76,"この線より上に行を挿入してください。")=0,データ取込シート_活動計画書_整理用!$F76,"")</f>
        <v/>
      </c>
      <c r="G76" t="str">
        <f ca="1">IF(COUNTIF(データ取込シート_活動計画書_整理用!$F$2:'データ取込シート_活動計画書_整理用'!$F76,"この線より上に行を挿入してください。")=0,データ取込シート_活動計画書_整理用!$G76,"")</f>
        <v/>
      </c>
      <c r="H76" t="str">
        <f ca="1">IF(COUNTIF(データ取込シート_活動計画書_整理用!$F$2:'データ取込シート_活動計画書_整理用'!$F76,"この線より上に行を挿入してください。")=0,データ取込シート_活動計画書_整理用!$H76,"")</f>
        <v/>
      </c>
      <c r="I76" t="str">
        <f ca="1">IF(COUNTIF(データ取込シート_活動計画書_整理用!$J$2:'データ取込シート_活動計画書_整理用'!$J76,"この線より上に行を挿入してください。")=0,データ取込シート_活動計画書_整理用!$J76,"")</f>
        <v/>
      </c>
      <c r="J76" t="str">
        <f ca="1">IF(COUNTIF(データ取込シート_活動計画書_整理用!$J$2:'データ取込シート_活動計画書_整理用'!$J76,"この線より上に行を挿入してください。")=0,データ取込シート_活動計画書_整理用!$K76,"")</f>
        <v/>
      </c>
      <c r="K76" t="str">
        <f ca="1">IF(COUNTIF(データ取込シート_活動計画書_整理用!$J$2:'データ取込シート_活動計画書_整理用'!$J76,"この線より上に行を挿入してください。")=0,データ取込シート_活動計画書_整理用!$L76,"")</f>
        <v/>
      </c>
      <c r="CN76" t="str">
        <f t="shared" ca="1" si="4"/>
        <v/>
      </c>
      <c r="CO76" t="str">
        <f t="shared" ca="1" si="3"/>
        <v/>
      </c>
      <c r="CP76" t="str">
        <f ca="1">IF(COUNTIF(データ取込シート_活動計画書_整理用!$N$2:'データ取込シート_活動計画書_整理用'!$N76,"この線より上に行を挿入してください。")=0,データ取込シート_活動計画書_整理用!$N76,"")</f>
        <v/>
      </c>
      <c r="CQ76" t="str">
        <f ca="1">IF(COUNTIF(データ取込シート_活動計画書_整理用!$N$2:'データ取込シート_活動計画書_整理用'!$N76,"この線より上に行を挿入してください。")=0,データ取込シート_活動計画書_整理用!$O76,"")</f>
        <v/>
      </c>
      <c r="CR76" t="str">
        <f ca="1">IF(COUNTIF(データ取込シート_活動計画書_整理用!$N$2:'データ取込シート_活動計画書_整理用'!$N76,"この線より上に行を挿入してください。")=0,IF(データ取込シート_活動計画書_整理用!$P76="○","true","false"),"")</f>
        <v/>
      </c>
      <c r="CS76" t="str">
        <f ca="1">IF(COUNTIF(データ取込シート_活動計画書_整理用!$N$2:'データ取込シート_活動計画書_整理用'!$N76,"この線より上に行を挿入してください。")=0,IF(データ取込シート_活動計画書_整理用!$Q76="○","true","false"),"")</f>
        <v/>
      </c>
      <c r="CT76" t="str">
        <f ca="1">IF(COUNTIF(データ取込シート_活動計画書_整理用!$N$2:'データ取込シート_活動計画書_整理用'!$N76,"この線より上に行を挿入してください。")=0,IF(データ取込シート_活動計画書_整理用!$R76="○","true","false"),"")</f>
        <v/>
      </c>
      <c r="CU76" t="str">
        <f ca="1">IF(COUNTIF(データ取込シート_活動計画書_整理用!$N$2:'データ取込シート_活動計画書_整理用'!$N76,"この線より上に行を挿入してください。")=0,IF(データ取込シート_活動計画書_整理用!$S76="○","true","false"),"")</f>
        <v/>
      </c>
      <c r="CV76" t="str">
        <f ca="1">IF(COUNTIF(データ取込シート_活動計画書_整理用!$N$2:'データ取込シート_活動計画書_整理用'!$N76,"この線より上に行を挿入してください。")=0,IF(データ取込シート_活動計画書_整理用!$T76="○","true","false"),"")</f>
        <v/>
      </c>
      <c r="CW76" t="str">
        <f ca="1">IF(COUNTIF(データ取込シート_活動計画書_整理用!$N$2:'データ取込シート_活動計画書_整理用'!$N76,"この線より上に行を挿入してください。")=0,IF(データ取込シート_活動計画書_整理用!$U76="○","true","false"),"")</f>
        <v/>
      </c>
      <c r="CX76" t="str">
        <f ca="1">IF(COUNTIF(データ取込シート_活動計画書_整理用!$N$2:'データ取込シート_活動計画書_整理用'!$N76,"この線より上に行を挿入してください。")=0,IF(データ取込シート_活動計画書_整理用!$V76="○","true","false"),"")</f>
        <v/>
      </c>
      <c r="CY76" t="str">
        <f ca="1">IF(COUNTIF(データ取込シート_活動計画書_整理用!$N$2:'データ取込シート_活動計画書_整理用'!$N76,"この線より上に行を挿入してください。")=0,IF(データ取込シート_活動計画書_整理用!$W76="○","true","false"),"")</f>
        <v/>
      </c>
      <c r="CZ76" t="str">
        <f ca="1">IF(COUNTIF(データ取込シート_活動計画書_整理用!$N$2:'データ取込シート_活動計画書_整理用'!$N76,"この線より上に行を挿入してください。")=0,IF(データ取込シート_活動計画書_整理用!$X76="○","true","false"),"")</f>
        <v/>
      </c>
      <c r="DA76" t="str">
        <f ca="1">IF(COUNTIF(データ取込シート_活動計画書_整理用!$N$2:'データ取込シート_活動計画書_整理用'!$N76,"この線より上に行を挿入してください。")=0,IF(データ取込シート_活動計画書_整理用!$Y76="○","true","false"),"")</f>
        <v/>
      </c>
      <c r="DB76" t="str">
        <f ca="1">IF(COUNTIF(データ取込シート_活動計画書_整理用!$N$2:'データ取込シート_活動計画書_整理用'!$N76,"この線より上に行を挿入してください。")=0,IF(データ取込シート_活動計画書_整理用!$Z76="○","true","false"),"")</f>
        <v/>
      </c>
      <c r="DC76" t="str">
        <f ca="1">IF(COUNTIF(データ取込シート_活動計画書_整理用!$N$2:'データ取込シート_活動計画書_整理用'!$N76,"この線より上に行を挿入してください。")=0,IF(データ取込シート_活動計画書_整理用!$AA76="○","true","false"),"")</f>
        <v/>
      </c>
      <c r="DW76" t="str">
        <f ca="1">IF(COUNTIF(データ取込シート_活動計画書_整理用!$AD$2:'データ取込シート_活動計画書_整理用'!$AD76,"この線より上に行を挿入してください。")=0,データ取込シート_活動計画書_整理用!$AC76,"")</f>
        <v/>
      </c>
      <c r="DX76" t="str">
        <f ca="1">IF(COUNTIF(データ取込シート_活動計画書_整理用!$AD$2:'データ取込シート_活動計画書_整理用'!$AD76,"この線より上に行を挿入してください。")=0,データ取込シート_活動計画書_整理用!$AD76,"")</f>
        <v/>
      </c>
      <c r="DY76" t="str">
        <f ca="1">IF(COUNTIF(データ取込シート_活動計画書_整理用!$AD$2:'データ取込シート_活動計画書_整理用'!$AD76,"この線より上に行を挿入してください。")=0,データ取込シート_活動計画書_整理用!$AE76,"")</f>
        <v/>
      </c>
      <c r="DZ76" t="str">
        <f ca="1">IF(COUNTIF(データ取込シート_活動計画書_整理用!$AD$2:'データ取込シート_活動計画書_整理用'!$AD76,"この線より上に行を挿入してください。")=0,データ取込シート_活動計画書_整理用!$AF76,"")</f>
        <v/>
      </c>
      <c r="EA76" t="str">
        <f ca="1">IF(COUNTIF(データ取込シート_活動計画書_整理用!$AD$2:'データ取込シート_活動計画書_整理用'!$AD76,"この線より上に行を挿入してください。")=0,データ取込シート_活動計画書_整理用!$AG76,"")</f>
        <v/>
      </c>
      <c r="EB76" t="str">
        <f ca="1">IF(COUNTIF(データ取込シート_活動計画書_整理用!$AD$2:'データ取込シート_活動計画書_整理用'!$AD76,"この線より上に行を挿入してください。")=0,データ取込シート_活動計画書_整理用!$AH76,"")</f>
        <v/>
      </c>
      <c r="EC76" t="str">
        <f ca="1">IF(COUNTIF(データ取込シート_活動計画書_整理用!$AD$2:'データ取込シート_活動計画書_整理用'!$AD76,"この線より上に行を挿入してください。")=0,IF(データ取込シート_活動計画書_整理用!$AI76="○","true","false"),"")</f>
        <v/>
      </c>
      <c r="ED76" t="str">
        <f ca="1">IF(COUNTIF(データ取込シート_活動計画書_整理用!$AD$2:'データ取込シート_活動計画書_整理用'!$AD76,"この線より上に行を挿入してください。")=0,IF(データ取込シート_活動計画書_整理用!$AJ76="○","true","false"),"")</f>
        <v/>
      </c>
      <c r="EE76" t="str">
        <f ca="1">IF(COUNTIF(データ取込シート_活動計画書_整理用!$AD$2:'データ取込シート_活動計画書_整理用'!$AD76,"この線より上に行を挿入してください。")=0,IF(データ取込シート_活動計画書_整理用!$AK76="○","true","false"),"")</f>
        <v/>
      </c>
      <c r="EF76" t="str">
        <f ca="1">IF(COUNTIF(データ取込シート_活動計画書_整理用!$AD$2:'データ取込シート_活動計画書_整理用'!$AD76,"この線より上に行を挿入してください。")=0,IF(データ取込シート_活動計画書_整理用!$AL76="○","true","false"),"")</f>
        <v/>
      </c>
      <c r="EG76" t="str">
        <f ca="1">IF(COUNTIF(データ取込シート_活動計画書_整理用!$AD$2:'データ取込シート_活動計画書_整理用'!$AD76,"この線より上に行を挿入してください。")=0,IF(データ取込シート_活動計画書_整理用!$AM76="○","true","false"),"")</f>
        <v/>
      </c>
    </row>
    <row r="77" spans="2:137" x14ac:dyDescent="0.15">
      <c r="B77" t="str">
        <f ca="1">IF(COUNTIF(データ取込シート_活動計画書_整理用!$B$2:'データ取込シート_活動計画書_整理用'!$B77,"この線より上に行を挿入してください。")=0,データ取込シート_活動計画書_整理用!$B77,"")</f>
        <v/>
      </c>
      <c r="C77" t="str">
        <f ca="1">IF(COUNTIF(データ取込シート_活動計画書_整理用!$B$2:'データ取込シート_活動計画書_整理用'!$B77,"この線より上に行を挿入してください。")=0,データ取込シート_活動計画書_整理用!$C77,"")</f>
        <v/>
      </c>
      <c r="D77" t="str">
        <f ca="1">IF(COUNTIF(データ取込シート_活動計画書_整理用!$B$2:'データ取込シート_活動計画書_整理用'!$B77,"この線より上に行を挿入してください。")=0,データ取込シート_活動計画書_整理用!$D77,"")</f>
        <v/>
      </c>
      <c r="F77" t="str">
        <f ca="1">IF(COUNTIF(データ取込シート_活動計画書_整理用!$F$2:'データ取込シート_活動計画書_整理用'!$F77,"この線より上に行を挿入してください。")=0,データ取込シート_活動計画書_整理用!$F77,"")</f>
        <v/>
      </c>
      <c r="G77" t="str">
        <f ca="1">IF(COUNTIF(データ取込シート_活動計画書_整理用!$F$2:'データ取込シート_活動計画書_整理用'!$F77,"この線より上に行を挿入してください。")=0,データ取込シート_活動計画書_整理用!$G77,"")</f>
        <v/>
      </c>
      <c r="H77" t="str">
        <f ca="1">IF(COUNTIF(データ取込シート_活動計画書_整理用!$F$2:'データ取込シート_活動計画書_整理用'!$F77,"この線より上に行を挿入してください。")=0,データ取込シート_活動計画書_整理用!$H77,"")</f>
        <v/>
      </c>
      <c r="I77" t="str">
        <f ca="1">IF(COUNTIF(データ取込シート_活動計画書_整理用!$J$2:'データ取込シート_活動計画書_整理用'!$J77,"この線より上に行を挿入してください。")=0,データ取込シート_活動計画書_整理用!$J77,"")</f>
        <v/>
      </c>
      <c r="J77" t="str">
        <f ca="1">IF(COUNTIF(データ取込シート_活動計画書_整理用!$J$2:'データ取込シート_活動計画書_整理用'!$J77,"この線より上に行を挿入してください。")=0,データ取込シート_活動計画書_整理用!$K77,"")</f>
        <v/>
      </c>
      <c r="K77" t="str">
        <f ca="1">IF(COUNTIF(データ取込シート_活動計画書_整理用!$J$2:'データ取込シート_活動計画書_整理用'!$J77,"この線より上に行を挿入してください。")=0,データ取込シート_活動計画書_整理用!$L77,"")</f>
        <v/>
      </c>
      <c r="CN77" t="str">
        <f t="shared" ca="1" si="4"/>
        <v/>
      </c>
      <c r="CO77" t="str">
        <f t="shared" ca="1" si="3"/>
        <v/>
      </c>
      <c r="CP77" t="str">
        <f ca="1">IF(COUNTIF(データ取込シート_活動計画書_整理用!$N$2:'データ取込シート_活動計画書_整理用'!$N77,"この線より上に行を挿入してください。")=0,データ取込シート_活動計画書_整理用!$N77,"")</f>
        <v/>
      </c>
      <c r="CQ77" t="str">
        <f ca="1">IF(COUNTIF(データ取込シート_活動計画書_整理用!$N$2:'データ取込シート_活動計画書_整理用'!$N77,"この線より上に行を挿入してください。")=0,データ取込シート_活動計画書_整理用!$O77,"")</f>
        <v/>
      </c>
      <c r="CR77" t="str">
        <f ca="1">IF(COUNTIF(データ取込シート_活動計画書_整理用!$N$2:'データ取込シート_活動計画書_整理用'!$N77,"この線より上に行を挿入してください。")=0,IF(データ取込シート_活動計画書_整理用!$P77="○","true","false"),"")</f>
        <v/>
      </c>
      <c r="CS77" t="str">
        <f ca="1">IF(COUNTIF(データ取込シート_活動計画書_整理用!$N$2:'データ取込シート_活動計画書_整理用'!$N77,"この線より上に行を挿入してください。")=0,IF(データ取込シート_活動計画書_整理用!$Q77="○","true","false"),"")</f>
        <v/>
      </c>
      <c r="CT77" t="str">
        <f ca="1">IF(COUNTIF(データ取込シート_活動計画書_整理用!$N$2:'データ取込シート_活動計画書_整理用'!$N77,"この線より上に行を挿入してください。")=0,IF(データ取込シート_活動計画書_整理用!$R77="○","true","false"),"")</f>
        <v/>
      </c>
      <c r="CU77" t="str">
        <f ca="1">IF(COUNTIF(データ取込シート_活動計画書_整理用!$N$2:'データ取込シート_活動計画書_整理用'!$N77,"この線より上に行を挿入してください。")=0,IF(データ取込シート_活動計画書_整理用!$S77="○","true","false"),"")</f>
        <v/>
      </c>
      <c r="CV77" t="str">
        <f ca="1">IF(COUNTIF(データ取込シート_活動計画書_整理用!$N$2:'データ取込シート_活動計画書_整理用'!$N77,"この線より上に行を挿入してください。")=0,IF(データ取込シート_活動計画書_整理用!$T77="○","true","false"),"")</f>
        <v/>
      </c>
      <c r="CW77" t="str">
        <f ca="1">IF(COUNTIF(データ取込シート_活動計画書_整理用!$N$2:'データ取込シート_活動計画書_整理用'!$N77,"この線より上に行を挿入してください。")=0,IF(データ取込シート_活動計画書_整理用!$U77="○","true","false"),"")</f>
        <v/>
      </c>
      <c r="CX77" t="str">
        <f ca="1">IF(COUNTIF(データ取込シート_活動計画書_整理用!$N$2:'データ取込シート_活動計画書_整理用'!$N77,"この線より上に行を挿入してください。")=0,IF(データ取込シート_活動計画書_整理用!$V77="○","true","false"),"")</f>
        <v/>
      </c>
      <c r="CY77" t="str">
        <f ca="1">IF(COUNTIF(データ取込シート_活動計画書_整理用!$N$2:'データ取込シート_活動計画書_整理用'!$N77,"この線より上に行を挿入してください。")=0,IF(データ取込シート_活動計画書_整理用!$W77="○","true","false"),"")</f>
        <v/>
      </c>
      <c r="CZ77" t="str">
        <f ca="1">IF(COUNTIF(データ取込シート_活動計画書_整理用!$N$2:'データ取込シート_活動計画書_整理用'!$N77,"この線より上に行を挿入してください。")=0,IF(データ取込シート_活動計画書_整理用!$X77="○","true","false"),"")</f>
        <v/>
      </c>
      <c r="DA77" t="str">
        <f ca="1">IF(COUNTIF(データ取込シート_活動計画書_整理用!$N$2:'データ取込シート_活動計画書_整理用'!$N77,"この線より上に行を挿入してください。")=0,IF(データ取込シート_活動計画書_整理用!$Y77="○","true","false"),"")</f>
        <v/>
      </c>
      <c r="DB77" t="str">
        <f ca="1">IF(COUNTIF(データ取込シート_活動計画書_整理用!$N$2:'データ取込シート_活動計画書_整理用'!$N77,"この線より上に行を挿入してください。")=0,IF(データ取込シート_活動計画書_整理用!$Z77="○","true","false"),"")</f>
        <v/>
      </c>
      <c r="DC77" t="str">
        <f ca="1">IF(COUNTIF(データ取込シート_活動計画書_整理用!$N$2:'データ取込シート_活動計画書_整理用'!$N77,"この線より上に行を挿入してください。")=0,IF(データ取込シート_活動計画書_整理用!$AA77="○","true","false"),"")</f>
        <v/>
      </c>
      <c r="DW77" t="str">
        <f ca="1">IF(COUNTIF(データ取込シート_活動計画書_整理用!$AD$2:'データ取込シート_活動計画書_整理用'!$AD77,"この線より上に行を挿入してください。")=0,データ取込シート_活動計画書_整理用!$AC77,"")</f>
        <v/>
      </c>
      <c r="DX77" t="str">
        <f ca="1">IF(COUNTIF(データ取込シート_活動計画書_整理用!$AD$2:'データ取込シート_活動計画書_整理用'!$AD77,"この線より上に行を挿入してください。")=0,データ取込シート_活動計画書_整理用!$AD77,"")</f>
        <v/>
      </c>
      <c r="DY77" t="str">
        <f ca="1">IF(COUNTIF(データ取込シート_活動計画書_整理用!$AD$2:'データ取込シート_活動計画書_整理用'!$AD77,"この線より上に行を挿入してください。")=0,データ取込シート_活動計画書_整理用!$AE77,"")</f>
        <v/>
      </c>
      <c r="DZ77" t="str">
        <f ca="1">IF(COUNTIF(データ取込シート_活動計画書_整理用!$AD$2:'データ取込シート_活動計画書_整理用'!$AD77,"この線より上に行を挿入してください。")=0,データ取込シート_活動計画書_整理用!$AF77,"")</f>
        <v/>
      </c>
      <c r="EA77" t="str">
        <f ca="1">IF(COUNTIF(データ取込シート_活動計画書_整理用!$AD$2:'データ取込シート_活動計画書_整理用'!$AD77,"この線より上に行を挿入してください。")=0,データ取込シート_活動計画書_整理用!$AG77,"")</f>
        <v/>
      </c>
      <c r="EB77" t="str">
        <f ca="1">IF(COUNTIF(データ取込シート_活動計画書_整理用!$AD$2:'データ取込シート_活動計画書_整理用'!$AD77,"この線より上に行を挿入してください。")=0,データ取込シート_活動計画書_整理用!$AH77,"")</f>
        <v/>
      </c>
      <c r="EC77" t="str">
        <f ca="1">IF(COUNTIF(データ取込シート_活動計画書_整理用!$AD$2:'データ取込シート_活動計画書_整理用'!$AD77,"この線より上に行を挿入してください。")=0,IF(データ取込シート_活動計画書_整理用!$AI77="○","true","false"),"")</f>
        <v/>
      </c>
      <c r="ED77" t="str">
        <f ca="1">IF(COUNTIF(データ取込シート_活動計画書_整理用!$AD$2:'データ取込シート_活動計画書_整理用'!$AD77,"この線より上に行を挿入してください。")=0,IF(データ取込シート_活動計画書_整理用!$AJ77="○","true","false"),"")</f>
        <v/>
      </c>
      <c r="EE77" t="str">
        <f ca="1">IF(COUNTIF(データ取込シート_活動計画書_整理用!$AD$2:'データ取込シート_活動計画書_整理用'!$AD77,"この線より上に行を挿入してください。")=0,IF(データ取込シート_活動計画書_整理用!$AK77="○","true","false"),"")</f>
        <v/>
      </c>
      <c r="EF77" t="str">
        <f ca="1">IF(COUNTIF(データ取込シート_活動計画書_整理用!$AD$2:'データ取込シート_活動計画書_整理用'!$AD77,"この線より上に行を挿入してください。")=0,IF(データ取込シート_活動計画書_整理用!$AL77="○","true","false"),"")</f>
        <v/>
      </c>
      <c r="EG77" t="str">
        <f ca="1">IF(COUNTIF(データ取込シート_活動計画書_整理用!$AD$2:'データ取込シート_活動計画書_整理用'!$AD77,"この線より上に行を挿入してください。")=0,IF(データ取込シート_活動計画書_整理用!$AM77="○","true","false"),"")</f>
        <v/>
      </c>
    </row>
    <row r="78" spans="2:137" x14ac:dyDescent="0.15">
      <c r="B78" t="str">
        <f ca="1">IF(COUNTIF(データ取込シート_活動計画書_整理用!$B$2:'データ取込シート_活動計画書_整理用'!$B78,"この線より上に行を挿入してください。")=0,データ取込シート_活動計画書_整理用!$B78,"")</f>
        <v/>
      </c>
      <c r="C78" t="str">
        <f ca="1">IF(COUNTIF(データ取込シート_活動計画書_整理用!$B$2:'データ取込シート_活動計画書_整理用'!$B78,"この線より上に行を挿入してください。")=0,データ取込シート_活動計画書_整理用!$C78,"")</f>
        <v/>
      </c>
      <c r="D78" t="str">
        <f ca="1">IF(COUNTIF(データ取込シート_活動計画書_整理用!$B$2:'データ取込シート_活動計画書_整理用'!$B78,"この線より上に行を挿入してください。")=0,データ取込シート_活動計画書_整理用!$D78,"")</f>
        <v/>
      </c>
      <c r="F78" t="str">
        <f ca="1">IF(COUNTIF(データ取込シート_活動計画書_整理用!$F$2:'データ取込シート_活動計画書_整理用'!$F78,"この線より上に行を挿入してください。")=0,データ取込シート_活動計画書_整理用!$F78,"")</f>
        <v/>
      </c>
      <c r="G78" t="str">
        <f ca="1">IF(COUNTIF(データ取込シート_活動計画書_整理用!$F$2:'データ取込シート_活動計画書_整理用'!$F78,"この線より上に行を挿入してください。")=0,データ取込シート_活動計画書_整理用!$G78,"")</f>
        <v/>
      </c>
      <c r="H78" t="str">
        <f ca="1">IF(COUNTIF(データ取込シート_活動計画書_整理用!$F$2:'データ取込シート_活動計画書_整理用'!$F78,"この線より上に行を挿入してください。")=0,データ取込シート_活動計画書_整理用!$H78,"")</f>
        <v/>
      </c>
      <c r="I78" t="str">
        <f ca="1">IF(COUNTIF(データ取込シート_活動計画書_整理用!$J$2:'データ取込シート_活動計画書_整理用'!$J78,"この線より上に行を挿入してください。")=0,データ取込シート_活動計画書_整理用!$J78,"")</f>
        <v/>
      </c>
      <c r="J78" t="str">
        <f ca="1">IF(COUNTIF(データ取込シート_活動計画書_整理用!$J$2:'データ取込シート_活動計画書_整理用'!$J78,"この線より上に行を挿入してください。")=0,データ取込シート_活動計画書_整理用!$K78,"")</f>
        <v/>
      </c>
      <c r="K78" t="str">
        <f ca="1">IF(COUNTIF(データ取込シート_活動計画書_整理用!$J$2:'データ取込シート_活動計画書_整理用'!$J78,"この線より上に行を挿入してください。")=0,データ取込シート_活動計画書_整理用!$L78,"")</f>
        <v/>
      </c>
      <c r="CN78" t="str">
        <f t="shared" ca="1" si="4"/>
        <v/>
      </c>
      <c r="CO78" t="str">
        <f t="shared" ca="1" si="3"/>
        <v/>
      </c>
      <c r="CP78" t="str">
        <f ca="1">IF(COUNTIF(データ取込シート_活動計画書_整理用!$N$2:'データ取込シート_活動計画書_整理用'!$N78,"この線より上に行を挿入してください。")=0,データ取込シート_活動計画書_整理用!$N78,"")</f>
        <v/>
      </c>
      <c r="CQ78" t="str">
        <f ca="1">IF(COUNTIF(データ取込シート_活動計画書_整理用!$N$2:'データ取込シート_活動計画書_整理用'!$N78,"この線より上に行を挿入してください。")=0,データ取込シート_活動計画書_整理用!$O78,"")</f>
        <v/>
      </c>
      <c r="CR78" t="str">
        <f ca="1">IF(COUNTIF(データ取込シート_活動計画書_整理用!$N$2:'データ取込シート_活動計画書_整理用'!$N78,"この線より上に行を挿入してください。")=0,IF(データ取込シート_活動計画書_整理用!$P78="○","true","false"),"")</f>
        <v/>
      </c>
      <c r="CS78" t="str">
        <f ca="1">IF(COUNTIF(データ取込シート_活動計画書_整理用!$N$2:'データ取込シート_活動計画書_整理用'!$N78,"この線より上に行を挿入してください。")=0,IF(データ取込シート_活動計画書_整理用!$Q78="○","true","false"),"")</f>
        <v/>
      </c>
      <c r="CT78" t="str">
        <f ca="1">IF(COUNTIF(データ取込シート_活動計画書_整理用!$N$2:'データ取込シート_活動計画書_整理用'!$N78,"この線より上に行を挿入してください。")=0,IF(データ取込シート_活動計画書_整理用!$R78="○","true","false"),"")</f>
        <v/>
      </c>
      <c r="CU78" t="str">
        <f ca="1">IF(COUNTIF(データ取込シート_活動計画書_整理用!$N$2:'データ取込シート_活動計画書_整理用'!$N78,"この線より上に行を挿入してください。")=0,IF(データ取込シート_活動計画書_整理用!$S78="○","true","false"),"")</f>
        <v/>
      </c>
      <c r="CV78" t="str">
        <f ca="1">IF(COUNTIF(データ取込シート_活動計画書_整理用!$N$2:'データ取込シート_活動計画書_整理用'!$N78,"この線より上に行を挿入してください。")=0,IF(データ取込シート_活動計画書_整理用!$T78="○","true","false"),"")</f>
        <v/>
      </c>
      <c r="CW78" t="str">
        <f ca="1">IF(COUNTIF(データ取込シート_活動計画書_整理用!$N$2:'データ取込シート_活動計画書_整理用'!$N78,"この線より上に行を挿入してください。")=0,IF(データ取込シート_活動計画書_整理用!$U78="○","true","false"),"")</f>
        <v/>
      </c>
      <c r="CX78" t="str">
        <f ca="1">IF(COUNTIF(データ取込シート_活動計画書_整理用!$N$2:'データ取込シート_活動計画書_整理用'!$N78,"この線より上に行を挿入してください。")=0,IF(データ取込シート_活動計画書_整理用!$V78="○","true","false"),"")</f>
        <v/>
      </c>
      <c r="CY78" t="str">
        <f ca="1">IF(COUNTIF(データ取込シート_活動計画書_整理用!$N$2:'データ取込シート_活動計画書_整理用'!$N78,"この線より上に行を挿入してください。")=0,IF(データ取込シート_活動計画書_整理用!$W78="○","true","false"),"")</f>
        <v/>
      </c>
      <c r="CZ78" t="str">
        <f ca="1">IF(COUNTIF(データ取込シート_活動計画書_整理用!$N$2:'データ取込シート_活動計画書_整理用'!$N78,"この線より上に行を挿入してください。")=0,IF(データ取込シート_活動計画書_整理用!$X78="○","true","false"),"")</f>
        <v/>
      </c>
      <c r="DA78" t="str">
        <f ca="1">IF(COUNTIF(データ取込シート_活動計画書_整理用!$N$2:'データ取込シート_活動計画書_整理用'!$N78,"この線より上に行を挿入してください。")=0,IF(データ取込シート_活動計画書_整理用!$Y78="○","true","false"),"")</f>
        <v/>
      </c>
      <c r="DB78" t="str">
        <f ca="1">IF(COUNTIF(データ取込シート_活動計画書_整理用!$N$2:'データ取込シート_活動計画書_整理用'!$N78,"この線より上に行を挿入してください。")=0,IF(データ取込シート_活動計画書_整理用!$Z78="○","true","false"),"")</f>
        <v/>
      </c>
      <c r="DC78" t="str">
        <f ca="1">IF(COUNTIF(データ取込シート_活動計画書_整理用!$N$2:'データ取込シート_活動計画書_整理用'!$N78,"この線より上に行を挿入してください。")=0,IF(データ取込シート_活動計画書_整理用!$AA78="○","true","false"),"")</f>
        <v/>
      </c>
      <c r="DW78" t="str">
        <f ca="1">IF(COUNTIF(データ取込シート_活動計画書_整理用!$AD$2:'データ取込シート_活動計画書_整理用'!$AD78,"この線より上に行を挿入してください。")=0,データ取込シート_活動計画書_整理用!$AC78,"")</f>
        <v/>
      </c>
      <c r="DX78" t="str">
        <f ca="1">IF(COUNTIF(データ取込シート_活動計画書_整理用!$AD$2:'データ取込シート_活動計画書_整理用'!$AD78,"この線より上に行を挿入してください。")=0,データ取込シート_活動計画書_整理用!$AD78,"")</f>
        <v/>
      </c>
      <c r="DY78" t="str">
        <f ca="1">IF(COUNTIF(データ取込シート_活動計画書_整理用!$AD$2:'データ取込シート_活動計画書_整理用'!$AD78,"この線より上に行を挿入してください。")=0,データ取込シート_活動計画書_整理用!$AE78,"")</f>
        <v/>
      </c>
      <c r="DZ78" t="str">
        <f ca="1">IF(COUNTIF(データ取込シート_活動計画書_整理用!$AD$2:'データ取込シート_活動計画書_整理用'!$AD78,"この線より上に行を挿入してください。")=0,データ取込シート_活動計画書_整理用!$AF78,"")</f>
        <v/>
      </c>
      <c r="EA78" t="str">
        <f ca="1">IF(COUNTIF(データ取込シート_活動計画書_整理用!$AD$2:'データ取込シート_活動計画書_整理用'!$AD78,"この線より上に行を挿入してください。")=0,データ取込シート_活動計画書_整理用!$AG78,"")</f>
        <v/>
      </c>
      <c r="EB78" t="str">
        <f ca="1">IF(COUNTIF(データ取込シート_活動計画書_整理用!$AD$2:'データ取込シート_活動計画書_整理用'!$AD78,"この線より上に行を挿入してください。")=0,データ取込シート_活動計画書_整理用!$AH78,"")</f>
        <v/>
      </c>
      <c r="EC78" t="str">
        <f ca="1">IF(COUNTIF(データ取込シート_活動計画書_整理用!$AD$2:'データ取込シート_活動計画書_整理用'!$AD78,"この線より上に行を挿入してください。")=0,IF(データ取込シート_活動計画書_整理用!$AI78="○","true","false"),"")</f>
        <v/>
      </c>
      <c r="ED78" t="str">
        <f ca="1">IF(COUNTIF(データ取込シート_活動計画書_整理用!$AD$2:'データ取込シート_活動計画書_整理用'!$AD78,"この線より上に行を挿入してください。")=0,IF(データ取込シート_活動計画書_整理用!$AJ78="○","true","false"),"")</f>
        <v/>
      </c>
      <c r="EE78" t="str">
        <f ca="1">IF(COUNTIF(データ取込シート_活動計画書_整理用!$AD$2:'データ取込シート_活動計画書_整理用'!$AD78,"この線より上に行を挿入してください。")=0,IF(データ取込シート_活動計画書_整理用!$AK78="○","true","false"),"")</f>
        <v/>
      </c>
      <c r="EF78" t="str">
        <f ca="1">IF(COUNTIF(データ取込シート_活動計画書_整理用!$AD$2:'データ取込シート_活動計画書_整理用'!$AD78,"この線より上に行を挿入してください。")=0,IF(データ取込シート_活動計画書_整理用!$AL78="○","true","false"),"")</f>
        <v/>
      </c>
      <c r="EG78" t="str">
        <f ca="1">IF(COUNTIF(データ取込シート_活動計画書_整理用!$AD$2:'データ取込シート_活動計画書_整理用'!$AD78,"この線より上に行を挿入してください。")=0,IF(データ取込シート_活動計画書_整理用!$AM78="○","true","false"),"")</f>
        <v/>
      </c>
    </row>
    <row r="79" spans="2:137" x14ac:dyDescent="0.15">
      <c r="B79" t="str">
        <f ca="1">IF(COUNTIF(データ取込シート_活動計画書_整理用!$B$2:'データ取込シート_活動計画書_整理用'!$B79,"この線より上に行を挿入してください。")=0,データ取込シート_活動計画書_整理用!$B79,"")</f>
        <v/>
      </c>
      <c r="C79" t="str">
        <f ca="1">IF(COUNTIF(データ取込シート_活動計画書_整理用!$B$2:'データ取込シート_活動計画書_整理用'!$B79,"この線より上に行を挿入してください。")=0,データ取込シート_活動計画書_整理用!$C79,"")</f>
        <v/>
      </c>
      <c r="D79" t="str">
        <f ca="1">IF(COUNTIF(データ取込シート_活動計画書_整理用!$B$2:'データ取込シート_活動計画書_整理用'!$B79,"この線より上に行を挿入してください。")=0,データ取込シート_活動計画書_整理用!$D79,"")</f>
        <v/>
      </c>
      <c r="F79" t="str">
        <f ca="1">IF(COUNTIF(データ取込シート_活動計画書_整理用!$F$2:'データ取込シート_活動計画書_整理用'!$F79,"この線より上に行を挿入してください。")=0,データ取込シート_活動計画書_整理用!$F79,"")</f>
        <v/>
      </c>
      <c r="G79" t="str">
        <f ca="1">IF(COUNTIF(データ取込シート_活動計画書_整理用!$F$2:'データ取込シート_活動計画書_整理用'!$F79,"この線より上に行を挿入してください。")=0,データ取込シート_活動計画書_整理用!$G79,"")</f>
        <v/>
      </c>
      <c r="H79" t="str">
        <f ca="1">IF(COUNTIF(データ取込シート_活動計画書_整理用!$F$2:'データ取込シート_活動計画書_整理用'!$F79,"この線より上に行を挿入してください。")=0,データ取込シート_活動計画書_整理用!$H79,"")</f>
        <v/>
      </c>
      <c r="I79" t="str">
        <f ca="1">IF(COUNTIF(データ取込シート_活動計画書_整理用!$J$2:'データ取込シート_活動計画書_整理用'!$J79,"この線より上に行を挿入してください。")=0,データ取込シート_活動計画書_整理用!$J79,"")</f>
        <v/>
      </c>
      <c r="J79" t="str">
        <f ca="1">IF(COUNTIF(データ取込シート_活動計画書_整理用!$J$2:'データ取込シート_活動計画書_整理用'!$J79,"この線より上に行を挿入してください。")=0,データ取込シート_活動計画書_整理用!$K79,"")</f>
        <v/>
      </c>
      <c r="K79" t="str">
        <f ca="1">IF(COUNTIF(データ取込シート_活動計画書_整理用!$J$2:'データ取込シート_活動計画書_整理用'!$J79,"この線より上に行を挿入してください。")=0,データ取込シート_活動計画書_整理用!$L79,"")</f>
        <v/>
      </c>
      <c r="CN79" t="str">
        <f t="shared" ca="1" si="4"/>
        <v/>
      </c>
      <c r="CO79" t="str">
        <f t="shared" ca="1" si="3"/>
        <v/>
      </c>
      <c r="CP79" t="str">
        <f ca="1">IF(COUNTIF(データ取込シート_活動計画書_整理用!$N$2:'データ取込シート_活動計画書_整理用'!$N79,"この線より上に行を挿入してください。")=0,データ取込シート_活動計画書_整理用!$N79,"")</f>
        <v/>
      </c>
      <c r="CQ79" t="str">
        <f ca="1">IF(COUNTIF(データ取込シート_活動計画書_整理用!$N$2:'データ取込シート_活動計画書_整理用'!$N79,"この線より上に行を挿入してください。")=0,データ取込シート_活動計画書_整理用!$O79,"")</f>
        <v/>
      </c>
      <c r="CR79" t="str">
        <f ca="1">IF(COUNTIF(データ取込シート_活動計画書_整理用!$N$2:'データ取込シート_活動計画書_整理用'!$N79,"この線より上に行を挿入してください。")=0,IF(データ取込シート_活動計画書_整理用!$P79="○","true","false"),"")</f>
        <v/>
      </c>
      <c r="CS79" t="str">
        <f ca="1">IF(COUNTIF(データ取込シート_活動計画書_整理用!$N$2:'データ取込シート_活動計画書_整理用'!$N79,"この線より上に行を挿入してください。")=0,IF(データ取込シート_活動計画書_整理用!$Q79="○","true","false"),"")</f>
        <v/>
      </c>
      <c r="CT79" t="str">
        <f ca="1">IF(COUNTIF(データ取込シート_活動計画書_整理用!$N$2:'データ取込シート_活動計画書_整理用'!$N79,"この線より上に行を挿入してください。")=0,IF(データ取込シート_活動計画書_整理用!$R79="○","true","false"),"")</f>
        <v/>
      </c>
      <c r="CU79" t="str">
        <f ca="1">IF(COUNTIF(データ取込シート_活動計画書_整理用!$N$2:'データ取込シート_活動計画書_整理用'!$N79,"この線より上に行を挿入してください。")=0,IF(データ取込シート_活動計画書_整理用!$S79="○","true","false"),"")</f>
        <v/>
      </c>
      <c r="CV79" t="str">
        <f ca="1">IF(COUNTIF(データ取込シート_活動計画書_整理用!$N$2:'データ取込シート_活動計画書_整理用'!$N79,"この線より上に行を挿入してください。")=0,IF(データ取込シート_活動計画書_整理用!$T79="○","true","false"),"")</f>
        <v/>
      </c>
      <c r="CW79" t="str">
        <f ca="1">IF(COUNTIF(データ取込シート_活動計画書_整理用!$N$2:'データ取込シート_活動計画書_整理用'!$N79,"この線より上に行を挿入してください。")=0,IF(データ取込シート_活動計画書_整理用!$U79="○","true","false"),"")</f>
        <v/>
      </c>
      <c r="CX79" t="str">
        <f ca="1">IF(COUNTIF(データ取込シート_活動計画書_整理用!$N$2:'データ取込シート_活動計画書_整理用'!$N79,"この線より上に行を挿入してください。")=0,IF(データ取込シート_活動計画書_整理用!$V79="○","true","false"),"")</f>
        <v/>
      </c>
      <c r="CY79" t="str">
        <f ca="1">IF(COUNTIF(データ取込シート_活動計画書_整理用!$N$2:'データ取込シート_活動計画書_整理用'!$N79,"この線より上に行を挿入してください。")=0,IF(データ取込シート_活動計画書_整理用!$W79="○","true","false"),"")</f>
        <v/>
      </c>
      <c r="CZ79" t="str">
        <f ca="1">IF(COUNTIF(データ取込シート_活動計画書_整理用!$N$2:'データ取込シート_活動計画書_整理用'!$N79,"この線より上に行を挿入してください。")=0,IF(データ取込シート_活動計画書_整理用!$X79="○","true","false"),"")</f>
        <v/>
      </c>
      <c r="DA79" t="str">
        <f ca="1">IF(COUNTIF(データ取込シート_活動計画書_整理用!$N$2:'データ取込シート_活動計画書_整理用'!$N79,"この線より上に行を挿入してください。")=0,IF(データ取込シート_活動計画書_整理用!$Y79="○","true","false"),"")</f>
        <v/>
      </c>
      <c r="DB79" t="str">
        <f ca="1">IF(COUNTIF(データ取込シート_活動計画書_整理用!$N$2:'データ取込シート_活動計画書_整理用'!$N79,"この線より上に行を挿入してください。")=0,IF(データ取込シート_活動計画書_整理用!$Z79="○","true","false"),"")</f>
        <v/>
      </c>
      <c r="DC79" t="str">
        <f ca="1">IF(COUNTIF(データ取込シート_活動計画書_整理用!$N$2:'データ取込シート_活動計画書_整理用'!$N79,"この線より上に行を挿入してください。")=0,IF(データ取込シート_活動計画書_整理用!$AA79="○","true","false"),"")</f>
        <v/>
      </c>
      <c r="DW79" t="str">
        <f ca="1">IF(COUNTIF(データ取込シート_活動計画書_整理用!$AD$2:'データ取込シート_活動計画書_整理用'!$AD79,"この線より上に行を挿入してください。")=0,データ取込シート_活動計画書_整理用!$AC79,"")</f>
        <v/>
      </c>
      <c r="DX79" t="str">
        <f ca="1">IF(COUNTIF(データ取込シート_活動計画書_整理用!$AD$2:'データ取込シート_活動計画書_整理用'!$AD79,"この線より上に行を挿入してください。")=0,データ取込シート_活動計画書_整理用!$AD79,"")</f>
        <v/>
      </c>
      <c r="DY79" t="str">
        <f ca="1">IF(COUNTIF(データ取込シート_活動計画書_整理用!$AD$2:'データ取込シート_活動計画書_整理用'!$AD79,"この線より上に行を挿入してください。")=0,データ取込シート_活動計画書_整理用!$AE79,"")</f>
        <v/>
      </c>
      <c r="DZ79" t="str">
        <f ca="1">IF(COUNTIF(データ取込シート_活動計画書_整理用!$AD$2:'データ取込シート_活動計画書_整理用'!$AD79,"この線より上に行を挿入してください。")=0,データ取込シート_活動計画書_整理用!$AF79,"")</f>
        <v/>
      </c>
      <c r="EA79" t="str">
        <f ca="1">IF(COUNTIF(データ取込シート_活動計画書_整理用!$AD$2:'データ取込シート_活動計画書_整理用'!$AD79,"この線より上に行を挿入してください。")=0,データ取込シート_活動計画書_整理用!$AG79,"")</f>
        <v/>
      </c>
      <c r="EB79" t="str">
        <f ca="1">IF(COUNTIF(データ取込シート_活動計画書_整理用!$AD$2:'データ取込シート_活動計画書_整理用'!$AD79,"この線より上に行を挿入してください。")=0,データ取込シート_活動計画書_整理用!$AH79,"")</f>
        <v/>
      </c>
      <c r="EC79" t="str">
        <f ca="1">IF(COUNTIF(データ取込シート_活動計画書_整理用!$AD$2:'データ取込シート_活動計画書_整理用'!$AD79,"この線より上に行を挿入してください。")=0,IF(データ取込シート_活動計画書_整理用!$AI79="○","true","false"),"")</f>
        <v/>
      </c>
      <c r="ED79" t="str">
        <f ca="1">IF(COUNTIF(データ取込シート_活動計画書_整理用!$AD$2:'データ取込シート_活動計画書_整理用'!$AD79,"この線より上に行を挿入してください。")=0,IF(データ取込シート_活動計画書_整理用!$AJ79="○","true","false"),"")</f>
        <v/>
      </c>
      <c r="EE79" t="str">
        <f ca="1">IF(COUNTIF(データ取込シート_活動計画書_整理用!$AD$2:'データ取込シート_活動計画書_整理用'!$AD79,"この線より上に行を挿入してください。")=0,IF(データ取込シート_活動計画書_整理用!$AK79="○","true","false"),"")</f>
        <v/>
      </c>
      <c r="EF79" t="str">
        <f ca="1">IF(COUNTIF(データ取込シート_活動計画書_整理用!$AD$2:'データ取込シート_活動計画書_整理用'!$AD79,"この線より上に行を挿入してください。")=0,IF(データ取込シート_活動計画書_整理用!$AL79="○","true","false"),"")</f>
        <v/>
      </c>
      <c r="EG79" t="str">
        <f ca="1">IF(COUNTIF(データ取込シート_活動計画書_整理用!$AD$2:'データ取込シート_活動計画書_整理用'!$AD79,"この線より上に行を挿入してください。")=0,IF(データ取込シート_活動計画書_整理用!$AM79="○","true","false"),"")</f>
        <v/>
      </c>
    </row>
    <row r="80" spans="2:137" x14ac:dyDescent="0.15">
      <c r="B80" t="str">
        <f ca="1">IF(COUNTIF(データ取込シート_活動計画書_整理用!$B$2:'データ取込シート_活動計画書_整理用'!$B80,"この線より上に行を挿入してください。")=0,データ取込シート_活動計画書_整理用!$B80,"")</f>
        <v/>
      </c>
      <c r="C80" t="str">
        <f ca="1">IF(COUNTIF(データ取込シート_活動計画書_整理用!$B$2:'データ取込シート_活動計画書_整理用'!$B80,"この線より上に行を挿入してください。")=0,データ取込シート_活動計画書_整理用!$C80,"")</f>
        <v/>
      </c>
      <c r="D80" t="str">
        <f ca="1">IF(COUNTIF(データ取込シート_活動計画書_整理用!$B$2:'データ取込シート_活動計画書_整理用'!$B80,"この線より上に行を挿入してください。")=0,データ取込シート_活動計画書_整理用!$D80,"")</f>
        <v/>
      </c>
      <c r="F80" t="str">
        <f ca="1">IF(COUNTIF(データ取込シート_活動計画書_整理用!$F$2:'データ取込シート_活動計画書_整理用'!$F80,"この線より上に行を挿入してください。")=0,データ取込シート_活動計画書_整理用!$F80,"")</f>
        <v/>
      </c>
      <c r="G80" t="str">
        <f ca="1">IF(COUNTIF(データ取込シート_活動計画書_整理用!$F$2:'データ取込シート_活動計画書_整理用'!$F80,"この線より上に行を挿入してください。")=0,データ取込シート_活動計画書_整理用!$G80,"")</f>
        <v/>
      </c>
      <c r="H80" t="str">
        <f ca="1">IF(COUNTIF(データ取込シート_活動計画書_整理用!$F$2:'データ取込シート_活動計画書_整理用'!$F80,"この線より上に行を挿入してください。")=0,データ取込シート_活動計画書_整理用!$H80,"")</f>
        <v/>
      </c>
      <c r="I80" t="str">
        <f ca="1">IF(COUNTIF(データ取込シート_活動計画書_整理用!$J$2:'データ取込シート_活動計画書_整理用'!$J80,"この線より上に行を挿入してください。")=0,データ取込シート_活動計画書_整理用!$J80,"")</f>
        <v/>
      </c>
      <c r="J80" t="str">
        <f ca="1">IF(COUNTIF(データ取込シート_活動計画書_整理用!$J$2:'データ取込シート_活動計画書_整理用'!$J80,"この線より上に行を挿入してください。")=0,データ取込シート_活動計画書_整理用!$K80,"")</f>
        <v/>
      </c>
      <c r="K80" t="str">
        <f ca="1">IF(COUNTIF(データ取込シート_活動計画書_整理用!$J$2:'データ取込シート_活動計画書_整理用'!$J80,"この線より上に行を挿入してください。")=0,データ取込シート_活動計画書_整理用!$L80,"")</f>
        <v/>
      </c>
      <c r="CN80" t="str">
        <f t="shared" ca="1" si="4"/>
        <v/>
      </c>
      <c r="CO80" t="str">
        <f t="shared" ca="1" si="3"/>
        <v/>
      </c>
      <c r="CP80" t="str">
        <f ca="1">IF(COUNTIF(データ取込シート_活動計画書_整理用!$N$2:'データ取込シート_活動計画書_整理用'!$N80,"この線より上に行を挿入してください。")=0,データ取込シート_活動計画書_整理用!$N80,"")</f>
        <v/>
      </c>
      <c r="CQ80" t="str">
        <f ca="1">IF(COUNTIF(データ取込シート_活動計画書_整理用!$N$2:'データ取込シート_活動計画書_整理用'!$N80,"この線より上に行を挿入してください。")=0,データ取込シート_活動計画書_整理用!$O80,"")</f>
        <v/>
      </c>
      <c r="CR80" t="str">
        <f ca="1">IF(COUNTIF(データ取込シート_活動計画書_整理用!$N$2:'データ取込シート_活動計画書_整理用'!$N80,"この線より上に行を挿入してください。")=0,IF(データ取込シート_活動計画書_整理用!$P80="○","true","false"),"")</f>
        <v/>
      </c>
      <c r="CS80" t="str">
        <f ca="1">IF(COUNTIF(データ取込シート_活動計画書_整理用!$N$2:'データ取込シート_活動計画書_整理用'!$N80,"この線より上に行を挿入してください。")=0,IF(データ取込シート_活動計画書_整理用!$Q80="○","true","false"),"")</f>
        <v/>
      </c>
      <c r="CT80" t="str">
        <f ca="1">IF(COUNTIF(データ取込シート_活動計画書_整理用!$N$2:'データ取込シート_活動計画書_整理用'!$N80,"この線より上に行を挿入してください。")=0,IF(データ取込シート_活動計画書_整理用!$R80="○","true","false"),"")</f>
        <v/>
      </c>
      <c r="CU80" t="str">
        <f ca="1">IF(COUNTIF(データ取込シート_活動計画書_整理用!$N$2:'データ取込シート_活動計画書_整理用'!$N80,"この線より上に行を挿入してください。")=0,IF(データ取込シート_活動計画書_整理用!$S80="○","true","false"),"")</f>
        <v/>
      </c>
      <c r="CV80" t="str">
        <f ca="1">IF(COUNTIF(データ取込シート_活動計画書_整理用!$N$2:'データ取込シート_活動計画書_整理用'!$N80,"この線より上に行を挿入してください。")=0,IF(データ取込シート_活動計画書_整理用!$T80="○","true","false"),"")</f>
        <v/>
      </c>
      <c r="CW80" t="str">
        <f ca="1">IF(COUNTIF(データ取込シート_活動計画書_整理用!$N$2:'データ取込シート_活動計画書_整理用'!$N80,"この線より上に行を挿入してください。")=0,IF(データ取込シート_活動計画書_整理用!$U80="○","true","false"),"")</f>
        <v/>
      </c>
      <c r="CX80" t="str">
        <f ca="1">IF(COUNTIF(データ取込シート_活動計画書_整理用!$N$2:'データ取込シート_活動計画書_整理用'!$N80,"この線より上に行を挿入してください。")=0,IF(データ取込シート_活動計画書_整理用!$V80="○","true","false"),"")</f>
        <v/>
      </c>
      <c r="CY80" t="str">
        <f ca="1">IF(COUNTIF(データ取込シート_活動計画書_整理用!$N$2:'データ取込シート_活動計画書_整理用'!$N80,"この線より上に行を挿入してください。")=0,IF(データ取込シート_活動計画書_整理用!$W80="○","true","false"),"")</f>
        <v/>
      </c>
      <c r="CZ80" t="str">
        <f ca="1">IF(COUNTIF(データ取込シート_活動計画書_整理用!$N$2:'データ取込シート_活動計画書_整理用'!$N80,"この線より上に行を挿入してください。")=0,IF(データ取込シート_活動計画書_整理用!$X80="○","true","false"),"")</f>
        <v/>
      </c>
      <c r="DA80" t="str">
        <f ca="1">IF(COUNTIF(データ取込シート_活動計画書_整理用!$N$2:'データ取込シート_活動計画書_整理用'!$N80,"この線より上に行を挿入してください。")=0,IF(データ取込シート_活動計画書_整理用!$Y80="○","true","false"),"")</f>
        <v/>
      </c>
      <c r="DB80" t="str">
        <f ca="1">IF(COUNTIF(データ取込シート_活動計画書_整理用!$N$2:'データ取込シート_活動計画書_整理用'!$N80,"この線より上に行を挿入してください。")=0,IF(データ取込シート_活動計画書_整理用!$Z80="○","true","false"),"")</f>
        <v/>
      </c>
      <c r="DC80" t="str">
        <f ca="1">IF(COUNTIF(データ取込シート_活動計画書_整理用!$N$2:'データ取込シート_活動計画書_整理用'!$N80,"この線より上に行を挿入してください。")=0,IF(データ取込シート_活動計画書_整理用!$AA80="○","true","false"),"")</f>
        <v/>
      </c>
      <c r="DW80" t="str">
        <f ca="1">IF(COUNTIF(データ取込シート_活動計画書_整理用!$AD$2:'データ取込シート_活動計画書_整理用'!$AD80,"この線より上に行を挿入してください。")=0,データ取込シート_活動計画書_整理用!$AC80,"")</f>
        <v/>
      </c>
      <c r="DX80" t="str">
        <f ca="1">IF(COUNTIF(データ取込シート_活動計画書_整理用!$AD$2:'データ取込シート_活動計画書_整理用'!$AD80,"この線より上に行を挿入してください。")=0,データ取込シート_活動計画書_整理用!$AD80,"")</f>
        <v/>
      </c>
      <c r="DY80" t="str">
        <f ca="1">IF(COUNTIF(データ取込シート_活動計画書_整理用!$AD$2:'データ取込シート_活動計画書_整理用'!$AD80,"この線より上に行を挿入してください。")=0,データ取込シート_活動計画書_整理用!$AE80,"")</f>
        <v/>
      </c>
      <c r="DZ80" t="str">
        <f ca="1">IF(COUNTIF(データ取込シート_活動計画書_整理用!$AD$2:'データ取込シート_活動計画書_整理用'!$AD80,"この線より上に行を挿入してください。")=0,データ取込シート_活動計画書_整理用!$AF80,"")</f>
        <v/>
      </c>
      <c r="EA80" t="str">
        <f ca="1">IF(COUNTIF(データ取込シート_活動計画書_整理用!$AD$2:'データ取込シート_活動計画書_整理用'!$AD80,"この線より上に行を挿入してください。")=0,データ取込シート_活動計画書_整理用!$AG80,"")</f>
        <v/>
      </c>
      <c r="EB80" t="str">
        <f ca="1">IF(COUNTIF(データ取込シート_活動計画書_整理用!$AD$2:'データ取込シート_活動計画書_整理用'!$AD80,"この線より上に行を挿入してください。")=0,データ取込シート_活動計画書_整理用!$AH80,"")</f>
        <v/>
      </c>
      <c r="EC80" t="str">
        <f ca="1">IF(COUNTIF(データ取込シート_活動計画書_整理用!$AD$2:'データ取込シート_活動計画書_整理用'!$AD80,"この線より上に行を挿入してください。")=0,IF(データ取込シート_活動計画書_整理用!$AI80="○","true","false"),"")</f>
        <v/>
      </c>
      <c r="ED80" t="str">
        <f ca="1">IF(COUNTIF(データ取込シート_活動計画書_整理用!$AD$2:'データ取込シート_活動計画書_整理用'!$AD80,"この線より上に行を挿入してください。")=0,IF(データ取込シート_活動計画書_整理用!$AJ80="○","true","false"),"")</f>
        <v/>
      </c>
      <c r="EE80" t="str">
        <f ca="1">IF(COUNTIF(データ取込シート_活動計画書_整理用!$AD$2:'データ取込シート_活動計画書_整理用'!$AD80,"この線より上に行を挿入してください。")=0,IF(データ取込シート_活動計画書_整理用!$AK80="○","true","false"),"")</f>
        <v/>
      </c>
      <c r="EF80" t="str">
        <f ca="1">IF(COUNTIF(データ取込シート_活動計画書_整理用!$AD$2:'データ取込シート_活動計画書_整理用'!$AD80,"この線より上に行を挿入してください。")=0,IF(データ取込シート_活動計画書_整理用!$AL80="○","true","false"),"")</f>
        <v/>
      </c>
      <c r="EG80" t="str">
        <f ca="1">IF(COUNTIF(データ取込シート_活動計画書_整理用!$AD$2:'データ取込シート_活動計画書_整理用'!$AD80,"この線より上に行を挿入してください。")=0,IF(データ取込シート_活動計画書_整理用!$AM80="○","true","false"),"")</f>
        <v/>
      </c>
    </row>
    <row r="81" spans="2:137" x14ac:dyDescent="0.15">
      <c r="B81" t="str">
        <f ca="1">IF(COUNTIF(データ取込シート_活動計画書_整理用!$B$2:'データ取込シート_活動計画書_整理用'!$B81,"この線より上に行を挿入してください。")=0,データ取込シート_活動計画書_整理用!$B81,"")</f>
        <v/>
      </c>
      <c r="C81" t="str">
        <f ca="1">IF(COUNTIF(データ取込シート_活動計画書_整理用!$B$2:'データ取込シート_活動計画書_整理用'!$B81,"この線より上に行を挿入してください。")=0,データ取込シート_活動計画書_整理用!$C81,"")</f>
        <v/>
      </c>
      <c r="D81" t="str">
        <f ca="1">IF(COUNTIF(データ取込シート_活動計画書_整理用!$B$2:'データ取込シート_活動計画書_整理用'!$B81,"この線より上に行を挿入してください。")=0,データ取込シート_活動計画書_整理用!$D81,"")</f>
        <v/>
      </c>
      <c r="F81" t="str">
        <f ca="1">IF(COUNTIF(データ取込シート_活動計画書_整理用!$F$2:'データ取込シート_活動計画書_整理用'!$F81,"この線より上に行を挿入してください。")=0,データ取込シート_活動計画書_整理用!$F81,"")</f>
        <v/>
      </c>
      <c r="G81" t="str">
        <f ca="1">IF(COUNTIF(データ取込シート_活動計画書_整理用!$F$2:'データ取込シート_活動計画書_整理用'!$F81,"この線より上に行を挿入してください。")=0,データ取込シート_活動計画書_整理用!$G81,"")</f>
        <v/>
      </c>
      <c r="H81" t="str">
        <f ca="1">IF(COUNTIF(データ取込シート_活動計画書_整理用!$F$2:'データ取込シート_活動計画書_整理用'!$F81,"この線より上に行を挿入してください。")=0,データ取込シート_活動計画書_整理用!$H81,"")</f>
        <v/>
      </c>
      <c r="I81" t="str">
        <f ca="1">IF(COUNTIF(データ取込シート_活動計画書_整理用!$J$2:'データ取込シート_活動計画書_整理用'!$J81,"この線より上に行を挿入してください。")=0,データ取込シート_活動計画書_整理用!$J81,"")</f>
        <v/>
      </c>
      <c r="J81" t="str">
        <f ca="1">IF(COUNTIF(データ取込シート_活動計画書_整理用!$J$2:'データ取込シート_活動計画書_整理用'!$J81,"この線より上に行を挿入してください。")=0,データ取込シート_活動計画書_整理用!$K81,"")</f>
        <v/>
      </c>
      <c r="K81" t="str">
        <f ca="1">IF(COUNTIF(データ取込シート_活動計画書_整理用!$J$2:'データ取込シート_活動計画書_整理用'!$J81,"この線より上に行を挿入してください。")=0,データ取込シート_活動計画書_整理用!$L81,"")</f>
        <v/>
      </c>
      <c r="CN81" t="str">
        <f t="shared" ca="1" si="4"/>
        <v/>
      </c>
      <c r="CO81" t="str">
        <f t="shared" ca="1" si="3"/>
        <v/>
      </c>
      <c r="CP81" t="str">
        <f ca="1">IF(COUNTIF(データ取込シート_活動計画書_整理用!$N$2:'データ取込シート_活動計画書_整理用'!$N81,"この線より上に行を挿入してください。")=0,データ取込シート_活動計画書_整理用!$N81,"")</f>
        <v/>
      </c>
      <c r="CQ81" t="str">
        <f ca="1">IF(COUNTIF(データ取込シート_活動計画書_整理用!$N$2:'データ取込シート_活動計画書_整理用'!$N81,"この線より上に行を挿入してください。")=0,データ取込シート_活動計画書_整理用!$O81,"")</f>
        <v/>
      </c>
      <c r="CR81" t="str">
        <f ca="1">IF(COUNTIF(データ取込シート_活動計画書_整理用!$N$2:'データ取込シート_活動計画書_整理用'!$N81,"この線より上に行を挿入してください。")=0,IF(データ取込シート_活動計画書_整理用!$P81="○","true","false"),"")</f>
        <v/>
      </c>
      <c r="CS81" t="str">
        <f ca="1">IF(COUNTIF(データ取込シート_活動計画書_整理用!$N$2:'データ取込シート_活動計画書_整理用'!$N81,"この線より上に行を挿入してください。")=0,IF(データ取込シート_活動計画書_整理用!$Q81="○","true","false"),"")</f>
        <v/>
      </c>
      <c r="CT81" t="str">
        <f ca="1">IF(COUNTIF(データ取込シート_活動計画書_整理用!$N$2:'データ取込シート_活動計画書_整理用'!$N81,"この線より上に行を挿入してください。")=0,IF(データ取込シート_活動計画書_整理用!$R81="○","true","false"),"")</f>
        <v/>
      </c>
      <c r="CU81" t="str">
        <f ca="1">IF(COUNTIF(データ取込シート_活動計画書_整理用!$N$2:'データ取込シート_活動計画書_整理用'!$N81,"この線より上に行を挿入してください。")=0,IF(データ取込シート_活動計画書_整理用!$S81="○","true","false"),"")</f>
        <v/>
      </c>
      <c r="CV81" t="str">
        <f ca="1">IF(COUNTIF(データ取込シート_活動計画書_整理用!$N$2:'データ取込シート_活動計画書_整理用'!$N81,"この線より上に行を挿入してください。")=0,IF(データ取込シート_活動計画書_整理用!$T81="○","true","false"),"")</f>
        <v/>
      </c>
      <c r="CW81" t="str">
        <f ca="1">IF(COUNTIF(データ取込シート_活動計画書_整理用!$N$2:'データ取込シート_活動計画書_整理用'!$N81,"この線より上に行を挿入してください。")=0,IF(データ取込シート_活動計画書_整理用!$U81="○","true","false"),"")</f>
        <v/>
      </c>
      <c r="CX81" t="str">
        <f ca="1">IF(COUNTIF(データ取込シート_活動計画書_整理用!$N$2:'データ取込シート_活動計画書_整理用'!$N81,"この線より上に行を挿入してください。")=0,IF(データ取込シート_活動計画書_整理用!$V81="○","true","false"),"")</f>
        <v/>
      </c>
      <c r="CY81" t="str">
        <f ca="1">IF(COUNTIF(データ取込シート_活動計画書_整理用!$N$2:'データ取込シート_活動計画書_整理用'!$N81,"この線より上に行を挿入してください。")=0,IF(データ取込シート_活動計画書_整理用!$W81="○","true","false"),"")</f>
        <v/>
      </c>
      <c r="CZ81" t="str">
        <f ca="1">IF(COUNTIF(データ取込シート_活動計画書_整理用!$N$2:'データ取込シート_活動計画書_整理用'!$N81,"この線より上に行を挿入してください。")=0,IF(データ取込シート_活動計画書_整理用!$X81="○","true","false"),"")</f>
        <v/>
      </c>
      <c r="DA81" t="str">
        <f ca="1">IF(COUNTIF(データ取込シート_活動計画書_整理用!$N$2:'データ取込シート_活動計画書_整理用'!$N81,"この線より上に行を挿入してください。")=0,IF(データ取込シート_活動計画書_整理用!$Y81="○","true","false"),"")</f>
        <v/>
      </c>
      <c r="DB81" t="str">
        <f ca="1">IF(COUNTIF(データ取込シート_活動計画書_整理用!$N$2:'データ取込シート_活動計画書_整理用'!$N81,"この線より上に行を挿入してください。")=0,IF(データ取込シート_活動計画書_整理用!$Z81="○","true","false"),"")</f>
        <v/>
      </c>
      <c r="DC81" t="str">
        <f ca="1">IF(COUNTIF(データ取込シート_活動計画書_整理用!$N$2:'データ取込シート_活動計画書_整理用'!$N81,"この線より上に行を挿入してください。")=0,IF(データ取込シート_活動計画書_整理用!$AA81="○","true","false"),"")</f>
        <v/>
      </c>
      <c r="DW81" t="str">
        <f ca="1">IF(COUNTIF(データ取込シート_活動計画書_整理用!$AD$2:'データ取込シート_活動計画書_整理用'!$AD81,"この線より上に行を挿入してください。")=0,データ取込シート_活動計画書_整理用!$AC81,"")</f>
        <v/>
      </c>
      <c r="DX81" t="str">
        <f ca="1">IF(COUNTIF(データ取込シート_活動計画書_整理用!$AD$2:'データ取込シート_活動計画書_整理用'!$AD81,"この線より上に行を挿入してください。")=0,データ取込シート_活動計画書_整理用!$AD81,"")</f>
        <v/>
      </c>
      <c r="DY81" t="str">
        <f ca="1">IF(COUNTIF(データ取込シート_活動計画書_整理用!$AD$2:'データ取込シート_活動計画書_整理用'!$AD81,"この線より上に行を挿入してください。")=0,データ取込シート_活動計画書_整理用!$AE81,"")</f>
        <v/>
      </c>
      <c r="DZ81" t="str">
        <f ca="1">IF(COUNTIF(データ取込シート_活動計画書_整理用!$AD$2:'データ取込シート_活動計画書_整理用'!$AD81,"この線より上に行を挿入してください。")=0,データ取込シート_活動計画書_整理用!$AF81,"")</f>
        <v/>
      </c>
      <c r="EA81" t="str">
        <f ca="1">IF(COUNTIF(データ取込シート_活動計画書_整理用!$AD$2:'データ取込シート_活動計画書_整理用'!$AD81,"この線より上に行を挿入してください。")=0,データ取込シート_活動計画書_整理用!$AG81,"")</f>
        <v/>
      </c>
      <c r="EB81" t="str">
        <f ca="1">IF(COUNTIF(データ取込シート_活動計画書_整理用!$AD$2:'データ取込シート_活動計画書_整理用'!$AD81,"この線より上に行を挿入してください。")=0,データ取込シート_活動計画書_整理用!$AH81,"")</f>
        <v/>
      </c>
      <c r="EC81" t="str">
        <f ca="1">IF(COUNTIF(データ取込シート_活動計画書_整理用!$AD$2:'データ取込シート_活動計画書_整理用'!$AD81,"この線より上に行を挿入してください。")=0,IF(データ取込シート_活動計画書_整理用!$AI81="○","true","false"),"")</f>
        <v/>
      </c>
      <c r="ED81" t="str">
        <f ca="1">IF(COUNTIF(データ取込シート_活動計画書_整理用!$AD$2:'データ取込シート_活動計画書_整理用'!$AD81,"この線より上に行を挿入してください。")=0,IF(データ取込シート_活動計画書_整理用!$AJ81="○","true","false"),"")</f>
        <v/>
      </c>
      <c r="EE81" t="str">
        <f ca="1">IF(COUNTIF(データ取込シート_活動計画書_整理用!$AD$2:'データ取込シート_活動計画書_整理用'!$AD81,"この線より上に行を挿入してください。")=0,IF(データ取込シート_活動計画書_整理用!$AK81="○","true","false"),"")</f>
        <v/>
      </c>
      <c r="EF81" t="str">
        <f ca="1">IF(COUNTIF(データ取込シート_活動計画書_整理用!$AD$2:'データ取込シート_活動計画書_整理用'!$AD81,"この線より上に行を挿入してください。")=0,IF(データ取込シート_活動計画書_整理用!$AL81="○","true","false"),"")</f>
        <v/>
      </c>
      <c r="EG81" t="str">
        <f ca="1">IF(COUNTIF(データ取込シート_活動計画書_整理用!$AD$2:'データ取込シート_活動計画書_整理用'!$AD81,"この線より上に行を挿入してください。")=0,IF(データ取込シート_活動計画書_整理用!$AM81="○","true","false"),"")</f>
        <v/>
      </c>
    </row>
    <row r="82" spans="2:137" x14ac:dyDescent="0.15">
      <c r="B82" t="str">
        <f ca="1">IF(COUNTIF(データ取込シート_活動計画書_整理用!$B$2:'データ取込シート_活動計画書_整理用'!$B82,"この線より上に行を挿入してください。")=0,データ取込シート_活動計画書_整理用!$B82,"")</f>
        <v/>
      </c>
      <c r="C82" t="str">
        <f ca="1">IF(COUNTIF(データ取込シート_活動計画書_整理用!$B$2:'データ取込シート_活動計画書_整理用'!$B82,"この線より上に行を挿入してください。")=0,データ取込シート_活動計画書_整理用!$C82,"")</f>
        <v/>
      </c>
      <c r="D82" t="str">
        <f ca="1">IF(COUNTIF(データ取込シート_活動計画書_整理用!$B$2:'データ取込シート_活動計画書_整理用'!$B82,"この線より上に行を挿入してください。")=0,データ取込シート_活動計画書_整理用!$D82,"")</f>
        <v/>
      </c>
      <c r="F82" t="str">
        <f ca="1">IF(COUNTIF(データ取込シート_活動計画書_整理用!$F$2:'データ取込シート_活動計画書_整理用'!$F82,"この線より上に行を挿入してください。")=0,データ取込シート_活動計画書_整理用!$F82,"")</f>
        <v/>
      </c>
      <c r="G82" t="str">
        <f ca="1">IF(COUNTIF(データ取込シート_活動計画書_整理用!$F$2:'データ取込シート_活動計画書_整理用'!$F82,"この線より上に行を挿入してください。")=0,データ取込シート_活動計画書_整理用!$G82,"")</f>
        <v/>
      </c>
      <c r="H82" t="str">
        <f ca="1">IF(COUNTIF(データ取込シート_活動計画書_整理用!$F$2:'データ取込シート_活動計画書_整理用'!$F82,"この線より上に行を挿入してください。")=0,データ取込シート_活動計画書_整理用!$H82,"")</f>
        <v/>
      </c>
      <c r="I82" t="str">
        <f ca="1">IF(COUNTIF(データ取込シート_活動計画書_整理用!$J$2:'データ取込シート_活動計画書_整理用'!$J82,"この線より上に行を挿入してください。")=0,データ取込シート_活動計画書_整理用!$J82,"")</f>
        <v/>
      </c>
      <c r="J82" t="str">
        <f ca="1">IF(COUNTIF(データ取込シート_活動計画書_整理用!$J$2:'データ取込シート_活動計画書_整理用'!$J82,"この線より上に行を挿入してください。")=0,データ取込シート_活動計画書_整理用!$K82,"")</f>
        <v/>
      </c>
      <c r="K82" t="str">
        <f ca="1">IF(COUNTIF(データ取込シート_活動計画書_整理用!$J$2:'データ取込シート_活動計画書_整理用'!$J82,"この線より上に行を挿入してください。")=0,データ取込シート_活動計画書_整理用!$L82,"")</f>
        <v/>
      </c>
      <c r="CN82" t="str">
        <f t="shared" ca="1" si="4"/>
        <v/>
      </c>
      <c r="CO82" t="str">
        <f t="shared" ca="1" si="3"/>
        <v/>
      </c>
      <c r="CP82" t="str">
        <f ca="1">IF(COUNTIF(データ取込シート_活動計画書_整理用!$N$2:'データ取込シート_活動計画書_整理用'!$N82,"この線より上に行を挿入してください。")=0,データ取込シート_活動計画書_整理用!$N82,"")</f>
        <v/>
      </c>
      <c r="CQ82" t="str">
        <f ca="1">IF(COUNTIF(データ取込シート_活動計画書_整理用!$N$2:'データ取込シート_活動計画書_整理用'!$N82,"この線より上に行を挿入してください。")=0,データ取込シート_活動計画書_整理用!$O82,"")</f>
        <v/>
      </c>
      <c r="CR82" t="str">
        <f ca="1">IF(COUNTIF(データ取込シート_活動計画書_整理用!$N$2:'データ取込シート_活動計画書_整理用'!$N82,"この線より上に行を挿入してください。")=0,IF(データ取込シート_活動計画書_整理用!$P82="○","true","false"),"")</f>
        <v/>
      </c>
      <c r="CS82" t="str">
        <f ca="1">IF(COUNTIF(データ取込シート_活動計画書_整理用!$N$2:'データ取込シート_活動計画書_整理用'!$N82,"この線より上に行を挿入してください。")=0,IF(データ取込シート_活動計画書_整理用!$Q82="○","true","false"),"")</f>
        <v/>
      </c>
      <c r="CT82" t="str">
        <f ca="1">IF(COUNTIF(データ取込シート_活動計画書_整理用!$N$2:'データ取込シート_活動計画書_整理用'!$N82,"この線より上に行を挿入してください。")=0,IF(データ取込シート_活動計画書_整理用!$R82="○","true","false"),"")</f>
        <v/>
      </c>
      <c r="CU82" t="str">
        <f ca="1">IF(COUNTIF(データ取込シート_活動計画書_整理用!$N$2:'データ取込シート_活動計画書_整理用'!$N82,"この線より上に行を挿入してください。")=0,IF(データ取込シート_活動計画書_整理用!$S82="○","true","false"),"")</f>
        <v/>
      </c>
      <c r="CV82" t="str">
        <f ca="1">IF(COUNTIF(データ取込シート_活動計画書_整理用!$N$2:'データ取込シート_活動計画書_整理用'!$N82,"この線より上に行を挿入してください。")=0,IF(データ取込シート_活動計画書_整理用!$T82="○","true","false"),"")</f>
        <v/>
      </c>
      <c r="CW82" t="str">
        <f ca="1">IF(COUNTIF(データ取込シート_活動計画書_整理用!$N$2:'データ取込シート_活動計画書_整理用'!$N82,"この線より上に行を挿入してください。")=0,IF(データ取込シート_活動計画書_整理用!$U82="○","true","false"),"")</f>
        <v/>
      </c>
      <c r="CX82" t="str">
        <f ca="1">IF(COUNTIF(データ取込シート_活動計画書_整理用!$N$2:'データ取込シート_活動計画書_整理用'!$N82,"この線より上に行を挿入してください。")=0,IF(データ取込シート_活動計画書_整理用!$V82="○","true","false"),"")</f>
        <v/>
      </c>
      <c r="CY82" t="str">
        <f ca="1">IF(COUNTIF(データ取込シート_活動計画書_整理用!$N$2:'データ取込シート_活動計画書_整理用'!$N82,"この線より上に行を挿入してください。")=0,IF(データ取込シート_活動計画書_整理用!$W82="○","true","false"),"")</f>
        <v/>
      </c>
      <c r="CZ82" t="str">
        <f ca="1">IF(COUNTIF(データ取込シート_活動計画書_整理用!$N$2:'データ取込シート_活動計画書_整理用'!$N82,"この線より上に行を挿入してください。")=0,IF(データ取込シート_活動計画書_整理用!$X82="○","true","false"),"")</f>
        <v/>
      </c>
      <c r="DA82" t="str">
        <f ca="1">IF(COUNTIF(データ取込シート_活動計画書_整理用!$N$2:'データ取込シート_活動計画書_整理用'!$N82,"この線より上に行を挿入してください。")=0,IF(データ取込シート_活動計画書_整理用!$Y82="○","true","false"),"")</f>
        <v/>
      </c>
      <c r="DB82" t="str">
        <f ca="1">IF(COUNTIF(データ取込シート_活動計画書_整理用!$N$2:'データ取込シート_活動計画書_整理用'!$N82,"この線より上に行を挿入してください。")=0,IF(データ取込シート_活動計画書_整理用!$Z82="○","true","false"),"")</f>
        <v/>
      </c>
      <c r="DC82" t="str">
        <f ca="1">IF(COUNTIF(データ取込シート_活動計画書_整理用!$N$2:'データ取込シート_活動計画書_整理用'!$N82,"この線より上に行を挿入してください。")=0,IF(データ取込シート_活動計画書_整理用!$AA82="○","true","false"),"")</f>
        <v/>
      </c>
      <c r="DW82" t="str">
        <f ca="1">IF(COUNTIF(データ取込シート_活動計画書_整理用!$AD$2:'データ取込シート_活動計画書_整理用'!$AD82,"この線より上に行を挿入してください。")=0,データ取込シート_活動計画書_整理用!$AC82,"")</f>
        <v/>
      </c>
      <c r="DX82" t="str">
        <f ca="1">IF(COUNTIF(データ取込シート_活動計画書_整理用!$AD$2:'データ取込シート_活動計画書_整理用'!$AD82,"この線より上に行を挿入してください。")=0,データ取込シート_活動計画書_整理用!$AD82,"")</f>
        <v/>
      </c>
      <c r="DY82" t="str">
        <f ca="1">IF(COUNTIF(データ取込シート_活動計画書_整理用!$AD$2:'データ取込シート_活動計画書_整理用'!$AD82,"この線より上に行を挿入してください。")=0,データ取込シート_活動計画書_整理用!$AE82,"")</f>
        <v/>
      </c>
      <c r="DZ82" t="str">
        <f ca="1">IF(COUNTIF(データ取込シート_活動計画書_整理用!$AD$2:'データ取込シート_活動計画書_整理用'!$AD82,"この線より上に行を挿入してください。")=0,データ取込シート_活動計画書_整理用!$AF82,"")</f>
        <v/>
      </c>
      <c r="EA82" t="str">
        <f ca="1">IF(COUNTIF(データ取込シート_活動計画書_整理用!$AD$2:'データ取込シート_活動計画書_整理用'!$AD82,"この線より上に行を挿入してください。")=0,データ取込シート_活動計画書_整理用!$AG82,"")</f>
        <v/>
      </c>
      <c r="EB82" t="str">
        <f ca="1">IF(COUNTIF(データ取込シート_活動計画書_整理用!$AD$2:'データ取込シート_活動計画書_整理用'!$AD82,"この線より上に行を挿入してください。")=0,データ取込シート_活動計画書_整理用!$AH82,"")</f>
        <v/>
      </c>
      <c r="EC82" t="str">
        <f ca="1">IF(COUNTIF(データ取込シート_活動計画書_整理用!$AD$2:'データ取込シート_活動計画書_整理用'!$AD82,"この線より上に行を挿入してください。")=0,IF(データ取込シート_活動計画書_整理用!$AI82="○","true","false"),"")</f>
        <v/>
      </c>
      <c r="ED82" t="str">
        <f ca="1">IF(COUNTIF(データ取込シート_活動計画書_整理用!$AD$2:'データ取込シート_活動計画書_整理用'!$AD82,"この線より上に行を挿入してください。")=0,IF(データ取込シート_活動計画書_整理用!$AJ82="○","true","false"),"")</f>
        <v/>
      </c>
      <c r="EE82" t="str">
        <f ca="1">IF(COUNTIF(データ取込シート_活動計画書_整理用!$AD$2:'データ取込シート_活動計画書_整理用'!$AD82,"この線より上に行を挿入してください。")=0,IF(データ取込シート_活動計画書_整理用!$AK82="○","true","false"),"")</f>
        <v/>
      </c>
      <c r="EF82" t="str">
        <f ca="1">IF(COUNTIF(データ取込シート_活動計画書_整理用!$AD$2:'データ取込シート_活動計画書_整理用'!$AD82,"この線より上に行を挿入してください。")=0,IF(データ取込シート_活動計画書_整理用!$AL82="○","true","false"),"")</f>
        <v/>
      </c>
      <c r="EG82" t="str">
        <f ca="1">IF(COUNTIF(データ取込シート_活動計画書_整理用!$AD$2:'データ取込シート_活動計画書_整理用'!$AD82,"この線より上に行を挿入してください。")=0,IF(データ取込シート_活動計画書_整理用!$AM82="○","true","false"),"")</f>
        <v/>
      </c>
    </row>
    <row r="83" spans="2:137" x14ac:dyDescent="0.15">
      <c r="B83" t="str">
        <f ca="1">IF(COUNTIF(データ取込シート_活動計画書_整理用!$B$2:'データ取込シート_活動計画書_整理用'!$B83,"この線より上に行を挿入してください。")=0,データ取込シート_活動計画書_整理用!$B83,"")</f>
        <v/>
      </c>
      <c r="C83" t="str">
        <f ca="1">IF(COUNTIF(データ取込シート_活動計画書_整理用!$B$2:'データ取込シート_活動計画書_整理用'!$B83,"この線より上に行を挿入してください。")=0,データ取込シート_活動計画書_整理用!$C83,"")</f>
        <v/>
      </c>
      <c r="D83" t="str">
        <f ca="1">IF(COUNTIF(データ取込シート_活動計画書_整理用!$B$2:'データ取込シート_活動計画書_整理用'!$B83,"この線より上に行を挿入してください。")=0,データ取込シート_活動計画書_整理用!$D83,"")</f>
        <v/>
      </c>
      <c r="F83" t="str">
        <f ca="1">IF(COUNTIF(データ取込シート_活動計画書_整理用!$F$2:'データ取込シート_活動計画書_整理用'!$F83,"この線より上に行を挿入してください。")=0,データ取込シート_活動計画書_整理用!$F83,"")</f>
        <v/>
      </c>
      <c r="G83" t="str">
        <f ca="1">IF(COUNTIF(データ取込シート_活動計画書_整理用!$F$2:'データ取込シート_活動計画書_整理用'!$F83,"この線より上に行を挿入してください。")=0,データ取込シート_活動計画書_整理用!$G83,"")</f>
        <v/>
      </c>
      <c r="H83" t="str">
        <f ca="1">IF(COUNTIF(データ取込シート_活動計画書_整理用!$F$2:'データ取込シート_活動計画書_整理用'!$F83,"この線より上に行を挿入してください。")=0,データ取込シート_活動計画書_整理用!$H83,"")</f>
        <v/>
      </c>
      <c r="I83" t="str">
        <f ca="1">IF(COUNTIF(データ取込シート_活動計画書_整理用!$J$2:'データ取込シート_活動計画書_整理用'!$J83,"この線より上に行を挿入してください。")=0,データ取込シート_活動計画書_整理用!$J83,"")</f>
        <v/>
      </c>
      <c r="J83" t="str">
        <f ca="1">IF(COUNTIF(データ取込シート_活動計画書_整理用!$J$2:'データ取込シート_活動計画書_整理用'!$J83,"この線より上に行を挿入してください。")=0,データ取込シート_活動計画書_整理用!$K83,"")</f>
        <v/>
      </c>
      <c r="K83" t="str">
        <f ca="1">IF(COUNTIF(データ取込シート_活動計画書_整理用!$J$2:'データ取込シート_活動計画書_整理用'!$J83,"この線より上に行を挿入してください。")=0,データ取込シート_活動計画書_整理用!$L83,"")</f>
        <v/>
      </c>
      <c r="CN83" t="str">
        <f t="shared" ca="1" si="4"/>
        <v/>
      </c>
      <c r="CO83" t="str">
        <f t="shared" ca="1" si="3"/>
        <v/>
      </c>
      <c r="CP83" t="str">
        <f ca="1">IF(COUNTIF(データ取込シート_活動計画書_整理用!$N$2:'データ取込シート_活動計画書_整理用'!$N83,"この線より上に行を挿入してください。")=0,データ取込シート_活動計画書_整理用!$N83,"")</f>
        <v/>
      </c>
      <c r="CQ83" t="str">
        <f ca="1">IF(COUNTIF(データ取込シート_活動計画書_整理用!$N$2:'データ取込シート_活動計画書_整理用'!$N83,"この線より上に行を挿入してください。")=0,データ取込シート_活動計画書_整理用!$O83,"")</f>
        <v/>
      </c>
      <c r="CR83" t="str">
        <f ca="1">IF(COUNTIF(データ取込シート_活動計画書_整理用!$N$2:'データ取込シート_活動計画書_整理用'!$N83,"この線より上に行を挿入してください。")=0,IF(データ取込シート_活動計画書_整理用!$P83="○","true","false"),"")</f>
        <v/>
      </c>
      <c r="CS83" t="str">
        <f ca="1">IF(COUNTIF(データ取込シート_活動計画書_整理用!$N$2:'データ取込シート_活動計画書_整理用'!$N83,"この線より上に行を挿入してください。")=0,IF(データ取込シート_活動計画書_整理用!$Q83="○","true","false"),"")</f>
        <v/>
      </c>
      <c r="CT83" t="str">
        <f ca="1">IF(COUNTIF(データ取込シート_活動計画書_整理用!$N$2:'データ取込シート_活動計画書_整理用'!$N83,"この線より上に行を挿入してください。")=0,IF(データ取込シート_活動計画書_整理用!$R83="○","true","false"),"")</f>
        <v/>
      </c>
      <c r="CU83" t="str">
        <f ca="1">IF(COUNTIF(データ取込シート_活動計画書_整理用!$N$2:'データ取込シート_活動計画書_整理用'!$N83,"この線より上に行を挿入してください。")=0,IF(データ取込シート_活動計画書_整理用!$S83="○","true","false"),"")</f>
        <v/>
      </c>
      <c r="CV83" t="str">
        <f ca="1">IF(COUNTIF(データ取込シート_活動計画書_整理用!$N$2:'データ取込シート_活動計画書_整理用'!$N83,"この線より上に行を挿入してください。")=0,IF(データ取込シート_活動計画書_整理用!$T83="○","true","false"),"")</f>
        <v/>
      </c>
      <c r="CW83" t="str">
        <f ca="1">IF(COUNTIF(データ取込シート_活動計画書_整理用!$N$2:'データ取込シート_活動計画書_整理用'!$N83,"この線より上に行を挿入してください。")=0,IF(データ取込シート_活動計画書_整理用!$U83="○","true","false"),"")</f>
        <v/>
      </c>
      <c r="CX83" t="str">
        <f ca="1">IF(COUNTIF(データ取込シート_活動計画書_整理用!$N$2:'データ取込シート_活動計画書_整理用'!$N83,"この線より上に行を挿入してください。")=0,IF(データ取込シート_活動計画書_整理用!$V83="○","true","false"),"")</f>
        <v/>
      </c>
      <c r="CY83" t="str">
        <f ca="1">IF(COUNTIF(データ取込シート_活動計画書_整理用!$N$2:'データ取込シート_活動計画書_整理用'!$N83,"この線より上に行を挿入してください。")=0,IF(データ取込シート_活動計画書_整理用!$W83="○","true","false"),"")</f>
        <v/>
      </c>
      <c r="CZ83" t="str">
        <f ca="1">IF(COUNTIF(データ取込シート_活動計画書_整理用!$N$2:'データ取込シート_活動計画書_整理用'!$N83,"この線より上に行を挿入してください。")=0,IF(データ取込シート_活動計画書_整理用!$X83="○","true","false"),"")</f>
        <v/>
      </c>
      <c r="DA83" t="str">
        <f ca="1">IF(COUNTIF(データ取込シート_活動計画書_整理用!$N$2:'データ取込シート_活動計画書_整理用'!$N83,"この線より上に行を挿入してください。")=0,IF(データ取込シート_活動計画書_整理用!$Y83="○","true","false"),"")</f>
        <v/>
      </c>
      <c r="DB83" t="str">
        <f ca="1">IF(COUNTIF(データ取込シート_活動計画書_整理用!$N$2:'データ取込シート_活動計画書_整理用'!$N83,"この線より上に行を挿入してください。")=0,IF(データ取込シート_活動計画書_整理用!$Z83="○","true","false"),"")</f>
        <v/>
      </c>
      <c r="DC83" t="str">
        <f ca="1">IF(COUNTIF(データ取込シート_活動計画書_整理用!$N$2:'データ取込シート_活動計画書_整理用'!$N83,"この線より上に行を挿入してください。")=0,IF(データ取込シート_活動計画書_整理用!$AA83="○","true","false"),"")</f>
        <v/>
      </c>
      <c r="DW83" t="str">
        <f ca="1">IF(COUNTIF(データ取込シート_活動計画書_整理用!$AD$2:'データ取込シート_活動計画書_整理用'!$AD83,"この線より上に行を挿入してください。")=0,データ取込シート_活動計画書_整理用!$AC83,"")</f>
        <v/>
      </c>
      <c r="DX83" t="str">
        <f ca="1">IF(COUNTIF(データ取込シート_活動計画書_整理用!$AD$2:'データ取込シート_活動計画書_整理用'!$AD83,"この線より上に行を挿入してください。")=0,データ取込シート_活動計画書_整理用!$AD83,"")</f>
        <v/>
      </c>
      <c r="DY83" t="str">
        <f ca="1">IF(COUNTIF(データ取込シート_活動計画書_整理用!$AD$2:'データ取込シート_活動計画書_整理用'!$AD83,"この線より上に行を挿入してください。")=0,データ取込シート_活動計画書_整理用!$AE83,"")</f>
        <v/>
      </c>
      <c r="DZ83" t="str">
        <f ca="1">IF(COUNTIF(データ取込シート_活動計画書_整理用!$AD$2:'データ取込シート_活動計画書_整理用'!$AD83,"この線より上に行を挿入してください。")=0,データ取込シート_活動計画書_整理用!$AF83,"")</f>
        <v/>
      </c>
      <c r="EA83" t="str">
        <f ca="1">IF(COUNTIF(データ取込シート_活動計画書_整理用!$AD$2:'データ取込シート_活動計画書_整理用'!$AD83,"この線より上に行を挿入してください。")=0,データ取込シート_活動計画書_整理用!$AG83,"")</f>
        <v/>
      </c>
      <c r="EB83" t="str">
        <f ca="1">IF(COUNTIF(データ取込シート_活動計画書_整理用!$AD$2:'データ取込シート_活動計画書_整理用'!$AD83,"この線より上に行を挿入してください。")=0,データ取込シート_活動計画書_整理用!$AH83,"")</f>
        <v/>
      </c>
      <c r="EC83" t="str">
        <f ca="1">IF(COUNTIF(データ取込シート_活動計画書_整理用!$AD$2:'データ取込シート_活動計画書_整理用'!$AD83,"この線より上に行を挿入してください。")=0,IF(データ取込シート_活動計画書_整理用!$AI83="○","true","false"),"")</f>
        <v/>
      </c>
      <c r="ED83" t="str">
        <f ca="1">IF(COUNTIF(データ取込シート_活動計画書_整理用!$AD$2:'データ取込シート_活動計画書_整理用'!$AD83,"この線より上に行を挿入してください。")=0,IF(データ取込シート_活動計画書_整理用!$AJ83="○","true","false"),"")</f>
        <v/>
      </c>
      <c r="EE83" t="str">
        <f ca="1">IF(COUNTIF(データ取込シート_活動計画書_整理用!$AD$2:'データ取込シート_活動計画書_整理用'!$AD83,"この線より上に行を挿入してください。")=0,IF(データ取込シート_活動計画書_整理用!$AK83="○","true","false"),"")</f>
        <v/>
      </c>
      <c r="EF83" t="str">
        <f ca="1">IF(COUNTIF(データ取込シート_活動計画書_整理用!$AD$2:'データ取込シート_活動計画書_整理用'!$AD83,"この線より上に行を挿入してください。")=0,IF(データ取込シート_活動計画書_整理用!$AL83="○","true","false"),"")</f>
        <v/>
      </c>
      <c r="EG83" t="str">
        <f ca="1">IF(COUNTIF(データ取込シート_活動計画書_整理用!$AD$2:'データ取込シート_活動計画書_整理用'!$AD83,"この線より上に行を挿入してください。")=0,IF(データ取込シート_活動計画書_整理用!$AM83="○","true","false"),"")</f>
        <v/>
      </c>
    </row>
    <row r="84" spans="2:137" x14ac:dyDescent="0.15">
      <c r="B84" t="str">
        <f ca="1">IF(COUNTIF(データ取込シート_活動計画書_整理用!$B$2:'データ取込シート_活動計画書_整理用'!$B84,"この線より上に行を挿入してください。")=0,データ取込シート_活動計画書_整理用!$B84,"")</f>
        <v/>
      </c>
      <c r="C84" t="str">
        <f ca="1">IF(COUNTIF(データ取込シート_活動計画書_整理用!$B$2:'データ取込シート_活動計画書_整理用'!$B84,"この線より上に行を挿入してください。")=0,データ取込シート_活動計画書_整理用!$C84,"")</f>
        <v/>
      </c>
      <c r="D84" t="str">
        <f ca="1">IF(COUNTIF(データ取込シート_活動計画書_整理用!$B$2:'データ取込シート_活動計画書_整理用'!$B84,"この線より上に行を挿入してください。")=0,データ取込シート_活動計画書_整理用!$D84,"")</f>
        <v/>
      </c>
      <c r="F84" t="str">
        <f ca="1">IF(COUNTIF(データ取込シート_活動計画書_整理用!$F$2:'データ取込シート_活動計画書_整理用'!$F84,"この線より上に行を挿入してください。")=0,データ取込シート_活動計画書_整理用!$F84,"")</f>
        <v/>
      </c>
      <c r="G84" t="str">
        <f ca="1">IF(COUNTIF(データ取込シート_活動計画書_整理用!$F$2:'データ取込シート_活動計画書_整理用'!$F84,"この線より上に行を挿入してください。")=0,データ取込シート_活動計画書_整理用!$G84,"")</f>
        <v/>
      </c>
      <c r="H84" t="str">
        <f ca="1">IF(COUNTIF(データ取込シート_活動計画書_整理用!$F$2:'データ取込シート_活動計画書_整理用'!$F84,"この線より上に行を挿入してください。")=0,データ取込シート_活動計画書_整理用!$H84,"")</f>
        <v/>
      </c>
      <c r="I84" t="str">
        <f ca="1">IF(COUNTIF(データ取込シート_活動計画書_整理用!$J$2:'データ取込シート_活動計画書_整理用'!$J84,"この線より上に行を挿入してください。")=0,データ取込シート_活動計画書_整理用!$J84,"")</f>
        <v/>
      </c>
      <c r="J84" t="str">
        <f ca="1">IF(COUNTIF(データ取込シート_活動計画書_整理用!$J$2:'データ取込シート_活動計画書_整理用'!$J84,"この線より上に行を挿入してください。")=0,データ取込シート_活動計画書_整理用!$K84,"")</f>
        <v/>
      </c>
      <c r="K84" t="str">
        <f ca="1">IF(COUNTIF(データ取込シート_活動計画書_整理用!$J$2:'データ取込シート_活動計画書_整理用'!$J84,"この線より上に行を挿入してください。")=0,データ取込シート_活動計画書_整理用!$L84,"")</f>
        <v/>
      </c>
      <c r="CN84" t="str">
        <f t="shared" ca="1" si="4"/>
        <v/>
      </c>
      <c r="CO84" t="str">
        <f t="shared" ca="1" si="3"/>
        <v/>
      </c>
      <c r="CP84" t="str">
        <f ca="1">IF(COUNTIF(データ取込シート_活動計画書_整理用!$N$2:'データ取込シート_活動計画書_整理用'!$N84,"この線より上に行を挿入してください。")=0,データ取込シート_活動計画書_整理用!$N84,"")</f>
        <v/>
      </c>
      <c r="CQ84" t="str">
        <f ca="1">IF(COUNTIF(データ取込シート_活動計画書_整理用!$N$2:'データ取込シート_活動計画書_整理用'!$N84,"この線より上に行を挿入してください。")=0,データ取込シート_活動計画書_整理用!$O84,"")</f>
        <v/>
      </c>
      <c r="CR84" t="str">
        <f ca="1">IF(COUNTIF(データ取込シート_活動計画書_整理用!$N$2:'データ取込シート_活動計画書_整理用'!$N84,"この線より上に行を挿入してください。")=0,IF(データ取込シート_活動計画書_整理用!$P84="○","true","false"),"")</f>
        <v/>
      </c>
      <c r="CS84" t="str">
        <f ca="1">IF(COUNTIF(データ取込シート_活動計画書_整理用!$N$2:'データ取込シート_活動計画書_整理用'!$N84,"この線より上に行を挿入してください。")=0,IF(データ取込シート_活動計画書_整理用!$Q84="○","true","false"),"")</f>
        <v/>
      </c>
      <c r="CT84" t="str">
        <f ca="1">IF(COUNTIF(データ取込シート_活動計画書_整理用!$N$2:'データ取込シート_活動計画書_整理用'!$N84,"この線より上に行を挿入してください。")=0,IF(データ取込シート_活動計画書_整理用!$R84="○","true","false"),"")</f>
        <v/>
      </c>
      <c r="CU84" t="str">
        <f ca="1">IF(COUNTIF(データ取込シート_活動計画書_整理用!$N$2:'データ取込シート_活動計画書_整理用'!$N84,"この線より上に行を挿入してください。")=0,IF(データ取込シート_活動計画書_整理用!$S84="○","true","false"),"")</f>
        <v/>
      </c>
      <c r="CV84" t="str">
        <f ca="1">IF(COUNTIF(データ取込シート_活動計画書_整理用!$N$2:'データ取込シート_活動計画書_整理用'!$N84,"この線より上に行を挿入してください。")=0,IF(データ取込シート_活動計画書_整理用!$T84="○","true","false"),"")</f>
        <v/>
      </c>
      <c r="CW84" t="str">
        <f ca="1">IF(COUNTIF(データ取込シート_活動計画書_整理用!$N$2:'データ取込シート_活動計画書_整理用'!$N84,"この線より上に行を挿入してください。")=0,IF(データ取込シート_活動計画書_整理用!$U84="○","true","false"),"")</f>
        <v/>
      </c>
      <c r="CX84" t="str">
        <f ca="1">IF(COUNTIF(データ取込シート_活動計画書_整理用!$N$2:'データ取込シート_活動計画書_整理用'!$N84,"この線より上に行を挿入してください。")=0,IF(データ取込シート_活動計画書_整理用!$V84="○","true","false"),"")</f>
        <v/>
      </c>
      <c r="CY84" t="str">
        <f ca="1">IF(COUNTIF(データ取込シート_活動計画書_整理用!$N$2:'データ取込シート_活動計画書_整理用'!$N84,"この線より上に行を挿入してください。")=0,IF(データ取込シート_活動計画書_整理用!$W84="○","true","false"),"")</f>
        <v/>
      </c>
      <c r="CZ84" t="str">
        <f ca="1">IF(COUNTIF(データ取込シート_活動計画書_整理用!$N$2:'データ取込シート_活動計画書_整理用'!$N84,"この線より上に行を挿入してください。")=0,IF(データ取込シート_活動計画書_整理用!$X84="○","true","false"),"")</f>
        <v/>
      </c>
      <c r="DA84" t="str">
        <f ca="1">IF(COUNTIF(データ取込シート_活動計画書_整理用!$N$2:'データ取込シート_活動計画書_整理用'!$N84,"この線より上に行を挿入してください。")=0,IF(データ取込シート_活動計画書_整理用!$Y84="○","true","false"),"")</f>
        <v/>
      </c>
      <c r="DB84" t="str">
        <f ca="1">IF(COUNTIF(データ取込シート_活動計画書_整理用!$N$2:'データ取込シート_活動計画書_整理用'!$N84,"この線より上に行を挿入してください。")=0,IF(データ取込シート_活動計画書_整理用!$Z84="○","true","false"),"")</f>
        <v/>
      </c>
      <c r="DC84" t="str">
        <f ca="1">IF(COUNTIF(データ取込シート_活動計画書_整理用!$N$2:'データ取込シート_活動計画書_整理用'!$N84,"この線より上に行を挿入してください。")=0,IF(データ取込シート_活動計画書_整理用!$AA84="○","true","false"),"")</f>
        <v/>
      </c>
      <c r="DW84" t="str">
        <f ca="1">IF(COUNTIF(データ取込シート_活動計画書_整理用!$AD$2:'データ取込シート_活動計画書_整理用'!$AD84,"この線より上に行を挿入してください。")=0,データ取込シート_活動計画書_整理用!$AC84,"")</f>
        <v/>
      </c>
      <c r="DX84" t="str">
        <f ca="1">IF(COUNTIF(データ取込シート_活動計画書_整理用!$AD$2:'データ取込シート_活動計画書_整理用'!$AD84,"この線より上に行を挿入してください。")=0,データ取込シート_活動計画書_整理用!$AD84,"")</f>
        <v/>
      </c>
      <c r="DY84" t="str">
        <f ca="1">IF(COUNTIF(データ取込シート_活動計画書_整理用!$AD$2:'データ取込シート_活動計画書_整理用'!$AD84,"この線より上に行を挿入してください。")=0,データ取込シート_活動計画書_整理用!$AE84,"")</f>
        <v/>
      </c>
      <c r="DZ84" t="str">
        <f ca="1">IF(COUNTIF(データ取込シート_活動計画書_整理用!$AD$2:'データ取込シート_活動計画書_整理用'!$AD84,"この線より上に行を挿入してください。")=0,データ取込シート_活動計画書_整理用!$AF84,"")</f>
        <v/>
      </c>
      <c r="EA84" t="str">
        <f ca="1">IF(COUNTIF(データ取込シート_活動計画書_整理用!$AD$2:'データ取込シート_活動計画書_整理用'!$AD84,"この線より上に行を挿入してください。")=0,データ取込シート_活動計画書_整理用!$AG84,"")</f>
        <v/>
      </c>
      <c r="EB84" t="str">
        <f ca="1">IF(COUNTIF(データ取込シート_活動計画書_整理用!$AD$2:'データ取込シート_活動計画書_整理用'!$AD84,"この線より上に行を挿入してください。")=0,データ取込シート_活動計画書_整理用!$AH84,"")</f>
        <v/>
      </c>
      <c r="EC84" t="str">
        <f ca="1">IF(COUNTIF(データ取込シート_活動計画書_整理用!$AD$2:'データ取込シート_活動計画書_整理用'!$AD84,"この線より上に行を挿入してください。")=0,IF(データ取込シート_活動計画書_整理用!$AI84="○","true","false"),"")</f>
        <v/>
      </c>
      <c r="ED84" t="str">
        <f ca="1">IF(COUNTIF(データ取込シート_活動計画書_整理用!$AD$2:'データ取込シート_活動計画書_整理用'!$AD84,"この線より上に行を挿入してください。")=0,IF(データ取込シート_活動計画書_整理用!$AJ84="○","true","false"),"")</f>
        <v/>
      </c>
      <c r="EE84" t="str">
        <f ca="1">IF(COUNTIF(データ取込シート_活動計画書_整理用!$AD$2:'データ取込シート_活動計画書_整理用'!$AD84,"この線より上に行を挿入してください。")=0,IF(データ取込シート_活動計画書_整理用!$AK84="○","true","false"),"")</f>
        <v/>
      </c>
      <c r="EF84" t="str">
        <f ca="1">IF(COUNTIF(データ取込シート_活動計画書_整理用!$AD$2:'データ取込シート_活動計画書_整理用'!$AD84,"この線より上に行を挿入してください。")=0,IF(データ取込シート_活動計画書_整理用!$AL84="○","true","false"),"")</f>
        <v/>
      </c>
      <c r="EG84" t="str">
        <f ca="1">IF(COUNTIF(データ取込シート_活動計画書_整理用!$AD$2:'データ取込シート_活動計画書_整理用'!$AD84,"この線より上に行を挿入してください。")=0,IF(データ取込シート_活動計画書_整理用!$AM84="○","true","false"),"")</f>
        <v/>
      </c>
    </row>
    <row r="85" spans="2:137" x14ac:dyDescent="0.15">
      <c r="B85" t="str">
        <f ca="1">IF(COUNTIF(データ取込シート_活動計画書_整理用!$B$2:'データ取込シート_活動計画書_整理用'!$B85,"この線より上に行を挿入してください。")=0,データ取込シート_活動計画書_整理用!$B85,"")</f>
        <v/>
      </c>
      <c r="C85" t="str">
        <f ca="1">IF(COUNTIF(データ取込シート_活動計画書_整理用!$B$2:'データ取込シート_活動計画書_整理用'!$B85,"この線より上に行を挿入してください。")=0,データ取込シート_活動計画書_整理用!$C85,"")</f>
        <v/>
      </c>
      <c r="D85" t="str">
        <f ca="1">IF(COUNTIF(データ取込シート_活動計画書_整理用!$B$2:'データ取込シート_活動計画書_整理用'!$B85,"この線より上に行を挿入してください。")=0,データ取込シート_活動計画書_整理用!$D85,"")</f>
        <v/>
      </c>
      <c r="F85" t="str">
        <f ca="1">IF(COUNTIF(データ取込シート_活動計画書_整理用!$F$2:'データ取込シート_活動計画書_整理用'!$F85,"この線より上に行を挿入してください。")=0,データ取込シート_活動計画書_整理用!$F85,"")</f>
        <v/>
      </c>
      <c r="G85" t="str">
        <f ca="1">IF(COUNTIF(データ取込シート_活動計画書_整理用!$F$2:'データ取込シート_活動計画書_整理用'!$F85,"この線より上に行を挿入してください。")=0,データ取込シート_活動計画書_整理用!$G85,"")</f>
        <v/>
      </c>
      <c r="H85" t="str">
        <f ca="1">IF(COUNTIF(データ取込シート_活動計画書_整理用!$F$2:'データ取込シート_活動計画書_整理用'!$F85,"この線より上に行を挿入してください。")=0,データ取込シート_活動計画書_整理用!$H85,"")</f>
        <v/>
      </c>
      <c r="I85" t="str">
        <f ca="1">IF(COUNTIF(データ取込シート_活動計画書_整理用!$J$2:'データ取込シート_活動計画書_整理用'!$J85,"この線より上に行を挿入してください。")=0,データ取込シート_活動計画書_整理用!$J85,"")</f>
        <v/>
      </c>
      <c r="J85" t="str">
        <f ca="1">IF(COUNTIF(データ取込シート_活動計画書_整理用!$J$2:'データ取込シート_活動計画書_整理用'!$J85,"この線より上に行を挿入してください。")=0,データ取込シート_活動計画書_整理用!$K85,"")</f>
        <v/>
      </c>
      <c r="K85" t="str">
        <f ca="1">IF(COUNTIF(データ取込シート_活動計画書_整理用!$J$2:'データ取込シート_活動計画書_整理用'!$J85,"この線より上に行を挿入してください。")=0,データ取込シート_活動計画書_整理用!$L85,"")</f>
        <v/>
      </c>
      <c r="CN85" t="str">
        <f t="shared" ca="1" si="4"/>
        <v/>
      </c>
      <c r="CO85" t="str">
        <f t="shared" ca="1" si="3"/>
        <v/>
      </c>
      <c r="CP85" t="str">
        <f ca="1">IF(COUNTIF(データ取込シート_活動計画書_整理用!$N$2:'データ取込シート_活動計画書_整理用'!$N85,"この線より上に行を挿入してください。")=0,データ取込シート_活動計画書_整理用!$N85,"")</f>
        <v/>
      </c>
      <c r="CQ85" t="str">
        <f ca="1">IF(COUNTIF(データ取込シート_活動計画書_整理用!$N$2:'データ取込シート_活動計画書_整理用'!$N85,"この線より上に行を挿入してください。")=0,データ取込シート_活動計画書_整理用!$O85,"")</f>
        <v/>
      </c>
      <c r="CR85" t="str">
        <f ca="1">IF(COUNTIF(データ取込シート_活動計画書_整理用!$N$2:'データ取込シート_活動計画書_整理用'!$N85,"この線より上に行を挿入してください。")=0,IF(データ取込シート_活動計画書_整理用!$P85="○","true","false"),"")</f>
        <v/>
      </c>
      <c r="CS85" t="str">
        <f ca="1">IF(COUNTIF(データ取込シート_活動計画書_整理用!$N$2:'データ取込シート_活動計画書_整理用'!$N85,"この線より上に行を挿入してください。")=0,IF(データ取込シート_活動計画書_整理用!$Q85="○","true","false"),"")</f>
        <v/>
      </c>
      <c r="CT85" t="str">
        <f ca="1">IF(COUNTIF(データ取込シート_活動計画書_整理用!$N$2:'データ取込シート_活動計画書_整理用'!$N85,"この線より上に行を挿入してください。")=0,IF(データ取込シート_活動計画書_整理用!$R85="○","true","false"),"")</f>
        <v/>
      </c>
      <c r="CU85" t="str">
        <f ca="1">IF(COUNTIF(データ取込シート_活動計画書_整理用!$N$2:'データ取込シート_活動計画書_整理用'!$N85,"この線より上に行を挿入してください。")=0,IF(データ取込シート_活動計画書_整理用!$S85="○","true","false"),"")</f>
        <v/>
      </c>
      <c r="CV85" t="str">
        <f ca="1">IF(COUNTIF(データ取込シート_活動計画書_整理用!$N$2:'データ取込シート_活動計画書_整理用'!$N85,"この線より上に行を挿入してください。")=0,IF(データ取込シート_活動計画書_整理用!$T85="○","true","false"),"")</f>
        <v/>
      </c>
      <c r="CW85" t="str">
        <f ca="1">IF(COUNTIF(データ取込シート_活動計画書_整理用!$N$2:'データ取込シート_活動計画書_整理用'!$N85,"この線より上に行を挿入してください。")=0,IF(データ取込シート_活動計画書_整理用!$U85="○","true","false"),"")</f>
        <v/>
      </c>
      <c r="CX85" t="str">
        <f ca="1">IF(COUNTIF(データ取込シート_活動計画書_整理用!$N$2:'データ取込シート_活動計画書_整理用'!$N85,"この線より上に行を挿入してください。")=0,IF(データ取込シート_活動計画書_整理用!$V85="○","true","false"),"")</f>
        <v/>
      </c>
      <c r="CY85" t="str">
        <f ca="1">IF(COUNTIF(データ取込シート_活動計画書_整理用!$N$2:'データ取込シート_活動計画書_整理用'!$N85,"この線より上に行を挿入してください。")=0,IF(データ取込シート_活動計画書_整理用!$W85="○","true","false"),"")</f>
        <v/>
      </c>
      <c r="CZ85" t="str">
        <f ca="1">IF(COUNTIF(データ取込シート_活動計画書_整理用!$N$2:'データ取込シート_活動計画書_整理用'!$N85,"この線より上に行を挿入してください。")=0,IF(データ取込シート_活動計画書_整理用!$X85="○","true","false"),"")</f>
        <v/>
      </c>
      <c r="DA85" t="str">
        <f ca="1">IF(COUNTIF(データ取込シート_活動計画書_整理用!$N$2:'データ取込シート_活動計画書_整理用'!$N85,"この線より上に行を挿入してください。")=0,IF(データ取込シート_活動計画書_整理用!$Y85="○","true","false"),"")</f>
        <v/>
      </c>
      <c r="DB85" t="str">
        <f ca="1">IF(COUNTIF(データ取込シート_活動計画書_整理用!$N$2:'データ取込シート_活動計画書_整理用'!$N85,"この線より上に行を挿入してください。")=0,IF(データ取込シート_活動計画書_整理用!$Z85="○","true","false"),"")</f>
        <v/>
      </c>
      <c r="DC85" t="str">
        <f ca="1">IF(COUNTIF(データ取込シート_活動計画書_整理用!$N$2:'データ取込シート_活動計画書_整理用'!$N85,"この線より上に行を挿入してください。")=0,IF(データ取込シート_活動計画書_整理用!$AA85="○","true","false"),"")</f>
        <v/>
      </c>
      <c r="DW85" t="str">
        <f ca="1">IF(COUNTIF(データ取込シート_活動計画書_整理用!$AD$2:'データ取込シート_活動計画書_整理用'!$AD85,"この線より上に行を挿入してください。")=0,データ取込シート_活動計画書_整理用!$AC85,"")</f>
        <v/>
      </c>
      <c r="DX85" t="str">
        <f ca="1">IF(COUNTIF(データ取込シート_活動計画書_整理用!$AD$2:'データ取込シート_活動計画書_整理用'!$AD85,"この線より上に行を挿入してください。")=0,データ取込シート_活動計画書_整理用!$AD85,"")</f>
        <v/>
      </c>
      <c r="DY85" t="str">
        <f ca="1">IF(COUNTIF(データ取込シート_活動計画書_整理用!$AD$2:'データ取込シート_活動計画書_整理用'!$AD85,"この線より上に行を挿入してください。")=0,データ取込シート_活動計画書_整理用!$AE85,"")</f>
        <v/>
      </c>
      <c r="DZ85" t="str">
        <f ca="1">IF(COUNTIF(データ取込シート_活動計画書_整理用!$AD$2:'データ取込シート_活動計画書_整理用'!$AD85,"この線より上に行を挿入してください。")=0,データ取込シート_活動計画書_整理用!$AF85,"")</f>
        <v/>
      </c>
      <c r="EA85" t="str">
        <f ca="1">IF(COUNTIF(データ取込シート_活動計画書_整理用!$AD$2:'データ取込シート_活動計画書_整理用'!$AD85,"この線より上に行を挿入してください。")=0,データ取込シート_活動計画書_整理用!$AG85,"")</f>
        <v/>
      </c>
      <c r="EB85" t="str">
        <f ca="1">IF(COUNTIF(データ取込シート_活動計画書_整理用!$AD$2:'データ取込シート_活動計画書_整理用'!$AD85,"この線より上に行を挿入してください。")=0,データ取込シート_活動計画書_整理用!$AH85,"")</f>
        <v/>
      </c>
      <c r="EC85" t="str">
        <f ca="1">IF(COUNTIF(データ取込シート_活動計画書_整理用!$AD$2:'データ取込シート_活動計画書_整理用'!$AD85,"この線より上に行を挿入してください。")=0,IF(データ取込シート_活動計画書_整理用!$AI85="○","true","false"),"")</f>
        <v/>
      </c>
      <c r="ED85" t="str">
        <f ca="1">IF(COUNTIF(データ取込シート_活動計画書_整理用!$AD$2:'データ取込シート_活動計画書_整理用'!$AD85,"この線より上に行を挿入してください。")=0,IF(データ取込シート_活動計画書_整理用!$AJ85="○","true","false"),"")</f>
        <v/>
      </c>
      <c r="EE85" t="str">
        <f ca="1">IF(COUNTIF(データ取込シート_活動計画書_整理用!$AD$2:'データ取込シート_活動計画書_整理用'!$AD85,"この線より上に行を挿入してください。")=0,IF(データ取込シート_活動計画書_整理用!$AK85="○","true","false"),"")</f>
        <v/>
      </c>
      <c r="EF85" t="str">
        <f ca="1">IF(COUNTIF(データ取込シート_活動計画書_整理用!$AD$2:'データ取込シート_活動計画書_整理用'!$AD85,"この線より上に行を挿入してください。")=0,IF(データ取込シート_活動計画書_整理用!$AL85="○","true","false"),"")</f>
        <v/>
      </c>
      <c r="EG85" t="str">
        <f ca="1">IF(COUNTIF(データ取込シート_活動計画書_整理用!$AD$2:'データ取込シート_活動計画書_整理用'!$AD85,"この線より上に行を挿入してください。")=0,IF(データ取込シート_活動計画書_整理用!$AM85="○","true","false"),"")</f>
        <v/>
      </c>
    </row>
    <row r="86" spans="2:137" x14ac:dyDescent="0.15">
      <c r="B86" t="str">
        <f ca="1">IF(COUNTIF(データ取込シート_活動計画書_整理用!$B$2:'データ取込シート_活動計画書_整理用'!$B86,"この線より上に行を挿入してください。")=0,データ取込シート_活動計画書_整理用!$B86,"")</f>
        <v/>
      </c>
      <c r="C86" t="str">
        <f ca="1">IF(COUNTIF(データ取込シート_活動計画書_整理用!$B$2:'データ取込シート_活動計画書_整理用'!$B86,"この線より上に行を挿入してください。")=0,データ取込シート_活動計画書_整理用!$C86,"")</f>
        <v/>
      </c>
      <c r="D86" t="str">
        <f ca="1">IF(COUNTIF(データ取込シート_活動計画書_整理用!$B$2:'データ取込シート_活動計画書_整理用'!$B86,"この線より上に行を挿入してください。")=0,データ取込シート_活動計画書_整理用!$D86,"")</f>
        <v/>
      </c>
      <c r="F86" t="str">
        <f ca="1">IF(COUNTIF(データ取込シート_活動計画書_整理用!$F$2:'データ取込シート_活動計画書_整理用'!$F86,"この線より上に行を挿入してください。")=0,データ取込シート_活動計画書_整理用!$F86,"")</f>
        <v/>
      </c>
      <c r="G86" t="str">
        <f ca="1">IF(COUNTIF(データ取込シート_活動計画書_整理用!$F$2:'データ取込シート_活動計画書_整理用'!$F86,"この線より上に行を挿入してください。")=0,データ取込シート_活動計画書_整理用!$G86,"")</f>
        <v/>
      </c>
      <c r="H86" t="str">
        <f ca="1">IF(COUNTIF(データ取込シート_活動計画書_整理用!$F$2:'データ取込シート_活動計画書_整理用'!$F86,"この線より上に行を挿入してください。")=0,データ取込シート_活動計画書_整理用!$H86,"")</f>
        <v/>
      </c>
      <c r="I86" t="str">
        <f ca="1">IF(COUNTIF(データ取込シート_活動計画書_整理用!$J$2:'データ取込シート_活動計画書_整理用'!$J86,"この線より上に行を挿入してください。")=0,データ取込シート_活動計画書_整理用!$J86,"")</f>
        <v/>
      </c>
      <c r="J86" t="str">
        <f ca="1">IF(COUNTIF(データ取込シート_活動計画書_整理用!$J$2:'データ取込シート_活動計画書_整理用'!$J86,"この線より上に行を挿入してください。")=0,データ取込シート_活動計画書_整理用!$K86,"")</f>
        <v/>
      </c>
      <c r="K86" t="str">
        <f ca="1">IF(COUNTIF(データ取込シート_活動計画書_整理用!$J$2:'データ取込シート_活動計画書_整理用'!$J86,"この線より上に行を挿入してください。")=0,データ取込シート_活動計画書_整理用!$L86,"")</f>
        <v/>
      </c>
      <c r="CN86" t="str">
        <f t="shared" ca="1" si="4"/>
        <v/>
      </c>
      <c r="CO86" t="str">
        <f t="shared" ca="1" si="3"/>
        <v/>
      </c>
      <c r="CP86" t="str">
        <f ca="1">IF(COUNTIF(データ取込シート_活動計画書_整理用!$N$2:'データ取込シート_活動計画書_整理用'!$N86,"この線より上に行を挿入してください。")=0,データ取込シート_活動計画書_整理用!$N86,"")</f>
        <v/>
      </c>
      <c r="CQ86" t="str">
        <f ca="1">IF(COUNTIF(データ取込シート_活動計画書_整理用!$N$2:'データ取込シート_活動計画書_整理用'!$N86,"この線より上に行を挿入してください。")=0,データ取込シート_活動計画書_整理用!$O86,"")</f>
        <v/>
      </c>
      <c r="CR86" t="str">
        <f ca="1">IF(COUNTIF(データ取込シート_活動計画書_整理用!$N$2:'データ取込シート_活動計画書_整理用'!$N86,"この線より上に行を挿入してください。")=0,IF(データ取込シート_活動計画書_整理用!$P86="○","true","false"),"")</f>
        <v/>
      </c>
      <c r="CS86" t="str">
        <f ca="1">IF(COUNTIF(データ取込シート_活動計画書_整理用!$N$2:'データ取込シート_活動計画書_整理用'!$N86,"この線より上に行を挿入してください。")=0,IF(データ取込シート_活動計画書_整理用!$Q86="○","true","false"),"")</f>
        <v/>
      </c>
      <c r="CT86" t="str">
        <f ca="1">IF(COUNTIF(データ取込シート_活動計画書_整理用!$N$2:'データ取込シート_活動計画書_整理用'!$N86,"この線より上に行を挿入してください。")=0,IF(データ取込シート_活動計画書_整理用!$R86="○","true","false"),"")</f>
        <v/>
      </c>
      <c r="CU86" t="str">
        <f ca="1">IF(COUNTIF(データ取込シート_活動計画書_整理用!$N$2:'データ取込シート_活動計画書_整理用'!$N86,"この線より上に行を挿入してください。")=0,IF(データ取込シート_活動計画書_整理用!$S86="○","true","false"),"")</f>
        <v/>
      </c>
      <c r="CV86" t="str">
        <f ca="1">IF(COUNTIF(データ取込シート_活動計画書_整理用!$N$2:'データ取込シート_活動計画書_整理用'!$N86,"この線より上に行を挿入してください。")=0,IF(データ取込シート_活動計画書_整理用!$T86="○","true","false"),"")</f>
        <v/>
      </c>
      <c r="CW86" t="str">
        <f ca="1">IF(COUNTIF(データ取込シート_活動計画書_整理用!$N$2:'データ取込シート_活動計画書_整理用'!$N86,"この線より上に行を挿入してください。")=0,IF(データ取込シート_活動計画書_整理用!$U86="○","true","false"),"")</f>
        <v/>
      </c>
      <c r="CX86" t="str">
        <f ca="1">IF(COUNTIF(データ取込シート_活動計画書_整理用!$N$2:'データ取込シート_活動計画書_整理用'!$N86,"この線より上に行を挿入してください。")=0,IF(データ取込シート_活動計画書_整理用!$V86="○","true","false"),"")</f>
        <v/>
      </c>
      <c r="CY86" t="str">
        <f ca="1">IF(COUNTIF(データ取込シート_活動計画書_整理用!$N$2:'データ取込シート_活動計画書_整理用'!$N86,"この線より上に行を挿入してください。")=0,IF(データ取込シート_活動計画書_整理用!$W86="○","true","false"),"")</f>
        <v/>
      </c>
      <c r="CZ86" t="str">
        <f ca="1">IF(COUNTIF(データ取込シート_活動計画書_整理用!$N$2:'データ取込シート_活動計画書_整理用'!$N86,"この線より上に行を挿入してください。")=0,IF(データ取込シート_活動計画書_整理用!$X86="○","true","false"),"")</f>
        <v/>
      </c>
      <c r="DA86" t="str">
        <f ca="1">IF(COUNTIF(データ取込シート_活動計画書_整理用!$N$2:'データ取込シート_活動計画書_整理用'!$N86,"この線より上に行を挿入してください。")=0,IF(データ取込シート_活動計画書_整理用!$Y86="○","true","false"),"")</f>
        <v/>
      </c>
      <c r="DB86" t="str">
        <f ca="1">IF(COUNTIF(データ取込シート_活動計画書_整理用!$N$2:'データ取込シート_活動計画書_整理用'!$N86,"この線より上に行を挿入してください。")=0,IF(データ取込シート_活動計画書_整理用!$Z86="○","true","false"),"")</f>
        <v/>
      </c>
      <c r="DC86" t="str">
        <f ca="1">IF(COUNTIF(データ取込シート_活動計画書_整理用!$N$2:'データ取込シート_活動計画書_整理用'!$N86,"この線より上に行を挿入してください。")=0,IF(データ取込シート_活動計画書_整理用!$AA86="○","true","false"),"")</f>
        <v/>
      </c>
      <c r="DW86" t="str">
        <f ca="1">IF(COUNTIF(データ取込シート_活動計画書_整理用!$AD$2:'データ取込シート_活動計画書_整理用'!$AD86,"この線より上に行を挿入してください。")=0,データ取込シート_活動計画書_整理用!$AC86,"")</f>
        <v/>
      </c>
      <c r="DX86" t="str">
        <f ca="1">IF(COUNTIF(データ取込シート_活動計画書_整理用!$AD$2:'データ取込シート_活動計画書_整理用'!$AD86,"この線より上に行を挿入してください。")=0,データ取込シート_活動計画書_整理用!$AD86,"")</f>
        <v/>
      </c>
      <c r="DY86" t="str">
        <f ca="1">IF(COUNTIF(データ取込シート_活動計画書_整理用!$AD$2:'データ取込シート_活動計画書_整理用'!$AD86,"この線より上に行を挿入してください。")=0,データ取込シート_活動計画書_整理用!$AE86,"")</f>
        <v/>
      </c>
      <c r="DZ86" t="str">
        <f ca="1">IF(COUNTIF(データ取込シート_活動計画書_整理用!$AD$2:'データ取込シート_活動計画書_整理用'!$AD86,"この線より上に行を挿入してください。")=0,データ取込シート_活動計画書_整理用!$AF86,"")</f>
        <v/>
      </c>
      <c r="EA86" t="str">
        <f ca="1">IF(COUNTIF(データ取込シート_活動計画書_整理用!$AD$2:'データ取込シート_活動計画書_整理用'!$AD86,"この線より上に行を挿入してください。")=0,データ取込シート_活動計画書_整理用!$AG86,"")</f>
        <v/>
      </c>
      <c r="EB86" t="str">
        <f ca="1">IF(COUNTIF(データ取込シート_活動計画書_整理用!$AD$2:'データ取込シート_活動計画書_整理用'!$AD86,"この線より上に行を挿入してください。")=0,データ取込シート_活動計画書_整理用!$AH86,"")</f>
        <v/>
      </c>
      <c r="EC86" t="str">
        <f ca="1">IF(COUNTIF(データ取込シート_活動計画書_整理用!$AD$2:'データ取込シート_活動計画書_整理用'!$AD86,"この線より上に行を挿入してください。")=0,IF(データ取込シート_活動計画書_整理用!$AI86="○","true","false"),"")</f>
        <v/>
      </c>
      <c r="ED86" t="str">
        <f ca="1">IF(COUNTIF(データ取込シート_活動計画書_整理用!$AD$2:'データ取込シート_活動計画書_整理用'!$AD86,"この線より上に行を挿入してください。")=0,IF(データ取込シート_活動計画書_整理用!$AJ86="○","true","false"),"")</f>
        <v/>
      </c>
      <c r="EE86" t="str">
        <f ca="1">IF(COUNTIF(データ取込シート_活動計画書_整理用!$AD$2:'データ取込シート_活動計画書_整理用'!$AD86,"この線より上に行を挿入してください。")=0,IF(データ取込シート_活動計画書_整理用!$AK86="○","true","false"),"")</f>
        <v/>
      </c>
      <c r="EF86" t="str">
        <f ca="1">IF(COUNTIF(データ取込シート_活動計画書_整理用!$AD$2:'データ取込シート_活動計画書_整理用'!$AD86,"この線より上に行を挿入してください。")=0,IF(データ取込シート_活動計画書_整理用!$AL86="○","true","false"),"")</f>
        <v/>
      </c>
      <c r="EG86" t="str">
        <f ca="1">IF(COUNTIF(データ取込シート_活動計画書_整理用!$AD$2:'データ取込シート_活動計画書_整理用'!$AD86,"この線より上に行を挿入してください。")=0,IF(データ取込シート_活動計画書_整理用!$AM86="○","true","false"),"")</f>
        <v/>
      </c>
    </row>
    <row r="87" spans="2:137" x14ac:dyDescent="0.15">
      <c r="B87" t="str">
        <f ca="1">IF(COUNTIF(データ取込シート_活動計画書_整理用!$B$2:'データ取込シート_活動計画書_整理用'!$B87,"この線より上に行を挿入してください。")=0,データ取込シート_活動計画書_整理用!$B87,"")</f>
        <v/>
      </c>
      <c r="C87" t="str">
        <f ca="1">IF(COUNTIF(データ取込シート_活動計画書_整理用!$B$2:'データ取込シート_活動計画書_整理用'!$B87,"この線より上に行を挿入してください。")=0,データ取込シート_活動計画書_整理用!$C87,"")</f>
        <v/>
      </c>
      <c r="D87" t="str">
        <f ca="1">IF(COUNTIF(データ取込シート_活動計画書_整理用!$B$2:'データ取込シート_活動計画書_整理用'!$B87,"この線より上に行を挿入してください。")=0,データ取込シート_活動計画書_整理用!$D87,"")</f>
        <v/>
      </c>
      <c r="F87" t="str">
        <f ca="1">IF(COUNTIF(データ取込シート_活動計画書_整理用!$F$2:'データ取込シート_活動計画書_整理用'!$F87,"この線より上に行を挿入してください。")=0,データ取込シート_活動計画書_整理用!$F87,"")</f>
        <v/>
      </c>
      <c r="G87" t="str">
        <f ca="1">IF(COUNTIF(データ取込シート_活動計画書_整理用!$F$2:'データ取込シート_活動計画書_整理用'!$F87,"この線より上に行を挿入してください。")=0,データ取込シート_活動計画書_整理用!$G87,"")</f>
        <v/>
      </c>
      <c r="H87" t="str">
        <f ca="1">IF(COUNTIF(データ取込シート_活動計画書_整理用!$F$2:'データ取込シート_活動計画書_整理用'!$F87,"この線より上に行を挿入してください。")=0,データ取込シート_活動計画書_整理用!$H87,"")</f>
        <v/>
      </c>
      <c r="I87" t="str">
        <f ca="1">IF(COUNTIF(データ取込シート_活動計画書_整理用!$J$2:'データ取込シート_活動計画書_整理用'!$J87,"この線より上に行を挿入してください。")=0,データ取込シート_活動計画書_整理用!$J87,"")</f>
        <v/>
      </c>
      <c r="J87" t="str">
        <f ca="1">IF(COUNTIF(データ取込シート_活動計画書_整理用!$J$2:'データ取込シート_活動計画書_整理用'!$J87,"この線より上に行を挿入してください。")=0,データ取込シート_活動計画書_整理用!$K87,"")</f>
        <v/>
      </c>
      <c r="K87" t="str">
        <f ca="1">IF(COUNTIF(データ取込シート_活動計画書_整理用!$J$2:'データ取込シート_活動計画書_整理用'!$J87,"この線より上に行を挿入してください。")=0,データ取込シート_活動計画書_整理用!$L87,"")</f>
        <v/>
      </c>
      <c r="CN87" t="str">
        <f t="shared" ca="1" si="4"/>
        <v/>
      </c>
      <c r="CO87" t="str">
        <f t="shared" ca="1" si="3"/>
        <v/>
      </c>
      <c r="CP87" t="str">
        <f ca="1">IF(COUNTIF(データ取込シート_活動計画書_整理用!$N$2:'データ取込シート_活動計画書_整理用'!$N87,"この線より上に行を挿入してください。")=0,データ取込シート_活動計画書_整理用!$N87,"")</f>
        <v/>
      </c>
      <c r="CQ87" t="str">
        <f ca="1">IF(COUNTIF(データ取込シート_活動計画書_整理用!$N$2:'データ取込シート_活動計画書_整理用'!$N87,"この線より上に行を挿入してください。")=0,データ取込シート_活動計画書_整理用!$O87,"")</f>
        <v/>
      </c>
      <c r="CR87" t="str">
        <f ca="1">IF(COUNTIF(データ取込シート_活動計画書_整理用!$N$2:'データ取込シート_活動計画書_整理用'!$N87,"この線より上に行を挿入してください。")=0,IF(データ取込シート_活動計画書_整理用!$P87="○","true","false"),"")</f>
        <v/>
      </c>
      <c r="CS87" t="str">
        <f ca="1">IF(COUNTIF(データ取込シート_活動計画書_整理用!$N$2:'データ取込シート_活動計画書_整理用'!$N87,"この線より上に行を挿入してください。")=0,IF(データ取込シート_活動計画書_整理用!$Q87="○","true","false"),"")</f>
        <v/>
      </c>
      <c r="CT87" t="str">
        <f ca="1">IF(COUNTIF(データ取込シート_活動計画書_整理用!$N$2:'データ取込シート_活動計画書_整理用'!$N87,"この線より上に行を挿入してください。")=0,IF(データ取込シート_活動計画書_整理用!$R87="○","true","false"),"")</f>
        <v/>
      </c>
      <c r="CU87" t="str">
        <f ca="1">IF(COUNTIF(データ取込シート_活動計画書_整理用!$N$2:'データ取込シート_活動計画書_整理用'!$N87,"この線より上に行を挿入してください。")=0,IF(データ取込シート_活動計画書_整理用!$S87="○","true","false"),"")</f>
        <v/>
      </c>
      <c r="CV87" t="str">
        <f ca="1">IF(COUNTIF(データ取込シート_活動計画書_整理用!$N$2:'データ取込シート_活動計画書_整理用'!$N87,"この線より上に行を挿入してください。")=0,IF(データ取込シート_活動計画書_整理用!$T87="○","true","false"),"")</f>
        <v/>
      </c>
      <c r="CW87" t="str">
        <f ca="1">IF(COUNTIF(データ取込シート_活動計画書_整理用!$N$2:'データ取込シート_活動計画書_整理用'!$N87,"この線より上に行を挿入してください。")=0,IF(データ取込シート_活動計画書_整理用!$U87="○","true","false"),"")</f>
        <v/>
      </c>
      <c r="CX87" t="str">
        <f ca="1">IF(COUNTIF(データ取込シート_活動計画書_整理用!$N$2:'データ取込シート_活動計画書_整理用'!$N87,"この線より上に行を挿入してください。")=0,IF(データ取込シート_活動計画書_整理用!$V87="○","true","false"),"")</f>
        <v/>
      </c>
      <c r="CY87" t="str">
        <f ca="1">IF(COUNTIF(データ取込シート_活動計画書_整理用!$N$2:'データ取込シート_活動計画書_整理用'!$N87,"この線より上に行を挿入してください。")=0,IF(データ取込シート_活動計画書_整理用!$W87="○","true","false"),"")</f>
        <v/>
      </c>
      <c r="CZ87" t="str">
        <f ca="1">IF(COUNTIF(データ取込シート_活動計画書_整理用!$N$2:'データ取込シート_活動計画書_整理用'!$N87,"この線より上に行を挿入してください。")=0,IF(データ取込シート_活動計画書_整理用!$X87="○","true","false"),"")</f>
        <v/>
      </c>
      <c r="DA87" t="str">
        <f ca="1">IF(COUNTIF(データ取込シート_活動計画書_整理用!$N$2:'データ取込シート_活動計画書_整理用'!$N87,"この線より上に行を挿入してください。")=0,IF(データ取込シート_活動計画書_整理用!$Y87="○","true","false"),"")</f>
        <v/>
      </c>
      <c r="DB87" t="str">
        <f ca="1">IF(COUNTIF(データ取込シート_活動計画書_整理用!$N$2:'データ取込シート_活動計画書_整理用'!$N87,"この線より上に行を挿入してください。")=0,IF(データ取込シート_活動計画書_整理用!$Z87="○","true","false"),"")</f>
        <v/>
      </c>
      <c r="DC87" t="str">
        <f ca="1">IF(COUNTIF(データ取込シート_活動計画書_整理用!$N$2:'データ取込シート_活動計画書_整理用'!$N87,"この線より上に行を挿入してください。")=0,IF(データ取込シート_活動計画書_整理用!$AA87="○","true","false"),"")</f>
        <v/>
      </c>
      <c r="DW87" t="str">
        <f ca="1">IF(COUNTIF(データ取込シート_活動計画書_整理用!$AD$2:'データ取込シート_活動計画書_整理用'!$AD87,"この線より上に行を挿入してください。")=0,データ取込シート_活動計画書_整理用!$AC87,"")</f>
        <v/>
      </c>
      <c r="DX87" t="str">
        <f ca="1">IF(COUNTIF(データ取込シート_活動計画書_整理用!$AD$2:'データ取込シート_活動計画書_整理用'!$AD87,"この線より上に行を挿入してください。")=0,データ取込シート_活動計画書_整理用!$AD87,"")</f>
        <v/>
      </c>
      <c r="DY87" t="str">
        <f ca="1">IF(COUNTIF(データ取込シート_活動計画書_整理用!$AD$2:'データ取込シート_活動計画書_整理用'!$AD87,"この線より上に行を挿入してください。")=0,データ取込シート_活動計画書_整理用!$AE87,"")</f>
        <v/>
      </c>
      <c r="DZ87" t="str">
        <f ca="1">IF(COUNTIF(データ取込シート_活動計画書_整理用!$AD$2:'データ取込シート_活動計画書_整理用'!$AD87,"この線より上に行を挿入してください。")=0,データ取込シート_活動計画書_整理用!$AF87,"")</f>
        <v/>
      </c>
      <c r="EA87" t="str">
        <f ca="1">IF(COUNTIF(データ取込シート_活動計画書_整理用!$AD$2:'データ取込シート_活動計画書_整理用'!$AD87,"この線より上に行を挿入してください。")=0,データ取込シート_活動計画書_整理用!$AG87,"")</f>
        <v/>
      </c>
      <c r="EB87" t="str">
        <f ca="1">IF(COUNTIF(データ取込シート_活動計画書_整理用!$AD$2:'データ取込シート_活動計画書_整理用'!$AD87,"この線より上に行を挿入してください。")=0,データ取込シート_活動計画書_整理用!$AH87,"")</f>
        <v/>
      </c>
      <c r="EC87" t="str">
        <f ca="1">IF(COUNTIF(データ取込シート_活動計画書_整理用!$AD$2:'データ取込シート_活動計画書_整理用'!$AD87,"この線より上に行を挿入してください。")=0,IF(データ取込シート_活動計画書_整理用!$AI87="○","true","false"),"")</f>
        <v/>
      </c>
      <c r="ED87" t="str">
        <f ca="1">IF(COUNTIF(データ取込シート_活動計画書_整理用!$AD$2:'データ取込シート_活動計画書_整理用'!$AD87,"この線より上に行を挿入してください。")=0,IF(データ取込シート_活動計画書_整理用!$AJ87="○","true","false"),"")</f>
        <v/>
      </c>
      <c r="EE87" t="str">
        <f ca="1">IF(COUNTIF(データ取込シート_活動計画書_整理用!$AD$2:'データ取込シート_活動計画書_整理用'!$AD87,"この線より上に行を挿入してください。")=0,IF(データ取込シート_活動計画書_整理用!$AK87="○","true","false"),"")</f>
        <v/>
      </c>
      <c r="EF87" t="str">
        <f ca="1">IF(COUNTIF(データ取込シート_活動計画書_整理用!$AD$2:'データ取込シート_活動計画書_整理用'!$AD87,"この線より上に行を挿入してください。")=0,IF(データ取込シート_活動計画書_整理用!$AL87="○","true","false"),"")</f>
        <v/>
      </c>
      <c r="EG87" t="str">
        <f ca="1">IF(COUNTIF(データ取込シート_活動計画書_整理用!$AD$2:'データ取込シート_活動計画書_整理用'!$AD87,"この線より上に行を挿入してください。")=0,IF(データ取込シート_活動計画書_整理用!$AM87="○","true","false"),"")</f>
        <v/>
      </c>
    </row>
    <row r="88" spans="2:137" x14ac:dyDescent="0.15">
      <c r="B88" t="str">
        <f ca="1">IF(COUNTIF(データ取込シート_活動計画書_整理用!$B$2:'データ取込シート_活動計画書_整理用'!$B88,"この線より上に行を挿入してください。")=0,データ取込シート_活動計画書_整理用!$B88,"")</f>
        <v/>
      </c>
      <c r="C88" t="str">
        <f ca="1">IF(COUNTIF(データ取込シート_活動計画書_整理用!$B$2:'データ取込シート_活動計画書_整理用'!$B88,"この線より上に行を挿入してください。")=0,データ取込シート_活動計画書_整理用!$C88,"")</f>
        <v/>
      </c>
      <c r="D88" t="str">
        <f ca="1">IF(COUNTIF(データ取込シート_活動計画書_整理用!$B$2:'データ取込シート_活動計画書_整理用'!$B88,"この線より上に行を挿入してください。")=0,データ取込シート_活動計画書_整理用!$D88,"")</f>
        <v/>
      </c>
      <c r="F88" t="str">
        <f ca="1">IF(COUNTIF(データ取込シート_活動計画書_整理用!$F$2:'データ取込シート_活動計画書_整理用'!$F88,"この線より上に行を挿入してください。")=0,データ取込シート_活動計画書_整理用!$F88,"")</f>
        <v/>
      </c>
      <c r="G88" t="str">
        <f ca="1">IF(COUNTIF(データ取込シート_活動計画書_整理用!$F$2:'データ取込シート_活動計画書_整理用'!$F88,"この線より上に行を挿入してください。")=0,データ取込シート_活動計画書_整理用!$G88,"")</f>
        <v/>
      </c>
      <c r="H88" t="str">
        <f ca="1">IF(COUNTIF(データ取込シート_活動計画書_整理用!$F$2:'データ取込シート_活動計画書_整理用'!$F88,"この線より上に行を挿入してください。")=0,データ取込シート_活動計画書_整理用!$H88,"")</f>
        <v/>
      </c>
      <c r="I88" t="str">
        <f ca="1">IF(COUNTIF(データ取込シート_活動計画書_整理用!$J$2:'データ取込シート_活動計画書_整理用'!$J88,"この線より上に行を挿入してください。")=0,データ取込シート_活動計画書_整理用!$J88,"")</f>
        <v/>
      </c>
      <c r="J88" t="str">
        <f ca="1">IF(COUNTIF(データ取込シート_活動計画書_整理用!$J$2:'データ取込シート_活動計画書_整理用'!$J88,"この線より上に行を挿入してください。")=0,データ取込シート_活動計画書_整理用!$K88,"")</f>
        <v/>
      </c>
      <c r="K88" t="str">
        <f ca="1">IF(COUNTIF(データ取込シート_活動計画書_整理用!$J$2:'データ取込シート_活動計画書_整理用'!$J88,"この線より上に行を挿入してください。")=0,データ取込シート_活動計画書_整理用!$L88,"")</f>
        <v/>
      </c>
      <c r="CN88" t="str">
        <f t="shared" ca="1" si="4"/>
        <v/>
      </c>
      <c r="CO88" t="str">
        <f t="shared" ca="1" si="3"/>
        <v/>
      </c>
      <c r="CP88" t="str">
        <f ca="1">IF(COUNTIF(データ取込シート_活動計画書_整理用!$N$2:'データ取込シート_活動計画書_整理用'!$N88,"この線より上に行を挿入してください。")=0,データ取込シート_活動計画書_整理用!$N88,"")</f>
        <v/>
      </c>
      <c r="CQ88" t="str">
        <f ca="1">IF(COUNTIF(データ取込シート_活動計画書_整理用!$N$2:'データ取込シート_活動計画書_整理用'!$N88,"この線より上に行を挿入してください。")=0,データ取込シート_活動計画書_整理用!$O88,"")</f>
        <v/>
      </c>
      <c r="CR88" t="str">
        <f ca="1">IF(COUNTIF(データ取込シート_活動計画書_整理用!$N$2:'データ取込シート_活動計画書_整理用'!$N88,"この線より上に行を挿入してください。")=0,IF(データ取込シート_活動計画書_整理用!$P88="○","true","false"),"")</f>
        <v/>
      </c>
      <c r="CS88" t="str">
        <f ca="1">IF(COUNTIF(データ取込シート_活動計画書_整理用!$N$2:'データ取込シート_活動計画書_整理用'!$N88,"この線より上に行を挿入してください。")=0,IF(データ取込シート_活動計画書_整理用!$Q88="○","true","false"),"")</f>
        <v/>
      </c>
      <c r="CT88" t="str">
        <f ca="1">IF(COUNTIF(データ取込シート_活動計画書_整理用!$N$2:'データ取込シート_活動計画書_整理用'!$N88,"この線より上に行を挿入してください。")=0,IF(データ取込シート_活動計画書_整理用!$R88="○","true","false"),"")</f>
        <v/>
      </c>
      <c r="CU88" t="str">
        <f ca="1">IF(COUNTIF(データ取込シート_活動計画書_整理用!$N$2:'データ取込シート_活動計画書_整理用'!$N88,"この線より上に行を挿入してください。")=0,IF(データ取込シート_活動計画書_整理用!$S88="○","true","false"),"")</f>
        <v/>
      </c>
      <c r="CV88" t="str">
        <f ca="1">IF(COUNTIF(データ取込シート_活動計画書_整理用!$N$2:'データ取込シート_活動計画書_整理用'!$N88,"この線より上に行を挿入してください。")=0,IF(データ取込シート_活動計画書_整理用!$T88="○","true","false"),"")</f>
        <v/>
      </c>
      <c r="CW88" t="str">
        <f ca="1">IF(COUNTIF(データ取込シート_活動計画書_整理用!$N$2:'データ取込シート_活動計画書_整理用'!$N88,"この線より上に行を挿入してください。")=0,IF(データ取込シート_活動計画書_整理用!$U88="○","true","false"),"")</f>
        <v/>
      </c>
      <c r="CX88" t="str">
        <f ca="1">IF(COUNTIF(データ取込シート_活動計画書_整理用!$N$2:'データ取込シート_活動計画書_整理用'!$N88,"この線より上に行を挿入してください。")=0,IF(データ取込シート_活動計画書_整理用!$V88="○","true","false"),"")</f>
        <v/>
      </c>
      <c r="CY88" t="str">
        <f ca="1">IF(COUNTIF(データ取込シート_活動計画書_整理用!$N$2:'データ取込シート_活動計画書_整理用'!$N88,"この線より上に行を挿入してください。")=0,IF(データ取込シート_活動計画書_整理用!$W88="○","true","false"),"")</f>
        <v/>
      </c>
      <c r="CZ88" t="str">
        <f ca="1">IF(COUNTIF(データ取込シート_活動計画書_整理用!$N$2:'データ取込シート_活動計画書_整理用'!$N88,"この線より上に行を挿入してください。")=0,IF(データ取込シート_活動計画書_整理用!$X88="○","true","false"),"")</f>
        <v/>
      </c>
      <c r="DA88" t="str">
        <f ca="1">IF(COUNTIF(データ取込シート_活動計画書_整理用!$N$2:'データ取込シート_活動計画書_整理用'!$N88,"この線より上に行を挿入してください。")=0,IF(データ取込シート_活動計画書_整理用!$Y88="○","true","false"),"")</f>
        <v/>
      </c>
      <c r="DB88" t="str">
        <f ca="1">IF(COUNTIF(データ取込シート_活動計画書_整理用!$N$2:'データ取込シート_活動計画書_整理用'!$N88,"この線より上に行を挿入してください。")=0,IF(データ取込シート_活動計画書_整理用!$Z88="○","true","false"),"")</f>
        <v/>
      </c>
      <c r="DC88" t="str">
        <f ca="1">IF(COUNTIF(データ取込シート_活動計画書_整理用!$N$2:'データ取込シート_活動計画書_整理用'!$N88,"この線より上に行を挿入してください。")=0,IF(データ取込シート_活動計画書_整理用!$AA88="○","true","false"),"")</f>
        <v/>
      </c>
      <c r="DW88" t="str">
        <f ca="1">IF(COUNTIF(データ取込シート_活動計画書_整理用!$AD$2:'データ取込シート_活動計画書_整理用'!$AD88,"この線より上に行を挿入してください。")=0,データ取込シート_活動計画書_整理用!$AC88,"")</f>
        <v/>
      </c>
      <c r="DX88" t="str">
        <f ca="1">IF(COUNTIF(データ取込シート_活動計画書_整理用!$AD$2:'データ取込シート_活動計画書_整理用'!$AD88,"この線より上に行を挿入してください。")=0,データ取込シート_活動計画書_整理用!$AD88,"")</f>
        <v/>
      </c>
      <c r="DY88" t="str">
        <f ca="1">IF(COUNTIF(データ取込シート_活動計画書_整理用!$AD$2:'データ取込シート_活動計画書_整理用'!$AD88,"この線より上に行を挿入してください。")=0,データ取込シート_活動計画書_整理用!$AE88,"")</f>
        <v/>
      </c>
      <c r="DZ88" t="str">
        <f ca="1">IF(COUNTIF(データ取込シート_活動計画書_整理用!$AD$2:'データ取込シート_活動計画書_整理用'!$AD88,"この線より上に行を挿入してください。")=0,データ取込シート_活動計画書_整理用!$AF88,"")</f>
        <v/>
      </c>
      <c r="EA88" t="str">
        <f ca="1">IF(COUNTIF(データ取込シート_活動計画書_整理用!$AD$2:'データ取込シート_活動計画書_整理用'!$AD88,"この線より上に行を挿入してください。")=0,データ取込シート_活動計画書_整理用!$AG88,"")</f>
        <v/>
      </c>
      <c r="EB88" t="str">
        <f ca="1">IF(COUNTIF(データ取込シート_活動計画書_整理用!$AD$2:'データ取込シート_活動計画書_整理用'!$AD88,"この線より上に行を挿入してください。")=0,データ取込シート_活動計画書_整理用!$AH88,"")</f>
        <v/>
      </c>
      <c r="EC88" t="str">
        <f ca="1">IF(COUNTIF(データ取込シート_活動計画書_整理用!$AD$2:'データ取込シート_活動計画書_整理用'!$AD88,"この線より上に行を挿入してください。")=0,IF(データ取込シート_活動計画書_整理用!$AI88="○","true","false"),"")</f>
        <v/>
      </c>
      <c r="ED88" t="str">
        <f ca="1">IF(COUNTIF(データ取込シート_活動計画書_整理用!$AD$2:'データ取込シート_活動計画書_整理用'!$AD88,"この線より上に行を挿入してください。")=0,IF(データ取込シート_活動計画書_整理用!$AJ88="○","true","false"),"")</f>
        <v/>
      </c>
      <c r="EE88" t="str">
        <f ca="1">IF(COUNTIF(データ取込シート_活動計画書_整理用!$AD$2:'データ取込シート_活動計画書_整理用'!$AD88,"この線より上に行を挿入してください。")=0,IF(データ取込シート_活動計画書_整理用!$AK88="○","true","false"),"")</f>
        <v/>
      </c>
      <c r="EF88" t="str">
        <f ca="1">IF(COUNTIF(データ取込シート_活動計画書_整理用!$AD$2:'データ取込シート_活動計画書_整理用'!$AD88,"この線より上に行を挿入してください。")=0,IF(データ取込シート_活動計画書_整理用!$AL88="○","true","false"),"")</f>
        <v/>
      </c>
      <c r="EG88" t="str">
        <f ca="1">IF(COUNTIF(データ取込シート_活動計画書_整理用!$AD$2:'データ取込シート_活動計画書_整理用'!$AD88,"この線より上に行を挿入してください。")=0,IF(データ取込シート_活動計画書_整理用!$AM88="○","true","false"),"")</f>
        <v/>
      </c>
    </row>
    <row r="89" spans="2:137" x14ac:dyDescent="0.15">
      <c r="B89" t="str">
        <f ca="1">IF(COUNTIF(データ取込シート_活動計画書_整理用!$B$2:'データ取込シート_活動計画書_整理用'!$B89,"この線より上に行を挿入してください。")=0,データ取込シート_活動計画書_整理用!$B89,"")</f>
        <v/>
      </c>
      <c r="C89" t="str">
        <f ca="1">IF(COUNTIF(データ取込シート_活動計画書_整理用!$B$2:'データ取込シート_活動計画書_整理用'!$B89,"この線より上に行を挿入してください。")=0,データ取込シート_活動計画書_整理用!$C89,"")</f>
        <v/>
      </c>
      <c r="D89" t="str">
        <f ca="1">IF(COUNTIF(データ取込シート_活動計画書_整理用!$B$2:'データ取込シート_活動計画書_整理用'!$B89,"この線より上に行を挿入してください。")=0,データ取込シート_活動計画書_整理用!$D89,"")</f>
        <v/>
      </c>
      <c r="F89" t="str">
        <f ca="1">IF(COUNTIF(データ取込シート_活動計画書_整理用!$F$2:'データ取込シート_活動計画書_整理用'!$F89,"この線より上に行を挿入してください。")=0,データ取込シート_活動計画書_整理用!$F89,"")</f>
        <v/>
      </c>
      <c r="G89" t="str">
        <f ca="1">IF(COUNTIF(データ取込シート_活動計画書_整理用!$F$2:'データ取込シート_活動計画書_整理用'!$F89,"この線より上に行を挿入してください。")=0,データ取込シート_活動計画書_整理用!$G89,"")</f>
        <v/>
      </c>
      <c r="H89" t="str">
        <f ca="1">IF(COUNTIF(データ取込シート_活動計画書_整理用!$F$2:'データ取込シート_活動計画書_整理用'!$F89,"この線より上に行を挿入してください。")=0,データ取込シート_活動計画書_整理用!$H89,"")</f>
        <v/>
      </c>
      <c r="I89" t="str">
        <f ca="1">IF(COUNTIF(データ取込シート_活動計画書_整理用!$J$2:'データ取込シート_活動計画書_整理用'!$J89,"この線より上に行を挿入してください。")=0,データ取込シート_活動計画書_整理用!$J89,"")</f>
        <v/>
      </c>
      <c r="J89" t="str">
        <f ca="1">IF(COUNTIF(データ取込シート_活動計画書_整理用!$J$2:'データ取込シート_活動計画書_整理用'!$J89,"この線より上に行を挿入してください。")=0,データ取込シート_活動計画書_整理用!$K89,"")</f>
        <v/>
      </c>
      <c r="K89" t="str">
        <f ca="1">IF(COUNTIF(データ取込シート_活動計画書_整理用!$J$2:'データ取込シート_活動計画書_整理用'!$J89,"この線より上に行を挿入してください。")=0,データ取込シート_活動計画書_整理用!$L89,"")</f>
        <v/>
      </c>
      <c r="CN89" t="str">
        <f t="shared" ca="1" si="4"/>
        <v/>
      </c>
      <c r="CO89" t="str">
        <f t="shared" ca="1" si="3"/>
        <v/>
      </c>
      <c r="CP89" t="str">
        <f ca="1">IF(COUNTIF(データ取込シート_活動計画書_整理用!$N$2:'データ取込シート_活動計画書_整理用'!$N89,"この線より上に行を挿入してください。")=0,データ取込シート_活動計画書_整理用!$N89,"")</f>
        <v/>
      </c>
      <c r="CQ89" t="str">
        <f ca="1">IF(COUNTIF(データ取込シート_活動計画書_整理用!$N$2:'データ取込シート_活動計画書_整理用'!$N89,"この線より上に行を挿入してください。")=0,データ取込シート_活動計画書_整理用!$O89,"")</f>
        <v/>
      </c>
      <c r="CR89" t="str">
        <f ca="1">IF(COUNTIF(データ取込シート_活動計画書_整理用!$N$2:'データ取込シート_活動計画書_整理用'!$N89,"この線より上に行を挿入してください。")=0,IF(データ取込シート_活動計画書_整理用!$P89="○","true","false"),"")</f>
        <v/>
      </c>
      <c r="CS89" t="str">
        <f ca="1">IF(COUNTIF(データ取込シート_活動計画書_整理用!$N$2:'データ取込シート_活動計画書_整理用'!$N89,"この線より上に行を挿入してください。")=0,IF(データ取込シート_活動計画書_整理用!$Q89="○","true","false"),"")</f>
        <v/>
      </c>
      <c r="CT89" t="str">
        <f ca="1">IF(COUNTIF(データ取込シート_活動計画書_整理用!$N$2:'データ取込シート_活動計画書_整理用'!$N89,"この線より上に行を挿入してください。")=0,IF(データ取込シート_活動計画書_整理用!$R89="○","true","false"),"")</f>
        <v/>
      </c>
      <c r="CU89" t="str">
        <f ca="1">IF(COUNTIF(データ取込シート_活動計画書_整理用!$N$2:'データ取込シート_活動計画書_整理用'!$N89,"この線より上に行を挿入してください。")=0,IF(データ取込シート_活動計画書_整理用!$S89="○","true","false"),"")</f>
        <v/>
      </c>
      <c r="CV89" t="str">
        <f ca="1">IF(COUNTIF(データ取込シート_活動計画書_整理用!$N$2:'データ取込シート_活動計画書_整理用'!$N89,"この線より上に行を挿入してください。")=0,IF(データ取込シート_活動計画書_整理用!$T89="○","true","false"),"")</f>
        <v/>
      </c>
      <c r="CW89" t="str">
        <f ca="1">IF(COUNTIF(データ取込シート_活動計画書_整理用!$N$2:'データ取込シート_活動計画書_整理用'!$N89,"この線より上に行を挿入してください。")=0,IF(データ取込シート_活動計画書_整理用!$U89="○","true","false"),"")</f>
        <v/>
      </c>
      <c r="CX89" t="str">
        <f ca="1">IF(COUNTIF(データ取込シート_活動計画書_整理用!$N$2:'データ取込シート_活動計画書_整理用'!$N89,"この線より上に行を挿入してください。")=0,IF(データ取込シート_活動計画書_整理用!$V89="○","true","false"),"")</f>
        <v/>
      </c>
      <c r="CY89" t="str">
        <f ca="1">IF(COUNTIF(データ取込シート_活動計画書_整理用!$N$2:'データ取込シート_活動計画書_整理用'!$N89,"この線より上に行を挿入してください。")=0,IF(データ取込シート_活動計画書_整理用!$W89="○","true","false"),"")</f>
        <v/>
      </c>
      <c r="CZ89" t="str">
        <f ca="1">IF(COUNTIF(データ取込シート_活動計画書_整理用!$N$2:'データ取込シート_活動計画書_整理用'!$N89,"この線より上に行を挿入してください。")=0,IF(データ取込シート_活動計画書_整理用!$X89="○","true","false"),"")</f>
        <v/>
      </c>
      <c r="DA89" t="str">
        <f ca="1">IF(COUNTIF(データ取込シート_活動計画書_整理用!$N$2:'データ取込シート_活動計画書_整理用'!$N89,"この線より上に行を挿入してください。")=0,IF(データ取込シート_活動計画書_整理用!$Y89="○","true","false"),"")</f>
        <v/>
      </c>
      <c r="DB89" t="str">
        <f ca="1">IF(COUNTIF(データ取込シート_活動計画書_整理用!$N$2:'データ取込シート_活動計画書_整理用'!$N89,"この線より上に行を挿入してください。")=0,IF(データ取込シート_活動計画書_整理用!$Z89="○","true","false"),"")</f>
        <v/>
      </c>
      <c r="DC89" t="str">
        <f ca="1">IF(COUNTIF(データ取込シート_活動計画書_整理用!$N$2:'データ取込シート_活動計画書_整理用'!$N89,"この線より上に行を挿入してください。")=0,IF(データ取込シート_活動計画書_整理用!$AA89="○","true","false"),"")</f>
        <v/>
      </c>
      <c r="DW89" t="str">
        <f ca="1">IF(COUNTIF(データ取込シート_活動計画書_整理用!$AD$2:'データ取込シート_活動計画書_整理用'!$AD89,"この線より上に行を挿入してください。")=0,データ取込シート_活動計画書_整理用!$AC89,"")</f>
        <v/>
      </c>
      <c r="DX89" t="str">
        <f ca="1">IF(COUNTIF(データ取込シート_活動計画書_整理用!$AD$2:'データ取込シート_活動計画書_整理用'!$AD89,"この線より上に行を挿入してください。")=0,データ取込シート_活動計画書_整理用!$AD89,"")</f>
        <v/>
      </c>
      <c r="DY89" t="str">
        <f ca="1">IF(COUNTIF(データ取込シート_活動計画書_整理用!$AD$2:'データ取込シート_活動計画書_整理用'!$AD89,"この線より上に行を挿入してください。")=0,データ取込シート_活動計画書_整理用!$AE89,"")</f>
        <v/>
      </c>
      <c r="DZ89" t="str">
        <f ca="1">IF(COUNTIF(データ取込シート_活動計画書_整理用!$AD$2:'データ取込シート_活動計画書_整理用'!$AD89,"この線より上に行を挿入してください。")=0,データ取込シート_活動計画書_整理用!$AF89,"")</f>
        <v/>
      </c>
      <c r="EA89" t="str">
        <f ca="1">IF(COUNTIF(データ取込シート_活動計画書_整理用!$AD$2:'データ取込シート_活動計画書_整理用'!$AD89,"この線より上に行を挿入してください。")=0,データ取込シート_活動計画書_整理用!$AG89,"")</f>
        <v/>
      </c>
      <c r="EB89" t="str">
        <f ca="1">IF(COUNTIF(データ取込シート_活動計画書_整理用!$AD$2:'データ取込シート_活動計画書_整理用'!$AD89,"この線より上に行を挿入してください。")=0,データ取込シート_活動計画書_整理用!$AH89,"")</f>
        <v/>
      </c>
      <c r="EC89" t="str">
        <f ca="1">IF(COUNTIF(データ取込シート_活動計画書_整理用!$AD$2:'データ取込シート_活動計画書_整理用'!$AD89,"この線より上に行を挿入してください。")=0,IF(データ取込シート_活動計画書_整理用!$AI89="○","true","false"),"")</f>
        <v/>
      </c>
      <c r="ED89" t="str">
        <f ca="1">IF(COUNTIF(データ取込シート_活動計画書_整理用!$AD$2:'データ取込シート_活動計画書_整理用'!$AD89,"この線より上に行を挿入してください。")=0,IF(データ取込シート_活動計画書_整理用!$AJ89="○","true","false"),"")</f>
        <v/>
      </c>
      <c r="EE89" t="str">
        <f ca="1">IF(COUNTIF(データ取込シート_活動計画書_整理用!$AD$2:'データ取込シート_活動計画書_整理用'!$AD89,"この線より上に行を挿入してください。")=0,IF(データ取込シート_活動計画書_整理用!$AK89="○","true","false"),"")</f>
        <v/>
      </c>
      <c r="EF89" t="str">
        <f ca="1">IF(COUNTIF(データ取込シート_活動計画書_整理用!$AD$2:'データ取込シート_活動計画書_整理用'!$AD89,"この線より上に行を挿入してください。")=0,IF(データ取込シート_活動計画書_整理用!$AL89="○","true","false"),"")</f>
        <v/>
      </c>
      <c r="EG89" t="str">
        <f ca="1">IF(COUNTIF(データ取込シート_活動計画書_整理用!$AD$2:'データ取込シート_活動計画書_整理用'!$AD89,"この線より上に行を挿入してください。")=0,IF(データ取込シート_活動計画書_整理用!$AM89="○","true","false"),"")</f>
        <v/>
      </c>
    </row>
    <row r="90" spans="2:137" x14ac:dyDescent="0.15">
      <c r="B90" t="str">
        <f ca="1">IF(COUNTIF(データ取込シート_活動計画書_整理用!$B$2:'データ取込シート_活動計画書_整理用'!$B90,"この線より上に行を挿入してください。")=0,データ取込シート_活動計画書_整理用!$B90,"")</f>
        <v/>
      </c>
      <c r="C90" t="str">
        <f ca="1">IF(COUNTIF(データ取込シート_活動計画書_整理用!$B$2:'データ取込シート_活動計画書_整理用'!$B90,"この線より上に行を挿入してください。")=0,データ取込シート_活動計画書_整理用!$C90,"")</f>
        <v/>
      </c>
      <c r="D90" t="str">
        <f ca="1">IF(COUNTIF(データ取込シート_活動計画書_整理用!$B$2:'データ取込シート_活動計画書_整理用'!$B90,"この線より上に行を挿入してください。")=0,データ取込シート_活動計画書_整理用!$D90,"")</f>
        <v/>
      </c>
      <c r="F90" t="str">
        <f ca="1">IF(COUNTIF(データ取込シート_活動計画書_整理用!$F$2:'データ取込シート_活動計画書_整理用'!$F90,"この線より上に行を挿入してください。")=0,データ取込シート_活動計画書_整理用!$F90,"")</f>
        <v/>
      </c>
      <c r="G90" t="str">
        <f ca="1">IF(COUNTIF(データ取込シート_活動計画書_整理用!$F$2:'データ取込シート_活動計画書_整理用'!$F90,"この線より上に行を挿入してください。")=0,データ取込シート_活動計画書_整理用!$G90,"")</f>
        <v/>
      </c>
      <c r="H90" t="str">
        <f ca="1">IF(COUNTIF(データ取込シート_活動計画書_整理用!$F$2:'データ取込シート_活動計画書_整理用'!$F90,"この線より上に行を挿入してください。")=0,データ取込シート_活動計画書_整理用!$H90,"")</f>
        <v/>
      </c>
      <c r="I90" t="str">
        <f ca="1">IF(COUNTIF(データ取込シート_活動計画書_整理用!$J$2:'データ取込シート_活動計画書_整理用'!$J90,"この線より上に行を挿入してください。")=0,データ取込シート_活動計画書_整理用!$J90,"")</f>
        <v/>
      </c>
      <c r="J90" t="str">
        <f ca="1">IF(COUNTIF(データ取込シート_活動計画書_整理用!$J$2:'データ取込シート_活動計画書_整理用'!$J90,"この線より上に行を挿入してください。")=0,データ取込シート_活動計画書_整理用!$K90,"")</f>
        <v/>
      </c>
      <c r="K90" t="str">
        <f ca="1">IF(COUNTIF(データ取込シート_活動計画書_整理用!$J$2:'データ取込シート_活動計画書_整理用'!$J90,"この線より上に行を挿入してください。")=0,データ取込シート_活動計画書_整理用!$L90,"")</f>
        <v/>
      </c>
      <c r="CN90" t="str">
        <f t="shared" ca="1" si="4"/>
        <v/>
      </c>
      <c r="CO90" t="str">
        <f t="shared" ca="1" si="3"/>
        <v/>
      </c>
      <c r="CP90" t="str">
        <f ca="1">IF(COUNTIF(データ取込シート_活動計画書_整理用!$N$2:'データ取込シート_活動計画書_整理用'!$N90,"この線より上に行を挿入してください。")=0,データ取込シート_活動計画書_整理用!$N90,"")</f>
        <v/>
      </c>
      <c r="CQ90" t="str">
        <f ca="1">IF(COUNTIF(データ取込シート_活動計画書_整理用!$N$2:'データ取込シート_活動計画書_整理用'!$N90,"この線より上に行を挿入してください。")=0,データ取込シート_活動計画書_整理用!$O90,"")</f>
        <v/>
      </c>
      <c r="CR90" t="str">
        <f ca="1">IF(COUNTIF(データ取込シート_活動計画書_整理用!$N$2:'データ取込シート_活動計画書_整理用'!$N90,"この線より上に行を挿入してください。")=0,IF(データ取込シート_活動計画書_整理用!$P90="○","true","false"),"")</f>
        <v/>
      </c>
      <c r="CS90" t="str">
        <f ca="1">IF(COUNTIF(データ取込シート_活動計画書_整理用!$N$2:'データ取込シート_活動計画書_整理用'!$N90,"この線より上に行を挿入してください。")=0,IF(データ取込シート_活動計画書_整理用!$Q90="○","true","false"),"")</f>
        <v/>
      </c>
      <c r="CT90" t="str">
        <f ca="1">IF(COUNTIF(データ取込シート_活動計画書_整理用!$N$2:'データ取込シート_活動計画書_整理用'!$N90,"この線より上に行を挿入してください。")=0,IF(データ取込シート_活動計画書_整理用!$R90="○","true","false"),"")</f>
        <v/>
      </c>
      <c r="CU90" t="str">
        <f ca="1">IF(COUNTIF(データ取込シート_活動計画書_整理用!$N$2:'データ取込シート_活動計画書_整理用'!$N90,"この線より上に行を挿入してください。")=0,IF(データ取込シート_活動計画書_整理用!$S90="○","true","false"),"")</f>
        <v/>
      </c>
      <c r="CV90" t="str">
        <f ca="1">IF(COUNTIF(データ取込シート_活動計画書_整理用!$N$2:'データ取込シート_活動計画書_整理用'!$N90,"この線より上に行を挿入してください。")=0,IF(データ取込シート_活動計画書_整理用!$T90="○","true","false"),"")</f>
        <v/>
      </c>
      <c r="CW90" t="str">
        <f ca="1">IF(COUNTIF(データ取込シート_活動計画書_整理用!$N$2:'データ取込シート_活動計画書_整理用'!$N90,"この線より上に行を挿入してください。")=0,IF(データ取込シート_活動計画書_整理用!$U90="○","true","false"),"")</f>
        <v/>
      </c>
      <c r="CX90" t="str">
        <f ca="1">IF(COUNTIF(データ取込シート_活動計画書_整理用!$N$2:'データ取込シート_活動計画書_整理用'!$N90,"この線より上に行を挿入してください。")=0,IF(データ取込シート_活動計画書_整理用!$V90="○","true","false"),"")</f>
        <v/>
      </c>
      <c r="CY90" t="str">
        <f ca="1">IF(COUNTIF(データ取込シート_活動計画書_整理用!$N$2:'データ取込シート_活動計画書_整理用'!$N90,"この線より上に行を挿入してください。")=0,IF(データ取込シート_活動計画書_整理用!$W90="○","true","false"),"")</f>
        <v/>
      </c>
      <c r="CZ90" t="str">
        <f ca="1">IF(COUNTIF(データ取込シート_活動計画書_整理用!$N$2:'データ取込シート_活動計画書_整理用'!$N90,"この線より上に行を挿入してください。")=0,IF(データ取込シート_活動計画書_整理用!$X90="○","true","false"),"")</f>
        <v/>
      </c>
      <c r="DA90" t="str">
        <f ca="1">IF(COUNTIF(データ取込シート_活動計画書_整理用!$N$2:'データ取込シート_活動計画書_整理用'!$N90,"この線より上に行を挿入してください。")=0,IF(データ取込シート_活動計画書_整理用!$Y90="○","true","false"),"")</f>
        <v/>
      </c>
      <c r="DB90" t="str">
        <f ca="1">IF(COUNTIF(データ取込シート_活動計画書_整理用!$N$2:'データ取込シート_活動計画書_整理用'!$N90,"この線より上に行を挿入してください。")=0,IF(データ取込シート_活動計画書_整理用!$Z90="○","true","false"),"")</f>
        <v/>
      </c>
      <c r="DC90" t="str">
        <f ca="1">IF(COUNTIF(データ取込シート_活動計画書_整理用!$N$2:'データ取込シート_活動計画書_整理用'!$N90,"この線より上に行を挿入してください。")=0,IF(データ取込シート_活動計画書_整理用!$AA90="○","true","false"),"")</f>
        <v/>
      </c>
      <c r="DW90" t="str">
        <f ca="1">IF(COUNTIF(データ取込シート_活動計画書_整理用!$AD$2:'データ取込シート_活動計画書_整理用'!$AD90,"この線より上に行を挿入してください。")=0,データ取込シート_活動計画書_整理用!$AC90,"")</f>
        <v/>
      </c>
      <c r="DX90" t="str">
        <f ca="1">IF(COUNTIF(データ取込シート_活動計画書_整理用!$AD$2:'データ取込シート_活動計画書_整理用'!$AD90,"この線より上に行を挿入してください。")=0,データ取込シート_活動計画書_整理用!$AD90,"")</f>
        <v/>
      </c>
      <c r="DY90" t="str">
        <f ca="1">IF(COUNTIF(データ取込シート_活動計画書_整理用!$AD$2:'データ取込シート_活動計画書_整理用'!$AD90,"この線より上に行を挿入してください。")=0,データ取込シート_活動計画書_整理用!$AE90,"")</f>
        <v/>
      </c>
      <c r="DZ90" t="str">
        <f ca="1">IF(COUNTIF(データ取込シート_活動計画書_整理用!$AD$2:'データ取込シート_活動計画書_整理用'!$AD90,"この線より上に行を挿入してください。")=0,データ取込シート_活動計画書_整理用!$AF90,"")</f>
        <v/>
      </c>
      <c r="EA90" t="str">
        <f ca="1">IF(COUNTIF(データ取込シート_活動計画書_整理用!$AD$2:'データ取込シート_活動計画書_整理用'!$AD90,"この線より上に行を挿入してください。")=0,データ取込シート_活動計画書_整理用!$AG90,"")</f>
        <v/>
      </c>
      <c r="EB90" t="str">
        <f ca="1">IF(COUNTIF(データ取込シート_活動計画書_整理用!$AD$2:'データ取込シート_活動計画書_整理用'!$AD90,"この線より上に行を挿入してください。")=0,データ取込シート_活動計画書_整理用!$AH90,"")</f>
        <v/>
      </c>
      <c r="EC90" t="str">
        <f ca="1">IF(COUNTIF(データ取込シート_活動計画書_整理用!$AD$2:'データ取込シート_活動計画書_整理用'!$AD90,"この線より上に行を挿入してください。")=0,IF(データ取込シート_活動計画書_整理用!$AI90="○","true","false"),"")</f>
        <v/>
      </c>
      <c r="ED90" t="str">
        <f ca="1">IF(COUNTIF(データ取込シート_活動計画書_整理用!$AD$2:'データ取込シート_活動計画書_整理用'!$AD90,"この線より上に行を挿入してください。")=0,IF(データ取込シート_活動計画書_整理用!$AJ90="○","true","false"),"")</f>
        <v/>
      </c>
      <c r="EE90" t="str">
        <f ca="1">IF(COUNTIF(データ取込シート_活動計画書_整理用!$AD$2:'データ取込シート_活動計画書_整理用'!$AD90,"この線より上に行を挿入してください。")=0,IF(データ取込シート_活動計画書_整理用!$AK90="○","true","false"),"")</f>
        <v/>
      </c>
      <c r="EF90" t="str">
        <f ca="1">IF(COUNTIF(データ取込シート_活動計画書_整理用!$AD$2:'データ取込シート_活動計画書_整理用'!$AD90,"この線より上に行を挿入してください。")=0,IF(データ取込シート_活動計画書_整理用!$AL90="○","true","false"),"")</f>
        <v/>
      </c>
      <c r="EG90" t="str">
        <f ca="1">IF(COUNTIF(データ取込シート_活動計画書_整理用!$AD$2:'データ取込シート_活動計画書_整理用'!$AD90,"この線より上に行を挿入してください。")=0,IF(データ取込シート_活動計画書_整理用!$AM90="○","true","false"),"")</f>
        <v/>
      </c>
    </row>
    <row r="91" spans="2:137" x14ac:dyDescent="0.15">
      <c r="B91" t="str">
        <f ca="1">IF(COUNTIF(データ取込シート_活動計画書_整理用!$B$2:'データ取込シート_活動計画書_整理用'!$B91,"この線より上に行を挿入してください。")=0,データ取込シート_活動計画書_整理用!$B91,"")</f>
        <v/>
      </c>
      <c r="C91" t="str">
        <f ca="1">IF(COUNTIF(データ取込シート_活動計画書_整理用!$B$2:'データ取込シート_活動計画書_整理用'!$B91,"この線より上に行を挿入してください。")=0,データ取込シート_活動計画書_整理用!$C91,"")</f>
        <v/>
      </c>
      <c r="D91" t="str">
        <f ca="1">IF(COUNTIF(データ取込シート_活動計画書_整理用!$B$2:'データ取込シート_活動計画書_整理用'!$B91,"この線より上に行を挿入してください。")=0,データ取込シート_活動計画書_整理用!$D91,"")</f>
        <v/>
      </c>
      <c r="F91" t="str">
        <f ca="1">IF(COUNTIF(データ取込シート_活動計画書_整理用!$F$2:'データ取込シート_活動計画書_整理用'!$F91,"この線より上に行を挿入してください。")=0,データ取込シート_活動計画書_整理用!$F91,"")</f>
        <v/>
      </c>
      <c r="G91" t="str">
        <f ca="1">IF(COUNTIF(データ取込シート_活動計画書_整理用!$F$2:'データ取込シート_活動計画書_整理用'!$F91,"この線より上に行を挿入してください。")=0,データ取込シート_活動計画書_整理用!$G91,"")</f>
        <v/>
      </c>
      <c r="H91" t="str">
        <f ca="1">IF(COUNTIF(データ取込シート_活動計画書_整理用!$F$2:'データ取込シート_活動計画書_整理用'!$F91,"この線より上に行を挿入してください。")=0,データ取込シート_活動計画書_整理用!$H91,"")</f>
        <v/>
      </c>
      <c r="I91" t="str">
        <f ca="1">IF(COUNTIF(データ取込シート_活動計画書_整理用!$J$2:'データ取込シート_活動計画書_整理用'!$J91,"この線より上に行を挿入してください。")=0,データ取込シート_活動計画書_整理用!$J91,"")</f>
        <v/>
      </c>
      <c r="J91" t="str">
        <f ca="1">IF(COUNTIF(データ取込シート_活動計画書_整理用!$J$2:'データ取込シート_活動計画書_整理用'!$J91,"この線より上に行を挿入してください。")=0,データ取込シート_活動計画書_整理用!$K91,"")</f>
        <v/>
      </c>
      <c r="K91" t="str">
        <f ca="1">IF(COUNTIF(データ取込シート_活動計画書_整理用!$J$2:'データ取込シート_活動計画書_整理用'!$J91,"この線より上に行を挿入してください。")=0,データ取込シート_活動計画書_整理用!$L91,"")</f>
        <v/>
      </c>
      <c r="CN91" t="str">
        <f t="shared" ca="1" si="4"/>
        <v/>
      </c>
      <c r="CO91" t="str">
        <f t="shared" ca="1" si="3"/>
        <v/>
      </c>
      <c r="CP91" t="str">
        <f ca="1">IF(COUNTIF(データ取込シート_活動計画書_整理用!$N$2:'データ取込シート_活動計画書_整理用'!$N91,"この線より上に行を挿入してください。")=0,データ取込シート_活動計画書_整理用!$N91,"")</f>
        <v/>
      </c>
      <c r="CQ91" t="str">
        <f ca="1">IF(COUNTIF(データ取込シート_活動計画書_整理用!$N$2:'データ取込シート_活動計画書_整理用'!$N91,"この線より上に行を挿入してください。")=0,データ取込シート_活動計画書_整理用!$O91,"")</f>
        <v/>
      </c>
      <c r="CR91" t="str">
        <f ca="1">IF(COUNTIF(データ取込シート_活動計画書_整理用!$N$2:'データ取込シート_活動計画書_整理用'!$N91,"この線より上に行を挿入してください。")=0,IF(データ取込シート_活動計画書_整理用!$P91="○","true","false"),"")</f>
        <v/>
      </c>
      <c r="CS91" t="str">
        <f ca="1">IF(COUNTIF(データ取込シート_活動計画書_整理用!$N$2:'データ取込シート_活動計画書_整理用'!$N91,"この線より上に行を挿入してください。")=0,IF(データ取込シート_活動計画書_整理用!$Q91="○","true","false"),"")</f>
        <v/>
      </c>
      <c r="CT91" t="str">
        <f ca="1">IF(COUNTIF(データ取込シート_活動計画書_整理用!$N$2:'データ取込シート_活動計画書_整理用'!$N91,"この線より上に行を挿入してください。")=0,IF(データ取込シート_活動計画書_整理用!$R91="○","true","false"),"")</f>
        <v/>
      </c>
      <c r="CU91" t="str">
        <f ca="1">IF(COUNTIF(データ取込シート_活動計画書_整理用!$N$2:'データ取込シート_活動計画書_整理用'!$N91,"この線より上に行を挿入してください。")=0,IF(データ取込シート_活動計画書_整理用!$S91="○","true","false"),"")</f>
        <v/>
      </c>
      <c r="CV91" t="str">
        <f ca="1">IF(COUNTIF(データ取込シート_活動計画書_整理用!$N$2:'データ取込シート_活動計画書_整理用'!$N91,"この線より上に行を挿入してください。")=0,IF(データ取込シート_活動計画書_整理用!$T91="○","true","false"),"")</f>
        <v/>
      </c>
      <c r="CW91" t="str">
        <f ca="1">IF(COUNTIF(データ取込シート_活動計画書_整理用!$N$2:'データ取込シート_活動計画書_整理用'!$N91,"この線より上に行を挿入してください。")=0,IF(データ取込シート_活動計画書_整理用!$U91="○","true","false"),"")</f>
        <v/>
      </c>
      <c r="CX91" t="str">
        <f ca="1">IF(COUNTIF(データ取込シート_活動計画書_整理用!$N$2:'データ取込シート_活動計画書_整理用'!$N91,"この線より上に行を挿入してください。")=0,IF(データ取込シート_活動計画書_整理用!$V91="○","true","false"),"")</f>
        <v/>
      </c>
      <c r="CY91" t="str">
        <f ca="1">IF(COUNTIF(データ取込シート_活動計画書_整理用!$N$2:'データ取込シート_活動計画書_整理用'!$N91,"この線より上に行を挿入してください。")=0,IF(データ取込シート_活動計画書_整理用!$W91="○","true","false"),"")</f>
        <v/>
      </c>
      <c r="CZ91" t="str">
        <f ca="1">IF(COUNTIF(データ取込シート_活動計画書_整理用!$N$2:'データ取込シート_活動計画書_整理用'!$N91,"この線より上に行を挿入してください。")=0,IF(データ取込シート_活動計画書_整理用!$X91="○","true","false"),"")</f>
        <v/>
      </c>
      <c r="DA91" t="str">
        <f ca="1">IF(COUNTIF(データ取込シート_活動計画書_整理用!$N$2:'データ取込シート_活動計画書_整理用'!$N91,"この線より上に行を挿入してください。")=0,IF(データ取込シート_活動計画書_整理用!$Y91="○","true","false"),"")</f>
        <v/>
      </c>
      <c r="DB91" t="str">
        <f ca="1">IF(COUNTIF(データ取込シート_活動計画書_整理用!$N$2:'データ取込シート_活動計画書_整理用'!$N91,"この線より上に行を挿入してください。")=0,IF(データ取込シート_活動計画書_整理用!$Z91="○","true","false"),"")</f>
        <v/>
      </c>
      <c r="DC91" t="str">
        <f ca="1">IF(COUNTIF(データ取込シート_活動計画書_整理用!$N$2:'データ取込シート_活動計画書_整理用'!$N91,"この線より上に行を挿入してください。")=0,IF(データ取込シート_活動計画書_整理用!$AA91="○","true","false"),"")</f>
        <v/>
      </c>
      <c r="DW91" t="str">
        <f ca="1">IF(COUNTIF(データ取込シート_活動計画書_整理用!$AD$2:'データ取込シート_活動計画書_整理用'!$AD91,"この線より上に行を挿入してください。")=0,データ取込シート_活動計画書_整理用!$AC91,"")</f>
        <v/>
      </c>
      <c r="DX91" t="str">
        <f ca="1">IF(COUNTIF(データ取込シート_活動計画書_整理用!$AD$2:'データ取込シート_活動計画書_整理用'!$AD91,"この線より上に行を挿入してください。")=0,データ取込シート_活動計画書_整理用!$AD91,"")</f>
        <v/>
      </c>
      <c r="DY91" t="str">
        <f ca="1">IF(COUNTIF(データ取込シート_活動計画書_整理用!$AD$2:'データ取込シート_活動計画書_整理用'!$AD91,"この線より上に行を挿入してください。")=0,データ取込シート_活動計画書_整理用!$AE91,"")</f>
        <v/>
      </c>
      <c r="DZ91" t="str">
        <f ca="1">IF(COUNTIF(データ取込シート_活動計画書_整理用!$AD$2:'データ取込シート_活動計画書_整理用'!$AD91,"この線より上に行を挿入してください。")=0,データ取込シート_活動計画書_整理用!$AF91,"")</f>
        <v/>
      </c>
      <c r="EA91" t="str">
        <f ca="1">IF(COUNTIF(データ取込シート_活動計画書_整理用!$AD$2:'データ取込シート_活動計画書_整理用'!$AD91,"この線より上に行を挿入してください。")=0,データ取込シート_活動計画書_整理用!$AG91,"")</f>
        <v/>
      </c>
      <c r="EB91" t="str">
        <f ca="1">IF(COUNTIF(データ取込シート_活動計画書_整理用!$AD$2:'データ取込シート_活動計画書_整理用'!$AD91,"この線より上に行を挿入してください。")=0,データ取込シート_活動計画書_整理用!$AH91,"")</f>
        <v/>
      </c>
      <c r="EC91" t="str">
        <f ca="1">IF(COUNTIF(データ取込シート_活動計画書_整理用!$AD$2:'データ取込シート_活動計画書_整理用'!$AD91,"この線より上に行を挿入してください。")=0,IF(データ取込シート_活動計画書_整理用!$AI91="○","true","false"),"")</f>
        <v/>
      </c>
      <c r="ED91" t="str">
        <f ca="1">IF(COUNTIF(データ取込シート_活動計画書_整理用!$AD$2:'データ取込シート_活動計画書_整理用'!$AD91,"この線より上に行を挿入してください。")=0,IF(データ取込シート_活動計画書_整理用!$AJ91="○","true","false"),"")</f>
        <v/>
      </c>
      <c r="EE91" t="str">
        <f ca="1">IF(COUNTIF(データ取込シート_活動計画書_整理用!$AD$2:'データ取込シート_活動計画書_整理用'!$AD91,"この線より上に行を挿入してください。")=0,IF(データ取込シート_活動計画書_整理用!$AK91="○","true","false"),"")</f>
        <v/>
      </c>
      <c r="EF91" t="str">
        <f ca="1">IF(COUNTIF(データ取込シート_活動計画書_整理用!$AD$2:'データ取込シート_活動計画書_整理用'!$AD91,"この線より上に行を挿入してください。")=0,IF(データ取込シート_活動計画書_整理用!$AL91="○","true","false"),"")</f>
        <v/>
      </c>
      <c r="EG91" t="str">
        <f ca="1">IF(COUNTIF(データ取込シート_活動計画書_整理用!$AD$2:'データ取込シート_活動計画書_整理用'!$AD91,"この線より上に行を挿入してください。")=0,IF(データ取込シート_活動計画書_整理用!$AM91="○","true","false"),"")</f>
        <v/>
      </c>
    </row>
    <row r="92" spans="2:137" x14ac:dyDescent="0.15">
      <c r="B92" t="str">
        <f ca="1">IF(COUNTIF(データ取込シート_活動計画書_整理用!$B$2:'データ取込シート_活動計画書_整理用'!$B92,"この線より上に行を挿入してください。")=0,データ取込シート_活動計画書_整理用!$B92,"")</f>
        <v/>
      </c>
      <c r="C92" t="str">
        <f ca="1">IF(COUNTIF(データ取込シート_活動計画書_整理用!$B$2:'データ取込シート_活動計画書_整理用'!$B92,"この線より上に行を挿入してください。")=0,データ取込シート_活動計画書_整理用!$C92,"")</f>
        <v/>
      </c>
      <c r="D92" t="str">
        <f ca="1">IF(COUNTIF(データ取込シート_活動計画書_整理用!$B$2:'データ取込シート_活動計画書_整理用'!$B92,"この線より上に行を挿入してください。")=0,データ取込シート_活動計画書_整理用!$D92,"")</f>
        <v/>
      </c>
      <c r="F92" t="str">
        <f ca="1">IF(COUNTIF(データ取込シート_活動計画書_整理用!$F$2:'データ取込シート_活動計画書_整理用'!$F92,"この線より上に行を挿入してください。")=0,データ取込シート_活動計画書_整理用!$F92,"")</f>
        <v/>
      </c>
      <c r="G92" t="str">
        <f ca="1">IF(COUNTIF(データ取込シート_活動計画書_整理用!$F$2:'データ取込シート_活動計画書_整理用'!$F92,"この線より上に行を挿入してください。")=0,データ取込シート_活動計画書_整理用!$G92,"")</f>
        <v/>
      </c>
      <c r="H92" t="str">
        <f ca="1">IF(COUNTIF(データ取込シート_活動計画書_整理用!$F$2:'データ取込シート_活動計画書_整理用'!$F92,"この線より上に行を挿入してください。")=0,データ取込シート_活動計画書_整理用!$H92,"")</f>
        <v/>
      </c>
      <c r="I92" t="str">
        <f ca="1">IF(COUNTIF(データ取込シート_活動計画書_整理用!$J$2:'データ取込シート_活動計画書_整理用'!$J92,"この線より上に行を挿入してください。")=0,データ取込シート_活動計画書_整理用!$J92,"")</f>
        <v/>
      </c>
      <c r="J92" t="str">
        <f ca="1">IF(COUNTIF(データ取込シート_活動計画書_整理用!$J$2:'データ取込シート_活動計画書_整理用'!$J92,"この線より上に行を挿入してください。")=0,データ取込シート_活動計画書_整理用!$K92,"")</f>
        <v/>
      </c>
      <c r="K92" t="str">
        <f ca="1">IF(COUNTIF(データ取込シート_活動計画書_整理用!$J$2:'データ取込シート_活動計画書_整理用'!$J92,"この線より上に行を挿入してください。")=0,データ取込シート_活動計画書_整理用!$L92,"")</f>
        <v/>
      </c>
      <c r="CN92" t="str">
        <f t="shared" ca="1" si="4"/>
        <v/>
      </c>
      <c r="CO92" t="str">
        <f t="shared" ca="1" si="3"/>
        <v/>
      </c>
      <c r="CP92" t="str">
        <f ca="1">IF(COUNTIF(データ取込シート_活動計画書_整理用!$N$2:'データ取込シート_活動計画書_整理用'!$N92,"この線より上に行を挿入してください。")=0,データ取込シート_活動計画書_整理用!$N92,"")</f>
        <v/>
      </c>
      <c r="CQ92" t="str">
        <f ca="1">IF(COUNTIF(データ取込シート_活動計画書_整理用!$N$2:'データ取込シート_活動計画書_整理用'!$N92,"この線より上に行を挿入してください。")=0,データ取込シート_活動計画書_整理用!$O92,"")</f>
        <v/>
      </c>
      <c r="CR92" t="str">
        <f ca="1">IF(COUNTIF(データ取込シート_活動計画書_整理用!$N$2:'データ取込シート_活動計画書_整理用'!$N92,"この線より上に行を挿入してください。")=0,IF(データ取込シート_活動計画書_整理用!$P92="○","true","false"),"")</f>
        <v/>
      </c>
      <c r="CS92" t="str">
        <f ca="1">IF(COUNTIF(データ取込シート_活動計画書_整理用!$N$2:'データ取込シート_活動計画書_整理用'!$N92,"この線より上に行を挿入してください。")=0,IF(データ取込シート_活動計画書_整理用!$Q92="○","true","false"),"")</f>
        <v/>
      </c>
      <c r="CT92" t="str">
        <f ca="1">IF(COUNTIF(データ取込シート_活動計画書_整理用!$N$2:'データ取込シート_活動計画書_整理用'!$N92,"この線より上に行を挿入してください。")=0,IF(データ取込シート_活動計画書_整理用!$R92="○","true","false"),"")</f>
        <v/>
      </c>
      <c r="CU92" t="str">
        <f ca="1">IF(COUNTIF(データ取込シート_活動計画書_整理用!$N$2:'データ取込シート_活動計画書_整理用'!$N92,"この線より上に行を挿入してください。")=0,IF(データ取込シート_活動計画書_整理用!$S92="○","true","false"),"")</f>
        <v/>
      </c>
      <c r="CV92" t="str">
        <f ca="1">IF(COUNTIF(データ取込シート_活動計画書_整理用!$N$2:'データ取込シート_活動計画書_整理用'!$N92,"この線より上に行を挿入してください。")=0,IF(データ取込シート_活動計画書_整理用!$T92="○","true","false"),"")</f>
        <v/>
      </c>
      <c r="CW92" t="str">
        <f ca="1">IF(COUNTIF(データ取込シート_活動計画書_整理用!$N$2:'データ取込シート_活動計画書_整理用'!$N92,"この線より上に行を挿入してください。")=0,IF(データ取込シート_活動計画書_整理用!$U92="○","true","false"),"")</f>
        <v/>
      </c>
      <c r="CX92" t="str">
        <f ca="1">IF(COUNTIF(データ取込シート_活動計画書_整理用!$N$2:'データ取込シート_活動計画書_整理用'!$N92,"この線より上に行を挿入してください。")=0,IF(データ取込シート_活動計画書_整理用!$V92="○","true","false"),"")</f>
        <v/>
      </c>
      <c r="CY92" t="str">
        <f ca="1">IF(COUNTIF(データ取込シート_活動計画書_整理用!$N$2:'データ取込シート_活動計画書_整理用'!$N92,"この線より上に行を挿入してください。")=0,IF(データ取込シート_活動計画書_整理用!$W92="○","true","false"),"")</f>
        <v/>
      </c>
      <c r="CZ92" t="str">
        <f ca="1">IF(COUNTIF(データ取込シート_活動計画書_整理用!$N$2:'データ取込シート_活動計画書_整理用'!$N92,"この線より上に行を挿入してください。")=0,IF(データ取込シート_活動計画書_整理用!$X92="○","true","false"),"")</f>
        <v/>
      </c>
      <c r="DA92" t="str">
        <f ca="1">IF(COUNTIF(データ取込シート_活動計画書_整理用!$N$2:'データ取込シート_活動計画書_整理用'!$N92,"この線より上に行を挿入してください。")=0,IF(データ取込シート_活動計画書_整理用!$Y92="○","true","false"),"")</f>
        <v/>
      </c>
      <c r="DB92" t="str">
        <f ca="1">IF(COUNTIF(データ取込シート_活動計画書_整理用!$N$2:'データ取込シート_活動計画書_整理用'!$N92,"この線より上に行を挿入してください。")=0,IF(データ取込シート_活動計画書_整理用!$Z92="○","true","false"),"")</f>
        <v/>
      </c>
      <c r="DC92" t="str">
        <f ca="1">IF(COUNTIF(データ取込シート_活動計画書_整理用!$N$2:'データ取込シート_活動計画書_整理用'!$N92,"この線より上に行を挿入してください。")=0,IF(データ取込シート_活動計画書_整理用!$AA92="○","true","false"),"")</f>
        <v/>
      </c>
      <c r="DW92" t="str">
        <f ca="1">IF(COUNTIF(データ取込シート_活動計画書_整理用!$AD$2:'データ取込シート_活動計画書_整理用'!$AD92,"この線より上に行を挿入してください。")=0,データ取込シート_活動計画書_整理用!$AC92,"")</f>
        <v/>
      </c>
      <c r="DX92" t="str">
        <f ca="1">IF(COUNTIF(データ取込シート_活動計画書_整理用!$AD$2:'データ取込シート_活動計画書_整理用'!$AD92,"この線より上に行を挿入してください。")=0,データ取込シート_活動計画書_整理用!$AD92,"")</f>
        <v/>
      </c>
      <c r="DY92" t="str">
        <f ca="1">IF(COUNTIF(データ取込シート_活動計画書_整理用!$AD$2:'データ取込シート_活動計画書_整理用'!$AD92,"この線より上に行を挿入してください。")=0,データ取込シート_活動計画書_整理用!$AE92,"")</f>
        <v/>
      </c>
      <c r="DZ92" t="str">
        <f ca="1">IF(COUNTIF(データ取込シート_活動計画書_整理用!$AD$2:'データ取込シート_活動計画書_整理用'!$AD92,"この線より上に行を挿入してください。")=0,データ取込シート_活動計画書_整理用!$AF92,"")</f>
        <v/>
      </c>
      <c r="EA92" t="str">
        <f ca="1">IF(COUNTIF(データ取込シート_活動計画書_整理用!$AD$2:'データ取込シート_活動計画書_整理用'!$AD92,"この線より上に行を挿入してください。")=0,データ取込シート_活動計画書_整理用!$AG92,"")</f>
        <v/>
      </c>
      <c r="EB92" t="str">
        <f ca="1">IF(COUNTIF(データ取込シート_活動計画書_整理用!$AD$2:'データ取込シート_活動計画書_整理用'!$AD92,"この線より上に行を挿入してください。")=0,データ取込シート_活動計画書_整理用!$AH92,"")</f>
        <v/>
      </c>
      <c r="EC92" t="str">
        <f ca="1">IF(COUNTIF(データ取込シート_活動計画書_整理用!$AD$2:'データ取込シート_活動計画書_整理用'!$AD92,"この線より上に行を挿入してください。")=0,IF(データ取込シート_活動計画書_整理用!$AI92="○","true","false"),"")</f>
        <v/>
      </c>
      <c r="ED92" t="str">
        <f ca="1">IF(COUNTIF(データ取込シート_活動計画書_整理用!$AD$2:'データ取込シート_活動計画書_整理用'!$AD92,"この線より上に行を挿入してください。")=0,IF(データ取込シート_活動計画書_整理用!$AJ92="○","true","false"),"")</f>
        <v/>
      </c>
      <c r="EE92" t="str">
        <f ca="1">IF(COUNTIF(データ取込シート_活動計画書_整理用!$AD$2:'データ取込シート_活動計画書_整理用'!$AD92,"この線より上に行を挿入してください。")=0,IF(データ取込シート_活動計画書_整理用!$AK92="○","true","false"),"")</f>
        <v/>
      </c>
      <c r="EF92" t="str">
        <f ca="1">IF(COUNTIF(データ取込シート_活動計画書_整理用!$AD$2:'データ取込シート_活動計画書_整理用'!$AD92,"この線より上に行を挿入してください。")=0,IF(データ取込シート_活動計画書_整理用!$AL92="○","true","false"),"")</f>
        <v/>
      </c>
      <c r="EG92" t="str">
        <f ca="1">IF(COUNTIF(データ取込シート_活動計画書_整理用!$AD$2:'データ取込シート_活動計画書_整理用'!$AD92,"この線より上に行を挿入してください。")=0,IF(データ取込シート_活動計画書_整理用!$AM92="○","true","false"),"")</f>
        <v/>
      </c>
    </row>
    <row r="93" spans="2:137" x14ac:dyDescent="0.15">
      <c r="B93" t="str">
        <f ca="1">IF(COUNTIF(データ取込シート_活動計画書_整理用!$B$2:'データ取込シート_活動計画書_整理用'!$B93,"この線より上に行を挿入してください。")=0,データ取込シート_活動計画書_整理用!$B93,"")</f>
        <v/>
      </c>
      <c r="C93" t="str">
        <f ca="1">IF(COUNTIF(データ取込シート_活動計画書_整理用!$B$2:'データ取込シート_活動計画書_整理用'!$B93,"この線より上に行を挿入してください。")=0,データ取込シート_活動計画書_整理用!$C93,"")</f>
        <v/>
      </c>
      <c r="D93" t="str">
        <f ca="1">IF(COUNTIF(データ取込シート_活動計画書_整理用!$B$2:'データ取込シート_活動計画書_整理用'!$B93,"この線より上に行を挿入してください。")=0,データ取込シート_活動計画書_整理用!$D93,"")</f>
        <v/>
      </c>
      <c r="F93" t="str">
        <f ca="1">IF(COUNTIF(データ取込シート_活動計画書_整理用!$F$2:'データ取込シート_活動計画書_整理用'!$F93,"この線より上に行を挿入してください。")=0,データ取込シート_活動計画書_整理用!$F93,"")</f>
        <v/>
      </c>
      <c r="G93" t="str">
        <f ca="1">IF(COUNTIF(データ取込シート_活動計画書_整理用!$F$2:'データ取込シート_活動計画書_整理用'!$F93,"この線より上に行を挿入してください。")=0,データ取込シート_活動計画書_整理用!$G93,"")</f>
        <v/>
      </c>
      <c r="H93" t="str">
        <f ca="1">IF(COUNTIF(データ取込シート_活動計画書_整理用!$F$2:'データ取込シート_活動計画書_整理用'!$F93,"この線より上に行を挿入してください。")=0,データ取込シート_活動計画書_整理用!$H93,"")</f>
        <v/>
      </c>
      <c r="I93" t="str">
        <f ca="1">IF(COUNTIF(データ取込シート_活動計画書_整理用!$J$2:'データ取込シート_活動計画書_整理用'!$J93,"この線より上に行を挿入してください。")=0,データ取込シート_活動計画書_整理用!$J93,"")</f>
        <v/>
      </c>
      <c r="J93" t="str">
        <f ca="1">IF(COUNTIF(データ取込シート_活動計画書_整理用!$J$2:'データ取込シート_活動計画書_整理用'!$J93,"この線より上に行を挿入してください。")=0,データ取込シート_活動計画書_整理用!$K93,"")</f>
        <v/>
      </c>
      <c r="K93" t="str">
        <f ca="1">IF(COUNTIF(データ取込シート_活動計画書_整理用!$J$2:'データ取込シート_活動計画書_整理用'!$J93,"この線より上に行を挿入してください。")=0,データ取込シート_活動計画書_整理用!$L93,"")</f>
        <v/>
      </c>
      <c r="CN93" t="str">
        <f t="shared" ca="1" si="4"/>
        <v/>
      </c>
      <c r="CO93" t="str">
        <f t="shared" ca="1" si="3"/>
        <v/>
      </c>
      <c r="CP93" t="str">
        <f ca="1">IF(COUNTIF(データ取込シート_活動計画書_整理用!$N$2:'データ取込シート_活動計画書_整理用'!$N93,"この線より上に行を挿入してください。")=0,データ取込シート_活動計画書_整理用!$N93,"")</f>
        <v/>
      </c>
      <c r="CQ93" t="str">
        <f ca="1">IF(COUNTIF(データ取込シート_活動計画書_整理用!$N$2:'データ取込シート_活動計画書_整理用'!$N93,"この線より上に行を挿入してください。")=0,データ取込シート_活動計画書_整理用!$O93,"")</f>
        <v/>
      </c>
      <c r="CR93" t="str">
        <f ca="1">IF(COUNTIF(データ取込シート_活動計画書_整理用!$N$2:'データ取込シート_活動計画書_整理用'!$N93,"この線より上に行を挿入してください。")=0,IF(データ取込シート_活動計画書_整理用!$P93="○","true","false"),"")</f>
        <v/>
      </c>
      <c r="CS93" t="str">
        <f ca="1">IF(COUNTIF(データ取込シート_活動計画書_整理用!$N$2:'データ取込シート_活動計画書_整理用'!$N93,"この線より上に行を挿入してください。")=0,IF(データ取込シート_活動計画書_整理用!$Q93="○","true","false"),"")</f>
        <v/>
      </c>
      <c r="CT93" t="str">
        <f ca="1">IF(COUNTIF(データ取込シート_活動計画書_整理用!$N$2:'データ取込シート_活動計画書_整理用'!$N93,"この線より上に行を挿入してください。")=0,IF(データ取込シート_活動計画書_整理用!$R93="○","true","false"),"")</f>
        <v/>
      </c>
      <c r="CU93" t="str">
        <f ca="1">IF(COUNTIF(データ取込シート_活動計画書_整理用!$N$2:'データ取込シート_活動計画書_整理用'!$N93,"この線より上に行を挿入してください。")=0,IF(データ取込シート_活動計画書_整理用!$S93="○","true","false"),"")</f>
        <v/>
      </c>
      <c r="CV93" t="str">
        <f ca="1">IF(COUNTIF(データ取込シート_活動計画書_整理用!$N$2:'データ取込シート_活動計画書_整理用'!$N93,"この線より上に行を挿入してください。")=0,IF(データ取込シート_活動計画書_整理用!$T93="○","true","false"),"")</f>
        <v/>
      </c>
      <c r="CW93" t="str">
        <f ca="1">IF(COUNTIF(データ取込シート_活動計画書_整理用!$N$2:'データ取込シート_活動計画書_整理用'!$N93,"この線より上に行を挿入してください。")=0,IF(データ取込シート_活動計画書_整理用!$U93="○","true","false"),"")</f>
        <v/>
      </c>
      <c r="CX93" t="str">
        <f ca="1">IF(COUNTIF(データ取込シート_活動計画書_整理用!$N$2:'データ取込シート_活動計画書_整理用'!$N93,"この線より上に行を挿入してください。")=0,IF(データ取込シート_活動計画書_整理用!$V93="○","true","false"),"")</f>
        <v/>
      </c>
      <c r="CY93" t="str">
        <f ca="1">IF(COUNTIF(データ取込シート_活動計画書_整理用!$N$2:'データ取込シート_活動計画書_整理用'!$N93,"この線より上に行を挿入してください。")=0,IF(データ取込シート_活動計画書_整理用!$W93="○","true","false"),"")</f>
        <v/>
      </c>
      <c r="CZ93" t="str">
        <f ca="1">IF(COUNTIF(データ取込シート_活動計画書_整理用!$N$2:'データ取込シート_活動計画書_整理用'!$N93,"この線より上に行を挿入してください。")=0,IF(データ取込シート_活動計画書_整理用!$X93="○","true","false"),"")</f>
        <v/>
      </c>
      <c r="DA93" t="str">
        <f ca="1">IF(COUNTIF(データ取込シート_活動計画書_整理用!$N$2:'データ取込シート_活動計画書_整理用'!$N93,"この線より上に行を挿入してください。")=0,IF(データ取込シート_活動計画書_整理用!$Y93="○","true","false"),"")</f>
        <v/>
      </c>
      <c r="DB93" t="str">
        <f ca="1">IF(COUNTIF(データ取込シート_活動計画書_整理用!$N$2:'データ取込シート_活動計画書_整理用'!$N93,"この線より上に行を挿入してください。")=0,IF(データ取込シート_活動計画書_整理用!$Z93="○","true","false"),"")</f>
        <v/>
      </c>
      <c r="DC93" t="str">
        <f ca="1">IF(COUNTIF(データ取込シート_活動計画書_整理用!$N$2:'データ取込シート_活動計画書_整理用'!$N93,"この線より上に行を挿入してください。")=0,IF(データ取込シート_活動計画書_整理用!$AA93="○","true","false"),"")</f>
        <v/>
      </c>
      <c r="DW93" t="str">
        <f ca="1">IF(COUNTIF(データ取込シート_活動計画書_整理用!$AD$2:'データ取込シート_活動計画書_整理用'!$AD93,"この線より上に行を挿入してください。")=0,データ取込シート_活動計画書_整理用!$AC93,"")</f>
        <v/>
      </c>
      <c r="DX93" t="str">
        <f ca="1">IF(COUNTIF(データ取込シート_活動計画書_整理用!$AD$2:'データ取込シート_活動計画書_整理用'!$AD93,"この線より上に行を挿入してください。")=0,データ取込シート_活動計画書_整理用!$AD93,"")</f>
        <v/>
      </c>
      <c r="DY93" t="str">
        <f ca="1">IF(COUNTIF(データ取込シート_活動計画書_整理用!$AD$2:'データ取込シート_活動計画書_整理用'!$AD93,"この線より上に行を挿入してください。")=0,データ取込シート_活動計画書_整理用!$AE93,"")</f>
        <v/>
      </c>
      <c r="DZ93" t="str">
        <f ca="1">IF(COUNTIF(データ取込シート_活動計画書_整理用!$AD$2:'データ取込シート_活動計画書_整理用'!$AD93,"この線より上に行を挿入してください。")=0,データ取込シート_活動計画書_整理用!$AF93,"")</f>
        <v/>
      </c>
      <c r="EA93" t="str">
        <f ca="1">IF(COUNTIF(データ取込シート_活動計画書_整理用!$AD$2:'データ取込シート_活動計画書_整理用'!$AD93,"この線より上に行を挿入してください。")=0,データ取込シート_活動計画書_整理用!$AG93,"")</f>
        <v/>
      </c>
      <c r="EB93" t="str">
        <f ca="1">IF(COUNTIF(データ取込シート_活動計画書_整理用!$AD$2:'データ取込シート_活動計画書_整理用'!$AD93,"この線より上に行を挿入してください。")=0,データ取込シート_活動計画書_整理用!$AH93,"")</f>
        <v/>
      </c>
      <c r="EC93" t="str">
        <f ca="1">IF(COUNTIF(データ取込シート_活動計画書_整理用!$AD$2:'データ取込シート_活動計画書_整理用'!$AD93,"この線より上に行を挿入してください。")=0,IF(データ取込シート_活動計画書_整理用!$AI93="○","true","false"),"")</f>
        <v/>
      </c>
      <c r="ED93" t="str">
        <f ca="1">IF(COUNTIF(データ取込シート_活動計画書_整理用!$AD$2:'データ取込シート_活動計画書_整理用'!$AD93,"この線より上に行を挿入してください。")=0,IF(データ取込シート_活動計画書_整理用!$AJ93="○","true","false"),"")</f>
        <v/>
      </c>
      <c r="EE93" t="str">
        <f ca="1">IF(COUNTIF(データ取込シート_活動計画書_整理用!$AD$2:'データ取込シート_活動計画書_整理用'!$AD93,"この線より上に行を挿入してください。")=0,IF(データ取込シート_活動計画書_整理用!$AK93="○","true","false"),"")</f>
        <v/>
      </c>
      <c r="EF93" t="str">
        <f ca="1">IF(COUNTIF(データ取込シート_活動計画書_整理用!$AD$2:'データ取込シート_活動計画書_整理用'!$AD93,"この線より上に行を挿入してください。")=0,IF(データ取込シート_活動計画書_整理用!$AL93="○","true","false"),"")</f>
        <v/>
      </c>
      <c r="EG93" t="str">
        <f ca="1">IF(COUNTIF(データ取込シート_活動計画書_整理用!$AD$2:'データ取込シート_活動計画書_整理用'!$AD93,"この線より上に行を挿入してください。")=0,IF(データ取込シート_活動計画書_整理用!$AM93="○","true","false"),"")</f>
        <v/>
      </c>
    </row>
    <row r="94" spans="2:137" x14ac:dyDescent="0.15">
      <c r="B94" t="str">
        <f ca="1">IF(COUNTIF(データ取込シート_活動計画書_整理用!$B$2:'データ取込シート_活動計画書_整理用'!$B94,"この線より上に行を挿入してください。")=0,データ取込シート_活動計画書_整理用!$B94,"")</f>
        <v/>
      </c>
      <c r="C94" t="str">
        <f ca="1">IF(COUNTIF(データ取込シート_活動計画書_整理用!$B$2:'データ取込シート_活動計画書_整理用'!$B94,"この線より上に行を挿入してください。")=0,データ取込シート_活動計画書_整理用!$C94,"")</f>
        <v/>
      </c>
      <c r="D94" t="str">
        <f ca="1">IF(COUNTIF(データ取込シート_活動計画書_整理用!$B$2:'データ取込シート_活動計画書_整理用'!$B94,"この線より上に行を挿入してください。")=0,データ取込シート_活動計画書_整理用!$D94,"")</f>
        <v/>
      </c>
      <c r="F94" t="str">
        <f ca="1">IF(COUNTIF(データ取込シート_活動計画書_整理用!$F$2:'データ取込シート_活動計画書_整理用'!$F94,"この線より上に行を挿入してください。")=0,データ取込シート_活動計画書_整理用!$F94,"")</f>
        <v/>
      </c>
      <c r="G94" t="str">
        <f ca="1">IF(COUNTIF(データ取込シート_活動計画書_整理用!$F$2:'データ取込シート_活動計画書_整理用'!$F94,"この線より上に行を挿入してください。")=0,データ取込シート_活動計画書_整理用!$G94,"")</f>
        <v/>
      </c>
      <c r="H94" t="str">
        <f ca="1">IF(COUNTIF(データ取込シート_活動計画書_整理用!$F$2:'データ取込シート_活動計画書_整理用'!$F94,"この線より上に行を挿入してください。")=0,データ取込シート_活動計画書_整理用!$H94,"")</f>
        <v/>
      </c>
      <c r="I94" t="str">
        <f ca="1">IF(COUNTIF(データ取込シート_活動計画書_整理用!$J$2:'データ取込シート_活動計画書_整理用'!$J94,"この線より上に行を挿入してください。")=0,データ取込シート_活動計画書_整理用!$J94,"")</f>
        <v/>
      </c>
      <c r="J94" t="str">
        <f ca="1">IF(COUNTIF(データ取込シート_活動計画書_整理用!$J$2:'データ取込シート_活動計画書_整理用'!$J94,"この線より上に行を挿入してください。")=0,データ取込シート_活動計画書_整理用!$K94,"")</f>
        <v/>
      </c>
      <c r="K94" t="str">
        <f ca="1">IF(COUNTIF(データ取込シート_活動計画書_整理用!$J$2:'データ取込シート_活動計画書_整理用'!$J94,"この線より上に行を挿入してください。")=0,データ取込シート_活動計画書_整理用!$L94,"")</f>
        <v/>
      </c>
      <c r="CN94" t="str">
        <f t="shared" ca="1" si="4"/>
        <v/>
      </c>
      <c r="CO94" t="str">
        <f t="shared" ca="1" si="3"/>
        <v/>
      </c>
      <c r="CP94" t="str">
        <f ca="1">IF(COUNTIF(データ取込シート_活動計画書_整理用!$N$2:'データ取込シート_活動計画書_整理用'!$N94,"この線より上に行を挿入してください。")=0,データ取込シート_活動計画書_整理用!$N94,"")</f>
        <v/>
      </c>
      <c r="CQ94" t="str">
        <f ca="1">IF(COUNTIF(データ取込シート_活動計画書_整理用!$N$2:'データ取込シート_活動計画書_整理用'!$N94,"この線より上に行を挿入してください。")=0,データ取込シート_活動計画書_整理用!$O94,"")</f>
        <v/>
      </c>
      <c r="CR94" t="str">
        <f ca="1">IF(COUNTIF(データ取込シート_活動計画書_整理用!$N$2:'データ取込シート_活動計画書_整理用'!$N94,"この線より上に行を挿入してください。")=0,IF(データ取込シート_活動計画書_整理用!$P94="○","true","false"),"")</f>
        <v/>
      </c>
      <c r="CS94" t="str">
        <f ca="1">IF(COUNTIF(データ取込シート_活動計画書_整理用!$N$2:'データ取込シート_活動計画書_整理用'!$N94,"この線より上に行を挿入してください。")=0,IF(データ取込シート_活動計画書_整理用!$Q94="○","true","false"),"")</f>
        <v/>
      </c>
      <c r="CT94" t="str">
        <f ca="1">IF(COUNTIF(データ取込シート_活動計画書_整理用!$N$2:'データ取込シート_活動計画書_整理用'!$N94,"この線より上に行を挿入してください。")=0,IF(データ取込シート_活動計画書_整理用!$R94="○","true","false"),"")</f>
        <v/>
      </c>
      <c r="CU94" t="str">
        <f ca="1">IF(COUNTIF(データ取込シート_活動計画書_整理用!$N$2:'データ取込シート_活動計画書_整理用'!$N94,"この線より上に行を挿入してください。")=0,IF(データ取込シート_活動計画書_整理用!$S94="○","true","false"),"")</f>
        <v/>
      </c>
      <c r="CV94" t="str">
        <f ca="1">IF(COUNTIF(データ取込シート_活動計画書_整理用!$N$2:'データ取込シート_活動計画書_整理用'!$N94,"この線より上に行を挿入してください。")=0,IF(データ取込シート_活動計画書_整理用!$T94="○","true","false"),"")</f>
        <v/>
      </c>
      <c r="CW94" t="str">
        <f ca="1">IF(COUNTIF(データ取込シート_活動計画書_整理用!$N$2:'データ取込シート_活動計画書_整理用'!$N94,"この線より上に行を挿入してください。")=0,IF(データ取込シート_活動計画書_整理用!$U94="○","true","false"),"")</f>
        <v/>
      </c>
      <c r="CX94" t="str">
        <f ca="1">IF(COUNTIF(データ取込シート_活動計画書_整理用!$N$2:'データ取込シート_活動計画書_整理用'!$N94,"この線より上に行を挿入してください。")=0,IF(データ取込シート_活動計画書_整理用!$V94="○","true","false"),"")</f>
        <v/>
      </c>
      <c r="CY94" t="str">
        <f ca="1">IF(COUNTIF(データ取込シート_活動計画書_整理用!$N$2:'データ取込シート_活動計画書_整理用'!$N94,"この線より上に行を挿入してください。")=0,IF(データ取込シート_活動計画書_整理用!$W94="○","true","false"),"")</f>
        <v/>
      </c>
      <c r="CZ94" t="str">
        <f ca="1">IF(COUNTIF(データ取込シート_活動計画書_整理用!$N$2:'データ取込シート_活動計画書_整理用'!$N94,"この線より上に行を挿入してください。")=0,IF(データ取込シート_活動計画書_整理用!$X94="○","true","false"),"")</f>
        <v/>
      </c>
      <c r="DA94" t="str">
        <f ca="1">IF(COUNTIF(データ取込シート_活動計画書_整理用!$N$2:'データ取込シート_活動計画書_整理用'!$N94,"この線より上に行を挿入してください。")=0,IF(データ取込シート_活動計画書_整理用!$Y94="○","true","false"),"")</f>
        <v/>
      </c>
      <c r="DB94" t="str">
        <f ca="1">IF(COUNTIF(データ取込シート_活動計画書_整理用!$N$2:'データ取込シート_活動計画書_整理用'!$N94,"この線より上に行を挿入してください。")=0,IF(データ取込シート_活動計画書_整理用!$Z94="○","true","false"),"")</f>
        <v/>
      </c>
      <c r="DC94" t="str">
        <f ca="1">IF(COUNTIF(データ取込シート_活動計画書_整理用!$N$2:'データ取込シート_活動計画書_整理用'!$N94,"この線より上に行を挿入してください。")=0,IF(データ取込シート_活動計画書_整理用!$AA94="○","true","false"),"")</f>
        <v/>
      </c>
      <c r="DW94" t="str">
        <f ca="1">IF(COUNTIF(データ取込シート_活動計画書_整理用!$AD$2:'データ取込シート_活動計画書_整理用'!$AD94,"この線より上に行を挿入してください。")=0,データ取込シート_活動計画書_整理用!$AC94,"")</f>
        <v/>
      </c>
      <c r="DX94" t="str">
        <f ca="1">IF(COUNTIF(データ取込シート_活動計画書_整理用!$AD$2:'データ取込シート_活動計画書_整理用'!$AD94,"この線より上に行を挿入してください。")=0,データ取込シート_活動計画書_整理用!$AD94,"")</f>
        <v/>
      </c>
      <c r="DY94" t="str">
        <f ca="1">IF(COUNTIF(データ取込シート_活動計画書_整理用!$AD$2:'データ取込シート_活動計画書_整理用'!$AD94,"この線より上に行を挿入してください。")=0,データ取込シート_活動計画書_整理用!$AE94,"")</f>
        <v/>
      </c>
      <c r="DZ94" t="str">
        <f ca="1">IF(COUNTIF(データ取込シート_活動計画書_整理用!$AD$2:'データ取込シート_活動計画書_整理用'!$AD94,"この線より上に行を挿入してください。")=0,データ取込シート_活動計画書_整理用!$AF94,"")</f>
        <v/>
      </c>
      <c r="EA94" t="str">
        <f ca="1">IF(COUNTIF(データ取込シート_活動計画書_整理用!$AD$2:'データ取込シート_活動計画書_整理用'!$AD94,"この線より上に行を挿入してください。")=0,データ取込シート_活動計画書_整理用!$AG94,"")</f>
        <v/>
      </c>
      <c r="EB94" t="str">
        <f ca="1">IF(COUNTIF(データ取込シート_活動計画書_整理用!$AD$2:'データ取込シート_活動計画書_整理用'!$AD94,"この線より上に行を挿入してください。")=0,データ取込シート_活動計画書_整理用!$AH94,"")</f>
        <v/>
      </c>
      <c r="EC94" t="str">
        <f ca="1">IF(COUNTIF(データ取込シート_活動計画書_整理用!$AD$2:'データ取込シート_活動計画書_整理用'!$AD94,"この線より上に行を挿入してください。")=0,IF(データ取込シート_活動計画書_整理用!$AI94="○","true","false"),"")</f>
        <v/>
      </c>
      <c r="ED94" t="str">
        <f ca="1">IF(COUNTIF(データ取込シート_活動計画書_整理用!$AD$2:'データ取込シート_活動計画書_整理用'!$AD94,"この線より上に行を挿入してください。")=0,IF(データ取込シート_活動計画書_整理用!$AJ94="○","true","false"),"")</f>
        <v/>
      </c>
      <c r="EE94" t="str">
        <f ca="1">IF(COUNTIF(データ取込シート_活動計画書_整理用!$AD$2:'データ取込シート_活動計画書_整理用'!$AD94,"この線より上に行を挿入してください。")=0,IF(データ取込シート_活動計画書_整理用!$AK94="○","true","false"),"")</f>
        <v/>
      </c>
      <c r="EF94" t="str">
        <f ca="1">IF(COUNTIF(データ取込シート_活動計画書_整理用!$AD$2:'データ取込シート_活動計画書_整理用'!$AD94,"この線より上に行を挿入してください。")=0,IF(データ取込シート_活動計画書_整理用!$AL94="○","true","false"),"")</f>
        <v/>
      </c>
      <c r="EG94" t="str">
        <f ca="1">IF(COUNTIF(データ取込シート_活動計画書_整理用!$AD$2:'データ取込シート_活動計画書_整理用'!$AD94,"この線より上に行を挿入してください。")=0,IF(データ取込シート_活動計画書_整理用!$AM94="○","true","false"),"")</f>
        <v/>
      </c>
    </row>
    <row r="95" spans="2:137" x14ac:dyDescent="0.15">
      <c r="B95" t="str">
        <f ca="1">IF(COUNTIF(データ取込シート_活動計画書_整理用!$B$2:'データ取込シート_活動計画書_整理用'!$B95,"この線より上に行を挿入してください。")=0,データ取込シート_活動計画書_整理用!$B95,"")</f>
        <v/>
      </c>
      <c r="C95" t="str">
        <f ca="1">IF(COUNTIF(データ取込シート_活動計画書_整理用!$B$2:'データ取込シート_活動計画書_整理用'!$B95,"この線より上に行を挿入してください。")=0,データ取込シート_活動計画書_整理用!$C95,"")</f>
        <v/>
      </c>
      <c r="D95" t="str">
        <f ca="1">IF(COUNTIF(データ取込シート_活動計画書_整理用!$B$2:'データ取込シート_活動計画書_整理用'!$B95,"この線より上に行を挿入してください。")=0,データ取込シート_活動計画書_整理用!$D95,"")</f>
        <v/>
      </c>
      <c r="F95" t="str">
        <f ca="1">IF(COUNTIF(データ取込シート_活動計画書_整理用!$F$2:'データ取込シート_活動計画書_整理用'!$F95,"この線より上に行を挿入してください。")=0,データ取込シート_活動計画書_整理用!$F95,"")</f>
        <v/>
      </c>
      <c r="G95" t="str">
        <f ca="1">IF(COUNTIF(データ取込シート_活動計画書_整理用!$F$2:'データ取込シート_活動計画書_整理用'!$F95,"この線より上に行を挿入してください。")=0,データ取込シート_活動計画書_整理用!$G95,"")</f>
        <v/>
      </c>
      <c r="H95" t="str">
        <f ca="1">IF(COUNTIF(データ取込シート_活動計画書_整理用!$F$2:'データ取込シート_活動計画書_整理用'!$F95,"この線より上に行を挿入してください。")=0,データ取込シート_活動計画書_整理用!$H95,"")</f>
        <v/>
      </c>
      <c r="I95" t="str">
        <f ca="1">IF(COUNTIF(データ取込シート_活動計画書_整理用!$J$2:'データ取込シート_活動計画書_整理用'!$J95,"この線より上に行を挿入してください。")=0,データ取込シート_活動計画書_整理用!$J95,"")</f>
        <v/>
      </c>
      <c r="J95" t="str">
        <f ca="1">IF(COUNTIF(データ取込シート_活動計画書_整理用!$J$2:'データ取込シート_活動計画書_整理用'!$J95,"この線より上に行を挿入してください。")=0,データ取込シート_活動計画書_整理用!$K95,"")</f>
        <v/>
      </c>
      <c r="K95" t="str">
        <f ca="1">IF(COUNTIF(データ取込シート_活動計画書_整理用!$J$2:'データ取込シート_活動計画書_整理用'!$J95,"この線より上に行を挿入してください。")=0,データ取込シート_活動計画書_整理用!$L95,"")</f>
        <v/>
      </c>
      <c r="CN95" t="str">
        <f t="shared" ca="1" si="4"/>
        <v/>
      </c>
      <c r="CO95" t="str">
        <f t="shared" ca="1" si="3"/>
        <v/>
      </c>
      <c r="CP95" t="str">
        <f ca="1">IF(COUNTIF(データ取込シート_活動計画書_整理用!$N$2:'データ取込シート_活動計画書_整理用'!$N95,"この線より上に行を挿入してください。")=0,データ取込シート_活動計画書_整理用!$N95,"")</f>
        <v/>
      </c>
      <c r="CQ95" t="str">
        <f ca="1">IF(COUNTIF(データ取込シート_活動計画書_整理用!$N$2:'データ取込シート_活動計画書_整理用'!$N95,"この線より上に行を挿入してください。")=0,データ取込シート_活動計画書_整理用!$O95,"")</f>
        <v/>
      </c>
      <c r="CR95" t="str">
        <f ca="1">IF(COUNTIF(データ取込シート_活動計画書_整理用!$N$2:'データ取込シート_活動計画書_整理用'!$N95,"この線より上に行を挿入してください。")=0,IF(データ取込シート_活動計画書_整理用!$P95="○","true","false"),"")</f>
        <v/>
      </c>
      <c r="CS95" t="str">
        <f ca="1">IF(COUNTIF(データ取込シート_活動計画書_整理用!$N$2:'データ取込シート_活動計画書_整理用'!$N95,"この線より上に行を挿入してください。")=0,IF(データ取込シート_活動計画書_整理用!$Q95="○","true","false"),"")</f>
        <v/>
      </c>
      <c r="CT95" t="str">
        <f ca="1">IF(COUNTIF(データ取込シート_活動計画書_整理用!$N$2:'データ取込シート_活動計画書_整理用'!$N95,"この線より上に行を挿入してください。")=0,IF(データ取込シート_活動計画書_整理用!$R95="○","true","false"),"")</f>
        <v/>
      </c>
      <c r="CU95" t="str">
        <f ca="1">IF(COUNTIF(データ取込シート_活動計画書_整理用!$N$2:'データ取込シート_活動計画書_整理用'!$N95,"この線より上に行を挿入してください。")=0,IF(データ取込シート_活動計画書_整理用!$S95="○","true","false"),"")</f>
        <v/>
      </c>
      <c r="CV95" t="str">
        <f ca="1">IF(COUNTIF(データ取込シート_活動計画書_整理用!$N$2:'データ取込シート_活動計画書_整理用'!$N95,"この線より上に行を挿入してください。")=0,IF(データ取込シート_活動計画書_整理用!$T95="○","true","false"),"")</f>
        <v/>
      </c>
      <c r="CW95" t="str">
        <f ca="1">IF(COUNTIF(データ取込シート_活動計画書_整理用!$N$2:'データ取込シート_活動計画書_整理用'!$N95,"この線より上に行を挿入してください。")=0,IF(データ取込シート_活動計画書_整理用!$U95="○","true","false"),"")</f>
        <v/>
      </c>
      <c r="CX95" t="str">
        <f ca="1">IF(COUNTIF(データ取込シート_活動計画書_整理用!$N$2:'データ取込シート_活動計画書_整理用'!$N95,"この線より上に行を挿入してください。")=0,IF(データ取込シート_活動計画書_整理用!$V95="○","true","false"),"")</f>
        <v/>
      </c>
      <c r="CY95" t="str">
        <f ca="1">IF(COUNTIF(データ取込シート_活動計画書_整理用!$N$2:'データ取込シート_活動計画書_整理用'!$N95,"この線より上に行を挿入してください。")=0,IF(データ取込シート_活動計画書_整理用!$W95="○","true","false"),"")</f>
        <v/>
      </c>
      <c r="CZ95" t="str">
        <f ca="1">IF(COUNTIF(データ取込シート_活動計画書_整理用!$N$2:'データ取込シート_活動計画書_整理用'!$N95,"この線より上に行を挿入してください。")=0,IF(データ取込シート_活動計画書_整理用!$X95="○","true","false"),"")</f>
        <v/>
      </c>
      <c r="DA95" t="str">
        <f ca="1">IF(COUNTIF(データ取込シート_活動計画書_整理用!$N$2:'データ取込シート_活動計画書_整理用'!$N95,"この線より上に行を挿入してください。")=0,IF(データ取込シート_活動計画書_整理用!$Y95="○","true","false"),"")</f>
        <v/>
      </c>
      <c r="DB95" t="str">
        <f ca="1">IF(COUNTIF(データ取込シート_活動計画書_整理用!$N$2:'データ取込シート_活動計画書_整理用'!$N95,"この線より上に行を挿入してください。")=0,IF(データ取込シート_活動計画書_整理用!$Z95="○","true","false"),"")</f>
        <v/>
      </c>
      <c r="DC95" t="str">
        <f ca="1">IF(COUNTIF(データ取込シート_活動計画書_整理用!$N$2:'データ取込シート_活動計画書_整理用'!$N95,"この線より上に行を挿入してください。")=0,IF(データ取込シート_活動計画書_整理用!$AA95="○","true","false"),"")</f>
        <v/>
      </c>
      <c r="DW95" t="str">
        <f ca="1">IF(COUNTIF(データ取込シート_活動計画書_整理用!$AD$2:'データ取込シート_活動計画書_整理用'!$AD95,"この線より上に行を挿入してください。")=0,データ取込シート_活動計画書_整理用!$AC95,"")</f>
        <v/>
      </c>
      <c r="DX95" t="str">
        <f ca="1">IF(COUNTIF(データ取込シート_活動計画書_整理用!$AD$2:'データ取込シート_活動計画書_整理用'!$AD95,"この線より上に行を挿入してください。")=0,データ取込シート_活動計画書_整理用!$AD95,"")</f>
        <v/>
      </c>
      <c r="DY95" t="str">
        <f ca="1">IF(COUNTIF(データ取込シート_活動計画書_整理用!$AD$2:'データ取込シート_活動計画書_整理用'!$AD95,"この線より上に行を挿入してください。")=0,データ取込シート_活動計画書_整理用!$AE95,"")</f>
        <v/>
      </c>
      <c r="DZ95" t="str">
        <f ca="1">IF(COUNTIF(データ取込シート_活動計画書_整理用!$AD$2:'データ取込シート_活動計画書_整理用'!$AD95,"この線より上に行を挿入してください。")=0,データ取込シート_活動計画書_整理用!$AF95,"")</f>
        <v/>
      </c>
      <c r="EA95" t="str">
        <f ca="1">IF(COUNTIF(データ取込シート_活動計画書_整理用!$AD$2:'データ取込シート_活動計画書_整理用'!$AD95,"この線より上に行を挿入してください。")=0,データ取込シート_活動計画書_整理用!$AG95,"")</f>
        <v/>
      </c>
      <c r="EB95" t="str">
        <f ca="1">IF(COUNTIF(データ取込シート_活動計画書_整理用!$AD$2:'データ取込シート_活動計画書_整理用'!$AD95,"この線より上に行を挿入してください。")=0,データ取込シート_活動計画書_整理用!$AH95,"")</f>
        <v/>
      </c>
      <c r="EC95" t="str">
        <f ca="1">IF(COUNTIF(データ取込シート_活動計画書_整理用!$AD$2:'データ取込シート_活動計画書_整理用'!$AD95,"この線より上に行を挿入してください。")=0,IF(データ取込シート_活動計画書_整理用!$AI95="○","true","false"),"")</f>
        <v/>
      </c>
      <c r="ED95" t="str">
        <f ca="1">IF(COUNTIF(データ取込シート_活動計画書_整理用!$AD$2:'データ取込シート_活動計画書_整理用'!$AD95,"この線より上に行を挿入してください。")=0,IF(データ取込シート_活動計画書_整理用!$AJ95="○","true","false"),"")</f>
        <v/>
      </c>
      <c r="EE95" t="str">
        <f ca="1">IF(COUNTIF(データ取込シート_活動計画書_整理用!$AD$2:'データ取込シート_活動計画書_整理用'!$AD95,"この線より上に行を挿入してください。")=0,IF(データ取込シート_活動計画書_整理用!$AK95="○","true","false"),"")</f>
        <v/>
      </c>
      <c r="EF95" t="str">
        <f ca="1">IF(COUNTIF(データ取込シート_活動計画書_整理用!$AD$2:'データ取込シート_活動計画書_整理用'!$AD95,"この線より上に行を挿入してください。")=0,IF(データ取込シート_活動計画書_整理用!$AL95="○","true","false"),"")</f>
        <v/>
      </c>
      <c r="EG95" t="str">
        <f ca="1">IF(COUNTIF(データ取込シート_活動計画書_整理用!$AD$2:'データ取込シート_活動計画書_整理用'!$AD95,"この線より上に行を挿入してください。")=0,IF(データ取込シート_活動計画書_整理用!$AM95="○","true","false"),"")</f>
        <v/>
      </c>
    </row>
    <row r="96" spans="2:137" x14ac:dyDescent="0.15">
      <c r="B96" t="str">
        <f ca="1">IF(COUNTIF(データ取込シート_活動計画書_整理用!$B$2:'データ取込シート_活動計画書_整理用'!$B96,"この線より上に行を挿入してください。")=0,データ取込シート_活動計画書_整理用!$B96,"")</f>
        <v/>
      </c>
      <c r="C96" t="str">
        <f ca="1">IF(COUNTIF(データ取込シート_活動計画書_整理用!$B$2:'データ取込シート_活動計画書_整理用'!$B96,"この線より上に行を挿入してください。")=0,データ取込シート_活動計画書_整理用!$C96,"")</f>
        <v/>
      </c>
      <c r="D96" t="str">
        <f ca="1">IF(COUNTIF(データ取込シート_活動計画書_整理用!$B$2:'データ取込シート_活動計画書_整理用'!$B96,"この線より上に行を挿入してください。")=0,データ取込シート_活動計画書_整理用!$D96,"")</f>
        <v/>
      </c>
      <c r="F96" t="str">
        <f ca="1">IF(COUNTIF(データ取込シート_活動計画書_整理用!$F$2:'データ取込シート_活動計画書_整理用'!$F96,"この線より上に行を挿入してください。")=0,データ取込シート_活動計画書_整理用!$F96,"")</f>
        <v/>
      </c>
      <c r="G96" t="str">
        <f ca="1">IF(COUNTIF(データ取込シート_活動計画書_整理用!$F$2:'データ取込シート_活動計画書_整理用'!$F96,"この線より上に行を挿入してください。")=0,データ取込シート_活動計画書_整理用!$G96,"")</f>
        <v/>
      </c>
      <c r="H96" t="str">
        <f ca="1">IF(COUNTIF(データ取込シート_活動計画書_整理用!$F$2:'データ取込シート_活動計画書_整理用'!$F96,"この線より上に行を挿入してください。")=0,データ取込シート_活動計画書_整理用!$H96,"")</f>
        <v/>
      </c>
      <c r="I96" t="str">
        <f ca="1">IF(COUNTIF(データ取込シート_活動計画書_整理用!$J$2:'データ取込シート_活動計画書_整理用'!$J96,"この線より上に行を挿入してください。")=0,データ取込シート_活動計画書_整理用!$J96,"")</f>
        <v/>
      </c>
      <c r="J96" t="str">
        <f ca="1">IF(COUNTIF(データ取込シート_活動計画書_整理用!$J$2:'データ取込シート_活動計画書_整理用'!$J96,"この線より上に行を挿入してください。")=0,データ取込シート_活動計画書_整理用!$K96,"")</f>
        <v/>
      </c>
      <c r="K96" t="str">
        <f ca="1">IF(COUNTIF(データ取込シート_活動計画書_整理用!$J$2:'データ取込シート_活動計画書_整理用'!$J96,"この線より上に行を挿入してください。")=0,データ取込シート_活動計画書_整理用!$L96,"")</f>
        <v/>
      </c>
      <c r="CN96" t="str">
        <f t="shared" ca="1" si="4"/>
        <v/>
      </c>
      <c r="CO96" t="str">
        <f t="shared" ca="1" si="3"/>
        <v/>
      </c>
      <c r="CP96" t="str">
        <f ca="1">IF(COUNTIF(データ取込シート_活動計画書_整理用!$N$2:'データ取込シート_活動計画書_整理用'!$N96,"この線より上に行を挿入してください。")=0,データ取込シート_活動計画書_整理用!$N96,"")</f>
        <v/>
      </c>
      <c r="CQ96" t="str">
        <f ca="1">IF(COUNTIF(データ取込シート_活動計画書_整理用!$N$2:'データ取込シート_活動計画書_整理用'!$N96,"この線より上に行を挿入してください。")=0,データ取込シート_活動計画書_整理用!$O96,"")</f>
        <v/>
      </c>
      <c r="CR96" t="str">
        <f ca="1">IF(COUNTIF(データ取込シート_活動計画書_整理用!$N$2:'データ取込シート_活動計画書_整理用'!$N96,"この線より上に行を挿入してください。")=0,IF(データ取込シート_活動計画書_整理用!$P96="○","true","false"),"")</f>
        <v/>
      </c>
      <c r="CS96" t="str">
        <f ca="1">IF(COUNTIF(データ取込シート_活動計画書_整理用!$N$2:'データ取込シート_活動計画書_整理用'!$N96,"この線より上に行を挿入してください。")=0,IF(データ取込シート_活動計画書_整理用!$Q96="○","true","false"),"")</f>
        <v/>
      </c>
      <c r="CT96" t="str">
        <f ca="1">IF(COUNTIF(データ取込シート_活動計画書_整理用!$N$2:'データ取込シート_活動計画書_整理用'!$N96,"この線より上に行を挿入してください。")=0,IF(データ取込シート_活動計画書_整理用!$R96="○","true","false"),"")</f>
        <v/>
      </c>
      <c r="CU96" t="str">
        <f ca="1">IF(COUNTIF(データ取込シート_活動計画書_整理用!$N$2:'データ取込シート_活動計画書_整理用'!$N96,"この線より上に行を挿入してください。")=0,IF(データ取込シート_活動計画書_整理用!$S96="○","true","false"),"")</f>
        <v/>
      </c>
      <c r="CV96" t="str">
        <f ca="1">IF(COUNTIF(データ取込シート_活動計画書_整理用!$N$2:'データ取込シート_活動計画書_整理用'!$N96,"この線より上に行を挿入してください。")=0,IF(データ取込シート_活動計画書_整理用!$T96="○","true","false"),"")</f>
        <v/>
      </c>
      <c r="CW96" t="str">
        <f ca="1">IF(COUNTIF(データ取込シート_活動計画書_整理用!$N$2:'データ取込シート_活動計画書_整理用'!$N96,"この線より上に行を挿入してください。")=0,IF(データ取込シート_活動計画書_整理用!$U96="○","true","false"),"")</f>
        <v/>
      </c>
      <c r="CX96" t="str">
        <f ca="1">IF(COUNTIF(データ取込シート_活動計画書_整理用!$N$2:'データ取込シート_活動計画書_整理用'!$N96,"この線より上に行を挿入してください。")=0,IF(データ取込シート_活動計画書_整理用!$V96="○","true","false"),"")</f>
        <v/>
      </c>
      <c r="CY96" t="str">
        <f ca="1">IF(COUNTIF(データ取込シート_活動計画書_整理用!$N$2:'データ取込シート_活動計画書_整理用'!$N96,"この線より上に行を挿入してください。")=0,IF(データ取込シート_活動計画書_整理用!$W96="○","true","false"),"")</f>
        <v/>
      </c>
      <c r="CZ96" t="str">
        <f ca="1">IF(COUNTIF(データ取込シート_活動計画書_整理用!$N$2:'データ取込シート_活動計画書_整理用'!$N96,"この線より上に行を挿入してください。")=0,IF(データ取込シート_活動計画書_整理用!$X96="○","true","false"),"")</f>
        <v/>
      </c>
      <c r="DA96" t="str">
        <f ca="1">IF(COUNTIF(データ取込シート_活動計画書_整理用!$N$2:'データ取込シート_活動計画書_整理用'!$N96,"この線より上に行を挿入してください。")=0,IF(データ取込シート_活動計画書_整理用!$Y96="○","true","false"),"")</f>
        <v/>
      </c>
      <c r="DB96" t="str">
        <f ca="1">IF(COUNTIF(データ取込シート_活動計画書_整理用!$N$2:'データ取込シート_活動計画書_整理用'!$N96,"この線より上に行を挿入してください。")=0,IF(データ取込シート_活動計画書_整理用!$Z96="○","true","false"),"")</f>
        <v/>
      </c>
      <c r="DC96" t="str">
        <f ca="1">IF(COUNTIF(データ取込シート_活動計画書_整理用!$N$2:'データ取込シート_活動計画書_整理用'!$N96,"この線より上に行を挿入してください。")=0,IF(データ取込シート_活動計画書_整理用!$AA96="○","true","false"),"")</f>
        <v/>
      </c>
      <c r="DW96" t="str">
        <f ca="1">IF(COUNTIF(データ取込シート_活動計画書_整理用!$AD$2:'データ取込シート_活動計画書_整理用'!$AD96,"この線より上に行を挿入してください。")=0,データ取込シート_活動計画書_整理用!$AC96,"")</f>
        <v/>
      </c>
      <c r="DX96" t="str">
        <f ca="1">IF(COUNTIF(データ取込シート_活動計画書_整理用!$AD$2:'データ取込シート_活動計画書_整理用'!$AD96,"この線より上に行を挿入してください。")=0,データ取込シート_活動計画書_整理用!$AD96,"")</f>
        <v/>
      </c>
      <c r="DY96" t="str">
        <f ca="1">IF(COUNTIF(データ取込シート_活動計画書_整理用!$AD$2:'データ取込シート_活動計画書_整理用'!$AD96,"この線より上に行を挿入してください。")=0,データ取込シート_活動計画書_整理用!$AE96,"")</f>
        <v/>
      </c>
      <c r="DZ96" t="str">
        <f ca="1">IF(COUNTIF(データ取込シート_活動計画書_整理用!$AD$2:'データ取込シート_活動計画書_整理用'!$AD96,"この線より上に行を挿入してください。")=0,データ取込シート_活動計画書_整理用!$AF96,"")</f>
        <v/>
      </c>
      <c r="EA96" t="str">
        <f ca="1">IF(COUNTIF(データ取込シート_活動計画書_整理用!$AD$2:'データ取込シート_活動計画書_整理用'!$AD96,"この線より上に行を挿入してください。")=0,データ取込シート_活動計画書_整理用!$AG96,"")</f>
        <v/>
      </c>
      <c r="EB96" t="str">
        <f ca="1">IF(COUNTIF(データ取込シート_活動計画書_整理用!$AD$2:'データ取込シート_活動計画書_整理用'!$AD96,"この線より上に行を挿入してください。")=0,データ取込シート_活動計画書_整理用!$AH96,"")</f>
        <v/>
      </c>
      <c r="EC96" t="str">
        <f ca="1">IF(COUNTIF(データ取込シート_活動計画書_整理用!$AD$2:'データ取込シート_活動計画書_整理用'!$AD96,"この線より上に行を挿入してください。")=0,IF(データ取込シート_活動計画書_整理用!$AI96="○","true","false"),"")</f>
        <v/>
      </c>
      <c r="ED96" t="str">
        <f ca="1">IF(COUNTIF(データ取込シート_活動計画書_整理用!$AD$2:'データ取込シート_活動計画書_整理用'!$AD96,"この線より上に行を挿入してください。")=0,IF(データ取込シート_活動計画書_整理用!$AJ96="○","true","false"),"")</f>
        <v/>
      </c>
      <c r="EE96" t="str">
        <f ca="1">IF(COUNTIF(データ取込シート_活動計画書_整理用!$AD$2:'データ取込シート_活動計画書_整理用'!$AD96,"この線より上に行を挿入してください。")=0,IF(データ取込シート_活動計画書_整理用!$AK96="○","true","false"),"")</f>
        <v/>
      </c>
      <c r="EF96" t="str">
        <f ca="1">IF(COUNTIF(データ取込シート_活動計画書_整理用!$AD$2:'データ取込シート_活動計画書_整理用'!$AD96,"この線より上に行を挿入してください。")=0,IF(データ取込シート_活動計画書_整理用!$AL96="○","true","false"),"")</f>
        <v/>
      </c>
      <c r="EG96" t="str">
        <f ca="1">IF(COUNTIF(データ取込シート_活動計画書_整理用!$AD$2:'データ取込シート_活動計画書_整理用'!$AD96,"この線より上に行を挿入してください。")=0,IF(データ取込シート_活動計画書_整理用!$AM96="○","true","false"),"")</f>
        <v/>
      </c>
    </row>
    <row r="97" spans="2:137" x14ac:dyDescent="0.15">
      <c r="B97" t="str">
        <f ca="1">IF(COUNTIF(データ取込シート_活動計画書_整理用!$B$2:'データ取込シート_活動計画書_整理用'!$B97,"この線より上に行を挿入してください。")=0,データ取込シート_活動計画書_整理用!$B97,"")</f>
        <v/>
      </c>
      <c r="C97" t="str">
        <f ca="1">IF(COUNTIF(データ取込シート_活動計画書_整理用!$B$2:'データ取込シート_活動計画書_整理用'!$B97,"この線より上に行を挿入してください。")=0,データ取込シート_活動計画書_整理用!$C97,"")</f>
        <v/>
      </c>
      <c r="D97" t="str">
        <f ca="1">IF(COUNTIF(データ取込シート_活動計画書_整理用!$B$2:'データ取込シート_活動計画書_整理用'!$B97,"この線より上に行を挿入してください。")=0,データ取込シート_活動計画書_整理用!$D97,"")</f>
        <v/>
      </c>
      <c r="F97" t="str">
        <f ca="1">IF(COUNTIF(データ取込シート_活動計画書_整理用!$F$2:'データ取込シート_活動計画書_整理用'!$F97,"この線より上に行を挿入してください。")=0,データ取込シート_活動計画書_整理用!$F97,"")</f>
        <v/>
      </c>
      <c r="G97" t="str">
        <f ca="1">IF(COUNTIF(データ取込シート_活動計画書_整理用!$F$2:'データ取込シート_活動計画書_整理用'!$F97,"この線より上に行を挿入してください。")=0,データ取込シート_活動計画書_整理用!$G97,"")</f>
        <v/>
      </c>
      <c r="H97" t="str">
        <f ca="1">IF(COUNTIF(データ取込シート_活動計画書_整理用!$F$2:'データ取込シート_活動計画書_整理用'!$F97,"この線より上に行を挿入してください。")=0,データ取込シート_活動計画書_整理用!$H97,"")</f>
        <v/>
      </c>
      <c r="I97" t="str">
        <f ca="1">IF(COUNTIF(データ取込シート_活動計画書_整理用!$J$2:'データ取込シート_活動計画書_整理用'!$J97,"この線より上に行を挿入してください。")=0,データ取込シート_活動計画書_整理用!$J97,"")</f>
        <v/>
      </c>
      <c r="J97" t="str">
        <f ca="1">IF(COUNTIF(データ取込シート_活動計画書_整理用!$J$2:'データ取込シート_活動計画書_整理用'!$J97,"この線より上に行を挿入してください。")=0,データ取込シート_活動計画書_整理用!$K97,"")</f>
        <v/>
      </c>
      <c r="K97" t="str">
        <f ca="1">IF(COUNTIF(データ取込シート_活動計画書_整理用!$J$2:'データ取込シート_活動計画書_整理用'!$J97,"この線より上に行を挿入してください。")=0,データ取込シート_活動計画書_整理用!$L97,"")</f>
        <v/>
      </c>
      <c r="CN97" t="str">
        <f t="shared" ca="1" si="4"/>
        <v/>
      </c>
      <c r="CO97" t="str">
        <f t="shared" ca="1" si="3"/>
        <v/>
      </c>
      <c r="CP97" t="str">
        <f ca="1">IF(COUNTIF(データ取込シート_活動計画書_整理用!$N$2:'データ取込シート_活動計画書_整理用'!$N97,"この線より上に行を挿入してください。")=0,データ取込シート_活動計画書_整理用!$N97,"")</f>
        <v/>
      </c>
      <c r="CQ97" t="str">
        <f ca="1">IF(COUNTIF(データ取込シート_活動計画書_整理用!$N$2:'データ取込シート_活動計画書_整理用'!$N97,"この線より上に行を挿入してください。")=0,データ取込シート_活動計画書_整理用!$O97,"")</f>
        <v/>
      </c>
      <c r="CR97" t="str">
        <f ca="1">IF(COUNTIF(データ取込シート_活動計画書_整理用!$N$2:'データ取込シート_活動計画書_整理用'!$N97,"この線より上に行を挿入してください。")=0,IF(データ取込シート_活動計画書_整理用!$P97="○","true","false"),"")</f>
        <v/>
      </c>
      <c r="CS97" t="str">
        <f ca="1">IF(COUNTIF(データ取込シート_活動計画書_整理用!$N$2:'データ取込シート_活動計画書_整理用'!$N97,"この線より上に行を挿入してください。")=0,IF(データ取込シート_活動計画書_整理用!$Q97="○","true","false"),"")</f>
        <v/>
      </c>
      <c r="CT97" t="str">
        <f ca="1">IF(COUNTIF(データ取込シート_活動計画書_整理用!$N$2:'データ取込シート_活動計画書_整理用'!$N97,"この線より上に行を挿入してください。")=0,IF(データ取込シート_活動計画書_整理用!$R97="○","true","false"),"")</f>
        <v/>
      </c>
      <c r="CU97" t="str">
        <f ca="1">IF(COUNTIF(データ取込シート_活動計画書_整理用!$N$2:'データ取込シート_活動計画書_整理用'!$N97,"この線より上に行を挿入してください。")=0,IF(データ取込シート_活動計画書_整理用!$S97="○","true","false"),"")</f>
        <v/>
      </c>
      <c r="CV97" t="str">
        <f ca="1">IF(COUNTIF(データ取込シート_活動計画書_整理用!$N$2:'データ取込シート_活動計画書_整理用'!$N97,"この線より上に行を挿入してください。")=0,IF(データ取込シート_活動計画書_整理用!$T97="○","true","false"),"")</f>
        <v/>
      </c>
      <c r="CW97" t="str">
        <f ca="1">IF(COUNTIF(データ取込シート_活動計画書_整理用!$N$2:'データ取込シート_活動計画書_整理用'!$N97,"この線より上に行を挿入してください。")=0,IF(データ取込シート_活動計画書_整理用!$U97="○","true","false"),"")</f>
        <v/>
      </c>
      <c r="CX97" t="str">
        <f ca="1">IF(COUNTIF(データ取込シート_活動計画書_整理用!$N$2:'データ取込シート_活動計画書_整理用'!$N97,"この線より上に行を挿入してください。")=0,IF(データ取込シート_活動計画書_整理用!$V97="○","true","false"),"")</f>
        <v/>
      </c>
      <c r="CY97" t="str">
        <f ca="1">IF(COUNTIF(データ取込シート_活動計画書_整理用!$N$2:'データ取込シート_活動計画書_整理用'!$N97,"この線より上に行を挿入してください。")=0,IF(データ取込シート_活動計画書_整理用!$W97="○","true","false"),"")</f>
        <v/>
      </c>
      <c r="CZ97" t="str">
        <f ca="1">IF(COUNTIF(データ取込シート_活動計画書_整理用!$N$2:'データ取込シート_活動計画書_整理用'!$N97,"この線より上に行を挿入してください。")=0,IF(データ取込シート_活動計画書_整理用!$X97="○","true","false"),"")</f>
        <v/>
      </c>
      <c r="DA97" t="str">
        <f ca="1">IF(COUNTIF(データ取込シート_活動計画書_整理用!$N$2:'データ取込シート_活動計画書_整理用'!$N97,"この線より上に行を挿入してください。")=0,IF(データ取込シート_活動計画書_整理用!$Y97="○","true","false"),"")</f>
        <v/>
      </c>
      <c r="DB97" t="str">
        <f ca="1">IF(COUNTIF(データ取込シート_活動計画書_整理用!$N$2:'データ取込シート_活動計画書_整理用'!$N97,"この線より上に行を挿入してください。")=0,IF(データ取込シート_活動計画書_整理用!$Z97="○","true","false"),"")</f>
        <v/>
      </c>
      <c r="DC97" t="str">
        <f ca="1">IF(COUNTIF(データ取込シート_活動計画書_整理用!$N$2:'データ取込シート_活動計画書_整理用'!$N97,"この線より上に行を挿入してください。")=0,IF(データ取込シート_活動計画書_整理用!$AA97="○","true","false"),"")</f>
        <v/>
      </c>
      <c r="DW97" t="str">
        <f ca="1">IF(COUNTIF(データ取込シート_活動計画書_整理用!$AD$2:'データ取込シート_活動計画書_整理用'!$AD97,"この線より上に行を挿入してください。")=0,データ取込シート_活動計画書_整理用!$AC97,"")</f>
        <v/>
      </c>
      <c r="DX97" t="str">
        <f ca="1">IF(COUNTIF(データ取込シート_活動計画書_整理用!$AD$2:'データ取込シート_活動計画書_整理用'!$AD97,"この線より上に行を挿入してください。")=0,データ取込シート_活動計画書_整理用!$AD97,"")</f>
        <v/>
      </c>
      <c r="DY97" t="str">
        <f ca="1">IF(COUNTIF(データ取込シート_活動計画書_整理用!$AD$2:'データ取込シート_活動計画書_整理用'!$AD97,"この線より上に行を挿入してください。")=0,データ取込シート_活動計画書_整理用!$AE97,"")</f>
        <v/>
      </c>
      <c r="DZ97" t="str">
        <f ca="1">IF(COUNTIF(データ取込シート_活動計画書_整理用!$AD$2:'データ取込シート_活動計画書_整理用'!$AD97,"この線より上に行を挿入してください。")=0,データ取込シート_活動計画書_整理用!$AF97,"")</f>
        <v/>
      </c>
      <c r="EA97" t="str">
        <f ca="1">IF(COUNTIF(データ取込シート_活動計画書_整理用!$AD$2:'データ取込シート_活動計画書_整理用'!$AD97,"この線より上に行を挿入してください。")=0,データ取込シート_活動計画書_整理用!$AG97,"")</f>
        <v/>
      </c>
      <c r="EB97" t="str">
        <f ca="1">IF(COUNTIF(データ取込シート_活動計画書_整理用!$AD$2:'データ取込シート_活動計画書_整理用'!$AD97,"この線より上に行を挿入してください。")=0,データ取込シート_活動計画書_整理用!$AH97,"")</f>
        <v/>
      </c>
      <c r="EC97" t="str">
        <f ca="1">IF(COUNTIF(データ取込シート_活動計画書_整理用!$AD$2:'データ取込シート_活動計画書_整理用'!$AD97,"この線より上に行を挿入してください。")=0,IF(データ取込シート_活動計画書_整理用!$AI97="○","true","false"),"")</f>
        <v/>
      </c>
      <c r="ED97" t="str">
        <f ca="1">IF(COUNTIF(データ取込シート_活動計画書_整理用!$AD$2:'データ取込シート_活動計画書_整理用'!$AD97,"この線より上に行を挿入してください。")=0,IF(データ取込シート_活動計画書_整理用!$AJ97="○","true","false"),"")</f>
        <v/>
      </c>
      <c r="EE97" t="str">
        <f ca="1">IF(COUNTIF(データ取込シート_活動計画書_整理用!$AD$2:'データ取込シート_活動計画書_整理用'!$AD97,"この線より上に行を挿入してください。")=0,IF(データ取込シート_活動計画書_整理用!$AK97="○","true","false"),"")</f>
        <v/>
      </c>
      <c r="EF97" t="str">
        <f ca="1">IF(COUNTIF(データ取込シート_活動計画書_整理用!$AD$2:'データ取込シート_活動計画書_整理用'!$AD97,"この線より上に行を挿入してください。")=0,IF(データ取込シート_活動計画書_整理用!$AL97="○","true","false"),"")</f>
        <v/>
      </c>
      <c r="EG97" t="str">
        <f ca="1">IF(COUNTIF(データ取込シート_活動計画書_整理用!$AD$2:'データ取込シート_活動計画書_整理用'!$AD97,"この線より上に行を挿入してください。")=0,IF(データ取込シート_活動計画書_整理用!$AM97="○","true","false"),"")</f>
        <v/>
      </c>
    </row>
    <row r="98" spans="2:137" x14ac:dyDescent="0.15">
      <c r="B98" t="str">
        <f ca="1">IF(COUNTIF(データ取込シート_活動計画書_整理用!$B$2:'データ取込シート_活動計画書_整理用'!$B98,"この線より上に行を挿入してください。")=0,データ取込シート_活動計画書_整理用!$B98,"")</f>
        <v/>
      </c>
      <c r="C98" t="str">
        <f ca="1">IF(COUNTIF(データ取込シート_活動計画書_整理用!$B$2:'データ取込シート_活動計画書_整理用'!$B98,"この線より上に行を挿入してください。")=0,データ取込シート_活動計画書_整理用!$C98,"")</f>
        <v/>
      </c>
      <c r="D98" t="str">
        <f ca="1">IF(COUNTIF(データ取込シート_活動計画書_整理用!$B$2:'データ取込シート_活動計画書_整理用'!$B98,"この線より上に行を挿入してください。")=0,データ取込シート_活動計画書_整理用!$D98,"")</f>
        <v/>
      </c>
      <c r="F98" t="str">
        <f ca="1">IF(COUNTIF(データ取込シート_活動計画書_整理用!$F$2:'データ取込シート_活動計画書_整理用'!$F98,"この線より上に行を挿入してください。")=0,データ取込シート_活動計画書_整理用!$F98,"")</f>
        <v/>
      </c>
      <c r="G98" t="str">
        <f ca="1">IF(COUNTIF(データ取込シート_活動計画書_整理用!$F$2:'データ取込シート_活動計画書_整理用'!$F98,"この線より上に行を挿入してください。")=0,データ取込シート_活動計画書_整理用!$G98,"")</f>
        <v/>
      </c>
      <c r="H98" t="str">
        <f ca="1">IF(COUNTIF(データ取込シート_活動計画書_整理用!$F$2:'データ取込シート_活動計画書_整理用'!$F98,"この線より上に行を挿入してください。")=0,データ取込シート_活動計画書_整理用!$H98,"")</f>
        <v/>
      </c>
      <c r="I98" t="str">
        <f ca="1">IF(COUNTIF(データ取込シート_活動計画書_整理用!$J$2:'データ取込シート_活動計画書_整理用'!$J98,"この線より上に行を挿入してください。")=0,データ取込シート_活動計画書_整理用!$J98,"")</f>
        <v/>
      </c>
      <c r="J98" t="str">
        <f ca="1">IF(COUNTIF(データ取込シート_活動計画書_整理用!$J$2:'データ取込シート_活動計画書_整理用'!$J98,"この線より上に行を挿入してください。")=0,データ取込シート_活動計画書_整理用!$K98,"")</f>
        <v/>
      </c>
      <c r="K98" t="str">
        <f ca="1">IF(COUNTIF(データ取込シート_活動計画書_整理用!$J$2:'データ取込シート_活動計画書_整理用'!$J98,"この線より上に行を挿入してください。")=0,データ取込シート_活動計画書_整理用!$L98,"")</f>
        <v/>
      </c>
      <c r="CN98" t="str">
        <f t="shared" ca="1" si="4"/>
        <v/>
      </c>
      <c r="CO98" t="str">
        <f t="shared" ca="1" si="3"/>
        <v/>
      </c>
      <c r="CP98" t="str">
        <f ca="1">IF(COUNTIF(データ取込シート_活動計画書_整理用!$N$2:'データ取込シート_活動計画書_整理用'!$N98,"この線より上に行を挿入してください。")=0,データ取込シート_活動計画書_整理用!$N98,"")</f>
        <v/>
      </c>
      <c r="CQ98" t="str">
        <f ca="1">IF(COUNTIF(データ取込シート_活動計画書_整理用!$N$2:'データ取込シート_活動計画書_整理用'!$N98,"この線より上に行を挿入してください。")=0,データ取込シート_活動計画書_整理用!$O98,"")</f>
        <v/>
      </c>
      <c r="CR98" t="str">
        <f ca="1">IF(COUNTIF(データ取込シート_活動計画書_整理用!$N$2:'データ取込シート_活動計画書_整理用'!$N98,"この線より上に行を挿入してください。")=0,IF(データ取込シート_活動計画書_整理用!$P98="○","true","false"),"")</f>
        <v/>
      </c>
      <c r="CS98" t="str">
        <f ca="1">IF(COUNTIF(データ取込シート_活動計画書_整理用!$N$2:'データ取込シート_活動計画書_整理用'!$N98,"この線より上に行を挿入してください。")=0,IF(データ取込シート_活動計画書_整理用!$Q98="○","true","false"),"")</f>
        <v/>
      </c>
      <c r="CT98" t="str">
        <f ca="1">IF(COUNTIF(データ取込シート_活動計画書_整理用!$N$2:'データ取込シート_活動計画書_整理用'!$N98,"この線より上に行を挿入してください。")=0,IF(データ取込シート_活動計画書_整理用!$R98="○","true","false"),"")</f>
        <v/>
      </c>
      <c r="CU98" t="str">
        <f ca="1">IF(COUNTIF(データ取込シート_活動計画書_整理用!$N$2:'データ取込シート_活動計画書_整理用'!$N98,"この線より上に行を挿入してください。")=0,IF(データ取込シート_活動計画書_整理用!$S98="○","true","false"),"")</f>
        <v/>
      </c>
      <c r="CV98" t="str">
        <f ca="1">IF(COUNTIF(データ取込シート_活動計画書_整理用!$N$2:'データ取込シート_活動計画書_整理用'!$N98,"この線より上に行を挿入してください。")=0,IF(データ取込シート_活動計画書_整理用!$T98="○","true","false"),"")</f>
        <v/>
      </c>
      <c r="CW98" t="str">
        <f ca="1">IF(COUNTIF(データ取込シート_活動計画書_整理用!$N$2:'データ取込シート_活動計画書_整理用'!$N98,"この線より上に行を挿入してください。")=0,IF(データ取込シート_活動計画書_整理用!$U98="○","true","false"),"")</f>
        <v/>
      </c>
      <c r="CX98" t="str">
        <f ca="1">IF(COUNTIF(データ取込シート_活動計画書_整理用!$N$2:'データ取込シート_活動計画書_整理用'!$N98,"この線より上に行を挿入してください。")=0,IF(データ取込シート_活動計画書_整理用!$V98="○","true","false"),"")</f>
        <v/>
      </c>
      <c r="CY98" t="str">
        <f ca="1">IF(COUNTIF(データ取込シート_活動計画書_整理用!$N$2:'データ取込シート_活動計画書_整理用'!$N98,"この線より上に行を挿入してください。")=0,IF(データ取込シート_活動計画書_整理用!$W98="○","true","false"),"")</f>
        <v/>
      </c>
      <c r="CZ98" t="str">
        <f ca="1">IF(COUNTIF(データ取込シート_活動計画書_整理用!$N$2:'データ取込シート_活動計画書_整理用'!$N98,"この線より上に行を挿入してください。")=0,IF(データ取込シート_活動計画書_整理用!$X98="○","true","false"),"")</f>
        <v/>
      </c>
      <c r="DA98" t="str">
        <f ca="1">IF(COUNTIF(データ取込シート_活動計画書_整理用!$N$2:'データ取込シート_活動計画書_整理用'!$N98,"この線より上に行を挿入してください。")=0,IF(データ取込シート_活動計画書_整理用!$Y98="○","true","false"),"")</f>
        <v/>
      </c>
      <c r="DB98" t="str">
        <f ca="1">IF(COUNTIF(データ取込シート_活動計画書_整理用!$N$2:'データ取込シート_活動計画書_整理用'!$N98,"この線より上に行を挿入してください。")=0,IF(データ取込シート_活動計画書_整理用!$Z98="○","true","false"),"")</f>
        <v/>
      </c>
      <c r="DC98" t="str">
        <f ca="1">IF(COUNTIF(データ取込シート_活動計画書_整理用!$N$2:'データ取込シート_活動計画書_整理用'!$N98,"この線より上に行を挿入してください。")=0,IF(データ取込シート_活動計画書_整理用!$AA98="○","true","false"),"")</f>
        <v/>
      </c>
      <c r="DW98" t="str">
        <f ca="1">IF(COUNTIF(データ取込シート_活動計画書_整理用!$AD$2:'データ取込シート_活動計画書_整理用'!$AD98,"この線より上に行を挿入してください。")=0,データ取込シート_活動計画書_整理用!$AC98,"")</f>
        <v/>
      </c>
      <c r="DX98" t="str">
        <f ca="1">IF(COUNTIF(データ取込シート_活動計画書_整理用!$AD$2:'データ取込シート_活動計画書_整理用'!$AD98,"この線より上に行を挿入してください。")=0,データ取込シート_活動計画書_整理用!$AD98,"")</f>
        <v/>
      </c>
      <c r="DY98" t="str">
        <f ca="1">IF(COUNTIF(データ取込シート_活動計画書_整理用!$AD$2:'データ取込シート_活動計画書_整理用'!$AD98,"この線より上に行を挿入してください。")=0,データ取込シート_活動計画書_整理用!$AE98,"")</f>
        <v/>
      </c>
      <c r="DZ98" t="str">
        <f ca="1">IF(COUNTIF(データ取込シート_活動計画書_整理用!$AD$2:'データ取込シート_活動計画書_整理用'!$AD98,"この線より上に行を挿入してください。")=0,データ取込シート_活動計画書_整理用!$AF98,"")</f>
        <v/>
      </c>
      <c r="EA98" t="str">
        <f ca="1">IF(COUNTIF(データ取込シート_活動計画書_整理用!$AD$2:'データ取込シート_活動計画書_整理用'!$AD98,"この線より上に行を挿入してください。")=0,データ取込シート_活動計画書_整理用!$AG98,"")</f>
        <v/>
      </c>
      <c r="EB98" t="str">
        <f ca="1">IF(COUNTIF(データ取込シート_活動計画書_整理用!$AD$2:'データ取込シート_活動計画書_整理用'!$AD98,"この線より上に行を挿入してください。")=0,データ取込シート_活動計画書_整理用!$AH98,"")</f>
        <v/>
      </c>
      <c r="EC98" t="str">
        <f ca="1">IF(COUNTIF(データ取込シート_活動計画書_整理用!$AD$2:'データ取込シート_活動計画書_整理用'!$AD98,"この線より上に行を挿入してください。")=0,IF(データ取込シート_活動計画書_整理用!$AI98="○","true","false"),"")</f>
        <v/>
      </c>
      <c r="ED98" t="str">
        <f ca="1">IF(COUNTIF(データ取込シート_活動計画書_整理用!$AD$2:'データ取込シート_活動計画書_整理用'!$AD98,"この線より上に行を挿入してください。")=0,IF(データ取込シート_活動計画書_整理用!$AJ98="○","true","false"),"")</f>
        <v/>
      </c>
      <c r="EE98" t="str">
        <f ca="1">IF(COUNTIF(データ取込シート_活動計画書_整理用!$AD$2:'データ取込シート_活動計画書_整理用'!$AD98,"この線より上に行を挿入してください。")=0,IF(データ取込シート_活動計画書_整理用!$AK98="○","true","false"),"")</f>
        <v/>
      </c>
      <c r="EF98" t="str">
        <f ca="1">IF(COUNTIF(データ取込シート_活動計画書_整理用!$AD$2:'データ取込シート_活動計画書_整理用'!$AD98,"この線より上に行を挿入してください。")=0,IF(データ取込シート_活動計画書_整理用!$AL98="○","true","false"),"")</f>
        <v/>
      </c>
      <c r="EG98" t="str">
        <f ca="1">IF(COUNTIF(データ取込シート_活動計画書_整理用!$AD$2:'データ取込シート_活動計画書_整理用'!$AD98,"この線より上に行を挿入してください。")=0,IF(データ取込シート_活動計画書_整理用!$AM98="○","true","false"),"")</f>
        <v/>
      </c>
    </row>
    <row r="99" spans="2:137" x14ac:dyDescent="0.15">
      <c r="B99" t="str">
        <f ca="1">IF(COUNTIF(データ取込シート_活動計画書_整理用!$B$2:'データ取込シート_活動計画書_整理用'!$B99,"この線より上に行を挿入してください。")=0,データ取込シート_活動計画書_整理用!$B99,"")</f>
        <v/>
      </c>
      <c r="C99" t="str">
        <f ca="1">IF(COUNTIF(データ取込シート_活動計画書_整理用!$B$2:'データ取込シート_活動計画書_整理用'!$B99,"この線より上に行を挿入してください。")=0,データ取込シート_活動計画書_整理用!$C99,"")</f>
        <v/>
      </c>
      <c r="D99" t="str">
        <f ca="1">IF(COUNTIF(データ取込シート_活動計画書_整理用!$B$2:'データ取込シート_活動計画書_整理用'!$B99,"この線より上に行を挿入してください。")=0,データ取込シート_活動計画書_整理用!$D99,"")</f>
        <v/>
      </c>
      <c r="F99" t="str">
        <f ca="1">IF(COUNTIF(データ取込シート_活動計画書_整理用!$F$2:'データ取込シート_活動計画書_整理用'!$F99,"この線より上に行を挿入してください。")=0,データ取込シート_活動計画書_整理用!$F99,"")</f>
        <v/>
      </c>
      <c r="G99" t="str">
        <f ca="1">IF(COUNTIF(データ取込シート_活動計画書_整理用!$F$2:'データ取込シート_活動計画書_整理用'!$F99,"この線より上に行を挿入してください。")=0,データ取込シート_活動計画書_整理用!$G99,"")</f>
        <v/>
      </c>
      <c r="H99" t="str">
        <f ca="1">IF(COUNTIF(データ取込シート_活動計画書_整理用!$F$2:'データ取込シート_活動計画書_整理用'!$F99,"この線より上に行を挿入してください。")=0,データ取込シート_活動計画書_整理用!$H99,"")</f>
        <v/>
      </c>
      <c r="I99" t="str">
        <f ca="1">IF(COUNTIF(データ取込シート_活動計画書_整理用!$J$2:'データ取込シート_活動計画書_整理用'!$J99,"この線より上に行を挿入してください。")=0,データ取込シート_活動計画書_整理用!$J99,"")</f>
        <v/>
      </c>
      <c r="J99" t="str">
        <f ca="1">IF(COUNTIF(データ取込シート_活動計画書_整理用!$J$2:'データ取込シート_活動計画書_整理用'!$J99,"この線より上に行を挿入してください。")=0,データ取込シート_活動計画書_整理用!$K99,"")</f>
        <v/>
      </c>
      <c r="K99" t="str">
        <f ca="1">IF(COUNTIF(データ取込シート_活動計画書_整理用!$J$2:'データ取込シート_活動計画書_整理用'!$J99,"この線より上に行を挿入してください。")=0,データ取込シート_活動計画書_整理用!$L99,"")</f>
        <v/>
      </c>
      <c r="CN99" t="str">
        <f t="shared" ca="1" si="4"/>
        <v/>
      </c>
      <c r="CO99" t="str">
        <f t="shared" ca="1" si="3"/>
        <v/>
      </c>
      <c r="CP99" t="str">
        <f ca="1">IF(COUNTIF(データ取込シート_活動計画書_整理用!$N$2:'データ取込シート_活動計画書_整理用'!$N99,"この線より上に行を挿入してください。")=0,データ取込シート_活動計画書_整理用!$N99,"")</f>
        <v/>
      </c>
      <c r="CQ99" t="str">
        <f ca="1">IF(COUNTIF(データ取込シート_活動計画書_整理用!$N$2:'データ取込シート_活動計画書_整理用'!$N99,"この線より上に行を挿入してください。")=0,データ取込シート_活動計画書_整理用!$O99,"")</f>
        <v/>
      </c>
      <c r="CR99" t="str">
        <f ca="1">IF(COUNTIF(データ取込シート_活動計画書_整理用!$N$2:'データ取込シート_活動計画書_整理用'!$N99,"この線より上に行を挿入してください。")=0,IF(データ取込シート_活動計画書_整理用!$P99="○","true","false"),"")</f>
        <v/>
      </c>
      <c r="CS99" t="str">
        <f ca="1">IF(COUNTIF(データ取込シート_活動計画書_整理用!$N$2:'データ取込シート_活動計画書_整理用'!$N99,"この線より上に行を挿入してください。")=0,IF(データ取込シート_活動計画書_整理用!$Q99="○","true","false"),"")</f>
        <v/>
      </c>
      <c r="CT99" t="str">
        <f ca="1">IF(COUNTIF(データ取込シート_活動計画書_整理用!$N$2:'データ取込シート_活動計画書_整理用'!$N99,"この線より上に行を挿入してください。")=0,IF(データ取込シート_活動計画書_整理用!$R99="○","true","false"),"")</f>
        <v/>
      </c>
      <c r="CU99" t="str">
        <f ca="1">IF(COUNTIF(データ取込シート_活動計画書_整理用!$N$2:'データ取込シート_活動計画書_整理用'!$N99,"この線より上に行を挿入してください。")=0,IF(データ取込シート_活動計画書_整理用!$S99="○","true","false"),"")</f>
        <v/>
      </c>
      <c r="CV99" t="str">
        <f ca="1">IF(COUNTIF(データ取込シート_活動計画書_整理用!$N$2:'データ取込シート_活動計画書_整理用'!$N99,"この線より上に行を挿入してください。")=0,IF(データ取込シート_活動計画書_整理用!$T99="○","true","false"),"")</f>
        <v/>
      </c>
      <c r="CW99" t="str">
        <f ca="1">IF(COUNTIF(データ取込シート_活動計画書_整理用!$N$2:'データ取込シート_活動計画書_整理用'!$N99,"この線より上に行を挿入してください。")=0,IF(データ取込シート_活動計画書_整理用!$U99="○","true","false"),"")</f>
        <v/>
      </c>
      <c r="CX99" t="str">
        <f ca="1">IF(COUNTIF(データ取込シート_活動計画書_整理用!$N$2:'データ取込シート_活動計画書_整理用'!$N99,"この線より上に行を挿入してください。")=0,IF(データ取込シート_活動計画書_整理用!$V99="○","true","false"),"")</f>
        <v/>
      </c>
      <c r="CY99" t="str">
        <f ca="1">IF(COUNTIF(データ取込シート_活動計画書_整理用!$N$2:'データ取込シート_活動計画書_整理用'!$N99,"この線より上に行を挿入してください。")=0,IF(データ取込シート_活動計画書_整理用!$W99="○","true","false"),"")</f>
        <v/>
      </c>
      <c r="CZ99" t="str">
        <f ca="1">IF(COUNTIF(データ取込シート_活動計画書_整理用!$N$2:'データ取込シート_活動計画書_整理用'!$N99,"この線より上に行を挿入してください。")=0,IF(データ取込シート_活動計画書_整理用!$X99="○","true","false"),"")</f>
        <v/>
      </c>
      <c r="DA99" t="str">
        <f ca="1">IF(COUNTIF(データ取込シート_活動計画書_整理用!$N$2:'データ取込シート_活動計画書_整理用'!$N99,"この線より上に行を挿入してください。")=0,IF(データ取込シート_活動計画書_整理用!$Y99="○","true","false"),"")</f>
        <v/>
      </c>
      <c r="DB99" t="str">
        <f ca="1">IF(COUNTIF(データ取込シート_活動計画書_整理用!$N$2:'データ取込シート_活動計画書_整理用'!$N99,"この線より上に行を挿入してください。")=0,IF(データ取込シート_活動計画書_整理用!$Z99="○","true","false"),"")</f>
        <v/>
      </c>
      <c r="DC99" t="str">
        <f ca="1">IF(COUNTIF(データ取込シート_活動計画書_整理用!$N$2:'データ取込シート_活動計画書_整理用'!$N99,"この線より上に行を挿入してください。")=0,IF(データ取込シート_活動計画書_整理用!$AA99="○","true","false"),"")</f>
        <v/>
      </c>
      <c r="DW99" t="str">
        <f ca="1">IF(COUNTIF(データ取込シート_活動計画書_整理用!$AD$2:'データ取込シート_活動計画書_整理用'!$AD99,"この線より上に行を挿入してください。")=0,データ取込シート_活動計画書_整理用!$AC99,"")</f>
        <v/>
      </c>
      <c r="DX99" t="str">
        <f ca="1">IF(COUNTIF(データ取込シート_活動計画書_整理用!$AD$2:'データ取込シート_活動計画書_整理用'!$AD99,"この線より上に行を挿入してください。")=0,データ取込シート_活動計画書_整理用!$AD99,"")</f>
        <v/>
      </c>
      <c r="DY99" t="str">
        <f ca="1">IF(COUNTIF(データ取込シート_活動計画書_整理用!$AD$2:'データ取込シート_活動計画書_整理用'!$AD99,"この線より上に行を挿入してください。")=0,データ取込シート_活動計画書_整理用!$AE99,"")</f>
        <v/>
      </c>
      <c r="DZ99" t="str">
        <f ca="1">IF(COUNTIF(データ取込シート_活動計画書_整理用!$AD$2:'データ取込シート_活動計画書_整理用'!$AD99,"この線より上に行を挿入してください。")=0,データ取込シート_活動計画書_整理用!$AF99,"")</f>
        <v/>
      </c>
      <c r="EA99" t="str">
        <f ca="1">IF(COUNTIF(データ取込シート_活動計画書_整理用!$AD$2:'データ取込シート_活動計画書_整理用'!$AD99,"この線より上に行を挿入してください。")=0,データ取込シート_活動計画書_整理用!$AG99,"")</f>
        <v/>
      </c>
      <c r="EB99" t="str">
        <f ca="1">IF(COUNTIF(データ取込シート_活動計画書_整理用!$AD$2:'データ取込シート_活動計画書_整理用'!$AD99,"この線より上に行を挿入してください。")=0,データ取込シート_活動計画書_整理用!$AH99,"")</f>
        <v/>
      </c>
      <c r="EC99" t="str">
        <f ca="1">IF(COUNTIF(データ取込シート_活動計画書_整理用!$AD$2:'データ取込シート_活動計画書_整理用'!$AD99,"この線より上に行を挿入してください。")=0,IF(データ取込シート_活動計画書_整理用!$AI99="○","true","false"),"")</f>
        <v/>
      </c>
      <c r="ED99" t="str">
        <f ca="1">IF(COUNTIF(データ取込シート_活動計画書_整理用!$AD$2:'データ取込シート_活動計画書_整理用'!$AD99,"この線より上に行を挿入してください。")=0,IF(データ取込シート_活動計画書_整理用!$AJ99="○","true","false"),"")</f>
        <v/>
      </c>
      <c r="EE99" t="str">
        <f ca="1">IF(COUNTIF(データ取込シート_活動計画書_整理用!$AD$2:'データ取込シート_活動計画書_整理用'!$AD99,"この線より上に行を挿入してください。")=0,IF(データ取込シート_活動計画書_整理用!$AK99="○","true","false"),"")</f>
        <v/>
      </c>
      <c r="EF99" t="str">
        <f ca="1">IF(COUNTIF(データ取込シート_活動計画書_整理用!$AD$2:'データ取込シート_活動計画書_整理用'!$AD99,"この線より上に行を挿入してください。")=0,IF(データ取込シート_活動計画書_整理用!$AL99="○","true","false"),"")</f>
        <v/>
      </c>
      <c r="EG99" t="str">
        <f ca="1">IF(COUNTIF(データ取込シート_活動計画書_整理用!$AD$2:'データ取込シート_活動計画書_整理用'!$AD99,"この線より上に行を挿入してください。")=0,IF(データ取込シート_活動計画書_整理用!$AM99="○","true","false"),"")</f>
        <v/>
      </c>
    </row>
    <row r="100" spans="2:137" x14ac:dyDescent="0.15">
      <c r="B100" t="str">
        <f ca="1">IF(COUNTIF(データ取込シート_活動計画書_整理用!$B$2:'データ取込シート_活動計画書_整理用'!$B100,"この線より上に行を挿入してください。")=0,データ取込シート_活動計画書_整理用!$B100,"")</f>
        <v/>
      </c>
      <c r="C100" t="str">
        <f ca="1">IF(COUNTIF(データ取込シート_活動計画書_整理用!$B$2:'データ取込シート_活動計画書_整理用'!$B100,"この線より上に行を挿入してください。")=0,データ取込シート_活動計画書_整理用!$C100,"")</f>
        <v/>
      </c>
      <c r="D100" t="str">
        <f ca="1">IF(COUNTIF(データ取込シート_活動計画書_整理用!$B$2:'データ取込シート_活動計画書_整理用'!$B100,"この線より上に行を挿入してください。")=0,データ取込シート_活動計画書_整理用!$D100,"")</f>
        <v/>
      </c>
      <c r="F100" t="str">
        <f ca="1">IF(COUNTIF(データ取込シート_活動計画書_整理用!$F$2:'データ取込シート_活動計画書_整理用'!$F100,"この線より上に行を挿入してください。")=0,データ取込シート_活動計画書_整理用!$F100,"")</f>
        <v/>
      </c>
      <c r="G100" t="str">
        <f ca="1">IF(COUNTIF(データ取込シート_活動計画書_整理用!$F$2:'データ取込シート_活動計画書_整理用'!$F100,"この線より上に行を挿入してください。")=0,データ取込シート_活動計画書_整理用!$G100,"")</f>
        <v/>
      </c>
      <c r="H100" t="str">
        <f ca="1">IF(COUNTIF(データ取込シート_活動計画書_整理用!$F$2:'データ取込シート_活動計画書_整理用'!$F100,"この線より上に行を挿入してください。")=0,データ取込シート_活動計画書_整理用!$H100,"")</f>
        <v/>
      </c>
      <c r="I100" t="str">
        <f ca="1">IF(COUNTIF(データ取込シート_活動計画書_整理用!$J$2:'データ取込シート_活動計画書_整理用'!$J100,"この線より上に行を挿入してください。")=0,データ取込シート_活動計画書_整理用!$J100,"")</f>
        <v/>
      </c>
      <c r="J100" t="str">
        <f ca="1">IF(COUNTIF(データ取込シート_活動計画書_整理用!$J$2:'データ取込シート_活動計画書_整理用'!$J100,"この線より上に行を挿入してください。")=0,データ取込シート_活動計画書_整理用!$K100,"")</f>
        <v/>
      </c>
      <c r="K100" t="str">
        <f ca="1">IF(COUNTIF(データ取込シート_活動計画書_整理用!$J$2:'データ取込シート_活動計画書_整理用'!$J100,"この線より上に行を挿入してください。")=0,データ取込シート_活動計画書_整理用!$L100,"")</f>
        <v/>
      </c>
      <c r="CN100" t="str">
        <f t="shared" ca="1" si="4"/>
        <v/>
      </c>
      <c r="CO100" t="str">
        <f t="shared" ca="1" si="3"/>
        <v/>
      </c>
      <c r="CP100" t="str">
        <f ca="1">IF(COUNTIF(データ取込シート_活動計画書_整理用!$N$2:'データ取込シート_活動計画書_整理用'!$N100,"この線より上に行を挿入してください。")=0,データ取込シート_活動計画書_整理用!$N100,"")</f>
        <v/>
      </c>
      <c r="CQ100" t="str">
        <f ca="1">IF(COUNTIF(データ取込シート_活動計画書_整理用!$N$2:'データ取込シート_活動計画書_整理用'!$N100,"この線より上に行を挿入してください。")=0,データ取込シート_活動計画書_整理用!$O100,"")</f>
        <v/>
      </c>
      <c r="CR100" t="str">
        <f ca="1">IF(COUNTIF(データ取込シート_活動計画書_整理用!$N$2:'データ取込シート_活動計画書_整理用'!$N100,"この線より上に行を挿入してください。")=0,IF(データ取込シート_活動計画書_整理用!$P100="○","true","false"),"")</f>
        <v/>
      </c>
      <c r="CS100" t="str">
        <f ca="1">IF(COUNTIF(データ取込シート_活動計画書_整理用!$N$2:'データ取込シート_活動計画書_整理用'!$N100,"この線より上に行を挿入してください。")=0,IF(データ取込シート_活動計画書_整理用!$Q100="○","true","false"),"")</f>
        <v/>
      </c>
      <c r="CT100" t="str">
        <f ca="1">IF(COUNTIF(データ取込シート_活動計画書_整理用!$N$2:'データ取込シート_活動計画書_整理用'!$N100,"この線より上に行を挿入してください。")=0,IF(データ取込シート_活動計画書_整理用!$R100="○","true","false"),"")</f>
        <v/>
      </c>
      <c r="CU100" t="str">
        <f ca="1">IF(COUNTIF(データ取込シート_活動計画書_整理用!$N$2:'データ取込シート_活動計画書_整理用'!$N100,"この線より上に行を挿入してください。")=0,IF(データ取込シート_活動計画書_整理用!$S100="○","true","false"),"")</f>
        <v/>
      </c>
      <c r="CV100" t="str">
        <f ca="1">IF(COUNTIF(データ取込シート_活動計画書_整理用!$N$2:'データ取込シート_活動計画書_整理用'!$N100,"この線より上に行を挿入してください。")=0,IF(データ取込シート_活動計画書_整理用!$T100="○","true","false"),"")</f>
        <v/>
      </c>
      <c r="CW100" t="str">
        <f ca="1">IF(COUNTIF(データ取込シート_活動計画書_整理用!$N$2:'データ取込シート_活動計画書_整理用'!$N100,"この線より上に行を挿入してください。")=0,IF(データ取込シート_活動計画書_整理用!$U100="○","true","false"),"")</f>
        <v/>
      </c>
      <c r="CX100" t="str">
        <f ca="1">IF(COUNTIF(データ取込シート_活動計画書_整理用!$N$2:'データ取込シート_活動計画書_整理用'!$N100,"この線より上に行を挿入してください。")=0,IF(データ取込シート_活動計画書_整理用!$V100="○","true","false"),"")</f>
        <v/>
      </c>
      <c r="CY100" t="str">
        <f ca="1">IF(COUNTIF(データ取込シート_活動計画書_整理用!$N$2:'データ取込シート_活動計画書_整理用'!$N100,"この線より上に行を挿入してください。")=0,IF(データ取込シート_活動計画書_整理用!$W100="○","true","false"),"")</f>
        <v/>
      </c>
      <c r="CZ100" t="str">
        <f ca="1">IF(COUNTIF(データ取込シート_活動計画書_整理用!$N$2:'データ取込シート_活動計画書_整理用'!$N100,"この線より上に行を挿入してください。")=0,IF(データ取込シート_活動計画書_整理用!$X100="○","true","false"),"")</f>
        <v/>
      </c>
      <c r="DA100" t="str">
        <f ca="1">IF(COUNTIF(データ取込シート_活動計画書_整理用!$N$2:'データ取込シート_活動計画書_整理用'!$N100,"この線より上に行を挿入してください。")=0,IF(データ取込シート_活動計画書_整理用!$Y100="○","true","false"),"")</f>
        <v/>
      </c>
      <c r="DB100" t="str">
        <f ca="1">IF(COUNTIF(データ取込シート_活動計画書_整理用!$N$2:'データ取込シート_活動計画書_整理用'!$N100,"この線より上に行を挿入してください。")=0,IF(データ取込シート_活動計画書_整理用!$Z100="○","true","false"),"")</f>
        <v/>
      </c>
      <c r="DC100" t="str">
        <f ca="1">IF(COUNTIF(データ取込シート_活動計画書_整理用!$N$2:'データ取込シート_活動計画書_整理用'!$N100,"この線より上に行を挿入してください。")=0,IF(データ取込シート_活動計画書_整理用!$AA100="○","true","false"),"")</f>
        <v/>
      </c>
      <c r="DW100" t="str">
        <f ca="1">IF(COUNTIF(データ取込シート_活動計画書_整理用!$AD$2:'データ取込シート_活動計画書_整理用'!$AD100,"この線より上に行を挿入してください。")=0,データ取込シート_活動計画書_整理用!$AC100,"")</f>
        <v/>
      </c>
      <c r="DX100" t="str">
        <f ca="1">IF(COUNTIF(データ取込シート_活動計画書_整理用!$AD$2:'データ取込シート_活動計画書_整理用'!$AD100,"この線より上に行を挿入してください。")=0,データ取込シート_活動計画書_整理用!$AD100,"")</f>
        <v/>
      </c>
      <c r="DY100" t="str">
        <f ca="1">IF(COUNTIF(データ取込シート_活動計画書_整理用!$AD$2:'データ取込シート_活動計画書_整理用'!$AD100,"この線より上に行を挿入してください。")=0,データ取込シート_活動計画書_整理用!$AE100,"")</f>
        <v/>
      </c>
      <c r="DZ100" t="str">
        <f ca="1">IF(COUNTIF(データ取込シート_活動計画書_整理用!$AD$2:'データ取込シート_活動計画書_整理用'!$AD100,"この線より上に行を挿入してください。")=0,データ取込シート_活動計画書_整理用!$AF100,"")</f>
        <v/>
      </c>
      <c r="EA100" t="str">
        <f ca="1">IF(COUNTIF(データ取込シート_活動計画書_整理用!$AD$2:'データ取込シート_活動計画書_整理用'!$AD100,"この線より上に行を挿入してください。")=0,データ取込シート_活動計画書_整理用!$AG100,"")</f>
        <v/>
      </c>
      <c r="EB100" t="str">
        <f ca="1">IF(COUNTIF(データ取込シート_活動計画書_整理用!$AD$2:'データ取込シート_活動計画書_整理用'!$AD100,"この線より上に行を挿入してください。")=0,データ取込シート_活動計画書_整理用!$AH100,"")</f>
        <v/>
      </c>
      <c r="EC100" t="str">
        <f ca="1">IF(COUNTIF(データ取込シート_活動計画書_整理用!$AD$2:'データ取込シート_活動計画書_整理用'!$AD100,"この線より上に行を挿入してください。")=0,IF(データ取込シート_活動計画書_整理用!$AI100="○","true","false"),"")</f>
        <v/>
      </c>
      <c r="ED100" t="str">
        <f ca="1">IF(COUNTIF(データ取込シート_活動計画書_整理用!$AD$2:'データ取込シート_活動計画書_整理用'!$AD100,"この線より上に行を挿入してください。")=0,IF(データ取込シート_活動計画書_整理用!$AJ100="○","true","false"),"")</f>
        <v/>
      </c>
      <c r="EE100" t="str">
        <f ca="1">IF(COUNTIF(データ取込シート_活動計画書_整理用!$AD$2:'データ取込シート_活動計画書_整理用'!$AD100,"この線より上に行を挿入してください。")=0,IF(データ取込シート_活動計画書_整理用!$AK100="○","true","false"),"")</f>
        <v/>
      </c>
      <c r="EF100" t="str">
        <f ca="1">IF(COUNTIF(データ取込シート_活動計画書_整理用!$AD$2:'データ取込シート_活動計画書_整理用'!$AD100,"この線より上に行を挿入してください。")=0,IF(データ取込シート_活動計画書_整理用!$AL100="○","true","false"),"")</f>
        <v/>
      </c>
      <c r="EG100" t="str">
        <f ca="1">IF(COUNTIF(データ取込シート_活動計画書_整理用!$AD$2:'データ取込シート_活動計画書_整理用'!$AD100,"この線より上に行を挿入してください。")=0,IF(データ取込シート_活動計画書_整理用!$AM100="○","true","false"),"")</f>
        <v/>
      </c>
    </row>
    <row r="101" spans="2:137" x14ac:dyDescent="0.15">
      <c r="B101" t="str">
        <f ca="1">IF(COUNTIF(データ取込シート_活動計画書_整理用!$B$2:'データ取込シート_活動計画書_整理用'!$B101,"この線より上に行を挿入してください。")=0,データ取込シート_活動計画書_整理用!$B101,"")</f>
        <v/>
      </c>
      <c r="C101" t="str">
        <f ca="1">IF(COUNTIF(データ取込シート_活動計画書_整理用!$B$2:'データ取込シート_活動計画書_整理用'!$B101,"この線より上に行を挿入してください。")=0,データ取込シート_活動計画書_整理用!$C101,"")</f>
        <v/>
      </c>
      <c r="D101" t="str">
        <f ca="1">IF(COUNTIF(データ取込シート_活動計画書_整理用!$B$2:'データ取込シート_活動計画書_整理用'!$B101,"この線より上に行を挿入してください。")=0,データ取込シート_活動計画書_整理用!$D101,"")</f>
        <v/>
      </c>
      <c r="F101" t="str">
        <f ca="1">IF(COUNTIF(データ取込シート_活動計画書_整理用!$F$2:'データ取込シート_活動計画書_整理用'!$F101,"この線より上に行を挿入してください。")=0,データ取込シート_活動計画書_整理用!$F101,"")</f>
        <v/>
      </c>
      <c r="G101" t="str">
        <f ca="1">IF(COUNTIF(データ取込シート_活動計画書_整理用!$F$2:'データ取込シート_活動計画書_整理用'!$F101,"この線より上に行を挿入してください。")=0,データ取込シート_活動計画書_整理用!$G101,"")</f>
        <v/>
      </c>
      <c r="H101" t="str">
        <f ca="1">IF(COUNTIF(データ取込シート_活動計画書_整理用!$F$2:'データ取込シート_活動計画書_整理用'!$F101,"この線より上に行を挿入してください。")=0,データ取込シート_活動計画書_整理用!$H101,"")</f>
        <v/>
      </c>
      <c r="I101" t="str">
        <f ca="1">IF(COUNTIF(データ取込シート_活動計画書_整理用!$J$2:'データ取込シート_活動計画書_整理用'!$J101,"この線より上に行を挿入してください。")=0,データ取込シート_活動計画書_整理用!$J101,"")</f>
        <v/>
      </c>
      <c r="J101" t="str">
        <f ca="1">IF(COUNTIF(データ取込シート_活動計画書_整理用!$J$2:'データ取込シート_活動計画書_整理用'!$J101,"この線より上に行を挿入してください。")=0,データ取込シート_活動計画書_整理用!$K101,"")</f>
        <v/>
      </c>
      <c r="K101" t="str">
        <f ca="1">IF(COUNTIF(データ取込シート_活動計画書_整理用!$J$2:'データ取込シート_活動計画書_整理用'!$J101,"この線より上に行を挿入してください。")=0,データ取込シート_活動計画書_整理用!$L101,"")</f>
        <v/>
      </c>
      <c r="CN101" t="str">
        <f t="shared" ca="1" si="4"/>
        <v/>
      </c>
      <c r="CO101" t="str">
        <f t="shared" ca="1" si="3"/>
        <v/>
      </c>
      <c r="CP101" t="str">
        <f ca="1">IF(COUNTIF(データ取込シート_活動計画書_整理用!$N$2:'データ取込シート_活動計画書_整理用'!$N101,"この線より上に行を挿入してください。")=0,データ取込シート_活動計画書_整理用!$N101,"")</f>
        <v/>
      </c>
      <c r="CQ101" t="str">
        <f ca="1">IF(COUNTIF(データ取込シート_活動計画書_整理用!$N$2:'データ取込シート_活動計画書_整理用'!$N101,"この線より上に行を挿入してください。")=0,データ取込シート_活動計画書_整理用!$O101,"")</f>
        <v/>
      </c>
      <c r="CR101" t="str">
        <f ca="1">IF(COUNTIF(データ取込シート_活動計画書_整理用!$N$2:'データ取込シート_活動計画書_整理用'!$N101,"この線より上に行を挿入してください。")=0,IF(データ取込シート_活動計画書_整理用!$P101="○","true","false"),"")</f>
        <v/>
      </c>
      <c r="CS101" t="str">
        <f ca="1">IF(COUNTIF(データ取込シート_活動計画書_整理用!$N$2:'データ取込シート_活動計画書_整理用'!$N101,"この線より上に行を挿入してください。")=0,IF(データ取込シート_活動計画書_整理用!$Q101="○","true","false"),"")</f>
        <v/>
      </c>
      <c r="CT101" t="str">
        <f ca="1">IF(COUNTIF(データ取込シート_活動計画書_整理用!$N$2:'データ取込シート_活動計画書_整理用'!$N101,"この線より上に行を挿入してください。")=0,IF(データ取込シート_活動計画書_整理用!$R101="○","true","false"),"")</f>
        <v/>
      </c>
      <c r="CU101" t="str">
        <f ca="1">IF(COUNTIF(データ取込シート_活動計画書_整理用!$N$2:'データ取込シート_活動計画書_整理用'!$N101,"この線より上に行を挿入してください。")=0,IF(データ取込シート_活動計画書_整理用!$S101="○","true","false"),"")</f>
        <v/>
      </c>
      <c r="CV101" t="str">
        <f ca="1">IF(COUNTIF(データ取込シート_活動計画書_整理用!$N$2:'データ取込シート_活動計画書_整理用'!$N101,"この線より上に行を挿入してください。")=0,IF(データ取込シート_活動計画書_整理用!$T101="○","true","false"),"")</f>
        <v/>
      </c>
      <c r="CW101" t="str">
        <f ca="1">IF(COUNTIF(データ取込シート_活動計画書_整理用!$N$2:'データ取込シート_活動計画書_整理用'!$N101,"この線より上に行を挿入してください。")=0,IF(データ取込シート_活動計画書_整理用!$U101="○","true","false"),"")</f>
        <v/>
      </c>
      <c r="CX101" t="str">
        <f ca="1">IF(COUNTIF(データ取込シート_活動計画書_整理用!$N$2:'データ取込シート_活動計画書_整理用'!$N101,"この線より上に行を挿入してください。")=0,IF(データ取込シート_活動計画書_整理用!$V101="○","true","false"),"")</f>
        <v/>
      </c>
      <c r="CY101" t="str">
        <f ca="1">IF(COUNTIF(データ取込シート_活動計画書_整理用!$N$2:'データ取込シート_活動計画書_整理用'!$N101,"この線より上に行を挿入してください。")=0,IF(データ取込シート_活動計画書_整理用!$W101="○","true","false"),"")</f>
        <v/>
      </c>
      <c r="CZ101" t="str">
        <f ca="1">IF(COUNTIF(データ取込シート_活動計画書_整理用!$N$2:'データ取込シート_活動計画書_整理用'!$N101,"この線より上に行を挿入してください。")=0,IF(データ取込シート_活動計画書_整理用!$X101="○","true","false"),"")</f>
        <v/>
      </c>
      <c r="DA101" t="str">
        <f ca="1">IF(COUNTIF(データ取込シート_活動計画書_整理用!$N$2:'データ取込シート_活動計画書_整理用'!$N101,"この線より上に行を挿入してください。")=0,IF(データ取込シート_活動計画書_整理用!$Y101="○","true","false"),"")</f>
        <v/>
      </c>
      <c r="DB101" t="str">
        <f ca="1">IF(COUNTIF(データ取込シート_活動計画書_整理用!$N$2:'データ取込シート_活動計画書_整理用'!$N101,"この線より上に行を挿入してください。")=0,IF(データ取込シート_活動計画書_整理用!$Z101="○","true","false"),"")</f>
        <v/>
      </c>
      <c r="DC101" t="str">
        <f ca="1">IF(COUNTIF(データ取込シート_活動計画書_整理用!$N$2:'データ取込シート_活動計画書_整理用'!$N101,"この線より上に行を挿入してください。")=0,IF(データ取込シート_活動計画書_整理用!$AA101="○","true","false"),"")</f>
        <v/>
      </c>
      <c r="DW101" t="str">
        <f ca="1">IF(COUNTIF(データ取込シート_活動計画書_整理用!$AD$2:'データ取込シート_活動計画書_整理用'!$AD101,"この線より上に行を挿入してください。")=0,データ取込シート_活動計画書_整理用!$AC101,"")</f>
        <v/>
      </c>
      <c r="DX101" t="str">
        <f ca="1">IF(COUNTIF(データ取込シート_活動計画書_整理用!$AD$2:'データ取込シート_活動計画書_整理用'!$AD101,"この線より上に行を挿入してください。")=0,データ取込シート_活動計画書_整理用!$AD101,"")</f>
        <v/>
      </c>
      <c r="DY101" t="str">
        <f ca="1">IF(COUNTIF(データ取込シート_活動計画書_整理用!$AD$2:'データ取込シート_活動計画書_整理用'!$AD101,"この線より上に行を挿入してください。")=0,データ取込シート_活動計画書_整理用!$AE101,"")</f>
        <v/>
      </c>
      <c r="DZ101" t="str">
        <f ca="1">IF(COUNTIF(データ取込シート_活動計画書_整理用!$AD$2:'データ取込シート_活動計画書_整理用'!$AD101,"この線より上に行を挿入してください。")=0,データ取込シート_活動計画書_整理用!$AF101,"")</f>
        <v/>
      </c>
      <c r="EA101" t="str">
        <f ca="1">IF(COUNTIF(データ取込シート_活動計画書_整理用!$AD$2:'データ取込シート_活動計画書_整理用'!$AD101,"この線より上に行を挿入してください。")=0,データ取込シート_活動計画書_整理用!$AG101,"")</f>
        <v/>
      </c>
      <c r="EB101" t="str">
        <f ca="1">IF(COUNTIF(データ取込シート_活動計画書_整理用!$AD$2:'データ取込シート_活動計画書_整理用'!$AD101,"この線より上に行を挿入してください。")=0,データ取込シート_活動計画書_整理用!$AH101,"")</f>
        <v/>
      </c>
      <c r="EC101" t="str">
        <f ca="1">IF(COUNTIF(データ取込シート_活動計画書_整理用!$AD$2:'データ取込シート_活動計画書_整理用'!$AD101,"この線より上に行を挿入してください。")=0,IF(データ取込シート_活動計画書_整理用!$AI101="○","true","false"),"")</f>
        <v/>
      </c>
      <c r="ED101" t="str">
        <f ca="1">IF(COUNTIF(データ取込シート_活動計画書_整理用!$AD$2:'データ取込シート_活動計画書_整理用'!$AD101,"この線より上に行を挿入してください。")=0,IF(データ取込シート_活動計画書_整理用!$AJ101="○","true","false"),"")</f>
        <v/>
      </c>
      <c r="EE101" t="str">
        <f ca="1">IF(COUNTIF(データ取込シート_活動計画書_整理用!$AD$2:'データ取込シート_活動計画書_整理用'!$AD101,"この線より上に行を挿入してください。")=0,IF(データ取込シート_活動計画書_整理用!$AK101="○","true","false"),"")</f>
        <v/>
      </c>
      <c r="EF101" t="str">
        <f ca="1">IF(COUNTIF(データ取込シート_活動計画書_整理用!$AD$2:'データ取込シート_活動計画書_整理用'!$AD101,"この線より上に行を挿入してください。")=0,IF(データ取込シート_活動計画書_整理用!$AL101="○","true","false"),"")</f>
        <v/>
      </c>
      <c r="EG101" t="str">
        <f ca="1">IF(COUNTIF(データ取込シート_活動計画書_整理用!$AD$2:'データ取込シート_活動計画書_整理用'!$AD101,"この線より上に行を挿入してください。")=0,IF(データ取込シート_活動計画書_整理用!$AM101="○","true","false"),"")</f>
        <v/>
      </c>
    </row>
    <row r="102" spans="2:137" x14ac:dyDescent="0.15">
      <c r="B102" t="str">
        <f ca="1">IF(COUNTIF(データ取込シート_活動計画書_整理用!$B$2:'データ取込シート_活動計画書_整理用'!$B102,"この線より上に行を挿入してください。")=0,データ取込シート_活動計画書_整理用!$B102,"")</f>
        <v/>
      </c>
      <c r="C102" t="str">
        <f ca="1">IF(COUNTIF(データ取込シート_活動計画書_整理用!$B$2:'データ取込シート_活動計画書_整理用'!$B102,"この線より上に行を挿入してください。")=0,データ取込シート_活動計画書_整理用!$C102,"")</f>
        <v/>
      </c>
      <c r="D102" t="str">
        <f ca="1">IF(COUNTIF(データ取込シート_活動計画書_整理用!$B$2:'データ取込シート_活動計画書_整理用'!$B102,"この線より上に行を挿入してください。")=0,データ取込シート_活動計画書_整理用!$D102,"")</f>
        <v/>
      </c>
      <c r="F102" t="str">
        <f ca="1">IF(COUNTIF(データ取込シート_活動計画書_整理用!$F$2:'データ取込シート_活動計画書_整理用'!$F102,"この線より上に行を挿入してください。")=0,データ取込シート_活動計画書_整理用!$F102,"")</f>
        <v/>
      </c>
      <c r="G102" t="str">
        <f ca="1">IF(COUNTIF(データ取込シート_活動計画書_整理用!$F$2:'データ取込シート_活動計画書_整理用'!$F102,"この線より上に行を挿入してください。")=0,データ取込シート_活動計画書_整理用!$G102,"")</f>
        <v/>
      </c>
      <c r="H102" t="str">
        <f ca="1">IF(COUNTIF(データ取込シート_活動計画書_整理用!$F$2:'データ取込シート_活動計画書_整理用'!$F102,"この線より上に行を挿入してください。")=0,データ取込シート_活動計画書_整理用!$H102,"")</f>
        <v/>
      </c>
      <c r="I102" t="str">
        <f ca="1">IF(COUNTIF(データ取込シート_活動計画書_整理用!$J$2:'データ取込シート_活動計画書_整理用'!$J102,"この線より上に行を挿入してください。")=0,データ取込シート_活動計画書_整理用!$J102,"")</f>
        <v/>
      </c>
      <c r="J102" t="str">
        <f ca="1">IF(COUNTIF(データ取込シート_活動計画書_整理用!$J$2:'データ取込シート_活動計画書_整理用'!$J102,"この線より上に行を挿入してください。")=0,データ取込シート_活動計画書_整理用!$K102,"")</f>
        <v/>
      </c>
      <c r="K102" t="str">
        <f ca="1">IF(COUNTIF(データ取込シート_活動計画書_整理用!$J$2:'データ取込シート_活動計画書_整理用'!$J102,"この線より上に行を挿入してください。")=0,データ取込シート_活動計画書_整理用!$L102,"")</f>
        <v/>
      </c>
      <c r="CN102" t="str">
        <f t="shared" ca="1" si="4"/>
        <v/>
      </c>
      <c r="CO102" t="str">
        <f t="shared" ca="1" si="3"/>
        <v/>
      </c>
      <c r="CP102" t="str">
        <f ca="1">IF(COUNTIF(データ取込シート_活動計画書_整理用!$N$2:'データ取込シート_活動計画書_整理用'!$N102,"この線より上に行を挿入してください。")=0,データ取込シート_活動計画書_整理用!$N102,"")</f>
        <v/>
      </c>
      <c r="CQ102" t="str">
        <f ca="1">IF(COUNTIF(データ取込シート_活動計画書_整理用!$N$2:'データ取込シート_活動計画書_整理用'!$N102,"この線より上に行を挿入してください。")=0,データ取込シート_活動計画書_整理用!$O102,"")</f>
        <v/>
      </c>
      <c r="CR102" t="str">
        <f ca="1">IF(COUNTIF(データ取込シート_活動計画書_整理用!$N$2:'データ取込シート_活動計画書_整理用'!$N102,"この線より上に行を挿入してください。")=0,IF(データ取込シート_活動計画書_整理用!$P102="○","true","false"),"")</f>
        <v/>
      </c>
      <c r="CS102" t="str">
        <f ca="1">IF(COUNTIF(データ取込シート_活動計画書_整理用!$N$2:'データ取込シート_活動計画書_整理用'!$N102,"この線より上に行を挿入してください。")=0,IF(データ取込シート_活動計画書_整理用!$Q102="○","true","false"),"")</f>
        <v/>
      </c>
      <c r="CT102" t="str">
        <f ca="1">IF(COUNTIF(データ取込シート_活動計画書_整理用!$N$2:'データ取込シート_活動計画書_整理用'!$N102,"この線より上に行を挿入してください。")=0,IF(データ取込シート_活動計画書_整理用!$R102="○","true","false"),"")</f>
        <v/>
      </c>
      <c r="CU102" t="str">
        <f ca="1">IF(COUNTIF(データ取込シート_活動計画書_整理用!$N$2:'データ取込シート_活動計画書_整理用'!$N102,"この線より上に行を挿入してください。")=0,IF(データ取込シート_活動計画書_整理用!$S102="○","true","false"),"")</f>
        <v/>
      </c>
      <c r="CV102" t="str">
        <f ca="1">IF(COUNTIF(データ取込シート_活動計画書_整理用!$N$2:'データ取込シート_活動計画書_整理用'!$N102,"この線より上に行を挿入してください。")=0,IF(データ取込シート_活動計画書_整理用!$T102="○","true","false"),"")</f>
        <v/>
      </c>
      <c r="CW102" t="str">
        <f ca="1">IF(COUNTIF(データ取込シート_活動計画書_整理用!$N$2:'データ取込シート_活動計画書_整理用'!$N102,"この線より上に行を挿入してください。")=0,IF(データ取込シート_活動計画書_整理用!$U102="○","true","false"),"")</f>
        <v/>
      </c>
      <c r="CX102" t="str">
        <f ca="1">IF(COUNTIF(データ取込シート_活動計画書_整理用!$N$2:'データ取込シート_活動計画書_整理用'!$N102,"この線より上に行を挿入してください。")=0,IF(データ取込シート_活動計画書_整理用!$V102="○","true","false"),"")</f>
        <v/>
      </c>
      <c r="CY102" t="str">
        <f ca="1">IF(COUNTIF(データ取込シート_活動計画書_整理用!$N$2:'データ取込シート_活動計画書_整理用'!$N102,"この線より上に行を挿入してください。")=0,IF(データ取込シート_活動計画書_整理用!$W102="○","true","false"),"")</f>
        <v/>
      </c>
      <c r="CZ102" t="str">
        <f ca="1">IF(COUNTIF(データ取込シート_活動計画書_整理用!$N$2:'データ取込シート_活動計画書_整理用'!$N102,"この線より上に行を挿入してください。")=0,IF(データ取込シート_活動計画書_整理用!$X102="○","true","false"),"")</f>
        <v/>
      </c>
      <c r="DA102" t="str">
        <f ca="1">IF(COUNTIF(データ取込シート_活動計画書_整理用!$N$2:'データ取込シート_活動計画書_整理用'!$N102,"この線より上に行を挿入してください。")=0,IF(データ取込シート_活動計画書_整理用!$Y102="○","true","false"),"")</f>
        <v/>
      </c>
      <c r="DB102" t="str">
        <f ca="1">IF(COUNTIF(データ取込シート_活動計画書_整理用!$N$2:'データ取込シート_活動計画書_整理用'!$N102,"この線より上に行を挿入してください。")=0,IF(データ取込シート_活動計画書_整理用!$Z102="○","true","false"),"")</f>
        <v/>
      </c>
      <c r="DC102" t="str">
        <f ca="1">IF(COUNTIF(データ取込シート_活動計画書_整理用!$N$2:'データ取込シート_活動計画書_整理用'!$N102,"この線より上に行を挿入してください。")=0,IF(データ取込シート_活動計画書_整理用!$AA102="○","true","false"),"")</f>
        <v/>
      </c>
      <c r="DW102" t="str">
        <f ca="1">IF(COUNTIF(データ取込シート_活動計画書_整理用!$AD$2:'データ取込シート_活動計画書_整理用'!$AD102,"この線より上に行を挿入してください。")=0,データ取込シート_活動計画書_整理用!$AC102,"")</f>
        <v/>
      </c>
      <c r="DX102" t="str">
        <f ca="1">IF(COUNTIF(データ取込シート_活動計画書_整理用!$AD$2:'データ取込シート_活動計画書_整理用'!$AD102,"この線より上に行を挿入してください。")=0,データ取込シート_活動計画書_整理用!$AD102,"")</f>
        <v/>
      </c>
      <c r="DY102" t="str">
        <f ca="1">IF(COUNTIF(データ取込シート_活動計画書_整理用!$AD$2:'データ取込シート_活動計画書_整理用'!$AD102,"この線より上に行を挿入してください。")=0,データ取込シート_活動計画書_整理用!$AE102,"")</f>
        <v/>
      </c>
      <c r="DZ102" t="str">
        <f ca="1">IF(COUNTIF(データ取込シート_活動計画書_整理用!$AD$2:'データ取込シート_活動計画書_整理用'!$AD102,"この線より上に行を挿入してください。")=0,データ取込シート_活動計画書_整理用!$AF102,"")</f>
        <v/>
      </c>
      <c r="EA102" t="str">
        <f ca="1">IF(COUNTIF(データ取込シート_活動計画書_整理用!$AD$2:'データ取込シート_活動計画書_整理用'!$AD102,"この線より上に行を挿入してください。")=0,データ取込シート_活動計画書_整理用!$AG102,"")</f>
        <v/>
      </c>
      <c r="EB102" t="str">
        <f ca="1">IF(COUNTIF(データ取込シート_活動計画書_整理用!$AD$2:'データ取込シート_活動計画書_整理用'!$AD102,"この線より上に行を挿入してください。")=0,データ取込シート_活動計画書_整理用!$AH102,"")</f>
        <v/>
      </c>
      <c r="EC102" t="str">
        <f ca="1">IF(COUNTIF(データ取込シート_活動計画書_整理用!$AD$2:'データ取込シート_活動計画書_整理用'!$AD102,"この線より上に行を挿入してください。")=0,IF(データ取込シート_活動計画書_整理用!$AI102="○","true","false"),"")</f>
        <v/>
      </c>
      <c r="ED102" t="str">
        <f ca="1">IF(COUNTIF(データ取込シート_活動計画書_整理用!$AD$2:'データ取込シート_活動計画書_整理用'!$AD102,"この線より上に行を挿入してください。")=0,IF(データ取込シート_活動計画書_整理用!$AJ102="○","true","false"),"")</f>
        <v/>
      </c>
      <c r="EE102" t="str">
        <f ca="1">IF(COUNTIF(データ取込シート_活動計画書_整理用!$AD$2:'データ取込シート_活動計画書_整理用'!$AD102,"この線より上に行を挿入してください。")=0,IF(データ取込シート_活動計画書_整理用!$AK102="○","true","false"),"")</f>
        <v/>
      </c>
      <c r="EF102" t="str">
        <f ca="1">IF(COUNTIF(データ取込シート_活動計画書_整理用!$AD$2:'データ取込シート_活動計画書_整理用'!$AD102,"この線より上に行を挿入してください。")=0,IF(データ取込シート_活動計画書_整理用!$AL102="○","true","false"),"")</f>
        <v/>
      </c>
      <c r="EG102" t="str">
        <f ca="1">IF(COUNTIF(データ取込シート_活動計画書_整理用!$AD$2:'データ取込シート_活動計画書_整理用'!$AD102,"この線より上に行を挿入してください。")=0,IF(データ取込シート_活動計画書_整理用!$AM102="○","true","false"),"")</f>
        <v/>
      </c>
    </row>
    <row r="103" spans="2:137" x14ac:dyDescent="0.15">
      <c r="B103" t="str">
        <f ca="1">IF(COUNTIF(データ取込シート_活動計画書_整理用!$B$2:'データ取込シート_活動計画書_整理用'!$B103,"この線より上に行を挿入してください。")=0,データ取込シート_活動計画書_整理用!$B103,"")</f>
        <v/>
      </c>
      <c r="C103" t="str">
        <f ca="1">IF(COUNTIF(データ取込シート_活動計画書_整理用!$B$2:'データ取込シート_活動計画書_整理用'!$B103,"この線より上に行を挿入してください。")=0,データ取込シート_活動計画書_整理用!$C103,"")</f>
        <v/>
      </c>
      <c r="D103" t="str">
        <f ca="1">IF(COUNTIF(データ取込シート_活動計画書_整理用!$B$2:'データ取込シート_活動計画書_整理用'!$B103,"この線より上に行を挿入してください。")=0,データ取込シート_活動計画書_整理用!$D103,"")</f>
        <v/>
      </c>
      <c r="F103" t="str">
        <f ca="1">IF(COUNTIF(データ取込シート_活動計画書_整理用!$F$2:'データ取込シート_活動計画書_整理用'!$F103,"この線より上に行を挿入してください。")=0,データ取込シート_活動計画書_整理用!$F103,"")</f>
        <v/>
      </c>
      <c r="G103" t="str">
        <f ca="1">IF(COUNTIF(データ取込シート_活動計画書_整理用!$F$2:'データ取込シート_活動計画書_整理用'!$F103,"この線より上に行を挿入してください。")=0,データ取込シート_活動計画書_整理用!$G103,"")</f>
        <v/>
      </c>
      <c r="H103" t="str">
        <f ca="1">IF(COUNTIF(データ取込シート_活動計画書_整理用!$F$2:'データ取込シート_活動計画書_整理用'!$F103,"この線より上に行を挿入してください。")=0,データ取込シート_活動計画書_整理用!$H103,"")</f>
        <v/>
      </c>
      <c r="I103" t="str">
        <f ca="1">IF(COUNTIF(データ取込シート_活動計画書_整理用!$J$2:'データ取込シート_活動計画書_整理用'!$J103,"この線より上に行を挿入してください。")=0,データ取込シート_活動計画書_整理用!$J103,"")</f>
        <v/>
      </c>
      <c r="J103" t="str">
        <f ca="1">IF(COUNTIF(データ取込シート_活動計画書_整理用!$J$2:'データ取込シート_活動計画書_整理用'!$J103,"この線より上に行を挿入してください。")=0,データ取込シート_活動計画書_整理用!$K103,"")</f>
        <v/>
      </c>
      <c r="K103" t="str">
        <f ca="1">IF(COUNTIF(データ取込シート_活動計画書_整理用!$J$2:'データ取込シート_活動計画書_整理用'!$J103,"この線より上に行を挿入してください。")=0,データ取込シート_活動計画書_整理用!$L103,"")</f>
        <v/>
      </c>
      <c r="CN103" t="str">
        <f t="shared" ca="1" si="4"/>
        <v/>
      </c>
      <c r="CO103" t="str">
        <f t="shared" ca="1" si="3"/>
        <v/>
      </c>
      <c r="CP103" t="str">
        <f ca="1">IF(COUNTIF(データ取込シート_活動計画書_整理用!$N$2:'データ取込シート_活動計画書_整理用'!$N103,"この線より上に行を挿入してください。")=0,データ取込シート_活動計画書_整理用!$N103,"")</f>
        <v/>
      </c>
      <c r="CQ103" t="str">
        <f ca="1">IF(COUNTIF(データ取込シート_活動計画書_整理用!$N$2:'データ取込シート_活動計画書_整理用'!$N103,"この線より上に行を挿入してください。")=0,データ取込シート_活動計画書_整理用!$O103,"")</f>
        <v/>
      </c>
      <c r="CR103" t="str">
        <f ca="1">IF(COUNTIF(データ取込シート_活動計画書_整理用!$N$2:'データ取込シート_活動計画書_整理用'!$N103,"この線より上に行を挿入してください。")=0,IF(データ取込シート_活動計画書_整理用!$P103="○","true","false"),"")</f>
        <v/>
      </c>
      <c r="CS103" t="str">
        <f ca="1">IF(COUNTIF(データ取込シート_活動計画書_整理用!$N$2:'データ取込シート_活動計画書_整理用'!$N103,"この線より上に行を挿入してください。")=0,IF(データ取込シート_活動計画書_整理用!$Q103="○","true","false"),"")</f>
        <v/>
      </c>
      <c r="CT103" t="str">
        <f ca="1">IF(COUNTIF(データ取込シート_活動計画書_整理用!$N$2:'データ取込シート_活動計画書_整理用'!$N103,"この線より上に行を挿入してください。")=0,IF(データ取込シート_活動計画書_整理用!$R103="○","true","false"),"")</f>
        <v/>
      </c>
      <c r="CU103" t="str">
        <f ca="1">IF(COUNTIF(データ取込シート_活動計画書_整理用!$N$2:'データ取込シート_活動計画書_整理用'!$N103,"この線より上に行を挿入してください。")=0,IF(データ取込シート_活動計画書_整理用!$S103="○","true","false"),"")</f>
        <v/>
      </c>
      <c r="CV103" t="str">
        <f ca="1">IF(COUNTIF(データ取込シート_活動計画書_整理用!$N$2:'データ取込シート_活動計画書_整理用'!$N103,"この線より上に行を挿入してください。")=0,IF(データ取込シート_活動計画書_整理用!$T103="○","true","false"),"")</f>
        <v/>
      </c>
      <c r="CW103" t="str">
        <f ca="1">IF(COUNTIF(データ取込シート_活動計画書_整理用!$N$2:'データ取込シート_活動計画書_整理用'!$N103,"この線より上に行を挿入してください。")=0,IF(データ取込シート_活動計画書_整理用!$U103="○","true","false"),"")</f>
        <v/>
      </c>
      <c r="CX103" t="str">
        <f ca="1">IF(COUNTIF(データ取込シート_活動計画書_整理用!$N$2:'データ取込シート_活動計画書_整理用'!$N103,"この線より上に行を挿入してください。")=0,IF(データ取込シート_活動計画書_整理用!$V103="○","true","false"),"")</f>
        <v/>
      </c>
      <c r="CY103" t="str">
        <f ca="1">IF(COUNTIF(データ取込シート_活動計画書_整理用!$N$2:'データ取込シート_活動計画書_整理用'!$N103,"この線より上に行を挿入してください。")=0,IF(データ取込シート_活動計画書_整理用!$W103="○","true","false"),"")</f>
        <v/>
      </c>
      <c r="CZ103" t="str">
        <f ca="1">IF(COUNTIF(データ取込シート_活動計画書_整理用!$N$2:'データ取込シート_活動計画書_整理用'!$N103,"この線より上に行を挿入してください。")=0,IF(データ取込シート_活動計画書_整理用!$X103="○","true","false"),"")</f>
        <v/>
      </c>
      <c r="DA103" t="str">
        <f ca="1">IF(COUNTIF(データ取込シート_活動計画書_整理用!$N$2:'データ取込シート_活動計画書_整理用'!$N103,"この線より上に行を挿入してください。")=0,IF(データ取込シート_活動計画書_整理用!$Y103="○","true","false"),"")</f>
        <v/>
      </c>
      <c r="DB103" t="str">
        <f ca="1">IF(COUNTIF(データ取込シート_活動計画書_整理用!$N$2:'データ取込シート_活動計画書_整理用'!$N103,"この線より上に行を挿入してください。")=0,IF(データ取込シート_活動計画書_整理用!$Z103="○","true","false"),"")</f>
        <v/>
      </c>
      <c r="DC103" t="str">
        <f ca="1">IF(COUNTIF(データ取込シート_活動計画書_整理用!$N$2:'データ取込シート_活動計画書_整理用'!$N103,"この線より上に行を挿入してください。")=0,IF(データ取込シート_活動計画書_整理用!$AA103="○","true","false"),"")</f>
        <v/>
      </c>
      <c r="DW103" t="str">
        <f ca="1">IF(COUNTIF(データ取込シート_活動計画書_整理用!$AD$2:'データ取込シート_活動計画書_整理用'!$AD103,"この線より上に行を挿入してください。")=0,データ取込シート_活動計画書_整理用!$AC103,"")</f>
        <v/>
      </c>
      <c r="DX103" t="str">
        <f ca="1">IF(COUNTIF(データ取込シート_活動計画書_整理用!$AD$2:'データ取込シート_活動計画書_整理用'!$AD103,"この線より上に行を挿入してください。")=0,データ取込シート_活動計画書_整理用!$AD103,"")</f>
        <v/>
      </c>
      <c r="DY103" t="str">
        <f ca="1">IF(COUNTIF(データ取込シート_活動計画書_整理用!$AD$2:'データ取込シート_活動計画書_整理用'!$AD103,"この線より上に行を挿入してください。")=0,データ取込シート_活動計画書_整理用!$AE103,"")</f>
        <v/>
      </c>
      <c r="DZ103" t="str">
        <f ca="1">IF(COUNTIF(データ取込シート_活動計画書_整理用!$AD$2:'データ取込シート_活動計画書_整理用'!$AD103,"この線より上に行を挿入してください。")=0,データ取込シート_活動計画書_整理用!$AF103,"")</f>
        <v/>
      </c>
      <c r="EA103" t="str">
        <f ca="1">IF(COUNTIF(データ取込シート_活動計画書_整理用!$AD$2:'データ取込シート_活動計画書_整理用'!$AD103,"この線より上に行を挿入してください。")=0,データ取込シート_活動計画書_整理用!$AG103,"")</f>
        <v/>
      </c>
      <c r="EB103" t="str">
        <f ca="1">IF(COUNTIF(データ取込シート_活動計画書_整理用!$AD$2:'データ取込シート_活動計画書_整理用'!$AD103,"この線より上に行を挿入してください。")=0,データ取込シート_活動計画書_整理用!$AH103,"")</f>
        <v/>
      </c>
      <c r="EC103" t="str">
        <f ca="1">IF(COUNTIF(データ取込シート_活動計画書_整理用!$AD$2:'データ取込シート_活動計画書_整理用'!$AD103,"この線より上に行を挿入してください。")=0,IF(データ取込シート_活動計画書_整理用!$AI103="○","true","false"),"")</f>
        <v/>
      </c>
      <c r="ED103" t="str">
        <f ca="1">IF(COUNTIF(データ取込シート_活動計画書_整理用!$AD$2:'データ取込シート_活動計画書_整理用'!$AD103,"この線より上に行を挿入してください。")=0,IF(データ取込シート_活動計画書_整理用!$AJ103="○","true","false"),"")</f>
        <v/>
      </c>
      <c r="EE103" t="str">
        <f ca="1">IF(COUNTIF(データ取込シート_活動計画書_整理用!$AD$2:'データ取込シート_活動計画書_整理用'!$AD103,"この線より上に行を挿入してください。")=0,IF(データ取込シート_活動計画書_整理用!$AK103="○","true","false"),"")</f>
        <v/>
      </c>
      <c r="EF103" t="str">
        <f ca="1">IF(COUNTIF(データ取込シート_活動計画書_整理用!$AD$2:'データ取込シート_活動計画書_整理用'!$AD103,"この線より上に行を挿入してください。")=0,IF(データ取込シート_活動計画書_整理用!$AL103="○","true","false"),"")</f>
        <v/>
      </c>
      <c r="EG103" t="str">
        <f ca="1">IF(COUNTIF(データ取込シート_活動計画書_整理用!$AD$2:'データ取込シート_活動計画書_整理用'!$AD103,"この線より上に行を挿入してください。")=0,IF(データ取込シート_活動計画書_整理用!$AM103="○","true","false"),"")</f>
        <v/>
      </c>
    </row>
    <row r="104" spans="2:137" x14ac:dyDescent="0.15">
      <c r="B104" t="str">
        <f ca="1">IF(COUNTIF(データ取込シート_活動計画書_整理用!$B$2:'データ取込シート_活動計画書_整理用'!$B104,"この線より上に行を挿入してください。")=0,データ取込シート_活動計画書_整理用!$B104,"")</f>
        <v/>
      </c>
      <c r="C104" t="str">
        <f ca="1">IF(COUNTIF(データ取込シート_活動計画書_整理用!$B$2:'データ取込シート_活動計画書_整理用'!$B104,"この線より上に行を挿入してください。")=0,データ取込シート_活動計画書_整理用!$C104,"")</f>
        <v/>
      </c>
      <c r="D104" t="str">
        <f ca="1">IF(COUNTIF(データ取込シート_活動計画書_整理用!$B$2:'データ取込シート_活動計画書_整理用'!$B104,"この線より上に行を挿入してください。")=0,データ取込シート_活動計画書_整理用!$D104,"")</f>
        <v/>
      </c>
      <c r="F104" t="str">
        <f ca="1">IF(COUNTIF(データ取込シート_活動計画書_整理用!$F$2:'データ取込シート_活動計画書_整理用'!$F104,"この線より上に行を挿入してください。")=0,データ取込シート_活動計画書_整理用!$F104,"")</f>
        <v/>
      </c>
      <c r="G104" t="str">
        <f ca="1">IF(COUNTIF(データ取込シート_活動計画書_整理用!$F$2:'データ取込シート_活動計画書_整理用'!$F104,"この線より上に行を挿入してください。")=0,データ取込シート_活動計画書_整理用!$G104,"")</f>
        <v/>
      </c>
      <c r="H104" t="str">
        <f ca="1">IF(COUNTIF(データ取込シート_活動計画書_整理用!$F$2:'データ取込シート_活動計画書_整理用'!$F104,"この線より上に行を挿入してください。")=0,データ取込シート_活動計画書_整理用!$H104,"")</f>
        <v/>
      </c>
      <c r="I104" t="str">
        <f ca="1">IF(COUNTIF(データ取込シート_活動計画書_整理用!$J$2:'データ取込シート_活動計画書_整理用'!$J104,"この線より上に行を挿入してください。")=0,データ取込シート_活動計画書_整理用!$J104,"")</f>
        <v/>
      </c>
      <c r="J104" t="str">
        <f ca="1">IF(COUNTIF(データ取込シート_活動計画書_整理用!$J$2:'データ取込シート_活動計画書_整理用'!$J104,"この線より上に行を挿入してください。")=0,データ取込シート_活動計画書_整理用!$K104,"")</f>
        <v/>
      </c>
      <c r="K104" t="str">
        <f ca="1">IF(COUNTIF(データ取込シート_活動計画書_整理用!$J$2:'データ取込シート_活動計画書_整理用'!$J104,"この線より上に行を挿入してください。")=0,データ取込シート_活動計画書_整理用!$L104,"")</f>
        <v/>
      </c>
      <c r="CN104" t="str">
        <f t="shared" ca="1" si="4"/>
        <v/>
      </c>
      <c r="CO104" t="str">
        <f t="shared" ca="1" si="3"/>
        <v/>
      </c>
      <c r="CP104" t="str">
        <f ca="1">IF(COUNTIF(データ取込シート_活動計画書_整理用!$N$2:'データ取込シート_活動計画書_整理用'!$N104,"この線より上に行を挿入してください。")=0,データ取込シート_活動計画書_整理用!$N104,"")</f>
        <v/>
      </c>
      <c r="CQ104" t="str">
        <f ca="1">IF(COUNTIF(データ取込シート_活動計画書_整理用!$N$2:'データ取込シート_活動計画書_整理用'!$N104,"この線より上に行を挿入してください。")=0,データ取込シート_活動計画書_整理用!$O104,"")</f>
        <v/>
      </c>
      <c r="CR104" t="str">
        <f ca="1">IF(COUNTIF(データ取込シート_活動計画書_整理用!$N$2:'データ取込シート_活動計画書_整理用'!$N104,"この線より上に行を挿入してください。")=0,IF(データ取込シート_活動計画書_整理用!$P104="○","true","false"),"")</f>
        <v/>
      </c>
      <c r="CS104" t="str">
        <f ca="1">IF(COUNTIF(データ取込シート_活動計画書_整理用!$N$2:'データ取込シート_活動計画書_整理用'!$N104,"この線より上に行を挿入してください。")=0,IF(データ取込シート_活動計画書_整理用!$Q104="○","true","false"),"")</f>
        <v/>
      </c>
      <c r="CT104" t="str">
        <f ca="1">IF(COUNTIF(データ取込シート_活動計画書_整理用!$N$2:'データ取込シート_活動計画書_整理用'!$N104,"この線より上に行を挿入してください。")=0,IF(データ取込シート_活動計画書_整理用!$R104="○","true","false"),"")</f>
        <v/>
      </c>
      <c r="CU104" t="str">
        <f ca="1">IF(COUNTIF(データ取込シート_活動計画書_整理用!$N$2:'データ取込シート_活動計画書_整理用'!$N104,"この線より上に行を挿入してください。")=0,IF(データ取込シート_活動計画書_整理用!$S104="○","true","false"),"")</f>
        <v/>
      </c>
      <c r="CV104" t="str">
        <f ca="1">IF(COUNTIF(データ取込シート_活動計画書_整理用!$N$2:'データ取込シート_活動計画書_整理用'!$N104,"この線より上に行を挿入してください。")=0,IF(データ取込シート_活動計画書_整理用!$T104="○","true","false"),"")</f>
        <v/>
      </c>
      <c r="CW104" t="str">
        <f ca="1">IF(COUNTIF(データ取込シート_活動計画書_整理用!$N$2:'データ取込シート_活動計画書_整理用'!$N104,"この線より上に行を挿入してください。")=0,IF(データ取込シート_活動計画書_整理用!$U104="○","true","false"),"")</f>
        <v/>
      </c>
      <c r="CX104" t="str">
        <f ca="1">IF(COUNTIF(データ取込シート_活動計画書_整理用!$N$2:'データ取込シート_活動計画書_整理用'!$N104,"この線より上に行を挿入してください。")=0,IF(データ取込シート_活動計画書_整理用!$V104="○","true","false"),"")</f>
        <v/>
      </c>
      <c r="CY104" t="str">
        <f ca="1">IF(COUNTIF(データ取込シート_活動計画書_整理用!$N$2:'データ取込シート_活動計画書_整理用'!$N104,"この線より上に行を挿入してください。")=0,IF(データ取込シート_活動計画書_整理用!$W104="○","true","false"),"")</f>
        <v/>
      </c>
      <c r="CZ104" t="str">
        <f ca="1">IF(COUNTIF(データ取込シート_活動計画書_整理用!$N$2:'データ取込シート_活動計画書_整理用'!$N104,"この線より上に行を挿入してください。")=0,IF(データ取込シート_活動計画書_整理用!$X104="○","true","false"),"")</f>
        <v/>
      </c>
      <c r="DA104" t="str">
        <f ca="1">IF(COUNTIF(データ取込シート_活動計画書_整理用!$N$2:'データ取込シート_活動計画書_整理用'!$N104,"この線より上に行を挿入してください。")=0,IF(データ取込シート_活動計画書_整理用!$Y104="○","true","false"),"")</f>
        <v/>
      </c>
      <c r="DB104" t="str">
        <f ca="1">IF(COUNTIF(データ取込シート_活動計画書_整理用!$N$2:'データ取込シート_活動計画書_整理用'!$N104,"この線より上に行を挿入してください。")=0,IF(データ取込シート_活動計画書_整理用!$Z104="○","true","false"),"")</f>
        <v/>
      </c>
      <c r="DC104" t="str">
        <f ca="1">IF(COUNTIF(データ取込シート_活動計画書_整理用!$N$2:'データ取込シート_活動計画書_整理用'!$N104,"この線より上に行を挿入してください。")=0,IF(データ取込シート_活動計画書_整理用!$AA104="○","true","false"),"")</f>
        <v/>
      </c>
      <c r="DW104" t="str">
        <f ca="1">IF(COUNTIF(データ取込シート_活動計画書_整理用!$AD$2:'データ取込シート_活動計画書_整理用'!$AD104,"この線より上に行を挿入してください。")=0,データ取込シート_活動計画書_整理用!$AC104,"")</f>
        <v/>
      </c>
      <c r="DX104" t="str">
        <f ca="1">IF(COUNTIF(データ取込シート_活動計画書_整理用!$AD$2:'データ取込シート_活動計画書_整理用'!$AD104,"この線より上に行を挿入してください。")=0,データ取込シート_活動計画書_整理用!$AD104,"")</f>
        <v/>
      </c>
      <c r="DY104" t="str">
        <f ca="1">IF(COUNTIF(データ取込シート_活動計画書_整理用!$AD$2:'データ取込シート_活動計画書_整理用'!$AD104,"この線より上に行を挿入してください。")=0,データ取込シート_活動計画書_整理用!$AE104,"")</f>
        <v/>
      </c>
      <c r="DZ104" t="str">
        <f ca="1">IF(COUNTIF(データ取込シート_活動計画書_整理用!$AD$2:'データ取込シート_活動計画書_整理用'!$AD104,"この線より上に行を挿入してください。")=0,データ取込シート_活動計画書_整理用!$AF104,"")</f>
        <v/>
      </c>
      <c r="EA104" t="str">
        <f ca="1">IF(COUNTIF(データ取込シート_活動計画書_整理用!$AD$2:'データ取込シート_活動計画書_整理用'!$AD104,"この線より上に行を挿入してください。")=0,データ取込シート_活動計画書_整理用!$AG104,"")</f>
        <v/>
      </c>
      <c r="EB104" t="str">
        <f ca="1">IF(COUNTIF(データ取込シート_活動計画書_整理用!$AD$2:'データ取込シート_活動計画書_整理用'!$AD104,"この線より上に行を挿入してください。")=0,データ取込シート_活動計画書_整理用!$AH104,"")</f>
        <v/>
      </c>
      <c r="EC104" t="str">
        <f ca="1">IF(COUNTIF(データ取込シート_活動計画書_整理用!$AD$2:'データ取込シート_活動計画書_整理用'!$AD104,"この線より上に行を挿入してください。")=0,IF(データ取込シート_活動計画書_整理用!$AI104="○","true","false"),"")</f>
        <v/>
      </c>
      <c r="ED104" t="str">
        <f ca="1">IF(COUNTIF(データ取込シート_活動計画書_整理用!$AD$2:'データ取込シート_活動計画書_整理用'!$AD104,"この線より上に行を挿入してください。")=0,IF(データ取込シート_活動計画書_整理用!$AJ104="○","true","false"),"")</f>
        <v/>
      </c>
      <c r="EE104" t="str">
        <f ca="1">IF(COUNTIF(データ取込シート_活動計画書_整理用!$AD$2:'データ取込シート_活動計画書_整理用'!$AD104,"この線より上に行を挿入してください。")=0,IF(データ取込シート_活動計画書_整理用!$AK104="○","true","false"),"")</f>
        <v/>
      </c>
      <c r="EF104" t="str">
        <f ca="1">IF(COUNTIF(データ取込シート_活動計画書_整理用!$AD$2:'データ取込シート_活動計画書_整理用'!$AD104,"この線より上に行を挿入してください。")=0,IF(データ取込シート_活動計画書_整理用!$AL104="○","true","false"),"")</f>
        <v/>
      </c>
      <c r="EG104" t="str">
        <f ca="1">IF(COUNTIF(データ取込シート_活動計画書_整理用!$AD$2:'データ取込シート_活動計画書_整理用'!$AD104,"この線より上に行を挿入してください。")=0,IF(データ取込シート_活動計画書_整理用!$AM104="○","true","false"),"")</f>
        <v/>
      </c>
    </row>
    <row r="105" spans="2:137" x14ac:dyDescent="0.15">
      <c r="B105" t="str">
        <f ca="1">IF(COUNTIF(データ取込シート_活動計画書_整理用!$B$2:'データ取込シート_活動計画書_整理用'!$B105,"この線より上に行を挿入してください。")=0,データ取込シート_活動計画書_整理用!$B105,"")</f>
        <v/>
      </c>
      <c r="C105" t="str">
        <f ca="1">IF(COUNTIF(データ取込シート_活動計画書_整理用!$B$2:'データ取込シート_活動計画書_整理用'!$B105,"この線より上に行を挿入してください。")=0,データ取込シート_活動計画書_整理用!$C105,"")</f>
        <v/>
      </c>
      <c r="D105" t="str">
        <f ca="1">IF(COUNTIF(データ取込シート_活動計画書_整理用!$B$2:'データ取込シート_活動計画書_整理用'!$B105,"この線より上に行を挿入してください。")=0,データ取込シート_活動計画書_整理用!$D105,"")</f>
        <v/>
      </c>
      <c r="F105" t="str">
        <f ca="1">IF(COUNTIF(データ取込シート_活動計画書_整理用!$F$2:'データ取込シート_活動計画書_整理用'!$F105,"この線より上に行を挿入してください。")=0,データ取込シート_活動計画書_整理用!$F105,"")</f>
        <v/>
      </c>
      <c r="G105" t="str">
        <f ca="1">IF(COUNTIF(データ取込シート_活動計画書_整理用!$F$2:'データ取込シート_活動計画書_整理用'!$F105,"この線より上に行を挿入してください。")=0,データ取込シート_活動計画書_整理用!$G105,"")</f>
        <v/>
      </c>
      <c r="H105" t="str">
        <f ca="1">IF(COUNTIF(データ取込シート_活動計画書_整理用!$F$2:'データ取込シート_活動計画書_整理用'!$F105,"この線より上に行を挿入してください。")=0,データ取込シート_活動計画書_整理用!$H105,"")</f>
        <v/>
      </c>
      <c r="I105" t="str">
        <f ca="1">IF(COUNTIF(データ取込シート_活動計画書_整理用!$J$2:'データ取込シート_活動計画書_整理用'!$J105,"この線より上に行を挿入してください。")=0,データ取込シート_活動計画書_整理用!$J105,"")</f>
        <v/>
      </c>
      <c r="J105" t="str">
        <f ca="1">IF(COUNTIF(データ取込シート_活動計画書_整理用!$J$2:'データ取込シート_活動計画書_整理用'!$J105,"この線より上に行を挿入してください。")=0,データ取込シート_活動計画書_整理用!$K105,"")</f>
        <v/>
      </c>
      <c r="K105" t="str">
        <f ca="1">IF(COUNTIF(データ取込シート_活動計画書_整理用!$J$2:'データ取込シート_活動計画書_整理用'!$J105,"この線より上に行を挿入してください。")=0,データ取込シート_活動計画書_整理用!$L105,"")</f>
        <v/>
      </c>
      <c r="CN105" t="str">
        <f t="shared" ca="1" si="4"/>
        <v/>
      </c>
      <c r="CO105" t="str">
        <f t="shared" ca="1" si="3"/>
        <v/>
      </c>
      <c r="CP105" t="str">
        <f ca="1">IF(COUNTIF(データ取込シート_活動計画書_整理用!$N$2:'データ取込シート_活動計画書_整理用'!$N105,"この線より上に行を挿入してください。")=0,データ取込シート_活動計画書_整理用!$N105,"")</f>
        <v/>
      </c>
      <c r="CQ105" t="str">
        <f ca="1">IF(COUNTIF(データ取込シート_活動計画書_整理用!$N$2:'データ取込シート_活動計画書_整理用'!$N105,"この線より上に行を挿入してください。")=0,データ取込シート_活動計画書_整理用!$O105,"")</f>
        <v/>
      </c>
      <c r="CR105" t="str">
        <f ca="1">IF(COUNTIF(データ取込シート_活動計画書_整理用!$N$2:'データ取込シート_活動計画書_整理用'!$N105,"この線より上に行を挿入してください。")=0,IF(データ取込シート_活動計画書_整理用!$P105="○","true","false"),"")</f>
        <v/>
      </c>
      <c r="CS105" t="str">
        <f ca="1">IF(COUNTIF(データ取込シート_活動計画書_整理用!$N$2:'データ取込シート_活動計画書_整理用'!$N105,"この線より上に行を挿入してください。")=0,IF(データ取込シート_活動計画書_整理用!$Q105="○","true","false"),"")</f>
        <v/>
      </c>
      <c r="CT105" t="str">
        <f ca="1">IF(COUNTIF(データ取込シート_活動計画書_整理用!$N$2:'データ取込シート_活動計画書_整理用'!$N105,"この線より上に行を挿入してください。")=0,IF(データ取込シート_活動計画書_整理用!$R105="○","true","false"),"")</f>
        <v/>
      </c>
      <c r="CU105" t="str">
        <f ca="1">IF(COUNTIF(データ取込シート_活動計画書_整理用!$N$2:'データ取込シート_活動計画書_整理用'!$N105,"この線より上に行を挿入してください。")=0,IF(データ取込シート_活動計画書_整理用!$S105="○","true","false"),"")</f>
        <v/>
      </c>
      <c r="CV105" t="str">
        <f ca="1">IF(COUNTIF(データ取込シート_活動計画書_整理用!$N$2:'データ取込シート_活動計画書_整理用'!$N105,"この線より上に行を挿入してください。")=0,IF(データ取込シート_活動計画書_整理用!$T105="○","true","false"),"")</f>
        <v/>
      </c>
      <c r="CW105" t="str">
        <f ca="1">IF(COUNTIF(データ取込シート_活動計画書_整理用!$N$2:'データ取込シート_活動計画書_整理用'!$N105,"この線より上に行を挿入してください。")=0,IF(データ取込シート_活動計画書_整理用!$U105="○","true","false"),"")</f>
        <v/>
      </c>
      <c r="CX105" t="str">
        <f ca="1">IF(COUNTIF(データ取込シート_活動計画書_整理用!$N$2:'データ取込シート_活動計画書_整理用'!$N105,"この線より上に行を挿入してください。")=0,IF(データ取込シート_活動計画書_整理用!$V105="○","true","false"),"")</f>
        <v/>
      </c>
      <c r="CY105" t="str">
        <f ca="1">IF(COUNTIF(データ取込シート_活動計画書_整理用!$N$2:'データ取込シート_活動計画書_整理用'!$N105,"この線より上に行を挿入してください。")=0,IF(データ取込シート_活動計画書_整理用!$W105="○","true","false"),"")</f>
        <v/>
      </c>
      <c r="CZ105" t="str">
        <f ca="1">IF(COUNTIF(データ取込シート_活動計画書_整理用!$N$2:'データ取込シート_活動計画書_整理用'!$N105,"この線より上に行を挿入してください。")=0,IF(データ取込シート_活動計画書_整理用!$X105="○","true","false"),"")</f>
        <v/>
      </c>
      <c r="DA105" t="str">
        <f ca="1">IF(COUNTIF(データ取込シート_活動計画書_整理用!$N$2:'データ取込シート_活動計画書_整理用'!$N105,"この線より上に行を挿入してください。")=0,IF(データ取込シート_活動計画書_整理用!$Y105="○","true","false"),"")</f>
        <v/>
      </c>
      <c r="DB105" t="str">
        <f ca="1">IF(COUNTIF(データ取込シート_活動計画書_整理用!$N$2:'データ取込シート_活動計画書_整理用'!$N105,"この線より上に行を挿入してください。")=0,IF(データ取込シート_活動計画書_整理用!$Z105="○","true","false"),"")</f>
        <v/>
      </c>
      <c r="DC105" t="str">
        <f ca="1">IF(COUNTIF(データ取込シート_活動計画書_整理用!$N$2:'データ取込シート_活動計画書_整理用'!$N105,"この線より上に行を挿入してください。")=0,IF(データ取込シート_活動計画書_整理用!$AA105="○","true","false"),"")</f>
        <v/>
      </c>
      <c r="DW105" t="str">
        <f ca="1">IF(COUNTIF(データ取込シート_活動計画書_整理用!$AD$2:'データ取込シート_活動計画書_整理用'!$AD105,"この線より上に行を挿入してください。")=0,データ取込シート_活動計画書_整理用!$AC105,"")</f>
        <v/>
      </c>
      <c r="DX105" t="str">
        <f ca="1">IF(COUNTIF(データ取込シート_活動計画書_整理用!$AD$2:'データ取込シート_活動計画書_整理用'!$AD105,"この線より上に行を挿入してください。")=0,データ取込シート_活動計画書_整理用!$AD105,"")</f>
        <v/>
      </c>
      <c r="DY105" t="str">
        <f ca="1">IF(COUNTIF(データ取込シート_活動計画書_整理用!$AD$2:'データ取込シート_活動計画書_整理用'!$AD105,"この線より上に行を挿入してください。")=0,データ取込シート_活動計画書_整理用!$AE105,"")</f>
        <v/>
      </c>
      <c r="DZ105" t="str">
        <f ca="1">IF(COUNTIF(データ取込シート_活動計画書_整理用!$AD$2:'データ取込シート_活動計画書_整理用'!$AD105,"この線より上に行を挿入してください。")=0,データ取込シート_活動計画書_整理用!$AF105,"")</f>
        <v/>
      </c>
      <c r="EA105" t="str">
        <f ca="1">IF(COUNTIF(データ取込シート_活動計画書_整理用!$AD$2:'データ取込シート_活動計画書_整理用'!$AD105,"この線より上に行を挿入してください。")=0,データ取込シート_活動計画書_整理用!$AG105,"")</f>
        <v/>
      </c>
      <c r="EB105" t="str">
        <f ca="1">IF(COUNTIF(データ取込シート_活動計画書_整理用!$AD$2:'データ取込シート_活動計画書_整理用'!$AD105,"この線より上に行を挿入してください。")=0,データ取込シート_活動計画書_整理用!$AH105,"")</f>
        <v/>
      </c>
      <c r="EC105" t="str">
        <f ca="1">IF(COUNTIF(データ取込シート_活動計画書_整理用!$AD$2:'データ取込シート_活動計画書_整理用'!$AD105,"この線より上に行を挿入してください。")=0,IF(データ取込シート_活動計画書_整理用!$AI105="○","true","false"),"")</f>
        <v/>
      </c>
      <c r="ED105" t="str">
        <f ca="1">IF(COUNTIF(データ取込シート_活動計画書_整理用!$AD$2:'データ取込シート_活動計画書_整理用'!$AD105,"この線より上に行を挿入してください。")=0,IF(データ取込シート_活動計画書_整理用!$AJ105="○","true","false"),"")</f>
        <v/>
      </c>
      <c r="EE105" t="str">
        <f ca="1">IF(COUNTIF(データ取込シート_活動計画書_整理用!$AD$2:'データ取込シート_活動計画書_整理用'!$AD105,"この線より上に行を挿入してください。")=0,IF(データ取込シート_活動計画書_整理用!$AK105="○","true","false"),"")</f>
        <v/>
      </c>
      <c r="EF105" t="str">
        <f ca="1">IF(COUNTIF(データ取込シート_活動計画書_整理用!$AD$2:'データ取込シート_活動計画書_整理用'!$AD105,"この線より上に行を挿入してください。")=0,IF(データ取込シート_活動計画書_整理用!$AL105="○","true","false"),"")</f>
        <v/>
      </c>
      <c r="EG105" t="str">
        <f ca="1">IF(COUNTIF(データ取込シート_活動計画書_整理用!$AD$2:'データ取込シート_活動計画書_整理用'!$AD105,"この線より上に行を挿入してください。")=0,IF(データ取込シート_活動計画書_整理用!$AM105="○","true","false"),"")</f>
        <v/>
      </c>
    </row>
    <row r="106" spans="2:137" x14ac:dyDescent="0.15">
      <c r="B106" t="str">
        <f ca="1">IF(COUNTIF(データ取込シート_活動計画書_整理用!$B$2:'データ取込シート_活動計画書_整理用'!$B106,"この線より上に行を挿入してください。")=0,データ取込シート_活動計画書_整理用!$B106,"")</f>
        <v/>
      </c>
      <c r="C106" t="str">
        <f ca="1">IF(COUNTIF(データ取込シート_活動計画書_整理用!$B$2:'データ取込シート_活動計画書_整理用'!$B106,"この線より上に行を挿入してください。")=0,データ取込シート_活動計画書_整理用!$C106,"")</f>
        <v/>
      </c>
      <c r="D106" t="str">
        <f ca="1">IF(COUNTIF(データ取込シート_活動計画書_整理用!$B$2:'データ取込シート_活動計画書_整理用'!$B106,"この線より上に行を挿入してください。")=0,データ取込シート_活動計画書_整理用!$D106,"")</f>
        <v/>
      </c>
      <c r="F106" t="str">
        <f ca="1">IF(COUNTIF(データ取込シート_活動計画書_整理用!$F$2:'データ取込シート_活動計画書_整理用'!$F106,"この線より上に行を挿入してください。")=0,データ取込シート_活動計画書_整理用!$F106,"")</f>
        <v/>
      </c>
      <c r="G106" t="str">
        <f ca="1">IF(COUNTIF(データ取込シート_活動計画書_整理用!$F$2:'データ取込シート_活動計画書_整理用'!$F106,"この線より上に行を挿入してください。")=0,データ取込シート_活動計画書_整理用!$G106,"")</f>
        <v/>
      </c>
      <c r="H106" t="str">
        <f ca="1">IF(COUNTIF(データ取込シート_活動計画書_整理用!$F$2:'データ取込シート_活動計画書_整理用'!$F106,"この線より上に行を挿入してください。")=0,データ取込シート_活動計画書_整理用!$H106,"")</f>
        <v/>
      </c>
      <c r="I106" t="str">
        <f ca="1">IF(COUNTIF(データ取込シート_活動計画書_整理用!$J$2:'データ取込シート_活動計画書_整理用'!$J106,"この線より上に行を挿入してください。")=0,データ取込シート_活動計画書_整理用!$J106,"")</f>
        <v/>
      </c>
      <c r="J106" t="str">
        <f ca="1">IF(COUNTIF(データ取込シート_活動計画書_整理用!$J$2:'データ取込シート_活動計画書_整理用'!$J106,"この線より上に行を挿入してください。")=0,データ取込シート_活動計画書_整理用!$K106,"")</f>
        <v/>
      </c>
      <c r="K106" t="str">
        <f ca="1">IF(COUNTIF(データ取込シート_活動計画書_整理用!$J$2:'データ取込シート_活動計画書_整理用'!$J106,"この線より上に行を挿入してください。")=0,データ取込シート_活動計画書_整理用!$L106,"")</f>
        <v/>
      </c>
      <c r="CN106" t="str">
        <f t="shared" ca="1" si="4"/>
        <v/>
      </c>
      <c r="CO106" t="str">
        <f t="shared" ca="1" si="3"/>
        <v/>
      </c>
      <c r="CP106" t="str">
        <f ca="1">IF(COUNTIF(データ取込シート_活動計画書_整理用!$N$2:'データ取込シート_活動計画書_整理用'!$N106,"この線より上に行を挿入してください。")=0,データ取込シート_活動計画書_整理用!$N106,"")</f>
        <v/>
      </c>
      <c r="CQ106" t="str">
        <f ca="1">IF(COUNTIF(データ取込シート_活動計画書_整理用!$N$2:'データ取込シート_活動計画書_整理用'!$N106,"この線より上に行を挿入してください。")=0,データ取込シート_活動計画書_整理用!$O106,"")</f>
        <v/>
      </c>
      <c r="CR106" t="str">
        <f ca="1">IF(COUNTIF(データ取込シート_活動計画書_整理用!$N$2:'データ取込シート_活動計画書_整理用'!$N106,"この線より上に行を挿入してください。")=0,IF(データ取込シート_活動計画書_整理用!$P106="○","true","false"),"")</f>
        <v/>
      </c>
      <c r="CS106" t="str">
        <f ca="1">IF(COUNTIF(データ取込シート_活動計画書_整理用!$N$2:'データ取込シート_活動計画書_整理用'!$N106,"この線より上に行を挿入してください。")=0,IF(データ取込シート_活動計画書_整理用!$Q106="○","true","false"),"")</f>
        <v/>
      </c>
      <c r="CT106" t="str">
        <f ca="1">IF(COUNTIF(データ取込シート_活動計画書_整理用!$N$2:'データ取込シート_活動計画書_整理用'!$N106,"この線より上に行を挿入してください。")=0,IF(データ取込シート_活動計画書_整理用!$R106="○","true","false"),"")</f>
        <v/>
      </c>
      <c r="CU106" t="str">
        <f ca="1">IF(COUNTIF(データ取込シート_活動計画書_整理用!$N$2:'データ取込シート_活動計画書_整理用'!$N106,"この線より上に行を挿入してください。")=0,IF(データ取込シート_活動計画書_整理用!$S106="○","true","false"),"")</f>
        <v/>
      </c>
      <c r="CV106" t="str">
        <f ca="1">IF(COUNTIF(データ取込シート_活動計画書_整理用!$N$2:'データ取込シート_活動計画書_整理用'!$N106,"この線より上に行を挿入してください。")=0,IF(データ取込シート_活動計画書_整理用!$T106="○","true","false"),"")</f>
        <v/>
      </c>
      <c r="CW106" t="str">
        <f ca="1">IF(COUNTIF(データ取込シート_活動計画書_整理用!$N$2:'データ取込シート_活動計画書_整理用'!$N106,"この線より上に行を挿入してください。")=0,IF(データ取込シート_活動計画書_整理用!$U106="○","true","false"),"")</f>
        <v/>
      </c>
      <c r="CX106" t="str">
        <f ca="1">IF(COUNTIF(データ取込シート_活動計画書_整理用!$N$2:'データ取込シート_活動計画書_整理用'!$N106,"この線より上に行を挿入してください。")=0,IF(データ取込シート_活動計画書_整理用!$V106="○","true","false"),"")</f>
        <v/>
      </c>
      <c r="CY106" t="str">
        <f ca="1">IF(COUNTIF(データ取込シート_活動計画書_整理用!$N$2:'データ取込シート_活動計画書_整理用'!$N106,"この線より上に行を挿入してください。")=0,IF(データ取込シート_活動計画書_整理用!$W106="○","true","false"),"")</f>
        <v/>
      </c>
      <c r="CZ106" t="str">
        <f ca="1">IF(COUNTIF(データ取込シート_活動計画書_整理用!$N$2:'データ取込シート_活動計画書_整理用'!$N106,"この線より上に行を挿入してください。")=0,IF(データ取込シート_活動計画書_整理用!$X106="○","true","false"),"")</f>
        <v/>
      </c>
      <c r="DA106" t="str">
        <f ca="1">IF(COUNTIF(データ取込シート_活動計画書_整理用!$N$2:'データ取込シート_活動計画書_整理用'!$N106,"この線より上に行を挿入してください。")=0,IF(データ取込シート_活動計画書_整理用!$Y106="○","true","false"),"")</f>
        <v/>
      </c>
      <c r="DB106" t="str">
        <f ca="1">IF(COUNTIF(データ取込シート_活動計画書_整理用!$N$2:'データ取込シート_活動計画書_整理用'!$N106,"この線より上に行を挿入してください。")=0,IF(データ取込シート_活動計画書_整理用!$Z106="○","true","false"),"")</f>
        <v/>
      </c>
      <c r="DC106" t="str">
        <f ca="1">IF(COUNTIF(データ取込シート_活動計画書_整理用!$N$2:'データ取込シート_活動計画書_整理用'!$N106,"この線より上に行を挿入してください。")=0,IF(データ取込シート_活動計画書_整理用!$AA106="○","true","false"),"")</f>
        <v/>
      </c>
      <c r="DW106" t="str">
        <f ca="1">IF(COUNTIF(データ取込シート_活動計画書_整理用!$AD$2:'データ取込シート_活動計画書_整理用'!$AD106,"この線より上に行を挿入してください。")=0,データ取込シート_活動計画書_整理用!$AC106,"")</f>
        <v/>
      </c>
      <c r="DX106" t="str">
        <f ca="1">IF(COUNTIF(データ取込シート_活動計画書_整理用!$AD$2:'データ取込シート_活動計画書_整理用'!$AD106,"この線より上に行を挿入してください。")=0,データ取込シート_活動計画書_整理用!$AD106,"")</f>
        <v/>
      </c>
      <c r="DY106" t="str">
        <f ca="1">IF(COUNTIF(データ取込シート_活動計画書_整理用!$AD$2:'データ取込シート_活動計画書_整理用'!$AD106,"この線より上に行を挿入してください。")=0,データ取込シート_活動計画書_整理用!$AE106,"")</f>
        <v/>
      </c>
      <c r="DZ106" t="str">
        <f ca="1">IF(COUNTIF(データ取込シート_活動計画書_整理用!$AD$2:'データ取込シート_活動計画書_整理用'!$AD106,"この線より上に行を挿入してください。")=0,データ取込シート_活動計画書_整理用!$AF106,"")</f>
        <v/>
      </c>
      <c r="EA106" t="str">
        <f ca="1">IF(COUNTIF(データ取込シート_活動計画書_整理用!$AD$2:'データ取込シート_活動計画書_整理用'!$AD106,"この線より上に行を挿入してください。")=0,データ取込シート_活動計画書_整理用!$AG106,"")</f>
        <v/>
      </c>
      <c r="EB106" t="str">
        <f ca="1">IF(COUNTIF(データ取込シート_活動計画書_整理用!$AD$2:'データ取込シート_活動計画書_整理用'!$AD106,"この線より上に行を挿入してください。")=0,データ取込シート_活動計画書_整理用!$AH106,"")</f>
        <v/>
      </c>
      <c r="EC106" t="str">
        <f ca="1">IF(COUNTIF(データ取込シート_活動計画書_整理用!$AD$2:'データ取込シート_活動計画書_整理用'!$AD106,"この線より上に行を挿入してください。")=0,IF(データ取込シート_活動計画書_整理用!$AI106="○","true","false"),"")</f>
        <v/>
      </c>
      <c r="ED106" t="str">
        <f ca="1">IF(COUNTIF(データ取込シート_活動計画書_整理用!$AD$2:'データ取込シート_活動計画書_整理用'!$AD106,"この線より上に行を挿入してください。")=0,IF(データ取込シート_活動計画書_整理用!$AJ106="○","true","false"),"")</f>
        <v/>
      </c>
      <c r="EE106" t="str">
        <f ca="1">IF(COUNTIF(データ取込シート_活動計画書_整理用!$AD$2:'データ取込シート_活動計画書_整理用'!$AD106,"この線より上に行を挿入してください。")=0,IF(データ取込シート_活動計画書_整理用!$AK106="○","true","false"),"")</f>
        <v/>
      </c>
      <c r="EF106" t="str">
        <f ca="1">IF(COUNTIF(データ取込シート_活動計画書_整理用!$AD$2:'データ取込シート_活動計画書_整理用'!$AD106,"この線より上に行を挿入してください。")=0,IF(データ取込シート_活動計画書_整理用!$AL106="○","true","false"),"")</f>
        <v/>
      </c>
      <c r="EG106" t="str">
        <f ca="1">IF(COUNTIF(データ取込シート_活動計画書_整理用!$AD$2:'データ取込シート_活動計画書_整理用'!$AD106,"この線より上に行を挿入してください。")=0,IF(データ取込シート_活動計画書_整理用!$AM106="○","true","false"),"")</f>
        <v/>
      </c>
    </row>
    <row r="107" spans="2:137" x14ac:dyDescent="0.15">
      <c r="B107" t="str">
        <f ca="1">IF(COUNTIF(データ取込シート_活動計画書_整理用!$B$2:'データ取込シート_活動計画書_整理用'!$B107,"この線より上に行を挿入してください。")=0,データ取込シート_活動計画書_整理用!$B107,"")</f>
        <v/>
      </c>
      <c r="C107" t="str">
        <f ca="1">IF(COUNTIF(データ取込シート_活動計画書_整理用!$B$2:'データ取込シート_活動計画書_整理用'!$B107,"この線より上に行を挿入してください。")=0,データ取込シート_活動計画書_整理用!$C107,"")</f>
        <v/>
      </c>
      <c r="D107" t="str">
        <f ca="1">IF(COUNTIF(データ取込シート_活動計画書_整理用!$B$2:'データ取込シート_活動計画書_整理用'!$B107,"この線より上に行を挿入してください。")=0,データ取込シート_活動計画書_整理用!$D107,"")</f>
        <v/>
      </c>
      <c r="F107" t="str">
        <f ca="1">IF(COUNTIF(データ取込シート_活動計画書_整理用!$F$2:'データ取込シート_活動計画書_整理用'!$F107,"この線より上に行を挿入してください。")=0,データ取込シート_活動計画書_整理用!$F107,"")</f>
        <v/>
      </c>
      <c r="G107" t="str">
        <f ca="1">IF(COUNTIF(データ取込シート_活動計画書_整理用!$F$2:'データ取込シート_活動計画書_整理用'!$F107,"この線より上に行を挿入してください。")=0,データ取込シート_活動計画書_整理用!$G107,"")</f>
        <v/>
      </c>
      <c r="H107" t="str">
        <f ca="1">IF(COUNTIF(データ取込シート_活動計画書_整理用!$F$2:'データ取込シート_活動計画書_整理用'!$F107,"この線より上に行を挿入してください。")=0,データ取込シート_活動計画書_整理用!$H107,"")</f>
        <v/>
      </c>
      <c r="I107" t="str">
        <f ca="1">IF(COUNTIF(データ取込シート_活動計画書_整理用!$J$2:'データ取込シート_活動計画書_整理用'!$J107,"この線より上に行を挿入してください。")=0,データ取込シート_活動計画書_整理用!$J107,"")</f>
        <v/>
      </c>
      <c r="J107" t="str">
        <f ca="1">IF(COUNTIF(データ取込シート_活動計画書_整理用!$J$2:'データ取込シート_活動計画書_整理用'!$J107,"この線より上に行を挿入してください。")=0,データ取込シート_活動計画書_整理用!$K107,"")</f>
        <v/>
      </c>
      <c r="K107" t="str">
        <f ca="1">IF(COUNTIF(データ取込シート_活動計画書_整理用!$J$2:'データ取込シート_活動計画書_整理用'!$J107,"この線より上に行を挿入してください。")=0,データ取込シート_活動計画書_整理用!$L107,"")</f>
        <v/>
      </c>
      <c r="CN107" t="str">
        <f t="shared" ca="1" si="4"/>
        <v/>
      </c>
      <c r="CO107" t="str">
        <f t="shared" ca="1" si="3"/>
        <v/>
      </c>
      <c r="CP107" t="str">
        <f ca="1">IF(COUNTIF(データ取込シート_活動計画書_整理用!$N$2:'データ取込シート_活動計画書_整理用'!$N107,"この線より上に行を挿入してください。")=0,データ取込シート_活動計画書_整理用!$N107,"")</f>
        <v/>
      </c>
      <c r="CQ107" t="str">
        <f ca="1">IF(COUNTIF(データ取込シート_活動計画書_整理用!$N$2:'データ取込シート_活動計画書_整理用'!$N107,"この線より上に行を挿入してください。")=0,データ取込シート_活動計画書_整理用!$O107,"")</f>
        <v/>
      </c>
      <c r="CR107" t="str">
        <f ca="1">IF(COUNTIF(データ取込シート_活動計画書_整理用!$N$2:'データ取込シート_活動計画書_整理用'!$N107,"この線より上に行を挿入してください。")=0,IF(データ取込シート_活動計画書_整理用!$P107="○","true","false"),"")</f>
        <v/>
      </c>
      <c r="CS107" t="str">
        <f ca="1">IF(COUNTIF(データ取込シート_活動計画書_整理用!$N$2:'データ取込シート_活動計画書_整理用'!$N107,"この線より上に行を挿入してください。")=0,IF(データ取込シート_活動計画書_整理用!$Q107="○","true","false"),"")</f>
        <v/>
      </c>
      <c r="CT107" t="str">
        <f ca="1">IF(COUNTIF(データ取込シート_活動計画書_整理用!$N$2:'データ取込シート_活動計画書_整理用'!$N107,"この線より上に行を挿入してください。")=0,IF(データ取込シート_活動計画書_整理用!$R107="○","true","false"),"")</f>
        <v/>
      </c>
      <c r="CU107" t="str">
        <f ca="1">IF(COUNTIF(データ取込シート_活動計画書_整理用!$N$2:'データ取込シート_活動計画書_整理用'!$N107,"この線より上に行を挿入してください。")=0,IF(データ取込シート_活動計画書_整理用!$S107="○","true","false"),"")</f>
        <v/>
      </c>
      <c r="CV107" t="str">
        <f ca="1">IF(COUNTIF(データ取込シート_活動計画書_整理用!$N$2:'データ取込シート_活動計画書_整理用'!$N107,"この線より上に行を挿入してください。")=0,IF(データ取込シート_活動計画書_整理用!$T107="○","true","false"),"")</f>
        <v/>
      </c>
      <c r="CW107" t="str">
        <f ca="1">IF(COUNTIF(データ取込シート_活動計画書_整理用!$N$2:'データ取込シート_活動計画書_整理用'!$N107,"この線より上に行を挿入してください。")=0,IF(データ取込シート_活動計画書_整理用!$U107="○","true","false"),"")</f>
        <v/>
      </c>
      <c r="CX107" t="str">
        <f ca="1">IF(COUNTIF(データ取込シート_活動計画書_整理用!$N$2:'データ取込シート_活動計画書_整理用'!$N107,"この線より上に行を挿入してください。")=0,IF(データ取込シート_活動計画書_整理用!$V107="○","true","false"),"")</f>
        <v/>
      </c>
      <c r="CY107" t="str">
        <f ca="1">IF(COUNTIF(データ取込シート_活動計画書_整理用!$N$2:'データ取込シート_活動計画書_整理用'!$N107,"この線より上に行を挿入してください。")=0,IF(データ取込シート_活動計画書_整理用!$W107="○","true","false"),"")</f>
        <v/>
      </c>
      <c r="CZ107" t="str">
        <f ca="1">IF(COUNTIF(データ取込シート_活動計画書_整理用!$N$2:'データ取込シート_活動計画書_整理用'!$N107,"この線より上に行を挿入してください。")=0,IF(データ取込シート_活動計画書_整理用!$X107="○","true","false"),"")</f>
        <v/>
      </c>
      <c r="DA107" t="str">
        <f ca="1">IF(COUNTIF(データ取込シート_活動計画書_整理用!$N$2:'データ取込シート_活動計画書_整理用'!$N107,"この線より上に行を挿入してください。")=0,IF(データ取込シート_活動計画書_整理用!$Y107="○","true","false"),"")</f>
        <v/>
      </c>
      <c r="DB107" t="str">
        <f ca="1">IF(COUNTIF(データ取込シート_活動計画書_整理用!$N$2:'データ取込シート_活動計画書_整理用'!$N107,"この線より上に行を挿入してください。")=0,IF(データ取込シート_活動計画書_整理用!$Z107="○","true","false"),"")</f>
        <v/>
      </c>
      <c r="DC107" t="str">
        <f ca="1">IF(COUNTIF(データ取込シート_活動計画書_整理用!$N$2:'データ取込シート_活動計画書_整理用'!$N107,"この線より上に行を挿入してください。")=0,IF(データ取込シート_活動計画書_整理用!$AA107="○","true","false"),"")</f>
        <v/>
      </c>
      <c r="DW107" t="str">
        <f ca="1">IF(COUNTIF(データ取込シート_活動計画書_整理用!$AD$2:'データ取込シート_活動計画書_整理用'!$AD107,"この線より上に行を挿入してください。")=0,データ取込シート_活動計画書_整理用!$AC107,"")</f>
        <v/>
      </c>
      <c r="DX107" t="str">
        <f ca="1">IF(COUNTIF(データ取込シート_活動計画書_整理用!$AD$2:'データ取込シート_活動計画書_整理用'!$AD107,"この線より上に行を挿入してください。")=0,データ取込シート_活動計画書_整理用!$AD107,"")</f>
        <v/>
      </c>
      <c r="DY107" t="str">
        <f ca="1">IF(COUNTIF(データ取込シート_活動計画書_整理用!$AD$2:'データ取込シート_活動計画書_整理用'!$AD107,"この線より上に行を挿入してください。")=0,データ取込シート_活動計画書_整理用!$AE107,"")</f>
        <v/>
      </c>
      <c r="DZ107" t="str">
        <f ca="1">IF(COUNTIF(データ取込シート_活動計画書_整理用!$AD$2:'データ取込シート_活動計画書_整理用'!$AD107,"この線より上に行を挿入してください。")=0,データ取込シート_活動計画書_整理用!$AF107,"")</f>
        <v/>
      </c>
      <c r="EA107" t="str">
        <f ca="1">IF(COUNTIF(データ取込シート_活動計画書_整理用!$AD$2:'データ取込シート_活動計画書_整理用'!$AD107,"この線より上に行を挿入してください。")=0,データ取込シート_活動計画書_整理用!$AG107,"")</f>
        <v/>
      </c>
      <c r="EB107" t="str">
        <f ca="1">IF(COUNTIF(データ取込シート_活動計画書_整理用!$AD$2:'データ取込シート_活動計画書_整理用'!$AD107,"この線より上に行を挿入してください。")=0,データ取込シート_活動計画書_整理用!$AH107,"")</f>
        <v/>
      </c>
      <c r="EC107" t="str">
        <f ca="1">IF(COUNTIF(データ取込シート_活動計画書_整理用!$AD$2:'データ取込シート_活動計画書_整理用'!$AD107,"この線より上に行を挿入してください。")=0,IF(データ取込シート_活動計画書_整理用!$AI107="○","true","false"),"")</f>
        <v/>
      </c>
      <c r="ED107" t="str">
        <f ca="1">IF(COUNTIF(データ取込シート_活動計画書_整理用!$AD$2:'データ取込シート_活動計画書_整理用'!$AD107,"この線より上に行を挿入してください。")=0,IF(データ取込シート_活動計画書_整理用!$AJ107="○","true","false"),"")</f>
        <v/>
      </c>
      <c r="EE107" t="str">
        <f ca="1">IF(COUNTIF(データ取込シート_活動計画書_整理用!$AD$2:'データ取込シート_活動計画書_整理用'!$AD107,"この線より上に行を挿入してください。")=0,IF(データ取込シート_活動計画書_整理用!$AK107="○","true","false"),"")</f>
        <v/>
      </c>
      <c r="EF107" t="str">
        <f ca="1">IF(COUNTIF(データ取込シート_活動計画書_整理用!$AD$2:'データ取込シート_活動計画書_整理用'!$AD107,"この線より上に行を挿入してください。")=0,IF(データ取込シート_活動計画書_整理用!$AL107="○","true","false"),"")</f>
        <v/>
      </c>
      <c r="EG107" t="str">
        <f ca="1">IF(COUNTIF(データ取込シート_活動計画書_整理用!$AD$2:'データ取込シート_活動計画書_整理用'!$AD107,"この線より上に行を挿入してください。")=0,IF(データ取込シート_活動計画書_整理用!$AM107="○","true","false"),"")</f>
        <v/>
      </c>
    </row>
    <row r="108" spans="2:137" x14ac:dyDescent="0.15">
      <c r="B108" t="str">
        <f ca="1">IF(COUNTIF(データ取込シート_活動計画書_整理用!$B$2:'データ取込シート_活動計画書_整理用'!$B108,"この線より上に行を挿入してください。")=0,データ取込シート_活動計画書_整理用!$B108,"")</f>
        <v/>
      </c>
      <c r="C108" t="str">
        <f ca="1">IF(COUNTIF(データ取込シート_活動計画書_整理用!$B$2:'データ取込シート_活動計画書_整理用'!$B108,"この線より上に行を挿入してください。")=0,データ取込シート_活動計画書_整理用!$C108,"")</f>
        <v/>
      </c>
      <c r="D108" t="str">
        <f ca="1">IF(COUNTIF(データ取込シート_活動計画書_整理用!$B$2:'データ取込シート_活動計画書_整理用'!$B108,"この線より上に行を挿入してください。")=0,データ取込シート_活動計画書_整理用!$D108,"")</f>
        <v/>
      </c>
      <c r="F108" t="str">
        <f ca="1">IF(COUNTIF(データ取込シート_活動計画書_整理用!$F$2:'データ取込シート_活動計画書_整理用'!$F108,"この線より上に行を挿入してください。")=0,データ取込シート_活動計画書_整理用!$F108,"")</f>
        <v/>
      </c>
      <c r="G108" t="str">
        <f ca="1">IF(COUNTIF(データ取込シート_活動計画書_整理用!$F$2:'データ取込シート_活動計画書_整理用'!$F108,"この線より上に行を挿入してください。")=0,データ取込シート_活動計画書_整理用!$G108,"")</f>
        <v/>
      </c>
      <c r="H108" t="str">
        <f ca="1">IF(COUNTIF(データ取込シート_活動計画書_整理用!$F$2:'データ取込シート_活動計画書_整理用'!$F108,"この線より上に行を挿入してください。")=0,データ取込シート_活動計画書_整理用!$H108,"")</f>
        <v/>
      </c>
      <c r="I108" t="str">
        <f ca="1">IF(COUNTIF(データ取込シート_活動計画書_整理用!$J$2:'データ取込シート_活動計画書_整理用'!$J108,"この線より上に行を挿入してください。")=0,データ取込シート_活動計画書_整理用!$J108,"")</f>
        <v/>
      </c>
      <c r="J108" t="str">
        <f ca="1">IF(COUNTIF(データ取込シート_活動計画書_整理用!$J$2:'データ取込シート_活動計画書_整理用'!$J108,"この線より上に行を挿入してください。")=0,データ取込シート_活動計画書_整理用!$K108,"")</f>
        <v/>
      </c>
      <c r="K108" t="str">
        <f ca="1">IF(COUNTIF(データ取込シート_活動計画書_整理用!$J$2:'データ取込シート_活動計画書_整理用'!$J108,"この線より上に行を挿入してください。")=0,データ取込シート_活動計画書_整理用!$L108,"")</f>
        <v/>
      </c>
      <c r="CN108" t="str">
        <f t="shared" ca="1" si="4"/>
        <v/>
      </c>
      <c r="CO108" t="str">
        <f t="shared" ca="1" si="3"/>
        <v/>
      </c>
      <c r="CP108" t="str">
        <f ca="1">IF(COUNTIF(データ取込シート_活動計画書_整理用!$N$2:'データ取込シート_活動計画書_整理用'!$N108,"この線より上に行を挿入してください。")=0,データ取込シート_活動計画書_整理用!$N108,"")</f>
        <v/>
      </c>
      <c r="CQ108" t="str">
        <f ca="1">IF(COUNTIF(データ取込シート_活動計画書_整理用!$N$2:'データ取込シート_活動計画書_整理用'!$N108,"この線より上に行を挿入してください。")=0,データ取込シート_活動計画書_整理用!$O108,"")</f>
        <v/>
      </c>
      <c r="CR108" t="str">
        <f ca="1">IF(COUNTIF(データ取込シート_活動計画書_整理用!$N$2:'データ取込シート_活動計画書_整理用'!$N108,"この線より上に行を挿入してください。")=0,IF(データ取込シート_活動計画書_整理用!$P108="○","true","false"),"")</f>
        <v/>
      </c>
      <c r="CS108" t="str">
        <f ca="1">IF(COUNTIF(データ取込シート_活動計画書_整理用!$N$2:'データ取込シート_活動計画書_整理用'!$N108,"この線より上に行を挿入してください。")=0,IF(データ取込シート_活動計画書_整理用!$Q108="○","true","false"),"")</f>
        <v/>
      </c>
      <c r="CT108" t="str">
        <f ca="1">IF(COUNTIF(データ取込シート_活動計画書_整理用!$N$2:'データ取込シート_活動計画書_整理用'!$N108,"この線より上に行を挿入してください。")=0,IF(データ取込シート_活動計画書_整理用!$R108="○","true","false"),"")</f>
        <v/>
      </c>
      <c r="CU108" t="str">
        <f ca="1">IF(COUNTIF(データ取込シート_活動計画書_整理用!$N$2:'データ取込シート_活動計画書_整理用'!$N108,"この線より上に行を挿入してください。")=0,IF(データ取込シート_活動計画書_整理用!$S108="○","true","false"),"")</f>
        <v/>
      </c>
      <c r="CV108" t="str">
        <f ca="1">IF(COUNTIF(データ取込シート_活動計画書_整理用!$N$2:'データ取込シート_活動計画書_整理用'!$N108,"この線より上に行を挿入してください。")=0,IF(データ取込シート_活動計画書_整理用!$T108="○","true","false"),"")</f>
        <v/>
      </c>
      <c r="CW108" t="str">
        <f ca="1">IF(COUNTIF(データ取込シート_活動計画書_整理用!$N$2:'データ取込シート_活動計画書_整理用'!$N108,"この線より上に行を挿入してください。")=0,IF(データ取込シート_活動計画書_整理用!$U108="○","true","false"),"")</f>
        <v/>
      </c>
      <c r="CX108" t="str">
        <f ca="1">IF(COUNTIF(データ取込シート_活動計画書_整理用!$N$2:'データ取込シート_活動計画書_整理用'!$N108,"この線より上に行を挿入してください。")=0,IF(データ取込シート_活動計画書_整理用!$V108="○","true","false"),"")</f>
        <v/>
      </c>
      <c r="CY108" t="str">
        <f ca="1">IF(COUNTIF(データ取込シート_活動計画書_整理用!$N$2:'データ取込シート_活動計画書_整理用'!$N108,"この線より上に行を挿入してください。")=0,IF(データ取込シート_活動計画書_整理用!$W108="○","true","false"),"")</f>
        <v/>
      </c>
      <c r="CZ108" t="str">
        <f ca="1">IF(COUNTIF(データ取込シート_活動計画書_整理用!$N$2:'データ取込シート_活動計画書_整理用'!$N108,"この線より上に行を挿入してください。")=0,IF(データ取込シート_活動計画書_整理用!$X108="○","true","false"),"")</f>
        <v/>
      </c>
      <c r="DA108" t="str">
        <f ca="1">IF(COUNTIF(データ取込シート_活動計画書_整理用!$N$2:'データ取込シート_活動計画書_整理用'!$N108,"この線より上に行を挿入してください。")=0,IF(データ取込シート_活動計画書_整理用!$Y108="○","true","false"),"")</f>
        <v/>
      </c>
      <c r="DB108" t="str">
        <f ca="1">IF(COUNTIF(データ取込シート_活動計画書_整理用!$N$2:'データ取込シート_活動計画書_整理用'!$N108,"この線より上に行を挿入してください。")=0,IF(データ取込シート_活動計画書_整理用!$Z108="○","true","false"),"")</f>
        <v/>
      </c>
      <c r="DC108" t="str">
        <f ca="1">IF(COUNTIF(データ取込シート_活動計画書_整理用!$N$2:'データ取込シート_活動計画書_整理用'!$N108,"この線より上に行を挿入してください。")=0,IF(データ取込シート_活動計画書_整理用!$AA108="○","true","false"),"")</f>
        <v/>
      </c>
      <c r="DW108" t="str">
        <f ca="1">IF(COUNTIF(データ取込シート_活動計画書_整理用!$AD$2:'データ取込シート_活動計画書_整理用'!$AD108,"この線より上に行を挿入してください。")=0,データ取込シート_活動計画書_整理用!$AC108,"")</f>
        <v/>
      </c>
      <c r="DX108" t="str">
        <f ca="1">IF(COUNTIF(データ取込シート_活動計画書_整理用!$AD$2:'データ取込シート_活動計画書_整理用'!$AD108,"この線より上に行を挿入してください。")=0,データ取込シート_活動計画書_整理用!$AD108,"")</f>
        <v/>
      </c>
      <c r="DY108" t="str">
        <f ca="1">IF(COUNTIF(データ取込シート_活動計画書_整理用!$AD$2:'データ取込シート_活動計画書_整理用'!$AD108,"この線より上に行を挿入してください。")=0,データ取込シート_活動計画書_整理用!$AE108,"")</f>
        <v/>
      </c>
      <c r="DZ108" t="str">
        <f ca="1">IF(COUNTIF(データ取込シート_活動計画書_整理用!$AD$2:'データ取込シート_活動計画書_整理用'!$AD108,"この線より上に行を挿入してください。")=0,データ取込シート_活動計画書_整理用!$AF108,"")</f>
        <v/>
      </c>
      <c r="EA108" t="str">
        <f ca="1">IF(COUNTIF(データ取込シート_活動計画書_整理用!$AD$2:'データ取込シート_活動計画書_整理用'!$AD108,"この線より上に行を挿入してください。")=0,データ取込シート_活動計画書_整理用!$AG108,"")</f>
        <v/>
      </c>
      <c r="EB108" t="str">
        <f ca="1">IF(COUNTIF(データ取込シート_活動計画書_整理用!$AD$2:'データ取込シート_活動計画書_整理用'!$AD108,"この線より上に行を挿入してください。")=0,データ取込シート_活動計画書_整理用!$AH108,"")</f>
        <v/>
      </c>
      <c r="EC108" t="str">
        <f ca="1">IF(COUNTIF(データ取込シート_活動計画書_整理用!$AD$2:'データ取込シート_活動計画書_整理用'!$AD108,"この線より上に行を挿入してください。")=0,IF(データ取込シート_活動計画書_整理用!$AI108="○","true","false"),"")</f>
        <v/>
      </c>
      <c r="ED108" t="str">
        <f ca="1">IF(COUNTIF(データ取込シート_活動計画書_整理用!$AD$2:'データ取込シート_活動計画書_整理用'!$AD108,"この線より上に行を挿入してください。")=0,IF(データ取込シート_活動計画書_整理用!$AJ108="○","true","false"),"")</f>
        <v/>
      </c>
      <c r="EE108" t="str">
        <f ca="1">IF(COUNTIF(データ取込シート_活動計画書_整理用!$AD$2:'データ取込シート_活動計画書_整理用'!$AD108,"この線より上に行を挿入してください。")=0,IF(データ取込シート_活動計画書_整理用!$AK108="○","true","false"),"")</f>
        <v/>
      </c>
      <c r="EF108" t="str">
        <f ca="1">IF(COUNTIF(データ取込シート_活動計画書_整理用!$AD$2:'データ取込シート_活動計画書_整理用'!$AD108,"この線より上に行を挿入してください。")=0,IF(データ取込シート_活動計画書_整理用!$AL108="○","true","false"),"")</f>
        <v/>
      </c>
      <c r="EG108" t="str">
        <f ca="1">IF(COUNTIF(データ取込シート_活動計画書_整理用!$AD$2:'データ取込シート_活動計画書_整理用'!$AD108,"この線より上に行を挿入してください。")=0,IF(データ取込シート_活動計画書_整理用!$AM108="○","true","false"),"")</f>
        <v/>
      </c>
    </row>
    <row r="109" spans="2:137" x14ac:dyDescent="0.15">
      <c r="B109" t="str">
        <f ca="1">IF(COUNTIF(データ取込シート_活動計画書_整理用!$B$2:'データ取込シート_活動計画書_整理用'!$B109,"この線より上に行を挿入してください。")=0,データ取込シート_活動計画書_整理用!$B109,"")</f>
        <v/>
      </c>
      <c r="C109" t="str">
        <f ca="1">IF(COUNTIF(データ取込シート_活動計画書_整理用!$B$2:'データ取込シート_活動計画書_整理用'!$B109,"この線より上に行を挿入してください。")=0,データ取込シート_活動計画書_整理用!$C109,"")</f>
        <v/>
      </c>
      <c r="D109" t="str">
        <f ca="1">IF(COUNTIF(データ取込シート_活動計画書_整理用!$B$2:'データ取込シート_活動計画書_整理用'!$B109,"この線より上に行を挿入してください。")=0,データ取込シート_活動計画書_整理用!$D109,"")</f>
        <v/>
      </c>
      <c r="F109" t="str">
        <f ca="1">IF(COUNTIF(データ取込シート_活動計画書_整理用!$F$2:'データ取込シート_活動計画書_整理用'!$F109,"この線より上に行を挿入してください。")=0,データ取込シート_活動計画書_整理用!$F109,"")</f>
        <v/>
      </c>
      <c r="G109" t="str">
        <f ca="1">IF(COUNTIF(データ取込シート_活動計画書_整理用!$F$2:'データ取込シート_活動計画書_整理用'!$F109,"この線より上に行を挿入してください。")=0,データ取込シート_活動計画書_整理用!$G109,"")</f>
        <v/>
      </c>
      <c r="H109" t="str">
        <f ca="1">IF(COUNTIF(データ取込シート_活動計画書_整理用!$F$2:'データ取込シート_活動計画書_整理用'!$F109,"この線より上に行を挿入してください。")=0,データ取込シート_活動計画書_整理用!$H109,"")</f>
        <v/>
      </c>
      <c r="I109" t="str">
        <f ca="1">IF(COUNTIF(データ取込シート_活動計画書_整理用!$J$2:'データ取込シート_活動計画書_整理用'!$J109,"この線より上に行を挿入してください。")=0,データ取込シート_活動計画書_整理用!$J109,"")</f>
        <v/>
      </c>
      <c r="J109" t="str">
        <f ca="1">IF(COUNTIF(データ取込シート_活動計画書_整理用!$J$2:'データ取込シート_活動計画書_整理用'!$J109,"この線より上に行を挿入してください。")=0,データ取込シート_活動計画書_整理用!$K109,"")</f>
        <v/>
      </c>
      <c r="K109" t="str">
        <f ca="1">IF(COUNTIF(データ取込シート_活動計画書_整理用!$J$2:'データ取込シート_活動計画書_整理用'!$J109,"この線より上に行を挿入してください。")=0,データ取込シート_活動計画書_整理用!$L109,"")</f>
        <v/>
      </c>
      <c r="CN109" t="str">
        <f t="shared" ca="1" si="4"/>
        <v/>
      </c>
      <c r="CO109" t="str">
        <f t="shared" ca="1" si="3"/>
        <v/>
      </c>
      <c r="CP109" t="str">
        <f ca="1">IF(COUNTIF(データ取込シート_活動計画書_整理用!$N$2:'データ取込シート_活動計画書_整理用'!$N109,"この線より上に行を挿入してください。")=0,データ取込シート_活動計画書_整理用!$N109,"")</f>
        <v/>
      </c>
      <c r="CQ109" t="str">
        <f ca="1">IF(COUNTIF(データ取込シート_活動計画書_整理用!$N$2:'データ取込シート_活動計画書_整理用'!$N109,"この線より上に行を挿入してください。")=0,データ取込シート_活動計画書_整理用!$O109,"")</f>
        <v/>
      </c>
      <c r="CR109" t="str">
        <f ca="1">IF(COUNTIF(データ取込シート_活動計画書_整理用!$N$2:'データ取込シート_活動計画書_整理用'!$N109,"この線より上に行を挿入してください。")=0,IF(データ取込シート_活動計画書_整理用!$P109="○","true","false"),"")</f>
        <v/>
      </c>
      <c r="CS109" t="str">
        <f ca="1">IF(COUNTIF(データ取込シート_活動計画書_整理用!$N$2:'データ取込シート_活動計画書_整理用'!$N109,"この線より上に行を挿入してください。")=0,IF(データ取込シート_活動計画書_整理用!$Q109="○","true","false"),"")</f>
        <v/>
      </c>
      <c r="CT109" t="str">
        <f ca="1">IF(COUNTIF(データ取込シート_活動計画書_整理用!$N$2:'データ取込シート_活動計画書_整理用'!$N109,"この線より上に行を挿入してください。")=0,IF(データ取込シート_活動計画書_整理用!$R109="○","true","false"),"")</f>
        <v/>
      </c>
      <c r="CU109" t="str">
        <f ca="1">IF(COUNTIF(データ取込シート_活動計画書_整理用!$N$2:'データ取込シート_活動計画書_整理用'!$N109,"この線より上に行を挿入してください。")=0,IF(データ取込シート_活動計画書_整理用!$S109="○","true","false"),"")</f>
        <v/>
      </c>
      <c r="CV109" t="str">
        <f ca="1">IF(COUNTIF(データ取込シート_活動計画書_整理用!$N$2:'データ取込シート_活動計画書_整理用'!$N109,"この線より上に行を挿入してください。")=0,IF(データ取込シート_活動計画書_整理用!$T109="○","true","false"),"")</f>
        <v/>
      </c>
      <c r="CW109" t="str">
        <f ca="1">IF(COUNTIF(データ取込シート_活動計画書_整理用!$N$2:'データ取込シート_活動計画書_整理用'!$N109,"この線より上に行を挿入してください。")=0,IF(データ取込シート_活動計画書_整理用!$U109="○","true","false"),"")</f>
        <v/>
      </c>
      <c r="CX109" t="str">
        <f ca="1">IF(COUNTIF(データ取込シート_活動計画書_整理用!$N$2:'データ取込シート_活動計画書_整理用'!$N109,"この線より上に行を挿入してください。")=0,IF(データ取込シート_活動計画書_整理用!$V109="○","true","false"),"")</f>
        <v/>
      </c>
      <c r="CY109" t="str">
        <f ca="1">IF(COUNTIF(データ取込シート_活動計画書_整理用!$N$2:'データ取込シート_活動計画書_整理用'!$N109,"この線より上に行を挿入してください。")=0,IF(データ取込シート_活動計画書_整理用!$W109="○","true","false"),"")</f>
        <v/>
      </c>
      <c r="CZ109" t="str">
        <f ca="1">IF(COUNTIF(データ取込シート_活動計画書_整理用!$N$2:'データ取込シート_活動計画書_整理用'!$N109,"この線より上に行を挿入してください。")=0,IF(データ取込シート_活動計画書_整理用!$X109="○","true","false"),"")</f>
        <v/>
      </c>
      <c r="DA109" t="str">
        <f ca="1">IF(COUNTIF(データ取込シート_活動計画書_整理用!$N$2:'データ取込シート_活動計画書_整理用'!$N109,"この線より上に行を挿入してください。")=0,IF(データ取込シート_活動計画書_整理用!$Y109="○","true","false"),"")</f>
        <v/>
      </c>
      <c r="DB109" t="str">
        <f ca="1">IF(COUNTIF(データ取込シート_活動計画書_整理用!$N$2:'データ取込シート_活動計画書_整理用'!$N109,"この線より上に行を挿入してください。")=0,IF(データ取込シート_活動計画書_整理用!$Z109="○","true","false"),"")</f>
        <v/>
      </c>
      <c r="DC109" t="str">
        <f ca="1">IF(COUNTIF(データ取込シート_活動計画書_整理用!$N$2:'データ取込シート_活動計画書_整理用'!$N109,"この線より上に行を挿入してください。")=0,IF(データ取込シート_活動計画書_整理用!$AA109="○","true","false"),"")</f>
        <v/>
      </c>
      <c r="DW109" t="str">
        <f ca="1">IF(COUNTIF(データ取込シート_活動計画書_整理用!$AD$2:'データ取込シート_活動計画書_整理用'!$AD109,"この線より上に行を挿入してください。")=0,データ取込シート_活動計画書_整理用!$AC109,"")</f>
        <v/>
      </c>
      <c r="DX109" t="str">
        <f ca="1">IF(COUNTIF(データ取込シート_活動計画書_整理用!$AD$2:'データ取込シート_活動計画書_整理用'!$AD109,"この線より上に行を挿入してください。")=0,データ取込シート_活動計画書_整理用!$AD109,"")</f>
        <v/>
      </c>
      <c r="DY109" t="str">
        <f ca="1">IF(COUNTIF(データ取込シート_活動計画書_整理用!$AD$2:'データ取込シート_活動計画書_整理用'!$AD109,"この線より上に行を挿入してください。")=0,データ取込シート_活動計画書_整理用!$AE109,"")</f>
        <v/>
      </c>
      <c r="DZ109" t="str">
        <f ca="1">IF(COUNTIF(データ取込シート_活動計画書_整理用!$AD$2:'データ取込シート_活動計画書_整理用'!$AD109,"この線より上に行を挿入してください。")=0,データ取込シート_活動計画書_整理用!$AF109,"")</f>
        <v/>
      </c>
      <c r="EA109" t="str">
        <f ca="1">IF(COUNTIF(データ取込シート_活動計画書_整理用!$AD$2:'データ取込シート_活動計画書_整理用'!$AD109,"この線より上に行を挿入してください。")=0,データ取込シート_活動計画書_整理用!$AG109,"")</f>
        <v/>
      </c>
      <c r="EB109" t="str">
        <f ca="1">IF(COUNTIF(データ取込シート_活動計画書_整理用!$AD$2:'データ取込シート_活動計画書_整理用'!$AD109,"この線より上に行を挿入してください。")=0,データ取込シート_活動計画書_整理用!$AH109,"")</f>
        <v/>
      </c>
      <c r="EC109" t="str">
        <f ca="1">IF(COUNTIF(データ取込シート_活動計画書_整理用!$AD$2:'データ取込シート_活動計画書_整理用'!$AD109,"この線より上に行を挿入してください。")=0,IF(データ取込シート_活動計画書_整理用!$AI109="○","true","false"),"")</f>
        <v/>
      </c>
      <c r="ED109" t="str">
        <f ca="1">IF(COUNTIF(データ取込シート_活動計画書_整理用!$AD$2:'データ取込シート_活動計画書_整理用'!$AD109,"この線より上に行を挿入してください。")=0,IF(データ取込シート_活動計画書_整理用!$AJ109="○","true","false"),"")</f>
        <v/>
      </c>
      <c r="EE109" t="str">
        <f ca="1">IF(COUNTIF(データ取込シート_活動計画書_整理用!$AD$2:'データ取込シート_活動計画書_整理用'!$AD109,"この線より上に行を挿入してください。")=0,IF(データ取込シート_活動計画書_整理用!$AK109="○","true","false"),"")</f>
        <v/>
      </c>
      <c r="EF109" t="str">
        <f ca="1">IF(COUNTIF(データ取込シート_活動計画書_整理用!$AD$2:'データ取込シート_活動計画書_整理用'!$AD109,"この線より上に行を挿入してください。")=0,IF(データ取込シート_活動計画書_整理用!$AL109="○","true","false"),"")</f>
        <v/>
      </c>
      <c r="EG109" t="str">
        <f ca="1">IF(COUNTIF(データ取込シート_活動計画書_整理用!$AD$2:'データ取込シート_活動計画書_整理用'!$AD109,"この線より上に行を挿入してください。")=0,IF(データ取込シート_活動計画書_整理用!$AM109="○","true","false"),"")</f>
        <v/>
      </c>
    </row>
    <row r="110" spans="2:137" x14ac:dyDescent="0.15">
      <c r="B110" t="str">
        <f ca="1">IF(COUNTIF(データ取込シート_活動計画書_整理用!$B$2:'データ取込シート_活動計画書_整理用'!$B110,"この線より上に行を挿入してください。")=0,データ取込シート_活動計画書_整理用!$B110,"")</f>
        <v/>
      </c>
      <c r="C110" t="str">
        <f ca="1">IF(COUNTIF(データ取込シート_活動計画書_整理用!$B$2:'データ取込シート_活動計画書_整理用'!$B110,"この線より上に行を挿入してください。")=0,データ取込シート_活動計画書_整理用!$C110,"")</f>
        <v/>
      </c>
      <c r="D110" t="str">
        <f ca="1">IF(COUNTIF(データ取込シート_活動計画書_整理用!$B$2:'データ取込シート_活動計画書_整理用'!$B110,"この線より上に行を挿入してください。")=0,データ取込シート_活動計画書_整理用!$D110,"")</f>
        <v/>
      </c>
      <c r="F110" t="str">
        <f ca="1">IF(COUNTIF(データ取込シート_活動計画書_整理用!$F$2:'データ取込シート_活動計画書_整理用'!$F110,"この線より上に行を挿入してください。")=0,データ取込シート_活動計画書_整理用!$F110,"")</f>
        <v/>
      </c>
      <c r="G110" t="str">
        <f ca="1">IF(COUNTIF(データ取込シート_活動計画書_整理用!$F$2:'データ取込シート_活動計画書_整理用'!$F110,"この線より上に行を挿入してください。")=0,データ取込シート_活動計画書_整理用!$G110,"")</f>
        <v/>
      </c>
      <c r="H110" t="str">
        <f ca="1">IF(COUNTIF(データ取込シート_活動計画書_整理用!$F$2:'データ取込シート_活動計画書_整理用'!$F110,"この線より上に行を挿入してください。")=0,データ取込シート_活動計画書_整理用!$H110,"")</f>
        <v/>
      </c>
      <c r="I110" t="str">
        <f ca="1">IF(COUNTIF(データ取込シート_活動計画書_整理用!$J$2:'データ取込シート_活動計画書_整理用'!$J110,"この線より上に行を挿入してください。")=0,データ取込シート_活動計画書_整理用!$J110,"")</f>
        <v/>
      </c>
      <c r="J110" t="str">
        <f ca="1">IF(COUNTIF(データ取込シート_活動計画書_整理用!$J$2:'データ取込シート_活動計画書_整理用'!$J110,"この線より上に行を挿入してください。")=0,データ取込シート_活動計画書_整理用!$K110,"")</f>
        <v/>
      </c>
      <c r="K110" t="str">
        <f ca="1">IF(COUNTIF(データ取込シート_活動計画書_整理用!$J$2:'データ取込シート_活動計画書_整理用'!$J110,"この線より上に行を挿入してください。")=0,データ取込シート_活動計画書_整理用!$L110,"")</f>
        <v/>
      </c>
      <c r="CN110" t="str">
        <f t="shared" ca="1" si="4"/>
        <v/>
      </c>
      <c r="CO110" t="str">
        <f t="shared" ca="1" si="3"/>
        <v/>
      </c>
      <c r="CP110" t="str">
        <f ca="1">IF(COUNTIF(データ取込シート_活動計画書_整理用!$N$2:'データ取込シート_活動計画書_整理用'!$N110,"この線より上に行を挿入してください。")=0,データ取込シート_活動計画書_整理用!$N110,"")</f>
        <v/>
      </c>
      <c r="CQ110" t="str">
        <f ca="1">IF(COUNTIF(データ取込シート_活動計画書_整理用!$N$2:'データ取込シート_活動計画書_整理用'!$N110,"この線より上に行を挿入してください。")=0,データ取込シート_活動計画書_整理用!$O110,"")</f>
        <v/>
      </c>
      <c r="CR110" t="str">
        <f ca="1">IF(COUNTIF(データ取込シート_活動計画書_整理用!$N$2:'データ取込シート_活動計画書_整理用'!$N110,"この線より上に行を挿入してください。")=0,IF(データ取込シート_活動計画書_整理用!$P110="○","true","false"),"")</f>
        <v/>
      </c>
      <c r="CS110" t="str">
        <f ca="1">IF(COUNTIF(データ取込シート_活動計画書_整理用!$N$2:'データ取込シート_活動計画書_整理用'!$N110,"この線より上に行を挿入してください。")=0,IF(データ取込シート_活動計画書_整理用!$Q110="○","true","false"),"")</f>
        <v/>
      </c>
      <c r="CT110" t="str">
        <f ca="1">IF(COUNTIF(データ取込シート_活動計画書_整理用!$N$2:'データ取込シート_活動計画書_整理用'!$N110,"この線より上に行を挿入してください。")=0,IF(データ取込シート_活動計画書_整理用!$R110="○","true","false"),"")</f>
        <v/>
      </c>
      <c r="CU110" t="str">
        <f ca="1">IF(COUNTIF(データ取込シート_活動計画書_整理用!$N$2:'データ取込シート_活動計画書_整理用'!$N110,"この線より上に行を挿入してください。")=0,IF(データ取込シート_活動計画書_整理用!$S110="○","true","false"),"")</f>
        <v/>
      </c>
      <c r="CV110" t="str">
        <f ca="1">IF(COUNTIF(データ取込シート_活動計画書_整理用!$N$2:'データ取込シート_活動計画書_整理用'!$N110,"この線より上に行を挿入してください。")=0,IF(データ取込シート_活動計画書_整理用!$T110="○","true","false"),"")</f>
        <v/>
      </c>
      <c r="CW110" t="str">
        <f ca="1">IF(COUNTIF(データ取込シート_活動計画書_整理用!$N$2:'データ取込シート_活動計画書_整理用'!$N110,"この線より上に行を挿入してください。")=0,IF(データ取込シート_活動計画書_整理用!$U110="○","true","false"),"")</f>
        <v/>
      </c>
      <c r="CX110" t="str">
        <f ca="1">IF(COUNTIF(データ取込シート_活動計画書_整理用!$N$2:'データ取込シート_活動計画書_整理用'!$N110,"この線より上に行を挿入してください。")=0,IF(データ取込シート_活動計画書_整理用!$V110="○","true","false"),"")</f>
        <v/>
      </c>
      <c r="CY110" t="str">
        <f ca="1">IF(COUNTIF(データ取込シート_活動計画書_整理用!$N$2:'データ取込シート_活動計画書_整理用'!$N110,"この線より上に行を挿入してください。")=0,IF(データ取込シート_活動計画書_整理用!$W110="○","true","false"),"")</f>
        <v/>
      </c>
      <c r="CZ110" t="str">
        <f ca="1">IF(COUNTIF(データ取込シート_活動計画書_整理用!$N$2:'データ取込シート_活動計画書_整理用'!$N110,"この線より上に行を挿入してください。")=0,IF(データ取込シート_活動計画書_整理用!$X110="○","true","false"),"")</f>
        <v/>
      </c>
      <c r="DA110" t="str">
        <f ca="1">IF(COUNTIF(データ取込シート_活動計画書_整理用!$N$2:'データ取込シート_活動計画書_整理用'!$N110,"この線より上に行を挿入してください。")=0,IF(データ取込シート_活動計画書_整理用!$Y110="○","true","false"),"")</f>
        <v/>
      </c>
      <c r="DB110" t="str">
        <f ca="1">IF(COUNTIF(データ取込シート_活動計画書_整理用!$N$2:'データ取込シート_活動計画書_整理用'!$N110,"この線より上に行を挿入してください。")=0,IF(データ取込シート_活動計画書_整理用!$Z110="○","true","false"),"")</f>
        <v/>
      </c>
      <c r="DC110" t="str">
        <f ca="1">IF(COUNTIF(データ取込シート_活動計画書_整理用!$N$2:'データ取込シート_活動計画書_整理用'!$N110,"この線より上に行を挿入してください。")=0,IF(データ取込シート_活動計画書_整理用!$AA110="○","true","false"),"")</f>
        <v/>
      </c>
      <c r="DW110" t="str">
        <f ca="1">IF(COUNTIF(データ取込シート_活動計画書_整理用!$AD$2:'データ取込シート_活動計画書_整理用'!$AD110,"この線より上に行を挿入してください。")=0,データ取込シート_活動計画書_整理用!$AC110,"")</f>
        <v/>
      </c>
      <c r="DX110" t="str">
        <f ca="1">IF(COUNTIF(データ取込シート_活動計画書_整理用!$AD$2:'データ取込シート_活動計画書_整理用'!$AD110,"この線より上に行を挿入してください。")=0,データ取込シート_活動計画書_整理用!$AD110,"")</f>
        <v/>
      </c>
      <c r="DY110" t="str">
        <f ca="1">IF(COUNTIF(データ取込シート_活動計画書_整理用!$AD$2:'データ取込シート_活動計画書_整理用'!$AD110,"この線より上に行を挿入してください。")=0,データ取込シート_活動計画書_整理用!$AE110,"")</f>
        <v/>
      </c>
      <c r="DZ110" t="str">
        <f ca="1">IF(COUNTIF(データ取込シート_活動計画書_整理用!$AD$2:'データ取込シート_活動計画書_整理用'!$AD110,"この線より上に行を挿入してください。")=0,データ取込シート_活動計画書_整理用!$AF110,"")</f>
        <v/>
      </c>
      <c r="EA110" t="str">
        <f ca="1">IF(COUNTIF(データ取込シート_活動計画書_整理用!$AD$2:'データ取込シート_活動計画書_整理用'!$AD110,"この線より上に行を挿入してください。")=0,データ取込シート_活動計画書_整理用!$AG110,"")</f>
        <v/>
      </c>
      <c r="EB110" t="str">
        <f ca="1">IF(COUNTIF(データ取込シート_活動計画書_整理用!$AD$2:'データ取込シート_活動計画書_整理用'!$AD110,"この線より上に行を挿入してください。")=0,データ取込シート_活動計画書_整理用!$AH110,"")</f>
        <v/>
      </c>
      <c r="EC110" t="str">
        <f ca="1">IF(COUNTIF(データ取込シート_活動計画書_整理用!$AD$2:'データ取込シート_活動計画書_整理用'!$AD110,"この線より上に行を挿入してください。")=0,IF(データ取込シート_活動計画書_整理用!$AI110="○","true","false"),"")</f>
        <v/>
      </c>
      <c r="ED110" t="str">
        <f ca="1">IF(COUNTIF(データ取込シート_活動計画書_整理用!$AD$2:'データ取込シート_活動計画書_整理用'!$AD110,"この線より上に行を挿入してください。")=0,IF(データ取込シート_活動計画書_整理用!$AJ110="○","true","false"),"")</f>
        <v/>
      </c>
      <c r="EE110" t="str">
        <f ca="1">IF(COUNTIF(データ取込シート_活動計画書_整理用!$AD$2:'データ取込シート_活動計画書_整理用'!$AD110,"この線より上に行を挿入してください。")=0,IF(データ取込シート_活動計画書_整理用!$AK110="○","true","false"),"")</f>
        <v/>
      </c>
      <c r="EF110" t="str">
        <f ca="1">IF(COUNTIF(データ取込シート_活動計画書_整理用!$AD$2:'データ取込シート_活動計画書_整理用'!$AD110,"この線より上に行を挿入してください。")=0,IF(データ取込シート_活動計画書_整理用!$AL110="○","true","false"),"")</f>
        <v/>
      </c>
      <c r="EG110" t="str">
        <f ca="1">IF(COUNTIF(データ取込シート_活動計画書_整理用!$AD$2:'データ取込シート_活動計画書_整理用'!$AD110,"この線より上に行を挿入してください。")=0,IF(データ取込シート_活動計画書_整理用!$AM110="○","true","false"),"")</f>
        <v/>
      </c>
    </row>
    <row r="111" spans="2:137" x14ac:dyDescent="0.15">
      <c r="B111" t="str">
        <f ca="1">IF(COUNTIF(データ取込シート_活動計画書_整理用!$B$2:'データ取込シート_活動計画書_整理用'!$B111,"この線より上に行を挿入してください。")=0,データ取込シート_活動計画書_整理用!$B111,"")</f>
        <v/>
      </c>
      <c r="C111" t="str">
        <f ca="1">IF(COUNTIF(データ取込シート_活動計画書_整理用!$B$2:'データ取込シート_活動計画書_整理用'!$B111,"この線より上に行を挿入してください。")=0,データ取込シート_活動計画書_整理用!$C111,"")</f>
        <v/>
      </c>
      <c r="D111" t="str">
        <f ca="1">IF(COUNTIF(データ取込シート_活動計画書_整理用!$B$2:'データ取込シート_活動計画書_整理用'!$B111,"この線より上に行を挿入してください。")=0,データ取込シート_活動計画書_整理用!$D111,"")</f>
        <v/>
      </c>
      <c r="F111" t="str">
        <f ca="1">IF(COUNTIF(データ取込シート_活動計画書_整理用!$F$2:'データ取込シート_活動計画書_整理用'!$F111,"この線より上に行を挿入してください。")=0,データ取込シート_活動計画書_整理用!$F111,"")</f>
        <v/>
      </c>
      <c r="G111" t="str">
        <f ca="1">IF(COUNTIF(データ取込シート_活動計画書_整理用!$F$2:'データ取込シート_活動計画書_整理用'!$F111,"この線より上に行を挿入してください。")=0,データ取込シート_活動計画書_整理用!$G111,"")</f>
        <v/>
      </c>
      <c r="H111" t="str">
        <f ca="1">IF(COUNTIF(データ取込シート_活動計画書_整理用!$F$2:'データ取込シート_活動計画書_整理用'!$F111,"この線より上に行を挿入してください。")=0,データ取込シート_活動計画書_整理用!$H111,"")</f>
        <v/>
      </c>
      <c r="I111" t="str">
        <f ca="1">IF(COUNTIF(データ取込シート_活動計画書_整理用!$J$2:'データ取込シート_活動計画書_整理用'!$J111,"この線より上に行を挿入してください。")=0,データ取込シート_活動計画書_整理用!$J111,"")</f>
        <v/>
      </c>
      <c r="J111" t="str">
        <f ca="1">IF(COUNTIF(データ取込シート_活動計画書_整理用!$J$2:'データ取込シート_活動計画書_整理用'!$J111,"この線より上に行を挿入してください。")=0,データ取込シート_活動計画書_整理用!$K111,"")</f>
        <v/>
      </c>
      <c r="K111" t="str">
        <f ca="1">IF(COUNTIF(データ取込シート_活動計画書_整理用!$J$2:'データ取込シート_活動計画書_整理用'!$J111,"この線より上に行を挿入してください。")=0,データ取込シート_活動計画書_整理用!$L111,"")</f>
        <v/>
      </c>
      <c r="CN111" t="str">
        <f t="shared" ca="1" si="4"/>
        <v/>
      </c>
      <c r="CO111" t="str">
        <f t="shared" ca="1" si="3"/>
        <v/>
      </c>
      <c r="CP111" t="str">
        <f ca="1">IF(COUNTIF(データ取込シート_活動計画書_整理用!$N$2:'データ取込シート_活動計画書_整理用'!$N111,"この線より上に行を挿入してください。")=0,データ取込シート_活動計画書_整理用!$N111,"")</f>
        <v/>
      </c>
      <c r="CQ111" t="str">
        <f ca="1">IF(COUNTIF(データ取込シート_活動計画書_整理用!$N$2:'データ取込シート_活動計画書_整理用'!$N111,"この線より上に行を挿入してください。")=0,データ取込シート_活動計画書_整理用!$O111,"")</f>
        <v/>
      </c>
      <c r="CR111" t="str">
        <f ca="1">IF(COUNTIF(データ取込シート_活動計画書_整理用!$N$2:'データ取込シート_活動計画書_整理用'!$N111,"この線より上に行を挿入してください。")=0,IF(データ取込シート_活動計画書_整理用!$P111="○","true","false"),"")</f>
        <v/>
      </c>
      <c r="CS111" t="str">
        <f ca="1">IF(COUNTIF(データ取込シート_活動計画書_整理用!$N$2:'データ取込シート_活動計画書_整理用'!$N111,"この線より上に行を挿入してください。")=0,IF(データ取込シート_活動計画書_整理用!$Q111="○","true","false"),"")</f>
        <v/>
      </c>
      <c r="CT111" t="str">
        <f ca="1">IF(COUNTIF(データ取込シート_活動計画書_整理用!$N$2:'データ取込シート_活動計画書_整理用'!$N111,"この線より上に行を挿入してください。")=0,IF(データ取込シート_活動計画書_整理用!$R111="○","true","false"),"")</f>
        <v/>
      </c>
      <c r="CU111" t="str">
        <f ca="1">IF(COUNTIF(データ取込シート_活動計画書_整理用!$N$2:'データ取込シート_活動計画書_整理用'!$N111,"この線より上に行を挿入してください。")=0,IF(データ取込シート_活動計画書_整理用!$S111="○","true","false"),"")</f>
        <v/>
      </c>
      <c r="CV111" t="str">
        <f ca="1">IF(COUNTIF(データ取込シート_活動計画書_整理用!$N$2:'データ取込シート_活動計画書_整理用'!$N111,"この線より上に行を挿入してください。")=0,IF(データ取込シート_活動計画書_整理用!$T111="○","true","false"),"")</f>
        <v/>
      </c>
      <c r="CW111" t="str">
        <f ca="1">IF(COUNTIF(データ取込シート_活動計画書_整理用!$N$2:'データ取込シート_活動計画書_整理用'!$N111,"この線より上に行を挿入してください。")=0,IF(データ取込シート_活動計画書_整理用!$U111="○","true","false"),"")</f>
        <v/>
      </c>
      <c r="CX111" t="str">
        <f ca="1">IF(COUNTIF(データ取込シート_活動計画書_整理用!$N$2:'データ取込シート_活動計画書_整理用'!$N111,"この線より上に行を挿入してください。")=0,IF(データ取込シート_活動計画書_整理用!$V111="○","true","false"),"")</f>
        <v/>
      </c>
      <c r="CY111" t="str">
        <f ca="1">IF(COUNTIF(データ取込シート_活動計画書_整理用!$N$2:'データ取込シート_活動計画書_整理用'!$N111,"この線より上に行を挿入してください。")=0,IF(データ取込シート_活動計画書_整理用!$W111="○","true","false"),"")</f>
        <v/>
      </c>
      <c r="CZ111" t="str">
        <f ca="1">IF(COUNTIF(データ取込シート_活動計画書_整理用!$N$2:'データ取込シート_活動計画書_整理用'!$N111,"この線より上に行を挿入してください。")=0,IF(データ取込シート_活動計画書_整理用!$X111="○","true","false"),"")</f>
        <v/>
      </c>
      <c r="DA111" t="str">
        <f ca="1">IF(COUNTIF(データ取込シート_活動計画書_整理用!$N$2:'データ取込シート_活動計画書_整理用'!$N111,"この線より上に行を挿入してください。")=0,IF(データ取込シート_活動計画書_整理用!$Y111="○","true","false"),"")</f>
        <v/>
      </c>
      <c r="DB111" t="str">
        <f ca="1">IF(COUNTIF(データ取込シート_活動計画書_整理用!$N$2:'データ取込シート_活動計画書_整理用'!$N111,"この線より上に行を挿入してください。")=0,IF(データ取込シート_活動計画書_整理用!$Z111="○","true","false"),"")</f>
        <v/>
      </c>
      <c r="DC111" t="str">
        <f ca="1">IF(COUNTIF(データ取込シート_活動計画書_整理用!$N$2:'データ取込シート_活動計画書_整理用'!$N111,"この線より上に行を挿入してください。")=0,IF(データ取込シート_活動計画書_整理用!$AA111="○","true","false"),"")</f>
        <v/>
      </c>
      <c r="DW111" t="str">
        <f ca="1">IF(COUNTIF(データ取込シート_活動計画書_整理用!$AD$2:'データ取込シート_活動計画書_整理用'!$AD111,"この線より上に行を挿入してください。")=0,データ取込シート_活動計画書_整理用!$AC111,"")</f>
        <v/>
      </c>
      <c r="DX111" t="str">
        <f ca="1">IF(COUNTIF(データ取込シート_活動計画書_整理用!$AD$2:'データ取込シート_活動計画書_整理用'!$AD111,"この線より上に行を挿入してください。")=0,データ取込シート_活動計画書_整理用!$AD111,"")</f>
        <v/>
      </c>
      <c r="DY111" t="str">
        <f ca="1">IF(COUNTIF(データ取込シート_活動計画書_整理用!$AD$2:'データ取込シート_活動計画書_整理用'!$AD111,"この線より上に行を挿入してください。")=0,データ取込シート_活動計画書_整理用!$AE111,"")</f>
        <v/>
      </c>
      <c r="DZ111" t="str">
        <f ca="1">IF(COUNTIF(データ取込シート_活動計画書_整理用!$AD$2:'データ取込シート_活動計画書_整理用'!$AD111,"この線より上に行を挿入してください。")=0,データ取込シート_活動計画書_整理用!$AF111,"")</f>
        <v/>
      </c>
      <c r="EA111" t="str">
        <f ca="1">IF(COUNTIF(データ取込シート_活動計画書_整理用!$AD$2:'データ取込シート_活動計画書_整理用'!$AD111,"この線より上に行を挿入してください。")=0,データ取込シート_活動計画書_整理用!$AG111,"")</f>
        <v/>
      </c>
      <c r="EB111" t="str">
        <f ca="1">IF(COUNTIF(データ取込シート_活動計画書_整理用!$AD$2:'データ取込シート_活動計画書_整理用'!$AD111,"この線より上に行を挿入してください。")=0,データ取込シート_活動計画書_整理用!$AH111,"")</f>
        <v/>
      </c>
      <c r="EC111" t="str">
        <f ca="1">IF(COUNTIF(データ取込シート_活動計画書_整理用!$AD$2:'データ取込シート_活動計画書_整理用'!$AD111,"この線より上に行を挿入してください。")=0,IF(データ取込シート_活動計画書_整理用!$AI111="○","true","false"),"")</f>
        <v/>
      </c>
      <c r="ED111" t="str">
        <f ca="1">IF(COUNTIF(データ取込シート_活動計画書_整理用!$AD$2:'データ取込シート_活動計画書_整理用'!$AD111,"この線より上に行を挿入してください。")=0,IF(データ取込シート_活動計画書_整理用!$AJ111="○","true","false"),"")</f>
        <v/>
      </c>
      <c r="EE111" t="str">
        <f ca="1">IF(COUNTIF(データ取込シート_活動計画書_整理用!$AD$2:'データ取込シート_活動計画書_整理用'!$AD111,"この線より上に行を挿入してください。")=0,IF(データ取込シート_活動計画書_整理用!$AK111="○","true","false"),"")</f>
        <v/>
      </c>
      <c r="EF111" t="str">
        <f ca="1">IF(COUNTIF(データ取込シート_活動計画書_整理用!$AD$2:'データ取込シート_活動計画書_整理用'!$AD111,"この線より上に行を挿入してください。")=0,IF(データ取込シート_活動計画書_整理用!$AL111="○","true","false"),"")</f>
        <v/>
      </c>
      <c r="EG111" t="str">
        <f ca="1">IF(COUNTIF(データ取込シート_活動計画書_整理用!$AD$2:'データ取込シート_活動計画書_整理用'!$AD111,"この線より上に行を挿入してください。")=0,IF(データ取込シート_活動計画書_整理用!$AM111="○","true","false"),"")</f>
        <v/>
      </c>
    </row>
    <row r="112" spans="2:137" x14ac:dyDescent="0.15">
      <c r="B112" t="str">
        <f ca="1">IF(COUNTIF(データ取込シート_活動計画書_整理用!$B$2:'データ取込シート_活動計画書_整理用'!$B112,"この線より上に行を挿入してください。")=0,データ取込シート_活動計画書_整理用!$B112,"")</f>
        <v/>
      </c>
      <c r="C112" t="str">
        <f ca="1">IF(COUNTIF(データ取込シート_活動計画書_整理用!$B$2:'データ取込シート_活動計画書_整理用'!$B112,"この線より上に行を挿入してください。")=0,データ取込シート_活動計画書_整理用!$C112,"")</f>
        <v/>
      </c>
      <c r="D112" t="str">
        <f ca="1">IF(COUNTIF(データ取込シート_活動計画書_整理用!$B$2:'データ取込シート_活動計画書_整理用'!$B112,"この線より上に行を挿入してください。")=0,データ取込シート_活動計画書_整理用!$D112,"")</f>
        <v/>
      </c>
      <c r="F112" t="str">
        <f ca="1">IF(COUNTIF(データ取込シート_活動計画書_整理用!$F$2:'データ取込シート_活動計画書_整理用'!$F112,"この線より上に行を挿入してください。")=0,データ取込シート_活動計画書_整理用!$F112,"")</f>
        <v/>
      </c>
      <c r="G112" t="str">
        <f ca="1">IF(COUNTIF(データ取込シート_活動計画書_整理用!$F$2:'データ取込シート_活動計画書_整理用'!$F112,"この線より上に行を挿入してください。")=0,データ取込シート_活動計画書_整理用!$G112,"")</f>
        <v/>
      </c>
      <c r="H112" t="str">
        <f ca="1">IF(COUNTIF(データ取込シート_活動計画書_整理用!$F$2:'データ取込シート_活動計画書_整理用'!$F112,"この線より上に行を挿入してください。")=0,データ取込シート_活動計画書_整理用!$H112,"")</f>
        <v/>
      </c>
      <c r="I112" t="str">
        <f ca="1">IF(COUNTIF(データ取込シート_活動計画書_整理用!$J$2:'データ取込シート_活動計画書_整理用'!$J112,"この線より上に行を挿入してください。")=0,データ取込シート_活動計画書_整理用!$J112,"")</f>
        <v/>
      </c>
      <c r="J112" t="str">
        <f ca="1">IF(COUNTIF(データ取込シート_活動計画書_整理用!$J$2:'データ取込シート_活動計画書_整理用'!$J112,"この線より上に行を挿入してください。")=0,データ取込シート_活動計画書_整理用!$K112,"")</f>
        <v/>
      </c>
      <c r="K112" t="str">
        <f ca="1">IF(COUNTIF(データ取込シート_活動計画書_整理用!$J$2:'データ取込シート_活動計画書_整理用'!$J112,"この線より上に行を挿入してください。")=0,データ取込シート_活動計画書_整理用!$L112,"")</f>
        <v/>
      </c>
      <c r="CN112" t="str">
        <f t="shared" ca="1" si="4"/>
        <v/>
      </c>
      <c r="CO112" t="str">
        <f t="shared" ca="1" si="3"/>
        <v/>
      </c>
      <c r="CP112" t="str">
        <f ca="1">IF(COUNTIF(データ取込シート_活動計画書_整理用!$N$2:'データ取込シート_活動計画書_整理用'!$N112,"この線より上に行を挿入してください。")=0,データ取込シート_活動計画書_整理用!$N112,"")</f>
        <v/>
      </c>
      <c r="CQ112" t="str">
        <f ca="1">IF(COUNTIF(データ取込シート_活動計画書_整理用!$N$2:'データ取込シート_活動計画書_整理用'!$N112,"この線より上に行を挿入してください。")=0,データ取込シート_活動計画書_整理用!$O112,"")</f>
        <v/>
      </c>
      <c r="CR112" t="str">
        <f ca="1">IF(COUNTIF(データ取込シート_活動計画書_整理用!$N$2:'データ取込シート_活動計画書_整理用'!$N112,"この線より上に行を挿入してください。")=0,IF(データ取込シート_活動計画書_整理用!$P112="○","true","false"),"")</f>
        <v/>
      </c>
      <c r="CS112" t="str">
        <f ca="1">IF(COUNTIF(データ取込シート_活動計画書_整理用!$N$2:'データ取込シート_活動計画書_整理用'!$N112,"この線より上に行を挿入してください。")=0,IF(データ取込シート_活動計画書_整理用!$Q112="○","true","false"),"")</f>
        <v/>
      </c>
      <c r="CT112" t="str">
        <f ca="1">IF(COUNTIF(データ取込シート_活動計画書_整理用!$N$2:'データ取込シート_活動計画書_整理用'!$N112,"この線より上に行を挿入してください。")=0,IF(データ取込シート_活動計画書_整理用!$R112="○","true","false"),"")</f>
        <v/>
      </c>
      <c r="CU112" t="str">
        <f ca="1">IF(COUNTIF(データ取込シート_活動計画書_整理用!$N$2:'データ取込シート_活動計画書_整理用'!$N112,"この線より上に行を挿入してください。")=0,IF(データ取込シート_活動計画書_整理用!$S112="○","true","false"),"")</f>
        <v/>
      </c>
      <c r="CV112" t="str">
        <f ca="1">IF(COUNTIF(データ取込シート_活動計画書_整理用!$N$2:'データ取込シート_活動計画書_整理用'!$N112,"この線より上に行を挿入してください。")=0,IF(データ取込シート_活動計画書_整理用!$T112="○","true","false"),"")</f>
        <v/>
      </c>
      <c r="CW112" t="str">
        <f ca="1">IF(COUNTIF(データ取込シート_活動計画書_整理用!$N$2:'データ取込シート_活動計画書_整理用'!$N112,"この線より上に行を挿入してください。")=0,IF(データ取込シート_活動計画書_整理用!$U112="○","true","false"),"")</f>
        <v/>
      </c>
      <c r="CX112" t="str">
        <f ca="1">IF(COUNTIF(データ取込シート_活動計画書_整理用!$N$2:'データ取込シート_活動計画書_整理用'!$N112,"この線より上に行を挿入してください。")=0,IF(データ取込シート_活動計画書_整理用!$V112="○","true","false"),"")</f>
        <v/>
      </c>
      <c r="CY112" t="str">
        <f ca="1">IF(COUNTIF(データ取込シート_活動計画書_整理用!$N$2:'データ取込シート_活動計画書_整理用'!$N112,"この線より上に行を挿入してください。")=0,IF(データ取込シート_活動計画書_整理用!$W112="○","true","false"),"")</f>
        <v/>
      </c>
      <c r="CZ112" t="str">
        <f ca="1">IF(COUNTIF(データ取込シート_活動計画書_整理用!$N$2:'データ取込シート_活動計画書_整理用'!$N112,"この線より上に行を挿入してください。")=0,IF(データ取込シート_活動計画書_整理用!$X112="○","true","false"),"")</f>
        <v/>
      </c>
      <c r="DA112" t="str">
        <f ca="1">IF(COUNTIF(データ取込シート_活動計画書_整理用!$N$2:'データ取込シート_活動計画書_整理用'!$N112,"この線より上に行を挿入してください。")=0,IF(データ取込シート_活動計画書_整理用!$Y112="○","true","false"),"")</f>
        <v/>
      </c>
      <c r="DB112" t="str">
        <f ca="1">IF(COUNTIF(データ取込シート_活動計画書_整理用!$N$2:'データ取込シート_活動計画書_整理用'!$N112,"この線より上に行を挿入してください。")=0,IF(データ取込シート_活動計画書_整理用!$Z112="○","true","false"),"")</f>
        <v/>
      </c>
      <c r="DC112" t="str">
        <f ca="1">IF(COUNTIF(データ取込シート_活動計画書_整理用!$N$2:'データ取込シート_活動計画書_整理用'!$N112,"この線より上に行を挿入してください。")=0,IF(データ取込シート_活動計画書_整理用!$AA112="○","true","false"),"")</f>
        <v/>
      </c>
      <c r="DW112" t="str">
        <f ca="1">IF(COUNTIF(データ取込シート_活動計画書_整理用!$AD$2:'データ取込シート_活動計画書_整理用'!$AD112,"この線より上に行を挿入してください。")=0,データ取込シート_活動計画書_整理用!$AC112,"")</f>
        <v/>
      </c>
      <c r="DX112" t="str">
        <f ca="1">IF(COUNTIF(データ取込シート_活動計画書_整理用!$AD$2:'データ取込シート_活動計画書_整理用'!$AD112,"この線より上に行を挿入してください。")=0,データ取込シート_活動計画書_整理用!$AD112,"")</f>
        <v/>
      </c>
      <c r="DY112" t="str">
        <f ca="1">IF(COUNTIF(データ取込シート_活動計画書_整理用!$AD$2:'データ取込シート_活動計画書_整理用'!$AD112,"この線より上に行を挿入してください。")=0,データ取込シート_活動計画書_整理用!$AE112,"")</f>
        <v/>
      </c>
      <c r="DZ112" t="str">
        <f ca="1">IF(COUNTIF(データ取込シート_活動計画書_整理用!$AD$2:'データ取込シート_活動計画書_整理用'!$AD112,"この線より上に行を挿入してください。")=0,データ取込シート_活動計画書_整理用!$AF112,"")</f>
        <v/>
      </c>
      <c r="EA112" t="str">
        <f ca="1">IF(COUNTIF(データ取込シート_活動計画書_整理用!$AD$2:'データ取込シート_活動計画書_整理用'!$AD112,"この線より上に行を挿入してください。")=0,データ取込シート_活動計画書_整理用!$AG112,"")</f>
        <v/>
      </c>
      <c r="EB112" t="str">
        <f ca="1">IF(COUNTIF(データ取込シート_活動計画書_整理用!$AD$2:'データ取込シート_活動計画書_整理用'!$AD112,"この線より上に行を挿入してください。")=0,データ取込シート_活動計画書_整理用!$AH112,"")</f>
        <v/>
      </c>
      <c r="EC112" t="str">
        <f ca="1">IF(COUNTIF(データ取込シート_活動計画書_整理用!$AD$2:'データ取込シート_活動計画書_整理用'!$AD112,"この線より上に行を挿入してください。")=0,IF(データ取込シート_活動計画書_整理用!$AI112="○","true","false"),"")</f>
        <v/>
      </c>
      <c r="ED112" t="str">
        <f ca="1">IF(COUNTIF(データ取込シート_活動計画書_整理用!$AD$2:'データ取込シート_活動計画書_整理用'!$AD112,"この線より上に行を挿入してください。")=0,IF(データ取込シート_活動計画書_整理用!$AJ112="○","true","false"),"")</f>
        <v/>
      </c>
      <c r="EE112" t="str">
        <f ca="1">IF(COUNTIF(データ取込シート_活動計画書_整理用!$AD$2:'データ取込シート_活動計画書_整理用'!$AD112,"この線より上に行を挿入してください。")=0,IF(データ取込シート_活動計画書_整理用!$AK112="○","true","false"),"")</f>
        <v/>
      </c>
      <c r="EF112" t="str">
        <f ca="1">IF(COUNTIF(データ取込シート_活動計画書_整理用!$AD$2:'データ取込シート_活動計画書_整理用'!$AD112,"この線より上に行を挿入してください。")=0,IF(データ取込シート_活動計画書_整理用!$AL112="○","true","false"),"")</f>
        <v/>
      </c>
      <c r="EG112" t="str">
        <f ca="1">IF(COUNTIF(データ取込シート_活動計画書_整理用!$AD$2:'データ取込シート_活動計画書_整理用'!$AD112,"この線より上に行を挿入してください。")=0,IF(データ取込シート_活動計画書_整理用!$AM112="○","true","false"),"")</f>
        <v/>
      </c>
    </row>
    <row r="113" spans="2:137" x14ac:dyDescent="0.15">
      <c r="B113" t="str">
        <f ca="1">IF(COUNTIF(データ取込シート_活動計画書_整理用!$B$2:'データ取込シート_活動計画書_整理用'!$B113,"この線より上に行を挿入してください。")=0,データ取込シート_活動計画書_整理用!$B113,"")</f>
        <v/>
      </c>
      <c r="C113" t="str">
        <f ca="1">IF(COUNTIF(データ取込シート_活動計画書_整理用!$B$2:'データ取込シート_活動計画書_整理用'!$B113,"この線より上に行を挿入してください。")=0,データ取込シート_活動計画書_整理用!$C113,"")</f>
        <v/>
      </c>
      <c r="D113" t="str">
        <f ca="1">IF(COUNTIF(データ取込シート_活動計画書_整理用!$B$2:'データ取込シート_活動計画書_整理用'!$B113,"この線より上に行を挿入してください。")=0,データ取込シート_活動計画書_整理用!$D113,"")</f>
        <v/>
      </c>
      <c r="F113" t="str">
        <f ca="1">IF(COUNTIF(データ取込シート_活動計画書_整理用!$F$2:'データ取込シート_活動計画書_整理用'!$F113,"この線より上に行を挿入してください。")=0,データ取込シート_活動計画書_整理用!$F113,"")</f>
        <v/>
      </c>
      <c r="G113" t="str">
        <f ca="1">IF(COUNTIF(データ取込シート_活動計画書_整理用!$F$2:'データ取込シート_活動計画書_整理用'!$F113,"この線より上に行を挿入してください。")=0,データ取込シート_活動計画書_整理用!$G113,"")</f>
        <v/>
      </c>
      <c r="H113" t="str">
        <f ca="1">IF(COUNTIF(データ取込シート_活動計画書_整理用!$F$2:'データ取込シート_活動計画書_整理用'!$F113,"この線より上に行を挿入してください。")=0,データ取込シート_活動計画書_整理用!$H113,"")</f>
        <v/>
      </c>
      <c r="I113" t="str">
        <f ca="1">IF(COUNTIF(データ取込シート_活動計画書_整理用!$J$2:'データ取込シート_活動計画書_整理用'!$J113,"この線より上に行を挿入してください。")=0,データ取込シート_活動計画書_整理用!$J113,"")</f>
        <v/>
      </c>
      <c r="J113" t="str">
        <f ca="1">IF(COUNTIF(データ取込シート_活動計画書_整理用!$J$2:'データ取込シート_活動計画書_整理用'!$J113,"この線より上に行を挿入してください。")=0,データ取込シート_活動計画書_整理用!$K113,"")</f>
        <v/>
      </c>
      <c r="K113" t="str">
        <f ca="1">IF(COUNTIF(データ取込シート_活動計画書_整理用!$J$2:'データ取込シート_活動計画書_整理用'!$J113,"この線より上に行を挿入してください。")=0,データ取込シート_活動計画書_整理用!$L113,"")</f>
        <v/>
      </c>
      <c r="CN113" t="str">
        <f t="shared" ca="1" si="4"/>
        <v/>
      </c>
      <c r="CO113" t="str">
        <f t="shared" ca="1" si="3"/>
        <v/>
      </c>
      <c r="CP113" t="str">
        <f ca="1">IF(COUNTIF(データ取込シート_活動計画書_整理用!$N$2:'データ取込シート_活動計画書_整理用'!$N113,"この線より上に行を挿入してください。")=0,データ取込シート_活動計画書_整理用!$N113,"")</f>
        <v/>
      </c>
      <c r="CQ113" t="str">
        <f ca="1">IF(COUNTIF(データ取込シート_活動計画書_整理用!$N$2:'データ取込シート_活動計画書_整理用'!$N113,"この線より上に行を挿入してください。")=0,データ取込シート_活動計画書_整理用!$O113,"")</f>
        <v/>
      </c>
      <c r="CR113" t="str">
        <f ca="1">IF(COUNTIF(データ取込シート_活動計画書_整理用!$N$2:'データ取込シート_活動計画書_整理用'!$N113,"この線より上に行を挿入してください。")=0,IF(データ取込シート_活動計画書_整理用!$P113="○","true","false"),"")</f>
        <v/>
      </c>
      <c r="CS113" t="str">
        <f ca="1">IF(COUNTIF(データ取込シート_活動計画書_整理用!$N$2:'データ取込シート_活動計画書_整理用'!$N113,"この線より上に行を挿入してください。")=0,IF(データ取込シート_活動計画書_整理用!$Q113="○","true","false"),"")</f>
        <v/>
      </c>
      <c r="CT113" t="str">
        <f ca="1">IF(COUNTIF(データ取込シート_活動計画書_整理用!$N$2:'データ取込シート_活動計画書_整理用'!$N113,"この線より上に行を挿入してください。")=0,IF(データ取込シート_活動計画書_整理用!$R113="○","true","false"),"")</f>
        <v/>
      </c>
      <c r="CU113" t="str">
        <f ca="1">IF(COUNTIF(データ取込シート_活動計画書_整理用!$N$2:'データ取込シート_活動計画書_整理用'!$N113,"この線より上に行を挿入してください。")=0,IF(データ取込シート_活動計画書_整理用!$S113="○","true","false"),"")</f>
        <v/>
      </c>
      <c r="CV113" t="str">
        <f ca="1">IF(COUNTIF(データ取込シート_活動計画書_整理用!$N$2:'データ取込シート_活動計画書_整理用'!$N113,"この線より上に行を挿入してください。")=0,IF(データ取込シート_活動計画書_整理用!$T113="○","true","false"),"")</f>
        <v/>
      </c>
      <c r="CW113" t="str">
        <f ca="1">IF(COUNTIF(データ取込シート_活動計画書_整理用!$N$2:'データ取込シート_活動計画書_整理用'!$N113,"この線より上に行を挿入してください。")=0,IF(データ取込シート_活動計画書_整理用!$U113="○","true","false"),"")</f>
        <v/>
      </c>
      <c r="CX113" t="str">
        <f ca="1">IF(COUNTIF(データ取込シート_活動計画書_整理用!$N$2:'データ取込シート_活動計画書_整理用'!$N113,"この線より上に行を挿入してください。")=0,IF(データ取込シート_活動計画書_整理用!$V113="○","true","false"),"")</f>
        <v/>
      </c>
      <c r="CY113" t="str">
        <f ca="1">IF(COUNTIF(データ取込シート_活動計画書_整理用!$N$2:'データ取込シート_活動計画書_整理用'!$N113,"この線より上に行を挿入してください。")=0,IF(データ取込シート_活動計画書_整理用!$W113="○","true","false"),"")</f>
        <v/>
      </c>
      <c r="CZ113" t="str">
        <f ca="1">IF(COUNTIF(データ取込シート_活動計画書_整理用!$N$2:'データ取込シート_活動計画書_整理用'!$N113,"この線より上に行を挿入してください。")=0,IF(データ取込シート_活動計画書_整理用!$X113="○","true","false"),"")</f>
        <v/>
      </c>
      <c r="DA113" t="str">
        <f ca="1">IF(COUNTIF(データ取込シート_活動計画書_整理用!$N$2:'データ取込シート_活動計画書_整理用'!$N113,"この線より上に行を挿入してください。")=0,IF(データ取込シート_活動計画書_整理用!$Y113="○","true","false"),"")</f>
        <v/>
      </c>
      <c r="DB113" t="str">
        <f ca="1">IF(COUNTIF(データ取込シート_活動計画書_整理用!$N$2:'データ取込シート_活動計画書_整理用'!$N113,"この線より上に行を挿入してください。")=0,IF(データ取込シート_活動計画書_整理用!$Z113="○","true","false"),"")</f>
        <v/>
      </c>
      <c r="DC113" t="str">
        <f ca="1">IF(COUNTIF(データ取込シート_活動計画書_整理用!$N$2:'データ取込シート_活動計画書_整理用'!$N113,"この線より上に行を挿入してください。")=0,IF(データ取込シート_活動計画書_整理用!$AA113="○","true","false"),"")</f>
        <v/>
      </c>
      <c r="DW113" t="str">
        <f ca="1">IF(COUNTIF(データ取込シート_活動計画書_整理用!$AD$2:'データ取込シート_活動計画書_整理用'!$AD113,"この線より上に行を挿入してください。")=0,データ取込シート_活動計画書_整理用!$AC113,"")</f>
        <v/>
      </c>
      <c r="DX113" t="str">
        <f ca="1">IF(COUNTIF(データ取込シート_活動計画書_整理用!$AD$2:'データ取込シート_活動計画書_整理用'!$AD113,"この線より上に行を挿入してください。")=0,データ取込シート_活動計画書_整理用!$AD113,"")</f>
        <v/>
      </c>
      <c r="DY113" t="str">
        <f ca="1">IF(COUNTIF(データ取込シート_活動計画書_整理用!$AD$2:'データ取込シート_活動計画書_整理用'!$AD113,"この線より上に行を挿入してください。")=0,データ取込シート_活動計画書_整理用!$AE113,"")</f>
        <v/>
      </c>
      <c r="DZ113" t="str">
        <f ca="1">IF(COUNTIF(データ取込シート_活動計画書_整理用!$AD$2:'データ取込シート_活動計画書_整理用'!$AD113,"この線より上に行を挿入してください。")=0,データ取込シート_活動計画書_整理用!$AF113,"")</f>
        <v/>
      </c>
      <c r="EA113" t="str">
        <f ca="1">IF(COUNTIF(データ取込シート_活動計画書_整理用!$AD$2:'データ取込シート_活動計画書_整理用'!$AD113,"この線より上に行を挿入してください。")=0,データ取込シート_活動計画書_整理用!$AG113,"")</f>
        <v/>
      </c>
      <c r="EB113" t="str">
        <f ca="1">IF(COUNTIF(データ取込シート_活動計画書_整理用!$AD$2:'データ取込シート_活動計画書_整理用'!$AD113,"この線より上に行を挿入してください。")=0,データ取込シート_活動計画書_整理用!$AH113,"")</f>
        <v/>
      </c>
      <c r="EC113" t="str">
        <f ca="1">IF(COUNTIF(データ取込シート_活動計画書_整理用!$AD$2:'データ取込シート_活動計画書_整理用'!$AD113,"この線より上に行を挿入してください。")=0,IF(データ取込シート_活動計画書_整理用!$AI113="○","true","false"),"")</f>
        <v/>
      </c>
      <c r="ED113" t="str">
        <f ca="1">IF(COUNTIF(データ取込シート_活動計画書_整理用!$AD$2:'データ取込シート_活動計画書_整理用'!$AD113,"この線より上に行を挿入してください。")=0,IF(データ取込シート_活動計画書_整理用!$AJ113="○","true","false"),"")</f>
        <v/>
      </c>
      <c r="EE113" t="str">
        <f ca="1">IF(COUNTIF(データ取込シート_活動計画書_整理用!$AD$2:'データ取込シート_活動計画書_整理用'!$AD113,"この線より上に行を挿入してください。")=0,IF(データ取込シート_活動計画書_整理用!$AK113="○","true","false"),"")</f>
        <v/>
      </c>
      <c r="EF113" t="str">
        <f ca="1">IF(COUNTIF(データ取込シート_活動計画書_整理用!$AD$2:'データ取込シート_活動計画書_整理用'!$AD113,"この線より上に行を挿入してください。")=0,IF(データ取込シート_活動計画書_整理用!$AL113="○","true","false"),"")</f>
        <v/>
      </c>
      <c r="EG113" t="str">
        <f ca="1">IF(COUNTIF(データ取込シート_活動計画書_整理用!$AD$2:'データ取込シート_活動計画書_整理用'!$AD113,"この線より上に行を挿入してください。")=0,IF(データ取込シート_活動計画書_整理用!$AM113="○","true","false"),"")</f>
        <v/>
      </c>
    </row>
    <row r="114" spans="2:137" x14ac:dyDescent="0.15">
      <c r="B114" t="str">
        <f ca="1">IF(COUNTIF(データ取込シート_活動計画書_整理用!$B$2:'データ取込シート_活動計画書_整理用'!$B114,"この線より上に行を挿入してください。")=0,データ取込シート_活動計画書_整理用!$B114,"")</f>
        <v/>
      </c>
      <c r="C114" t="str">
        <f ca="1">IF(COUNTIF(データ取込シート_活動計画書_整理用!$B$2:'データ取込シート_活動計画書_整理用'!$B114,"この線より上に行を挿入してください。")=0,データ取込シート_活動計画書_整理用!$C114,"")</f>
        <v/>
      </c>
      <c r="D114" t="str">
        <f ca="1">IF(COUNTIF(データ取込シート_活動計画書_整理用!$B$2:'データ取込シート_活動計画書_整理用'!$B114,"この線より上に行を挿入してください。")=0,データ取込シート_活動計画書_整理用!$D114,"")</f>
        <v/>
      </c>
      <c r="F114" t="str">
        <f ca="1">IF(COUNTIF(データ取込シート_活動計画書_整理用!$F$2:'データ取込シート_活動計画書_整理用'!$F114,"この線より上に行を挿入してください。")=0,データ取込シート_活動計画書_整理用!$F114,"")</f>
        <v/>
      </c>
      <c r="G114" t="str">
        <f ca="1">IF(COUNTIF(データ取込シート_活動計画書_整理用!$F$2:'データ取込シート_活動計画書_整理用'!$F114,"この線より上に行を挿入してください。")=0,データ取込シート_活動計画書_整理用!$G114,"")</f>
        <v/>
      </c>
      <c r="H114" t="str">
        <f ca="1">IF(COUNTIF(データ取込シート_活動計画書_整理用!$F$2:'データ取込シート_活動計画書_整理用'!$F114,"この線より上に行を挿入してください。")=0,データ取込シート_活動計画書_整理用!$H114,"")</f>
        <v/>
      </c>
      <c r="I114" t="str">
        <f ca="1">IF(COUNTIF(データ取込シート_活動計画書_整理用!$J$2:'データ取込シート_活動計画書_整理用'!$J114,"この線より上に行を挿入してください。")=0,データ取込シート_活動計画書_整理用!$J114,"")</f>
        <v/>
      </c>
      <c r="J114" t="str">
        <f ca="1">IF(COUNTIF(データ取込シート_活動計画書_整理用!$J$2:'データ取込シート_活動計画書_整理用'!$J114,"この線より上に行を挿入してください。")=0,データ取込シート_活動計画書_整理用!$K114,"")</f>
        <v/>
      </c>
      <c r="K114" t="str">
        <f ca="1">IF(COUNTIF(データ取込シート_活動計画書_整理用!$J$2:'データ取込シート_活動計画書_整理用'!$J114,"この線より上に行を挿入してください。")=0,データ取込シート_活動計画書_整理用!$L114,"")</f>
        <v/>
      </c>
      <c r="CN114" t="str">
        <f t="shared" ca="1" si="4"/>
        <v/>
      </c>
      <c r="CO114" t="str">
        <f t="shared" ca="1" si="3"/>
        <v/>
      </c>
      <c r="CP114" t="str">
        <f ca="1">IF(COUNTIF(データ取込シート_活動計画書_整理用!$N$2:'データ取込シート_活動計画書_整理用'!$N114,"この線より上に行を挿入してください。")=0,データ取込シート_活動計画書_整理用!$N114,"")</f>
        <v/>
      </c>
      <c r="CQ114" t="str">
        <f ca="1">IF(COUNTIF(データ取込シート_活動計画書_整理用!$N$2:'データ取込シート_活動計画書_整理用'!$N114,"この線より上に行を挿入してください。")=0,データ取込シート_活動計画書_整理用!$O114,"")</f>
        <v/>
      </c>
      <c r="CR114" t="str">
        <f ca="1">IF(COUNTIF(データ取込シート_活動計画書_整理用!$N$2:'データ取込シート_活動計画書_整理用'!$N114,"この線より上に行を挿入してください。")=0,IF(データ取込シート_活動計画書_整理用!$P114="○","true","false"),"")</f>
        <v/>
      </c>
      <c r="CS114" t="str">
        <f ca="1">IF(COUNTIF(データ取込シート_活動計画書_整理用!$N$2:'データ取込シート_活動計画書_整理用'!$N114,"この線より上に行を挿入してください。")=0,IF(データ取込シート_活動計画書_整理用!$Q114="○","true","false"),"")</f>
        <v/>
      </c>
      <c r="CT114" t="str">
        <f ca="1">IF(COUNTIF(データ取込シート_活動計画書_整理用!$N$2:'データ取込シート_活動計画書_整理用'!$N114,"この線より上に行を挿入してください。")=0,IF(データ取込シート_活動計画書_整理用!$R114="○","true","false"),"")</f>
        <v/>
      </c>
      <c r="CU114" t="str">
        <f ca="1">IF(COUNTIF(データ取込シート_活動計画書_整理用!$N$2:'データ取込シート_活動計画書_整理用'!$N114,"この線より上に行を挿入してください。")=0,IF(データ取込シート_活動計画書_整理用!$S114="○","true","false"),"")</f>
        <v/>
      </c>
      <c r="CV114" t="str">
        <f ca="1">IF(COUNTIF(データ取込シート_活動計画書_整理用!$N$2:'データ取込シート_活動計画書_整理用'!$N114,"この線より上に行を挿入してください。")=0,IF(データ取込シート_活動計画書_整理用!$T114="○","true","false"),"")</f>
        <v/>
      </c>
      <c r="CW114" t="str">
        <f ca="1">IF(COUNTIF(データ取込シート_活動計画書_整理用!$N$2:'データ取込シート_活動計画書_整理用'!$N114,"この線より上に行を挿入してください。")=0,IF(データ取込シート_活動計画書_整理用!$U114="○","true","false"),"")</f>
        <v/>
      </c>
      <c r="CX114" t="str">
        <f ca="1">IF(COUNTIF(データ取込シート_活動計画書_整理用!$N$2:'データ取込シート_活動計画書_整理用'!$N114,"この線より上に行を挿入してください。")=0,IF(データ取込シート_活動計画書_整理用!$V114="○","true","false"),"")</f>
        <v/>
      </c>
      <c r="CY114" t="str">
        <f ca="1">IF(COUNTIF(データ取込シート_活動計画書_整理用!$N$2:'データ取込シート_活動計画書_整理用'!$N114,"この線より上に行を挿入してください。")=0,IF(データ取込シート_活動計画書_整理用!$W114="○","true","false"),"")</f>
        <v/>
      </c>
      <c r="CZ114" t="str">
        <f ca="1">IF(COUNTIF(データ取込シート_活動計画書_整理用!$N$2:'データ取込シート_活動計画書_整理用'!$N114,"この線より上に行を挿入してください。")=0,IF(データ取込シート_活動計画書_整理用!$X114="○","true","false"),"")</f>
        <v/>
      </c>
      <c r="DA114" t="str">
        <f ca="1">IF(COUNTIF(データ取込シート_活動計画書_整理用!$N$2:'データ取込シート_活動計画書_整理用'!$N114,"この線より上に行を挿入してください。")=0,IF(データ取込シート_活動計画書_整理用!$Y114="○","true","false"),"")</f>
        <v/>
      </c>
      <c r="DB114" t="str">
        <f ca="1">IF(COUNTIF(データ取込シート_活動計画書_整理用!$N$2:'データ取込シート_活動計画書_整理用'!$N114,"この線より上に行を挿入してください。")=0,IF(データ取込シート_活動計画書_整理用!$Z114="○","true","false"),"")</f>
        <v/>
      </c>
      <c r="DC114" t="str">
        <f ca="1">IF(COUNTIF(データ取込シート_活動計画書_整理用!$N$2:'データ取込シート_活動計画書_整理用'!$N114,"この線より上に行を挿入してください。")=0,IF(データ取込シート_活動計画書_整理用!$AA114="○","true","false"),"")</f>
        <v/>
      </c>
      <c r="DW114" t="str">
        <f ca="1">IF(COUNTIF(データ取込シート_活動計画書_整理用!$AD$2:'データ取込シート_活動計画書_整理用'!$AD114,"この線より上に行を挿入してください。")=0,データ取込シート_活動計画書_整理用!$AC114,"")</f>
        <v/>
      </c>
      <c r="DX114" t="str">
        <f ca="1">IF(COUNTIF(データ取込シート_活動計画書_整理用!$AD$2:'データ取込シート_活動計画書_整理用'!$AD114,"この線より上に行を挿入してください。")=0,データ取込シート_活動計画書_整理用!$AD114,"")</f>
        <v/>
      </c>
      <c r="DY114" t="str">
        <f ca="1">IF(COUNTIF(データ取込シート_活動計画書_整理用!$AD$2:'データ取込シート_活動計画書_整理用'!$AD114,"この線より上に行を挿入してください。")=0,データ取込シート_活動計画書_整理用!$AE114,"")</f>
        <v/>
      </c>
      <c r="DZ114" t="str">
        <f ca="1">IF(COUNTIF(データ取込シート_活動計画書_整理用!$AD$2:'データ取込シート_活動計画書_整理用'!$AD114,"この線より上に行を挿入してください。")=0,データ取込シート_活動計画書_整理用!$AF114,"")</f>
        <v/>
      </c>
      <c r="EA114" t="str">
        <f ca="1">IF(COUNTIF(データ取込シート_活動計画書_整理用!$AD$2:'データ取込シート_活動計画書_整理用'!$AD114,"この線より上に行を挿入してください。")=0,データ取込シート_活動計画書_整理用!$AG114,"")</f>
        <v/>
      </c>
      <c r="EB114" t="str">
        <f ca="1">IF(COUNTIF(データ取込シート_活動計画書_整理用!$AD$2:'データ取込シート_活動計画書_整理用'!$AD114,"この線より上に行を挿入してください。")=0,データ取込シート_活動計画書_整理用!$AH114,"")</f>
        <v/>
      </c>
      <c r="EC114" t="str">
        <f ca="1">IF(COUNTIF(データ取込シート_活動計画書_整理用!$AD$2:'データ取込シート_活動計画書_整理用'!$AD114,"この線より上に行を挿入してください。")=0,IF(データ取込シート_活動計画書_整理用!$AI114="○","true","false"),"")</f>
        <v/>
      </c>
      <c r="ED114" t="str">
        <f ca="1">IF(COUNTIF(データ取込シート_活動計画書_整理用!$AD$2:'データ取込シート_活動計画書_整理用'!$AD114,"この線より上に行を挿入してください。")=0,IF(データ取込シート_活動計画書_整理用!$AJ114="○","true","false"),"")</f>
        <v/>
      </c>
      <c r="EE114" t="str">
        <f ca="1">IF(COUNTIF(データ取込シート_活動計画書_整理用!$AD$2:'データ取込シート_活動計画書_整理用'!$AD114,"この線より上に行を挿入してください。")=0,IF(データ取込シート_活動計画書_整理用!$AK114="○","true","false"),"")</f>
        <v/>
      </c>
      <c r="EF114" t="str">
        <f ca="1">IF(COUNTIF(データ取込シート_活動計画書_整理用!$AD$2:'データ取込シート_活動計画書_整理用'!$AD114,"この線より上に行を挿入してください。")=0,IF(データ取込シート_活動計画書_整理用!$AL114="○","true","false"),"")</f>
        <v/>
      </c>
      <c r="EG114" t="str">
        <f ca="1">IF(COUNTIF(データ取込シート_活動計画書_整理用!$AD$2:'データ取込シート_活動計画書_整理用'!$AD114,"この線より上に行を挿入してください。")=0,IF(データ取込シート_活動計画書_整理用!$AM114="○","true","false"),"")</f>
        <v/>
      </c>
    </row>
    <row r="115" spans="2:137" x14ac:dyDescent="0.15">
      <c r="B115" t="str">
        <f ca="1">IF(COUNTIF(データ取込シート_活動計画書_整理用!$B$2:'データ取込シート_活動計画書_整理用'!$B115,"この線より上に行を挿入してください。")=0,データ取込シート_活動計画書_整理用!$B115,"")</f>
        <v/>
      </c>
      <c r="C115" t="str">
        <f ca="1">IF(COUNTIF(データ取込シート_活動計画書_整理用!$B$2:'データ取込シート_活動計画書_整理用'!$B115,"この線より上に行を挿入してください。")=0,データ取込シート_活動計画書_整理用!$C115,"")</f>
        <v/>
      </c>
      <c r="D115" t="str">
        <f ca="1">IF(COUNTIF(データ取込シート_活動計画書_整理用!$B$2:'データ取込シート_活動計画書_整理用'!$B115,"この線より上に行を挿入してください。")=0,データ取込シート_活動計画書_整理用!$D115,"")</f>
        <v/>
      </c>
      <c r="F115" t="str">
        <f ca="1">IF(COUNTIF(データ取込シート_活動計画書_整理用!$F$2:'データ取込シート_活動計画書_整理用'!$F115,"この線より上に行を挿入してください。")=0,データ取込シート_活動計画書_整理用!$F115,"")</f>
        <v/>
      </c>
      <c r="G115" t="str">
        <f ca="1">IF(COUNTIF(データ取込シート_活動計画書_整理用!$F$2:'データ取込シート_活動計画書_整理用'!$F115,"この線より上に行を挿入してください。")=0,データ取込シート_活動計画書_整理用!$G115,"")</f>
        <v/>
      </c>
      <c r="H115" t="str">
        <f ca="1">IF(COUNTIF(データ取込シート_活動計画書_整理用!$F$2:'データ取込シート_活動計画書_整理用'!$F115,"この線より上に行を挿入してください。")=0,データ取込シート_活動計画書_整理用!$H115,"")</f>
        <v/>
      </c>
      <c r="I115" t="str">
        <f ca="1">IF(COUNTIF(データ取込シート_活動計画書_整理用!$J$2:'データ取込シート_活動計画書_整理用'!$J115,"この線より上に行を挿入してください。")=0,データ取込シート_活動計画書_整理用!$J115,"")</f>
        <v/>
      </c>
      <c r="J115" t="str">
        <f ca="1">IF(COUNTIF(データ取込シート_活動計画書_整理用!$J$2:'データ取込シート_活動計画書_整理用'!$J115,"この線より上に行を挿入してください。")=0,データ取込シート_活動計画書_整理用!$K115,"")</f>
        <v/>
      </c>
      <c r="K115" t="str">
        <f ca="1">IF(COUNTIF(データ取込シート_活動計画書_整理用!$J$2:'データ取込シート_活動計画書_整理用'!$J115,"この線より上に行を挿入してください。")=0,データ取込シート_活動計画書_整理用!$L115,"")</f>
        <v/>
      </c>
      <c r="CN115" t="str">
        <f t="shared" ca="1" si="4"/>
        <v/>
      </c>
      <c r="CO115" t="str">
        <f t="shared" ca="1" si="3"/>
        <v/>
      </c>
      <c r="CP115" t="str">
        <f ca="1">IF(COUNTIF(データ取込シート_活動計画書_整理用!$N$2:'データ取込シート_活動計画書_整理用'!$N115,"この線より上に行を挿入してください。")=0,データ取込シート_活動計画書_整理用!$N115,"")</f>
        <v/>
      </c>
      <c r="CQ115" t="str">
        <f ca="1">IF(COUNTIF(データ取込シート_活動計画書_整理用!$N$2:'データ取込シート_活動計画書_整理用'!$N115,"この線より上に行を挿入してください。")=0,データ取込シート_活動計画書_整理用!$O115,"")</f>
        <v/>
      </c>
      <c r="CR115" t="str">
        <f ca="1">IF(COUNTIF(データ取込シート_活動計画書_整理用!$N$2:'データ取込シート_活動計画書_整理用'!$N115,"この線より上に行を挿入してください。")=0,IF(データ取込シート_活動計画書_整理用!$P115="○","true","false"),"")</f>
        <v/>
      </c>
      <c r="CS115" t="str">
        <f ca="1">IF(COUNTIF(データ取込シート_活動計画書_整理用!$N$2:'データ取込シート_活動計画書_整理用'!$N115,"この線より上に行を挿入してください。")=0,IF(データ取込シート_活動計画書_整理用!$Q115="○","true","false"),"")</f>
        <v/>
      </c>
      <c r="CT115" t="str">
        <f ca="1">IF(COUNTIF(データ取込シート_活動計画書_整理用!$N$2:'データ取込シート_活動計画書_整理用'!$N115,"この線より上に行を挿入してください。")=0,IF(データ取込シート_活動計画書_整理用!$R115="○","true","false"),"")</f>
        <v/>
      </c>
      <c r="CU115" t="str">
        <f ca="1">IF(COUNTIF(データ取込シート_活動計画書_整理用!$N$2:'データ取込シート_活動計画書_整理用'!$N115,"この線より上に行を挿入してください。")=0,IF(データ取込シート_活動計画書_整理用!$S115="○","true","false"),"")</f>
        <v/>
      </c>
      <c r="CV115" t="str">
        <f ca="1">IF(COUNTIF(データ取込シート_活動計画書_整理用!$N$2:'データ取込シート_活動計画書_整理用'!$N115,"この線より上に行を挿入してください。")=0,IF(データ取込シート_活動計画書_整理用!$T115="○","true","false"),"")</f>
        <v/>
      </c>
      <c r="CW115" t="str">
        <f ca="1">IF(COUNTIF(データ取込シート_活動計画書_整理用!$N$2:'データ取込シート_活動計画書_整理用'!$N115,"この線より上に行を挿入してください。")=0,IF(データ取込シート_活動計画書_整理用!$U115="○","true","false"),"")</f>
        <v/>
      </c>
      <c r="CX115" t="str">
        <f ca="1">IF(COUNTIF(データ取込シート_活動計画書_整理用!$N$2:'データ取込シート_活動計画書_整理用'!$N115,"この線より上に行を挿入してください。")=0,IF(データ取込シート_活動計画書_整理用!$V115="○","true","false"),"")</f>
        <v/>
      </c>
      <c r="CY115" t="str">
        <f ca="1">IF(COUNTIF(データ取込シート_活動計画書_整理用!$N$2:'データ取込シート_活動計画書_整理用'!$N115,"この線より上に行を挿入してください。")=0,IF(データ取込シート_活動計画書_整理用!$W115="○","true","false"),"")</f>
        <v/>
      </c>
      <c r="CZ115" t="str">
        <f ca="1">IF(COUNTIF(データ取込シート_活動計画書_整理用!$N$2:'データ取込シート_活動計画書_整理用'!$N115,"この線より上に行を挿入してください。")=0,IF(データ取込シート_活動計画書_整理用!$X115="○","true","false"),"")</f>
        <v/>
      </c>
      <c r="DA115" t="str">
        <f ca="1">IF(COUNTIF(データ取込シート_活動計画書_整理用!$N$2:'データ取込シート_活動計画書_整理用'!$N115,"この線より上に行を挿入してください。")=0,IF(データ取込シート_活動計画書_整理用!$Y115="○","true","false"),"")</f>
        <v/>
      </c>
      <c r="DB115" t="str">
        <f ca="1">IF(COUNTIF(データ取込シート_活動計画書_整理用!$N$2:'データ取込シート_活動計画書_整理用'!$N115,"この線より上に行を挿入してください。")=0,IF(データ取込シート_活動計画書_整理用!$Z115="○","true","false"),"")</f>
        <v/>
      </c>
      <c r="DC115" t="str">
        <f ca="1">IF(COUNTIF(データ取込シート_活動計画書_整理用!$N$2:'データ取込シート_活動計画書_整理用'!$N115,"この線より上に行を挿入してください。")=0,IF(データ取込シート_活動計画書_整理用!$AA115="○","true","false"),"")</f>
        <v/>
      </c>
      <c r="DW115" t="str">
        <f ca="1">IF(COUNTIF(データ取込シート_活動計画書_整理用!$AD$2:'データ取込シート_活動計画書_整理用'!$AD115,"この線より上に行を挿入してください。")=0,データ取込シート_活動計画書_整理用!$AC115,"")</f>
        <v/>
      </c>
      <c r="DX115" t="str">
        <f ca="1">IF(COUNTIF(データ取込シート_活動計画書_整理用!$AD$2:'データ取込シート_活動計画書_整理用'!$AD115,"この線より上に行を挿入してください。")=0,データ取込シート_活動計画書_整理用!$AD115,"")</f>
        <v/>
      </c>
      <c r="DY115" t="str">
        <f ca="1">IF(COUNTIF(データ取込シート_活動計画書_整理用!$AD$2:'データ取込シート_活動計画書_整理用'!$AD115,"この線より上に行を挿入してください。")=0,データ取込シート_活動計画書_整理用!$AE115,"")</f>
        <v/>
      </c>
      <c r="DZ115" t="str">
        <f ca="1">IF(COUNTIF(データ取込シート_活動計画書_整理用!$AD$2:'データ取込シート_活動計画書_整理用'!$AD115,"この線より上に行を挿入してください。")=0,データ取込シート_活動計画書_整理用!$AF115,"")</f>
        <v/>
      </c>
      <c r="EA115" t="str">
        <f ca="1">IF(COUNTIF(データ取込シート_活動計画書_整理用!$AD$2:'データ取込シート_活動計画書_整理用'!$AD115,"この線より上に行を挿入してください。")=0,データ取込シート_活動計画書_整理用!$AG115,"")</f>
        <v/>
      </c>
      <c r="EB115" t="str">
        <f ca="1">IF(COUNTIF(データ取込シート_活動計画書_整理用!$AD$2:'データ取込シート_活動計画書_整理用'!$AD115,"この線より上に行を挿入してください。")=0,データ取込シート_活動計画書_整理用!$AH115,"")</f>
        <v/>
      </c>
      <c r="EC115" t="str">
        <f ca="1">IF(COUNTIF(データ取込シート_活動計画書_整理用!$AD$2:'データ取込シート_活動計画書_整理用'!$AD115,"この線より上に行を挿入してください。")=0,IF(データ取込シート_活動計画書_整理用!$AI115="○","true","false"),"")</f>
        <v/>
      </c>
      <c r="ED115" t="str">
        <f ca="1">IF(COUNTIF(データ取込シート_活動計画書_整理用!$AD$2:'データ取込シート_活動計画書_整理用'!$AD115,"この線より上に行を挿入してください。")=0,IF(データ取込シート_活動計画書_整理用!$AJ115="○","true","false"),"")</f>
        <v/>
      </c>
      <c r="EE115" t="str">
        <f ca="1">IF(COUNTIF(データ取込シート_活動計画書_整理用!$AD$2:'データ取込シート_活動計画書_整理用'!$AD115,"この線より上に行を挿入してください。")=0,IF(データ取込シート_活動計画書_整理用!$AK115="○","true","false"),"")</f>
        <v/>
      </c>
      <c r="EF115" t="str">
        <f ca="1">IF(COUNTIF(データ取込シート_活動計画書_整理用!$AD$2:'データ取込シート_活動計画書_整理用'!$AD115,"この線より上に行を挿入してください。")=0,IF(データ取込シート_活動計画書_整理用!$AL115="○","true","false"),"")</f>
        <v/>
      </c>
      <c r="EG115" t="str">
        <f ca="1">IF(COUNTIF(データ取込シート_活動計画書_整理用!$AD$2:'データ取込シート_活動計画書_整理用'!$AD115,"この線より上に行を挿入してください。")=0,IF(データ取込シート_活動計画書_整理用!$AM115="○","true","false"),"")</f>
        <v/>
      </c>
    </row>
    <row r="116" spans="2:137" x14ac:dyDescent="0.15">
      <c r="B116" t="str">
        <f ca="1">IF(COUNTIF(データ取込シート_活動計画書_整理用!$B$2:'データ取込シート_活動計画書_整理用'!$B116,"この線より上に行を挿入してください。")=0,データ取込シート_活動計画書_整理用!$B116,"")</f>
        <v/>
      </c>
      <c r="C116" t="str">
        <f ca="1">IF(COUNTIF(データ取込シート_活動計画書_整理用!$B$2:'データ取込シート_活動計画書_整理用'!$B116,"この線より上に行を挿入してください。")=0,データ取込シート_活動計画書_整理用!$C116,"")</f>
        <v/>
      </c>
      <c r="D116" t="str">
        <f ca="1">IF(COUNTIF(データ取込シート_活動計画書_整理用!$B$2:'データ取込シート_活動計画書_整理用'!$B116,"この線より上に行を挿入してください。")=0,データ取込シート_活動計画書_整理用!$D116,"")</f>
        <v/>
      </c>
      <c r="F116" t="str">
        <f ca="1">IF(COUNTIF(データ取込シート_活動計画書_整理用!$F$2:'データ取込シート_活動計画書_整理用'!$F116,"この線より上に行を挿入してください。")=0,データ取込シート_活動計画書_整理用!$F116,"")</f>
        <v/>
      </c>
      <c r="G116" t="str">
        <f ca="1">IF(COUNTIF(データ取込シート_活動計画書_整理用!$F$2:'データ取込シート_活動計画書_整理用'!$F116,"この線より上に行を挿入してください。")=0,データ取込シート_活動計画書_整理用!$G116,"")</f>
        <v/>
      </c>
      <c r="H116" t="str">
        <f ca="1">IF(COUNTIF(データ取込シート_活動計画書_整理用!$F$2:'データ取込シート_活動計画書_整理用'!$F116,"この線より上に行を挿入してください。")=0,データ取込シート_活動計画書_整理用!$H116,"")</f>
        <v/>
      </c>
      <c r="I116" t="str">
        <f ca="1">IF(COUNTIF(データ取込シート_活動計画書_整理用!$J$2:'データ取込シート_活動計画書_整理用'!$J116,"この線より上に行を挿入してください。")=0,データ取込シート_活動計画書_整理用!$J116,"")</f>
        <v/>
      </c>
      <c r="J116" t="str">
        <f ca="1">IF(COUNTIF(データ取込シート_活動計画書_整理用!$J$2:'データ取込シート_活動計画書_整理用'!$J116,"この線より上に行を挿入してください。")=0,データ取込シート_活動計画書_整理用!$K116,"")</f>
        <v/>
      </c>
      <c r="K116" t="str">
        <f ca="1">IF(COUNTIF(データ取込シート_活動計画書_整理用!$J$2:'データ取込シート_活動計画書_整理用'!$J116,"この線より上に行を挿入してください。")=0,データ取込シート_活動計画書_整理用!$L116,"")</f>
        <v/>
      </c>
      <c r="CN116" t="str">
        <f t="shared" ca="1" si="4"/>
        <v/>
      </c>
      <c r="CO116" t="str">
        <f t="shared" ca="1" si="3"/>
        <v/>
      </c>
      <c r="CP116" t="str">
        <f ca="1">IF(COUNTIF(データ取込シート_活動計画書_整理用!$N$2:'データ取込シート_活動計画書_整理用'!$N116,"この線より上に行を挿入してください。")=0,データ取込シート_活動計画書_整理用!$N116,"")</f>
        <v/>
      </c>
      <c r="CQ116" t="str">
        <f ca="1">IF(COUNTIF(データ取込シート_活動計画書_整理用!$N$2:'データ取込シート_活動計画書_整理用'!$N116,"この線より上に行を挿入してください。")=0,データ取込シート_活動計画書_整理用!$O116,"")</f>
        <v/>
      </c>
      <c r="CR116" t="str">
        <f ca="1">IF(COUNTIF(データ取込シート_活動計画書_整理用!$N$2:'データ取込シート_活動計画書_整理用'!$N116,"この線より上に行を挿入してください。")=0,IF(データ取込シート_活動計画書_整理用!$P116="○","true","false"),"")</f>
        <v/>
      </c>
      <c r="CS116" t="str">
        <f ca="1">IF(COUNTIF(データ取込シート_活動計画書_整理用!$N$2:'データ取込シート_活動計画書_整理用'!$N116,"この線より上に行を挿入してください。")=0,IF(データ取込シート_活動計画書_整理用!$Q116="○","true","false"),"")</f>
        <v/>
      </c>
      <c r="CT116" t="str">
        <f ca="1">IF(COUNTIF(データ取込シート_活動計画書_整理用!$N$2:'データ取込シート_活動計画書_整理用'!$N116,"この線より上に行を挿入してください。")=0,IF(データ取込シート_活動計画書_整理用!$R116="○","true","false"),"")</f>
        <v/>
      </c>
      <c r="CU116" t="str">
        <f ca="1">IF(COUNTIF(データ取込シート_活動計画書_整理用!$N$2:'データ取込シート_活動計画書_整理用'!$N116,"この線より上に行を挿入してください。")=0,IF(データ取込シート_活動計画書_整理用!$S116="○","true","false"),"")</f>
        <v/>
      </c>
      <c r="CV116" t="str">
        <f ca="1">IF(COUNTIF(データ取込シート_活動計画書_整理用!$N$2:'データ取込シート_活動計画書_整理用'!$N116,"この線より上に行を挿入してください。")=0,IF(データ取込シート_活動計画書_整理用!$T116="○","true","false"),"")</f>
        <v/>
      </c>
      <c r="CW116" t="str">
        <f ca="1">IF(COUNTIF(データ取込シート_活動計画書_整理用!$N$2:'データ取込シート_活動計画書_整理用'!$N116,"この線より上に行を挿入してください。")=0,IF(データ取込シート_活動計画書_整理用!$U116="○","true","false"),"")</f>
        <v/>
      </c>
      <c r="CX116" t="str">
        <f ca="1">IF(COUNTIF(データ取込シート_活動計画書_整理用!$N$2:'データ取込シート_活動計画書_整理用'!$N116,"この線より上に行を挿入してください。")=0,IF(データ取込シート_活動計画書_整理用!$V116="○","true","false"),"")</f>
        <v/>
      </c>
      <c r="CY116" t="str">
        <f ca="1">IF(COUNTIF(データ取込シート_活動計画書_整理用!$N$2:'データ取込シート_活動計画書_整理用'!$N116,"この線より上に行を挿入してください。")=0,IF(データ取込シート_活動計画書_整理用!$W116="○","true","false"),"")</f>
        <v/>
      </c>
      <c r="CZ116" t="str">
        <f ca="1">IF(COUNTIF(データ取込シート_活動計画書_整理用!$N$2:'データ取込シート_活動計画書_整理用'!$N116,"この線より上に行を挿入してください。")=0,IF(データ取込シート_活動計画書_整理用!$X116="○","true","false"),"")</f>
        <v/>
      </c>
      <c r="DA116" t="str">
        <f ca="1">IF(COUNTIF(データ取込シート_活動計画書_整理用!$N$2:'データ取込シート_活動計画書_整理用'!$N116,"この線より上に行を挿入してください。")=0,IF(データ取込シート_活動計画書_整理用!$Y116="○","true","false"),"")</f>
        <v/>
      </c>
      <c r="DB116" t="str">
        <f ca="1">IF(COUNTIF(データ取込シート_活動計画書_整理用!$N$2:'データ取込シート_活動計画書_整理用'!$N116,"この線より上に行を挿入してください。")=0,IF(データ取込シート_活動計画書_整理用!$Z116="○","true","false"),"")</f>
        <v/>
      </c>
      <c r="DC116" t="str">
        <f ca="1">IF(COUNTIF(データ取込シート_活動計画書_整理用!$N$2:'データ取込シート_活動計画書_整理用'!$N116,"この線より上に行を挿入してください。")=0,IF(データ取込シート_活動計画書_整理用!$AA116="○","true","false"),"")</f>
        <v/>
      </c>
      <c r="DW116" t="str">
        <f ca="1">IF(COUNTIF(データ取込シート_活動計画書_整理用!$AD$2:'データ取込シート_活動計画書_整理用'!$AD116,"この線より上に行を挿入してください。")=0,データ取込シート_活動計画書_整理用!$AC116,"")</f>
        <v/>
      </c>
      <c r="DX116" t="str">
        <f ca="1">IF(COUNTIF(データ取込シート_活動計画書_整理用!$AD$2:'データ取込シート_活動計画書_整理用'!$AD116,"この線より上に行を挿入してください。")=0,データ取込シート_活動計画書_整理用!$AD116,"")</f>
        <v/>
      </c>
      <c r="DY116" t="str">
        <f ca="1">IF(COUNTIF(データ取込シート_活動計画書_整理用!$AD$2:'データ取込シート_活動計画書_整理用'!$AD116,"この線より上に行を挿入してください。")=0,データ取込シート_活動計画書_整理用!$AE116,"")</f>
        <v/>
      </c>
      <c r="DZ116" t="str">
        <f ca="1">IF(COUNTIF(データ取込シート_活動計画書_整理用!$AD$2:'データ取込シート_活動計画書_整理用'!$AD116,"この線より上に行を挿入してください。")=0,データ取込シート_活動計画書_整理用!$AF116,"")</f>
        <v/>
      </c>
      <c r="EA116" t="str">
        <f ca="1">IF(COUNTIF(データ取込シート_活動計画書_整理用!$AD$2:'データ取込シート_活動計画書_整理用'!$AD116,"この線より上に行を挿入してください。")=0,データ取込シート_活動計画書_整理用!$AG116,"")</f>
        <v/>
      </c>
      <c r="EB116" t="str">
        <f ca="1">IF(COUNTIF(データ取込シート_活動計画書_整理用!$AD$2:'データ取込シート_活動計画書_整理用'!$AD116,"この線より上に行を挿入してください。")=0,データ取込シート_活動計画書_整理用!$AH116,"")</f>
        <v/>
      </c>
      <c r="EC116" t="str">
        <f ca="1">IF(COUNTIF(データ取込シート_活動計画書_整理用!$AD$2:'データ取込シート_活動計画書_整理用'!$AD116,"この線より上に行を挿入してください。")=0,IF(データ取込シート_活動計画書_整理用!$AI116="○","true","false"),"")</f>
        <v/>
      </c>
      <c r="ED116" t="str">
        <f ca="1">IF(COUNTIF(データ取込シート_活動計画書_整理用!$AD$2:'データ取込シート_活動計画書_整理用'!$AD116,"この線より上に行を挿入してください。")=0,IF(データ取込シート_活動計画書_整理用!$AJ116="○","true","false"),"")</f>
        <v/>
      </c>
      <c r="EE116" t="str">
        <f ca="1">IF(COUNTIF(データ取込シート_活動計画書_整理用!$AD$2:'データ取込シート_活動計画書_整理用'!$AD116,"この線より上に行を挿入してください。")=0,IF(データ取込シート_活動計画書_整理用!$AK116="○","true","false"),"")</f>
        <v/>
      </c>
      <c r="EF116" t="str">
        <f ca="1">IF(COUNTIF(データ取込シート_活動計画書_整理用!$AD$2:'データ取込シート_活動計画書_整理用'!$AD116,"この線より上に行を挿入してください。")=0,IF(データ取込シート_活動計画書_整理用!$AL116="○","true","false"),"")</f>
        <v/>
      </c>
      <c r="EG116" t="str">
        <f ca="1">IF(COUNTIF(データ取込シート_活動計画書_整理用!$AD$2:'データ取込シート_活動計画書_整理用'!$AD116,"この線より上に行を挿入してください。")=0,IF(データ取込シート_活動計画書_整理用!$AM116="○","true","false"),"")</f>
        <v/>
      </c>
    </row>
    <row r="117" spans="2:137" x14ac:dyDescent="0.15">
      <c r="B117" t="str">
        <f ca="1">IF(COUNTIF(データ取込シート_活動計画書_整理用!$B$2:'データ取込シート_活動計画書_整理用'!$B117,"この線より上に行を挿入してください。")=0,データ取込シート_活動計画書_整理用!$B117,"")</f>
        <v/>
      </c>
      <c r="C117" t="str">
        <f ca="1">IF(COUNTIF(データ取込シート_活動計画書_整理用!$B$2:'データ取込シート_活動計画書_整理用'!$B117,"この線より上に行を挿入してください。")=0,データ取込シート_活動計画書_整理用!$C117,"")</f>
        <v/>
      </c>
      <c r="D117" t="str">
        <f ca="1">IF(COUNTIF(データ取込シート_活動計画書_整理用!$B$2:'データ取込シート_活動計画書_整理用'!$B117,"この線より上に行を挿入してください。")=0,データ取込シート_活動計画書_整理用!$D117,"")</f>
        <v/>
      </c>
      <c r="F117" t="str">
        <f ca="1">IF(COUNTIF(データ取込シート_活動計画書_整理用!$F$2:'データ取込シート_活動計画書_整理用'!$F117,"この線より上に行を挿入してください。")=0,データ取込シート_活動計画書_整理用!$F117,"")</f>
        <v/>
      </c>
      <c r="G117" t="str">
        <f ca="1">IF(COUNTIF(データ取込シート_活動計画書_整理用!$F$2:'データ取込シート_活動計画書_整理用'!$F117,"この線より上に行を挿入してください。")=0,データ取込シート_活動計画書_整理用!$G117,"")</f>
        <v/>
      </c>
      <c r="H117" t="str">
        <f ca="1">IF(COUNTIF(データ取込シート_活動計画書_整理用!$F$2:'データ取込シート_活動計画書_整理用'!$F117,"この線より上に行を挿入してください。")=0,データ取込シート_活動計画書_整理用!$H117,"")</f>
        <v/>
      </c>
      <c r="I117" t="str">
        <f ca="1">IF(COUNTIF(データ取込シート_活動計画書_整理用!$J$2:'データ取込シート_活動計画書_整理用'!$J117,"この線より上に行を挿入してください。")=0,データ取込シート_活動計画書_整理用!$J117,"")</f>
        <v/>
      </c>
      <c r="J117" t="str">
        <f ca="1">IF(COUNTIF(データ取込シート_活動計画書_整理用!$J$2:'データ取込シート_活動計画書_整理用'!$J117,"この線より上に行を挿入してください。")=0,データ取込シート_活動計画書_整理用!$K117,"")</f>
        <v/>
      </c>
      <c r="K117" t="str">
        <f ca="1">IF(COUNTIF(データ取込シート_活動計画書_整理用!$J$2:'データ取込シート_活動計画書_整理用'!$J117,"この線より上に行を挿入してください。")=0,データ取込シート_活動計画書_整理用!$L117,"")</f>
        <v/>
      </c>
      <c r="CN117" t="str">
        <f t="shared" ca="1" si="4"/>
        <v/>
      </c>
      <c r="CO117" t="str">
        <f t="shared" ca="1" si="3"/>
        <v/>
      </c>
      <c r="CP117" t="str">
        <f ca="1">IF(COUNTIF(データ取込シート_活動計画書_整理用!$N$2:'データ取込シート_活動計画書_整理用'!$N117,"この線より上に行を挿入してください。")=0,データ取込シート_活動計画書_整理用!$N117,"")</f>
        <v/>
      </c>
      <c r="CQ117" t="str">
        <f ca="1">IF(COUNTIF(データ取込シート_活動計画書_整理用!$N$2:'データ取込シート_活動計画書_整理用'!$N117,"この線より上に行を挿入してください。")=0,データ取込シート_活動計画書_整理用!$O117,"")</f>
        <v/>
      </c>
      <c r="CR117" t="str">
        <f ca="1">IF(COUNTIF(データ取込シート_活動計画書_整理用!$N$2:'データ取込シート_活動計画書_整理用'!$N117,"この線より上に行を挿入してください。")=0,IF(データ取込シート_活動計画書_整理用!$P117="○","true","false"),"")</f>
        <v/>
      </c>
      <c r="CS117" t="str">
        <f ca="1">IF(COUNTIF(データ取込シート_活動計画書_整理用!$N$2:'データ取込シート_活動計画書_整理用'!$N117,"この線より上に行を挿入してください。")=0,IF(データ取込シート_活動計画書_整理用!$Q117="○","true","false"),"")</f>
        <v/>
      </c>
      <c r="CT117" t="str">
        <f ca="1">IF(COUNTIF(データ取込シート_活動計画書_整理用!$N$2:'データ取込シート_活動計画書_整理用'!$N117,"この線より上に行を挿入してください。")=0,IF(データ取込シート_活動計画書_整理用!$R117="○","true","false"),"")</f>
        <v/>
      </c>
      <c r="CU117" t="str">
        <f ca="1">IF(COUNTIF(データ取込シート_活動計画書_整理用!$N$2:'データ取込シート_活動計画書_整理用'!$N117,"この線より上に行を挿入してください。")=0,IF(データ取込シート_活動計画書_整理用!$S117="○","true","false"),"")</f>
        <v/>
      </c>
      <c r="CV117" t="str">
        <f ca="1">IF(COUNTIF(データ取込シート_活動計画書_整理用!$N$2:'データ取込シート_活動計画書_整理用'!$N117,"この線より上に行を挿入してください。")=0,IF(データ取込シート_活動計画書_整理用!$T117="○","true","false"),"")</f>
        <v/>
      </c>
      <c r="CW117" t="str">
        <f ca="1">IF(COUNTIF(データ取込シート_活動計画書_整理用!$N$2:'データ取込シート_活動計画書_整理用'!$N117,"この線より上に行を挿入してください。")=0,IF(データ取込シート_活動計画書_整理用!$U117="○","true","false"),"")</f>
        <v/>
      </c>
      <c r="CX117" t="str">
        <f ca="1">IF(COUNTIF(データ取込シート_活動計画書_整理用!$N$2:'データ取込シート_活動計画書_整理用'!$N117,"この線より上に行を挿入してください。")=0,IF(データ取込シート_活動計画書_整理用!$V117="○","true","false"),"")</f>
        <v/>
      </c>
      <c r="CY117" t="str">
        <f ca="1">IF(COUNTIF(データ取込シート_活動計画書_整理用!$N$2:'データ取込シート_活動計画書_整理用'!$N117,"この線より上に行を挿入してください。")=0,IF(データ取込シート_活動計画書_整理用!$W117="○","true","false"),"")</f>
        <v/>
      </c>
      <c r="CZ117" t="str">
        <f ca="1">IF(COUNTIF(データ取込シート_活動計画書_整理用!$N$2:'データ取込シート_活動計画書_整理用'!$N117,"この線より上に行を挿入してください。")=0,IF(データ取込シート_活動計画書_整理用!$X117="○","true","false"),"")</f>
        <v/>
      </c>
      <c r="DA117" t="str">
        <f ca="1">IF(COUNTIF(データ取込シート_活動計画書_整理用!$N$2:'データ取込シート_活動計画書_整理用'!$N117,"この線より上に行を挿入してください。")=0,IF(データ取込シート_活動計画書_整理用!$Y117="○","true","false"),"")</f>
        <v/>
      </c>
      <c r="DB117" t="str">
        <f ca="1">IF(COUNTIF(データ取込シート_活動計画書_整理用!$N$2:'データ取込シート_活動計画書_整理用'!$N117,"この線より上に行を挿入してください。")=0,IF(データ取込シート_活動計画書_整理用!$Z117="○","true","false"),"")</f>
        <v/>
      </c>
      <c r="DC117" t="str">
        <f ca="1">IF(COUNTIF(データ取込シート_活動計画書_整理用!$N$2:'データ取込シート_活動計画書_整理用'!$N117,"この線より上に行を挿入してください。")=0,IF(データ取込シート_活動計画書_整理用!$AA117="○","true","false"),"")</f>
        <v/>
      </c>
      <c r="DW117" t="str">
        <f ca="1">IF(COUNTIF(データ取込シート_活動計画書_整理用!$AD$2:'データ取込シート_活動計画書_整理用'!$AD117,"この線より上に行を挿入してください。")=0,データ取込シート_活動計画書_整理用!$AC117,"")</f>
        <v/>
      </c>
      <c r="DX117" t="str">
        <f ca="1">IF(COUNTIF(データ取込シート_活動計画書_整理用!$AD$2:'データ取込シート_活動計画書_整理用'!$AD117,"この線より上に行を挿入してください。")=0,データ取込シート_活動計画書_整理用!$AD117,"")</f>
        <v/>
      </c>
      <c r="DY117" t="str">
        <f ca="1">IF(COUNTIF(データ取込シート_活動計画書_整理用!$AD$2:'データ取込シート_活動計画書_整理用'!$AD117,"この線より上に行を挿入してください。")=0,データ取込シート_活動計画書_整理用!$AE117,"")</f>
        <v/>
      </c>
      <c r="DZ117" t="str">
        <f ca="1">IF(COUNTIF(データ取込シート_活動計画書_整理用!$AD$2:'データ取込シート_活動計画書_整理用'!$AD117,"この線より上に行を挿入してください。")=0,データ取込シート_活動計画書_整理用!$AF117,"")</f>
        <v/>
      </c>
      <c r="EA117" t="str">
        <f ca="1">IF(COUNTIF(データ取込シート_活動計画書_整理用!$AD$2:'データ取込シート_活動計画書_整理用'!$AD117,"この線より上に行を挿入してください。")=0,データ取込シート_活動計画書_整理用!$AG117,"")</f>
        <v/>
      </c>
      <c r="EB117" t="str">
        <f ca="1">IF(COUNTIF(データ取込シート_活動計画書_整理用!$AD$2:'データ取込シート_活動計画書_整理用'!$AD117,"この線より上に行を挿入してください。")=0,データ取込シート_活動計画書_整理用!$AH117,"")</f>
        <v/>
      </c>
      <c r="EC117" t="str">
        <f ca="1">IF(COUNTIF(データ取込シート_活動計画書_整理用!$AD$2:'データ取込シート_活動計画書_整理用'!$AD117,"この線より上に行を挿入してください。")=0,IF(データ取込シート_活動計画書_整理用!$AI117="○","true","false"),"")</f>
        <v/>
      </c>
      <c r="ED117" t="str">
        <f ca="1">IF(COUNTIF(データ取込シート_活動計画書_整理用!$AD$2:'データ取込シート_活動計画書_整理用'!$AD117,"この線より上に行を挿入してください。")=0,IF(データ取込シート_活動計画書_整理用!$AJ117="○","true","false"),"")</f>
        <v/>
      </c>
      <c r="EE117" t="str">
        <f ca="1">IF(COUNTIF(データ取込シート_活動計画書_整理用!$AD$2:'データ取込シート_活動計画書_整理用'!$AD117,"この線より上に行を挿入してください。")=0,IF(データ取込シート_活動計画書_整理用!$AK117="○","true","false"),"")</f>
        <v/>
      </c>
      <c r="EF117" t="str">
        <f ca="1">IF(COUNTIF(データ取込シート_活動計画書_整理用!$AD$2:'データ取込シート_活動計画書_整理用'!$AD117,"この線より上に行を挿入してください。")=0,IF(データ取込シート_活動計画書_整理用!$AL117="○","true","false"),"")</f>
        <v/>
      </c>
      <c r="EG117" t="str">
        <f ca="1">IF(COUNTIF(データ取込シート_活動計画書_整理用!$AD$2:'データ取込シート_活動計画書_整理用'!$AD117,"この線より上に行を挿入してください。")=0,IF(データ取込シート_活動計画書_整理用!$AM117="○","true","false"),"")</f>
        <v/>
      </c>
    </row>
    <row r="118" spans="2:137" x14ac:dyDescent="0.15">
      <c r="B118" t="str">
        <f ca="1">IF(COUNTIF(データ取込シート_活動計画書_整理用!$B$2:'データ取込シート_活動計画書_整理用'!$B118,"この線より上に行を挿入してください。")=0,データ取込シート_活動計画書_整理用!$B118,"")</f>
        <v/>
      </c>
      <c r="C118" t="str">
        <f ca="1">IF(COUNTIF(データ取込シート_活動計画書_整理用!$B$2:'データ取込シート_活動計画書_整理用'!$B118,"この線より上に行を挿入してください。")=0,データ取込シート_活動計画書_整理用!$C118,"")</f>
        <v/>
      </c>
      <c r="D118" t="str">
        <f ca="1">IF(COUNTIF(データ取込シート_活動計画書_整理用!$B$2:'データ取込シート_活動計画書_整理用'!$B118,"この線より上に行を挿入してください。")=0,データ取込シート_活動計画書_整理用!$D118,"")</f>
        <v/>
      </c>
      <c r="F118" t="str">
        <f ca="1">IF(COUNTIF(データ取込シート_活動計画書_整理用!$F$2:'データ取込シート_活動計画書_整理用'!$F118,"この線より上に行を挿入してください。")=0,データ取込シート_活動計画書_整理用!$F118,"")</f>
        <v/>
      </c>
      <c r="G118" t="str">
        <f ca="1">IF(COUNTIF(データ取込シート_活動計画書_整理用!$F$2:'データ取込シート_活動計画書_整理用'!$F118,"この線より上に行を挿入してください。")=0,データ取込シート_活動計画書_整理用!$G118,"")</f>
        <v/>
      </c>
      <c r="H118" t="str">
        <f ca="1">IF(COUNTIF(データ取込シート_活動計画書_整理用!$F$2:'データ取込シート_活動計画書_整理用'!$F118,"この線より上に行を挿入してください。")=0,データ取込シート_活動計画書_整理用!$H118,"")</f>
        <v/>
      </c>
      <c r="I118" t="str">
        <f ca="1">IF(COUNTIF(データ取込シート_活動計画書_整理用!$J$2:'データ取込シート_活動計画書_整理用'!$J118,"この線より上に行を挿入してください。")=0,データ取込シート_活動計画書_整理用!$J118,"")</f>
        <v/>
      </c>
      <c r="J118" t="str">
        <f ca="1">IF(COUNTIF(データ取込シート_活動計画書_整理用!$J$2:'データ取込シート_活動計画書_整理用'!$J118,"この線より上に行を挿入してください。")=0,データ取込シート_活動計画書_整理用!$K118,"")</f>
        <v/>
      </c>
      <c r="K118" t="str">
        <f ca="1">IF(COUNTIF(データ取込シート_活動計画書_整理用!$J$2:'データ取込シート_活動計画書_整理用'!$J118,"この線より上に行を挿入してください。")=0,データ取込シート_活動計画書_整理用!$L118,"")</f>
        <v/>
      </c>
      <c r="CN118" t="str">
        <f t="shared" ca="1" si="4"/>
        <v/>
      </c>
      <c r="CO118" t="str">
        <f t="shared" ca="1" si="3"/>
        <v/>
      </c>
      <c r="CP118" t="str">
        <f ca="1">IF(COUNTIF(データ取込シート_活動計画書_整理用!$N$2:'データ取込シート_活動計画書_整理用'!$N118,"この線より上に行を挿入してください。")=0,データ取込シート_活動計画書_整理用!$N118,"")</f>
        <v/>
      </c>
      <c r="CQ118" t="str">
        <f ca="1">IF(COUNTIF(データ取込シート_活動計画書_整理用!$N$2:'データ取込シート_活動計画書_整理用'!$N118,"この線より上に行を挿入してください。")=0,データ取込シート_活動計画書_整理用!$O118,"")</f>
        <v/>
      </c>
      <c r="CR118" t="str">
        <f ca="1">IF(COUNTIF(データ取込シート_活動計画書_整理用!$N$2:'データ取込シート_活動計画書_整理用'!$N118,"この線より上に行を挿入してください。")=0,IF(データ取込シート_活動計画書_整理用!$P118="○","true","false"),"")</f>
        <v/>
      </c>
      <c r="CS118" t="str">
        <f ca="1">IF(COUNTIF(データ取込シート_活動計画書_整理用!$N$2:'データ取込シート_活動計画書_整理用'!$N118,"この線より上に行を挿入してください。")=0,IF(データ取込シート_活動計画書_整理用!$Q118="○","true","false"),"")</f>
        <v/>
      </c>
      <c r="CT118" t="str">
        <f ca="1">IF(COUNTIF(データ取込シート_活動計画書_整理用!$N$2:'データ取込シート_活動計画書_整理用'!$N118,"この線より上に行を挿入してください。")=0,IF(データ取込シート_活動計画書_整理用!$R118="○","true","false"),"")</f>
        <v/>
      </c>
      <c r="CU118" t="str">
        <f ca="1">IF(COUNTIF(データ取込シート_活動計画書_整理用!$N$2:'データ取込シート_活動計画書_整理用'!$N118,"この線より上に行を挿入してください。")=0,IF(データ取込シート_活動計画書_整理用!$S118="○","true","false"),"")</f>
        <v/>
      </c>
      <c r="CV118" t="str">
        <f ca="1">IF(COUNTIF(データ取込シート_活動計画書_整理用!$N$2:'データ取込シート_活動計画書_整理用'!$N118,"この線より上に行を挿入してください。")=0,IF(データ取込シート_活動計画書_整理用!$T118="○","true","false"),"")</f>
        <v/>
      </c>
      <c r="CW118" t="str">
        <f ca="1">IF(COUNTIF(データ取込シート_活動計画書_整理用!$N$2:'データ取込シート_活動計画書_整理用'!$N118,"この線より上に行を挿入してください。")=0,IF(データ取込シート_活動計画書_整理用!$U118="○","true","false"),"")</f>
        <v/>
      </c>
      <c r="CX118" t="str">
        <f ca="1">IF(COUNTIF(データ取込シート_活動計画書_整理用!$N$2:'データ取込シート_活動計画書_整理用'!$N118,"この線より上に行を挿入してください。")=0,IF(データ取込シート_活動計画書_整理用!$V118="○","true","false"),"")</f>
        <v/>
      </c>
      <c r="CY118" t="str">
        <f ca="1">IF(COUNTIF(データ取込シート_活動計画書_整理用!$N$2:'データ取込シート_活動計画書_整理用'!$N118,"この線より上に行を挿入してください。")=0,IF(データ取込シート_活動計画書_整理用!$W118="○","true","false"),"")</f>
        <v/>
      </c>
      <c r="CZ118" t="str">
        <f ca="1">IF(COUNTIF(データ取込シート_活動計画書_整理用!$N$2:'データ取込シート_活動計画書_整理用'!$N118,"この線より上に行を挿入してください。")=0,IF(データ取込シート_活動計画書_整理用!$X118="○","true","false"),"")</f>
        <v/>
      </c>
      <c r="DA118" t="str">
        <f ca="1">IF(COUNTIF(データ取込シート_活動計画書_整理用!$N$2:'データ取込シート_活動計画書_整理用'!$N118,"この線より上に行を挿入してください。")=0,IF(データ取込シート_活動計画書_整理用!$Y118="○","true","false"),"")</f>
        <v/>
      </c>
      <c r="DB118" t="str">
        <f ca="1">IF(COUNTIF(データ取込シート_活動計画書_整理用!$N$2:'データ取込シート_活動計画書_整理用'!$N118,"この線より上に行を挿入してください。")=0,IF(データ取込シート_活動計画書_整理用!$Z118="○","true","false"),"")</f>
        <v/>
      </c>
      <c r="DC118" t="str">
        <f ca="1">IF(COUNTIF(データ取込シート_活動計画書_整理用!$N$2:'データ取込シート_活動計画書_整理用'!$N118,"この線より上に行を挿入してください。")=0,IF(データ取込シート_活動計画書_整理用!$AA118="○","true","false"),"")</f>
        <v/>
      </c>
      <c r="DW118" t="str">
        <f ca="1">IF(COUNTIF(データ取込シート_活動計画書_整理用!$AD$2:'データ取込シート_活動計画書_整理用'!$AD118,"この線より上に行を挿入してください。")=0,データ取込シート_活動計画書_整理用!$AC118,"")</f>
        <v/>
      </c>
      <c r="DX118" t="str">
        <f ca="1">IF(COUNTIF(データ取込シート_活動計画書_整理用!$AD$2:'データ取込シート_活動計画書_整理用'!$AD118,"この線より上に行を挿入してください。")=0,データ取込シート_活動計画書_整理用!$AD118,"")</f>
        <v/>
      </c>
      <c r="DY118" t="str">
        <f ca="1">IF(COUNTIF(データ取込シート_活動計画書_整理用!$AD$2:'データ取込シート_活動計画書_整理用'!$AD118,"この線より上に行を挿入してください。")=0,データ取込シート_活動計画書_整理用!$AE118,"")</f>
        <v/>
      </c>
      <c r="DZ118" t="str">
        <f ca="1">IF(COUNTIF(データ取込シート_活動計画書_整理用!$AD$2:'データ取込シート_活動計画書_整理用'!$AD118,"この線より上に行を挿入してください。")=0,データ取込シート_活動計画書_整理用!$AF118,"")</f>
        <v/>
      </c>
      <c r="EA118" t="str">
        <f ca="1">IF(COUNTIF(データ取込シート_活動計画書_整理用!$AD$2:'データ取込シート_活動計画書_整理用'!$AD118,"この線より上に行を挿入してください。")=0,データ取込シート_活動計画書_整理用!$AG118,"")</f>
        <v/>
      </c>
      <c r="EB118" t="str">
        <f ca="1">IF(COUNTIF(データ取込シート_活動計画書_整理用!$AD$2:'データ取込シート_活動計画書_整理用'!$AD118,"この線より上に行を挿入してください。")=0,データ取込シート_活動計画書_整理用!$AH118,"")</f>
        <v/>
      </c>
      <c r="EC118" t="str">
        <f ca="1">IF(COUNTIF(データ取込シート_活動計画書_整理用!$AD$2:'データ取込シート_活動計画書_整理用'!$AD118,"この線より上に行を挿入してください。")=0,IF(データ取込シート_活動計画書_整理用!$AI118="○","true","false"),"")</f>
        <v/>
      </c>
      <c r="ED118" t="str">
        <f ca="1">IF(COUNTIF(データ取込シート_活動計画書_整理用!$AD$2:'データ取込シート_活動計画書_整理用'!$AD118,"この線より上に行を挿入してください。")=0,IF(データ取込シート_活動計画書_整理用!$AJ118="○","true","false"),"")</f>
        <v/>
      </c>
      <c r="EE118" t="str">
        <f ca="1">IF(COUNTIF(データ取込シート_活動計画書_整理用!$AD$2:'データ取込シート_活動計画書_整理用'!$AD118,"この線より上に行を挿入してください。")=0,IF(データ取込シート_活動計画書_整理用!$AK118="○","true","false"),"")</f>
        <v/>
      </c>
      <c r="EF118" t="str">
        <f ca="1">IF(COUNTIF(データ取込シート_活動計画書_整理用!$AD$2:'データ取込シート_活動計画書_整理用'!$AD118,"この線より上に行を挿入してください。")=0,IF(データ取込シート_活動計画書_整理用!$AL118="○","true","false"),"")</f>
        <v/>
      </c>
      <c r="EG118" t="str">
        <f ca="1">IF(COUNTIF(データ取込シート_活動計画書_整理用!$AD$2:'データ取込シート_活動計画書_整理用'!$AD118,"この線より上に行を挿入してください。")=0,IF(データ取込シート_活動計画書_整理用!$AM118="○","true","false"),"")</f>
        <v/>
      </c>
    </row>
    <row r="119" spans="2:137" x14ac:dyDescent="0.15">
      <c r="B119" t="str">
        <f ca="1">IF(COUNTIF(データ取込シート_活動計画書_整理用!$B$2:'データ取込シート_活動計画書_整理用'!$B119,"この線より上に行を挿入してください。")=0,データ取込シート_活動計画書_整理用!$B119,"")</f>
        <v/>
      </c>
      <c r="C119" t="str">
        <f ca="1">IF(COUNTIF(データ取込シート_活動計画書_整理用!$B$2:'データ取込シート_活動計画書_整理用'!$B119,"この線より上に行を挿入してください。")=0,データ取込シート_活動計画書_整理用!$C119,"")</f>
        <v/>
      </c>
      <c r="D119" t="str">
        <f ca="1">IF(COUNTIF(データ取込シート_活動計画書_整理用!$B$2:'データ取込シート_活動計画書_整理用'!$B119,"この線より上に行を挿入してください。")=0,データ取込シート_活動計画書_整理用!$D119,"")</f>
        <v/>
      </c>
      <c r="F119" t="str">
        <f ca="1">IF(COUNTIF(データ取込シート_活動計画書_整理用!$F$2:'データ取込シート_活動計画書_整理用'!$F119,"この線より上に行を挿入してください。")=0,データ取込シート_活動計画書_整理用!$F119,"")</f>
        <v/>
      </c>
      <c r="G119" t="str">
        <f ca="1">IF(COUNTIF(データ取込シート_活動計画書_整理用!$F$2:'データ取込シート_活動計画書_整理用'!$F119,"この線より上に行を挿入してください。")=0,データ取込シート_活動計画書_整理用!$G119,"")</f>
        <v/>
      </c>
      <c r="H119" t="str">
        <f ca="1">IF(COUNTIF(データ取込シート_活動計画書_整理用!$F$2:'データ取込シート_活動計画書_整理用'!$F119,"この線より上に行を挿入してください。")=0,データ取込シート_活動計画書_整理用!$H119,"")</f>
        <v/>
      </c>
      <c r="I119" t="str">
        <f ca="1">IF(COUNTIF(データ取込シート_活動計画書_整理用!$J$2:'データ取込シート_活動計画書_整理用'!$J119,"この線より上に行を挿入してください。")=0,データ取込シート_活動計画書_整理用!$J119,"")</f>
        <v/>
      </c>
      <c r="J119" t="str">
        <f ca="1">IF(COUNTIF(データ取込シート_活動計画書_整理用!$J$2:'データ取込シート_活動計画書_整理用'!$J119,"この線より上に行を挿入してください。")=0,データ取込シート_活動計画書_整理用!$K119,"")</f>
        <v/>
      </c>
      <c r="K119" t="str">
        <f ca="1">IF(COUNTIF(データ取込シート_活動計画書_整理用!$J$2:'データ取込シート_活動計画書_整理用'!$J119,"この線より上に行を挿入してください。")=0,データ取込シート_活動計画書_整理用!$L119,"")</f>
        <v/>
      </c>
      <c r="CN119" t="str">
        <f t="shared" ca="1" si="4"/>
        <v/>
      </c>
      <c r="CO119" t="str">
        <f t="shared" ca="1" si="3"/>
        <v/>
      </c>
      <c r="CP119" t="str">
        <f ca="1">IF(COUNTIF(データ取込シート_活動計画書_整理用!$N$2:'データ取込シート_活動計画書_整理用'!$N119,"この線より上に行を挿入してください。")=0,データ取込シート_活動計画書_整理用!$N119,"")</f>
        <v/>
      </c>
      <c r="CQ119" t="str">
        <f ca="1">IF(COUNTIF(データ取込シート_活動計画書_整理用!$N$2:'データ取込シート_活動計画書_整理用'!$N119,"この線より上に行を挿入してください。")=0,データ取込シート_活動計画書_整理用!$O119,"")</f>
        <v/>
      </c>
      <c r="CR119" t="str">
        <f ca="1">IF(COUNTIF(データ取込シート_活動計画書_整理用!$N$2:'データ取込シート_活動計画書_整理用'!$N119,"この線より上に行を挿入してください。")=0,IF(データ取込シート_活動計画書_整理用!$P119="○","true","false"),"")</f>
        <v/>
      </c>
      <c r="CS119" t="str">
        <f ca="1">IF(COUNTIF(データ取込シート_活動計画書_整理用!$N$2:'データ取込シート_活動計画書_整理用'!$N119,"この線より上に行を挿入してください。")=0,IF(データ取込シート_活動計画書_整理用!$Q119="○","true","false"),"")</f>
        <v/>
      </c>
      <c r="CT119" t="str">
        <f ca="1">IF(COUNTIF(データ取込シート_活動計画書_整理用!$N$2:'データ取込シート_活動計画書_整理用'!$N119,"この線より上に行を挿入してください。")=0,IF(データ取込シート_活動計画書_整理用!$R119="○","true","false"),"")</f>
        <v/>
      </c>
      <c r="CU119" t="str">
        <f ca="1">IF(COUNTIF(データ取込シート_活動計画書_整理用!$N$2:'データ取込シート_活動計画書_整理用'!$N119,"この線より上に行を挿入してください。")=0,IF(データ取込シート_活動計画書_整理用!$S119="○","true","false"),"")</f>
        <v/>
      </c>
      <c r="CV119" t="str">
        <f ca="1">IF(COUNTIF(データ取込シート_活動計画書_整理用!$N$2:'データ取込シート_活動計画書_整理用'!$N119,"この線より上に行を挿入してください。")=0,IF(データ取込シート_活動計画書_整理用!$T119="○","true","false"),"")</f>
        <v/>
      </c>
      <c r="CW119" t="str">
        <f ca="1">IF(COUNTIF(データ取込シート_活動計画書_整理用!$N$2:'データ取込シート_活動計画書_整理用'!$N119,"この線より上に行を挿入してください。")=0,IF(データ取込シート_活動計画書_整理用!$U119="○","true","false"),"")</f>
        <v/>
      </c>
      <c r="CX119" t="str">
        <f ca="1">IF(COUNTIF(データ取込シート_活動計画書_整理用!$N$2:'データ取込シート_活動計画書_整理用'!$N119,"この線より上に行を挿入してください。")=0,IF(データ取込シート_活動計画書_整理用!$V119="○","true","false"),"")</f>
        <v/>
      </c>
      <c r="CY119" t="str">
        <f ca="1">IF(COUNTIF(データ取込シート_活動計画書_整理用!$N$2:'データ取込シート_活動計画書_整理用'!$N119,"この線より上に行を挿入してください。")=0,IF(データ取込シート_活動計画書_整理用!$W119="○","true","false"),"")</f>
        <v/>
      </c>
      <c r="CZ119" t="str">
        <f ca="1">IF(COUNTIF(データ取込シート_活動計画書_整理用!$N$2:'データ取込シート_活動計画書_整理用'!$N119,"この線より上に行を挿入してください。")=0,IF(データ取込シート_活動計画書_整理用!$X119="○","true","false"),"")</f>
        <v/>
      </c>
      <c r="DA119" t="str">
        <f ca="1">IF(COUNTIF(データ取込シート_活動計画書_整理用!$N$2:'データ取込シート_活動計画書_整理用'!$N119,"この線より上に行を挿入してください。")=0,IF(データ取込シート_活動計画書_整理用!$Y119="○","true","false"),"")</f>
        <v/>
      </c>
      <c r="DB119" t="str">
        <f ca="1">IF(COUNTIF(データ取込シート_活動計画書_整理用!$N$2:'データ取込シート_活動計画書_整理用'!$N119,"この線より上に行を挿入してください。")=0,IF(データ取込シート_活動計画書_整理用!$Z119="○","true","false"),"")</f>
        <v/>
      </c>
      <c r="DC119" t="str">
        <f ca="1">IF(COUNTIF(データ取込シート_活動計画書_整理用!$N$2:'データ取込シート_活動計画書_整理用'!$N119,"この線より上に行を挿入してください。")=0,IF(データ取込シート_活動計画書_整理用!$AA119="○","true","false"),"")</f>
        <v/>
      </c>
      <c r="DW119" t="str">
        <f ca="1">IF(COUNTIF(データ取込シート_活動計画書_整理用!$AD$2:'データ取込シート_活動計画書_整理用'!$AD119,"この線より上に行を挿入してください。")=0,データ取込シート_活動計画書_整理用!$AC119,"")</f>
        <v/>
      </c>
      <c r="DX119" t="str">
        <f ca="1">IF(COUNTIF(データ取込シート_活動計画書_整理用!$AD$2:'データ取込シート_活動計画書_整理用'!$AD119,"この線より上に行を挿入してください。")=0,データ取込シート_活動計画書_整理用!$AD119,"")</f>
        <v/>
      </c>
      <c r="DY119" t="str">
        <f ca="1">IF(COUNTIF(データ取込シート_活動計画書_整理用!$AD$2:'データ取込シート_活動計画書_整理用'!$AD119,"この線より上に行を挿入してください。")=0,データ取込シート_活動計画書_整理用!$AE119,"")</f>
        <v/>
      </c>
      <c r="DZ119" t="str">
        <f ca="1">IF(COUNTIF(データ取込シート_活動計画書_整理用!$AD$2:'データ取込シート_活動計画書_整理用'!$AD119,"この線より上に行を挿入してください。")=0,データ取込シート_活動計画書_整理用!$AF119,"")</f>
        <v/>
      </c>
      <c r="EA119" t="str">
        <f ca="1">IF(COUNTIF(データ取込シート_活動計画書_整理用!$AD$2:'データ取込シート_活動計画書_整理用'!$AD119,"この線より上に行を挿入してください。")=0,データ取込シート_活動計画書_整理用!$AG119,"")</f>
        <v/>
      </c>
      <c r="EB119" t="str">
        <f ca="1">IF(COUNTIF(データ取込シート_活動計画書_整理用!$AD$2:'データ取込シート_活動計画書_整理用'!$AD119,"この線より上に行を挿入してください。")=0,データ取込シート_活動計画書_整理用!$AH119,"")</f>
        <v/>
      </c>
      <c r="EC119" t="str">
        <f ca="1">IF(COUNTIF(データ取込シート_活動計画書_整理用!$AD$2:'データ取込シート_活動計画書_整理用'!$AD119,"この線より上に行を挿入してください。")=0,IF(データ取込シート_活動計画書_整理用!$AI119="○","true","false"),"")</f>
        <v/>
      </c>
      <c r="ED119" t="str">
        <f ca="1">IF(COUNTIF(データ取込シート_活動計画書_整理用!$AD$2:'データ取込シート_活動計画書_整理用'!$AD119,"この線より上に行を挿入してください。")=0,IF(データ取込シート_活動計画書_整理用!$AJ119="○","true","false"),"")</f>
        <v/>
      </c>
      <c r="EE119" t="str">
        <f ca="1">IF(COUNTIF(データ取込シート_活動計画書_整理用!$AD$2:'データ取込シート_活動計画書_整理用'!$AD119,"この線より上に行を挿入してください。")=0,IF(データ取込シート_活動計画書_整理用!$AK119="○","true","false"),"")</f>
        <v/>
      </c>
      <c r="EF119" t="str">
        <f ca="1">IF(COUNTIF(データ取込シート_活動計画書_整理用!$AD$2:'データ取込シート_活動計画書_整理用'!$AD119,"この線より上に行を挿入してください。")=0,IF(データ取込シート_活動計画書_整理用!$AL119="○","true","false"),"")</f>
        <v/>
      </c>
      <c r="EG119" t="str">
        <f ca="1">IF(COUNTIF(データ取込シート_活動計画書_整理用!$AD$2:'データ取込シート_活動計画書_整理用'!$AD119,"この線より上に行を挿入してください。")=0,IF(データ取込シート_活動計画書_整理用!$AM119="○","true","false"),"")</f>
        <v/>
      </c>
    </row>
    <row r="120" spans="2:137" x14ac:dyDescent="0.15">
      <c r="B120" t="str">
        <f ca="1">IF(COUNTIF(データ取込シート_活動計画書_整理用!$B$2:'データ取込シート_活動計画書_整理用'!$B120,"この線より上に行を挿入してください。")=0,データ取込シート_活動計画書_整理用!$B120,"")</f>
        <v/>
      </c>
      <c r="C120" t="str">
        <f ca="1">IF(COUNTIF(データ取込シート_活動計画書_整理用!$B$2:'データ取込シート_活動計画書_整理用'!$B120,"この線より上に行を挿入してください。")=0,データ取込シート_活動計画書_整理用!$C120,"")</f>
        <v/>
      </c>
      <c r="D120" t="str">
        <f ca="1">IF(COUNTIF(データ取込シート_活動計画書_整理用!$B$2:'データ取込シート_活動計画書_整理用'!$B120,"この線より上に行を挿入してください。")=0,データ取込シート_活動計画書_整理用!$D120,"")</f>
        <v/>
      </c>
      <c r="F120" t="str">
        <f ca="1">IF(COUNTIF(データ取込シート_活動計画書_整理用!$F$2:'データ取込シート_活動計画書_整理用'!$F120,"この線より上に行を挿入してください。")=0,データ取込シート_活動計画書_整理用!$F120,"")</f>
        <v/>
      </c>
      <c r="G120" t="str">
        <f ca="1">IF(COUNTIF(データ取込シート_活動計画書_整理用!$F$2:'データ取込シート_活動計画書_整理用'!$F120,"この線より上に行を挿入してください。")=0,データ取込シート_活動計画書_整理用!$G120,"")</f>
        <v/>
      </c>
      <c r="H120" t="str">
        <f ca="1">IF(COUNTIF(データ取込シート_活動計画書_整理用!$F$2:'データ取込シート_活動計画書_整理用'!$F120,"この線より上に行を挿入してください。")=0,データ取込シート_活動計画書_整理用!$H120,"")</f>
        <v/>
      </c>
      <c r="I120" t="str">
        <f ca="1">IF(COUNTIF(データ取込シート_活動計画書_整理用!$J$2:'データ取込シート_活動計画書_整理用'!$J120,"この線より上に行を挿入してください。")=0,データ取込シート_活動計画書_整理用!$J120,"")</f>
        <v/>
      </c>
      <c r="J120" t="str">
        <f ca="1">IF(COUNTIF(データ取込シート_活動計画書_整理用!$J$2:'データ取込シート_活動計画書_整理用'!$J120,"この線より上に行を挿入してください。")=0,データ取込シート_活動計画書_整理用!$K120,"")</f>
        <v/>
      </c>
      <c r="K120" t="str">
        <f ca="1">IF(COUNTIF(データ取込シート_活動計画書_整理用!$J$2:'データ取込シート_活動計画書_整理用'!$J120,"この線より上に行を挿入してください。")=0,データ取込シート_活動計画書_整理用!$L120,"")</f>
        <v/>
      </c>
      <c r="CN120" t="str">
        <f t="shared" ca="1" si="4"/>
        <v/>
      </c>
      <c r="CO120" t="str">
        <f t="shared" ca="1" si="3"/>
        <v/>
      </c>
      <c r="CP120" t="str">
        <f ca="1">IF(COUNTIF(データ取込シート_活動計画書_整理用!$N$2:'データ取込シート_活動計画書_整理用'!$N120,"この線より上に行を挿入してください。")=0,データ取込シート_活動計画書_整理用!$N120,"")</f>
        <v/>
      </c>
      <c r="CQ120" t="str">
        <f ca="1">IF(COUNTIF(データ取込シート_活動計画書_整理用!$N$2:'データ取込シート_活動計画書_整理用'!$N120,"この線より上に行を挿入してください。")=0,データ取込シート_活動計画書_整理用!$O120,"")</f>
        <v/>
      </c>
      <c r="CR120" t="str">
        <f ca="1">IF(COUNTIF(データ取込シート_活動計画書_整理用!$N$2:'データ取込シート_活動計画書_整理用'!$N120,"この線より上に行を挿入してください。")=0,IF(データ取込シート_活動計画書_整理用!$P120="○","true","false"),"")</f>
        <v/>
      </c>
      <c r="CS120" t="str">
        <f ca="1">IF(COUNTIF(データ取込シート_活動計画書_整理用!$N$2:'データ取込シート_活動計画書_整理用'!$N120,"この線より上に行を挿入してください。")=0,IF(データ取込シート_活動計画書_整理用!$Q120="○","true","false"),"")</f>
        <v/>
      </c>
      <c r="CT120" t="str">
        <f ca="1">IF(COUNTIF(データ取込シート_活動計画書_整理用!$N$2:'データ取込シート_活動計画書_整理用'!$N120,"この線より上に行を挿入してください。")=0,IF(データ取込シート_活動計画書_整理用!$R120="○","true","false"),"")</f>
        <v/>
      </c>
      <c r="CU120" t="str">
        <f ca="1">IF(COUNTIF(データ取込シート_活動計画書_整理用!$N$2:'データ取込シート_活動計画書_整理用'!$N120,"この線より上に行を挿入してください。")=0,IF(データ取込シート_活動計画書_整理用!$S120="○","true","false"),"")</f>
        <v/>
      </c>
      <c r="CV120" t="str">
        <f ca="1">IF(COUNTIF(データ取込シート_活動計画書_整理用!$N$2:'データ取込シート_活動計画書_整理用'!$N120,"この線より上に行を挿入してください。")=0,IF(データ取込シート_活動計画書_整理用!$T120="○","true","false"),"")</f>
        <v/>
      </c>
      <c r="CW120" t="str">
        <f ca="1">IF(COUNTIF(データ取込シート_活動計画書_整理用!$N$2:'データ取込シート_活動計画書_整理用'!$N120,"この線より上に行を挿入してください。")=0,IF(データ取込シート_活動計画書_整理用!$U120="○","true","false"),"")</f>
        <v/>
      </c>
      <c r="CX120" t="str">
        <f ca="1">IF(COUNTIF(データ取込シート_活動計画書_整理用!$N$2:'データ取込シート_活動計画書_整理用'!$N120,"この線より上に行を挿入してください。")=0,IF(データ取込シート_活動計画書_整理用!$V120="○","true","false"),"")</f>
        <v/>
      </c>
      <c r="CY120" t="str">
        <f ca="1">IF(COUNTIF(データ取込シート_活動計画書_整理用!$N$2:'データ取込シート_活動計画書_整理用'!$N120,"この線より上に行を挿入してください。")=0,IF(データ取込シート_活動計画書_整理用!$W120="○","true","false"),"")</f>
        <v/>
      </c>
      <c r="CZ120" t="str">
        <f ca="1">IF(COUNTIF(データ取込シート_活動計画書_整理用!$N$2:'データ取込シート_活動計画書_整理用'!$N120,"この線より上に行を挿入してください。")=0,IF(データ取込シート_活動計画書_整理用!$X120="○","true","false"),"")</f>
        <v/>
      </c>
      <c r="DA120" t="str">
        <f ca="1">IF(COUNTIF(データ取込シート_活動計画書_整理用!$N$2:'データ取込シート_活動計画書_整理用'!$N120,"この線より上に行を挿入してください。")=0,IF(データ取込シート_活動計画書_整理用!$Y120="○","true","false"),"")</f>
        <v/>
      </c>
      <c r="DB120" t="str">
        <f ca="1">IF(COUNTIF(データ取込シート_活動計画書_整理用!$N$2:'データ取込シート_活動計画書_整理用'!$N120,"この線より上に行を挿入してください。")=0,IF(データ取込シート_活動計画書_整理用!$Z120="○","true","false"),"")</f>
        <v/>
      </c>
      <c r="DC120" t="str">
        <f ca="1">IF(COUNTIF(データ取込シート_活動計画書_整理用!$N$2:'データ取込シート_活動計画書_整理用'!$N120,"この線より上に行を挿入してください。")=0,IF(データ取込シート_活動計画書_整理用!$AA120="○","true","false"),"")</f>
        <v/>
      </c>
      <c r="DW120" t="str">
        <f ca="1">IF(COUNTIF(データ取込シート_活動計画書_整理用!$AD$2:'データ取込シート_活動計画書_整理用'!$AD120,"この線より上に行を挿入してください。")=0,データ取込シート_活動計画書_整理用!$AC120,"")</f>
        <v/>
      </c>
      <c r="DX120" t="str">
        <f ca="1">IF(COUNTIF(データ取込シート_活動計画書_整理用!$AD$2:'データ取込シート_活動計画書_整理用'!$AD120,"この線より上に行を挿入してください。")=0,データ取込シート_活動計画書_整理用!$AD120,"")</f>
        <v/>
      </c>
      <c r="DY120" t="str">
        <f ca="1">IF(COUNTIF(データ取込シート_活動計画書_整理用!$AD$2:'データ取込シート_活動計画書_整理用'!$AD120,"この線より上に行を挿入してください。")=0,データ取込シート_活動計画書_整理用!$AE120,"")</f>
        <v/>
      </c>
      <c r="DZ120" t="str">
        <f ca="1">IF(COUNTIF(データ取込シート_活動計画書_整理用!$AD$2:'データ取込シート_活動計画書_整理用'!$AD120,"この線より上に行を挿入してください。")=0,データ取込シート_活動計画書_整理用!$AF120,"")</f>
        <v/>
      </c>
      <c r="EA120" t="str">
        <f ca="1">IF(COUNTIF(データ取込シート_活動計画書_整理用!$AD$2:'データ取込シート_活動計画書_整理用'!$AD120,"この線より上に行を挿入してください。")=0,データ取込シート_活動計画書_整理用!$AG120,"")</f>
        <v/>
      </c>
      <c r="EB120" t="str">
        <f ca="1">IF(COUNTIF(データ取込シート_活動計画書_整理用!$AD$2:'データ取込シート_活動計画書_整理用'!$AD120,"この線より上に行を挿入してください。")=0,データ取込シート_活動計画書_整理用!$AH120,"")</f>
        <v/>
      </c>
      <c r="EC120" t="str">
        <f ca="1">IF(COUNTIF(データ取込シート_活動計画書_整理用!$AD$2:'データ取込シート_活動計画書_整理用'!$AD120,"この線より上に行を挿入してください。")=0,IF(データ取込シート_活動計画書_整理用!$AI120="○","true","false"),"")</f>
        <v/>
      </c>
      <c r="ED120" t="str">
        <f ca="1">IF(COUNTIF(データ取込シート_活動計画書_整理用!$AD$2:'データ取込シート_活動計画書_整理用'!$AD120,"この線より上に行を挿入してください。")=0,IF(データ取込シート_活動計画書_整理用!$AJ120="○","true","false"),"")</f>
        <v/>
      </c>
      <c r="EE120" t="str">
        <f ca="1">IF(COUNTIF(データ取込シート_活動計画書_整理用!$AD$2:'データ取込シート_活動計画書_整理用'!$AD120,"この線より上に行を挿入してください。")=0,IF(データ取込シート_活動計画書_整理用!$AK120="○","true","false"),"")</f>
        <v/>
      </c>
      <c r="EF120" t="str">
        <f ca="1">IF(COUNTIF(データ取込シート_活動計画書_整理用!$AD$2:'データ取込シート_活動計画書_整理用'!$AD120,"この線より上に行を挿入してください。")=0,IF(データ取込シート_活動計画書_整理用!$AL120="○","true","false"),"")</f>
        <v/>
      </c>
      <c r="EG120" t="str">
        <f ca="1">IF(COUNTIF(データ取込シート_活動計画書_整理用!$AD$2:'データ取込シート_活動計画書_整理用'!$AD120,"この線より上に行を挿入してください。")=0,IF(データ取込シート_活動計画書_整理用!$AM120="○","true","false"),"")</f>
        <v/>
      </c>
    </row>
    <row r="121" spans="2:137" x14ac:dyDescent="0.15">
      <c r="B121" t="str">
        <f ca="1">IF(COUNTIF(データ取込シート_活動計画書_整理用!$B$2:'データ取込シート_活動計画書_整理用'!$B121,"この線より上に行を挿入してください。")=0,データ取込シート_活動計画書_整理用!$B121,"")</f>
        <v/>
      </c>
      <c r="C121" t="str">
        <f ca="1">IF(COUNTIF(データ取込シート_活動計画書_整理用!$B$2:'データ取込シート_活動計画書_整理用'!$B121,"この線より上に行を挿入してください。")=0,データ取込シート_活動計画書_整理用!$C121,"")</f>
        <v/>
      </c>
      <c r="D121" t="str">
        <f ca="1">IF(COUNTIF(データ取込シート_活動計画書_整理用!$B$2:'データ取込シート_活動計画書_整理用'!$B121,"この線より上に行を挿入してください。")=0,データ取込シート_活動計画書_整理用!$D121,"")</f>
        <v/>
      </c>
      <c r="F121" t="str">
        <f ca="1">IF(COUNTIF(データ取込シート_活動計画書_整理用!$F$2:'データ取込シート_活動計画書_整理用'!$F121,"この線より上に行を挿入してください。")=0,データ取込シート_活動計画書_整理用!$F121,"")</f>
        <v/>
      </c>
      <c r="G121" t="str">
        <f ca="1">IF(COUNTIF(データ取込シート_活動計画書_整理用!$F$2:'データ取込シート_活動計画書_整理用'!$F121,"この線より上に行を挿入してください。")=0,データ取込シート_活動計画書_整理用!$G121,"")</f>
        <v/>
      </c>
      <c r="H121" t="str">
        <f ca="1">IF(COUNTIF(データ取込シート_活動計画書_整理用!$F$2:'データ取込シート_活動計画書_整理用'!$F121,"この線より上に行を挿入してください。")=0,データ取込シート_活動計画書_整理用!$H121,"")</f>
        <v/>
      </c>
      <c r="I121" t="str">
        <f ca="1">IF(COUNTIF(データ取込シート_活動計画書_整理用!$J$2:'データ取込シート_活動計画書_整理用'!$J121,"この線より上に行を挿入してください。")=0,データ取込シート_活動計画書_整理用!$J121,"")</f>
        <v/>
      </c>
      <c r="J121" t="str">
        <f ca="1">IF(COUNTIF(データ取込シート_活動計画書_整理用!$J$2:'データ取込シート_活動計画書_整理用'!$J121,"この線より上に行を挿入してください。")=0,データ取込シート_活動計画書_整理用!$K121,"")</f>
        <v/>
      </c>
      <c r="K121" t="str">
        <f ca="1">IF(COUNTIF(データ取込シート_活動計画書_整理用!$J$2:'データ取込シート_活動計画書_整理用'!$J121,"この線より上に行を挿入してください。")=0,データ取込シート_活動計画書_整理用!$L121,"")</f>
        <v/>
      </c>
      <c r="CN121" t="str">
        <f t="shared" ca="1" si="4"/>
        <v/>
      </c>
      <c r="CO121" t="str">
        <f t="shared" ca="1" si="3"/>
        <v/>
      </c>
      <c r="CP121" t="str">
        <f ca="1">IF(COUNTIF(データ取込シート_活動計画書_整理用!$N$2:'データ取込シート_活動計画書_整理用'!$N121,"この線より上に行を挿入してください。")=0,データ取込シート_活動計画書_整理用!$N121,"")</f>
        <v/>
      </c>
      <c r="CQ121" t="str">
        <f ca="1">IF(COUNTIF(データ取込シート_活動計画書_整理用!$N$2:'データ取込シート_活動計画書_整理用'!$N121,"この線より上に行を挿入してください。")=0,データ取込シート_活動計画書_整理用!$O121,"")</f>
        <v/>
      </c>
      <c r="CR121" t="str">
        <f ca="1">IF(COUNTIF(データ取込シート_活動計画書_整理用!$N$2:'データ取込シート_活動計画書_整理用'!$N121,"この線より上に行を挿入してください。")=0,IF(データ取込シート_活動計画書_整理用!$P121="○","true","false"),"")</f>
        <v/>
      </c>
      <c r="CS121" t="str">
        <f ca="1">IF(COUNTIF(データ取込シート_活動計画書_整理用!$N$2:'データ取込シート_活動計画書_整理用'!$N121,"この線より上に行を挿入してください。")=0,IF(データ取込シート_活動計画書_整理用!$Q121="○","true","false"),"")</f>
        <v/>
      </c>
      <c r="CT121" t="str">
        <f ca="1">IF(COUNTIF(データ取込シート_活動計画書_整理用!$N$2:'データ取込シート_活動計画書_整理用'!$N121,"この線より上に行を挿入してください。")=0,IF(データ取込シート_活動計画書_整理用!$R121="○","true","false"),"")</f>
        <v/>
      </c>
      <c r="CU121" t="str">
        <f ca="1">IF(COUNTIF(データ取込シート_活動計画書_整理用!$N$2:'データ取込シート_活動計画書_整理用'!$N121,"この線より上に行を挿入してください。")=0,IF(データ取込シート_活動計画書_整理用!$S121="○","true","false"),"")</f>
        <v/>
      </c>
      <c r="CV121" t="str">
        <f ca="1">IF(COUNTIF(データ取込シート_活動計画書_整理用!$N$2:'データ取込シート_活動計画書_整理用'!$N121,"この線より上に行を挿入してください。")=0,IF(データ取込シート_活動計画書_整理用!$T121="○","true","false"),"")</f>
        <v/>
      </c>
      <c r="CW121" t="str">
        <f ca="1">IF(COUNTIF(データ取込シート_活動計画書_整理用!$N$2:'データ取込シート_活動計画書_整理用'!$N121,"この線より上に行を挿入してください。")=0,IF(データ取込シート_活動計画書_整理用!$U121="○","true","false"),"")</f>
        <v/>
      </c>
      <c r="CX121" t="str">
        <f ca="1">IF(COUNTIF(データ取込シート_活動計画書_整理用!$N$2:'データ取込シート_活動計画書_整理用'!$N121,"この線より上に行を挿入してください。")=0,IF(データ取込シート_活動計画書_整理用!$V121="○","true","false"),"")</f>
        <v/>
      </c>
      <c r="CY121" t="str">
        <f ca="1">IF(COUNTIF(データ取込シート_活動計画書_整理用!$N$2:'データ取込シート_活動計画書_整理用'!$N121,"この線より上に行を挿入してください。")=0,IF(データ取込シート_活動計画書_整理用!$W121="○","true","false"),"")</f>
        <v/>
      </c>
      <c r="CZ121" t="str">
        <f ca="1">IF(COUNTIF(データ取込シート_活動計画書_整理用!$N$2:'データ取込シート_活動計画書_整理用'!$N121,"この線より上に行を挿入してください。")=0,IF(データ取込シート_活動計画書_整理用!$X121="○","true","false"),"")</f>
        <v/>
      </c>
      <c r="DA121" t="str">
        <f ca="1">IF(COUNTIF(データ取込シート_活動計画書_整理用!$N$2:'データ取込シート_活動計画書_整理用'!$N121,"この線より上に行を挿入してください。")=0,IF(データ取込シート_活動計画書_整理用!$Y121="○","true","false"),"")</f>
        <v/>
      </c>
      <c r="DB121" t="str">
        <f ca="1">IF(COUNTIF(データ取込シート_活動計画書_整理用!$N$2:'データ取込シート_活動計画書_整理用'!$N121,"この線より上に行を挿入してください。")=0,IF(データ取込シート_活動計画書_整理用!$Z121="○","true","false"),"")</f>
        <v/>
      </c>
      <c r="DC121" t="str">
        <f ca="1">IF(COUNTIF(データ取込シート_活動計画書_整理用!$N$2:'データ取込シート_活動計画書_整理用'!$N121,"この線より上に行を挿入してください。")=0,IF(データ取込シート_活動計画書_整理用!$AA121="○","true","false"),"")</f>
        <v/>
      </c>
      <c r="DW121" t="str">
        <f ca="1">IF(COUNTIF(データ取込シート_活動計画書_整理用!$AD$2:'データ取込シート_活動計画書_整理用'!$AD121,"この線より上に行を挿入してください。")=0,データ取込シート_活動計画書_整理用!$AC121,"")</f>
        <v/>
      </c>
      <c r="DX121" t="str">
        <f ca="1">IF(COUNTIF(データ取込シート_活動計画書_整理用!$AD$2:'データ取込シート_活動計画書_整理用'!$AD121,"この線より上に行を挿入してください。")=0,データ取込シート_活動計画書_整理用!$AD121,"")</f>
        <v/>
      </c>
      <c r="DY121" t="str">
        <f ca="1">IF(COUNTIF(データ取込シート_活動計画書_整理用!$AD$2:'データ取込シート_活動計画書_整理用'!$AD121,"この線より上に行を挿入してください。")=0,データ取込シート_活動計画書_整理用!$AE121,"")</f>
        <v/>
      </c>
      <c r="DZ121" t="str">
        <f ca="1">IF(COUNTIF(データ取込シート_活動計画書_整理用!$AD$2:'データ取込シート_活動計画書_整理用'!$AD121,"この線より上に行を挿入してください。")=0,データ取込シート_活動計画書_整理用!$AF121,"")</f>
        <v/>
      </c>
      <c r="EA121" t="str">
        <f ca="1">IF(COUNTIF(データ取込シート_活動計画書_整理用!$AD$2:'データ取込シート_活動計画書_整理用'!$AD121,"この線より上に行を挿入してください。")=0,データ取込シート_活動計画書_整理用!$AG121,"")</f>
        <v/>
      </c>
      <c r="EB121" t="str">
        <f ca="1">IF(COUNTIF(データ取込シート_活動計画書_整理用!$AD$2:'データ取込シート_活動計画書_整理用'!$AD121,"この線より上に行を挿入してください。")=0,データ取込シート_活動計画書_整理用!$AH121,"")</f>
        <v/>
      </c>
      <c r="EC121" t="str">
        <f ca="1">IF(COUNTIF(データ取込シート_活動計画書_整理用!$AD$2:'データ取込シート_活動計画書_整理用'!$AD121,"この線より上に行を挿入してください。")=0,IF(データ取込シート_活動計画書_整理用!$AI121="○","true","false"),"")</f>
        <v/>
      </c>
      <c r="ED121" t="str">
        <f ca="1">IF(COUNTIF(データ取込シート_活動計画書_整理用!$AD$2:'データ取込シート_活動計画書_整理用'!$AD121,"この線より上に行を挿入してください。")=0,IF(データ取込シート_活動計画書_整理用!$AJ121="○","true","false"),"")</f>
        <v/>
      </c>
      <c r="EE121" t="str">
        <f ca="1">IF(COUNTIF(データ取込シート_活動計画書_整理用!$AD$2:'データ取込シート_活動計画書_整理用'!$AD121,"この線より上に行を挿入してください。")=0,IF(データ取込シート_活動計画書_整理用!$AK121="○","true","false"),"")</f>
        <v/>
      </c>
      <c r="EF121" t="str">
        <f ca="1">IF(COUNTIF(データ取込シート_活動計画書_整理用!$AD$2:'データ取込シート_活動計画書_整理用'!$AD121,"この線より上に行を挿入してください。")=0,IF(データ取込シート_活動計画書_整理用!$AL121="○","true","false"),"")</f>
        <v/>
      </c>
      <c r="EG121" t="str">
        <f ca="1">IF(COUNTIF(データ取込シート_活動計画書_整理用!$AD$2:'データ取込シート_活動計画書_整理用'!$AD121,"この線より上に行を挿入してください。")=0,IF(データ取込シート_活動計画書_整理用!$AM121="○","true","false"),"")</f>
        <v/>
      </c>
    </row>
    <row r="122" spans="2:137" x14ac:dyDescent="0.15">
      <c r="B122" t="str">
        <f ca="1">IF(COUNTIF(データ取込シート_活動計画書_整理用!$B$2:'データ取込シート_活動計画書_整理用'!$B122,"この線より上に行を挿入してください。")=0,データ取込シート_活動計画書_整理用!$B122,"")</f>
        <v/>
      </c>
      <c r="C122" t="str">
        <f ca="1">IF(COUNTIF(データ取込シート_活動計画書_整理用!$B$2:'データ取込シート_活動計画書_整理用'!$B122,"この線より上に行を挿入してください。")=0,データ取込シート_活動計画書_整理用!$C122,"")</f>
        <v/>
      </c>
      <c r="D122" t="str">
        <f ca="1">IF(COUNTIF(データ取込シート_活動計画書_整理用!$B$2:'データ取込シート_活動計画書_整理用'!$B122,"この線より上に行を挿入してください。")=0,データ取込シート_活動計画書_整理用!$D122,"")</f>
        <v/>
      </c>
      <c r="F122" t="str">
        <f ca="1">IF(COUNTIF(データ取込シート_活動計画書_整理用!$F$2:'データ取込シート_活動計画書_整理用'!$F122,"この線より上に行を挿入してください。")=0,データ取込シート_活動計画書_整理用!$F122,"")</f>
        <v/>
      </c>
      <c r="G122" t="str">
        <f ca="1">IF(COUNTIF(データ取込シート_活動計画書_整理用!$F$2:'データ取込シート_活動計画書_整理用'!$F122,"この線より上に行を挿入してください。")=0,データ取込シート_活動計画書_整理用!$G122,"")</f>
        <v/>
      </c>
      <c r="H122" t="str">
        <f ca="1">IF(COUNTIF(データ取込シート_活動計画書_整理用!$F$2:'データ取込シート_活動計画書_整理用'!$F122,"この線より上に行を挿入してください。")=0,データ取込シート_活動計画書_整理用!$H122,"")</f>
        <v/>
      </c>
      <c r="I122" t="str">
        <f ca="1">IF(COUNTIF(データ取込シート_活動計画書_整理用!$J$2:'データ取込シート_活動計画書_整理用'!$J122,"この線より上に行を挿入してください。")=0,データ取込シート_活動計画書_整理用!$J122,"")</f>
        <v/>
      </c>
      <c r="J122" t="str">
        <f ca="1">IF(COUNTIF(データ取込シート_活動計画書_整理用!$J$2:'データ取込シート_活動計画書_整理用'!$J122,"この線より上に行を挿入してください。")=0,データ取込シート_活動計画書_整理用!$K122,"")</f>
        <v/>
      </c>
      <c r="K122" t="str">
        <f ca="1">IF(COUNTIF(データ取込シート_活動計画書_整理用!$J$2:'データ取込シート_活動計画書_整理用'!$J122,"この線より上に行を挿入してください。")=0,データ取込シート_活動計画書_整理用!$L122,"")</f>
        <v/>
      </c>
      <c r="CN122" t="str">
        <f t="shared" ca="1" si="4"/>
        <v/>
      </c>
      <c r="CO122" t="str">
        <f t="shared" ca="1" si="3"/>
        <v/>
      </c>
      <c r="CP122" t="str">
        <f ca="1">IF(COUNTIF(データ取込シート_活動計画書_整理用!$N$2:'データ取込シート_活動計画書_整理用'!$N122,"この線より上に行を挿入してください。")=0,データ取込シート_活動計画書_整理用!$N122,"")</f>
        <v/>
      </c>
      <c r="CQ122" t="str">
        <f ca="1">IF(COUNTIF(データ取込シート_活動計画書_整理用!$N$2:'データ取込シート_活動計画書_整理用'!$N122,"この線より上に行を挿入してください。")=0,データ取込シート_活動計画書_整理用!$O122,"")</f>
        <v/>
      </c>
      <c r="CR122" t="str">
        <f ca="1">IF(COUNTIF(データ取込シート_活動計画書_整理用!$N$2:'データ取込シート_活動計画書_整理用'!$N122,"この線より上に行を挿入してください。")=0,IF(データ取込シート_活動計画書_整理用!$P122="○","true","false"),"")</f>
        <v/>
      </c>
      <c r="CS122" t="str">
        <f ca="1">IF(COUNTIF(データ取込シート_活動計画書_整理用!$N$2:'データ取込シート_活動計画書_整理用'!$N122,"この線より上に行を挿入してください。")=0,IF(データ取込シート_活動計画書_整理用!$Q122="○","true","false"),"")</f>
        <v/>
      </c>
      <c r="CT122" t="str">
        <f ca="1">IF(COUNTIF(データ取込シート_活動計画書_整理用!$N$2:'データ取込シート_活動計画書_整理用'!$N122,"この線より上に行を挿入してください。")=0,IF(データ取込シート_活動計画書_整理用!$R122="○","true","false"),"")</f>
        <v/>
      </c>
      <c r="CU122" t="str">
        <f ca="1">IF(COUNTIF(データ取込シート_活動計画書_整理用!$N$2:'データ取込シート_活動計画書_整理用'!$N122,"この線より上に行を挿入してください。")=0,IF(データ取込シート_活動計画書_整理用!$S122="○","true","false"),"")</f>
        <v/>
      </c>
      <c r="CV122" t="str">
        <f ca="1">IF(COUNTIF(データ取込シート_活動計画書_整理用!$N$2:'データ取込シート_活動計画書_整理用'!$N122,"この線より上に行を挿入してください。")=0,IF(データ取込シート_活動計画書_整理用!$T122="○","true","false"),"")</f>
        <v/>
      </c>
      <c r="CW122" t="str">
        <f ca="1">IF(COUNTIF(データ取込シート_活動計画書_整理用!$N$2:'データ取込シート_活動計画書_整理用'!$N122,"この線より上に行を挿入してください。")=0,IF(データ取込シート_活動計画書_整理用!$U122="○","true","false"),"")</f>
        <v/>
      </c>
      <c r="CX122" t="str">
        <f ca="1">IF(COUNTIF(データ取込シート_活動計画書_整理用!$N$2:'データ取込シート_活動計画書_整理用'!$N122,"この線より上に行を挿入してください。")=0,IF(データ取込シート_活動計画書_整理用!$V122="○","true","false"),"")</f>
        <v/>
      </c>
      <c r="CY122" t="str">
        <f ca="1">IF(COUNTIF(データ取込シート_活動計画書_整理用!$N$2:'データ取込シート_活動計画書_整理用'!$N122,"この線より上に行を挿入してください。")=0,IF(データ取込シート_活動計画書_整理用!$W122="○","true","false"),"")</f>
        <v/>
      </c>
      <c r="CZ122" t="str">
        <f ca="1">IF(COUNTIF(データ取込シート_活動計画書_整理用!$N$2:'データ取込シート_活動計画書_整理用'!$N122,"この線より上に行を挿入してください。")=0,IF(データ取込シート_活動計画書_整理用!$X122="○","true","false"),"")</f>
        <v/>
      </c>
      <c r="DA122" t="str">
        <f ca="1">IF(COUNTIF(データ取込シート_活動計画書_整理用!$N$2:'データ取込シート_活動計画書_整理用'!$N122,"この線より上に行を挿入してください。")=0,IF(データ取込シート_活動計画書_整理用!$Y122="○","true","false"),"")</f>
        <v/>
      </c>
      <c r="DB122" t="str">
        <f ca="1">IF(COUNTIF(データ取込シート_活動計画書_整理用!$N$2:'データ取込シート_活動計画書_整理用'!$N122,"この線より上に行を挿入してください。")=0,IF(データ取込シート_活動計画書_整理用!$Z122="○","true","false"),"")</f>
        <v/>
      </c>
      <c r="DC122" t="str">
        <f ca="1">IF(COUNTIF(データ取込シート_活動計画書_整理用!$N$2:'データ取込シート_活動計画書_整理用'!$N122,"この線より上に行を挿入してください。")=0,IF(データ取込シート_活動計画書_整理用!$AA122="○","true","false"),"")</f>
        <v/>
      </c>
      <c r="DW122" t="str">
        <f ca="1">IF(COUNTIF(データ取込シート_活動計画書_整理用!$AD$2:'データ取込シート_活動計画書_整理用'!$AD122,"この線より上に行を挿入してください。")=0,データ取込シート_活動計画書_整理用!$AC122,"")</f>
        <v/>
      </c>
      <c r="DX122" t="str">
        <f ca="1">IF(COUNTIF(データ取込シート_活動計画書_整理用!$AD$2:'データ取込シート_活動計画書_整理用'!$AD122,"この線より上に行を挿入してください。")=0,データ取込シート_活動計画書_整理用!$AD122,"")</f>
        <v/>
      </c>
      <c r="DY122" t="str">
        <f ca="1">IF(COUNTIF(データ取込シート_活動計画書_整理用!$AD$2:'データ取込シート_活動計画書_整理用'!$AD122,"この線より上に行を挿入してください。")=0,データ取込シート_活動計画書_整理用!$AE122,"")</f>
        <v/>
      </c>
      <c r="DZ122" t="str">
        <f ca="1">IF(COUNTIF(データ取込シート_活動計画書_整理用!$AD$2:'データ取込シート_活動計画書_整理用'!$AD122,"この線より上に行を挿入してください。")=0,データ取込シート_活動計画書_整理用!$AF122,"")</f>
        <v/>
      </c>
      <c r="EA122" t="str">
        <f ca="1">IF(COUNTIF(データ取込シート_活動計画書_整理用!$AD$2:'データ取込シート_活動計画書_整理用'!$AD122,"この線より上に行を挿入してください。")=0,データ取込シート_活動計画書_整理用!$AG122,"")</f>
        <v/>
      </c>
      <c r="EB122" t="str">
        <f ca="1">IF(COUNTIF(データ取込シート_活動計画書_整理用!$AD$2:'データ取込シート_活動計画書_整理用'!$AD122,"この線より上に行を挿入してください。")=0,データ取込シート_活動計画書_整理用!$AH122,"")</f>
        <v/>
      </c>
      <c r="EC122" t="str">
        <f ca="1">IF(COUNTIF(データ取込シート_活動計画書_整理用!$AD$2:'データ取込シート_活動計画書_整理用'!$AD122,"この線より上に行を挿入してください。")=0,IF(データ取込シート_活動計画書_整理用!$AI122="○","true","false"),"")</f>
        <v/>
      </c>
      <c r="ED122" t="str">
        <f ca="1">IF(COUNTIF(データ取込シート_活動計画書_整理用!$AD$2:'データ取込シート_活動計画書_整理用'!$AD122,"この線より上に行を挿入してください。")=0,IF(データ取込シート_活動計画書_整理用!$AJ122="○","true","false"),"")</f>
        <v/>
      </c>
      <c r="EE122" t="str">
        <f ca="1">IF(COUNTIF(データ取込シート_活動計画書_整理用!$AD$2:'データ取込シート_活動計画書_整理用'!$AD122,"この線より上に行を挿入してください。")=0,IF(データ取込シート_活動計画書_整理用!$AK122="○","true","false"),"")</f>
        <v/>
      </c>
      <c r="EF122" t="str">
        <f ca="1">IF(COUNTIF(データ取込シート_活動計画書_整理用!$AD$2:'データ取込シート_活動計画書_整理用'!$AD122,"この線より上に行を挿入してください。")=0,IF(データ取込シート_活動計画書_整理用!$AL122="○","true","false"),"")</f>
        <v/>
      </c>
      <c r="EG122" t="str">
        <f ca="1">IF(COUNTIF(データ取込シート_活動計画書_整理用!$AD$2:'データ取込シート_活動計画書_整理用'!$AD122,"この線より上に行を挿入してください。")=0,IF(データ取込シート_活動計画書_整理用!$AM122="○","true","false"),"")</f>
        <v/>
      </c>
    </row>
    <row r="123" spans="2:137" x14ac:dyDescent="0.15">
      <c r="B123" t="str">
        <f ca="1">IF(COUNTIF(データ取込シート_活動計画書_整理用!$B$2:'データ取込シート_活動計画書_整理用'!$B123,"この線より上に行を挿入してください。")=0,データ取込シート_活動計画書_整理用!$B123,"")</f>
        <v/>
      </c>
      <c r="C123" t="str">
        <f ca="1">IF(COUNTIF(データ取込シート_活動計画書_整理用!$B$2:'データ取込シート_活動計画書_整理用'!$B123,"この線より上に行を挿入してください。")=0,データ取込シート_活動計画書_整理用!$C123,"")</f>
        <v/>
      </c>
      <c r="D123" t="str">
        <f ca="1">IF(COUNTIF(データ取込シート_活動計画書_整理用!$B$2:'データ取込シート_活動計画書_整理用'!$B123,"この線より上に行を挿入してください。")=0,データ取込シート_活動計画書_整理用!$D123,"")</f>
        <v/>
      </c>
      <c r="F123" t="str">
        <f ca="1">IF(COUNTIF(データ取込シート_活動計画書_整理用!$F$2:'データ取込シート_活動計画書_整理用'!$F123,"この線より上に行を挿入してください。")=0,データ取込シート_活動計画書_整理用!$F123,"")</f>
        <v/>
      </c>
      <c r="G123" t="str">
        <f ca="1">IF(COUNTIF(データ取込シート_活動計画書_整理用!$F$2:'データ取込シート_活動計画書_整理用'!$F123,"この線より上に行を挿入してください。")=0,データ取込シート_活動計画書_整理用!$G123,"")</f>
        <v/>
      </c>
      <c r="H123" t="str">
        <f ca="1">IF(COUNTIF(データ取込シート_活動計画書_整理用!$F$2:'データ取込シート_活動計画書_整理用'!$F123,"この線より上に行を挿入してください。")=0,データ取込シート_活動計画書_整理用!$H123,"")</f>
        <v/>
      </c>
      <c r="I123" t="str">
        <f ca="1">IF(COUNTIF(データ取込シート_活動計画書_整理用!$J$2:'データ取込シート_活動計画書_整理用'!$J123,"この線より上に行を挿入してください。")=0,データ取込シート_活動計画書_整理用!$J123,"")</f>
        <v/>
      </c>
      <c r="J123" t="str">
        <f ca="1">IF(COUNTIF(データ取込シート_活動計画書_整理用!$J$2:'データ取込シート_活動計画書_整理用'!$J123,"この線より上に行を挿入してください。")=0,データ取込シート_活動計画書_整理用!$K123,"")</f>
        <v/>
      </c>
      <c r="K123" t="str">
        <f ca="1">IF(COUNTIF(データ取込シート_活動計画書_整理用!$J$2:'データ取込シート_活動計画書_整理用'!$J123,"この線より上に行を挿入してください。")=0,データ取込シート_活動計画書_整理用!$L123,"")</f>
        <v/>
      </c>
      <c r="CN123" t="str">
        <f t="shared" ca="1" si="4"/>
        <v/>
      </c>
      <c r="CO123" t="str">
        <f t="shared" ca="1" si="3"/>
        <v/>
      </c>
      <c r="CP123" t="str">
        <f ca="1">IF(COUNTIF(データ取込シート_活動計画書_整理用!$N$2:'データ取込シート_活動計画書_整理用'!$N123,"この線より上に行を挿入してください。")=0,データ取込シート_活動計画書_整理用!$N123,"")</f>
        <v/>
      </c>
      <c r="CQ123" t="str">
        <f ca="1">IF(COUNTIF(データ取込シート_活動計画書_整理用!$N$2:'データ取込シート_活動計画書_整理用'!$N123,"この線より上に行を挿入してください。")=0,データ取込シート_活動計画書_整理用!$O123,"")</f>
        <v/>
      </c>
      <c r="CR123" t="str">
        <f ca="1">IF(COUNTIF(データ取込シート_活動計画書_整理用!$N$2:'データ取込シート_活動計画書_整理用'!$N123,"この線より上に行を挿入してください。")=0,IF(データ取込シート_活動計画書_整理用!$P123="○","true","false"),"")</f>
        <v/>
      </c>
      <c r="CS123" t="str">
        <f ca="1">IF(COUNTIF(データ取込シート_活動計画書_整理用!$N$2:'データ取込シート_活動計画書_整理用'!$N123,"この線より上に行を挿入してください。")=0,IF(データ取込シート_活動計画書_整理用!$Q123="○","true","false"),"")</f>
        <v/>
      </c>
      <c r="CT123" t="str">
        <f ca="1">IF(COUNTIF(データ取込シート_活動計画書_整理用!$N$2:'データ取込シート_活動計画書_整理用'!$N123,"この線より上に行を挿入してください。")=0,IF(データ取込シート_活動計画書_整理用!$R123="○","true","false"),"")</f>
        <v/>
      </c>
      <c r="CU123" t="str">
        <f ca="1">IF(COUNTIF(データ取込シート_活動計画書_整理用!$N$2:'データ取込シート_活動計画書_整理用'!$N123,"この線より上に行を挿入してください。")=0,IF(データ取込シート_活動計画書_整理用!$S123="○","true","false"),"")</f>
        <v/>
      </c>
      <c r="CV123" t="str">
        <f ca="1">IF(COUNTIF(データ取込シート_活動計画書_整理用!$N$2:'データ取込シート_活動計画書_整理用'!$N123,"この線より上に行を挿入してください。")=0,IF(データ取込シート_活動計画書_整理用!$T123="○","true","false"),"")</f>
        <v/>
      </c>
      <c r="CW123" t="str">
        <f ca="1">IF(COUNTIF(データ取込シート_活動計画書_整理用!$N$2:'データ取込シート_活動計画書_整理用'!$N123,"この線より上に行を挿入してください。")=0,IF(データ取込シート_活動計画書_整理用!$U123="○","true","false"),"")</f>
        <v/>
      </c>
      <c r="CX123" t="str">
        <f ca="1">IF(COUNTIF(データ取込シート_活動計画書_整理用!$N$2:'データ取込シート_活動計画書_整理用'!$N123,"この線より上に行を挿入してください。")=0,IF(データ取込シート_活動計画書_整理用!$V123="○","true","false"),"")</f>
        <v/>
      </c>
      <c r="CY123" t="str">
        <f ca="1">IF(COUNTIF(データ取込シート_活動計画書_整理用!$N$2:'データ取込シート_活動計画書_整理用'!$N123,"この線より上に行を挿入してください。")=0,IF(データ取込シート_活動計画書_整理用!$W123="○","true","false"),"")</f>
        <v/>
      </c>
      <c r="CZ123" t="str">
        <f ca="1">IF(COUNTIF(データ取込シート_活動計画書_整理用!$N$2:'データ取込シート_活動計画書_整理用'!$N123,"この線より上に行を挿入してください。")=0,IF(データ取込シート_活動計画書_整理用!$X123="○","true","false"),"")</f>
        <v/>
      </c>
      <c r="DA123" t="str">
        <f ca="1">IF(COUNTIF(データ取込シート_活動計画書_整理用!$N$2:'データ取込シート_活動計画書_整理用'!$N123,"この線より上に行を挿入してください。")=0,IF(データ取込シート_活動計画書_整理用!$Y123="○","true","false"),"")</f>
        <v/>
      </c>
      <c r="DB123" t="str">
        <f ca="1">IF(COUNTIF(データ取込シート_活動計画書_整理用!$N$2:'データ取込シート_活動計画書_整理用'!$N123,"この線より上に行を挿入してください。")=0,IF(データ取込シート_活動計画書_整理用!$Z123="○","true","false"),"")</f>
        <v/>
      </c>
      <c r="DC123" t="str">
        <f ca="1">IF(COUNTIF(データ取込シート_活動計画書_整理用!$N$2:'データ取込シート_活動計画書_整理用'!$N123,"この線より上に行を挿入してください。")=0,IF(データ取込シート_活動計画書_整理用!$AA123="○","true","false"),"")</f>
        <v/>
      </c>
      <c r="DW123" t="str">
        <f ca="1">IF(COUNTIF(データ取込シート_活動計画書_整理用!$AD$2:'データ取込シート_活動計画書_整理用'!$AD123,"この線より上に行を挿入してください。")=0,データ取込シート_活動計画書_整理用!$AC123,"")</f>
        <v/>
      </c>
      <c r="DX123" t="str">
        <f ca="1">IF(COUNTIF(データ取込シート_活動計画書_整理用!$AD$2:'データ取込シート_活動計画書_整理用'!$AD123,"この線より上に行を挿入してください。")=0,データ取込シート_活動計画書_整理用!$AD123,"")</f>
        <v/>
      </c>
      <c r="DY123" t="str">
        <f ca="1">IF(COUNTIF(データ取込シート_活動計画書_整理用!$AD$2:'データ取込シート_活動計画書_整理用'!$AD123,"この線より上に行を挿入してください。")=0,データ取込シート_活動計画書_整理用!$AE123,"")</f>
        <v/>
      </c>
      <c r="DZ123" t="str">
        <f ca="1">IF(COUNTIF(データ取込シート_活動計画書_整理用!$AD$2:'データ取込シート_活動計画書_整理用'!$AD123,"この線より上に行を挿入してください。")=0,データ取込シート_活動計画書_整理用!$AF123,"")</f>
        <v/>
      </c>
      <c r="EA123" t="str">
        <f ca="1">IF(COUNTIF(データ取込シート_活動計画書_整理用!$AD$2:'データ取込シート_活動計画書_整理用'!$AD123,"この線より上に行を挿入してください。")=0,データ取込シート_活動計画書_整理用!$AG123,"")</f>
        <v/>
      </c>
      <c r="EB123" t="str">
        <f ca="1">IF(COUNTIF(データ取込シート_活動計画書_整理用!$AD$2:'データ取込シート_活動計画書_整理用'!$AD123,"この線より上に行を挿入してください。")=0,データ取込シート_活動計画書_整理用!$AH123,"")</f>
        <v/>
      </c>
      <c r="EC123" t="str">
        <f ca="1">IF(COUNTIF(データ取込シート_活動計画書_整理用!$AD$2:'データ取込シート_活動計画書_整理用'!$AD123,"この線より上に行を挿入してください。")=0,IF(データ取込シート_活動計画書_整理用!$AI123="○","true","false"),"")</f>
        <v/>
      </c>
      <c r="ED123" t="str">
        <f ca="1">IF(COUNTIF(データ取込シート_活動計画書_整理用!$AD$2:'データ取込シート_活動計画書_整理用'!$AD123,"この線より上に行を挿入してください。")=0,IF(データ取込シート_活動計画書_整理用!$AJ123="○","true","false"),"")</f>
        <v/>
      </c>
      <c r="EE123" t="str">
        <f ca="1">IF(COUNTIF(データ取込シート_活動計画書_整理用!$AD$2:'データ取込シート_活動計画書_整理用'!$AD123,"この線より上に行を挿入してください。")=0,IF(データ取込シート_活動計画書_整理用!$AK123="○","true","false"),"")</f>
        <v/>
      </c>
      <c r="EF123" t="str">
        <f ca="1">IF(COUNTIF(データ取込シート_活動計画書_整理用!$AD$2:'データ取込シート_活動計画書_整理用'!$AD123,"この線より上に行を挿入してください。")=0,IF(データ取込シート_活動計画書_整理用!$AL123="○","true","false"),"")</f>
        <v/>
      </c>
      <c r="EG123" t="str">
        <f ca="1">IF(COUNTIF(データ取込シート_活動計画書_整理用!$AD$2:'データ取込シート_活動計画書_整理用'!$AD123,"この線より上に行を挿入してください。")=0,IF(データ取込シート_活動計画書_整理用!$AM123="○","true","false"),"")</f>
        <v/>
      </c>
    </row>
    <row r="124" spans="2:137" x14ac:dyDescent="0.15">
      <c r="B124" t="str">
        <f ca="1">IF(COUNTIF(データ取込シート_活動計画書_整理用!$B$2:'データ取込シート_活動計画書_整理用'!$B124,"この線より上に行を挿入してください。")=0,データ取込シート_活動計画書_整理用!$B124,"")</f>
        <v/>
      </c>
      <c r="C124" t="str">
        <f ca="1">IF(COUNTIF(データ取込シート_活動計画書_整理用!$B$2:'データ取込シート_活動計画書_整理用'!$B124,"この線より上に行を挿入してください。")=0,データ取込シート_活動計画書_整理用!$C124,"")</f>
        <v/>
      </c>
      <c r="D124" t="str">
        <f ca="1">IF(COUNTIF(データ取込シート_活動計画書_整理用!$B$2:'データ取込シート_活動計画書_整理用'!$B124,"この線より上に行を挿入してください。")=0,データ取込シート_活動計画書_整理用!$D124,"")</f>
        <v/>
      </c>
      <c r="F124" t="str">
        <f ca="1">IF(COUNTIF(データ取込シート_活動計画書_整理用!$F$2:'データ取込シート_活動計画書_整理用'!$F124,"この線より上に行を挿入してください。")=0,データ取込シート_活動計画書_整理用!$F124,"")</f>
        <v/>
      </c>
      <c r="G124" t="str">
        <f ca="1">IF(COUNTIF(データ取込シート_活動計画書_整理用!$F$2:'データ取込シート_活動計画書_整理用'!$F124,"この線より上に行を挿入してください。")=0,データ取込シート_活動計画書_整理用!$G124,"")</f>
        <v/>
      </c>
      <c r="H124" t="str">
        <f ca="1">IF(COUNTIF(データ取込シート_活動計画書_整理用!$F$2:'データ取込シート_活動計画書_整理用'!$F124,"この線より上に行を挿入してください。")=0,データ取込シート_活動計画書_整理用!$H124,"")</f>
        <v/>
      </c>
      <c r="I124" t="str">
        <f ca="1">IF(COUNTIF(データ取込シート_活動計画書_整理用!$J$2:'データ取込シート_活動計画書_整理用'!$J124,"この線より上に行を挿入してください。")=0,データ取込シート_活動計画書_整理用!$J124,"")</f>
        <v/>
      </c>
      <c r="J124" t="str">
        <f ca="1">IF(COUNTIF(データ取込シート_活動計画書_整理用!$J$2:'データ取込シート_活動計画書_整理用'!$J124,"この線より上に行を挿入してください。")=0,データ取込シート_活動計画書_整理用!$K124,"")</f>
        <v/>
      </c>
      <c r="K124" t="str">
        <f ca="1">IF(COUNTIF(データ取込シート_活動計画書_整理用!$J$2:'データ取込シート_活動計画書_整理用'!$J124,"この線より上に行を挿入してください。")=0,データ取込シート_活動計画書_整理用!$L124,"")</f>
        <v/>
      </c>
      <c r="CN124" t="str">
        <f t="shared" ca="1" si="4"/>
        <v/>
      </c>
      <c r="CO124" t="str">
        <f t="shared" ca="1" si="3"/>
        <v/>
      </c>
      <c r="CP124" t="str">
        <f ca="1">IF(COUNTIF(データ取込シート_活動計画書_整理用!$N$2:'データ取込シート_活動計画書_整理用'!$N124,"この線より上に行を挿入してください。")=0,データ取込シート_活動計画書_整理用!$N124,"")</f>
        <v/>
      </c>
      <c r="CQ124" t="str">
        <f ca="1">IF(COUNTIF(データ取込シート_活動計画書_整理用!$N$2:'データ取込シート_活動計画書_整理用'!$N124,"この線より上に行を挿入してください。")=0,データ取込シート_活動計画書_整理用!$O124,"")</f>
        <v/>
      </c>
      <c r="CR124" t="str">
        <f ca="1">IF(COUNTIF(データ取込シート_活動計画書_整理用!$N$2:'データ取込シート_活動計画書_整理用'!$N124,"この線より上に行を挿入してください。")=0,IF(データ取込シート_活動計画書_整理用!$P124="○","true","false"),"")</f>
        <v/>
      </c>
      <c r="CS124" t="str">
        <f ca="1">IF(COUNTIF(データ取込シート_活動計画書_整理用!$N$2:'データ取込シート_活動計画書_整理用'!$N124,"この線より上に行を挿入してください。")=0,IF(データ取込シート_活動計画書_整理用!$Q124="○","true","false"),"")</f>
        <v/>
      </c>
      <c r="CT124" t="str">
        <f ca="1">IF(COUNTIF(データ取込シート_活動計画書_整理用!$N$2:'データ取込シート_活動計画書_整理用'!$N124,"この線より上に行を挿入してください。")=0,IF(データ取込シート_活動計画書_整理用!$R124="○","true","false"),"")</f>
        <v/>
      </c>
      <c r="CU124" t="str">
        <f ca="1">IF(COUNTIF(データ取込シート_活動計画書_整理用!$N$2:'データ取込シート_活動計画書_整理用'!$N124,"この線より上に行を挿入してください。")=0,IF(データ取込シート_活動計画書_整理用!$S124="○","true","false"),"")</f>
        <v/>
      </c>
      <c r="CV124" t="str">
        <f ca="1">IF(COUNTIF(データ取込シート_活動計画書_整理用!$N$2:'データ取込シート_活動計画書_整理用'!$N124,"この線より上に行を挿入してください。")=0,IF(データ取込シート_活動計画書_整理用!$T124="○","true","false"),"")</f>
        <v/>
      </c>
      <c r="CW124" t="str">
        <f ca="1">IF(COUNTIF(データ取込シート_活動計画書_整理用!$N$2:'データ取込シート_活動計画書_整理用'!$N124,"この線より上に行を挿入してください。")=0,IF(データ取込シート_活動計画書_整理用!$U124="○","true","false"),"")</f>
        <v/>
      </c>
      <c r="CX124" t="str">
        <f ca="1">IF(COUNTIF(データ取込シート_活動計画書_整理用!$N$2:'データ取込シート_活動計画書_整理用'!$N124,"この線より上に行を挿入してください。")=0,IF(データ取込シート_活動計画書_整理用!$V124="○","true","false"),"")</f>
        <v/>
      </c>
      <c r="CY124" t="str">
        <f ca="1">IF(COUNTIF(データ取込シート_活動計画書_整理用!$N$2:'データ取込シート_活動計画書_整理用'!$N124,"この線より上に行を挿入してください。")=0,IF(データ取込シート_活動計画書_整理用!$W124="○","true","false"),"")</f>
        <v/>
      </c>
      <c r="CZ124" t="str">
        <f ca="1">IF(COUNTIF(データ取込シート_活動計画書_整理用!$N$2:'データ取込シート_活動計画書_整理用'!$N124,"この線より上に行を挿入してください。")=0,IF(データ取込シート_活動計画書_整理用!$X124="○","true","false"),"")</f>
        <v/>
      </c>
      <c r="DA124" t="str">
        <f ca="1">IF(COUNTIF(データ取込シート_活動計画書_整理用!$N$2:'データ取込シート_活動計画書_整理用'!$N124,"この線より上に行を挿入してください。")=0,IF(データ取込シート_活動計画書_整理用!$Y124="○","true","false"),"")</f>
        <v/>
      </c>
      <c r="DB124" t="str">
        <f ca="1">IF(COUNTIF(データ取込シート_活動計画書_整理用!$N$2:'データ取込シート_活動計画書_整理用'!$N124,"この線より上に行を挿入してください。")=0,IF(データ取込シート_活動計画書_整理用!$Z124="○","true","false"),"")</f>
        <v/>
      </c>
      <c r="DC124" t="str">
        <f ca="1">IF(COUNTIF(データ取込シート_活動計画書_整理用!$N$2:'データ取込シート_活動計画書_整理用'!$N124,"この線より上に行を挿入してください。")=0,IF(データ取込シート_活動計画書_整理用!$AA124="○","true","false"),"")</f>
        <v/>
      </c>
      <c r="DW124" t="str">
        <f ca="1">IF(COUNTIF(データ取込シート_活動計画書_整理用!$AD$2:'データ取込シート_活動計画書_整理用'!$AD124,"この線より上に行を挿入してください。")=0,データ取込シート_活動計画書_整理用!$AC124,"")</f>
        <v/>
      </c>
      <c r="DX124" t="str">
        <f ca="1">IF(COUNTIF(データ取込シート_活動計画書_整理用!$AD$2:'データ取込シート_活動計画書_整理用'!$AD124,"この線より上に行を挿入してください。")=0,データ取込シート_活動計画書_整理用!$AD124,"")</f>
        <v/>
      </c>
      <c r="DY124" t="str">
        <f ca="1">IF(COUNTIF(データ取込シート_活動計画書_整理用!$AD$2:'データ取込シート_活動計画書_整理用'!$AD124,"この線より上に行を挿入してください。")=0,データ取込シート_活動計画書_整理用!$AE124,"")</f>
        <v/>
      </c>
      <c r="DZ124" t="str">
        <f ca="1">IF(COUNTIF(データ取込シート_活動計画書_整理用!$AD$2:'データ取込シート_活動計画書_整理用'!$AD124,"この線より上に行を挿入してください。")=0,データ取込シート_活動計画書_整理用!$AF124,"")</f>
        <v/>
      </c>
      <c r="EA124" t="str">
        <f ca="1">IF(COUNTIF(データ取込シート_活動計画書_整理用!$AD$2:'データ取込シート_活動計画書_整理用'!$AD124,"この線より上に行を挿入してください。")=0,データ取込シート_活動計画書_整理用!$AG124,"")</f>
        <v/>
      </c>
      <c r="EB124" t="str">
        <f ca="1">IF(COUNTIF(データ取込シート_活動計画書_整理用!$AD$2:'データ取込シート_活動計画書_整理用'!$AD124,"この線より上に行を挿入してください。")=0,データ取込シート_活動計画書_整理用!$AH124,"")</f>
        <v/>
      </c>
      <c r="EC124" t="str">
        <f ca="1">IF(COUNTIF(データ取込シート_活動計画書_整理用!$AD$2:'データ取込シート_活動計画書_整理用'!$AD124,"この線より上に行を挿入してください。")=0,IF(データ取込シート_活動計画書_整理用!$AI124="○","true","false"),"")</f>
        <v/>
      </c>
      <c r="ED124" t="str">
        <f ca="1">IF(COUNTIF(データ取込シート_活動計画書_整理用!$AD$2:'データ取込シート_活動計画書_整理用'!$AD124,"この線より上に行を挿入してください。")=0,IF(データ取込シート_活動計画書_整理用!$AJ124="○","true","false"),"")</f>
        <v/>
      </c>
      <c r="EE124" t="str">
        <f ca="1">IF(COUNTIF(データ取込シート_活動計画書_整理用!$AD$2:'データ取込シート_活動計画書_整理用'!$AD124,"この線より上に行を挿入してください。")=0,IF(データ取込シート_活動計画書_整理用!$AK124="○","true","false"),"")</f>
        <v/>
      </c>
      <c r="EF124" t="str">
        <f ca="1">IF(COUNTIF(データ取込シート_活動計画書_整理用!$AD$2:'データ取込シート_活動計画書_整理用'!$AD124,"この線より上に行を挿入してください。")=0,IF(データ取込シート_活動計画書_整理用!$AL124="○","true","false"),"")</f>
        <v/>
      </c>
      <c r="EG124" t="str">
        <f ca="1">IF(COUNTIF(データ取込シート_活動計画書_整理用!$AD$2:'データ取込シート_活動計画書_整理用'!$AD124,"この線より上に行を挿入してください。")=0,IF(データ取込シート_活動計画書_整理用!$AM124="○","true","false"),"")</f>
        <v/>
      </c>
    </row>
    <row r="125" spans="2:137" x14ac:dyDescent="0.15">
      <c r="B125" t="str">
        <f ca="1">IF(COUNTIF(データ取込シート_活動計画書_整理用!$B$2:'データ取込シート_活動計画書_整理用'!$B125,"この線より上に行を挿入してください。")=0,データ取込シート_活動計画書_整理用!$B125,"")</f>
        <v/>
      </c>
      <c r="C125" t="str">
        <f ca="1">IF(COUNTIF(データ取込シート_活動計画書_整理用!$B$2:'データ取込シート_活動計画書_整理用'!$B125,"この線より上に行を挿入してください。")=0,データ取込シート_活動計画書_整理用!$C125,"")</f>
        <v/>
      </c>
      <c r="D125" t="str">
        <f ca="1">IF(COUNTIF(データ取込シート_活動計画書_整理用!$B$2:'データ取込シート_活動計画書_整理用'!$B125,"この線より上に行を挿入してください。")=0,データ取込シート_活動計画書_整理用!$D125,"")</f>
        <v/>
      </c>
      <c r="F125" t="str">
        <f ca="1">IF(COUNTIF(データ取込シート_活動計画書_整理用!$F$2:'データ取込シート_活動計画書_整理用'!$F125,"この線より上に行を挿入してください。")=0,データ取込シート_活動計画書_整理用!$F125,"")</f>
        <v/>
      </c>
      <c r="G125" t="str">
        <f ca="1">IF(COUNTIF(データ取込シート_活動計画書_整理用!$F$2:'データ取込シート_活動計画書_整理用'!$F125,"この線より上に行を挿入してください。")=0,データ取込シート_活動計画書_整理用!$G125,"")</f>
        <v/>
      </c>
      <c r="H125" t="str">
        <f ca="1">IF(COUNTIF(データ取込シート_活動計画書_整理用!$F$2:'データ取込シート_活動計画書_整理用'!$F125,"この線より上に行を挿入してください。")=0,データ取込シート_活動計画書_整理用!$H125,"")</f>
        <v/>
      </c>
      <c r="I125" t="str">
        <f ca="1">IF(COUNTIF(データ取込シート_活動計画書_整理用!$J$2:'データ取込シート_活動計画書_整理用'!$J125,"この線より上に行を挿入してください。")=0,データ取込シート_活動計画書_整理用!$J125,"")</f>
        <v/>
      </c>
      <c r="J125" t="str">
        <f ca="1">IF(COUNTIF(データ取込シート_活動計画書_整理用!$J$2:'データ取込シート_活動計画書_整理用'!$J125,"この線より上に行を挿入してください。")=0,データ取込シート_活動計画書_整理用!$K125,"")</f>
        <v/>
      </c>
      <c r="K125" t="str">
        <f ca="1">IF(COUNTIF(データ取込シート_活動計画書_整理用!$J$2:'データ取込シート_活動計画書_整理用'!$J125,"この線より上に行を挿入してください。")=0,データ取込シート_活動計画書_整理用!$L125,"")</f>
        <v/>
      </c>
      <c r="CN125" t="str">
        <f t="shared" ca="1" si="4"/>
        <v/>
      </c>
      <c r="CO125" t="str">
        <f t="shared" ca="1" si="3"/>
        <v/>
      </c>
      <c r="CP125" t="str">
        <f ca="1">IF(COUNTIF(データ取込シート_活動計画書_整理用!$N$2:'データ取込シート_活動計画書_整理用'!$N125,"この線より上に行を挿入してください。")=0,データ取込シート_活動計画書_整理用!$N125,"")</f>
        <v/>
      </c>
      <c r="CQ125" t="str">
        <f ca="1">IF(COUNTIF(データ取込シート_活動計画書_整理用!$N$2:'データ取込シート_活動計画書_整理用'!$N125,"この線より上に行を挿入してください。")=0,データ取込シート_活動計画書_整理用!$O125,"")</f>
        <v/>
      </c>
      <c r="CR125" t="str">
        <f ca="1">IF(COUNTIF(データ取込シート_活動計画書_整理用!$N$2:'データ取込シート_活動計画書_整理用'!$N125,"この線より上に行を挿入してください。")=0,IF(データ取込シート_活動計画書_整理用!$P125="○","true","false"),"")</f>
        <v/>
      </c>
      <c r="CS125" t="str">
        <f ca="1">IF(COUNTIF(データ取込シート_活動計画書_整理用!$N$2:'データ取込シート_活動計画書_整理用'!$N125,"この線より上に行を挿入してください。")=0,IF(データ取込シート_活動計画書_整理用!$Q125="○","true","false"),"")</f>
        <v/>
      </c>
      <c r="CT125" t="str">
        <f ca="1">IF(COUNTIF(データ取込シート_活動計画書_整理用!$N$2:'データ取込シート_活動計画書_整理用'!$N125,"この線より上に行を挿入してください。")=0,IF(データ取込シート_活動計画書_整理用!$R125="○","true","false"),"")</f>
        <v/>
      </c>
      <c r="CU125" t="str">
        <f ca="1">IF(COUNTIF(データ取込シート_活動計画書_整理用!$N$2:'データ取込シート_活動計画書_整理用'!$N125,"この線より上に行を挿入してください。")=0,IF(データ取込シート_活動計画書_整理用!$S125="○","true","false"),"")</f>
        <v/>
      </c>
      <c r="CV125" t="str">
        <f ca="1">IF(COUNTIF(データ取込シート_活動計画書_整理用!$N$2:'データ取込シート_活動計画書_整理用'!$N125,"この線より上に行を挿入してください。")=0,IF(データ取込シート_活動計画書_整理用!$T125="○","true","false"),"")</f>
        <v/>
      </c>
      <c r="CW125" t="str">
        <f ca="1">IF(COUNTIF(データ取込シート_活動計画書_整理用!$N$2:'データ取込シート_活動計画書_整理用'!$N125,"この線より上に行を挿入してください。")=0,IF(データ取込シート_活動計画書_整理用!$U125="○","true","false"),"")</f>
        <v/>
      </c>
      <c r="CX125" t="str">
        <f ca="1">IF(COUNTIF(データ取込シート_活動計画書_整理用!$N$2:'データ取込シート_活動計画書_整理用'!$N125,"この線より上に行を挿入してください。")=0,IF(データ取込シート_活動計画書_整理用!$V125="○","true","false"),"")</f>
        <v/>
      </c>
      <c r="CY125" t="str">
        <f ca="1">IF(COUNTIF(データ取込シート_活動計画書_整理用!$N$2:'データ取込シート_活動計画書_整理用'!$N125,"この線より上に行を挿入してください。")=0,IF(データ取込シート_活動計画書_整理用!$W125="○","true","false"),"")</f>
        <v/>
      </c>
      <c r="CZ125" t="str">
        <f ca="1">IF(COUNTIF(データ取込シート_活動計画書_整理用!$N$2:'データ取込シート_活動計画書_整理用'!$N125,"この線より上に行を挿入してください。")=0,IF(データ取込シート_活動計画書_整理用!$X125="○","true","false"),"")</f>
        <v/>
      </c>
      <c r="DA125" t="str">
        <f ca="1">IF(COUNTIF(データ取込シート_活動計画書_整理用!$N$2:'データ取込シート_活動計画書_整理用'!$N125,"この線より上に行を挿入してください。")=0,IF(データ取込シート_活動計画書_整理用!$Y125="○","true","false"),"")</f>
        <v/>
      </c>
      <c r="DB125" t="str">
        <f ca="1">IF(COUNTIF(データ取込シート_活動計画書_整理用!$N$2:'データ取込シート_活動計画書_整理用'!$N125,"この線より上に行を挿入してください。")=0,IF(データ取込シート_活動計画書_整理用!$Z125="○","true","false"),"")</f>
        <v/>
      </c>
      <c r="DC125" t="str">
        <f ca="1">IF(COUNTIF(データ取込シート_活動計画書_整理用!$N$2:'データ取込シート_活動計画書_整理用'!$N125,"この線より上に行を挿入してください。")=0,IF(データ取込シート_活動計画書_整理用!$AA125="○","true","false"),"")</f>
        <v/>
      </c>
      <c r="DW125" t="str">
        <f ca="1">IF(COUNTIF(データ取込シート_活動計画書_整理用!$AD$2:'データ取込シート_活動計画書_整理用'!$AD125,"この線より上に行を挿入してください。")=0,データ取込シート_活動計画書_整理用!$AC125,"")</f>
        <v/>
      </c>
      <c r="DX125" t="str">
        <f ca="1">IF(COUNTIF(データ取込シート_活動計画書_整理用!$AD$2:'データ取込シート_活動計画書_整理用'!$AD125,"この線より上に行を挿入してください。")=0,データ取込シート_活動計画書_整理用!$AD125,"")</f>
        <v/>
      </c>
      <c r="DY125" t="str">
        <f ca="1">IF(COUNTIF(データ取込シート_活動計画書_整理用!$AD$2:'データ取込シート_活動計画書_整理用'!$AD125,"この線より上に行を挿入してください。")=0,データ取込シート_活動計画書_整理用!$AE125,"")</f>
        <v/>
      </c>
      <c r="DZ125" t="str">
        <f ca="1">IF(COUNTIF(データ取込シート_活動計画書_整理用!$AD$2:'データ取込シート_活動計画書_整理用'!$AD125,"この線より上に行を挿入してください。")=0,データ取込シート_活動計画書_整理用!$AF125,"")</f>
        <v/>
      </c>
      <c r="EA125" t="str">
        <f ca="1">IF(COUNTIF(データ取込シート_活動計画書_整理用!$AD$2:'データ取込シート_活動計画書_整理用'!$AD125,"この線より上に行を挿入してください。")=0,データ取込シート_活動計画書_整理用!$AG125,"")</f>
        <v/>
      </c>
      <c r="EB125" t="str">
        <f ca="1">IF(COUNTIF(データ取込シート_活動計画書_整理用!$AD$2:'データ取込シート_活動計画書_整理用'!$AD125,"この線より上に行を挿入してください。")=0,データ取込シート_活動計画書_整理用!$AH125,"")</f>
        <v/>
      </c>
      <c r="EC125" t="str">
        <f ca="1">IF(COUNTIF(データ取込シート_活動計画書_整理用!$AD$2:'データ取込シート_活動計画書_整理用'!$AD125,"この線より上に行を挿入してください。")=0,IF(データ取込シート_活動計画書_整理用!$AI125="○","true","false"),"")</f>
        <v/>
      </c>
      <c r="ED125" t="str">
        <f ca="1">IF(COUNTIF(データ取込シート_活動計画書_整理用!$AD$2:'データ取込シート_活動計画書_整理用'!$AD125,"この線より上に行を挿入してください。")=0,IF(データ取込シート_活動計画書_整理用!$AJ125="○","true","false"),"")</f>
        <v/>
      </c>
      <c r="EE125" t="str">
        <f ca="1">IF(COUNTIF(データ取込シート_活動計画書_整理用!$AD$2:'データ取込シート_活動計画書_整理用'!$AD125,"この線より上に行を挿入してください。")=0,IF(データ取込シート_活動計画書_整理用!$AK125="○","true","false"),"")</f>
        <v/>
      </c>
      <c r="EF125" t="str">
        <f ca="1">IF(COUNTIF(データ取込シート_活動計画書_整理用!$AD$2:'データ取込シート_活動計画書_整理用'!$AD125,"この線より上に行を挿入してください。")=0,IF(データ取込シート_活動計画書_整理用!$AL125="○","true","false"),"")</f>
        <v/>
      </c>
      <c r="EG125" t="str">
        <f ca="1">IF(COUNTIF(データ取込シート_活動計画書_整理用!$AD$2:'データ取込シート_活動計画書_整理用'!$AD125,"この線より上に行を挿入してください。")=0,IF(データ取込シート_活動計画書_整理用!$AM125="○","true","false"),"")</f>
        <v/>
      </c>
    </row>
    <row r="126" spans="2:137" x14ac:dyDescent="0.15">
      <c r="B126" t="str">
        <f ca="1">IF(COUNTIF(データ取込シート_活動計画書_整理用!$B$2:'データ取込シート_活動計画書_整理用'!$B126,"この線より上に行を挿入してください。")=0,データ取込シート_活動計画書_整理用!$B126,"")</f>
        <v/>
      </c>
      <c r="C126" t="str">
        <f ca="1">IF(COUNTIF(データ取込シート_活動計画書_整理用!$B$2:'データ取込シート_活動計画書_整理用'!$B126,"この線より上に行を挿入してください。")=0,データ取込シート_活動計画書_整理用!$C126,"")</f>
        <v/>
      </c>
      <c r="D126" t="str">
        <f ca="1">IF(COUNTIF(データ取込シート_活動計画書_整理用!$B$2:'データ取込シート_活動計画書_整理用'!$B126,"この線より上に行を挿入してください。")=0,データ取込シート_活動計画書_整理用!$D126,"")</f>
        <v/>
      </c>
      <c r="F126" t="str">
        <f ca="1">IF(COUNTIF(データ取込シート_活動計画書_整理用!$F$2:'データ取込シート_活動計画書_整理用'!$F126,"この線より上に行を挿入してください。")=0,データ取込シート_活動計画書_整理用!$F126,"")</f>
        <v/>
      </c>
      <c r="G126" t="str">
        <f ca="1">IF(COUNTIF(データ取込シート_活動計画書_整理用!$F$2:'データ取込シート_活動計画書_整理用'!$F126,"この線より上に行を挿入してください。")=0,データ取込シート_活動計画書_整理用!$G126,"")</f>
        <v/>
      </c>
      <c r="H126" t="str">
        <f ca="1">IF(COUNTIF(データ取込シート_活動計画書_整理用!$F$2:'データ取込シート_活動計画書_整理用'!$F126,"この線より上に行を挿入してください。")=0,データ取込シート_活動計画書_整理用!$H126,"")</f>
        <v/>
      </c>
      <c r="I126" t="str">
        <f ca="1">IF(COUNTIF(データ取込シート_活動計画書_整理用!$J$2:'データ取込シート_活動計画書_整理用'!$J126,"この線より上に行を挿入してください。")=0,データ取込シート_活動計画書_整理用!$J126,"")</f>
        <v/>
      </c>
      <c r="J126" t="str">
        <f ca="1">IF(COUNTIF(データ取込シート_活動計画書_整理用!$J$2:'データ取込シート_活動計画書_整理用'!$J126,"この線より上に行を挿入してください。")=0,データ取込シート_活動計画書_整理用!$K126,"")</f>
        <v/>
      </c>
      <c r="K126" t="str">
        <f ca="1">IF(COUNTIF(データ取込シート_活動計画書_整理用!$J$2:'データ取込シート_活動計画書_整理用'!$J126,"この線より上に行を挿入してください。")=0,データ取込シート_活動計画書_整理用!$L126,"")</f>
        <v/>
      </c>
      <c r="CN126" t="str">
        <f t="shared" ca="1" si="4"/>
        <v/>
      </c>
      <c r="CO126" t="str">
        <f t="shared" ca="1" si="3"/>
        <v/>
      </c>
      <c r="CP126" t="str">
        <f ca="1">IF(COUNTIF(データ取込シート_活動計画書_整理用!$N$2:'データ取込シート_活動計画書_整理用'!$N126,"この線より上に行を挿入してください。")=0,データ取込シート_活動計画書_整理用!$N126,"")</f>
        <v/>
      </c>
      <c r="CQ126" t="str">
        <f ca="1">IF(COUNTIF(データ取込シート_活動計画書_整理用!$N$2:'データ取込シート_活動計画書_整理用'!$N126,"この線より上に行を挿入してください。")=0,データ取込シート_活動計画書_整理用!$O126,"")</f>
        <v/>
      </c>
      <c r="CR126" t="str">
        <f ca="1">IF(COUNTIF(データ取込シート_活動計画書_整理用!$N$2:'データ取込シート_活動計画書_整理用'!$N126,"この線より上に行を挿入してください。")=0,IF(データ取込シート_活動計画書_整理用!$P126="○","true","false"),"")</f>
        <v/>
      </c>
      <c r="CS126" t="str">
        <f ca="1">IF(COUNTIF(データ取込シート_活動計画書_整理用!$N$2:'データ取込シート_活動計画書_整理用'!$N126,"この線より上に行を挿入してください。")=0,IF(データ取込シート_活動計画書_整理用!$Q126="○","true","false"),"")</f>
        <v/>
      </c>
      <c r="CT126" t="str">
        <f ca="1">IF(COUNTIF(データ取込シート_活動計画書_整理用!$N$2:'データ取込シート_活動計画書_整理用'!$N126,"この線より上に行を挿入してください。")=0,IF(データ取込シート_活動計画書_整理用!$R126="○","true","false"),"")</f>
        <v/>
      </c>
      <c r="CU126" t="str">
        <f ca="1">IF(COUNTIF(データ取込シート_活動計画書_整理用!$N$2:'データ取込シート_活動計画書_整理用'!$N126,"この線より上に行を挿入してください。")=0,IF(データ取込シート_活動計画書_整理用!$S126="○","true","false"),"")</f>
        <v/>
      </c>
      <c r="CV126" t="str">
        <f ca="1">IF(COUNTIF(データ取込シート_活動計画書_整理用!$N$2:'データ取込シート_活動計画書_整理用'!$N126,"この線より上に行を挿入してください。")=0,IF(データ取込シート_活動計画書_整理用!$T126="○","true","false"),"")</f>
        <v/>
      </c>
      <c r="CW126" t="str">
        <f ca="1">IF(COUNTIF(データ取込シート_活動計画書_整理用!$N$2:'データ取込シート_活動計画書_整理用'!$N126,"この線より上に行を挿入してください。")=0,IF(データ取込シート_活動計画書_整理用!$U126="○","true","false"),"")</f>
        <v/>
      </c>
      <c r="CX126" t="str">
        <f ca="1">IF(COUNTIF(データ取込シート_活動計画書_整理用!$N$2:'データ取込シート_活動計画書_整理用'!$N126,"この線より上に行を挿入してください。")=0,IF(データ取込シート_活動計画書_整理用!$V126="○","true","false"),"")</f>
        <v/>
      </c>
      <c r="CY126" t="str">
        <f ca="1">IF(COUNTIF(データ取込シート_活動計画書_整理用!$N$2:'データ取込シート_活動計画書_整理用'!$N126,"この線より上に行を挿入してください。")=0,IF(データ取込シート_活動計画書_整理用!$W126="○","true","false"),"")</f>
        <v/>
      </c>
      <c r="CZ126" t="str">
        <f ca="1">IF(COUNTIF(データ取込シート_活動計画書_整理用!$N$2:'データ取込シート_活動計画書_整理用'!$N126,"この線より上に行を挿入してください。")=0,IF(データ取込シート_活動計画書_整理用!$X126="○","true","false"),"")</f>
        <v/>
      </c>
      <c r="DA126" t="str">
        <f ca="1">IF(COUNTIF(データ取込シート_活動計画書_整理用!$N$2:'データ取込シート_活動計画書_整理用'!$N126,"この線より上に行を挿入してください。")=0,IF(データ取込シート_活動計画書_整理用!$Y126="○","true","false"),"")</f>
        <v/>
      </c>
      <c r="DB126" t="str">
        <f ca="1">IF(COUNTIF(データ取込シート_活動計画書_整理用!$N$2:'データ取込シート_活動計画書_整理用'!$N126,"この線より上に行を挿入してください。")=0,IF(データ取込シート_活動計画書_整理用!$Z126="○","true","false"),"")</f>
        <v/>
      </c>
      <c r="DC126" t="str">
        <f ca="1">IF(COUNTIF(データ取込シート_活動計画書_整理用!$N$2:'データ取込シート_活動計画書_整理用'!$N126,"この線より上に行を挿入してください。")=0,IF(データ取込シート_活動計画書_整理用!$AA126="○","true","false"),"")</f>
        <v/>
      </c>
      <c r="DW126" t="str">
        <f ca="1">IF(COUNTIF(データ取込シート_活動計画書_整理用!$AD$2:'データ取込シート_活動計画書_整理用'!$AD126,"この線より上に行を挿入してください。")=0,データ取込シート_活動計画書_整理用!$AC126,"")</f>
        <v/>
      </c>
      <c r="DX126" t="str">
        <f ca="1">IF(COUNTIF(データ取込シート_活動計画書_整理用!$AD$2:'データ取込シート_活動計画書_整理用'!$AD126,"この線より上に行を挿入してください。")=0,データ取込シート_活動計画書_整理用!$AD126,"")</f>
        <v/>
      </c>
      <c r="DY126" t="str">
        <f ca="1">IF(COUNTIF(データ取込シート_活動計画書_整理用!$AD$2:'データ取込シート_活動計画書_整理用'!$AD126,"この線より上に行を挿入してください。")=0,データ取込シート_活動計画書_整理用!$AE126,"")</f>
        <v/>
      </c>
      <c r="DZ126" t="str">
        <f ca="1">IF(COUNTIF(データ取込シート_活動計画書_整理用!$AD$2:'データ取込シート_活動計画書_整理用'!$AD126,"この線より上に行を挿入してください。")=0,データ取込シート_活動計画書_整理用!$AF126,"")</f>
        <v/>
      </c>
      <c r="EA126" t="str">
        <f ca="1">IF(COUNTIF(データ取込シート_活動計画書_整理用!$AD$2:'データ取込シート_活動計画書_整理用'!$AD126,"この線より上に行を挿入してください。")=0,データ取込シート_活動計画書_整理用!$AG126,"")</f>
        <v/>
      </c>
      <c r="EB126" t="str">
        <f ca="1">IF(COUNTIF(データ取込シート_活動計画書_整理用!$AD$2:'データ取込シート_活動計画書_整理用'!$AD126,"この線より上に行を挿入してください。")=0,データ取込シート_活動計画書_整理用!$AH126,"")</f>
        <v/>
      </c>
      <c r="EC126" t="str">
        <f ca="1">IF(COUNTIF(データ取込シート_活動計画書_整理用!$AD$2:'データ取込シート_活動計画書_整理用'!$AD126,"この線より上に行を挿入してください。")=0,IF(データ取込シート_活動計画書_整理用!$AI126="○","true","false"),"")</f>
        <v/>
      </c>
      <c r="ED126" t="str">
        <f ca="1">IF(COUNTIF(データ取込シート_活動計画書_整理用!$AD$2:'データ取込シート_活動計画書_整理用'!$AD126,"この線より上に行を挿入してください。")=0,IF(データ取込シート_活動計画書_整理用!$AJ126="○","true","false"),"")</f>
        <v/>
      </c>
      <c r="EE126" t="str">
        <f ca="1">IF(COUNTIF(データ取込シート_活動計画書_整理用!$AD$2:'データ取込シート_活動計画書_整理用'!$AD126,"この線より上に行を挿入してください。")=0,IF(データ取込シート_活動計画書_整理用!$AK126="○","true","false"),"")</f>
        <v/>
      </c>
      <c r="EF126" t="str">
        <f ca="1">IF(COUNTIF(データ取込シート_活動計画書_整理用!$AD$2:'データ取込シート_活動計画書_整理用'!$AD126,"この線より上に行を挿入してください。")=0,IF(データ取込シート_活動計画書_整理用!$AL126="○","true","false"),"")</f>
        <v/>
      </c>
      <c r="EG126" t="str">
        <f ca="1">IF(COUNTIF(データ取込シート_活動計画書_整理用!$AD$2:'データ取込シート_活動計画書_整理用'!$AD126,"この線より上に行を挿入してください。")=0,IF(データ取込シート_活動計画書_整理用!$AM126="○","true","false"),"")</f>
        <v/>
      </c>
    </row>
    <row r="127" spans="2:137" x14ac:dyDescent="0.15">
      <c r="B127" t="str">
        <f ca="1">IF(COUNTIF(データ取込シート_活動計画書_整理用!$B$2:'データ取込シート_活動計画書_整理用'!$B127,"この線より上に行を挿入してください。")=0,データ取込シート_活動計画書_整理用!$B127,"")</f>
        <v/>
      </c>
      <c r="C127" t="str">
        <f ca="1">IF(COUNTIF(データ取込シート_活動計画書_整理用!$B$2:'データ取込シート_活動計画書_整理用'!$B127,"この線より上に行を挿入してください。")=0,データ取込シート_活動計画書_整理用!$C127,"")</f>
        <v/>
      </c>
      <c r="D127" t="str">
        <f ca="1">IF(COUNTIF(データ取込シート_活動計画書_整理用!$B$2:'データ取込シート_活動計画書_整理用'!$B127,"この線より上に行を挿入してください。")=0,データ取込シート_活動計画書_整理用!$D127,"")</f>
        <v/>
      </c>
      <c r="F127" t="str">
        <f ca="1">IF(COUNTIF(データ取込シート_活動計画書_整理用!$F$2:'データ取込シート_活動計画書_整理用'!$F127,"この線より上に行を挿入してください。")=0,データ取込シート_活動計画書_整理用!$F127,"")</f>
        <v/>
      </c>
      <c r="G127" t="str">
        <f ca="1">IF(COUNTIF(データ取込シート_活動計画書_整理用!$F$2:'データ取込シート_活動計画書_整理用'!$F127,"この線より上に行を挿入してください。")=0,データ取込シート_活動計画書_整理用!$G127,"")</f>
        <v/>
      </c>
      <c r="H127" t="str">
        <f ca="1">IF(COUNTIF(データ取込シート_活動計画書_整理用!$F$2:'データ取込シート_活動計画書_整理用'!$F127,"この線より上に行を挿入してください。")=0,データ取込シート_活動計画書_整理用!$H127,"")</f>
        <v/>
      </c>
      <c r="I127" t="str">
        <f ca="1">IF(COUNTIF(データ取込シート_活動計画書_整理用!$J$2:'データ取込シート_活動計画書_整理用'!$J127,"この線より上に行を挿入してください。")=0,データ取込シート_活動計画書_整理用!$J127,"")</f>
        <v/>
      </c>
      <c r="J127" t="str">
        <f ca="1">IF(COUNTIF(データ取込シート_活動計画書_整理用!$J$2:'データ取込シート_活動計画書_整理用'!$J127,"この線より上に行を挿入してください。")=0,データ取込シート_活動計画書_整理用!$K127,"")</f>
        <v/>
      </c>
      <c r="K127" t="str">
        <f ca="1">IF(COUNTIF(データ取込シート_活動計画書_整理用!$J$2:'データ取込シート_活動計画書_整理用'!$J127,"この線より上に行を挿入してください。")=0,データ取込シート_活動計画書_整理用!$L127,"")</f>
        <v/>
      </c>
      <c r="CN127" t="str">
        <f t="shared" ca="1" si="4"/>
        <v/>
      </c>
      <c r="CO127" t="str">
        <f t="shared" ca="1" si="3"/>
        <v/>
      </c>
      <c r="CP127" t="str">
        <f ca="1">IF(COUNTIF(データ取込シート_活動計画書_整理用!$N$2:'データ取込シート_活動計画書_整理用'!$N127,"この線より上に行を挿入してください。")=0,データ取込シート_活動計画書_整理用!$N127,"")</f>
        <v/>
      </c>
      <c r="CQ127" t="str">
        <f ca="1">IF(COUNTIF(データ取込シート_活動計画書_整理用!$N$2:'データ取込シート_活動計画書_整理用'!$N127,"この線より上に行を挿入してください。")=0,データ取込シート_活動計画書_整理用!$O127,"")</f>
        <v/>
      </c>
      <c r="CR127" t="str">
        <f ca="1">IF(COUNTIF(データ取込シート_活動計画書_整理用!$N$2:'データ取込シート_活動計画書_整理用'!$N127,"この線より上に行を挿入してください。")=0,IF(データ取込シート_活動計画書_整理用!$P127="○","true","false"),"")</f>
        <v/>
      </c>
      <c r="CS127" t="str">
        <f ca="1">IF(COUNTIF(データ取込シート_活動計画書_整理用!$N$2:'データ取込シート_活動計画書_整理用'!$N127,"この線より上に行を挿入してください。")=0,IF(データ取込シート_活動計画書_整理用!$Q127="○","true","false"),"")</f>
        <v/>
      </c>
      <c r="CT127" t="str">
        <f ca="1">IF(COUNTIF(データ取込シート_活動計画書_整理用!$N$2:'データ取込シート_活動計画書_整理用'!$N127,"この線より上に行を挿入してください。")=0,IF(データ取込シート_活動計画書_整理用!$R127="○","true","false"),"")</f>
        <v/>
      </c>
      <c r="CU127" t="str">
        <f ca="1">IF(COUNTIF(データ取込シート_活動計画書_整理用!$N$2:'データ取込シート_活動計画書_整理用'!$N127,"この線より上に行を挿入してください。")=0,IF(データ取込シート_活動計画書_整理用!$S127="○","true","false"),"")</f>
        <v/>
      </c>
      <c r="CV127" t="str">
        <f ca="1">IF(COUNTIF(データ取込シート_活動計画書_整理用!$N$2:'データ取込シート_活動計画書_整理用'!$N127,"この線より上に行を挿入してください。")=0,IF(データ取込シート_活動計画書_整理用!$T127="○","true","false"),"")</f>
        <v/>
      </c>
      <c r="CW127" t="str">
        <f ca="1">IF(COUNTIF(データ取込シート_活動計画書_整理用!$N$2:'データ取込シート_活動計画書_整理用'!$N127,"この線より上に行を挿入してください。")=0,IF(データ取込シート_活動計画書_整理用!$U127="○","true","false"),"")</f>
        <v/>
      </c>
      <c r="CX127" t="str">
        <f ca="1">IF(COUNTIF(データ取込シート_活動計画書_整理用!$N$2:'データ取込シート_活動計画書_整理用'!$N127,"この線より上に行を挿入してください。")=0,IF(データ取込シート_活動計画書_整理用!$V127="○","true","false"),"")</f>
        <v/>
      </c>
      <c r="CY127" t="str">
        <f ca="1">IF(COUNTIF(データ取込シート_活動計画書_整理用!$N$2:'データ取込シート_活動計画書_整理用'!$N127,"この線より上に行を挿入してください。")=0,IF(データ取込シート_活動計画書_整理用!$W127="○","true","false"),"")</f>
        <v/>
      </c>
      <c r="CZ127" t="str">
        <f ca="1">IF(COUNTIF(データ取込シート_活動計画書_整理用!$N$2:'データ取込シート_活動計画書_整理用'!$N127,"この線より上に行を挿入してください。")=0,IF(データ取込シート_活動計画書_整理用!$X127="○","true","false"),"")</f>
        <v/>
      </c>
      <c r="DA127" t="str">
        <f ca="1">IF(COUNTIF(データ取込シート_活動計画書_整理用!$N$2:'データ取込シート_活動計画書_整理用'!$N127,"この線より上に行を挿入してください。")=0,IF(データ取込シート_活動計画書_整理用!$Y127="○","true","false"),"")</f>
        <v/>
      </c>
      <c r="DB127" t="str">
        <f ca="1">IF(COUNTIF(データ取込シート_活動計画書_整理用!$N$2:'データ取込シート_活動計画書_整理用'!$N127,"この線より上に行を挿入してください。")=0,IF(データ取込シート_活動計画書_整理用!$Z127="○","true","false"),"")</f>
        <v/>
      </c>
      <c r="DC127" t="str">
        <f ca="1">IF(COUNTIF(データ取込シート_活動計画書_整理用!$N$2:'データ取込シート_活動計画書_整理用'!$N127,"この線より上に行を挿入してください。")=0,IF(データ取込シート_活動計画書_整理用!$AA127="○","true","false"),"")</f>
        <v/>
      </c>
      <c r="DW127" t="str">
        <f ca="1">IF(COUNTIF(データ取込シート_活動計画書_整理用!$AD$2:'データ取込シート_活動計画書_整理用'!$AD127,"この線より上に行を挿入してください。")=0,データ取込シート_活動計画書_整理用!$AC127,"")</f>
        <v/>
      </c>
      <c r="DX127" t="str">
        <f ca="1">IF(COUNTIF(データ取込シート_活動計画書_整理用!$AD$2:'データ取込シート_活動計画書_整理用'!$AD127,"この線より上に行を挿入してください。")=0,データ取込シート_活動計画書_整理用!$AD127,"")</f>
        <v/>
      </c>
      <c r="DY127" t="str">
        <f ca="1">IF(COUNTIF(データ取込シート_活動計画書_整理用!$AD$2:'データ取込シート_活動計画書_整理用'!$AD127,"この線より上に行を挿入してください。")=0,データ取込シート_活動計画書_整理用!$AE127,"")</f>
        <v/>
      </c>
      <c r="DZ127" t="str">
        <f ca="1">IF(COUNTIF(データ取込シート_活動計画書_整理用!$AD$2:'データ取込シート_活動計画書_整理用'!$AD127,"この線より上に行を挿入してください。")=0,データ取込シート_活動計画書_整理用!$AF127,"")</f>
        <v/>
      </c>
      <c r="EA127" t="str">
        <f ca="1">IF(COUNTIF(データ取込シート_活動計画書_整理用!$AD$2:'データ取込シート_活動計画書_整理用'!$AD127,"この線より上に行を挿入してください。")=0,データ取込シート_活動計画書_整理用!$AG127,"")</f>
        <v/>
      </c>
      <c r="EB127" t="str">
        <f ca="1">IF(COUNTIF(データ取込シート_活動計画書_整理用!$AD$2:'データ取込シート_活動計画書_整理用'!$AD127,"この線より上に行を挿入してください。")=0,データ取込シート_活動計画書_整理用!$AH127,"")</f>
        <v/>
      </c>
      <c r="EC127" t="str">
        <f ca="1">IF(COUNTIF(データ取込シート_活動計画書_整理用!$AD$2:'データ取込シート_活動計画書_整理用'!$AD127,"この線より上に行を挿入してください。")=0,IF(データ取込シート_活動計画書_整理用!$AI127="○","true","false"),"")</f>
        <v/>
      </c>
      <c r="ED127" t="str">
        <f ca="1">IF(COUNTIF(データ取込シート_活動計画書_整理用!$AD$2:'データ取込シート_活動計画書_整理用'!$AD127,"この線より上に行を挿入してください。")=0,IF(データ取込シート_活動計画書_整理用!$AJ127="○","true","false"),"")</f>
        <v/>
      </c>
      <c r="EE127" t="str">
        <f ca="1">IF(COUNTIF(データ取込シート_活動計画書_整理用!$AD$2:'データ取込シート_活動計画書_整理用'!$AD127,"この線より上に行を挿入してください。")=0,IF(データ取込シート_活動計画書_整理用!$AK127="○","true","false"),"")</f>
        <v/>
      </c>
      <c r="EF127" t="str">
        <f ca="1">IF(COUNTIF(データ取込シート_活動計画書_整理用!$AD$2:'データ取込シート_活動計画書_整理用'!$AD127,"この線より上に行を挿入してください。")=0,IF(データ取込シート_活動計画書_整理用!$AL127="○","true","false"),"")</f>
        <v/>
      </c>
      <c r="EG127" t="str">
        <f ca="1">IF(COUNTIF(データ取込シート_活動計画書_整理用!$AD$2:'データ取込シート_活動計画書_整理用'!$AD127,"この線より上に行を挿入してください。")=0,IF(データ取込シート_活動計画書_整理用!$AM127="○","true","false"),"")</f>
        <v/>
      </c>
    </row>
    <row r="128" spans="2:137" x14ac:dyDescent="0.15">
      <c r="B128" t="str">
        <f ca="1">IF(COUNTIF(データ取込シート_活動計画書_整理用!$B$2:'データ取込シート_活動計画書_整理用'!$B128,"この線より上に行を挿入してください。")=0,データ取込シート_活動計画書_整理用!$B128,"")</f>
        <v/>
      </c>
      <c r="C128" t="str">
        <f ca="1">IF(COUNTIF(データ取込シート_活動計画書_整理用!$B$2:'データ取込シート_活動計画書_整理用'!$B128,"この線より上に行を挿入してください。")=0,データ取込シート_活動計画書_整理用!$C128,"")</f>
        <v/>
      </c>
      <c r="D128" t="str">
        <f ca="1">IF(COUNTIF(データ取込シート_活動計画書_整理用!$B$2:'データ取込シート_活動計画書_整理用'!$B128,"この線より上に行を挿入してください。")=0,データ取込シート_活動計画書_整理用!$D128,"")</f>
        <v/>
      </c>
      <c r="F128" t="str">
        <f ca="1">IF(COUNTIF(データ取込シート_活動計画書_整理用!$F$2:'データ取込シート_活動計画書_整理用'!$F128,"この線より上に行を挿入してください。")=0,データ取込シート_活動計画書_整理用!$F128,"")</f>
        <v/>
      </c>
      <c r="G128" t="str">
        <f ca="1">IF(COUNTIF(データ取込シート_活動計画書_整理用!$F$2:'データ取込シート_活動計画書_整理用'!$F128,"この線より上に行を挿入してください。")=0,データ取込シート_活動計画書_整理用!$G128,"")</f>
        <v/>
      </c>
      <c r="H128" t="str">
        <f ca="1">IF(COUNTIF(データ取込シート_活動計画書_整理用!$F$2:'データ取込シート_活動計画書_整理用'!$F128,"この線より上に行を挿入してください。")=0,データ取込シート_活動計画書_整理用!$H128,"")</f>
        <v/>
      </c>
      <c r="I128" t="str">
        <f ca="1">IF(COUNTIF(データ取込シート_活動計画書_整理用!$J$2:'データ取込シート_活動計画書_整理用'!$J128,"この線より上に行を挿入してください。")=0,データ取込シート_活動計画書_整理用!$J128,"")</f>
        <v/>
      </c>
      <c r="J128" t="str">
        <f ca="1">IF(COUNTIF(データ取込シート_活動計画書_整理用!$J$2:'データ取込シート_活動計画書_整理用'!$J128,"この線より上に行を挿入してください。")=0,データ取込シート_活動計画書_整理用!$K128,"")</f>
        <v/>
      </c>
      <c r="K128" t="str">
        <f ca="1">IF(COUNTIF(データ取込シート_活動計画書_整理用!$J$2:'データ取込シート_活動計画書_整理用'!$J128,"この線より上に行を挿入してください。")=0,データ取込シート_活動計画書_整理用!$L128,"")</f>
        <v/>
      </c>
      <c r="CN128" t="str">
        <f t="shared" ca="1" si="4"/>
        <v/>
      </c>
      <c r="CO128" t="str">
        <f t="shared" ca="1" si="3"/>
        <v/>
      </c>
      <c r="CP128" t="str">
        <f ca="1">IF(COUNTIF(データ取込シート_活動計画書_整理用!$N$2:'データ取込シート_活動計画書_整理用'!$N128,"この線より上に行を挿入してください。")=0,データ取込シート_活動計画書_整理用!$N128,"")</f>
        <v/>
      </c>
      <c r="CQ128" t="str">
        <f ca="1">IF(COUNTIF(データ取込シート_活動計画書_整理用!$N$2:'データ取込シート_活動計画書_整理用'!$N128,"この線より上に行を挿入してください。")=0,データ取込シート_活動計画書_整理用!$O128,"")</f>
        <v/>
      </c>
      <c r="CR128" t="str">
        <f ca="1">IF(COUNTIF(データ取込シート_活動計画書_整理用!$N$2:'データ取込シート_活動計画書_整理用'!$N128,"この線より上に行を挿入してください。")=0,IF(データ取込シート_活動計画書_整理用!$P128="○","true","false"),"")</f>
        <v/>
      </c>
      <c r="CS128" t="str">
        <f ca="1">IF(COUNTIF(データ取込シート_活動計画書_整理用!$N$2:'データ取込シート_活動計画書_整理用'!$N128,"この線より上に行を挿入してください。")=0,IF(データ取込シート_活動計画書_整理用!$Q128="○","true","false"),"")</f>
        <v/>
      </c>
      <c r="CT128" t="str">
        <f ca="1">IF(COUNTIF(データ取込シート_活動計画書_整理用!$N$2:'データ取込シート_活動計画書_整理用'!$N128,"この線より上に行を挿入してください。")=0,IF(データ取込シート_活動計画書_整理用!$R128="○","true","false"),"")</f>
        <v/>
      </c>
      <c r="CU128" t="str">
        <f ca="1">IF(COUNTIF(データ取込シート_活動計画書_整理用!$N$2:'データ取込シート_活動計画書_整理用'!$N128,"この線より上に行を挿入してください。")=0,IF(データ取込シート_活動計画書_整理用!$S128="○","true","false"),"")</f>
        <v/>
      </c>
      <c r="CV128" t="str">
        <f ca="1">IF(COUNTIF(データ取込シート_活動計画書_整理用!$N$2:'データ取込シート_活動計画書_整理用'!$N128,"この線より上に行を挿入してください。")=0,IF(データ取込シート_活動計画書_整理用!$T128="○","true","false"),"")</f>
        <v/>
      </c>
      <c r="CW128" t="str">
        <f ca="1">IF(COUNTIF(データ取込シート_活動計画書_整理用!$N$2:'データ取込シート_活動計画書_整理用'!$N128,"この線より上に行を挿入してください。")=0,IF(データ取込シート_活動計画書_整理用!$U128="○","true","false"),"")</f>
        <v/>
      </c>
      <c r="CX128" t="str">
        <f ca="1">IF(COUNTIF(データ取込シート_活動計画書_整理用!$N$2:'データ取込シート_活動計画書_整理用'!$N128,"この線より上に行を挿入してください。")=0,IF(データ取込シート_活動計画書_整理用!$V128="○","true","false"),"")</f>
        <v/>
      </c>
      <c r="CY128" t="str">
        <f ca="1">IF(COUNTIF(データ取込シート_活動計画書_整理用!$N$2:'データ取込シート_活動計画書_整理用'!$N128,"この線より上に行を挿入してください。")=0,IF(データ取込シート_活動計画書_整理用!$W128="○","true","false"),"")</f>
        <v/>
      </c>
      <c r="CZ128" t="str">
        <f ca="1">IF(COUNTIF(データ取込シート_活動計画書_整理用!$N$2:'データ取込シート_活動計画書_整理用'!$N128,"この線より上に行を挿入してください。")=0,IF(データ取込シート_活動計画書_整理用!$X128="○","true","false"),"")</f>
        <v/>
      </c>
      <c r="DA128" t="str">
        <f ca="1">IF(COUNTIF(データ取込シート_活動計画書_整理用!$N$2:'データ取込シート_活動計画書_整理用'!$N128,"この線より上に行を挿入してください。")=0,IF(データ取込シート_活動計画書_整理用!$Y128="○","true","false"),"")</f>
        <v/>
      </c>
      <c r="DB128" t="str">
        <f ca="1">IF(COUNTIF(データ取込シート_活動計画書_整理用!$N$2:'データ取込シート_活動計画書_整理用'!$N128,"この線より上に行を挿入してください。")=0,IF(データ取込シート_活動計画書_整理用!$Z128="○","true","false"),"")</f>
        <v/>
      </c>
      <c r="DC128" t="str">
        <f ca="1">IF(COUNTIF(データ取込シート_活動計画書_整理用!$N$2:'データ取込シート_活動計画書_整理用'!$N128,"この線より上に行を挿入してください。")=0,IF(データ取込シート_活動計画書_整理用!$AA128="○","true","false"),"")</f>
        <v/>
      </c>
      <c r="DW128" t="str">
        <f ca="1">IF(COUNTIF(データ取込シート_活動計画書_整理用!$AD$2:'データ取込シート_活動計画書_整理用'!$AD128,"この線より上に行を挿入してください。")=0,データ取込シート_活動計画書_整理用!$AC128,"")</f>
        <v/>
      </c>
      <c r="DX128" t="str">
        <f ca="1">IF(COUNTIF(データ取込シート_活動計画書_整理用!$AD$2:'データ取込シート_活動計画書_整理用'!$AD128,"この線より上に行を挿入してください。")=0,データ取込シート_活動計画書_整理用!$AD128,"")</f>
        <v/>
      </c>
      <c r="DY128" t="str">
        <f ca="1">IF(COUNTIF(データ取込シート_活動計画書_整理用!$AD$2:'データ取込シート_活動計画書_整理用'!$AD128,"この線より上に行を挿入してください。")=0,データ取込シート_活動計画書_整理用!$AE128,"")</f>
        <v/>
      </c>
      <c r="DZ128" t="str">
        <f ca="1">IF(COUNTIF(データ取込シート_活動計画書_整理用!$AD$2:'データ取込シート_活動計画書_整理用'!$AD128,"この線より上に行を挿入してください。")=0,データ取込シート_活動計画書_整理用!$AF128,"")</f>
        <v/>
      </c>
      <c r="EA128" t="str">
        <f ca="1">IF(COUNTIF(データ取込シート_活動計画書_整理用!$AD$2:'データ取込シート_活動計画書_整理用'!$AD128,"この線より上に行を挿入してください。")=0,データ取込シート_活動計画書_整理用!$AG128,"")</f>
        <v/>
      </c>
      <c r="EB128" t="str">
        <f ca="1">IF(COUNTIF(データ取込シート_活動計画書_整理用!$AD$2:'データ取込シート_活動計画書_整理用'!$AD128,"この線より上に行を挿入してください。")=0,データ取込シート_活動計画書_整理用!$AH128,"")</f>
        <v/>
      </c>
      <c r="EC128" t="str">
        <f ca="1">IF(COUNTIF(データ取込シート_活動計画書_整理用!$AD$2:'データ取込シート_活動計画書_整理用'!$AD128,"この線より上に行を挿入してください。")=0,IF(データ取込シート_活動計画書_整理用!$AI128="○","true","false"),"")</f>
        <v/>
      </c>
      <c r="ED128" t="str">
        <f ca="1">IF(COUNTIF(データ取込シート_活動計画書_整理用!$AD$2:'データ取込シート_活動計画書_整理用'!$AD128,"この線より上に行を挿入してください。")=0,IF(データ取込シート_活動計画書_整理用!$AJ128="○","true","false"),"")</f>
        <v/>
      </c>
      <c r="EE128" t="str">
        <f ca="1">IF(COUNTIF(データ取込シート_活動計画書_整理用!$AD$2:'データ取込シート_活動計画書_整理用'!$AD128,"この線より上に行を挿入してください。")=0,IF(データ取込シート_活動計画書_整理用!$AK128="○","true","false"),"")</f>
        <v/>
      </c>
      <c r="EF128" t="str">
        <f ca="1">IF(COUNTIF(データ取込シート_活動計画書_整理用!$AD$2:'データ取込シート_活動計画書_整理用'!$AD128,"この線より上に行を挿入してください。")=0,IF(データ取込シート_活動計画書_整理用!$AL128="○","true","false"),"")</f>
        <v/>
      </c>
      <c r="EG128" t="str">
        <f ca="1">IF(COUNTIF(データ取込シート_活動計画書_整理用!$AD$2:'データ取込シート_活動計画書_整理用'!$AD128,"この線より上に行を挿入してください。")=0,IF(データ取込シート_活動計画書_整理用!$AM128="○","true","false"),"")</f>
        <v/>
      </c>
    </row>
    <row r="129" spans="2:137" x14ac:dyDescent="0.15">
      <c r="B129" t="str">
        <f ca="1">IF(COUNTIF(データ取込シート_活動計画書_整理用!$B$2:'データ取込シート_活動計画書_整理用'!$B129,"この線より上に行を挿入してください。")=0,データ取込シート_活動計画書_整理用!$B129,"")</f>
        <v/>
      </c>
      <c r="C129" t="str">
        <f ca="1">IF(COUNTIF(データ取込シート_活動計画書_整理用!$B$2:'データ取込シート_活動計画書_整理用'!$B129,"この線より上に行を挿入してください。")=0,データ取込シート_活動計画書_整理用!$C129,"")</f>
        <v/>
      </c>
      <c r="D129" t="str">
        <f ca="1">IF(COUNTIF(データ取込シート_活動計画書_整理用!$B$2:'データ取込シート_活動計画書_整理用'!$B129,"この線より上に行を挿入してください。")=0,データ取込シート_活動計画書_整理用!$D129,"")</f>
        <v/>
      </c>
      <c r="F129" t="str">
        <f ca="1">IF(COUNTIF(データ取込シート_活動計画書_整理用!$F$2:'データ取込シート_活動計画書_整理用'!$F129,"この線より上に行を挿入してください。")=0,データ取込シート_活動計画書_整理用!$F129,"")</f>
        <v/>
      </c>
      <c r="G129" t="str">
        <f ca="1">IF(COUNTIF(データ取込シート_活動計画書_整理用!$F$2:'データ取込シート_活動計画書_整理用'!$F129,"この線より上に行を挿入してください。")=0,データ取込シート_活動計画書_整理用!$G129,"")</f>
        <v/>
      </c>
      <c r="H129" t="str">
        <f ca="1">IF(COUNTIF(データ取込シート_活動計画書_整理用!$F$2:'データ取込シート_活動計画書_整理用'!$F129,"この線より上に行を挿入してください。")=0,データ取込シート_活動計画書_整理用!$H129,"")</f>
        <v/>
      </c>
      <c r="I129" t="str">
        <f ca="1">IF(COUNTIF(データ取込シート_活動計画書_整理用!$J$2:'データ取込シート_活動計画書_整理用'!$J129,"この線より上に行を挿入してください。")=0,データ取込シート_活動計画書_整理用!$J129,"")</f>
        <v/>
      </c>
      <c r="J129" t="str">
        <f ca="1">IF(COUNTIF(データ取込シート_活動計画書_整理用!$J$2:'データ取込シート_活動計画書_整理用'!$J129,"この線より上に行を挿入してください。")=0,データ取込シート_活動計画書_整理用!$K129,"")</f>
        <v/>
      </c>
      <c r="K129" t="str">
        <f ca="1">IF(COUNTIF(データ取込シート_活動計画書_整理用!$J$2:'データ取込シート_活動計画書_整理用'!$J129,"この線より上に行を挿入してください。")=0,データ取込シート_活動計画書_整理用!$L129,"")</f>
        <v/>
      </c>
      <c r="CN129" t="str">
        <f t="shared" ca="1" si="4"/>
        <v/>
      </c>
      <c r="CO129" t="str">
        <f t="shared" ca="1" si="3"/>
        <v/>
      </c>
      <c r="CP129" t="str">
        <f ca="1">IF(COUNTIF(データ取込シート_活動計画書_整理用!$N$2:'データ取込シート_活動計画書_整理用'!$N129,"この線より上に行を挿入してください。")=0,データ取込シート_活動計画書_整理用!$N129,"")</f>
        <v/>
      </c>
      <c r="CQ129" t="str">
        <f ca="1">IF(COUNTIF(データ取込シート_活動計画書_整理用!$N$2:'データ取込シート_活動計画書_整理用'!$N129,"この線より上に行を挿入してください。")=0,データ取込シート_活動計画書_整理用!$O129,"")</f>
        <v/>
      </c>
      <c r="CR129" t="str">
        <f ca="1">IF(COUNTIF(データ取込シート_活動計画書_整理用!$N$2:'データ取込シート_活動計画書_整理用'!$N129,"この線より上に行を挿入してください。")=0,IF(データ取込シート_活動計画書_整理用!$P129="○","true","false"),"")</f>
        <v/>
      </c>
      <c r="CS129" t="str">
        <f ca="1">IF(COUNTIF(データ取込シート_活動計画書_整理用!$N$2:'データ取込シート_活動計画書_整理用'!$N129,"この線より上に行を挿入してください。")=0,IF(データ取込シート_活動計画書_整理用!$Q129="○","true","false"),"")</f>
        <v/>
      </c>
      <c r="CT129" t="str">
        <f ca="1">IF(COUNTIF(データ取込シート_活動計画書_整理用!$N$2:'データ取込シート_活動計画書_整理用'!$N129,"この線より上に行を挿入してください。")=0,IF(データ取込シート_活動計画書_整理用!$R129="○","true","false"),"")</f>
        <v/>
      </c>
      <c r="CU129" t="str">
        <f ca="1">IF(COUNTIF(データ取込シート_活動計画書_整理用!$N$2:'データ取込シート_活動計画書_整理用'!$N129,"この線より上に行を挿入してください。")=0,IF(データ取込シート_活動計画書_整理用!$S129="○","true","false"),"")</f>
        <v/>
      </c>
      <c r="CV129" t="str">
        <f ca="1">IF(COUNTIF(データ取込シート_活動計画書_整理用!$N$2:'データ取込シート_活動計画書_整理用'!$N129,"この線より上に行を挿入してください。")=0,IF(データ取込シート_活動計画書_整理用!$T129="○","true","false"),"")</f>
        <v/>
      </c>
      <c r="CW129" t="str">
        <f ca="1">IF(COUNTIF(データ取込シート_活動計画書_整理用!$N$2:'データ取込シート_活動計画書_整理用'!$N129,"この線より上に行を挿入してください。")=0,IF(データ取込シート_活動計画書_整理用!$U129="○","true","false"),"")</f>
        <v/>
      </c>
      <c r="CX129" t="str">
        <f ca="1">IF(COUNTIF(データ取込シート_活動計画書_整理用!$N$2:'データ取込シート_活動計画書_整理用'!$N129,"この線より上に行を挿入してください。")=0,IF(データ取込シート_活動計画書_整理用!$V129="○","true","false"),"")</f>
        <v/>
      </c>
      <c r="CY129" t="str">
        <f ca="1">IF(COUNTIF(データ取込シート_活動計画書_整理用!$N$2:'データ取込シート_活動計画書_整理用'!$N129,"この線より上に行を挿入してください。")=0,IF(データ取込シート_活動計画書_整理用!$W129="○","true","false"),"")</f>
        <v/>
      </c>
      <c r="CZ129" t="str">
        <f ca="1">IF(COUNTIF(データ取込シート_活動計画書_整理用!$N$2:'データ取込シート_活動計画書_整理用'!$N129,"この線より上に行を挿入してください。")=0,IF(データ取込シート_活動計画書_整理用!$X129="○","true","false"),"")</f>
        <v/>
      </c>
      <c r="DA129" t="str">
        <f ca="1">IF(COUNTIF(データ取込シート_活動計画書_整理用!$N$2:'データ取込シート_活動計画書_整理用'!$N129,"この線より上に行を挿入してください。")=0,IF(データ取込シート_活動計画書_整理用!$Y129="○","true","false"),"")</f>
        <v/>
      </c>
      <c r="DB129" t="str">
        <f ca="1">IF(COUNTIF(データ取込シート_活動計画書_整理用!$N$2:'データ取込シート_活動計画書_整理用'!$N129,"この線より上に行を挿入してください。")=0,IF(データ取込シート_活動計画書_整理用!$Z129="○","true","false"),"")</f>
        <v/>
      </c>
      <c r="DC129" t="str">
        <f ca="1">IF(COUNTIF(データ取込シート_活動計画書_整理用!$N$2:'データ取込シート_活動計画書_整理用'!$N129,"この線より上に行を挿入してください。")=0,IF(データ取込シート_活動計画書_整理用!$AA129="○","true","false"),"")</f>
        <v/>
      </c>
      <c r="DW129" t="str">
        <f ca="1">IF(COUNTIF(データ取込シート_活動計画書_整理用!$AD$2:'データ取込シート_活動計画書_整理用'!$AD129,"この線より上に行を挿入してください。")=0,データ取込シート_活動計画書_整理用!$AC129,"")</f>
        <v/>
      </c>
      <c r="DX129" t="str">
        <f ca="1">IF(COUNTIF(データ取込シート_活動計画書_整理用!$AD$2:'データ取込シート_活動計画書_整理用'!$AD129,"この線より上に行を挿入してください。")=0,データ取込シート_活動計画書_整理用!$AD129,"")</f>
        <v/>
      </c>
      <c r="DY129" t="str">
        <f ca="1">IF(COUNTIF(データ取込シート_活動計画書_整理用!$AD$2:'データ取込シート_活動計画書_整理用'!$AD129,"この線より上に行を挿入してください。")=0,データ取込シート_活動計画書_整理用!$AE129,"")</f>
        <v/>
      </c>
      <c r="DZ129" t="str">
        <f ca="1">IF(COUNTIF(データ取込シート_活動計画書_整理用!$AD$2:'データ取込シート_活動計画書_整理用'!$AD129,"この線より上に行を挿入してください。")=0,データ取込シート_活動計画書_整理用!$AF129,"")</f>
        <v/>
      </c>
      <c r="EA129" t="str">
        <f ca="1">IF(COUNTIF(データ取込シート_活動計画書_整理用!$AD$2:'データ取込シート_活動計画書_整理用'!$AD129,"この線より上に行を挿入してください。")=0,データ取込シート_活動計画書_整理用!$AG129,"")</f>
        <v/>
      </c>
      <c r="EB129" t="str">
        <f ca="1">IF(COUNTIF(データ取込シート_活動計画書_整理用!$AD$2:'データ取込シート_活動計画書_整理用'!$AD129,"この線より上に行を挿入してください。")=0,データ取込シート_活動計画書_整理用!$AH129,"")</f>
        <v/>
      </c>
      <c r="EC129" t="str">
        <f ca="1">IF(COUNTIF(データ取込シート_活動計画書_整理用!$AD$2:'データ取込シート_活動計画書_整理用'!$AD129,"この線より上に行を挿入してください。")=0,IF(データ取込シート_活動計画書_整理用!$AI129="○","true","false"),"")</f>
        <v/>
      </c>
      <c r="ED129" t="str">
        <f ca="1">IF(COUNTIF(データ取込シート_活動計画書_整理用!$AD$2:'データ取込シート_活動計画書_整理用'!$AD129,"この線より上に行を挿入してください。")=0,IF(データ取込シート_活動計画書_整理用!$AJ129="○","true","false"),"")</f>
        <v/>
      </c>
      <c r="EE129" t="str">
        <f ca="1">IF(COUNTIF(データ取込シート_活動計画書_整理用!$AD$2:'データ取込シート_活動計画書_整理用'!$AD129,"この線より上に行を挿入してください。")=0,IF(データ取込シート_活動計画書_整理用!$AK129="○","true","false"),"")</f>
        <v/>
      </c>
      <c r="EF129" t="str">
        <f ca="1">IF(COUNTIF(データ取込シート_活動計画書_整理用!$AD$2:'データ取込シート_活動計画書_整理用'!$AD129,"この線より上に行を挿入してください。")=0,IF(データ取込シート_活動計画書_整理用!$AL129="○","true","false"),"")</f>
        <v/>
      </c>
      <c r="EG129" t="str">
        <f ca="1">IF(COUNTIF(データ取込シート_活動計画書_整理用!$AD$2:'データ取込シート_活動計画書_整理用'!$AD129,"この線より上に行を挿入してください。")=0,IF(データ取込シート_活動計画書_整理用!$AM129="○","true","false"),"")</f>
        <v/>
      </c>
    </row>
    <row r="130" spans="2:137" x14ac:dyDescent="0.15">
      <c r="B130" t="str">
        <f ca="1">IF(COUNTIF(データ取込シート_活動計画書_整理用!$B$2:'データ取込シート_活動計画書_整理用'!$B130,"この線より上に行を挿入してください。")=0,データ取込シート_活動計画書_整理用!$B130,"")</f>
        <v/>
      </c>
      <c r="C130" t="str">
        <f ca="1">IF(COUNTIF(データ取込シート_活動計画書_整理用!$B$2:'データ取込シート_活動計画書_整理用'!$B130,"この線より上に行を挿入してください。")=0,データ取込シート_活動計画書_整理用!$C130,"")</f>
        <v/>
      </c>
      <c r="D130" t="str">
        <f ca="1">IF(COUNTIF(データ取込シート_活動計画書_整理用!$B$2:'データ取込シート_活動計画書_整理用'!$B130,"この線より上に行を挿入してください。")=0,データ取込シート_活動計画書_整理用!$D130,"")</f>
        <v/>
      </c>
      <c r="F130" t="str">
        <f ca="1">IF(COUNTIF(データ取込シート_活動計画書_整理用!$F$2:'データ取込シート_活動計画書_整理用'!$F130,"この線より上に行を挿入してください。")=0,データ取込シート_活動計画書_整理用!$F130,"")</f>
        <v/>
      </c>
      <c r="G130" t="str">
        <f ca="1">IF(COUNTIF(データ取込シート_活動計画書_整理用!$F$2:'データ取込シート_活動計画書_整理用'!$F130,"この線より上に行を挿入してください。")=0,データ取込シート_活動計画書_整理用!$G130,"")</f>
        <v/>
      </c>
      <c r="H130" t="str">
        <f ca="1">IF(COUNTIF(データ取込シート_活動計画書_整理用!$F$2:'データ取込シート_活動計画書_整理用'!$F130,"この線より上に行を挿入してください。")=0,データ取込シート_活動計画書_整理用!$H130,"")</f>
        <v/>
      </c>
      <c r="I130" t="str">
        <f ca="1">IF(COUNTIF(データ取込シート_活動計画書_整理用!$J$2:'データ取込シート_活動計画書_整理用'!$J130,"この線より上に行を挿入してください。")=0,データ取込シート_活動計画書_整理用!$J130,"")</f>
        <v/>
      </c>
      <c r="J130" t="str">
        <f ca="1">IF(COUNTIF(データ取込シート_活動計画書_整理用!$J$2:'データ取込シート_活動計画書_整理用'!$J130,"この線より上に行を挿入してください。")=0,データ取込シート_活動計画書_整理用!$K130,"")</f>
        <v/>
      </c>
      <c r="K130" t="str">
        <f ca="1">IF(COUNTIF(データ取込シート_活動計画書_整理用!$J$2:'データ取込シート_活動計画書_整理用'!$J130,"この線より上に行を挿入してください。")=0,データ取込シート_活動計画書_整理用!$L130,"")</f>
        <v/>
      </c>
      <c r="CN130" t="str">
        <f t="shared" ca="1" si="4"/>
        <v/>
      </c>
      <c r="CO130" t="str">
        <f t="shared" ca="1" si="3"/>
        <v/>
      </c>
      <c r="CP130" t="str">
        <f ca="1">IF(COUNTIF(データ取込シート_活動計画書_整理用!$N$2:'データ取込シート_活動計画書_整理用'!$N130,"この線より上に行を挿入してください。")=0,データ取込シート_活動計画書_整理用!$N130,"")</f>
        <v/>
      </c>
      <c r="CQ130" t="str">
        <f ca="1">IF(COUNTIF(データ取込シート_活動計画書_整理用!$N$2:'データ取込シート_活動計画書_整理用'!$N130,"この線より上に行を挿入してください。")=0,データ取込シート_活動計画書_整理用!$O130,"")</f>
        <v/>
      </c>
      <c r="CR130" t="str">
        <f ca="1">IF(COUNTIF(データ取込シート_活動計画書_整理用!$N$2:'データ取込シート_活動計画書_整理用'!$N130,"この線より上に行を挿入してください。")=0,IF(データ取込シート_活動計画書_整理用!$P130="○","true","false"),"")</f>
        <v/>
      </c>
      <c r="CS130" t="str">
        <f ca="1">IF(COUNTIF(データ取込シート_活動計画書_整理用!$N$2:'データ取込シート_活動計画書_整理用'!$N130,"この線より上に行を挿入してください。")=0,IF(データ取込シート_活動計画書_整理用!$Q130="○","true","false"),"")</f>
        <v/>
      </c>
      <c r="CT130" t="str">
        <f ca="1">IF(COUNTIF(データ取込シート_活動計画書_整理用!$N$2:'データ取込シート_活動計画書_整理用'!$N130,"この線より上に行を挿入してください。")=0,IF(データ取込シート_活動計画書_整理用!$R130="○","true","false"),"")</f>
        <v/>
      </c>
      <c r="CU130" t="str">
        <f ca="1">IF(COUNTIF(データ取込シート_活動計画書_整理用!$N$2:'データ取込シート_活動計画書_整理用'!$N130,"この線より上に行を挿入してください。")=0,IF(データ取込シート_活動計画書_整理用!$S130="○","true","false"),"")</f>
        <v/>
      </c>
      <c r="CV130" t="str">
        <f ca="1">IF(COUNTIF(データ取込シート_活動計画書_整理用!$N$2:'データ取込シート_活動計画書_整理用'!$N130,"この線より上に行を挿入してください。")=0,IF(データ取込シート_活動計画書_整理用!$T130="○","true","false"),"")</f>
        <v/>
      </c>
      <c r="CW130" t="str">
        <f ca="1">IF(COUNTIF(データ取込シート_活動計画書_整理用!$N$2:'データ取込シート_活動計画書_整理用'!$N130,"この線より上に行を挿入してください。")=0,IF(データ取込シート_活動計画書_整理用!$U130="○","true","false"),"")</f>
        <v/>
      </c>
      <c r="CX130" t="str">
        <f ca="1">IF(COUNTIF(データ取込シート_活動計画書_整理用!$N$2:'データ取込シート_活動計画書_整理用'!$N130,"この線より上に行を挿入してください。")=0,IF(データ取込シート_活動計画書_整理用!$V130="○","true","false"),"")</f>
        <v/>
      </c>
      <c r="CY130" t="str">
        <f ca="1">IF(COUNTIF(データ取込シート_活動計画書_整理用!$N$2:'データ取込シート_活動計画書_整理用'!$N130,"この線より上に行を挿入してください。")=0,IF(データ取込シート_活動計画書_整理用!$W130="○","true","false"),"")</f>
        <v/>
      </c>
      <c r="CZ130" t="str">
        <f ca="1">IF(COUNTIF(データ取込シート_活動計画書_整理用!$N$2:'データ取込シート_活動計画書_整理用'!$N130,"この線より上に行を挿入してください。")=0,IF(データ取込シート_活動計画書_整理用!$X130="○","true","false"),"")</f>
        <v/>
      </c>
      <c r="DA130" t="str">
        <f ca="1">IF(COUNTIF(データ取込シート_活動計画書_整理用!$N$2:'データ取込シート_活動計画書_整理用'!$N130,"この線より上に行を挿入してください。")=0,IF(データ取込シート_活動計画書_整理用!$Y130="○","true","false"),"")</f>
        <v/>
      </c>
      <c r="DB130" t="str">
        <f ca="1">IF(COUNTIF(データ取込シート_活動計画書_整理用!$N$2:'データ取込シート_活動計画書_整理用'!$N130,"この線より上に行を挿入してください。")=0,IF(データ取込シート_活動計画書_整理用!$Z130="○","true","false"),"")</f>
        <v/>
      </c>
      <c r="DC130" t="str">
        <f ca="1">IF(COUNTIF(データ取込シート_活動計画書_整理用!$N$2:'データ取込シート_活動計画書_整理用'!$N130,"この線より上に行を挿入してください。")=0,IF(データ取込シート_活動計画書_整理用!$AA130="○","true","false"),"")</f>
        <v/>
      </c>
      <c r="DW130" t="str">
        <f ca="1">IF(COUNTIF(データ取込シート_活動計画書_整理用!$AD$2:'データ取込シート_活動計画書_整理用'!$AD130,"この線より上に行を挿入してください。")=0,データ取込シート_活動計画書_整理用!$AC130,"")</f>
        <v/>
      </c>
      <c r="DX130" t="str">
        <f ca="1">IF(COUNTIF(データ取込シート_活動計画書_整理用!$AD$2:'データ取込シート_活動計画書_整理用'!$AD130,"この線より上に行を挿入してください。")=0,データ取込シート_活動計画書_整理用!$AD130,"")</f>
        <v/>
      </c>
      <c r="DY130" t="str">
        <f ca="1">IF(COUNTIF(データ取込シート_活動計画書_整理用!$AD$2:'データ取込シート_活動計画書_整理用'!$AD130,"この線より上に行を挿入してください。")=0,データ取込シート_活動計画書_整理用!$AE130,"")</f>
        <v/>
      </c>
      <c r="DZ130" t="str">
        <f ca="1">IF(COUNTIF(データ取込シート_活動計画書_整理用!$AD$2:'データ取込シート_活動計画書_整理用'!$AD130,"この線より上に行を挿入してください。")=0,データ取込シート_活動計画書_整理用!$AF130,"")</f>
        <v/>
      </c>
      <c r="EA130" t="str">
        <f ca="1">IF(COUNTIF(データ取込シート_活動計画書_整理用!$AD$2:'データ取込シート_活動計画書_整理用'!$AD130,"この線より上に行を挿入してください。")=0,データ取込シート_活動計画書_整理用!$AG130,"")</f>
        <v/>
      </c>
      <c r="EB130" t="str">
        <f ca="1">IF(COUNTIF(データ取込シート_活動計画書_整理用!$AD$2:'データ取込シート_活動計画書_整理用'!$AD130,"この線より上に行を挿入してください。")=0,データ取込シート_活動計画書_整理用!$AH130,"")</f>
        <v/>
      </c>
      <c r="EC130" t="str">
        <f ca="1">IF(COUNTIF(データ取込シート_活動計画書_整理用!$AD$2:'データ取込シート_活動計画書_整理用'!$AD130,"この線より上に行を挿入してください。")=0,IF(データ取込シート_活動計画書_整理用!$AI130="○","true","false"),"")</f>
        <v/>
      </c>
      <c r="ED130" t="str">
        <f ca="1">IF(COUNTIF(データ取込シート_活動計画書_整理用!$AD$2:'データ取込シート_活動計画書_整理用'!$AD130,"この線より上に行を挿入してください。")=0,IF(データ取込シート_活動計画書_整理用!$AJ130="○","true","false"),"")</f>
        <v/>
      </c>
      <c r="EE130" t="str">
        <f ca="1">IF(COUNTIF(データ取込シート_活動計画書_整理用!$AD$2:'データ取込シート_活動計画書_整理用'!$AD130,"この線より上に行を挿入してください。")=0,IF(データ取込シート_活動計画書_整理用!$AK130="○","true","false"),"")</f>
        <v/>
      </c>
      <c r="EF130" t="str">
        <f ca="1">IF(COUNTIF(データ取込シート_活動計画書_整理用!$AD$2:'データ取込シート_活動計画書_整理用'!$AD130,"この線より上に行を挿入してください。")=0,IF(データ取込シート_活動計画書_整理用!$AL130="○","true","false"),"")</f>
        <v/>
      </c>
      <c r="EG130" t="str">
        <f ca="1">IF(COUNTIF(データ取込シート_活動計画書_整理用!$AD$2:'データ取込シート_活動計画書_整理用'!$AD130,"この線より上に行を挿入してください。")=0,IF(データ取込シート_活動計画書_整理用!$AM130="○","true","false"),"")</f>
        <v/>
      </c>
    </row>
    <row r="131" spans="2:137" x14ac:dyDescent="0.15">
      <c r="B131" t="str">
        <f ca="1">IF(COUNTIF(データ取込シート_活動計画書_整理用!$B$2:'データ取込シート_活動計画書_整理用'!$B131,"この線より上に行を挿入してください。")=0,データ取込シート_活動計画書_整理用!$B131,"")</f>
        <v/>
      </c>
      <c r="C131" t="str">
        <f ca="1">IF(COUNTIF(データ取込シート_活動計画書_整理用!$B$2:'データ取込シート_活動計画書_整理用'!$B131,"この線より上に行を挿入してください。")=0,データ取込シート_活動計画書_整理用!$C131,"")</f>
        <v/>
      </c>
      <c r="D131" t="str">
        <f ca="1">IF(COUNTIF(データ取込シート_活動計画書_整理用!$B$2:'データ取込シート_活動計画書_整理用'!$B131,"この線より上に行を挿入してください。")=0,データ取込シート_活動計画書_整理用!$D131,"")</f>
        <v/>
      </c>
      <c r="F131" t="str">
        <f ca="1">IF(COUNTIF(データ取込シート_活動計画書_整理用!$F$2:'データ取込シート_活動計画書_整理用'!$F131,"この線より上に行を挿入してください。")=0,データ取込シート_活動計画書_整理用!$F131,"")</f>
        <v/>
      </c>
      <c r="G131" t="str">
        <f ca="1">IF(COUNTIF(データ取込シート_活動計画書_整理用!$F$2:'データ取込シート_活動計画書_整理用'!$F131,"この線より上に行を挿入してください。")=0,データ取込シート_活動計画書_整理用!$G131,"")</f>
        <v/>
      </c>
      <c r="H131" t="str">
        <f ca="1">IF(COUNTIF(データ取込シート_活動計画書_整理用!$F$2:'データ取込シート_活動計画書_整理用'!$F131,"この線より上に行を挿入してください。")=0,データ取込シート_活動計画書_整理用!$H131,"")</f>
        <v/>
      </c>
      <c r="I131" t="str">
        <f ca="1">IF(COUNTIF(データ取込シート_活動計画書_整理用!$J$2:'データ取込シート_活動計画書_整理用'!$J131,"この線より上に行を挿入してください。")=0,データ取込シート_活動計画書_整理用!$J131,"")</f>
        <v/>
      </c>
      <c r="J131" t="str">
        <f ca="1">IF(COUNTIF(データ取込シート_活動計画書_整理用!$J$2:'データ取込シート_活動計画書_整理用'!$J131,"この線より上に行を挿入してください。")=0,データ取込シート_活動計画書_整理用!$K131,"")</f>
        <v/>
      </c>
      <c r="K131" t="str">
        <f ca="1">IF(COUNTIF(データ取込シート_活動計画書_整理用!$J$2:'データ取込シート_活動計画書_整理用'!$J131,"この線より上に行を挿入してください。")=0,データ取込シート_活動計画書_整理用!$L131,"")</f>
        <v/>
      </c>
      <c r="CN131" t="str">
        <f t="shared" ca="1" si="4"/>
        <v/>
      </c>
      <c r="CO131" t="str">
        <f t="shared" ref="CO131:CO194" ca="1" si="5">IF(NOT(CP131=""),"実践活動","")</f>
        <v/>
      </c>
      <c r="CP131" t="str">
        <f ca="1">IF(COUNTIF(データ取込シート_活動計画書_整理用!$N$2:'データ取込シート_活動計画書_整理用'!$N131,"この線より上に行を挿入してください。")=0,データ取込シート_活動計画書_整理用!$N131,"")</f>
        <v/>
      </c>
      <c r="CQ131" t="str">
        <f ca="1">IF(COUNTIF(データ取込シート_活動計画書_整理用!$N$2:'データ取込シート_活動計画書_整理用'!$N131,"この線より上に行を挿入してください。")=0,データ取込シート_活動計画書_整理用!$O131,"")</f>
        <v/>
      </c>
      <c r="CR131" t="str">
        <f ca="1">IF(COUNTIF(データ取込シート_活動計画書_整理用!$N$2:'データ取込シート_活動計画書_整理用'!$N131,"この線より上に行を挿入してください。")=0,IF(データ取込シート_活動計画書_整理用!$P131="○","true","false"),"")</f>
        <v/>
      </c>
      <c r="CS131" t="str">
        <f ca="1">IF(COUNTIF(データ取込シート_活動計画書_整理用!$N$2:'データ取込シート_活動計画書_整理用'!$N131,"この線より上に行を挿入してください。")=0,IF(データ取込シート_活動計画書_整理用!$Q131="○","true","false"),"")</f>
        <v/>
      </c>
      <c r="CT131" t="str">
        <f ca="1">IF(COUNTIF(データ取込シート_活動計画書_整理用!$N$2:'データ取込シート_活動計画書_整理用'!$N131,"この線より上に行を挿入してください。")=0,IF(データ取込シート_活動計画書_整理用!$R131="○","true","false"),"")</f>
        <v/>
      </c>
      <c r="CU131" t="str">
        <f ca="1">IF(COUNTIF(データ取込シート_活動計画書_整理用!$N$2:'データ取込シート_活動計画書_整理用'!$N131,"この線より上に行を挿入してください。")=0,IF(データ取込シート_活動計画書_整理用!$S131="○","true","false"),"")</f>
        <v/>
      </c>
      <c r="CV131" t="str">
        <f ca="1">IF(COUNTIF(データ取込シート_活動計画書_整理用!$N$2:'データ取込シート_活動計画書_整理用'!$N131,"この線より上に行を挿入してください。")=0,IF(データ取込シート_活動計画書_整理用!$T131="○","true","false"),"")</f>
        <v/>
      </c>
      <c r="CW131" t="str">
        <f ca="1">IF(COUNTIF(データ取込シート_活動計画書_整理用!$N$2:'データ取込シート_活動計画書_整理用'!$N131,"この線より上に行を挿入してください。")=0,IF(データ取込シート_活動計画書_整理用!$U131="○","true","false"),"")</f>
        <v/>
      </c>
      <c r="CX131" t="str">
        <f ca="1">IF(COUNTIF(データ取込シート_活動計画書_整理用!$N$2:'データ取込シート_活動計画書_整理用'!$N131,"この線より上に行を挿入してください。")=0,IF(データ取込シート_活動計画書_整理用!$V131="○","true","false"),"")</f>
        <v/>
      </c>
      <c r="CY131" t="str">
        <f ca="1">IF(COUNTIF(データ取込シート_活動計画書_整理用!$N$2:'データ取込シート_活動計画書_整理用'!$N131,"この線より上に行を挿入してください。")=0,IF(データ取込シート_活動計画書_整理用!$W131="○","true","false"),"")</f>
        <v/>
      </c>
      <c r="CZ131" t="str">
        <f ca="1">IF(COUNTIF(データ取込シート_活動計画書_整理用!$N$2:'データ取込シート_活動計画書_整理用'!$N131,"この線より上に行を挿入してください。")=0,IF(データ取込シート_活動計画書_整理用!$X131="○","true","false"),"")</f>
        <v/>
      </c>
      <c r="DA131" t="str">
        <f ca="1">IF(COUNTIF(データ取込シート_活動計画書_整理用!$N$2:'データ取込シート_活動計画書_整理用'!$N131,"この線より上に行を挿入してください。")=0,IF(データ取込シート_活動計画書_整理用!$Y131="○","true","false"),"")</f>
        <v/>
      </c>
      <c r="DB131" t="str">
        <f ca="1">IF(COUNTIF(データ取込シート_活動計画書_整理用!$N$2:'データ取込シート_活動計画書_整理用'!$N131,"この線より上に行を挿入してください。")=0,IF(データ取込シート_活動計画書_整理用!$Z131="○","true","false"),"")</f>
        <v/>
      </c>
      <c r="DC131" t="str">
        <f ca="1">IF(COUNTIF(データ取込シート_活動計画書_整理用!$N$2:'データ取込シート_活動計画書_整理用'!$N131,"この線より上に行を挿入してください。")=0,IF(データ取込シート_活動計画書_整理用!$AA131="○","true","false"),"")</f>
        <v/>
      </c>
      <c r="DW131" t="str">
        <f ca="1">IF(COUNTIF(データ取込シート_活動計画書_整理用!$AD$2:'データ取込シート_活動計画書_整理用'!$AD131,"この線より上に行を挿入してください。")=0,データ取込シート_活動計画書_整理用!$AC131,"")</f>
        <v/>
      </c>
      <c r="DX131" t="str">
        <f ca="1">IF(COUNTIF(データ取込シート_活動計画書_整理用!$AD$2:'データ取込シート_活動計画書_整理用'!$AD131,"この線より上に行を挿入してください。")=0,データ取込シート_活動計画書_整理用!$AD131,"")</f>
        <v/>
      </c>
      <c r="DY131" t="str">
        <f ca="1">IF(COUNTIF(データ取込シート_活動計画書_整理用!$AD$2:'データ取込シート_活動計画書_整理用'!$AD131,"この線より上に行を挿入してください。")=0,データ取込シート_活動計画書_整理用!$AE131,"")</f>
        <v/>
      </c>
      <c r="DZ131" t="str">
        <f ca="1">IF(COUNTIF(データ取込シート_活動計画書_整理用!$AD$2:'データ取込シート_活動計画書_整理用'!$AD131,"この線より上に行を挿入してください。")=0,データ取込シート_活動計画書_整理用!$AF131,"")</f>
        <v/>
      </c>
      <c r="EA131" t="str">
        <f ca="1">IF(COUNTIF(データ取込シート_活動計画書_整理用!$AD$2:'データ取込シート_活動計画書_整理用'!$AD131,"この線より上に行を挿入してください。")=0,データ取込シート_活動計画書_整理用!$AG131,"")</f>
        <v/>
      </c>
      <c r="EB131" t="str">
        <f ca="1">IF(COUNTIF(データ取込シート_活動計画書_整理用!$AD$2:'データ取込シート_活動計画書_整理用'!$AD131,"この線より上に行を挿入してください。")=0,データ取込シート_活動計画書_整理用!$AH131,"")</f>
        <v/>
      </c>
      <c r="EC131" t="str">
        <f ca="1">IF(COUNTIF(データ取込シート_活動計画書_整理用!$AD$2:'データ取込シート_活動計画書_整理用'!$AD131,"この線より上に行を挿入してください。")=0,IF(データ取込シート_活動計画書_整理用!$AI131="○","true","false"),"")</f>
        <v/>
      </c>
      <c r="ED131" t="str">
        <f ca="1">IF(COUNTIF(データ取込シート_活動計画書_整理用!$AD$2:'データ取込シート_活動計画書_整理用'!$AD131,"この線より上に行を挿入してください。")=0,IF(データ取込シート_活動計画書_整理用!$AJ131="○","true","false"),"")</f>
        <v/>
      </c>
      <c r="EE131" t="str">
        <f ca="1">IF(COUNTIF(データ取込シート_活動計画書_整理用!$AD$2:'データ取込シート_活動計画書_整理用'!$AD131,"この線より上に行を挿入してください。")=0,IF(データ取込シート_活動計画書_整理用!$AK131="○","true","false"),"")</f>
        <v/>
      </c>
      <c r="EF131" t="str">
        <f ca="1">IF(COUNTIF(データ取込シート_活動計画書_整理用!$AD$2:'データ取込シート_活動計画書_整理用'!$AD131,"この線より上に行を挿入してください。")=0,IF(データ取込シート_活動計画書_整理用!$AL131="○","true","false"),"")</f>
        <v/>
      </c>
      <c r="EG131" t="str">
        <f ca="1">IF(COUNTIF(データ取込シート_活動計画書_整理用!$AD$2:'データ取込シート_活動計画書_整理用'!$AD131,"この線より上に行を挿入してください。")=0,IF(データ取込シート_活動計画書_整理用!$AM131="○","true","false"),"")</f>
        <v/>
      </c>
    </row>
    <row r="132" spans="2:137" x14ac:dyDescent="0.15">
      <c r="B132" t="str">
        <f ca="1">IF(COUNTIF(データ取込シート_活動計画書_整理用!$B$2:'データ取込シート_活動計画書_整理用'!$B132,"この線より上に行を挿入してください。")=0,データ取込シート_活動計画書_整理用!$B132,"")</f>
        <v/>
      </c>
      <c r="C132" t="str">
        <f ca="1">IF(COUNTIF(データ取込シート_活動計画書_整理用!$B$2:'データ取込シート_活動計画書_整理用'!$B132,"この線より上に行を挿入してください。")=0,データ取込シート_活動計画書_整理用!$C132,"")</f>
        <v/>
      </c>
      <c r="D132" t="str">
        <f ca="1">IF(COUNTIF(データ取込シート_活動計画書_整理用!$B$2:'データ取込シート_活動計画書_整理用'!$B132,"この線より上に行を挿入してください。")=0,データ取込シート_活動計画書_整理用!$D132,"")</f>
        <v/>
      </c>
      <c r="F132" t="str">
        <f ca="1">IF(COUNTIF(データ取込シート_活動計画書_整理用!$F$2:'データ取込シート_活動計画書_整理用'!$F132,"この線より上に行を挿入してください。")=0,データ取込シート_活動計画書_整理用!$F132,"")</f>
        <v/>
      </c>
      <c r="G132" t="str">
        <f ca="1">IF(COUNTIF(データ取込シート_活動計画書_整理用!$F$2:'データ取込シート_活動計画書_整理用'!$F132,"この線より上に行を挿入してください。")=0,データ取込シート_活動計画書_整理用!$G132,"")</f>
        <v/>
      </c>
      <c r="H132" t="str">
        <f ca="1">IF(COUNTIF(データ取込シート_活動計画書_整理用!$F$2:'データ取込シート_活動計画書_整理用'!$F132,"この線より上に行を挿入してください。")=0,データ取込シート_活動計画書_整理用!$H132,"")</f>
        <v/>
      </c>
      <c r="I132" t="str">
        <f ca="1">IF(COUNTIF(データ取込シート_活動計画書_整理用!$J$2:'データ取込シート_活動計画書_整理用'!$J132,"この線より上に行を挿入してください。")=0,データ取込シート_活動計画書_整理用!$J132,"")</f>
        <v/>
      </c>
      <c r="J132" t="str">
        <f ca="1">IF(COUNTIF(データ取込シート_活動計画書_整理用!$J$2:'データ取込シート_活動計画書_整理用'!$J132,"この線より上に行を挿入してください。")=0,データ取込シート_活動計画書_整理用!$K132,"")</f>
        <v/>
      </c>
      <c r="K132" t="str">
        <f ca="1">IF(COUNTIF(データ取込シート_活動計画書_整理用!$J$2:'データ取込シート_活動計画書_整理用'!$J132,"この線より上に行を挿入してください。")=0,データ取込シート_活動計画書_整理用!$L132,"")</f>
        <v/>
      </c>
      <c r="CN132" t="str">
        <f t="shared" ca="1" si="4"/>
        <v/>
      </c>
      <c r="CO132" t="str">
        <f t="shared" ca="1" si="5"/>
        <v/>
      </c>
      <c r="CP132" t="str">
        <f ca="1">IF(COUNTIF(データ取込シート_活動計画書_整理用!$N$2:'データ取込シート_活動計画書_整理用'!$N132,"この線より上に行を挿入してください。")=0,データ取込シート_活動計画書_整理用!$N132,"")</f>
        <v/>
      </c>
      <c r="CQ132" t="str">
        <f ca="1">IF(COUNTIF(データ取込シート_活動計画書_整理用!$N$2:'データ取込シート_活動計画書_整理用'!$N132,"この線より上に行を挿入してください。")=0,データ取込シート_活動計画書_整理用!$O132,"")</f>
        <v/>
      </c>
      <c r="CR132" t="str">
        <f ca="1">IF(COUNTIF(データ取込シート_活動計画書_整理用!$N$2:'データ取込シート_活動計画書_整理用'!$N132,"この線より上に行を挿入してください。")=0,IF(データ取込シート_活動計画書_整理用!$P132="○","true","false"),"")</f>
        <v/>
      </c>
      <c r="CS132" t="str">
        <f ca="1">IF(COUNTIF(データ取込シート_活動計画書_整理用!$N$2:'データ取込シート_活動計画書_整理用'!$N132,"この線より上に行を挿入してください。")=0,IF(データ取込シート_活動計画書_整理用!$Q132="○","true","false"),"")</f>
        <v/>
      </c>
      <c r="CT132" t="str">
        <f ca="1">IF(COUNTIF(データ取込シート_活動計画書_整理用!$N$2:'データ取込シート_活動計画書_整理用'!$N132,"この線より上に行を挿入してください。")=0,IF(データ取込シート_活動計画書_整理用!$R132="○","true","false"),"")</f>
        <v/>
      </c>
      <c r="CU132" t="str">
        <f ca="1">IF(COUNTIF(データ取込シート_活動計画書_整理用!$N$2:'データ取込シート_活動計画書_整理用'!$N132,"この線より上に行を挿入してください。")=0,IF(データ取込シート_活動計画書_整理用!$S132="○","true","false"),"")</f>
        <v/>
      </c>
      <c r="CV132" t="str">
        <f ca="1">IF(COUNTIF(データ取込シート_活動計画書_整理用!$N$2:'データ取込シート_活動計画書_整理用'!$N132,"この線より上に行を挿入してください。")=0,IF(データ取込シート_活動計画書_整理用!$T132="○","true","false"),"")</f>
        <v/>
      </c>
      <c r="CW132" t="str">
        <f ca="1">IF(COUNTIF(データ取込シート_活動計画書_整理用!$N$2:'データ取込シート_活動計画書_整理用'!$N132,"この線より上に行を挿入してください。")=0,IF(データ取込シート_活動計画書_整理用!$U132="○","true","false"),"")</f>
        <v/>
      </c>
      <c r="CX132" t="str">
        <f ca="1">IF(COUNTIF(データ取込シート_活動計画書_整理用!$N$2:'データ取込シート_活動計画書_整理用'!$N132,"この線より上に行を挿入してください。")=0,IF(データ取込シート_活動計画書_整理用!$V132="○","true","false"),"")</f>
        <v/>
      </c>
      <c r="CY132" t="str">
        <f ca="1">IF(COUNTIF(データ取込シート_活動計画書_整理用!$N$2:'データ取込シート_活動計画書_整理用'!$N132,"この線より上に行を挿入してください。")=0,IF(データ取込シート_活動計画書_整理用!$W132="○","true","false"),"")</f>
        <v/>
      </c>
      <c r="CZ132" t="str">
        <f ca="1">IF(COUNTIF(データ取込シート_活動計画書_整理用!$N$2:'データ取込シート_活動計画書_整理用'!$N132,"この線より上に行を挿入してください。")=0,IF(データ取込シート_活動計画書_整理用!$X132="○","true","false"),"")</f>
        <v/>
      </c>
      <c r="DA132" t="str">
        <f ca="1">IF(COUNTIF(データ取込シート_活動計画書_整理用!$N$2:'データ取込シート_活動計画書_整理用'!$N132,"この線より上に行を挿入してください。")=0,IF(データ取込シート_活動計画書_整理用!$Y132="○","true","false"),"")</f>
        <v/>
      </c>
      <c r="DB132" t="str">
        <f ca="1">IF(COUNTIF(データ取込シート_活動計画書_整理用!$N$2:'データ取込シート_活動計画書_整理用'!$N132,"この線より上に行を挿入してください。")=0,IF(データ取込シート_活動計画書_整理用!$Z132="○","true","false"),"")</f>
        <v/>
      </c>
      <c r="DC132" t="str">
        <f ca="1">IF(COUNTIF(データ取込シート_活動計画書_整理用!$N$2:'データ取込シート_活動計画書_整理用'!$N132,"この線より上に行を挿入してください。")=0,IF(データ取込シート_活動計画書_整理用!$AA132="○","true","false"),"")</f>
        <v/>
      </c>
      <c r="DW132" t="str">
        <f ca="1">IF(COUNTIF(データ取込シート_活動計画書_整理用!$AD$2:'データ取込シート_活動計画書_整理用'!$AD132,"この線より上に行を挿入してください。")=0,データ取込シート_活動計画書_整理用!$AC132,"")</f>
        <v/>
      </c>
      <c r="DX132" t="str">
        <f ca="1">IF(COUNTIF(データ取込シート_活動計画書_整理用!$AD$2:'データ取込シート_活動計画書_整理用'!$AD132,"この線より上に行を挿入してください。")=0,データ取込シート_活動計画書_整理用!$AD132,"")</f>
        <v/>
      </c>
      <c r="DY132" t="str">
        <f ca="1">IF(COUNTIF(データ取込シート_活動計画書_整理用!$AD$2:'データ取込シート_活動計画書_整理用'!$AD132,"この線より上に行を挿入してください。")=0,データ取込シート_活動計画書_整理用!$AE132,"")</f>
        <v/>
      </c>
      <c r="DZ132" t="str">
        <f ca="1">IF(COUNTIF(データ取込シート_活動計画書_整理用!$AD$2:'データ取込シート_活動計画書_整理用'!$AD132,"この線より上に行を挿入してください。")=0,データ取込シート_活動計画書_整理用!$AF132,"")</f>
        <v/>
      </c>
      <c r="EA132" t="str">
        <f ca="1">IF(COUNTIF(データ取込シート_活動計画書_整理用!$AD$2:'データ取込シート_活動計画書_整理用'!$AD132,"この線より上に行を挿入してください。")=0,データ取込シート_活動計画書_整理用!$AG132,"")</f>
        <v/>
      </c>
      <c r="EB132" t="str">
        <f ca="1">IF(COUNTIF(データ取込シート_活動計画書_整理用!$AD$2:'データ取込シート_活動計画書_整理用'!$AD132,"この線より上に行を挿入してください。")=0,データ取込シート_活動計画書_整理用!$AH132,"")</f>
        <v/>
      </c>
      <c r="EC132" t="str">
        <f ca="1">IF(COUNTIF(データ取込シート_活動計画書_整理用!$AD$2:'データ取込シート_活動計画書_整理用'!$AD132,"この線より上に行を挿入してください。")=0,IF(データ取込シート_活動計画書_整理用!$AI132="○","true","false"),"")</f>
        <v/>
      </c>
      <c r="ED132" t="str">
        <f ca="1">IF(COUNTIF(データ取込シート_活動計画書_整理用!$AD$2:'データ取込シート_活動計画書_整理用'!$AD132,"この線より上に行を挿入してください。")=0,IF(データ取込シート_活動計画書_整理用!$AJ132="○","true","false"),"")</f>
        <v/>
      </c>
      <c r="EE132" t="str">
        <f ca="1">IF(COUNTIF(データ取込シート_活動計画書_整理用!$AD$2:'データ取込シート_活動計画書_整理用'!$AD132,"この線より上に行を挿入してください。")=0,IF(データ取込シート_活動計画書_整理用!$AK132="○","true","false"),"")</f>
        <v/>
      </c>
      <c r="EF132" t="str">
        <f ca="1">IF(COUNTIF(データ取込シート_活動計画書_整理用!$AD$2:'データ取込シート_活動計画書_整理用'!$AD132,"この線より上に行を挿入してください。")=0,IF(データ取込シート_活動計画書_整理用!$AL132="○","true","false"),"")</f>
        <v/>
      </c>
      <c r="EG132" t="str">
        <f ca="1">IF(COUNTIF(データ取込シート_活動計画書_整理用!$AD$2:'データ取込シート_活動計画書_整理用'!$AD132,"この線より上に行を挿入してください。")=0,IF(データ取込シート_活動計画書_整理用!$AM132="○","true","false"),"")</f>
        <v/>
      </c>
    </row>
    <row r="133" spans="2:137" x14ac:dyDescent="0.15">
      <c r="B133" t="str">
        <f ca="1">IF(COUNTIF(データ取込シート_活動計画書_整理用!$B$2:'データ取込シート_活動計画書_整理用'!$B133,"この線より上に行を挿入してください。")=0,データ取込シート_活動計画書_整理用!$B133,"")</f>
        <v/>
      </c>
      <c r="C133" t="str">
        <f ca="1">IF(COUNTIF(データ取込シート_活動計画書_整理用!$B$2:'データ取込シート_活動計画書_整理用'!$B133,"この線より上に行を挿入してください。")=0,データ取込シート_活動計画書_整理用!$C133,"")</f>
        <v/>
      </c>
      <c r="D133" t="str">
        <f ca="1">IF(COUNTIF(データ取込シート_活動計画書_整理用!$B$2:'データ取込シート_活動計画書_整理用'!$B133,"この線より上に行を挿入してください。")=0,データ取込シート_活動計画書_整理用!$D133,"")</f>
        <v/>
      </c>
      <c r="F133" t="str">
        <f ca="1">IF(COUNTIF(データ取込シート_活動計画書_整理用!$F$2:'データ取込シート_活動計画書_整理用'!$F133,"この線より上に行を挿入してください。")=0,データ取込シート_活動計画書_整理用!$F133,"")</f>
        <v/>
      </c>
      <c r="G133" t="str">
        <f ca="1">IF(COUNTIF(データ取込シート_活動計画書_整理用!$F$2:'データ取込シート_活動計画書_整理用'!$F133,"この線より上に行を挿入してください。")=0,データ取込シート_活動計画書_整理用!$G133,"")</f>
        <v/>
      </c>
      <c r="H133" t="str">
        <f ca="1">IF(COUNTIF(データ取込シート_活動計画書_整理用!$F$2:'データ取込シート_活動計画書_整理用'!$F133,"この線より上に行を挿入してください。")=0,データ取込シート_活動計画書_整理用!$H133,"")</f>
        <v/>
      </c>
      <c r="I133" t="str">
        <f ca="1">IF(COUNTIF(データ取込シート_活動計画書_整理用!$J$2:'データ取込シート_活動計画書_整理用'!$J133,"この線より上に行を挿入してください。")=0,データ取込シート_活動計画書_整理用!$J133,"")</f>
        <v/>
      </c>
      <c r="J133" t="str">
        <f ca="1">IF(COUNTIF(データ取込シート_活動計画書_整理用!$J$2:'データ取込シート_活動計画書_整理用'!$J133,"この線より上に行を挿入してください。")=0,データ取込シート_活動計画書_整理用!$K133,"")</f>
        <v/>
      </c>
      <c r="K133" t="str">
        <f ca="1">IF(COUNTIF(データ取込シート_活動計画書_整理用!$J$2:'データ取込シート_活動計画書_整理用'!$J133,"この線より上に行を挿入してください。")=0,データ取込シート_活動計画書_整理用!$L133,"")</f>
        <v/>
      </c>
      <c r="CN133" t="str">
        <f t="shared" ca="1" si="4"/>
        <v/>
      </c>
      <c r="CO133" t="str">
        <f t="shared" ca="1" si="5"/>
        <v/>
      </c>
      <c r="CP133" t="str">
        <f ca="1">IF(COUNTIF(データ取込シート_活動計画書_整理用!$N$2:'データ取込シート_活動計画書_整理用'!$N133,"この線より上に行を挿入してください。")=0,データ取込シート_活動計画書_整理用!$N133,"")</f>
        <v/>
      </c>
      <c r="CQ133" t="str">
        <f ca="1">IF(COUNTIF(データ取込シート_活動計画書_整理用!$N$2:'データ取込シート_活動計画書_整理用'!$N133,"この線より上に行を挿入してください。")=0,データ取込シート_活動計画書_整理用!$O133,"")</f>
        <v/>
      </c>
      <c r="CR133" t="str">
        <f ca="1">IF(COUNTIF(データ取込シート_活動計画書_整理用!$N$2:'データ取込シート_活動計画書_整理用'!$N133,"この線より上に行を挿入してください。")=0,IF(データ取込シート_活動計画書_整理用!$P133="○","true","false"),"")</f>
        <v/>
      </c>
      <c r="CS133" t="str">
        <f ca="1">IF(COUNTIF(データ取込シート_活動計画書_整理用!$N$2:'データ取込シート_活動計画書_整理用'!$N133,"この線より上に行を挿入してください。")=0,IF(データ取込シート_活動計画書_整理用!$Q133="○","true","false"),"")</f>
        <v/>
      </c>
      <c r="CT133" t="str">
        <f ca="1">IF(COUNTIF(データ取込シート_活動計画書_整理用!$N$2:'データ取込シート_活動計画書_整理用'!$N133,"この線より上に行を挿入してください。")=0,IF(データ取込シート_活動計画書_整理用!$R133="○","true","false"),"")</f>
        <v/>
      </c>
      <c r="CU133" t="str">
        <f ca="1">IF(COUNTIF(データ取込シート_活動計画書_整理用!$N$2:'データ取込シート_活動計画書_整理用'!$N133,"この線より上に行を挿入してください。")=0,IF(データ取込シート_活動計画書_整理用!$S133="○","true","false"),"")</f>
        <v/>
      </c>
      <c r="CV133" t="str">
        <f ca="1">IF(COUNTIF(データ取込シート_活動計画書_整理用!$N$2:'データ取込シート_活動計画書_整理用'!$N133,"この線より上に行を挿入してください。")=0,IF(データ取込シート_活動計画書_整理用!$T133="○","true","false"),"")</f>
        <v/>
      </c>
      <c r="CW133" t="str">
        <f ca="1">IF(COUNTIF(データ取込シート_活動計画書_整理用!$N$2:'データ取込シート_活動計画書_整理用'!$N133,"この線より上に行を挿入してください。")=0,IF(データ取込シート_活動計画書_整理用!$U133="○","true","false"),"")</f>
        <v/>
      </c>
      <c r="CX133" t="str">
        <f ca="1">IF(COUNTIF(データ取込シート_活動計画書_整理用!$N$2:'データ取込シート_活動計画書_整理用'!$N133,"この線より上に行を挿入してください。")=0,IF(データ取込シート_活動計画書_整理用!$V133="○","true","false"),"")</f>
        <v/>
      </c>
      <c r="CY133" t="str">
        <f ca="1">IF(COUNTIF(データ取込シート_活動計画書_整理用!$N$2:'データ取込シート_活動計画書_整理用'!$N133,"この線より上に行を挿入してください。")=0,IF(データ取込シート_活動計画書_整理用!$W133="○","true","false"),"")</f>
        <v/>
      </c>
      <c r="CZ133" t="str">
        <f ca="1">IF(COUNTIF(データ取込シート_活動計画書_整理用!$N$2:'データ取込シート_活動計画書_整理用'!$N133,"この線より上に行を挿入してください。")=0,IF(データ取込シート_活動計画書_整理用!$X133="○","true","false"),"")</f>
        <v/>
      </c>
      <c r="DA133" t="str">
        <f ca="1">IF(COUNTIF(データ取込シート_活動計画書_整理用!$N$2:'データ取込シート_活動計画書_整理用'!$N133,"この線より上に行を挿入してください。")=0,IF(データ取込シート_活動計画書_整理用!$Y133="○","true","false"),"")</f>
        <v/>
      </c>
      <c r="DB133" t="str">
        <f ca="1">IF(COUNTIF(データ取込シート_活動計画書_整理用!$N$2:'データ取込シート_活動計画書_整理用'!$N133,"この線より上に行を挿入してください。")=0,IF(データ取込シート_活動計画書_整理用!$Z133="○","true","false"),"")</f>
        <v/>
      </c>
      <c r="DC133" t="str">
        <f ca="1">IF(COUNTIF(データ取込シート_活動計画書_整理用!$N$2:'データ取込シート_活動計画書_整理用'!$N133,"この線より上に行を挿入してください。")=0,IF(データ取込シート_活動計画書_整理用!$AA133="○","true","false"),"")</f>
        <v/>
      </c>
      <c r="DW133" t="str">
        <f ca="1">IF(COUNTIF(データ取込シート_活動計画書_整理用!$AD$2:'データ取込シート_活動計画書_整理用'!$AD133,"この線より上に行を挿入してください。")=0,データ取込シート_活動計画書_整理用!$AC133,"")</f>
        <v/>
      </c>
      <c r="DX133" t="str">
        <f ca="1">IF(COUNTIF(データ取込シート_活動計画書_整理用!$AD$2:'データ取込シート_活動計画書_整理用'!$AD133,"この線より上に行を挿入してください。")=0,データ取込シート_活動計画書_整理用!$AD133,"")</f>
        <v/>
      </c>
      <c r="DY133" t="str">
        <f ca="1">IF(COUNTIF(データ取込シート_活動計画書_整理用!$AD$2:'データ取込シート_活動計画書_整理用'!$AD133,"この線より上に行を挿入してください。")=0,データ取込シート_活動計画書_整理用!$AE133,"")</f>
        <v/>
      </c>
      <c r="DZ133" t="str">
        <f ca="1">IF(COUNTIF(データ取込シート_活動計画書_整理用!$AD$2:'データ取込シート_活動計画書_整理用'!$AD133,"この線より上に行を挿入してください。")=0,データ取込シート_活動計画書_整理用!$AF133,"")</f>
        <v/>
      </c>
      <c r="EA133" t="str">
        <f ca="1">IF(COUNTIF(データ取込シート_活動計画書_整理用!$AD$2:'データ取込シート_活動計画書_整理用'!$AD133,"この線より上に行を挿入してください。")=0,データ取込シート_活動計画書_整理用!$AG133,"")</f>
        <v/>
      </c>
      <c r="EB133" t="str">
        <f ca="1">IF(COUNTIF(データ取込シート_活動計画書_整理用!$AD$2:'データ取込シート_活動計画書_整理用'!$AD133,"この線より上に行を挿入してください。")=0,データ取込シート_活動計画書_整理用!$AH133,"")</f>
        <v/>
      </c>
      <c r="EC133" t="str">
        <f ca="1">IF(COUNTIF(データ取込シート_活動計画書_整理用!$AD$2:'データ取込シート_活動計画書_整理用'!$AD133,"この線より上に行を挿入してください。")=0,IF(データ取込シート_活動計画書_整理用!$AI133="○","true","false"),"")</f>
        <v/>
      </c>
      <c r="ED133" t="str">
        <f ca="1">IF(COUNTIF(データ取込シート_活動計画書_整理用!$AD$2:'データ取込シート_活動計画書_整理用'!$AD133,"この線より上に行を挿入してください。")=0,IF(データ取込シート_活動計画書_整理用!$AJ133="○","true","false"),"")</f>
        <v/>
      </c>
      <c r="EE133" t="str">
        <f ca="1">IF(COUNTIF(データ取込シート_活動計画書_整理用!$AD$2:'データ取込シート_活動計画書_整理用'!$AD133,"この線より上に行を挿入してください。")=0,IF(データ取込シート_活動計画書_整理用!$AK133="○","true","false"),"")</f>
        <v/>
      </c>
      <c r="EF133" t="str">
        <f ca="1">IF(COUNTIF(データ取込シート_活動計画書_整理用!$AD$2:'データ取込シート_活動計画書_整理用'!$AD133,"この線より上に行を挿入してください。")=0,IF(データ取込シート_活動計画書_整理用!$AL133="○","true","false"),"")</f>
        <v/>
      </c>
      <c r="EG133" t="str">
        <f ca="1">IF(COUNTIF(データ取込シート_活動計画書_整理用!$AD$2:'データ取込シート_活動計画書_整理用'!$AD133,"この線より上に行を挿入してください。")=0,IF(データ取込シート_活動計画書_整理用!$AM133="○","true","false"),"")</f>
        <v/>
      </c>
    </row>
    <row r="134" spans="2:137" x14ac:dyDescent="0.15">
      <c r="B134" t="str">
        <f ca="1">IF(COUNTIF(データ取込シート_活動計画書_整理用!$B$2:'データ取込シート_活動計画書_整理用'!$B134,"この線より上に行を挿入してください。")=0,データ取込シート_活動計画書_整理用!$B134,"")</f>
        <v/>
      </c>
      <c r="C134" t="str">
        <f ca="1">IF(COUNTIF(データ取込シート_活動計画書_整理用!$B$2:'データ取込シート_活動計画書_整理用'!$B134,"この線より上に行を挿入してください。")=0,データ取込シート_活動計画書_整理用!$C134,"")</f>
        <v/>
      </c>
      <c r="D134" t="str">
        <f ca="1">IF(COUNTIF(データ取込シート_活動計画書_整理用!$B$2:'データ取込シート_活動計画書_整理用'!$B134,"この線より上に行を挿入してください。")=0,データ取込シート_活動計画書_整理用!$D134,"")</f>
        <v/>
      </c>
      <c r="F134" t="str">
        <f ca="1">IF(COUNTIF(データ取込シート_活動計画書_整理用!$F$2:'データ取込シート_活動計画書_整理用'!$F134,"この線より上に行を挿入してください。")=0,データ取込シート_活動計画書_整理用!$F134,"")</f>
        <v/>
      </c>
      <c r="G134" t="str">
        <f ca="1">IF(COUNTIF(データ取込シート_活動計画書_整理用!$F$2:'データ取込シート_活動計画書_整理用'!$F134,"この線より上に行を挿入してください。")=0,データ取込シート_活動計画書_整理用!$G134,"")</f>
        <v/>
      </c>
      <c r="H134" t="str">
        <f ca="1">IF(COUNTIF(データ取込シート_活動計画書_整理用!$F$2:'データ取込シート_活動計画書_整理用'!$F134,"この線より上に行を挿入してください。")=0,データ取込シート_活動計画書_整理用!$H134,"")</f>
        <v/>
      </c>
      <c r="I134" t="str">
        <f ca="1">IF(COUNTIF(データ取込シート_活動計画書_整理用!$J$2:'データ取込シート_活動計画書_整理用'!$J134,"この線より上に行を挿入してください。")=0,データ取込シート_活動計画書_整理用!$J134,"")</f>
        <v/>
      </c>
      <c r="J134" t="str">
        <f ca="1">IF(COUNTIF(データ取込シート_活動計画書_整理用!$J$2:'データ取込シート_活動計画書_整理用'!$J134,"この線より上に行を挿入してください。")=0,データ取込シート_活動計画書_整理用!$K134,"")</f>
        <v/>
      </c>
      <c r="K134" t="str">
        <f ca="1">IF(COUNTIF(データ取込シート_活動計画書_整理用!$J$2:'データ取込シート_活動計画書_整理用'!$J134,"この線より上に行を挿入してください。")=0,データ取込シート_活動計画書_整理用!$L134,"")</f>
        <v/>
      </c>
      <c r="CN134" t="str">
        <f t="shared" ca="1" si="4"/>
        <v/>
      </c>
      <c r="CO134" t="str">
        <f t="shared" ca="1" si="5"/>
        <v/>
      </c>
      <c r="CP134" t="str">
        <f ca="1">IF(COUNTIF(データ取込シート_活動計画書_整理用!$N$2:'データ取込シート_活動計画書_整理用'!$N134,"この線より上に行を挿入してください。")=0,データ取込シート_活動計画書_整理用!$N134,"")</f>
        <v/>
      </c>
      <c r="CQ134" t="str">
        <f ca="1">IF(COUNTIF(データ取込シート_活動計画書_整理用!$N$2:'データ取込シート_活動計画書_整理用'!$N134,"この線より上に行を挿入してください。")=0,データ取込シート_活動計画書_整理用!$O134,"")</f>
        <v/>
      </c>
      <c r="CR134" t="str">
        <f ca="1">IF(COUNTIF(データ取込シート_活動計画書_整理用!$N$2:'データ取込シート_活動計画書_整理用'!$N134,"この線より上に行を挿入してください。")=0,IF(データ取込シート_活動計画書_整理用!$P134="○","true","false"),"")</f>
        <v/>
      </c>
      <c r="CS134" t="str">
        <f ca="1">IF(COUNTIF(データ取込シート_活動計画書_整理用!$N$2:'データ取込シート_活動計画書_整理用'!$N134,"この線より上に行を挿入してください。")=0,IF(データ取込シート_活動計画書_整理用!$Q134="○","true","false"),"")</f>
        <v/>
      </c>
      <c r="CT134" t="str">
        <f ca="1">IF(COUNTIF(データ取込シート_活動計画書_整理用!$N$2:'データ取込シート_活動計画書_整理用'!$N134,"この線より上に行を挿入してください。")=0,IF(データ取込シート_活動計画書_整理用!$R134="○","true","false"),"")</f>
        <v/>
      </c>
      <c r="CU134" t="str">
        <f ca="1">IF(COUNTIF(データ取込シート_活動計画書_整理用!$N$2:'データ取込シート_活動計画書_整理用'!$N134,"この線より上に行を挿入してください。")=0,IF(データ取込シート_活動計画書_整理用!$S134="○","true","false"),"")</f>
        <v/>
      </c>
      <c r="CV134" t="str">
        <f ca="1">IF(COUNTIF(データ取込シート_活動計画書_整理用!$N$2:'データ取込シート_活動計画書_整理用'!$N134,"この線より上に行を挿入してください。")=0,IF(データ取込シート_活動計画書_整理用!$T134="○","true","false"),"")</f>
        <v/>
      </c>
      <c r="CW134" t="str">
        <f ca="1">IF(COUNTIF(データ取込シート_活動計画書_整理用!$N$2:'データ取込シート_活動計画書_整理用'!$N134,"この線より上に行を挿入してください。")=0,IF(データ取込シート_活動計画書_整理用!$U134="○","true","false"),"")</f>
        <v/>
      </c>
      <c r="CX134" t="str">
        <f ca="1">IF(COUNTIF(データ取込シート_活動計画書_整理用!$N$2:'データ取込シート_活動計画書_整理用'!$N134,"この線より上に行を挿入してください。")=0,IF(データ取込シート_活動計画書_整理用!$V134="○","true","false"),"")</f>
        <v/>
      </c>
      <c r="CY134" t="str">
        <f ca="1">IF(COUNTIF(データ取込シート_活動計画書_整理用!$N$2:'データ取込シート_活動計画書_整理用'!$N134,"この線より上に行を挿入してください。")=0,IF(データ取込シート_活動計画書_整理用!$W134="○","true","false"),"")</f>
        <v/>
      </c>
      <c r="CZ134" t="str">
        <f ca="1">IF(COUNTIF(データ取込シート_活動計画書_整理用!$N$2:'データ取込シート_活動計画書_整理用'!$N134,"この線より上に行を挿入してください。")=0,IF(データ取込シート_活動計画書_整理用!$X134="○","true","false"),"")</f>
        <v/>
      </c>
      <c r="DA134" t="str">
        <f ca="1">IF(COUNTIF(データ取込シート_活動計画書_整理用!$N$2:'データ取込シート_活動計画書_整理用'!$N134,"この線より上に行を挿入してください。")=0,IF(データ取込シート_活動計画書_整理用!$Y134="○","true","false"),"")</f>
        <v/>
      </c>
      <c r="DB134" t="str">
        <f ca="1">IF(COUNTIF(データ取込シート_活動計画書_整理用!$N$2:'データ取込シート_活動計画書_整理用'!$N134,"この線より上に行を挿入してください。")=0,IF(データ取込シート_活動計画書_整理用!$Z134="○","true","false"),"")</f>
        <v/>
      </c>
      <c r="DC134" t="str">
        <f ca="1">IF(COUNTIF(データ取込シート_活動計画書_整理用!$N$2:'データ取込シート_活動計画書_整理用'!$N134,"この線より上に行を挿入してください。")=0,IF(データ取込シート_活動計画書_整理用!$AA134="○","true","false"),"")</f>
        <v/>
      </c>
      <c r="DW134" t="str">
        <f ca="1">IF(COUNTIF(データ取込シート_活動計画書_整理用!$AD$2:'データ取込シート_活動計画書_整理用'!$AD134,"この線より上に行を挿入してください。")=0,データ取込シート_活動計画書_整理用!$AC134,"")</f>
        <v/>
      </c>
      <c r="DX134" t="str">
        <f ca="1">IF(COUNTIF(データ取込シート_活動計画書_整理用!$AD$2:'データ取込シート_活動計画書_整理用'!$AD134,"この線より上に行を挿入してください。")=0,データ取込シート_活動計画書_整理用!$AD134,"")</f>
        <v/>
      </c>
      <c r="DY134" t="str">
        <f ca="1">IF(COUNTIF(データ取込シート_活動計画書_整理用!$AD$2:'データ取込シート_活動計画書_整理用'!$AD134,"この線より上に行を挿入してください。")=0,データ取込シート_活動計画書_整理用!$AE134,"")</f>
        <v/>
      </c>
      <c r="DZ134" t="str">
        <f ca="1">IF(COUNTIF(データ取込シート_活動計画書_整理用!$AD$2:'データ取込シート_活動計画書_整理用'!$AD134,"この線より上に行を挿入してください。")=0,データ取込シート_活動計画書_整理用!$AF134,"")</f>
        <v/>
      </c>
      <c r="EA134" t="str">
        <f ca="1">IF(COUNTIF(データ取込シート_活動計画書_整理用!$AD$2:'データ取込シート_活動計画書_整理用'!$AD134,"この線より上に行を挿入してください。")=0,データ取込シート_活動計画書_整理用!$AG134,"")</f>
        <v/>
      </c>
      <c r="EB134" t="str">
        <f ca="1">IF(COUNTIF(データ取込シート_活動計画書_整理用!$AD$2:'データ取込シート_活動計画書_整理用'!$AD134,"この線より上に行を挿入してください。")=0,データ取込シート_活動計画書_整理用!$AH134,"")</f>
        <v/>
      </c>
      <c r="EC134" t="str">
        <f ca="1">IF(COUNTIF(データ取込シート_活動計画書_整理用!$AD$2:'データ取込シート_活動計画書_整理用'!$AD134,"この線より上に行を挿入してください。")=0,IF(データ取込シート_活動計画書_整理用!$AI134="○","true","false"),"")</f>
        <v/>
      </c>
      <c r="ED134" t="str">
        <f ca="1">IF(COUNTIF(データ取込シート_活動計画書_整理用!$AD$2:'データ取込シート_活動計画書_整理用'!$AD134,"この線より上に行を挿入してください。")=0,IF(データ取込シート_活動計画書_整理用!$AJ134="○","true","false"),"")</f>
        <v/>
      </c>
      <c r="EE134" t="str">
        <f ca="1">IF(COUNTIF(データ取込シート_活動計画書_整理用!$AD$2:'データ取込シート_活動計画書_整理用'!$AD134,"この線より上に行を挿入してください。")=0,IF(データ取込シート_活動計画書_整理用!$AK134="○","true","false"),"")</f>
        <v/>
      </c>
      <c r="EF134" t="str">
        <f ca="1">IF(COUNTIF(データ取込シート_活動計画書_整理用!$AD$2:'データ取込シート_活動計画書_整理用'!$AD134,"この線より上に行を挿入してください。")=0,IF(データ取込シート_活動計画書_整理用!$AL134="○","true","false"),"")</f>
        <v/>
      </c>
      <c r="EG134" t="str">
        <f ca="1">IF(COUNTIF(データ取込シート_活動計画書_整理用!$AD$2:'データ取込シート_活動計画書_整理用'!$AD134,"この線より上に行を挿入してください。")=0,IF(データ取込シート_活動計画書_整理用!$AM134="○","true","false"),"")</f>
        <v/>
      </c>
    </row>
    <row r="135" spans="2:137" x14ac:dyDescent="0.15">
      <c r="B135" t="str">
        <f ca="1">IF(COUNTIF(データ取込シート_活動計画書_整理用!$B$2:'データ取込シート_活動計画書_整理用'!$B135,"この線より上に行を挿入してください。")=0,データ取込シート_活動計画書_整理用!$B135,"")</f>
        <v/>
      </c>
      <c r="C135" t="str">
        <f ca="1">IF(COUNTIF(データ取込シート_活動計画書_整理用!$B$2:'データ取込シート_活動計画書_整理用'!$B135,"この線より上に行を挿入してください。")=0,データ取込シート_活動計画書_整理用!$C135,"")</f>
        <v/>
      </c>
      <c r="D135" t="str">
        <f ca="1">IF(COUNTIF(データ取込シート_活動計画書_整理用!$B$2:'データ取込シート_活動計画書_整理用'!$B135,"この線より上に行を挿入してください。")=0,データ取込シート_活動計画書_整理用!$D135,"")</f>
        <v/>
      </c>
      <c r="F135" t="str">
        <f ca="1">IF(COUNTIF(データ取込シート_活動計画書_整理用!$F$2:'データ取込シート_活動計画書_整理用'!$F135,"この線より上に行を挿入してください。")=0,データ取込シート_活動計画書_整理用!$F135,"")</f>
        <v/>
      </c>
      <c r="G135" t="str">
        <f ca="1">IF(COUNTIF(データ取込シート_活動計画書_整理用!$F$2:'データ取込シート_活動計画書_整理用'!$F135,"この線より上に行を挿入してください。")=0,データ取込シート_活動計画書_整理用!$G135,"")</f>
        <v/>
      </c>
      <c r="H135" t="str">
        <f ca="1">IF(COUNTIF(データ取込シート_活動計画書_整理用!$F$2:'データ取込シート_活動計画書_整理用'!$F135,"この線より上に行を挿入してください。")=0,データ取込シート_活動計画書_整理用!$H135,"")</f>
        <v/>
      </c>
      <c r="I135" t="str">
        <f ca="1">IF(COUNTIF(データ取込シート_活動計画書_整理用!$J$2:'データ取込シート_活動計画書_整理用'!$J135,"この線より上に行を挿入してください。")=0,データ取込シート_活動計画書_整理用!$J135,"")</f>
        <v/>
      </c>
      <c r="J135" t="str">
        <f ca="1">IF(COUNTIF(データ取込シート_活動計画書_整理用!$J$2:'データ取込シート_活動計画書_整理用'!$J135,"この線より上に行を挿入してください。")=0,データ取込シート_活動計画書_整理用!$K135,"")</f>
        <v/>
      </c>
      <c r="K135" t="str">
        <f ca="1">IF(COUNTIF(データ取込シート_活動計画書_整理用!$J$2:'データ取込シート_活動計画書_整理用'!$J135,"この線より上に行を挿入してください。")=0,データ取込シート_活動計画書_整理用!$L135,"")</f>
        <v/>
      </c>
      <c r="CN135" t="str">
        <f t="shared" ref="CN135:CN198" ca="1" si="6">IF(NOT(CP135=""),"農村環境保全活動","")</f>
        <v/>
      </c>
      <c r="CO135" t="str">
        <f t="shared" ca="1" si="5"/>
        <v/>
      </c>
      <c r="CP135" t="str">
        <f ca="1">IF(COUNTIF(データ取込シート_活動計画書_整理用!$N$2:'データ取込シート_活動計画書_整理用'!$N135,"この線より上に行を挿入してください。")=0,データ取込シート_活動計画書_整理用!$N135,"")</f>
        <v/>
      </c>
      <c r="CQ135" t="str">
        <f ca="1">IF(COUNTIF(データ取込シート_活動計画書_整理用!$N$2:'データ取込シート_活動計画書_整理用'!$N135,"この線より上に行を挿入してください。")=0,データ取込シート_活動計画書_整理用!$O135,"")</f>
        <v/>
      </c>
      <c r="CR135" t="str">
        <f ca="1">IF(COUNTIF(データ取込シート_活動計画書_整理用!$N$2:'データ取込シート_活動計画書_整理用'!$N135,"この線より上に行を挿入してください。")=0,IF(データ取込シート_活動計画書_整理用!$P135="○","true","false"),"")</f>
        <v/>
      </c>
      <c r="CS135" t="str">
        <f ca="1">IF(COUNTIF(データ取込シート_活動計画書_整理用!$N$2:'データ取込シート_活動計画書_整理用'!$N135,"この線より上に行を挿入してください。")=0,IF(データ取込シート_活動計画書_整理用!$Q135="○","true","false"),"")</f>
        <v/>
      </c>
      <c r="CT135" t="str">
        <f ca="1">IF(COUNTIF(データ取込シート_活動計画書_整理用!$N$2:'データ取込シート_活動計画書_整理用'!$N135,"この線より上に行を挿入してください。")=0,IF(データ取込シート_活動計画書_整理用!$R135="○","true","false"),"")</f>
        <v/>
      </c>
      <c r="CU135" t="str">
        <f ca="1">IF(COUNTIF(データ取込シート_活動計画書_整理用!$N$2:'データ取込シート_活動計画書_整理用'!$N135,"この線より上に行を挿入してください。")=0,IF(データ取込シート_活動計画書_整理用!$S135="○","true","false"),"")</f>
        <v/>
      </c>
      <c r="CV135" t="str">
        <f ca="1">IF(COUNTIF(データ取込シート_活動計画書_整理用!$N$2:'データ取込シート_活動計画書_整理用'!$N135,"この線より上に行を挿入してください。")=0,IF(データ取込シート_活動計画書_整理用!$T135="○","true","false"),"")</f>
        <v/>
      </c>
      <c r="CW135" t="str">
        <f ca="1">IF(COUNTIF(データ取込シート_活動計画書_整理用!$N$2:'データ取込シート_活動計画書_整理用'!$N135,"この線より上に行を挿入してください。")=0,IF(データ取込シート_活動計画書_整理用!$U135="○","true","false"),"")</f>
        <v/>
      </c>
      <c r="CX135" t="str">
        <f ca="1">IF(COUNTIF(データ取込シート_活動計画書_整理用!$N$2:'データ取込シート_活動計画書_整理用'!$N135,"この線より上に行を挿入してください。")=0,IF(データ取込シート_活動計画書_整理用!$V135="○","true","false"),"")</f>
        <v/>
      </c>
      <c r="CY135" t="str">
        <f ca="1">IF(COUNTIF(データ取込シート_活動計画書_整理用!$N$2:'データ取込シート_活動計画書_整理用'!$N135,"この線より上に行を挿入してください。")=0,IF(データ取込シート_活動計画書_整理用!$W135="○","true","false"),"")</f>
        <v/>
      </c>
      <c r="CZ135" t="str">
        <f ca="1">IF(COUNTIF(データ取込シート_活動計画書_整理用!$N$2:'データ取込シート_活動計画書_整理用'!$N135,"この線より上に行を挿入してください。")=0,IF(データ取込シート_活動計画書_整理用!$X135="○","true","false"),"")</f>
        <v/>
      </c>
      <c r="DA135" t="str">
        <f ca="1">IF(COUNTIF(データ取込シート_活動計画書_整理用!$N$2:'データ取込シート_活動計画書_整理用'!$N135,"この線より上に行を挿入してください。")=0,IF(データ取込シート_活動計画書_整理用!$Y135="○","true","false"),"")</f>
        <v/>
      </c>
      <c r="DB135" t="str">
        <f ca="1">IF(COUNTIF(データ取込シート_活動計画書_整理用!$N$2:'データ取込シート_活動計画書_整理用'!$N135,"この線より上に行を挿入してください。")=0,IF(データ取込シート_活動計画書_整理用!$Z135="○","true","false"),"")</f>
        <v/>
      </c>
      <c r="DC135" t="str">
        <f ca="1">IF(COUNTIF(データ取込シート_活動計画書_整理用!$N$2:'データ取込シート_活動計画書_整理用'!$N135,"この線より上に行を挿入してください。")=0,IF(データ取込シート_活動計画書_整理用!$AA135="○","true","false"),"")</f>
        <v/>
      </c>
      <c r="DW135" t="str">
        <f ca="1">IF(COUNTIF(データ取込シート_活動計画書_整理用!$AD$2:'データ取込シート_活動計画書_整理用'!$AD135,"この線より上に行を挿入してください。")=0,データ取込シート_活動計画書_整理用!$AC135,"")</f>
        <v/>
      </c>
      <c r="DX135" t="str">
        <f ca="1">IF(COUNTIF(データ取込シート_活動計画書_整理用!$AD$2:'データ取込シート_活動計画書_整理用'!$AD135,"この線より上に行を挿入してください。")=0,データ取込シート_活動計画書_整理用!$AD135,"")</f>
        <v/>
      </c>
      <c r="DY135" t="str">
        <f ca="1">IF(COUNTIF(データ取込シート_活動計画書_整理用!$AD$2:'データ取込シート_活動計画書_整理用'!$AD135,"この線より上に行を挿入してください。")=0,データ取込シート_活動計画書_整理用!$AE135,"")</f>
        <v/>
      </c>
      <c r="DZ135" t="str">
        <f ca="1">IF(COUNTIF(データ取込シート_活動計画書_整理用!$AD$2:'データ取込シート_活動計画書_整理用'!$AD135,"この線より上に行を挿入してください。")=0,データ取込シート_活動計画書_整理用!$AF135,"")</f>
        <v/>
      </c>
      <c r="EA135" t="str">
        <f ca="1">IF(COUNTIF(データ取込シート_活動計画書_整理用!$AD$2:'データ取込シート_活動計画書_整理用'!$AD135,"この線より上に行を挿入してください。")=0,データ取込シート_活動計画書_整理用!$AG135,"")</f>
        <v/>
      </c>
      <c r="EB135" t="str">
        <f ca="1">IF(COUNTIF(データ取込シート_活動計画書_整理用!$AD$2:'データ取込シート_活動計画書_整理用'!$AD135,"この線より上に行を挿入してください。")=0,データ取込シート_活動計画書_整理用!$AH135,"")</f>
        <v/>
      </c>
      <c r="EC135" t="str">
        <f ca="1">IF(COUNTIF(データ取込シート_活動計画書_整理用!$AD$2:'データ取込シート_活動計画書_整理用'!$AD135,"この線より上に行を挿入してください。")=0,IF(データ取込シート_活動計画書_整理用!$AI135="○","true","false"),"")</f>
        <v/>
      </c>
      <c r="ED135" t="str">
        <f ca="1">IF(COUNTIF(データ取込シート_活動計画書_整理用!$AD$2:'データ取込シート_活動計画書_整理用'!$AD135,"この線より上に行を挿入してください。")=0,IF(データ取込シート_活動計画書_整理用!$AJ135="○","true","false"),"")</f>
        <v/>
      </c>
      <c r="EE135" t="str">
        <f ca="1">IF(COUNTIF(データ取込シート_活動計画書_整理用!$AD$2:'データ取込シート_活動計画書_整理用'!$AD135,"この線より上に行を挿入してください。")=0,IF(データ取込シート_活動計画書_整理用!$AK135="○","true","false"),"")</f>
        <v/>
      </c>
      <c r="EF135" t="str">
        <f ca="1">IF(COUNTIF(データ取込シート_活動計画書_整理用!$AD$2:'データ取込シート_活動計画書_整理用'!$AD135,"この線より上に行を挿入してください。")=0,IF(データ取込シート_活動計画書_整理用!$AL135="○","true","false"),"")</f>
        <v/>
      </c>
      <c r="EG135" t="str">
        <f ca="1">IF(COUNTIF(データ取込シート_活動計画書_整理用!$AD$2:'データ取込シート_活動計画書_整理用'!$AD135,"この線より上に行を挿入してください。")=0,IF(データ取込シート_活動計画書_整理用!$AM135="○","true","false"),"")</f>
        <v/>
      </c>
    </row>
    <row r="136" spans="2:137" x14ac:dyDescent="0.15">
      <c r="B136" t="str">
        <f ca="1">IF(COUNTIF(データ取込シート_活動計画書_整理用!$B$2:'データ取込シート_活動計画書_整理用'!$B136,"この線より上に行を挿入してください。")=0,データ取込シート_活動計画書_整理用!$B136,"")</f>
        <v/>
      </c>
      <c r="C136" t="str">
        <f ca="1">IF(COUNTIF(データ取込シート_活動計画書_整理用!$B$2:'データ取込シート_活動計画書_整理用'!$B136,"この線より上に行を挿入してください。")=0,データ取込シート_活動計画書_整理用!$C136,"")</f>
        <v/>
      </c>
      <c r="D136" t="str">
        <f ca="1">IF(COUNTIF(データ取込シート_活動計画書_整理用!$B$2:'データ取込シート_活動計画書_整理用'!$B136,"この線より上に行を挿入してください。")=0,データ取込シート_活動計画書_整理用!$D136,"")</f>
        <v/>
      </c>
      <c r="F136" t="str">
        <f ca="1">IF(COUNTIF(データ取込シート_活動計画書_整理用!$F$2:'データ取込シート_活動計画書_整理用'!$F136,"この線より上に行を挿入してください。")=0,データ取込シート_活動計画書_整理用!$F136,"")</f>
        <v/>
      </c>
      <c r="G136" t="str">
        <f ca="1">IF(COUNTIF(データ取込シート_活動計画書_整理用!$F$2:'データ取込シート_活動計画書_整理用'!$F136,"この線より上に行を挿入してください。")=0,データ取込シート_活動計画書_整理用!$G136,"")</f>
        <v/>
      </c>
      <c r="H136" t="str">
        <f ca="1">IF(COUNTIF(データ取込シート_活動計画書_整理用!$F$2:'データ取込シート_活動計画書_整理用'!$F136,"この線より上に行を挿入してください。")=0,データ取込シート_活動計画書_整理用!$H136,"")</f>
        <v/>
      </c>
      <c r="I136" t="str">
        <f ca="1">IF(COUNTIF(データ取込シート_活動計画書_整理用!$J$2:'データ取込シート_活動計画書_整理用'!$J136,"この線より上に行を挿入してください。")=0,データ取込シート_活動計画書_整理用!$J136,"")</f>
        <v/>
      </c>
      <c r="J136" t="str">
        <f ca="1">IF(COUNTIF(データ取込シート_活動計画書_整理用!$J$2:'データ取込シート_活動計画書_整理用'!$J136,"この線より上に行を挿入してください。")=0,データ取込シート_活動計画書_整理用!$K136,"")</f>
        <v/>
      </c>
      <c r="K136" t="str">
        <f ca="1">IF(COUNTIF(データ取込シート_活動計画書_整理用!$J$2:'データ取込シート_活動計画書_整理用'!$J136,"この線より上に行を挿入してください。")=0,データ取込シート_活動計画書_整理用!$L136,"")</f>
        <v/>
      </c>
      <c r="CN136" t="str">
        <f t="shared" ca="1" si="6"/>
        <v/>
      </c>
      <c r="CO136" t="str">
        <f t="shared" ca="1" si="5"/>
        <v/>
      </c>
      <c r="CP136" t="str">
        <f ca="1">IF(COUNTIF(データ取込シート_活動計画書_整理用!$N$2:'データ取込シート_活動計画書_整理用'!$N136,"この線より上に行を挿入してください。")=0,データ取込シート_活動計画書_整理用!$N136,"")</f>
        <v/>
      </c>
      <c r="CQ136" t="str">
        <f ca="1">IF(COUNTIF(データ取込シート_活動計画書_整理用!$N$2:'データ取込シート_活動計画書_整理用'!$N136,"この線より上に行を挿入してください。")=0,データ取込シート_活動計画書_整理用!$O136,"")</f>
        <v/>
      </c>
      <c r="CR136" t="str">
        <f ca="1">IF(COUNTIF(データ取込シート_活動計画書_整理用!$N$2:'データ取込シート_活動計画書_整理用'!$N136,"この線より上に行を挿入してください。")=0,IF(データ取込シート_活動計画書_整理用!$P136="○","true","false"),"")</f>
        <v/>
      </c>
      <c r="CS136" t="str">
        <f ca="1">IF(COUNTIF(データ取込シート_活動計画書_整理用!$N$2:'データ取込シート_活動計画書_整理用'!$N136,"この線より上に行を挿入してください。")=0,IF(データ取込シート_活動計画書_整理用!$Q136="○","true","false"),"")</f>
        <v/>
      </c>
      <c r="CT136" t="str">
        <f ca="1">IF(COUNTIF(データ取込シート_活動計画書_整理用!$N$2:'データ取込シート_活動計画書_整理用'!$N136,"この線より上に行を挿入してください。")=0,IF(データ取込シート_活動計画書_整理用!$R136="○","true","false"),"")</f>
        <v/>
      </c>
      <c r="CU136" t="str">
        <f ca="1">IF(COUNTIF(データ取込シート_活動計画書_整理用!$N$2:'データ取込シート_活動計画書_整理用'!$N136,"この線より上に行を挿入してください。")=0,IF(データ取込シート_活動計画書_整理用!$S136="○","true","false"),"")</f>
        <v/>
      </c>
      <c r="CV136" t="str">
        <f ca="1">IF(COUNTIF(データ取込シート_活動計画書_整理用!$N$2:'データ取込シート_活動計画書_整理用'!$N136,"この線より上に行を挿入してください。")=0,IF(データ取込シート_活動計画書_整理用!$T136="○","true","false"),"")</f>
        <v/>
      </c>
      <c r="CW136" t="str">
        <f ca="1">IF(COUNTIF(データ取込シート_活動計画書_整理用!$N$2:'データ取込シート_活動計画書_整理用'!$N136,"この線より上に行を挿入してください。")=0,IF(データ取込シート_活動計画書_整理用!$U136="○","true","false"),"")</f>
        <v/>
      </c>
      <c r="CX136" t="str">
        <f ca="1">IF(COUNTIF(データ取込シート_活動計画書_整理用!$N$2:'データ取込シート_活動計画書_整理用'!$N136,"この線より上に行を挿入してください。")=0,IF(データ取込シート_活動計画書_整理用!$V136="○","true","false"),"")</f>
        <v/>
      </c>
      <c r="CY136" t="str">
        <f ca="1">IF(COUNTIF(データ取込シート_活動計画書_整理用!$N$2:'データ取込シート_活動計画書_整理用'!$N136,"この線より上に行を挿入してください。")=0,IF(データ取込シート_活動計画書_整理用!$W136="○","true","false"),"")</f>
        <v/>
      </c>
      <c r="CZ136" t="str">
        <f ca="1">IF(COUNTIF(データ取込シート_活動計画書_整理用!$N$2:'データ取込シート_活動計画書_整理用'!$N136,"この線より上に行を挿入してください。")=0,IF(データ取込シート_活動計画書_整理用!$X136="○","true","false"),"")</f>
        <v/>
      </c>
      <c r="DA136" t="str">
        <f ca="1">IF(COUNTIF(データ取込シート_活動計画書_整理用!$N$2:'データ取込シート_活動計画書_整理用'!$N136,"この線より上に行を挿入してください。")=0,IF(データ取込シート_活動計画書_整理用!$Y136="○","true","false"),"")</f>
        <v/>
      </c>
      <c r="DB136" t="str">
        <f ca="1">IF(COUNTIF(データ取込シート_活動計画書_整理用!$N$2:'データ取込シート_活動計画書_整理用'!$N136,"この線より上に行を挿入してください。")=0,IF(データ取込シート_活動計画書_整理用!$Z136="○","true","false"),"")</f>
        <v/>
      </c>
      <c r="DC136" t="str">
        <f ca="1">IF(COUNTIF(データ取込シート_活動計画書_整理用!$N$2:'データ取込シート_活動計画書_整理用'!$N136,"この線より上に行を挿入してください。")=0,IF(データ取込シート_活動計画書_整理用!$AA136="○","true","false"),"")</f>
        <v/>
      </c>
      <c r="DW136" t="str">
        <f ca="1">IF(COUNTIF(データ取込シート_活動計画書_整理用!$AD$2:'データ取込シート_活動計画書_整理用'!$AD136,"この線より上に行を挿入してください。")=0,データ取込シート_活動計画書_整理用!$AC136,"")</f>
        <v/>
      </c>
      <c r="DX136" t="str">
        <f ca="1">IF(COUNTIF(データ取込シート_活動計画書_整理用!$AD$2:'データ取込シート_活動計画書_整理用'!$AD136,"この線より上に行を挿入してください。")=0,データ取込シート_活動計画書_整理用!$AD136,"")</f>
        <v/>
      </c>
      <c r="DY136" t="str">
        <f ca="1">IF(COUNTIF(データ取込シート_活動計画書_整理用!$AD$2:'データ取込シート_活動計画書_整理用'!$AD136,"この線より上に行を挿入してください。")=0,データ取込シート_活動計画書_整理用!$AE136,"")</f>
        <v/>
      </c>
      <c r="DZ136" t="str">
        <f ca="1">IF(COUNTIF(データ取込シート_活動計画書_整理用!$AD$2:'データ取込シート_活動計画書_整理用'!$AD136,"この線より上に行を挿入してください。")=0,データ取込シート_活動計画書_整理用!$AF136,"")</f>
        <v/>
      </c>
      <c r="EA136" t="str">
        <f ca="1">IF(COUNTIF(データ取込シート_活動計画書_整理用!$AD$2:'データ取込シート_活動計画書_整理用'!$AD136,"この線より上に行を挿入してください。")=0,データ取込シート_活動計画書_整理用!$AG136,"")</f>
        <v/>
      </c>
      <c r="EB136" t="str">
        <f ca="1">IF(COUNTIF(データ取込シート_活動計画書_整理用!$AD$2:'データ取込シート_活動計画書_整理用'!$AD136,"この線より上に行を挿入してください。")=0,データ取込シート_活動計画書_整理用!$AH136,"")</f>
        <v/>
      </c>
      <c r="EC136" t="str">
        <f ca="1">IF(COUNTIF(データ取込シート_活動計画書_整理用!$AD$2:'データ取込シート_活動計画書_整理用'!$AD136,"この線より上に行を挿入してください。")=0,IF(データ取込シート_活動計画書_整理用!$AI136="○","true","false"),"")</f>
        <v/>
      </c>
      <c r="ED136" t="str">
        <f ca="1">IF(COUNTIF(データ取込シート_活動計画書_整理用!$AD$2:'データ取込シート_活動計画書_整理用'!$AD136,"この線より上に行を挿入してください。")=0,IF(データ取込シート_活動計画書_整理用!$AJ136="○","true","false"),"")</f>
        <v/>
      </c>
      <c r="EE136" t="str">
        <f ca="1">IF(COUNTIF(データ取込シート_活動計画書_整理用!$AD$2:'データ取込シート_活動計画書_整理用'!$AD136,"この線より上に行を挿入してください。")=0,IF(データ取込シート_活動計画書_整理用!$AK136="○","true","false"),"")</f>
        <v/>
      </c>
      <c r="EF136" t="str">
        <f ca="1">IF(COUNTIF(データ取込シート_活動計画書_整理用!$AD$2:'データ取込シート_活動計画書_整理用'!$AD136,"この線より上に行を挿入してください。")=0,IF(データ取込シート_活動計画書_整理用!$AL136="○","true","false"),"")</f>
        <v/>
      </c>
      <c r="EG136" t="str">
        <f ca="1">IF(COUNTIF(データ取込シート_活動計画書_整理用!$AD$2:'データ取込シート_活動計画書_整理用'!$AD136,"この線より上に行を挿入してください。")=0,IF(データ取込シート_活動計画書_整理用!$AM136="○","true","false"),"")</f>
        <v/>
      </c>
    </row>
    <row r="137" spans="2:137" x14ac:dyDescent="0.15">
      <c r="B137" t="str">
        <f ca="1">IF(COUNTIF(データ取込シート_活動計画書_整理用!$B$2:'データ取込シート_活動計画書_整理用'!$B137,"この線より上に行を挿入してください。")=0,データ取込シート_活動計画書_整理用!$B137,"")</f>
        <v/>
      </c>
      <c r="C137" t="str">
        <f ca="1">IF(COUNTIF(データ取込シート_活動計画書_整理用!$B$2:'データ取込シート_活動計画書_整理用'!$B137,"この線より上に行を挿入してください。")=0,データ取込シート_活動計画書_整理用!$C137,"")</f>
        <v/>
      </c>
      <c r="D137" t="str">
        <f ca="1">IF(COUNTIF(データ取込シート_活動計画書_整理用!$B$2:'データ取込シート_活動計画書_整理用'!$B137,"この線より上に行を挿入してください。")=0,データ取込シート_活動計画書_整理用!$D137,"")</f>
        <v/>
      </c>
      <c r="F137" t="str">
        <f ca="1">IF(COUNTIF(データ取込シート_活動計画書_整理用!$F$2:'データ取込シート_活動計画書_整理用'!$F137,"この線より上に行を挿入してください。")=0,データ取込シート_活動計画書_整理用!$F137,"")</f>
        <v/>
      </c>
      <c r="G137" t="str">
        <f ca="1">IF(COUNTIF(データ取込シート_活動計画書_整理用!$F$2:'データ取込シート_活動計画書_整理用'!$F137,"この線より上に行を挿入してください。")=0,データ取込シート_活動計画書_整理用!$G137,"")</f>
        <v/>
      </c>
      <c r="H137" t="str">
        <f ca="1">IF(COUNTIF(データ取込シート_活動計画書_整理用!$F$2:'データ取込シート_活動計画書_整理用'!$F137,"この線より上に行を挿入してください。")=0,データ取込シート_活動計画書_整理用!$H137,"")</f>
        <v/>
      </c>
      <c r="I137" t="str">
        <f ca="1">IF(COUNTIF(データ取込シート_活動計画書_整理用!$J$2:'データ取込シート_活動計画書_整理用'!$J137,"この線より上に行を挿入してください。")=0,データ取込シート_活動計画書_整理用!$J137,"")</f>
        <v/>
      </c>
      <c r="J137" t="str">
        <f ca="1">IF(COUNTIF(データ取込シート_活動計画書_整理用!$J$2:'データ取込シート_活動計画書_整理用'!$J137,"この線より上に行を挿入してください。")=0,データ取込シート_活動計画書_整理用!$K137,"")</f>
        <v/>
      </c>
      <c r="K137" t="str">
        <f ca="1">IF(COUNTIF(データ取込シート_活動計画書_整理用!$J$2:'データ取込シート_活動計画書_整理用'!$J137,"この線より上に行を挿入してください。")=0,データ取込シート_活動計画書_整理用!$L137,"")</f>
        <v/>
      </c>
      <c r="CN137" t="str">
        <f t="shared" ca="1" si="6"/>
        <v/>
      </c>
      <c r="CO137" t="str">
        <f t="shared" ca="1" si="5"/>
        <v/>
      </c>
      <c r="CP137" t="str">
        <f ca="1">IF(COUNTIF(データ取込シート_活動計画書_整理用!$N$2:'データ取込シート_活動計画書_整理用'!$N137,"この線より上に行を挿入してください。")=0,データ取込シート_活動計画書_整理用!$N137,"")</f>
        <v/>
      </c>
      <c r="CQ137" t="str">
        <f ca="1">IF(COUNTIF(データ取込シート_活動計画書_整理用!$N$2:'データ取込シート_活動計画書_整理用'!$N137,"この線より上に行を挿入してください。")=0,データ取込シート_活動計画書_整理用!$O137,"")</f>
        <v/>
      </c>
      <c r="CR137" t="str">
        <f ca="1">IF(COUNTIF(データ取込シート_活動計画書_整理用!$N$2:'データ取込シート_活動計画書_整理用'!$N137,"この線より上に行を挿入してください。")=0,IF(データ取込シート_活動計画書_整理用!$P137="○","true","false"),"")</f>
        <v/>
      </c>
      <c r="CS137" t="str">
        <f ca="1">IF(COUNTIF(データ取込シート_活動計画書_整理用!$N$2:'データ取込シート_活動計画書_整理用'!$N137,"この線より上に行を挿入してください。")=0,IF(データ取込シート_活動計画書_整理用!$Q137="○","true","false"),"")</f>
        <v/>
      </c>
      <c r="CT137" t="str">
        <f ca="1">IF(COUNTIF(データ取込シート_活動計画書_整理用!$N$2:'データ取込シート_活動計画書_整理用'!$N137,"この線より上に行を挿入してください。")=0,IF(データ取込シート_活動計画書_整理用!$R137="○","true","false"),"")</f>
        <v/>
      </c>
      <c r="CU137" t="str">
        <f ca="1">IF(COUNTIF(データ取込シート_活動計画書_整理用!$N$2:'データ取込シート_活動計画書_整理用'!$N137,"この線より上に行を挿入してください。")=0,IF(データ取込シート_活動計画書_整理用!$S137="○","true","false"),"")</f>
        <v/>
      </c>
      <c r="CV137" t="str">
        <f ca="1">IF(COUNTIF(データ取込シート_活動計画書_整理用!$N$2:'データ取込シート_活動計画書_整理用'!$N137,"この線より上に行を挿入してください。")=0,IF(データ取込シート_活動計画書_整理用!$T137="○","true","false"),"")</f>
        <v/>
      </c>
      <c r="CW137" t="str">
        <f ca="1">IF(COUNTIF(データ取込シート_活動計画書_整理用!$N$2:'データ取込シート_活動計画書_整理用'!$N137,"この線より上に行を挿入してください。")=0,IF(データ取込シート_活動計画書_整理用!$U137="○","true","false"),"")</f>
        <v/>
      </c>
      <c r="CX137" t="str">
        <f ca="1">IF(COUNTIF(データ取込シート_活動計画書_整理用!$N$2:'データ取込シート_活動計画書_整理用'!$N137,"この線より上に行を挿入してください。")=0,IF(データ取込シート_活動計画書_整理用!$V137="○","true","false"),"")</f>
        <v/>
      </c>
      <c r="CY137" t="str">
        <f ca="1">IF(COUNTIF(データ取込シート_活動計画書_整理用!$N$2:'データ取込シート_活動計画書_整理用'!$N137,"この線より上に行を挿入してください。")=0,IF(データ取込シート_活動計画書_整理用!$W137="○","true","false"),"")</f>
        <v/>
      </c>
      <c r="CZ137" t="str">
        <f ca="1">IF(COUNTIF(データ取込シート_活動計画書_整理用!$N$2:'データ取込シート_活動計画書_整理用'!$N137,"この線より上に行を挿入してください。")=0,IF(データ取込シート_活動計画書_整理用!$X137="○","true","false"),"")</f>
        <v/>
      </c>
      <c r="DA137" t="str">
        <f ca="1">IF(COUNTIF(データ取込シート_活動計画書_整理用!$N$2:'データ取込シート_活動計画書_整理用'!$N137,"この線より上に行を挿入してください。")=0,IF(データ取込シート_活動計画書_整理用!$Y137="○","true","false"),"")</f>
        <v/>
      </c>
      <c r="DB137" t="str">
        <f ca="1">IF(COUNTIF(データ取込シート_活動計画書_整理用!$N$2:'データ取込シート_活動計画書_整理用'!$N137,"この線より上に行を挿入してください。")=0,IF(データ取込シート_活動計画書_整理用!$Z137="○","true","false"),"")</f>
        <v/>
      </c>
      <c r="DC137" t="str">
        <f ca="1">IF(COUNTIF(データ取込シート_活動計画書_整理用!$N$2:'データ取込シート_活動計画書_整理用'!$N137,"この線より上に行を挿入してください。")=0,IF(データ取込シート_活動計画書_整理用!$AA137="○","true","false"),"")</f>
        <v/>
      </c>
      <c r="DW137" t="str">
        <f ca="1">IF(COUNTIF(データ取込シート_活動計画書_整理用!$AD$2:'データ取込シート_活動計画書_整理用'!$AD137,"この線より上に行を挿入してください。")=0,データ取込シート_活動計画書_整理用!$AC137,"")</f>
        <v/>
      </c>
      <c r="DX137" t="str">
        <f ca="1">IF(COUNTIF(データ取込シート_活動計画書_整理用!$AD$2:'データ取込シート_活動計画書_整理用'!$AD137,"この線より上に行を挿入してください。")=0,データ取込シート_活動計画書_整理用!$AD137,"")</f>
        <v/>
      </c>
      <c r="DY137" t="str">
        <f ca="1">IF(COUNTIF(データ取込シート_活動計画書_整理用!$AD$2:'データ取込シート_活動計画書_整理用'!$AD137,"この線より上に行を挿入してください。")=0,データ取込シート_活動計画書_整理用!$AE137,"")</f>
        <v/>
      </c>
      <c r="DZ137" t="str">
        <f ca="1">IF(COUNTIF(データ取込シート_活動計画書_整理用!$AD$2:'データ取込シート_活動計画書_整理用'!$AD137,"この線より上に行を挿入してください。")=0,データ取込シート_活動計画書_整理用!$AF137,"")</f>
        <v/>
      </c>
      <c r="EA137" t="str">
        <f ca="1">IF(COUNTIF(データ取込シート_活動計画書_整理用!$AD$2:'データ取込シート_活動計画書_整理用'!$AD137,"この線より上に行を挿入してください。")=0,データ取込シート_活動計画書_整理用!$AG137,"")</f>
        <v/>
      </c>
      <c r="EB137" t="str">
        <f ca="1">IF(COUNTIF(データ取込シート_活動計画書_整理用!$AD$2:'データ取込シート_活動計画書_整理用'!$AD137,"この線より上に行を挿入してください。")=0,データ取込シート_活動計画書_整理用!$AH137,"")</f>
        <v/>
      </c>
      <c r="EC137" t="str">
        <f ca="1">IF(COUNTIF(データ取込シート_活動計画書_整理用!$AD$2:'データ取込シート_活動計画書_整理用'!$AD137,"この線より上に行を挿入してください。")=0,IF(データ取込シート_活動計画書_整理用!$AI137="○","true","false"),"")</f>
        <v/>
      </c>
      <c r="ED137" t="str">
        <f ca="1">IF(COUNTIF(データ取込シート_活動計画書_整理用!$AD$2:'データ取込シート_活動計画書_整理用'!$AD137,"この線より上に行を挿入してください。")=0,IF(データ取込シート_活動計画書_整理用!$AJ137="○","true","false"),"")</f>
        <v/>
      </c>
      <c r="EE137" t="str">
        <f ca="1">IF(COUNTIF(データ取込シート_活動計画書_整理用!$AD$2:'データ取込シート_活動計画書_整理用'!$AD137,"この線より上に行を挿入してください。")=0,IF(データ取込シート_活動計画書_整理用!$AK137="○","true","false"),"")</f>
        <v/>
      </c>
      <c r="EF137" t="str">
        <f ca="1">IF(COUNTIF(データ取込シート_活動計画書_整理用!$AD$2:'データ取込シート_活動計画書_整理用'!$AD137,"この線より上に行を挿入してください。")=0,IF(データ取込シート_活動計画書_整理用!$AL137="○","true","false"),"")</f>
        <v/>
      </c>
      <c r="EG137" t="str">
        <f ca="1">IF(COUNTIF(データ取込シート_活動計画書_整理用!$AD$2:'データ取込シート_活動計画書_整理用'!$AD137,"この線より上に行を挿入してください。")=0,IF(データ取込シート_活動計画書_整理用!$AM137="○","true","false"),"")</f>
        <v/>
      </c>
    </row>
    <row r="138" spans="2:137" x14ac:dyDescent="0.15">
      <c r="B138" t="str">
        <f ca="1">IF(COUNTIF(データ取込シート_活動計画書_整理用!$B$2:'データ取込シート_活動計画書_整理用'!$B138,"この線より上に行を挿入してください。")=0,データ取込シート_活動計画書_整理用!$B138,"")</f>
        <v/>
      </c>
      <c r="C138" t="str">
        <f ca="1">IF(COUNTIF(データ取込シート_活動計画書_整理用!$B$2:'データ取込シート_活動計画書_整理用'!$B138,"この線より上に行を挿入してください。")=0,データ取込シート_活動計画書_整理用!$C138,"")</f>
        <v/>
      </c>
      <c r="D138" t="str">
        <f ca="1">IF(COUNTIF(データ取込シート_活動計画書_整理用!$B$2:'データ取込シート_活動計画書_整理用'!$B138,"この線より上に行を挿入してください。")=0,データ取込シート_活動計画書_整理用!$D138,"")</f>
        <v/>
      </c>
      <c r="F138" t="str">
        <f ca="1">IF(COUNTIF(データ取込シート_活動計画書_整理用!$F$2:'データ取込シート_活動計画書_整理用'!$F138,"この線より上に行を挿入してください。")=0,データ取込シート_活動計画書_整理用!$F138,"")</f>
        <v/>
      </c>
      <c r="G138" t="str">
        <f ca="1">IF(COUNTIF(データ取込シート_活動計画書_整理用!$F$2:'データ取込シート_活動計画書_整理用'!$F138,"この線より上に行を挿入してください。")=0,データ取込シート_活動計画書_整理用!$G138,"")</f>
        <v/>
      </c>
      <c r="H138" t="str">
        <f ca="1">IF(COUNTIF(データ取込シート_活動計画書_整理用!$F$2:'データ取込シート_活動計画書_整理用'!$F138,"この線より上に行を挿入してください。")=0,データ取込シート_活動計画書_整理用!$H138,"")</f>
        <v/>
      </c>
      <c r="I138" t="str">
        <f ca="1">IF(COUNTIF(データ取込シート_活動計画書_整理用!$J$2:'データ取込シート_活動計画書_整理用'!$J138,"この線より上に行を挿入してください。")=0,データ取込シート_活動計画書_整理用!$J138,"")</f>
        <v/>
      </c>
      <c r="J138" t="str">
        <f ca="1">IF(COUNTIF(データ取込シート_活動計画書_整理用!$J$2:'データ取込シート_活動計画書_整理用'!$J138,"この線より上に行を挿入してください。")=0,データ取込シート_活動計画書_整理用!$K138,"")</f>
        <v/>
      </c>
      <c r="K138" t="str">
        <f ca="1">IF(COUNTIF(データ取込シート_活動計画書_整理用!$J$2:'データ取込シート_活動計画書_整理用'!$J138,"この線より上に行を挿入してください。")=0,データ取込シート_活動計画書_整理用!$L138,"")</f>
        <v/>
      </c>
      <c r="CN138" t="str">
        <f t="shared" ca="1" si="6"/>
        <v/>
      </c>
      <c r="CO138" t="str">
        <f t="shared" ca="1" si="5"/>
        <v/>
      </c>
      <c r="CP138" t="str">
        <f ca="1">IF(COUNTIF(データ取込シート_活動計画書_整理用!$N$2:'データ取込シート_活動計画書_整理用'!$N138,"この線より上に行を挿入してください。")=0,データ取込シート_活動計画書_整理用!$N138,"")</f>
        <v/>
      </c>
      <c r="CQ138" t="str">
        <f ca="1">IF(COUNTIF(データ取込シート_活動計画書_整理用!$N$2:'データ取込シート_活動計画書_整理用'!$N138,"この線より上に行を挿入してください。")=0,データ取込シート_活動計画書_整理用!$O138,"")</f>
        <v/>
      </c>
      <c r="CR138" t="str">
        <f ca="1">IF(COUNTIF(データ取込シート_活動計画書_整理用!$N$2:'データ取込シート_活動計画書_整理用'!$N138,"この線より上に行を挿入してください。")=0,IF(データ取込シート_活動計画書_整理用!$P138="○","true","false"),"")</f>
        <v/>
      </c>
      <c r="CS138" t="str">
        <f ca="1">IF(COUNTIF(データ取込シート_活動計画書_整理用!$N$2:'データ取込シート_活動計画書_整理用'!$N138,"この線より上に行を挿入してください。")=0,IF(データ取込シート_活動計画書_整理用!$Q138="○","true","false"),"")</f>
        <v/>
      </c>
      <c r="CT138" t="str">
        <f ca="1">IF(COUNTIF(データ取込シート_活動計画書_整理用!$N$2:'データ取込シート_活動計画書_整理用'!$N138,"この線より上に行を挿入してください。")=0,IF(データ取込シート_活動計画書_整理用!$R138="○","true","false"),"")</f>
        <v/>
      </c>
      <c r="CU138" t="str">
        <f ca="1">IF(COUNTIF(データ取込シート_活動計画書_整理用!$N$2:'データ取込シート_活動計画書_整理用'!$N138,"この線より上に行を挿入してください。")=0,IF(データ取込シート_活動計画書_整理用!$S138="○","true","false"),"")</f>
        <v/>
      </c>
      <c r="CV138" t="str">
        <f ca="1">IF(COUNTIF(データ取込シート_活動計画書_整理用!$N$2:'データ取込シート_活動計画書_整理用'!$N138,"この線より上に行を挿入してください。")=0,IF(データ取込シート_活動計画書_整理用!$T138="○","true","false"),"")</f>
        <v/>
      </c>
      <c r="CW138" t="str">
        <f ca="1">IF(COUNTIF(データ取込シート_活動計画書_整理用!$N$2:'データ取込シート_活動計画書_整理用'!$N138,"この線より上に行を挿入してください。")=0,IF(データ取込シート_活動計画書_整理用!$U138="○","true","false"),"")</f>
        <v/>
      </c>
      <c r="CX138" t="str">
        <f ca="1">IF(COUNTIF(データ取込シート_活動計画書_整理用!$N$2:'データ取込シート_活動計画書_整理用'!$N138,"この線より上に行を挿入してください。")=0,IF(データ取込シート_活動計画書_整理用!$V138="○","true","false"),"")</f>
        <v/>
      </c>
      <c r="CY138" t="str">
        <f ca="1">IF(COUNTIF(データ取込シート_活動計画書_整理用!$N$2:'データ取込シート_活動計画書_整理用'!$N138,"この線より上に行を挿入してください。")=0,IF(データ取込シート_活動計画書_整理用!$W138="○","true","false"),"")</f>
        <v/>
      </c>
      <c r="CZ138" t="str">
        <f ca="1">IF(COUNTIF(データ取込シート_活動計画書_整理用!$N$2:'データ取込シート_活動計画書_整理用'!$N138,"この線より上に行を挿入してください。")=0,IF(データ取込シート_活動計画書_整理用!$X138="○","true","false"),"")</f>
        <v/>
      </c>
      <c r="DA138" t="str">
        <f ca="1">IF(COUNTIF(データ取込シート_活動計画書_整理用!$N$2:'データ取込シート_活動計画書_整理用'!$N138,"この線より上に行を挿入してください。")=0,IF(データ取込シート_活動計画書_整理用!$Y138="○","true","false"),"")</f>
        <v/>
      </c>
      <c r="DB138" t="str">
        <f ca="1">IF(COUNTIF(データ取込シート_活動計画書_整理用!$N$2:'データ取込シート_活動計画書_整理用'!$N138,"この線より上に行を挿入してください。")=0,IF(データ取込シート_活動計画書_整理用!$Z138="○","true","false"),"")</f>
        <v/>
      </c>
      <c r="DC138" t="str">
        <f ca="1">IF(COUNTIF(データ取込シート_活動計画書_整理用!$N$2:'データ取込シート_活動計画書_整理用'!$N138,"この線より上に行を挿入してください。")=0,IF(データ取込シート_活動計画書_整理用!$AA138="○","true","false"),"")</f>
        <v/>
      </c>
      <c r="DW138" t="str">
        <f ca="1">IF(COUNTIF(データ取込シート_活動計画書_整理用!$AD$2:'データ取込シート_活動計画書_整理用'!$AD138,"この線より上に行を挿入してください。")=0,データ取込シート_活動計画書_整理用!$AC138,"")</f>
        <v/>
      </c>
      <c r="DX138" t="str">
        <f ca="1">IF(COUNTIF(データ取込シート_活動計画書_整理用!$AD$2:'データ取込シート_活動計画書_整理用'!$AD138,"この線より上に行を挿入してください。")=0,データ取込シート_活動計画書_整理用!$AD138,"")</f>
        <v/>
      </c>
      <c r="DY138" t="str">
        <f ca="1">IF(COUNTIF(データ取込シート_活動計画書_整理用!$AD$2:'データ取込シート_活動計画書_整理用'!$AD138,"この線より上に行を挿入してください。")=0,データ取込シート_活動計画書_整理用!$AE138,"")</f>
        <v/>
      </c>
      <c r="DZ138" t="str">
        <f ca="1">IF(COUNTIF(データ取込シート_活動計画書_整理用!$AD$2:'データ取込シート_活動計画書_整理用'!$AD138,"この線より上に行を挿入してください。")=0,データ取込シート_活動計画書_整理用!$AF138,"")</f>
        <v/>
      </c>
      <c r="EA138" t="str">
        <f ca="1">IF(COUNTIF(データ取込シート_活動計画書_整理用!$AD$2:'データ取込シート_活動計画書_整理用'!$AD138,"この線より上に行を挿入してください。")=0,データ取込シート_活動計画書_整理用!$AG138,"")</f>
        <v/>
      </c>
      <c r="EB138" t="str">
        <f ca="1">IF(COUNTIF(データ取込シート_活動計画書_整理用!$AD$2:'データ取込シート_活動計画書_整理用'!$AD138,"この線より上に行を挿入してください。")=0,データ取込シート_活動計画書_整理用!$AH138,"")</f>
        <v/>
      </c>
      <c r="EC138" t="str">
        <f ca="1">IF(COUNTIF(データ取込シート_活動計画書_整理用!$AD$2:'データ取込シート_活動計画書_整理用'!$AD138,"この線より上に行を挿入してください。")=0,IF(データ取込シート_活動計画書_整理用!$AI138="○","true","false"),"")</f>
        <v/>
      </c>
      <c r="ED138" t="str">
        <f ca="1">IF(COUNTIF(データ取込シート_活動計画書_整理用!$AD$2:'データ取込シート_活動計画書_整理用'!$AD138,"この線より上に行を挿入してください。")=0,IF(データ取込シート_活動計画書_整理用!$AJ138="○","true","false"),"")</f>
        <v/>
      </c>
      <c r="EE138" t="str">
        <f ca="1">IF(COUNTIF(データ取込シート_活動計画書_整理用!$AD$2:'データ取込シート_活動計画書_整理用'!$AD138,"この線より上に行を挿入してください。")=0,IF(データ取込シート_活動計画書_整理用!$AK138="○","true","false"),"")</f>
        <v/>
      </c>
      <c r="EF138" t="str">
        <f ca="1">IF(COUNTIF(データ取込シート_活動計画書_整理用!$AD$2:'データ取込シート_活動計画書_整理用'!$AD138,"この線より上に行を挿入してください。")=0,IF(データ取込シート_活動計画書_整理用!$AL138="○","true","false"),"")</f>
        <v/>
      </c>
      <c r="EG138" t="str">
        <f ca="1">IF(COUNTIF(データ取込シート_活動計画書_整理用!$AD$2:'データ取込シート_活動計画書_整理用'!$AD138,"この線より上に行を挿入してください。")=0,IF(データ取込シート_活動計画書_整理用!$AM138="○","true","false"),"")</f>
        <v/>
      </c>
    </row>
    <row r="139" spans="2:137" x14ac:dyDescent="0.15">
      <c r="B139" t="str">
        <f ca="1">IF(COUNTIF(データ取込シート_活動計画書_整理用!$B$2:'データ取込シート_活動計画書_整理用'!$B139,"この線より上に行を挿入してください。")=0,データ取込シート_活動計画書_整理用!$B139,"")</f>
        <v/>
      </c>
      <c r="C139" t="str">
        <f ca="1">IF(COUNTIF(データ取込シート_活動計画書_整理用!$B$2:'データ取込シート_活動計画書_整理用'!$B139,"この線より上に行を挿入してください。")=0,データ取込シート_活動計画書_整理用!$C139,"")</f>
        <v/>
      </c>
      <c r="D139" t="str">
        <f ca="1">IF(COUNTIF(データ取込シート_活動計画書_整理用!$B$2:'データ取込シート_活動計画書_整理用'!$B139,"この線より上に行を挿入してください。")=0,データ取込シート_活動計画書_整理用!$D139,"")</f>
        <v/>
      </c>
      <c r="F139" t="str">
        <f ca="1">IF(COUNTIF(データ取込シート_活動計画書_整理用!$F$2:'データ取込シート_活動計画書_整理用'!$F139,"この線より上に行を挿入してください。")=0,データ取込シート_活動計画書_整理用!$F139,"")</f>
        <v/>
      </c>
      <c r="G139" t="str">
        <f ca="1">IF(COUNTIF(データ取込シート_活動計画書_整理用!$F$2:'データ取込シート_活動計画書_整理用'!$F139,"この線より上に行を挿入してください。")=0,データ取込シート_活動計画書_整理用!$G139,"")</f>
        <v/>
      </c>
      <c r="H139" t="str">
        <f ca="1">IF(COUNTIF(データ取込シート_活動計画書_整理用!$F$2:'データ取込シート_活動計画書_整理用'!$F139,"この線より上に行を挿入してください。")=0,データ取込シート_活動計画書_整理用!$H139,"")</f>
        <v/>
      </c>
      <c r="I139" t="str">
        <f ca="1">IF(COUNTIF(データ取込シート_活動計画書_整理用!$J$2:'データ取込シート_活動計画書_整理用'!$J139,"この線より上に行を挿入してください。")=0,データ取込シート_活動計画書_整理用!$J139,"")</f>
        <v/>
      </c>
      <c r="J139" t="str">
        <f ca="1">IF(COUNTIF(データ取込シート_活動計画書_整理用!$J$2:'データ取込シート_活動計画書_整理用'!$J139,"この線より上に行を挿入してください。")=0,データ取込シート_活動計画書_整理用!$K139,"")</f>
        <v/>
      </c>
      <c r="K139" t="str">
        <f ca="1">IF(COUNTIF(データ取込シート_活動計画書_整理用!$J$2:'データ取込シート_活動計画書_整理用'!$J139,"この線より上に行を挿入してください。")=0,データ取込シート_活動計画書_整理用!$L139,"")</f>
        <v/>
      </c>
      <c r="CN139" t="str">
        <f t="shared" ca="1" si="6"/>
        <v/>
      </c>
      <c r="CO139" t="str">
        <f t="shared" ca="1" si="5"/>
        <v/>
      </c>
      <c r="CP139" t="str">
        <f ca="1">IF(COUNTIF(データ取込シート_活動計画書_整理用!$N$2:'データ取込シート_活動計画書_整理用'!$N139,"この線より上に行を挿入してください。")=0,データ取込シート_活動計画書_整理用!$N139,"")</f>
        <v/>
      </c>
      <c r="CQ139" t="str">
        <f ca="1">IF(COUNTIF(データ取込シート_活動計画書_整理用!$N$2:'データ取込シート_活動計画書_整理用'!$N139,"この線より上に行を挿入してください。")=0,データ取込シート_活動計画書_整理用!$O139,"")</f>
        <v/>
      </c>
      <c r="CR139" t="str">
        <f ca="1">IF(COUNTIF(データ取込シート_活動計画書_整理用!$N$2:'データ取込シート_活動計画書_整理用'!$N139,"この線より上に行を挿入してください。")=0,IF(データ取込シート_活動計画書_整理用!$P139="○","true","false"),"")</f>
        <v/>
      </c>
      <c r="CS139" t="str">
        <f ca="1">IF(COUNTIF(データ取込シート_活動計画書_整理用!$N$2:'データ取込シート_活動計画書_整理用'!$N139,"この線より上に行を挿入してください。")=0,IF(データ取込シート_活動計画書_整理用!$Q139="○","true","false"),"")</f>
        <v/>
      </c>
      <c r="CT139" t="str">
        <f ca="1">IF(COUNTIF(データ取込シート_活動計画書_整理用!$N$2:'データ取込シート_活動計画書_整理用'!$N139,"この線より上に行を挿入してください。")=0,IF(データ取込シート_活動計画書_整理用!$R139="○","true","false"),"")</f>
        <v/>
      </c>
      <c r="CU139" t="str">
        <f ca="1">IF(COUNTIF(データ取込シート_活動計画書_整理用!$N$2:'データ取込シート_活動計画書_整理用'!$N139,"この線より上に行を挿入してください。")=0,IF(データ取込シート_活動計画書_整理用!$S139="○","true","false"),"")</f>
        <v/>
      </c>
      <c r="CV139" t="str">
        <f ca="1">IF(COUNTIF(データ取込シート_活動計画書_整理用!$N$2:'データ取込シート_活動計画書_整理用'!$N139,"この線より上に行を挿入してください。")=0,IF(データ取込シート_活動計画書_整理用!$T139="○","true","false"),"")</f>
        <v/>
      </c>
      <c r="CW139" t="str">
        <f ca="1">IF(COUNTIF(データ取込シート_活動計画書_整理用!$N$2:'データ取込シート_活動計画書_整理用'!$N139,"この線より上に行を挿入してください。")=0,IF(データ取込シート_活動計画書_整理用!$U139="○","true","false"),"")</f>
        <v/>
      </c>
      <c r="CX139" t="str">
        <f ca="1">IF(COUNTIF(データ取込シート_活動計画書_整理用!$N$2:'データ取込シート_活動計画書_整理用'!$N139,"この線より上に行を挿入してください。")=0,IF(データ取込シート_活動計画書_整理用!$V139="○","true","false"),"")</f>
        <v/>
      </c>
      <c r="CY139" t="str">
        <f ca="1">IF(COUNTIF(データ取込シート_活動計画書_整理用!$N$2:'データ取込シート_活動計画書_整理用'!$N139,"この線より上に行を挿入してください。")=0,IF(データ取込シート_活動計画書_整理用!$W139="○","true","false"),"")</f>
        <v/>
      </c>
      <c r="CZ139" t="str">
        <f ca="1">IF(COUNTIF(データ取込シート_活動計画書_整理用!$N$2:'データ取込シート_活動計画書_整理用'!$N139,"この線より上に行を挿入してください。")=0,IF(データ取込シート_活動計画書_整理用!$X139="○","true","false"),"")</f>
        <v/>
      </c>
      <c r="DA139" t="str">
        <f ca="1">IF(COUNTIF(データ取込シート_活動計画書_整理用!$N$2:'データ取込シート_活動計画書_整理用'!$N139,"この線より上に行を挿入してください。")=0,IF(データ取込シート_活動計画書_整理用!$Y139="○","true","false"),"")</f>
        <v/>
      </c>
      <c r="DB139" t="str">
        <f ca="1">IF(COUNTIF(データ取込シート_活動計画書_整理用!$N$2:'データ取込シート_活動計画書_整理用'!$N139,"この線より上に行を挿入してください。")=0,IF(データ取込シート_活動計画書_整理用!$Z139="○","true","false"),"")</f>
        <v/>
      </c>
      <c r="DC139" t="str">
        <f ca="1">IF(COUNTIF(データ取込シート_活動計画書_整理用!$N$2:'データ取込シート_活動計画書_整理用'!$N139,"この線より上に行を挿入してください。")=0,IF(データ取込シート_活動計画書_整理用!$AA139="○","true","false"),"")</f>
        <v/>
      </c>
      <c r="DW139" t="str">
        <f ca="1">IF(COUNTIF(データ取込シート_活動計画書_整理用!$AD$2:'データ取込シート_活動計画書_整理用'!$AD139,"この線より上に行を挿入してください。")=0,データ取込シート_活動計画書_整理用!$AC139,"")</f>
        <v/>
      </c>
      <c r="DX139" t="str">
        <f ca="1">IF(COUNTIF(データ取込シート_活動計画書_整理用!$AD$2:'データ取込シート_活動計画書_整理用'!$AD139,"この線より上に行を挿入してください。")=0,データ取込シート_活動計画書_整理用!$AD139,"")</f>
        <v/>
      </c>
      <c r="DY139" t="str">
        <f ca="1">IF(COUNTIF(データ取込シート_活動計画書_整理用!$AD$2:'データ取込シート_活動計画書_整理用'!$AD139,"この線より上に行を挿入してください。")=0,データ取込シート_活動計画書_整理用!$AE139,"")</f>
        <v/>
      </c>
      <c r="DZ139" t="str">
        <f ca="1">IF(COUNTIF(データ取込シート_活動計画書_整理用!$AD$2:'データ取込シート_活動計画書_整理用'!$AD139,"この線より上に行を挿入してください。")=0,データ取込シート_活動計画書_整理用!$AF139,"")</f>
        <v/>
      </c>
      <c r="EA139" t="str">
        <f ca="1">IF(COUNTIF(データ取込シート_活動計画書_整理用!$AD$2:'データ取込シート_活動計画書_整理用'!$AD139,"この線より上に行を挿入してください。")=0,データ取込シート_活動計画書_整理用!$AG139,"")</f>
        <v/>
      </c>
      <c r="EB139" t="str">
        <f ca="1">IF(COUNTIF(データ取込シート_活動計画書_整理用!$AD$2:'データ取込シート_活動計画書_整理用'!$AD139,"この線より上に行を挿入してください。")=0,データ取込シート_活動計画書_整理用!$AH139,"")</f>
        <v/>
      </c>
      <c r="EC139" t="str">
        <f ca="1">IF(COUNTIF(データ取込シート_活動計画書_整理用!$AD$2:'データ取込シート_活動計画書_整理用'!$AD139,"この線より上に行を挿入してください。")=0,IF(データ取込シート_活動計画書_整理用!$AI139="○","true","false"),"")</f>
        <v/>
      </c>
      <c r="ED139" t="str">
        <f ca="1">IF(COUNTIF(データ取込シート_活動計画書_整理用!$AD$2:'データ取込シート_活動計画書_整理用'!$AD139,"この線より上に行を挿入してください。")=0,IF(データ取込シート_活動計画書_整理用!$AJ139="○","true","false"),"")</f>
        <v/>
      </c>
      <c r="EE139" t="str">
        <f ca="1">IF(COUNTIF(データ取込シート_活動計画書_整理用!$AD$2:'データ取込シート_活動計画書_整理用'!$AD139,"この線より上に行を挿入してください。")=0,IF(データ取込シート_活動計画書_整理用!$AK139="○","true","false"),"")</f>
        <v/>
      </c>
      <c r="EF139" t="str">
        <f ca="1">IF(COUNTIF(データ取込シート_活動計画書_整理用!$AD$2:'データ取込シート_活動計画書_整理用'!$AD139,"この線より上に行を挿入してください。")=0,IF(データ取込シート_活動計画書_整理用!$AL139="○","true","false"),"")</f>
        <v/>
      </c>
      <c r="EG139" t="str">
        <f ca="1">IF(COUNTIF(データ取込シート_活動計画書_整理用!$AD$2:'データ取込シート_活動計画書_整理用'!$AD139,"この線より上に行を挿入してください。")=0,IF(データ取込シート_活動計画書_整理用!$AM139="○","true","false"),"")</f>
        <v/>
      </c>
    </row>
    <row r="140" spans="2:137" x14ac:dyDescent="0.15">
      <c r="B140" t="str">
        <f ca="1">IF(COUNTIF(データ取込シート_活動計画書_整理用!$B$2:'データ取込シート_活動計画書_整理用'!$B140,"この線より上に行を挿入してください。")=0,データ取込シート_活動計画書_整理用!$B140,"")</f>
        <v/>
      </c>
      <c r="C140" t="str">
        <f ca="1">IF(COUNTIF(データ取込シート_活動計画書_整理用!$B$2:'データ取込シート_活動計画書_整理用'!$B140,"この線より上に行を挿入してください。")=0,データ取込シート_活動計画書_整理用!$C140,"")</f>
        <v/>
      </c>
      <c r="D140" t="str">
        <f ca="1">IF(COUNTIF(データ取込シート_活動計画書_整理用!$B$2:'データ取込シート_活動計画書_整理用'!$B140,"この線より上に行を挿入してください。")=0,データ取込シート_活動計画書_整理用!$D140,"")</f>
        <v/>
      </c>
      <c r="F140" t="str">
        <f ca="1">IF(COUNTIF(データ取込シート_活動計画書_整理用!$F$2:'データ取込シート_活動計画書_整理用'!$F140,"この線より上に行を挿入してください。")=0,データ取込シート_活動計画書_整理用!$F140,"")</f>
        <v/>
      </c>
      <c r="G140" t="str">
        <f ca="1">IF(COUNTIF(データ取込シート_活動計画書_整理用!$F$2:'データ取込シート_活動計画書_整理用'!$F140,"この線より上に行を挿入してください。")=0,データ取込シート_活動計画書_整理用!$G140,"")</f>
        <v/>
      </c>
      <c r="H140" t="str">
        <f ca="1">IF(COUNTIF(データ取込シート_活動計画書_整理用!$F$2:'データ取込シート_活動計画書_整理用'!$F140,"この線より上に行を挿入してください。")=0,データ取込シート_活動計画書_整理用!$H140,"")</f>
        <v/>
      </c>
      <c r="I140" t="str">
        <f ca="1">IF(COUNTIF(データ取込シート_活動計画書_整理用!$J$2:'データ取込シート_活動計画書_整理用'!$J140,"この線より上に行を挿入してください。")=0,データ取込シート_活動計画書_整理用!$J140,"")</f>
        <v/>
      </c>
      <c r="J140" t="str">
        <f ca="1">IF(COUNTIF(データ取込シート_活動計画書_整理用!$J$2:'データ取込シート_活動計画書_整理用'!$J140,"この線より上に行を挿入してください。")=0,データ取込シート_活動計画書_整理用!$K140,"")</f>
        <v/>
      </c>
      <c r="K140" t="str">
        <f ca="1">IF(COUNTIF(データ取込シート_活動計画書_整理用!$J$2:'データ取込シート_活動計画書_整理用'!$J140,"この線より上に行を挿入してください。")=0,データ取込シート_活動計画書_整理用!$L140,"")</f>
        <v/>
      </c>
      <c r="CN140" t="str">
        <f t="shared" ca="1" si="6"/>
        <v/>
      </c>
      <c r="CO140" t="str">
        <f t="shared" ca="1" si="5"/>
        <v/>
      </c>
      <c r="CP140" t="str">
        <f ca="1">IF(COUNTIF(データ取込シート_活動計画書_整理用!$N$2:'データ取込シート_活動計画書_整理用'!$N140,"この線より上に行を挿入してください。")=0,データ取込シート_活動計画書_整理用!$N140,"")</f>
        <v/>
      </c>
      <c r="CQ140" t="str">
        <f ca="1">IF(COUNTIF(データ取込シート_活動計画書_整理用!$N$2:'データ取込シート_活動計画書_整理用'!$N140,"この線より上に行を挿入してください。")=0,データ取込シート_活動計画書_整理用!$O140,"")</f>
        <v/>
      </c>
      <c r="CR140" t="str">
        <f ca="1">IF(COUNTIF(データ取込シート_活動計画書_整理用!$N$2:'データ取込シート_活動計画書_整理用'!$N140,"この線より上に行を挿入してください。")=0,IF(データ取込シート_活動計画書_整理用!$P140="○","true","false"),"")</f>
        <v/>
      </c>
      <c r="CS140" t="str">
        <f ca="1">IF(COUNTIF(データ取込シート_活動計画書_整理用!$N$2:'データ取込シート_活動計画書_整理用'!$N140,"この線より上に行を挿入してください。")=0,IF(データ取込シート_活動計画書_整理用!$Q140="○","true","false"),"")</f>
        <v/>
      </c>
      <c r="CT140" t="str">
        <f ca="1">IF(COUNTIF(データ取込シート_活動計画書_整理用!$N$2:'データ取込シート_活動計画書_整理用'!$N140,"この線より上に行を挿入してください。")=0,IF(データ取込シート_活動計画書_整理用!$R140="○","true","false"),"")</f>
        <v/>
      </c>
      <c r="CU140" t="str">
        <f ca="1">IF(COUNTIF(データ取込シート_活動計画書_整理用!$N$2:'データ取込シート_活動計画書_整理用'!$N140,"この線より上に行を挿入してください。")=0,IF(データ取込シート_活動計画書_整理用!$S140="○","true","false"),"")</f>
        <v/>
      </c>
      <c r="CV140" t="str">
        <f ca="1">IF(COUNTIF(データ取込シート_活動計画書_整理用!$N$2:'データ取込シート_活動計画書_整理用'!$N140,"この線より上に行を挿入してください。")=0,IF(データ取込シート_活動計画書_整理用!$T140="○","true","false"),"")</f>
        <v/>
      </c>
      <c r="CW140" t="str">
        <f ca="1">IF(COUNTIF(データ取込シート_活動計画書_整理用!$N$2:'データ取込シート_活動計画書_整理用'!$N140,"この線より上に行を挿入してください。")=0,IF(データ取込シート_活動計画書_整理用!$U140="○","true","false"),"")</f>
        <v/>
      </c>
      <c r="CX140" t="str">
        <f ca="1">IF(COUNTIF(データ取込シート_活動計画書_整理用!$N$2:'データ取込シート_活動計画書_整理用'!$N140,"この線より上に行を挿入してください。")=0,IF(データ取込シート_活動計画書_整理用!$V140="○","true","false"),"")</f>
        <v/>
      </c>
      <c r="CY140" t="str">
        <f ca="1">IF(COUNTIF(データ取込シート_活動計画書_整理用!$N$2:'データ取込シート_活動計画書_整理用'!$N140,"この線より上に行を挿入してください。")=0,IF(データ取込シート_活動計画書_整理用!$W140="○","true","false"),"")</f>
        <v/>
      </c>
      <c r="CZ140" t="str">
        <f ca="1">IF(COUNTIF(データ取込シート_活動計画書_整理用!$N$2:'データ取込シート_活動計画書_整理用'!$N140,"この線より上に行を挿入してください。")=0,IF(データ取込シート_活動計画書_整理用!$X140="○","true","false"),"")</f>
        <v/>
      </c>
      <c r="DA140" t="str">
        <f ca="1">IF(COUNTIF(データ取込シート_活動計画書_整理用!$N$2:'データ取込シート_活動計画書_整理用'!$N140,"この線より上に行を挿入してください。")=0,IF(データ取込シート_活動計画書_整理用!$Y140="○","true","false"),"")</f>
        <v/>
      </c>
      <c r="DB140" t="str">
        <f ca="1">IF(COUNTIF(データ取込シート_活動計画書_整理用!$N$2:'データ取込シート_活動計画書_整理用'!$N140,"この線より上に行を挿入してください。")=0,IF(データ取込シート_活動計画書_整理用!$Z140="○","true","false"),"")</f>
        <v/>
      </c>
      <c r="DC140" t="str">
        <f ca="1">IF(COUNTIF(データ取込シート_活動計画書_整理用!$N$2:'データ取込シート_活動計画書_整理用'!$N140,"この線より上に行を挿入してください。")=0,IF(データ取込シート_活動計画書_整理用!$AA140="○","true","false"),"")</f>
        <v/>
      </c>
      <c r="DW140" t="str">
        <f ca="1">IF(COUNTIF(データ取込シート_活動計画書_整理用!$AD$2:'データ取込シート_活動計画書_整理用'!$AD140,"この線より上に行を挿入してください。")=0,データ取込シート_活動計画書_整理用!$AC140,"")</f>
        <v/>
      </c>
      <c r="DX140" t="str">
        <f ca="1">IF(COUNTIF(データ取込シート_活動計画書_整理用!$AD$2:'データ取込シート_活動計画書_整理用'!$AD140,"この線より上に行を挿入してください。")=0,データ取込シート_活動計画書_整理用!$AD140,"")</f>
        <v/>
      </c>
      <c r="DY140" t="str">
        <f ca="1">IF(COUNTIF(データ取込シート_活動計画書_整理用!$AD$2:'データ取込シート_活動計画書_整理用'!$AD140,"この線より上に行を挿入してください。")=0,データ取込シート_活動計画書_整理用!$AE140,"")</f>
        <v/>
      </c>
      <c r="DZ140" t="str">
        <f ca="1">IF(COUNTIF(データ取込シート_活動計画書_整理用!$AD$2:'データ取込シート_活動計画書_整理用'!$AD140,"この線より上に行を挿入してください。")=0,データ取込シート_活動計画書_整理用!$AF140,"")</f>
        <v/>
      </c>
      <c r="EA140" t="str">
        <f ca="1">IF(COUNTIF(データ取込シート_活動計画書_整理用!$AD$2:'データ取込シート_活動計画書_整理用'!$AD140,"この線より上に行を挿入してください。")=0,データ取込シート_活動計画書_整理用!$AG140,"")</f>
        <v/>
      </c>
      <c r="EB140" t="str">
        <f ca="1">IF(COUNTIF(データ取込シート_活動計画書_整理用!$AD$2:'データ取込シート_活動計画書_整理用'!$AD140,"この線より上に行を挿入してください。")=0,データ取込シート_活動計画書_整理用!$AH140,"")</f>
        <v/>
      </c>
      <c r="EC140" t="str">
        <f ca="1">IF(COUNTIF(データ取込シート_活動計画書_整理用!$AD$2:'データ取込シート_活動計画書_整理用'!$AD140,"この線より上に行を挿入してください。")=0,IF(データ取込シート_活動計画書_整理用!$AI140="○","true","false"),"")</f>
        <v/>
      </c>
      <c r="ED140" t="str">
        <f ca="1">IF(COUNTIF(データ取込シート_活動計画書_整理用!$AD$2:'データ取込シート_活動計画書_整理用'!$AD140,"この線より上に行を挿入してください。")=0,IF(データ取込シート_活動計画書_整理用!$AJ140="○","true","false"),"")</f>
        <v/>
      </c>
      <c r="EE140" t="str">
        <f ca="1">IF(COUNTIF(データ取込シート_活動計画書_整理用!$AD$2:'データ取込シート_活動計画書_整理用'!$AD140,"この線より上に行を挿入してください。")=0,IF(データ取込シート_活動計画書_整理用!$AK140="○","true","false"),"")</f>
        <v/>
      </c>
      <c r="EF140" t="str">
        <f ca="1">IF(COUNTIF(データ取込シート_活動計画書_整理用!$AD$2:'データ取込シート_活動計画書_整理用'!$AD140,"この線より上に行を挿入してください。")=0,IF(データ取込シート_活動計画書_整理用!$AL140="○","true","false"),"")</f>
        <v/>
      </c>
      <c r="EG140" t="str">
        <f ca="1">IF(COUNTIF(データ取込シート_活動計画書_整理用!$AD$2:'データ取込シート_活動計画書_整理用'!$AD140,"この線より上に行を挿入してください。")=0,IF(データ取込シート_活動計画書_整理用!$AM140="○","true","false"),"")</f>
        <v/>
      </c>
    </row>
    <row r="141" spans="2:137" x14ac:dyDescent="0.15">
      <c r="B141" t="str">
        <f ca="1">IF(COUNTIF(データ取込シート_活動計画書_整理用!$B$2:'データ取込シート_活動計画書_整理用'!$B141,"この線より上に行を挿入してください。")=0,データ取込シート_活動計画書_整理用!$B141,"")</f>
        <v/>
      </c>
      <c r="C141" t="str">
        <f ca="1">IF(COUNTIF(データ取込シート_活動計画書_整理用!$B$2:'データ取込シート_活動計画書_整理用'!$B141,"この線より上に行を挿入してください。")=0,データ取込シート_活動計画書_整理用!$C141,"")</f>
        <v/>
      </c>
      <c r="D141" t="str">
        <f ca="1">IF(COUNTIF(データ取込シート_活動計画書_整理用!$B$2:'データ取込シート_活動計画書_整理用'!$B141,"この線より上に行を挿入してください。")=0,データ取込シート_活動計画書_整理用!$D141,"")</f>
        <v/>
      </c>
      <c r="F141" t="str">
        <f ca="1">IF(COUNTIF(データ取込シート_活動計画書_整理用!$F$2:'データ取込シート_活動計画書_整理用'!$F141,"この線より上に行を挿入してください。")=0,データ取込シート_活動計画書_整理用!$F141,"")</f>
        <v/>
      </c>
      <c r="G141" t="str">
        <f ca="1">IF(COUNTIF(データ取込シート_活動計画書_整理用!$F$2:'データ取込シート_活動計画書_整理用'!$F141,"この線より上に行を挿入してください。")=0,データ取込シート_活動計画書_整理用!$G141,"")</f>
        <v/>
      </c>
      <c r="H141" t="str">
        <f ca="1">IF(COUNTIF(データ取込シート_活動計画書_整理用!$F$2:'データ取込シート_活動計画書_整理用'!$F141,"この線より上に行を挿入してください。")=0,データ取込シート_活動計画書_整理用!$H141,"")</f>
        <v/>
      </c>
      <c r="I141" t="str">
        <f ca="1">IF(COUNTIF(データ取込シート_活動計画書_整理用!$J$2:'データ取込シート_活動計画書_整理用'!$J141,"この線より上に行を挿入してください。")=0,データ取込シート_活動計画書_整理用!$J141,"")</f>
        <v/>
      </c>
      <c r="J141" t="str">
        <f ca="1">IF(COUNTIF(データ取込シート_活動計画書_整理用!$J$2:'データ取込シート_活動計画書_整理用'!$J141,"この線より上に行を挿入してください。")=0,データ取込シート_活動計画書_整理用!$K141,"")</f>
        <v/>
      </c>
      <c r="K141" t="str">
        <f ca="1">IF(COUNTIF(データ取込シート_活動計画書_整理用!$J$2:'データ取込シート_活動計画書_整理用'!$J141,"この線より上に行を挿入してください。")=0,データ取込シート_活動計画書_整理用!$L141,"")</f>
        <v/>
      </c>
      <c r="CN141" t="str">
        <f t="shared" ca="1" si="6"/>
        <v/>
      </c>
      <c r="CO141" t="str">
        <f t="shared" ca="1" si="5"/>
        <v/>
      </c>
      <c r="CP141" t="str">
        <f ca="1">IF(COUNTIF(データ取込シート_活動計画書_整理用!$N$2:'データ取込シート_活動計画書_整理用'!$N141,"この線より上に行を挿入してください。")=0,データ取込シート_活動計画書_整理用!$N141,"")</f>
        <v/>
      </c>
      <c r="CQ141" t="str">
        <f ca="1">IF(COUNTIF(データ取込シート_活動計画書_整理用!$N$2:'データ取込シート_活動計画書_整理用'!$N141,"この線より上に行を挿入してください。")=0,データ取込シート_活動計画書_整理用!$O141,"")</f>
        <v/>
      </c>
      <c r="CR141" t="str">
        <f ca="1">IF(COUNTIF(データ取込シート_活動計画書_整理用!$N$2:'データ取込シート_活動計画書_整理用'!$N141,"この線より上に行を挿入してください。")=0,IF(データ取込シート_活動計画書_整理用!$P141="○","true","false"),"")</f>
        <v/>
      </c>
      <c r="CS141" t="str">
        <f ca="1">IF(COUNTIF(データ取込シート_活動計画書_整理用!$N$2:'データ取込シート_活動計画書_整理用'!$N141,"この線より上に行を挿入してください。")=0,IF(データ取込シート_活動計画書_整理用!$Q141="○","true","false"),"")</f>
        <v/>
      </c>
      <c r="CT141" t="str">
        <f ca="1">IF(COUNTIF(データ取込シート_活動計画書_整理用!$N$2:'データ取込シート_活動計画書_整理用'!$N141,"この線より上に行を挿入してください。")=0,IF(データ取込シート_活動計画書_整理用!$R141="○","true","false"),"")</f>
        <v/>
      </c>
      <c r="CU141" t="str">
        <f ca="1">IF(COUNTIF(データ取込シート_活動計画書_整理用!$N$2:'データ取込シート_活動計画書_整理用'!$N141,"この線より上に行を挿入してください。")=0,IF(データ取込シート_活動計画書_整理用!$S141="○","true","false"),"")</f>
        <v/>
      </c>
      <c r="CV141" t="str">
        <f ca="1">IF(COUNTIF(データ取込シート_活動計画書_整理用!$N$2:'データ取込シート_活動計画書_整理用'!$N141,"この線より上に行を挿入してください。")=0,IF(データ取込シート_活動計画書_整理用!$T141="○","true","false"),"")</f>
        <v/>
      </c>
      <c r="CW141" t="str">
        <f ca="1">IF(COUNTIF(データ取込シート_活動計画書_整理用!$N$2:'データ取込シート_活動計画書_整理用'!$N141,"この線より上に行を挿入してください。")=0,IF(データ取込シート_活動計画書_整理用!$U141="○","true","false"),"")</f>
        <v/>
      </c>
      <c r="CX141" t="str">
        <f ca="1">IF(COUNTIF(データ取込シート_活動計画書_整理用!$N$2:'データ取込シート_活動計画書_整理用'!$N141,"この線より上に行を挿入してください。")=0,IF(データ取込シート_活動計画書_整理用!$V141="○","true","false"),"")</f>
        <v/>
      </c>
      <c r="CY141" t="str">
        <f ca="1">IF(COUNTIF(データ取込シート_活動計画書_整理用!$N$2:'データ取込シート_活動計画書_整理用'!$N141,"この線より上に行を挿入してください。")=0,IF(データ取込シート_活動計画書_整理用!$W141="○","true","false"),"")</f>
        <v/>
      </c>
      <c r="CZ141" t="str">
        <f ca="1">IF(COUNTIF(データ取込シート_活動計画書_整理用!$N$2:'データ取込シート_活動計画書_整理用'!$N141,"この線より上に行を挿入してください。")=0,IF(データ取込シート_活動計画書_整理用!$X141="○","true","false"),"")</f>
        <v/>
      </c>
      <c r="DA141" t="str">
        <f ca="1">IF(COUNTIF(データ取込シート_活動計画書_整理用!$N$2:'データ取込シート_活動計画書_整理用'!$N141,"この線より上に行を挿入してください。")=0,IF(データ取込シート_活動計画書_整理用!$Y141="○","true","false"),"")</f>
        <v/>
      </c>
      <c r="DB141" t="str">
        <f ca="1">IF(COUNTIF(データ取込シート_活動計画書_整理用!$N$2:'データ取込シート_活動計画書_整理用'!$N141,"この線より上に行を挿入してください。")=0,IF(データ取込シート_活動計画書_整理用!$Z141="○","true","false"),"")</f>
        <v/>
      </c>
      <c r="DC141" t="str">
        <f ca="1">IF(COUNTIF(データ取込シート_活動計画書_整理用!$N$2:'データ取込シート_活動計画書_整理用'!$N141,"この線より上に行を挿入してください。")=0,IF(データ取込シート_活動計画書_整理用!$AA141="○","true","false"),"")</f>
        <v/>
      </c>
      <c r="DW141" t="str">
        <f ca="1">IF(COUNTIF(データ取込シート_活動計画書_整理用!$AD$2:'データ取込シート_活動計画書_整理用'!$AD141,"この線より上に行を挿入してください。")=0,データ取込シート_活動計画書_整理用!$AC141,"")</f>
        <v/>
      </c>
      <c r="DX141" t="str">
        <f ca="1">IF(COUNTIF(データ取込シート_活動計画書_整理用!$AD$2:'データ取込シート_活動計画書_整理用'!$AD141,"この線より上に行を挿入してください。")=0,データ取込シート_活動計画書_整理用!$AD141,"")</f>
        <v/>
      </c>
      <c r="DY141" t="str">
        <f ca="1">IF(COUNTIF(データ取込シート_活動計画書_整理用!$AD$2:'データ取込シート_活動計画書_整理用'!$AD141,"この線より上に行を挿入してください。")=0,データ取込シート_活動計画書_整理用!$AE141,"")</f>
        <v/>
      </c>
      <c r="DZ141" t="str">
        <f ca="1">IF(COUNTIF(データ取込シート_活動計画書_整理用!$AD$2:'データ取込シート_活動計画書_整理用'!$AD141,"この線より上に行を挿入してください。")=0,データ取込シート_活動計画書_整理用!$AF141,"")</f>
        <v/>
      </c>
      <c r="EA141" t="str">
        <f ca="1">IF(COUNTIF(データ取込シート_活動計画書_整理用!$AD$2:'データ取込シート_活動計画書_整理用'!$AD141,"この線より上に行を挿入してください。")=0,データ取込シート_活動計画書_整理用!$AG141,"")</f>
        <v/>
      </c>
      <c r="EB141" t="str">
        <f ca="1">IF(COUNTIF(データ取込シート_活動計画書_整理用!$AD$2:'データ取込シート_活動計画書_整理用'!$AD141,"この線より上に行を挿入してください。")=0,データ取込シート_活動計画書_整理用!$AH141,"")</f>
        <v/>
      </c>
      <c r="EC141" t="str">
        <f ca="1">IF(COUNTIF(データ取込シート_活動計画書_整理用!$AD$2:'データ取込シート_活動計画書_整理用'!$AD141,"この線より上に行を挿入してください。")=0,IF(データ取込シート_活動計画書_整理用!$AI141="○","true","false"),"")</f>
        <v/>
      </c>
      <c r="ED141" t="str">
        <f ca="1">IF(COUNTIF(データ取込シート_活動計画書_整理用!$AD$2:'データ取込シート_活動計画書_整理用'!$AD141,"この線より上に行を挿入してください。")=0,IF(データ取込シート_活動計画書_整理用!$AJ141="○","true","false"),"")</f>
        <v/>
      </c>
      <c r="EE141" t="str">
        <f ca="1">IF(COUNTIF(データ取込シート_活動計画書_整理用!$AD$2:'データ取込シート_活動計画書_整理用'!$AD141,"この線より上に行を挿入してください。")=0,IF(データ取込シート_活動計画書_整理用!$AK141="○","true","false"),"")</f>
        <v/>
      </c>
      <c r="EF141" t="str">
        <f ca="1">IF(COUNTIF(データ取込シート_活動計画書_整理用!$AD$2:'データ取込シート_活動計画書_整理用'!$AD141,"この線より上に行を挿入してください。")=0,IF(データ取込シート_活動計画書_整理用!$AL141="○","true","false"),"")</f>
        <v/>
      </c>
      <c r="EG141" t="str">
        <f ca="1">IF(COUNTIF(データ取込シート_活動計画書_整理用!$AD$2:'データ取込シート_活動計画書_整理用'!$AD141,"この線より上に行を挿入してください。")=0,IF(データ取込シート_活動計画書_整理用!$AM141="○","true","false"),"")</f>
        <v/>
      </c>
    </row>
    <row r="142" spans="2:137" x14ac:dyDescent="0.15">
      <c r="B142" t="str">
        <f ca="1">IF(COUNTIF(データ取込シート_活動計画書_整理用!$B$2:'データ取込シート_活動計画書_整理用'!$B142,"この線より上に行を挿入してください。")=0,データ取込シート_活動計画書_整理用!$B142,"")</f>
        <v/>
      </c>
      <c r="C142" t="str">
        <f ca="1">IF(COUNTIF(データ取込シート_活動計画書_整理用!$B$2:'データ取込シート_活動計画書_整理用'!$B142,"この線より上に行を挿入してください。")=0,データ取込シート_活動計画書_整理用!$C142,"")</f>
        <v/>
      </c>
      <c r="D142" t="str">
        <f ca="1">IF(COUNTIF(データ取込シート_活動計画書_整理用!$B$2:'データ取込シート_活動計画書_整理用'!$B142,"この線より上に行を挿入してください。")=0,データ取込シート_活動計画書_整理用!$D142,"")</f>
        <v/>
      </c>
      <c r="F142" t="str">
        <f ca="1">IF(COUNTIF(データ取込シート_活動計画書_整理用!$F$2:'データ取込シート_活動計画書_整理用'!$F142,"この線より上に行を挿入してください。")=0,データ取込シート_活動計画書_整理用!$F142,"")</f>
        <v/>
      </c>
      <c r="G142" t="str">
        <f ca="1">IF(COUNTIF(データ取込シート_活動計画書_整理用!$F$2:'データ取込シート_活動計画書_整理用'!$F142,"この線より上に行を挿入してください。")=0,データ取込シート_活動計画書_整理用!$G142,"")</f>
        <v/>
      </c>
      <c r="H142" t="str">
        <f ca="1">IF(COUNTIF(データ取込シート_活動計画書_整理用!$F$2:'データ取込シート_活動計画書_整理用'!$F142,"この線より上に行を挿入してください。")=0,データ取込シート_活動計画書_整理用!$H142,"")</f>
        <v/>
      </c>
      <c r="I142" t="str">
        <f ca="1">IF(COUNTIF(データ取込シート_活動計画書_整理用!$J$2:'データ取込シート_活動計画書_整理用'!$J142,"この線より上に行を挿入してください。")=0,データ取込シート_活動計画書_整理用!$J142,"")</f>
        <v/>
      </c>
      <c r="J142" t="str">
        <f ca="1">IF(COUNTIF(データ取込シート_活動計画書_整理用!$J$2:'データ取込シート_活動計画書_整理用'!$J142,"この線より上に行を挿入してください。")=0,データ取込シート_活動計画書_整理用!$K142,"")</f>
        <v/>
      </c>
      <c r="K142" t="str">
        <f ca="1">IF(COUNTIF(データ取込シート_活動計画書_整理用!$J$2:'データ取込シート_活動計画書_整理用'!$J142,"この線より上に行を挿入してください。")=0,データ取込シート_活動計画書_整理用!$L142,"")</f>
        <v/>
      </c>
      <c r="CN142" t="str">
        <f t="shared" ca="1" si="6"/>
        <v/>
      </c>
      <c r="CO142" t="str">
        <f t="shared" ca="1" si="5"/>
        <v/>
      </c>
      <c r="CP142" t="str">
        <f ca="1">IF(COUNTIF(データ取込シート_活動計画書_整理用!$N$2:'データ取込シート_活動計画書_整理用'!$N142,"この線より上に行を挿入してください。")=0,データ取込シート_活動計画書_整理用!$N142,"")</f>
        <v/>
      </c>
      <c r="CQ142" t="str">
        <f ca="1">IF(COUNTIF(データ取込シート_活動計画書_整理用!$N$2:'データ取込シート_活動計画書_整理用'!$N142,"この線より上に行を挿入してください。")=0,データ取込シート_活動計画書_整理用!$O142,"")</f>
        <v/>
      </c>
      <c r="CR142" t="str">
        <f ca="1">IF(COUNTIF(データ取込シート_活動計画書_整理用!$N$2:'データ取込シート_活動計画書_整理用'!$N142,"この線より上に行を挿入してください。")=0,IF(データ取込シート_活動計画書_整理用!$P142="○","true","false"),"")</f>
        <v/>
      </c>
      <c r="CS142" t="str">
        <f ca="1">IF(COUNTIF(データ取込シート_活動計画書_整理用!$N$2:'データ取込シート_活動計画書_整理用'!$N142,"この線より上に行を挿入してください。")=0,IF(データ取込シート_活動計画書_整理用!$Q142="○","true","false"),"")</f>
        <v/>
      </c>
      <c r="CT142" t="str">
        <f ca="1">IF(COUNTIF(データ取込シート_活動計画書_整理用!$N$2:'データ取込シート_活動計画書_整理用'!$N142,"この線より上に行を挿入してください。")=0,IF(データ取込シート_活動計画書_整理用!$R142="○","true","false"),"")</f>
        <v/>
      </c>
      <c r="CU142" t="str">
        <f ca="1">IF(COUNTIF(データ取込シート_活動計画書_整理用!$N$2:'データ取込シート_活動計画書_整理用'!$N142,"この線より上に行を挿入してください。")=0,IF(データ取込シート_活動計画書_整理用!$S142="○","true","false"),"")</f>
        <v/>
      </c>
      <c r="CV142" t="str">
        <f ca="1">IF(COUNTIF(データ取込シート_活動計画書_整理用!$N$2:'データ取込シート_活動計画書_整理用'!$N142,"この線より上に行を挿入してください。")=0,IF(データ取込シート_活動計画書_整理用!$T142="○","true","false"),"")</f>
        <v/>
      </c>
      <c r="CW142" t="str">
        <f ca="1">IF(COUNTIF(データ取込シート_活動計画書_整理用!$N$2:'データ取込シート_活動計画書_整理用'!$N142,"この線より上に行を挿入してください。")=0,IF(データ取込シート_活動計画書_整理用!$U142="○","true","false"),"")</f>
        <v/>
      </c>
      <c r="CX142" t="str">
        <f ca="1">IF(COUNTIF(データ取込シート_活動計画書_整理用!$N$2:'データ取込シート_活動計画書_整理用'!$N142,"この線より上に行を挿入してください。")=0,IF(データ取込シート_活動計画書_整理用!$V142="○","true","false"),"")</f>
        <v/>
      </c>
      <c r="CY142" t="str">
        <f ca="1">IF(COUNTIF(データ取込シート_活動計画書_整理用!$N$2:'データ取込シート_活動計画書_整理用'!$N142,"この線より上に行を挿入してください。")=0,IF(データ取込シート_活動計画書_整理用!$W142="○","true","false"),"")</f>
        <v/>
      </c>
      <c r="CZ142" t="str">
        <f ca="1">IF(COUNTIF(データ取込シート_活動計画書_整理用!$N$2:'データ取込シート_活動計画書_整理用'!$N142,"この線より上に行を挿入してください。")=0,IF(データ取込シート_活動計画書_整理用!$X142="○","true","false"),"")</f>
        <v/>
      </c>
      <c r="DA142" t="str">
        <f ca="1">IF(COUNTIF(データ取込シート_活動計画書_整理用!$N$2:'データ取込シート_活動計画書_整理用'!$N142,"この線より上に行を挿入してください。")=0,IF(データ取込シート_活動計画書_整理用!$Y142="○","true","false"),"")</f>
        <v/>
      </c>
      <c r="DB142" t="str">
        <f ca="1">IF(COUNTIF(データ取込シート_活動計画書_整理用!$N$2:'データ取込シート_活動計画書_整理用'!$N142,"この線より上に行を挿入してください。")=0,IF(データ取込シート_活動計画書_整理用!$Z142="○","true","false"),"")</f>
        <v/>
      </c>
      <c r="DC142" t="str">
        <f ca="1">IF(COUNTIF(データ取込シート_活動計画書_整理用!$N$2:'データ取込シート_活動計画書_整理用'!$N142,"この線より上に行を挿入してください。")=0,IF(データ取込シート_活動計画書_整理用!$AA142="○","true","false"),"")</f>
        <v/>
      </c>
      <c r="DW142" t="str">
        <f ca="1">IF(COUNTIF(データ取込シート_活動計画書_整理用!$AD$2:'データ取込シート_活動計画書_整理用'!$AD142,"この線より上に行を挿入してください。")=0,データ取込シート_活動計画書_整理用!$AC142,"")</f>
        <v/>
      </c>
      <c r="DX142" t="str">
        <f ca="1">IF(COUNTIF(データ取込シート_活動計画書_整理用!$AD$2:'データ取込シート_活動計画書_整理用'!$AD142,"この線より上に行を挿入してください。")=0,データ取込シート_活動計画書_整理用!$AD142,"")</f>
        <v/>
      </c>
      <c r="DY142" t="str">
        <f ca="1">IF(COUNTIF(データ取込シート_活動計画書_整理用!$AD$2:'データ取込シート_活動計画書_整理用'!$AD142,"この線より上に行を挿入してください。")=0,データ取込シート_活動計画書_整理用!$AE142,"")</f>
        <v/>
      </c>
      <c r="DZ142" t="str">
        <f ca="1">IF(COUNTIF(データ取込シート_活動計画書_整理用!$AD$2:'データ取込シート_活動計画書_整理用'!$AD142,"この線より上に行を挿入してください。")=0,データ取込シート_活動計画書_整理用!$AF142,"")</f>
        <v/>
      </c>
      <c r="EA142" t="str">
        <f ca="1">IF(COUNTIF(データ取込シート_活動計画書_整理用!$AD$2:'データ取込シート_活動計画書_整理用'!$AD142,"この線より上に行を挿入してください。")=0,データ取込シート_活動計画書_整理用!$AG142,"")</f>
        <v/>
      </c>
      <c r="EB142" t="str">
        <f ca="1">IF(COUNTIF(データ取込シート_活動計画書_整理用!$AD$2:'データ取込シート_活動計画書_整理用'!$AD142,"この線より上に行を挿入してください。")=0,データ取込シート_活動計画書_整理用!$AH142,"")</f>
        <v/>
      </c>
      <c r="EC142" t="str">
        <f ca="1">IF(COUNTIF(データ取込シート_活動計画書_整理用!$AD$2:'データ取込シート_活動計画書_整理用'!$AD142,"この線より上に行を挿入してください。")=0,IF(データ取込シート_活動計画書_整理用!$AI142="○","true","false"),"")</f>
        <v/>
      </c>
      <c r="ED142" t="str">
        <f ca="1">IF(COUNTIF(データ取込シート_活動計画書_整理用!$AD$2:'データ取込シート_活動計画書_整理用'!$AD142,"この線より上に行を挿入してください。")=0,IF(データ取込シート_活動計画書_整理用!$AJ142="○","true","false"),"")</f>
        <v/>
      </c>
      <c r="EE142" t="str">
        <f ca="1">IF(COUNTIF(データ取込シート_活動計画書_整理用!$AD$2:'データ取込シート_活動計画書_整理用'!$AD142,"この線より上に行を挿入してください。")=0,IF(データ取込シート_活動計画書_整理用!$AK142="○","true","false"),"")</f>
        <v/>
      </c>
      <c r="EF142" t="str">
        <f ca="1">IF(COUNTIF(データ取込シート_活動計画書_整理用!$AD$2:'データ取込シート_活動計画書_整理用'!$AD142,"この線より上に行を挿入してください。")=0,IF(データ取込シート_活動計画書_整理用!$AL142="○","true","false"),"")</f>
        <v/>
      </c>
      <c r="EG142" t="str">
        <f ca="1">IF(COUNTIF(データ取込シート_活動計画書_整理用!$AD$2:'データ取込シート_活動計画書_整理用'!$AD142,"この線より上に行を挿入してください。")=0,IF(データ取込シート_活動計画書_整理用!$AM142="○","true","false"),"")</f>
        <v/>
      </c>
    </row>
    <row r="143" spans="2:137" x14ac:dyDescent="0.15">
      <c r="B143" t="str">
        <f ca="1">IF(COUNTIF(データ取込シート_活動計画書_整理用!$B$2:'データ取込シート_活動計画書_整理用'!$B143,"この線より上に行を挿入してください。")=0,データ取込シート_活動計画書_整理用!$B143,"")</f>
        <v/>
      </c>
      <c r="C143" t="str">
        <f ca="1">IF(COUNTIF(データ取込シート_活動計画書_整理用!$B$2:'データ取込シート_活動計画書_整理用'!$B143,"この線より上に行を挿入してください。")=0,データ取込シート_活動計画書_整理用!$C143,"")</f>
        <v/>
      </c>
      <c r="D143" t="str">
        <f ca="1">IF(COUNTIF(データ取込シート_活動計画書_整理用!$B$2:'データ取込シート_活動計画書_整理用'!$B143,"この線より上に行を挿入してください。")=0,データ取込シート_活動計画書_整理用!$D143,"")</f>
        <v/>
      </c>
      <c r="F143" t="str">
        <f ca="1">IF(COUNTIF(データ取込シート_活動計画書_整理用!$F$2:'データ取込シート_活動計画書_整理用'!$F143,"この線より上に行を挿入してください。")=0,データ取込シート_活動計画書_整理用!$F143,"")</f>
        <v/>
      </c>
      <c r="G143" t="str">
        <f ca="1">IF(COUNTIF(データ取込シート_活動計画書_整理用!$F$2:'データ取込シート_活動計画書_整理用'!$F143,"この線より上に行を挿入してください。")=0,データ取込シート_活動計画書_整理用!$G143,"")</f>
        <v/>
      </c>
      <c r="H143" t="str">
        <f ca="1">IF(COUNTIF(データ取込シート_活動計画書_整理用!$F$2:'データ取込シート_活動計画書_整理用'!$F143,"この線より上に行を挿入してください。")=0,データ取込シート_活動計画書_整理用!$H143,"")</f>
        <v/>
      </c>
      <c r="I143" t="str">
        <f ca="1">IF(COUNTIF(データ取込シート_活動計画書_整理用!$J$2:'データ取込シート_活動計画書_整理用'!$J143,"この線より上に行を挿入してください。")=0,データ取込シート_活動計画書_整理用!$J143,"")</f>
        <v/>
      </c>
      <c r="J143" t="str">
        <f ca="1">IF(COUNTIF(データ取込シート_活動計画書_整理用!$J$2:'データ取込シート_活動計画書_整理用'!$J143,"この線より上に行を挿入してください。")=0,データ取込シート_活動計画書_整理用!$K143,"")</f>
        <v/>
      </c>
      <c r="K143" t="str">
        <f ca="1">IF(COUNTIF(データ取込シート_活動計画書_整理用!$J$2:'データ取込シート_活動計画書_整理用'!$J143,"この線より上に行を挿入してください。")=0,データ取込シート_活動計画書_整理用!$L143,"")</f>
        <v/>
      </c>
      <c r="CN143" t="str">
        <f t="shared" ca="1" si="6"/>
        <v/>
      </c>
      <c r="CO143" t="str">
        <f t="shared" ca="1" si="5"/>
        <v/>
      </c>
      <c r="CP143" t="str">
        <f ca="1">IF(COUNTIF(データ取込シート_活動計画書_整理用!$N$2:'データ取込シート_活動計画書_整理用'!$N143,"この線より上に行を挿入してください。")=0,データ取込シート_活動計画書_整理用!$N143,"")</f>
        <v/>
      </c>
      <c r="CQ143" t="str">
        <f ca="1">IF(COUNTIF(データ取込シート_活動計画書_整理用!$N$2:'データ取込シート_活動計画書_整理用'!$N143,"この線より上に行を挿入してください。")=0,データ取込シート_活動計画書_整理用!$O143,"")</f>
        <v/>
      </c>
      <c r="CR143" t="str">
        <f ca="1">IF(COUNTIF(データ取込シート_活動計画書_整理用!$N$2:'データ取込シート_活動計画書_整理用'!$N143,"この線より上に行を挿入してください。")=0,IF(データ取込シート_活動計画書_整理用!$P143="○","true","false"),"")</f>
        <v/>
      </c>
      <c r="CS143" t="str">
        <f ca="1">IF(COUNTIF(データ取込シート_活動計画書_整理用!$N$2:'データ取込シート_活動計画書_整理用'!$N143,"この線より上に行を挿入してください。")=0,IF(データ取込シート_活動計画書_整理用!$Q143="○","true","false"),"")</f>
        <v/>
      </c>
      <c r="CT143" t="str">
        <f ca="1">IF(COUNTIF(データ取込シート_活動計画書_整理用!$N$2:'データ取込シート_活動計画書_整理用'!$N143,"この線より上に行を挿入してください。")=0,IF(データ取込シート_活動計画書_整理用!$R143="○","true","false"),"")</f>
        <v/>
      </c>
      <c r="CU143" t="str">
        <f ca="1">IF(COUNTIF(データ取込シート_活動計画書_整理用!$N$2:'データ取込シート_活動計画書_整理用'!$N143,"この線より上に行を挿入してください。")=0,IF(データ取込シート_活動計画書_整理用!$S143="○","true","false"),"")</f>
        <v/>
      </c>
      <c r="CV143" t="str">
        <f ca="1">IF(COUNTIF(データ取込シート_活動計画書_整理用!$N$2:'データ取込シート_活動計画書_整理用'!$N143,"この線より上に行を挿入してください。")=0,IF(データ取込シート_活動計画書_整理用!$T143="○","true","false"),"")</f>
        <v/>
      </c>
      <c r="CW143" t="str">
        <f ca="1">IF(COUNTIF(データ取込シート_活動計画書_整理用!$N$2:'データ取込シート_活動計画書_整理用'!$N143,"この線より上に行を挿入してください。")=0,IF(データ取込シート_活動計画書_整理用!$U143="○","true","false"),"")</f>
        <v/>
      </c>
      <c r="CX143" t="str">
        <f ca="1">IF(COUNTIF(データ取込シート_活動計画書_整理用!$N$2:'データ取込シート_活動計画書_整理用'!$N143,"この線より上に行を挿入してください。")=0,IF(データ取込シート_活動計画書_整理用!$V143="○","true","false"),"")</f>
        <v/>
      </c>
      <c r="CY143" t="str">
        <f ca="1">IF(COUNTIF(データ取込シート_活動計画書_整理用!$N$2:'データ取込シート_活動計画書_整理用'!$N143,"この線より上に行を挿入してください。")=0,IF(データ取込シート_活動計画書_整理用!$W143="○","true","false"),"")</f>
        <v/>
      </c>
      <c r="CZ143" t="str">
        <f ca="1">IF(COUNTIF(データ取込シート_活動計画書_整理用!$N$2:'データ取込シート_活動計画書_整理用'!$N143,"この線より上に行を挿入してください。")=0,IF(データ取込シート_活動計画書_整理用!$X143="○","true","false"),"")</f>
        <v/>
      </c>
      <c r="DA143" t="str">
        <f ca="1">IF(COUNTIF(データ取込シート_活動計画書_整理用!$N$2:'データ取込シート_活動計画書_整理用'!$N143,"この線より上に行を挿入してください。")=0,IF(データ取込シート_活動計画書_整理用!$Y143="○","true","false"),"")</f>
        <v/>
      </c>
      <c r="DB143" t="str">
        <f ca="1">IF(COUNTIF(データ取込シート_活動計画書_整理用!$N$2:'データ取込シート_活動計画書_整理用'!$N143,"この線より上に行を挿入してください。")=0,IF(データ取込シート_活動計画書_整理用!$Z143="○","true","false"),"")</f>
        <v/>
      </c>
      <c r="DC143" t="str">
        <f ca="1">IF(COUNTIF(データ取込シート_活動計画書_整理用!$N$2:'データ取込シート_活動計画書_整理用'!$N143,"この線より上に行を挿入してください。")=0,IF(データ取込シート_活動計画書_整理用!$AA143="○","true","false"),"")</f>
        <v/>
      </c>
      <c r="DW143" t="str">
        <f ca="1">IF(COUNTIF(データ取込シート_活動計画書_整理用!$AD$2:'データ取込シート_活動計画書_整理用'!$AD143,"この線より上に行を挿入してください。")=0,データ取込シート_活動計画書_整理用!$AC143,"")</f>
        <v/>
      </c>
      <c r="DX143" t="str">
        <f ca="1">IF(COUNTIF(データ取込シート_活動計画書_整理用!$AD$2:'データ取込シート_活動計画書_整理用'!$AD143,"この線より上に行を挿入してください。")=0,データ取込シート_活動計画書_整理用!$AD143,"")</f>
        <v/>
      </c>
      <c r="DY143" t="str">
        <f ca="1">IF(COUNTIF(データ取込シート_活動計画書_整理用!$AD$2:'データ取込シート_活動計画書_整理用'!$AD143,"この線より上に行を挿入してください。")=0,データ取込シート_活動計画書_整理用!$AE143,"")</f>
        <v/>
      </c>
      <c r="DZ143" t="str">
        <f ca="1">IF(COUNTIF(データ取込シート_活動計画書_整理用!$AD$2:'データ取込シート_活動計画書_整理用'!$AD143,"この線より上に行を挿入してください。")=0,データ取込シート_活動計画書_整理用!$AF143,"")</f>
        <v/>
      </c>
      <c r="EA143" t="str">
        <f ca="1">IF(COUNTIF(データ取込シート_活動計画書_整理用!$AD$2:'データ取込シート_活動計画書_整理用'!$AD143,"この線より上に行を挿入してください。")=0,データ取込シート_活動計画書_整理用!$AG143,"")</f>
        <v/>
      </c>
      <c r="EB143" t="str">
        <f ca="1">IF(COUNTIF(データ取込シート_活動計画書_整理用!$AD$2:'データ取込シート_活動計画書_整理用'!$AD143,"この線より上に行を挿入してください。")=0,データ取込シート_活動計画書_整理用!$AH143,"")</f>
        <v/>
      </c>
      <c r="EC143" t="str">
        <f ca="1">IF(COUNTIF(データ取込シート_活動計画書_整理用!$AD$2:'データ取込シート_活動計画書_整理用'!$AD143,"この線より上に行を挿入してください。")=0,IF(データ取込シート_活動計画書_整理用!$AI143="○","true","false"),"")</f>
        <v/>
      </c>
      <c r="ED143" t="str">
        <f ca="1">IF(COUNTIF(データ取込シート_活動計画書_整理用!$AD$2:'データ取込シート_活動計画書_整理用'!$AD143,"この線より上に行を挿入してください。")=0,IF(データ取込シート_活動計画書_整理用!$AJ143="○","true","false"),"")</f>
        <v/>
      </c>
      <c r="EE143" t="str">
        <f ca="1">IF(COUNTIF(データ取込シート_活動計画書_整理用!$AD$2:'データ取込シート_活動計画書_整理用'!$AD143,"この線より上に行を挿入してください。")=0,IF(データ取込シート_活動計画書_整理用!$AK143="○","true","false"),"")</f>
        <v/>
      </c>
      <c r="EF143" t="str">
        <f ca="1">IF(COUNTIF(データ取込シート_活動計画書_整理用!$AD$2:'データ取込シート_活動計画書_整理用'!$AD143,"この線より上に行を挿入してください。")=0,IF(データ取込シート_活動計画書_整理用!$AL143="○","true","false"),"")</f>
        <v/>
      </c>
      <c r="EG143" t="str">
        <f ca="1">IF(COUNTIF(データ取込シート_活動計画書_整理用!$AD$2:'データ取込シート_活動計画書_整理用'!$AD143,"この線より上に行を挿入してください。")=0,IF(データ取込シート_活動計画書_整理用!$AM143="○","true","false"),"")</f>
        <v/>
      </c>
    </row>
    <row r="144" spans="2:137" x14ac:dyDescent="0.15">
      <c r="B144" t="str">
        <f ca="1">IF(COUNTIF(データ取込シート_活動計画書_整理用!$B$2:'データ取込シート_活動計画書_整理用'!$B144,"この線より上に行を挿入してください。")=0,データ取込シート_活動計画書_整理用!$B144,"")</f>
        <v/>
      </c>
      <c r="C144" t="str">
        <f ca="1">IF(COUNTIF(データ取込シート_活動計画書_整理用!$B$2:'データ取込シート_活動計画書_整理用'!$B144,"この線より上に行を挿入してください。")=0,データ取込シート_活動計画書_整理用!$C144,"")</f>
        <v/>
      </c>
      <c r="D144" t="str">
        <f ca="1">IF(COUNTIF(データ取込シート_活動計画書_整理用!$B$2:'データ取込シート_活動計画書_整理用'!$B144,"この線より上に行を挿入してください。")=0,データ取込シート_活動計画書_整理用!$D144,"")</f>
        <v/>
      </c>
      <c r="F144" t="str">
        <f ca="1">IF(COUNTIF(データ取込シート_活動計画書_整理用!$F$2:'データ取込シート_活動計画書_整理用'!$F144,"この線より上に行を挿入してください。")=0,データ取込シート_活動計画書_整理用!$F144,"")</f>
        <v/>
      </c>
      <c r="G144" t="str">
        <f ca="1">IF(COUNTIF(データ取込シート_活動計画書_整理用!$F$2:'データ取込シート_活動計画書_整理用'!$F144,"この線より上に行を挿入してください。")=0,データ取込シート_活動計画書_整理用!$G144,"")</f>
        <v/>
      </c>
      <c r="H144" t="str">
        <f ca="1">IF(COUNTIF(データ取込シート_活動計画書_整理用!$F$2:'データ取込シート_活動計画書_整理用'!$F144,"この線より上に行を挿入してください。")=0,データ取込シート_活動計画書_整理用!$H144,"")</f>
        <v/>
      </c>
      <c r="I144" t="str">
        <f ca="1">IF(COUNTIF(データ取込シート_活動計画書_整理用!$J$2:'データ取込シート_活動計画書_整理用'!$J144,"この線より上に行を挿入してください。")=0,データ取込シート_活動計画書_整理用!$J144,"")</f>
        <v/>
      </c>
      <c r="J144" t="str">
        <f ca="1">IF(COUNTIF(データ取込シート_活動計画書_整理用!$J$2:'データ取込シート_活動計画書_整理用'!$J144,"この線より上に行を挿入してください。")=0,データ取込シート_活動計画書_整理用!$K144,"")</f>
        <v/>
      </c>
      <c r="K144" t="str">
        <f ca="1">IF(COUNTIF(データ取込シート_活動計画書_整理用!$J$2:'データ取込シート_活動計画書_整理用'!$J144,"この線より上に行を挿入してください。")=0,データ取込シート_活動計画書_整理用!$L144,"")</f>
        <v/>
      </c>
      <c r="CN144" t="str">
        <f t="shared" ca="1" si="6"/>
        <v/>
      </c>
      <c r="CO144" t="str">
        <f t="shared" ca="1" si="5"/>
        <v/>
      </c>
      <c r="CP144" t="str">
        <f ca="1">IF(COUNTIF(データ取込シート_活動計画書_整理用!$N$2:'データ取込シート_活動計画書_整理用'!$N144,"この線より上に行を挿入してください。")=0,データ取込シート_活動計画書_整理用!$N144,"")</f>
        <v/>
      </c>
      <c r="CQ144" t="str">
        <f ca="1">IF(COUNTIF(データ取込シート_活動計画書_整理用!$N$2:'データ取込シート_活動計画書_整理用'!$N144,"この線より上に行を挿入してください。")=0,データ取込シート_活動計画書_整理用!$O144,"")</f>
        <v/>
      </c>
      <c r="CR144" t="str">
        <f ca="1">IF(COUNTIF(データ取込シート_活動計画書_整理用!$N$2:'データ取込シート_活動計画書_整理用'!$N144,"この線より上に行を挿入してください。")=0,IF(データ取込シート_活動計画書_整理用!$P144="○","true","false"),"")</f>
        <v/>
      </c>
      <c r="CS144" t="str">
        <f ca="1">IF(COUNTIF(データ取込シート_活動計画書_整理用!$N$2:'データ取込シート_活動計画書_整理用'!$N144,"この線より上に行を挿入してください。")=0,IF(データ取込シート_活動計画書_整理用!$Q144="○","true","false"),"")</f>
        <v/>
      </c>
      <c r="CT144" t="str">
        <f ca="1">IF(COUNTIF(データ取込シート_活動計画書_整理用!$N$2:'データ取込シート_活動計画書_整理用'!$N144,"この線より上に行を挿入してください。")=0,IF(データ取込シート_活動計画書_整理用!$R144="○","true","false"),"")</f>
        <v/>
      </c>
      <c r="CU144" t="str">
        <f ca="1">IF(COUNTIF(データ取込シート_活動計画書_整理用!$N$2:'データ取込シート_活動計画書_整理用'!$N144,"この線より上に行を挿入してください。")=0,IF(データ取込シート_活動計画書_整理用!$S144="○","true","false"),"")</f>
        <v/>
      </c>
      <c r="CV144" t="str">
        <f ca="1">IF(COUNTIF(データ取込シート_活動計画書_整理用!$N$2:'データ取込シート_活動計画書_整理用'!$N144,"この線より上に行を挿入してください。")=0,IF(データ取込シート_活動計画書_整理用!$T144="○","true","false"),"")</f>
        <v/>
      </c>
      <c r="CW144" t="str">
        <f ca="1">IF(COUNTIF(データ取込シート_活動計画書_整理用!$N$2:'データ取込シート_活動計画書_整理用'!$N144,"この線より上に行を挿入してください。")=0,IF(データ取込シート_活動計画書_整理用!$U144="○","true","false"),"")</f>
        <v/>
      </c>
      <c r="CX144" t="str">
        <f ca="1">IF(COUNTIF(データ取込シート_活動計画書_整理用!$N$2:'データ取込シート_活動計画書_整理用'!$N144,"この線より上に行を挿入してください。")=0,IF(データ取込シート_活動計画書_整理用!$V144="○","true","false"),"")</f>
        <v/>
      </c>
      <c r="CY144" t="str">
        <f ca="1">IF(COUNTIF(データ取込シート_活動計画書_整理用!$N$2:'データ取込シート_活動計画書_整理用'!$N144,"この線より上に行を挿入してください。")=0,IF(データ取込シート_活動計画書_整理用!$W144="○","true","false"),"")</f>
        <v/>
      </c>
      <c r="CZ144" t="str">
        <f ca="1">IF(COUNTIF(データ取込シート_活動計画書_整理用!$N$2:'データ取込シート_活動計画書_整理用'!$N144,"この線より上に行を挿入してください。")=0,IF(データ取込シート_活動計画書_整理用!$X144="○","true","false"),"")</f>
        <v/>
      </c>
      <c r="DA144" t="str">
        <f ca="1">IF(COUNTIF(データ取込シート_活動計画書_整理用!$N$2:'データ取込シート_活動計画書_整理用'!$N144,"この線より上に行を挿入してください。")=0,IF(データ取込シート_活動計画書_整理用!$Y144="○","true","false"),"")</f>
        <v/>
      </c>
      <c r="DB144" t="str">
        <f ca="1">IF(COUNTIF(データ取込シート_活動計画書_整理用!$N$2:'データ取込シート_活動計画書_整理用'!$N144,"この線より上に行を挿入してください。")=0,IF(データ取込シート_活動計画書_整理用!$Z144="○","true","false"),"")</f>
        <v/>
      </c>
      <c r="DC144" t="str">
        <f ca="1">IF(COUNTIF(データ取込シート_活動計画書_整理用!$N$2:'データ取込シート_活動計画書_整理用'!$N144,"この線より上に行を挿入してください。")=0,IF(データ取込シート_活動計画書_整理用!$AA144="○","true","false"),"")</f>
        <v/>
      </c>
      <c r="DW144" t="str">
        <f ca="1">IF(COUNTIF(データ取込シート_活動計画書_整理用!$AD$2:'データ取込シート_活動計画書_整理用'!$AD144,"この線より上に行を挿入してください。")=0,データ取込シート_活動計画書_整理用!$AC144,"")</f>
        <v/>
      </c>
      <c r="DX144" t="str">
        <f ca="1">IF(COUNTIF(データ取込シート_活動計画書_整理用!$AD$2:'データ取込シート_活動計画書_整理用'!$AD144,"この線より上に行を挿入してください。")=0,データ取込シート_活動計画書_整理用!$AD144,"")</f>
        <v/>
      </c>
      <c r="DY144" t="str">
        <f ca="1">IF(COUNTIF(データ取込シート_活動計画書_整理用!$AD$2:'データ取込シート_活動計画書_整理用'!$AD144,"この線より上に行を挿入してください。")=0,データ取込シート_活動計画書_整理用!$AE144,"")</f>
        <v/>
      </c>
      <c r="DZ144" t="str">
        <f ca="1">IF(COUNTIF(データ取込シート_活動計画書_整理用!$AD$2:'データ取込シート_活動計画書_整理用'!$AD144,"この線より上に行を挿入してください。")=0,データ取込シート_活動計画書_整理用!$AF144,"")</f>
        <v/>
      </c>
      <c r="EA144" t="str">
        <f ca="1">IF(COUNTIF(データ取込シート_活動計画書_整理用!$AD$2:'データ取込シート_活動計画書_整理用'!$AD144,"この線より上に行を挿入してください。")=0,データ取込シート_活動計画書_整理用!$AG144,"")</f>
        <v/>
      </c>
      <c r="EB144" t="str">
        <f ca="1">IF(COUNTIF(データ取込シート_活動計画書_整理用!$AD$2:'データ取込シート_活動計画書_整理用'!$AD144,"この線より上に行を挿入してください。")=0,データ取込シート_活動計画書_整理用!$AH144,"")</f>
        <v/>
      </c>
      <c r="EC144" t="str">
        <f ca="1">IF(COUNTIF(データ取込シート_活動計画書_整理用!$AD$2:'データ取込シート_活動計画書_整理用'!$AD144,"この線より上に行を挿入してください。")=0,IF(データ取込シート_活動計画書_整理用!$AI144="○","true","false"),"")</f>
        <v/>
      </c>
      <c r="ED144" t="str">
        <f ca="1">IF(COUNTIF(データ取込シート_活動計画書_整理用!$AD$2:'データ取込シート_活動計画書_整理用'!$AD144,"この線より上に行を挿入してください。")=0,IF(データ取込シート_活動計画書_整理用!$AJ144="○","true","false"),"")</f>
        <v/>
      </c>
      <c r="EE144" t="str">
        <f ca="1">IF(COUNTIF(データ取込シート_活動計画書_整理用!$AD$2:'データ取込シート_活動計画書_整理用'!$AD144,"この線より上に行を挿入してください。")=0,IF(データ取込シート_活動計画書_整理用!$AK144="○","true","false"),"")</f>
        <v/>
      </c>
      <c r="EF144" t="str">
        <f ca="1">IF(COUNTIF(データ取込シート_活動計画書_整理用!$AD$2:'データ取込シート_活動計画書_整理用'!$AD144,"この線より上に行を挿入してください。")=0,IF(データ取込シート_活動計画書_整理用!$AL144="○","true","false"),"")</f>
        <v/>
      </c>
      <c r="EG144" t="str">
        <f ca="1">IF(COUNTIF(データ取込シート_活動計画書_整理用!$AD$2:'データ取込シート_活動計画書_整理用'!$AD144,"この線より上に行を挿入してください。")=0,IF(データ取込シート_活動計画書_整理用!$AM144="○","true","false"),"")</f>
        <v/>
      </c>
    </row>
    <row r="145" spans="2:137" x14ac:dyDescent="0.15">
      <c r="B145" t="str">
        <f ca="1">IF(COUNTIF(データ取込シート_活動計画書_整理用!$B$2:'データ取込シート_活動計画書_整理用'!$B145,"この線より上に行を挿入してください。")=0,データ取込シート_活動計画書_整理用!$B145,"")</f>
        <v/>
      </c>
      <c r="C145" t="str">
        <f ca="1">IF(COUNTIF(データ取込シート_活動計画書_整理用!$B$2:'データ取込シート_活動計画書_整理用'!$B145,"この線より上に行を挿入してください。")=0,データ取込シート_活動計画書_整理用!$C145,"")</f>
        <v/>
      </c>
      <c r="D145" t="str">
        <f ca="1">IF(COUNTIF(データ取込シート_活動計画書_整理用!$B$2:'データ取込シート_活動計画書_整理用'!$B145,"この線より上に行を挿入してください。")=0,データ取込シート_活動計画書_整理用!$D145,"")</f>
        <v/>
      </c>
      <c r="F145" t="str">
        <f ca="1">IF(COUNTIF(データ取込シート_活動計画書_整理用!$F$2:'データ取込シート_活動計画書_整理用'!$F145,"この線より上に行を挿入してください。")=0,データ取込シート_活動計画書_整理用!$F145,"")</f>
        <v/>
      </c>
      <c r="G145" t="str">
        <f ca="1">IF(COUNTIF(データ取込シート_活動計画書_整理用!$F$2:'データ取込シート_活動計画書_整理用'!$F145,"この線より上に行を挿入してください。")=0,データ取込シート_活動計画書_整理用!$G145,"")</f>
        <v/>
      </c>
      <c r="H145" t="str">
        <f ca="1">IF(COUNTIF(データ取込シート_活動計画書_整理用!$F$2:'データ取込シート_活動計画書_整理用'!$F145,"この線より上に行を挿入してください。")=0,データ取込シート_活動計画書_整理用!$H145,"")</f>
        <v/>
      </c>
      <c r="I145" t="str">
        <f ca="1">IF(COUNTIF(データ取込シート_活動計画書_整理用!$J$2:'データ取込シート_活動計画書_整理用'!$J145,"この線より上に行を挿入してください。")=0,データ取込シート_活動計画書_整理用!$J145,"")</f>
        <v/>
      </c>
      <c r="J145" t="str">
        <f ca="1">IF(COUNTIF(データ取込シート_活動計画書_整理用!$J$2:'データ取込シート_活動計画書_整理用'!$J145,"この線より上に行を挿入してください。")=0,データ取込シート_活動計画書_整理用!$K145,"")</f>
        <v/>
      </c>
      <c r="K145" t="str">
        <f ca="1">IF(COUNTIF(データ取込シート_活動計画書_整理用!$J$2:'データ取込シート_活動計画書_整理用'!$J145,"この線より上に行を挿入してください。")=0,データ取込シート_活動計画書_整理用!$L145,"")</f>
        <v/>
      </c>
      <c r="CN145" t="str">
        <f t="shared" ca="1" si="6"/>
        <v/>
      </c>
      <c r="CO145" t="str">
        <f t="shared" ca="1" si="5"/>
        <v/>
      </c>
      <c r="CP145" t="str">
        <f ca="1">IF(COUNTIF(データ取込シート_活動計画書_整理用!$N$2:'データ取込シート_活動計画書_整理用'!$N145,"この線より上に行を挿入してください。")=0,データ取込シート_活動計画書_整理用!$N145,"")</f>
        <v/>
      </c>
      <c r="CQ145" t="str">
        <f ca="1">IF(COUNTIF(データ取込シート_活動計画書_整理用!$N$2:'データ取込シート_活動計画書_整理用'!$N145,"この線より上に行を挿入してください。")=0,データ取込シート_活動計画書_整理用!$O145,"")</f>
        <v/>
      </c>
      <c r="CR145" t="str">
        <f ca="1">IF(COUNTIF(データ取込シート_活動計画書_整理用!$N$2:'データ取込シート_活動計画書_整理用'!$N145,"この線より上に行を挿入してください。")=0,IF(データ取込シート_活動計画書_整理用!$P145="○","true","false"),"")</f>
        <v/>
      </c>
      <c r="CS145" t="str">
        <f ca="1">IF(COUNTIF(データ取込シート_活動計画書_整理用!$N$2:'データ取込シート_活動計画書_整理用'!$N145,"この線より上に行を挿入してください。")=0,IF(データ取込シート_活動計画書_整理用!$Q145="○","true","false"),"")</f>
        <v/>
      </c>
      <c r="CT145" t="str">
        <f ca="1">IF(COUNTIF(データ取込シート_活動計画書_整理用!$N$2:'データ取込シート_活動計画書_整理用'!$N145,"この線より上に行を挿入してください。")=0,IF(データ取込シート_活動計画書_整理用!$R145="○","true","false"),"")</f>
        <v/>
      </c>
      <c r="CU145" t="str">
        <f ca="1">IF(COUNTIF(データ取込シート_活動計画書_整理用!$N$2:'データ取込シート_活動計画書_整理用'!$N145,"この線より上に行を挿入してください。")=0,IF(データ取込シート_活動計画書_整理用!$S145="○","true","false"),"")</f>
        <v/>
      </c>
      <c r="CV145" t="str">
        <f ca="1">IF(COUNTIF(データ取込シート_活動計画書_整理用!$N$2:'データ取込シート_活動計画書_整理用'!$N145,"この線より上に行を挿入してください。")=0,IF(データ取込シート_活動計画書_整理用!$T145="○","true","false"),"")</f>
        <v/>
      </c>
      <c r="CW145" t="str">
        <f ca="1">IF(COUNTIF(データ取込シート_活動計画書_整理用!$N$2:'データ取込シート_活動計画書_整理用'!$N145,"この線より上に行を挿入してください。")=0,IF(データ取込シート_活動計画書_整理用!$U145="○","true","false"),"")</f>
        <v/>
      </c>
      <c r="CX145" t="str">
        <f ca="1">IF(COUNTIF(データ取込シート_活動計画書_整理用!$N$2:'データ取込シート_活動計画書_整理用'!$N145,"この線より上に行を挿入してください。")=0,IF(データ取込シート_活動計画書_整理用!$V145="○","true","false"),"")</f>
        <v/>
      </c>
      <c r="CY145" t="str">
        <f ca="1">IF(COUNTIF(データ取込シート_活動計画書_整理用!$N$2:'データ取込シート_活動計画書_整理用'!$N145,"この線より上に行を挿入してください。")=0,IF(データ取込シート_活動計画書_整理用!$W145="○","true","false"),"")</f>
        <v/>
      </c>
      <c r="CZ145" t="str">
        <f ca="1">IF(COUNTIF(データ取込シート_活動計画書_整理用!$N$2:'データ取込シート_活動計画書_整理用'!$N145,"この線より上に行を挿入してください。")=0,IF(データ取込シート_活動計画書_整理用!$X145="○","true","false"),"")</f>
        <v/>
      </c>
      <c r="DA145" t="str">
        <f ca="1">IF(COUNTIF(データ取込シート_活動計画書_整理用!$N$2:'データ取込シート_活動計画書_整理用'!$N145,"この線より上に行を挿入してください。")=0,IF(データ取込シート_活動計画書_整理用!$Y145="○","true","false"),"")</f>
        <v/>
      </c>
      <c r="DB145" t="str">
        <f ca="1">IF(COUNTIF(データ取込シート_活動計画書_整理用!$N$2:'データ取込シート_活動計画書_整理用'!$N145,"この線より上に行を挿入してください。")=0,IF(データ取込シート_活動計画書_整理用!$Z145="○","true","false"),"")</f>
        <v/>
      </c>
      <c r="DC145" t="str">
        <f ca="1">IF(COUNTIF(データ取込シート_活動計画書_整理用!$N$2:'データ取込シート_活動計画書_整理用'!$N145,"この線より上に行を挿入してください。")=0,IF(データ取込シート_活動計画書_整理用!$AA145="○","true","false"),"")</f>
        <v/>
      </c>
      <c r="DW145" t="str">
        <f ca="1">IF(COUNTIF(データ取込シート_活動計画書_整理用!$AD$2:'データ取込シート_活動計画書_整理用'!$AD145,"この線より上に行を挿入してください。")=0,データ取込シート_活動計画書_整理用!$AC145,"")</f>
        <v/>
      </c>
      <c r="DX145" t="str">
        <f ca="1">IF(COUNTIF(データ取込シート_活動計画書_整理用!$AD$2:'データ取込シート_活動計画書_整理用'!$AD145,"この線より上に行を挿入してください。")=0,データ取込シート_活動計画書_整理用!$AD145,"")</f>
        <v/>
      </c>
      <c r="DY145" t="str">
        <f ca="1">IF(COUNTIF(データ取込シート_活動計画書_整理用!$AD$2:'データ取込シート_活動計画書_整理用'!$AD145,"この線より上に行を挿入してください。")=0,データ取込シート_活動計画書_整理用!$AE145,"")</f>
        <v/>
      </c>
      <c r="DZ145" t="str">
        <f ca="1">IF(COUNTIF(データ取込シート_活動計画書_整理用!$AD$2:'データ取込シート_活動計画書_整理用'!$AD145,"この線より上に行を挿入してください。")=0,データ取込シート_活動計画書_整理用!$AF145,"")</f>
        <v/>
      </c>
      <c r="EA145" t="str">
        <f ca="1">IF(COUNTIF(データ取込シート_活動計画書_整理用!$AD$2:'データ取込シート_活動計画書_整理用'!$AD145,"この線より上に行を挿入してください。")=0,データ取込シート_活動計画書_整理用!$AG145,"")</f>
        <v/>
      </c>
      <c r="EB145" t="str">
        <f ca="1">IF(COUNTIF(データ取込シート_活動計画書_整理用!$AD$2:'データ取込シート_活動計画書_整理用'!$AD145,"この線より上に行を挿入してください。")=0,データ取込シート_活動計画書_整理用!$AH145,"")</f>
        <v/>
      </c>
      <c r="EC145" t="str">
        <f ca="1">IF(COUNTIF(データ取込シート_活動計画書_整理用!$AD$2:'データ取込シート_活動計画書_整理用'!$AD145,"この線より上に行を挿入してください。")=0,IF(データ取込シート_活動計画書_整理用!$AI145="○","true","false"),"")</f>
        <v/>
      </c>
      <c r="ED145" t="str">
        <f ca="1">IF(COUNTIF(データ取込シート_活動計画書_整理用!$AD$2:'データ取込シート_活動計画書_整理用'!$AD145,"この線より上に行を挿入してください。")=0,IF(データ取込シート_活動計画書_整理用!$AJ145="○","true","false"),"")</f>
        <v/>
      </c>
      <c r="EE145" t="str">
        <f ca="1">IF(COUNTIF(データ取込シート_活動計画書_整理用!$AD$2:'データ取込シート_活動計画書_整理用'!$AD145,"この線より上に行を挿入してください。")=0,IF(データ取込シート_活動計画書_整理用!$AK145="○","true","false"),"")</f>
        <v/>
      </c>
      <c r="EF145" t="str">
        <f ca="1">IF(COUNTIF(データ取込シート_活動計画書_整理用!$AD$2:'データ取込シート_活動計画書_整理用'!$AD145,"この線より上に行を挿入してください。")=0,IF(データ取込シート_活動計画書_整理用!$AL145="○","true","false"),"")</f>
        <v/>
      </c>
      <c r="EG145" t="str">
        <f ca="1">IF(COUNTIF(データ取込シート_活動計画書_整理用!$AD$2:'データ取込シート_活動計画書_整理用'!$AD145,"この線より上に行を挿入してください。")=0,IF(データ取込シート_活動計画書_整理用!$AM145="○","true","false"),"")</f>
        <v/>
      </c>
    </row>
    <row r="146" spans="2:137" x14ac:dyDescent="0.15">
      <c r="B146" t="str">
        <f ca="1">IF(COUNTIF(データ取込シート_活動計画書_整理用!$B$2:'データ取込シート_活動計画書_整理用'!$B146,"この線より上に行を挿入してください。")=0,データ取込シート_活動計画書_整理用!$B146,"")</f>
        <v/>
      </c>
      <c r="C146" t="str">
        <f ca="1">IF(COUNTIF(データ取込シート_活動計画書_整理用!$B$2:'データ取込シート_活動計画書_整理用'!$B146,"この線より上に行を挿入してください。")=0,データ取込シート_活動計画書_整理用!$C146,"")</f>
        <v/>
      </c>
      <c r="D146" t="str">
        <f ca="1">IF(COUNTIF(データ取込シート_活動計画書_整理用!$B$2:'データ取込シート_活動計画書_整理用'!$B146,"この線より上に行を挿入してください。")=0,データ取込シート_活動計画書_整理用!$D146,"")</f>
        <v/>
      </c>
      <c r="F146" t="str">
        <f ca="1">IF(COUNTIF(データ取込シート_活動計画書_整理用!$F$2:'データ取込シート_活動計画書_整理用'!$F146,"この線より上に行を挿入してください。")=0,データ取込シート_活動計画書_整理用!$F146,"")</f>
        <v/>
      </c>
      <c r="G146" t="str">
        <f ca="1">IF(COUNTIF(データ取込シート_活動計画書_整理用!$F$2:'データ取込シート_活動計画書_整理用'!$F146,"この線より上に行を挿入してください。")=0,データ取込シート_活動計画書_整理用!$G146,"")</f>
        <v/>
      </c>
      <c r="H146" t="str">
        <f ca="1">IF(COUNTIF(データ取込シート_活動計画書_整理用!$F$2:'データ取込シート_活動計画書_整理用'!$F146,"この線より上に行を挿入してください。")=0,データ取込シート_活動計画書_整理用!$H146,"")</f>
        <v/>
      </c>
      <c r="I146" t="str">
        <f ca="1">IF(COUNTIF(データ取込シート_活動計画書_整理用!$J$2:'データ取込シート_活動計画書_整理用'!$J146,"この線より上に行を挿入してください。")=0,データ取込シート_活動計画書_整理用!$J146,"")</f>
        <v/>
      </c>
      <c r="J146" t="str">
        <f ca="1">IF(COUNTIF(データ取込シート_活動計画書_整理用!$J$2:'データ取込シート_活動計画書_整理用'!$J146,"この線より上に行を挿入してください。")=0,データ取込シート_活動計画書_整理用!$K146,"")</f>
        <v/>
      </c>
      <c r="K146" t="str">
        <f ca="1">IF(COUNTIF(データ取込シート_活動計画書_整理用!$J$2:'データ取込シート_活動計画書_整理用'!$J146,"この線より上に行を挿入してください。")=0,データ取込シート_活動計画書_整理用!$L146,"")</f>
        <v/>
      </c>
      <c r="CN146" t="str">
        <f t="shared" ca="1" si="6"/>
        <v/>
      </c>
      <c r="CO146" t="str">
        <f t="shared" ca="1" si="5"/>
        <v/>
      </c>
      <c r="CP146" t="str">
        <f ca="1">IF(COUNTIF(データ取込シート_活動計画書_整理用!$N$2:'データ取込シート_活動計画書_整理用'!$N146,"この線より上に行を挿入してください。")=0,データ取込シート_活動計画書_整理用!$N146,"")</f>
        <v/>
      </c>
      <c r="CQ146" t="str">
        <f ca="1">IF(COUNTIF(データ取込シート_活動計画書_整理用!$N$2:'データ取込シート_活動計画書_整理用'!$N146,"この線より上に行を挿入してください。")=0,データ取込シート_活動計画書_整理用!$O146,"")</f>
        <v/>
      </c>
      <c r="CR146" t="str">
        <f ca="1">IF(COUNTIF(データ取込シート_活動計画書_整理用!$N$2:'データ取込シート_活動計画書_整理用'!$N146,"この線より上に行を挿入してください。")=0,IF(データ取込シート_活動計画書_整理用!$P146="○","true","false"),"")</f>
        <v/>
      </c>
      <c r="CS146" t="str">
        <f ca="1">IF(COUNTIF(データ取込シート_活動計画書_整理用!$N$2:'データ取込シート_活動計画書_整理用'!$N146,"この線より上に行を挿入してください。")=0,IF(データ取込シート_活動計画書_整理用!$Q146="○","true","false"),"")</f>
        <v/>
      </c>
      <c r="CT146" t="str">
        <f ca="1">IF(COUNTIF(データ取込シート_活動計画書_整理用!$N$2:'データ取込シート_活動計画書_整理用'!$N146,"この線より上に行を挿入してください。")=0,IF(データ取込シート_活動計画書_整理用!$R146="○","true","false"),"")</f>
        <v/>
      </c>
      <c r="CU146" t="str">
        <f ca="1">IF(COUNTIF(データ取込シート_活動計画書_整理用!$N$2:'データ取込シート_活動計画書_整理用'!$N146,"この線より上に行を挿入してください。")=0,IF(データ取込シート_活動計画書_整理用!$S146="○","true","false"),"")</f>
        <v/>
      </c>
      <c r="CV146" t="str">
        <f ca="1">IF(COUNTIF(データ取込シート_活動計画書_整理用!$N$2:'データ取込シート_活動計画書_整理用'!$N146,"この線より上に行を挿入してください。")=0,IF(データ取込シート_活動計画書_整理用!$T146="○","true","false"),"")</f>
        <v/>
      </c>
      <c r="CW146" t="str">
        <f ca="1">IF(COUNTIF(データ取込シート_活動計画書_整理用!$N$2:'データ取込シート_活動計画書_整理用'!$N146,"この線より上に行を挿入してください。")=0,IF(データ取込シート_活動計画書_整理用!$U146="○","true","false"),"")</f>
        <v/>
      </c>
      <c r="CX146" t="str">
        <f ca="1">IF(COUNTIF(データ取込シート_活動計画書_整理用!$N$2:'データ取込シート_活動計画書_整理用'!$N146,"この線より上に行を挿入してください。")=0,IF(データ取込シート_活動計画書_整理用!$V146="○","true","false"),"")</f>
        <v/>
      </c>
      <c r="CY146" t="str">
        <f ca="1">IF(COUNTIF(データ取込シート_活動計画書_整理用!$N$2:'データ取込シート_活動計画書_整理用'!$N146,"この線より上に行を挿入してください。")=0,IF(データ取込シート_活動計画書_整理用!$W146="○","true","false"),"")</f>
        <v/>
      </c>
      <c r="CZ146" t="str">
        <f ca="1">IF(COUNTIF(データ取込シート_活動計画書_整理用!$N$2:'データ取込シート_活動計画書_整理用'!$N146,"この線より上に行を挿入してください。")=0,IF(データ取込シート_活動計画書_整理用!$X146="○","true","false"),"")</f>
        <v/>
      </c>
      <c r="DA146" t="str">
        <f ca="1">IF(COUNTIF(データ取込シート_活動計画書_整理用!$N$2:'データ取込シート_活動計画書_整理用'!$N146,"この線より上に行を挿入してください。")=0,IF(データ取込シート_活動計画書_整理用!$Y146="○","true","false"),"")</f>
        <v/>
      </c>
      <c r="DB146" t="str">
        <f ca="1">IF(COUNTIF(データ取込シート_活動計画書_整理用!$N$2:'データ取込シート_活動計画書_整理用'!$N146,"この線より上に行を挿入してください。")=0,IF(データ取込シート_活動計画書_整理用!$Z146="○","true","false"),"")</f>
        <v/>
      </c>
      <c r="DC146" t="str">
        <f ca="1">IF(COUNTIF(データ取込シート_活動計画書_整理用!$N$2:'データ取込シート_活動計画書_整理用'!$N146,"この線より上に行を挿入してください。")=0,IF(データ取込シート_活動計画書_整理用!$AA146="○","true","false"),"")</f>
        <v/>
      </c>
      <c r="DW146" t="str">
        <f ca="1">IF(COUNTIF(データ取込シート_活動計画書_整理用!$AD$2:'データ取込シート_活動計画書_整理用'!$AD146,"この線より上に行を挿入してください。")=0,データ取込シート_活動計画書_整理用!$AC146,"")</f>
        <v/>
      </c>
      <c r="DX146" t="str">
        <f ca="1">IF(COUNTIF(データ取込シート_活動計画書_整理用!$AD$2:'データ取込シート_活動計画書_整理用'!$AD146,"この線より上に行を挿入してください。")=0,データ取込シート_活動計画書_整理用!$AD146,"")</f>
        <v/>
      </c>
      <c r="DY146" t="str">
        <f ca="1">IF(COUNTIF(データ取込シート_活動計画書_整理用!$AD$2:'データ取込シート_活動計画書_整理用'!$AD146,"この線より上に行を挿入してください。")=0,データ取込シート_活動計画書_整理用!$AE146,"")</f>
        <v/>
      </c>
      <c r="DZ146" t="str">
        <f ca="1">IF(COUNTIF(データ取込シート_活動計画書_整理用!$AD$2:'データ取込シート_活動計画書_整理用'!$AD146,"この線より上に行を挿入してください。")=0,データ取込シート_活動計画書_整理用!$AF146,"")</f>
        <v/>
      </c>
      <c r="EA146" t="str">
        <f ca="1">IF(COUNTIF(データ取込シート_活動計画書_整理用!$AD$2:'データ取込シート_活動計画書_整理用'!$AD146,"この線より上に行を挿入してください。")=0,データ取込シート_活動計画書_整理用!$AG146,"")</f>
        <v/>
      </c>
      <c r="EB146" t="str">
        <f ca="1">IF(COUNTIF(データ取込シート_活動計画書_整理用!$AD$2:'データ取込シート_活動計画書_整理用'!$AD146,"この線より上に行を挿入してください。")=0,データ取込シート_活動計画書_整理用!$AH146,"")</f>
        <v/>
      </c>
      <c r="EC146" t="str">
        <f ca="1">IF(COUNTIF(データ取込シート_活動計画書_整理用!$AD$2:'データ取込シート_活動計画書_整理用'!$AD146,"この線より上に行を挿入してください。")=0,IF(データ取込シート_活動計画書_整理用!$AI146="○","true","false"),"")</f>
        <v/>
      </c>
      <c r="ED146" t="str">
        <f ca="1">IF(COUNTIF(データ取込シート_活動計画書_整理用!$AD$2:'データ取込シート_活動計画書_整理用'!$AD146,"この線より上に行を挿入してください。")=0,IF(データ取込シート_活動計画書_整理用!$AJ146="○","true","false"),"")</f>
        <v/>
      </c>
      <c r="EE146" t="str">
        <f ca="1">IF(COUNTIF(データ取込シート_活動計画書_整理用!$AD$2:'データ取込シート_活動計画書_整理用'!$AD146,"この線より上に行を挿入してください。")=0,IF(データ取込シート_活動計画書_整理用!$AK146="○","true","false"),"")</f>
        <v/>
      </c>
      <c r="EF146" t="str">
        <f ca="1">IF(COUNTIF(データ取込シート_活動計画書_整理用!$AD$2:'データ取込シート_活動計画書_整理用'!$AD146,"この線より上に行を挿入してください。")=0,IF(データ取込シート_活動計画書_整理用!$AL146="○","true","false"),"")</f>
        <v/>
      </c>
      <c r="EG146" t="str">
        <f ca="1">IF(COUNTIF(データ取込シート_活動計画書_整理用!$AD$2:'データ取込シート_活動計画書_整理用'!$AD146,"この線より上に行を挿入してください。")=0,IF(データ取込シート_活動計画書_整理用!$AM146="○","true","false"),"")</f>
        <v/>
      </c>
    </row>
    <row r="147" spans="2:137" x14ac:dyDescent="0.15">
      <c r="B147" t="str">
        <f ca="1">IF(COUNTIF(データ取込シート_活動計画書_整理用!$B$2:'データ取込シート_活動計画書_整理用'!$B147,"この線より上に行を挿入してください。")=0,データ取込シート_活動計画書_整理用!$B147,"")</f>
        <v/>
      </c>
      <c r="C147" t="str">
        <f ca="1">IF(COUNTIF(データ取込シート_活動計画書_整理用!$B$2:'データ取込シート_活動計画書_整理用'!$B147,"この線より上に行を挿入してください。")=0,データ取込シート_活動計画書_整理用!$C147,"")</f>
        <v/>
      </c>
      <c r="D147" t="str">
        <f ca="1">IF(COUNTIF(データ取込シート_活動計画書_整理用!$B$2:'データ取込シート_活動計画書_整理用'!$B147,"この線より上に行を挿入してください。")=0,データ取込シート_活動計画書_整理用!$D147,"")</f>
        <v/>
      </c>
      <c r="F147" t="str">
        <f ca="1">IF(COUNTIF(データ取込シート_活動計画書_整理用!$F$2:'データ取込シート_活動計画書_整理用'!$F147,"この線より上に行を挿入してください。")=0,データ取込シート_活動計画書_整理用!$F147,"")</f>
        <v/>
      </c>
      <c r="G147" t="str">
        <f ca="1">IF(COUNTIF(データ取込シート_活動計画書_整理用!$F$2:'データ取込シート_活動計画書_整理用'!$F147,"この線より上に行を挿入してください。")=0,データ取込シート_活動計画書_整理用!$G147,"")</f>
        <v/>
      </c>
      <c r="H147" t="str">
        <f ca="1">IF(COUNTIF(データ取込シート_活動計画書_整理用!$F$2:'データ取込シート_活動計画書_整理用'!$F147,"この線より上に行を挿入してください。")=0,データ取込シート_活動計画書_整理用!$H147,"")</f>
        <v/>
      </c>
      <c r="I147" t="str">
        <f ca="1">IF(COUNTIF(データ取込シート_活動計画書_整理用!$J$2:'データ取込シート_活動計画書_整理用'!$J147,"この線より上に行を挿入してください。")=0,データ取込シート_活動計画書_整理用!$J147,"")</f>
        <v/>
      </c>
      <c r="J147" t="str">
        <f ca="1">IF(COUNTIF(データ取込シート_活動計画書_整理用!$J$2:'データ取込シート_活動計画書_整理用'!$J147,"この線より上に行を挿入してください。")=0,データ取込シート_活動計画書_整理用!$K147,"")</f>
        <v/>
      </c>
      <c r="K147" t="str">
        <f ca="1">IF(COUNTIF(データ取込シート_活動計画書_整理用!$J$2:'データ取込シート_活動計画書_整理用'!$J147,"この線より上に行を挿入してください。")=0,データ取込シート_活動計画書_整理用!$L147,"")</f>
        <v/>
      </c>
      <c r="CN147" t="str">
        <f t="shared" ca="1" si="6"/>
        <v/>
      </c>
      <c r="CO147" t="str">
        <f t="shared" ca="1" si="5"/>
        <v/>
      </c>
      <c r="CP147" t="str">
        <f ca="1">IF(COUNTIF(データ取込シート_活動計画書_整理用!$N$2:'データ取込シート_活動計画書_整理用'!$N147,"この線より上に行を挿入してください。")=0,データ取込シート_活動計画書_整理用!$N147,"")</f>
        <v/>
      </c>
      <c r="CQ147" t="str">
        <f ca="1">IF(COUNTIF(データ取込シート_活動計画書_整理用!$N$2:'データ取込シート_活動計画書_整理用'!$N147,"この線より上に行を挿入してください。")=0,データ取込シート_活動計画書_整理用!$O147,"")</f>
        <v/>
      </c>
      <c r="CR147" t="str">
        <f ca="1">IF(COUNTIF(データ取込シート_活動計画書_整理用!$N$2:'データ取込シート_活動計画書_整理用'!$N147,"この線より上に行を挿入してください。")=0,IF(データ取込シート_活動計画書_整理用!$P147="○","true","false"),"")</f>
        <v/>
      </c>
      <c r="CS147" t="str">
        <f ca="1">IF(COUNTIF(データ取込シート_活動計画書_整理用!$N$2:'データ取込シート_活動計画書_整理用'!$N147,"この線より上に行を挿入してください。")=0,IF(データ取込シート_活動計画書_整理用!$Q147="○","true","false"),"")</f>
        <v/>
      </c>
      <c r="CT147" t="str">
        <f ca="1">IF(COUNTIF(データ取込シート_活動計画書_整理用!$N$2:'データ取込シート_活動計画書_整理用'!$N147,"この線より上に行を挿入してください。")=0,IF(データ取込シート_活動計画書_整理用!$R147="○","true","false"),"")</f>
        <v/>
      </c>
      <c r="CU147" t="str">
        <f ca="1">IF(COUNTIF(データ取込シート_活動計画書_整理用!$N$2:'データ取込シート_活動計画書_整理用'!$N147,"この線より上に行を挿入してください。")=0,IF(データ取込シート_活動計画書_整理用!$S147="○","true","false"),"")</f>
        <v/>
      </c>
      <c r="CV147" t="str">
        <f ca="1">IF(COUNTIF(データ取込シート_活動計画書_整理用!$N$2:'データ取込シート_活動計画書_整理用'!$N147,"この線より上に行を挿入してください。")=0,IF(データ取込シート_活動計画書_整理用!$T147="○","true","false"),"")</f>
        <v/>
      </c>
      <c r="CW147" t="str">
        <f ca="1">IF(COUNTIF(データ取込シート_活動計画書_整理用!$N$2:'データ取込シート_活動計画書_整理用'!$N147,"この線より上に行を挿入してください。")=0,IF(データ取込シート_活動計画書_整理用!$U147="○","true","false"),"")</f>
        <v/>
      </c>
      <c r="CX147" t="str">
        <f ca="1">IF(COUNTIF(データ取込シート_活動計画書_整理用!$N$2:'データ取込シート_活動計画書_整理用'!$N147,"この線より上に行を挿入してください。")=0,IF(データ取込シート_活動計画書_整理用!$V147="○","true","false"),"")</f>
        <v/>
      </c>
      <c r="CY147" t="str">
        <f ca="1">IF(COUNTIF(データ取込シート_活動計画書_整理用!$N$2:'データ取込シート_活動計画書_整理用'!$N147,"この線より上に行を挿入してください。")=0,IF(データ取込シート_活動計画書_整理用!$W147="○","true","false"),"")</f>
        <v/>
      </c>
      <c r="CZ147" t="str">
        <f ca="1">IF(COUNTIF(データ取込シート_活動計画書_整理用!$N$2:'データ取込シート_活動計画書_整理用'!$N147,"この線より上に行を挿入してください。")=0,IF(データ取込シート_活動計画書_整理用!$X147="○","true","false"),"")</f>
        <v/>
      </c>
      <c r="DA147" t="str">
        <f ca="1">IF(COUNTIF(データ取込シート_活動計画書_整理用!$N$2:'データ取込シート_活動計画書_整理用'!$N147,"この線より上に行を挿入してください。")=0,IF(データ取込シート_活動計画書_整理用!$Y147="○","true","false"),"")</f>
        <v/>
      </c>
      <c r="DB147" t="str">
        <f ca="1">IF(COUNTIF(データ取込シート_活動計画書_整理用!$N$2:'データ取込シート_活動計画書_整理用'!$N147,"この線より上に行を挿入してください。")=0,IF(データ取込シート_活動計画書_整理用!$Z147="○","true","false"),"")</f>
        <v/>
      </c>
      <c r="DC147" t="str">
        <f ca="1">IF(COUNTIF(データ取込シート_活動計画書_整理用!$N$2:'データ取込シート_活動計画書_整理用'!$N147,"この線より上に行を挿入してください。")=0,IF(データ取込シート_活動計画書_整理用!$AA147="○","true","false"),"")</f>
        <v/>
      </c>
      <c r="DW147" t="str">
        <f ca="1">IF(COUNTIF(データ取込シート_活動計画書_整理用!$AD$2:'データ取込シート_活動計画書_整理用'!$AD147,"この線より上に行を挿入してください。")=0,データ取込シート_活動計画書_整理用!$AC147,"")</f>
        <v/>
      </c>
      <c r="DX147" t="str">
        <f ca="1">IF(COUNTIF(データ取込シート_活動計画書_整理用!$AD$2:'データ取込シート_活動計画書_整理用'!$AD147,"この線より上に行を挿入してください。")=0,データ取込シート_活動計画書_整理用!$AD147,"")</f>
        <v/>
      </c>
      <c r="DY147" t="str">
        <f ca="1">IF(COUNTIF(データ取込シート_活動計画書_整理用!$AD$2:'データ取込シート_活動計画書_整理用'!$AD147,"この線より上に行を挿入してください。")=0,データ取込シート_活動計画書_整理用!$AE147,"")</f>
        <v/>
      </c>
      <c r="DZ147" t="str">
        <f ca="1">IF(COUNTIF(データ取込シート_活動計画書_整理用!$AD$2:'データ取込シート_活動計画書_整理用'!$AD147,"この線より上に行を挿入してください。")=0,データ取込シート_活動計画書_整理用!$AF147,"")</f>
        <v/>
      </c>
      <c r="EA147" t="str">
        <f ca="1">IF(COUNTIF(データ取込シート_活動計画書_整理用!$AD$2:'データ取込シート_活動計画書_整理用'!$AD147,"この線より上に行を挿入してください。")=0,データ取込シート_活動計画書_整理用!$AG147,"")</f>
        <v/>
      </c>
      <c r="EB147" t="str">
        <f ca="1">IF(COUNTIF(データ取込シート_活動計画書_整理用!$AD$2:'データ取込シート_活動計画書_整理用'!$AD147,"この線より上に行を挿入してください。")=0,データ取込シート_活動計画書_整理用!$AH147,"")</f>
        <v/>
      </c>
      <c r="EC147" t="str">
        <f ca="1">IF(COUNTIF(データ取込シート_活動計画書_整理用!$AD$2:'データ取込シート_活動計画書_整理用'!$AD147,"この線より上に行を挿入してください。")=0,IF(データ取込シート_活動計画書_整理用!$AI147="○","true","false"),"")</f>
        <v/>
      </c>
      <c r="ED147" t="str">
        <f ca="1">IF(COUNTIF(データ取込シート_活動計画書_整理用!$AD$2:'データ取込シート_活動計画書_整理用'!$AD147,"この線より上に行を挿入してください。")=0,IF(データ取込シート_活動計画書_整理用!$AJ147="○","true","false"),"")</f>
        <v/>
      </c>
      <c r="EE147" t="str">
        <f ca="1">IF(COUNTIF(データ取込シート_活動計画書_整理用!$AD$2:'データ取込シート_活動計画書_整理用'!$AD147,"この線より上に行を挿入してください。")=0,IF(データ取込シート_活動計画書_整理用!$AK147="○","true","false"),"")</f>
        <v/>
      </c>
      <c r="EF147" t="str">
        <f ca="1">IF(COUNTIF(データ取込シート_活動計画書_整理用!$AD$2:'データ取込シート_活動計画書_整理用'!$AD147,"この線より上に行を挿入してください。")=0,IF(データ取込シート_活動計画書_整理用!$AL147="○","true","false"),"")</f>
        <v/>
      </c>
      <c r="EG147" t="str">
        <f ca="1">IF(COUNTIF(データ取込シート_活動計画書_整理用!$AD$2:'データ取込シート_活動計画書_整理用'!$AD147,"この線より上に行を挿入してください。")=0,IF(データ取込シート_活動計画書_整理用!$AM147="○","true","false"),"")</f>
        <v/>
      </c>
    </row>
    <row r="148" spans="2:137" x14ac:dyDescent="0.15">
      <c r="B148" t="str">
        <f ca="1">IF(COUNTIF(データ取込シート_活動計画書_整理用!$B$2:'データ取込シート_活動計画書_整理用'!$B148,"この線より上に行を挿入してください。")=0,データ取込シート_活動計画書_整理用!$B148,"")</f>
        <v/>
      </c>
      <c r="C148" t="str">
        <f ca="1">IF(COUNTIF(データ取込シート_活動計画書_整理用!$B$2:'データ取込シート_活動計画書_整理用'!$B148,"この線より上に行を挿入してください。")=0,データ取込シート_活動計画書_整理用!$C148,"")</f>
        <v/>
      </c>
      <c r="D148" t="str">
        <f ca="1">IF(COUNTIF(データ取込シート_活動計画書_整理用!$B$2:'データ取込シート_活動計画書_整理用'!$B148,"この線より上に行を挿入してください。")=0,データ取込シート_活動計画書_整理用!$D148,"")</f>
        <v/>
      </c>
      <c r="F148" t="str">
        <f ca="1">IF(COUNTIF(データ取込シート_活動計画書_整理用!$F$2:'データ取込シート_活動計画書_整理用'!$F148,"この線より上に行を挿入してください。")=0,データ取込シート_活動計画書_整理用!$F148,"")</f>
        <v/>
      </c>
      <c r="G148" t="str">
        <f ca="1">IF(COUNTIF(データ取込シート_活動計画書_整理用!$F$2:'データ取込シート_活動計画書_整理用'!$F148,"この線より上に行を挿入してください。")=0,データ取込シート_活動計画書_整理用!$G148,"")</f>
        <v/>
      </c>
      <c r="H148" t="str">
        <f ca="1">IF(COUNTIF(データ取込シート_活動計画書_整理用!$F$2:'データ取込シート_活動計画書_整理用'!$F148,"この線より上に行を挿入してください。")=0,データ取込シート_活動計画書_整理用!$H148,"")</f>
        <v/>
      </c>
      <c r="I148" t="str">
        <f ca="1">IF(COUNTIF(データ取込シート_活動計画書_整理用!$J$2:'データ取込シート_活動計画書_整理用'!$J148,"この線より上に行を挿入してください。")=0,データ取込シート_活動計画書_整理用!$J148,"")</f>
        <v/>
      </c>
      <c r="J148" t="str">
        <f ca="1">IF(COUNTIF(データ取込シート_活動計画書_整理用!$J$2:'データ取込シート_活動計画書_整理用'!$J148,"この線より上に行を挿入してください。")=0,データ取込シート_活動計画書_整理用!$K148,"")</f>
        <v/>
      </c>
      <c r="K148" t="str">
        <f ca="1">IF(COUNTIF(データ取込シート_活動計画書_整理用!$J$2:'データ取込シート_活動計画書_整理用'!$J148,"この線より上に行を挿入してください。")=0,データ取込シート_活動計画書_整理用!$L148,"")</f>
        <v/>
      </c>
      <c r="CN148" t="str">
        <f t="shared" ca="1" si="6"/>
        <v/>
      </c>
      <c r="CO148" t="str">
        <f t="shared" ca="1" si="5"/>
        <v/>
      </c>
      <c r="CP148" t="str">
        <f ca="1">IF(COUNTIF(データ取込シート_活動計画書_整理用!$N$2:'データ取込シート_活動計画書_整理用'!$N148,"この線より上に行を挿入してください。")=0,データ取込シート_活動計画書_整理用!$N148,"")</f>
        <v/>
      </c>
      <c r="CQ148" t="str">
        <f ca="1">IF(COUNTIF(データ取込シート_活動計画書_整理用!$N$2:'データ取込シート_活動計画書_整理用'!$N148,"この線より上に行を挿入してください。")=0,データ取込シート_活動計画書_整理用!$O148,"")</f>
        <v/>
      </c>
      <c r="CR148" t="str">
        <f ca="1">IF(COUNTIF(データ取込シート_活動計画書_整理用!$N$2:'データ取込シート_活動計画書_整理用'!$N148,"この線より上に行を挿入してください。")=0,IF(データ取込シート_活動計画書_整理用!$P148="○","true","false"),"")</f>
        <v/>
      </c>
      <c r="CS148" t="str">
        <f ca="1">IF(COUNTIF(データ取込シート_活動計画書_整理用!$N$2:'データ取込シート_活動計画書_整理用'!$N148,"この線より上に行を挿入してください。")=0,IF(データ取込シート_活動計画書_整理用!$Q148="○","true","false"),"")</f>
        <v/>
      </c>
      <c r="CT148" t="str">
        <f ca="1">IF(COUNTIF(データ取込シート_活動計画書_整理用!$N$2:'データ取込シート_活動計画書_整理用'!$N148,"この線より上に行を挿入してください。")=0,IF(データ取込シート_活動計画書_整理用!$R148="○","true","false"),"")</f>
        <v/>
      </c>
      <c r="CU148" t="str">
        <f ca="1">IF(COUNTIF(データ取込シート_活動計画書_整理用!$N$2:'データ取込シート_活動計画書_整理用'!$N148,"この線より上に行を挿入してください。")=0,IF(データ取込シート_活動計画書_整理用!$S148="○","true","false"),"")</f>
        <v/>
      </c>
      <c r="CV148" t="str">
        <f ca="1">IF(COUNTIF(データ取込シート_活動計画書_整理用!$N$2:'データ取込シート_活動計画書_整理用'!$N148,"この線より上に行を挿入してください。")=0,IF(データ取込シート_活動計画書_整理用!$T148="○","true","false"),"")</f>
        <v/>
      </c>
      <c r="CW148" t="str">
        <f ca="1">IF(COUNTIF(データ取込シート_活動計画書_整理用!$N$2:'データ取込シート_活動計画書_整理用'!$N148,"この線より上に行を挿入してください。")=0,IF(データ取込シート_活動計画書_整理用!$U148="○","true","false"),"")</f>
        <v/>
      </c>
      <c r="CX148" t="str">
        <f ca="1">IF(COUNTIF(データ取込シート_活動計画書_整理用!$N$2:'データ取込シート_活動計画書_整理用'!$N148,"この線より上に行を挿入してください。")=0,IF(データ取込シート_活動計画書_整理用!$V148="○","true","false"),"")</f>
        <v/>
      </c>
      <c r="CY148" t="str">
        <f ca="1">IF(COUNTIF(データ取込シート_活動計画書_整理用!$N$2:'データ取込シート_活動計画書_整理用'!$N148,"この線より上に行を挿入してください。")=0,IF(データ取込シート_活動計画書_整理用!$W148="○","true","false"),"")</f>
        <v/>
      </c>
      <c r="CZ148" t="str">
        <f ca="1">IF(COUNTIF(データ取込シート_活動計画書_整理用!$N$2:'データ取込シート_活動計画書_整理用'!$N148,"この線より上に行を挿入してください。")=0,IF(データ取込シート_活動計画書_整理用!$X148="○","true","false"),"")</f>
        <v/>
      </c>
      <c r="DA148" t="str">
        <f ca="1">IF(COUNTIF(データ取込シート_活動計画書_整理用!$N$2:'データ取込シート_活動計画書_整理用'!$N148,"この線より上に行を挿入してください。")=0,IF(データ取込シート_活動計画書_整理用!$Y148="○","true","false"),"")</f>
        <v/>
      </c>
      <c r="DB148" t="str">
        <f ca="1">IF(COUNTIF(データ取込シート_活動計画書_整理用!$N$2:'データ取込シート_活動計画書_整理用'!$N148,"この線より上に行を挿入してください。")=0,IF(データ取込シート_活動計画書_整理用!$Z148="○","true","false"),"")</f>
        <v/>
      </c>
      <c r="DC148" t="str">
        <f ca="1">IF(COUNTIF(データ取込シート_活動計画書_整理用!$N$2:'データ取込シート_活動計画書_整理用'!$N148,"この線より上に行を挿入してください。")=0,IF(データ取込シート_活動計画書_整理用!$AA148="○","true","false"),"")</f>
        <v/>
      </c>
      <c r="DW148" t="str">
        <f ca="1">IF(COUNTIF(データ取込シート_活動計画書_整理用!$AD$2:'データ取込シート_活動計画書_整理用'!$AD148,"この線より上に行を挿入してください。")=0,データ取込シート_活動計画書_整理用!$AC148,"")</f>
        <v/>
      </c>
      <c r="DX148" t="str">
        <f ca="1">IF(COUNTIF(データ取込シート_活動計画書_整理用!$AD$2:'データ取込シート_活動計画書_整理用'!$AD148,"この線より上に行を挿入してください。")=0,データ取込シート_活動計画書_整理用!$AD148,"")</f>
        <v/>
      </c>
      <c r="DY148" t="str">
        <f ca="1">IF(COUNTIF(データ取込シート_活動計画書_整理用!$AD$2:'データ取込シート_活動計画書_整理用'!$AD148,"この線より上に行を挿入してください。")=0,データ取込シート_活動計画書_整理用!$AE148,"")</f>
        <v/>
      </c>
      <c r="DZ148" t="str">
        <f ca="1">IF(COUNTIF(データ取込シート_活動計画書_整理用!$AD$2:'データ取込シート_活動計画書_整理用'!$AD148,"この線より上に行を挿入してください。")=0,データ取込シート_活動計画書_整理用!$AF148,"")</f>
        <v/>
      </c>
      <c r="EA148" t="str">
        <f ca="1">IF(COUNTIF(データ取込シート_活動計画書_整理用!$AD$2:'データ取込シート_活動計画書_整理用'!$AD148,"この線より上に行を挿入してください。")=0,データ取込シート_活動計画書_整理用!$AG148,"")</f>
        <v/>
      </c>
      <c r="EB148" t="str">
        <f ca="1">IF(COUNTIF(データ取込シート_活動計画書_整理用!$AD$2:'データ取込シート_活動計画書_整理用'!$AD148,"この線より上に行を挿入してください。")=0,データ取込シート_活動計画書_整理用!$AH148,"")</f>
        <v/>
      </c>
      <c r="EC148" t="str">
        <f ca="1">IF(COUNTIF(データ取込シート_活動計画書_整理用!$AD$2:'データ取込シート_活動計画書_整理用'!$AD148,"この線より上に行を挿入してください。")=0,IF(データ取込シート_活動計画書_整理用!$AI148="○","true","false"),"")</f>
        <v/>
      </c>
      <c r="ED148" t="str">
        <f ca="1">IF(COUNTIF(データ取込シート_活動計画書_整理用!$AD$2:'データ取込シート_活動計画書_整理用'!$AD148,"この線より上に行を挿入してください。")=0,IF(データ取込シート_活動計画書_整理用!$AJ148="○","true","false"),"")</f>
        <v/>
      </c>
      <c r="EE148" t="str">
        <f ca="1">IF(COUNTIF(データ取込シート_活動計画書_整理用!$AD$2:'データ取込シート_活動計画書_整理用'!$AD148,"この線より上に行を挿入してください。")=0,IF(データ取込シート_活動計画書_整理用!$AK148="○","true","false"),"")</f>
        <v/>
      </c>
      <c r="EF148" t="str">
        <f ca="1">IF(COUNTIF(データ取込シート_活動計画書_整理用!$AD$2:'データ取込シート_活動計画書_整理用'!$AD148,"この線より上に行を挿入してください。")=0,IF(データ取込シート_活動計画書_整理用!$AL148="○","true","false"),"")</f>
        <v/>
      </c>
      <c r="EG148" t="str">
        <f ca="1">IF(COUNTIF(データ取込シート_活動計画書_整理用!$AD$2:'データ取込シート_活動計画書_整理用'!$AD148,"この線より上に行を挿入してください。")=0,IF(データ取込シート_活動計画書_整理用!$AM148="○","true","false"),"")</f>
        <v/>
      </c>
    </row>
    <row r="149" spans="2:137" x14ac:dyDescent="0.15">
      <c r="B149" t="str">
        <f ca="1">IF(COUNTIF(データ取込シート_活動計画書_整理用!$B$2:'データ取込シート_活動計画書_整理用'!$B149,"この線より上に行を挿入してください。")=0,データ取込シート_活動計画書_整理用!$B149,"")</f>
        <v/>
      </c>
      <c r="C149" t="str">
        <f ca="1">IF(COUNTIF(データ取込シート_活動計画書_整理用!$B$2:'データ取込シート_活動計画書_整理用'!$B149,"この線より上に行を挿入してください。")=0,データ取込シート_活動計画書_整理用!$C149,"")</f>
        <v/>
      </c>
      <c r="D149" t="str">
        <f ca="1">IF(COUNTIF(データ取込シート_活動計画書_整理用!$B$2:'データ取込シート_活動計画書_整理用'!$B149,"この線より上に行を挿入してください。")=0,データ取込シート_活動計画書_整理用!$D149,"")</f>
        <v/>
      </c>
      <c r="F149" t="str">
        <f ca="1">IF(COUNTIF(データ取込シート_活動計画書_整理用!$F$2:'データ取込シート_活動計画書_整理用'!$F149,"この線より上に行を挿入してください。")=0,データ取込シート_活動計画書_整理用!$F149,"")</f>
        <v/>
      </c>
      <c r="G149" t="str">
        <f ca="1">IF(COUNTIF(データ取込シート_活動計画書_整理用!$F$2:'データ取込シート_活動計画書_整理用'!$F149,"この線より上に行を挿入してください。")=0,データ取込シート_活動計画書_整理用!$G149,"")</f>
        <v/>
      </c>
      <c r="H149" t="str">
        <f ca="1">IF(COUNTIF(データ取込シート_活動計画書_整理用!$F$2:'データ取込シート_活動計画書_整理用'!$F149,"この線より上に行を挿入してください。")=0,データ取込シート_活動計画書_整理用!$H149,"")</f>
        <v/>
      </c>
      <c r="I149" t="str">
        <f ca="1">IF(COUNTIF(データ取込シート_活動計画書_整理用!$J$2:'データ取込シート_活動計画書_整理用'!$J149,"この線より上に行を挿入してください。")=0,データ取込シート_活動計画書_整理用!$J149,"")</f>
        <v/>
      </c>
      <c r="J149" t="str">
        <f ca="1">IF(COUNTIF(データ取込シート_活動計画書_整理用!$J$2:'データ取込シート_活動計画書_整理用'!$J149,"この線より上に行を挿入してください。")=0,データ取込シート_活動計画書_整理用!$K149,"")</f>
        <v/>
      </c>
      <c r="K149" t="str">
        <f ca="1">IF(COUNTIF(データ取込シート_活動計画書_整理用!$J$2:'データ取込シート_活動計画書_整理用'!$J149,"この線より上に行を挿入してください。")=0,データ取込シート_活動計画書_整理用!$L149,"")</f>
        <v/>
      </c>
      <c r="CN149" t="str">
        <f t="shared" ca="1" si="6"/>
        <v/>
      </c>
      <c r="CO149" t="str">
        <f t="shared" ca="1" si="5"/>
        <v/>
      </c>
      <c r="CP149" t="str">
        <f ca="1">IF(COUNTIF(データ取込シート_活動計画書_整理用!$N$2:'データ取込シート_活動計画書_整理用'!$N149,"この線より上に行を挿入してください。")=0,データ取込シート_活動計画書_整理用!$N149,"")</f>
        <v/>
      </c>
      <c r="CQ149" t="str">
        <f ca="1">IF(COUNTIF(データ取込シート_活動計画書_整理用!$N$2:'データ取込シート_活動計画書_整理用'!$N149,"この線より上に行を挿入してください。")=0,データ取込シート_活動計画書_整理用!$O149,"")</f>
        <v/>
      </c>
      <c r="CR149" t="str">
        <f ca="1">IF(COUNTIF(データ取込シート_活動計画書_整理用!$N$2:'データ取込シート_活動計画書_整理用'!$N149,"この線より上に行を挿入してください。")=0,IF(データ取込シート_活動計画書_整理用!$P149="○","true","false"),"")</f>
        <v/>
      </c>
      <c r="CS149" t="str">
        <f ca="1">IF(COUNTIF(データ取込シート_活動計画書_整理用!$N$2:'データ取込シート_活動計画書_整理用'!$N149,"この線より上に行を挿入してください。")=0,IF(データ取込シート_活動計画書_整理用!$Q149="○","true","false"),"")</f>
        <v/>
      </c>
      <c r="CT149" t="str">
        <f ca="1">IF(COUNTIF(データ取込シート_活動計画書_整理用!$N$2:'データ取込シート_活動計画書_整理用'!$N149,"この線より上に行を挿入してください。")=0,IF(データ取込シート_活動計画書_整理用!$R149="○","true","false"),"")</f>
        <v/>
      </c>
      <c r="CU149" t="str">
        <f ca="1">IF(COUNTIF(データ取込シート_活動計画書_整理用!$N$2:'データ取込シート_活動計画書_整理用'!$N149,"この線より上に行を挿入してください。")=0,IF(データ取込シート_活動計画書_整理用!$S149="○","true","false"),"")</f>
        <v/>
      </c>
      <c r="CV149" t="str">
        <f ca="1">IF(COUNTIF(データ取込シート_活動計画書_整理用!$N$2:'データ取込シート_活動計画書_整理用'!$N149,"この線より上に行を挿入してください。")=0,IF(データ取込シート_活動計画書_整理用!$T149="○","true","false"),"")</f>
        <v/>
      </c>
      <c r="CW149" t="str">
        <f ca="1">IF(COUNTIF(データ取込シート_活動計画書_整理用!$N$2:'データ取込シート_活動計画書_整理用'!$N149,"この線より上に行を挿入してください。")=0,IF(データ取込シート_活動計画書_整理用!$U149="○","true","false"),"")</f>
        <v/>
      </c>
      <c r="CX149" t="str">
        <f ca="1">IF(COUNTIF(データ取込シート_活動計画書_整理用!$N$2:'データ取込シート_活動計画書_整理用'!$N149,"この線より上に行を挿入してください。")=0,IF(データ取込シート_活動計画書_整理用!$V149="○","true","false"),"")</f>
        <v/>
      </c>
      <c r="CY149" t="str">
        <f ca="1">IF(COUNTIF(データ取込シート_活動計画書_整理用!$N$2:'データ取込シート_活動計画書_整理用'!$N149,"この線より上に行を挿入してください。")=0,IF(データ取込シート_活動計画書_整理用!$W149="○","true","false"),"")</f>
        <v/>
      </c>
      <c r="CZ149" t="str">
        <f ca="1">IF(COUNTIF(データ取込シート_活動計画書_整理用!$N$2:'データ取込シート_活動計画書_整理用'!$N149,"この線より上に行を挿入してください。")=0,IF(データ取込シート_活動計画書_整理用!$X149="○","true","false"),"")</f>
        <v/>
      </c>
      <c r="DA149" t="str">
        <f ca="1">IF(COUNTIF(データ取込シート_活動計画書_整理用!$N$2:'データ取込シート_活動計画書_整理用'!$N149,"この線より上に行を挿入してください。")=0,IF(データ取込シート_活動計画書_整理用!$Y149="○","true","false"),"")</f>
        <v/>
      </c>
      <c r="DB149" t="str">
        <f ca="1">IF(COUNTIF(データ取込シート_活動計画書_整理用!$N$2:'データ取込シート_活動計画書_整理用'!$N149,"この線より上に行を挿入してください。")=0,IF(データ取込シート_活動計画書_整理用!$Z149="○","true","false"),"")</f>
        <v/>
      </c>
      <c r="DC149" t="str">
        <f ca="1">IF(COUNTIF(データ取込シート_活動計画書_整理用!$N$2:'データ取込シート_活動計画書_整理用'!$N149,"この線より上に行を挿入してください。")=0,IF(データ取込シート_活動計画書_整理用!$AA149="○","true","false"),"")</f>
        <v/>
      </c>
      <c r="DW149" t="str">
        <f ca="1">IF(COUNTIF(データ取込シート_活動計画書_整理用!$AD$2:'データ取込シート_活動計画書_整理用'!$AD149,"この線より上に行を挿入してください。")=0,データ取込シート_活動計画書_整理用!$AC149,"")</f>
        <v/>
      </c>
      <c r="DX149" t="str">
        <f ca="1">IF(COUNTIF(データ取込シート_活動計画書_整理用!$AD$2:'データ取込シート_活動計画書_整理用'!$AD149,"この線より上に行を挿入してください。")=0,データ取込シート_活動計画書_整理用!$AD149,"")</f>
        <v/>
      </c>
      <c r="DY149" t="str">
        <f ca="1">IF(COUNTIF(データ取込シート_活動計画書_整理用!$AD$2:'データ取込シート_活動計画書_整理用'!$AD149,"この線より上に行を挿入してください。")=0,データ取込シート_活動計画書_整理用!$AE149,"")</f>
        <v/>
      </c>
      <c r="DZ149" t="str">
        <f ca="1">IF(COUNTIF(データ取込シート_活動計画書_整理用!$AD$2:'データ取込シート_活動計画書_整理用'!$AD149,"この線より上に行を挿入してください。")=0,データ取込シート_活動計画書_整理用!$AF149,"")</f>
        <v/>
      </c>
      <c r="EA149" t="str">
        <f ca="1">IF(COUNTIF(データ取込シート_活動計画書_整理用!$AD$2:'データ取込シート_活動計画書_整理用'!$AD149,"この線より上に行を挿入してください。")=0,データ取込シート_活動計画書_整理用!$AG149,"")</f>
        <v/>
      </c>
      <c r="EB149" t="str">
        <f ca="1">IF(COUNTIF(データ取込シート_活動計画書_整理用!$AD$2:'データ取込シート_活動計画書_整理用'!$AD149,"この線より上に行を挿入してください。")=0,データ取込シート_活動計画書_整理用!$AH149,"")</f>
        <v/>
      </c>
      <c r="EC149" t="str">
        <f ca="1">IF(COUNTIF(データ取込シート_活動計画書_整理用!$AD$2:'データ取込シート_活動計画書_整理用'!$AD149,"この線より上に行を挿入してください。")=0,IF(データ取込シート_活動計画書_整理用!$AI149="○","true","false"),"")</f>
        <v/>
      </c>
      <c r="ED149" t="str">
        <f ca="1">IF(COUNTIF(データ取込シート_活動計画書_整理用!$AD$2:'データ取込シート_活動計画書_整理用'!$AD149,"この線より上に行を挿入してください。")=0,IF(データ取込シート_活動計画書_整理用!$AJ149="○","true","false"),"")</f>
        <v/>
      </c>
      <c r="EE149" t="str">
        <f ca="1">IF(COUNTIF(データ取込シート_活動計画書_整理用!$AD$2:'データ取込シート_活動計画書_整理用'!$AD149,"この線より上に行を挿入してください。")=0,IF(データ取込シート_活動計画書_整理用!$AK149="○","true","false"),"")</f>
        <v/>
      </c>
      <c r="EF149" t="str">
        <f ca="1">IF(COUNTIF(データ取込シート_活動計画書_整理用!$AD$2:'データ取込シート_活動計画書_整理用'!$AD149,"この線より上に行を挿入してください。")=0,IF(データ取込シート_活動計画書_整理用!$AL149="○","true","false"),"")</f>
        <v/>
      </c>
      <c r="EG149" t="str">
        <f ca="1">IF(COUNTIF(データ取込シート_活動計画書_整理用!$AD$2:'データ取込シート_活動計画書_整理用'!$AD149,"この線より上に行を挿入してください。")=0,IF(データ取込シート_活動計画書_整理用!$AM149="○","true","false"),"")</f>
        <v/>
      </c>
    </row>
    <row r="150" spans="2:137" x14ac:dyDescent="0.15">
      <c r="B150" t="str">
        <f ca="1">IF(COUNTIF(データ取込シート_活動計画書_整理用!$B$2:'データ取込シート_活動計画書_整理用'!$B150,"この線より上に行を挿入してください。")=0,データ取込シート_活動計画書_整理用!$B150,"")</f>
        <v/>
      </c>
      <c r="C150" t="str">
        <f ca="1">IF(COUNTIF(データ取込シート_活動計画書_整理用!$B$2:'データ取込シート_活動計画書_整理用'!$B150,"この線より上に行を挿入してください。")=0,データ取込シート_活動計画書_整理用!$C150,"")</f>
        <v/>
      </c>
      <c r="D150" t="str">
        <f ca="1">IF(COUNTIF(データ取込シート_活動計画書_整理用!$B$2:'データ取込シート_活動計画書_整理用'!$B150,"この線より上に行を挿入してください。")=0,データ取込シート_活動計画書_整理用!$D150,"")</f>
        <v/>
      </c>
      <c r="F150" t="str">
        <f ca="1">IF(COUNTIF(データ取込シート_活動計画書_整理用!$F$2:'データ取込シート_活動計画書_整理用'!$F150,"この線より上に行を挿入してください。")=0,データ取込シート_活動計画書_整理用!$F150,"")</f>
        <v/>
      </c>
      <c r="G150" t="str">
        <f ca="1">IF(COUNTIF(データ取込シート_活動計画書_整理用!$F$2:'データ取込シート_活動計画書_整理用'!$F150,"この線より上に行を挿入してください。")=0,データ取込シート_活動計画書_整理用!$G150,"")</f>
        <v/>
      </c>
      <c r="H150" t="str">
        <f ca="1">IF(COUNTIF(データ取込シート_活動計画書_整理用!$F$2:'データ取込シート_活動計画書_整理用'!$F150,"この線より上に行を挿入してください。")=0,データ取込シート_活動計画書_整理用!$H150,"")</f>
        <v/>
      </c>
      <c r="I150" t="str">
        <f ca="1">IF(COUNTIF(データ取込シート_活動計画書_整理用!$J$2:'データ取込シート_活動計画書_整理用'!$J150,"この線より上に行を挿入してください。")=0,データ取込シート_活動計画書_整理用!$J150,"")</f>
        <v/>
      </c>
      <c r="J150" t="str">
        <f ca="1">IF(COUNTIF(データ取込シート_活動計画書_整理用!$J$2:'データ取込シート_活動計画書_整理用'!$J150,"この線より上に行を挿入してください。")=0,データ取込シート_活動計画書_整理用!$K150,"")</f>
        <v/>
      </c>
      <c r="K150" t="str">
        <f ca="1">IF(COUNTIF(データ取込シート_活動計画書_整理用!$J$2:'データ取込シート_活動計画書_整理用'!$J150,"この線より上に行を挿入してください。")=0,データ取込シート_活動計画書_整理用!$L150,"")</f>
        <v/>
      </c>
      <c r="CN150" t="str">
        <f t="shared" ca="1" si="6"/>
        <v/>
      </c>
      <c r="CO150" t="str">
        <f t="shared" ca="1" si="5"/>
        <v/>
      </c>
      <c r="CP150" t="str">
        <f ca="1">IF(COUNTIF(データ取込シート_活動計画書_整理用!$N$2:'データ取込シート_活動計画書_整理用'!$N150,"この線より上に行を挿入してください。")=0,データ取込シート_活動計画書_整理用!$N150,"")</f>
        <v/>
      </c>
      <c r="CQ150" t="str">
        <f ca="1">IF(COUNTIF(データ取込シート_活動計画書_整理用!$N$2:'データ取込シート_活動計画書_整理用'!$N150,"この線より上に行を挿入してください。")=0,データ取込シート_活動計画書_整理用!$O150,"")</f>
        <v/>
      </c>
      <c r="CR150" t="str">
        <f ca="1">IF(COUNTIF(データ取込シート_活動計画書_整理用!$N$2:'データ取込シート_活動計画書_整理用'!$N150,"この線より上に行を挿入してください。")=0,IF(データ取込シート_活動計画書_整理用!$P150="○","true","false"),"")</f>
        <v/>
      </c>
      <c r="CS150" t="str">
        <f ca="1">IF(COUNTIF(データ取込シート_活動計画書_整理用!$N$2:'データ取込シート_活動計画書_整理用'!$N150,"この線より上に行を挿入してください。")=0,IF(データ取込シート_活動計画書_整理用!$Q150="○","true","false"),"")</f>
        <v/>
      </c>
      <c r="CT150" t="str">
        <f ca="1">IF(COUNTIF(データ取込シート_活動計画書_整理用!$N$2:'データ取込シート_活動計画書_整理用'!$N150,"この線より上に行を挿入してください。")=0,IF(データ取込シート_活動計画書_整理用!$R150="○","true","false"),"")</f>
        <v/>
      </c>
      <c r="CU150" t="str">
        <f ca="1">IF(COUNTIF(データ取込シート_活動計画書_整理用!$N$2:'データ取込シート_活動計画書_整理用'!$N150,"この線より上に行を挿入してください。")=0,IF(データ取込シート_活動計画書_整理用!$S150="○","true","false"),"")</f>
        <v/>
      </c>
      <c r="CV150" t="str">
        <f ca="1">IF(COUNTIF(データ取込シート_活動計画書_整理用!$N$2:'データ取込シート_活動計画書_整理用'!$N150,"この線より上に行を挿入してください。")=0,IF(データ取込シート_活動計画書_整理用!$T150="○","true","false"),"")</f>
        <v/>
      </c>
      <c r="CW150" t="str">
        <f ca="1">IF(COUNTIF(データ取込シート_活動計画書_整理用!$N$2:'データ取込シート_活動計画書_整理用'!$N150,"この線より上に行を挿入してください。")=0,IF(データ取込シート_活動計画書_整理用!$U150="○","true","false"),"")</f>
        <v/>
      </c>
      <c r="CX150" t="str">
        <f ca="1">IF(COUNTIF(データ取込シート_活動計画書_整理用!$N$2:'データ取込シート_活動計画書_整理用'!$N150,"この線より上に行を挿入してください。")=0,IF(データ取込シート_活動計画書_整理用!$V150="○","true","false"),"")</f>
        <v/>
      </c>
      <c r="CY150" t="str">
        <f ca="1">IF(COUNTIF(データ取込シート_活動計画書_整理用!$N$2:'データ取込シート_活動計画書_整理用'!$N150,"この線より上に行を挿入してください。")=0,IF(データ取込シート_活動計画書_整理用!$W150="○","true","false"),"")</f>
        <v/>
      </c>
      <c r="CZ150" t="str">
        <f ca="1">IF(COUNTIF(データ取込シート_活動計画書_整理用!$N$2:'データ取込シート_活動計画書_整理用'!$N150,"この線より上に行を挿入してください。")=0,IF(データ取込シート_活動計画書_整理用!$X150="○","true","false"),"")</f>
        <v/>
      </c>
      <c r="DA150" t="str">
        <f ca="1">IF(COUNTIF(データ取込シート_活動計画書_整理用!$N$2:'データ取込シート_活動計画書_整理用'!$N150,"この線より上に行を挿入してください。")=0,IF(データ取込シート_活動計画書_整理用!$Y150="○","true","false"),"")</f>
        <v/>
      </c>
      <c r="DB150" t="str">
        <f ca="1">IF(COUNTIF(データ取込シート_活動計画書_整理用!$N$2:'データ取込シート_活動計画書_整理用'!$N150,"この線より上に行を挿入してください。")=0,IF(データ取込シート_活動計画書_整理用!$Z150="○","true","false"),"")</f>
        <v/>
      </c>
      <c r="DC150" t="str">
        <f ca="1">IF(COUNTIF(データ取込シート_活動計画書_整理用!$N$2:'データ取込シート_活動計画書_整理用'!$N150,"この線より上に行を挿入してください。")=0,IF(データ取込シート_活動計画書_整理用!$AA150="○","true","false"),"")</f>
        <v/>
      </c>
      <c r="DW150" t="str">
        <f ca="1">IF(COUNTIF(データ取込シート_活動計画書_整理用!$AD$2:'データ取込シート_活動計画書_整理用'!$AD150,"この線より上に行を挿入してください。")=0,データ取込シート_活動計画書_整理用!$AC150,"")</f>
        <v/>
      </c>
      <c r="DX150" t="str">
        <f ca="1">IF(COUNTIF(データ取込シート_活動計画書_整理用!$AD$2:'データ取込シート_活動計画書_整理用'!$AD150,"この線より上に行を挿入してください。")=0,データ取込シート_活動計画書_整理用!$AD150,"")</f>
        <v/>
      </c>
      <c r="DY150" t="str">
        <f ca="1">IF(COUNTIF(データ取込シート_活動計画書_整理用!$AD$2:'データ取込シート_活動計画書_整理用'!$AD150,"この線より上に行を挿入してください。")=0,データ取込シート_活動計画書_整理用!$AE150,"")</f>
        <v/>
      </c>
      <c r="DZ150" t="str">
        <f ca="1">IF(COUNTIF(データ取込シート_活動計画書_整理用!$AD$2:'データ取込シート_活動計画書_整理用'!$AD150,"この線より上に行を挿入してください。")=0,データ取込シート_活動計画書_整理用!$AF150,"")</f>
        <v/>
      </c>
      <c r="EA150" t="str">
        <f ca="1">IF(COUNTIF(データ取込シート_活動計画書_整理用!$AD$2:'データ取込シート_活動計画書_整理用'!$AD150,"この線より上に行を挿入してください。")=0,データ取込シート_活動計画書_整理用!$AG150,"")</f>
        <v/>
      </c>
      <c r="EB150" t="str">
        <f ca="1">IF(COUNTIF(データ取込シート_活動計画書_整理用!$AD$2:'データ取込シート_活動計画書_整理用'!$AD150,"この線より上に行を挿入してください。")=0,データ取込シート_活動計画書_整理用!$AH150,"")</f>
        <v/>
      </c>
      <c r="EC150" t="str">
        <f ca="1">IF(COUNTIF(データ取込シート_活動計画書_整理用!$AD$2:'データ取込シート_活動計画書_整理用'!$AD150,"この線より上に行を挿入してください。")=0,IF(データ取込シート_活動計画書_整理用!$AI150="○","true","false"),"")</f>
        <v/>
      </c>
      <c r="ED150" t="str">
        <f ca="1">IF(COUNTIF(データ取込シート_活動計画書_整理用!$AD$2:'データ取込シート_活動計画書_整理用'!$AD150,"この線より上に行を挿入してください。")=0,IF(データ取込シート_活動計画書_整理用!$AJ150="○","true","false"),"")</f>
        <v/>
      </c>
      <c r="EE150" t="str">
        <f ca="1">IF(COUNTIF(データ取込シート_活動計画書_整理用!$AD$2:'データ取込シート_活動計画書_整理用'!$AD150,"この線より上に行を挿入してください。")=0,IF(データ取込シート_活動計画書_整理用!$AK150="○","true","false"),"")</f>
        <v/>
      </c>
      <c r="EF150" t="str">
        <f ca="1">IF(COUNTIF(データ取込シート_活動計画書_整理用!$AD$2:'データ取込シート_活動計画書_整理用'!$AD150,"この線より上に行を挿入してください。")=0,IF(データ取込シート_活動計画書_整理用!$AL150="○","true","false"),"")</f>
        <v/>
      </c>
      <c r="EG150" t="str">
        <f ca="1">IF(COUNTIF(データ取込シート_活動計画書_整理用!$AD$2:'データ取込シート_活動計画書_整理用'!$AD150,"この線より上に行を挿入してください。")=0,IF(データ取込シート_活動計画書_整理用!$AM150="○","true","false"),"")</f>
        <v/>
      </c>
    </row>
    <row r="151" spans="2:137" x14ac:dyDescent="0.15">
      <c r="B151" t="str">
        <f ca="1">IF(COUNTIF(データ取込シート_活動計画書_整理用!$B$2:'データ取込シート_活動計画書_整理用'!$B151,"この線より上に行を挿入してください。")=0,データ取込シート_活動計画書_整理用!$B151,"")</f>
        <v/>
      </c>
      <c r="C151" t="str">
        <f ca="1">IF(COUNTIF(データ取込シート_活動計画書_整理用!$B$2:'データ取込シート_活動計画書_整理用'!$B151,"この線より上に行を挿入してください。")=0,データ取込シート_活動計画書_整理用!$C151,"")</f>
        <v/>
      </c>
      <c r="D151" t="str">
        <f ca="1">IF(COUNTIF(データ取込シート_活動計画書_整理用!$B$2:'データ取込シート_活動計画書_整理用'!$B151,"この線より上に行を挿入してください。")=0,データ取込シート_活動計画書_整理用!$D151,"")</f>
        <v/>
      </c>
      <c r="F151" t="str">
        <f ca="1">IF(COUNTIF(データ取込シート_活動計画書_整理用!$F$2:'データ取込シート_活動計画書_整理用'!$F151,"この線より上に行を挿入してください。")=0,データ取込シート_活動計画書_整理用!$F151,"")</f>
        <v/>
      </c>
      <c r="G151" t="str">
        <f ca="1">IF(COUNTIF(データ取込シート_活動計画書_整理用!$F$2:'データ取込シート_活動計画書_整理用'!$F151,"この線より上に行を挿入してください。")=0,データ取込シート_活動計画書_整理用!$G151,"")</f>
        <v/>
      </c>
      <c r="H151" t="str">
        <f ca="1">IF(COUNTIF(データ取込シート_活動計画書_整理用!$F$2:'データ取込シート_活動計画書_整理用'!$F151,"この線より上に行を挿入してください。")=0,データ取込シート_活動計画書_整理用!$H151,"")</f>
        <v/>
      </c>
      <c r="I151" t="str">
        <f ca="1">IF(COUNTIF(データ取込シート_活動計画書_整理用!$J$2:'データ取込シート_活動計画書_整理用'!$J151,"この線より上に行を挿入してください。")=0,データ取込シート_活動計画書_整理用!$J151,"")</f>
        <v/>
      </c>
      <c r="J151" t="str">
        <f ca="1">IF(COUNTIF(データ取込シート_活動計画書_整理用!$J$2:'データ取込シート_活動計画書_整理用'!$J151,"この線より上に行を挿入してください。")=0,データ取込シート_活動計画書_整理用!$K151,"")</f>
        <v/>
      </c>
      <c r="K151" t="str">
        <f ca="1">IF(COUNTIF(データ取込シート_活動計画書_整理用!$J$2:'データ取込シート_活動計画書_整理用'!$J151,"この線より上に行を挿入してください。")=0,データ取込シート_活動計画書_整理用!$L151,"")</f>
        <v/>
      </c>
      <c r="CN151" t="str">
        <f t="shared" ca="1" si="6"/>
        <v/>
      </c>
      <c r="CO151" t="str">
        <f t="shared" ca="1" si="5"/>
        <v/>
      </c>
      <c r="CP151" t="str">
        <f ca="1">IF(COUNTIF(データ取込シート_活動計画書_整理用!$N$2:'データ取込シート_活動計画書_整理用'!$N151,"この線より上に行を挿入してください。")=0,データ取込シート_活動計画書_整理用!$N151,"")</f>
        <v/>
      </c>
      <c r="CQ151" t="str">
        <f ca="1">IF(COUNTIF(データ取込シート_活動計画書_整理用!$N$2:'データ取込シート_活動計画書_整理用'!$N151,"この線より上に行を挿入してください。")=0,データ取込シート_活動計画書_整理用!$O151,"")</f>
        <v/>
      </c>
      <c r="CR151" t="str">
        <f ca="1">IF(COUNTIF(データ取込シート_活動計画書_整理用!$N$2:'データ取込シート_活動計画書_整理用'!$N151,"この線より上に行を挿入してください。")=0,IF(データ取込シート_活動計画書_整理用!$P151="○","true","false"),"")</f>
        <v/>
      </c>
      <c r="CS151" t="str">
        <f ca="1">IF(COUNTIF(データ取込シート_活動計画書_整理用!$N$2:'データ取込シート_活動計画書_整理用'!$N151,"この線より上に行を挿入してください。")=0,IF(データ取込シート_活動計画書_整理用!$Q151="○","true","false"),"")</f>
        <v/>
      </c>
      <c r="CT151" t="str">
        <f ca="1">IF(COUNTIF(データ取込シート_活動計画書_整理用!$N$2:'データ取込シート_活動計画書_整理用'!$N151,"この線より上に行を挿入してください。")=0,IF(データ取込シート_活動計画書_整理用!$R151="○","true","false"),"")</f>
        <v/>
      </c>
      <c r="CU151" t="str">
        <f ca="1">IF(COUNTIF(データ取込シート_活動計画書_整理用!$N$2:'データ取込シート_活動計画書_整理用'!$N151,"この線より上に行を挿入してください。")=0,IF(データ取込シート_活動計画書_整理用!$S151="○","true","false"),"")</f>
        <v/>
      </c>
      <c r="CV151" t="str">
        <f ca="1">IF(COUNTIF(データ取込シート_活動計画書_整理用!$N$2:'データ取込シート_活動計画書_整理用'!$N151,"この線より上に行を挿入してください。")=0,IF(データ取込シート_活動計画書_整理用!$T151="○","true","false"),"")</f>
        <v/>
      </c>
      <c r="CW151" t="str">
        <f ca="1">IF(COUNTIF(データ取込シート_活動計画書_整理用!$N$2:'データ取込シート_活動計画書_整理用'!$N151,"この線より上に行を挿入してください。")=0,IF(データ取込シート_活動計画書_整理用!$U151="○","true","false"),"")</f>
        <v/>
      </c>
      <c r="CX151" t="str">
        <f ca="1">IF(COUNTIF(データ取込シート_活動計画書_整理用!$N$2:'データ取込シート_活動計画書_整理用'!$N151,"この線より上に行を挿入してください。")=0,IF(データ取込シート_活動計画書_整理用!$V151="○","true","false"),"")</f>
        <v/>
      </c>
      <c r="CY151" t="str">
        <f ca="1">IF(COUNTIF(データ取込シート_活動計画書_整理用!$N$2:'データ取込シート_活動計画書_整理用'!$N151,"この線より上に行を挿入してください。")=0,IF(データ取込シート_活動計画書_整理用!$W151="○","true","false"),"")</f>
        <v/>
      </c>
      <c r="CZ151" t="str">
        <f ca="1">IF(COUNTIF(データ取込シート_活動計画書_整理用!$N$2:'データ取込シート_活動計画書_整理用'!$N151,"この線より上に行を挿入してください。")=0,IF(データ取込シート_活動計画書_整理用!$X151="○","true","false"),"")</f>
        <v/>
      </c>
      <c r="DA151" t="str">
        <f ca="1">IF(COUNTIF(データ取込シート_活動計画書_整理用!$N$2:'データ取込シート_活動計画書_整理用'!$N151,"この線より上に行を挿入してください。")=0,IF(データ取込シート_活動計画書_整理用!$Y151="○","true","false"),"")</f>
        <v/>
      </c>
      <c r="DB151" t="str">
        <f ca="1">IF(COUNTIF(データ取込シート_活動計画書_整理用!$N$2:'データ取込シート_活動計画書_整理用'!$N151,"この線より上に行を挿入してください。")=0,IF(データ取込シート_活動計画書_整理用!$Z151="○","true","false"),"")</f>
        <v/>
      </c>
      <c r="DC151" t="str">
        <f ca="1">IF(COUNTIF(データ取込シート_活動計画書_整理用!$N$2:'データ取込シート_活動計画書_整理用'!$N151,"この線より上に行を挿入してください。")=0,IF(データ取込シート_活動計画書_整理用!$AA151="○","true","false"),"")</f>
        <v/>
      </c>
      <c r="DW151" t="str">
        <f ca="1">IF(COUNTIF(データ取込シート_活動計画書_整理用!$AD$2:'データ取込シート_活動計画書_整理用'!$AD151,"この線より上に行を挿入してください。")=0,データ取込シート_活動計画書_整理用!$AC151,"")</f>
        <v/>
      </c>
      <c r="DX151" t="str">
        <f ca="1">IF(COUNTIF(データ取込シート_活動計画書_整理用!$AD$2:'データ取込シート_活動計画書_整理用'!$AD151,"この線より上に行を挿入してください。")=0,データ取込シート_活動計画書_整理用!$AD151,"")</f>
        <v/>
      </c>
      <c r="DY151" t="str">
        <f ca="1">IF(COUNTIF(データ取込シート_活動計画書_整理用!$AD$2:'データ取込シート_活動計画書_整理用'!$AD151,"この線より上に行を挿入してください。")=0,データ取込シート_活動計画書_整理用!$AE151,"")</f>
        <v/>
      </c>
      <c r="DZ151" t="str">
        <f ca="1">IF(COUNTIF(データ取込シート_活動計画書_整理用!$AD$2:'データ取込シート_活動計画書_整理用'!$AD151,"この線より上に行を挿入してください。")=0,データ取込シート_活動計画書_整理用!$AF151,"")</f>
        <v/>
      </c>
      <c r="EA151" t="str">
        <f ca="1">IF(COUNTIF(データ取込シート_活動計画書_整理用!$AD$2:'データ取込シート_活動計画書_整理用'!$AD151,"この線より上に行を挿入してください。")=0,データ取込シート_活動計画書_整理用!$AG151,"")</f>
        <v/>
      </c>
      <c r="EB151" t="str">
        <f ca="1">IF(COUNTIF(データ取込シート_活動計画書_整理用!$AD$2:'データ取込シート_活動計画書_整理用'!$AD151,"この線より上に行を挿入してください。")=0,データ取込シート_活動計画書_整理用!$AH151,"")</f>
        <v/>
      </c>
      <c r="EC151" t="str">
        <f ca="1">IF(COUNTIF(データ取込シート_活動計画書_整理用!$AD$2:'データ取込シート_活動計画書_整理用'!$AD151,"この線より上に行を挿入してください。")=0,IF(データ取込シート_活動計画書_整理用!$AI151="○","true","false"),"")</f>
        <v/>
      </c>
      <c r="ED151" t="str">
        <f ca="1">IF(COUNTIF(データ取込シート_活動計画書_整理用!$AD$2:'データ取込シート_活動計画書_整理用'!$AD151,"この線より上に行を挿入してください。")=0,IF(データ取込シート_活動計画書_整理用!$AJ151="○","true","false"),"")</f>
        <v/>
      </c>
      <c r="EE151" t="str">
        <f ca="1">IF(COUNTIF(データ取込シート_活動計画書_整理用!$AD$2:'データ取込シート_活動計画書_整理用'!$AD151,"この線より上に行を挿入してください。")=0,IF(データ取込シート_活動計画書_整理用!$AK151="○","true","false"),"")</f>
        <v/>
      </c>
      <c r="EF151" t="str">
        <f ca="1">IF(COUNTIF(データ取込シート_活動計画書_整理用!$AD$2:'データ取込シート_活動計画書_整理用'!$AD151,"この線より上に行を挿入してください。")=0,IF(データ取込シート_活動計画書_整理用!$AL151="○","true","false"),"")</f>
        <v/>
      </c>
      <c r="EG151" t="str">
        <f ca="1">IF(COUNTIF(データ取込シート_活動計画書_整理用!$AD$2:'データ取込シート_活動計画書_整理用'!$AD151,"この線より上に行を挿入してください。")=0,IF(データ取込シート_活動計画書_整理用!$AM151="○","true","false"),"")</f>
        <v/>
      </c>
    </row>
    <row r="152" spans="2:137" x14ac:dyDescent="0.15">
      <c r="B152" t="str">
        <f ca="1">IF(COUNTIF(データ取込シート_活動計画書_整理用!$B$2:'データ取込シート_活動計画書_整理用'!$B152,"この線より上に行を挿入してください。")=0,データ取込シート_活動計画書_整理用!$B152,"")</f>
        <v/>
      </c>
      <c r="C152" t="str">
        <f ca="1">IF(COUNTIF(データ取込シート_活動計画書_整理用!$B$2:'データ取込シート_活動計画書_整理用'!$B152,"この線より上に行を挿入してください。")=0,データ取込シート_活動計画書_整理用!$C152,"")</f>
        <v/>
      </c>
      <c r="D152" t="str">
        <f ca="1">IF(COUNTIF(データ取込シート_活動計画書_整理用!$B$2:'データ取込シート_活動計画書_整理用'!$B152,"この線より上に行を挿入してください。")=0,データ取込シート_活動計画書_整理用!$D152,"")</f>
        <v/>
      </c>
      <c r="F152" t="str">
        <f ca="1">IF(COUNTIF(データ取込シート_活動計画書_整理用!$F$2:'データ取込シート_活動計画書_整理用'!$F152,"この線より上に行を挿入してください。")=0,データ取込シート_活動計画書_整理用!$F152,"")</f>
        <v/>
      </c>
      <c r="G152" t="str">
        <f ca="1">IF(COUNTIF(データ取込シート_活動計画書_整理用!$F$2:'データ取込シート_活動計画書_整理用'!$F152,"この線より上に行を挿入してください。")=0,データ取込シート_活動計画書_整理用!$G152,"")</f>
        <v/>
      </c>
      <c r="H152" t="str">
        <f ca="1">IF(COUNTIF(データ取込シート_活動計画書_整理用!$F$2:'データ取込シート_活動計画書_整理用'!$F152,"この線より上に行を挿入してください。")=0,データ取込シート_活動計画書_整理用!$H152,"")</f>
        <v/>
      </c>
      <c r="I152" t="str">
        <f ca="1">IF(COUNTIF(データ取込シート_活動計画書_整理用!$J$2:'データ取込シート_活動計画書_整理用'!$J152,"この線より上に行を挿入してください。")=0,データ取込シート_活動計画書_整理用!$J152,"")</f>
        <v/>
      </c>
      <c r="J152" t="str">
        <f ca="1">IF(COUNTIF(データ取込シート_活動計画書_整理用!$J$2:'データ取込シート_活動計画書_整理用'!$J152,"この線より上に行を挿入してください。")=0,データ取込シート_活動計画書_整理用!$K152,"")</f>
        <v/>
      </c>
      <c r="K152" t="str">
        <f ca="1">IF(COUNTIF(データ取込シート_活動計画書_整理用!$J$2:'データ取込シート_活動計画書_整理用'!$J152,"この線より上に行を挿入してください。")=0,データ取込シート_活動計画書_整理用!$L152,"")</f>
        <v/>
      </c>
      <c r="CN152" t="str">
        <f t="shared" ca="1" si="6"/>
        <v/>
      </c>
      <c r="CO152" t="str">
        <f t="shared" ca="1" si="5"/>
        <v/>
      </c>
      <c r="CP152" t="str">
        <f ca="1">IF(COUNTIF(データ取込シート_活動計画書_整理用!$N$2:'データ取込シート_活動計画書_整理用'!$N152,"この線より上に行を挿入してください。")=0,データ取込シート_活動計画書_整理用!$N152,"")</f>
        <v/>
      </c>
      <c r="CQ152" t="str">
        <f ca="1">IF(COUNTIF(データ取込シート_活動計画書_整理用!$N$2:'データ取込シート_活動計画書_整理用'!$N152,"この線より上に行を挿入してください。")=0,データ取込シート_活動計画書_整理用!$O152,"")</f>
        <v/>
      </c>
      <c r="CR152" t="str">
        <f ca="1">IF(COUNTIF(データ取込シート_活動計画書_整理用!$N$2:'データ取込シート_活動計画書_整理用'!$N152,"この線より上に行を挿入してください。")=0,IF(データ取込シート_活動計画書_整理用!$P152="○","true","false"),"")</f>
        <v/>
      </c>
      <c r="CS152" t="str">
        <f ca="1">IF(COUNTIF(データ取込シート_活動計画書_整理用!$N$2:'データ取込シート_活動計画書_整理用'!$N152,"この線より上に行を挿入してください。")=0,IF(データ取込シート_活動計画書_整理用!$Q152="○","true","false"),"")</f>
        <v/>
      </c>
      <c r="CT152" t="str">
        <f ca="1">IF(COUNTIF(データ取込シート_活動計画書_整理用!$N$2:'データ取込シート_活動計画書_整理用'!$N152,"この線より上に行を挿入してください。")=0,IF(データ取込シート_活動計画書_整理用!$R152="○","true","false"),"")</f>
        <v/>
      </c>
      <c r="CU152" t="str">
        <f ca="1">IF(COUNTIF(データ取込シート_活動計画書_整理用!$N$2:'データ取込シート_活動計画書_整理用'!$N152,"この線より上に行を挿入してください。")=0,IF(データ取込シート_活動計画書_整理用!$S152="○","true","false"),"")</f>
        <v/>
      </c>
      <c r="CV152" t="str">
        <f ca="1">IF(COUNTIF(データ取込シート_活動計画書_整理用!$N$2:'データ取込シート_活動計画書_整理用'!$N152,"この線より上に行を挿入してください。")=0,IF(データ取込シート_活動計画書_整理用!$T152="○","true","false"),"")</f>
        <v/>
      </c>
      <c r="CW152" t="str">
        <f ca="1">IF(COUNTIF(データ取込シート_活動計画書_整理用!$N$2:'データ取込シート_活動計画書_整理用'!$N152,"この線より上に行を挿入してください。")=0,IF(データ取込シート_活動計画書_整理用!$U152="○","true","false"),"")</f>
        <v/>
      </c>
      <c r="CX152" t="str">
        <f ca="1">IF(COUNTIF(データ取込シート_活動計画書_整理用!$N$2:'データ取込シート_活動計画書_整理用'!$N152,"この線より上に行を挿入してください。")=0,IF(データ取込シート_活動計画書_整理用!$V152="○","true","false"),"")</f>
        <v/>
      </c>
      <c r="CY152" t="str">
        <f ca="1">IF(COUNTIF(データ取込シート_活動計画書_整理用!$N$2:'データ取込シート_活動計画書_整理用'!$N152,"この線より上に行を挿入してください。")=0,IF(データ取込シート_活動計画書_整理用!$W152="○","true","false"),"")</f>
        <v/>
      </c>
      <c r="CZ152" t="str">
        <f ca="1">IF(COUNTIF(データ取込シート_活動計画書_整理用!$N$2:'データ取込シート_活動計画書_整理用'!$N152,"この線より上に行を挿入してください。")=0,IF(データ取込シート_活動計画書_整理用!$X152="○","true","false"),"")</f>
        <v/>
      </c>
      <c r="DA152" t="str">
        <f ca="1">IF(COUNTIF(データ取込シート_活動計画書_整理用!$N$2:'データ取込シート_活動計画書_整理用'!$N152,"この線より上に行を挿入してください。")=0,IF(データ取込シート_活動計画書_整理用!$Y152="○","true","false"),"")</f>
        <v/>
      </c>
      <c r="DB152" t="str">
        <f ca="1">IF(COUNTIF(データ取込シート_活動計画書_整理用!$N$2:'データ取込シート_活動計画書_整理用'!$N152,"この線より上に行を挿入してください。")=0,IF(データ取込シート_活動計画書_整理用!$Z152="○","true","false"),"")</f>
        <v/>
      </c>
      <c r="DC152" t="str">
        <f ca="1">IF(COUNTIF(データ取込シート_活動計画書_整理用!$N$2:'データ取込シート_活動計画書_整理用'!$N152,"この線より上に行を挿入してください。")=0,IF(データ取込シート_活動計画書_整理用!$AA152="○","true","false"),"")</f>
        <v/>
      </c>
      <c r="DW152" t="str">
        <f ca="1">IF(COUNTIF(データ取込シート_活動計画書_整理用!$AD$2:'データ取込シート_活動計画書_整理用'!$AD152,"この線より上に行を挿入してください。")=0,データ取込シート_活動計画書_整理用!$AC152,"")</f>
        <v/>
      </c>
      <c r="DX152" t="str">
        <f ca="1">IF(COUNTIF(データ取込シート_活動計画書_整理用!$AD$2:'データ取込シート_活動計画書_整理用'!$AD152,"この線より上に行を挿入してください。")=0,データ取込シート_活動計画書_整理用!$AD152,"")</f>
        <v/>
      </c>
      <c r="DY152" t="str">
        <f ca="1">IF(COUNTIF(データ取込シート_活動計画書_整理用!$AD$2:'データ取込シート_活動計画書_整理用'!$AD152,"この線より上に行を挿入してください。")=0,データ取込シート_活動計画書_整理用!$AE152,"")</f>
        <v/>
      </c>
      <c r="DZ152" t="str">
        <f ca="1">IF(COUNTIF(データ取込シート_活動計画書_整理用!$AD$2:'データ取込シート_活動計画書_整理用'!$AD152,"この線より上に行を挿入してください。")=0,データ取込シート_活動計画書_整理用!$AF152,"")</f>
        <v/>
      </c>
      <c r="EA152" t="str">
        <f ca="1">IF(COUNTIF(データ取込シート_活動計画書_整理用!$AD$2:'データ取込シート_活動計画書_整理用'!$AD152,"この線より上に行を挿入してください。")=0,データ取込シート_活動計画書_整理用!$AG152,"")</f>
        <v/>
      </c>
      <c r="EB152" t="str">
        <f ca="1">IF(COUNTIF(データ取込シート_活動計画書_整理用!$AD$2:'データ取込シート_活動計画書_整理用'!$AD152,"この線より上に行を挿入してください。")=0,データ取込シート_活動計画書_整理用!$AH152,"")</f>
        <v/>
      </c>
      <c r="EC152" t="str">
        <f ca="1">IF(COUNTIF(データ取込シート_活動計画書_整理用!$AD$2:'データ取込シート_活動計画書_整理用'!$AD152,"この線より上に行を挿入してください。")=0,IF(データ取込シート_活動計画書_整理用!$AI152="○","true","false"),"")</f>
        <v/>
      </c>
      <c r="ED152" t="str">
        <f ca="1">IF(COUNTIF(データ取込シート_活動計画書_整理用!$AD$2:'データ取込シート_活動計画書_整理用'!$AD152,"この線より上に行を挿入してください。")=0,IF(データ取込シート_活動計画書_整理用!$AJ152="○","true","false"),"")</f>
        <v/>
      </c>
      <c r="EE152" t="str">
        <f ca="1">IF(COUNTIF(データ取込シート_活動計画書_整理用!$AD$2:'データ取込シート_活動計画書_整理用'!$AD152,"この線より上に行を挿入してください。")=0,IF(データ取込シート_活動計画書_整理用!$AK152="○","true","false"),"")</f>
        <v/>
      </c>
      <c r="EF152" t="str">
        <f ca="1">IF(COUNTIF(データ取込シート_活動計画書_整理用!$AD$2:'データ取込シート_活動計画書_整理用'!$AD152,"この線より上に行を挿入してください。")=0,IF(データ取込シート_活動計画書_整理用!$AL152="○","true","false"),"")</f>
        <v/>
      </c>
      <c r="EG152" t="str">
        <f ca="1">IF(COUNTIF(データ取込シート_活動計画書_整理用!$AD$2:'データ取込シート_活動計画書_整理用'!$AD152,"この線より上に行を挿入してください。")=0,IF(データ取込シート_活動計画書_整理用!$AM152="○","true","false"),"")</f>
        <v/>
      </c>
    </row>
    <row r="153" spans="2:137" x14ac:dyDescent="0.15">
      <c r="B153" t="str">
        <f ca="1">IF(COUNTIF(データ取込シート_活動計画書_整理用!$B$2:'データ取込シート_活動計画書_整理用'!$B153,"この線より上に行を挿入してください。")=0,データ取込シート_活動計画書_整理用!$B153,"")</f>
        <v/>
      </c>
      <c r="C153" t="str">
        <f ca="1">IF(COUNTIF(データ取込シート_活動計画書_整理用!$B$2:'データ取込シート_活動計画書_整理用'!$B153,"この線より上に行を挿入してください。")=0,データ取込シート_活動計画書_整理用!$C153,"")</f>
        <v/>
      </c>
      <c r="D153" t="str">
        <f ca="1">IF(COUNTIF(データ取込シート_活動計画書_整理用!$B$2:'データ取込シート_活動計画書_整理用'!$B153,"この線より上に行を挿入してください。")=0,データ取込シート_活動計画書_整理用!$D153,"")</f>
        <v/>
      </c>
      <c r="F153" t="str">
        <f ca="1">IF(COUNTIF(データ取込シート_活動計画書_整理用!$F$2:'データ取込シート_活動計画書_整理用'!$F153,"この線より上に行を挿入してください。")=0,データ取込シート_活動計画書_整理用!$F153,"")</f>
        <v/>
      </c>
      <c r="G153" t="str">
        <f ca="1">IF(COUNTIF(データ取込シート_活動計画書_整理用!$F$2:'データ取込シート_活動計画書_整理用'!$F153,"この線より上に行を挿入してください。")=0,データ取込シート_活動計画書_整理用!$G153,"")</f>
        <v/>
      </c>
      <c r="H153" t="str">
        <f ca="1">IF(COUNTIF(データ取込シート_活動計画書_整理用!$F$2:'データ取込シート_活動計画書_整理用'!$F153,"この線より上に行を挿入してください。")=0,データ取込シート_活動計画書_整理用!$H153,"")</f>
        <v/>
      </c>
      <c r="I153" t="str">
        <f ca="1">IF(COUNTIF(データ取込シート_活動計画書_整理用!$J$2:'データ取込シート_活動計画書_整理用'!$J153,"この線より上に行を挿入してください。")=0,データ取込シート_活動計画書_整理用!$J153,"")</f>
        <v/>
      </c>
      <c r="J153" t="str">
        <f ca="1">IF(COUNTIF(データ取込シート_活動計画書_整理用!$J$2:'データ取込シート_活動計画書_整理用'!$J153,"この線より上に行を挿入してください。")=0,データ取込シート_活動計画書_整理用!$K153,"")</f>
        <v/>
      </c>
      <c r="K153" t="str">
        <f ca="1">IF(COUNTIF(データ取込シート_活動計画書_整理用!$J$2:'データ取込シート_活動計画書_整理用'!$J153,"この線より上に行を挿入してください。")=0,データ取込シート_活動計画書_整理用!$L153,"")</f>
        <v/>
      </c>
      <c r="CN153" t="str">
        <f t="shared" ca="1" si="6"/>
        <v/>
      </c>
      <c r="CO153" t="str">
        <f t="shared" ca="1" si="5"/>
        <v/>
      </c>
      <c r="CP153" t="str">
        <f ca="1">IF(COUNTIF(データ取込シート_活動計画書_整理用!$N$2:'データ取込シート_活動計画書_整理用'!$N153,"この線より上に行を挿入してください。")=0,データ取込シート_活動計画書_整理用!$N153,"")</f>
        <v/>
      </c>
      <c r="CQ153" t="str">
        <f ca="1">IF(COUNTIF(データ取込シート_活動計画書_整理用!$N$2:'データ取込シート_活動計画書_整理用'!$N153,"この線より上に行を挿入してください。")=0,データ取込シート_活動計画書_整理用!$O153,"")</f>
        <v/>
      </c>
      <c r="CR153" t="str">
        <f ca="1">IF(COUNTIF(データ取込シート_活動計画書_整理用!$N$2:'データ取込シート_活動計画書_整理用'!$N153,"この線より上に行を挿入してください。")=0,IF(データ取込シート_活動計画書_整理用!$P153="○","true","false"),"")</f>
        <v/>
      </c>
      <c r="CS153" t="str">
        <f ca="1">IF(COUNTIF(データ取込シート_活動計画書_整理用!$N$2:'データ取込シート_活動計画書_整理用'!$N153,"この線より上に行を挿入してください。")=0,IF(データ取込シート_活動計画書_整理用!$Q153="○","true","false"),"")</f>
        <v/>
      </c>
      <c r="CT153" t="str">
        <f ca="1">IF(COUNTIF(データ取込シート_活動計画書_整理用!$N$2:'データ取込シート_活動計画書_整理用'!$N153,"この線より上に行を挿入してください。")=0,IF(データ取込シート_活動計画書_整理用!$R153="○","true","false"),"")</f>
        <v/>
      </c>
      <c r="CU153" t="str">
        <f ca="1">IF(COUNTIF(データ取込シート_活動計画書_整理用!$N$2:'データ取込シート_活動計画書_整理用'!$N153,"この線より上に行を挿入してください。")=0,IF(データ取込シート_活動計画書_整理用!$S153="○","true","false"),"")</f>
        <v/>
      </c>
      <c r="CV153" t="str">
        <f ca="1">IF(COUNTIF(データ取込シート_活動計画書_整理用!$N$2:'データ取込シート_活動計画書_整理用'!$N153,"この線より上に行を挿入してください。")=0,IF(データ取込シート_活動計画書_整理用!$T153="○","true","false"),"")</f>
        <v/>
      </c>
      <c r="CW153" t="str">
        <f ca="1">IF(COUNTIF(データ取込シート_活動計画書_整理用!$N$2:'データ取込シート_活動計画書_整理用'!$N153,"この線より上に行を挿入してください。")=0,IF(データ取込シート_活動計画書_整理用!$U153="○","true","false"),"")</f>
        <v/>
      </c>
      <c r="CX153" t="str">
        <f ca="1">IF(COUNTIF(データ取込シート_活動計画書_整理用!$N$2:'データ取込シート_活動計画書_整理用'!$N153,"この線より上に行を挿入してください。")=0,IF(データ取込シート_活動計画書_整理用!$V153="○","true","false"),"")</f>
        <v/>
      </c>
      <c r="CY153" t="str">
        <f ca="1">IF(COUNTIF(データ取込シート_活動計画書_整理用!$N$2:'データ取込シート_活動計画書_整理用'!$N153,"この線より上に行を挿入してください。")=0,IF(データ取込シート_活動計画書_整理用!$W153="○","true","false"),"")</f>
        <v/>
      </c>
      <c r="CZ153" t="str">
        <f ca="1">IF(COUNTIF(データ取込シート_活動計画書_整理用!$N$2:'データ取込シート_活動計画書_整理用'!$N153,"この線より上に行を挿入してください。")=0,IF(データ取込シート_活動計画書_整理用!$X153="○","true","false"),"")</f>
        <v/>
      </c>
      <c r="DA153" t="str">
        <f ca="1">IF(COUNTIF(データ取込シート_活動計画書_整理用!$N$2:'データ取込シート_活動計画書_整理用'!$N153,"この線より上に行を挿入してください。")=0,IF(データ取込シート_活動計画書_整理用!$Y153="○","true","false"),"")</f>
        <v/>
      </c>
      <c r="DB153" t="str">
        <f ca="1">IF(COUNTIF(データ取込シート_活動計画書_整理用!$N$2:'データ取込シート_活動計画書_整理用'!$N153,"この線より上に行を挿入してください。")=0,IF(データ取込シート_活動計画書_整理用!$Z153="○","true","false"),"")</f>
        <v/>
      </c>
      <c r="DC153" t="str">
        <f ca="1">IF(COUNTIF(データ取込シート_活動計画書_整理用!$N$2:'データ取込シート_活動計画書_整理用'!$N153,"この線より上に行を挿入してください。")=0,IF(データ取込シート_活動計画書_整理用!$AA153="○","true","false"),"")</f>
        <v/>
      </c>
      <c r="DW153" t="str">
        <f ca="1">IF(COUNTIF(データ取込シート_活動計画書_整理用!$AD$2:'データ取込シート_活動計画書_整理用'!$AD153,"この線より上に行を挿入してください。")=0,データ取込シート_活動計画書_整理用!$AC153,"")</f>
        <v/>
      </c>
      <c r="DX153" t="str">
        <f ca="1">IF(COUNTIF(データ取込シート_活動計画書_整理用!$AD$2:'データ取込シート_活動計画書_整理用'!$AD153,"この線より上に行を挿入してください。")=0,データ取込シート_活動計画書_整理用!$AD153,"")</f>
        <v/>
      </c>
      <c r="DY153" t="str">
        <f ca="1">IF(COUNTIF(データ取込シート_活動計画書_整理用!$AD$2:'データ取込シート_活動計画書_整理用'!$AD153,"この線より上に行を挿入してください。")=0,データ取込シート_活動計画書_整理用!$AE153,"")</f>
        <v/>
      </c>
      <c r="DZ153" t="str">
        <f ca="1">IF(COUNTIF(データ取込シート_活動計画書_整理用!$AD$2:'データ取込シート_活動計画書_整理用'!$AD153,"この線より上に行を挿入してください。")=0,データ取込シート_活動計画書_整理用!$AF153,"")</f>
        <v/>
      </c>
      <c r="EA153" t="str">
        <f ca="1">IF(COUNTIF(データ取込シート_活動計画書_整理用!$AD$2:'データ取込シート_活動計画書_整理用'!$AD153,"この線より上に行を挿入してください。")=0,データ取込シート_活動計画書_整理用!$AG153,"")</f>
        <v/>
      </c>
      <c r="EB153" t="str">
        <f ca="1">IF(COUNTIF(データ取込シート_活動計画書_整理用!$AD$2:'データ取込シート_活動計画書_整理用'!$AD153,"この線より上に行を挿入してください。")=0,データ取込シート_活動計画書_整理用!$AH153,"")</f>
        <v/>
      </c>
      <c r="EC153" t="str">
        <f ca="1">IF(COUNTIF(データ取込シート_活動計画書_整理用!$AD$2:'データ取込シート_活動計画書_整理用'!$AD153,"この線より上に行を挿入してください。")=0,IF(データ取込シート_活動計画書_整理用!$AI153="○","true","false"),"")</f>
        <v/>
      </c>
      <c r="ED153" t="str">
        <f ca="1">IF(COUNTIF(データ取込シート_活動計画書_整理用!$AD$2:'データ取込シート_活動計画書_整理用'!$AD153,"この線より上に行を挿入してください。")=0,IF(データ取込シート_活動計画書_整理用!$AJ153="○","true","false"),"")</f>
        <v/>
      </c>
      <c r="EE153" t="str">
        <f ca="1">IF(COUNTIF(データ取込シート_活動計画書_整理用!$AD$2:'データ取込シート_活動計画書_整理用'!$AD153,"この線より上に行を挿入してください。")=0,IF(データ取込シート_活動計画書_整理用!$AK153="○","true","false"),"")</f>
        <v/>
      </c>
      <c r="EF153" t="str">
        <f ca="1">IF(COUNTIF(データ取込シート_活動計画書_整理用!$AD$2:'データ取込シート_活動計画書_整理用'!$AD153,"この線より上に行を挿入してください。")=0,IF(データ取込シート_活動計画書_整理用!$AL153="○","true","false"),"")</f>
        <v/>
      </c>
      <c r="EG153" t="str">
        <f ca="1">IF(COUNTIF(データ取込シート_活動計画書_整理用!$AD$2:'データ取込シート_活動計画書_整理用'!$AD153,"この線より上に行を挿入してください。")=0,IF(データ取込シート_活動計画書_整理用!$AM153="○","true","false"),"")</f>
        <v/>
      </c>
    </row>
    <row r="154" spans="2:137" x14ac:dyDescent="0.15">
      <c r="B154" t="str">
        <f ca="1">IF(COUNTIF(データ取込シート_活動計画書_整理用!$B$2:'データ取込シート_活動計画書_整理用'!$B154,"この線より上に行を挿入してください。")=0,データ取込シート_活動計画書_整理用!$B154,"")</f>
        <v/>
      </c>
      <c r="C154" t="str">
        <f ca="1">IF(COUNTIF(データ取込シート_活動計画書_整理用!$B$2:'データ取込シート_活動計画書_整理用'!$B154,"この線より上に行を挿入してください。")=0,データ取込シート_活動計画書_整理用!$C154,"")</f>
        <v/>
      </c>
      <c r="D154" t="str">
        <f ca="1">IF(COUNTIF(データ取込シート_活動計画書_整理用!$B$2:'データ取込シート_活動計画書_整理用'!$B154,"この線より上に行を挿入してください。")=0,データ取込シート_活動計画書_整理用!$D154,"")</f>
        <v/>
      </c>
      <c r="F154" t="str">
        <f ca="1">IF(COUNTIF(データ取込シート_活動計画書_整理用!$F$2:'データ取込シート_活動計画書_整理用'!$F154,"この線より上に行を挿入してください。")=0,データ取込シート_活動計画書_整理用!$F154,"")</f>
        <v/>
      </c>
      <c r="G154" t="str">
        <f ca="1">IF(COUNTIF(データ取込シート_活動計画書_整理用!$F$2:'データ取込シート_活動計画書_整理用'!$F154,"この線より上に行を挿入してください。")=0,データ取込シート_活動計画書_整理用!$G154,"")</f>
        <v/>
      </c>
      <c r="H154" t="str">
        <f ca="1">IF(COUNTIF(データ取込シート_活動計画書_整理用!$F$2:'データ取込シート_活動計画書_整理用'!$F154,"この線より上に行を挿入してください。")=0,データ取込シート_活動計画書_整理用!$H154,"")</f>
        <v/>
      </c>
      <c r="I154" t="str">
        <f ca="1">IF(COUNTIF(データ取込シート_活動計画書_整理用!$J$2:'データ取込シート_活動計画書_整理用'!$J154,"この線より上に行を挿入してください。")=0,データ取込シート_活動計画書_整理用!$J154,"")</f>
        <v/>
      </c>
      <c r="J154" t="str">
        <f ca="1">IF(COUNTIF(データ取込シート_活動計画書_整理用!$J$2:'データ取込シート_活動計画書_整理用'!$J154,"この線より上に行を挿入してください。")=0,データ取込シート_活動計画書_整理用!$K154,"")</f>
        <v/>
      </c>
      <c r="K154" t="str">
        <f ca="1">IF(COUNTIF(データ取込シート_活動計画書_整理用!$J$2:'データ取込シート_活動計画書_整理用'!$J154,"この線より上に行を挿入してください。")=0,データ取込シート_活動計画書_整理用!$L154,"")</f>
        <v/>
      </c>
      <c r="CN154" t="str">
        <f t="shared" ca="1" si="6"/>
        <v/>
      </c>
      <c r="CO154" t="str">
        <f t="shared" ca="1" si="5"/>
        <v/>
      </c>
      <c r="CP154" t="str">
        <f ca="1">IF(COUNTIF(データ取込シート_活動計画書_整理用!$N$2:'データ取込シート_活動計画書_整理用'!$N154,"この線より上に行を挿入してください。")=0,データ取込シート_活動計画書_整理用!$N154,"")</f>
        <v/>
      </c>
      <c r="CQ154" t="str">
        <f ca="1">IF(COUNTIF(データ取込シート_活動計画書_整理用!$N$2:'データ取込シート_活動計画書_整理用'!$N154,"この線より上に行を挿入してください。")=0,データ取込シート_活動計画書_整理用!$O154,"")</f>
        <v/>
      </c>
      <c r="CR154" t="str">
        <f ca="1">IF(COUNTIF(データ取込シート_活動計画書_整理用!$N$2:'データ取込シート_活動計画書_整理用'!$N154,"この線より上に行を挿入してください。")=0,IF(データ取込シート_活動計画書_整理用!$P154="○","true","false"),"")</f>
        <v/>
      </c>
      <c r="CS154" t="str">
        <f ca="1">IF(COUNTIF(データ取込シート_活動計画書_整理用!$N$2:'データ取込シート_活動計画書_整理用'!$N154,"この線より上に行を挿入してください。")=0,IF(データ取込シート_活動計画書_整理用!$Q154="○","true","false"),"")</f>
        <v/>
      </c>
      <c r="CT154" t="str">
        <f ca="1">IF(COUNTIF(データ取込シート_活動計画書_整理用!$N$2:'データ取込シート_活動計画書_整理用'!$N154,"この線より上に行を挿入してください。")=0,IF(データ取込シート_活動計画書_整理用!$R154="○","true","false"),"")</f>
        <v/>
      </c>
      <c r="CU154" t="str">
        <f ca="1">IF(COUNTIF(データ取込シート_活動計画書_整理用!$N$2:'データ取込シート_活動計画書_整理用'!$N154,"この線より上に行を挿入してください。")=0,IF(データ取込シート_活動計画書_整理用!$S154="○","true","false"),"")</f>
        <v/>
      </c>
      <c r="CV154" t="str">
        <f ca="1">IF(COUNTIF(データ取込シート_活動計画書_整理用!$N$2:'データ取込シート_活動計画書_整理用'!$N154,"この線より上に行を挿入してください。")=0,IF(データ取込シート_活動計画書_整理用!$T154="○","true","false"),"")</f>
        <v/>
      </c>
      <c r="CW154" t="str">
        <f ca="1">IF(COUNTIF(データ取込シート_活動計画書_整理用!$N$2:'データ取込シート_活動計画書_整理用'!$N154,"この線より上に行を挿入してください。")=0,IF(データ取込シート_活動計画書_整理用!$U154="○","true","false"),"")</f>
        <v/>
      </c>
      <c r="CX154" t="str">
        <f ca="1">IF(COUNTIF(データ取込シート_活動計画書_整理用!$N$2:'データ取込シート_活動計画書_整理用'!$N154,"この線より上に行を挿入してください。")=0,IF(データ取込シート_活動計画書_整理用!$V154="○","true","false"),"")</f>
        <v/>
      </c>
      <c r="CY154" t="str">
        <f ca="1">IF(COUNTIF(データ取込シート_活動計画書_整理用!$N$2:'データ取込シート_活動計画書_整理用'!$N154,"この線より上に行を挿入してください。")=0,IF(データ取込シート_活動計画書_整理用!$W154="○","true","false"),"")</f>
        <v/>
      </c>
      <c r="CZ154" t="str">
        <f ca="1">IF(COUNTIF(データ取込シート_活動計画書_整理用!$N$2:'データ取込シート_活動計画書_整理用'!$N154,"この線より上に行を挿入してください。")=0,IF(データ取込シート_活動計画書_整理用!$X154="○","true","false"),"")</f>
        <v/>
      </c>
      <c r="DA154" t="str">
        <f ca="1">IF(COUNTIF(データ取込シート_活動計画書_整理用!$N$2:'データ取込シート_活動計画書_整理用'!$N154,"この線より上に行を挿入してください。")=0,IF(データ取込シート_活動計画書_整理用!$Y154="○","true","false"),"")</f>
        <v/>
      </c>
      <c r="DB154" t="str">
        <f ca="1">IF(COUNTIF(データ取込シート_活動計画書_整理用!$N$2:'データ取込シート_活動計画書_整理用'!$N154,"この線より上に行を挿入してください。")=0,IF(データ取込シート_活動計画書_整理用!$Z154="○","true","false"),"")</f>
        <v/>
      </c>
      <c r="DC154" t="str">
        <f ca="1">IF(COUNTIF(データ取込シート_活動計画書_整理用!$N$2:'データ取込シート_活動計画書_整理用'!$N154,"この線より上に行を挿入してください。")=0,IF(データ取込シート_活動計画書_整理用!$AA154="○","true","false"),"")</f>
        <v/>
      </c>
      <c r="DW154" t="str">
        <f ca="1">IF(COUNTIF(データ取込シート_活動計画書_整理用!$AD$2:'データ取込シート_活動計画書_整理用'!$AD154,"この線より上に行を挿入してください。")=0,データ取込シート_活動計画書_整理用!$AC154,"")</f>
        <v/>
      </c>
      <c r="DX154" t="str">
        <f ca="1">IF(COUNTIF(データ取込シート_活動計画書_整理用!$AD$2:'データ取込シート_活動計画書_整理用'!$AD154,"この線より上に行を挿入してください。")=0,データ取込シート_活動計画書_整理用!$AD154,"")</f>
        <v/>
      </c>
      <c r="DY154" t="str">
        <f ca="1">IF(COUNTIF(データ取込シート_活動計画書_整理用!$AD$2:'データ取込シート_活動計画書_整理用'!$AD154,"この線より上に行を挿入してください。")=0,データ取込シート_活動計画書_整理用!$AE154,"")</f>
        <v/>
      </c>
      <c r="DZ154" t="str">
        <f ca="1">IF(COUNTIF(データ取込シート_活動計画書_整理用!$AD$2:'データ取込シート_活動計画書_整理用'!$AD154,"この線より上に行を挿入してください。")=0,データ取込シート_活動計画書_整理用!$AF154,"")</f>
        <v/>
      </c>
      <c r="EA154" t="str">
        <f ca="1">IF(COUNTIF(データ取込シート_活動計画書_整理用!$AD$2:'データ取込シート_活動計画書_整理用'!$AD154,"この線より上に行を挿入してください。")=0,データ取込シート_活動計画書_整理用!$AG154,"")</f>
        <v/>
      </c>
      <c r="EB154" t="str">
        <f ca="1">IF(COUNTIF(データ取込シート_活動計画書_整理用!$AD$2:'データ取込シート_活動計画書_整理用'!$AD154,"この線より上に行を挿入してください。")=0,データ取込シート_活動計画書_整理用!$AH154,"")</f>
        <v/>
      </c>
      <c r="EC154" t="str">
        <f ca="1">IF(COUNTIF(データ取込シート_活動計画書_整理用!$AD$2:'データ取込シート_活動計画書_整理用'!$AD154,"この線より上に行を挿入してください。")=0,IF(データ取込シート_活動計画書_整理用!$AI154="○","true","false"),"")</f>
        <v/>
      </c>
      <c r="ED154" t="str">
        <f ca="1">IF(COUNTIF(データ取込シート_活動計画書_整理用!$AD$2:'データ取込シート_活動計画書_整理用'!$AD154,"この線より上に行を挿入してください。")=0,IF(データ取込シート_活動計画書_整理用!$AJ154="○","true","false"),"")</f>
        <v/>
      </c>
      <c r="EE154" t="str">
        <f ca="1">IF(COUNTIF(データ取込シート_活動計画書_整理用!$AD$2:'データ取込シート_活動計画書_整理用'!$AD154,"この線より上に行を挿入してください。")=0,IF(データ取込シート_活動計画書_整理用!$AK154="○","true","false"),"")</f>
        <v/>
      </c>
      <c r="EF154" t="str">
        <f ca="1">IF(COUNTIF(データ取込シート_活動計画書_整理用!$AD$2:'データ取込シート_活動計画書_整理用'!$AD154,"この線より上に行を挿入してください。")=0,IF(データ取込シート_活動計画書_整理用!$AL154="○","true","false"),"")</f>
        <v/>
      </c>
      <c r="EG154" t="str">
        <f ca="1">IF(COUNTIF(データ取込シート_活動計画書_整理用!$AD$2:'データ取込シート_活動計画書_整理用'!$AD154,"この線より上に行を挿入してください。")=0,IF(データ取込シート_活動計画書_整理用!$AM154="○","true","false"),"")</f>
        <v/>
      </c>
    </row>
    <row r="155" spans="2:137" x14ac:dyDescent="0.15">
      <c r="B155" t="str">
        <f ca="1">IF(COUNTIF(データ取込シート_活動計画書_整理用!$B$2:'データ取込シート_活動計画書_整理用'!$B155,"この線より上に行を挿入してください。")=0,データ取込シート_活動計画書_整理用!$B155,"")</f>
        <v/>
      </c>
      <c r="C155" t="str">
        <f ca="1">IF(COUNTIF(データ取込シート_活動計画書_整理用!$B$2:'データ取込シート_活動計画書_整理用'!$B155,"この線より上に行を挿入してください。")=0,データ取込シート_活動計画書_整理用!$C155,"")</f>
        <v/>
      </c>
      <c r="D155" t="str">
        <f ca="1">IF(COUNTIF(データ取込シート_活動計画書_整理用!$B$2:'データ取込シート_活動計画書_整理用'!$B155,"この線より上に行を挿入してください。")=0,データ取込シート_活動計画書_整理用!$D155,"")</f>
        <v/>
      </c>
      <c r="F155" t="str">
        <f ca="1">IF(COUNTIF(データ取込シート_活動計画書_整理用!$F$2:'データ取込シート_活動計画書_整理用'!$F155,"この線より上に行を挿入してください。")=0,データ取込シート_活動計画書_整理用!$F155,"")</f>
        <v/>
      </c>
      <c r="G155" t="str">
        <f ca="1">IF(COUNTIF(データ取込シート_活動計画書_整理用!$F$2:'データ取込シート_活動計画書_整理用'!$F155,"この線より上に行を挿入してください。")=0,データ取込シート_活動計画書_整理用!$G155,"")</f>
        <v/>
      </c>
      <c r="H155" t="str">
        <f ca="1">IF(COUNTIF(データ取込シート_活動計画書_整理用!$F$2:'データ取込シート_活動計画書_整理用'!$F155,"この線より上に行を挿入してください。")=0,データ取込シート_活動計画書_整理用!$H155,"")</f>
        <v/>
      </c>
      <c r="I155" t="str">
        <f ca="1">IF(COUNTIF(データ取込シート_活動計画書_整理用!$J$2:'データ取込シート_活動計画書_整理用'!$J155,"この線より上に行を挿入してください。")=0,データ取込シート_活動計画書_整理用!$J155,"")</f>
        <v/>
      </c>
      <c r="J155" t="str">
        <f ca="1">IF(COUNTIF(データ取込シート_活動計画書_整理用!$J$2:'データ取込シート_活動計画書_整理用'!$J155,"この線より上に行を挿入してください。")=0,データ取込シート_活動計画書_整理用!$K155,"")</f>
        <v/>
      </c>
      <c r="K155" t="str">
        <f ca="1">IF(COUNTIF(データ取込シート_活動計画書_整理用!$J$2:'データ取込シート_活動計画書_整理用'!$J155,"この線より上に行を挿入してください。")=0,データ取込シート_活動計画書_整理用!$L155,"")</f>
        <v/>
      </c>
      <c r="CN155" t="str">
        <f t="shared" ca="1" si="6"/>
        <v/>
      </c>
      <c r="CO155" t="str">
        <f t="shared" ca="1" si="5"/>
        <v/>
      </c>
      <c r="CP155" t="str">
        <f ca="1">IF(COUNTIF(データ取込シート_活動計画書_整理用!$N$2:'データ取込シート_活動計画書_整理用'!$N155,"この線より上に行を挿入してください。")=0,データ取込シート_活動計画書_整理用!$N155,"")</f>
        <v/>
      </c>
      <c r="CQ155" t="str">
        <f ca="1">IF(COUNTIF(データ取込シート_活動計画書_整理用!$N$2:'データ取込シート_活動計画書_整理用'!$N155,"この線より上に行を挿入してください。")=0,データ取込シート_活動計画書_整理用!$O155,"")</f>
        <v/>
      </c>
      <c r="CR155" t="str">
        <f ca="1">IF(COUNTIF(データ取込シート_活動計画書_整理用!$N$2:'データ取込シート_活動計画書_整理用'!$N155,"この線より上に行を挿入してください。")=0,IF(データ取込シート_活動計画書_整理用!$P155="○","true","false"),"")</f>
        <v/>
      </c>
      <c r="CS155" t="str">
        <f ca="1">IF(COUNTIF(データ取込シート_活動計画書_整理用!$N$2:'データ取込シート_活動計画書_整理用'!$N155,"この線より上に行を挿入してください。")=0,IF(データ取込シート_活動計画書_整理用!$Q155="○","true","false"),"")</f>
        <v/>
      </c>
      <c r="CT155" t="str">
        <f ca="1">IF(COUNTIF(データ取込シート_活動計画書_整理用!$N$2:'データ取込シート_活動計画書_整理用'!$N155,"この線より上に行を挿入してください。")=0,IF(データ取込シート_活動計画書_整理用!$R155="○","true","false"),"")</f>
        <v/>
      </c>
      <c r="CU155" t="str">
        <f ca="1">IF(COUNTIF(データ取込シート_活動計画書_整理用!$N$2:'データ取込シート_活動計画書_整理用'!$N155,"この線より上に行を挿入してください。")=0,IF(データ取込シート_活動計画書_整理用!$S155="○","true","false"),"")</f>
        <v/>
      </c>
      <c r="CV155" t="str">
        <f ca="1">IF(COUNTIF(データ取込シート_活動計画書_整理用!$N$2:'データ取込シート_活動計画書_整理用'!$N155,"この線より上に行を挿入してください。")=0,IF(データ取込シート_活動計画書_整理用!$T155="○","true","false"),"")</f>
        <v/>
      </c>
      <c r="CW155" t="str">
        <f ca="1">IF(COUNTIF(データ取込シート_活動計画書_整理用!$N$2:'データ取込シート_活動計画書_整理用'!$N155,"この線より上に行を挿入してください。")=0,IF(データ取込シート_活動計画書_整理用!$U155="○","true","false"),"")</f>
        <v/>
      </c>
      <c r="CX155" t="str">
        <f ca="1">IF(COUNTIF(データ取込シート_活動計画書_整理用!$N$2:'データ取込シート_活動計画書_整理用'!$N155,"この線より上に行を挿入してください。")=0,IF(データ取込シート_活動計画書_整理用!$V155="○","true","false"),"")</f>
        <v/>
      </c>
      <c r="CY155" t="str">
        <f ca="1">IF(COUNTIF(データ取込シート_活動計画書_整理用!$N$2:'データ取込シート_活動計画書_整理用'!$N155,"この線より上に行を挿入してください。")=0,IF(データ取込シート_活動計画書_整理用!$W155="○","true","false"),"")</f>
        <v/>
      </c>
      <c r="CZ155" t="str">
        <f ca="1">IF(COUNTIF(データ取込シート_活動計画書_整理用!$N$2:'データ取込シート_活動計画書_整理用'!$N155,"この線より上に行を挿入してください。")=0,IF(データ取込シート_活動計画書_整理用!$X155="○","true","false"),"")</f>
        <v/>
      </c>
      <c r="DA155" t="str">
        <f ca="1">IF(COUNTIF(データ取込シート_活動計画書_整理用!$N$2:'データ取込シート_活動計画書_整理用'!$N155,"この線より上に行を挿入してください。")=0,IF(データ取込シート_活動計画書_整理用!$Y155="○","true","false"),"")</f>
        <v/>
      </c>
      <c r="DB155" t="str">
        <f ca="1">IF(COUNTIF(データ取込シート_活動計画書_整理用!$N$2:'データ取込シート_活動計画書_整理用'!$N155,"この線より上に行を挿入してください。")=0,IF(データ取込シート_活動計画書_整理用!$Z155="○","true","false"),"")</f>
        <v/>
      </c>
      <c r="DC155" t="str">
        <f ca="1">IF(COUNTIF(データ取込シート_活動計画書_整理用!$N$2:'データ取込シート_活動計画書_整理用'!$N155,"この線より上に行を挿入してください。")=0,IF(データ取込シート_活動計画書_整理用!$AA155="○","true","false"),"")</f>
        <v/>
      </c>
      <c r="DW155" t="str">
        <f ca="1">IF(COUNTIF(データ取込シート_活動計画書_整理用!$AD$2:'データ取込シート_活動計画書_整理用'!$AD155,"この線より上に行を挿入してください。")=0,データ取込シート_活動計画書_整理用!$AC155,"")</f>
        <v/>
      </c>
      <c r="DX155" t="str">
        <f ca="1">IF(COUNTIF(データ取込シート_活動計画書_整理用!$AD$2:'データ取込シート_活動計画書_整理用'!$AD155,"この線より上に行を挿入してください。")=0,データ取込シート_活動計画書_整理用!$AD155,"")</f>
        <v/>
      </c>
      <c r="DY155" t="str">
        <f ca="1">IF(COUNTIF(データ取込シート_活動計画書_整理用!$AD$2:'データ取込シート_活動計画書_整理用'!$AD155,"この線より上に行を挿入してください。")=0,データ取込シート_活動計画書_整理用!$AE155,"")</f>
        <v/>
      </c>
      <c r="DZ155" t="str">
        <f ca="1">IF(COUNTIF(データ取込シート_活動計画書_整理用!$AD$2:'データ取込シート_活動計画書_整理用'!$AD155,"この線より上に行を挿入してください。")=0,データ取込シート_活動計画書_整理用!$AF155,"")</f>
        <v/>
      </c>
      <c r="EA155" t="str">
        <f ca="1">IF(COUNTIF(データ取込シート_活動計画書_整理用!$AD$2:'データ取込シート_活動計画書_整理用'!$AD155,"この線より上に行を挿入してください。")=0,データ取込シート_活動計画書_整理用!$AG155,"")</f>
        <v/>
      </c>
      <c r="EB155" t="str">
        <f ca="1">IF(COUNTIF(データ取込シート_活動計画書_整理用!$AD$2:'データ取込シート_活動計画書_整理用'!$AD155,"この線より上に行を挿入してください。")=0,データ取込シート_活動計画書_整理用!$AH155,"")</f>
        <v/>
      </c>
      <c r="EC155" t="str">
        <f ca="1">IF(COUNTIF(データ取込シート_活動計画書_整理用!$AD$2:'データ取込シート_活動計画書_整理用'!$AD155,"この線より上に行を挿入してください。")=0,IF(データ取込シート_活動計画書_整理用!$AI155="○","true","false"),"")</f>
        <v/>
      </c>
      <c r="ED155" t="str">
        <f ca="1">IF(COUNTIF(データ取込シート_活動計画書_整理用!$AD$2:'データ取込シート_活動計画書_整理用'!$AD155,"この線より上に行を挿入してください。")=0,IF(データ取込シート_活動計画書_整理用!$AJ155="○","true","false"),"")</f>
        <v/>
      </c>
      <c r="EE155" t="str">
        <f ca="1">IF(COUNTIF(データ取込シート_活動計画書_整理用!$AD$2:'データ取込シート_活動計画書_整理用'!$AD155,"この線より上に行を挿入してください。")=0,IF(データ取込シート_活動計画書_整理用!$AK155="○","true","false"),"")</f>
        <v/>
      </c>
      <c r="EF155" t="str">
        <f ca="1">IF(COUNTIF(データ取込シート_活動計画書_整理用!$AD$2:'データ取込シート_活動計画書_整理用'!$AD155,"この線より上に行を挿入してください。")=0,IF(データ取込シート_活動計画書_整理用!$AL155="○","true","false"),"")</f>
        <v/>
      </c>
      <c r="EG155" t="str">
        <f ca="1">IF(COUNTIF(データ取込シート_活動計画書_整理用!$AD$2:'データ取込シート_活動計画書_整理用'!$AD155,"この線より上に行を挿入してください。")=0,IF(データ取込シート_活動計画書_整理用!$AM155="○","true","false"),"")</f>
        <v/>
      </c>
    </row>
    <row r="156" spans="2:137" x14ac:dyDescent="0.15">
      <c r="B156" t="str">
        <f ca="1">IF(COUNTIF(データ取込シート_活動計画書_整理用!$B$2:'データ取込シート_活動計画書_整理用'!$B156,"この線より上に行を挿入してください。")=0,データ取込シート_活動計画書_整理用!$B156,"")</f>
        <v/>
      </c>
      <c r="C156" t="str">
        <f ca="1">IF(COUNTIF(データ取込シート_活動計画書_整理用!$B$2:'データ取込シート_活動計画書_整理用'!$B156,"この線より上に行を挿入してください。")=0,データ取込シート_活動計画書_整理用!$C156,"")</f>
        <v/>
      </c>
      <c r="D156" t="str">
        <f ca="1">IF(COUNTIF(データ取込シート_活動計画書_整理用!$B$2:'データ取込シート_活動計画書_整理用'!$B156,"この線より上に行を挿入してください。")=0,データ取込シート_活動計画書_整理用!$D156,"")</f>
        <v/>
      </c>
      <c r="F156" t="str">
        <f ca="1">IF(COUNTIF(データ取込シート_活動計画書_整理用!$F$2:'データ取込シート_活動計画書_整理用'!$F156,"この線より上に行を挿入してください。")=0,データ取込シート_活動計画書_整理用!$F156,"")</f>
        <v/>
      </c>
      <c r="G156" t="str">
        <f ca="1">IF(COUNTIF(データ取込シート_活動計画書_整理用!$F$2:'データ取込シート_活動計画書_整理用'!$F156,"この線より上に行を挿入してください。")=0,データ取込シート_活動計画書_整理用!$G156,"")</f>
        <v/>
      </c>
      <c r="H156" t="str">
        <f ca="1">IF(COUNTIF(データ取込シート_活動計画書_整理用!$F$2:'データ取込シート_活動計画書_整理用'!$F156,"この線より上に行を挿入してください。")=0,データ取込シート_活動計画書_整理用!$H156,"")</f>
        <v/>
      </c>
      <c r="I156" t="str">
        <f ca="1">IF(COUNTIF(データ取込シート_活動計画書_整理用!$J$2:'データ取込シート_活動計画書_整理用'!$J156,"この線より上に行を挿入してください。")=0,データ取込シート_活動計画書_整理用!$J156,"")</f>
        <v/>
      </c>
      <c r="J156" t="str">
        <f ca="1">IF(COUNTIF(データ取込シート_活動計画書_整理用!$J$2:'データ取込シート_活動計画書_整理用'!$J156,"この線より上に行を挿入してください。")=0,データ取込シート_活動計画書_整理用!$K156,"")</f>
        <v/>
      </c>
      <c r="K156" t="str">
        <f ca="1">IF(COUNTIF(データ取込シート_活動計画書_整理用!$J$2:'データ取込シート_活動計画書_整理用'!$J156,"この線より上に行を挿入してください。")=0,データ取込シート_活動計画書_整理用!$L156,"")</f>
        <v/>
      </c>
      <c r="CN156" t="str">
        <f t="shared" ca="1" si="6"/>
        <v/>
      </c>
      <c r="CO156" t="str">
        <f t="shared" ca="1" si="5"/>
        <v/>
      </c>
      <c r="CP156" t="str">
        <f ca="1">IF(COUNTIF(データ取込シート_活動計画書_整理用!$N$2:'データ取込シート_活動計画書_整理用'!$N156,"この線より上に行を挿入してください。")=0,データ取込シート_活動計画書_整理用!$N156,"")</f>
        <v/>
      </c>
      <c r="CQ156" t="str">
        <f ca="1">IF(COUNTIF(データ取込シート_活動計画書_整理用!$N$2:'データ取込シート_活動計画書_整理用'!$N156,"この線より上に行を挿入してください。")=0,データ取込シート_活動計画書_整理用!$O156,"")</f>
        <v/>
      </c>
      <c r="CR156" t="str">
        <f ca="1">IF(COUNTIF(データ取込シート_活動計画書_整理用!$N$2:'データ取込シート_活動計画書_整理用'!$N156,"この線より上に行を挿入してください。")=0,IF(データ取込シート_活動計画書_整理用!$P156="○","true","false"),"")</f>
        <v/>
      </c>
      <c r="CS156" t="str">
        <f ca="1">IF(COUNTIF(データ取込シート_活動計画書_整理用!$N$2:'データ取込シート_活動計画書_整理用'!$N156,"この線より上に行を挿入してください。")=0,IF(データ取込シート_活動計画書_整理用!$Q156="○","true","false"),"")</f>
        <v/>
      </c>
      <c r="CT156" t="str">
        <f ca="1">IF(COUNTIF(データ取込シート_活動計画書_整理用!$N$2:'データ取込シート_活動計画書_整理用'!$N156,"この線より上に行を挿入してください。")=0,IF(データ取込シート_活動計画書_整理用!$R156="○","true","false"),"")</f>
        <v/>
      </c>
      <c r="CU156" t="str">
        <f ca="1">IF(COUNTIF(データ取込シート_活動計画書_整理用!$N$2:'データ取込シート_活動計画書_整理用'!$N156,"この線より上に行を挿入してください。")=0,IF(データ取込シート_活動計画書_整理用!$S156="○","true","false"),"")</f>
        <v/>
      </c>
      <c r="CV156" t="str">
        <f ca="1">IF(COUNTIF(データ取込シート_活動計画書_整理用!$N$2:'データ取込シート_活動計画書_整理用'!$N156,"この線より上に行を挿入してください。")=0,IF(データ取込シート_活動計画書_整理用!$T156="○","true","false"),"")</f>
        <v/>
      </c>
      <c r="CW156" t="str">
        <f ca="1">IF(COUNTIF(データ取込シート_活動計画書_整理用!$N$2:'データ取込シート_活動計画書_整理用'!$N156,"この線より上に行を挿入してください。")=0,IF(データ取込シート_活動計画書_整理用!$U156="○","true","false"),"")</f>
        <v/>
      </c>
      <c r="CX156" t="str">
        <f ca="1">IF(COUNTIF(データ取込シート_活動計画書_整理用!$N$2:'データ取込シート_活動計画書_整理用'!$N156,"この線より上に行を挿入してください。")=0,IF(データ取込シート_活動計画書_整理用!$V156="○","true","false"),"")</f>
        <v/>
      </c>
      <c r="CY156" t="str">
        <f ca="1">IF(COUNTIF(データ取込シート_活動計画書_整理用!$N$2:'データ取込シート_活動計画書_整理用'!$N156,"この線より上に行を挿入してください。")=0,IF(データ取込シート_活動計画書_整理用!$W156="○","true","false"),"")</f>
        <v/>
      </c>
      <c r="CZ156" t="str">
        <f ca="1">IF(COUNTIF(データ取込シート_活動計画書_整理用!$N$2:'データ取込シート_活動計画書_整理用'!$N156,"この線より上に行を挿入してください。")=0,IF(データ取込シート_活動計画書_整理用!$X156="○","true","false"),"")</f>
        <v/>
      </c>
      <c r="DA156" t="str">
        <f ca="1">IF(COUNTIF(データ取込シート_活動計画書_整理用!$N$2:'データ取込シート_活動計画書_整理用'!$N156,"この線より上に行を挿入してください。")=0,IF(データ取込シート_活動計画書_整理用!$Y156="○","true","false"),"")</f>
        <v/>
      </c>
      <c r="DB156" t="str">
        <f ca="1">IF(COUNTIF(データ取込シート_活動計画書_整理用!$N$2:'データ取込シート_活動計画書_整理用'!$N156,"この線より上に行を挿入してください。")=0,IF(データ取込シート_活動計画書_整理用!$Z156="○","true","false"),"")</f>
        <v/>
      </c>
      <c r="DC156" t="str">
        <f ca="1">IF(COUNTIF(データ取込シート_活動計画書_整理用!$N$2:'データ取込シート_活動計画書_整理用'!$N156,"この線より上に行を挿入してください。")=0,IF(データ取込シート_活動計画書_整理用!$AA156="○","true","false"),"")</f>
        <v/>
      </c>
      <c r="DW156" t="str">
        <f ca="1">IF(COUNTIF(データ取込シート_活動計画書_整理用!$AD$2:'データ取込シート_活動計画書_整理用'!$AD156,"この線より上に行を挿入してください。")=0,データ取込シート_活動計画書_整理用!$AC156,"")</f>
        <v/>
      </c>
      <c r="DX156" t="str">
        <f ca="1">IF(COUNTIF(データ取込シート_活動計画書_整理用!$AD$2:'データ取込シート_活動計画書_整理用'!$AD156,"この線より上に行を挿入してください。")=0,データ取込シート_活動計画書_整理用!$AD156,"")</f>
        <v/>
      </c>
      <c r="DY156" t="str">
        <f ca="1">IF(COUNTIF(データ取込シート_活動計画書_整理用!$AD$2:'データ取込シート_活動計画書_整理用'!$AD156,"この線より上に行を挿入してください。")=0,データ取込シート_活動計画書_整理用!$AE156,"")</f>
        <v/>
      </c>
      <c r="DZ156" t="str">
        <f ca="1">IF(COUNTIF(データ取込シート_活動計画書_整理用!$AD$2:'データ取込シート_活動計画書_整理用'!$AD156,"この線より上に行を挿入してください。")=0,データ取込シート_活動計画書_整理用!$AF156,"")</f>
        <v/>
      </c>
      <c r="EA156" t="str">
        <f ca="1">IF(COUNTIF(データ取込シート_活動計画書_整理用!$AD$2:'データ取込シート_活動計画書_整理用'!$AD156,"この線より上に行を挿入してください。")=0,データ取込シート_活動計画書_整理用!$AG156,"")</f>
        <v/>
      </c>
      <c r="EB156" t="str">
        <f ca="1">IF(COUNTIF(データ取込シート_活動計画書_整理用!$AD$2:'データ取込シート_活動計画書_整理用'!$AD156,"この線より上に行を挿入してください。")=0,データ取込シート_活動計画書_整理用!$AH156,"")</f>
        <v/>
      </c>
      <c r="EC156" t="str">
        <f ca="1">IF(COUNTIF(データ取込シート_活動計画書_整理用!$AD$2:'データ取込シート_活動計画書_整理用'!$AD156,"この線より上に行を挿入してください。")=0,IF(データ取込シート_活動計画書_整理用!$AI156="○","true","false"),"")</f>
        <v/>
      </c>
      <c r="ED156" t="str">
        <f ca="1">IF(COUNTIF(データ取込シート_活動計画書_整理用!$AD$2:'データ取込シート_活動計画書_整理用'!$AD156,"この線より上に行を挿入してください。")=0,IF(データ取込シート_活動計画書_整理用!$AJ156="○","true","false"),"")</f>
        <v/>
      </c>
      <c r="EE156" t="str">
        <f ca="1">IF(COUNTIF(データ取込シート_活動計画書_整理用!$AD$2:'データ取込シート_活動計画書_整理用'!$AD156,"この線より上に行を挿入してください。")=0,IF(データ取込シート_活動計画書_整理用!$AK156="○","true","false"),"")</f>
        <v/>
      </c>
      <c r="EF156" t="str">
        <f ca="1">IF(COUNTIF(データ取込シート_活動計画書_整理用!$AD$2:'データ取込シート_活動計画書_整理用'!$AD156,"この線より上に行を挿入してください。")=0,IF(データ取込シート_活動計画書_整理用!$AL156="○","true","false"),"")</f>
        <v/>
      </c>
      <c r="EG156" t="str">
        <f ca="1">IF(COUNTIF(データ取込シート_活動計画書_整理用!$AD$2:'データ取込シート_活動計画書_整理用'!$AD156,"この線より上に行を挿入してください。")=0,IF(データ取込シート_活動計画書_整理用!$AM156="○","true","false"),"")</f>
        <v/>
      </c>
    </row>
    <row r="157" spans="2:137" x14ac:dyDescent="0.15">
      <c r="B157" t="str">
        <f ca="1">IF(COUNTIF(データ取込シート_活動計画書_整理用!$B$2:'データ取込シート_活動計画書_整理用'!$B157,"この線より上に行を挿入してください。")=0,データ取込シート_活動計画書_整理用!$B157,"")</f>
        <v/>
      </c>
      <c r="C157" t="str">
        <f ca="1">IF(COUNTIF(データ取込シート_活動計画書_整理用!$B$2:'データ取込シート_活動計画書_整理用'!$B157,"この線より上に行を挿入してください。")=0,データ取込シート_活動計画書_整理用!$C157,"")</f>
        <v/>
      </c>
      <c r="D157" t="str">
        <f ca="1">IF(COUNTIF(データ取込シート_活動計画書_整理用!$B$2:'データ取込シート_活動計画書_整理用'!$B157,"この線より上に行を挿入してください。")=0,データ取込シート_活動計画書_整理用!$D157,"")</f>
        <v/>
      </c>
      <c r="F157" t="str">
        <f ca="1">IF(COUNTIF(データ取込シート_活動計画書_整理用!$F$2:'データ取込シート_活動計画書_整理用'!$F157,"この線より上に行を挿入してください。")=0,データ取込シート_活動計画書_整理用!$F157,"")</f>
        <v/>
      </c>
      <c r="G157" t="str">
        <f ca="1">IF(COUNTIF(データ取込シート_活動計画書_整理用!$F$2:'データ取込シート_活動計画書_整理用'!$F157,"この線より上に行を挿入してください。")=0,データ取込シート_活動計画書_整理用!$G157,"")</f>
        <v/>
      </c>
      <c r="H157" t="str">
        <f ca="1">IF(COUNTIF(データ取込シート_活動計画書_整理用!$F$2:'データ取込シート_活動計画書_整理用'!$F157,"この線より上に行を挿入してください。")=0,データ取込シート_活動計画書_整理用!$H157,"")</f>
        <v/>
      </c>
      <c r="I157" t="str">
        <f ca="1">IF(COUNTIF(データ取込シート_活動計画書_整理用!$J$2:'データ取込シート_活動計画書_整理用'!$J157,"この線より上に行を挿入してください。")=0,データ取込シート_活動計画書_整理用!$J157,"")</f>
        <v/>
      </c>
      <c r="J157" t="str">
        <f ca="1">IF(COUNTIF(データ取込シート_活動計画書_整理用!$J$2:'データ取込シート_活動計画書_整理用'!$J157,"この線より上に行を挿入してください。")=0,データ取込シート_活動計画書_整理用!$K157,"")</f>
        <v/>
      </c>
      <c r="K157" t="str">
        <f ca="1">IF(COUNTIF(データ取込シート_活動計画書_整理用!$J$2:'データ取込シート_活動計画書_整理用'!$J157,"この線より上に行を挿入してください。")=0,データ取込シート_活動計画書_整理用!$L157,"")</f>
        <v/>
      </c>
      <c r="CN157" t="str">
        <f t="shared" ca="1" si="6"/>
        <v/>
      </c>
      <c r="CO157" t="str">
        <f t="shared" ca="1" si="5"/>
        <v/>
      </c>
      <c r="CP157" t="str">
        <f ca="1">IF(COUNTIF(データ取込シート_活動計画書_整理用!$N$2:'データ取込シート_活動計画書_整理用'!$N157,"この線より上に行を挿入してください。")=0,データ取込シート_活動計画書_整理用!$N157,"")</f>
        <v/>
      </c>
      <c r="CQ157" t="str">
        <f ca="1">IF(COUNTIF(データ取込シート_活動計画書_整理用!$N$2:'データ取込シート_活動計画書_整理用'!$N157,"この線より上に行を挿入してください。")=0,データ取込シート_活動計画書_整理用!$O157,"")</f>
        <v/>
      </c>
      <c r="CR157" t="str">
        <f ca="1">IF(COUNTIF(データ取込シート_活動計画書_整理用!$N$2:'データ取込シート_活動計画書_整理用'!$N157,"この線より上に行を挿入してください。")=0,IF(データ取込シート_活動計画書_整理用!$P157="○","true","false"),"")</f>
        <v/>
      </c>
      <c r="CS157" t="str">
        <f ca="1">IF(COUNTIF(データ取込シート_活動計画書_整理用!$N$2:'データ取込シート_活動計画書_整理用'!$N157,"この線より上に行を挿入してください。")=0,IF(データ取込シート_活動計画書_整理用!$Q157="○","true","false"),"")</f>
        <v/>
      </c>
      <c r="CT157" t="str">
        <f ca="1">IF(COUNTIF(データ取込シート_活動計画書_整理用!$N$2:'データ取込シート_活動計画書_整理用'!$N157,"この線より上に行を挿入してください。")=0,IF(データ取込シート_活動計画書_整理用!$R157="○","true","false"),"")</f>
        <v/>
      </c>
      <c r="CU157" t="str">
        <f ca="1">IF(COUNTIF(データ取込シート_活動計画書_整理用!$N$2:'データ取込シート_活動計画書_整理用'!$N157,"この線より上に行を挿入してください。")=0,IF(データ取込シート_活動計画書_整理用!$S157="○","true","false"),"")</f>
        <v/>
      </c>
      <c r="CV157" t="str">
        <f ca="1">IF(COUNTIF(データ取込シート_活動計画書_整理用!$N$2:'データ取込シート_活動計画書_整理用'!$N157,"この線より上に行を挿入してください。")=0,IF(データ取込シート_活動計画書_整理用!$T157="○","true","false"),"")</f>
        <v/>
      </c>
      <c r="CW157" t="str">
        <f ca="1">IF(COUNTIF(データ取込シート_活動計画書_整理用!$N$2:'データ取込シート_活動計画書_整理用'!$N157,"この線より上に行を挿入してください。")=0,IF(データ取込シート_活動計画書_整理用!$U157="○","true","false"),"")</f>
        <v/>
      </c>
      <c r="CX157" t="str">
        <f ca="1">IF(COUNTIF(データ取込シート_活動計画書_整理用!$N$2:'データ取込シート_活動計画書_整理用'!$N157,"この線より上に行を挿入してください。")=0,IF(データ取込シート_活動計画書_整理用!$V157="○","true","false"),"")</f>
        <v/>
      </c>
      <c r="CY157" t="str">
        <f ca="1">IF(COUNTIF(データ取込シート_活動計画書_整理用!$N$2:'データ取込シート_活動計画書_整理用'!$N157,"この線より上に行を挿入してください。")=0,IF(データ取込シート_活動計画書_整理用!$W157="○","true","false"),"")</f>
        <v/>
      </c>
      <c r="CZ157" t="str">
        <f ca="1">IF(COUNTIF(データ取込シート_活動計画書_整理用!$N$2:'データ取込シート_活動計画書_整理用'!$N157,"この線より上に行を挿入してください。")=0,IF(データ取込シート_活動計画書_整理用!$X157="○","true","false"),"")</f>
        <v/>
      </c>
      <c r="DA157" t="str">
        <f ca="1">IF(COUNTIF(データ取込シート_活動計画書_整理用!$N$2:'データ取込シート_活動計画書_整理用'!$N157,"この線より上に行を挿入してください。")=0,IF(データ取込シート_活動計画書_整理用!$Y157="○","true","false"),"")</f>
        <v/>
      </c>
      <c r="DB157" t="str">
        <f ca="1">IF(COUNTIF(データ取込シート_活動計画書_整理用!$N$2:'データ取込シート_活動計画書_整理用'!$N157,"この線より上に行を挿入してください。")=0,IF(データ取込シート_活動計画書_整理用!$Z157="○","true","false"),"")</f>
        <v/>
      </c>
      <c r="DC157" t="str">
        <f ca="1">IF(COUNTIF(データ取込シート_活動計画書_整理用!$N$2:'データ取込シート_活動計画書_整理用'!$N157,"この線より上に行を挿入してください。")=0,IF(データ取込シート_活動計画書_整理用!$AA157="○","true","false"),"")</f>
        <v/>
      </c>
      <c r="DW157" t="str">
        <f ca="1">IF(COUNTIF(データ取込シート_活動計画書_整理用!$AD$2:'データ取込シート_活動計画書_整理用'!$AD157,"この線より上に行を挿入してください。")=0,データ取込シート_活動計画書_整理用!$AC157,"")</f>
        <v/>
      </c>
      <c r="DX157" t="str">
        <f ca="1">IF(COUNTIF(データ取込シート_活動計画書_整理用!$AD$2:'データ取込シート_活動計画書_整理用'!$AD157,"この線より上に行を挿入してください。")=0,データ取込シート_活動計画書_整理用!$AD157,"")</f>
        <v/>
      </c>
      <c r="DY157" t="str">
        <f ca="1">IF(COUNTIF(データ取込シート_活動計画書_整理用!$AD$2:'データ取込シート_活動計画書_整理用'!$AD157,"この線より上に行を挿入してください。")=0,データ取込シート_活動計画書_整理用!$AE157,"")</f>
        <v/>
      </c>
      <c r="DZ157" t="str">
        <f ca="1">IF(COUNTIF(データ取込シート_活動計画書_整理用!$AD$2:'データ取込シート_活動計画書_整理用'!$AD157,"この線より上に行を挿入してください。")=0,データ取込シート_活動計画書_整理用!$AF157,"")</f>
        <v/>
      </c>
      <c r="EA157" t="str">
        <f ca="1">IF(COUNTIF(データ取込シート_活動計画書_整理用!$AD$2:'データ取込シート_活動計画書_整理用'!$AD157,"この線より上に行を挿入してください。")=0,データ取込シート_活動計画書_整理用!$AG157,"")</f>
        <v/>
      </c>
      <c r="EB157" t="str">
        <f ca="1">IF(COUNTIF(データ取込シート_活動計画書_整理用!$AD$2:'データ取込シート_活動計画書_整理用'!$AD157,"この線より上に行を挿入してください。")=0,データ取込シート_活動計画書_整理用!$AH157,"")</f>
        <v/>
      </c>
      <c r="EC157" t="str">
        <f ca="1">IF(COUNTIF(データ取込シート_活動計画書_整理用!$AD$2:'データ取込シート_活動計画書_整理用'!$AD157,"この線より上に行を挿入してください。")=0,IF(データ取込シート_活動計画書_整理用!$AI157="○","true","false"),"")</f>
        <v/>
      </c>
      <c r="ED157" t="str">
        <f ca="1">IF(COUNTIF(データ取込シート_活動計画書_整理用!$AD$2:'データ取込シート_活動計画書_整理用'!$AD157,"この線より上に行を挿入してください。")=0,IF(データ取込シート_活動計画書_整理用!$AJ157="○","true","false"),"")</f>
        <v/>
      </c>
      <c r="EE157" t="str">
        <f ca="1">IF(COUNTIF(データ取込シート_活動計画書_整理用!$AD$2:'データ取込シート_活動計画書_整理用'!$AD157,"この線より上に行を挿入してください。")=0,IF(データ取込シート_活動計画書_整理用!$AK157="○","true","false"),"")</f>
        <v/>
      </c>
      <c r="EF157" t="str">
        <f ca="1">IF(COUNTIF(データ取込シート_活動計画書_整理用!$AD$2:'データ取込シート_活動計画書_整理用'!$AD157,"この線より上に行を挿入してください。")=0,IF(データ取込シート_活動計画書_整理用!$AL157="○","true","false"),"")</f>
        <v/>
      </c>
      <c r="EG157" t="str">
        <f ca="1">IF(COUNTIF(データ取込シート_活動計画書_整理用!$AD$2:'データ取込シート_活動計画書_整理用'!$AD157,"この線より上に行を挿入してください。")=0,IF(データ取込シート_活動計画書_整理用!$AM157="○","true","false"),"")</f>
        <v/>
      </c>
    </row>
    <row r="158" spans="2:137" x14ac:dyDescent="0.15">
      <c r="B158" t="str">
        <f ca="1">IF(COUNTIF(データ取込シート_活動計画書_整理用!$B$2:'データ取込シート_活動計画書_整理用'!$B158,"この線より上に行を挿入してください。")=0,データ取込シート_活動計画書_整理用!$B158,"")</f>
        <v/>
      </c>
      <c r="C158" t="str">
        <f ca="1">IF(COUNTIF(データ取込シート_活動計画書_整理用!$B$2:'データ取込シート_活動計画書_整理用'!$B158,"この線より上に行を挿入してください。")=0,データ取込シート_活動計画書_整理用!$C158,"")</f>
        <v/>
      </c>
      <c r="D158" t="str">
        <f ca="1">IF(COUNTIF(データ取込シート_活動計画書_整理用!$B$2:'データ取込シート_活動計画書_整理用'!$B158,"この線より上に行を挿入してください。")=0,データ取込シート_活動計画書_整理用!$D158,"")</f>
        <v/>
      </c>
      <c r="F158" t="str">
        <f ca="1">IF(COUNTIF(データ取込シート_活動計画書_整理用!$F$2:'データ取込シート_活動計画書_整理用'!$F158,"この線より上に行を挿入してください。")=0,データ取込シート_活動計画書_整理用!$F158,"")</f>
        <v/>
      </c>
      <c r="G158" t="str">
        <f ca="1">IF(COUNTIF(データ取込シート_活動計画書_整理用!$F$2:'データ取込シート_活動計画書_整理用'!$F158,"この線より上に行を挿入してください。")=0,データ取込シート_活動計画書_整理用!$G158,"")</f>
        <v/>
      </c>
      <c r="H158" t="str">
        <f ca="1">IF(COUNTIF(データ取込シート_活動計画書_整理用!$F$2:'データ取込シート_活動計画書_整理用'!$F158,"この線より上に行を挿入してください。")=0,データ取込シート_活動計画書_整理用!$H158,"")</f>
        <v/>
      </c>
      <c r="I158" t="str">
        <f ca="1">IF(COUNTIF(データ取込シート_活動計画書_整理用!$J$2:'データ取込シート_活動計画書_整理用'!$J158,"この線より上に行を挿入してください。")=0,データ取込シート_活動計画書_整理用!$J158,"")</f>
        <v/>
      </c>
      <c r="J158" t="str">
        <f ca="1">IF(COUNTIF(データ取込シート_活動計画書_整理用!$J$2:'データ取込シート_活動計画書_整理用'!$J158,"この線より上に行を挿入してください。")=0,データ取込シート_活動計画書_整理用!$K158,"")</f>
        <v/>
      </c>
      <c r="K158" t="str">
        <f ca="1">IF(COUNTIF(データ取込シート_活動計画書_整理用!$J$2:'データ取込シート_活動計画書_整理用'!$J158,"この線より上に行を挿入してください。")=0,データ取込シート_活動計画書_整理用!$L158,"")</f>
        <v/>
      </c>
      <c r="CN158" t="str">
        <f t="shared" ca="1" si="6"/>
        <v/>
      </c>
      <c r="CO158" t="str">
        <f t="shared" ca="1" si="5"/>
        <v/>
      </c>
      <c r="CP158" t="str">
        <f ca="1">IF(COUNTIF(データ取込シート_活動計画書_整理用!$N$2:'データ取込シート_活動計画書_整理用'!$N158,"この線より上に行を挿入してください。")=0,データ取込シート_活動計画書_整理用!$N158,"")</f>
        <v/>
      </c>
      <c r="CQ158" t="str">
        <f ca="1">IF(COUNTIF(データ取込シート_活動計画書_整理用!$N$2:'データ取込シート_活動計画書_整理用'!$N158,"この線より上に行を挿入してください。")=0,データ取込シート_活動計画書_整理用!$O158,"")</f>
        <v/>
      </c>
      <c r="CR158" t="str">
        <f ca="1">IF(COUNTIF(データ取込シート_活動計画書_整理用!$N$2:'データ取込シート_活動計画書_整理用'!$N158,"この線より上に行を挿入してください。")=0,IF(データ取込シート_活動計画書_整理用!$P158="○","true","false"),"")</f>
        <v/>
      </c>
      <c r="CS158" t="str">
        <f ca="1">IF(COUNTIF(データ取込シート_活動計画書_整理用!$N$2:'データ取込シート_活動計画書_整理用'!$N158,"この線より上に行を挿入してください。")=0,IF(データ取込シート_活動計画書_整理用!$Q158="○","true","false"),"")</f>
        <v/>
      </c>
      <c r="CT158" t="str">
        <f ca="1">IF(COUNTIF(データ取込シート_活動計画書_整理用!$N$2:'データ取込シート_活動計画書_整理用'!$N158,"この線より上に行を挿入してください。")=0,IF(データ取込シート_活動計画書_整理用!$R158="○","true","false"),"")</f>
        <v/>
      </c>
      <c r="CU158" t="str">
        <f ca="1">IF(COUNTIF(データ取込シート_活動計画書_整理用!$N$2:'データ取込シート_活動計画書_整理用'!$N158,"この線より上に行を挿入してください。")=0,IF(データ取込シート_活動計画書_整理用!$S158="○","true","false"),"")</f>
        <v/>
      </c>
      <c r="CV158" t="str">
        <f ca="1">IF(COUNTIF(データ取込シート_活動計画書_整理用!$N$2:'データ取込シート_活動計画書_整理用'!$N158,"この線より上に行を挿入してください。")=0,IF(データ取込シート_活動計画書_整理用!$T158="○","true","false"),"")</f>
        <v/>
      </c>
      <c r="CW158" t="str">
        <f ca="1">IF(COUNTIF(データ取込シート_活動計画書_整理用!$N$2:'データ取込シート_活動計画書_整理用'!$N158,"この線より上に行を挿入してください。")=0,IF(データ取込シート_活動計画書_整理用!$U158="○","true","false"),"")</f>
        <v/>
      </c>
      <c r="CX158" t="str">
        <f ca="1">IF(COUNTIF(データ取込シート_活動計画書_整理用!$N$2:'データ取込シート_活動計画書_整理用'!$N158,"この線より上に行を挿入してください。")=0,IF(データ取込シート_活動計画書_整理用!$V158="○","true","false"),"")</f>
        <v/>
      </c>
      <c r="CY158" t="str">
        <f ca="1">IF(COUNTIF(データ取込シート_活動計画書_整理用!$N$2:'データ取込シート_活動計画書_整理用'!$N158,"この線より上に行を挿入してください。")=0,IF(データ取込シート_活動計画書_整理用!$W158="○","true","false"),"")</f>
        <v/>
      </c>
      <c r="CZ158" t="str">
        <f ca="1">IF(COUNTIF(データ取込シート_活動計画書_整理用!$N$2:'データ取込シート_活動計画書_整理用'!$N158,"この線より上に行を挿入してください。")=0,IF(データ取込シート_活動計画書_整理用!$X158="○","true","false"),"")</f>
        <v/>
      </c>
      <c r="DA158" t="str">
        <f ca="1">IF(COUNTIF(データ取込シート_活動計画書_整理用!$N$2:'データ取込シート_活動計画書_整理用'!$N158,"この線より上に行を挿入してください。")=0,IF(データ取込シート_活動計画書_整理用!$Y158="○","true","false"),"")</f>
        <v/>
      </c>
      <c r="DB158" t="str">
        <f ca="1">IF(COUNTIF(データ取込シート_活動計画書_整理用!$N$2:'データ取込シート_活動計画書_整理用'!$N158,"この線より上に行を挿入してください。")=0,IF(データ取込シート_活動計画書_整理用!$Z158="○","true","false"),"")</f>
        <v/>
      </c>
      <c r="DC158" t="str">
        <f ca="1">IF(COUNTIF(データ取込シート_活動計画書_整理用!$N$2:'データ取込シート_活動計画書_整理用'!$N158,"この線より上に行を挿入してください。")=0,IF(データ取込シート_活動計画書_整理用!$AA158="○","true","false"),"")</f>
        <v/>
      </c>
      <c r="DW158" t="str">
        <f ca="1">IF(COUNTIF(データ取込シート_活動計画書_整理用!$AD$2:'データ取込シート_活動計画書_整理用'!$AD158,"この線より上に行を挿入してください。")=0,データ取込シート_活動計画書_整理用!$AC158,"")</f>
        <v/>
      </c>
      <c r="DX158" t="str">
        <f ca="1">IF(COUNTIF(データ取込シート_活動計画書_整理用!$AD$2:'データ取込シート_活動計画書_整理用'!$AD158,"この線より上に行を挿入してください。")=0,データ取込シート_活動計画書_整理用!$AD158,"")</f>
        <v/>
      </c>
      <c r="DY158" t="str">
        <f ca="1">IF(COUNTIF(データ取込シート_活動計画書_整理用!$AD$2:'データ取込シート_活動計画書_整理用'!$AD158,"この線より上に行を挿入してください。")=0,データ取込シート_活動計画書_整理用!$AE158,"")</f>
        <v/>
      </c>
      <c r="DZ158" t="str">
        <f ca="1">IF(COUNTIF(データ取込シート_活動計画書_整理用!$AD$2:'データ取込シート_活動計画書_整理用'!$AD158,"この線より上に行を挿入してください。")=0,データ取込シート_活動計画書_整理用!$AF158,"")</f>
        <v/>
      </c>
      <c r="EA158" t="str">
        <f ca="1">IF(COUNTIF(データ取込シート_活動計画書_整理用!$AD$2:'データ取込シート_活動計画書_整理用'!$AD158,"この線より上に行を挿入してください。")=0,データ取込シート_活動計画書_整理用!$AG158,"")</f>
        <v/>
      </c>
      <c r="EB158" t="str">
        <f ca="1">IF(COUNTIF(データ取込シート_活動計画書_整理用!$AD$2:'データ取込シート_活動計画書_整理用'!$AD158,"この線より上に行を挿入してください。")=0,データ取込シート_活動計画書_整理用!$AH158,"")</f>
        <v/>
      </c>
      <c r="EC158" t="str">
        <f ca="1">IF(COUNTIF(データ取込シート_活動計画書_整理用!$AD$2:'データ取込シート_活動計画書_整理用'!$AD158,"この線より上に行を挿入してください。")=0,IF(データ取込シート_活動計画書_整理用!$AI158="○","true","false"),"")</f>
        <v/>
      </c>
      <c r="ED158" t="str">
        <f ca="1">IF(COUNTIF(データ取込シート_活動計画書_整理用!$AD$2:'データ取込シート_活動計画書_整理用'!$AD158,"この線より上に行を挿入してください。")=0,IF(データ取込シート_活動計画書_整理用!$AJ158="○","true","false"),"")</f>
        <v/>
      </c>
      <c r="EE158" t="str">
        <f ca="1">IF(COUNTIF(データ取込シート_活動計画書_整理用!$AD$2:'データ取込シート_活動計画書_整理用'!$AD158,"この線より上に行を挿入してください。")=0,IF(データ取込シート_活動計画書_整理用!$AK158="○","true","false"),"")</f>
        <v/>
      </c>
      <c r="EF158" t="str">
        <f ca="1">IF(COUNTIF(データ取込シート_活動計画書_整理用!$AD$2:'データ取込シート_活動計画書_整理用'!$AD158,"この線より上に行を挿入してください。")=0,IF(データ取込シート_活動計画書_整理用!$AL158="○","true","false"),"")</f>
        <v/>
      </c>
      <c r="EG158" t="str">
        <f ca="1">IF(COUNTIF(データ取込シート_活動計画書_整理用!$AD$2:'データ取込シート_活動計画書_整理用'!$AD158,"この線より上に行を挿入してください。")=0,IF(データ取込シート_活動計画書_整理用!$AM158="○","true","false"),"")</f>
        <v/>
      </c>
    </row>
    <row r="159" spans="2:137" x14ac:dyDescent="0.15">
      <c r="B159" t="str">
        <f ca="1">IF(COUNTIF(データ取込シート_活動計画書_整理用!$B$2:'データ取込シート_活動計画書_整理用'!$B159,"この線より上に行を挿入してください。")=0,データ取込シート_活動計画書_整理用!$B159,"")</f>
        <v/>
      </c>
      <c r="C159" t="str">
        <f ca="1">IF(COUNTIF(データ取込シート_活動計画書_整理用!$B$2:'データ取込シート_活動計画書_整理用'!$B159,"この線より上に行を挿入してください。")=0,データ取込シート_活動計画書_整理用!$C159,"")</f>
        <v/>
      </c>
      <c r="D159" t="str">
        <f ca="1">IF(COUNTIF(データ取込シート_活動計画書_整理用!$B$2:'データ取込シート_活動計画書_整理用'!$B159,"この線より上に行を挿入してください。")=0,データ取込シート_活動計画書_整理用!$D159,"")</f>
        <v/>
      </c>
      <c r="F159" t="str">
        <f ca="1">IF(COUNTIF(データ取込シート_活動計画書_整理用!$F$2:'データ取込シート_活動計画書_整理用'!$F159,"この線より上に行を挿入してください。")=0,データ取込シート_活動計画書_整理用!$F159,"")</f>
        <v/>
      </c>
      <c r="G159" t="str">
        <f ca="1">IF(COUNTIF(データ取込シート_活動計画書_整理用!$F$2:'データ取込シート_活動計画書_整理用'!$F159,"この線より上に行を挿入してください。")=0,データ取込シート_活動計画書_整理用!$G159,"")</f>
        <v/>
      </c>
      <c r="H159" t="str">
        <f ca="1">IF(COUNTIF(データ取込シート_活動計画書_整理用!$F$2:'データ取込シート_活動計画書_整理用'!$F159,"この線より上に行を挿入してください。")=0,データ取込シート_活動計画書_整理用!$H159,"")</f>
        <v/>
      </c>
      <c r="I159" t="str">
        <f ca="1">IF(COUNTIF(データ取込シート_活動計画書_整理用!$J$2:'データ取込シート_活動計画書_整理用'!$J159,"この線より上に行を挿入してください。")=0,データ取込シート_活動計画書_整理用!$J159,"")</f>
        <v/>
      </c>
      <c r="J159" t="str">
        <f ca="1">IF(COUNTIF(データ取込シート_活動計画書_整理用!$J$2:'データ取込シート_活動計画書_整理用'!$J159,"この線より上に行を挿入してください。")=0,データ取込シート_活動計画書_整理用!$K159,"")</f>
        <v/>
      </c>
      <c r="K159" t="str">
        <f ca="1">IF(COUNTIF(データ取込シート_活動計画書_整理用!$J$2:'データ取込シート_活動計画書_整理用'!$J159,"この線より上に行を挿入してください。")=0,データ取込シート_活動計画書_整理用!$L159,"")</f>
        <v/>
      </c>
      <c r="CN159" t="str">
        <f t="shared" ca="1" si="6"/>
        <v/>
      </c>
      <c r="CO159" t="str">
        <f t="shared" ca="1" si="5"/>
        <v/>
      </c>
      <c r="CP159" t="str">
        <f ca="1">IF(COUNTIF(データ取込シート_活動計画書_整理用!$N$2:'データ取込シート_活動計画書_整理用'!$N159,"この線より上に行を挿入してください。")=0,データ取込シート_活動計画書_整理用!$N159,"")</f>
        <v/>
      </c>
      <c r="CQ159" t="str">
        <f ca="1">IF(COUNTIF(データ取込シート_活動計画書_整理用!$N$2:'データ取込シート_活動計画書_整理用'!$N159,"この線より上に行を挿入してください。")=0,データ取込シート_活動計画書_整理用!$O159,"")</f>
        <v/>
      </c>
      <c r="CR159" t="str">
        <f ca="1">IF(COUNTIF(データ取込シート_活動計画書_整理用!$N$2:'データ取込シート_活動計画書_整理用'!$N159,"この線より上に行を挿入してください。")=0,IF(データ取込シート_活動計画書_整理用!$P159="○","true","false"),"")</f>
        <v/>
      </c>
      <c r="CS159" t="str">
        <f ca="1">IF(COUNTIF(データ取込シート_活動計画書_整理用!$N$2:'データ取込シート_活動計画書_整理用'!$N159,"この線より上に行を挿入してください。")=0,IF(データ取込シート_活動計画書_整理用!$Q159="○","true","false"),"")</f>
        <v/>
      </c>
      <c r="CT159" t="str">
        <f ca="1">IF(COUNTIF(データ取込シート_活動計画書_整理用!$N$2:'データ取込シート_活動計画書_整理用'!$N159,"この線より上に行を挿入してください。")=0,IF(データ取込シート_活動計画書_整理用!$R159="○","true","false"),"")</f>
        <v/>
      </c>
      <c r="CU159" t="str">
        <f ca="1">IF(COUNTIF(データ取込シート_活動計画書_整理用!$N$2:'データ取込シート_活動計画書_整理用'!$N159,"この線より上に行を挿入してください。")=0,IF(データ取込シート_活動計画書_整理用!$S159="○","true","false"),"")</f>
        <v/>
      </c>
      <c r="CV159" t="str">
        <f ca="1">IF(COUNTIF(データ取込シート_活動計画書_整理用!$N$2:'データ取込シート_活動計画書_整理用'!$N159,"この線より上に行を挿入してください。")=0,IF(データ取込シート_活動計画書_整理用!$T159="○","true","false"),"")</f>
        <v/>
      </c>
      <c r="CW159" t="str">
        <f ca="1">IF(COUNTIF(データ取込シート_活動計画書_整理用!$N$2:'データ取込シート_活動計画書_整理用'!$N159,"この線より上に行を挿入してください。")=0,IF(データ取込シート_活動計画書_整理用!$U159="○","true","false"),"")</f>
        <v/>
      </c>
      <c r="CX159" t="str">
        <f ca="1">IF(COUNTIF(データ取込シート_活動計画書_整理用!$N$2:'データ取込シート_活動計画書_整理用'!$N159,"この線より上に行を挿入してください。")=0,IF(データ取込シート_活動計画書_整理用!$V159="○","true","false"),"")</f>
        <v/>
      </c>
      <c r="CY159" t="str">
        <f ca="1">IF(COUNTIF(データ取込シート_活動計画書_整理用!$N$2:'データ取込シート_活動計画書_整理用'!$N159,"この線より上に行を挿入してください。")=0,IF(データ取込シート_活動計画書_整理用!$W159="○","true","false"),"")</f>
        <v/>
      </c>
      <c r="CZ159" t="str">
        <f ca="1">IF(COUNTIF(データ取込シート_活動計画書_整理用!$N$2:'データ取込シート_活動計画書_整理用'!$N159,"この線より上に行を挿入してください。")=0,IF(データ取込シート_活動計画書_整理用!$X159="○","true","false"),"")</f>
        <v/>
      </c>
      <c r="DA159" t="str">
        <f ca="1">IF(COUNTIF(データ取込シート_活動計画書_整理用!$N$2:'データ取込シート_活動計画書_整理用'!$N159,"この線より上に行を挿入してください。")=0,IF(データ取込シート_活動計画書_整理用!$Y159="○","true","false"),"")</f>
        <v/>
      </c>
      <c r="DB159" t="str">
        <f ca="1">IF(COUNTIF(データ取込シート_活動計画書_整理用!$N$2:'データ取込シート_活動計画書_整理用'!$N159,"この線より上に行を挿入してください。")=0,IF(データ取込シート_活動計画書_整理用!$Z159="○","true","false"),"")</f>
        <v/>
      </c>
      <c r="DC159" t="str">
        <f ca="1">IF(COUNTIF(データ取込シート_活動計画書_整理用!$N$2:'データ取込シート_活動計画書_整理用'!$N159,"この線より上に行を挿入してください。")=0,IF(データ取込シート_活動計画書_整理用!$AA159="○","true","false"),"")</f>
        <v/>
      </c>
      <c r="DW159" t="str">
        <f ca="1">IF(COUNTIF(データ取込シート_活動計画書_整理用!$AD$2:'データ取込シート_活動計画書_整理用'!$AD159,"この線より上に行を挿入してください。")=0,データ取込シート_活動計画書_整理用!$AC159,"")</f>
        <v/>
      </c>
      <c r="DX159" t="str">
        <f ca="1">IF(COUNTIF(データ取込シート_活動計画書_整理用!$AD$2:'データ取込シート_活動計画書_整理用'!$AD159,"この線より上に行を挿入してください。")=0,データ取込シート_活動計画書_整理用!$AD159,"")</f>
        <v/>
      </c>
      <c r="DY159" t="str">
        <f ca="1">IF(COUNTIF(データ取込シート_活動計画書_整理用!$AD$2:'データ取込シート_活動計画書_整理用'!$AD159,"この線より上に行を挿入してください。")=0,データ取込シート_活動計画書_整理用!$AE159,"")</f>
        <v/>
      </c>
      <c r="DZ159" t="str">
        <f ca="1">IF(COUNTIF(データ取込シート_活動計画書_整理用!$AD$2:'データ取込シート_活動計画書_整理用'!$AD159,"この線より上に行を挿入してください。")=0,データ取込シート_活動計画書_整理用!$AF159,"")</f>
        <v/>
      </c>
      <c r="EA159" t="str">
        <f ca="1">IF(COUNTIF(データ取込シート_活動計画書_整理用!$AD$2:'データ取込シート_活動計画書_整理用'!$AD159,"この線より上に行を挿入してください。")=0,データ取込シート_活動計画書_整理用!$AG159,"")</f>
        <v/>
      </c>
      <c r="EB159" t="str">
        <f ca="1">IF(COUNTIF(データ取込シート_活動計画書_整理用!$AD$2:'データ取込シート_活動計画書_整理用'!$AD159,"この線より上に行を挿入してください。")=0,データ取込シート_活動計画書_整理用!$AH159,"")</f>
        <v/>
      </c>
      <c r="EC159" t="str">
        <f ca="1">IF(COUNTIF(データ取込シート_活動計画書_整理用!$AD$2:'データ取込シート_活動計画書_整理用'!$AD159,"この線より上に行を挿入してください。")=0,IF(データ取込シート_活動計画書_整理用!$AI159="○","true","false"),"")</f>
        <v/>
      </c>
      <c r="ED159" t="str">
        <f ca="1">IF(COUNTIF(データ取込シート_活動計画書_整理用!$AD$2:'データ取込シート_活動計画書_整理用'!$AD159,"この線より上に行を挿入してください。")=0,IF(データ取込シート_活動計画書_整理用!$AJ159="○","true","false"),"")</f>
        <v/>
      </c>
      <c r="EE159" t="str">
        <f ca="1">IF(COUNTIF(データ取込シート_活動計画書_整理用!$AD$2:'データ取込シート_活動計画書_整理用'!$AD159,"この線より上に行を挿入してください。")=0,IF(データ取込シート_活動計画書_整理用!$AK159="○","true","false"),"")</f>
        <v/>
      </c>
      <c r="EF159" t="str">
        <f ca="1">IF(COUNTIF(データ取込シート_活動計画書_整理用!$AD$2:'データ取込シート_活動計画書_整理用'!$AD159,"この線より上に行を挿入してください。")=0,IF(データ取込シート_活動計画書_整理用!$AL159="○","true","false"),"")</f>
        <v/>
      </c>
      <c r="EG159" t="str">
        <f ca="1">IF(COUNTIF(データ取込シート_活動計画書_整理用!$AD$2:'データ取込シート_活動計画書_整理用'!$AD159,"この線より上に行を挿入してください。")=0,IF(データ取込シート_活動計画書_整理用!$AM159="○","true","false"),"")</f>
        <v/>
      </c>
    </row>
    <row r="160" spans="2:137" x14ac:dyDescent="0.15">
      <c r="B160" t="str">
        <f ca="1">IF(COUNTIF(データ取込シート_活動計画書_整理用!$B$2:'データ取込シート_活動計画書_整理用'!$B160,"この線より上に行を挿入してください。")=0,データ取込シート_活動計画書_整理用!$B160,"")</f>
        <v/>
      </c>
      <c r="C160" t="str">
        <f ca="1">IF(COUNTIF(データ取込シート_活動計画書_整理用!$B$2:'データ取込シート_活動計画書_整理用'!$B160,"この線より上に行を挿入してください。")=0,データ取込シート_活動計画書_整理用!$C160,"")</f>
        <v/>
      </c>
      <c r="D160" t="str">
        <f ca="1">IF(COUNTIF(データ取込シート_活動計画書_整理用!$B$2:'データ取込シート_活動計画書_整理用'!$B160,"この線より上に行を挿入してください。")=0,データ取込シート_活動計画書_整理用!$D160,"")</f>
        <v/>
      </c>
      <c r="F160" t="str">
        <f ca="1">IF(COUNTIF(データ取込シート_活動計画書_整理用!$F$2:'データ取込シート_活動計画書_整理用'!$F160,"この線より上に行を挿入してください。")=0,データ取込シート_活動計画書_整理用!$F160,"")</f>
        <v/>
      </c>
      <c r="G160" t="str">
        <f ca="1">IF(COUNTIF(データ取込シート_活動計画書_整理用!$F$2:'データ取込シート_活動計画書_整理用'!$F160,"この線より上に行を挿入してください。")=0,データ取込シート_活動計画書_整理用!$G160,"")</f>
        <v/>
      </c>
      <c r="H160" t="str">
        <f ca="1">IF(COUNTIF(データ取込シート_活動計画書_整理用!$F$2:'データ取込シート_活動計画書_整理用'!$F160,"この線より上に行を挿入してください。")=0,データ取込シート_活動計画書_整理用!$H160,"")</f>
        <v/>
      </c>
      <c r="I160" t="str">
        <f ca="1">IF(COUNTIF(データ取込シート_活動計画書_整理用!$J$2:'データ取込シート_活動計画書_整理用'!$J160,"この線より上に行を挿入してください。")=0,データ取込シート_活動計画書_整理用!$J160,"")</f>
        <v/>
      </c>
      <c r="J160" t="str">
        <f ca="1">IF(COUNTIF(データ取込シート_活動計画書_整理用!$J$2:'データ取込シート_活動計画書_整理用'!$J160,"この線より上に行を挿入してください。")=0,データ取込シート_活動計画書_整理用!$K160,"")</f>
        <v/>
      </c>
      <c r="K160" t="str">
        <f ca="1">IF(COUNTIF(データ取込シート_活動計画書_整理用!$J$2:'データ取込シート_活動計画書_整理用'!$J160,"この線より上に行を挿入してください。")=0,データ取込シート_活動計画書_整理用!$L160,"")</f>
        <v/>
      </c>
      <c r="CN160" t="str">
        <f t="shared" ca="1" si="6"/>
        <v/>
      </c>
      <c r="CO160" t="str">
        <f t="shared" ca="1" si="5"/>
        <v/>
      </c>
      <c r="CP160" t="str">
        <f ca="1">IF(COUNTIF(データ取込シート_活動計画書_整理用!$N$2:'データ取込シート_活動計画書_整理用'!$N160,"この線より上に行を挿入してください。")=0,データ取込シート_活動計画書_整理用!$N160,"")</f>
        <v/>
      </c>
      <c r="CQ160" t="str">
        <f ca="1">IF(COUNTIF(データ取込シート_活動計画書_整理用!$N$2:'データ取込シート_活動計画書_整理用'!$N160,"この線より上に行を挿入してください。")=0,データ取込シート_活動計画書_整理用!$O160,"")</f>
        <v/>
      </c>
      <c r="CR160" t="str">
        <f ca="1">IF(COUNTIF(データ取込シート_活動計画書_整理用!$N$2:'データ取込シート_活動計画書_整理用'!$N160,"この線より上に行を挿入してください。")=0,IF(データ取込シート_活動計画書_整理用!$P160="○","true","false"),"")</f>
        <v/>
      </c>
      <c r="CS160" t="str">
        <f ca="1">IF(COUNTIF(データ取込シート_活動計画書_整理用!$N$2:'データ取込シート_活動計画書_整理用'!$N160,"この線より上に行を挿入してください。")=0,IF(データ取込シート_活動計画書_整理用!$Q160="○","true","false"),"")</f>
        <v/>
      </c>
      <c r="CT160" t="str">
        <f ca="1">IF(COUNTIF(データ取込シート_活動計画書_整理用!$N$2:'データ取込シート_活動計画書_整理用'!$N160,"この線より上に行を挿入してください。")=0,IF(データ取込シート_活動計画書_整理用!$R160="○","true","false"),"")</f>
        <v/>
      </c>
      <c r="CU160" t="str">
        <f ca="1">IF(COUNTIF(データ取込シート_活動計画書_整理用!$N$2:'データ取込シート_活動計画書_整理用'!$N160,"この線より上に行を挿入してください。")=0,IF(データ取込シート_活動計画書_整理用!$S160="○","true","false"),"")</f>
        <v/>
      </c>
      <c r="CV160" t="str">
        <f ca="1">IF(COUNTIF(データ取込シート_活動計画書_整理用!$N$2:'データ取込シート_活動計画書_整理用'!$N160,"この線より上に行を挿入してください。")=0,IF(データ取込シート_活動計画書_整理用!$T160="○","true","false"),"")</f>
        <v/>
      </c>
      <c r="CW160" t="str">
        <f ca="1">IF(COUNTIF(データ取込シート_活動計画書_整理用!$N$2:'データ取込シート_活動計画書_整理用'!$N160,"この線より上に行を挿入してください。")=0,IF(データ取込シート_活動計画書_整理用!$U160="○","true","false"),"")</f>
        <v/>
      </c>
      <c r="CX160" t="str">
        <f ca="1">IF(COUNTIF(データ取込シート_活動計画書_整理用!$N$2:'データ取込シート_活動計画書_整理用'!$N160,"この線より上に行を挿入してください。")=0,IF(データ取込シート_活動計画書_整理用!$V160="○","true","false"),"")</f>
        <v/>
      </c>
      <c r="CY160" t="str">
        <f ca="1">IF(COUNTIF(データ取込シート_活動計画書_整理用!$N$2:'データ取込シート_活動計画書_整理用'!$N160,"この線より上に行を挿入してください。")=0,IF(データ取込シート_活動計画書_整理用!$W160="○","true","false"),"")</f>
        <v/>
      </c>
      <c r="CZ160" t="str">
        <f ca="1">IF(COUNTIF(データ取込シート_活動計画書_整理用!$N$2:'データ取込シート_活動計画書_整理用'!$N160,"この線より上に行を挿入してください。")=0,IF(データ取込シート_活動計画書_整理用!$X160="○","true","false"),"")</f>
        <v/>
      </c>
      <c r="DA160" t="str">
        <f ca="1">IF(COUNTIF(データ取込シート_活動計画書_整理用!$N$2:'データ取込シート_活動計画書_整理用'!$N160,"この線より上に行を挿入してください。")=0,IF(データ取込シート_活動計画書_整理用!$Y160="○","true","false"),"")</f>
        <v/>
      </c>
      <c r="DB160" t="str">
        <f ca="1">IF(COUNTIF(データ取込シート_活動計画書_整理用!$N$2:'データ取込シート_活動計画書_整理用'!$N160,"この線より上に行を挿入してください。")=0,IF(データ取込シート_活動計画書_整理用!$Z160="○","true","false"),"")</f>
        <v/>
      </c>
      <c r="DC160" t="str">
        <f ca="1">IF(COUNTIF(データ取込シート_活動計画書_整理用!$N$2:'データ取込シート_活動計画書_整理用'!$N160,"この線より上に行を挿入してください。")=0,IF(データ取込シート_活動計画書_整理用!$AA160="○","true","false"),"")</f>
        <v/>
      </c>
      <c r="DW160" t="str">
        <f ca="1">IF(COUNTIF(データ取込シート_活動計画書_整理用!$AD$2:'データ取込シート_活動計画書_整理用'!$AD160,"この線より上に行を挿入してください。")=0,データ取込シート_活動計画書_整理用!$AC160,"")</f>
        <v/>
      </c>
      <c r="DX160" t="str">
        <f ca="1">IF(COUNTIF(データ取込シート_活動計画書_整理用!$AD$2:'データ取込シート_活動計画書_整理用'!$AD160,"この線より上に行を挿入してください。")=0,データ取込シート_活動計画書_整理用!$AD160,"")</f>
        <v/>
      </c>
      <c r="DY160" t="str">
        <f ca="1">IF(COUNTIF(データ取込シート_活動計画書_整理用!$AD$2:'データ取込シート_活動計画書_整理用'!$AD160,"この線より上に行を挿入してください。")=0,データ取込シート_活動計画書_整理用!$AE160,"")</f>
        <v/>
      </c>
      <c r="DZ160" t="str">
        <f ca="1">IF(COUNTIF(データ取込シート_活動計画書_整理用!$AD$2:'データ取込シート_活動計画書_整理用'!$AD160,"この線より上に行を挿入してください。")=0,データ取込シート_活動計画書_整理用!$AF160,"")</f>
        <v/>
      </c>
      <c r="EA160" t="str">
        <f ca="1">IF(COUNTIF(データ取込シート_活動計画書_整理用!$AD$2:'データ取込シート_活動計画書_整理用'!$AD160,"この線より上に行を挿入してください。")=0,データ取込シート_活動計画書_整理用!$AG160,"")</f>
        <v/>
      </c>
      <c r="EB160" t="str">
        <f ca="1">IF(COUNTIF(データ取込シート_活動計画書_整理用!$AD$2:'データ取込シート_活動計画書_整理用'!$AD160,"この線より上に行を挿入してください。")=0,データ取込シート_活動計画書_整理用!$AH160,"")</f>
        <v/>
      </c>
      <c r="EC160" t="str">
        <f ca="1">IF(COUNTIF(データ取込シート_活動計画書_整理用!$AD$2:'データ取込シート_活動計画書_整理用'!$AD160,"この線より上に行を挿入してください。")=0,IF(データ取込シート_活動計画書_整理用!$AI160="○","true","false"),"")</f>
        <v/>
      </c>
      <c r="ED160" t="str">
        <f ca="1">IF(COUNTIF(データ取込シート_活動計画書_整理用!$AD$2:'データ取込シート_活動計画書_整理用'!$AD160,"この線より上に行を挿入してください。")=0,IF(データ取込シート_活動計画書_整理用!$AJ160="○","true","false"),"")</f>
        <v/>
      </c>
      <c r="EE160" t="str">
        <f ca="1">IF(COUNTIF(データ取込シート_活動計画書_整理用!$AD$2:'データ取込シート_活動計画書_整理用'!$AD160,"この線より上に行を挿入してください。")=0,IF(データ取込シート_活動計画書_整理用!$AK160="○","true","false"),"")</f>
        <v/>
      </c>
      <c r="EF160" t="str">
        <f ca="1">IF(COUNTIF(データ取込シート_活動計画書_整理用!$AD$2:'データ取込シート_活動計画書_整理用'!$AD160,"この線より上に行を挿入してください。")=0,IF(データ取込シート_活動計画書_整理用!$AL160="○","true","false"),"")</f>
        <v/>
      </c>
      <c r="EG160" t="str">
        <f ca="1">IF(COUNTIF(データ取込シート_活動計画書_整理用!$AD$2:'データ取込シート_活動計画書_整理用'!$AD160,"この線より上に行を挿入してください。")=0,IF(データ取込シート_活動計画書_整理用!$AM160="○","true","false"),"")</f>
        <v/>
      </c>
    </row>
    <row r="161" spans="2:137" x14ac:dyDescent="0.15">
      <c r="B161" t="str">
        <f ca="1">IF(COUNTIF(データ取込シート_活動計画書_整理用!$B$2:'データ取込シート_活動計画書_整理用'!$B161,"この線より上に行を挿入してください。")=0,データ取込シート_活動計画書_整理用!$B161,"")</f>
        <v/>
      </c>
      <c r="C161" t="str">
        <f ca="1">IF(COUNTIF(データ取込シート_活動計画書_整理用!$B$2:'データ取込シート_活動計画書_整理用'!$B161,"この線より上に行を挿入してください。")=0,データ取込シート_活動計画書_整理用!$C161,"")</f>
        <v/>
      </c>
      <c r="D161" t="str">
        <f ca="1">IF(COUNTIF(データ取込シート_活動計画書_整理用!$B$2:'データ取込シート_活動計画書_整理用'!$B161,"この線より上に行を挿入してください。")=0,データ取込シート_活動計画書_整理用!$D161,"")</f>
        <v/>
      </c>
      <c r="F161" t="str">
        <f ca="1">IF(COUNTIF(データ取込シート_活動計画書_整理用!$F$2:'データ取込シート_活動計画書_整理用'!$F161,"この線より上に行を挿入してください。")=0,データ取込シート_活動計画書_整理用!$F161,"")</f>
        <v/>
      </c>
      <c r="G161" t="str">
        <f ca="1">IF(COUNTIF(データ取込シート_活動計画書_整理用!$F$2:'データ取込シート_活動計画書_整理用'!$F161,"この線より上に行を挿入してください。")=0,データ取込シート_活動計画書_整理用!$G161,"")</f>
        <v/>
      </c>
      <c r="H161" t="str">
        <f ca="1">IF(COUNTIF(データ取込シート_活動計画書_整理用!$F$2:'データ取込シート_活動計画書_整理用'!$F161,"この線より上に行を挿入してください。")=0,データ取込シート_活動計画書_整理用!$H161,"")</f>
        <v/>
      </c>
      <c r="I161" t="str">
        <f ca="1">IF(COUNTIF(データ取込シート_活動計画書_整理用!$J$2:'データ取込シート_活動計画書_整理用'!$J161,"この線より上に行を挿入してください。")=0,データ取込シート_活動計画書_整理用!$J161,"")</f>
        <v/>
      </c>
      <c r="J161" t="str">
        <f ca="1">IF(COUNTIF(データ取込シート_活動計画書_整理用!$J$2:'データ取込シート_活動計画書_整理用'!$J161,"この線より上に行を挿入してください。")=0,データ取込シート_活動計画書_整理用!$K161,"")</f>
        <v/>
      </c>
      <c r="K161" t="str">
        <f ca="1">IF(COUNTIF(データ取込シート_活動計画書_整理用!$J$2:'データ取込シート_活動計画書_整理用'!$J161,"この線より上に行を挿入してください。")=0,データ取込シート_活動計画書_整理用!$L161,"")</f>
        <v/>
      </c>
      <c r="CN161" t="str">
        <f t="shared" ca="1" si="6"/>
        <v/>
      </c>
      <c r="CO161" t="str">
        <f t="shared" ca="1" si="5"/>
        <v/>
      </c>
      <c r="CP161" t="str">
        <f ca="1">IF(COUNTIF(データ取込シート_活動計画書_整理用!$N$2:'データ取込シート_活動計画書_整理用'!$N161,"この線より上に行を挿入してください。")=0,データ取込シート_活動計画書_整理用!$N161,"")</f>
        <v/>
      </c>
      <c r="CQ161" t="str">
        <f ca="1">IF(COUNTIF(データ取込シート_活動計画書_整理用!$N$2:'データ取込シート_活動計画書_整理用'!$N161,"この線より上に行を挿入してください。")=0,データ取込シート_活動計画書_整理用!$O161,"")</f>
        <v/>
      </c>
      <c r="CR161" t="str">
        <f ca="1">IF(COUNTIF(データ取込シート_活動計画書_整理用!$N$2:'データ取込シート_活動計画書_整理用'!$N161,"この線より上に行を挿入してください。")=0,IF(データ取込シート_活動計画書_整理用!$P161="○","true","false"),"")</f>
        <v/>
      </c>
      <c r="CS161" t="str">
        <f ca="1">IF(COUNTIF(データ取込シート_活動計画書_整理用!$N$2:'データ取込シート_活動計画書_整理用'!$N161,"この線より上に行を挿入してください。")=0,IF(データ取込シート_活動計画書_整理用!$Q161="○","true","false"),"")</f>
        <v/>
      </c>
      <c r="CT161" t="str">
        <f ca="1">IF(COUNTIF(データ取込シート_活動計画書_整理用!$N$2:'データ取込シート_活動計画書_整理用'!$N161,"この線より上に行を挿入してください。")=0,IF(データ取込シート_活動計画書_整理用!$R161="○","true","false"),"")</f>
        <v/>
      </c>
      <c r="CU161" t="str">
        <f ca="1">IF(COUNTIF(データ取込シート_活動計画書_整理用!$N$2:'データ取込シート_活動計画書_整理用'!$N161,"この線より上に行を挿入してください。")=0,IF(データ取込シート_活動計画書_整理用!$S161="○","true","false"),"")</f>
        <v/>
      </c>
      <c r="CV161" t="str">
        <f ca="1">IF(COUNTIF(データ取込シート_活動計画書_整理用!$N$2:'データ取込シート_活動計画書_整理用'!$N161,"この線より上に行を挿入してください。")=0,IF(データ取込シート_活動計画書_整理用!$T161="○","true","false"),"")</f>
        <v/>
      </c>
      <c r="CW161" t="str">
        <f ca="1">IF(COUNTIF(データ取込シート_活動計画書_整理用!$N$2:'データ取込シート_活動計画書_整理用'!$N161,"この線より上に行を挿入してください。")=0,IF(データ取込シート_活動計画書_整理用!$U161="○","true","false"),"")</f>
        <v/>
      </c>
      <c r="CX161" t="str">
        <f ca="1">IF(COUNTIF(データ取込シート_活動計画書_整理用!$N$2:'データ取込シート_活動計画書_整理用'!$N161,"この線より上に行を挿入してください。")=0,IF(データ取込シート_活動計画書_整理用!$V161="○","true","false"),"")</f>
        <v/>
      </c>
      <c r="CY161" t="str">
        <f ca="1">IF(COUNTIF(データ取込シート_活動計画書_整理用!$N$2:'データ取込シート_活動計画書_整理用'!$N161,"この線より上に行を挿入してください。")=0,IF(データ取込シート_活動計画書_整理用!$W161="○","true","false"),"")</f>
        <v/>
      </c>
      <c r="CZ161" t="str">
        <f ca="1">IF(COUNTIF(データ取込シート_活動計画書_整理用!$N$2:'データ取込シート_活動計画書_整理用'!$N161,"この線より上に行を挿入してください。")=0,IF(データ取込シート_活動計画書_整理用!$X161="○","true","false"),"")</f>
        <v/>
      </c>
      <c r="DA161" t="str">
        <f ca="1">IF(COUNTIF(データ取込シート_活動計画書_整理用!$N$2:'データ取込シート_活動計画書_整理用'!$N161,"この線より上に行を挿入してください。")=0,IF(データ取込シート_活動計画書_整理用!$Y161="○","true","false"),"")</f>
        <v/>
      </c>
      <c r="DB161" t="str">
        <f ca="1">IF(COUNTIF(データ取込シート_活動計画書_整理用!$N$2:'データ取込シート_活動計画書_整理用'!$N161,"この線より上に行を挿入してください。")=0,IF(データ取込シート_活動計画書_整理用!$Z161="○","true","false"),"")</f>
        <v/>
      </c>
      <c r="DC161" t="str">
        <f ca="1">IF(COUNTIF(データ取込シート_活動計画書_整理用!$N$2:'データ取込シート_活動計画書_整理用'!$N161,"この線より上に行を挿入してください。")=0,IF(データ取込シート_活動計画書_整理用!$AA161="○","true","false"),"")</f>
        <v/>
      </c>
      <c r="DW161" t="str">
        <f ca="1">IF(COUNTIF(データ取込シート_活動計画書_整理用!$AD$2:'データ取込シート_活動計画書_整理用'!$AD161,"この線より上に行を挿入してください。")=0,データ取込シート_活動計画書_整理用!$AC161,"")</f>
        <v/>
      </c>
      <c r="DX161" t="str">
        <f ca="1">IF(COUNTIF(データ取込シート_活動計画書_整理用!$AD$2:'データ取込シート_活動計画書_整理用'!$AD161,"この線より上に行を挿入してください。")=0,データ取込シート_活動計画書_整理用!$AD161,"")</f>
        <v/>
      </c>
      <c r="DY161" t="str">
        <f ca="1">IF(COUNTIF(データ取込シート_活動計画書_整理用!$AD$2:'データ取込シート_活動計画書_整理用'!$AD161,"この線より上に行を挿入してください。")=0,データ取込シート_活動計画書_整理用!$AE161,"")</f>
        <v/>
      </c>
      <c r="DZ161" t="str">
        <f ca="1">IF(COUNTIF(データ取込シート_活動計画書_整理用!$AD$2:'データ取込シート_活動計画書_整理用'!$AD161,"この線より上に行を挿入してください。")=0,データ取込シート_活動計画書_整理用!$AF161,"")</f>
        <v/>
      </c>
      <c r="EA161" t="str">
        <f ca="1">IF(COUNTIF(データ取込シート_活動計画書_整理用!$AD$2:'データ取込シート_活動計画書_整理用'!$AD161,"この線より上に行を挿入してください。")=0,データ取込シート_活動計画書_整理用!$AG161,"")</f>
        <v/>
      </c>
      <c r="EB161" t="str">
        <f ca="1">IF(COUNTIF(データ取込シート_活動計画書_整理用!$AD$2:'データ取込シート_活動計画書_整理用'!$AD161,"この線より上に行を挿入してください。")=0,データ取込シート_活動計画書_整理用!$AH161,"")</f>
        <v/>
      </c>
      <c r="EC161" t="str">
        <f ca="1">IF(COUNTIF(データ取込シート_活動計画書_整理用!$AD$2:'データ取込シート_活動計画書_整理用'!$AD161,"この線より上に行を挿入してください。")=0,IF(データ取込シート_活動計画書_整理用!$AI161="○","true","false"),"")</f>
        <v/>
      </c>
      <c r="ED161" t="str">
        <f ca="1">IF(COUNTIF(データ取込シート_活動計画書_整理用!$AD$2:'データ取込シート_活動計画書_整理用'!$AD161,"この線より上に行を挿入してください。")=0,IF(データ取込シート_活動計画書_整理用!$AJ161="○","true","false"),"")</f>
        <v/>
      </c>
      <c r="EE161" t="str">
        <f ca="1">IF(COUNTIF(データ取込シート_活動計画書_整理用!$AD$2:'データ取込シート_活動計画書_整理用'!$AD161,"この線より上に行を挿入してください。")=0,IF(データ取込シート_活動計画書_整理用!$AK161="○","true","false"),"")</f>
        <v/>
      </c>
      <c r="EF161" t="str">
        <f ca="1">IF(COUNTIF(データ取込シート_活動計画書_整理用!$AD$2:'データ取込シート_活動計画書_整理用'!$AD161,"この線より上に行を挿入してください。")=0,IF(データ取込シート_活動計画書_整理用!$AL161="○","true","false"),"")</f>
        <v/>
      </c>
      <c r="EG161" t="str">
        <f ca="1">IF(COUNTIF(データ取込シート_活動計画書_整理用!$AD$2:'データ取込シート_活動計画書_整理用'!$AD161,"この線より上に行を挿入してください。")=0,IF(データ取込シート_活動計画書_整理用!$AM161="○","true","false"),"")</f>
        <v/>
      </c>
    </row>
    <row r="162" spans="2:137" x14ac:dyDescent="0.15">
      <c r="B162" t="str">
        <f ca="1">IF(COUNTIF(データ取込シート_活動計画書_整理用!$B$2:'データ取込シート_活動計画書_整理用'!$B162,"この線より上に行を挿入してください。")=0,データ取込シート_活動計画書_整理用!$B162,"")</f>
        <v/>
      </c>
      <c r="C162" t="str">
        <f ca="1">IF(COUNTIF(データ取込シート_活動計画書_整理用!$B$2:'データ取込シート_活動計画書_整理用'!$B162,"この線より上に行を挿入してください。")=0,データ取込シート_活動計画書_整理用!$C162,"")</f>
        <v/>
      </c>
      <c r="D162" t="str">
        <f ca="1">IF(COUNTIF(データ取込シート_活動計画書_整理用!$B$2:'データ取込シート_活動計画書_整理用'!$B162,"この線より上に行を挿入してください。")=0,データ取込シート_活動計画書_整理用!$D162,"")</f>
        <v/>
      </c>
      <c r="F162" t="str">
        <f ca="1">IF(COUNTIF(データ取込シート_活動計画書_整理用!$F$2:'データ取込シート_活動計画書_整理用'!$F162,"この線より上に行を挿入してください。")=0,データ取込シート_活動計画書_整理用!$F162,"")</f>
        <v/>
      </c>
      <c r="G162" t="str">
        <f ca="1">IF(COUNTIF(データ取込シート_活動計画書_整理用!$F$2:'データ取込シート_活動計画書_整理用'!$F162,"この線より上に行を挿入してください。")=0,データ取込シート_活動計画書_整理用!$G162,"")</f>
        <v/>
      </c>
      <c r="H162" t="str">
        <f ca="1">IF(COUNTIF(データ取込シート_活動計画書_整理用!$F$2:'データ取込シート_活動計画書_整理用'!$F162,"この線より上に行を挿入してください。")=0,データ取込シート_活動計画書_整理用!$H162,"")</f>
        <v/>
      </c>
      <c r="I162" t="str">
        <f ca="1">IF(COUNTIF(データ取込シート_活動計画書_整理用!$J$2:'データ取込シート_活動計画書_整理用'!$J162,"この線より上に行を挿入してください。")=0,データ取込シート_活動計画書_整理用!$J162,"")</f>
        <v/>
      </c>
      <c r="J162" t="str">
        <f ca="1">IF(COUNTIF(データ取込シート_活動計画書_整理用!$J$2:'データ取込シート_活動計画書_整理用'!$J162,"この線より上に行を挿入してください。")=0,データ取込シート_活動計画書_整理用!$K162,"")</f>
        <v/>
      </c>
      <c r="K162" t="str">
        <f ca="1">IF(COUNTIF(データ取込シート_活動計画書_整理用!$J$2:'データ取込シート_活動計画書_整理用'!$J162,"この線より上に行を挿入してください。")=0,データ取込シート_活動計画書_整理用!$L162,"")</f>
        <v/>
      </c>
      <c r="CN162" t="str">
        <f t="shared" ca="1" si="6"/>
        <v/>
      </c>
      <c r="CO162" t="str">
        <f t="shared" ca="1" si="5"/>
        <v/>
      </c>
      <c r="CP162" t="str">
        <f ca="1">IF(COUNTIF(データ取込シート_活動計画書_整理用!$N$2:'データ取込シート_活動計画書_整理用'!$N162,"この線より上に行を挿入してください。")=0,データ取込シート_活動計画書_整理用!$N162,"")</f>
        <v/>
      </c>
      <c r="CQ162" t="str">
        <f ca="1">IF(COUNTIF(データ取込シート_活動計画書_整理用!$N$2:'データ取込シート_活動計画書_整理用'!$N162,"この線より上に行を挿入してください。")=0,データ取込シート_活動計画書_整理用!$O162,"")</f>
        <v/>
      </c>
      <c r="CR162" t="str">
        <f ca="1">IF(COUNTIF(データ取込シート_活動計画書_整理用!$N$2:'データ取込シート_活動計画書_整理用'!$N162,"この線より上に行を挿入してください。")=0,IF(データ取込シート_活動計画書_整理用!$P162="○","true","false"),"")</f>
        <v/>
      </c>
      <c r="CS162" t="str">
        <f ca="1">IF(COUNTIF(データ取込シート_活動計画書_整理用!$N$2:'データ取込シート_活動計画書_整理用'!$N162,"この線より上に行を挿入してください。")=0,IF(データ取込シート_活動計画書_整理用!$Q162="○","true","false"),"")</f>
        <v/>
      </c>
      <c r="CT162" t="str">
        <f ca="1">IF(COUNTIF(データ取込シート_活動計画書_整理用!$N$2:'データ取込シート_活動計画書_整理用'!$N162,"この線より上に行を挿入してください。")=0,IF(データ取込シート_活動計画書_整理用!$R162="○","true","false"),"")</f>
        <v/>
      </c>
      <c r="CU162" t="str">
        <f ca="1">IF(COUNTIF(データ取込シート_活動計画書_整理用!$N$2:'データ取込シート_活動計画書_整理用'!$N162,"この線より上に行を挿入してください。")=0,IF(データ取込シート_活動計画書_整理用!$S162="○","true","false"),"")</f>
        <v/>
      </c>
      <c r="CV162" t="str">
        <f ca="1">IF(COUNTIF(データ取込シート_活動計画書_整理用!$N$2:'データ取込シート_活動計画書_整理用'!$N162,"この線より上に行を挿入してください。")=0,IF(データ取込シート_活動計画書_整理用!$T162="○","true","false"),"")</f>
        <v/>
      </c>
      <c r="CW162" t="str">
        <f ca="1">IF(COUNTIF(データ取込シート_活動計画書_整理用!$N$2:'データ取込シート_活動計画書_整理用'!$N162,"この線より上に行を挿入してください。")=0,IF(データ取込シート_活動計画書_整理用!$U162="○","true","false"),"")</f>
        <v/>
      </c>
      <c r="CX162" t="str">
        <f ca="1">IF(COUNTIF(データ取込シート_活動計画書_整理用!$N$2:'データ取込シート_活動計画書_整理用'!$N162,"この線より上に行を挿入してください。")=0,IF(データ取込シート_活動計画書_整理用!$V162="○","true","false"),"")</f>
        <v/>
      </c>
      <c r="CY162" t="str">
        <f ca="1">IF(COUNTIF(データ取込シート_活動計画書_整理用!$N$2:'データ取込シート_活動計画書_整理用'!$N162,"この線より上に行を挿入してください。")=0,IF(データ取込シート_活動計画書_整理用!$W162="○","true","false"),"")</f>
        <v/>
      </c>
      <c r="CZ162" t="str">
        <f ca="1">IF(COUNTIF(データ取込シート_活動計画書_整理用!$N$2:'データ取込シート_活動計画書_整理用'!$N162,"この線より上に行を挿入してください。")=0,IF(データ取込シート_活動計画書_整理用!$X162="○","true","false"),"")</f>
        <v/>
      </c>
      <c r="DA162" t="str">
        <f ca="1">IF(COUNTIF(データ取込シート_活動計画書_整理用!$N$2:'データ取込シート_活動計画書_整理用'!$N162,"この線より上に行を挿入してください。")=0,IF(データ取込シート_活動計画書_整理用!$Y162="○","true","false"),"")</f>
        <v/>
      </c>
      <c r="DB162" t="str">
        <f ca="1">IF(COUNTIF(データ取込シート_活動計画書_整理用!$N$2:'データ取込シート_活動計画書_整理用'!$N162,"この線より上に行を挿入してください。")=0,IF(データ取込シート_活動計画書_整理用!$Z162="○","true","false"),"")</f>
        <v/>
      </c>
      <c r="DC162" t="str">
        <f ca="1">IF(COUNTIF(データ取込シート_活動計画書_整理用!$N$2:'データ取込シート_活動計画書_整理用'!$N162,"この線より上に行を挿入してください。")=0,IF(データ取込シート_活動計画書_整理用!$AA162="○","true","false"),"")</f>
        <v/>
      </c>
      <c r="DW162" t="str">
        <f ca="1">IF(COUNTIF(データ取込シート_活動計画書_整理用!$AD$2:'データ取込シート_活動計画書_整理用'!$AD162,"この線より上に行を挿入してください。")=0,データ取込シート_活動計画書_整理用!$AC162,"")</f>
        <v/>
      </c>
      <c r="DX162" t="str">
        <f ca="1">IF(COUNTIF(データ取込シート_活動計画書_整理用!$AD$2:'データ取込シート_活動計画書_整理用'!$AD162,"この線より上に行を挿入してください。")=0,データ取込シート_活動計画書_整理用!$AD162,"")</f>
        <v/>
      </c>
      <c r="DY162" t="str">
        <f ca="1">IF(COUNTIF(データ取込シート_活動計画書_整理用!$AD$2:'データ取込シート_活動計画書_整理用'!$AD162,"この線より上に行を挿入してください。")=0,データ取込シート_活動計画書_整理用!$AE162,"")</f>
        <v/>
      </c>
      <c r="DZ162" t="str">
        <f ca="1">IF(COUNTIF(データ取込シート_活動計画書_整理用!$AD$2:'データ取込シート_活動計画書_整理用'!$AD162,"この線より上に行を挿入してください。")=0,データ取込シート_活動計画書_整理用!$AF162,"")</f>
        <v/>
      </c>
      <c r="EA162" t="str">
        <f ca="1">IF(COUNTIF(データ取込シート_活動計画書_整理用!$AD$2:'データ取込シート_活動計画書_整理用'!$AD162,"この線より上に行を挿入してください。")=0,データ取込シート_活動計画書_整理用!$AG162,"")</f>
        <v/>
      </c>
      <c r="EB162" t="str">
        <f ca="1">IF(COUNTIF(データ取込シート_活動計画書_整理用!$AD$2:'データ取込シート_活動計画書_整理用'!$AD162,"この線より上に行を挿入してください。")=0,データ取込シート_活動計画書_整理用!$AH162,"")</f>
        <v/>
      </c>
      <c r="EC162" t="str">
        <f ca="1">IF(COUNTIF(データ取込シート_活動計画書_整理用!$AD$2:'データ取込シート_活動計画書_整理用'!$AD162,"この線より上に行を挿入してください。")=0,IF(データ取込シート_活動計画書_整理用!$AI162="○","true","false"),"")</f>
        <v/>
      </c>
      <c r="ED162" t="str">
        <f ca="1">IF(COUNTIF(データ取込シート_活動計画書_整理用!$AD$2:'データ取込シート_活動計画書_整理用'!$AD162,"この線より上に行を挿入してください。")=0,IF(データ取込シート_活動計画書_整理用!$AJ162="○","true","false"),"")</f>
        <v/>
      </c>
      <c r="EE162" t="str">
        <f ca="1">IF(COUNTIF(データ取込シート_活動計画書_整理用!$AD$2:'データ取込シート_活動計画書_整理用'!$AD162,"この線より上に行を挿入してください。")=0,IF(データ取込シート_活動計画書_整理用!$AK162="○","true","false"),"")</f>
        <v/>
      </c>
      <c r="EF162" t="str">
        <f ca="1">IF(COUNTIF(データ取込シート_活動計画書_整理用!$AD$2:'データ取込シート_活動計画書_整理用'!$AD162,"この線より上に行を挿入してください。")=0,IF(データ取込シート_活動計画書_整理用!$AL162="○","true","false"),"")</f>
        <v/>
      </c>
      <c r="EG162" t="str">
        <f ca="1">IF(COUNTIF(データ取込シート_活動計画書_整理用!$AD$2:'データ取込シート_活動計画書_整理用'!$AD162,"この線より上に行を挿入してください。")=0,IF(データ取込シート_活動計画書_整理用!$AM162="○","true","false"),"")</f>
        <v/>
      </c>
    </row>
    <row r="163" spans="2:137" x14ac:dyDescent="0.15">
      <c r="B163" t="str">
        <f ca="1">IF(COUNTIF(データ取込シート_活動計画書_整理用!$B$2:'データ取込シート_活動計画書_整理用'!$B163,"この線より上に行を挿入してください。")=0,データ取込シート_活動計画書_整理用!$B163,"")</f>
        <v/>
      </c>
      <c r="C163" t="str">
        <f ca="1">IF(COUNTIF(データ取込シート_活動計画書_整理用!$B$2:'データ取込シート_活動計画書_整理用'!$B163,"この線より上に行を挿入してください。")=0,データ取込シート_活動計画書_整理用!$C163,"")</f>
        <v/>
      </c>
      <c r="D163" t="str">
        <f ca="1">IF(COUNTIF(データ取込シート_活動計画書_整理用!$B$2:'データ取込シート_活動計画書_整理用'!$B163,"この線より上に行を挿入してください。")=0,データ取込シート_活動計画書_整理用!$D163,"")</f>
        <v/>
      </c>
      <c r="F163" t="str">
        <f ca="1">IF(COUNTIF(データ取込シート_活動計画書_整理用!$F$2:'データ取込シート_活動計画書_整理用'!$F163,"この線より上に行を挿入してください。")=0,データ取込シート_活動計画書_整理用!$F163,"")</f>
        <v/>
      </c>
      <c r="G163" t="str">
        <f ca="1">IF(COUNTIF(データ取込シート_活動計画書_整理用!$F$2:'データ取込シート_活動計画書_整理用'!$F163,"この線より上に行を挿入してください。")=0,データ取込シート_活動計画書_整理用!$G163,"")</f>
        <v/>
      </c>
      <c r="H163" t="str">
        <f ca="1">IF(COUNTIF(データ取込シート_活動計画書_整理用!$F$2:'データ取込シート_活動計画書_整理用'!$F163,"この線より上に行を挿入してください。")=0,データ取込シート_活動計画書_整理用!$H163,"")</f>
        <v/>
      </c>
      <c r="I163" t="str">
        <f ca="1">IF(COUNTIF(データ取込シート_活動計画書_整理用!$J$2:'データ取込シート_活動計画書_整理用'!$J163,"この線より上に行を挿入してください。")=0,データ取込シート_活動計画書_整理用!$J163,"")</f>
        <v/>
      </c>
      <c r="J163" t="str">
        <f ca="1">IF(COUNTIF(データ取込シート_活動計画書_整理用!$J$2:'データ取込シート_活動計画書_整理用'!$J163,"この線より上に行を挿入してください。")=0,データ取込シート_活動計画書_整理用!$K163,"")</f>
        <v/>
      </c>
      <c r="K163" t="str">
        <f ca="1">IF(COUNTIF(データ取込シート_活動計画書_整理用!$J$2:'データ取込シート_活動計画書_整理用'!$J163,"この線より上に行を挿入してください。")=0,データ取込シート_活動計画書_整理用!$L163,"")</f>
        <v/>
      </c>
      <c r="CN163" t="str">
        <f t="shared" ca="1" si="6"/>
        <v/>
      </c>
      <c r="CO163" t="str">
        <f t="shared" ca="1" si="5"/>
        <v/>
      </c>
      <c r="CP163" t="str">
        <f ca="1">IF(COUNTIF(データ取込シート_活動計画書_整理用!$N$2:'データ取込シート_活動計画書_整理用'!$N163,"この線より上に行を挿入してください。")=0,データ取込シート_活動計画書_整理用!$N163,"")</f>
        <v/>
      </c>
      <c r="CQ163" t="str">
        <f ca="1">IF(COUNTIF(データ取込シート_活動計画書_整理用!$N$2:'データ取込シート_活動計画書_整理用'!$N163,"この線より上に行を挿入してください。")=0,データ取込シート_活動計画書_整理用!$O163,"")</f>
        <v/>
      </c>
      <c r="CR163" t="str">
        <f ca="1">IF(COUNTIF(データ取込シート_活動計画書_整理用!$N$2:'データ取込シート_活動計画書_整理用'!$N163,"この線より上に行を挿入してください。")=0,IF(データ取込シート_活動計画書_整理用!$P163="○","true","false"),"")</f>
        <v/>
      </c>
      <c r="CS163" t="str">
        <f ca="1">IF(COUNTIF(データ取込シート_活動計画書_整理用!$N$2:'データ取込シート_活動計画書_整理用'!$N163,"この線より上に行を挿入してください。")=0,IF(データ取込シート_活動計画書_整理用!$Q163="○","true","false"),"")</f>
        <v/>
      </c>
      <c r="CT163" t="str">
        <f ca="1">IF(COUNTIF(データ取込シート_活動計画書_整理用!$N$2:'データ取込シート_活動計画書_整理用'!$N163,"この線より上に行を挿入してください。")=0,IF(データ取込シート_活動計画書_整理用!$R163="○","true","false"),"")</f>
        <v/>
      </c>
      <c r="CU163" t="str">
        <f ca="1">IF(COUNTIF(データ取込シート_活動計画書_整理用!$N$2:'データ取込シート_活動計画書_整理用'!$N163,"この線より上に行を挿入してください。")=0,IF(データ取込シート_活動計画書_整理用!$S163="○","true","false"),"")</f>
        <v/>
      </c>
      <c r="CV163" t="str">
        <f ca="1">IF(COUNTIF(データ取込シート_活動計画書_整理用!$N$2:'データ取込シート_活動計画書_整理用'!$N163,"この線より上に行を挿入してください。")=0,IF(データ取込シート_活動計画書_整理用!$T163="○","true","false"),"")</f>
        <v/>
      </c>
      <c r="CW163" t="str">
        <f ca="1">IF(COUNTIF(データ取込シート_活動計画書_整理用!$N$2:'データ取込シート_活動計画書_整理用'!$N163,"この線より上に行を挿入してください。")=0,IF(データ取込シート_活動計画書_整理用!$U163="○","true","false"),"")</f>
        <v/>
      </c>
      <c r="CX163" t="str">
        <f ca="1">IF(COUNTIF(データ取込シート_活動計画書_整理用!$N$2:'データ取込シート_活動計画書_整理用'!$N163,"この線より上に行を挿入してください。")=0,IF(データ取込シート_活動計画書_整理用!$V163="○","true","false"),"")</f>
        <v/>
      </c>
      <c r="CY163" t="str">
        <f ca="1">IF(COUNTIF(データ取込シート_活動計画書_整理用!$N$2:'データ取込シート_活動計画書_整理用'!$N163,"この線より上に行を挿入してください。")=0,IF(データ取込シート_活動計画書_整理用!$W163="○","true","false"),"")</f>
        <v/>
      </c>
      <c r="CZ163" t="str">
        <f ca="1">IF(COUNTIF(データ取込シート_活動計画書_整理用!$N$2:'データ取込シート_活動計画書_整理用'!$N163,"この線より上に行を挿入してください。")=0,IF(データ取込シート_活動計画書_整理用!$X163="○","true","false"),"")</f>
        <v/>
      </c>
      <c r="DA163" t="str">
        <f ca="1">IF(COUNTIF(データ取込シート_活動計画書_整理用!$N$2:'データ取込シート_活動計画書_整理用'!$N163,"この線より上に行を挿入してください。")=0,IF(データ取込シート_活動計画書_整理用!$Y163="○","true","false"),"")</f>
        <v/>
      </c>
      <c r="DB163" t="str">
        <f ca="1">IF(COUNTIF(データ取込シート_活動計画書_整理用!$N$2:'データ取込シート_活動計画書_整理用'!$N163,"この線より上に行を挿入してください。")=0,IF(データ取込シート_活動計画書_整理用!$Z163="○","true","false"),"")</f>
        <v/>
      </c>
      <c r="DC163" t="str">
        <f ca="1">IF(COUNTIF(データ取込シート_活動計画書_整理用!$N$2:'データ取込シート_活動計画書_整理用'!$N163,"この線より上に行を挿入してください。")=0,IF(データ取込シート_活動計画書_整理用!$AA163="○","true","false"),"")</f>
        <v/>
      </c>
      <c r="DW163" t="str">
        <f ca="1">IF(COUNTIF(データ取込シート_活動計画書_整理用!$AD$2:'データ取込シート_活動計画書_整理用'!$AD163,"この線より上に行を挿入してください。")=0,データ取込シート_活動計画書_整理用!$AC163,"")</f>
        <v/>
      </c>
      <c r="DX163" t="str">
        <f ca="1">IF(COUNTIF(データ取込シート_活動計画書_整理用!$AD$2:'データ取込シート_活動計画書_整理用'!$AD163,"この線より上に行を挿入してください。")=0,データ取込シート_活動計画書_整理用!$AD163,"")</f>
        <v/>
      </c>
      <c r="DY163" t="str">
        <f ca="1">IF(COUNTIF(データ取込シート_活動計画書_整理用!$AD$2:'データ取込シート_活動計画書_整理用'!$AD163,"この線より上に行を挿入してください。")=0,データ取込シート_活動計画書_整理用!$AE163,"")</f>
        <v/>
      </c>
      <c r="DZ163" t="str">
        <f ca="1">IF(COUNTIF(データ取込シート_活動計画書_整理用!$AD$2:'データ取込シート_活動計画書_整理用'!$AD163,"この線より上に行を挿入してください。")=0,データ取込シート_活動計画書_整理用!$AF163,"")</f>
        <v/>
      </c>
      <c r="EA163" t="str">
        <f ca="1">IF(COUNTIF(データ取込シート_活動計画書_整理用!$AD$2:'データ取込シート_活動計画書_整理用'!$AD163,"この線より上に行を挿入してください。")=0,データ取込シート_活動計画書_整理用!$AG163,"")</f>
        <v/>
      </c>
      <c r="EB163" t="str">
        <f ca="1">IF(COUNTIF(データ取込シート_活動計画書_整理用!$AD$2:'データ取込シート_活動計画書_整理用'!$AD163,"この線より上に行を挿入してください。")=0,データ取込シート_活動計画書_整理用!$AH163,"")</f>
        <v/>
      </c>
      <c r="EC163" t="str">
        <f ca="1">IF(COUNTIF(データ取込シート_活動計画書_整理用!$AD$2:'データ取込シート_活動計画書_整理用'!$AD163,"この線より上に行を挿入してください。")=0,IF(データ取込シート_活動計画書_整理用!$AI163="○","true","false"),"")</f>
        <v/>
      </c>
      <c r="ED163" t="str">
        <f ca="1">IF(COUNTIF(データ取込シート_活動計画書_整理用!$AD$2:'データ取込シート_活動計画書_整理用'!$AD163,"この線より上に行を挿入してください。")=0,IF(データ取込シート_活動計画書_整理用!$AJ163="○","true","false"),"")</f>
        <v/>
      </c>
      <c r="EE163" t="str">
        <f ca="1">IF(COUNTIF(データ取込シート_活動計画書_整理用!$AD$2:'データ取込シート_活動計画書_整理用'!$AD163,"この線より上に行を挿入してください。")=0,IF(データ取込シート_活動計画書_整理用!$AK163="○","true","false"),"")</f>
        <v/>
      </c>
      <c r="EF163" t="str">
        <f ca="1">IF(COUNTIF(データ取込シート_活動計画書_整理用!$AD$2:'データ取込シート_活動計画書_整理用'!$AD163,"この線より上に行を挿入してください。")=0,IF(データ取込シート_活動計画書_整理用!$AL163="○","true","false"),"")</f>
        <v/>
      </c>
      <c r="EG163" t="str">
        <f ca="1">IF(COUNTIF(データ取込シート_活動計画書_整理用!$AD$2:'データ取込シート_活動計画書_整理用'!$AD163,"この線より上に行を挿入してください。")=0,IF(データ取込シート_活動計画書_整理用!$AM163="○","true","false"),"")</f>
        <v/>
      </c>
    </row>
    <row r="164" spans="2:137" x14ac:dyDescent="0.15">
      <c r="B164" t="str">
        <f ca="1">IF(COUNTIF(データ取込シート_活動計画書_整理用!$B$2:'データ取込シート_活動計画書_整理用'!$B164,"この線より上に行を挿入してください。")=0,データ取込シート_活動計画書_整理用!$B164,"")</f>
        <v/>
      </c>
      <c r="C164" t="str">
        <f ca="1">IF(COUNTIF(データ取込シート_活動計画書_整理用!$B$2:'データ取込シート_活動計画書_整理用'!$B164,"この線より上に行を挿入してください。")=0,データ取込シート_活動計画書_整理用!$C164,"")</f>
        <v/>
      </c>
      <c r="D164" t="str">
        <f ca="1">IF(COUNTIF(データ取込シート_活動計画書_整理用!$B$2:'データ取込シート_活動計画書_整理用'!$B164,"この線より上に行を挿入してください。")=0,データ取込シート_活動計画書_整理用!$D164,"")</f>
        <v/>
      </c>
      <c r="F164" t="str">
        <f ca="1">IF(COUNTIF(データ取込シート_活動計画書_整理用!$F$2:'データ取込シート_活動計画書_整理用'!$F164,"この線より上に行を挿入してください。")=0,データ取込シート_活動計画書_整理用!$F164,"")</f>
        <v/>
      </c>
      <c r="G164" t="str">
        <f ca="1">IF(COUNTIF(データ取込シート_活動計画書_整理用!$F$2:'データ取込シート_活動計画書_整理用'!$F164,"この線より上に行を挿入してください。")=0,データ取込シート_活動計画書_整理用!$G164,"")</f>
        <v/>
      </c>
      <c r="H164" t="str">
        <f ca="1">IF(COUNTIF(データ取込シート_活動計画書_整理用!$F$2:'データ取込シート_活動計画書_整理用'!$F164,"この線より上に行を挿入してください。")=0,データ取込シート_活動計画書_整理用!$H164,"")</f>
        <v/>
      </c>
      <c r="I164" t="str">
        <f ca="1">IF(COUNTIF(データ取込シート_活動計画書_整理用!$J$2:'データ取込シート_活動計画書_整理用'!$J164,"この線より上に行を挿入してください。")=0,データ取込シート_活動計画書_整理用!$J164,"")</f>
        <v/>
      </c>
      <c r="J164" t="str">
        <f ca="1">IF(COUNTIF(データ取込シート_活動計画書_整理用!$J$2:'データ取込シート_活動計画書_整理用'!$J164,"この線より上に行を挿入してください。")=0,データ取込シート_活動計画書_整理用!$K164,"")</f>
        <v/>
      </c>
      <c r="K164" t="str">
        <f ca="1">IF(COUNTIF(データ取込シート_活動計画書_整理用!$J$2:'データ取込シート_活動計画書_整理用'!$J164,"この線より上に行を挿入してください。")=0,データ取込シート_活動計画書_整理用!$L164,"")</f>
        <v/>
      </c>
      <c r="CN164" t="str">
        <f t="shared" ca="1" si="6"/>
        <v/>
      </c>
      <c r="CO164" t="str">
        <f t="shared" ca="1" si="5"/>
        <v/>
      </c>
      <c r="CP164" t="str">
        <f ca="1">IF(COUNTIF(データ取込シート_活動計画書_整理用!$N$2:'データ取込シート_活動計画書_整理用'!$N164,"この線より上に行を挿入してください。")=0,データ取込シート_活動計画書_整理用!$N164,"")</f>
        <v/>
      </c>
      <c r="CQ164" t="str">
        <f ca="1">IF(COUNTIF(データ取込シート_活動計画書_整理用!$N$2:'データ取込シート_活動計画書_整理用'!$N164,"この線より上に行を挿入してください。")=0,データ取込シート_活動計画書_整理用!$O164,"")</f>
        <v/>
      </c>
      <c r="CR164" t="str">
        <f ca="1">IF(COUNTIF(データ取込シート_活動計画書_整理用!$N$2:'データ取込シート_活動計画書_整理用'!$N164,"この線より上に行を挿入してください。")=0,IF(データ取込シート_活動計画書_整理用!$P164="○","true","false"),"")</f>
        <v/>
      </c>
      <c r="CS164" t="str">
        <f ca="1">IF(COUNTIF(データ取込シート_活動計画書_整理用!$N$2:'データ取込シート_活動計画書_整理用'!$N164,"この線より上に行を挿入してください。")=0,IF(データ取込シート_活動計画書_整理用!$Q164="○","true","false"),"")</f>
        <v/>
      </c>
      <c r="CT164" t="str">
        <f ca="1">IF(COUNTIF(データ取込シート_活動計画書_整理用!$N$2:'データ取込シート_活動計画書_整理用'!$N164,"この線より上に行を挿入してください。")=0,IF(データ取込シート_活動計画書_整理用!$R164="○","true","false"),"")</f>
        <v/>
      </c>
      <c r="CU164" t="str">
        <f ca="1">IF(COUNTIF(データ取込シート_活動計画書_整理用!$N$2:'データ取込シート_活動計画書_整理用'!$N164,"この線より上に行を挿入してください。")=0,IF(データ取込シート_活動計画書_整理用!$S164="○","true","false"),"")</f>
        <v/>
      </c>
      <c r="CV164" t="str">
        <f ca="1">IF(COUNTIF(データ取込シート_活動計画書_整理用!$N$2:'データ取込シート_活動計画書_整理用'!$N164,"この線より上に行を挿入してください。")=0,IF(データ取込シート_活動計画書_整理用!$T164="○","true","false"),"")</f>
        <v/>
      </c>
      <c r="CW164" t="str">
        <f ca="1">IF(COUNTIF(データ取込シート_活動計画書_整理用!$N$2:'データ取込シート_活動計画書_整理用'!$N164,"この線より上に行を挿入してください。")=0,IF(データ取込シート_活動計画書_整理用!$U164="○","true","false"),"")</f>
        <v/>
      </c>
      <c r="CX164" t="str">
        <f ca="1">IF(COUNTIF(データ取込シート_活動計画書_整理用!$N$2:'データ取込シート_活動計画書_整理用'!$N164,"この線より上に行を挿入してください。")=0,IF(データ取込シート_活動計画書_整理用!$V164="○","true","false"),"")</f>
        <v/>
      </c>
      <c r="CY164" t="str">
        <f ca="1">IF(COUNTIF(データ取込シート_活動計画書_整理用!$N$2:'データ取込シート_活動計画書_整理用'!$N164,"この線より上に行を挿入してください。")=0,IF(データ取込シート_活動計画書_整理用!$W164="○","true","false"),"")</f>
        <v/>
      </c>
      <c r="CZ164" t="str">
        <f ca="1">IF(COUNTIF(データ取込シート_活動計画書_整理用!$N$2:'データ取込シート_活動計画書_整理用'!$N164,"この線より上に行を挿入してください。")=0,IF(データ取込シート_活動計画書_整理用!$X164="○","true","false"),"")</f>
        <v/>
      </c>
      <c r="DA164" t="str">
        <f ca="1">IF(COUNTIF(データ取込シート_活動計画書_整理用!$N$2:'データ取込シート_活動計画書_整理用'!$N164,"この線より上に行を挿入してください。")=0,IF(データ取込シート_活動計画書_整理用!$Y164="○","true","false"),"")</f>
        <v/>
      </c>
      <c r="DB164" t="str">
        <f ca="1">IF(COUNTIF(データ取込シート_活動計画書_整理用!$N$2:'データ取込シート_活動計画書_整理用'!$N164,"この線より上に行を挿入してください。")=0,IF(データ取込シート_活動計画書_整理用!$Z164="○","true","false"),"")</f>
        <v/>
      </c>
      <c r="DC164" t="str">
        <f ca="1">IF(COUNTIF(データ取込シート_活動計画書_整理用!$N$2:'データ取込シート_活動計画書_整理用'!$N164,"この線より上に行を挿入してください。")=0,IF(データ取込シート_活動計画書_整理用!$AA164="○","true","false"),"")</f>
        <v/>
      </c>
      <c r="DW164" t="str">
        <f ca="1">IF(COUNTIF(データ取込シート_活動計画書_整理用!$AD$2:'データ取込シート_活動計画書_整理用'!$AD164,"この線より上に行を挿入してください。")=0,データ取込シート_活動計画書_整理用!$AC164,"")</f>
        <v/>
      </c>
      <c r="DX164" t="str">
        <f ca="1">IF(COUNTIF(データ取込シート_活動計画書_整理用!$AD$2:'データ取込シート_活動計画書_整理用'!$AD164,"この線より上に行を挿入してください。")=0,データ取込シート_活動計画書_整理用!$AD164,"")</f>
        <v/>
      </c>
      <c r="DY164" t="str">
        <f ca="1">IF(COUNTIF(データ取込シート_活動計画書_整理用!$AD$2:'データ取込シート_活動計画書_整理用'!$AD164,"この線より上に行を挿入してください。")=0,データ取込シート_活動計画書_整理用!$AE164,"")</f>
        <v/>
      </c>
      <c r="DZ164" t="str">
        <f ca="1">IF(COUNTIF(データ取込シート_活動計画書_整理用!$AD$2:'データ取込シート_活動計画書_整理用'!$AD164,"この線より上に行を挿入してください。")=0,データ取込シート_活動計画書_整理用!$AF164,"")</f>
        <v/>
      </c>
      <c r="EA164" t="str">
        <f ca="1">IF(COUNTIF(データ取込シート_活動計画書_整理用!$AD$2:'データ取込シート_活動計画書_整理用'!$AD164,"この線より上に行を挿入してください。")=0,データ取込シート_活動計画書_整理用!$AG164,"")</f>
        <v/>
      </c>
      <c r="EB164" t="str">
        <f ca="1">IF(COUNTIF(データ取込シート_活動計画書_整理用!$AD$2:'データ取込シート_活動計画書_整理用'!$AD164,"この線より上に行を挿入してください。")=0,データ取込シート_活動計画書_整理用!$AH164,"")</f>
        <v/>
      </c>
      <c r="EC164" t="str">
        <f ca="1">IF(COUNTIF(データ取込シート_活動計画書_整理用!$AD$2:'データ取込シート_活動計画書_整理用'!$AD164,"この線より上に行を挿入してください。")=0,IF(データ取込シート_活動計画書_整理用!$AI164="○","true","false"),"")</f>
        <v/>
      </c>
      <c r="ED164" t="str">
        <f ca="1">IF(COUNTIF(データ取込シート_活動計画書_整理用!$AD$2:'データ取込シート_活動計画書_整理用'!$AD164,"この線より上に行を挿入してください。")=0,IF(データ取込シート_活動計画書_整理用!$AJ164="○","true","false"),"")</f>
        <v/>
      </c>
      <c r="EE164" t="str">
        <f ca="1">IF(COUNTIF(データ取込シート_活動計画書_整理用!$AD$2:'データ取込シート_活動計画書_整理用'!$AD164,"この線より上に行を挿入してください。")=0,IF(データ取込シート_活動計画書_整理用!$AK164="○","true","false"),"")</f>
        <v/>
      </c>
      <c r="EF164" t="str">
        <f ca="1">IF(COUNTIF(データ取込シート_活動計画書_整理用!$AD$2:'データ取込シート_活動計画書_整理用'!$AD164,"この線より上に行を挿入してください。")=0,IF(データ取込シート_活動計画書_整理用!$AL164="○","true","false"),"")</f>
        <v/>
      </c>
      <c r="EG164" t="str">
        <f ca="1">IF(COUNTIF(データ取込シート_活動計画書_整理用!$AD$2:'データ取込シート_活動計画書_整理用'!$AD164,"この線より上に行を挿入してください。")=0,IF(データ取込シート_活動計画書_整理用!$AM164="○","true","false"),"")</f>
        <v/>
      </c>
    </row>
    <row r="165" spans="2:137" x14ac:dyDescent="0.15">
      <c r="B165" t="str">
        <f ca="1">IF(COUNTIF(データ取込シート_活動計画書_整理用!$B$2:'データ取込シート_活動計画書_整理用'!$B165,"この線より上に行を挿入してください。")=0,データ取込シート_活動計画書_整理用!$B165,"")</f>
        <v/>
      </c>
      <c r="C165" t="str">
        <f ca="1">IF(COUNTIF(データ取込シート_活動計画書_整理用!$B$2:'データ取込シート_活動計画書_整理用'!$B165,"この線より上に行を挿入してください。")=0,データ取込シート_活動計画書_整理用!$C165,"")</f>
        <v/>
      </c>
      <c r="D165" t="str">
        <f ca="1">IF(COUNTIF(データ取込シート_活動計画書_整理用!$B$2:'データ取込シート_活動計画書_整理用'!$B165,"この線より上に行を挿入してください。")=0,データ取込シート_活動計画書_整理用!$D165,"")</f>
        <v/>
      </c>
      <c r="F165" t="str">
        <f ca="1">IF(COUNTIF(データ取込シート_活動計画書_整理用!$F$2:'データ取込シート_活動計画書_整理用'!$F165,"この線より上に行を挿入してください。")=0,データ取込シート_活動計画書_整理用!$F165,"")</f>
        <v/>
      </c>
      <c r="G165" t="str">
        <f ca="1">IF(COUNTIF(データ取込シート_活動計画書_整理用!$F$2:'データ取込シート_活動計画書_整理用'!$F165,"この線より上に行を挿入してください。")=0,データ取込シート_活動計画書_整理用!$G165,"")</f>
        <v/>
      </c>
      <c r="H165" t="str">
        <f ca="1">IF(COUNTIF(データ取込シート_活動計画書_整理用!$F$2:'データ取込シート_活動計画書_整理用'!$F165,"この線より上に行を挿入してください。")=0,データ取込シート_活動計画書_整理用!$H165,"")</f>
        <v/>
      </c>
      <c r="I165" t="str">
        <f ca="1">IF(COUNTIF(データ取込シート_活動計画書_整理用!$J$2:'データ取込シート_活動計画書_整理用'!$J165,"この線より上に行を挿入してください。")=0,データ取込シート_活動計画書_整理用!$J165,"")</f>
        <v/>
      </c>
      <c r="J165" t="str">
        <f ca="1">IF(COUNTIF(データ取込シート_活動計画書_整理用!$J$2:'データ取込シート_活動計画書_整理用'!$J165,"この線より上に行を挿入してください。")=0,データ取込シート_活動計画書_整理用!$K165,"")</f>
        <v/>
      </c>
      <c r="K165" t="str">
        <f ca="1">IF(COUNTIF(データ取込シート_活動計画書_整理用!$J$2:'データ取込シート_活動計画書_整理用'!$J165,"この線より上に行を挿入してください。")=0,データ取込シート_活動計画書_整理用!$L165,"")</f>
        <v/>
      </c>
      <c r="CN165" t="str">
        <f t="shared" ca="1" si="6"/>
        <v/>
      </c>
      <c r="CO165" t="str">
        <f t="shared" ca="1" si="5"/>
        <v/>
      </c>
      <c r="CP165" t="str">
        <f ca="1">IF(COUNTIF(データ取込シート_活動計画書_整理用!$N$2:'データ取込シート_活動計画書_整理用'!$N165,"この線より上に行を挿入してください。")=0,データ取込シート_活動計画書_整理用!$N165,"")</f>
        <v/>
      </c>
      <c r="CQ165" t="str">
        <f ca="1">IF(COUNTIF(データ取込シート_活動計画書_整理用!$N$2:'データ取込シート_活動計画書_整理用'!$N165,"この線より上に行を挿入してください。")=0,データ取込シート_活動計画書_整理用!$O165,"")</f>
        <v/>
      </c>
      <c r="CR165" t="str">
        <f ca="1">IF(COUNTIF(データ取込シート_活動計画書_整理用!$N$2:'データ取込シート_活動計画書_整理用'!$N165,"この線より上に行を挿入してください。")=0,IF(データ取込シート_活動計画書_整理用!$P165="○","true","false"),"")</f>
        <v/>
      </c>
      <c r="CS165" t="str">
        <f ca="1">IF(COUNTIF(データ取込シート_活動計画書_整理用!$N$2:'データ取込シート_活動計画書_整理用'!$N165,"この線より上に行を挿入してください。")=0,IF(データ取込シート_活動計画書_整理用!$Q165="○","true","false"),"")</f>
        <v/>
      </c>
      <c r="CT165" t="str">
        <f ca="1">IF(COUNTIF(データ取込シート_活動計画書_整理用!$N$2:'データ取込シート_活動計画書_整理用'!$N165,"この線より上に行を挿入してください。")=0,IF(データ取込シート_活動計画書_整理用!$R165="○","true","false"),"")</f>
        <v/>
      </c>
      <c r="CU165" t="str">
        <f ca="1">IF(COUNTIF(データ取込シート_活動計画書_整理用!$N$2:'データ取込シート_活動計画書_整理用'!$N165,"この線より上に行を挿入してください。")=0,IF(データ取込シート_活動計画書_整理用!$S165="○","true","false"),"")</f>
        <v/>
      </c>
      <c r="CV165" t="str">
        <f ca="1">IF(COUNTIF(データ取込シート_活動計画書_整理用!$N$2:'データ取込シート_活動計画書_整理用'!$N165,"この線より上に行を挿入してください。")=0,IF(データ取込シート_活動計画書_整理用!$T165="○","true","false"),"")</f>
        <v/>
      </c>
      <c r="CW165" t="str">
        <f ca="1">IF(COUNTIF(データ取込シート_活動計画書_整理用!$N$2:'データ取込シート_活動計画書_整理用'!$N165,"この線より上に行を挿入してください。")=0,IF(データ取込シート_活動計画書_整理用!$U165="○","true","false"),"")</f>
        <v/>
      </c>
      <c r="CX165" t="str">
        <f ca="1">IF(COUNTIF(データ取込シート_活動計画書_整理用!$N$2:'データ取込シート_活動計画書_整理用'!$N165,"この線より上に行を挿入してください。")=0,IF(データ取込シート_活動計画書_整理用!$V165="○","true","false"),"")</f>
        <v/>
      </c>
      <c r="CY165" t="str">
        <f ca="1">IF(COUNTIF(データ取込シート_活動計画書_整理用!$N$2:'データ取込シート_活動計画書_整理用'!$N165,"この線より上に行を挿入してください。")=0,IF(データ取込シート_活動計画書_整理用!$W165="○","true","false"),"")</f>
        <v/>
      </c>
      <c r="CZ165" t="str">
        <f ca="1">IF(COUNTIF(データ取込シート_活動計画書_整理用!$N$2:'データ取込シート_活動計画書_整理用'!$N165,"この線より上に行を挿入してください。")=0,IF(データ取込シート_活動計画書_整理用!$X165="○","true","false"),"")</f>
        <v/>
      </c>
      <c r="DA165" t="str">
        <f ca="1">IF(COUNTIF(データ取込シート_活動計画書_整理用!$N$2:'データ取込シート_活動計画書_整理用'!$N165,"この線より上に行を挿入してください。")=0,IF(データ取込シート_活動計画書_整理用!$Y165="○","true","false"),"")</f>
        <v/>
      </c>
      <c r="DB165" t="str">
        <f ca="1">IF(COUNTIF(データ取込シート_活動計画書_整理用!$N$2:'データ取込シート_活動計画書_整理用'!$N165,"この線より上に行を挿入してください。")=0,IF(データ取込シート_活動計画書_整理用!$Z165="○","true","false"),"")</f>
        <v/>
      </c>
      <c r="DC165" t="str">
        <f ca="1">IF(COUNTIF(データ取込シート_活動計画書_整理用!$N$2:'データ取込シート_活動計画書_整理用'!$N165,"この線より上に行を挿入してください。")=0,IF(データ取込シート_活動計画書_整理用!$AA165="○","true","false"),"")</f>
        <v/>
      </c>
      <c r="DW165" t="str">
        <f ca="1">IF(COUNTIF(データ取込シート_活動計画書_整理用!$AD$2:'データ取込シート_活動計画書_整理用'!$AD165,"この線より上に行を挿入してください。")=0,データ取込シート_活動計画書_整理用!$AC165,"")</f>
        <v/>
      </c>
      <c r="DX165" t="str">
        <f ca="1">IF(COUNTIF(データ取込シート_活動計画書_整理用!$AD$2:'データ取込シート_活動計画書_整理用'!$AD165,"この線より上に行を挿入してください。")=0,データ取込シート_活動計画書_整理用!$AD165,"")</f>
        <v/>
      </c>
      <c r="DY165" t="str">
        <f ca="1">IF(COUNTIF(データ取込シート_活動計画書_整理用!$AD$2:'データ取込シート_活動計画書_整理用'!$AD165,"この線より上に行を挿入してください。")=0,データ取込シート_活動計画書_整理用!$AE165,"")</f>
        <v/>
      </c>
      <c r="DZ165" t="str">
        <f ca="1">IF(COUNTIF(データ取込シート_活動計画書_整理用!$AD$2:'データ取込シート_活動計画書_整理用'!$AD165,"この線より上に行を挿入してください。")=0,データ取込シート_活動計画書_整理用!$AF165,"")</f>
        <v/>
      </c>
      <c r="EA165" t="str">
        <f ca="1">IF(COUNTIF(データ取込シート_活動計画書_整理用!$AD$2:'データ取込シート_活動計画書_整理用'!$AD165,"この線より上に行を挿入してください。")=0,データ取込シート_活動計画書_整理用!$AG165,"")</f>
        <v/>
      </c>
      <c r="EB165" t="str">
        <f ca="1">IF(COUNTIF(データ取込シート_活動計画書_整理用!$AD$2:'データ取込シート_活動計画書_整理用'!$AD165,"この線より上に行を挿入してください。")=0,データ取込シート_活動計画書_整理用!$AH165,"")</f>
        <v/>
      </c>
      <c r="EC165" t="str">
        <f ca="1">IF(COUNTIF(データ取込シート_活動計画書_整理用!$AD$2:'データ取込シート_活動計画書_整理用'!$AD165,"この線より上に行を挿入してください。")=0,IF(データ取込シート_活動計画書_整理用!$AI165="○","true","false"),"")</f>
        <v/>
      </c>
      <c r="ED165" t="str">
        <f ca="1">IF(COUNTIF(データ取込シート_活動計画書_整理用!$AD$2:'データ取込シート_活動計画書_整理用'!$AD165,"この線より上に行を挿入してください。")=0,IF(データ取込シート_活動計画書_整理用!$AJ165="○","true","false"),"")</f>
        <v/>
      </c>
      <c r="EE165" t="str">
        <f ca="1">IF(COUNTIF(データ取込シート_活動計画書_整理用!$AD$2:'データ取込シート_活動計画書_整理用'!$AD165,"この線より上に行を挿入してください。")=0,IF(データ取込シート_活動計画書_整理用!$AK165="○","true","false"),"")</f>
        <v/>
      </c>
      <c r="EF165" t="str">
        <f ca="1">IF(COUNTIF(データ取込シート_活動計画書_整理用!$AD$2:'データ取込シート_活動計画書_整理用'!$AD165,"この線より上に行を挿入してください。")=0,IF(データ取込シート_活動計画書_整理用!$AL165="○","true","false"),"")</f>
        <v/>
      </c>
      <c r="EG165" t="str">
        <f ca="1">IF(COUNTIF(データ取込シート_活動計画書_整理用!$AD$2:'データ取込シート_活動計画書_整理用'!$AD165,"この線より上に行を挿入してください。")=0,IF(データ取込シート_活動計画書_整理用!$AM165="○","true","false"),"")</f>
        <v/>
      </c>
    </row>
    <row r="166" spans="2:137" x14ac:dyDescent="0.15">
      <c r="B166" t="str">
        <f ca="1">IF(COUNTIF(データ取込シート_活動計画書_整理用!$B$2:'データ取込シート_活動計画書_整理用'!$B166,"この線より上に行を挿入してください。")=0,データ取込シート_活動計画書_整理用!$B166,"")</f>
        <v/>
      </c>
      <c r="C166" t="str">
        <f ca="1">IF(COUNTIF(データ取込シート_活動計画書_整理用!$B$2:'データ取込シート_活動計画書_整理用'!$B166,"この線より上に行を挿入してください。")=0,データ取込シート_活動計画書_整理用!$C166,"")</f>
        <v/>
      </c>
      <c r="D166" t="str">
        <f ca="1">IF(COUNTIF(データ取込シート_活動計画書_整理用!$B$2:'データ取込シート_活動計画書_整理用'!$B166,"この線より上に行を挿入してください。")=0,データ取込シート_活動計画書_整理用!$D166,"")</f>
        <v/>
      </c>
      <c r="F166" t="str">
        <f ca="1">IF(COUNTIF(データ取込シート_活動計画書_整理用!$F$2:'データ取込シート_活動計画書_整理用'!$F166,"この線より上に行を挿入してください。")=0,データ取込シート_活動計画書_整理用!$F166,"")</f>
        <v/>
      </c>
      <c r="G166" t="str">
        <f ca="1">IF(COUNTIF(データ取込シート_活動計画書_整理用!$F$2:'データ取込シート_活動計画書_整理用'!$F166,"この線より上に行を挿入してください。")=0,データ取込シート_活動計画書_整理用!$G166,"")</f>
        <v/>
      </c>
      <c r="H166" t="str">
        <f ca="1">IF(COUNTIF(データ取込シート_活動計画書_整理用!$F$2:'データ取込シート_活動計画書_整理用'!$F166,"この線より上に行を挿入してください。")=0,データ取込シート_活動計画書_整理用!$H166,"")</f>
        <v/>
      </c>
      <c r="I166" t="str">
        <f ca="1">IF(COUNTIF(データ取込シート_活動計画書_整理用!$J$2:'データ取込シート_活動計画書_整理用'!$J166,"この線より上に行を挿入してください。")=0,データ取込シート_活動計画書_整理用!$J166,"")</f>
        <v/>
      </c>
      <c r="J166" t="str">
        <f ca="1">IF(COUNTIF(データ取込シート_活動計画書_整理用!$J$2:'データ取込シート_活動計画書_整理用'!$J166,"この線より上に行を挿入してください。")=0,データ取込シート_活動計画書_整理用!$K166,"")</f>
        <v/>
      </c>
      <c r="K166" t="str">
        <f ca="1">IF(COUNTIF(データ取込シート_活動計画書_整理用!$J$2:'データ取込シート_活動計画書_整理用'!$J166,"この線より上に行を挿入してください。")=0,データ取込シート_活動計画書_整理用!$L166,"")</f>
        <v/>
      </c>
      <c r="CN166" t="str">
        <f t="shared" ca="1" si="6"/>
        <v/>
      </c>
      <c r="CO166" t="str">
        <f t="shared" ca="1" si="5"/>
        <v/>
      </c>
      <c r="CP166" t="str">
        <f ca="1">IF(COUNTIF(データ取込シート_活動計画書_整理用!$N$2:'データ取込シート_活動計画書_整理用'!$N166,"この線より上に行を挿入してください。")=0,データ取込シート_活動計画書_整理用!$N166,"")</f>
        <v/>
      </c>
      <c r="CQ166" t="str">
        <f ca="1">IF(COUNTIF(データ取込シート_活動計画書_整理用!$N$2:'データ取込シート_活動計画書_整理用'!$N166,"この線より上に行を挿入してください。")=0,データ取込シート_活動計画書_整理用!$O166,"")</f>
        <v/>
      </c>
      <c r="CR166" t="str">
        <f ca="1">IF(COUNTIF(データ取込シート_活動計画書_整理用!$N$2:'データ取込シート_活動計画書_整理用'!$N166,"この線より上に行を挿入してください。")=0,IF(データ取込シート_活動計画書_整理用!$P166="○","true","false"),"")</f>
        <v/>
      </c>
      <c r="CS166" t="str">
        <f ca="1">IF(COUNTIF(データ取込シート_活動計画書_整理用!$N$2:'データ取込シート_活動計画書_整理用'!$N166,"この線より上に行を挿入してください。")=0,IF(データ取込シート_活動計画書_整理用!$Q166="○","true","false"),"")</f>
        <v/>
      </c>
      <c r="CT166" t="str">
        <f ca="1">IF(COUNTIF(データ取込シート_活動計画書_整理用!$N$2:'データ取込シート_活動計画書_整理用'!$N166,"この線より上に行を挿入してください。")=0,IF(データ取込シート_活動計画書_整理用!$R166="○","true","false"),"")</f>
        <v/>
      </c>
      <c r="CU166" t="str">
        <f ca="1">IF(COUNTIF(データ取込シート_活動計画書_整理用!$N$2:'データ取込シート_活動計画書_整理用'!$N166,"この線より上に行を挿入してください。")=0,IF(データ取込シート_活動計画書_整理用!$S166="○","true","false"),"")</f>
        <v/>
      </c>
      <c r="CV166" t="str">
        <f ca="1">IF(COUNTIF(データ取込シート_活動計画書_整理用!$N$2:'データ取込シート_活動計画書_整理用'!$N166,"この線より上に行を挿入してください。")=0,IF(データ取込シート_活動計画書_整理用!$T166="○","true","false"),"")</f>
        <v/>
      </c>
      <c r="CW166" t="str">
        <f ca="1">IF(COUNTIF(データ取込シート_活動計画書_整理用!$N$2:'データ取込シート_活動計画書_整理用'!$N166,"この線より上に行を挿入してください。")=0,IF(データ取込シート_活動計画書_整理用!$U166="○","true","false"),"")</f>
        <v/>
      </c>
      <c r="CX166" t="str">
        <f ca="1">IF(COUNTIF(データ取込シート_活動計画書_整理用!$N$2:'データ取込シート_活動計画書_整理用'!$N166,"この線より上に行を挿入してください。")=0,IF(データ取込シート_活動計画書_整理用!$V166="○","true","false"),"")</f>
        <v/>
      </c>
      <c r="CY166" t="str">
        <f ca="1">IF(COUNTIF(データ取込シート_活動計画書_整理用!$N$2:'データ取込シート_活動計画書_整理用'!$N166,"この線より上に行を挿入してください。")=0,IF(データ取込シート_活動計画書_整理用!$W166="○","true","false"),"")</f>
        <v/>
      </c>
      <c r="CZ166" t="str">
        <f ca="1">IF(COUNTIF(データ取込シート_活動計画書_整理用!$N$2:'データ取込シート_活動計画書_整理用'!$N166,"この線より上に行を挿入してください。")=0,IF(データ取込シート_活動計画書_整理用!$X166="○","true","false"),"")</f>
        <v/>
      </c>
      <c r="DA166" t="str">
        <f ca="1">IF(COUNTIF(データ取込シート_活動計画書_整理用!$N$2:'データ取込シート_活動計画書_整理用'!$N166,"この線より上に行を挿入してください。")=0,IF(データ取込シート_活動計画書_整理用!$Y166="○","true","false"),"")</f>
        <v/>
      </c>
      <c r="DB166" t="str">
        <f ca="1">IF(COUNTIF(データ取込シート_活動計画書_整理用!$N$2:'データ取込シート_活動計画書_整理用'!$N166,"この線より上に行を挿入してください。")=0,IF(データ取込シート_活動計画書_整理用!$Z166="○","true","false"),"")</f>
        <v/>
      </c>
      <c r="DC166" t="str">
        <f ca="1">IF(COUNTIF(データ取込シート_活動計画書_整理用!$N$2:'データ取込シート_活動計画書_整理用'!$N166,"この線より上に行を挿入してください。")=0,IF(データ取込シート_活動計画書_整理用!$AA166="○","true","false"),"")</f>
        <v/>
      </c>
      <c r="DW166" t="str">
        <f ca="1">IF(COUNTIF(データ取込シート_活動計画書_整理用!$AD$2:'データ取込シート_活動計画書_整理用'!$AD166,"この線より上に行を挿入してください。")=0,データ取込シート_活動計画書_整理用!$AC166,"")</f>
        <v/>
      </c>
      <c r="DX166" t="str">
        <f ca="1">IF(COUNTIF(データ取込シート_活動計画書_整理用!$AD$2:'データ取込シート_活動計画書_整理用'!$AD166,"この線より上に行を挿入してください。")=0,データ取込シート_活動計画書_整理用!$AD166,"")</f>
        <v/>
      </c>
      <c r="DY166" t="str">
        <f ca="1">IF(COUNTIF(データ取込シート_活動計画書_整理用!$AD$2:'データ取込シート_活動計画書_整理用'!$AD166,"この線より上に行を挿入してください。")=0,データ取込シート_活動計画書_整理用!$AE166,"")</f>
        <v/>
      </c>
      <c r="DZ166" t="str">
        <f ca="1">IF(COUNTIF(データ取込シート_活動計画書_整理用!$AD$2:'データ取込シート_活動計画書_整理用'!$AD166,"この線より上に行を挿入してください。")=0,データ取込シート_活動計画書_整理用!$AF166,"")</f>
        <v/>
      </c>
      <c r="EA166" t="str">
        <f ca="1">IF(COUNTIF(データ取込シート_活動計画書_整理用!$AD$2:'データ取込シート_活動計画書_整理用'!$AD166,"この線より上に行を挿入してください。")=0,データ取込シート_活動計画書_整理用!$AG166,"")</f>
        <v/>
      </c>
      <c r="EB166" t="str">
        <f ca="1">IF(COUNTIF(データ取込シート_活動計画書_整理用!$AD$2:'データ取込シート_活動計画書_整理用'!$AD166,"この線より上に行を挿入してください。")=0,データ取込シート_活動計画書_整理用!$AH166,"")</f>
        <v/>
      </c>
      <c r="EC166" t="str">
        <f ca="1">IF(COUNTIF(データ取込シート_活動計画書_整理用!$AD$2:'データ取込シート_活動計画書_整理用'!$AD166,"この線より上に行を挿入してください。")=0,IF(データ取込シート_活動計画書_整理用!$AI166="○","true","false"),"")</f>
        <v/>
      </c>
      <c r="ED166" t="str">
        <f ca="1">IF(COUNTIF(データ取込シート_活動計画書_整理用!$AD$2:'データ取込シート_活動計画書_整理用'!$AD166,"この線より上に行を挿入してください。")=0,IF(データ取込シート_活動計画書_整理用!$AJ166="○","true","false"),"")</f>
        <v/>
      </c>
      <c r="EE166" t="str">
        <f ca="1">IF(COUNTIF(データ取込シート_活動計画書_整理用!$AD$2:'データ取込シート_活動計画書_整理用'!$AD166,"この線より上に行を挿入してください。")=0,IF(データ取込シート_活動計画書_整理用!$AK166="○","true","false"),"")</f>
        <v/>
      </c>
      <c r="EF166" t="str">
        <f ca="1">IF(COUNTIF(データ取込シート_活動計画書_整理用!$AD$2:'データ取込シート_活動計画書_整理用'!$AD166,"この線より上に行を挿入してください。")=0,IF(データ取込シート_活動計画書_整理用!$AL166="○","true","false"),"")</f>
        <v/>
      </c>
      <c r="EG166" t="str">
        <f ca="1">IF(COUNTIF(データ取込シート_活動計画書_整理用!$AD$2:'データ取込シート_活動計画書_整理用'!$AD166,"この線より上に行を挿入してください。")=0,IF(データ取込シート_活動計画書_整理用!$AM166="○","true","false"),"")</f>
        <v/>
      </c>
    </row>
    <row r="167" spans="2:137" x14ac:dyDescent="0.15">
      <c r="B167" t="str">
        <f ca="1">IF(COUNTIF(データ取込シート_活動計画書_整理用!$B$2:'データ取込シート_活動計画書_整理用'!$B167,"この線より上に行を挿入してください。")=0,データ取込シート_活動計画書_整理用!$B167,"")</f>
        <v/>
      </c>
      <c r="C167" t="str">
        <f ca="1">IF(COUNTIF(データ取込シート_活動計画書_整理用!$B$2:'データ取込シート_活動計画書_整理用'!$B167,"この線より上に行を挿入してください。")=0,データ取込シート_活動計画書_整理用!$C167,"")</f>
        <v/>
      </c>
      <c r="D167" t="str">
        <f ca="1">IF(COUNTIF(データ取込シート_活動計画書_整理用!$B$2:'データ取込シート_活動計画書_整理用'!$B167,"この線より上に行を挿入してください。")=0,データ取込シート_活動計画書_整理用!$D167,"")</f>
        <v/>
      </c>
      <c r="F167" t="str">
        <f ca="1">IF(COUNTIF(データ取込シート_活動計画書_整理用!$F$2:'データ取込シート_活動計画書_整理用'!$F167,"この線より上に行を挿入してください。")=0,データ取込シート_活動計画書_整理用!$F167,"")</f>
        <v/>
      </c>
      <c r="G167" t="str">
        <f ca="1">IF(COUNTIF(データ取込シート_活動計画書_整理用!$F$2:'データ取込シート_活動計画書_整理用'!$F167,"この線より上に行を挿入してください。")=0,データ取込シート_活動計画書_整理用!$G167,"")</f>
        <v/>
      </c>
      <c r="H167" t="str">
        <f ca="1">IF(COUNTIF(データ取込シート_活動計画書_整理用!$F$2:'データ取込シート_活動計画書_整理用'!$F167,"この線より上に行を挿入してください。")=0,データ取込シート_活動計画書_整理用!$H167,"")</f>
        <v/>
      </c>
      <c r="I167" t="str">
        <f ca="1">IF(COUNTIF(データ取込シート_活動計画書_整理用!$J$2:'データ取込シート_活動計画書_整理用'!$J167,"この線より上に行を挿入してください。")=0,データ取込シート_活動計画書_整理用!$J167,"")</f>
        <v/>
      </c>
      <c r="J167" t="str">
        <f ca="1">IF(COUNTIF(データ取込シート_活動計画書_整理用!$J$2:'データ取込シート_活動計画書_整理用'!$J167,"この線より上に行を挿入してください。")=0,データ取込シート_活動計画書_整理用!$K167,"")</f>
        <v/>
      </c>
      <c r="K167" t="str">
        <f ca="1">IF(COUNTIF(データ取込シート_活動計画書_整理用!$J$2:'データ取込シート_活動計画書_整理用'!$J167,"この線より上に行を挿入してください。")=0,データ取込シート_活動計画書_整理用!$L167,"")</f>
        <v/>
      </c>
      <c r="CN167" t="str">
        <f t="shared" ca="1" si="6"/>
        <v/>
      </c>
      <c r="CO167" t="str">
        <f t="shared" ca="1" si="5"/>
        <v/>
      </c>
      <c r="CP167" t="str">
        <f ca="1">IF(COUNTIF(データ取込シート_活動計画書_整理用!$N$2:'データ取込シート_活動計画書_整理用'!$N167,"この線より上に行を挿入してください。")=0,データ取込シート_活動計画書_整理用!$N167,"")</f>
        <v/>
      </c>
      <c r="CQ167" t="str">
        <f ca="1">IF(COUNTIF(データ取込シート_活動計画書_整理用!$N$2:'データ取込シート_活動計画書_整理用'!$N167,"この線より上に行を挿入してください。")=0,データ取込シート_活動計画書_整理用!$O167,"")</f>
        <v/>
      </c>
      <c r="CR167" t="str">
        <f ca="1">IF(COUNTIF(データ取込シート_活動計画書_整理用!$N$2:'データ取込シート_活動計画書_整理用'!$N167,"この線より上に行を挿入してください。")=0,IF(データ取込シート_活動計画書_整理用!$P167="○","true","false"),"")</f>
        <v/>
      </c>
      <c r="CS167" t="str">
        <f ca="1">IF(COUNTIF(データ取込シート_活動計画書_整理用!$N$2:'データ取込シート_活動計画書_整理用'!$N167,"この線より上に行を挿入してください。")=0,IF(データ取込シート_活動計画書_整理用!$Q167="○","true","false"),"")</f>
        <v/>
      </c>
      <c r="CT167" t="str">
        <f ca="1">IF(COUNTIF(データ取込シート_活動計画書_整理用!$N$2:'データ取込シート_活動計画書_整理用'!$N167,"この線より上に行を挿入してください。")=0,IF(データ取込シート_活動計画書_整理用!$R167="○","true","false"),"")</f>
        <v/>
      </c>
      <c r="CU167" t="str">
        <f ca="1">IF(COUNTIF(データ取込シート_活動計画書_整理用!$N$2:'データ取込シート_活動計画書_整理用'!$N167,"この線より上に行を挿入してください。")=0,IF(データ取込シート_活動計画書_整理用!$S167="○","true","false"),"")</f>
        <v/>
      </c>
      <c r="CV167" t="str">
        <f ca="1">IF(COUNTIF(データ取込シート_活動計画書_整理用!$N$2:'データ取込シート_活動計画書_整理用'!$N167,"この線より上に行を挿入してください。")=0,IF(データ取込シート_活動計画書_整理用!$T167="○","true","false"),"")</f>
        <v/>
      </c>
      <c r="CW167" t="str">
        <f ca="1">IF(COUNTIF(データ取込シート_活動計画書_整理用!$N$2:'データ取込シート_活動計画書_整理用'!$N167,"この線より上に行を挿入してください。")=0,IF(データ取込シート_活動計画書_整理用!$U167="○","true","false"),"")</f>
        <v/>
      </c>
      <c r="CX167" t="str">
        <f ca="1">IF(COUNTIF(データ取込シート_活動計画書_整理用!$N$2:'データ取込シート_活動計画書_整理用'!$N167,"この線より上に行を挿入してください。")=0,IF(データ取込シート_活動計画書_整理用!$V167="○","true","false"),"")</f>
        <v/>
      </c>
      <c r="CY167" t="str">
        <f ca="1">IF(COUNTIF(データ取込シート_活動計画書_整理用!$N$2:'データ取込シート_活動計画書_整理用'!$N167,"この線より上に行を挿入してください。")=0,IF(データ取込シート_活動計画書_整理用!$W167="○","true","false"),"")</f>
        <v/>
      </c>
      <c r="CZ167" t="str">
        <f ca="1">IF(COUNTIF(データ取込シート_活動計画書_整理用!$N$2:'データ取込シート_活動計画書_整理用'!$N167,"この線より上に行を挿入してください。")=0,IF(データ取込シート_活動計画書_整理用!$X167="○","true","false"),"")</f>
        <v/>
      </c>
      <c r="DA167" t="str">
        <f ca="1">IF(COUNTIF(データ取込シート_活動計画書_整理用!$N$2:'データ取込シート_活動計画書_整理用'!$N167,"この線より上に行を挿入してください。")=0,IF(データ取込シート_活動計画書_整理用!$Y167="○","true","false"),"")</f>
        <v/>
      </c>
      <c r="DB167" t="str">
        <f ca="1">IF(COUNTIF(データ取込シート_活動計画書_整理用!$N$2:'データ取込シート_活動計画書_整理用'!$N167,"この線より上に行を挿入してください。")=0,IF(データ取込シート_活動計画書_整理用!$Z167="○","true","false"),"")</f>
        <v/>
      </c>
      <c r="DC167" t="str">
        <f ca="1">IF(COUNTIF(データ取込シート_活動計画書_整理用!$N$2:'データ取込シート_活動計画書_整理用'!$N167,"この線より上に行を挿入してください。")=0,IF(データ取込シート_活動計画書_整理用!$AA167="○","true","false"),"")</f>
        <v/>
      </c>
      <c r="DW167" t="str">
        <f ca="1">IF(COUNTIF(データ取込シート_活動計画書_整理用!$AD$2:'データ取込シート_活動計画書_整理用'!$AD167,"この線より上に行を挿入してください。")=0,データ取込シート_活動計画書_整理用!$AC167,"")</f>
        <v/>
      </c>
      <c r="DX167" t="str">
        <f ca="1">IF(COUNTIF(データ取込シート_活動計画書_整理用!$AD$2:'データ取込シート_活動計画書_整理用'!$AD167,"この線より上に行を挿入してください。")=0,データ取込シート_活動計画書_整理用!$AD167,"")</f>
        <v/>
      </c>
      <c r="DY167" t="str">
        <f ca="1">IF(COUNTIF(データ取込シート_活動計画書_整理用!$AD$2:'データ取込シート_活動計画書_整理用'!$AD167,"この線より上に行を挿入してください。")=0,データ取込シート_活動計画書_整理用!$AE167,"")</f>
        <v/>
      </c>
      <c r="DZ167" t="str">
        <f ca="1">IF(COUNTIF(データ取込シート_活動計画書_整理用!$AD$2:'データ取込シート_活動計画書_整理用'!$AD167,"この線より上に行を挿入してください。")=0,データ取込シート_活動計画書_整理用!$AF167,"")</f>
        <v/>
      </c>
      <c r="EA167" t="str">
        <f ca="1">IF(COUNTIF(データ取込シート_活動計画書_整理用!$AD$2:'データ取込シート_活動計画書_整理用'!$AD167,"この線より上に行を挿入してください。")=0,データ取込シート_活動計画書_整理用!$AG167,"")</f>
        <v/>
      </c>
      <c r="EB167" t="str">
        <f ca="1">IF(COUNTIF(データ取込シート_活動計画書_整理用!$AD$2:'データ取込シート_活動計画書_整理用'!$AD167,"この線より上に行を挿入してください。")=0,データ取込シート_活動計画書_整理用!$AH167,"")</f>
        <v/>
      </c>
      <c r="EC167" t="str">
        <f ca="1">IF(COUNTIF(データ取込シート_活動計画書_整理用!$AD$2:'データ取込シート_活動計画書_整理用'!$AD167,"この線より上に行を挿入してください。")=0,IF(データ取込シート_活動計画書_整理用!$AI167="○","true","false"),"")</f>
        <v/>
      </c>
      <c r="ED167" t="str">
        <f ca="1">IF(COUNTIF(データ取込シート_活動計画書_整理用!$AD$2:'データ取込シート_活動計画書_整理用'!$AD167,"この線より上に行を挿入してください。")=0,IF(データ取込シート_活動計画書_整理用!$AJ167="○","true","false"),"")</f>
        <v/>
      </c>
      <c r="EE167" t="str">
        <f ca="1">IF(COUNTIF(データ取込シート_活動計画書_整理用!$AD$2:'データ取込シート_活動計画書_整理用'!$AD167,"この線より上に行を挿入してください。")=0,IF(データ取込シート_活動計画書_整理用!$AK167="○","true","false"),"")</f>
        <v/>
      </c>
      <c r="EF167" t="str">
        <f ca="1">IF(COUNTIF(データ取込シート_活動計画書_整理用!$AD$2:'データ取込シート_活動計画書_整理用'!$AD167,"この線より上に行を挿入してください。")=0,IF(データ取込シート_活動計画書_整理用!$AL167="○","true","false"),"")</f>
        <v/>
      </c>
      <c r="EG167" t="str">
        <f ca="1">IF(COUNTIF(データ取込シート_活動計画書_整理用!$AD$2:'データ取込シート_活動計画書_整理用'!$AD167,"この線より上に行を挿入してください。")=0,IF(データ取込シート_活動計画書_整理用!$AM167="○","true","false"),"")</f>
        <v/>
      </c>
    </row>
    <row r="168" spans="2:137" x14ac:dyDescent="0.15">
      <c r="B168" t="str">
        <f ca="1">IF(COUNTIF(データ取込シート_活動計画書_整理用!$B$2:'データ取込シート_活動計画書_整理用'!$B168,"この線より上に行を挿入してください。")=0,データ取込シート_活動計画書_整理用!$B168,"")</f>
        <v/>
      </c>
      <c r="C168" t="str">
        <f ca="1">IF(COUNTIF(データ取込シート_活動計画書_整理用!$B$2:'データ取込シート_活動計画書_整理用'!$B168,"この線より上に行を挿入してください。")=0,データ取込シート_活動計画書_整理用!$C168,"")</f>
        <v/>
      </c>
      <c r="D168" t="str">
        <f ca="1">IF(COUNTIF(データ取込シート_活動計画書_整理用!$B$2:'データ取込シート_活動計画書_整理用'!$B168,"この線より上に行を挿入してください。")=0,データ取込シート_活動計画書_整理用!$D168,"")</f>
        <v/>
      </c>
      <c r="F168" t="str">
        <f ca="1">IF(COUNTIF(データ取込シート_活動計画書_整理用!$F$2:'データ取込シート_活動計画書_整理用'!$F168,"この線より上に行を挿入してください。")=0,データ取込シート_活動計画書_整理用!$F168,"")</f>
        <v/>
      </c>
      <c r="G168" t="str">
        <f ca="1">IF(COUNTIF(データ取込シート_活動計画書_整理用!$F$2:'データ取込シート_活動計画書_整理用'!$F168,"この線より上に行を挿入してください。")=0,データ取込シート_活動計画書_整理用!$G168,"")</f>
        <v/>
      </c>
      <c r="H168" t="str">
        <f ca="1">IF(COUNTIF(データ取込シート_活動計画書_整理用!$F$2:'データ取込シート_活動計画書_整理用'!$F168,"この線より上に行を挿入してください。")=0,データ取込シート_活動計画書_整理用!$H168,"")</f>
        <v/>
      </c>
      <c r="I168" t="str">
        <f ca="1">IF(COUNTIF(データ取込シート_活動計画書_整理用!$J$2:'データ取込シート_活動計画書_整理用'!$J168,"この線より上に行を挿入してください。")=0,データ取込シート_活動計画書_整理用!$J168,"")</f>
        <v/>
      </c>
      <c r="J168" t="str">
        <f ca="1">IF(COUNTIF(データ取込シート_活動計画書_整理用!$J$2:'データ取込シート_活動計画書_整理用'!$J168,"この線より上に行を挿入してください。")=0,データ取込シート_活動計画書_整理用!$K168,"")</f>
        <v/>
      </c>
      <c r="K168" t="str">
        <f ca="1">IF(COUNTIF(データ取込シート_活動計画書_整理用!$J$2:'データ取込シート_活動計画書_整理用'!$J168,"この線より上に行を挿入してください。")=0,データ取込シート_活動計画書_整理用!$L168,"")</f>
        <v/>
      </c>
      <c r="CN168" t="str">
        <f t="shared" ca="1" si="6"/>
        <v/>
      </c>
      <c r="CO168" t="str">
        <f t="shared" ca="1" si="5"/>
        <v/>
      </c>
      <c r="CP168" t="str">
        <f ca="1">IF(COUNTIF(データ取込シート_活動計画書_整理用!$N$2:'データ取込シート_活動計画書_整理用'!$N168,"この線より上に行を挿入してください。")=0,データ取込シート_活動計画書_整理用!$N168,"")</f>
        <v/>
      </c>
      <c r="CQ168" t="str">
        <f ca="1">IF(COUNTIF(データ取込シート_活動計画書_整理用!$N$2:'データ取込シート_活動計画書_整理用'!$N168,"この線より上に行を挿入してください。")=0,データ取込シート_活動計画書_整理用!$O168,"")</f>
        <v/>
      </c>
      <c r="CR168" t="str">
        <f ca="1">IF(COUNTIF(データ取込シート_活動計画書_整理用!$N$2:'データ取込シート_活動計画書_整理用'!$N168,"この線より上に行を挿入してください。")=0,IF(データ取込シート_活動計画書_整理用!$P168="○","true","false"),"")</f>
        <v/>
      </c>
      <c r="CS168" t="str">
        <f ca="1">IF(COUNTIF(データ取込シート_活動計画書_整理用!$N$2:'データ取込シート_活動計画書_整理用'!$N168,"この線より上に行を挿入してください。")=0,IF(データ取込シート_活動計画書_整理用!$Q168="○","true","false"),"")</f>
        <v/>
      </c>
      <c r="CT168" t="str">
        <f ca="1">IF(COUNTIF(データ取込シート_活動計画書_整理用!$N$2:'データ取込シート_活動計画書_整理用'!$N168,"この線より上に行を挿入してください。")=0,IF(データ取込シート_活動計画書_整理用!$R168="○","true","false"),"")</f>
        <v/>
      </c>
      <c r="CU168" t="str">
        <f ca="1">IF(COUNTIF(データ取込シート_活動計画書_整理用!$N$2:'データ取込シート_活動計画書_整理用'!$N168,"この線より上に行を挿入してください。")=0,IF(データ取込シート_活動計画書_整理用!$S168="○","true","false"),"")</f>
        <v/>
      </c>
      <c r="CV168" t="str">
        <f ca="1">IF(COUNTIF(データ取込シート_活動計画書_整理用!$N$2:'データ取込シート_活動計画書_整理用'!$N168,"この線より上に行を挿入してください。")=0,IF(データ取込シート_活動計画書_整理用!$T168="○","true","false"),"")</f>
        <v/>
      </c>
      <c r="CW168" t="str">
        <f ca="1">IF(COUNTIF(データ取込シート_活動計画書_整理用!$N$2:'データ取込シート_活動計画書_整理用'!$N168,"この線より上に行を挿入してください。")=0,IF(データ取込シート_活動計画書_整理用!$U168="○","true","false"),"")</f>
        <v/>
      </c>
      <c r="CX168" t="str">
        <f ca="1">IF(COUNTIF(データ取込シート_活動計画書_整理用!$N$2:'データ取込シート_活動計画書_整理用'!$N168,"この線より上に行を挿入してください。")=0,IF(データ取込シート_活動計画書_整理用!$V168="○","true","false"),"")</f>
        <v/>
      </c>
      <c r="CY168" t="str">
        <f ca="1">IF(COUNTIF(データ取込シート_活動計画書_整理用!$N$2:'データ取込シート_活動計画書_整理用'!$N168,"この線より上に行を挿入してください。")=0,IF(データ取込シート_活動計画書_整理用!$W168="○","true","false"),"")</f>
        <v/>
      </c>
      <c r="CZ168" t="str">
        <f ca="1">IF(COUNTIF(データ取込シート_活動計画書_整理用!$N$2:'データ取込シート_活動計画書_整理用'!$N168,"この線より上に行を挿入してください。")=0,IF(データ取込シート_活動計画書_整理用!$X168="○","true","false"),"")</f>
        <v/>
      </c>
      <c r="DA168" t="str">
        <f ca="1">IF(COUNTIF(データ取込シート_活動計画書_整理用!$N$2:'データ取込シート_活動計画書_整理用'!$N168,"この線より上に行を挿入してください。")=0,IF(データ取込シート_活動計画書_整理用!$Y168="○","true","false"),"")</f>
        <v/>
      </c>
      <c r="DB168" t="str">
        <f ca="1">IF(COUNTIF(データ取込シート_活動計画書_整理用!$N$2:'データ取込シート_活動計画書_整理用'!$N168,"この線より上に行を挿入してください。")=0,IF(データ取込シート_活動計画書_整理用!$Z168="○","true","false"),"")</f>
        <v/>
      </c>
      <c r="DC168" t="str">
        <f ca="1">IF(COUNTIF(データ取込シート_活動計画書_整理用!$N$2:'データ取込シート_活動計画書_整理用'!$N168,"この線より上に行を挿入してください。")=0,IF(データ取込シート_活動計画書_整理用!$AA168="○","true","false"),"")</f>
        <v/>
      </c>
      <c r="DW168" t="str">
        <f ca="1">IF(COUNTIF(データ取込シート_活動計画書_整理用!$AD$2:'データ取込シート_活動計画書_整理用'!$AD168,"この線より上に行を挿入してください。")=0,データ取込シート_活動計画書_整理用!$AC168,"")</f>
        <v/>
      </c>
      <c r="DX168" t="str">
        <f ca="1">IF(COUNTIF(データ取込シート_活動計画書_整理用!$AD$2:'データ取込シート_活動計画書_整理用'!$AD168,"この線より上に行を挿入してください。")=0,データ取込シート_活動計画書_整理用!$AD168,"")</f>
        <v/>
      </c>
      <c r="DY168" t="str">
        <f ca="1">IF(COUNTIF(データ取込シート_活動計画書_整理用!$AD$2:'データ取込シート_活動計画書_整理用'!$AD168,"この線より上に行を挿入してください。")=0,データ取込シート_活動計画書_整理用!$AE168,"")</f>
        <v/>
      </c>
      <c r="DZ168" t="str">
        <f ca="1">IF(COUNTIF(データ取込シート_活動計画書_整理用!$AD$2:'データ取込シート_活動計画書_整理用'!$AD168,"この線より上に行を挿入してください。")=0,データ取込シート_活動計画書_整理用!$AF168,"")</f>
        <v/>
      </c>
      <c r="EA168" t="str">
        <f ca="1">IF(COUNTIF(データ取込シート_活動計画書_整理用!$AD$2:'データ取込シート_活動計画書_整理用'!$AD168,"この線より上に行を挿入してください。")=0,データ取込シート_活動計画書_整理用!$AG168,"")</f>
        <v/>
      </c>
      <c r="EB168" t="str">
        <f ca="1">IF(COUNTIF(データ取込シート_活動計画書_整理用!$AD$2:'データ取込シート_活動計画書_整理用'!$AD168,"この線より上に行を挿入してください。")=0,データ取込シート_活動計画書_整理用!$AH168,"")</f>
        <v/>
      </c>
      <c r="EC168" t="str">
        <f ca="1">IF(COUNTIF(データ取込シート_活動計画書_整理用!$AD$2:'データ取込シート_活動計画書_整理用'!$AD168,"この線より上に行を挿入してください。")=0,IF(データ取込シート_活動計画書_整理用!$AI168="○","true","false"),"")</f>
        <v/>
      </c>
      <c r="ED168" t="str">
        <f ca="1">IF(COUNTIF(データ取込シート_活動計画書_整理用!$AD$2:'データ取込シート_活動計画書_整理用'!$AD168,"この線より上に行を挿入してください。")=0,IF(データ取込シート_活動計画書_整理用!$AJ168="○","true","false"),"")</f>
        <v/>
      </c>
      <c r="EE168" t="str">
        <f ca="1">IF(COUNTIF(データ取込シート_活動計画書_整理用!$AD$2:'データ取込シート_活動計画書_整理用'!$AD168,"この線より上に行を挿入してください。")=0,IF(データ取込シート_活動計画書_整理用!$AK168="○","true","false"),"")</f>
        <v/>
      </c>
      <c r="EF168" t="str">
        <f ca="1">IF(COUNTIF(データ取込シート_活動計画書_整理用!$AD$2:'データ取込シート_活動計画書_整理用'!$AD168,"この線より上に行を挿入してください。")=0,IF(データ取込シート_活動計画書_整理用!$AL168="○","true","false"),"")</f>
        <v/>
      </c>
      <c r="EG168" t="str">
        <f ca="1">IF(COUNTIF(データ取込シート_活動計画書_整理用!$AD$2:'データ取込シート_活動計画書_整理用'!$AD168,"この線より上に行を挿入してください。")=0,IF(データ取込シート_活動計画書_整理用!$AM168="○","true","false"),"")</f>
        <v/>
      </c>
    </row>
    <row r="169" spans="2:137" x14ac:dyDescent="0.15">
      <c r="B169" t="str">
        <f ca="1">IF(COUNTIF(データ取込シート_活動計画書_整理用!$B$2:'データ取込シート_活動計画書_整理用'!$B169,"この線より上に行を挿入してください。")=0,データ取込シート_活動計画書_整理用!$B169,"")</f>
        <v/>
      </c>
      <c r="C169" t="str">
        <f ca="1">IF(COUNTIF(データ取込シート_活動計画書_整理用!$B$2:'データ取込シート_活動計画書_整理用'!$B169,"この線より上に行を挿入してください。")=0,データ取込シート_活動計画書_整理用!$C169,"")</f>
        <v/>
      </c>
      <c r="D169" t="str">
        <f ca="1">IF(COUNTIF(データ取込シート_活動計画書_整理用!$B$2:'データ取込シート_活動計画書_整理用'!$B169,"この線より上に行を挿入してください。")=0,データ取込シート_活動計画書_整理用!$D169,"")</f>
        <v/>
      </c>
      <c r="F169" t="str">
        <f ca="1">IF(COUNTIF(データ取込シート_活動計画書_整理用!$F$2:'データ取込シート_活動計画書_整理用'!$F169,"この線より上に行を挿入してください。")=0,データ取込シート_活動計画書_整理用!$F169,"")</f>
        <v/>
      </c>
      <c r="G169" t="str">
        <f ca="1">IF(COUNTIF(データ取込シート_活動計画書_整理用!$F$2:'データ取込シート_活動計画書_整理用'!$F169,"この線より上に行を挿入してください。")=0,データ取込シート_活動計画書_整理用!$G169,"")</f>
        <v/>
      </c>
      <c r="H169" t="str">
        <f ca="1">IF(COUNTIF(データ取込シート_活動計画書_整理用!$F$2:'データ取込シート_活動計画書_整理用'!$F169,"この線より上に行を挿入してください。")=0,データ取込シート_活動計画書_整理用!$H169,"")</f>
        <v/>
      </c>
      <c r="I169" t="str">
        <f ca="1">IF(COUNTIF(データ取込シート_活動計画書_整理用!$J$2:'データ取込シート_活動計画書_整理用'!$J169,"この線より上に行を挿入してください。")=0,データ取込シート_活動計画書_整理用!$J169,"")</f>
        <v/>
      </c>
      <c r="J169" t="str">
        <f ca="1">IF(COUNTIF(データ取込シート_活動計画書_整理用!$J$2:'データ取込シート_活動計画書_整理用'!$J169,"この線より上に行を挿入してください。")=0,データ取込シート_活動計画書_整理用!$K169,"")</f>
        <v/>
      </c>
      <c r="K169" t="str">
        <f ca="1">IF(COUNTIF(データ取込シート_活動計画書_整理用!$J$2:'データ取込シート_活動計画書_整理用'!$J169,"この線より上に行を挿入してください。")=0,データ取込シート_活動計画書_整理用!$L169,"")</f>
        <v/>
      </c>
      <c r="CN169" t="str">
        <f t="shared" ca="1" si="6"/>
        <v/>
      </c>
      <c r="CO169" t="str">
        <f t="shared" ca="1" si="5"/>
        <v/>
      </c>
      <c r="CP169" t="str">
        <f ca="1">IF(COUNTIF(データ取込シート_活動計画書_整理用!$N$2:'データ取込シート_活動計画書_整理用'!$N169,"この線より上に行を挿入してください。")=0,データ取込シート_活動計画書_整理用!$N169,"")</f>
        <v/>
      </c>
      <c r="CQ169" t="str">
        <f ca="1">IF(COUNTIF(データ取込シート_活動計画書_整理用!$N$2:'データ取込シート_活動計画書_整理用'!$N169,"この線より上に行を挿入してください。")=0,データ取込シート_活動計画書_整理用!$O169,"")</f>
        <v/>
      </c>
      <c r="CR169" t="str">
        <f ca="1">IF(COUNTIF(データ取込シート_活動計画書_整理用!$N$2:'データ取込シート_活動計画書_整理用'!$N169,"この線より上に行を挿入してください。")=0,IF(データ取込シート_活動計画書_整理用!$P169="○","true","false"),"")</f>
        <v/>
      </c>
      <c r="CS169" t="str">
        <f ca="1">IF(COUNTIF(データ取込シート_活動計画書_整理用!$N$2:'データ取込シート_活動計画書_整理用'!$N169,"この線より上に行を挿入してください。")=0,IF(データ取込シート_活動計画書_整理用!$Q169="○","true","false"),"")</f>
        <v/>
      </c>
      <c r="CT169" t="str">
        <f ca="1">IF(COUNTIF(データ取込シート_活動計画書_整理用!$N$2:'データ取込シート_活動計画書_整理用'!$N169,"この線より上に行を挿入してください。")=0,IF(データ取込シート_活動計画書_整理用!$R169="○","true","false"),"")</f>
        <v/>
      </c>
      <c r="CU169" t="str">
        <f ca="1">IF(COUNTIF(データ取込シート_活動計画書_整理用!$N$2:'データ取込シート_活動計画書_整理用'!$N169,"この線より上に行を挿入してください。")=0,IF(データ取込シート_活動計画書_整理用!$S169="○","true","false"),"")</f>
        <v/>
      </c>
      <c r="CV169" t="str">
        <f ca="1">IF(COUNTIF(データ取込シート_活動計画書_整理用!$N$2:'データ取込シート_活動計画書_整理用'!$N169,"この線より上に行を挿入してください。")=0,IF(データ取込シート_活動計画書_整理用!$T169="○","true","false"),"")</f>
        <v/>
      </c>
      <c r="CW169" t="str">
        <f ca="1">IF(COUNTIF(データ取込シート_活動計画書_整理用!$N$2:'データ取込シート_活動計画書_整理用'!$N169,"この線より上に行を挿入してください。")=0,IF(データ取込シート_活動計画書_整理用!$U169="○","true","false"),"")</f>
        <v/>
      </c>
      <c r="CX169" t="str">
        <f ca="1">IF(COUNTIF(データ取込シート_活動計画書_整理用!$N$2:'データ取込シート_活動計画書_整理用'!$N169,"この線より上に行を挿入してください。")=0,IF(データ取込シート_活動計画書_整理用!$V169="○","true","false"),"")</f>
        <v/>
      </c>
      <c r="CY169" t="str">
        <f ca="1">IF(COUNTIF(データ取込シート_活動計画書_整理用!$N$2:'データ取込シート_活動計画書_整理用'!$N169,"この線より上に行を挿入してください。")=0,IF(データ取込シート_活動計画書_整理用!$W169="○","true","false"),"")</f>
        <v/>
      </c>
      <c r="CZ169" t="str">
        <f ca="1">IF(COUNTIF(データ取込シート_活動計画書_整理用!$N$2:'データ取込シート_活動計画書_整理用'!$N169,"この線より上に行を挿入してください。")=0,IF(データ取込シート_活動計画書_整理用!$X169="○","true","false"),"")</f>
        <v/>
      </c>
      <c r="DA169" t="str">
        <f ca="1">IF(COUNTIF(データ取込シート_活動計画書_整理用!$N$2:'データ取込シート_活動計画書_整理用'!$N169,"この線より上に行を挿入してください。")=0,IF(データ取込シート_活動計画書_整理用!$Y169="○","true","false"),"")</f>
        <v/>
      </c>
      <c r="DB169" t="str">
        <f ca="1">IF(COUNTIF(データ取込シート_活動計画書_整理用!$N$2:'データ取込シート_活動計画書_整理用'!$N169,"この線より上に行を挿入してください。")=0,IF(データ取込シート_活動計画書_整理用!$Z169="○","true","false"),"")</f>
        <v/>
      </c>
      <c r="DC169" t="str">
        <f ca="1">IF(COUNTIF(データ取込シート_活動計画書_整理用!$N$2:'データ取込シート_活動計画書_整理用'!$N169,"この線より上に行を挿入してください。")=0,IF(データ取込シート_活動計画書_整理用!$AA169="○","true","false"),"")</f>
        <v/>
      </c>
      <c r="DW169" t="str">
        <f ca="1">IF(COUNTIF(データ取込シート_活動計画書_整理用!$AD$2:'データ取込シート_活動計画書_整理用'!$AD169,"この線より上に行を挿入してください。")=0,データ取込シート_活動計画書_整理用!$AC169,"")</f>
        <v/>
      </c>
      <c r="DX169" t="str">
        <f ca="1">IF(COUNTIF(データ取込シート_活動計画書_整理用!$AD$2:'データ取込シート_活動計画書_整理用'!$AD169,"この線より上に行を挿入してください。")=0,データ取込シート_活動計画書_整理用!$AD169,"")</f>
        <v/>
      </c>
      <c r="DY169" t="str">
        <f ca="1">IF(COUNTIF(データ取込シート_活動計画書_整理用!$AD$2:'データ取込シート_活動計画書_整理用'!$AD169,"この線より上に行を挿入してください。")=0,データ取込シート_活動計画書_整理用!$AE169,"")</f>
        <v/>
      </c>
      <c r="DZ169" t="str">
        <f ca="1">IF(COUNTIF(データ取込シート_活動計画書_整理用!$AD$2:'データ取込シート_活動計画書_整理用'!$AD169,"この線より上に行を挿入してください。")=0,データ取込シート_活動計画書_整理用!$AF169,"")</f>
        <v/>
      </c>
      <c r="EA169" t="str">
        <f ca="1">IF(COUNTIF(データ取込シート_活動計画書_整理用!$AD$2:'データ取込シート_活動計画書_整理用'!$AD169,"この線より上に行を挿入してください。")=0,データ取込シート_活動計画書_整理用!$AG169,"")</f>
        <v/>
      </c>
      <c r="EB169" t="str">
        <f ca="1">IF(COUNTIF(データ取込シート_活動計画書_整理用!$AD$2:'データ取込シート_活動計画書_整理用'!$AD169,"この線より上に行を挿入してください。")=0,データ取込シート_活動計画書_整理用!$AH169,"")</f>
        <v/>
      </c>
      <c r="EC169" t="str">
        <f ca="1">IF(COUNTIF(データ取込シート_活動計画書_整理用!$AD$2:'データ取込シート_活動計画書_整理用'!$AD169,"この線より上に行を挿入してください。")=0,IF(データ取込シート_活動計画書_整理用!$AI169="○","true","false"),"")</f>
        <v/>
      </c>
      <c r="ED169" t="str">
        <f ca="1">IF(COUNTIF(データ取込シート_活動計画書_整理用!$AD$2:'データ取込シート_活動計画書_整理用'!$AD169,"この線より上に行を挿入してください。")=0,IF(データ取込シート_活動計画書_整理用!$AJ169="○","true","false"),"")</f>
        <v/>
      </c>
      <c r="EE169" t="str">
        <f ca="1">IF(COUNTIF(データ取込シート_活動計画書_整理用!$AD$2:'データ取込シート_活動計画書_整理用'!$AD169,"この線より上に行を挿入してください。")=0,IF(データ取込シート_活動計画書_整理用!$AK169="○","true","false"),"")</f>
        <v/>
      </c>
      <c r="EF169" t="str">
        <f ca="1">IF(COUNTIF(データ取込シート_活動計画書_整理用!$AD$2:'データ取込シート_活動計画書_整理用'!$AD169,"この線より上に行を挿入してください。")=0,IF(データ取込シート_活動計画書_整理用!$AL169="○","true","false"),"")</f>
        <v/>
      </c>
      <c r="EG169" t="str">
        <f ca="1">IF(COUNTIF(データ取込シート_活動計画書_整理用!$AD$2:'データ取込シート_活動計画書_整理用'!$AD169,"この線より上に行を挿入してください。")=0,IF(データ取込シート_活動計画書_整理用!$AM169="○","true","false"),"")</f>
        <v/>
      </c>
    </row>
    <row r="170" spans="2:137" x14ac:dyDescent="0.15">
      <c r="B170" t="str">
        <f ca="1">IF(COUNTIF(データ取込シート_活動計画書_整理用!$B$2:'データ取込シート_活動計画書_整理用'!$B170,"この線より上に行を挿入してください。")=0,データ取込シート_活動計画書_整理用!$B170,"")</f>
        <v/>
      </c>
      <c r="C170" t="str">
        <f ca="1">IF(COUNTIF(データ取込シート_活動計画書_整理用!$B$2:'データ取込シート_活動計画書_整理用'!$B170,"この線より上に行を挿入してください。")=0,データ取込シート_活動計画書_整理用!$C170,"")</f>
        <v/>
      </c>
      <c r="D170" t="str">
        <f ca="1">IF(COUNTIF(データ取込シート_活動計画書_整理用!$B$2:'データ取込シート_活動計画書_整理用'!$B170,"この線より上に行を挿入してください。")=0,データ取込シート_活動計画書_整理用!$D170,"")</f>
        <v/>
      </c>
      <c r="F170" t="str">
        <f ca="1">IF(COUNTIF(データ取込シート_活動計画書_整理用!$F$2:'データ取込シート_活動計画書_整理用'!$F170,"この線より上に行を挿入してください。")=0,データ取込シート_活動計画書_整理用!$F170,"")</f>
        <v/>
      </c>
      <c r="G170" t="str">
        <f ca="1">IF(COUNTIF(データ取込シート_活動計画書_整理用!$F$2:'データ取込シート_活動計画書_整理用'!$F170,"この線より上に行を挿入してください。")=0,データ取込シート_活動計画書_整理用!$G170,"")</f>
        <v/>
      </c>
      <c r="H170" t="str">
        <f ca="1">IF(COUNTIF(データ取込シート_活動計画書_整理用!$F$2:'データ取込シート_活動計画書_整理用'!$F170,"この線より上に行を挿入してください。")=0,データ取込シート_活動計画書_整理用!$H170,"")</f>
        <v/>
      </c>
      <c r="I170" t="str">
        <f ca="1">IF(COUNTIF(データ取込シート_活動計画書_整理用!$J$2:'データ取込シート_活動計画書_整理用'!$J170,"この線より上に行を挿入してください。")=0,データ取込シート_活動計画書_整理用!$J170,"")</f>
        <v/>
      </c>
      <c r="J170" t="str">
        <f ca="1">IF(COUNTIF(データ取込シート_活動計画書_整理用!$J$2:'データ取込シート_活動計画書_整理用'!$J170,"この線より上に行を挿入してください。")=0,データ取込シート_活動計画書_整理用!$K170,"")</f>
        <v/>
      </c>
      <c r="K170" t="str">
        <f ca="1">IF(COUNTIF(データ取込シート_活動計画書_整理用!$J$2:'データ取込シート_活動計画書_整理用'!$J170,"この線より上に行を挿入してください。")=0,データ取込シート_活動計画書_整理用!$L170,"")</f>
        <v/>
      </c>
      <c r="CN170" t="str">
        <f t="shared" ca="1" si="6"/>
        <v/>
      </c>
      <c r="CO170" t="str">
        <f t="shared" ca="1" si="5"/>
        <v/>
      </c>
      <c r="CP170" t="str">
        <f ca="1">IF(COUNTIF(データ取込シート_活動計画書_整理用!$N$2:'データ取込シート_活動計画書_整理用'!$N170,"この線より上に行を挿入してください。")=0,データ取込シート_活動計画書_整理用!$N170,"")</f>
        <v/>
      </c>
      <c r="CQ170" t="str">
        <f ca="1">IF(COUNTIF(データ取込シート_活動計画書_整理用!$N$2:'データ取込シート_活動計画書_整理用'!$N170,"この線より上に行を挿入してください。")=0,データ取込シート_活動計画書_整理用!$O170,"")</f>
        <v/>
      </c>
      <c r="CR170" t="str">
        <f ca="1">IF(COUNTIF(データ取込シート_活動計画書_整理用!$N$2:'データ取込シート_活動計画書_整理用'!$N170,"この線より上に行を挿入してください。")=0,IF(データ取込シート_活動計画書_整理用!$P170="○","true","false"),"")</f>
        <v/>
      </c>
      <c r="CS170" t="str">
        <f ca="1">IF(COUNTIF(データ取込シート_活動計画書_整理用!$N$2:'データ取込シート_活動計画書_整理用'!$N170,"この線より上に行を挿入してください。")=0,IF(データ取込シート_活動計画書_整理用!$Q170="○","true","false"),"")</f>
        <v/>
      </c>
      <c r="CT170" t="str">
        <f ca="1">IF(COUNTIF(データ取込シート_活動計画書_整理用!$N$2:'データ取込シート_活動計画書_整理用'!$N170,"この線より上に行を挿入してください。")=0,IF(データ取込シート_活動計画書_整理用!$R170="○","true","false"),"")</f>
        <v/>
      </c>
      <c r="CU170" t="str">
        <f ca="1">IF(COUNTIF(データ取込シート_活動計画書_整理用!$N$2:'データ取込シート_活動計画書_整理用'!$N170,"この線より上に行を挿入してください。")=0,IF(データ取込シート_活動計画書_整理用!$S170="○","true","false"),"")</f>
        <v/>
      </c>
      <c r="CV170" t="str">
        <f ca="1">IF(COUNTIF(データ取込シート_活動計画書_整理用!$N$2:'データ取込シート_活動計画書_整理用'!$N170,"この線より上に行を挿入してください。")=0,IF(データ取込シート_活動計画書_整理用!$T170="○","true","false"),"")</f>
        <v/>
      </c>
      <c r="CW170" t="str">
        <f ca="1">IF(COUNTIF(データ取込シート_活動計画書_整理用!$N$2:'データ取込シート_活動計画書_整理用'!$N170,"この線より上に行を挿入してください。")=0,IF(データ取込シート_活動計画書_整理用!$U170="○","true","false"),"")</f>
        <v/>
      </c>
      <c r="CX170" t="str">
        <f ca="1">IF(COUNTIF(データ取込シート_活動計画書_整理用!$N$2:'データ取込シート_活動計画書_整理用'!$N170,"この線より上に行を挿入してください。")=0,IF(データ取込シート_活動計画書_整理用!$V170="○","true","false"),"")</f>
        <v/>
      </c>
      <c r="CY170" t="str">
        <f ca="1">IF(COUNTIF(データ取込シート_活動計画書_整理用!$N$2:'データ取込シート_活動計画書_整理用'!$N170,"この線より上に行を挿入してください。")=0,IF(データ取込シート_活動計画書_整理用!$W170="○","true","false"),"")</f>
        <v/>
      </c>
      <c r="CZ170" t="str">
        <f ca="1">IF(COUNTIF(データ取込シート_活動計画書_整理用!$N$2:'データ取込シート_活動計画書_整理用'!$N170,"この線より上に行を挿入してください。")=0,IF(データ取込シート_活動計画書_整理用!$X170="○","true","false"),"")</f>
        <v/>
      </c>
      <c r="DA170" t="str">
        <f ca="1">IF(COUNTIF(データ取込シート_活動計画書_整理用!$N$2:'データ取込シート_活動計画書_整理用'!$N170,"この線より上に行を挿入してください。")=0,IF(データ取込シート_活動計画書_整理用!$Y170="○","true","false"),"")</f>
        <v/>
      </c>
      <c r="DB170" t="str">
        <f ca="1">IF(COUNTIF(データ取込シート_活動計画書_整理用!$N$2:'データ取込シート_活動計画書_整理用'!$N170,"この線より上に行を挿入してください。")=0,IF(データ取込シート_活動計画書_整理用!$Z170="○","true","false"),"")</f>
        <v/>
      </c>
      <c r="DC170" t="str">
        <f ca="1">IF(COUNTIF(データ取込シート_活動計画書_整理用!$N$2:'データ取込シート_活動計画書_整理用'!$N170,"この線より上に行を挿入してください。")=0,IF(データ取込シート_活動計画書_整理用!$AA170="○","true","false"),"")</f>
        <v/>
      </c>
      <c r="DW170" t="str">
        <f ca="1">IF(COUNTIF(データ取込シート_活動計画書_整理用!$AD$2:'データ取込シート_活動計画書_整理用'!$AD170,"この線より上に行を挿入してください。")=0,データ取込シート_活動計画書_整理用!$AC170,"")</f>
        <v/>
      </c>
      <c r="DX170" t="str">
        <f ca="1">IF(COUNTIF(データ取込シート_活動計画書_整理用!$AD$2:'データ取込シート_活動計画書_整理用'!$AD170,"この線より上に行を挿入してください。")=0,データ取込シート_活動計画書_整理用!$AD170,"")</f>
        <v/>
      </c>
      <c r="DY170" t="str">
        <f ca="1">IF(COUNTIF(データ取込シート_活動計画書_整理用!$AD$2:'データ取込シート_活動計画書_整理用'!$AD170,"この線より上に行を挿入してください。")=0,データ取込シート_活動計画書_整理用!$AE170,"")</f>
        <v/>
      </c>
      <c r="DZ170" t="str">
        <f ca="1">IF(COUNTIF(データ取込シート_活動計画書_整理用!$AD$2:'データ取込シート_活動計画書_整理用'!$AD170,"この線より上に行を挿入してください。")=0,データ取込シート_活動計画書_整理用!$AF170,"")</f>
        <v/>
      </c>
      <c r="EA170" t="str">
        <f ca="1">IF(COUNTIF(データ取込シート_活動計画書_整理用!$AD$2:'データ取込シート_活動計画書_整理用'!$AD170,"この線より上に行を挿入してください。")=0,データ取込シート_活動計画書_整理用!$AG170,"")</f>
        <v/>
      </c>
      <c r="EB170" t="str">
        <f ca="1">IF(COUNTIF(データ取込シート_活動計画書_整理用!$AD$2:'データ取込シート_活動計画書_整理用'!$AD170,"この線より上に行を挿入してください。")=0,データ取込シート_活動計画書_整理用!$AH170,"")</f>
        <v/>
      </c>
      <c r="EC170" t="str">
        <f ca="1">IF(COUNTIF(データ取込シート_活動計画書_整理用!$AD$2:'データ取込シート_活動計画書_整理用'!$AD170,"この線より上に行を挿入してください。")=0,IF(データ取込シート_活動計画書_整理用!$AI170="○","true","false"),"")</f>
        <v/>
      </c>
      <c r="ED170" t="str">
        <f ca="1">IF(COUNTIF(データ取込シート_活動計画書_整理用!$AD$2:'データ取込シート_活動計画書_整理用'!$AD170,"この線より上に行を挿入してください。")=0,IF(データ取込シート_活動計画書_整理用!$AJ170="○","true","false"),"")</f>
        <v/>
      </c>
      <c r="EE170" t="str">
        <f ca="1">IF(COUNTIF(データ取込シート_活動計画書_整理用!$AD$2:'データ取込シート_活動計画書_整理用'!$AD170,"この線より上に行を挿入してください。")=0,IF(データ取込シート_活動計画書_整理用!$AK170="○","true","false"),"")</f>
        <v/>
      </c>
      <c r="EF170" t="str">
        <f ca="1">IF(COUNTIF(データ取込シート_活動計画書_整理用!$AD$2:'データ取込シート_活動計画書_整理用'!$AD170,"この線より上に行を挿入してください。")=0,IF(データ取込シート_活動計画書_整理用!$AL170="○","true","false"),"")</f>
        <v/>
      </c>
      <c r="EG170" t="str">
        <f ca="1">IF(COUNTIF(データ取込シート_活動計画書_整理用!$AD$2:'データ取込シート_活動計画書_整理用'!$AD170,"この線より上に行を挿入してください。")=0,IF(データ取込シート_活動計画書_整理用!$AM170="○","true","false"),"")</f>
        <v/>
      </c>
    </row>
    <row r="171" spans="2:137" x14ac:dyDescent="0.15">
      <c r="B171" t="str">
        <f ca="1">IF(COUNTIF(データ取込シート_活動計画書_整理用!$B$2:'データ取込シート_活動計画書_整理用'!$B171,"この線より上に行を挿入してください。")=0,データ取込シート_活動計画書_整理用!$B171,"")</f>
        <v/>
      </c>
      <c r="C171" t="str">
        <f ca="1">IF(COUNTIF(データ取込シート_活動計画書_整理用!$B$2:'データ取込シート_活動計画書_整理用'!$B171,"この線より上に行を挿入してください。")=0,データ取込シート_活動計画書_整理用!$C171,"")</f>
        <v/>
      </c>
      <c r="D171" t="str">
        <f ca="1">IF(COUNTIF(データ取込シート_活動計画書_整理用!$B$2:'データ取込シート_活動計画書_整理用'!$B171,"この線より上に行を挿入してください。")=0,データ取込シート_活動計画書_整理用!$D171,"")</f>
        <v/>
      </c>
      <c r="F171" t="str">
        <f ca="1">IF(COUNTIF(データ取込シート_活動計画書_整理用!$F$2:'データ取込シート_活動計画書_整理用'!$F171,"この線より上に行を挿入してください。")=0,データ取込シート_活動計画書_整理用!$F171,"")</f>
        <v/>
      </c>
      <c r="G171" t="str">
        <f ca="1">IF(COUNTIF(データ取込シート_活動計画書_整理用!$F$2:'データ取込シート_活動計画書_整理用'!$F171,"この線より上に行を挿入してください。")=0,データ取込シート_活動計画書_整理用!$G171,"")</f>
        <v/>
      </c>
      <c r="H171" t="str">
        <f ca="1">IF(COUNTIF(データ取込シート_活動計画書_整理用!$F$2:'データ取込シート_活動計画書_整理用'!$F171,"この線より上に行を挿入してください。")=0,データ取込シート_活動計画書_整理用!$H171,"")</f>
        <v/>
      </c>
      <c r="I171" t="str">
        <f ca="1">IF(COUNTIF(データ取込シート_活動計画書_整理用!$J$2:'データ取込シート_活動計画書_整理用'!$J171,"この線より上に行を挿入してください。")=0,データ取込シート_活動計画書_整理用!$J171,"")</f>
        <v/>
      </c>
      <c r="J171" t="str">
        <f ca="1">IF(COUNTIF(データ取込シート_活動計画書_整理用!$J$2:'データ取込シート_活動計画書_整理用'!$J171,"この線より上に行を挿入してください。")=0,データ取込シート_活動計画書_整理用!$K171,"")</f>
        <v/>
      </c>
      <c r="K171" t="str">
        <f ca="1">IF(COUNTIF(データ取込シート_活動計画書_整理用!$J$2:'データ取込シート_活動計画書_整理用'!$J171,"この線より上に行を挿入してください。")=0,データ取込シート_活動計画書_整理用!$L171,"")</f>
        <v/>
      </c>
      <c r="CN171" t="str">
        <f t="shared" ca="1" si="6"/>
        <v/>
      </c>
      <c r="CO171" t="str">
        <f t="shared" ca="1" si="5"/>
        <v/>
      </c>
      <c r="CP171" t="str">
        <f ca="1">IF(COUNTIF(データ取込シート_活動計画書_整理用!$N$2:'データ取込シート_活動計画書_整理用'!$N171,"この線より上に行を挿入してください。")=0,データ取込シート_活動計画書_整理用!$N171,"")</f>
        <v/>
      </c>
      <c r="CQ171" t="str">
        <f ca="1">IF(COUNTIF(データ取込シート_活動計画書_整理用!$N$2:'データ取込シート_活動計画書_整理用'!$N171,"この線より上に行を挿入してください。")=0,データ取込シート_活動計画書_整理用!$O171,"")</f>
        <v/>
      </c>
      <c r="CR171" t="str">
        <f ca="1">IF(COUNTIF(データ取込シート_活動計画書_整理用!$N$2:'データ取込シート_活動計画書_整理用'!$N171,"この線より上に行を挿入してください。")=0,IF(データ取込シート_活動計画書_整理用!$P171="○","true","false"),"")</f>
        <v/>
      </c>
      <c r="CS171" t="str">
        <f ca="1">IF(COUNTIF(データ取込シート_活動計画書_整理用!$N$2:'データ取込シート_活動計画書_整理用'!$N171,"この線より上に行を挿入してください。")=0,IF(データ取込シート_活動計画書_整理用!$Q171="○","true","false"),"")</f>
        <v/>
      </c>
      <c r="CT171" t="str">
        <f ca="1">IF(COUNTIF(データ取込シート_活動計画書_整理用!$N$2:'データ取込シート_活動計画書_整理用'!$N171,"この線より上に行を挿入してください。")=0,IF(データ取込シート_活動計画書_整理用!$R171="○","true","false"),"")</f>
        <v/>
      </c>
      <c r="CU171" t="str">
        <f ca="1">IF(COUNTIF(データ取込シート_活動計画書_整理用!$N$2:'データ取込シート_活動計画書_整理用'!$N171,"この線より上に行を挿入してください。")=0,IF(データ取込シート_活動計画書_整理用!$S171="○","true","false"),"")</f>
        <v/>
      </c>
      <c r="CV171" t="str">
        <f ca="1">IF(COUNTIF(データ取込シート_活動計画書_整理用!$N$2:'データ取込シート_活動計画書_整理用'!$N171,"この線より上に行を挿入してください。")=0,IF(データ取込シート_活動計画書_整理用!$T171="○","true","false"),"")</f>
        <v/>
      </c>
      <c r="CW171" t="str">
        <f ca="1">IF(COUNTIF(データ取込シート_活動計画書_整理用!$N$2:'データ取込シート_活動計画書_整理用'!$N171,"この線より上に行を挿入してください。")=0,IF(データ取込シート_活動計画書_整理用!$U171="○","true","false"),"")</f>
        <v/>
      </c>
      <c r="CX171" t="str">
        <f ca="1">IF(COUNTIF(データ取込シート_活動計画書_整理用!$N$2:'データ取込シート_活動計画書_整理用'!$N171,"この線より上に行を挿入してください。")=0,IF(データ取込シート_活動計画書_整理用!$V171="○","true","false"),"")</f>
        <v/>
      </c>
      <c r="CY171" t="str">
        <f ca="1">IF(COUNTIF(データ取込シート_活動計画書_整理用!$N$2:'データ取込シート_活動計画書_整理用'!$N171,"この線より上に行を挿入してください。")=0,IF(データ取込シート_活動計画書_整理用!$W171="○","true","false"),"")</f>
        <v/>
      </c>
      <c r="CZ171" t="str">
        <f ca="1">IF(COUNTIF(データ取込シート_活動計画書_整理用!$N$2:'データ取込シート_活動計画書_整理用'!$N171,"この線より上に行を挿入してください。")=0,IF(データ取込シート_活動計画書_整理用!$X171="○","true","false"),"")</f>
        <v/>
      </c>
      <c r="DA171" t="str">
        <f ca="1">IF(COUNTIF(データ取込シート_活動計画書_整理用!$N$2:'データ取込シート_活動計画書_整理用'!$N171,"この線より上に行を挿入してください。")=0,IF(データ取込シート_活動計画書_整理用!$Y171="○","true","false"),"")</f>
        <v/>
      </c>
      <c r="DB171" t="str">
        <f ca="1">IF(COUNTIF(データ取込シート_活動計画書_整理用!$N$2:'データ取込シート_活動計画書_整理用'!$N171,"この線より上に行を挿入してください。")=0,IF(データ取込シート_活動計画書_整理用!$Z171="○","true","false"),"")</f>
        <v/>
      </c>
      <c r="DC171" t="str">
        <f ca="1">IF(COUNTIF(データ取込シート_活動計画書_整理用!$N$2:'データ取込シート_活動計画書_整理用'!$N171,"この線より上に行を挿入してください。")=0,IF(データ取込シート_活動計画書_整理用!$AA171="○","true","false"),"")</f>
        <v/>
      </c>
      <c r="DW171" t="str">
        <f ca="1">IF(COUNTIF(データ取込シート_活動計画書_整理用!$AD$2:'データ取込シート_活動計画書_整理用'!$AD171,"この線より上に行を挿入してください。")=0,データ取込シート_活動計画書_整理用!$AC171,"")</f>
        <v/>
      </c>
      <c r="DX171" t="str">
        <f ca="1">IF(COUNTIF(データ取込シート_活動計画書_整理用!$AD$2:'データ取込シート_活動計画書_整理用'!$AD171,"この線より上に行を挿入してください。")=0,データ取込シート_活動計画書_整理用!$AD171,"")</f>
        <v/>
      </c>
      <c r="DY171" t="str">
        <f ca="1">IF(COUNTIF(データ取込シート_活動計画書_整理用!$AD$2:'データ取込シート_活動計画書_整理用'!$AD171,"この線より上に行を挿入してください。")=0,データ取込シート_活動計画書_整理用!$AE171,"")</f>
        <v/>
      </c>
      <c r="DZ171" t="str">
        <f ca="1">IF(COUNTIF(データ取込シート_活動計画書_整理用!$AD$2:'データ取込シート_活動計画書_整理用'!$AD171,"この線より上に行を挿入してください。")=0,データ取込シート_活動計画書_整理用!$AF171,"")</f>
        <v/>
      </c>
      <c r="EA171" t="str">
        <f ca="1">IF(COUNTIF(データ取込シート_活動計画書_整理用!$AD$2:'データ取込シート_活動計画書_整理用'!$AD171,"この線より上に行を挿入してください。")=0,データ取込シート_活動計画書_整理用!$AG171,"")</f>
        <v/>
      </c>
      <c r="EB171" t="str">
        <f ca="1">IF(COUNTIF(データ取込シート_活動計画書_整理用!$AD$2:'データ取込シート_活動計画書_整理用'!$AD171,"この線より上に行を挿入してください。")=0,データ取込シート_活動計画書_整理用!$AH171,"")</f>
        <v/>
      </c>
      <c r="EC171" t="str">
        <f ca="1">IF(COUNTIF(データ取込シート_活動計画書_整理用!$AD$2:'データ取込シート_活動計画書_整理用'!$AD171,"この線より上に行を挿入してください。")=0,IF(データ取込シート_活動計画書_整理用!$AI171="○","true","false"),"")</f>
        <v/>
      </c>
      <c r="ED171" t="str">
        <f ca="1">IF(COUNTIF(データ取込シート_活動計画書_整理用!$AD$2:'データ取込シート_活動計画書_整理用'!$AD171,"この線より上に行を挿入してください。")=0,IF(データ取込シート_活動計画書_整理用!$AJ171="○","true","false"),"")</f>
        <v/>
      </c>
      <c r="EE171" t="str">
        <f ca="1">IF(COUNTIF(データ取込シート_活動計画書_整理用!$AD$2:'データ取込シート_活動計画書_整理用'!$AD171,"この線より上に行を挿入してください。")=0,IF(データ取込シート_活動計画書_整理用!$AK171="○","true","false"),"")</f>
        <v/>
      </c>
      <c r="EF171" t="str">
        <f ca="1">IF(COUNTIF(データ取込シート_活動計画書_整理用!$AD$2:'データ取込シート_活動計画書_整理用'!$AD171,"この線より上に行を挿入してください。")=0,IF(データ取込シート_活動計画書_整理用!$AL171="○","true","false"),"")</f>
        <v/>
      </c>
      <c r="EG171" t="str">
        <f ca="1">IF(COUNTIF(データ取込シート_活動計画書_整理用!$AD$2:'データ取込シート_活動計画書_整理用'!$AD171,"この線より上に行を挿入してください。")=0,IF(データ取込シート_活動計画書_整理用!$AM171="○","true","false"),"")</f>
        <v/>
      </c>
    </row>
    <row r="172" spans="2:137" x14ac:dyDescent="0.15">
      <c r="B172" t="str">
        <f ca="1">IF(COUNTIF(データ取込シート_活動計画書_整理用!$B$2:'データ取込シート_活動計画書_整理用'!$B172,"この線より上に行を挿入してください。")=0,データ取込シート_活動計画書_整理用!$B172,"")</f>
        <v/>
      </c>
      <c r="C172" t="str">
        <f ca="1">IF(COUNTIF(データ取込シート_活動計画書_整理用!$B$2:'データ取込シート_活動計画書_整理用'!$B172,"この線より上に行を挿入してください。")=0,データ取込シート_活動計画書_整理用!$C172,"")</f>
        <v/>
      </c>
      <c r="D172" t="str">
        <f ca="1">IF(COUNTIF(データ取込シート_活動計画書_整理用!$B$2:'データ取込シート_活動計画書_整理用'!$B172,"この線より上に行を挿入してください。")=0,データ取込シート_活動計画書_整理用!$D172,"")</f>
        <v/>
      </c>
      <c r="F172" t="str">
        <f ca="1">IF(COUNTIF(データ取込シート_活動計画書_整理用!$F$2:'データ取込シート_活動計画書_整理用'!$F172,"この線より上に行を挿入してください。")=0,データ取込シート_活動計画書_整理用!$F172,"")</f>
        <v/>
      </c>
      <c r="G172" t="str">
        <f ca="1">IF(COUNTIF(データ取込シート_活動計画書_整理用!$F$2:'データ取込シート_活動計画書_整理用'!$F172,"この線より上に行を挿入してください。")=0,データ取込シート_活動計画書_整理用!$G172,"")</f>
        <v/>
      </c>
      <c r="H172" t="str">
        <f ca="1">IF(COUNTIF(データ取込シート_活動計画書_整理用!$F$2:'データ取込シート_活動計画書_整理用'!$F172,"この線より上に行を挿入してください。")=0,データ取込シート_活動計画書_整理用!$H172,"")</f>
        <v/>
      </c>
      <c r="I172" t="str">
        <f ca="1">IF(COUNTIF(データ取込シート_活動計画書_整理用!$J$2:'データ取込シート_活動計画書_整理用'!$J172,"この線より上に行を挿入してください。")=0,データ取込シート_活動計画書_整理用!$J172,"")</f>
        <v/>
      </c>
      <c r="J172" t="str">
        <f ca="1">IF(COUNTIF(データ取込シート_活動計画書_整理用!$J$2:'データ取込シート_活動計画書_整理用'!$J172,"この線より上に行を挿入してください。")=0,データ取込シート_活動計画書_整理用!$K172,"")</f>
        <v/>
      </c>
      <c r="K172" t="str">
        <f ca="1">IF(COUNTIF(データ取込シート_活動計画書_整理用!$J$2:'データ取込シート_活動計画書_整理用'!$J172,"この線より上に行を挿入してください。")=0,データ取込シート_活動計画書_整理用!$L172,"")</f>
        <v/>
      </c>
      <c r="CN172" t="str">
        <f t="shared" ca="1" si="6"/>
        <v/>
      </c>
      <c r="CO172" t="str">
        <f t="shared" ca="1" si="5"/>
        <v/>
      </c>
      <c r="CP172" t="str">
        <f ca="1">IF(COUNTIF(データ取込シート_活動計画書_整理用!$N$2:'データ取込シート_活動計画書_整理用'!$N172,"この線より上に行を挿入してください。")=0,データ取込シート_活動計画書_整理用!$N172,"")</f>
        <v/>
      </c>
      <c r="CQ172" t="str">
        <f ca="1">IF(COUNTIF(データ取込シート_活動計画書_整理用!$N$2:'データ取込シート_活動計画書_整理用'!$N172,"この線より上に行を挿入してください。")=0,データ取込シート_活動計画書_整理用!$O172,"")</f>
        <v/>
      </c>
      <c r="CR172" t="str">
        <f ca="1">IF(COUNTIF(データ取込シート_活動計画書_整理用!$N$2:'データ取込シート_活動計画書_整理用'!$N172,"この線より上に行を挿入してください。")=0,IF(データ取込シート_活動計画書_整理用!$P172="○","true","false"),"")</f>
        <v/>
      </c>
      <c r="CS172" t="str">
        <f ca="1">IF(COUNTIF(データ取込シート_活動計画書_整理用!$N$2:'データ取込シート_活動計画書_整理用'!$N172,"この線より上に行を挿入してください。")=0,IF(データ取込シート_活動計画書_整理用!$Q172="○","true","false"),"")</f>
        <v/>
      </c>
      <c r="CT172" t="str">
        <f ca="1">IF(COUNTIF(データ取込シート_活動計画書_整理用!$N$2:'データ取込シート_活動計画書_整理用'!$N172,"この線より上に行を挿入してください。")=0,IF(データ取込シート_活動計画書_整理用!$R172="○","true","false"),"")</f>
        <v/>
      </c>
      <c r="CU172" t="str">
        <f ca="1">IF(COUNTIF(データ取込シート_活動計画書_整理用!$N$2:'データ取込シート_活動計画書_整理用'!$N172,"この線より上に行を挿入してください。")=0,IF(データ取込シート_活動計画書_整理用!$S172="○","true","false"),"")</f>
        <v/>
      </c>
      <c r="CV172" t="str">
        <f ca="1">IF(COUNTIF(データ取込シート_活動計画書_整理用!$N$2:'データ取込シート_活動計画書_整理用'!$N172,"この線より上に行を挿入してください。")=0,IF(データ取込シート_活動計画書_整理用!$T172="○","true","false"),"")</f>
        <v/>
      </c>
      <c r="CW172" t="str">
        <f ca="1">IF(COUNTIF(データ取込シート_活動計画書_整理用!$N$2:'データ取込シート_活動計画書_整理用'!$N172,"この線より上に行を挿入してください。")=0,IF(データ取込シート_活動計画書_整理用!$U172="○","true","false"),"")</f>
        <v/>
      </c>
      <c r="CX172" t="str">
        <f ca="1">IF(COUNTIF(データ取込シート_活動計画書_整理用!$N$2:'データ取込シート_活動計画書_整理用'!$N172,"この線より上に行を挿入してください。")=0,IF(データ取込シート_活動計画書_整理用!$V172="○","true","false"),"")</f>
        <v/>
      </c>
      <c r="CY172" t="str">
        <f ca="1">IF(COUNTIF(データ取込シート_活動計画書_整理用!$N$2:'データ取込シート_活動計画書_整理用'!$N172,"この線より上に行を挿入してください。")=0,IF(データ取込シート_活動計画書_整理用!$W172="○","true","false"),"")</f>
        <v/>
      </c>
      <c r="CZ172" t="str">
        <f ca="1">IF(COUNTIF(データ取込シート_活動計画書_整理用!$N$2:'データ取込シート_活動計画書_整理用'!$N172,"この線より上に行を挿入してください。")=0,IF(データ取込シート_活動計画書_整理用!$X172="○","true","false"),"")</f>
        <v/>
      </c>
      <c r="DA172" t="str">
        <f ca="1">IF(COUNTIF(データ取込シート_活動計画書_整理用!$N$2:'データ取込シート_活動計画書_整理用'!$N172,"この線より上に行を挿入してください。")=0,IF(データ取込シート_活動計画書_整理用!$Y172="○","true","false"),"")</f>
        <v/>
      </c>
      <c r="DB172" t="str">
        <f ca="1">IF(COUNTIF(データ取込シート_活動計画書_整理用!$N$2:'データ取込シート_活動計画書_整理用'!$N172,"この線より上に行を挿入してください。")=0,IF(データ取込シート_活動計画書_整理用!$Z172="○","true","false"),"")</f>
        <v/>
      </c>
      <c r="DC172" t="str">
        <f ca="1">IF(COUNTIF(データ取込シート_活動計画書_整理用!$N$2:'データ取込シート_活動計画書_整理用'!$N172,"この線より上に行を挿入してください。")=0,IF(データ取込シート_活動計画書_整理用!$AA172="○","true","false"),"")</f>
        <v/>
      </c>
      <c r="DW172" t="str">
        <f ca="1">IF(COUNTIF(データ取込シート_活動計画書_整理用!$AD$2:'データ取込シート_活動計画書_整理用'!$AD172,"この線より上に行を挿入してください。")=0,データ取込シート_活動計画書_整理用!$AC172,"")</f>
        <v/>
      </c>
      <c r="DX172" t="str">
        <f ca="1">IF(COUNTIF(データ取込シート_活動計画書_整理用!$AD$2:'データ取込シート_活動計画書_整理用'!$AD172,"この線より上に行を挿入してください。")=0,データ取込シート_活動計画書_整理用!$AD172,"")</f>
        <v/>
      </c>
      <c r="DY172" t="str">
        <f ca="1">IF(COUNTIF(データ取込シート_活動計画書_整理用!$AD$2:'データ取込シート_活動計画書_整理用'!$AD172,"この線より上に行を挿入してください。")=0,データ取込シート_活動計画書_整理用!$AE172,"")</f>
        <v/>
      </c>
      <c r="DZ172" t="str">
        <f ca="1">IF(COUNTIF(データ取込シート_活動計画書_整理用!$AD$2:'データ取込シート_活動計画書_整理用'!$AD172,"この線より上に行を挿入してください。")=0,データ取込シート_活動計画書_整理用!$AF172,"")</f>
        <v/>
      </c>
      <c r="EA172" t="str">
        <f ca="1">IF(COUNTIF(データ取込シート_活動計画書_整理用!$AD$2:'データ取込シート_活動計画書_整理用'!$AD172,"この線より上に行を挿入してください。")=0,データ取込シート_活動計画書_整理用!$AG172,"")</f>
        <v/>
      </c>
      <c r="EB172" t="str">
        <f ca="1">IF(COUNTIF(データ取込シート_活動計画書_整理用!$AD$2:'データ取込シート_活動計画書_整理用'!$AD172,"この線より上に行を挿入してください。")=0,データ取込シート_活動計画書_整理用!$AH172,"")</f>
        <v/>
      </c>
      <c r="EC172" t="str">
        <f ca="1">IF(COUNTIF(データ取込シート_活動計画書_整理用!$AD$2:'データ取込シート_活動計画書_整理用'!$AD172,"この線より上に行を挿入してください。")=0,IF(データ取込シート_活動計画書_整理用!$AI172="○","true","false"),"")</f>
        <v/>
      </c>
      <c r="ED172" t="str">
        <f ca="1">IF(COUNTIF(データ取込シート_活動計画書_整理用!$AD$2:'データ取込シート_活動計画書_整理用'!$AD172,"この線より上に行を挿入してください。")=0,IF(データ取込シート_活動計画書_整理用!$AJ172="○","true","false"),"")</f>
        <v/>
      </c>
      <c r="EE172" t="str">
        <f ca="1">IF(COUNTIF(データ取込シート_活動計画書_整理用!$AD$2:'データ取込シート_活動計画書_整理用'!$AD172,"この線より上に行を挿入してください。")=0,IF(データ取込シート_活動計画書_整理用!$AK172="○","true","false"),"")</f>
        <v/>
      </c>
      <c r="EF172" t="str">
        <f ca="1">IF(COUNTIF(データ取込シート_活動計画書_整理用!$AD$2:'データ取込シート_活動計画書_整理用'!$AD172,"この線より上に行を挿入してください。")=0,IF(データ取込シート_活動計画書_整理用!$AL172="○","true","false"),"")</f>
        <v/>
      </c>
      <c r="EG172" t="str">
        <f ca="1">IF(COUNTIF(データ取込シート_活動計画書_整理用!$AD$2:'データ取込シート_活動計画書_整理用'!$AD172,"この線より上に行を挿入してください。")=0,IF(データ取込シート_活動計画書_整理用!$AM172="○","true","false"),"")</f>
        <v/>
      </c>
    </row>
    <row r="173" spans="2:137" x14ac:dyDescent="0.15">
      <c r="B173" t="str">
        <f ca="1">IF(COUNTIF(データ取込シート_活動計画書_整理用!$B$2:'データ取込シート_活動計画書_整理用'!$B173,"この線より上に行を挿入してください。")=0,データ取込シート_活動計画書_整理用!$B173,"")</f>
        <v/>
      </c>
      <c r="C173" t="str">
        <f ca="1">IF(COUNTIF(データ取込シート_活動計画書_整理用!$B$2:'データ取込シート_活動計画書_整理用'!$B173,"この線より上に行を挿入してください。")=0,データ取込シート_活動計画書_整理用!$C173,"")</f>
        <v/>
      </c>
      <c r="D173" t="str">
        <f ca="1">IF(COUNTIF(データ取込シート_活動計画書_整理用!$B$2:'データ取込シート_活動計画書_整理用'!$B173,"この線より上に行を挿入してください。")=0,データ取込シート_活動計画書_整理用!$D173,"")</f>
        <v/>
      </c>
      <c r="F173" t="str">
        <f ca="1">IF(COUNTIF(データ取込シート_活動計画書_整理用!$F$2:'データ取込シート_活動計画書_整理用'!$F173,"この線より上に行を挿入してください。")=0,データ取込シート_活動計画書_整理用!$F173,"")</f>
        <v/>
      </c>
      <c r="G173" t="str">
        <f ca="1">IF(COUNTIF(データ取込シート_活動計画書_整理用!$F$2:'データ取込シート_活動計画書_整理用'!$F173,"この線より上に行を挿入してください。")=0,データ取込シート_活動計画書_整理用!$G173,"")</f>
        <v/>
      </c>
      <c r="H173" t="str">
        <f ca="1">IF(COUNTIF(データ取込シート_活動計画書_整理用!$F$2:'データ取込シート_活動計画書_整理用'!$F173,"この線より上に行を挿入してください。")=0,データ取込シート_活動計画書_整理用!$H173,"")</f>
        <v/>
      </c>
      <c r="I173" t="str">
        <f ca="1">IF(COUNTIF(データ取込シート_活動計画書_整理用!$J$2:'データ取込シート_活動計画書_整理用'!$J173,"この線より上に行を挿入してください。")=0,データ取込シート_活動計画書_整理用!$J173,"")</f>
        <v/>
      </c>
      <c r="J173" t="str">
        <f ca="1">IF(COUNTIF(データ取込シート_活動計画書_整理用!$J$2:'データ取込シート_活動計画書_整理用'!$J173,"この線より上に行を挿入してください。")=0,データ取込シート_活動計画書_整理用!$K173,"")</f>
        <v/>
      </c>
      <c r="K173" t="str">
        <f ca="1">IF(COUNTIF(データ取込シート_活動計画書_整理用!$J$2:'データ取込シート_活動計画書_整理用'!$J173,"この線より上に行を挿入してください。")=0,データ取込シート_活動計画書_整理用!$L173,"")</f>
        <v/>
      </c>
      <c r="CN173" t="str">
        <f t="shared" ca="1" si="6"/>
        <v/>
      </c>
      <c r="CO173" t="str">
        <f t="shared" ca="1" si="5"/>
        <v/>
      </c>
      <c r="CP173" t="str">
        <f ca="1">IF(COUNTIF(データ取込シート_活動計画書_整理用!$N$2:'データ取込シート_活動計画書_整理用'!$N173,"この線より上に行を挿入してください。")=0,データ取込シート_活動計画書_整理用!$N173,"")</f>
        <v/>
      </c>
      <c r="CQ173" t="str">
        <f ca="1">IF(COUNTIF(データ取込シート_活動計画書_整理用!$N$2:'データ取込シート_活動計画書_整理用'!$N173,"この線より上に行を挿入してください。")=0,データ取込シート_活動計画書_整理用!$O173,"")</f>
        <v/>
      </c>
      <c r="CR173" t="str">
        <f ca="1">IF(COUNTIF(データ取込シート_活動計画書_整理用!$N$2:'データ取込シート_活動計画書_整理用'!$N173,"この線より上に行を挿入してください。")=0,IF(データ取込シート_活動計画書_整理用!$P173="○","true","false"),"")</f>
        <v/>
      </c>
      <c r="CS173" t="str">
        <f ca="1">IF(COUNTIF(データ取込シート_活動計画書_整理用!$N$2:'データ取込シート_活動計画書_整理用'!$N173,"この線より上に行を挿入してください。")=0,IF(データ取込シート_活動計画書_整理用!$Q173="○","true","false"),"")</f>
        <v/>
      </c>
      <c r="CT173" t="str">
        <f ca="1">IF(COUNTIF(データ取込シート_活動計画書_整理用!$N$2:'データ取込シート_活動計画書_整理用'!$N173,"この線より上に行を挿入してください。")=0,IF(データ取込シート_活動計画書_整理用!$R173="○","true","false"),"")</f>
        <v/>
      </c>
      <c r="CU173" t="str">
        <f ca="1">IF(COUNTIF(データ取込シート_活動計画書_整理用!$N$2:'データ取込シート_活動計画書_整理用'!$N173,"この線より上に行を挿入してください。")=0,IF(データ取込シート_活動計画書_整理用!$S173="○","true","false"),"")</f>
        <v/>
      </c>
      <c r="CV173" t="str">
        <f ca="1">IF(COUNTIF(データ取込シート_活動計画書_整理用!$N$2:'データ取込シート_活動計画書_整理用'!$N173,"この線より上に行を挿入してください。")=0,IF(データ取込シート_活動計画書_整理用!$T173="○","true","false"),"")</f>
        <v/>
      </c>
      <c r="CW173" t="str">
        <f ca="1">IF(COUNTIF(データ取込シート_活動計画書_整理用!$N$2:'データ取込シート_活動計画書_整理用'!$N173,"この線より上に行を挿入してください。")=0,IF(データ取込シート_活動計画書_整理用!$U173="○","true","false"),"")</f>
        <v/>
      </c>
      <c r="CX173" t="str">
        <f ca="1">IF(COUNTIF(データ取込シート_活動計画書_整理用!$N$2:'データ取込シート_活動計画書_整理用'!$N173,"この線より上に行を挿入してください。")=0,IF(データ取込シート_活動計画書_整理用!$V173="○","true","false"),"")</f>
        <v/>
      </c>
      <c r="CY173" t="str">
        <f ca="1">IF(COUNTIF(データ取込シート_活動計画書_整理用!$N$2:'データ取込シート_活動計画書_整理用'!$N173,"この線より上に行を挿入してください。")=0,IF(データ取込シート_活動計画書_整理用!$W173="○","true","false"),"")</f>
        <v/>
      </c>
      <c r="CZ173" t="str">
        <f ca="1">IF(COUNTIF(データ取込シート_活動計画書_整理用!$N$2:'データ取込シート_活動計画書_整理用'!$N173,"この線より上に行を挿入してください。")=0,IF(データ取込シート_活動計画書_整理用!$X173="○","true","false"),"")</f>
        <v/>
      </c>
      <c r="DA173" t="str">
        <f ca="1">IF(COUNTIF(データ取込シート_活動計画書_整理用!$N$2:'データ取込シート_活動計画書_整理用'!$N173,"この線より上に行を挿入してください。")=0,IF(データ取込シート_活動計画書_整理用!$Y173="○","true","false"),"")</f>
        <v/>
      </c>
      <c r="DB173" t="str">
        <f ca="1">IF(COUNTIF(データ取込シート_活動計画書_整理用!$N$2:'データ取込シート_活動計画書_整理用'!$N173,"この線より上に行を挿入してください。")=0,IF(データ取込シート_活動計画書_整理用!$Z173="○","true","false"),"")</f>
        <v/>
      </c>
      <c r="DC173" t="str">
        <f ca="1">IF(COUNTIF(データ取込シート_活動計画書_整理用!$N$2:'データ取込シート_活動計画書_整理用'!$N173,"この線より上に行を挿入してください。")=0,IF(データ取込シート_活動計画書_整理用!$AA173="○","true","false"),"")</f>
        <v/>
      </c>
      <c r="DW173" t="str">
        <f ca="1">IF(COUNTIF(データ取込シート_活動計画書_整理用!$AD$2:'データ取込シート_活動計画書_整理用'!$AD173,"この線より上に行を挿入してください。")=0,データ取込シート_活動計画書_整理用!$AC173,"")</f>
        <v/>
      </c>
      <c r="DX173" t="str">
        <f ca="1">IF(COUNTIF(データ取込シート_活動計画書_整理用!$AD$2:'データ取込シート_活動計画書_整理用'!$AD173,"この線より上に行を挿入してください。")=0,データ取込シート_活動計画書_整理用!$AD173,"")</f>
        <v/>
      </c>
      <c r="DY173" t="str">
        <f ca="1">IF(COUNTIF(データ取込シート_活動計画書_整理用!$AD$2:'データ取込シート_活動計画書_整理用'!$AD173,"この線より上に行を挿入してください。")=0,データ取込シート_活動計画書_整理用!$AE173,"")</f>
        <v/>
      </c>
      <c r="DZ173" t="str">
        <f ca="1">IF(COUNTIF(データ取込シート_活動計画書_整理用!$AD$2:'データ取込シート_活動計画書_整理用'!$AD173,"この線より上に行を挿入してください。")=0,データ取込シート_活動計画書_整理用!$AF173,"")</f>
        <v/>
      </c>
      <c r="EA173" t="str">
        <f ca="1">IF(COUNTIF(データ取込シート_活動計画書_整理用!$AD$2:'データ取込シート_活動計画書_整理用'!$AD173,"この線より上に行を挿入してください。")=0,データ取込シート_活動計画書_整理用!$AG173,"")</f>
        <v/>
      </c>
      <c r="EB173" t="str">
        <f ca="1">IF(COUNTIF(データ取込シート_活動計画書_整理用!$AD$2:'データ取込シート_活動計画書_整理用'!$AD173,"この線より上に行を挿入してください。")=0,データ取込シート_活動計画書_整理用!$AH173,"")</f>
        <v/>
      </c>
      <c r="EC173" t="str">
        <f ca="1">IF(COUNTIF(データ取込シート_活動計画書_整理用!$AD$2:'データ取込シート_活動計画書_整理用'!$AD173,"この線より上に行を挿入してください。")=0,IF(データ取込シート_活動計画書_整理用!$AI173="○","true","false"),"")</f>
        <v/>
      </c>
      <c r="ED173" t="str">
        <f ca="1">IF(COUNTIF(データ取込シート_活動計画書_整理用!$AD$2:'データ取込シート_活動計画書_整理用'!$AD173,"この線より上に行を挿入してください。")=0,IF(データ取込シート_活動計画書_整理用!$AJ173="○","true","false"),"")</f>
        <v/>
      </c>
      <c r="EE173" t="str">
        <f ca="1">IF(COUNTIF(データ取込シート_活動計画書_整理用!$AD$2:'データ取込シート_活動計画書_整理用'!$AD173,"この線より上に行を挿入してください。")=0,IF(データ取込シート_活動計画書_整理用!$AK173="○","true","false"),"")</f>
        <v/>
      </c>
      <c r="EF173" t="str">
        <f ca="1">IF(COUNTIF(データ取込シート_活動計画書_整理用!$AD$2:'データ取込シート_活動計画書_整理用'!$AD173,"この線より上に行を挿入してください。")=0,IF(データ取込シート_活動計画書_整理用!$AL173="○","true","false"),"")</f>
        <v/>
      </c>
      <c r="EG173" t="str">
        <f ca="1">IF(COUNTIF(データ取込シート_活動計画書_整理用!$AD$2:'データ取込シート_活動計画書_整理用'!$AD173,"この線より上に行を挿入してください。")=0,IF(データ取込シート_活動計画書_整理用!$AM173="○","true","false"),"")</f>
        <v/>
      </c>
    </row>
    <row r="174" spans="2:137" x14ac:dyDescent="0.15">
      <c r="B174" t="str">
        <f ca="1">IF(COUNTIF(データ取込シート_活動計画書_整理用!$B$2:'データ取込シート_活動計画書_整理用'!$B174,"この線より上に行を挿入してください。")=0,データ取込シート_活動計画書_整理用!$B174,"")</f>
        <v/>
      </c>
      <c r="C174" t="str">
        <f ca="1">IF(COUNTIF(データ取込シート_活動計画書_整理用!$B$2:'データ取込シート_活動計画書_整理用'!$B174,"この線より上に行を挿入してください。")=0,データ取込シート_活動計画書_整理用!$C174,"")</f>
        <v/>
      </c>
      <c r="D174" t="str">
        <f ca="1">IF(COUNTIF(データ取込シート_活動計画書_整理用!$B$2:'データ取込シート_活動計画書_整理用'!$B174,"この線より上に行を挿入してください。")=0,データ取込シート_活動計画書_整理用!$D174,"")</f>
        <v/>
      </c>
      <c r="F174" t="str">
        <f ca="1">IF(COUNTIF(データ取込シート_活動計画書_整理用!$F$2:'データ取込シート_活動計画書_整理用'!$F174,"この線より上に行を挿入してください。")=0,データ取込シート_活動計画書_整理用!$F174,"")</f>
        <v/>
      </c>
      <c r="G174" t="str">
        <f ca="1">IF(COUNTIF(データ取込シート_活動計画書_整理用!$F$2:'データ取込シート_活動計画書_整理用'!$F174,"この線より上に行を挿入してください。")=0,データ取込シート_活動計画書_整理用!$G174,"")</f>
        <v/>
      </c>
      <c r="H174" t="str">
        <f ca="1">IF(COUNTIF(データ取込シート_活動計画書_整理用!$F$2:'データ取込シート_活動計画書_整理用'!$F174,"この線より上に行を挿入してください。")=0,データ取込シート_活動計画書_整理用!$H174,"")</f>
        <v/>
      </c>
      <c r="I174" t="str">
        <f ca="1">IF(COUNTIF(データ取込シート_活動計画書_整理用!$J$2:'データ取込シート_活動計画書_整理用'!$J174,"この線より上に行を挿入してください。")=0,データ取込シート_活動計画書_整理用!$J174,"")</f>
        <v/>
      </c>
      <c r="J174" t="str">
        <f ca="1">IF(COUNTIF(データ取込シート_活動計画書_整理用!$J$2:'データ取込シート_活動計画書_整理用'!$J174,"この線より上に行を挿入してください。")=0,データ取込シート_活動計画書_整理用!$K174,"")</f>
        <v/>
      </c>
      <c r="K174" t="str">
        <f ca="1">IF(COUNTIF(データ取込シート_活動計画書_整理用!$J$2:'データ取込シート_活動計画書_整理用'!$J174,"この線より上に行を挿入してください。")=0,データ取込シート_活動計画書_整理用!$L174,"")</f>
        <v/>
      </c>
      <c r="CN174" t="str">
        <f t="shared" ca="1" si="6"/>
        <v/>
      </c>
      <c r="CO174" t="str">
        <f t="shared" ca="1" si="5"/>
        <v/>
      </c>
      <c r="CP174" t="str">
        <f ca="1">IF(COUNTIF(データ取込シート_活動計画書_整理用!$N$2:'データ取込シート_活動計画書_整理用'!$N174,"この線より上に行を挿入してください。")=0,データ取込シート_活動計画書_整理用!$N174,"")</f>
        <v/>
      </c>
      <c r="CQ174" t="str">
        <f ca="1">IF(COUNTIF(データ取込シート_活動計画書_整理用!$N$2:'データ取込シート_活動計画書_整理用'!$N174,"この線より上に行を挿入してください。")=0,データ取込シート_活動計画書_整理用!$O174,"")</f>
        <v/>
      </c>
      <c r="CR174" t="str">
        <f ca="1">IF(COUNTIF(データ取込シート_活動計画書_整理用!$N$2:'データ取込シート_活動計画書_整理用'!$N174,"この線より上に行を挿入してください。")=0,IF(データ取込シート_活動計画書_整理用!$P174="○","true","false"),"")</f>
        <v/>
      </c>
      <c r="CS174" t="str">
        <f ca="1">IF(COUNTIF(データ取込シート_活動計画書_整理用!$N$2:'データ取込シート_活動計画書_整理用'!$N174,"この線より上に行を挿入してください。")=0,IF(データ取込シート_活動計画書_整理用!$Q174="○","true","false"),"")</f>
        <v/>
      </c>
      <c r="CT174" t="str">
        <f ca="1">IF(COUNTIF(データ取込シート_活動計画書_整理用!$N$2:'データ取込シート_活動計画書_整理用'!$N174,"この線より上に行を挿入してください。")=0,IF(データ取込シート_活動計画書_整理用!$R174="○","true","false"),"")</f>
        <v/>
      </c>
      <c r="CU174" t="str">
        <f ca="1">IF(COUNTIF(データ取込シート_活動計画書_整理用!$N$2:'データ取込シート_活動計画書_整理用'!$N174,"この線より上に行を挿入してください。")=0,IF(データ取込シート_活動計画書_整理用!$S174="○","true","false"),"")</f>
        <v/>
      </c>
      <c r="CV174" t="str">
        <f ca="1">IF(COUNTIF(データ取込シート_活動計画書_整理用!$N$2:'データ取込シート_活動計画書_整理用'!$N174,"この線より上に行を挿入してください。")=0,IF(データ取込シート_活動計画書_整理用!$T174="○","true","false"),"")</f>
        <v/>
      </c>
      <c r="CW174" t="str">
        <f ca="1">IF(COUNTIF(データ取込シート_活動計画書_整理用!$N$2:'データ取込シート_活動計画書_整理用'!$N174,"この線より上に行を挿入してください。")=0,IF(データ取込シート_活動計画書_整理用!$U174="○","true","false"),"")</f>
        <v/>
      </c>
      <c r="CX174" t="str">
        <f ca="1">IF(COUNTIF(データ取込シート_活動計画書_整理用!$N$2:'データ取込シート_活動計画書_整理用'!$N174,"この線より上に行を挿入してください。")=0,IF(データ取込シート_活動計画書_整理用!$V174="○","true","false"),"")</f>
        <v/>
      </c>
      <c r="CY174" t="str">
        <f ca="1">IF(COUNTIF(データ取込シート_活動計画書_整理用!$N$2:'データ取込シート_活動計画書_整理用'!$N174,"この線より上に行を挿入してください。")=0,IF(データ取込シート_活動計画書_整理用!$W174="○","true","false"),"")</f>
        <v/>
      </c>
      <c r="CZ174" t="str">
        <f ca="1">IF(COUNTIF(データ取込シート_活動計画書_整理用!$N$2:'データ取込シート_活動計画書_整理用'!$N174,"この線より上に行を挿入してください。")=0,IF(データ取込シート_活動計画書_整理用!$X174="○","true","false"),"")</f>
        <v/>
      </c>
      <c r="DA174" t="str">
        <f ca="1">IF(COUNTIF(データ取込シート_活動計画書_整理用!$N$2:'データ取込シート_活動計画書_整理用'!$N174,"この線より上に行を挿入してください。")=0,IF(データ取込シート_活動計画書_整理用!$Y174="○","true","false"),"")</f>
        <v/>
      </c>
      <c r="DB174" t="str">
        <f ca="1">IF(COUNTIF(データ取込シート_活動計画書_整理用!$N$2:'データ取込シート_活動計画書_整理用'!$N174,"この線より上に行を挿入してください。")=0,IF(データ取込シート_活動計画書_整理用!$Z174="○","true","false"),"")</f>
        <v/>
      </c>
      <c r="DC174" t="str">
        <f ca="1">IF(COUNTIF(データ取込シート_活動計画書_整理用!$N$2:'データ取込シート_活動計画書_整理用'!$N174,"この線より上に行を挿入してください。")=0,IF(データ取込シート_活動計画書_整理用!$AA174="○","true","false"),"")</f>
        <v/>
      </c>
      <c r="DW174" t="str">
        <f ca="1">IF(COUNTIF(データ取込シート_活動計画書_整理用!$AD$2:'データ取込シート_活動計画書_整理用'!$AD174,"この線より上に行を挿入してください。")=0,データ取込シート_活動計画書_整理用!$AC174,"")</f>
        <v/>
      </c>
      <c r="DX174" t="str">
        <f ca="1">IF(COUNTIF(データ取込シート_活動計画書_整理用!$AD$2:'データ取込シート_活動計画書_整理用'!$AD174,"この線より上に行を挿入してください。")=0,データ取込シート_活動計画書_整理用!$AD174,"")</f>
        <v/>
      </c>
      <c r="DY174" t="str">
        <f ca="1">IF(COUNTIF(データ取込シート_活動計画書_整理用!$AD$2:'データ取込シート_活動計画書_整理用'!$AD174,"この線より上に行を挿入してください。")=0,データ取込シート_活動計画書_整理用!$AE174,"")</f>
        <v/>
      </c>
      <c r="DZ174" t="str">
        <f ca="1">IF(COUNTIF(データ取込シート_活動計画書_整理用!$AD$2:'データ取込シート_活動計画書_整理用'!$AD174,"この線より上に行を挿入してください。")=0,データ取込シート_活動計画書_整理用!$AF174,"")</f>
        <v/>
      </c>
      <c r="EA174" t="str">
        <f ca="1">IF(COUNTIF(データ取込シート_活動計画書_整理用!$AD$2:'データ取込シート_活動計画書_整理用'!$AD174,"この線より上に行を挿入してください。")=0,データ取込シート_活動計画書_整理用!$AG174,"")</f>
        <v/>
      </c>
      <c r="EB174" t="str">
        <f ca="1">IF(COUNTIF(データ取込シート_活動計画書_整理用!$AD$2:'データ取込シート_活動計画書_整理用'!$AD174,"この線より上に行を挿入してください。")=0,データ取込シート_活動計画書_整理用!$AH174,"")</f>
        <v/>
      </c>
      <c r="EC174" t="str">
        <f ca="1">IF(COUNTIF(データ取込シート_活動計画書_整理用!$AD$2:'データ取込シート_活動計画書_整理用'!$AD174,"この線より上に行を挿入してください。")=0,IF(データ取込シート_活動計画書_整理用!$AI174="○","true","false"),"")</f>
        <v/>
      </c>
      <c r="ED174" t="str">
        <f ca="1">IF(COUNTIF(データ取込シート_活動計画書_整理用!$AD$2:'データ取込シート_活動計画書_整理用'!$AD174,"この線より上に行を挿入してください。")=0,IF(データ取込シート_活動計画書_整理用!$AJ174="○","true","false"),"")</f>
        <v/>
      </c>
      <c r="EE174" t="str">
        <f ca="1">IF(COUNTIF(データ取込シート_活動計画書_整理用!$AD$2:'データ取込シート_活動計画書_整理用'!$AD174,"この線より上に行を挿入してください。")=0,IF(データ取込シート_活動計画書_整理用!$AK174="○","true","false"),"")</f>
        <v/>
      </c>
      <c r="EF174" t="str">
        <f ca="1">IF(COUNTIF(データ取込シート_活動計画書_整理用!$AD$2:'データ取込シート_活動計画書_整理用'!$AD174,"この線より上に行を挿入してください。")=0,IF(データ取込シート_活動計画書_整理用!$AL174="○","true","false"),"")</f>
        <v/>
      </c>
      <c r="EG174" t="str">
        <f ca="1">IF(COUNTIF(データ取込シート_活動計画書_整理用!$AD$2:'データ取込シート_活動計画書_整理用'!$AD174,"この線より上に行を挿入してください。")=0,IF(データ取込シート_活動計画書_整理用!$AM174="○","true","false"),"")</f>
        <v/>
      </c>
    </row>
    <row r="175" spans="2:137" x14ac:dyDescent="0.15">
      <c r="B175" t="str">
        <f ca="1">IF(COUNTIF(データ取込シート_活動計画書_整理用!$B$2:'データ取込シート_活動計画書_整理用'!$B175,"この線より上に行を挿入してください。")=0,データ取込シート_活動計画書_整理用!$B175,"")</f>
        <v/>
      </c>
      <c r="C175" t="str">
        <f ca="1">IF(COUNTIF(データ取込シート_活動計画書_整理用!$B$2:'データ取込シート_活動計画書_整理用'!$B175,"この線より上に行を挿入してください。")=0,データ取込シート_活動計画書_整理用!$C175,"")</f>
        <v/>
      </c>
      <c r="D175" t="str">
        <f ca="1">IF(COUNTIF(データ取込シート_活動計画書_整理用!$B$2:'データ取込シート_活動計画書_整理用'!$B175,"この線より上に行を挿入してください。")=0,データ取込シート_活動計画書_整理用!$D175,"")</f>
        <v/>
      </c>
      <c r="F175" t="str">
        <f ca="1">IF(COUNTIF(データ取込シート_活動計画書_整理用!$F$2:'データ取込シート_活動計画書_整理用'!$F175,"この線より上に行を挿入してください。")=0,データ取込シート_活動計画書_整理用!$F175,"")</f>
        <v/>
      </c>
      <c r="G175" t="str">
        <f ca="1">IF(COUNTIF(データ取込シート_活動計画書_整理用!$F$2:'データ取込シート_活動計画書_整理用'!$F175,"この線より上に行を挿入してください。")=0,データ取込シート_活動計画書_整理用!$G175,"")</f>
        <v/>
      </c>
      <c r="H175" t="str">
        <f ca="1">IF(COUNTIF(データ取込シート_活動計画書_整理用!$F$2:'データ取込シート_活動計画書_整理用'!$F175,"この線より上に行を挿入してください。")=0,データ取込シート_活動計画書_整理用!$H175,"")</f>
        <v/>
      </c>
      <c r="I175" t="str">
        <f ca="1">IF(COUNTIF(データ取込シート_活動計画書_整理用!$J$2:'データ取込シート_活動計画書_整理用'!$J175,"この線より上に行を挿入してください。")=0,データ取込シート_活動計画書_整理用!$J175,"")</f>
        <v/>
      </c>
      <c r="J175" t="str">
        <f ca="1">IF(COUNTIF(データ取込シート_活動計画書_整理用!$J$2:'データ取込シート_活動計画書_整理用'!$J175,"この線より上に行を挿入してください。")=0,データ取込シート_活動計画書_整理用!$K175,"")</f>
        <v/>
      </c>
      <c r="K175" t="str">
        <f ca="1">IF(COUNTIF(データ取込シート_活動計画書_整理用!$J$2:'データ取込シート_活動計画書_整理用'!$J175,"この線より上に行を挿入してください。")=0,データ取込シート_活動計画書_整理用!$L175,"")</f>
        <v/>
      </c>
      <c r="CN175" t="str">
        <f t="shared" ca="1" si="6"/>
        <v/>
      </c>
      <c r="CO175" t="str">
        <f t="shared" ca="1" si="5"/>
        <v/>
      </c>
      <c r="CP175" t="str">
        <f ca="1">IF(COUNTIF(データ取込シート_活動計画書_整理用!$N$2:'データ取込シート_活動計画書_整理用'!$N175,"この線より上に行を挿入してください。")=0,データ取込シート_活動計画書_整理用!$N175,"")</f>
        <v/>
      </c>
      <c r="CQ175" t="str">
        <f ca="1">IF(COUNTIF(データ取込シート_活動計画書_整理用!$N$2:'データ取込シート_活動計画書_整理用'!$N175,"この線より上に行を挿入してください。")=0,データ取込シート_活動計画書_整理用!$O175,"")</f>
        <v/>
      </c>
      <c r="CR175" t="str">
        <f ca="1">IF(COUNTIF(データ取込シート_活動計画書_整理用!$N$2:'データ取込シート_活動計画書_整理用'!$N175,"この線より上に行を挿入してください。")=0,IF(データ取込シート_活動計画書_整理用!$P175="○","true","false"),"")</f>
        <v/>
      </c>
      <c r="CS175" t="str">
        <f ca="1">IF(COUNTIF(データ取込シート_活動計画書_整理用!$N$2:'データ取込シート_活動計画書_整理用'!$N175,"この線より上に行を挿入してください。")=0,IF(データ取込シート_活動計画書_整理用!$Q175="○","true","false"),"")</f>
        <v/>
      </c>
      <c r="CT175" t="str">
        <f ca="1">IF(COUNTIF(データ取込シート_活動計画書_整理用!$N$2:'データ取込シート_活動計画書_整理用'!$N175,"この線より上に行を挿入してください。")=0,IF(データ取込シート_活動計画書_整理用!$R175="○","true","false"),"")</f>
        <v/>
      </c>
      <c r="CU175" t="str">
        <f ca="1">IF(COUNTIF(データ取込シート_活動計画書_整理用!$N$2:'データ取込シート_活動計画書_整理用'!$N175,"この線より上に行を挿入してください。")=0,IF(データ取込シート_活動計画書_整理用!$S175="○","true","false"),"")</f>
        <v/>
      </c>
      <c r="CV175" t="str">
        <f ca="1">IF(COUNTIF(データ取込シート_活動計画書_整理用!$N$2:'データ取込シート_活動計画書_整理用'!$N175,"この線より上に行を挿入してください。")=0,IF(データ取込シート_活動計画書_整理用!$T175="○","true","false"),"")</f>
        <v/>
      </c>
      <c r="CW175" t="str">
        <f ca="1">IF(COUNTIF(データ取込シート_活動計画書_整理用!$N$2:'データ取込シート_活動計画書_整理用'!$N175,"この線より上に行を挿入してください。")=0,IF(データ取込シート_活動計画書_整理用!$U175="○","true","false"),"")</f>
        <v/>
      </c>
      <c r="CX175" t="str">
        <f ca="1">IF(COUNTIF(データ取込シート_活動計画書_整理用!$N$2:'データ取込シート_活動計画書_整理用'!$N175,"この線より上に行を挿入してください。")=0,IF(データ取込シート_活動計画書_整理用!$V175="○","true","false"),"")</f>
        <v/>
      </c>
      <c r="CY175" t="str">
        <f ca="1">IF(COUNTIF(データ取込シート_活動計画書_整理用!$N$2:'データ取込シート_活動計画書_整理用'!$N175,"この線より上に行を挿入してください。")=0,IF(データ取込シート_活動計画書_整理用!$W175="○","true","false"),"")</f>
        <v/>
      </c>
      <c r="CZ175" t="str">
        <f ca="1">IF(COUNTIF(データ取込シート_活動計画書_整理用!$N$2:'データ取込シート_活動計画書_整理用'!$N175,"この線より上に行を挿入してください。")=0,IF(データ取込シート_活動計画書_整理用!$X175="○","true","false"),"")</f>
        <v/>
      </c>
      <c r="DA175" t="str">
        <f ca="1">IF(COUNTIF(データ取込シート_活動計画書_整理用!$N$2:'データ取込シート_活動計画書_整理用'!$N175,"この線より上に行を挿入してください。")=0,IF(データ取込シート_活動計画書_整理用!$Y175="○","true","false"),"")</f>
        <v/>
      </c>
      <c r="DB175" t="str">
        <f ca="1">IF(COUNTIF(データ取込シート_活動計画書_整理用!$N$2:'データ取込シート_活動計画書_整理用'!$N175,"この線より上に行を挿入してください。")=0,IF(データ取込シート_活動計画書_整理用!$Z175="○","true","false"),"")</f>
        <v/>
      </c>
      <c r="DC175" t="str">
        <f ca="1">IF(COUNTIF(データ取込シート_活動計画書_整理用!$N$2:'データ取込シート_活動計画書_整理用'!$N175,"この線より上に行を挿入してください。")=0,IF(データ取込シート_活動計画書_整理用!$AA175="○","true","false"),"")</f>
        <v/>
      </c>
      <c r="DW175" t="str">
        <f ca="1">IF(COUNTIF(データ取込シート_活動計画書_整理用!$AD$2:'データ取込シート_活動計画書_整理用'!$AD175,"この線より上に行を挿入してください。")=0,データ取込シート_活動計画書_整理用!$AC175,"")</f>
        <v/>
      </c>
      <c r="DX175" t="str">
        <f ca="1">IF(COUNTIF(データ取込シート_活動計画書_整理用!$AD$2:'データ取込シート_活動計画書_整理用'!$AD175,"この線より上に行を挿入してください。")=0,データ取込シート_活動計画書_整理用!$AD175,"")</f>
        <v/>
      </c>
      <c r="DY175" t="str">
        <f ca="1">IF(COUNTIF(データ取込シート_活動計画書_整理用!$AD$2:'データ取込シート_活動計画書_整理用'!$AD175,"この線より上に行を挿入してください。")=0,データ取込シート_活動計画書_整理用!$AE175,"")</f>
        <v/>
      </c>
      <c r="DZ175" t="str">
        <f ca="1">IF(COUNTIF(データ取込シート_活動計画書_整理用!$AD$2:'データ取込シート_活動計画書_整理用'!$AD175,"この線より上に行を挿入してください。")=0,データ取込シート_活動計画書_整理用!$AF175,"")</f>
        <v/>
      </c>
      <c r="EA175" t="str">
        <f ca="1">IF(COUNTIF(データ取込シート_活動計画書_整理用!$AD$2:'データ取込シート_活動計画書_整理用'!$AD175,"この線より上に行を挿入してください。")=0,データ取込シート_活動計画書_整理用!$AG175,"")</f>
        <v/>
      </c>
      <c r="EB175" t="str">
        <f ca="1">IF(COUNTIF(データ取込シート_活動計画書_整理用!$AD$2:'データ取込シート_活動計画書_整理用'!$AD175,"この線より上に行を挿入してください。")=0,データ取込シート_活動計画書_整理用!$AH175,"")</f>
        <v/>
      </c>
      <c r="EC175" t="str">
        <f ca="1">IF(COUNTIF(データ取込シート_活動計画書_整理用!$AD$2:'データ取込シート_活動計画書_整理用'!$AD175,"この線より上に行を挿入してください。")=0,IF(データ取込シート_活動計画書_整理用!$AI175="○","true","false"),"")</f>
        <v/>
      </c>
      <c r="ED175" t="str">
        <f ca="1">IF(COUNTIF(データ取込シート_活動計画書_整理用!$AD$2:'データ取込シート_活動計画書_整理用'!$AD175,"この線より上に行を挿入してください。")=0,IF(データ取込シート_活動計画書_整理用!$AJ175="○","true","false"),"")</f>
        <v/>
      </c>
      <c r="EE175" t="str">
        <f ca="1">IF(COUNTIF(データ取込シート_活動計画書_整理用!$AD$2:'データ取込シート_活動計画書_整理用'!$AD175,"この線より上に行を挿入してください。")=0,IF(データ取込シート_活動計画書_整理用!$AK175="○","true","false"),"")</f>
        <v/>
      </c>
      <c r="EF175" t="str">
        <f ca="1">IF(COUNTIF(データ取込シート_活動計画書_整理用!$AD$2:'データ取込シート_活動計画書_整理用'!$AD175,"この線より上に行を挿入してください。")=0,IF(データ取込シート_活動計画書_整理用!$AL175="○","true","false"),"")</f>
        <v/>
      </c>
      <c r="EG175" t="str">
        <f ca="1">IF(COUNTIF(データ取込シート_活動計画書_整理用!$AD$2:'データ取込シート_活動計画書_整理用'!$AD175,"この線より上に行を挿入してください。")=0,IF(データ取込シート_活動計画書_整理用!$AM175="○","true","false"),"")</f>
        <v/>
      </c>
    </row>
    <row r="176" spans="2:137" x14ac:dyDescent="0.15">
      <c r="B176" t="str">
        <f ca="1">IF(COUNTIF(データ取込シート_活動計画書_整理用!$B$2:'データ取込シート_活動計画書_整理用'!$B176,"この線より上に行を挿入してください。")=0,データ取込シート_活動計画書_整理用!$B176,"")</f>
        <v/>
      </c>
      <c r="C176" t="str">
        <f ca="1">IF(COUNTIF(データ取込シート_活動計画書_整理用!$B$2:'データ取込シート_活動計画書_整理用'!$B176,"この線より上に行を挿入してください。")=0,データ取込シート_活動計画書_整理用!$C176,"")</f>
        <v/>
      </c>
      <c r="D176" t="str">
        <f ca="1">IF(COUNTIF(データ取込シート_活動計画書_整理用!$B$2:'データ取込シート_活動計画書_整理用'!$B176,"この線より上に行を挿入してください。")=0,データ取込シート_活動計画書_整理用!$D176,"")</f>
        <v/>
      </c>
      <c r="F176" t="str">
        <f ca="1">IF(COUNTIF(データ取込シート_活動計画書_整理用!$F$2:'データ取込シート_活動計画書_整理用'!$F176,"この線より上に行を挿入してください。")=0,データ取込シート_活動計画書_整理用!$F176,"")</f>
        <v/>
      </c>
      <c r="G176" t="str">
        <f ca="1">IF(COUNTIF(データ取込シート_活動計画書_整理用!$F$2:'データ取込シート_活動計画書_整理用'!$F176,"この線より上に行を挿入してください。")=0,データ取込シート_活動計画書_整理用!$G176,"")</f>
        <v/>
      </c>
      <c r="H176" t="str">
        <f ca="1">IF(COUNTIF(データ取込シート_活動計画書_整理用!$F$2:'データ取込シート_活動計画書_整理用'!$F176,"この線より上に行を挿入してください。")=0,データ取込シート_活動計画書_整理用!$H176,"")</f>
        <v/>
      </c>
      <c r="I176" t="str">
        <f ca="1">IF(COUNTIF(データ取込シート_活動計画書_整理用!$J$2:'データ取込シート_活動計画書_整理用'!$J176,"この線より上に行を挿入してください。")=0,データ取込シート_活動計画書_整理用!$J176,"")</f>
        <v/>
      </c>
      <c r="J176" t="str">
        <f ca="1">IF(COUNTIF(データ取込シート_活動計画書_整理用!$J$2:'データ取込シート_活動計画書_整理用'!$J176,"この線より上に行を挿入してください。")=0,データ取込シート_活動計画書_整理用!$K176,"")</f>
        <v/>
      </c>
      <c r="K176" t="str">
        <f ca="1">IF(COUNTIF(データ取込シート_活動計画書_整理用!$J$2:'データ取込シート_活動計画書_整理用'!$J176,"この線より上に行を挿入してください。")=0,データ取込シート_活動計画書_整理用!$L176,"")</f>
        <v/>
      </c>
      <c r="CN176" t="str">
        <f t="shared" ca="1" si="6"/>
        <v/>
      </c>
      <c r="CO176" t="str">
        <f t="shared" ca="1" si="5"/>
        <v/>
      </c>
      <c r="CP176" t="str">
        <f ca="1">IF(COUNTIF(データ取込シート_活動計画書_整理用!$N$2:'データ取込シート_活動計画書_整理用'!$N176,"この線より上に行を挿入してください。")=0,データ取込シート_活動計画書_整理用!$N176,"")</f>
        <v/>
      </c>
      <c r="CQ176" t="str">
        <f ca="1">IF(COUNTIF(データ取込シート_活動計画書_整理用!$N$2:'データ取込シート_活動計画書_整理用'!$N176,"この線より上に行を挿入してください。")=0,データ取込シート_活動計画書_整理用!$O176,"")</f>
        <v/>
      </c>
      <c r="CR176" t="str">
        <f ca="1">IF(COUNTIF(データ取込シート_活動計画書_整理用!$N$2:'データ取込シート_活動計画書_整理用'!$N176,"この線より上に行を挿入してください。")=0,IF(データ取込シート_活動計画書_整理用!$P176="○","true","false"),"")</f>
        <v/>
      </c>
      <c r="CS176" t="str">
        <f ca="1">IF(COUNTIF(データ取込シート_活動計画書_整理用!$N$2:'データ取込シート_活動計画書_整理用'!$N176,"この線より上に行を挿入してください。")=0,IF(データ取込シート_活動計画書_整理用!$Q176="○","true","false"),"")</f>
        <v/>
      </c>
      <c r="CT176" t="str">
        <f ca="1">IF(COUNTIF(データ取込シート_活動計画書_整理用!$N$2:'データ取込シート_活動計画書_整理用'!$N176,"この線より上に行を挿入してください。")=0,IF(データ取込シート_活動計画書_整理用!$R176="○","true","false"),"")</f>
        <v/>
      </c>
      <c r="CU176" t="str">
        <f ca="1">IF(COUNTIF(データ取込シート_活動計画書_整理用!$N$2:'データ取込シート_活動計画書_整理用'!$N176,"この線より上に行を挿入してください。")=0,IF(データ取込シート_活動計画書_整理用!$S176="○","true","false"),"")</f>
        <v/>
      </c>
      <c r="CV176" t="str">
        <f ca="1">IF(COUNTIF(データ取込シート_活動計画書_整理用!$N$2:'データ取込シート_活動計画書_整理用'!$N176,"この線より上に行を挿入してください。")=0,IF(データ取込シート_活動計画書_整理用!$T176="○","true","false"),"")</f>
        <v/>
      </c>
      <c r="CW176" t="str">
        <f ca="1">IF(COUNTIF(データ取込シート_活動計画書_整理用!$N$2:'データ取込シート_活動計画書_整理用'!$N176,"この線より上に行を挿入してください。")=0,IF(データ取込シート_活動計画書_整理用!$U176="○","true","false"),"")</f>
        <v/>
      </c>
      <c r="CX176" t="str">
        <f ca="1">IF(COUNTIF(データ取込シート_活動計画書_整理用!$N$2:'データ取込シート_活動計画書_整理用'!$N176,"この線より上に行を挿入してください。")=0,IF(データ取込シート_活動計画書_整理用!$V176="○","true","false"),"")</f>
        <v/>
      </c>
      <c r="CY176" t="str">
        <f ca="1">IF(COUNTIF(データ取込シート_活動計画書_整理用!$N$2:'データ取込シート_活動計画書_整理用'!$N176,"この線より上に行を挿入してください。")=0,IF(データ取込シート_活動計画書_整理用!$W176="○","true","false"),"")</f>
        <v/>
      </c>
      <c r="CZ176" t="str">
        <f ca="1">IF(COUNTIF(データ取込シート_活動計画書_整理用!$N$2:'データ取込シート_活動計画書_整理用'!$N176,"この線より上に行を挿入してください。")=0,IF(データ取込シート_活動計画書_整理用!$X176="○","true","false"),"")</f>
        <v/>
      </c>
      <c r="DA176" t="str">
        <f ca="1">IF(COUNTIF(データ取込シート_活動計画書_整理用!$N$2:'データ取込シート_活動計画書_整理用'!$N176,"この線より上に行を挿入してください。")=0,IF(データ取込シート_活動計画書_整理用!$Y176="○","true","false"),"")</f>
        <v/>
      </c>
      <c r="DB176" t="str">
        <f ca="1">IF(COUNTIF(データ取込シート_活動計画書_整理用!$N$2:'データ取込シート_活動計画書_整理用'!$N176,"この線より上に行を挿入してください。")=0,IF(データ取込シート_活動計画書_整理用!$Z176="○","true","false"),"")</f>
        <v/>
      </c>
      <c r="DC176" t="str">
        <f ca="1">IF(COUNTIF(データ取込シート_活動計画書_整理用!$N$2:'データ取込シート_活動計画書_整理用'!$N176,"この線より上に行を挿入してください。")=0,IF(データ取込シート_活動計画書_整理用!$AA176="○","true","false"),"")</f>
        <v/>
      </c>
      <c r="DW176" t="str">
        <f ca="1">IF(COUNTIF(データ取込シート_活動計画書_整理用!$AD$2:'データ取込シート_活動計画書_整理用'!$AD176,"この線より上に行を挿入してください。")=0,データ取込シート_活動計画書_整理用!$AC176,"")</f>
        <v/>
      </c>
      <c r="DX176" t="str">
        <f ca="1">IF(COUNTIF(データ取込シート_活動計画書_整理用!$AD$2:'データ取込シート_活動計画書_整理用'!$AD176,"この線より上に行を挿入してください。")=0,データ取込シート_活動計画書_整理用!$AD176,"")</f>
        <v/>
      </c>
      <c r="DY176" t="str">
        <f ca="1">IF(COUNTIF(データ取込シート_活動計画書_整理用!$AD$2:'データ取込シート_活動計画書_整理用'!$AD176,"この線より上に行を挿入してください。")=0,データ取込シート_活動計画書_整理用!$AE176,"")</f>
        <v/>
      </c>
      <c r="DZ176" t="str">
        <f ca="1">IF(COUNTIF(データ取込シート_活動計画書_整理用!$AD$2:'データ取込シート_活動計画書_整理用'!$AD176,"この線より上に行を挿入してください。")=0,データ取込シート_活動計画書_整理用!$AF176,"")</f>
        <v/>
      </c>
      <c r="EA176" t="str">
        <f ca="1">IF(COUNTIF(データ取込シート_活動計画書_整理用!$AD$2:'データ取込シート_活動計画書_整理用'!$AD176,"この線より上に行を挿入してください。")=0,データ取込シート_活動計画書_整理用!$AG176,"")</f>
        <v/>
      </c>
      <c r="EB176" t="str">
        <f ca="1">IF(COUNTIF(データ取込シート_活動計画書_整理用!$AD$2:'データ取込シート_活動計画書_整理用'!$AD176,"この線より上に行を挿入してください。")=0,データ取込シート_活動計画書_整理用!$AH176,"")</f>
        <v/>
      </c>
      <c r="EC176" t="str">
        <f ca="1">IF(COUNTIF(データ取込シート_活動計画書_整理用!$AD$2:'データ取込シート_活動計画書_整理用'!$AD176,"この線より上に行を挿入してください。")=0,IF(データ取込シート_活動計画書_整理用!$AI176="○","true","false"),"")</f>
        <v/>
      </c>
      <c r="ED176" t="str">
        <f ca="1">IF(COUNTIF(データ取込シート_活動計画書_整理用!$AD$2:'データ取込シート_活動計画書_整理用'!$AD176,"この線より上に行を挿入してください。")=0,IF(データ取込シート_活動計画書_整理用!$AJ176="○","true","false"),"")</f>
        <v/>
      </c>
      <c r="EE176" t="str">
        <f ca="1">IF(COUNTIF(データ取込シート_活動計画書_整理用!$AD$2:'データ取込シート_活動計画書_整理用'!$AD176,"この線より上に行を挿入してください。")=0,IF(データ取込シート_活動計画書_整理用!$AK176="○","true","false"),"")</f>
        <v/>
      </c>
      <c r="EF176" t="str">
        <f ca="1">IF(COUNTIF(データ取込シート_活動計画書_整理用!$AD$2:'データ取込シート_活動計画書_整理用'!$AD176,"この線より上に行を挿入してください。")=0,IF(データ取込シート_活動計画書_整理用!$AL176="○","true","false"),"")</f>
        <v/>
      </c>
      <c r="EG176" t="str">
        <f ca="1">IF(COUNTIF(データ取込シート_活動計画書_整理用!$AD$2:'データ取込シート_活動計画書_整理用'!$AD176,"この線より上に行を挿入してください。")=0,IF(データ取込シート_活動計画書_整理用!$AM176="○","true","false"),"")</f>
        <v/>
      </c>
    </row>
    <row r="177" spans="2:137" x14ac:dyDescent="0.15">
      <c r="B177" t="str">
        <f ca="1">IF(COUNTIF(データ取込シート_活動計画書_整理用!$B$2:'データ取込シート_活動計画書_整理用'!$B177,"この線より上に行を挿入してください。")=0,データ取込シート_活動計画書_整理用!$B177,"")</f>
        <v/>
      </c>
      <c r="C177" t="str">
        <f ca="1">IF(COUNTIF(データ取込シート_活動計画書_整理用!$B$2:'データ取込シート_活動計画書_整理用'!$B177,"この線より上に行を挿入してください。")=0,データ取込シート_活動計画書_整理用!$C177,"")</f>
        <v/>
      </c>
      <c r="D177" t="str">
        <f ca="1">IF(COUNTIF(データ取込シート_活動計画書_整理用!$B$2:'データ取込シート_活動計画書_整理用'!$B177,"この線より上に行を挿入してください。")=0,データ取込シート_活動計画書_整理用!$D177,"")</f>
        <v/>
      </c>
      <c r="F177" t="str">
        <f ca="1">IF(COUNTIF(データ取込シート_活動計画書_整理用!$F$2:'データ取込シート_活動計画書_整理用'!$F177,"この線より上に行を挿入してください。")=0,データ取込シート_活動計画書_整理用!$F177,"")</f>
        <v/>
      </c>
      <c r="G177" t="str">
        <f ca="1">IF(COUNTIF(データ取込シート_活動計画書_整理用!$F$2:'データ取込シート_活動計画書_整理用'!$F177,"この線より上に行を挿入してください。")=0,データ取込シート_活動計画書_整理用!$G177,"")</f>
        <v/>
      </c>
      <c r="H177" t="str">
        <f ca="1">IF(COUNTIF(データ取込シート_活動計画書_整理用!$F$2:'データ取込シート_活動計画書_整理用'!$F177,"この線より上に行を挿入してください。")=0,データ取込シート_活動計画書_整理用!$H177,"")</f>
        <v/>
      </c>
      <c r="I177" t="str">
        <f ca="1">IF(COUNTIF(データ取込シート_活動計画書_整理用!$J$2:'データ取込シート_活動計画書_整理用'!$J177,"この線より上に行を挿入してください。")=0,データ取込シート_活動計画書_整理用!$J177,"")</f>
        <v/>
      </c>
      <c r="J177" t="str">
        <f ca="1">IF(COUNTIF(データ取込シート_活動計画書_整理用!$J$2:'データ取込シート_活動計画書_整理用'!$J177,"この線より上に行を挿入してください。")=0,データ取込シート_活動計画書_整理用!$K177,"")</f>
        <v/>
      </c>
      <c r="K177" t="str">
        <f ca="1">IF(COUNTIF(データ取込シート_活動計画書_整理用!$J$2:'データ取込シート_活動計画書_整理用'!$J177,"この線より上に行を挿入してください。")=0,データ取込シート_活動計画書_整理用!$L177,"")</f>
        <v/>
      </c>
      <c r="CN177" t="str">
        <f t="shared" ca="1" si="6"/>
        <v/>
      </c>
      <c r="CO177" t="str">
        <f t="shared" ca="1" si="5"/>
        <v/>
      </c>
      <c r="CP177" t="str">
        <f ca="1">IF(COUNTIF(データ取込シート_活動計画書_整理用!$N$2:'データ取込シート_活動計画書_整理用'!$N177,"この線より上に行を挿入してください。")=0,データ取込シート_活動計画書_整理用!$N177,"")</f>
        <v/>
      </c>
      <c r="CQ177" t="str">
        <f ca="1">IF(COUNTIF(データ取込シート_活動計画書_整理用!$N$2:'データ取込シート_活動計画書_整理用'!$N177,"この線より上に行を挿入してください。")=0,データ取込シート_活動計画書_整理用!$O177,"")</f>
        <v/>
      </c>
      <c r="CR177" t="str">
        <f ca="1">IF(COUNTIF(データ取込シート_活動計画書_整理用!$N$2:'データ取込シート_活動計画書_整理用'!$N177,"この線より上に行を挿入してください。")=0,IF(データ取込シート_活動計画書_整理用!$P177="○","true","false"),"")</f>
        <v/>
      </c>
      <c r="CS177" t="str">
        <f ca="1">IF(COUNTIF(データ取込シート_活動計画書_整理用!$N$2:'データ取込シート_活動計画書_整理用'!$N177,"この線より上に行を挿入してください。")=0,IF(データ取込シート_活動計画書_整理用!$Q177="○","true","false"),"")</f>
        <v/>
      </c>
      <c r="CT177" t="str">
        <f ca="1">IF(COUNTIF(データ取込シート_活動計画書_整理用!$N$2:'データ取込シート_活動計画書_整理用'!$N177,"この線より上に行を挿入してください。")=0,IF(データ取込シート_活動計画書_整理用!$R177="○","true","false"),"")</f>
        <v/>
      </c>
      <c r="CU177" t="str">
        <f ca="1">IF(COUNTIF(データ取込シート_活動計画書_整理用!$N$2:'データ取込シート_活動計画書_整理用'!$N177,"この線より上に行を挿入してください。")=0,IF(データ取込シート_活動計画書_整理用!$S177="○","true","false"),"")</f>
        <v/>
      </c>
      <c r="CV177" t="str">
        <f ca="1">IF(COUNTIF(データ取込シート_活動計画書_整理用!$N$2:'データ取込シート_活動計画書_整理用'!$N177,"この線より上に行を挿入してください。")=0,IF(データ取込シート_活動計画書_整理用!$T177="○","true","false"),"")</f>
        <v/>
      </c>
      <c r="CW177" t="str">
        <f ca="1">IF(COUNTIF(データ取込シート_活動計画書_整理用!$N$2:'データ取込シート_活動計画書_整理用'!$N177,"この線より上に行を挿入してください。")=0,IF(データ取込シート_活動計画書_整理用!$U177="○","true","false"),"")</f>
        <v/>
      </c>
      <c r="CX177" t="str">
        <f ca="1">IF(COUNTIF(データ取込シート_活動計画書_整理用!$N$2:'データ取込シート_活動計画書_整理用'!$N177,"この線より上に行を挿入してください。")=0,IF(データ取込シート_活動計画書_整理用!$V177="○","true","false"),"")</f>
        <v/>
      </c>
      <c r="CY177" t="str">
        <f ca="1">IF(COUNTIF(データ取込シート_活動計画書_整理用!$N$2:'データ取込シート_活動計画書_整理用'!$N177,"この線より上に行を挿入してください。")=0,IF(データ取込シート_活動計画書_整理用!$W177="○","true","false"),"")</f>
        <v/>
      </c>
      <c r="CZ177" t="str">
        <f ca="1">IF(COUNTIF(データ取込シート_活動計画書_整理用!$N$2:'データ取込シート_活動計画書_整理用'!$N177,"この線より上に行を挿入してください。")=0,IF(データ取込シート_活動計画書_整理用!$X177="○","true","false"),"")</f>
        <v/>
      </c>
      <c r="DA177" t="str">
        <f ca="1">IF(COUNTIF(データ取込シート_活動計画書_整理用!$N$2:'データ取込シート_活動計画書_整理用'!$N177,"この線より上に行を挿入してください。")=0,IF(データ取込シート_活動計画書_整理用!$Y177="○","true","false"),"")</f>
        <v/>
      </c>
      <c r="DB177" t="str">
        <f ca="1">IF(COUNTIF(データ取込シート_活動計画書_整理用!$N$2:'データ取込シート_活動計画書_整理用'!$N177,"この線より上に行を挿入してください。")=0,IF(データ取込シート_活動計画書_整理用!$Z177="○","true","false"),"")</f>
        <v/>
      </c>
      <c r="DC177" t="str">
        <f ca="1">IF(COUNTIF(データ取込シート_活動計画書_整理用!$N$2:'データ取込シート_活動計画書_整理用'!$N177,"この線より上に行を挿入してください。")=0,IF(データ取込シート_活動計画書_整理用!$AA177="○","true","false"),"")</f>
        <v/>
      </c>
      <c r="DW177" t="str">
        <f ca="1">IF(COUNTIF(データ取込シート_活動計画書_整理用!$AD$2:'データ取込シート_活動計画書_整理用'!$AD177,"この線より上に行を挿入してください。")=0,データ取込シート_活動計画書_整理用!$AC177,"")</f>
        <v/>
      </c>
      <c r="DX177" t="str">
        <f ca="1">IF(COUNTIF(データ取込シート_活動計画書_整理用!$AD$2:'データ取込シート_活動計画書_整理用'!$AD177,"この線より上に行を挿入してください。")=0,データ取込シート_活動計画書_整理用!$AD177,"")</f>
        <v/>
      </c>
      <c r="DY177" t="str">
        <f ca="1">IF(COUNTIF(データ取込シート_活動計画書_整理用!$AD$2:'データ取込シート_活動計画書_整理用'!$AD177,"この線より上に行を挿入してください。")=0,データ取込シート_活動計画書_整理用!$AE177,"")</f>
        <v/>
      </c>
      <c r="DZ177" t="str">
        <f ca="1">IF(COUNTIF(データ取込シート_活動計画書_整理用!$AD$2:'データ取込シート_活動計画書_整理用'!$AD177,"この線より上に行を挿入してください。")=0,データ取込シート_活動計画書_整理用!$AF177,"")</f>
        <v/>
      </c>
      <c r="EA177" t="str">
        <f ca="1">IF(COUNTIF(データ取込シート_活動計画書_整理用!$AD$2:'データ取込シート_活動計画書_整理用'!$AD177,"この線より上に行を挿入してください。")=0,データ取込シート_活動計画書_整理用!$AG177,"")</f>
        <v/>
      </c>
      <c r="EB177" t="str">
        <f ca="1">IF(COUNTIF(データ取込シート_活動計画書_整理用!$AD$2:'データ取込シート_活動計画書_整理用'!$AD177,"この線より上に行を挿入してください。")=0,データ取込シート_活動計画書_整理用!$AH177,"")</f>
        <v/>
      </c>
      <c r="EC177" t="str">
        <f ca="1">IF(COUNTIF(データ取込シート_活動計画書_整理用!$AD$2:'データ取込シート_活動計画書_整理用'!$AD177,"この線より上に行を挿入してください。")=0,IF(データ取込シート_活動計画書_整理用!$AI177="○","true","false"),"")</f>
        <v/>
      </c>
      <c r="ED177" t="str">
        <f ca="1">IF(COUNTIF(データ取込シート_活動計画書_整理用!$AD$2:'データ取込シート_活動計画書_整理用'!$AD177,"この線より上に行を挿入してください。")=0,IF(データ取込シート_活動計画書_整理用!$AJ177="○","true","false"),"")</f>
        <v/>
      </c>
      <c r="EE177" t="str">
        <f ca="1">IF(COUNTIF(データ取込シート_活動計画書_整理用!$AD$2:'データ取込シート_活動計画書_整理用'!$AD177,"この線より上に行を挿入してください。")=0,IF(データ取込シート_活動計画書_整理用!$AK177="○","true","false"),"")</f>
        <v/>
      </c>
      <c r="EF177" t="str">
        <f ca="1">IF(COUNTIF(データ取込シート_活動計画書_整理用!$AD$2:'データ取込シート_活動計画書_整理用'!$AD177,"この線より上に行を挿入してください。")=0,IF(データ取込シート_活動計画書_整理用!$AL177="○","true","false"),"")</f>
        <v/>
      </c>
      <c r="EG177" t="str">
        <f ca="1">IF(COUNTIF(データ取込シート_活動計画書_整理用!$AD$2:'データ取込シート_活動計画書_整理用'!$AD177,"この線より上に行を挿入してください。")=0,IF(データ取込シート_活動計画書_整理用!$AM177="○","true","false"),"")</f>
        <v/>
      </c>
    </row>
    <row r="178" spans="2:137" x14ac:dyDescent="0.15">
      <c r="B178" t="str">
        <f ca="1">IF(COUNTIF(データ取込シート_活動計画書_整理用!$B$2:'データ取込シート_活動計画書_整理用'!$B178,"この線より上に行を挿入してください。")=0,データ取込シート_活動計画書_整理用!$B178,"")</f>
        <v/>
      </c>
      <c r="C178" t="str">
        <f ca="1">IF(COUNTIF(データ取込シート_活動計画書_整理用!$B$2:'データ取込シート_活動計画書_整理用'!$B178,"この線より上に行を挿入してください。")=0,データ取込シート_活動計画書_整理用!$C178,"")</f>
        <v/>
      </c>
      <c r="D178" t="str">
        <f ca="1">IF(COUNTIF(データ取込シート_活動計画書_整理用!$B$2:'データ取込シート_活動計画書_整理用'!$B178,"この線より上に行を挿入してください。")=0,データ取込シート_活動計画書_整理用!$D178,"")</f>
        <v/>
      </c>
      <c r="F178" t="str">
        <f ca="1">IF(COUNTIF(データ取込シート_活動計画書_整理用!$F$2:'データ取込シート_活動計画書_整理用'!$F178,"この線より上に行を挿入してください。")=0,データ取込シート_活動計画書_整理用!$F178,"")</f>
        <v/>
      </c>
      <c r="G178" t="str">
        <f ca="1">IF(COUNTIF(データ取込シート_活動計画書_整理用!$F$2:'データ取込シート_活動計画書_整理用'!$F178,"この線より上に行を挿入してください。")=0,データ取込シート_活動計画書_整理用!$G178,"")</f>
        <v/>
      </c>
      <c r="H178" t="str">
        <f ca="1">IF(COUNTIF(データ取込シート_活動計画書_整理用!$F$2:'データ取込シート_活動計画書_整理用'!$F178,"この線より上に行を挿入してください。")=0,データ取込シート_活動計画書_整理用!$H178,"")</f>
        <v/>
      </c>
      <c r="I178" t="str">
        <f ca="1">IF(COUNTIF(データ取込シート_活動計画書_整理用!$J$2:'データ取込シート_活動計画書_整理用'!$J178,"この線より上に行を挿入してください。")=0,データ取込シート_活動計画書_整理用!$J178,"")</f>
        <v/>
      </c>
      <c r="J178" t="str">
        <f ca="1">IF(COUNTIF(データ取込シート_活動計画書_整理用!$J$2:'データ取込シート_活動計画書_整理用'!$J178,"この線より上に行を挿入してください。")=0,データ取込シート_活動計画書_整理用!$K178,"")</f>
        <v/>
      </c>
      <c r="K178" t="str">
        <f ca="1">IF(COUNTIF(データ取込シート_活動計画書_整理用!$J$2:'データ取込シート_活動計画書_整理用'!$J178,"この線より上に行を挿入してください。")=0,データ取込シート_活動計画書_整理用!$L178,"")</f>
        <v/>
      </c>
      <c r="CN178" t="str">
        <f t="shared" ca="1" si="6"/>
        <v/>
      </c>
      <c r="CO178" t="str">
        <f t="shared" ca="1" si="5"/>
        <v/>
      </c>
      <c r="CP178" t="str">
        <f ca="1">IF(COUNTIF(データ取込シート_活動計画書_整理用!$N$2:'データ取込シート_活動計画書_整理用'!$N178,"この線より上に行を挿入してください。")=0,データ取込シート_活動計画書_整理用!$N178,"")</f>
        <v/>
      </c>
      <c r="CQ178" t="str">
        <f ca="1">IF(COUNTIF(データ取込シート_活動計画書_整理用!$N$2:'データ取込シート_活動計画書_整理用'!$N178,"この線より上に行を挿入してください。")=0,データ取込シート_活動計画書_整理用!$O178,"")</f>
        <v/>
      </c>
      <c r="CR178" t="str">
        <f ca="1">IF(COUNTIF(データ取込シート_活動計画書_整理用!$N$2:'データ取込シート_活動計画書_整理用'!$N178,"この線より上に行を挿入してください。")=0,IF(データ取込シート_活動計画書_整理用!$P178="○","true","false"),"")</f>
        <v/>
      </c>
      <c r="CS178" t="str">
        <f ca="1">IF(COUNTIF(データ取込シート_活動計画書_整理用!$N$2:'データ取込シート_活動計画書_整理用'!$N178,"この線より上に行を挿入してください。")=0,IF(データ取込シート_活動計画書_整理用!$Q178="○","true","false"),"")</f>
        <v/>
      </c>
      <c r="CT178" t="str">
        <f ca="1">IF(COUNTIF(データ取込シート_活動計画書_整理用!$N$2:'データ取込シート_活動計画書_整理用'!$N178,"この線より上に行を挿入してください。")=0,IF(データ取込シート_活動計画書_整理用!$R178="○","true","false"),"")</f>
        <v/>
      </c>
      <c r="CU178" t="str">
        <f ca="1">IF(COUNTIF(データ取込シート_活動計画書_整理用!$N$2:'データ取込シート_活動計画書_整理用'!$N178,"この線より上に行を挿入してください。")=0,IF(データ取込シート_活動計画書_整理用!$S178="○","true","false"),"")</f>
        <v/>
      </c>
      <c r="CV178" t="str">
        <f ca="1">IF(COUNTIF(データ取込シート_活動計画書_整理用!$N$2:'データ取込シート_活動計画書_整理用'!$N178,"この線より上に行を挿入してください。")=0,IF(データ取込シート_活動計画書_整理用!$T178="○","true","false"),"")</f>
        <v/>
      </c>
      <c r="CW178" t="str">
        <f ca="1">IF(COUNTIF(データ取込シート_活動計画書_整理用!$N$2:'データ取込シート_活動計画書_整理用'!$N178,"この線より上に行を挿入してください。")=0,IF(データ取込シート_活動計画書_整理用!$U178="○","true","false"),"")</f>
        <v/>
      </c>
      <c r="CX178" t="str">
        <f ca="1">IF(COUNTIF(データ取込シート_活動計画書_整理用!$N$2:'データ取込シート_活動計画書_整理用'!$N178,"この線より上に行を挿入してください。")=0,IF(データ取込シート_活動計画書_整理用!$V178="○","true","false"),"")</f>
        <v/>
      </c>
      <c r="CY178" t="str">
        <f ca="1">IF(COUNTIF(データ取込シート_活動計画書_整理用!$N$2:'データ取込シート_活動計画書_整理用'!$N178,"この線より上に行を挿入してください。")=0,IF(データ取込シート_活動計画書_整理用!$W178="○","true","false"),"")</f>
        <v/>
      </c>
      <c r="CZ178" t="str">
        <f ca="1">IF(COUNTIF(データ取込シート_活動計画書_整理用!$N$2:'データ取込シート_活動計画書_整理用'!$N178,"この線より上に行を挿入してください。")=0,IF(データ取込シート_活動計画書_整理用!$X178="○","true","false"),"")</f>
        <v/>
      </c>
      <c r="DA178" t="str">
        <f ca="1">IF(COUNTIF(データ取込シート_活動計画書_整理用!$N$2:'データ取込シート_活動計画書_整理用'!$N178,"この線より上に行を挿入してください。")=0,IF(データ取込シート_活動計画書_整理用!$Y178="○","true","false"),"")</f>
        <v/>
      </c>
      <c r="DB178" t="str">
        <f ca="1">IF(COUNTIF(データ取込シート_活動計画書_整理用!$N$2:'データ取込シート_活動計画書_整理用'!$N178,"この線より上に行を挿入してください。")=0,IF(データ取込シート_活動計画書_整理用!$Z178="○","true","false"),"")</f>
        <v/>
      </c>
      <c r="DC178" t="str">
        <f ca="1">IF(COUNTIF(データ取込シート_活動計画書_整理用!$N$2:'データ取込シート_活動計画書_整理用'!$N178,"この線より上に行を挿入してください。")=0,IF(データ取込シート_活動計画書_整理用!$AA178="○","true","false"),"")</f>
        <v/>
      </c>
      <c r="DW178" t="str">
        <f ca="1">IF(COUNTIF(データ取込シート_活動計画書_整理用!$AD$2:'データ取込シート_活動計画書_整理用'!$AD178,"この線より上に行を挿入してください。")=0,データ取込シート_活動計画書_整理用!$AC178,"")</f>
        <v/>
      </c>
      <c r="DX178" t="str">
        <f ca="1">IF(COUNTIF(データ取込シート_活動計画書_整理用!$AD$2:'データ取込シート_活動計画書_整理用'!$AD178,"この線より上に行を挿入してください。")=0,データ取込シート_活動計画書_整理用!$AD178,"")</f>
        <v/>
      </c>
      <c r="DY178" t="str">
        <f ca="1">IF(COUNTIF(データ取込シート_活動計画書_整理用!$AD$2:'データ取込シート_活動計画書_整理用'!$AD178,"この線より上に行を挿入してください。")=0,データ取込シート_活動計画書_整理用!$AE178,"")</f>
        <v/>
      </c>
      <c r="DZ178" t="str">
        <f ca="1">IF(COUNTIF(データ取込シート_活動計画書_整理用!$AD$2:'データ取込シート_活動計画書_整理用'!$AD178,"この線より上に行を挿入してください。")=0,データ取込シート_活動計画書_整理用!$AF178,"")</f>
        <v/>
      </c>
      <c r="EA178" t="str">
        <f ca="1">IF(COUNTIF(データ取込シート_活動計画書_整理用!$AD$2:'データ取込シート_活動計画書_整理用'!$AD178,"この線より上に行を挿入してください。")=0,データ取込シート_活動計画書_整理用!$AG178,"")</f>
        <v/>
      </c>
      <c r="EB178" t="str">
        <f ca="1">IF(COUNTIF(データ取込シート_活動計画書_整理用!$AD$2:'データ取込シート_活動計画書_整理用'!$AD178,"この線より上に行を挿入してください。")=0,データ取込シート_活動計画書_整理用!$AH178,"")</f>
        <v/>
      </c>
      <c r="EC178" t="str">
        <f ca="1">IF(COUNTIF(データ取込シート_活動計画書_整理用!$AD$2:'データ取込シート_活動計画書_整理用'!$AD178,"この線より上に行を挿入してください。")=0,IF(データ取込シート_活動計画書_整理用!$AI178="○","true","false"),"")</f>
        <v/>
      </c>
      <c r="ED178" t="str">
        <f ca="1">IF(COUNTIF(データ取込シート_活動計画書_整理用!$AD$2:'データ取込シート_活動計画書_整理用'!$AD178,"この線より上に行を挿入してください。")=0,IF(データ取込シート_活動計画書_整理用!$AJ178="○","true","false"),"")</f>
        <v/>
      </c>
      <c r="EE178" t="str">
        <f ca="1">IF(COUNTIF(データ取込シート_活動計画書_整理用!$AD$2:'データ取込シート_活動計画書_整理用'!$AD178,"この線より上に行を挿入してください。")=0,IF(データ取込シート_活動計画書_整理用!$AK178="○","true","false"),"")</f>
        <v/>
      </c>
      <c r="EF178" t="str">
        <f ca="1">IF(COUNTIF(データ取込シート_活動計画書_整理用!$AD$2:'データ取込シート_活動計画書_整理用'!$AD178,"この線より上に行を挿入してください。")=0,IF(データ取込シート_活動計画書_整理用!$AL178="○","true","false"),"")</f>
        <v/>
      </c>
      <c r="EG178" t="str">
        <f ca="1">IF(COUNTIF(データ取込シート_活動計画書_整理用!$AD$2:'データ取込シート_活動計画書_整理用'!$AD178,"この線より上に行を挿入してください。")=0,IF(データ取込シート_活動計画書_整理用!$AM178="○","true","false"),"")</f>
        <v/>
      </c>
    </row>
    <row r="179" spans="2:137" x14ac:dyDescent="0.15">
      <c r="B179" t="str">
        <f ca="1">IF(COUNTIF(データ取込シート_活動計画書_整理用!$B$2:'データ取込シート_活動計画書_整理用'!$B179,"この線より上に行を挿入してください。")=0,データ取込シート_活動計画書_整理用!$B179,"")</f>
        <v/>
      </c>
      <c r="C179" t="str">
        <f ca="1">IF(COUNTIF(データ取込シート_活動計画書_整理用!$B$2:'データ取込シート_活動計画書_整理用'!$B179,"この線より上に行を挿入してください。")=0,データ取込シート_活動計画書_整理用!$C179,"")</f>
        <v/>
      </c>
      <c r="D179" t="str">
        <f ca="1">IF(COUNTIF(データ取込シート_活動計画書_整理用!$B$2:'データ取込シート_活動計画書_整理用'!$B179,"この線より上に行を挿入してください。")=0,データ取込シート_活動計画書_整理用!$D179,"")</f>
        <v/>
      </c>
      <c r="F179" t="str">
        <f ca="1">IF(COUNTIF(データ取込シート_活動計画書_整理用!$F$2:'データ取込シート_活動計画書_整理用'!$F179,"この線より上に行を挿入してください。")=0,データ取込シート_活動計画書_整理用!$F179,"")</f>
        <v/>
      </c>
      <c r="G179" t="str">
        <f ca="1">IF(COUNTIF(データ取込シート_活動計画書_整理用!$F$2:'データ取込シート_活動計画書_整理用'!$F179,"この線より上に行を挿入してください。")=0,データ取込シート_活動計画書_整理用!$G179,"")</f>
        <v/>
      </c>
      <c r="H179" t="str">
        <f ca="1">IF(COUNTIF(データ取込シート_活動計画書_整理用!$F$2:'データ取込シート_活動計画書_整理用'!$F179,"この線より上に行を挿入してください。")=0,データ取込シート_活動計画書_整理用!$H179,"")</f>
        <v/>
      </c>
      <c r="I179" t="str">
        <f ca="1">IF(COUNTIF(データ取込シート_活動計画書_整理用!$J$2:'データ取込シート_活動計画書_整理用'!$J179,"この線より上に行を挿入してください。")=0,データ取込シート_活動計画書_整理用!$J179,"")</f>
        <v/>
      </c>
      <c r="J179" t="str">
        <f ca="1">IF(COUNTIF(データ取込シート_活動計画書_整理用!$J$2:'データ取込シート_活動計画書_整理用'!$J179,"この線より上に行を挿入してください。")=0,データ取込シート_活動計画書_整理用!$K179,"")</f>
        <v/>
      </c>
      <c r="K179" t="str">
        <f ca="1">IF(COUNTIF(データ取込シート_活動計画書_整理用!$J$2:'データ取込シート_活動計画書_整理用'!$J179,"この線より上に行を挿入してください。")=0,データ取込シート_活動計画書_整理用!$L179,"")</f>
        <v/>
      </c>
      <c r="CN179" t="str">
        <f t="shared" ca="1" si="6"/>
        <v/>
      </c>
      <c r="CO179" t="str">
        <f t="shared" ca="1" si="5"/>
        <v/>
      </c>
      <c r="CP179" t="str">
        <f ca="1">IF(COUNTIF(データ取込シート_活動計画書_整理用!$N$2:'データ取込シート_活動計画書_整理用'!$N179,"この線より上に行を挿入してください。")=0,データ取込シート_活動計画書_整理用!$N179,"")</f>
        <v/>
      </c>
      <c r="CQ179" t="str">
        <f ca="1">IF(COUNTIF(データ取込シート_活動計画書_整理用!$N$2:'データ取込シート_活動計画書_整理用'!$N179,"この線より上に行を挿入してください。")=0,データ取込シート_活動計画書_整理用!$O179,"")</f>
        <v/>
      </c>
      <c r="CR179" t="str">
        <f ca="1">IF(COUNTIF(データ取込シート_活動計画書_整理用!$N$2:'データ取込シート_活動計画書_整理用'!$N179,"この線より上に行を挿入してください。")=0,IF(データ取込シート_活動計画書_整理用!$P179="○","true","false"),"")</f>
        <v/>
      </c>
      <c r="CS179" t="str">
        <f ca="1">IF(COUNTIF(データ取込シート_活動計画書_整理用!$N$2:'データ取込シート_活動計画書_整理用'!$N179,"この線より上に行を挿入してください。")=0,IF(データ取込シート_活動計画書_整理用!$Q179="○","true","false"),"")</f>
        <v/>
      </c>
      <c r="CT179" t="str">
        <f ca="1">IF(COUNTIF(データ取込シート_活動計画書_整理用!$N$2:'データ取込シート_活動計画書_整理用'!$N179,"この線より上に行を挿入してください。")=0,IF(データ取込シート_活動計画書_整理用!$R179="○","true","false"),"")</f>
        <v/>
      </c>
      <c r="CU179" t="str">
        <f ca="1">IF(COUNTIF(データ取込シート_活動計画書_整理用!$N$2:'データ取込シート_活動計画書_整理用'!$N179,"この線より上に行を挿入してください。")=0,IF(データ取込シート_活動計画書_整理用!$S179="○","true","false"),"")</f>
        <v/>
      </c>
      <c r="CV179" t="str">
        <f ca="1">IF(COUNTIF(データ取込シート_活動計画書_整理用!$N$2:'データ取込シート_活動計画書_整理用'!$N179,"この線より上に行を挿入してください。")=0,IF(データ取込シート_活動計画書_整理用!$T179="○","true","false"),"")</f>
        <v/>
      </c>
      <c r="CW179" t="str">
        <f ca="1">IF(COUNTIF(データ取込シート_活動計画書_整理用!$N$2:'データ取込シート_活動計画書_整理用'!$N179,"この線より上に行を挿入してください。")=0,IF(データ取込シート_活動計画書_整理用!$U179="○","true","false"),"")</f>
        <v/>
      </c>
      <c r="CX179" t="str">
        <f ca="1">IF(COUNTIF(データ取込シート_活動計画書_整理用!$N$2:'データ取込シート_活動計画書_整理用'!$N179,"この線より上に行を挿入してください。")=0,IF(データ取込シート_活動計画書_整理用!$V179="○","true","false"),"")</f>
        <v/>
      </c>
      <c r="CY179" t="str">
        <f ca="1">IF(COUNTIF(データ取込シート_活動計画書_整理用!$N$2:'データ取込シート_活動計画書_整理用'!$N179,"この線より上に行を挿入してください。")=0,IF(データ取込シート_活動計画書_整理用!$W179="○","true","false"),"")</f>
        <v/>
      </c>
      <c r="CZ179" t="str">
        <f ca="1">IF(COUNTIF(データ取込シート_活動計画書_整理用!$N$2:'データ取込シート_活動計画書_整理用'!$N179,"この線より上に行を挿入してください。")=0,IF(データ取込シート_活動計画書_整理用!$X179="○","true","false"),"")</f>
        <v/>
      </c>
      <c r="DA179" t="str">
        <f ca="1">IF(COUNTIF(データ取込シート_活動計画書_整理用!$N$2:'データ取込シート_活動計画書_整理用'!$N179,"この線より上に行を挿入してください。")=0,IF(データ取込シート_活動計画書_整理用!$Y179="○","true","false"),"")</f>
        <v/>
      </c>
      <c r="DB179" t="str">
        <f ca="1">IF(COUNTIF(データ取込シート_活動計画書_整理用!$N$2:'データ取込シート_活動計画書_整理用'!$N179,"この線より上に行を挿入してください。")=0,IF(データ取込シート_活動計画書_整理用!$Z179="○","true","false"),"")</f>
        <v/>
      </c>
      <c r="DC179" t="str">
        <f ca="1">IF(COUNTIF(データ取込シート_活動計画書_整理用!$N$2:'データ取込シート_活動計画書_整理用'!$N179,"この線より上に行を挿入してください。")=0,IF(データ取込シート_活動計画書_整理用!$AA179="○","true","false"),"")</f>
        <v/>
      </c>
      <c r="DW179" t="str">
        <f ca="1">IF(COUNTIF(データ取込シート_活動計画書_整理用!$AD$2:'データ取込シート_活動計画書_整理用'!$AD179,"この線より上に行を挿入してください。")=0,データ取込シート_活動計画書_整理用!$AC179,"")</f>
        <v/>
      </c>
      <c r="DX179" t="str">
        <f ca="1">IF(COUNTIF(データ取込シート_活動計画書_整理用!$AD$2:'データ取込シート_活動計画書_整理用'!$AD179,"この線より上に行を挿入してください。")=0,データ取込シート_活動計画書_整理用!$AD179,"")</f>
        <v/>
      </c>
      <c r="DY179" t="str">
        <f ca="1">IF(COUNTIF(データ取込シート_活動計画書_整理用!$AD$2:'データ取込シート_活動計画書_整理用'!$AD179,"この線より上に行を挿入してください。")=0,データ取込シート_活動計画書_整理用!$AE179,"")</f>
        <v/>
      </c>
      <c r="DZ179" t="str">
        <f ca="1">IF(COUNTIF(データ取込シート_活動計画書_整理用!$AD$2:'データ取込シート_活動計画書_整理用'!$AD179,"この線より上に行を挿入してください。")=0,データ取込シート_活動計画書_整理用!$AF179,"")</f>
        <v/>
      </c>
      <c r="EA179" t="str">
        <f ca="1">IF(COUNTIF(データ取込シート_活動計画書_整理用!$AD$2:'データ取込シート_活動計画書_整理用'!$AD179,"この線より上に行を挿入してください。")=0,データ取込シート_活動計画書_整理用!$AG179,"")</f>
        <v/>
      </c>
      <c r="EB179" t="str">
        <f ca="1">IF(COUNTIF(データ取込シート_活動計画書_整理用!$AD$2:'データ取込シート_活動計画書_整理用'!$AD179,"この線より上に行を挿入してください。")=0,データ取込シート_活動計画書_整理用!$AH179,"")</f>
        <v/>
      </c>
      <c r="EC179" t="str">
        <f ca="1">IF(COUNTIF(データ取込シート_活動計画書_整理用!$AD$2:'データ取込シート_活動計画書_整理用'!$AD179,"この線より上に行を挿入してください。")=0,IF(データ取込シート_活動計画書_整理用!$AI179="○","true","false"),"")</f>
        <v/>
      </c>
      <c r="ED179" t="str">
        <f ca="1">IF(COUNTIF(データ取込シート_活動計画書_整理用!$AD$2:'データ取込シート_活動計画書_整理用'!$AD179,"この線より上に行を挿入してください。")=0,IF(データ取込シート_活動計画書_整理用!$AJ179="○","true","false"),"")</f>
        <v/>
      </c>
      <c r="EE179" t="str">
        <f ca="1">IF(COUNTIF(データ取込シート_活動計画書_整理用!$AD$2:'データ取込シート_活動計画書_整理用'!$AD179,"この線より上に行を挿入してください。")=0,IF(データ取込シート_活動計画書_整理用!$AK179="○","true","false"),"")</f>
        <v/>
      </c>
      <c r="EF179" t="str">
        <f ca="1">IF(COUNTIF(データ取込シート_活動計画書_整理用!$AD$2:'データ取込シート_活動計画書_整理用'!$AD179,"この線より上に行を挿入してください。")=0,IF(データ取込シート_活動計画書_整理用!$AL179="○","true","false"),"")</f>
        <v/>
      </c>
      <c r="EG179" t="str">
        <f ca="1">IF(COUNTIF(データ取込シート_活動計画書_整理用!$AD$2:'データ取込シート_活動計画書_整理用'!$AD179,"この線より上に行を挿入してください。")=0,IF(データ取込シート_活動計画書_整理用!$AM179="○","true","false"),"")</f>
        <v/>
      </c>
    </row>
    <row r="180" spans="2:137" x14ac:dyDescent="0.15">
      <c r="B180" t="str">
        <f ca="1">IF(COUNTIF(データ取込シート_活動計画書_整理用!$B$2:'データ取込シート_活動計画書_整理用'!$B180,"この線より上に行を挿入してください。")=0,データ取込シート_活動計画書_整理用!$B180,"")</f>
        <v/>
      </c>
      <c r="C180" t="str">
        <f ca="1">IF(COUNTIF(データ取込シート_活動計画書_整理用!$B$2:'データ取込シート_活動計画書_整理用'!$B180,"この線より上に行を挿入してください。")=0,データ取込シート_活動計画書_整理用!$C180,"")</f>
        <v/>
      </c>
      <c r="D180" t="str">
        <f ca="1">IF(COUNTIF(データ取込シート_活動計画書_整理用!$B$2:'データ取込シート_活動計画書_整理用'!$B180,"この線より上に行を挿入してください。")=0,データ取込シート_活動計画書_整理用!$D180,"")</f>
        <v/>
      </c>
      <c r="F180" t="str">
        <f ca="1">IF(COUNTIF(データ取込シート_活動計画書_整理用!$F$2:'データ取込シート_活動計画書_整理用'!$F180,"この線より上に行を挿入してください。")=0,データ取込シート_活動計画書_整理用!$F180,"")</f>
        <v/>
      </c>
      <c r="G180" t="str">
        <f ca="1">IF(COUNTIF(データ取込シート_活動計画書_整理用!$F$2:'データ取込シート_活動計画書_整理用'!$F180,"この線より上に行を挿入してください。")=0,データ取込シート_活動計画書_整理用!$G180,"")</f>
        <v/>
      </c>
      <c r="H180" t="str">
        <f ca="1">IF(COUNTIF(データ取込シート_活動計画書_整理用!$F$2:'データ取込シート_活動計画書_整理用'!$F180,"この線より上に行を挿入してください。")=0,データ取込シート_活動計画書_整理用!$H180,"")</f>
        <v/>
      </c>
      <c r="I180" t="str">
        <f ca="1">IF(COUNTIF(データ取込シート_活動計画書_整理用!$J$2:'データ取込シート_活動計画書_整理用'!$J180,"この線より上に行を挿入してください。")=0,データ取込シート_活動計画書_整理用!$J180,"")</f>
        <v/>
      </c>
      <c r="J180" t="str">
        <f ca="1">IF(COUNTIF(データ取込シート_活動計画書_整理用!$J$2:'データ取込シート_活動計画書_整理用'!$J180,"この線より上に行を挿入してください。")=0,データ取込シート_活動計画書_整理用!$K180,"")</f>
        <v/>
      </c>
      <c r="K180" t="str">
        <f ca="1">IF(COUNTIF(データ取込シート_活動計画書_整理用!$J$2:'データ取込シート_活動計画書_整理用'!$J180,"この線より上に行を挿入してください。")=0,データ取込シート_活動計画書_整理用!$L180,"")</f>
        <v/>
      </c>
      <c r="CN180" t="str">
        <f t="shared" ca="1" si="6"/>
        <v/>
      </c>
      <c r="CO180" t="str">
        <f t="shared" ca="1" si="5"/>
        <v/>
      </c>
      <c r="CP180" t="str">
        <f ca="1">IF(COUNTIF(データ取込シート_活動計画書_整理用!$N$2:'データ取込シート_活動計画書_整理用'!$N180,"この線より上に行を挿入してください。")=0,データ取込シート_活動計画書_整理用!$N180,"")</f>
        <v/>
      </c>
      <c r="CQ180" t="str">
        <f ca="1">IF(COUNTIF(データ取込シート_活動計画書_整理用!$N$2:'データ取込シート_活動計画書_整理用'!$N180,"この線より上に行を挿入してください。")=0,データ取込シート_活動計画書_整理用!$O180,"")</f>
        <v/>
      </c>
      <c r="CR180" t="str">
        <f ca="1">IF(COUNTIF(データ取込シート_活動計画書_整理用!$N$2:'データ取込シート_活動計画書_整理用'!$N180,"この線より上に行を挿入してください。")=0,IF(データ取込シート_活動計画書_整理用!$P180="○","true","false"),"")</f>
        <v/>
      </c>
      <c r="CS180" t="str">
        <f ca="1">IF(COUNTIF(データ取込シート_活動計画書_整理用!$N$2:'データ取込シート_活動計画書_整理用'!$N180,"この線より上に行を挿入してください。")=0,IF(データ取込シート_活動計画書_整理用!$Q180="○","true","false"),"")</f>
        <v/>
      </c>
      <c r="CT180" t="str">
        <f ca="1">IF(COUNTIF(データ取込シート_活動計画書_整理用!$N$2:'データ取込シート_活動計画書_整理用'!$N180,"この線より上に行を挿入してください。")=0,IF(データ取込シート_活動計画書_整理用!$R180="○","true","false"),"")</f>
        <v/>
      </c>
      <c r="CU180" t="str">
        <f ca="1">IF(COUNTIF(データ取込シート_活動計画書_整理用!$N$2:'データ取込シート_活動計画書_整理用'!$N180,"この線より上に行を挿入してください。")=0,IF(データ取込シート_活動計画書_整理用!$S180="○","true","false"),"")</f>
        <v/>
      </c>
      <c r="CV180" t="str">
        <f ca="1">IF(COUNTIF(データ取込シート_活動計画書_整理用!$N$2:'データ取込シート_活動計画書_整理用'!$N180,"この線より上に行を挿入してください。")=0,IF(データ取込シート_活動計画書_整理用!$T180="○","true","false"),"")</f>
        <v/>
      </c>
      <c r="CW180" t="str">
        <f ca="1">IF(COUNTIF(データ取込シート_活動計画書_整理用!$N$2:'データ取込シート_活動計画書_整理用'!$N180,"この線より上に行を挿入してください。")=0,IF(データ取込シート_活動計画書_整理用!$U180="○","true","false"),"")</f>
        <v/>
      </c>
      <c r="CX180" t="str">
        <f ca="1">IF(COUNTIF(データ取込シート_活動計画書_整理用!$N$2:'データ取込シート_活動計画書_整理用'!$N180,"この線より上に行を挿入してください。")=0,IF(データ取込シート_活動計画書_整理用!$V180="○","true","false"),"")</f>
        <v/>
      </c>
      <c r="CY180" t="str">
        <f ca="1">IF(COUNTIF(データ取込シート_活動計画書_整理用!$N$2:'データ取込シート_活動計画書_整理用'!$N180,"この線より上に行を挿入してください。")=0,IF(データ取込シート_活動計画書_整理用!$W180="○","true","false"),"")</f>
        <v/>
      </c>
      <c r="CZ180" t="str">
        <f ca="1">IF(COUNTIF(データ取込シート_活動計画書_整理用!$N$2:'データ取込シート_活動計画書_整理用'!$N180,"この線より上に行を挿入してください。")=0,IF(データ取込シート_活動計画書_整理用!$X180="○","true","false"),"")</f>
        <v/>
      </c>
      <c r="DA180" t="str">
        <f ca="1">IF(COUNTIF(データ取込シート_活動計画書_整理用!$N$2:'データ取込シート_活動計画書_整理用'!$N180,"この線より上に行を挿入してください。")=0,IF(データ取込シート_活動計画書_整理用!$Y180="○","true","false"),"")</f>
        <v/>
      </c>
      <c r="DB180" t="str">
        <f ca="1">IF(COUNTIF(データ取込シート_活動計画書_整理用!$N$2:'データ取込シート_活動計画書_整理用'!$N180,"この線より上に行を挿入してください。")=0,IF(データ取込シート_活動計画書_整理用!$Z180="○","true","false"),"")</f>
        <v/>
      </c>
      <c r="DC180" t="str">
        <f ca="1">IF(COUNTIF(データ取込シート_活動計画書_整理用!$N$2:'データ取込シート_活動計画書_整理用'!$N180,"この線より上に行を挿入してください。")=0,IF(データ取込シート_活動計画書_整理用!$AA180="○","true","false"),"")</f>
        <v/>
      </c>
      <c r="DW180" t="str">
        <f ca="1">IF(COUNTIF(データ取込シート_活動計画書_整理用!$AD$2:'データ取込シート_活動計画書_整理用'!$AD180,"この線より上に行を挿入してください。")=0,データ取込シート_活動計画書_整理用!$AC180,"")</f>
        <v/>
      </c>
      <c r="DX180" t="str">
        <f ca="1">IF(COUNTIF(データ取込シート_活動計画書_整理用!$AD$2:'データ取込シート_活動計画書_整理用'!$AD180,"この線より上に行を挿入してください。")=0,データ取込シート_活動計画書_整理用!$AD180,"")</f>
        <v/>
      </c>
      <c r="DY180" t="str">
        <f ca="1">IF(COUNTIF(データ取込シート_活動計画書_整理用!$AD$2:'データ取込シート_活動計画書_整理用'!$AD180,"この線より上に行を挿入してください。")=0,データ取込シート_活動計画書_整理用!$AE180,"")</f>
        <v/>
      </c>
      <c r="DZ180" t="str">
        <f ca="1">IF(COUNTIF(データ取込シート_活動計画書_整理用!$AD$2:'データ取込シート_活動計画書_整理用'!$AD180,"この線より上に行を挿入してください。")=0,データ取込シート_活動計画書_整理用!$AF180,"")</f>
        <v/>
      </c>
      <c r="EA180" t="str">
        <f ca="1">IF(COUNTIF(データ取込シート_活動計画書_整理用!$AD$2:'データ取込シート_活動計画書_整理用'!$AD180,"この線より上に行を挿入してください。")=0,データ取込シート_活動計画書_整理用!$AG180,"")</f>
        <v/>
      </c>
      <c r="EB180" t="str">
        <f ca="1">IF(COUNTIF(データ取込シート_活動計画書_整理用!$AD$2:'データ取込シート_活動計画書_整理用'!$AD180,"この線より上に行を挿入してください。")=0,データ取込シート_活動計画書_整理用!$AH180,"")</f>
        <v/>
      </c>
      <c r="EC180" t="str">
        <f ca="1">IF(COUNTIF(データ取込シート_活動計画書_整理用!$AD$2:'データ取込シート_活動計画書_整理用'!$AD180,"この線より上に行を挿入してください。")=0,IF(データ取込シート_活動計画書_整理用!$AI180="○","true","false"),"")</f>
        <v/>
      </c>
      <c r="ED180" t="str">
        <f ca="1">IF(COUNTIF(データ取込シート_活動計画書_整理用!$AD$2:'データ取込シート_活動計画書_整理用'!$AD180,"この線より上に行を挿入してください。")=0,IF(データ取込シート_活動計画書_整理用!$AJ180="○","true","false"),"")</f>
        <v/>
      </c>
      <c r="EE180" t="str">
        <f ca="1">IF(COUNTIF(データ取込シート_活動計画書_整理用!$AD$2:'データ取込シート_活動計画書_整理用'!$AD180,"この線より上に行を挿入してください。")=0,IF(データ取込シート_活動計画書_整理用!$AK180="○","true","false"),"")</f>
        <v/>
      </c>
      <c r="EF180" t="str">
        <f ca="1">IF(COUNTIF(データ取込シート_活動計画書_整理用!$AD$2:'データ取込シート_活動計画書_整理用'!$AD180,"この線より上に行を挿入してください。")=0,IF(データ取込シート_活動計画書_整理用!$AL180="○","true","false"),"")</f>
        <v/>
      </c>
      <c r="EG180" t="str">
        <f ca="1">IF(COUNTIF(データ取込シート_活動計画書_整理用!$AD$2:'データ取込シート_活動計画書_整理用'!$AD180,"この線より上に行を挿入してください。")=0,IF(データ取込シート_活動計画書_整理用!$AM180="○","true","false"),"")</f>
        <v/>
      </c>
    </row>
    <row r="181" spans="2:137" x14ac:dyDescent="0.15">
      <c r="B181" t="str">
        <f ca="1">IF(COUNTIF(データ取込シート_活動計画書_整理用!$B$2:'データ取込シート_活動計画書_整理用'!$B181,"この線より上に行を挿入してください。")=0,データ取込シート_活動計画書_整理用!$B181,"")</f>
        <v/>
      </c>
      <c r="C181" t="str">
        <f ca="1">IF(COUNTIF(データ取込シート_活動計画書_整理用!$B$2:'データ取込シート_活動計画書_整理用'!$B181,"この線より上に行を挿入してください。")=0,データ取込シート_活動計画書_整理用!$C181,"")</f>
        <v/>
      </c>
      <c r="D181" t="str">
        <f ca="1">IF(COUNTIF(データ取込シート_活動計画書_整理用!$B$2:'データ取込シート_活動計画書_整理用'!$B181,"この線より上に行を挿入してください。")=0,データ取込シート_活動計画書_整理用!$D181,"")</f>
        <v/>
      </c>
      <c r="F181" t="str">
        <f ca="1">IF(COUNTIF(データ取込シート_活動計画書_整理用!$F$2:'データ取込シート_活動計画書_整理用'!$F181,"この線より上に行を挿入してください。")=0,データ取込シート_活動計画書_整理用!$F181,"")</f>
        <v/>
      </c>
      <c r="G181" t="str">
        <f ca="1">IF(COUNTIF(データ取込シート_活動計画書_整理用!$F$2:'データ取込シート_活動計画書_整理用'!$F181,"この線より上に行を挿入してください。")=0,データ取込シート_活動計画書_整理用!$G181,"")</f>
        <v/>
      </c>
      <c r="H181" t="str">
        <f ca="1">IF(COUNTIF(データ取込シート_活動計画書_整理用!$F$2:'データ取込シート_活動計画書_整理用'!$F181,"この線より上に行を挿入してください。")=0,データ取込シート_活動計画書_整理用!$H181,"")</f>
        <v/>
      </c>
      <c r="I181" t="str">
        <f ca="1">IF(COUNTIF(データ取込シート_活動計画書_整理用!$J$2:'データ取込シート_活動計画書_整理用'!$J181,"この線より上に行を挿入してください。")=0,データ取込シート_活動計画書_整理用!$J181,"")</f>
        <v/>
      </c>
      <c r="J181" t="str">
        <f ca="1">IF(COUNTIF(データ取込シート_活動計画書_整理用!$J$2:'データ取込シート_活動計画書_整理用'!$J181,"この線より上に行を挿入してください。")=0,データ取込シート_活動計画書_整理用!$K181,"")</f>
        <v/>
      </c>
      <c r="K181" t="str">
        <f ca="1">IF(COUNTIF(データ取込シート_活動計画書_整理用!$J$2:'データ取込シート_活動計画書_整理用'!$J181,"この線より上に行を挿入してください。")=0,データ取込シート_活動計画書_整理用!$L181,"")</f>
        <v/>
      </c>
      <c r="CN181" t="str">
        <f t="shared" ca="1" si="6"/>
        <v/>
      </c>
      <c r="CO181" t="str">
        <f t="shared" ca="1" si="5"/>
        <v/>
      </c>
      <c r="CP181" t="str">
        <f ca="1">IF(COUNTIF(データ取込シート_活動計画書_整理用!$N$2:'データ取込シート_活動計画書_整理用'!$N181,"この線より上に行を挿入してください。")=0,データ取込シート_活動計画書_整理用!$N181,"")</f>
        <v/>
      </c>
      <c r="CQ181" t="str">
        <f ca="1">IF(COUNTIF(データ取込シート_活動計画書_整理用!$N$2:'データ取込シート_活動計画書_整理用'!$N181,"この線より上に行を挿入してください。")=0,データ取込シート_活動計画書_整理用!$O181,"")</f>
        <v/>
      </c>
      <c r="CR181" t="str">
        <f ca="1">IF(COUNTIF(データ取込シート_活動計画書_整理用!$N$2:'データ取込シート_活動計画書_整理用'!$N181,"この線より上に行を挿入してください。")=0,IF(データ取込シート_活動計画書_整理用!$P181="○","true","false"),"")</f>
        <v/>
      </c>
      <c r="CS181" t="str">
        <f ca="1">IF(COUNTIF(データ取込シート_活動計画書_整理用!$N$2:'データ取込シート_活動計画書_整理用'!$N181,"この線より上に行を挿入してください。")=0,IF(データ取込シート_活動計画書_整理用!$Q181="○","true","false"),"")</f>
        <v/>
      </c>
      <c r="CT181" t="str">
        <f ca="1">IF(COUNTIF(データ取込シート_活動計画書_整理用!$N$2:'データ取込シート_活動計画書_整理用'!$N181,"この線より上に行を挿入してください。")=0,IF(データ取込シート_活動計画書_整理用!$R181="○","true","false"),"")</f>
        <v/>
      </c>
      <c r="CU181" t="str">
        <f ca="1">IF(COUNTIF(データ取込シート_活動計画書_整理用!$N$2:'データ取込シート_活動計画書_整理用'!$N181,"この線より上に行を挿入してください。")=0,IF(データ取込シート_活動計画書_整理用!$S181="○","true","false"),"")</f>
        <v/>
      </c>
      <c r="CV181" t="str">
        <f ca="1">IF(COUNTIF(データ取込シート_活動計画書_整理用!$N$2:'データ取込シート_活動計画書_整理用'!$N181,"この線より上に行を挿入してください。")=0,IF(データ取込シート_活動計画書_整理用!$T181="○","true","false"),"")</f>
        <v/>
      </c>
      <c r="CW181" t="str">
        <f ca="1">IF(COUNTIF(データ取込シート_活動計画書_整理用!$N$2:'データ取込シート_活動計画書_整理用'!$N181,"この線より上に行を挿入してください。")=0,IF(データ取込シート_活動計画書_整理用!$U181="○","true","false"),"")</f>
        <v/>
      </c>
      <c r="CX181" t="str">
        <f ca="1">IF(COUNTIF(データ取込シート_活動計画書_整理用!$N$2:'データ取込シート_活動計画書_整理用'!$N181,"この線より上に行を挿入してください。")=0,IF(データ取込シート_活動計画書_整理用!$V181="○","true","false"),"")</f>
        <v/>
      </c>
      <c r="CY181" t="str">
        <f ca="1">IF(COUNTIF(データ取込シート_活動計画書_整理用!$N$2:'データ取込シート_活動計画書_整理用'!$N181,"この線より上に行を挿入してください。")=0,IF(データ取込シート_活動計画書_整理用!$W181="○","true","false"),"")</f>
        <v/>
      </c>
      <c r="CZ181" t="str">
        <f ca="1">IF(COUNTIF(データ取込シート_活動計画書_整理用!$N$2:'データ取込シート_活動計画書_整理用'!$N181,"この線より上に行を挿入してください。")=0,IF(データ取込シート_活動計画書_整理用!$X181="○","true","false"),"")</f>
        <v/>
      </c>
      <c r="DA181" t="str">
        <f ca="1">IF(COUNTIF(データ取込シート_活動計画書_整理用!$N$2:'データ取込シート_活動計画書_整理用'!$N181,"この線より上に行を挿入してください。")=0,IF(データ取込シート_活動計画書_整理用!$Y181="○","true","false"),"")</f>
        <v/>
      </c>
      <c r="DB181" t="str">
        <f ca="1">IF(COUNTIF(データ取込シート_活動計画書_整理用!$N$2:'データ取込シート_活動計画書_整理用'!$N181,"この線より上に行を挿入してください。")=0,IF(データ取込シート_活動計画書_整理用!$Z181="○","true","false"),"")</f>
        <v/>
      </c>
      <c r="DC181" t="str">
        <f ca="1">IF(COUNTIF(データ取込シート_活動計画書_整理用!$N$2:'データ取込シート_活動計画書_整理用'!$N181,"この線より上に行を挿入してください。")=0,IF(データ取込シート_活動計画書_整理用!$AA181="○","true","false"),"")</f>
        <v/>
      </c>
      <c r="DW181" t="str">
        <f ca="1">IF(COUNTIF(データ取込シート_活動計画書_整理用!$AD$2:'データ取込シート_活動計画書_整理用'!$AD181,"この線より上に行を挿入してください。")=0,データ取込シート_活動計画書_整理用!$AC181,"")</f>
        <v/>
      </c>
      <c r="DX181" t="str">
        <f ca="1">IF(COUNTIF(データ取込シート_活動計画書_整理用!$AD$2:'データ取込シート_活動計画書_整理用'!$AD181,"この線より上に行を挿入してください。")=0,データ取込シート_活動計画書_整理用!$AD181,"")</f>
        <v/>
      </c>
      <c r="DY181" t="str">
        <f ca="1">IF(COUNTIF(データ取込シート_活動計画書_整理用!$AD$2:'データ取込シート_活動計画書_整理用'!$AD181,"この線より上に行を挿入してください。")=0,データ取込シート_活動計画書_整理用!$AE181,"")</f>
        <v/>
      </c>
      <c r="DZ181" t="str">
        <f ca="1">IF(COUNTIF(データ取込シート_活動計画書_整理用!$AD$2:'データ取込シート_活動計画書_整理用'!$AD181,"この線より上に行を挿入してください。")=0,データ取込シート_活動計画書_整理用!$AF181,"")</f>
        <v/>
      </c>
      <c r="EA181" t="str">
        <f ca="1">IF(COUNTIF(データ取込シート_活動計画書_整理用!$AD$2:'データ取込シート_活動計画書_整理用'!$AD181,"この線より上に行を挿入してください。")=0,データ取込シート_活動計画書_整理用!$AG181,"")</f>
        <v/>
      </c>
      <c r="EB181" t="str">
        <f ca="1">IF(COUNTIF(データ取込シート_活動計画書_整理用!$AD$2:'データ取込シート_活動計画書_整理用'!$AD181,"この線より上に行を挿入してください。")=0,データ取込シート_活動計画書_整理用!$AH181,"")</f>
        <v/>
      </c>
      <c r="EC181" t="str">
        <f ca="1">IF(COUNTIF(データ取込シート_活動計画書_整理用!$AD$2:'データ取込シート_活動計画書_整理用'!$AD181,"この線より上に行を挿入してください。")=0,IF(データ取込シート_活動計画書_整理用!$AI181="○","true","false"),"")</f>
        <v/>
      </c>
      <c r="ED181" t="str">
        <f ca="1">IF(COUNTIF(データ取込シート_活動計画書_整理用!$AD$2:'データ取込シート_活動計画書_整理用'!$AD181,"この線より上に行を挿入してください。")=0,IF(データ取込シート_活動計画書_整理用!$AJ181="○","true","false"),"")</f>
        <v/>
      </c>
      <c r="EE181" t="str">
        <f ca="1">IF(COUNTIF(データ取込シート_活動計画書_整理用!$AD$2:'データ取込シート_活動計画書_整理用'!$AD181,"この線より上に行を挿入してください。")=0,IF(データ取込シート_活動計画書_整理用!$AK181="○","true","false"),"")</f>
        <v/>
      </c>
      <c r="EF181" t="str">
        <f ca="1">IF(COUNTIF(データ取込シート_活動計画書_整理用!$AD$2:'データ取込シート_活動計画書_整理用'!$AD181,"この線より上に行を挿入してください。")=0,IF(データ取込シート_活動計画書_整理用!$AL181="○","true","false"),"")</f>
        <v/>
      </c>
      <c r="EG181" t="str">
        <f ca="1">IF(COUNTIF(データ取込シート_活動計画書_整理用!$AD$2:'データ取込シート_活動計画書_整理用'!$AD181,"この線より上に行を挿入してください。")=0,IF(データ取込シート_活動計画書_整理用!$AM181="○","true","false"),"")</f>
        <v/>
      </c>
    </row>
    <row r="182" spans="2:137" x14ac:dyDescent="0.15">
      <c r="B182" t="str">
        <f ca="1">IF(COUNTIF(データ取込シート_活動計画書_整理用!$B$2:'データ取込シート_活動計画書_整理用'!$B182,"この線より上に行を挿入してください。")=0,データ取込シート_活動計画書_整理用!$B182,"")</f>
        <v/>
      </c>
      <c r="C182" t="str">
        <f ca="1">IF(COUNTIF(データ取込シート_活動計画書_整理用!$B$2:'データ取込シート_活動計画書_整理用'!$B182,"この線より上に行を挿入してください。")=0,データ取込シート_活動計画書_整理用!$C182,"")</f>
        <v/>
      </c>
      <c r="D182" t="str">
        <f ca="1">IF(COUNTIF(データ取込シート_活動計画書_整理用!$B$2:'データ取込シート_活動計画書_整理用'!$B182,"この線より上に行を挿入してください。")=0,データ取込シート_活動計画書_整理用!$D182,"")</f>
        <v/>
      </c>
      <c r="F182" t="str">
        <f ca="1">IF(COUNTIF(データ取込シート_活動計画書_整理用!$F$2:'データ取込シート_活動計画書_整理用'!$F182,"この線より上に行を挿入してください。")=0,データ取込シート_活動計画書_整理用!$F182,"")</f>
        <v/>
      </c>
      <c r="G182" t="str">
        <f ca="1">IF(COUNTIF(データ取込シート_活動計画書_整理用!$F$2:'データ取込シート_活動計画書_整理用'!$F182,"この線より上に行を挿入してください。")=0,データ取込シート_活動計画書_整理用!$G182,"")</f>
        <v/>
      </c>
      <c r="H182" t="str">
        <f ca="1">IF(COUNTIF(データ取込シート_活動計画書_整理用!$F$2:'データ取込シート_活動計画書_整理用'!$F182,"この線より上に行を挿入してください。")=0,データ取込シート_活動計画書_整理用!$H182,"")</f>
        <v/>
      </c>
      <c r="I182" t="str">
        <f ca="1">IF(COUNTIF(データ取込シート_活動計画書_整理用!$J$2:'データ取込シート_活動計画書_整理用'!$J182,"この線より上に行を挿入してください。")=0,データ取込シート_活動計画書_整理用!$J182,"")</f>
        <v/>
      </c>
      <c r="J182" t="str">
        <f ca="1">IF(COUNTIF(データ取込シート_活動計画書_整理用!$J$2:'データ取込シート_活動計画書_整理用'!$J182,"この線より上に行を挿入してください。")=0,データ取込シート_活動計画書_整理用!$K182,"")</f>
        <v/>
      </c>
      <c r="K182" t="str">
        <f ca="1">IF(COUNTIF(データ取込シート_活動計画書_整理用!$J$2:'データ取込シート_活動計画書_整理用'!$J182,"この線より上に行を挿入してください。")=0,データ取込シート_活動計画書_整理用!$L182,"")</f>
        <v/>
      </c>
      <c r="CN182" t="str">
        <f t="shared" ca="1" si="6"/>
        <v/>
      </c>
      <c r="CO182" t="str">
        <f t="shared" ca="1" si="5"/>
        <v/>
      </c>
      <c r="CP182" t="str">
        <f ca="1">IF(COUNTIF(データ取込シート_活動計画書_整理用!$N$2:'データ取込シート_活動計画書_整理用'!$N182,"この線より上に行を挿入してください。")=0,データ取込シート_活動計画書_整理用!$N182,"")</f>
        <v/>
      </c>
      <c r="CQ182" t="str">
        <f ca="1">IF(COUNTIF(データ取込シート_活動計画書_整理用!$N$2:'データ取込シート_活動計画書_整理用'!$N182,"この線より上に行を挿入してください。")=0,データ取込シート_活動計画書_整理用!$O182,"")</f>
        <v/>
      </c>
      <c r="CR182" t="str">
        <f ca="1">IF(COUNTIF(データ取込シート_活動計画書_整理用!$N$2:'データ取込シート_活動計画書_整理用'!$N182,"この線より上に行を挿入してください。")=0,IF(データ取込シート_活動計画書_整理用!$P182="○","true","false"),"")</f>
        <v/>
      </c>
      <c r="CS182" t="str">
        <f ca="1">IF(COUNTIF(データ取込シート_活動計画書_整理用!$N$2:'データ取込シート_活動計画書_整理用'!$N182,"この線より上に行を挿入してください。")=0,IF(データ取込シート_活動計画書_整理用!$Q182="○","true","false"),"")</f>
        <v/>
      </c>
      <c r="CT182" t="str">
        <f ca="1">IF(COUNTIF(データ取込シート_活動計画書_整理用!$N$2:'データ取込シート_活動計画書_整理用'!$N182,"この線より上に行を挿入してください。")=0,IF(データ取込シート_活動計画書_整理用!$R182="○","true","false"),"")</f>
        <v/>
      </c>
      <c r="CU182" t="str">
        <f ca="1">IF(COUNTIF(データ取込シート_活動計画書_整理用!$N$2:'データ取込シート_活動計画書_整理用'!$N182,"この線より上に行を挿入してください。")=0,IF(データ取込シート_活動計画書_整理用!$S182="○","true","false"),"")</f>
        <v/>
      </c>
      <c r="CV182" t="str">
        <f ca="1">IF(COUNTIF(データ取込シート_活動計画書_整理用!$N$2:'データ取込シート_活動計画書_整理用'!$N182,"この線より上に行を挿入してください。")=0,IF(データ取込シート_活動計画書_整理用!$T182="○","true","false"),"")</f>
        <v/>
      </c>
      <c r="CW182" t="str">
        <f ca="1">IF(COUNTIF(データ取込シート_活動計画書_整理用!$N$2:'データ取込シート_活動計画書_整理用'!$N182,"この線より上に行を挿入してください。")=0,IF(データ取込シート_活動計画書_整理用!$U182="○","true","false"),"")</f>
        <v/>
      </c>
      <c r="CX182" t="str">
        <f ca="1">IF(COUNTIF(データ取込シート_活動計画書_整理用!$N$2:'データ取込シート_活動計画書_整理用'!$N182,"この線より上に行を挿入してください。")=0,IF(データ取込シート_活動計画書_整理用!$V182="○","true","false"),"")</f>
        <v/>
      </c>
      <c r="CY182" t="str">
        <f ca="1">IF(COUNTIF(データ取込シート_活動計画書_整理用!$N$2:'データ取込シート_活動計画書_整理用'!$N182,"この線より上に行を挿入してください。")=0,IF(データ取込シート_活動計画書_整理用!$W182="○","true","false"),"")</f>
        <v/>
      </c>
      <c r="CZ182" t="str">
        <f ca="1">IF(COUNTIF(データ取込シート_活動計画書_整理用!$N$2:'データ取込シート_活動計画書_整理用'!$N182,"この線より上に行を挿入してください。")=0,IF(データ取込シート_活動計画書_整理用!$X182="○","true","false"),"")</f>
        <v/>
      </c>
      <c r="DA182" t="str">
        <f ca="1">IF(COUNTIF(データ取込シート_活動計画書_整理用!$N$2:'データ取込シート_活動計画書_整理用'!$N182,"この線より上に行を挿入してください。")=0,IF(データ取込シート_活動計画書_整理用!$Y182="○","true","false"),"")</f>
        <v/>
      </c>
      <c r="DB182" t="str">
        <f ca="1">IF(COUNTIF(データ取込シート_活動計画書_整理用!$N$2:'データ取込シート_活動計画書_整理用'!$N182,"この線より上に行を挿入してください。")=0,IF(データ取込シート_活動計画書_整理用!$Z182="○","true","false"),"")</f>
        <v/>
      </c>
      <c r="DC182" t="str">
        <f ca="1">IF(COUNTIF(データ取込シート_活動計画書_整理用!$N$2:'データ取込シート_活動計画書_整理用'!$N182,"この線より上に行を挿入してください。")=0,IF(データ取込シート_活動計画書_整理用!$AA182="○","true","false"),"")</f>
        <v/>
      </c>
      <c r="DW182" t="str">
        <f ca="1">IF(COUNTIF(データ取込シート_活動計画書_整理用!$AD$2:'データ取込シート_活動計画書_整理用'!$AD182,"この線より上に行を挿入してください。")=0,データ取込シート_活動計画書_整理用!$AC182,"")</f>
        <v/>
      </c>
      <c r="DX182" t="str">
        <f ca="1">IF(COUNTIF(データ取込シート_活動計画書_整理用!$AD$2:'データ取込シート_活動計画書_整理用'!$AD182,"この線より上に行を挿入してください。")=0,データ取込シート_活動計画書_整理用!$AD182,"")</f>
        <v/>
      </c>
      <c r="DY182" t="str">
        <f ca="1">IF(COUNTIF(データ取込シート_活動計画書_整理用!$AD$2:'データ取込シート_活動計画書_整理用'!$AD182,"この線より上に行を挿入してください。")=0,データ取込シート_活動計画書_整理用!$AE182,"")</f>
        <v/>
      </c>
      <c r="DZ182" t="str">
        <f ca="1">IF(COUNTIF(データ取込シート_活動計画書_整理用!$AD$2:'データ取込シート_活動計画書_整理用'!$AD182,"この線より上に行を挿入してください。")=0,データ取込シート_活動計画書_整理用!$AF182,"")</f>
        <v/>
      </c>
      <c r="EA182" t="str">
        <f ca="1">IF(COUNTIF(データ取込シート_活動計画書_整理用!$AD$2:'データ取込シート_活動計画書_整理用'!$AD182,"この線より上に行を挿入してください。")=0,データ取込シート_活動計画書_整理用!$AG182,"")</f>
        <v/>
      </c>
      <c r="EB182" t="str">
        <f ca="1">IF(COUNTIF(データ取込シート_活動計画書_整理用!$AD$2:'データ取込シート_活動計画書_整理用'!$AD182,"この線より上に行を挿入してください。")=0,データ取込シート_活動計画書_整理用!$AH182,"")</f>
        <v/>
      </c>
      <c r="EC182" t="str">
        <f ca="1">IF(COUNTIF(データ取込シート_活動計画書_整理用!$AD$2:'データ取込シート_活動計画書_整理用'!$AD182,"この線より上に行を挿入してください。")=0,IF(データ取込シート_活動計画書_整理用!$AI182="○","true","false"),"")</f>
        <v/>
      </c>
      <c r="ED182" t="str">
        <f ca="1">IF(COUNTIF(データ取込シート_活動計画書_整理用!$AD$2:'データ取込シート_活動計画書_整理用'!$AD182,"この線より上に行を挿入してください。")=0,IF(データ取込シート_活動計画書_整理用!$AJ182="○","true","false"),"")</f>
        <v/>
      </c>
      <c r="EE182" t="str">
        <f ca="1">IF(COUNTIF(データ取込シート_活動計画書_整理用!$AD$2:'データ取込シート_活動計画書_整理用'!$AD182,"この線より上に行を挿入してください。")=0,IF(データ取込シート_活動計画書_整理用!$AK182="○","true","false"),"")</f>
        <v/>
      </c>
      <c r="EF182" t="str">
        <f ca="1">IF(COUNTIF(データ取込シート_活動計画書_整理用!$AD$2:'データ取込シート_活動計画書_整理用'!$AD182,"この線より上に行を挿入してください。")=0,IF(データ取込シート_活動計画書_整理用!$AL182="○","true","false"),"")</f>
        <v/>
      </c>
      <c r="EG182" t="str">
        <f ca="1">IF(COUNTIF(データ取込シート_活動計画書_整理用!$AD$2:'データ取込シート_活動計画書_整理用'!$AD182,"この線より上に行を挿入してください。")=0,IF(データ取込シート_活動計画書_整理用!$AM182="○","true","false"),"")</f>
        <v/>
      </c>
    </row>
    <row r="183" spans="2:137" x14ac:dyDescent="0.15">
      <c r="B183" t="str">
        <f ca="1">IF(COUNTIF(データ取込シート_活動計画書_整理用!$B$2:'データ取込シート_活動計画書_整理用'!$B183,"この線より上に行を挿入してください。")=0,データ取込シート_活動計画書_整理用!$B183,"")</f>
        <v/>
      </c>
      <c r="C183" t="str">
        <f ca="1">IF(COUNTIF(データ取込シート_活動計画書_整理用!$B$2:'データ取込シート_活動計画書_整理用'!$B183,"この線より上に行を挿入してください。")=0,データ取込シート_活動計画書_整理用!$C183,"")</f>
        <v/>
      </c>
      <c r="D183" t="str">
        <f ca="1">IF(COUNTIF(データ取込シート_活動計画書_整理用!$B$2:'データ取込シート_活動計画書_整理用'!$B183,"この線より上に行を挿入してください。")=0,データ取込シート_活動計画書_整理用!$D183,"")</f>
        <v/>
      </c>
      <c r="F183" t="str">
        <f ca="1">IF(COUNTIF(データ取込シート_活動計画書_整理用!$F$2:'データ取込シート_活動計画書_整理用'!$F183,"この線より上に行を挿入してください。")=0,データ取込シート_活動計画書_整理用!$F183,"")</f>
        <v/>
      </c>
      <c r="G183" t="str">
        <f ca="1">IF(COUNTIF(データ取込シート_活動計画書_整理用!$F$2:'データ取込シート_活動計画書_整理用'!$F183,"この線より上に行を挿入してください。")=0,データ取込シート_活動計画書_整理用!$G183,"")</f>
        <v/>
      </c>
      <c r="H183" t="str">
        <f ca="1">IF(COUNTIF(データ取込シート_活動計画書_整理用!$F$2:'データ取込シート_活動計画書_整理用'!$F183,"この線より上に行を挿入してください。")=0,データ取込シート_活動計画書_整理用!$H183,"")</f>
        <v/>
      </c>
      <c r="I183" t="str">
        <f ca="1">IF(COUNTIF(データ取込シート_活動計画書_整理用!$J$2:'データ取込シート_活動計画書_整理用'!$J183,"この線より上に行を挿入してください。")=0,データ取込シート_活動計画書_整理用!$J183,"")</f>
        <v/>
      </c>
      <c r="J183" t="str">
        <f ca="1">IF(COUNTIF(データ取込シート_活動計画書_整理用!$J$2:'データ取込シート_活動計画書_整理用'!$J183,"この線より上に行を挿入してください。")=0,データ取込シート_活動計画書_整理用!$K183,"")</f>
        <v/>
      </c>
      <c r="K183" t="str">
        <f ca="1">IF(COUNTIF(データ取込シート_活動計画書_整理用!$J$2:'データ取込シート_活動計画書_整理用'!$J183,"この線より上に行を挿入してください。")=0,データ取込シート_活動計画書_整理用!$L183,"")</f>
        <v/>
      </c>
      <c r="CN183" t="str">
        <f t="shared" ca="1" si="6"/>
        <v/>
      </c>
      <c r="CO183" t="str">
        <f t="shared" ca="1" si="5"/>
        <v/>
      </c>
      <c r="CP183" t="str">
        <f ca="1">IF(COUNTIF(データ取込シート_活動計画書_整理用!$N$2:'データ取込シート_活動計画書_整理用'!$N183,"この線より上に行を挿入してください。")=0,データ取込シート_活動計画書_整理用!$N183,"")</f>
        <v/>
      </c>
      <c r="CQ183" t="str">
        <f ca="1">IF(COUNTIF(データ取込シート_活動計画書_整理用!$N$2:'データ取込シート_活動計画書_整理用'!$N183,"この線より上に行を挿入してください。")=0,データ取込シート_活動計画書_整理用!$O183,"")</f>
        <v/>
      </c>
      <c r="CR183" t="str">
        <f ca="1">IF(COUNTIF(データ取込シート_活動計画書_整理用!$N$2:'データ取込シート_活動計画書_整理用'!$N183,"この線より上に行を挿入してください。")=0,IF(データ取込シート_活動計画書_整理用!$P183="○","true","false"),"")</f>
        <v/>
      </c>
      <c r="CS183" t="str">
        <f ca="1">IF(COUNTIF(データ取込シート_活動計画書_整理用!$N$2:'データ取込シート_活動計画書_整理用'!$N183,"この線より上に行を挿入してください。")=0,IF(データ取込シート_活動計画書_整理用!$Q183="○","true","false"),"")</f>
        <v/>
      </c>
      <c r="CT183" t="str">
        <f ca="1">IF(COUNTIF(データ取込シート_活動計画書_整理用!$N$2:'データ取込シート_活動計画書_整理用'!$N183,"この線より上に行を挿入してください。")=0,IF(データ取込シート_活動計画書_整理用!$R183="○","true","false"),"")</f>
        <v/>
      </c>
      <c r="CU183" t="str">
        <f ca="1">IF(COUNTIF(データ取込シート_活動計画書_整理用!$N$2:'データ取込シート_活動計画書_整理用'!$N183,"この線より上に行を挿入してください。")=0,IF(データ取込シート_活動計画書_整理用!$S183="○","true","false"),"")</f>
        <v/>
      </c>
      <c r="CV183" t="str">
        <f ca="1">IF(COUNTIF(データ取込シート_活動計画書_整理用!$N$2:'データ取込シート_活動計画書_整理用'!$N183,"この線より上に行を挿入してください。")=0,IF(データ取込シート_活動計画書_整理用!$T183="○","true","false"),"")</f>
        <v/>
      </c>
      <c r="CW183" t="str">
        <f ca="1">IF(COUNTIF(データ取込シート_活動計画書_整理用!$N$2:'データ取込シート_活動計画書_整理用'!$N183,"この線より上に行を挿入してください。")=0,IF(データ取込シート_活動計画書_整理用!$U183="○","true","false"),"")</f>
        <v/>
      </c>
      <c r="CX183" t="str">
        <f ca="1">IF(COUNTIF(データ取込シート_活動計画書_整理用!$N$2:'データ取込シート_活動計画書_整理用'!$N183,"この線より上に行を挿入してください。")=0,IF(データ取込シート_活動計画書_整理用!$V183="○","true","false"),"")</f>
        <v/>
      </c>
      <c r="CY183" t="str">
        <f ca="1">IF(COUNTIF(データ取込シート_活動計画書_整理用!$N$2:'データ取込シート_活動計画書_整理用'!$N183,"この線より上に行を挿入してください。")=0,IF(データ取込シート_活動計画書_整理用!$W183="○","true","false"),"")</f>
        <v/>
      </c>
      <c r="CZ183" t="str">
        <f ca="1">IF(COUNTIF(データ取込シート_活動計画書_整理用!$N$2:'データ取込シート_活動計画書_整理用'!$N183,"この線より上に行を挿入してください。")=0,IF(データ取込シート_活動計画書_整理用!$X183="○","true","false"),"")</f>
        <v/>
      </c>
      <c r="DA183" t="str">
        <f ca="1">IF(COUNTIF(データ取込シート_活動計画書_整理用!$N$2:'データ取込シート_活動計画書_整理用'!$N183,"この線より上に行を挿入してください。")=0,IF(データ取込シート_活動計画書_整理用!$Y183="○","true","false"),"")</f>
        <v/>
      </c>
      <c r="DB183" t="str">
        <f ca="1">IF(COUNTIF(データ取込シート_活動計画書_整理用!$N$2:'データ取込シート_活動計画書_整理用'!$N183,"この線より上に行を挿入してください。")=0,IF(データ取込シート_活動計画書_整理用!$Z183="○","true","false"),"")</f>
        <v/>
      </c>
      <c r="DC183" t="str">
        <f ca="1">IF(COUNTIF(データ取込シート_活動計画書_整理用!$N$2:'データ取込シート_活動計画書_整理用'!$N183,"この線より上に行を挿入してください。")=0,IF(データ取込シート_活動計画書_整理用!$AA183="○","true","false"),"")</f>
        <v/>
      </c>
      <c r="DW183" t="str">
        <f ca="1">IF(COUNTIF(データ取込シート_活動計画書_整理用!$AD$2:'データ取込シート_活動計画書_整理用'!$AD183,"この線より上に行を挿入してください。")=0,データ取込シート_活動計画書_整理用!$AC183,"")</f>
        <v/>
      </c>
      <c r="DX183" t="str">
        <f ca="1">IF(COUNTIF(データ取込シート_活動計画書_整理用!$AD$2:'データ取込シート_活動計画書_整理用'!$AD183,"この線より上に行を挿入してください。")=0,データ取込シート_活動計画書_整理用!$AD183,"")</f>
        <v/>
      </c>
      <c r="DY183" t="str">
        <f ca="1">IF(COUNTIF(データ取込シート_活動計画書_整理用!$AD$2:'データ取込シート_活動計画書_整理用'!$AD183,"この線より上に行を挿入してください。")=0,データ取込シート_活動計画書_整理用!$AE183,"")</f>
        <v/>
      </c>
      <c r="DZ183" t="str">
        <f ca="1">IF(COUNTIF(データ取込シート_活動計画書_整理用!$AD$2:'データ取込シート_活動計画書_整理用'!$AD183,"この線より上に行を挿入してください。")=0,データ取込シート_活動計画書_整理用!$AF183,"")</f>
        <v/>
      </c>
      <c r="EA183" t="str">
        <f ca="1">IF(COUNTIF(データ取込シート_活動計画書_整理用!$AD$2:'データ取込シート_活動計画書_整理用'!$AD183,"この線より上に行を挿入してください。")=0,データ取込シート_活動計画書_整理用!$AG183,"")</f>
        <v/>
      </c>
      <c r="EB183" t="str">
        <f ca="1">IF(COUNTIF(データ取込シート_活動計画書_整理用!$AD$2:'データ取込シート_活動計画書_整理用'!$AD183,"この線より上に行を挿入してください。")=0,データ取込シート_活動計画書_整理用!$AH183,"")</f>
        <v/>
      </c>
      <c r="EC183" t="str">
        <f ca="1">IF(COUNTIF(データ取込シート_活動計画書_整理用!$AD$2:'データ取込シート_活動計画書_整理用'!$AD183,"この線より上に行を挿入してください。")=0,IF(データ取込シート_活動計画書_整理用!$AI183="○","true","false"),"")</f>
        <v/>
      </c>
      <c r="ED183" t="str">
        <f ca="1">IF(COUNTIF(データ取込シート_活動計画書_整理用!$AD$2:'データ取込シート_活動計画書_整理用'!$AD183,"この線より上に行を挿入してください。")=0,IF(データ取込シート_活動計画書_整理用!$AJ183="○","true","false"),"")</f>
        <v/>
      </c>
      <c r="EE183" t="str">
        <f ca="1">IF(COUNTIF(データ取込シート_活動計画書_整理用!$AD$2:'データ取込シート_活動計画書_整理用'!$AD183,"この線より上に行を挿入してください。")=0,IF(データ取込シート_活動計画書_整理用!$AK183="○","true","false"),"")</f>
        <v/>
      </c>
      <c r="EF183" t="str">
        <f ca="1">IF(COUNTIF(データ取込シート_活動計画書_整理用!$AD$2:'データ取込シート_活動計画書_整理用'!$AD183,"この線より上に行を挿入してください。")=0,IF(データ取込シート_活動計画書_整理用!$AL183="○","true","false"),"")</f>
        <v/>
      </c>
      <c r="EG183" t="str">
        <f ca="1">IF(COUNTIF(データ取込シート_活動計画書_整理用!$AD$2:'データ取込シート_活動計画書_整理用'!$AD183,"この線より上に行を挿入してください。")=0,IF(データ取込シート_活動計画書_整理用!$AM183="○","true","false"),"")</f>
        <v/>
      </c>
    </row>
    <row r="184" spans="2:137" x14ac:dyDescent="0.15">
      <c r="B184" t="str">
        <f ca="1">IF(COUNTIF(データ取込シート_活動計画書_整理用!$B$2:'データ取込シート_活動計画書_整理用'!$B184,"この線より上に行を挿入してください。")=0,データ取込シート_活動計画書_整理用!$B184,"")</f>
        <v/>
      </c>
      <c r="C184" t="str">
        <f ca="1">IF(COUNTIF(データ取込シート_活動計画書_整理用!$B$2:'データ取込シート_活動計画書_整理用'!$B184,"この線より上に行を挿入してください。")=0,データ取込シート_活動計画書_整理用!$C184,"")</f>
        <v/>
      </c>
      <c r="D184" t="str">
        <f ca="1">IF(COUNTIF(データ取込シート_活動計画書_整理用!$B$2:'データ取込シート_活動計画書_整理用'!$B184,"この線より上に行を挿入してください。")=0,データ取込シート_活動計画書_整理用!$D184,"")</f>
        <v/>
      </c>
      <c r="F184" t="str">
        <f ca="1">IF(COUNTIF(データ取込シート_活動計画書_整理用!$F$2:'データ取込シート_活動計画書_整理用'!$F184,"この線より上に行を挿入してください。")=0,データ取込シート_活動計画書_整理用!$F184,"")</f>
        <v/>
      </c>
      <c r="G184" t="str">
        <f ca="1">IF(COUNTIF(データ取込シート_活動計画書_整理用!$F$2:'データ取込シート_活動計画書_整理用'!$F184,"この線より上に行を挿入してください。")=0,データ取込シート_活動計画書_整理用!$G184,"")</f>
        <v/>
      </c>
      <c r="H184" t="str">
        <f ca="1">IF(COUNTIF(データ取込シート_活動計画書_整理用!$F$2:'データ取込シート_活動計画書_整理用'!$F184,"この線より上に行を挿入してください。")=0,データ取込シート_活動計画書_整理用!$H184,"")</f>
        <v/>
      </c>
      <c r="I184" t="str">
        <f ca="1">IF(COUNTIF(データ取込シート_活動計画書_整理用!$J$2:'データ取込シート_活動計画書_整理用'!$J184,"この線より上に行を挿入してください。")=0,データ取込シート_活動計画書_整理用!$J184,"")</f>
        <v/>
      </c>
      <c r="J184" t="str">
        <f ca="1">IF(COUNTIF(データ取込シート_活動計画書_整理用!$J$2:'データ取込シート_活動計画書_整理用'!$J184,"この線より上に行を挿入してください。")=0,データ取込シート_活動計画書_整理用!$K184,"")</f>
        <v/>
      </c>
      <c r="K184" t="str">
        <f ca="1">IF(COUNTIF(データ取込シート_活動計画書_整理用!$J$2:'データ取込シート_活動計画書_整理用'!$J184,"この線より上に行を挿入してください。")=0,データ取込シート_活動計画書_整理用!$L184,"")</f>
        <v/>
      </c>
      <c r="CN184" t="str">
        <f t="shared" ca="1" si="6"/>
        <v/>
      </c>
      <c r="CO184" t="str">
        <f t="shared" ca="1" si="5"/>
        <v/>
      </c>
      <c r="CP184" t="str">
        <f ca="1">IF(COUNTIF(データ取込シート_活動計画書_整理用!$N$2:'データ取込シート_活動計画書_整理用'!$N184,"この線より上に行を挿入してください。")=0,データ取込シート_活動計画書_整理用!$N184,"")</f>
        <v/>
      </c>
      <c r="CQ184" t="str">
        <f ca="1">IF(COUNTIF(データ取込シート_活動計画書_整理用!$N$2:'データ取込シート_活動計画書_整理用'!$N184,"この線より上に行を挿入してください。")=0,データ取込シート_活動計画書_整理用!$O184,"")</f>
        <v/>
      </c>
      <c r="CR184" t="str">
        <f ca="1">IF(COUNTIF(データ取込シート_活動計画書_整理用!$N$2:'データ取込シート_活動計画書_整理用'!$N184,"この線より上に行を挿入してください。")=0,IF(データ取込シート_活動計画書_整理用!$P184="○","true","false"),"")</f>
        <v/>
      </c>
      <c r="CS184" t="str">
        <f ca="1">IF(COUNTIF(データ取込シート_活動計画書_整理用!$N$2:'データ取込シート_活動計画書_整理用'!$N184,"この線より上に行を挿入してください。")=0,IF(データ取込シート_活動計画書_整理用!$Q184="○","true","false"),"")</f>
        <v/>
      </c>
      <c r="CT184" t="str">
        <f ca="1">IF(COUNTIF(データ取込シート_活動計画書_整理用!$N$2:'データ取込シート_活動計画書_整理用'!$N184,"この線より上に行を挿入してください。")=0,IF(データ取込シート_活動計画書_整理用!$R184="○","true","false"),"")</f>
        <v/>
      </c>
      <c r="CU184" t="str">
        <f ca="1">IF(COUNTIF(データ取込シート_活動計画書_整理用!$N$2:'データ取込シート_活動計画書_整理用'!$N184,"この線より上に行を挿入してください。")=0,IF(データ取込シート_活動計画書_整理用!$S184="○","true","false"),"")</f>
        <v/>
      </c>
      <c r="CV184" t="str">
        <f ca="1">IF(COUNTIF(データ取込シート_活動計画書_整理用!$N$2:'データ取込シート_活動計画書_整理用'!$N184,"この線より上に行を挿入してください。")=0,IF(データ取込シート_活動計画書_整理用!$T184="○","true","false"),"")</f>
        <v/>
      </c>
      <c r="CW184" t="str">
        <f ca="1">IF(COUNTIF(データ取込シート_活動計画書_整理用!$N$2:'データ取込シート_活動計画書_整理用'!$N184,"この線より上に行を挿入してください。")=0,IF(データ取込シート_活動計画書_整理用!$U184="○","true","false"),"")</f>
        <v/>
      </c>
      <c r="CX184" t="str">
        <f ca="1">IF(COUNTIF(データ取込シート_活動計画書_整理用!$N$2:'データ取込シート_活動計画書_整理用'!$N184,"この線より上に行を挿入してください。")=0,IF(データ取込シート_活動計画書_整理用!$V184="○","true","false"),"")</f>
        <v/>
      </c>
      <c r="CY184" t="str">
        <f ca="1">IF(COUNTIF(データ取込シート_活動計画書_整理用!$N$2:'データ取込シート_活動計画書_整理用'!$N184,"この線より上に行を挿入してください。")=0,IF(データ取込シート_活動計画書_整理用!$W184="○","true","false"),"")</f>
        <v/>
      </c>
      <c r="CZ184" t="str">
        <f ca="1">IF(COUNTIF(データ取込シート_活動計画書_整理用!$N$2:'データ取込シート_活動計画書_整理用'!$N184,"この線より上に行を挿入してください。")=0,IF(データ取込シート_活動計画書_整理用!$X184="○","true","false"),"")</f>
        <v/>
      </c>
      <c r="DA184" t="str">
        <f ca="1">IF(COUNTIF(データ取込シート_活動計画書_整理用!$N$2:'データ取込シート_活動計画書_整理用'!$N184,"この線より上に行を挿入してください。")=0,IF(データ取込シート_活動計画書_整理用!$Y184="○","true","false"),"")</f>
        <v/>
      </c>
      <c r="DB184" t="str">
        <f ca="1">IF(COUNTIF(データ取込シート_活動計画書_整理用!$N$2:'データ取込シート_活動計画書_整理用'!$N184,"この線より上に行を挿入してください。")=0,IF(データ取込シート_活動計画書_整理用!$Z184="○","true","false"),"")</f>
        <v/>
      </c>
      <c r="DC184" t="str">
        <f ca="1">IF(COUNTIF(データ取込シート_活動計画書_整理用!$N$2:'データ取込シート_活動計画書_整理用'!$N184,"この線より上に行を挿入してください。")=0,IF(データ取込シート_活動計画書_整理用!$AA184="○","true","false"),"")</f>
        <v/>
      </c>
      <c r="DW184" t="str">
        <f ca="1">IF(COUNTIF(データ取込シート_活動計画書_整理用!$AD$2:'データ取込シート_活動計画書_整理用'!$AD184,"この線より上に行を挿入してください。")=0,データ取込シート_活動計画書_整理用!$AC184,"")</f>
        <v/>
      </c>
      <c r="DX184" t="str">
        <f ca="1">IF(COUNTIF(データ取込シート_活動計画書_整理用!$AD$2:'データ取込シート_活動計画書_整理用'!$AD184,"この線より上に行を挿入してください。")=0,データ取込シート_活動計画書_整理用!$AD184,"")</f>
        <v/>
      </c>
      <c r="DY184" t="str">
        <f ca="1">IF(COUNTIF(データ取込シート_活動計画書_整理用!$AD$2:'データ取込シート_活動計画書_整理用'!$AD184,"この線より上に行を挿入してください。")=0,データ取込シート_活動計画書_整理用!$AE184,"")</f>
        <v/>
      </c>
      <c r="DZ184" t="str">
        <f ca="1">IF(COUNTIF(データ取込シート_活動計画書_整理用!$AD$2:'データ取込シート_活動計画書_整理用'!$AD184,"この線より上に行を挿入してください。")=0,データ取込シート_活動計画書_整理用!$AF184,"")</f>
        <v/>
      </c>
      <c r="EA184" t="str">
        <f ca="1">IF(COUNTIF(データ取込シート_活動計画書_整理用!$AD$2:'データ取込シート_活動計画書_整理用'!$AD184,"この線より上に行を挿入してください。")=0,データ取込シート_活動計画書_整理用!$AG184,"")</f>
        <v/>
      </c>
      <c r="EB184" t="str">
        <f ca="1">IF(COUNTIF(データ取込シート_活動計画書_整理用!$AD$2:'データ取込シート_活動計画書_整理用'!$AD184,"この線より上に行を挿入してください。")=0,データ取込シート_活動計画書_整理用!$AH184,"")</f>
        <v/>
      </c>
      <c r="EC184" t="str">
        <f ca="1">IF(COUNTIF(データ取込シート_活動計画書_整理用!$AD$2:'データ取込シート_活動計画書_整理用'!$AD184,"この線より上に行を挿入してください。")=0,IF(データ取込シート_活動計画書_整理用!$AI184="○","true","false"),"")</f>
        <v/>
      </c>
      <c r="ED184" t="str">
        <f ca="1">IF(COUNTIF(データ取込シート_活動計画書_整理用!$AD$2:'データ取込シート_活動計画書_整理用'!$AD184,"この線より上に行を挿入してください。")=0,IF(データ取込シート_活動計画書_整理用!$AJ184="○","true","false"),"")</f>
        <v/>
      </c>
      <c r="EE184" t="str">
        <f ca="1">IF(COUNTIF(データ取込シート_活動計画書_整理用!$AD$2:'データ取込シート_活動計画書_整理用'!$AD184,"この線より上に行を挿入してください。")=0,IF(データ取込シート_活動計画書_整理用!$AK184="○","true","false"),"")</f>
        <v/>
      </c>
      <c r="EF184" t="str">
        <f ca="1">IF(COUNTIF(データ取込シート_活動計画書_整理用!$AD$2:'データ取込シート_活動計画書_整理用'!$AD184,"この線より上に行を挿入してください。")=0,IF(データ取込シート_活動計画書_整理用!$AL184="○","true","false"),"")</f>
        <v/>
      </c>
      <c r="EG184" t="str">
        <f ca="1">IF(COUNTIF(データ取込シート_活動計画書_整理用!$AD$2:'データ取込シート_活動計画書_整理用'!$AD184,"この線より上に行を挿入してください。")=0,IF(データ取込シート_活動計画書_整理用!$AM184="○","true","false"),"")</f>
        <v/>
      </c>
    </row>
    <row r="185" spans="2:137" x14ac:dyDescent="0.15">
      <c r="B185" t="str">
        <f ca="1">IF(COUNTIF(データ取込シート_活動計画書_整理用!$B$2:'データ取込シート_活動計画書_整理用'!$B185,"この線より上に行を挿入してください。")=0,データ取込シート_活動計画書_整理用!$B185,"")</f>
        <v/>
      </c>
      <c r="C185" t="str">
        <f ca="1">IF(COUNTIF(データ取込シート_活動計画書_整理用!$B$2:'データ取込シート_活動計画書_整理用'!$B185,"この線より上に行を挿入してください。")=0,データ取込シート_活動計画書_整理用!$C185,"")</f>
        <v/>
      </c>
      <c r="D185" t="str">
        <f ca="1">IF(COUNTIF(データ取込シート_活動計画書_整理用!$B$2:'データ取込シート_活動計画書_整理用'!$B185,"この線より上に行を挿入してください。")=0,データ取込シート_活動計画書_整理用!$D185,"")</f>
        <v/>
      </c>
      <c r="F185" t="str">
        <f ca="1">IF(COUNTIF(データ取込シート_活動計画書_整理用!$F$2:'データ取込シート_活動計画書_整理用'!$F185,"この線より上に行を挿入してください。")=0,データ取込シート_活動計画書_整理用!$F185,"")</f>
        <v/>
      </c>
      <c r="G185" t="str">
        <f ca="1">IF(COUNTIF(データ取込シート_活動計画書_整理用!$F$2:'データ取込シート_活動計画書_整理用'!$F185,"この線より上に行を挿入してください。")=0,データ取込シート_活動計画書_整理用!$G185,"")</f>
        <v/>
      </c>
      <c r="H185" t="str">
        <f ca="1">IF(COUNTIF(データ取込シート_活動計画書_整理用!$F$2:'データ取込シート_活動計画書_整理用'!$F185,"この線より上に行を挿入してください。")=0,データ取込シート_活動計画書_整理用!$H185,"")</f>
        <v/>
      </c>
      <c r="I185" t="str">
        <f ca="1">IF(COUNTIF(データ取込シート_活動計画書_整理用!$J$2:'データ取込シート_活動計画書_整理用'!$J185,"この線より上に行を挿入してください。")=0,データ取込シート_活動計画書_整理用!$J185,"")</f>
        <v/>
      </c>
      <c r="J185" t="str">
        <f ca="1">IF(COUNTIF(データ取込シート_活動計画書_整理用!$J$2:'データ取込シート_活動計画書_整理用'!$J185,"この線より上に行を挿入してください。")=0,データ取込シート_活動計画書_整理用!$K185,"")</f>
        <v/>
      </c>
      <c r="K185" t="str">
        <f ca="1">IF(COUNTIF(データ取込シート_活動計画書_整理用!$J$2:'データ取込シート_活動計画書_整理用'!$J185,"この線より上に行を挿入してください。")=0,データ取込シート_活動計画書_整理用!$L185,"")</f>
        <v/>
      </c>
      <c r="CN185" t="str">
        <f t="shared" ca="1" si="6"/>
        <v/>
      </c>
      <c r="CO185" t="str">
        <f t="shared" ca="1" si="5"/>
        <v/>
      </c>
      <c r="CP185" t="str">
        <f ca="1">IF(COUNTIF(データ取込シート_活動計画書_整理用!$N$2:'データ取込シート_活動計画書_整理用'!$N185,"この線より上に行を挿入してください。")=0,データ取込シート_活動計画書_整理用!$N185,"")</f>
        <v/>
      </c>
      <c r="CQ185" t="str">
        <f ca="1">IF(COUNTIF(データ取込シート_活動計画書_整理用!$N$2:'データ取込シート_活動計画書_整理用'!$N185,"この線より上に行を挿入してください。")=0,データ取込シート_活動計画書_整理用!$O185,"")</f>
        <v/>
      </c>
      <c r="CR185" t="str">
        <f ca="1">IF(COUNTIF(データ取込シート_活動計画書_整理用!$N$2:'データ取込シート_活動計画書_整理用'!$N185,"この線より上に行を挿入してください。")=0,IF(データ取込シート_活動計画書_整理用!$P185="○","true","false"),"")</f>
        <v/>
      </c>
      <c r="CS185" t="str">
        <f ca="1">IF(COUNTIF(データ取込シート_活動計画書_整理用!$N$2:'データ取込シート_活動計画書_整理用'!$N185,"この線より上に行を挿入してください。")=0,IF(データ取込シート_活動計画書_整理用!$Q185="○","true","false"),"")</f>
        <v/>
      </c>
      <c r="CT185" t="str">
        <f ca="1">IF(COUNTIF(データ取込シート_活動計画書_整理用!$N$2:'データ取込シート_活動計画書_整理用'!$N185,"この線より上に行を挿入してください。")=0,IF(データ取込シート_活動計画書_整理用!$R185="○","true","false"),"")</f>
        <v/>
      </c>
      <c r="CU185" t="str">
        <f ca="1">IF(COUNTIF(データ取込シート_活動計画書_整理用!$N$2:'データ取込シート_活動計画書_整理用'!$N185,"この線より上に行を挿入してください。")=0,IF(データ取込シート_活動計画書_整理用!$S185="○","true","false"),"")</f>
        <v/>
      </c>
      <c r="CV185" t="str">
        <f ca="1">IF(COUNTIF(データ取込シート_活動計画書_整理用!$N$2:'データ取込シート_活動計画書_整理用'!$N185,"この線より上に行を挿入してください。")=0,IF(データ取込シート_活動計画書_整理用!$T185="○","true","false"),"")</f>
        <v/>
      </c>
      <c r="CW185" t="str">
        <f ca="1">IF(COUNTIF(データ取込シート_活動計画書_整理用!$N$2:'データ取込シート_活動計画書_整理用'!$N185,"この線より上に行を挿入してください。")=0,IF(データ取込シート_活動計画書_整理用!$U185="○","true","false"),"")</f>
        <v/>
      </c>
      <c r="CX185" t="str">
        <f ca="1">IF(COUNTIF(データ取込シート_活動計画書_整理用!$N$2:'データ取込シート_活動計画書_整理用'!$N185,"この線より上に行を挿入してください。")=0,IF(データ取込シート_活動計画書_整理用!$V185="○","true","false"),"")</f>
        <v/>
      </c>
      <c r="CY185" t="str">
        <f ca="1">IF(COUNTIF(データ取込シート_活動計画書_整理用!$N$2:'データ取込シート_活動計画書_整理用'!$N185,"この線より上に行を挿入してください。")=0,IF(データ取込シート_活動計画書_整理用!$W185="○","true","false"),"")</f>
        <v/>
      </c>
      <c r="CZ185" t="str">
        <f ca="1">IF(COUNTIF(データ取込シート_活動計画書_整理用!$N$2:'データ取込シート_活動計画書_整理用'!$N185,"この線より上に行を挿入してください。")=0,IF(データ取込シート_活動計画書_整理用!$X185="○","true","false"),"")</f>
        <v/>
      </c>
      <c r="DA185" t="str">
        <f ca="1">IF(COUNTIF(データ取込シート_活動計画書_整理用!$N$2:'データ取込シート_活動計画書_整理用'!$N185,"この線より上に行を挿入してください。")=0,IF(データ取込シート_活動計画書_整理用!$Y185="○","true","false"),"")</f>
        <v/>
      </c>
      <c r="DB185" t="str">
        <f ca="1">IF(COUNTIF(データ取込シート_活動計画書_整理用!$N$2:'データ取込シート_活動計画書_整理用'!$N185,"この線より上に行を挿入してください。")=0,IF(データ取込シート_活動計画書_整理用!$Z185="○","true","false"),"")</f>
        <v/>
      </c>
      <c r="DC185" t="str">
        <f ca="1">IF(COUNTIF(データ取込シート_活動計画書_整理用!$N$2:'データ取込シート_活動計画書_整理用'!$N185,"この線より上に行を挿入してください。")=0,IF(データ取込シート_活動計画書_整理用!$AA185="○","true","false"),"")</f>
        <v/>
      </c>
      <c r="DW185" t="str">
        <f ca="1">IF(COUNTIF(データ取込シート_活動計画書_整理用!$AD$2:'データ取込シート_活動計画書_整理用'!$AD185,"この線より上に行を挿入してください。")=0,データ取込シート_活動計画書_整理用!$AC185,"")</f>
        <v/>
      </c>
      <c r="DX185" t="str">
        <f ca="1">IF(COUNTIF(データ取込シート_活動計画書_整理用!$AD$2:'データ取込シート_活動計画書_整理用'!$AD185,"この線より上に行を挿入してください。")=0,データ取込シート_活動計画書_整理用!$AD185,"")</f>
        <v/>
      </c>
      <c r="DY185" t="str">
        <f ca="1">IF(COUNTIF(データ取込シート_活動計画書_整理用!$AD$2:'データ取込シート_活動計画書_整理用'!$AD185,"この線より上に行を挿入してください。")=0,データ取込シート_活動計画書_整理用!$AE185,"")</f>
        <v/>
      </c>
      <c r="DZ185" t="str">
        <f ca="1">IF(COUNTIF(データ取込シート_活動計画書_整理用!$AD$2:'データ取込シート_活動計画書_整理用'!$AD185,"この線より上に行を挿入してください。")=0,データ取込シート_活動計画書_整理用!$AF185,"")</f>
        <v/>
      </c>
      <c r="EA185" t="str">
        <f ca="1">IF(COUNTIF(データ取込シート_活動計画書_整理用!$AD$2:'データ取込シート_活動計画書_整理用'!$AD185,"この線より上に行を挿入してください。")=0,データ取込シート_活動計画書_整理用!$AG185,"")</f>
        <v/>
      </c>
      <c r="EB185" t="str">
        <f ca="1">IF(COUNTIF(データ取込シート_活動計画書_整理用!$AD$2:'データ取込シート_活動計画書_整理用'!$AD185,"この線より上に行を挿入してください。")=0,データ取込シート_活動計画書_整理用!$AH185,"")</f>
        <v/>
      </c>
      <c r="EC185" t="str">
        <f ca="1">IF(COUNTIF(データ取込シート_活動計画書_整理用!$AD$2:'データ取込シート_活動計画書_整理用'!$AD185,"この線より上に行を挿入してください。")=0,IF(データ取込シート_活動計画書_整理用!$AI185="○","true","false"),"")</f>
        <v/>
      </c>
      <c r="ED185" t="str">
        <f ca="1">IF(COUNTIF(データ取込シート_活動計画書_整理用!$AD$2:'データ取込シート_活動計画書_整理用'!$AD185,"この線より上に行を挿入してください。")=0,IF(データ取込シート_活動計画書_整理用!$AJ185="○","true","false"),"")</f>
        <v/>
      </c>
      <c r="EE185" t="str">
        <f ca="1">IF(COUNTIF(データ取込シート_活動計画書_整理用!$AD$2:'データ取込シート_活動計画書_整理用'!$AD185,"この線より上に行を挿入してください。")=0,IF(データ取込シート_活動計画書_整理用!$AK185="○","true","false"),"")</f>
        <v/>
      </c>
      <c r="EF185" t="str">
        <f ca="1">IF(COUNTIF(データ取込シート_活動計画書_整理用!$AD$2:'データ取込シート_活動計画書_整理用'!$AD185,"この線より上に行を挿入してください。")=0,IF(データ取込シート_活動計画書_整理用!$AL185="○","true","false"),"")</f>
        <v/>
      </c>
      <c r="EG185" t="str">
        <f ca="1">IF(COUNTIF(データ取込シート_活動計画書_整理用!$AD$2:'データ取込シート_活動計画書_整理用'!$AD185,"この線より上に行を挿入してください。")=0,IF(データ取込シート_活動計画書_整理用!$AM185="○","true","false"),"")</f>
        <v/>
      </c>
    </row>
    <row r="186" spans="2:137" x14ac:dyDescent="0.15">
      <c r="B186" t="str">
        <f ca="1">IF(COUNTIF(データ取込シート_活動計画書_整理用!$B$2:'データ取込シート_活動計画書_整理用'!$B186,"この線より上に行を挿入してください。")=0,データ取込シート_活動計画書_整理用!$B186,"")</f>
        <v/>
      </c>
      <c r="C186" t="str">
        <f ca="1">IF(COUNTIF(データ取込シート_活動計画書_整理用!$B$2:'データ取込シート_活動計画書_整理用'!$B186,"この線より上に行を挿入してください。")=0,データ取込シート_活動計画書_整理用!$C186,"")</f>
        <v/>
      </c>
      <c r="D186" t="str">
        <f ca="1">IF(COUNTIF(データ取込シート_活動計画書_整理用!$B$2:'データ取込シート_活動計画書_整理用'!$B186,"この線より上に行を挿入してください。")=0,データ取込シート_活動計画書_整理用!$D186,"")</f>
        <v/>
      </c>
      <c r="F186" t="str">
        <f ca="1">IF(COUNTIF(データ取込シート_活動計画書_整理用!$F$2:'データ取込シート_活動計画書_整理用'!$F186,"この線より上に行を挿入してください。")=0,データ取込シート_活動計画書_整理用!$F186,"")</f>
        <v/>
      </c>
      <c r="G186" t="str">
        <f ca="1">IF(COUNTIF(データ取込シート_活動計画書_整理用!$F$2:'データ取込シート_活動計画書_整理用'!$F186,"この線より上に行を挿入してください。")=0,データ取込シート_活動計画書_整理用!$G186,"")</f>
        <v/>
      </c>
      <c r="H186" t="str">
        <f ca="1">IF(COUNTIF(データ取込シート_活動計画書_整理用!$F$2:'データ取込シート_活動計画書_整理用'!$F186,"この線より上に行を挿入してください。")=0,データ取込シート_活動計画書_整理用!$H186,"")</f>
        <v/>
      </c>
      <c r="I186" t="str">
        <f ca="1">IF(COUNTIF(データ取込シート_活動計画書_整理用!$J$2:'データ取込シート_活動計画書_整理用'!$J186,"この線より上に行を挿入してください。")=0,データ取込シート_活動計画書_整理用!$J186,"")</f>
        <v/>
      </c>
      <c r="J186" t="str">
        <f ca="1">IF(COUNTIF(データ取込シート_活動計画書_整理用!$J$2:'データ取込シート_活動計画書_整理用'!$J186,"この線より上に行を挿入してください。")=0,データ取込シート_活動計画書_整理用!$K186,"")</f>
        <v/>
      </c>
      <c r="K186" t="str">
        <f ca="1">IF(COUNTIF(データ取込シート_活動計画書_整理用!$J$2:'データ取込シート_活動計画書_整理用'!$J186,"この線より上に行を挿入してください。")=0,データ取込シート_活動計画書_整理用!$L186,"")</f>
        <v/>
      </c>
      <c r="CN186" t="str">
        <f t="shared" ca="1" si="6"/>
        <v/>
      </c>
      <c r="CO186" t="str">
        <f t="shared" ca="1" si="5"/>
        <v/>
      </c>
      <c r="CP186" t="str">
        <f ca="1">IF(COUNTIF(データ取込シート_活動計画書_整理用!$N$2:'データ取込シート_活動計画書_整理用'!$N186,"この線より上に行を挿入してください。")=0,データ取込シート_活動計画書_整理用!$N186,"")</f>
        <v/>
      </c>
      <c r="CQ186" t="str">
        <f ca="1">IF(COUNTIF(データ取込シート_活動計画書_整理用!$N$2:'データ取込シート_活動計画書_整理用'!$N186,"この線より上に行を挿入してください。")=0,データ取込シート_活動計画書_整理用!$O186,"")</f>
        <v/>
      </c>
      <c r="CR186" t="str">
        <f ca="1">IF(COUNTIF(データ取込シート_活動計画書_整理用!$N$2:'データ取込シート_活動計画書_整理用'!$N186,"この線より上に行を挿入してください。")=0,IF(データ取込シート_活動計画書_整理用!$P186="○","true","false"),"")</f>
        <v/>
      </c>
      <c r="CS186" t="str">
        <f ca="1">IF(COUNTIF(データ取込シート_活動計画書_整理用!$N$2:'データ取込シート_活動計画書_整理用'!$N186,"この線より上に行を挿入してください。")=0,IF(データ取込シート_活動計画書_整理用!$Q186="○","true","false"),"")</f>
        <v/>
      </c>
      <c r="CT186" t="str">
        <f ca="1">IF(COUNTIF(データ取込シート_活動計画書_整理用!$N$2:'データ取込シート_活動計画書_整理用'!$N186,"この線より上に行を挿入してください。")=0,IF(データ取込シート_活動計画書_整理用!$R186="○","true","false"),"")</f>
        <v/>
      </c>
      <c r="CU186" t="str">
        <f ca="1">IF(COUNTIF(データ取込シート_活動計画書_整理用!$N$2:'データ取込シート_活動計画書_整理用'!$N186,"この線より上に行を挿入してください。")=0,IF(データ取込シート_活動計画書_整理用!$S186="○","true","false"),"")</f>
        <v/>
      </c>
      <c r="CV186" t="str">
        <f ca="1">IF(COUNTIF(データ取込シート_活動計画書_整理用!$N$2:'データ取込シート_活動計画書_整理用'!$N186,"この線より上に行を挿入してください。")=0,IF(データ取込シート_活動計画書_整理用!$T186="○","true","false"),"")</f>
        <v/>
      </c>
      <c r="CW186" t="str">
        <f ca="1">IF(COUNTIF(データ取込シート_活動計画書_整理用!$N$2:'データ取込シート_活動計画書_整理用'!$N186,"この線より上に行を挿入してください。")=0,IF(データ取込シート_活動計画書_整理用!$U186="○","true","false"),"")</f>
        <v/>
      </c>
      <c r="CX186" t="str">
        <f ca="1">IF(COUNTIF(データ取込シート_活動計画書_整理用!$N$2:'データ取込シート_活動計画書_整理用'!$N186,"この線より上に行を挿入してください。")=0,IF(データ取込シート_活動計画書_整理用!$V186="○","true","false"),"")</f>
        <v/>
      </c>
      <c r="CY186" t="str">
        <f ca="1">IF(COUNTIF(データ取込シート_活動計画書_整理用!$N$2:'データ取込シート_活動計画書_整理用'!$N186,"この線より上に行を挿入してください。")=0,IF(データ取込シート_活動計画書_整理用!$W186="○","true","false"),"")</f>
        <v/>
      </c>
      <c r="CZ186" t="str">
        <f ca="1">IF(COUNTIF(データ取込シート_活動計画書_整理用!$N$2:'データ取込シート_活動計画書_整理用'!$N186,"この線より上に行を挿入してください。")=0,IF(データ取込シート_活動計画書_整理用!$X186="○","true","false"),"")</f>
        <v/>
      </c>
      <c r="DA186" t="str">
        <f ca="1">IF(COUNTIF(データ取込シート_活動計画書_整理用!$N$2:'データ取込シート_活動計画書_整理用'!$N186,"この線より上に行を挿入してください。")=0,IF(データ取込シート_活動計画書_整理用!$Y186="○","true","false"),"")</f>
        <v/>
      </c>
      <c r="DB186" t="str">
        <f ca="1">IF(COUNTIF(データ取込シート_活動計画書_整理用!$N$2:'データ取込シート_活動計画書_整理用'!$N186,"この線より上に行を挿入してください。")=0,IF(データ取込シート_活動計画書_整理用!$Z186="○","true","false"),"")</f>
        <v/>
      </c>
      <c r="DC186" t="str">
        <f ca="1">IF(COUNTIF(データ取込シート_活動計画書_整理用!$N$2:'データ取込シート_活動計画書_整理用'!$N186,"この線より上に行を挿入してください。")=0,IF(データ取込シート_活動計画書_整理用!$AA186="○","true","false"),"")</f>
        <v/>
      </c>
      <c r="DW186" t="str">
        <f ca="1">IF(COUNTIF(データ取込シート_活動計画書_整理用!$AD$2:'データ取込シート_活動計画書_整理用'!$AD186,"この線より上に行を挿入してください。")=0,データ取込シート_活動計画書_整理用!$AC186,"")</f>
        <v/>
      </c>
      <c r="DX186" t="str">
        <f ca="1">IF(COUNTIF(データ取込シート_活動計画書_整理用!$AD$2:'データ取込シート_活動計画書_整理用'!$AD186,"この線より上に行を挿入してください。")=0,データ取込シート_活動計画書_整理用!$AD186,"")</f>
        <v/>
      </c>
      <c r="DY186" t="str">
        <f ca="1">IF(COUNTIF(データ取込シート_活動計画書_整理用!$AD$2:'データ取込シート_活動計画書_整理用'!$AD186,"この線より上に行を挿入してください。")=0,データ取込シート_活動計画書_整理用!$AE186,"")</f>
        <v/>
      </c>
      <c r="DZ186" t="str">
        <f ca="1">IF(COUNTIF(データ取込シート_活動計画書_整理用!$AD$2:'データ取込シート_活動計画書_整理用'!$AD186,"この線より上に行を挿入してください。")=0,データ取込シート_活動計画書_整理用!$AF186,"")</f>
        <v/>
      </c>
      <c r="EA186" t="str">
        <f ca="1">IF(COUNTIF(データ取込シート_活動計画書_整理用!$AD$2:'データ取込シート_活動計画書_整理用'!$AD186,"この線より上に行を挿入してください。")=0,データ取込シート_活動計画書_整理用!$AG186,"")</f>
        <v/>
      </c>
      <c r="EB186" t="str">
        <f ca="1">IF(COUNTIF(データ取込シート_活動計画書_整理用!$AD$2:'データ取込シート_活動計画書_整理用'!$AD186,"この線より上に行を挿入してください。")=0,データ取込シート_活動計画書_整理用!$AH186,"")</f>
        <v/>
      </c>
      <c r="EC186" t="str">
        <f ca="1">IF(COUNTIF(データ取込シート_活動計画書_整理用!$AD$2:'データ取込シート_活動計画書_整理用'!$AD186,"この線より上に行を挿入してください。")=0,IF(データ取込シート_活動計画書_整理用!$AI186="○","true","false"),"")</f>
        <v/>
      </c>
      <c r="ED186" t="str">
        <f ca="1">IF(COUNTIF(データ取込シート_活動計画書_整理用!$AD$2:'データ取込シート_活動計画書_整理用'!$AD186,"この線より上に行を挿入してください。")=0,IF(データ取込シート_活動計画書_整理用!$AJ186="○","true","false"),"")</f>
        <v/>
      </c>
      <c r="EE186" t="str">
        <f ca="1">IF(COUNTIF(データ取込シート_活動計画書_整理用!$AD$2:'データ取込シート_活動計画書_整理用'!$AD186,"この線より上に行を挿入してください。")=0,IF(データ取込シート_活動計画書_整理用!$AK186="○","true","false"),"")</f>
        <v/>
      </c>
      <c r="EF186" t="str">
        <f ca="1">IF(COUNTIF(データ取込シート_活動計画書_整理用!$AD$2:'データ取込シート_活動計画書_整理用'!$AD186,"この線より上に行を挿入してください。")=0,IF(データ取込シート_活動計画書_整理用!$AL186="○","true","false"),"")</f>
        <v/>
      </c>
      <c r="EG186" t="str">
        <f ca="1">IF(COUNTIF(データ取込シート_活動計画書_整理用!$AD$2:'データ取込シート_活動計画書_整理用'!$AD186,"この線より上に行を挿入してください。")=0,IF(データ取込シート_活動計画書_整理用!$AM186="○","true","false"),"")</f>
        <v/>
      </c>
    </row>
    <row r="187" spans="2:137" x14ac:dyDescent="0.15">
      <c r="B187" t="str">
        <f ca="1">IF(COUNTIF(データ取込シート_活動計画書_整理用!$B$2:'データ取込シート_活動計画書_整理用'!$B187,"この線より上に行を挿入してください。")=0,データ取込シート_活動計画書_整理用!$B187,"")</f>
        <v/>
      </c>
      <c r="C187" t="str">
        <f ca="1">IF(COUNTIF(データ取込シート_活動計画書_整理用!$B$2:'データ取込シート_活動計画書_整理用'!$B187,"この線より上に行を挿入してください。")=0,データ取込シート_活動計画書_整理用!$C187,"")</f>
        <v/>
      </c>
      <c r="D187" t="str">
        <f ca="1">IF(COUNTIF(データ取込シート_活動計画書_整理用!$B$2:'データ取込シート_活動計画書_整理用'!$B187,"この線より上に行を挿入してください。")=0,データ取込シート_活動計画書_整理用!$D187,"")</f>
        <v/>
      </c>
      <c r="F187" t="str">
        <f ca="1">IF(COUNTIF(データ取込シート_活動計画書_整理用!$F$2:'データ取込シート_活動計画書_整理用'!$F187,"この線より上に行を挿入してください。")=0,データ取込シート_活動計画書_整理用!$F187,"")</f>
        <v/>
      </c>
      <c r="G187" t="str">
        <f ca="1">IF(COUNTIF(データ取込シート_活動計画書_整理用!$F$2:'データ取込シート_活動計画書_整理用'!$F187,"この線より上に行を挿入してください。")=0,データ取込シート_活動計画書_整理用!$G187,"")</f>
        <v/>
      </c>
      <c r="H187" t="str">
        <f ca="1">IF(COUNTIF(データ取込シート_活動計画書_整理用!$F$2:'データ取込シート_活動計画書_整理用'!$F187,"この線より上に行を挿入してください。")=0,データ取込シート_活動計画書_整理用!$H187,"")</f>
        <v/>
      </c>
      <c r="I187" t="str">
        <f ca="1">IF(COUNTIF(データ取込シート_活動計画書_整理用!$J$2:'データ取込シート_活動計画書_整理用'!$J187,"この線より上に行を挿入してください。")=0,データ取込シート_活動計画書_整理用!$J187,"")</f>
        <v/>
      </c>
      <c r="J187" t="str">
        <f ca="1">IF(COUNTIF(データ取込シート_活動計画書_整理用!$J$2:'データ取込シート_活動計画書_整理用'!$J187,"この線より上に行を挿入してください。")=0,データ取込シート_活動計画書_整理用!$K187,"")</f>
        <v/>
      </c>
      <c r="K187" t="str">
        <f ca="1">IF(COUNTIF(データ取込シート_活動計画書_整理用!$J$2:'データ取込シート_活動計画書_整理用'!$J187,"この線より上に行を挿入してください。")=0,データ取込シート_活動計画書_整理用!$L187,"")</f>
        <v/>
      </c>
      <c r="CN187" t="str">
        <f t="shared" ca="1" si="6"/>
        <v/>
      </c>
      <c r="CO187" t="str">
        <f t="shared" ca="1" si="5"/>
        <v/>
      </c>
      <c r="CP187" t="str">
        <f ca="1">IF(COUNTIF(データ取込シート_活動計画書_整理用!$N$2:'データ取込シート_活動計画書_整理用'!$N187,"この線より上に行を挿入してください。")=0,データ取込シート_活動計画書_整理用!$N187,"")</f>
        <v/>
      </c>
      <c r="CQ187" t="str">
        <f ca="1">IF(COUNTIF(データ取込シート_活動計画書_整理用!$N$2:'データ取込シート_活動計画書_整理用'!$N187,"この線より上に行を挿入してください。")=0,データ取込シート_活動計画書_整理用!$O187,"")</f>
        <v/>
      </c>
      <c r="CR187" t="str">
        <f ca="1">IF(COUNTIF(データ取込シート_活動計画書_整理用!$N$2:'データ取込シート_活動計画書_整理用'!$N187,"この線より上に行を挿入してください。")=0,IF(データ取込シート_活動計画書_整理用!$P187="○","true","false"),"")</f>
        <v/>
      </c>
      <c r="CS187" t="str">
        <f ca="1">IF(COUNTIF(データ取込シート_活動計画書_整理用!$N$2:'データ取込シート_活動計画書_整理用'!$N187,"この線より上に行を挿入してください。")=0,IF(データ取込シート_活動計画書_整理用!$Q187="○","true","false"),"")</f>
        <v/>
      </c>
      <c r="CT187" t="str">
        <f ca="1">IF(COUNTIF(データ取込シート_活動計画書_整理用!$N$2:'データ取込シート_活動計画書_整理用'!$N187,"この線より上に行を挿入してください。")=0,IF(データ取込シート_活動計画書_整理用!$R187="○","true","false"),"")</f>
        <v/>
      </c>
      <c r="CU187" t="str">
        <f ca="1">IF(COUNTIF(データ取込シート_活動計画書_整理用!$N$2:'データ取込シート_活動計画書_整理用'!$N187,"この線より上に行を挿入してください。")=0,IF(データ取込シート_活動計画書_整理用!$S187="○","true","false"),"")</f>
        <v/>
      </c>
      <c r="CV187" t="str">
        <f ca="1">IF(COUNTIF(データ取込シート_活動計画書_整理用!$N$2:'データ取込シート_活動計画書_整理用'!$N187,"この線より上に行を挿入してください。")=0,IF(データ取込シート_活動計画書_整理用!$T187="○","true","false"),"")</f>
        <v/>
      </c>
      <c r="CW187" t="str">
        <f ca="1">IF(COUNTIF(データ取込シート_活動計画書_整理用!$N$2:'データ取込シート_活動計画書_整理用'!$N187,"この線より上に行を挿入してください。")=0,IF(データ取込シート_活動計画書_整理用!$U187="○","true","false"),"")</f>
        <v/>
      </c>
      <c r="CX187" t="str">
        <f ca="1">IF(COUNTIF(データ取込シート_活動計画書_整理用!$N$2:'データ取込シート_活動計画書_整理用'!$N187,"この線より上に行を挿入してください。")=0,IF(データ取込シート_活動計画書_整理用!$V187="○","true","false"),"")</f>
        <v/>
      </c>
      <c r="CY187" t="str">
        <f ca="1">IF(COUNTIF(データ取込シート_活動計画書_整理用!$N$2:'データ取込シート_活動計画書_整理用'!$N187,"この線より上に行を挿入してください。")=0,IF(データ取込シート_活動計画書_整理用!$W187="○","true","false"),"")</f>
        <v/>
      </c>
      <c r="CZ187" t="str">
        <f ca="1">IF(COUNTIF(データ取込シート_活動計画書_整理用!$N$2:'データ取込シート_活動計画書_整理用'!$N187,"この線より上に行を挿入してください。")=0,IF(データ取込シート_活動計画書_整理用!$X187="○","true","false"),"")</f>
        <v/>
      </c>
      <c r="DA187" t="str">
        <f ca="1">IF(COUNTIF(データ取込シート_活動計画書_整理用!$N$2:'データ取込シート_活動計画書_整理用'!$N187,"この線より上に行を挿入してください。")=0,IF(データ取込シート_活動計画書_整理用!$Y187="○","true","false"),"")</f>
        <v/>
      </c>
      <c r="DB187" t="str">
        <f ca="1">IF(COUNTIF(データ取込シート_活動計画書_整理用!$N$2:'データ取込シート_活動計画書_整理用'!$N187,"この線より上に行を挿入してください。")=0,IF(データ取込シート_活動計画書_整理用!$Z187="○","true","false"),"")</f>
        <v/>
      </c>
      <c r="DC187" t="str">
        <f ca="1">IF(COUNTIF(データ取込シート_活動計画書_整理用!$N$2:'データ取込シート_活動計画書_整理用'!$N187,"この線より上に行を挿入してください。")=0,IF(データ取込シート_活動計画書_整理用!$AA187="○","true","false"),"")</f>
        <v/>
      </c>
      <c r="DW187" t="str">
        <f ca="1">IF(COUNTIF(データ取込シート_活動計画書_整理用!$AD$2:'データ取込シート_活動計画書_整理用'!$AD187,"この線より上に行を挿入してください。")=0,データ取込シート_活動計画書_整理用!$AC187,"")</f>
        <v/>
      </c>
      <c r="DX187" t="str">
        <f ca="1">IF(COUNTIF(データ取込シート_活動計画書_整理用!$AD$2:'データ取込シート_活動計画書_整理用'!$AD187,"この線より上に行を挿入してください。")=0,データ取込シート_活動計画書_整理用!$AD187,"")</f>
        <v/>
      </c>
      <c r="DY187" t="str">
        <f ca="1">IF(COUNTIF(データ取込シート_活動計画書_整理用!$AD$2:'データ取込シート_活動計画書_整理用'!$AD187,"この線より上に行を挿入してください。")=0,データ取込シート_活動計画書_整理用!$AE187,"")</f>
        <v/>
      </c>
      <c r="DZ187" t="str">
        <f ca="1">IF(COUNTIF(データ取込シート_活動計画書_整理用!$AD$2:'データ取込シート_活動計画書_整理用'!$AD187,"この線より上に行を挿入してください。")=0,データ取込シート_活動計画書_整理用!$AF187,"")</f>
        <v/>
      </c>
      <c r="EA187" t="str">
        <f ca="1">IF(COUNTIF(データ取込シート_活動計画書_整理用!$AD$2:'データ取込シート_活動計画書_整理用'!$AD187,"この線より上に行を挿入してください。")=0,データ取込シート_活動計画書_整理用!$AG187,"")</f>
        <v/>
      </c>
      <c r="EB187" t="str">
        <f ca="1">IF(COUNTIF(データ取込シート_活動計画書_整理用!$AD$2:'データ取込シート_活動計画書_整理用'!$AD187,"この線より上に行を挿入してください。")=0,データ取込シート_活動計画書_整理用!$AH187,"")</f>
        <v/>
      </c>
      <c r="EC187" t="str">
        <f ca="1">IF(COUNTIF(データ取込シート_活動計画書_整理用!$AD$2:'データ取込シート_活動計画書_整理用'!$AD187,"この線より上に行を挿入してください。")=0,IF(データ取込シート_活動計画書_整理用!$AI187="○","true","false"),"")</f>
        <v/>
      </c>
      <c r="ED187" t="str">
        <f ca="1">IF(COUNTIF(データ取込シート_活動計画書_整理用!$AD$2:'データ取込シート_活動計画書_整理用'!$AD187,"この線より上に行を挿入してください。")=0,IF(データ取込シート_活動計画書_整理用!$AJ187="○","true","false"),"")</f>
        <v/>
      </c>
      <c r="EE187" t="str">
        <f ca="1">IF(COUNTIF(データ取込シート_活動計画書_整理用!$AD$2:'データ取込シート_活動計画書_整理用'!$AD187,"この線より上に行を挿入してください。")=0,IF(データ取込シート_活動計画書_整理用!$AK187="○","true","false"),"")</f>
        <v/>
      </c>
      <c r="EF187" t="str">
        <f ca="1">IF(COUNTIF(データ取込シート_活動計画書_整理用!$AD$2:'データ取込シート_活動計画書_整理用'!$AD187,"この線より上に行を挿入してください。")=0,IF(データ取込シート_活動計画書_整理用!$AL187="○","true","false"),"")</f>
        <v/>
      </c>
      <c r="EG187" t="str">
        <f ca="1">IF(COUNTIF(データ取込シート_活動計画書_整理用!$AD$2:'データ取込シート_活動計画書_整理用'!$AD187,"この線より上に行を挿入してください。")=0,IF(データ取込シート_活動計画書_整理用!$AM187="○","true","false"),"")</f>
        <v/>
      </c>
    </row>
    <row r="188" spans="2:137" x14ac:dyDescent="0.15">
      <c r="B188" t="str">
        <f ca="1">IF(COUNTIF(データ取込シート_活動計画書_整理用!$B$2:'データ取込シート_活動計画書_整理用'!$B188,"この線より上に行を挿入してください。")=0,データ取込シート_活動計画書_整理用!$B188,"")</f>
        <v/>
      </c>
      <c r="C188" t="str">
        <f ca="1">IF(COUNTIF(データ取込シート_活動計画書_整理用!$B$2:'データ取込シート_活動計画書_整理用'!$B188,"この線より上に行を挿入してください。")=0,データ取込シート_活動計画書_整理用!$C188,"")</f>
        <v/>
      </c>
      <c r="D188" t="str">
        <f ca="1">IF(COUNTIF(データ取込シート_活動計画書_整理用!$B$2:'データ取込シート_活動計画書_整理用'!$B188,"この線より上に行を挿入してください。")=0,データ取込シート_活動計画書_整理用!$D188,"")</f>
        <v/>
      </c>
      <c r="F188" t="str">
        <f ca="1">IF(COUNTIF(データ取込シート_活動計画書_整理用!$F$2:'データ取込シート_活動計画書_整理用'!$F188,"この線より上に行を挿入してください。")=0,データ取込シート_活動計画書_整理用!$F188,"")</f>
        <v/>
      </c>
      <c r="G188" t="str">
        <f ca="1">IF(COUNTIF(データ取込シート_活動計画書_整理用!$F$2:'データ取込シート_活動計画書_整理用'!$F188,"この線より上に行を挿入してください。")=0,データ取込シート_活動計画書_整理用!$G188,"")</f>
        <v/>
      </c>
      <c r="H188" t="str">
        <f ca="1">IF(COUNTIF(データ取込シート_活動計画書_整理用!$F$2:'データ取込シート_活動計画書_整理用'!$F188,"この線より上に行を挿入してください。")=0,データ取込シート_活動計画書_整理用!$H188,"")</f>
        <v/>
      </c>
      <c r="I188" t="str">
        <f ca="1">IF(COUNTIF(データ取込シート_活動計画書_整理用!$J$2:'データ取込シート_活動計画書_整理用'!$J188,"この線より上に行を挿入してください。")=0,データ取込シート_活動計画書_整理用!$J188,"")</f>
        <v/>
      </c>
      <c r="J188" t="str">
        <f ca="1">IF(COUNTIF(データ取込シート_活動計画書_整理用!$J$2:'データ取込シート_活動計画書_整理用'!$J188,"この線より上に行を挿入してください。")=0,データ取込シート_活動計画書_整理用!$K188,"")</f>
        <v/>
      </c>
      <c r="K188" t="str">
        <f ca="1">IF(COUNTIF(データ取込シート_活動計画書_整理用!$J$2:'データ取込シート_活動計画書_整理用'!$J188,"この線より上に行を挿入してください。")=0,データ取込シート_活動計画書_整理用!$L188,"")</f>
        <v/>
      </c>
      <c r="CN188" t="str">
        <f t="shared" ca="1" si="6"/>
        <v/>
      </c>
      <c r="CO188" t="str">
        <f t="shared" ca="1" si="5"/>
        <v/>
      </c>
      <c r="CP188" t="str">
        <f ca="1">IF(COUNTIF(データ取込シート_活動計画書_整理用!$N$2:'データ取込シート_活動計画書_整理用'!$N188,"この線より上に行を挿入してください。")=0,データ取込シート_活動計画書_整理用!$N188,"")</f>
        <v/>
      </c>
      <c r="CQ188" t="str">
        <f ca="1">IF(COUNTIF(データ取込シート_活動計画書_整理用!$N$2:'データ取込シート_活動計画書_整理用'!$N188,"この線より上に行を挿入してください。")=0,データ取込シート_活動計画書_整理用!$O188,"")</f>
        <v/>
      </c>
      <c r="CR188" t="str">
        <f ca="1">IF(COUNTIF(データ取込シート_活動計画書_整理用!$N$2:'データ取込シート_活動計画書_整理用'!$N188,"この線より上に行を挿入してください。")=0,IF(データ取込シート_活動計画書_整理用!$P188="○","true","false"),"")</f>
        <v/>
      </c>
      <c r="CS188" t="str">
        <f ca="1">IF(COUNTIF(データ取込シート_活動計画書_整理用!$N$2:'データ取込シート_活動計画書_整理用'!$N188,"この線より上に行を挿入してください。")=0,IF(データ取込シート_活動計画書_整理用!$Q188="○","true","false"),"")</f>
        <v/>
      </c>
      <c r="CT188" t="str">
        <f ca="1">IF(COUNTIF(データ取込シート_活動計画書_整理用!$N$2:'データ取込シート_活動計画書_整理用'!$N188,"この線より上に行を挿入してください。")=0,IF(データ取込シート_活動計画書_整理用!$R188="○","true","false"),"")</f>
        <v/>
      </c>
      <c r="CU188" t="str">
        <f ca="1">IF(COUNTIF(データ取込シート_活動計画書_整理用!$N$2:'データ取込シート_活動計画書_整理用'!$N188,"この線より上に行を挿入してください。")=0,IF(データ取込シート_活動計画書_整理用!$S188="○","true","false"),"")</f>
        <v/>
      </c>
      <c r="CV188" t="str">
        <f ca="1">IF(COUNTIF(データ取込シート_活動計画書_整理用!$N$2:'データ取込シート_活動計画書_整理用'!$N188,"この線より上に行を挿入してください。")=0,IF(データ取込シート_活動計画書_整理用!$T188="○","true","false"),"")</f>
        <v/>
      </c>
      <c r="CW188" t="str">
        <f ca="1">IF(COUNTIF(データ取込シート_活動計画書_整理用!$N$2:'データ取込シート_活動計画書_整理用'!$N188,"この線より上に行を挿入してください。")=0,IF(データ取込シート_活動計画書_整理用!$U188="○","true","false"),"")</f>
        <v/>
      </c>
      <c r="CX188" t="str">
        <f ca="1">IF(COUNTIF(データ取込シート_活動計画書_整理用!$N$2:'データ取込シート_活動計画書_整理用'!$N188,"この線より上に行を挿入してください。")=0,IF(データ取込シート_活動計画書_整理用!$V188="○","true","false"),"")</f>
        <v/>
      </c>
      <c r="CY188" t="str">
        <f ca="1">IF(COUNTIF(データ取込シート_活動計画書_整理用!$N$2:'データ取込シート_活動計画書_整理用'!$N188,"この線より上に行を挿入してください。")=0,IF(データ取込シート_活動計画書_整理用!$W188="○","true","false"),"")</f>
        <v/>
      </c>
      <c r="CZ188" t="str">
        <f ca="1">IF(COUNTIF(データ取込シート_活動計画書_整理用!$N$2:'データ取込シート_活動計画書_整理用'!$N188,"この線より上に行を挿入してください。")=0,IF(データ取込シート_活動計画書_整理用!$X188="○","true","false"),"")</f>
        <v/>
      </c>
      <c r="DA188" t="str">
        <f ca="1">IF(COUNTIF(データ取込シート_活動計画書_整理用!$N$2:'データ取込シート_活動計画書_整理用'!$N188,"この線より上に行を挿入してください。")=0,IF(データ取込シート_活動計画書_整理用!$Y188="○","true","false"),"")</f>
        <v/>
      </c>
      <c r="DB188" t="str">
        <f ca="1">IF(COUNTIF(データ取込シート_活動計画書_整理用!$N$2:'データ取込シート_活動計画書_整理用'!$N188,"この線より上に行を挿入してください。")=0,IF(データ取込シート_活動計画書_整理用!$Z188="○","true","false"),"")</f>
        <v/>
      </c>
      <c r="DC188" t="str">
        <f ca="1">IF(COUNTIF(データ取込シート_活動計画書_整理用!$N$2:'データ取込シート_活動計画書_整理用'!$N188,"この線より上に行を挿入してください。")=0,IF(データ取込シート_活動計画書_整理用!$AA188="○","true","false"),"")</f>
        <v/>
      </c>
      <c r="DW188" t="str">
        <f ca="1">IF(COUNTIF(データ取込シート_活動計画書_整理用!$AD$2:'データ取込シート_活動計画書_整理用'!$AD188,"この線より上に行を挿入してください。")=0,データ取込シート_活動計画書_整理用!$AC188,"")</f>
        <v/>
      </c>
      <c r="DX188" t="str">
        <f ca="1">IF(COUNTIF(データ取込シート_活動計画書_整理用!$AD$2:'データ取込シート_活動計画書_整理用'!$AD188,"この線より上に行を挿入してください。")=0,データ取込シート_活動計画書_整理用!$AD188,"")</f>
        <v/>
      </c>
      <c r="DY188" t="str">
        <f ca="1">IF(COUNTIF(データ取込シート_活動計画書_整理用!$AD$2:'データ取込シート_活動計画書_整理用'!$AD188,"この線より上に行を挿入してください。")=0,データ取込シート_活動計画書_整理用!$AE188,"")</f>
        <v/>
      </c>
      <c r="DZ188" t="str">
        <f ca="1">IF(COUNTIF(データ取込シート_活動計画書_整理用!$AD$2:'データ取込シート_活動計画書_整理用'!$AD188,"この線より上に行を挿入してください。")=0,データ取込シート_活動計画書_整理用!$AF188,"")</f>
        <v/>
      </c>
      <c r="EA188" t="str">
        <f ca="1">IF(COUNTIF(データ取込シート_活動計画書_整理用!$AD$2:'データ取込シート_活動計画書_整理用'!$AD188,"この線より上に行を挿入してください。")=0,データ取込シート_活動計画書_整理用!$AG188,"")</f>
        <v/>
      </c>
      <c r="EB188" t="str">
        <f ca="1">IF(COUNTIF(データ取込シート_活動計画書_整理用!$AD$2:'データ取込シート_活動計画書_整理用'!$AD188,"この線より上に行を挿入してください。")=0,データ取込シート_活動計画書_整理用!$AH188,"")</f>
        <v/>
      </c>
      <c r="EC188" t="str">
        <f ca="1">IF(COUNTIF(データ取込シート_活動計画書_整理用!$AD$2:'データ取込シート_活動計画書_整理用'!$AD188,"この線より上に行を挿入してください。")=0,IF(データ取込シート_活動計画書_整理用!$AI188="○","true","false"),"")</f>
        <v/>
      </c>
      <c r="ED188" t="str">
        <f ca="1">IF(COUNTIF(データ取込シート_活動計画書_整理用!$AD$2:'データ取込シート_活動計画書_整理用'!$AD188,"この線より上に行を挿入してください。")=0,IF(データ取込シート_活動計画書_整理用!$AJ188="○","true","false"),"")</f>
        <v/>
      </c>
      <c r="EE188" t="str">
        <f ca="1">IF(COUNTIF(データ取込シート_活動計画書_整理用!$AD$2:'データ取込シート_活動計画書_整理用'!$AD188,"この線より上に行を挿入してください。")=0,IF(データ取込シート_活動計画書_整理用!$AK188="○","true","false"),"")</f>
        <v/>
      </c>
      <c r="EF188" t="str">
        <f ca="1">IF(COUNTIF(データ取込シート_活動計画書_整理用!$AD$2:'データ取込シート_活動計画書_整理用'!$AD188,"この線より上に行を挿入してください。")=0,IF(データ取込シート_活動計画書_整理用!$AL188="○","true","false"),"")</f>
        <v/>
      </c>
      <c r="EG188" t="str">
        <f ca="1">IF(COUNTIF(データ取込シート_活動計画書_整理用!$AD$2:'データ取込シート_活動計画書_整理用'!$AD188,"この線より上に行を挿入してください。")=0,IF(データ取込シート_活動計画書_整理用!$AM188="○","true","false"),"")</f>
        <v/>
      </c>
    </row>
    <row r="189" spans="2:137" x14ac:dyDescent="0.15">
      <c r="B189" t="str">
        <f ca="1">IF(COUNTIF(データ取込シート_活動計画書_整理用!$B$2:'データ取込シート_活動計画書_整理用'!$B189,"この線より上に行を挿入してください。")=0,データ取込シート_活動計画書_整理用!$B189,"")</f>
        <v/>
      </c>
      <c r="C189" t="str">
        <f ca="1">IF(COUNTIF(データ取込シート_活動計画書_整理用!$B$2:'データ取込シート_活動計画書_整理用'!$B189,"この線より上に行を挿入してください。")=0,データ取込シート_活動計画書_整理用!$C189,"")</f>
        <v/>
      </c>
      <c r="D189" t="str">
        <f ca="1">IF(COUNTIF(データ取込シート_活動計画書_整理用!$B$2:'データ取込シート_活動計画書_整理用'!$B189,"この線より上に行を挿入してください。")=0,データ取込シート_活動計画書_整理用!$D189,"")</f>
        <v/>
      </c>
      <c r="F189" t="str">
        <f ca="1">IF(COUNTIF(データ取込シート_活動計画書_整理用!$F$2:'データ取込シート_活動計画書_整理用'!$F189,"この線より上に行を挿入してください。")=0,データ取込シート_活動計画書_整理用!$F189,"")</f>
        <v/>
      </c>
      <c r="G189" t="str">
        <f ca="1">IF(COUNTIF(データ取込シート_活動計画書_整理用!$F$2:'データ取込シート_活動計画書_整理用'!$F189,"この線より上に行を挿入してください。")=0,データ取込シート_活動計画書_整理用!$G189,"")</f>
        <v/>
      </c>
      <c r="H189" t="str">
        <f ca="1">IF(COUNTIF(データ取込シート_活動計画書_整理用!$F$2:'データ取込シート_活動計画書_整理用'!$F189,"この線より上に行を挿入してください。")=0,データ取込シート_活動計画書_整理用!$H189,"")</f>
        <v/>
      </c>
      <c r="I189" t="str">
        <f ca="1">IF(COUNTIF(データ取込シート_活動計画書_整理用!$J$2:'データ取込シート_活動計画書_整理用'!$J189,"この線より上に行を挿入してください。")=0,データ取込シート_活動計画書_整理用!$J189,"")</f>
        <v/>
      </c>
      <c r="J189" t="str">
        <f ca="1">IF(COUNTIF(データ取込シート_活動計画書_整理用!$J$2:'データ取込シート_活動計画書_整理用'!$J189,"この線より上に行を挿入してください。")=0,データ取込シート_活動計画書_整理用!$K189,"")</f>
        <v/>
      </c>
      <c r="K189" t="str">
        <f ca="1">IF(COUNTIF(データ取込シート_活動計画書_整理用!$J$2:'データ取込シート_活動計画書_整理用'!$J189,"この線より上に行を挿入してください。")=0,データ取込シート_活動計画書_整理用!$L189,"")</f>
        <v/>
      </c>
      <c r="CN189" t="str">
        <f t="shared" ca="1" si="6"/>
        <v/>
      </c>
      <c r="CO189" t="str">
        <f t="shared" ca="1" si="5"/>
        <v/>
      </c>
      <c r="CP189" t="str">
        <f ca="1">IF(COUNTIF(データ取込シート_活動計画書_整理用!$N$2:'データ取込シート_活動計画書_整理用'!$N189,"この線より上に行を挿入してください。")=0,データ取込シート_活動計画書_整理用!$N189,"")</f>
        <v/>
      </c>
      <c r="CQ189" t="str">
        <f ca="1">IF(COUNTIF(データ取込シート_活動計画書_整理用!$N$2:'データ取込シート_活動計画書_整理用'!$N189,"この線より上に行を挿入してください。")=0,データ取込シート_活動計画書_整理用!$O189,"")</f>
        <v/>
      </c>
      <c r="CR189" t="str">
        <f ca="1">IF(COUNTIF(データ取込シート_活動計画書_整理用!$N$2:'データ取込シート_活動計画書_整理用'!$N189,"この線より上に行を挿入してください。")=0,IF(データ取込シート_活動計画書_整理用!$P189="○","true","false"),"")</f>
        <v/>
      </c>
      <c r="CS189" t="str">
        <f ca="1">IF(COUNTIF(データ取込シート_活動計画書_整理用!$N$2:'データ取込シート_活動計画書_整理用'!$N189,"この線より上に行を挿入してください。")=0,IF(データ取込シート_活動計画書_整理用!$Q189="○","true","false"),"")</f>
        <v/>
      </c>
      <c r="CT189" t="str">
        <f ca="1">IF(COUNTIF(データ取込シート_活動計画書_整理用!$N$2:'データ取込シート_活動計画書_整理用'!$N189,"この線より上に行を挿入してください。")=0,IF(データ取込シート_活動計画書_整理用!$R189="○","true","false"),"")</f>
        <v/>
      </c>
      <c r="CU189" t="str">
        <f ca="1">IF(COUNTIF(データ取込シート_活動計画書_整理用!$N$2:'データ取込シート_活動計画書_整理用'!$N189,"この線より上に行を挿入してください。")=0,IF(データ取込シート_活動計画書_整理用!$S189="○","true","false"),"")</f>
        <v/>
      </c>
      <c r="CV189" t="str">
        <f ca="1">IF(COUNTIF(データ取込シート_活動計画書_整理用!$N$2:'データ取込シート_活動計画書_整理用'!$N189,"この線より上に行を挿入してください。")=0,IF(データ取込シート_活動計画書_整理用!$T189="○","true","false"),"")</f>
        <v/>
      </c>
      <c r="CW189" t="str">
        <f ca="1">IF(COUNTIF(データ取込シート_活動計画書_整理用!$N$2:'データ取込シート_活動計画書_整理用'!$N189,"この線より上に行を挿入してください。")=0,IF(データ取込シート_活動計画書_整理用!$U189="○","true","false"),"")</f>
        <v/>
      </c>
      <c r="CX189" t="str">
        <f ca="1">IF(COUNTIF(データ取込シート_活動計画書_整理用!$N$2:'データ取込シート_活動計画書_整理用'!$N189,"この線より上に行を挿入してください。")=0,IF(データ取込シート_活動計画書_整理用!$V189="○","true","false"),"")</f>
        <v/>
      </c>
      <c r="CY189" t="str">
        <f ca="1">IF(COUNTIF(データ取込シート_活動計画書_整理用!$N$2:'データ取込シート_活動計画書_整理用'!$N189,"この線より上に行を挿入してください。")=0,IF(データ取込シート_活動計画書_整理用!$W189="○","true","false"),"")</f>
        <v/>
      </c>
      <c r="CZ189" t="str">
        <f ca="1">IF(COUNTIF(データ取込シート_活動計画書_整理用!$N$2:'データ取込シート_活動計画書_整理用'!$N189,"この線より上に行を挿入してください。")=0,IF(データ取込シート_活動計画書_整理用!$X189="○","true","false"),"")</f>
        <v/>
      </c>
      <c r="DA189" t="str">
        <f ca="1">IF(COUNTIF(データ取込シート_活動計画書_整理用!$N$2:'データ取込シート_活動計画書_整理用'!$N189,"この線より上に行を挿入してください。")=0,IF(データ取込シート_活動計画書_整理用!$Y189="○","true","false"),"")</f>
        <v/>
      </c>
      <c r="DB189" t="str">
        <f ca="1">IF(COUNTIF(データ取込シート_活動計画書_整理用!$N$2:'データ取込シート_活動計画書_整理用'!$N189,"この線より上に行を挿入してください。")=0,IF(データ取込シート_活動計画書_整理用!$Z189="○","true","false"),"")</f>
        <v/>
      </c>
      <c r="DC189" t="str">
        <f ca="1">IF(COUNTIF(データ取込シート_活動計画書_整理用!$N$2:'データ取込シート_活動計画書_整理用'!$N189,"この線より上に行を挿入してください。")=0,IF(データ取込シート_活動計画書_整理用!$AA189="○","true","false"),"")</f>
        <v/>
      </c>
      <c r="DW189" t="str">
        <f ca="1">IF(COUNTIF(データ取込シート_活動計画書_整理用!$AD$2:'データ取込シート_活動計画書_整理用'!$AD189,"この線より上に行を挿入してください。")=0,データ取込シート_活動計画書_整理用!$AC189,"")</f>
        <v/>
      </c>
      <c r="DX189" t="str">
        <f ca="1">IF(COUNTIF(データ取込シート_活動計画書_整理用!$AD$2:'データ取込シート_活動計画書_整理用'!$AD189,"この線より上に行を挿入してください。")=0,データ取込シート_活動計画書_整理用!$AD189,"")</f>
        <v/>
      </c>
      <c r="DY189" t="str">
        <f ca="1">IF(COUNTIF(データ取込シート_活動計画書_整理用!$AD$2:'データ取込シート_活動計画書_整理用'!$AD189,"この線より上に行を挿入してください。")=0,データ取込シート_活動計画書_整理用!$AE189,"")</f>
        <v/>
      </c>
      <c r="DZ189" t="str">
        <f ca="1">IF(COUNTIF(データ取込シート_活動計画書_整理用!$AD$2:'データ取込シート_活動計画書_整理用'!$AD189,"この線より上に行を挿入してください。")=0,データ取込シート_活動計画書_整理用!$AF189,"")</f>
        <v/>
      </c>
      <c r="EA189" t="str">
        <f ca="1">IF(COUNTIF(データ取込シート_活動計画書_整理用!$AD$2:'データ取込シート_活動計画書_整理用'!$AD189,"この線より上に行を挿入してください。")=0,データ取込シート_活動計画書_整理用!$AG189,"")</f>
        <v/>
      </c>
      <c r="EB189" t="str">
        <f ca="1">IF(COUNTIF(データ取込シート_活動計画書_整理用!$AD$2:'データ取込シート_活動計画書_整理用'!$AD189,"この線より上に行を挿入してください。")=0,データ取込シート_活動計画書_整理用!$AH189,"")</f>
        <v/>
      </c>
      <c r="EC189" t="str">
        <f ca="1">IF(COUNTIF(データ取込シート_活動計画書_整理用!$AD$2:'データ取込シート_活動計画書_整理用'!$AD189,"この線より上に行を挿入してください。")=0,IF(データ取込シート_活動計画書_整理用!$AI189="○","true","false"),"")</f>
        <v/>
      </c>
      <c r="ED189" t="str">
        <f ca="1">IF(COUNTIF(データ取込シート_活動計画書_整理用!$AD$2:'データ取込シート_活動計画書_整理用'!$AD189,"この線より上に行を挿入してください。")=0,IF(データ取込シート_活動計画書_整理用!$AJ189="○","true","false"),"")</f>
        <v/>
      </c>
      <c r="EE189" t="str">
        <f ca="1">IF(COUNTIF(データ取込シート_活動計画書_整理用!$AD$2:'データ取込シート_活動計画書_整理用'!$AD189,"この線より上に行を挿入してください。")=0,IF(データ取込シート_活動計画書_整理用!$AK189="○","true","false"),"")</f>
        <v/>
      </c>
      <c r="EF189" t="str">
        <f ca="1">IF(COUNTIF(データ取込シート_活動計画書_整理用!$AD$2:'データ取込シート_活動計画書_整理用'!$AD189,"この線より上に行を挿入してください。")=0,IF(データ取込シート_活動計画書_整理用!$AL189="○","true","false"),"")</f>
        <v/>
      </c>
      <c r="EG189" t="str">
        <f ca="1">IF(COUNTIF(データ取込シート_活動計画書_整理用!$AD$2:'データ取込シート_活動計画書_整理用'!$AD189,"この線より上に行を挿入してください。")=0,IF(データ取込シート_活動計画書_整理用!$AM189="○","true","false"),"")</f>
        <v/>
      </c>
    </row>
    <row r="190" spans="2:137" x14ac:dyDescent="0.15">
      <c r="B190" t="str">
        <f ca="1">IF(COUNTIF(データ取込シート_活動計画書_整理用!$B$2:'データ取込シート_活動計画書_整理用'!$B190,"この線より上に行を挿入してください。")=0,データ取込シート_活動計画書_整理用!$B190,"")</f>
        <v/>
      </c>
      <c r="C190" t="str">
        <f ca="1">IF(COUNTIF(データ取込シート_活動計画書_整理用!$B$2:'データ取込シート_活動計画書_整理用'!$B190,"この線より上に行を挿入してください。")=0,データ取込シート_活動計画書_整理用!$C190,"")</f>
        <v/>
      </c>
      <c r="D190" t="str">
        <f ca="1">IF(COUNTIF(データ取込シート_活動計画書_整理用!$B$2:'データ取込シート_活動計画書_整理用'!$B190,"この線より上に行を挿入してください。")=0,データ取込シート_活動計画書_整理用!$D190,"")</f>
        <v/>
      </c>
      <c r="F190" t="str">
        <f ca="1">IF(COUNTIF(データ取込シート_活動計画書_整理用!$F$2:'データ取込シート_活動計画書_整理用'!$F190,"この線より上に行を挿入してください。")=0,データ取込シート_活動計画書_整理用!$F190,"")</f>
        <v/>
      </c>
      <c r="G190" t="str">
        <f ca="1">IF(COUNTIF(データ取込シート_活動計画書_整理用!$F$2:'データ取込シート_活動計画書_整理用'!$F190,"この線より上に行を挿入してください。")=0,データ取込シート_活動計画書_整理用!$G190,"")</f>
        <v/>
      </c>
      <c r="H190" t="str">
        <f ca="1">IF(COUNTIF(データ取込シート_活動計画書_整理用!$F$2:'データ取込シート_活動計画書_整理用'!$F190,"この線より上に行を挿入してください。")=0,データ取込シート_活動計画書_整理用!$H190,"")</f>
        <v/>
      </c>
      <c r="I190" t="str">
        <f ca="1">IF(COUNTIF(データ取込シート_活動計画書_整理用!$J$2:'データ取込シート_活動計画書_整理用'!$J190,"この線より上に行を挿入してください。")=0,データ取込シート_活動計画書_整理用!$J190,"")</f>
        <v/>
      </c>
      <c r="J190" t="str">
        <f ca="1">IF(COUNTIF(データ取込シート_活動計画書_整理用!$J$2:'データ取込シート_活動計画書_整理用'!$J190,"この線より上に行を挿入してください。")=0,データ取込シート_活動計画書_整理用!$K190,"")</f>
        <v/>
      </c>
      <c r="K190" t="str">
        <f ca="1">IF(COUNTIF(データ取込シート_活動計画書_整理用!$J$2:'データ取込シート_活動計画書_整理用'!$J190,"この線より上に行を挿入してください。")=0,データ取込シート_活動計画書_整理用!$L190,"")</f>
        <v/>
      </c>
      <c r="CN190" t="str">
        <f t="shared" ca="1" si="6"/>
        <v/>
      </c>
      <c r="CO190" t="str">
        <f t="shared" ca="1" si="5"/>
        <v/>
      </c>
      <c r="CP190" t="str">
        <f ca="1">IF(COUNTIF(データ取込シート_活動計画書_整理用!$N$2:'データ取込シート_活動計画書_整理用'!$N190,"この線より上に行を挿入してください。")=0,データ取込シート_活動計画書_整理用!$N190,"")</f>
        <v/>
      </c>
      <c r="CQ190" t="str">
        <f ca="1">IF(COUNTIF(データ取込シート_活動計画書_整理用!$N$2:'データ取込シート_活動計画書_整理用'!$N190,"この線より上に行を挿入してください。")=0,データ取込シート_活動計画書_整理用!$O190,"")</f>
        <v/>
      </c>
      <c r="CR190" t="str">
        <f ca="1">IF(COUNTIF(データ取込シート_活動計画書_整理用!$N$2:'データ取込シート_活動計画書_整理用'!$N190,"この線より上に行を挿入してください。")=0,IF(データ取込シート_活動計画書_整理用!$P190="○","true","false"),"")</f>
        <v/>
      </c>
      <c r="CS190" t="str">
        <f ca="1">IF(COUNTIF(データ取込シート_活動計画書_整理用!$N$2:'データ取込シート_活動計画書_整理用'!$N190,"この線より上に行を挿入してください。")=0,IF(データ取込シート_活動計画書_整理用!$Q190="○","true","false"),"")</f>
        <v/>
      </c>
      <c r="CT190" t="str">
        <f ca="1">IF(COUNTIF(データ取込シート_活動計画書_整理用!$N$2:'データ取込シート_活動計画書_整理用'!$N190,"この線より上に行を挿入してください。")=0,IF(データ取込シート_活動計画書_整理用!$R190="○","true","false"),"")</f>
        <v/>
      </c>
      <c r="CU190" t="str">
        <f ca="1">IF(COUNTIF(データ取込シート_活動計画書_整理用!$N$2:'データ取込シート_活動計画書_整理用'!$N190,"この線より上に行を挿入してください。")=0,IF(データ取込シート_活動計画書_整理用!$S190="○","true","false"),"")</f>
        <v/>
      </c>
      <c r="CV190" t="str">
        <f ca="1">IF(COUNTIF(データ取込シート_活動計画書_整理用!$N$2:'データ取込シート_活動計画書_整理用'!$N190,"この線より上に行を挿入してください。")=0,IF(データ取込シート_活動計画書_整理用!$T190="○","true","false"),"")</f>
        <v/>
      </c>
      <c r="CW190" t="str">
        <f ca="1">IF(COUNTIF(データ取込シート_活動計画書_整理用!$N$2:'データ取込シート_活動計画書_整理用'!$N190,"この線より上に行を挿入してください。")=0,IF(データ取込シート_活動計画書_整理用!$U190="○","true","false"),"")</f>
        <v/>
      </c>
      <c r="CX190" t="str">
        <f ca="1">IF(COUNTIF(データ取込シート_活動計画書_整理用!$N$2:'データ取込シート_活動計画書_整理用'!$N190,"この線より上に行を挿入してください。")=0,IF(データ取込シート_活動計画書_整理用!$V190="○","true","false"),"")</f>
        <v/>
      </c>
      <c r="CY190" t="str">
        <f ca="1">IF(COUNTIF(データ取込シート_活動計画書_整理用!$N$2:'データ取込シート_活動計画書_整理用'!$N190,"この線より上に行を挿入してください。")=0,IF(データ取込シート_活動計画書_整理用!$W190="○","true","false"),"")</f>
        <v/>
      </c>
      <c r="CZ190" t="str">
        <f ca="1">IF(COUNTIF(データ取込シート_活動計画書_整理用!$N$2:'データ取込シート_活動計画書_整理用'!$N190,"この線より上に行を挿入してください。")=0,IF(データ取込シート_活動計画書_整理用!$X190="○","true","false"),"")</f>
        <v/>
      </c>
      <c r="DA190" t="str">
        <f ca="1">IF(COUNTIF(データ取込シート_活動計画書_整理用!$N$2:'データ取込シート_活動計画書_整理用'!$N190,"この線より上に行を挿入してください。")=0,IF(データ取込シート_活動計画書_整理用!$Y190="○","true","false"),"")</f>
        <v/>
      </c>
      <c r="DB190" t="str">
        <f ca="1">IF(COUNTIF(データ取込シート_活動計画書_整理用!$N$2:'データ取込シート_活動計画書_整理用'!$N190,"この線より上に行を挿入してください。")=0,IF(データ取込シート_活動計画書_整理用!$Z190="○","true","false"),"")</f>
        <v/>
      </c>
      <c r="DC190" t="str">
        <f ca="1">IF(COUNTIF(データ取込シート_活動計画書_整理用!$N$2:'データ取込シート_活動計画書_整理用'!$N190,"この線より上に行を挿入してください。")=0,IF(データ取込シート_活動計画書_整理用!$AA190="○","true","false"),"")</f>
        <v/>
      </c>
      <c r="DW190" t="str">
        <f ca="1">IF(COUNTIF(データ取込シート_活動計画書_整理用!$AD$2:'データ取込シート_活動計画書_整理用'!$AD190,"この線より上に行を挿入してください。")=0,データ取込シート_活動計画書_整理用!$AC190,"")</f>
        <v/>
      </c>
      <c r="DX190" t="str">
        <f ca="1">IF(COUNTIF(データ取込シート_活動計画書_整理用!$AD$2:'データ取込シート_活動計画書_整理用'!$AD190,"この線より上に行を挿入してください。")=0,データ取込シート_活動計画書_整理用!$AD190,"")</f>
        <v/>
      </c>
      <c r="DY190" t="str">
        <f ca="1">IF(COUNTIF(データ取込シート_活動計画書_整理用!$AD$2:'データ取込シート_活動計画書_整理用'!$AD190,"この線より上に行を挿入してください。")=0,データ取込シート_活動計画書_整理用!$AE190,"")</f>
        <v/>
      </c>
      <c r="DZ190" t="str">
        <f ca="1">IF(COUNTIF(データ取込シート_活動計画書_整理用!$AD$2:'データ取込シート_活動計画書_整理用'!$AD190,"この線より上に行を挿入してください。")=0,データ取込シート_活動計画書_整理用!$AF190,"")</f>
        <v/>
      </c>
      <c r="EA190" t="str">
        <f ca="1">IF(COUNTIF(データ取込シート_活動計画書_整理用!$AD$2:'データ取込シート_活動計画書_整理用'!$AD190,"この線より上に行を挿入してください。")=0,データ取込シート_活動計画書_整理用!$AG190,"")</f>
        <v/>
      </c>
      <c r="EB190" t="str">
        <f ca="1">IF(COUNTIF(データ取込シート_活動計画書_整理用!$AD$2:'データ取込シート_活動計画書_整理用'!$AD190,"この線より上に行を挿入してください。")=0,データ取込シート_活動計画書_整理用!$AH190,"")</f>
        <v/>
      </c>
      <c r="EC190" t="str">
        <f ca="1">IF(COUNTIF(データ取込シート_活動計画書_整理用!$AD$2:'データ取込シート_活動計画書_整理用'!$AD190,"この線より上に行を挿入してください。")=0,IF(データ取込シート_活動計画書_整理用!$AI190="○","true","false"),"")</f>
        <v/>
      </c>
      <c r="ED190" t="str">
        <f ca="1">IF(COUNTIF(データ取込シート_活動計画書_整理用!$AD$2:'データ取込シート_活動計画書_整理用'!$AD190,"この線より上に行を挿入してください。")=0,IF(データ取込シート_活動計画書_整理用!$AJ190="○","true","false"),"")</f>
        <v/>
      </c>
      <c r="EE190" t="str">
        <f ca="1">IF(COUNTIF(データ取込シート_活動計画書_整理用!$AD$2:'データ取込シート_活動計画書_整理用'!$AD190,"この線より上に行を挿入してください。")=0,IF(データ取込シート_活動計画書_整理用!$AK190="○","true","false"),"")</f>
        <v/>
      </c>
      <c r="EF190" t="str">
        <f ca="1">IF(COUNTIF(データ取込シート_活動計画書_整理用!$AD$2:'データ取込シート_活動計画書_整理用'!$AD190,"この線より上に行を挿入してください。")=0,IF(データ取込シート_活動計画書_整理用!$AL190="○","true","false"),"")</f>
        <v/>
      </c>
      <c r="EG190" t="str">
        <f ca="1">IF(COUNTIF(データ取込シート_活動計画書_整理用!$AD$2:'データ取込シート_活動計画書_整理用'!$AD190,"この線より上に行を挿入してください。")=0,IF(データ取込シート_活動計画書_整理用!$AM190="○","true","false"),"")</f>
        <v/>
      </c>
    </row>
    <row r="191" spans="2:137" x14ac:dyDescent="0.15">
      <c r="B191" t="str">
        <f ca="1">IF(COUNTIF(データ取込シート_活動計画書_整理用!$B$2:'データ取込シート_活動計画書_整理用'!$B191,"この線より上に行を挿入してください。")=0,データ取込シート_活動計画書_整理用!$B191,"")</f>
        <v/>
      </c>
      <c r="C191" t="str">
        <f ca="1">IF(COUNTIF(データ取込シート_活動計画書_整理用!$B$2:'データ取込シート_活動計画書_整理用'!$B191,"この線より上に行を挿入してください。")=0,データ取込シート_活動計画書_整理用!$C191,"")</f>
        <v/>
      </c>
      <c r="D191" t="str">
        <f ca="1">IF(COUNTIF(データ取込シート_活動計画書_整理用!$B$2:'データ取込シート_活動計画書_整理用'!$B191,"この線より上に行を挿入してください。")=0,データ取込シート_活動計画書_整理用!$D191,"")</f>
        <v/>
      </c>
      <c r="F191" t="str">
        <f ca="1">IF(COUNTIF(データ取込シート_活動計画書_整理用!$F$2:'データ取込シート_活動計画書_整理用'!$F191,"この線より上に行を挿入してください。")=0,データ取込シート_活動計画書_整理用!$F191,"")</f>
        <v/>
      </c>
      <c r="G191" t="str">
        <f ca="1">IF(COUNTIF(データ取込シート_活動計画書_整理用!$F$2:'データ取込シート_活動計画書_整理用'!$F191,"この線より上に行を挿入してください。")=0,データ取込シート_活動計画書_整理用!$G191,"")</f>
        <v/>
      </c>
      <c r="H191" t="str">
        <f ca="1">IF(COUNTIF(データ取込シート_活動計画書_整理用!$F$2:'データ取込シート_活動計画書_整理用'!$F191,"この線より上に行を挿入してください。")=0,データ取込シート_活動計画書_整理用!$H191,"")</f>
        <v/>
      </c>
      <c r="I191" t="str">
        <f ca="1">IF(COUNTIF(データ取込シート_活動計画書_整理用!$J$2:'データ取込シート_活動計画書_整理用'!$J191,"この線より上に行を挿入してください。")=0,データ取込シート_活動計画書_整理用!$J191,"")</f>
        <v/>
      </c>
      <c r="J191" t="str">
        <f ca="1">IF(COUNTIF(データ取込シート_活動計画書_整理用!$J$2:'データ取込シート_活動計画書_整理用'!$J191,"この線より上に行を挿入してください。")=0,データ取込シート_活動計画書_整理用!$K191,"")</f>
        <v/>
      </c>
      <c r="K191" t="str">
        <f ca="1">IF(COUNTIF(データ取込シート_活動計画書_整理用!$J$2:'データ取込シート_活動計画書_整理用'!$J191,"この線より上に行を挿入してください。")=0,データ取込シート_活動計画書_整理用!$L191,"")</f>
        <v/>
      </c>
      <c r="CN191" t="str">
        <f t="shared" ca="1" si="6"/>
        <v/>
      </c>
      <c r="CO191" t="str">
        <f t="shared" ca="1" si="5"/>
        <v/>
      </c>
      <c r="CP191" t="str">
        <f ca="1">IF(COUNTIF(データ取込シート_活動計画書_整理用!$N$2:'データ取込シート_活動計画書_整理用'!$N191,"この線より上に行を挿入してください。")=0,データ取込シート_活動計画書_整理用!$N191,"")</f>
        <v/>
      </c>
      <c r="CQ191" t="str">
        <f ca="1">IF(COUNTIF(データ取込シート_活動計画書_整理用!$N$2:'データ取込シート_活動計画書_整理用'!$N191,"この線より上に行を挿入してください。")=0,データ取込シート_活動計画書_整理用!$O191,"")</f>
        <v/>
      </c>
      <c r="CR191" t="str">
        <f ca="1">IF(COUNTIF(データ取込シート_活動計画書_整理用!$N$2:'データ取込シート_活動計画書_整理用'!$N191,"この線より上に行を挿入してください。")=0,IF(データ取込シート_活動計画書_整理用!$P191="○","true","false"),"")</f>
        <v/>
      </c>
      <c r="CS191" t="str">
        <f ca="1">IF(COUNTIF(データ取込シート_活動計画書_整理用!$N$2:'データ取込シート_活動計画書_整理用'!$N191,"この線より上に行を挿入してください。")=0,IF(データ取込シート_活動計画書_整理用!$Q191="○","true","false"),"")</f>
        <v/>
      </c>
      <c r="CT191" t="str">
        <f ca="1">IF(COUNTIF(データ取込シート_活動計画書_整理用!$N$2:'データ取込シート_活動計画書_整理用'!$N191,"この線より上に行を挿入してください。")=0,IF(データ取込シート_活動計画書_整理用!$R191="○","true","false"),"")</f>
        <v/>
      </c>
      <c r="CU191" t="str">
        <f ca="1">IF(COUNTIF(データ取込シート_活動計画書_整理用!$N$2:'データ取込シート_活動計画書_整理用'!$N191,"この線より上に行を挿入してください。")=0,IF(データ取込シート_活動計画書_整理用!$S191="○","true","false"),"")</f>
        <v/>
      </c>
      <c r="CV191" t="str">
        <f ca="1">IF(COUNTIF(データ取込シート_活動計画書_整理用!$N$2:'データ取込シート_活動計画書_整理用'!$N191,"この線より上に行を挿入してください。")=0,IF(データ取込シート_活動計画書_整理用!$T191="○","true","false"),"")</f>
        <v/>
      </c>
      <c r="CW191" t="str">
        <f ca="1">IF(COUNTIF(データ取込シート_活動計画書_整理用!$N$2:'データ取込シート_活動計画書_整理用'!$N191,"この線より上に行を挿入してください。")=0,IF(データ取込シート_活動計画書_整理用!$U191="○","true","false"),"")</f>
        <v/>
      </c>
      <c r="CX191" t="str">
        <f ca="1">IF(COUNTIF(データ取込シート_活動計画書_整理用!$N$2:'データ取込シート_活動計画書_整理用'!$N191,"この線より上に行を挿入してください。")=0,IF(データ取込シート_活動計画書_整理用!$V191="○","true","false"),"")</f>
        <v/>
      </c>
      <c r="CY191" t="str">
        <f ca="1">IF(COUNTIF(データ取込シート_活動計画書_整理用!$N$2:'データ取込シート_活動計画書_整理用'!$N191,"この線より上に行を挿入してください。")=0,IF(データ取込シート_活動計画書_整理用!$W191="○","true","false"),"")</f>
        <v/>
      </c>
      <c r="CZ191" t="str">
        <f ca="1">IF(COUNTIF(データ取込シート_活動計画書_整理用!$N$2:'データ取込シート_活動計画書_整理用'!$N191,"この線より上に行を挿入してください。")=0,IF(データ取込シート_活動計画書_整理用!$X191="○","true","false"),"")</f>
        <v/>
      </c>
      <c r="DA191" t="str">
        <f ca="1">IF(COUNTIF(データ取込シート_活動計画書_整理用!$N$2:'データ取込シート_活動計画書_整理用'!$N191,"この線より上に行を挿入してください。")=0,IF(データ取込シート_活動計画書_整理用!$Y191="○","true","false"),"")</f>
        <v/>
      </c>
      <c r="DB191" t="str">
        <f ca="1">IF(COUNTIF(データ取込シート_活動計画書_整理用!$N$2:'データ取込シート_活動計画書_整理用'!$N191,"この線より上に行を挿入してください。")=0,IF(データ取込シート_活動計画書_整理用!$Z191="○","true","false"),"")</f>
        <v/>
      </c>
      <c r="DC191" t="str">
        <f ca="1">IF(COUNTIF(データ取込シート_活動計画書_整理用!$N$2:'データ取込シート_活動計画書_整理用'!$N191,"この線より上に行を挿入してください。")=0,IF(データ取込シート_活動計画書_整理用!$AA191="○","true","false"),"")</f>
        <v/>
      </c>
      <c r="DW191" t="str">
        <f ca="1">IF(COUNTIF(データ取込シート_活動計画書_整理用!$AD$2:'データ取込シート_活動計画書_整理用'!$AD191,"この線より上に行を挿入してください。")=0,データ取込シート_活動計画書_整理用!$AC191,"")</f>
        <v/>
      </c>
      <c r="DX191" t="str">
        <f ca="1">IF(COUNTIF(データ取込シート_活動計画書_整理用!$AD$2:'データ取込シート_活動計画書_整理用'!$AD191,"この線より上に行を挿入してください。")=0,データ取込シート_活動計画書_整理用!$AD191,"")</f>
        <v/>
      </c>
      <c r="DY191" t="str">
        <f ca="1">IF(COUNTIF(データ取込シート_活動計画書_整理用!$AD$2:'データ取込シート_活動計画書_整理用'!$AD191,"この線より上に行を挿入してください。")=0,データ取込シート_活動計画書_整理用!$AE191,"")</f>
        <v/>
      </c>
      <c r="DZ191" t="str">
        <f ca="1">IF(COUNTIF(データ取込シート_活動計画書_整理用!$AD$2:'データ取込シート_活動計画書_整理用'!$AD191,"この線より上に行を挿入してください。")=0,データ取込シート_活動計画書_整理用!$AF191,"")</f>
        <v/>
      </c>
      <c r="EA191" t="str">
        <f ca="1">IF(COUNTIF(データ取込シート_活動計画書_整理用!$AD$2:'データ取込シート_活動計画書_整理用'!$AD191,"この線より上に行を挿入してください。")=0,データ取込シート_活動計画書_整理用!$AG191,"")</f>
        <v/>
      </c>
      <c r="EB191" t="str">
        <f ca="1">IF(COUNTIF(データ取込シート_活動計画書_整理用!$AD$2:'データ取込シート_活動計画書_整理用'!$AD191,"この線より上に行を挿入してください。")=0,データ取込シート_活動計画書_整理用!$AH191,"")</f>
        <v/>
      </c>
      <c r="EC191" t="str">
        <f ca="1">IF(COUNTIF(データ取込シート_活動計画書_整理用!$AD$2:'データ取込シート_活動計画書_整理用'!$AD191,"この線より上に行を挿入してください。")=0,IF(データ取込シート_活動計画書_整理用!$AI191="○","true","false"),"")</f>
        <v/>
      </c>
      <c r="ED191" t="str">
        <f ca="1">IF(COUNTIF(データ取込シート_活動計画書_整理用!$AD$2:'データ取込シート_活動計画書_整理用'!$AD191,"この線より上に行を挿入してください。")=0,IF(データ取込シート_活動計画書_整理用!$AJ191="○","true","false"),"")</f>
        <v/>
      </c>
      <c r="EE191" t="str">
        <f ca="1">IF(COUNTIF(データ取込シート_活動計画書_整理用!$AD$2:'データ取込シート_活動計画書_整理用'!$AD191,"この線より上に行を挿入してください。")=0,IF(データ取込シート_活動計画書_整理用!$AK191="○","true","false"),"")</f>
        <v/>
      </c>
      <c r="EF191" t="str">
        <f ca="1">IF(COUNTIF(データ取込シート_活動計画書_整理用!$AD$2:'データ取込シート_活動計画書_整理用'!$AD191,"この線より上に行を挿入してください。")=0,IF(データ取込シート_活動計画書_整理用!$AL191="○","true","false"),"")</f>
        <v/>
      </c>
      <c r="EG191" t="str">
        <f ca="1">IF(COUNTIF(データ取込シート_活動計画書_整理用!$AD$2:'データ取込シート_活動計画書_整理用'!$AD191,"この線より上に行を挿入してください。")=0,IF(データ取込シート_活動計画書_整理用!$AM191="○","true","false"),"")</f>
        <v/>
      </c>
    </row>
    <row r="192" spans="2:137" x14ac:dyDescent="0.15">
      <c r="B192" t="str">
        <f ca="1">IF(COUNTIF(データ取込シート_活動計画書_整理用!$B$2:'データ取込シート_活動計画書_整理用'!$B192,"この線より上に行を挿入してください。")=0,データ取込シート_活動計画書_整理用!$B192,"")</f>
        <v/>
      </c>
      <c r="C192" t="str">
        <f ca="1">IF(COUNTIF(データ取込シート_活動計画書_整理用!$B$2:'データ取込シート_活動計画書_整理用'!$B192,"この線より上に行を挿入してください。")=0,データ取込シート_活動計画書_整理用!$C192,"")</f>
        <v/>
      </c>
      <c r="D192" t="str">
        <f ca="1">IF(COUNTIF(データ取込シート_活動計画書_整理用!$B$2:'データ取込シート_活動計画書_整理用'!$B192,"この線より上に行を挿入してください。")=0,データ取込シート_活動計画書_整理用!$D192,"")</f>
        <v/>
      </c>
      <c r="F192" t="str">
        <f ca="1">IF(COUNTIF(データ取込シート_活動計画書_整理用!$F$2:'データ取込シート_活動計画書_整理用'!$F192,"この線より上に行を挿入してください。")=0,データ取込シート_活動計画書_整理用!$F192,"")</f>
        <v/>
      </c>
      <c r="G192" t="str">
        <f ca="1">IF(COUNTIF(データ取込シート_活動計画書_整理用!$F$2:'データ取込シート_活動計画書_整理用'!$F192,"この線より上に行を挿入してください。")=0,データ取込シート_活動計画書_整理用!$G192,"")</f>
        <v/>
      </c>
      <c r="H192" t="str">
        <f ca="1">IF(COUNTIF(データ取込シート_活動計画書_整理用!$F$2:'データ取込シート_活動計画書_整理用'!$F192,"この線より上に行を挿入してください。")=0,データ取込シート_活動計画書_整理用!$H192,"")</f>
        <v/>
      </c>
      <c r="I192" t="str">
        <f ca="1">IF(COUNTIF(データ取込シート_活動計画書_整理用!$J$2:'データ取込シート_活動計画書_整理用'!$J192,"この線より上に行を挿入してください。")=0,データ取込シート_活動計画書_整理用!$J192,"")</f>
        <v/>
      </c>
      <c r="J192" t="str">
        <f ca="1">IF(COUNTIF(データ取込シート_活動計画書_整理用!$J$2:'データ取込シート_活動計画書_整理用'!$J192,"この線より上に行を挿入してください。")=0,データ取込シート_活動計画書_整理用!$K192,"")</f>
        <v/>
      </c>
      <c r="K192" t="str">
        <f ca="1">IF(COUNTIF(データ取込シート_活動計画書_整理用!$J$2:'データ取込シート_活動計画書_整理用'!$J192,"この線より上に行を挿入してください。")=0,データ取込シート_活動計画書_整理用!$L192,"")</f>
        <v/>
      </c>
      <c r="CN192" t="str">
        <f t="shared" ca="1" si="6"/>
        <v/>
      </c>
      <c r="CO192" t="str">
        <f t="shared" ca="1" si="5"/>
        <v/>
      </c>
      <c r="CP192" t="str">
        <f ca="1">IF(COUNTIF(データ取込シート_活動計画書_整理用!$N$2:'データ取込シート_活動計画書_整理用'!$N192,"この線より上に行を挿入してください。")=0,データ取込シート_活動計画書_整理用!$N192,"")</f>
        <v/>
      </c>
      <c r="CQ192" t="str">
        <f ca="1">IF(COUNTIF(データ取込シート_活動計画書_整理用!$N$2:'データ取込シート_活動計画書_整理用'!$N192,"この線より上に行を挿入してください。")=0,データ取込シート_活動計画書_整理用!$O192,"")</f>
        <v/>
      </c>
      <c r="CR192" t="str">
        <f ca="1">IF(COUNTIF(データ取込シート_活動計画書_整理用!$N$2:'データ取込シート_活動計画書_整理用'!$N192,"この線より上に行を挿入してください。")=0,IF(データ取込シート_活動計画書_整理用!$P192="○","true","false"),"")</f>
        <v/>
      </c>
      <c r="CS192" t="str">
        <f ca="1">IF(COUNTIF(データ取込シート_活動計画書_整理用!$N$2:'データ取込シート_活動計画書_整理用'!$N192,"この線より上に行を挿入してください。")=0,IF(データ取込シート_活動計画書_整理用!$Q192="○","true","false"),"")</f>
        <v/>
      </c>
      <c r="CT192" t="str">
        <f ca="1">IF(COUNTIF(データ取込シート_活動計画書_整理用!$N$2:'データ取込シート_活動計画書_整理用'!$N192,"この線より上に行を挿入してください。")=0,IF(データ取込シート_活動計画書_整理用!$R192="○","true","false"),"")</f>
        <v/>
      </c>
      <c r="CU192" t="str">
        <f ca="1">IF(COUNTIF(データ取込シート_活動計画書_整理用!$N$2:'データ取込シート_活動計画書_整理用'!$N192,"この線より上に行を挿入してください。")=0,IF(データ取込シート_活動計画書_整理用!$S192="○","true","false"),"")</f>
        <v/>
      </c>
      <c r="CV192" t="str">
        <f ca="1">IF(COUNTIF(データ取込シート_活動計画書_整理用!$N$2:'データ取込シート_活動計画書_整理用'!$N192,"この線より上に行を挿入してください。")=0,IF(データ取込シート_活動計画書_整理用!$T192="○","true","false"),"")</f>
        <v/>
      </c>
      <c r="CW192" t="str">
        <f ca="1">IF(COUNTIF(データ取込シート_活動計画書_整理用!$N$2:'データ取込シート_活動計画書_整理用'!$N192,"この線より上に行を挿入してください。")=0,IF(データ取込シート_活動計画書_整理用!$U192="○","true","false"),"")</f>
        <v/>
      </c>
      <c r="CX192" t="str">
        <f ca="1">IF(COUNTIF(データ取込シート_活動計画書_整理用!$N$2:'データ取込シート_活動計画書_整理用'!$N192,"この線より上に行を挿入してください。")=0,IF(データ取込シート_活動計画書_整理用!$V192="○","true","false"),"")</f>
        <v/>
      </c>
      <c r="CY192" t="str">
        <f ca="1">IF(COUNTIF(データ取込シート_活動計画書_整理用!$N$2:'データ取込シート_活動計画書_整理用'!$N192,"この線より上に行を挿入してください。")=0,IF(データ取込シート_活動計画書_整理用!$W192="○","true","false"),"")</f>
        <v/>
      </c>
      <c r="CZ192" t="str">
        <f ca="1">IF(COUNTIF(データ取込シート_活動計画書_整理用!$N$2:'データ取込シート_活動計画書_整理用'!$N192,"この線より上に行を挿入してください。")=0,IF(データ取込シート_活動計画書_整理用!$X192="○","true","false"),"")</f>
        <v/>
      </c>
      <c r="DA192" t="str">
        <f ca="1">IF(COUNTIF(データ取込シート_活動計画書_整理用!$N$2:'データ取込シート_活動計画書_整理用'!$N192,"この線より上に行を挿入してください。")=0,IF(データ取込シート_活動計画書_整理用!$Y192="○","true","false"),"")</f>
        <v/>
      </c>
      <c r="DB192" t="str">
        <f ca="1">IF(COUNTIF(データ取込シート_活動計画書_整理用!$N$2:'データ取込シート_活動計画書_整理用'!$N192,"この線より上に行を挿入してください。")=0,IF(データ取込シート_活動計画書_整理用!$Z192="○","true","false"),"")</f>
        <v/>
      </c>
      <c r="DC192" t="str">
        <f ca="1">IF(COUNTIF(データ取込シート_活動計画書_整理用!$N$2:'データ取込シート_活動計画書_整理用'!$N192,"この線より上に行を挿入してください。")=0,IF(データ取込シート_活動計画書_整理用!$AA192="○","true","false"),"")</f>
        <v/>
      </c>
      <c r="DW192" t="str">
        <f ca="1">IF(COUNTIF(データ取込シート_活動計画書_整理用!$AD$2:'データ取込シート_活動計画書_整理用'!$AD192,"この線より上に行を挿入してください。")=0,データ取込シート_活動計画書_整理用!$AC192,"")</f>
        <v/>
      </c>
      <c r="DX192" t="str">
        <f ca="1">IF(COUNTIF(データ取込シート_活動計画書_整理用!$AD$2:'データ取込シート_活動計画書_整理用'!$AD192,"この線より上に行を挿入してください。")=0,データ取込シート_活動計画書_整理用!$AD192,"")</f>
        <v/>
      </c>
      <c r="DY192" t="str">
        <f ca="1">IF(COUNTIF(データ取込シート_活動計画書_整理用!$AD$2:'データ取込シート_活動計画書_整理用'!$AD192,"この線より上に行を挿入してください。")=0,データ取込シート_活動計画書_整理用!$AE192,"")</f>
        <v/>
      </c>
      <c r="DZ192" t="str">
        <f ca="1">IF(COUNTIF(データ取込シート_活動計画書_整理用!$AD$2:'データ取込シート_活動計画書_整理用'!$AD192,"この線より上に行を挿入してください。")=0,データ取込シート_活動計画書_整理用!$AF192,"")</f>
        <v/>
      </c>
      <c r="EA192" t="str">
        <f ca="1">IF(COUNTIF(データ取込シート_活動計画書_整理用!$AD$2:'データ取込シート_活動計画書_整理用'!$AD192,"この線より上に行を挿入してください。")=0,データ取込シート_活動計画書_整理用!$AG192,"")</f>
        <v/>
      </c>
      <c r="EB192" t="str">
        <f ca="1">IF(COUNTIF(データ取込シート_活動計画書_整理用!$AD$2:'データ取込シート_活動計画書_整理用'!$AD192,"この線より上に行を挿入してください。")=0,データ取込シート_活動計画書_整理用!$AH192,"")</f>
        <v/>
      </c>
      <c r="EC192" t="str">
        <f ca="1">IF(COUNTIF(データ取込シート_活動計画書_整理用!$AD$2:'データ取込シート_活動計画書_整理用'!$AD192,"この線より上に行を挿入してください。")=0,IF(データ取込シート_活動計画書_整理用!$AI192="○","true","false"),"")</f>
        <v/>
      </c>
      <c r="ED192" t="str">
        <f ca="1">IF(COUNTIF(データ取込シート_活動計画書_整理用!$AD$2:'データ取込シート_活動計画書_整理用'!$AD192,"この線より上に行を挿入してください。")=0,IF(データ取込シート_活動計画書_整理用!$AJ192="○","true","false"),"")</f>
        <v/>
      </c>
      <c r="EE192" t="str">
        <f ca="1">IF(COUNTIF(データ取込シート_活動計画書_整理用!$AD$2:'データ取込シート_活動計画書_整理用'!$AD192,"この線より上に行を挿入してください。")=0,IF(データ取込シート_活動計画書_整理用!$AK192="○","true","false"),"")</f>
        <v/>
      </c>
      <c r="EF192" t="str">
        <f ca="1">IF(COUNTIF(データ取込シート_活動計画書_整理用!$AD$2:'データ取込シート_活動計画書_整理用'!$AD192,"この線より上に行を挿入してください。")=0,IF(データ取込シート_活動計画書_整理用!$AL192="○","true","false"),"")</f>
        <v/>
      </c>
      <c r="EG192" t="str">
        <f ca="1">IF(COUNTIF(データ取込シート_活動計画書_整理用!$AD$2:'データ取込シート_活動計画書_整理用'!$AD192,"この線より上に行を挿入してください。")=0,IF(データ取込シート_活動計画書_整理用!$AM192="○","true","false"),"")</f>
        <v/>
      </c>
    </row>
    <row r="193" spans="2:137" x14ac:dyDescent="0.15">
      <c r="B193" t="str">
        <f ca="1">IF(COUNTIF(データ取込シート_活動計画書_整理用!$B$2:'データ取込シート_活動計画書_整理用'!$B193,"この線より上に行を挿入してください。")=0,データ取込シート_活動計画書_整理用!$B193,"")</f>
        <v/>
      </c>
      <c r="C193" t="str">
        <f ca="1">IF(COUNTIF(データ取込シート_活動計画書_整理用!$B$2:'データ取込シート_活動計画書_整理用'!$B193,"この線より上に行を挿入してください。")=0,データ取込シート_活動計画書_整理用!$C193,"")</f>
        <v/>
      </c>
      <c r="D193" t="str">
        <f ca="1">IF(COUNTIF(データ取込シート_活動計画書_整理用!$B$2:'データ取込シート_活動計画書_整理用'!$B193,"この線より上に行を挿入してください。")=0,データ取込シート_活動計画書_整理用!$D193,"")</f>
        <v/>
      </c>
      <c r="F193" t="str">
        <f ca="1">IF(COUNTIF(データ取込シート_活動計画書_整理用!$F$2:'データ取込シート_活動計画書_整理用'!$F193,"この線より上に行を挿入してください。")=0,データ取込シート_活動計画書_整理用!$F193,"")</f>
        <v/>
      </c>
      <c r="G193" t="str">
        <f ca="1">IF(COUNTIF(データ取込シート_活動計画書_整理用!$F$2:'データ取込シート_活動計画書_整理用'!$F193,"この線より上に行を挿入してください。")=0,データ取込シート_活動計画書_整理用!$G193,"")</f>
        <v/>
      </c>
      <c r="H193" t="str">
        <f ca="1">IF(COUNTIF(データ取込シート_活動計画書_整理用!$F$2:'データ取込シート_活動計画書_整理用'!$F193,"この線より上に行を挿入してください。")=0,データ取込シート_活動計画書_整理用!$H193,"")</f>
        <v/>
      </c>
      <c r="I193" t="str">
        <f ca="1">IF(COUNTIF(データ取込シート_活動計画書_整理用!$J$2:'データ取込シート_活動計画書_整理用'!$J193,"この線より上に行を挿入してください。")=0,データ取込シート_活動計画書_整理用!$J193,"")</f>
        <v/>
      </c>
      <c r="J193" t="str">
        <f ca="1">IF(COUNTIF(データ取込シート_活動計画書_整理用!$J$2:'データ取込シート_活動計画書_整理用'!$J193,"この線より上に行を挿入してください。")=0,データ取込シート_活動計画書_整理用!$K193,"")</f>
        <v/>
      </c>
      <c r="K193" t="str">
        <f ca="1">IF(COUNTIF(データ取込シート_活動計画書_整理用!$J$2:'データ取込シート_活動計画書_整理用'!$J193,"この線より上に行を挿入してください。")=0,データ取込シート_活動計画書_整理用!$L193,"")</f>
        <v/>
      </c>
      <c r="CN193" t="str">
        <f t="shared" ca="1" si="6"/>
        <v/>
      </c>
      <c r="CO193" t="str">
        <f t="shared" ca="1" si="5"/>
        <v/>
      </c>
      <c r="CP193" t="str">
        <f ca="1">IF(COUNTIF(データ取込シート_活動計画書_整理用!$N$2:'データ取込シート_活動計画書_整理用'!$N193,"この線より上に行を挿入してください。")=0,データ取込シート_活動計画書_整理用!$N193,"")</f>
        <v/>
      </c>
      <c r="CQ193" t="str">
        <f ca="1">IF(COUNTIF(データ取込シート_活動計画書_整理用!$N$2:'データ取込シート_活動計画書_整理用'!$N193,"この線より上に行を挿入してください。")=0,データ取込シート_活動計画書_整理用!$O193,"")</f>
        <v/>
      </c>
      <c r="CR193" t="str">
        <f ca="1">IF(COUNTIF(データ取込シート_活動計画書_整理用!$N$2:'データ取込シート_活動計画書_整理用'!$N193,"この線より上に行を挿入してください。")=0,IF(データ取込シート_活動計画書_整理用!$P193="○","true","false"),"")</f>
        <v/>
      </c>
      <c r="CS193" t="str">
        <f ca="1">IF(COUNTIF(データ取込シート_活動計画書_整理用!$N$2:'データ取込シート_活動計画書_整理用'!$N193,"この線より上に行を挿入してください。")=0,IF(データ取込シート_活動計画書_整理用!$Q193="○","true","false"),"")</f>
        <v/>
      </c>
      <c r="CT193" t="str">
        <f ca="1">IF(COUNTIF(データ取込シート_活動計画書_整理用!$N$2:'データ取込シート_活動計画書_整理用'!$N193,"この線より上に行を挿入してください。")=0,IF(データ取込シート_活動計画書_整理用!$R193="○","true","false"),"")</f>
        <v/>
      </c>
      <c r="CU193" t="str">
        <f ca="1">IF(COUNTIF(データ取込シート_活動計画書_整理用!$N$2:'データ取込シート_活動計画書_整理用'!$N193,"この線より上に行を挿入してください。")=0,IF(データ取込シート_活動計画書_整理用!$S193="○","true","false"),"")</f>
        <v/>
      </c>
      <c r="CV193" t="str">
        <f ca="1">IF(COUNTIF(データ取込シート_活動計画書_整理用!$N$2:'データ取込シート_活動計画書_整理用'!$N193,"この線より上に行を挿入してください。")=0,IF(データ取込シート_活動計画書_整理用!$T193="○","true","false"),"")</f>
        <v/>
      </c>
      <c r="CW193" t="str">
        <f ca="1">IF(COUNTIF(データ取込シート_活動計画書_整理用!$N$2:'データ取込シート_活動計画書_整理用'!$N193,"この線より上に行を挿入してください。")=0,IF(データ取込シート_活動計画書_整理用!$U193="○","true","false"),"")</f>
        <v/>
      </c>
      <c r="CX193" t="str">
        <f ca="1">IF(COUNTIF(データ取込シート_活動計画書_整理用!$N$2:'データ取込シート_活動計画書_整理用'!$N193,"この線より上に行を挿入してください。")=0,IF(データ取込シート_活動計画書_整理用!$V193="○","true","false"),"")</f>
        <v/>
      </c>
      <c r="CY193" t="str">
        <f ca="1">IF(COUNTIF(データ取込シート_活動計画書_整理用!$N$2:'データ取込シート_活動計画書_整理用'!$N193,"この線より上に行を挿入してください。")=0,IF(データ取込シート_活動計画書_整理用!$W193="○","true","false"),"")</f>
        <v/>
      </c>
      <c r="CZ193" t="str">
        <f ca="1">IF(COUNTIF(データ取込シート_活動計画書_整理用!$N$2:'データ取込シート_活動計画書_整理用'!$N193,"この線より上に行を挿入してください。")=0,IF(データ取込シート_活動計画書_整理用!$X193="○","true","false"),"")</f>
        <v/>
      </c>
      <c r="DA193" t="str">
        <f ca="1">IF(COUNTIF(データ取込シート_活動計画書_整理用!$N$2:'データ取込シート_活動計画書_整理用'!$N193,"この線より上に行を挿入してください。")=0,IF(データ取込シート_活動計画書_整理用!$Y193="○","true","false"),"")</f>
        <v/>
      </c>
      <c r="DB193" t="str">
        <f ca="1">IF(COUNTIF(データ取込シート_活動計画書_整理用!$N$2:'データ取込シート_活動計画書_整理用'!$N193,"この線より上に行を挿入してください。")=0,IF(データ取込シート_活動計画書_整理用!$Z193="○","true","false"),"")</f>
        <v/>
      </c>
      <c r="DC193" t="str">
        <f ca="1">IF(COUNTIF(データ取込シート_活動計画書_整理用!$N$2:'データ取込シート_活動計画書_整理用'!$N193,"この線より上に行を挿入してください。")=0,IF(データ取込シート_活動計画書_整理用!$AA193="○","true","false"),"")</f>
        <v/>
      </c>
      <c r="DW193" t="str">
        <f ca="1">IF(COUNTIF(データ取込シート_活動計画書_整理用!$AD$2:'データ取込シート_活動計画書_整理用'!$AD193,"この線より上に行を挿入してください。")=0,データ取込シート_活動計画書_整理用!$AC193,"")</f>
        <v/>
      </c>
      <c r="DX193" t="str">
        <f ca="1">IF(COUNTIF(データ取込シート_活動計画書_整理用!$AD$2:'データ取込シート_活動計画書_整理用'!$AD193,"この線より上に行を挿入してください。")=0,データ取込シート_活動計画書_整理用!$AD193,"")</f>
        <v/>
      </c>
      <c r="DY193" t="str">
        <f ca="1">IF(COUNTIF(データ取込シート_活動計画書_整理用!$AD$2:'データ取込シート_活動計画書_整理用'!$AD193,"この線より上に行を挿入してください。")=0,データ取込シート_活動計画書_整理用!$AE193,"")</f>
        <v/>
      </c>
      <c r="DZ193" t="str">
        <f ca="1">IF(COUNTIF(データ取込シート_活動計画書_整理用!$AD$2:'データ取込シート_活動計画書_整理用'!$AD193,"この線より上に行を挿入してください。")=0,データ取込シート_活動計画書_整理用!$AF193,"")</f>
        <v/>
      </c>
      <c r="EA193" t="str">
        <f ca="1">IF(COUNTIF(データ取込シート_活動計画書_整理用!$AD$2:'データ取込シート_活動計画書_整理用'!$AD193,"この線より上に行を挿入してください。")=0,データ取込シート_活動計画書_整理用!$AG193,"")</f>
        <v/>
      </c>
      <c r="EB193" t="str">
        <f ca="1">IF(COUNTIF(データ取込シート_活動計画書_整理用!$AD$2:'データ取込シート_活動計画書_整理用'!$AD193,"この線より上に行を挿入してください。")=0,データ取込シート_活動計画書_整理用!$AH193,"")</f>
        <v/>
      </c>
      <c r="EC193" t="str">
        <f ca="1">IF(COUNTIF(データ取込シート_活動計画書_整理用!$AD$2:'データ取込シート_活動計画書_整理用'!$AD193,"この線より上に行を挿入してください。")=0,IF(データ取込シート_活動計画書_整理用!$AI193="○","true","false"),"")</f>
        <v/>
      </c>
      <c r="ED193" t="str">
        <f ca="1">IF(COUNTIF(データ取込シート_活動計画書_整理用!$AD$2:'データ取込シート_活動計画書_整理用'!$AD193,"この線より上に行を挿入してください。")=0,IF(データ取込シート_活動計画書_整理用!$AJ193="○","true","false"),"")</f>
        <v/>
      </c>
      <c r="EE193" t="str">
        <f ca="1">IF(COUNTIF(データ取込シート_活動計画書_整理用!$AD$2:'データ取込シート_活動計画書_整理用'!$AD193,"この線より上に行を挿入してください。")=0,IF(データ取込シート_活動計画書_整理用!$AK193="○","true","false"),"")</f>
        <v/>
      </c>
      <c r="EF193" t="str">
        <f ca="1">IF(COUNTIF(データ取込シート_活動計画書_整理用!$AD$2:'データ取込シート_活動計画書_整理用'!$AD193,"この線より上に行を挿入してください。")=0,IF(データ取込シート_活動計画書_整理用!$AL193="○","true","false"),"")</f>
        <v/>
      </c>
      <c r="EG193" t="str">
        <f ca="1">IF(COUNTIF(データ取込シート_活動計画書_整理用!$AD$2:'データ取込シート_活動計画書_整理用'!$AD193,"この線より上に行を挿入してください。")=0,IF(データ取込シート_活動計画書_整理用!$AM193="○","true","false"),"")</f>
        <v/>
      </c>
    </row>
    <row r="194" spans="2:137" x14ac:dyDescent="0.15">
      <c r="B194" t="str">
        <f ca="1">IF(COUNTIF(データ取込シート_活動計画書_整理用!$B$2:'データ取込シート_活動計画書_整理用'!$B194,"この線より上に行を挿入してください。")=0,データ取込シート_活動計画書_整理用!$B194,"")</f>
        <v/>
      </c>
      <c r="C194" t="str">
        <f ca="1">IF(COUNTIF(データ取込シート_活動計画書_整理用!$B$2:'データ取込シート_活動計画書_整理用'!$B194,"この線より上に行を挿入してください。")=0,データ取込シート_活動計画書_整理用!$C194,"")</f>
        <v/>
      </c>
      <c r="D194" t="str">
        <f ca="1">IF(COUNTIF(データ取込シート_活動計画書_整理用!$B$2:'データ取込シート_活動計画書_整理用'!$B194,"この線より上に行を挿入してください。")=0,データ取込シート_活動計画書_整理用!$D194,"")</f>
        <v/>
      </c>
      <c r="F194" t="str">
        <f ca="1">IF(COUNTIF(データ取込シート_活動計画書_整理用!$F$2:'データ取込シート_活動計画書_整理用'!$F194,"この線より上に行を挿入してください。")=0,データ取込シート_活動計画書_整理用!$F194,"")</f>
        <v/>
      </c>
      <c r="G194" t="str">
        <f ca="1">IF(COUNTIF(データ取込シート_活動計画書_整理用!$F$2:'データ取込シート_活動計画書_整理用'!$F194,"この線より上に行を挿入してください。")=0,データ取込シート_活動計画書_整理用!$G194,"")</f>
        <v/>
      </c>
      <c r="H194" t="str">
        <f ca="1">IF(COUNTIF(データ取込シート_活動計画書_整理用!$F$2:'データ取込シート_活動計画書_整理用'!$F194,"この線より上に行を挿入してください。")=0,データ取込シート_活動計画書_整理用!$H194,"")</f>
        <v/>
      </c>
      <c r="I194" t="str">
        <f ca="1">IF(COUNTIF(データ取込シート_活動計画書_整理用!$J$2:'データ取込シート_活動計画書_整理用'!$J194,"この線より上に行を挿入してください。")=0,データ取込シート_活動計画書_整理用!$J194,"")</f>
        <v/>
      </c>
      <c r="J194" t="str">
        <f ca="1">IF(COUNTIF(データ取込シート_活動計画書_整理用!$J$2:'データ取込シート_活動計画書_整理用'!$J194,"この線より上に行を挿入してください。")=0,データ取込シート_活動計画書_整理用!$K194,"")</f>
        <v/>
      </c>
      <c r="K194" t="str">
        <f ca="1">IF(COUNTIF(データ取込シート_活動計画書_整理用!$J$2:'データ取込シート_活動計画書_整理用'!$J194,"この線より上に行を挿入してください。")=0,データ取込シート_活動計画書_整理用!$L194,"")</f>
        <v/>
      </c>
      <c r="CN194" t="str">
        <f t="shared" ca="1" si="6"/>
        <v/>
      </c>
      <c r="CO194" t="str">
        <f t="shared" ca="1" si="5"/>
        <v/>
      </c>
      <c r="CP194" t="str">
        <f ca="1">IF(COUNTIF(データ取込シート_活動計画書_整理用!$N$2:'データ取込シート_活動計画書_整理用'!$N194,"この線より上に行を挿入してください。")=0,データ取込シート_活動計画書_整理用!$N194,"")</f>
        <v/>
      </c>
      <c r="CQ194" t="str">
        <f ca="1">IF(COUNTIF(データ取込シート_活動計画書_整理用!$N$2:'データ取込シート_活動計画書_整理用'!$N194,"この線より上に行を挿入してください。")=0,データ取込シート_活動計画書_整理用!$O194,"")</f>
        <v/>
      </c>
      <c r="CR194" t="str">
        <f ca="1">IF(COUNTIF(データ取込シート_活動計画書_整理用!$N$2:'データ取込シート_活動計画書_整理用'!$N194,"この線より上に行を挿入してください。")=0,IF(データ取込シート_活動計画書_整理用!$P194="○","true","false"),"")</f>
        <v/>
      </c>
      <c r="CS194" t="str">
        <f ca="1">IF(COUNTIF(データ取込シート_活動計画書_整理用!$N$2:'データ取込シート_活動計画書_整理用'!$N194,"この線より上に行を挿入してください。")=0,IF(データ取込シート_活動計画書_整理用!$Q194="○","true","false"),"")</f>
        <v/>
      </c>
      <c r="CT194" t="str">
        <f ca="1">IF(COUNTIF(データ取込シート_活動計画書_整理用!$N$2:'データ取込シート_活動計画書_整理用'!$N194,"この線より上に行を挿入してください。")=0,IF(データ取込シート_活動計画書_整理用!$R194="○","true","false"),"")</f>
        <v/>
      </c>
      <c r="CU194" t="str">
        <f ca="1">IF(COUNTIF(データ取込シート_活動計画書_整理用!$N$2:'データ取込シート_活動計画書_整理用'!$N194,"この線より上に行を挿入してください。")=0,IF(データ取込シート_活動計画書_整理用!$S194="○","true","false"),"")</f>
        <v/>
      </c>
      <c r="CV194" t="str">
        <f ca="1">IF(COUNTIF(データ取込シート_活動計画書_整理用!$N$2:'データ取込シート_活動計画書_整理用'!$N194,"この線より上に行を挿入してください。")=0,IF(データ取込シート_活動計画書_整理用!$T194="○","true","false"),"")</f>
        <v/>
      </c>
      <c r="CW194" t="str">
        <f ca="1">IF(COUNTIF(データ取込シート_活動計画書_整理用!$N$2:'データ取込シート_活動計画書_整理用'!$N194,"この線より上に行を挿入してください。")=0,IF(データ取込シート_活動計画書_整理用!$U194="○","true","false"),"")</f>
        <v/>
      </c>
      <c r="CX194" t="str">
        <f ca="1">IF(COUNTIF(データ取込シート_活動計画書_整理用!$N$2:'データ取込シート_活動計画書_整理用'!$N194,"この線より上に行を挿入してください。")=0,IF(データ取込シート_活動計画書_整理用!$V194="○","true","false"),"")</f>
        <v/>
      </c>
      <c r="CY194" t="str">
        <f ca="1">IF(COUNTIF(データ取込シート_活動計画書_整理用!$N$2:'データ取込シート_活動計画書_整理用'!$N194,"この線より上に行を挿入してください。")=0,IF(データ取込シート_活動計画書_整理用!$W194="○","true","false"),"")</f>
        <v/>
      </c>
      <c r="CZ194" t="str">
        <f ca="1">IF(COUNTIF(データ取込シート_活動計画書_整理用!$N$2:'データ取込シート_活動計画書_整理用'!$N194,"この線より上に行を挿入してください。")=0,IF(データ取込シート_活動計画書_整理用!$X194="○","true","false"),"")</f>
        <v/>
      </c>
      <c r="DA194" t="str">
        <f ca="1">IF(COUNTIF(データ取込シート_活動計画書_整理用!$N$2:'データ取込シート_活動計画書_整理用'!$N194,"この線より上に行を挿入してください。")=0,IF(データ取込シート_活動計画書_整理用!$Y194="○","true","false"),"")</f>
        <v/>
      </c>
      <c r="DB194" t="str">
        <f ca="1">IF(COUNTIF(データ取込シート_活動計画書_整理用!$N$2:'データ取込シート_活動計画書_整理用'!$N194,"この線より上に行を挿入してください。")=0,IF(データ取込シート_活動計画書_整理用!$Z194="○","true","false"),"")</f>
        <v/>
      </c>
      <c r="DC194" t="str">
        <f ca="1">IF(COUNTIF(データ取込シート_活動計画書_整理用!$N$2:'データ取込シート_活動計画書_整理用'!$N194,"この線より上に行を挿入してください。")=0,IF(データ取込シート_活動計画書_整理用!$AA194="○","true","false"),"")</f>
        <v/>
      </c>
      <c r="DW194" t="str">
        <f ca="1">IF(COUNTIF(データ取込シート_活動計画書_整理用!$AD$2:'データ取込シート_活動計画書_整理用'!$AD194,"この線より上に行を挿入してください。")=0,データ取込シート_活動計画書_整理用!$AC194,"")</f>
        <v/>
      </c>
      <c r="DX194" t="str">
        <f ca="1">IF(COUNTIF(データ取込シート_活動計画書_整理用!$AD$2:'データ取込シート_活動計画書_整理用'!$AD194,"この線より上に行を挿入してください。")=0,データ取込シート_活動計画書_整理用!$AD194,"")</f>
        <v/>
      </c>
      <c r="DY194" t="str">
        <f ca="1">IF(COUNTIF(データ取込シート_活動計画書_整理用!$AD$2:'データ取込シート_活動計画書_整理用'!$AD194,"この線より上に行を挿入してください。")=0,データ取込シート_活動計画書_整理用!$AE194,"")</f>
        <v/>
      </c>
      <c r="DZ194" t="str">
        <f ca="1">IF(COUNTIF(データ取込シート_活動計画書_整理用!$AD$2:'データ取込シート_活動計画書_整理用'!$AD194,"この線より上に行を挿入してください。")=0,データ取込シート_活動計画書_整理用!$AF194,"")</f>
        <v/>
      </c>
      <c r="EA194" t="str">
        <f ca="1">IF(COUNTIF(データ取込シート_活動計画書_整理用!$AD$2:'データ取込シート_活動計画書_整理用'!$AD194,"この線より上に行を挿入してください。")=0,データ取込シート_活動計画書_整理用!$AG194,"")</f>
        <v/>
      </c>
      <c r="EB194" t="str">
        <f ca="1">IF(COUNTIF(データ取込シート_活動計画書_整理用!$AD$2:'データ取込シート_活動計画書_整理用'!$AD194,"この線より上に行を挿入してください。")=0,データ取込シート_活動計画書_整理用!$AH194,"")</f>
        <v/>
      </c>
      <c r="EC194" t="str">
        <f ca="1">IF(COUNTIF(データ取込シート_活動計画書_整理用!$AD$2:'データ取込シート_活動計画書_整理用'!$AD194,"この線より上に行を挿入してください。")=0,IF(データ取込シート_活動計画書_整理用!$AI194="○","true","false"),"")</f>
        <v/>
      </c>
      <c r="ED194" t="str">
        <f ca="1">IF(COUNTIF(データ取込シート_活動計画書_整理用!$AD$2:'データ取込シート_活動計画書_整理用'!$AD194,"この線より上に行を挿入してください。")=0,IF(データ取込シート_活動計画書_整理用!$AJ194="○","true","false"),"")</f>
        <v/>
      </c>
      <c r="EE194" t="str">
        <f ca="1">IF(COUNTIF(データ取込シート_活動計画書_整理用!$AD$2:'データ取込シート_活動計画書_整理用'!$AD194,"この線より上に行を挿入してください。")=0,IF(データ取込シート_活動計画書_整理用!$AK194="○","true","false"),"")</f>
        <v/>
      </c>
      <c r="EF194" t="str">
        <f ca="1">IF(COUNTIF(データ取込シート_活動計画書_整理用!$AD$2:'データ取込シート_活動計画書_整理用'!$AD194,"この線より上に行を挿入してください。")=0,IF(データ取込シート_活動計画書_整理用!$AL194="○","true","false"),"")</f>
        <v/>
      </c>
      <c r="EG194" t="str">
        <f ca="1">IF(COUNTIF(データ取込シート_活動計画書_整理用!$AD$2:'データ取込シート_活動計画書_整理用'!$AD194,"この線より上に行を挿入してください。")=0,IF(データ取込シート_活動計画書_整理用!$AM194="○","true","false"),"")</f>
        <v/>
      </c>
    </row>
    <row r="195" spans="2:137" x14ac:dyDescent="0.15">
      <c r="B195" t="str">
        <f ca="1">IF(COUNTIF(データ取込シート_活動計画書_整理用!$B$2:'データ取込シート_活動計画書_整理用'!$B195,"この線より上に行を挿入してください。")=0,データ取込シート_活動計画書_整理用!$B195,"")</f>
        <v/>
      </c>
      <c r="C195" t="str">
        <f ca="1">IF(COUNTIF(データ取込シート_活動計画書_整理用!$B$2:'データ取込シート_活動計画書_整理用'!$B195,"この線より上に行を挿入してください。")=0,データ取込シート_活動計画書_整理用!$C195,"")</f>
        <v/>
      </c>
      <c r="D195" t="str">
        <f ca="1">IF(COUNTIF(データ取込シート_活動計画書_整理用!$B$2:'データ取込シート_活動計画書_整理用'!$B195,"この線より上に行を挿入してください。")=0,データ取込シート_活動計画書_整理用!$D195,"")</f>
        <v/>
      </c>
      <c r="F195" t="str">
        <f ca="1">IF(COUNTIF(データ取込シート_活動計画書_整理用!$F$2:'データ取込シート_活動計画書_整理用'!$F195,"この線より上に行を挿入してください。")=0,データ取込シート_活動計画書_整理用!$F195,"")</f>
        <v/>
      </c>
      <c r="G195" t="str">
        <f ca="1">IF(COUNTIF(データ取込シート_活動計画書_整理用!$F$2:'データ取込シート_活動計画書_整理用'!$F195,"この線より上に行を挿入してください。")=0,データ取込シート_活動計画書_整理用!$G195,"")</f>
        <v/>
      </c>
      <c r="H195" t="str">
        <f ca="1">IF(COUNTIF(データ取込シート_活動計画書_整理用!$F$2:'データ取込シート_活動計画書_整理用'!$F195,"この線より上に行を挿入してください。")=0,データ取込シート_活動計画書_整理用!$H195,"")</f>
        <v/>
      </c>
      <c r="I195" t="str">
        <f ca="1">IF(COUNTIF(データ取込シート_活動計画書_整理用!$J$2:'データ取込シート_活動計画書_整理用'!$J195,"この線より上に行を挿入してください。")=0,データ取込シート_活動計画書_整理用!$J195,"")</f>
        <v/>
      </c>
      <c r="J195" t="str">
        <f ca="1">IF(COUNTIF(データ取込シート_活動計画書_整理用!$J$2:'データ取込シート_活動計画書_整理用'!$J195,"この線より上に行を挿入してください。")=0,データ取込シート_活動計画書_整理用!$K195,"")</f>
        <v/>
      </c>
      <c r="K195" t="str">
        <f ca="1">IF(COUNTIF(データ取込シート_活動計画書_整理用!$J$2:'データ取込シート_活動計画書_整理用'!$J195,"この線より上に行を挿入してください。")=0,データ取込シート_活動計画書_整理用!$L195,"")</f>
        <v/>
      </c>
      <c r="CN195" t="str">
        <f t="shared" ca="1" si="6"/>
        <v/>
      </c>
      <c r="CO195" t="str">
        <f t="shared" ref="CO195:CO258" ca="1" si="7">IF(NOT(CP195=""),"実践活動","")</f>
        <v/>
      </c>
      <c r="CP195" t="str">
        <f ca="1">IF(COUNTIF(データ取込シート_活動計画書_整理用!$N$2:'データ取込シート_活動計画書_整理用'!$N195,"この線より上に行を挿入してください。")=0,データ取込シート_活動計画書_整理用!$N195,"")</f>
        <v/>
      </c>
      <c r="CQ195" t="str">
        <f ca="1">IF(COUNTIF(データ取込シート_活動計画書_整理用!$N$2:'データ取込シート_活動計画書_整理用'!$N195,"この線より上に行を挿入してください。")=0,データ取込シート_活動計画書_整理用!$O195,"")</f>
        <v/>
      </c>
      <c r="CR195" t="str">
        <f ca="1">IF(COUNTIF(データ取込シート_活動計画書_整理用!$N$2:'データ取込シート_活動計画書_整理用'!$N195,"この線より上に行を挿入してください。")=0,IF(データ取込シート_活動計画書_整理用!$P195="○","true","false"),"")</f>
        <v/>
      </c>
      <c r="CS195" t="str">
        <f ca="1">IF(COUNTIF(データ取込シート_活動計画書_整理用!$N$2:'データ取込シート_活動計画書_整理用'!$N195,"この線より上に行を挿入してください。")=0,IF(データ取込シート_活動計画書_整理用!$Q195="○","true","false"),"")</f>
        <v/>
      </c>
      <c r="CT195" t="str">
        <f ca="1">IF(COUNTIF(データ取込シート_活動計画書_整理用!$N$2:'データ取込シート_活動計画書_整理用'!$N195,"この線より上に行を挿入してください。")=0,IF(データ取込シート_活動計画書_整理用!$R195="○","true","false"),"")</f>
        <v/>
      </c>
      <c r="CU195" t="str">
        <f ca="1">IF(COUNTIF(データ取込シート_活動計画書_整理用!$N$2:'データ取込シート_活動計画書_整理用'!$N195,"この線より上に行を挿入してください。")=0,IF(データ取込シート_活動計画書_整理用!$S195="○","true","false"),"")</f>
        <v/>
      </c>
      <c r="CV195" t="str">
        <f ca="1">IF(COUNTIF(データ取込シート_活動計画書_整理用!$N$2:'データ取込シート_活動計画書_整理用'!$N195,"この線より上に行を挿入してください。")=0,IF(データ取込シート_活動計画書_整理用!$T195="○","true","false"),"")</f>
        <v/>
      </c>
      <c r="CW195" t="str">
        <f ca="1">IF(COUNTIF(データ取込シート_活動計画書_整理用!$N$2:'データ取込シート_活動計画書_整理用'!$N195,"この線より上に行を挿入してください。")=0,IF(データ取込シート_活動計画書_整理用!$U195="○","true","false"),"")</f>
        <v/>
      </c>
      <c r="CX195" t="str">
        <f ca="1">IF(COUNTIF(データ取込シート_活動計画書_整理用!$N$2:'データ取込シート_活動計画書_整理用'!$N195,"この線より上に行を挿入してください。")=0,IF(データ取込シート_活動計画書_整理用!$V195="○","true","false"),"")</f>
        <v/>
      </c>
      <c r="CY195" t="str">
        <f ca="1">IF(COUNTIF(データ取込シート_活動計画書_整理用!$N$2:'データ取込シート_活動計画書_整理用'!$N195,"この線より上に行を挿入してください。")=0,IF(データ取込シート_活動計画書_整理用!$W195="○","true","false"),"")</f>
        <v/>
      </c>
      <c r="CZ195" t="str">
        <f ca="1">IF(COUNTIF(データ取込シート_活動計画書_整理用!$N$2:'データ取込シート_活動計画書_整理用'!$N195,"この線より上に行を挿入してください。")=0,IF(データ取込シート_活動計画書_整理用!$X195="○","true","false"),"")</f>
        <v/>
      </c>
      <c r="DA195" t="str">
        <f ca="1">IF(COUNTIF(データ取込シート_活動計画書_整理用!$N$2:'データ取込シート_活動計画書_整理用'!$N195,"この線より上に行を挿入してください。")=0,IF(データ取込シート_活動計画書_整理用!$Y195="○","true","false"),"")</f>
        <v/>
      </c>
      <c r="DB195" t="str">
        <f ca="1">IF(COUNTIF(データ取込シート_活動計画書_整理用!$N$2:'データ取込シート_活動計画書_整理用'!$N195,"この線より上に行を挿入してください。")=0,IF(データ取込シート_活動計画書_整理用!$Z195="○","true","false"),"")</f>
        <v/>
      </c>
      <c r="DC195" t="str">
        <f ca="1">IF(COUNTIF(データ取込シート_活動計画書_整理用!$N$2:'データ取込シート_活動計画書_整理用'!$N195,"この線より上に行を挿入してください。")=0,IF(データ取込シート_活動計画書_整理用!$AA195="○","true","false"),"")</f>
        <v/>
      </c>
      <c r="DW195" t="str">
        <f ca="1">IF(COUNTIF(データ取込シート_活動計画書_整理用!$AD$2:'データ取込シート_活動計画書_整理用'!$AD195,"この線より上に行を挿入してください。")=0,データ取込シート_活動計画書_整理用!$AC195,"")</f>
        <v/>
      </c>
      <c r="DX195" t="str">
        <f ca="1">IF(COUNTIF(データ取込シート_活動計画書_整理用!$AD$2:'データ取込シート_活動計画書_整理用'!$AD195,"この線より上に行を挿入してください。")=0,データ取込シート_活動計画書_整理用!$AD195,"")</f>
        <v/>
      </c>
      <c r="DY195" t="str">
        <f ca="1">IF(COUNTIF(データ取込シート_活動計画書_整理用!$AD$2:'データ取込シート_活動計画書_整理用'!$AD195,"この線より上に行を挿入してください。")=0,データ取込シート_活動計画書_整理用!$AE195,"")</f>
        <v/>
      </c>
      <c r="DZ195" t="str">
        <f ca="1">IF(COUNTIF(データ取込シート_活動計画書_整理用!$AD$2:'データ取込シート_活動計画書_整理用'!$AD195,"この線より上に行を挿入してください。")=0,データ取込シート_活動計画書_整理用!$AF195,"")</f>
        <v/>
      </c>
      <c r="EA195" t="str">
        <f ca="1">IF(COUNTIF(データ取込シート_活動計画書_整理用!$AD$2:'データ取込シート_活動計画書_整理用'!$AD195,"この線より上に行を挿入してください。")=0,データ取込シート_活動計画書_整理用!$AG195,"")</f>
        <v/>
      </c>
      <c r="EB195" t="str">
        <f ca="1">IF(COUNTIF(データ取込シート_活動計画書_整理用!$AD$2:'データ取込シート_活動計画書_整理用'!$AD195,"この線より上に行を挿入してください。")=0,データ取込シート_活動計画書_整理用!$AH195,"")</f>
        <v/>
      </c>
      <c r="EC195" t="str">
        <f ca="1">IF(COUNTIF(データ取込シート_活動計画書_整理用!$AD$2:'データ取込シート_活動計画書_整理用'!$AD195,"この線より上に行を挿入してください。")=0,IF(データ取込シート_活動計画書_整理用!$AI195="○","true","false"),"")</f>
        <v/>
      </c>
      <c r="ED195" t="str">
        <f ca="1">IF(COUNTIF(データ取込シート_活動計画書_整理用!$AD$2:'データ取込シート_活動計画書_整理用'!$AD195,"この線より上に行を挿入してください。")=0,IF(データ取込シート_活動計画書_整理用!$AJ195="○","true","false"),"")</f>
        <v/>
      </c>
      <c r="EE195" t="str">
        <f ca="1">IF(COUNTIF(データ取込シート_活動計画書_整理用!$AD$2:'データ取込シート_活動計画書_整理用'!$AD195,"この線より上に行を挿入してください。")=0,IF(データ取込シート_活動計画書_整理用!$AK195="○","true","false"),"")</f>
        <v/>
      </c>
      <c r="EF195" t="str">
        <f ca="1">IF(COUNTIF(データ取込シート_活動計画書_整理用!$AD$2:'データ取込シート_活動計画書_整理用'!$AD195,"この線より上に行を挿入してください。")=0,IF(データ取込シート_活動計画書_整理用!$AL195="○","true","false"),"")</f>
        <v/>
      </c>
      <c r="EG195" t="str">
        <f ca="1">IF(COUNTIF(データ取込シート_活動計画書_整理用!$AD$2:'データ取込シート_活動計画書_整理用'!$AD195,"この線より上に行を挿入してください。")=0,IF(データ取込シート_活動計画書_整理用!$AM195="○","true","false"),"")</f>
        <v/>
      </c>
    </row>
    <row r="196" spans="2:137" x14ac:dyDescent="0.15">
      <c r="B196" t="str">
        <f ca="1">IF(COUNTIF(データ取込シート_活動計画書_整理用!$B$2:'データ取込シート_活動計画書_整理用'!$B196,"この線より上に行を挿入してください。")=0,データ取込シート_活動計画書_整理用!$B196,"")</f>
        <v/>
      </c>
      <c r="C196" t="str">
        <f ca="1">IF(COUNTIF(データ取込シート_活動計画書_整理用!$B$2:'データ取込シート_活動計画書_整理用'!$B196,"この線より上に行を挿入してください。")=0,データ取込シート_活動計画書_整理用!$C196,"")</f>
        <v/>
      </c>
      <c r="D196" t="str">
        <f ca="1">IF(COUNTIF(データ取込シート_活動計画書_整理用!$B$2:'データ取込シート_活動計画書_整理用'!$B196,"この線より上に行を挿入してください。")=0,データ取込シート_活動計画書_整理用!$D196,"")</f>
        <v/>
      </c>
      <c r="F196" t="str">
        <f ca="1">IF(COUNTIF(データ取込シート_活動計画書_整理用!$F$2:'データ取込シート_活動計画書_整理用'!$F196,"この線より上に行を挿入してください。")=0,データ取込シート_活動計画書_整理用!$F196,"")</f>
        <v/>
      </c>
      <c r="G196" t="str">
        <f ca="1">IF(COUNTIF(データ取込シート_活動計画書_整理用!$F$2:'データ取込シート_活動計画書_整理用'!$F196,"この線より上に行を挿入してください。")=0,データ取込シート_活動計画書_整理用!$G196,"")</f>
        <v/>
      </c>
      <c r="H196" t="str">
        <f ca="1">IF(COUNTIF(データ取込シート_活動計画書_整理用!$F$2:'データ取込シート_活動計画書_整理用'!$F196,"この線より上に行を挿入してください。")=0,データ取込シート_活動計画書_整理用!$H196,"")</f>
        <v/>
      </c>
      <c r="I196" t="str">
        <f ca="1">IF(COUNTIF(データ取込シート_活動計画書_整理用!$J$2:'データ取込シート_活動計画書_整理用'!$J196,"この線より上に行を挿入してください。")=0,データ取込シート_活動計画書_整理用!$J196,"")</f>
        <v/>
      </c>
      <c r="J196" t="str">
        <f ca="1">IF(COUNTIF(データ取込シート_活動計画書_整理用!$J$2:'データ取込シート_活動計画書_整理用'!$J196,"この線より上に行を挿入してください。")=0,データ取込シート_活動計画書_整理用!$K196,"")</f>
        <v/>
      </c>
      <c r="K196" t="str">
        <f ca="1">IF(COUNTIF(データ取込シート_活動計画書_整理用!$J$2:'データ取込シート_活動計画書_整理用'!$J196,"この線より上に行を挿入してください。")=0,データ取込シート_活動計画書_整理用!$L196,"")</f>
        <v/>
      </c>
      <c r="CN196" t="str">
        <f t="shared" ca="1" si="6"/>
        <v/>
      </c>
      <c r="CO196" t="str">
        <f t="shared" ca="1" si="7"/>
        <v/>
      </c>
      <c r="CP196" t="str">
        <f ca="1">IF(COUNTIF(データ取込シート_活動計画書_整理用!$N$2:'データ取込シート_活動計画書_整理用'!$N196,"この線より上に行を挿入してください。")=0,データ取込シート_活動計画書_整理用!$N196,"")</f>
        <v/>
      </c>
      <c r="CQ196" t="str">
        <f ca="1">IF(COUNTIF(データ取込シート_活動計画書_整理用!$N$2:'データ取込シート_活動計画書_整理用'!$N196,"この線より上に行を挿入してください。")=0,データ取込シート_活動計画書_整理用!$O196,"")</f>
        <v/>
      </c>
      <c r="CR196" t="str">
        <f ca="1">IF(COUNTIF(データ取込シート_活動計画書_整理用!$N$2:'データ取込シート_活動計画書_整理用'!$N196,"この線より上に行を挿入してください。")=0,IF(データ取込シート_活動計画書_整理用!$P196="○","true","false"),"")</f>
        <v/>
      </c>
      <c r="CS196" t="str">
        <f ca="1">IF(COUNTIF(データ取込シート_活動計画書_整理用!$N$2:'データ取込シート_活動計画書_整理用'!$N196,"この線より上に行を挿入してください。")=0,IF(データ取込シート_活動計画書_整理用!$Q196="○","true","false"),"")</f>
        <v/>
      </c>
      <c r="CT196" t="str">
        <f ca="1">IF(COUNTIF(データ取込シート_活動計画書_整理用!$N$2:'データ取込シート_活動計画書_整理用'!$N196,"この線より上に行を挿入してください。")=0,IF(データ取込シート_活動計画書_整理用!$R196="○","true","false"),"")</f>
        <v/>
      </c>
      <c r="CU196" t="str">
        <f ca="1">IF(COUNTIF(データ取込シート_活動計画書_整理用!$N$2:'データ取込シート_活動計画書_整理用'!$N196,"この線より上に行を挿入してください。")=0,IF(データ取込シート_活動計画書_整理用!$S196="○","true","false"),"")</f>
        <v/>
      </c>
      <c r="CV196" t="str">
        <f ca="1">IF(COUNTIF(データ取込シート_活動計画書_整理用!$N$2:'データ取込シート_活動計画書_整理用'!$N196,"この線より上に行を挿入してください。")=0,IF(データ取込シート_活動計画書_整理用!$T196="○","true","false"),"")</f>
        <v/>
      </c>
      <c r="CW196" t="str">
        <f ca="1">IF(COUNTIF(データ取込シート_活動計画書_整理用!$N$2:'データ取込シート_活動計画書_整理用'!$N196,"この線より上に行を挿入してください。")=0,IF(データ取込シート_活動計画書_整理用!$U196="○","true","false"),"")</f>
        <v/>
      </c>
      <c r="CX196" t="str">
        <f ca="1">IF(COUNTIF(データ取込シート_活動計画書_整理用!$N$2:'データ取込シート_活動計画書_整理用'!$N196,"この線より上に行を挿入してください。")=0,IF(データ取込シート_活動計画書_整理用!$V196="○","true","false"),"")</f>
        <v/>
      </c>
      <c r="CY196" t="str">
        <f ca="1">IF(COUNTIF(データ取込シート_活動計画書_整理用!$N$2:'データ取込シート_活動計画書_整理用'!$N196,"この線より上に行を挿入してください。")=0,IF(データ取込シート_活動計画書_整理用!$W196="○","true","false"),"")</f>
        <v/>
      </c>
      <c r="CZ196" t="str">
        <f ca="1">IF(COUNTIF(データ取込シート_活動計画書_整理用!$N$2:'データ取込シート_活動計画書_整理用'!$N196,"この線より上に行を挿入してください。")=0,IF(データ取込シート_活動計画書_整理用!$X196="○","true","false"),"")</f>
        <v/>
      </c>
      <c r="DA196" t="str">
        <f ca="1">IF(COUNTIF(データ取込シート_活動計画書_整理用!$N$2:'データ取込シート_活動計画書_整理用'!$N196,"この線より上に行を挿入してください。")=0,IF(データ取込シート_活動計画書_整理用!$Y196="○","true","false"),"")</f>
        <v/>
      </c>
      <c r="DB196" t="str">
        <f ca="1">IF(COUNTIF(データ取込シート_活動計画書_整理用!$N$2:'データ取込シート_活動計画書_整理用'!$N196,"この線より上に行を挿入してください。")=0,IF(データ取込シート_活動計画書_整理用!$Z196="○","true","false"),"")</f>
        <v/>
      </c>
      <c r="DC196" t="str">
        <f ca="1">IF(COUNTIF(データ取込シート_活動計画書_整理用!$N$2:'データ取込シート_活動計画書_整理用'!$N196,"この線より上に行を挿入してください。")=0,IF(データ取込シート_活動計画書_整理用!$AA196="○","true","false"),"")</f>
        <v/>
      </c>
      <c r="DW196" t="str">
        <f ca="1">IF(COUNTIF(データ取込シート_活動計画書_整理用!$AD$2:'データ取込シート_活動計画書_整理用'!$AD196,"この線より上に行を挿入してください。")=0,データ取込シート_活動計画書_整理用!$AC196,"")</f>
        <v/>
      </c>
      <c r="DX196" t="str">
        <f ca="1">IF(COUNTIF(データ取込シート_活動計画書_整理用!$AD$2:'データ取込シート_活動計画書_整理用'!$AD196,"この線より上に行を挿入してください。")=0,データ取込シート_活動計画書_整理用!$AD196,"")</f>
        <v/>
      </c>
      <c r="DY196" t="str">
        <f ca="1">IF(COUNTIF(データ取込シート_活動計画書_整理用!$AD$2:'データ取込シート_活動計画書_整理用'!$AD196,"この線より上に行を挿入してください。")=0,データ取込シート_活動計画書_整理用!$AE196,"")</f>
        <v/>
      </c>
      <c r="DZ196" t="str">
        <f ca="1">IF(COUNTIF(データ取込シート_活動計画書_整理用!$AD$2:'データ取込シート_活動計画書_整理用'!$AD196,"この線より上に行を挿入してください。")=0,データ取込シート_活動計画書_整理用!$AF196,"")</f>
        <v/>
      </c>
      <c r="EA196" t="str">
        <f ca="1">IF(COUNTIF(データ取込シート_活動計画書_整理用!$AD$2:'データ取込シート_活動計画書_整理用'!$AD196,"この線より上に行を挿入してください。")=0,データ取込シート_活動計画書_整理用!$AG196,"")</f>
        <v/>
      </c>
      <c r="EB196" t="str">
        <f ca="1">IF(COUNTIF(データ取込シート_活動計画書_整理用!$AD$2:'データ取込シート_活動計画書_整理用'!$AD196,"この線より上に行を挿入してください。")=0,データ取込シート_活動計画書_整理用!$AH196,"")</f>
        <v/>
      </c>
      <c r="EC196" t="str">
        <f ca="1">IF(COUNTIF(データ取込シート_活動計画書_整理用!$AD$2:'データ取込シート_活動計画書_整理用'!$AD196,"この線より上に行を挿入してください。")=0,IF(データ取込シート_活動計画書_整理用!$AI196="○","true","false"),"")</f>
        <v/>
      </c>
      <c r="ED196" t="str">
        <f ca="1">IF(COUNTIF(データ取込シート_活動計画書_整理用!$AD$2:'データ取込シート_活動計画書_整理用'!$AD196,"この線より上に行を挿入してください。")=0,IF(データ取込シート_活動計画書_整理用!$AJ196="○","true","false"),"")</f>
        <v/>
      </c>
      <c r="EE196" t="str">
        <f ca="1">IF(COUNTIF(データ取込シート_活動計画書_整理用!$AD$2:'データ取込シート_活動計画書_整理用'!$AD196,"この線より上に行を挿入してください。")=0,IF(データ取込シート_活動計画書_整理用!$AK196="○","true","false"),"")</f>
        <v/>
      </c>
      <c r="EF196" t="str">
        <f ca="1">IF(COUNTIF(データ取込シート_活動計画書_整理用!$AD$2:'データ取込シート_活動計画書_整理用'!$AD196,"この線より上に行を挿入してください。")=0,IF(データ取込シート_活動計画書_整理用!$AL196="○","true","false"),"")</f>
        <v/>
      </c>
      <c r="EG196" t="str">
        <f ca="1">IF(COUNTIF(データ取込シート_活動計画書_整理用!$AD$2:'データ取込シート_活動計画書_整理用'!$AD196,"この線より上に行を挿入してください。")=0,IF(データ取込シート_活動計画書_整理用!$AM196="○","true","false"),"")</f>
        <v/>
      </c>
    </row>
    <row r="197" spans="2:137" x14ac:dyDescent="0.15">
      <c r="B197" t="str">
        <f ca="1">IF(COUNTIF(データ取込シート_活動計画書_整理用!$B$2:'データ取込シート_活動計画書_整理用'!$B197,"この線より上に行を挿入してください。")=0,データ取込シート_活動計画書_整理用!$B197,"")</f>
        <v/>
      </c>
      <c r="C197" t="str">
        <f ca="1">IF(COUNTIF(データ取込シート_活動計画書_整理用!$B$2:'データ取込シート_活動計画書_整理用'!$B197,"この線より上に行を挿入してください。")=0,データ取込シート_活動計画書_整理用!$C197,"")</f>
        <v/>
      </c>
      <c r="D197" t="str">
        <f ca="1">IF(COUNTIF(データ取込シート_活動計画書_整理用!$B$2:'データ取込シート_活動計画書_整理用'!$B197,"この線より上に行を挿入してください。")=0,データ取込シート_活動計画書_整理用!$D197,"")</f>
        <v/>
      </c>
      <c r="F197" t="str">
        <f ca="1">IF(COUNTIF(データ取込シート_活動計画書_整理用!$F$2:'データ取込シート_活動計画書_整理用'!$F197,"この線より上に行を挿入してください。")=0,データ取込シート_活動計画書_整理用!$F197,"")</f>
        <v/>
      </c>
      <c r="G197" t="str">
        <f ca="1">IF(COUNTIF(データ取込シート_活動計画書_整理用!$F$2:'データ取込シート_活動計画書_整理用'!$F197,"この線より上に行を挿入してください。")=0,データ取込シート_活動計画書_整理用!$G197,"")</f>
        <v/>
      </c>
      <c r="H197" t="str">
        <f ca="1">IF(COUNTIF(データ取込シート_活動計画書_整理用!$F$2:'データ取込シート_活動計画書_整理用'!$F197,"この線より上に行を挿入してください。")=0,データ取込シート_活動計画書_整理用!$H197,"")</f>
        <v/>
      </c>
      <c r="I197" t="str">
        <f ca="1">IF(COUNTIF(データ取込シート_活動計画書_整理用!$J$2:'データ取込シート_活動計画書_整理用'!$J197,"この線より上に行を挿入してください。")=0,データ取込シート_活動計画書_整理用!$J197,"")</f>
        <v/>
      </c>
      <c r="J197" t="str">
        <f ca="1">IF(COUNTIF(データ取込シート_活動計画書_整理用!$J$2:'データ取込シート_活動計画書_整理用'!$J197,"この線より上に行を挿入してください。")=0,データ取込シート_活動計画書_整理用!$K197,"")</f>
        <v/>
      </c>
      <c r="K197" t="str">
        <f ca="1">IF(COUNTIF(データ取込シート_活動計画書_整理用!$J$2:'データ取込シート_活動計画書_整理用'!$J197,"この線より上に行を挿入してください。")=0,データ取込シート_活動計画書_整理用!$L197,"")</f>
        <v/>
      </c>
      <c r="CN197" t="str">
        <f t="shared" ca="1" si="6"/>
        <v/>
      </c>
      <c r="CO197" t="str">
        <f t="shared" ca="1" si="7"/>
        <v/>
      </c>
      <c r="CP197" t="str">
        <f ca="1">IF(COUNTIF(データ取込シート_活動計画書_整理用!$N$2:'データ取込シート_活動計画書_整理用'!$N197,"この線より上に行を挿入してください。")=0,データ取込シート_活動計画書_整理用!$N197,"")</f>
        <v/>
      </c>
      <c r="CQ197" t="str">
        <f ca="1">IF(COUNTIF(データ取込シート_活動計画書_整理用!$N$2:'データ取込シート_活動計画書_整理用'!$N197,"この線より上に行を挿入してください。")=0,データ取込シート_活動計画書_整理用!$O197,"")</f>
        <v/>
      </c>
      <c r="CR197" t="str">
        <f ca="1">IF(COUNTIF(データ取込シート_活動計画書_整理用!$N$2:'データ取込シート_活動計画書_整理用'!$N197,"この線より上に行を挿入してください。")=0,IF(データ取込シート_活動計画書_整理用!$P197="○","true","false"),"")</f>
        <v/>
      </c>
      <c r="CS197" t="str">
        <f ca="1">IF(COUNTIF(データ取込シート_活動計画書_整理用!$N$2:'データ取込シート_活動計画書_整理用'!$N197,"この線より上に行を挿入してください。")=0,IF(データ取込シート_活動計画書_整理用!$Q197="○","true","false"),"")</f>
        <v/>
      </c>
      <c r="CT197" t="str">
        <f ca="1">IF(COUNTIF(データ取込シート_活動計画書_整理用!$N$2:'データ取込シート_活動計画書_整理用'!$N197,"この線より上に行を挿入してください。")=0,IF(データ取込シート_活動計画書_整理用!$R197="○","true","false"),"")</f>
        <v/>
      </c>
      <c r="CU197" t="str">
        <f ca="1">IF(COUNTIF(データ取込シート_活動計画書_整理用!$N$2:'データ取込シート_活動計画書_整理用'!$N197,"この線より上に行を挿入してください。")=0,IF(データ取込シート_活動計画書_整理用!$S197="○","true","false"),"")</f>
        <v/>
      </c>
      <c r="CV197" t="str">
        <f ca="1">IF(COUNTIF(データ取込シート_活動計画書_整理用!$N$2:'データ取込シート_活動計画書_整理用'!$N197,"この線より上に行を挿入してください。")=0,IF(データ取込シート_活動計画書_整理用!$T197="○","true","false"),"")</f>
        <v/>
      </c>
      <c r="CW197" t="str">
        <f ca="1">IF(COUNTIF(データ取込シート_活動計画書_整理用!$N$2:'データ取込シート_活動計画書_整理用'!$N197,"この線より上に行を挿入してください。")=0,IF(データ取込シート_活動計画書_整理用!$U197="○","true","false"),"")</f>
        <v/>
      </c>
      <c r="CX197" t="str">
        <f ca="1">IF(COUNTIF(データ取込シート_活動計画書_整理用!$N$2:'データ取込シート_活動計画書_整理用'!$N197,"この線より上に行を挿入してください。")=0,IF(データ取込シート_活動計画書_整理用!$V197="○","true","false"),"")</f>
        <v/>
      </c>
      <c r="CY197" t="str">
        <f ca="1">IF(COUNTIF(データ取込シート_活動計画書_整理用!$N$2:'データ取込シート_活動計画書_整理用'!$N197,"この線より上に行を挿入してください。")=0,IF(データ取込シート_活動計画書_整理用!$W197="○","true","false"),"")</f>
        <v/>
      </c>
      <c r="CZ197" t="str">
        <f ca="1">IF(COUNTIF(データ取込シート_活動計画書_整理用!$N$2:'データ取込シート_活動計画書_整理用'!$N197,"この線より上に行を挿入してください。")=0,IF(データ取込シート_活動計画書_整理用!$X197="○","true","false"),"")</f>
        <v/>
      </c>
      <c r="DA197" t="str">
        <f ca="1">IF(COUNTIF(データ取込シート_活動計画書_整理用!$N$2:'データ取込シート_活動計画書_整理用'!$N197,"この線より上に行を挿入してください。")=0,IF(データ取込シート_活動計画書_整理用!$Y197="○","true","false"),"")</f>
        <v/>
      </c>
      <c r="DB197" t="str">
        <f ca="1">IF(COUNTIF(データ取込シート_活動計画書_整理用!$N$2:'データ取込シート_活動計画書_整理用'!$N197,"この線より上に行を挿入してください。")=0,IF(データ取込シート_活動計画書_整理用!$Z197="○","true","false"),"")</f>
        <v/>
      </c>
      <c r="DC197" t="str">
        <f ca="1">IF(COUNTIF(データ取込シート_活動計画書_整理用!$N$2:'データ取込シート_活動計画書_整理用'!$N197,"この線より上に行を挿入してください。")=0,IF(データ取込シート_活動計画書_整理用!$AA197="○","true","false"),"")</f>
        <v/>
      </c>
      <c r="DW197" t="str">
        <f ca="1">IF(COUNTIF(データ取込シート_活動計画書_整理用!$AD$2:'データ取込シート_活動計画書_整理用'!$AD197,"この線より上に行を挿入してください。")=0,データ取込シート_活動計画書_整理用!$AC197,"")</f>
        <v/>
      </c>
      <c r="DX197" t="str">
        <f ca="1">IF(COUNTIF(データ取込シート_活動計画書_整理用!$AD$2:'データ取込シート_活動計画書_整理用'!$AD197,"この線より上に行を挿入してください。")=0,データ取込シート_活動計画書_整理用!$AD197,"")</f>
        <v/>
      </c>
      <c r="DY197" t="str">
        <f ca="1">IF(COUNTIF(データ取込シート_活動計画書_整理用!$AD$2:'データ取込シート_活動計画書_整理用'!$AD197,"この線より上に行を挿入してください。")=0,データ取込シート_活動計画書_整理用!$AE197,"")</f>
        <v/>
      </c>
      <c r="DZ197" t="str">
        <f ca="1">IF(COUNTIF(データ取込シート_活動計画書_整理用!$AD$2:'データ取込シート_活動計画書_整理用'!$AD197,"この線より上に行を挿入してください。")=0,データ取込シート_活動計画書_整理用!$AF197,"")</f>
        <v/>
      </c>
      <c r="EA197" t="str">
        <f ca="1">IF(COUNTIF(データ取込シート_活動計画書_整理用!$AD$2:'データ取込シート_活動計画書_整理用'!$AD197,"この線より上に行を挿入してください。")=0,データ取込シート_活動計画書_整理用!$AG197,"")</f>
        <v/>
      </c>
      <c r="EB197" t="str">
        <f ca="1">IF(COUNTIF(データ取込シート_活動計画書_整理用!$AD$2:'データ取込シート_活動計画書_整理用'!$AD197,"この線より上に行を挿入してください。")=0,データ取込シート_活動計画書_整理用!$AH197,"")</f>
        <v/>
      </c>
      <c r="EC197" t="str">
        <f ca="1">IF(COUNTIF(データ取込シート_活動計画書_整理用!$AD$2:'データ取込シート_活動計画書_整理用'!$AD197,"この線より上に行を挿入してください。")=0,IF(データ取込シート_活動計画書_整理用!$AI197="○","true","false"),"")</f>
        <v/>
      </c>
      <c r="ED197" t="str">
        <f ca="1">IF(COUNTIF(データ取込シート_活動計画書_整理用!$AD$2:'データ取込シート_活動計画書_整理用'!$AD197,"この線より上に行を挿入してください。")=0,IF(データ取込シート_活動計画書_整理用!$AJ197="○","true","false"),"")</f>
        <v/>
      </c>
      <c r="EE197" t="str">
        <f ca="1">IF(COUNTIF(データ取込シート_活動計画書_整理用!$AD$2:'データ取込シート_活動計画書_整理用'!$AD197,"この線より上に行を挿入してください。")=0,IF(データ取込シート_活動計画書_整理用!$AK197="○","true","false"),"")</f>
        <v/>
      </c>
      <c r="EF197" t="str">
        <f ca="1">IF(COUNTIF(データ取込シート_活動計画書_整理用!$AD$2:'データ取込シート_活動計画書_整理用'!$AD197,"この線より上に行を挿入してください。")=0,IF(データ取込シート_活動計画書_整理用!$AL197="○","true","false"),"")</f>
        <v/>
      </c>
      <c r="EG197" t="str">
        <f ca="1">IF(COUNTIF(データ取込シート_活動計画書_整理用!$AD$2:'データ取込シート_活動計画書_整理用'!$AD197,"この線より上に行を挿入してください。")=0,IF(データ取込シート_活動計画書_整理用!$AM197="○","true","false"),"")</f>
        <v/>
      </c>
    </row>
    <row r="198" spans="2:137" x14ac:dyDescent="0.15">
      <c r="B198" t="str">
        <f ca="1">IF(COUNTIF(データ取込シート_活動計画書_整理用!$B$2:'データ取込シート_活動計画書_整理用'!$B198,"この線より上に行を挿入してください。")=0,データ取込シート_活動計画書_整理用!$B198,"")</f>
        <v/>
      </c>
      <c r="C198" t="str">
        <f ca="1">IF(COUNTIF(データ取込シート_活動計画書_整理用!$B$2:'データ取込シート_活動計画書_整理用'!$B198,"この線より上に行を挿入してください。")=0,データ取込シート_活動計画書_整理用!$C198,"")</f>
        <v/>
      </c>
      <c r="D198" t="str">
        <f ca="1">IF(COUNTIF(データ取込シート_活動計画書_整理用!$B$2:'データ取込シート_活動計画書_整理用'!$B198,"この線より上に行を挿入してください。")=0,データ取込シート_活動計画書_整理用!$D198,"")</f>
        <v/>
      </c>
      <c r="F198" t="str">
        <f ca="1">IF(COUNTIF(データ取込シート_活動計画書_整理用!$F$2:'データ取込シート_活動計画書_整理用'!$F198,"この線より上に行を挿入してください。")=0,データ取込シート_活動計画書_整理用!$F198,"")</f>
        <v/>
      </c>
      <c r="G198" t="str">
        <f ca="1">IF(COUNTIF(データ取込シート_活動計画書_整理用!$F$2:'データ取込シート_活動計画書_整理用'!$F198,"この線より上に行を挿入してください。")=0,データ取込シート_活動計画書_整理用!$G198,"")</f>
        <v/>
      </c>
      <c r="H198" t="str">
        <f ca="1">IF(COUNTIF(データ取込シート_活動計画書_整理用!$F$2:'データ取込シート_活動計画書_整理用'!$F198,"この線より上に行を挿入してください。")=0,データ取込シート_活動計画書_整理用!$H198,"")</f>
        <v/>
      </c>
      <c r="I198" t="str">
        <f ca="1">IF(COUNTIF(データ取込シート_活動計画書_整理用!$J$2:'データ取込シート_活動計画書_整理用'!$J198,"この線より上に行を挿入してください。")=0,データ取込シート_活動計画書_整理用!$J198,"")</f>
        <v/>
      </c>
      <c r="J198" t="str">
        <f ca="1">IF(COUNTIF(データ取込シート_活動計画書_整理用!$J$2:'データ取込シート_活動計画書_整理用'!$J198,"この線より上に行を挿入してください。")=0,データ取込シート_活動計画書_整理用!$K198,"")</f>
        <v/>
      </c>
      <c r="K198" t="str">
        <f ca="1">IF(COUNTIF(データ取込シート_活動計画書_整理用!$J$2:'データ取込シート_活動計画書_整理用'!$J198,"この線より上に行を挿入してください。")=0,データ取込シート_活動計画書_整理用!$L198,"")</f>
        <v/>
      </c>
      <c r="CN198" t="str">
        <f t="shared" ca="1" si="6"/>
        <v/>
      </c>
      <c r="CO198" t="str">
        <f t="shared" ca="1" si="7"/>
        <v/>
      </c>
      <c r="CP198" t="str">
        <f ca="1">IF(COUNTIF(データ取込シート_活動計画書_整理用!$N$2:'データ取込シート_活動計画書_整理用'!$N198,"この線より上に行を挿入してください。")=0,データ取込シート_活動計画書_整理用!$N198,"")</f>
        <v/>
      </c>
      <c r="CQ198" t="str">
        <f ca="1">IF(COUNTIF(データ取込シート_活動計画書_整理用!$N$2:'データ取込シート_活動計画書_整理用'!$N198,"この線より上に行を挿入してください。")=0,データ取込シート_活動計画書_整理用!$O198,"")</f>
        <v/>
      </c>
      <c r="CR198" t="str">
        <f ca="1">IF(COUNTIF(データ取込シート_活動計画書_整理用!$N$2:'データ取込シート_活動計画書_整理用'!$N198,"この線より上に行を挿入してください。")=0,IF(データ取込シート_活動計画書_整理用!$P198="○","true","false"),"")</f>
        <v/>
      </c>
      <c r="CS198" t="str">
        <f ca="1">IF(COUNTIF(データ取込シート_活動計画書_整理用!$N$2:'データ取込シート_活動計画書_整理用'!$N198,"この線より上に行を挿入してください。")=0,IF(データ取込シート_活動計画書_整理用!$Q198="○","true","false"),"")</f>
        <v/>
      </c>
      <c r="CT198" t="str">
        <f ca="1">IF(COUNTIF(データ取込シート_活動計画書_整理用!$N$2:'データ取込シート_活動計画書_整理用'!$N198,"この線より上に行を挿入してください。")=0,IF(データ取込シート_活動計画書_整理用!$R198="○","true","false"),"")</f>
        <v/>
      </c>
      <c r="CU198" t="str">
        <f ca="1">IF(COUNTIF(データ取込シート_活動計画書_整理用!$N$2:'データ取込シート_活動計画書_整理用'!$N198,"この線より上に行を挿入してください。")=0,IF(データ取込シート_活動計画書_整理用!$S198="○","true","false"),"")</f>
        <v/>
      </c>
      <c r="CV198" t="str">
        <f ca="1">IF(COUNTIF(データ取込シート_活動計画書_整理用!$N$2:'データ取込シート_活動計画書_整理用'!$N198,"この線より上に行を挿入してください。")=0,IF(データ取込シート_活動計画書_整理用!$T198="○","true","false"),"")</f>
        <v/>
      </c>
      <c r="CW198" t="str">
        <f ca="1">IF(COUNTIF(データ取込シート_活動計画書_整理用!$N$2:'データ取込シート_活動計画書_整理用'!$N198,"この線より上に行を挿入してください。")=0,IF(データ取込シート_活動計画書_整理用!$U198="○","true","false"),"")</f>
        <v/>
      </c>
      <c r="CX198" t="str">
        <f ca="1">IF(COUNTIF(データ取込シート_活動計画書_整理用!$N$2:'データ取込シート_活動計画書_整理用'!$N198,"この線より上に行を挿入してください。")=0,IF(データ取込シート_活動計画書_整理用!$V198="○","true","false"),"")</f>
        <v/>
      </c>
      <c r="CY198" t="str">
        <f ca="1">IF(COUNTIF(データ取込シート_活動計画書_整理用!$N$2:'データ取込シート_活動計画書_整理用'!$N198,"この線より上に行を挿入してください。")=0,IF(データ取込シート_活動計画書_整理用!$W198="○","true","false"),"")</f>
        <v/>
      </c>
      <c r="CZ198" t="str">
        <f ca="1">IF(COUNTIF(データ取込シート_活動計画書_整理用!$N$2:'データ取込シート_活動計画書_整理用'!$N198,"この線より上に行を挿入してください。")=0,IF(データ取込シート_活動計画書_整理用!$X198="○","true","false"),"")</f>
        <v/>
      </c>
      <c r="DA198" t="str">
        <f ca="1">IF(COUNTIF(データ取込シート_活動計画書_整理用!$N$2:'データ取込シート_活動計画書_整理用'!$N198,"この線より上に行を挿入してください。")=0,IF(データ取込シート_活動計画書_整理用!$Y198="○","true","false"),"")</f>
        <v/>
      </c>
      <c r="DB198" t="str">
        <f ca="1">IF(COUNTIF(データ取込シート_活動計画書_整理用!$N$2:'データ取込シート_活動計画書_整理用'!$N198,"この線より上に行を挿入してください。")=0,IF(データ取込シート_活動計画書_整理用!$Z198="○","true","false"),"")</f>
        <v/>
      </c>
      <c r="DC198" t="str">
        <f ca="1">IF(COUNTIF(データ取込シート_活動計画書_整理用!$N$2:'データ取込シート_活動計画書_整理用'!$N198,"この線より上に行を挿入してください。")=0,IF(データ取込シート_活動計画書_整理用!$AA198="○","true","false"),"")</f>
        <v/>
      </c>
      <c r="DW198" t="str">
        <f ca="1">IF(COUNTIF(データ取込シート_活動計画書_整理用!$AD$2:'データ取込シート_活動計画書_整理用'!$AD198,"この線より上に行を挿入してください。")=0,データ取込シート_活動計画書_整理用!$AC198,"")</f>
        <v/>
      </c>
      <c r="DX198" t="str">
        <f ca="1">IF(COUNTIF(データ取込シート_活動計画書_整理用!$AD$2:'データ取込シート_活動計画書_整理用'!$AD198,"この線より上に行を挿入してください。")=0,データ取込シート_活動計画書_整理用!$AD198,"")</f>
        <v/>
      </c>
      <c r="DY198" t="str">
        <f ca="1">IF(COUNTIF(データ取込シート_活動計画書_整理用!$AD$2:'データ取込シート_活動計画書_整理用'!$AD198,"この線より上に行を挿入してください。")=0,データ取込シート_活動計画書_整理用!$AE198,"")</f>
        <v/>
      </c>
      <c r="DZ198" t="str">
        <f ca="1">IF(COUNTIF(データ取込シート_活動計画書_整理用!$AD$2:'データ取込シート_活動計画書_整理用'!$AD198,"この線より上に行を挿入してください。")=0,データ取込シート_活動計画書_整理用!$AF198,"")</f>
        <v/>
      </c>
      <c r="EA198" t="str">
        <f ca="1">IF(COUNTIF(データ取込シート_活動計画書_整理用!$AD$2:'データ取込シート_活動計画書_整理用'!$AD198,"この線より上に行を挿入してください。")=0,データ取込シート_活動計画書_整理用!$AG198,"")</f>
        <v/>
      </c>
      <c r="EB198" t="str">
        <f ca="1">IF(COUNTIF(データ取込シート_活動計画書_整理用!$AD$2:'データ取込シート_活動計画書_整理用'!$AD198,"この線より上に行を挿入してください。")=0,データ取込シート_活動計画書_整理用!$AH198,"")</f>
        <v/>
      </c>
      <c r="EC198" t="str">
        <f ca="1">IF(COUNTIF(データ取込シート_活動計画書_整理用!$AD$2:'データ取込シート_活動計画書_整理用'!$AD198,"この線より上に行を挿入してください。")=0,IF(データ取込シート_活動計画書_整理用!$AI198="○","true","false"),"")</f>
        <v/>
      </c>
      <c r="ED198" t="str">
        <f ca="1">IF(COUNTIF(データ取込シート_活動計画書_整理用!$AD$2:'データ取込シート_活動計画書_整理用'!$AD198,"この線より上に行を挿入してください。")=0,IF(データ取込シート_活動計画書_整理用!$AJ198="○","true","false"),"")</f>
        <v/>
      </c>
      <c r="EE198" t="str">
        <f ca="1">IF(COUNTIF(データ取込シート_活動計画書_整理用!$AD$2:'データ取込シート_活動計画書_整理用'!$AD198,"この線より上に行を挿入してください。")=0,IF(データ取込シート_活動計画書_整理用!$AK198="○","true","false"),"")</f>
        <v/>
      </c>
      <c r="EF198" t="str">
        <f ca="1">IF(COUNTIF(データ取込シート_活動計画書_整理用!$AD$2:'データ取込シート_活動計画書_整理用'!$AD198,"この線より上に行を挿入してください。")=0,IF(データ取込シート_活動計画書_整理用!$AL198="○","true","false"),"")</f>
        <v/>
      </c>
      <c r="EG198" t="str">
        <f ca="1">IF(COUNTIF(データ取込シート_活動計画書_整理用!$AD$2:'データ取込シート_活動計画書_整理用'!$AD198,"この線より上に行を挿入してください。")=0,IF(データ取込シート_活動計画書_整理用!$AM198="○","true","false"),"")</f>
        <v/>
      </c>
    </row>
    <row r="199" spans="2:137" x14ac:dyDescent="0.15">
      <c r="B199" t="str">
        <f ca="1">IF(COUNTIF(データ取込シート_活動計画書_整理用!$B$2:'データ取込シート_活動計画書_整理用'!$B199,"この線より上に行を挿入してください。")=0,データ取込シート_活動計画書_整理用!$B199,"")</f>
        <v/>
      </c>
      <c r="C199" t="str">
        <f ca="1">IF(COUNTIF(データ取込シート_活動計画書_整理用!$B$2:'データ取込シート_活動計画書_整理用'!$B199,"この線より上に行を挿入してください。")=0,データ取込シート_活動計画書_整理用!$C199,"")</f>
        <v/>
      </c>
      <c r="D199" t="str">
        <f ca="1">IF(COUNTIF(データ取込シート_活動計画書_整理用!$B$2:'データ取込シート_活動計画書_整理用'!$B199,"この線より上に行を挿入してください。")=0,データ取込シート_活動計画書_整理用!$D199,"")</f>
        <v/>
      </c>
      <c r="F199" t="str">
        <f ca="1">IF(COUNTIF(データ取込シート_活動計画書_整理用!$F$2:'データ取込シート_活動計画書_整理用'!$F199,"この線より上に行を挿入してください。")=0,データ取込シート_活動計画書_整理用!$F199,"")</f>
        <v/>
      </c>
      <c r="G199" t="str">
        <f ca="1">IF(COUNTIF(データ取込シート_活動計画書_整理用!$F$2:'データ取込シート_活動計画書_整理用'!$F199,"この線より上に行を挿入してください。")=0,データ取込シート_活動計画書_整理用!$G199,"")</f>
        <v/>
      </c>
      <c r="H199" t="str">
        <f ca="1">IF(COUNTIF(データ取込シート_活動計画書_整理用!$F$2:'データ取込シート_活動計画書_整理用'!$F199,"この線より上に行を挿入してください。")=0,データ取込シート_活動計画書_整理用!$H199,"")</f>
        <v/>
      </c>
      <c r="I199" t="str">
        <f ca="1">IF(COUNTIF(データ取込シート_活動計画書_整理用!$J$2:'データ取込シート_活動計画書_整理用'!$J199,"この線より上に行を挿入してください。")=0,データ取込シート_活動計画書_整理用!$J199,"")</f>
        <v/>
      </c>
      <c r="J199" t="str">
        <f ca="1">IF(COUNTIF(データ取込シート_活動計画書_整理用!$J$2:'データ取込シート_活動計画書_整理用'!$J199,"この線より上に行を挿入してください。")=0,データ取込シート_活動計画書_整理用!$K199,"")</f>
        <v/>
      </c>
      <c r="K199" t="str">
        <f ca="1">IF(COUNTIF(データ取込シート_活動計画書_整理用!$J$2:'データ取込シート_活動計画書_整理用'!$J199,"この線より上に行を挿入してください。")=0,データ取込シート_活動計画書_整理用!$L199,"")</f>
        <v/>
      </c>
      <c r="CN199" t="str">
        <f t="shared" ref="CN199:CN262" ca="1" si="8">IF(NOT(CP199=""),"農村環境保全活動","")</f>
        <v/>
      </c>
      <c r="CO199" t="str">
        <f t="shared" ca="1" si="7"/>
        <v/>
      </c>
      <c r="CP199" t="str">
        <f ca="1">IF(COUNTIF(データ取込シート_活動計画書_整理用!$N$2:'データ取込シート_活動計画書_整理用'!$N199,"この線より上に行を挿入してください。")=0,データ取込シート_活動計画書_整理用!$N199,"")</f>
        <v/>
      </c>
      <c r="CQ199" t="str">
        <f ca="1">IF(COUNTIF(データ取込シート_活動計画書_整理用!$N$2:'データ取込シート_活動計画書_整理用'!$N199,"この線より上に行を挿入してください。")=0,データ取込シート_活動計画書_整理用!$O199,"")</f>
        <v/>
      </c>
      <c r="CR199" t="str">
        <f ca="1">IF(COUNTIF(データ取込シート_活動計画書_整理用!$N$2:'データ取込シート_活動計画書_整理用'!$N199,"この線より上に行を挿入してください。")=0,IF(データ取込シート_活動計画書_整理用!$P199="○","true","false"),"")</f>
        <v/>
      </c>
      <c r="CS199" t="str">
        <f ca="1">IF(COUNTIF(データ取込シート_活動計画書_整理用!$N$2:'データ取込シート_活動計画書_整理用'!$N199,"この線より上に行を挿入してください。")=0,IF(データ取込シート_活動計画書_整理用!$Q199="○","true","false"),"")</f>
        <v/>
      </c>
      <c r="CT199" t="str">
        <f ca="1">IF(COUNTIF(データ取込シート_活動計画書_整理用!$N$2:'データ取込シート_活動計画書_整理用'!$N199,"この線より上に行を挿入してください。")=0,IF(データ取込シート_活動計画書_整理用!$R199="○","true","false"),"")</f>
        <v/>
      </c>
      <c r="CU199" t="str">
        <f ca="1">IF(COUNTIF(データ取込シート_活動計画書_整理用!$N$2:'データ取込シート_活動計画書_整理用'!$N199,"この線より上に行を挿入してください。")=0,IF(データ取込シート_活動計画書_整理用!$S199="○","true","false"),"")</f>
        <v/>
      </c>
      <c r="CV199" t="str">
        <f ca="1">IF(COUNTIF(データ取込シート_活動計画書_整理用!$N$2:'データ取込シート_活動計画書_整理用'!$N199,"この線より上に行を挿入してください。")=0,IF(データ取込シート_活動計画書_整理用!$T199="○","true","false"),"")</f>
        <v/>
      </c>
      <c r="CW199" t="str">
        <f ca="1">IF(COUNTIF(データ取込シート_活動計画書_整理用!$N$2:'データ取込シート_活動計画書_整理用'!$N199,"この線より上に行を挿入してください。")=0,IF(データ取込シート_活動計画書_整理用!$U199="○","true","false"),"")</f>
        <v/>
      </c>
      <c r="CX199" t="str">
        <f ca="1">IF(COUNTIF(データ取込シート_活動計画書_整理用!$N$2:'データ取込シート_活動計画書_整理用'!$N199,"この線より上に行を挿入してください。")=0,IF(データ取込シート_活動計画書_整理用!$V199="○","true","false"),"")</f>
        <v/>
      </c>
      <c r="CY199" t="str">
        <f ca="1">IF(COUNTIF(データ取込シート_活動計画書_整理用!$N$2:'データ取込シート_活動計画書_整理用'!$N199,"この線より上に行を挿入してください。")=0,IF(データ取込シート_活動計画書_整理用!$W199="○","true","false"),"")</f>
        <v/>
      </c>
      <c r="CZ199" t="str">
        <f ca="1">IF(COUNTIF(データ取込シート_活動計画書_整理用!$N$2:'データ取込シート_活動計画書_整理用'!$N199,"この線より上に行を挿入してください。")=0,IF(データ取込シート_活動計画書_整理用!$X199="○","true","false"),"")</f>
        <v/>
      </c>
      <c r="DA199" t="str">
        <f ca="1">IF(COUNTIF(データ取込シート_活動計画書_整理用!$N$2:'データ取込シート_活動計画書_整理用'!$N199,"この線より上に行を挿入してください。")=0,IF(データ取込シート_活動計画書_整理用!$Y199="○","true","false"),"")</f>
        <v/>
      </c>
      <c r="DB199" t="str">
        <f ca="1">IF(COUNTIF(データ取込シート_活動計画書_整理用!$N$2:'データ取込シート_活動計画書_整理用'!$N199,"この線より上に行を挿入してください。")=0,IF(データ取込シート_活動計画書_整理用!$Z199="○","true","false"),"")</f>
        <v/>
      </c>
      <c r="DC199" t="str">
        <f ca="1">IF(COUNTIF(データ取込シート_活動計画書_整理用!$N$2:'データ取込シート_活動計画書_整理用'!$N199,"この線より上に行を挿入してください。")=0,IF(データ取込シート_活動計画書_整理用!$AA199="○","true","false"),"")</f>
        <v/>
      </c>
      <c r="DW199" t="str">
        <f ca="1">IF(COUNTIF(データ取込シート_活動計画書_整理用!$AD$2:'データ取込シート_活動計画書_整理用'!$AD199,"この線より上に行を挿入してください。")=0,データ取込シート_活動計画書_整理用!$AC199,"")</f>
        <v/>
      </c>
      <c r="DX199" t="str">
        <f ca="1">IF(COUNTIF(データ取込シート_活動計画書_整理用!$AD$2:'データ取込シート_活動計画書_整理用'!$AD199,"この線より上に行を挿入してください。")=0,データ取込シート_活動計画書_整理用!$AD199,"")</f>
        <v/>
      </c>
      <c r="DY199" t="str">
        <f ca="1">IF(COUNTIF(データ取込シート_活動計画書_整理用!$AD$2:'データ取込シート_活動計画書_整理用'!$AD199,"この線より上に行を挿入してください。")=0,データ取込シート_活動計画書_整理用!$AE199,"")</f>
        <v/>
      </c>
      <c r="DZ199" t="str">
        <f ca="1">IF(COUNTIF(データ取込シート_活動計画書_整理用!$AD$2:'データ取込シート_活動計画書_整理用'!$AD199,"この線より上に行を挿入してください。")=0,データ取込シート_活動計画書_整理用!$AF199,"")</f>
        <v/>
      </c>
      <c r="EA199" t="str">
        <f ca="1">IF(COUNTIF(データ取込シート_活動計画書_整理用!$AD$2:'データ取込シート_活動計画書_整理用'!$AD199,"この線より上に行を挿入してください。")=0,データ取込シート_活動計画書_整理用!$AG199,"")</f>
        <v/>
      </c>
      <c r="EB199" t="str">
        <f ca="1">IF(COUNTIF(データ取込シート_活動計画書_整理用!$AD$2:'データ取込シート_活動計画書_整理用'!$AD199,"この線より上に行を挿入してください。")=0,データ取込シート_活動計画書_整理用!$AH199,"")</f>
        <v/>
      </c>
      <c r="EC199" t="str">
        <f ca="1">IF(COUNTIF(データ取込シート_活動計画書_整理用!$AD$2:'データ取込シート_活動計画書_整理用'!$AD199,"この線より上に行を挿入してください。")=0,IF(データ取込シート_活動計画書_整理用!$AI199="○","true","false"),"")</f>
        <v/>
      </c>
      <c r="ED199" t="str">
        <f ca="1">IF(COUNTIF(データ取込シート_活動計画書_整理用!$AD$2:'データ取込シート_活動計画書_整理用'!$AD199,"この線より上に行を挿入してください。")=0,IF(データ取込シート_活動計画書_整理用!$AJ199="○","true","false"),"")</f>
        <v/>
      </c>
      <c r="EE199" t="str">
        <f ca="1">IF(COUNTIF(データ取込シート_活動計画書_整理用!$AD$2:'データ取込シート_活動計画書_整理用'!$AD199,"この線より上に行を挿入してください。")=0,IF(データ取込シート_活動計画書_整理用!$AK199="○","true","false"),"")</f>
        <v/>
      </c>
      <c r="EF199" t="str">
        <f ca="1">IF(COUNTIF(データ取込シート_活動計画書_整理用!$AD$2:'データ取込シート_活動計画書_整理用'!$AD199,"この線より上に行を挿入してください。")=0,IF(データ取込シート_活動計画書_整理用!$AL199="○","true","false"),"")</f>
        <v/>
      </c>
      <c r="EG199" t="str">
        <f ca="1">IF(COUNTIF(データ取込シート_活動計画書_整理用!$AD$2:'データ取込シート_活動計画書_整理用'!$AD199,"この線より上に行を挿入してください。")=0,IF(データ取込シート_活動計画書_整理用!$AM199="○","true","false"),"")</f>
        <v/>
      </c>
    </row>
    <row r="200" spans="2:137" x14ac:dyDescent="0.15">
      <c r="B200" t="str">
        <f ca="1">IF(COUNTIF(データ取込シート_活動計画書_整理用!$B$2:'データ取込シート_活動計画書_整理用'!$B200,"この線より上に行を挿入してください。")=0,データ取込シート_活動計画書_整理用!$B200,"")</f>
        <v/>
      </c>
      <c r="C200" t="str">
        <f ca="1">IF(COUNTIF(データ取込シート_活動計画書_整理用!$B$2:'データ取込シート_活動計画書_整理用'!$B200,"この線より上に行を挿入してください。")=0,データ取込シート_活動計画書_整理用!$C200,"")</f>
        <v/>
      </c>
      <c r="D200" t="str">
        <f ca="1">IF(COUNTIF(データ取込シート_活動計画書_整理用!$B$2:'データ取込シート_活動計画書_整理用'!$B200,"この線より上に行を挿入してください。")=0,データ取込シート_活動計画書_整理用!$D200,"")</f>
        <v/>
      </c>
      <c r="F200" t="str">
        <f ca="1">IF(COUNTIF(データ取込シート_活動計画書_整理用!$F$2:'データ取込シート_活動計画書_整理用'!$F200,"この線より上に行を挿入してください。")=0,データ取込シート_活動計画書_整理用!$F200,"")</f>
        <v/>
      </c>
      <c r="G200" t="str">
        <f ca="1">IF(COUNTIF(データ取込シート_活動計画書_整理用!$F$2:'データ取込シート_活動計画書_整理用'!$F200,"この線より上に行を挿入してください。")=0,データ取込シート_活動計画書_整理用!$G200,"")</f>
        <v/>
      </c>
      <c r="H200" t="str">
        <f ca="1">IF(COUNTIF(データ取込シート_活動計画書_整理用!$F$2:'データ取込シート_活動計画書_整理用'!$F200,"この線より上に行を挿入してください。")=0,データ取込シート_活動計画書_整理用!$H200,"")</f>
        <v/>
      </c>
      <c r="I200" t="str">
        <f ca="1">IF(COUNTIF(データ取込シート_活動計画書_整理用!$J$2:'データ取込シート_活動計画書_整理用'!$J200,"この線より上に行を挿入してください。")=0,データ取込シート_活動計画書_整理用!$J200,"")</f>
        <v/>
      </c>
      <c r="J200" t="str">
        <f ca="1">IF(COUNTIF(データ取込シート_活動計画書_整理用!$J$2:'データ取込シート_活動計画書_整理用'!$J200,"この線より上に行を挿入してください。")=0,データ取込シート_活動計画書_整理用!$K200,"")</f>
        <v/>
      </c>
      <c r="K200" t="str">
        <f ca="1">IF(COUNTIF(データ取込シート_活動計画書_整理用!$J$2:'データ取込シート_活動計画書_整理用'!$J200,"この線より上に行を挿入してください。")=0,データ取込シート_活動計画書_整理用!$L200,"")</f>
        <v/>
      </c>
      <c r="CN200" t="str">
        <f t="shared" ca="1" si="8"/>
        <v/>
      </c>
      <c r="CO200" t="str">
        <f t="shared" ca="1" si="7"/>
        <v/>
      </c>
      <c r="CP200" t="str">
        <f ca="1">IF(COUNTIF(データ取込シート_活動計画書_整理用!$N$2:'データ取込シート_活動計画書_整理用'!$N200,"この線より上に行を挿入してください。")=0,データ取込シート_活動計画書_整理用!$N200,"")</f>
        <v/>
      </c>
      <c r="CQ200" t="str">
        <f ca="1">IF(COUNTIF(データ取込シート_活動計画書_整理用!$N$2:'データ取込シート_活動計画書_整理用'!$N200,"この線より上に行を挿入してください。")=0,データ取込シート_活動計画書_整理用!$O200,"")</f>
        <v/>
      </c>
      <c r="CR200" t="str">
        <f ca="1">IF(COUNTIF(データ取込シート_活動計画書_整理用!$N$2:'データ取込シート_活動計画書_整理用'!$N200,"この線より上に行を挿入してください。")=0,IF(データ取込シート_活動計画書_整理用!$P200="○","true","false"),"")</f>
        <v/>
      </c>
      <c r="CS200" t="str">
        <f ca="1">IF(COUNTIF(データ取込シート_活動計画書_整理用!$N$2:'データ取込シート_活動計画書_整理用'!$N200,"この線より上に行を挿入してください。")=0,IF(データ取込シート_活動計画書_整理用!$Q200="○","true","false"),"")</f>
        <v/>
      </c>
      <c r="CT200" t="str">
        <f ca="1">IF(COUNTIF(データ取込シート_活動計画書_整理用!$N$2:'データ取込シート_活動計画書_整理用'!$N200,"この線より上に行を挿入してください。")=0,IF(データ取込シート_活動計画書_整理用!$R200="○","true","false"),"")</f>
        <v/>
      </c>
      <c r="CU200" t="str">
        <f ca="1">IF(COUNTIF(データ取込シート_活動計画書_整理用!$N$2:'データ取込シート_活動計画書_整理用'!$N200,"この線より上に行を挿入してください。")=0,IF(データ取込シート_活動計画書_整理用!$S200="○","true","false"),"")</f>
        <v/>
      </c>
      <c r="CV200" t="str">
        <f ca="1">IF(COUNTIF(データ取込シート_活動計画書_整理用!$N$2:'データ取込シート_活動計画書_整理用'!$N200,"この線より上に行を挿入してください。")=0,IF(データ取込シート_活動計画書_整理用!$T200="○","true","false"),"")</f>
        <v/>
      </c>
      <c r="CW200" t="str">
        <f ca="1">IF(COUNTIF(データ取込シート_活動計画書_整理用!$N$2:'データ取込シート_活動計画書_整理用'!$N200,"この線より上に行を挿入してください。")=0,IF(データ取込シート_活動計画書_整理用!$U200="○","true","false"),"")</f>
        <v/>
      </c>
      <c r="CX200" t="str">
        <f ca="1">IF(COUNTIF(データ取込シート_活動計画書_整理用!$N$2:'データ取込シート_活動計画書_整理用'!$N200,"この線より上に行を挿入してください。")=0,IF(データ取込シート_活動計画書_整理用!$V200="○","true","false"),"")</f>
        <v/>
      </c>
      <c r="CY200" t="str">
        <f ca="1">IF(COUNTIF(データ取込シート_活動計画書_整理用!$N$2:'データ取込シート_活動計画書_整理用'!$N200,"この線より上に行を挿入してください。")=0,IF(データ取込シート_活動計画書_整理用!$W200="○","true","false"),"")</f>
        <v/>
      </c>
      <c r="CZ200" t="str">
        <f ca="1">IF(COUNTIF(データ取込シート_活動計画書_整理用!$N$2:'データ取込シート_活動計画書_整理用'!$N200,"この線より上に行を挿入してください。")=0,IF(データ取込シート_活動計画書_整理用!$X200="○","true","false"),"")</f>
        <v/>
      </c>
      <c r="DA200" t="str">
        <f ca="1">IF(COUNTIF(データ取込シート_活動計画書_整理用!$N$2:'データ取込シート_活動計画書_整理用'!$N200,"この線より上に行を挿入してください。")=0,IF(データ取込シート_活動計画書_整理用!$Y200="○","true","false"),"")</f>
        <v/>
      </c>
      <c r="DB200" t="str">
        <f ca="1">IF(COUNTIF(データ取込シート_活動計画書_整理用!$N$2:'データ取込シート_活動計画書_整理用'!$N200,"この線より上に行を挿入してください。")=0,IF(データ取込シート_活動計画書_整理用!$Z200="○","true","false"),"")</f>
        <v/>
      </c>
      <c r="DC200" t="str">
        <f ca="1">IF(COUNTIF(データ取込シート_活動計画書_整理用!$N$2:'データ取込シート_活動計画書_整理用'!$N200,"この線より上に行を挿入してください。")=0,IF(データ取込シート_活動計画書_整理用!$AA200="○","true","false"),"")</f>
        <v/>
      </c>
      <c r="DW200" t="str">
        <f ca="1">IF(COUNTIF(データ取込シート_活動計画書_整理用!$AD$2:'データ取込シート_活動計画書_整理用'!$AD200,"この線より上に行を挿入してください。")=0,データ取込シート_活動計画書_整理用!$AC200,"")</f>
        <v/>
      </c>
      <c r="DX200" t="str">
        <f ca="1">IF(COUNTIF(データ取込シート_活動計画書_整理用!$AD$2:'データ取込シート_活動計画書_整理用'!$AD200,"この線より上に行を挿入してください。")=0,データ取込シート_活動計画書_整理用!$AD200,"")</f>
        <v/>
      </c>
      <c r="DY200" t="str">
        <f ca="1">IF(COUNTIF(データ取込シート_活動計画書_整理用!$AD$2:'データ取込シート_活動計画書_整理用'!$AD200,"この線より上に行を挿入してください。")=0,データ取込シート_活動計画書_整理用!$AE200,"")</f>
        <v/>
      </c>
      <c r="DZ200" t="str">
        <f ca="1">IF(COUNTIF(データ取込シート_活動計画書_整理用!$AD$2:'データ取込シート_活動計画書_整理用'!$AD200,"この線より上に行を挿入してください。")=0,データ取込シート_活動計画書_整理用!$AF200,"")</f>
        <v/>
      </c>
      <c r="EA200" t="str">
        <f ca="1">IF(COUNTIF(データ取込シート_活動計画書_整理用!$AD$2:'データ取込シート_活動計画書_整理用'!$AD200,"この線より上に行を挿入してください。")=0,データ取込シート_活動計画書_整理用!$AG200,"")</f>
        <v/>
      </c>
      <c r="EB200" t="str">
        <f ca="1">IF(COUNTIF(データ取込シート_活動計画書_整理用!$AD$2:'データ取込シート_活動計画書_整理用'!$AD200,"この線より上に行を挿入してください。")=0,データ取込シート_活動計画書_整理用!$AH200,"")</f>
        <v/>
      </c>
      <c r="EC200" t="str">
        <f ca="1">IF(COUNTIF(データ取込シート_活動計画書_整理用!$AD$2:'データ取込シート_活動計画書_整理用'!$AD200,"この線より上に行を挿入してください。")=0,IF(データ取込シート_活動計画書_整理用!$AI200="○","true","false"),"")</f>
        <v/>
      </c>
      <c r="ED200" t="str">
        <f ca="1">IF(COUNTIF(データ取込シート_活動計画書_整理用!$AD$2:'データ取込シート_活動計画書_整理用'!$AD200,"この線より上に行を挿入してください。")=0,IF(データ取込シート_活動計画書_整理用!$AJ200="○","true","false"),"")</f>
        <v/>
      </c>
      <c r="EE200" t="str">
        <f ca="1">IF(COUNTIF(データ取込シート_活動計画書_整理用!$AD$2:'データ取込シート_活動計画書_整理用'!$AD200,"この線より上に行を挿入してください。")=0,IF(データ取込シート_活動計画書_整理用!$AK200="○","true","false"),"")</f>
        <v/>
      </c>
      <c r="EF200" t="str">
        <f ca="1">IF(COUNTIF(データ取込シート_活動計画書_整理用!$AD$2:'データ取込シート_活動計画書_整理用'!$AD200,"この線より上に行を挿入してください。")=0,IF(データ取込シート_活動計画書_整理用!$AL200="○","true","false"),"")</f>
        <v/>
      </c>
      <c r="EG200" t="str">
        <f ca="1">IF(COUNTIF(データ取込シート_活動計画書_整理用!$AD$2:'データ取込シート_活動計画書_整理用'!$AD200,"この線より上に行を挿入してください。")=0,IF(データ取込シート_活動計画書_整理用!$AM200="○","true","false"),"")</f>
        <v/>
      </c>
    </row>
    <row r="201" spans="2:137" x14ac:dyDescent="0.15">
      <c r="B201" t="str">
        <f ca="1">IF(COUNTIF(データ取込シート_活動計画書_整理用!$B$2:'データ取込シート_活動計画書_整理用'!$B201,"この線より上に行を挿入してください。")=0,データ取込シート_活動計画書_整理用!$B201,"")</f>
        <v/>
      </c>
      <c r="C201" t="str">
        <f ca="1">IF(COUNTIF(データ取込シート_活動計画書_整理用!$B$2:'データ取込シート_活動計画書_整理用'!$B201,"この線より上に行を挿入してください。")=0,データ取込シート_活動計画書_整理用!$C201,"")</f>
        <v/>
      </c>
      <c r="D201" t="str">
        <f ca="1">IF(COUNTIF(データ取込シート_活動計画書_整理用!$B$2:'データ取込シート_活動計画書_整理用'!$B201,"この線より上に行を挿入してください。")=0,データ取込シート_活動計画書_整理用!$D201,"")</f>
        <v/>
      </c>
      <c r="F201" t="str">
        <f ca="1">IF(COUNTIF(データ取込シート_活動計画書_整理用!$F$2:'データ取込シート_活動計画書_整理用'!$F201,"この線より上に行を挿入してください。")=0,データ取込シート_活動計画書_整理用!$F201,"")</f>
        <v/>
      </c>
      <c r="G201" t="str">
        <f ca="1">IF(COUNTIF(データ取込シート_活動計画書_整理用!$F$2:'データ取込シート_活動計画書_整理用'!$F201,"この線より上に行を挿入してください。")=0,データ取込シート_活動計画書_整理用!$G201,"")</f>
        <v/>
      </c>
      <c r="H201" t="str">
        <f ca="1">IF(COUNTIF(データ取込シート_活動計画書_整理用!$F$2:'データ取込シート_活動計画書_整理用'!$F201,"この線より上に行を挿入してください。")=0,データ取込シート_活動計画書_整理用!$H201,"")</f>
        <v/>
      </c>
      <c r="I201" t="str">
        <f ca="1">IF(COUNTIF(データ取込シート_活動計画書_整理用!$J$2:'データ取込シート_活動計画書_整理用'!$J201,"この線より上に行を挿入してください。")=0,データ取込シート_活動計画書_整理用!$J201,"")</f>
        <v/>
      </c>
      <c r="J201" t="str">
        <f ca="1">IF(COUNTIF(データ取込シート_活動計画書_整理用!$J$2:'データ取込シート_活動計画書_整理用'!$J201,"この線より上に行を挿入してください。")=0,データ取込シート_活動計画書_整理用!$K201,"")</f>
        <v/>
      </c>
      <c r="K201" t="str">
        <f ca="1">IF(COUNTIF(データ取込シート_活動計画書_整理用!$J$2:'データ取込シート_活動計画書_整理用'!$J201,"この線より上に行を挿入してください。")=0,データ取込シート_活動計画書_整理用!$L201,"")</f>
        <v/>
      </c>
      <c r="CN201" t="str">
        <f t="shared" ca="1" si="8"/>
        <v/>
      </c>
      <c r="CO201" t="str">
        <f t="shared" ca="1" si="7"/>
        <v/>
      </c>
      <c r="CP201" t="str">
        <f ca="1">IF(COUNTIF(データ取込シート_活動計画書_整理用!$N$2:'データ取込シート_活動計画書_整理用'!$N201,"この線より上に行を挿入してください。")=0,データ取込シート_活動計画書_整理用!$N201,"")</f>
        <v/>
      </c>
      <c r="CQ201" t="str">
        <f ca="1">IF(COUNTIF(データ取込シート_活動計画書_整理用!$N$2:'データ取込シート_活動計画書_整理用'!$N201,"この線より上に行を挿入してください。")=0,データ取込シート_活動計画書_整理用!$O201,"")</f>
        <v/>
      </c>
      <c r="CR201" t="str">
        <f ca="1">IF(COUNTIF(データ取込シート_活動計画書_整理用!$N$2:'データ取込シート_活動計画書_整理用'!$N201,"この線より上に行を挿入してください。")=0,IF(データ取込シート_活動計画書_整理用!$P201="○","true","false"),"")</f>
        <v/>
      </c>
      <c r="CS201" t="str">
        <f ca="1">IF(COUNTIF(データ取込シート_活動計画書_整理用!$N$2:'データ取込シート_活動計画書_整理用'!$N201,"この線より上に行を挿入してください。")=0,IF(データ取込シート_活動計画書_整理用!$Q201="○","true","false"),"")</f>
        <v/>
      </c>
      <c r="CT201" t="str">
        <f ca="1">IF(COUNTIF(データ取込シート_活動計画書_整理用!$N$2:'データ取込シート_活動計画書_整理用'!$N201,"この線より上に行を挿入してください。")=0,IF(データ取込シート_活動計画書_整理用!$R201="○","true","false"),"")</f>
        <v/>
      </c>
      <c r="CU201" t="str">
        <f ca="1">IF(COUNTIF(データ取込シート_活動計画書_整理用!$N$2:'データ取込シート_活動計画書_整理用'!$N201,"この線より上に行を挿入してください。")=0,IF(データ取込シート_活動計画書_整理用!$S201="○","true","false"),"")</f>
        <v/>
      </c>
      <c r="CV201" t="str">
        <f ca="1">IF(COUNTIF(データ取込シート_活動計画書_整理用!$N$2:'データ取込シート_活動計画書_整理用'!$N201,"この線より上に行を挿入してください。")=0,IF(データ取込シート_活動計画書_整理用!$T201="○","true","false"),"")</f>
        <v/>
      </c>
      <c r="CW201" t="str">
        <f ca="1">IF(COUNTIF(データ取込シート_活動計画書_整理用!$N$2:'データ取込シート_活動計画書_整理用'!$N201,"この線より上に行を挿入してください。")=0,IF(データ取込シート_活動計画書_整理用!$U201="○","true","false"),"")</f>
        <v/>
      </c>
      <c r="CX201" t="str">
        <f ca="1">IF(COUNTIF(データ取込シート_活動計画書_整理用!$N$2:'データ取込シート_活動計画書_整理用'!$N201,"この線より上に行を挿入してください。")=0,IF(データ取込シート_活動計画書_整理用!$V201="○","true","false"),"")</f>
        <v/>
      </c>
      <c r="CY201" t="str">
        <f ca="1">IF(COUNTIF(データ取込シート_活動計画書_整理用!$N$2:'データ取込シート_活動計画書_整理用'!$N201,"この線より上に行を挿入してください。")=0,IF(データ取込シート_活動計画書_整理用!$W201="○","true","false"),"")</f>
        <v/>
      </c>
      <c r="CZ201" t="str">
        <f ca="1">IF(COUNTIF(データ取込シート_活動計画書_整理用!$N$2:'データ取込シート_活動計画書_整理用'!$N201,"この線より上に行を挿入してください。")=0,IF(データ取込シート_活動計画書_整理用!$X201="○","true","false"),"")</f>
        <v/>
      </c>
      <c r="DA201" t="str">
        <f ca="1">IF(COUNTIF(データ取込シート_活動計画書_整理用!$N$2:'データ取込シート_活動計画書_整理用'!$N201,"この線より上に行を挿入してください。")=0,IF(データ取込シート_活動計画書_整理用!$Y201="○","true","false"),"")</f>
        <v/>
      </c>
      <c r="DB201" t="str">
        <f ca="1">IF(COUNTIF(データ取込シート_活動計画書_整理用!$N$2:'データ取込シート_活動計画書_整理用'!$N201,"この線より上に行を挿入してください。")=0,IF(データ取込シート_活動計画書_整理用!$Z201="○","true","false"),"")</f>
        <v/>
      </c>
      <c r="DC201" t="str">
        <f ca="1">IF(COUNTIF(データ取込シート_活動計画書_整理用!$N$2:'データ取込シート_活動計画書_整理用'!$N201,"この線より上に行を挿入してください。")=0,IF(データ取込シート_活動計画書_整理用!$AA201="○","true","false"),"")</f>
        <v/>
      </c>
      <c r="DW201" t="str">
        <f ca="1">IF(COUNTIF(データ取込シート_活動計画書_整理用!$AD$2:'データ取込シート_活動計画書_整理用'!$AD201,"この線より上に行を挿入してください。")=0,データ取込シート_活動計画書_整理用!$AC201,"")</f>
        <v/>
      </c>
      <c r="DX201" t="str">
        <f ca="1">IF(COUNTIF(データ取込シート_活動計画書_整理用!$AD$2:'データ取込シート_活動計画書_整理用'!$AD201,"この線より上に行を挿入してください。")=0,データ取込シート_活動計画書_整理用!$AD201,"")</f>
        <v/>
      </c>
      <c r="DY201" t="str">
        <f ca="1">IF(COUNTIF(データ取込シート_活動計画書_整理用!$AD$2:'データ取込シート_活動計画書_整理用'!$AD201,"この線より上に行を挿入してください。")=0,データ取込シート_活動計画書_整理用!$AE201,"")</f>
        <v/>
      </c>
      <c r="DZ201" t="str">
        <f ca="1">IF(COUNTIF(データ取込シート_活動計画書_整理用!$AD$2:'データ取込シート_活動計画書_整理用'!$AD201,"この線より上に行を挿入してください。")=0,データ取込シート_活動計画書_整理用!$AF201,"")</f>
        <v/>
      </c>
      <c r="EA201" t="str">
        <f ca="1">IF(COUNTIF(データ取込シート_活動計画書_整理用!$AD$2:'データ取込シート_活動計画書_整理用'!$AD201,"この線より上に行を挿入してください。")=0,データ取込シート_活動計画書_整理用!$AG201,"")</f>
        <v/>
      </c>
      <c r="EB201" t="str">
        <f ca="1">IF(COUNTIF(データ取込シート_活動計画書_整理用!$AD$2:'データ取込シート_活動計画書_整理用'!$AD201,"この線より上に行を挿入してください。")=0,データ取込シート_活動計画書_整理用!$AH201,"")</f>
        <v/>
      </c>
      <c r="EC201" t="str">
        <f ca="1">IF(COUNTIF(データ取込シート_活動計画書_整理用!$AD$2:'データ取込シート_活動計画書_整理用'!$AD201,"この線より上に行を挿入してください。")=0,IF(データ取込シート_活動計画書_整理用!$AI201="○","true","false"),"")</f>
        <v/>
      </c>
      <c r="ED201" t="str">
        <f ca="1">IF(COUNTIF(データ取込シート_活動計画書_整理用!$AD$2:'データ取込シート_活動計画書_整理用'!$AD201,"この線より上に行を挿入してください。")=0,IF(データ取込シート_活動計画書_整理用!$AJ201="○","true","false"),"")</f>
        <v/>
      </c>
      <c r="EE201" t="str">
        <f ca="1">IF(COUNTIF(データ取込シート_活動計画書_整理用!$AD$2:'データ取込シート_活動計画書_整理用'!$AD201,"この線より上に行を挿入してください。")=0,IF(データ取込シート_活動計画書_整理用!$AK201="○","true","false"),"")</f>
        <v/>
      </c>
      <c r="EF201" t="str">
        <f ca="1">IF(COUNTIF(データ取込シート_活動計画書_整理用!$AD$2:'データ取込シート_活動計画書_整理用'!$AD201,"この線より上に行を挿入してください。")=0,IF(データ取込シート_活動計画書_整理用!$AL201="○","true","false"),"")</f>
        <v/>
      </c>
      <c r="EG201" t="str">
        <f ca="1">IF(COUNTIF(データ取込シート_活動計画書_整理用!$AD$2:'データ取込シート_活動計画書_整理用'!$AD201,"この線より上に行を挿入してください。")=0,IF(データ取込シート_活動計画書_整理用!$AM201="○","true","false"),"")</f>
        <v/>
      </c>
    </row>
    <row r="202" spans="2:137" x14ac:dyDescent="0.15">
      <c r="B202" t="str">
        <f ca="1">IF(COUNTIF(データ取込シート_活動計画書_整理用!$B$2:'データ取込シート_活動計画書_整理用'!$B202,"この線より上に行を挿入してください。")=0,データ取込シート_活動計画書_整理用!$B202,"")</f>
        <v/>
      </c>
      <c r="C202" t="str">
        <f ca="1">IF(COUNTIF(データ取込シート_活動計画書_整理用!$B$2:'データ取込シート_活動計画書_整理用'!$B202,"この線より上に行を挿入してください。")=0,データ取込シート_活動計画書_整理用!$C202,"")</f>
        <v/>
      </c>
      <c r="D202" t="str">
        <f ca="1">IF(COUNTIF(データ取込シート_活動計画書_整理用!$B$2:'データ取込シート_活動計画書_整理用'!$B202,"この線より上に行を挿入してください。")=0,データ取込シート_活動計画書_整理用!$D202,"")</f>
        <v/>
      </c>
      <c r="F202" t="str">
        <f ca="1">IF(COUNTIF(データ取込シート_活動計画書_整理用!$F$2:'データ取込シート_活動計画書_整理用'!$F202,"この線より上に行を挿入してください。")=0,データ取込シート_活動計画書_整理用!$F202,"")</f>
        <v/>
      </c>
      <c r="G202" t="str">
        <f ca="1">IF(COUNTIF(データ取込シート_活動計画書_整理用!$F$2:'データ取込シート_活動計画書_整理用'!$F202,"この線より上に行を挿入してください。")=0,データ取込シート_活動計画書_整理用!$G202,"")</f>
        <v/>
      </c>
      <c r="H202" t="str">
        <f ca="1">IF(COUNTIF(データ取込シート_活動計画書_整理用!$F$2:'データ取込シート_活動計画書_整理用'!$F202,"この線より上に行を挿入してください。")=0,データ取込シート_活動計画書_整理用!$H202,"")</f>
        <v/>
      </c>
      <c r="I202" t="str">
        <f ca="1">IF(COUNTIF(データ取込シート_活動計画書_整理用!$J$2:'データ取込シート_活動計画書_整理用'!$J202,"この線より上に行を挿入してください。")=0,データ取込シート_活動計画書_整理用!$J202,"")</f>
        <v/>
      </c>
      <c r="J202" t="str">
        <f ca="1">IF(COUNTIF(データ取込シート_活動計画書_整理用!$J$2:'データ取込シート_活動計画書_整理用'!$J202,"この線より上に行を挿入してください。")=0,データ取込シート_活動計画書_整理用!$K202,"")</f>
        <v/>
      </c>
      <c r="K202" t="str">
        <f ca="1">IF(COUNTIF(データ取込シート_活動計画書_整理用!$J$2:'データ取込シート_活動計画書_整理用'!$J202,"この線より上に行を挿入してください。")=0,データ取込シート_活動計画書_整理用!$L202,"")</f>
        <v/>
      </c>
      <c r="CN202" t="str">
        <f t="shared" ca="1" si="8"/>
        <v/>
      </c>
      <c r="CO202" t="str">
        <f t="shared" ca="1" si="7"/>
        <v/>
      </c>
      <c r="CP202" t="str">
        <f ca="1">IF(COUNTIF(データ取込シート_活動計画書_整理用!$N$2:'データ取込シート_活動計画書_整理用'!$N202,"この線より上に行を挿入してください。")=0,データ取込シート_活動計画書_整理用!$N202,"")</f>
        <v/>
      </c>
      <c r="CQ202" t="str">
        <f ca="1">IF(COUNTIF(データ取込シート_活動計画書_整理用!$N$2:'データ取込シート_活動計画書_整理用'!$N202,"この線より上に行を挿入してください。")=0,データ取込シート_活動計画書_整理用!$O202,"")</f>
        <v/>
      </c>
      <c r="CR202" t="str">
        <f ca="1">IF(COUNTIF(データ取込シート_活動計画書_整理用!$N$2:'データ取込シート_活動計画書_整理用'!$N202,"この線より上に行を挿入してください。")=0,IF(データ取込シート_活動計画書_整理用!$P202="○","true","false"),"")</f>
        <v/>
      </c>
      <c r="CS202" t="str">
        <f ca="1">IF(COUNTIF(データ取込シート_活動計画書_整理用!$N$2:'データ取込シート_活動計画書_整理用'!$N202,"この線より上に行を挿入してください。")=0,IF(データ取込シート_活動計画書_整理用!$Q202="○","true","false"),"")</f>
        <v/>
      </c>
      <c r="CT202" t="str">
        <f ca="1">IF(COUNTIF(データ取込シート_活動計画書_整理用!$N$2:'データ取込シート_活動計画書_整理用'!$N202,"この線より上に行を挿入してください。")=0,IF(データ取込シート_活動計画書_整理用!$R202="○","true","false"),"")</f>
        <v/>
      </c>
      <c r="CU202" t="str">
        <f ca="1">IF(COUNTIF(データ取込シート_活動計画書_整理用!$N$2:'データ取込シート_活動計画書_整理用'!$N202,"この線より上に行を挿入してください。")=0,IF(データ取込シート_活動計画書_整理用!$S202="○","true","false"),"")</f>
        <v/>
      </c>
      <c r="CV202" t="str">
        <f ca="1">IF(COUNTIF(データ取込シート_活動計画書_整理用!$N$2:'データ取込シート_活動計画書_整理用'!$N202,"この線より上に行を挿入してください。")=0,IF(データ取込シート_活動計画書_整理用!$T202="○","true","false"),"")</f>
        <v/>
      </c>
      <c r="CW202" t="str">
        <f ca="1">IF(COUNTIF(データ取込シート_活動計画書_整理用!$N$2:'データ取込シート_活動計画書_整理用'!$N202,"この線より上に行を挿入してください。")=0,IF(データ取込シート_活動計画書_整理用!$U202="○","true","false"),"")</f>
        <v/>
      </c>
      <c r="CX202" t="str">
        <f ca="1">IF(COUNTIF(データ取込シート_活動計画書_整理用!$N$2:'データ取込シート_活動計画書_整理用'!$N202,"この線より上に行を挿入してください。")=0,IF(データ取込シート_活動計画書_整理用!$V202="○","true","false"),"")</f>
        <v/>
      </c>
      <c r="CY202" t="str">
        <f ca="1">IF(COUNTIF(データ取込シート_活動計画書_整理用!$N$2:'データ取込シート_活動計画書_整理用'!$N202,"この線より上に行を挿入してください。")=0,IF(データ取込シート_活動計画書_整理用!$W202="○","true","false"),"")</f>
        <v/>
      </c>
      <c r="CZ202" t="str">
        <f ca="1">IF(COUNTIF(データ取込シート_活動計画書_整理用!$N$2:'データ取込シート_活動計画書_整理用'!$N202,"この線より上に行を挿入してください。")=0,IF(データ取込シート_活動計画書_整理用!$X202="○","true","false"),"")</f>
        <v/>
      </c>
      <c r="DA202" t="str">
        <f ca="1">IF(COUNTIF(データ取込シート_活動計画書_整理用!$N$2:'データ取込シート_活動計画書_整理用'!$N202,"この線より上に行を挿入してください。")=0,IF(データ取込シート_活動計画書_整理用!$Y202="○","true","false"),"")</f>
        <v/>
      </c>
      <c r="DB202" t="str">
        <f ca="1">IF(COUNTIF(データ取込シート_活動計画書_整理用!$N$2:'データ取込シート_活動計画書_整理用'!$N202,"この線より上に行を挿入してください。")=0,IF(データ取込シート_活動計画書_整理用!$Z202="○","true","false"),"")</f>
        <v/>
      </c>
      <c r="DC202" t="str">
        <f ca="1">IF(COUNTIF(データ取込シート_活動計画書_整理用!$N$2:'データ取込シート_活動計画書_整理用'!$N202,"この線より上に行を挿入してください。")=0,IF(データ取込シート_活動計画書_整理用!$AA202="○","true","false"),"")</f>
        <v/>
      </c>
      <c r="DW202" t="str">
        <f ca="1">IF(COUNTIF(データ取込シート_活動計画書_整理用!$AD$2:'データ取込シート_活動計画書_整理用'!$AD202,"この線より上に行を挿入してください。")=0,データ取込シート_活動計画書_整理用!$AC202,"")</f>
        <v/>
      </c>
      <c r="DX202" t="str">
        <f ca="1">IF(COUNTIF(データ取込シート_活動計画書_整理用!$AD$2:'データ取込シート_活動計画書_整理用'!$AD202,"この線より上に行を挿入してください。")=0,データ取込シート_活動計画書_整理用!$AD202,"")</f>
        <v/>
      </c>
      <c r="DY202" t="str">
        <f ca="1">IF(COUNTIF(データ取込シート_活動計画書_整理用!$AD$2:'データ取込シート_活動計画書_整理用'!$AD202,"この線より上に行を挿入してください。")=0,データ取込シート_活動計画書_整理用!$AE202,"")</f>
        <v/>
      </c>
      <c r="DZ202" t="str">
        <f ca="1">IF(COUNTIF(データ取込シート_活動計画書_整理用!$AD$2:'データ取込シート_活動計画書_整理用'!$AD202,"この線より上に行を挿入してください。")=0,データ取込シート_活動計画書_整理用!$AF202,"")</f>
        <v/>
      </c>
      <c r="EA202" t="str">
        <f ca="1">IF(COUNTIF(データ取込シート_活動計画書_整理用!$AD$2:'データ取込シート_活動計画書_整理用'!$AD202,"この線より上に行を挿入してください。")=0,データ取込シート_活動計画書_整理用!$AG202,"")</f>
        <v/>
      </c>
      <c r="EB202" t="str">
        <f ca="1">IF(COUNTIF(データ取込シート_活動計画書_整理用!$AD$2:'データ取込シート_活動計画書_整理用'!$AD202,"この線より上に行を挿入してください。")=0,データ取込シート_活動計画書_整理用!$AH202,"")</f>
        <v/>
      </c>
      <c r="EC202" t="str">
        <f ca="1">IF(COUNTIF(データ取込シート_活動計画書_整理用!$AD$2:'データ取込シート_活動計画書_整理用'!$AD202,"この線より上に行を挿入してください。")=0,IF(データ取込シート_活動計画書_整理用!$AI202="○","true","false"),"")</f>
        <v/>
      </c>
      <c r="ED202" t="str">
        <f ca="1">IF(COUNTIF(データ取込シート_活動計画書_整理用!$AD$2:'データ取込シート_活動計画書_整理用'!$AD202,"この線より上に行を挿入してください。")=0,IF(データ取込シート_活動計画書_整理用!$AJ202="○","true","false"),"")</f>
        <v/>
      </c>
      <c r="EE202" t="str">
        <f ca="1">IF(COUNTIF(データ取込シート_活動計画書_整理用!$AD$2:'データ取込シート_活動計画書_整理用'!$AD202,"この線より上に行を挿入してください。")=0,IF(データ取込シート_活動計画書_整理用!$AK202="○","true","false"),"")</f>
        <v/>
      </c>
      <c r="EF202" t="str">
        <f ca="1">IF(COUNTIF(データ取込シート_活動計画書_整理用!$AD$2:'データ取込シート_活動計画書_整理用'!$AD202,"この線より上に行を挿入してください。")=0,IF(データ取込シート_活動計画書_整理用!$AL202="○","true","false"),"")</f>
        <v/>
      </c>
      <c r="EG202" t="str">
        <f ca="1">IF(COUNTIF(データ取込シート_活動計画書_整理用!$AD$2:'データ取込シート_活動計画書_整理用'!$AD202,"この線より上に行を挿入してください。")=0,IF(データ取込シート_活動計画書_整理用!$AM202="○","true","false"),"")</f>
        <v/>
      </c>
    </row>
    <row r="203" spans="2:137" x14ac:dyDescent="0.15">
      <c r="B203" t="str">
        <f ca="1">IF(COUNTIF(データ取込シート_活動計画書_整理用!$B$2:'データ取込シート_活動計画書_整理用'!$B203,"この線より上に行を挿入してください。")=0,データ取込シート_活動計画書_整理用!$B203,"")</f>
        <v/>
      </c>
      <c r="C203" t="str">
        <f ca="1">IF(COUNTIF(データ取込シート_活動計画書_整理用!$B$2:'データ取込シート_活動計画書_整理用'!$B203,"この線より上に行を挿入してください。")=0,データ取込シート_活動計画書_整理用!$C203,"")</f>
        <v/>
      </c>
      <c r="D203" t="str">
        <f ca="1">IF(COUNTIF(データ取込シート_活動計画書_整理用!$B$2:'データ取込シート_活動計画書_整理用'!$B203,"この線より上に行を挿入してください。")=0,データ取込シート_活動計画書_整理用!$D203,"")</f>
        <v/>
      </c>
      <c r="F203" t="str">
        <f ca="1">IF(COUNTIF(データ取込シート_活動計画書_整理用!$F$2:'データ取込シート_活動計画書_整理用'!$F203,"この線より上に行を挿入してください。")=0,データ取込シート_活動計画書_整理用!$F203,"")</f>
        <v/>
      </c>
      <c r="G203" t="str">
        <f ca="1">IF(COUNTIF(データ取込シート_活動計画書_整理用!$F$2:'データ取込シート_活動計画書_整理用'!$F203,"この線より上に行を挿入してください。")=0,データ取込シート_活動計画書_整理用!$G203,"")</f>
        <v/>
      </c>
      <c r="H203" t="str">
        <f ca="1">IF(COUNTIF(データ取込シート_活動計画書_整理用!$F$2:'データ取込シート_活動計画書_整理用'!$F203,"この線より上に行を挿入してください。")=0,データ取込シート_活動計画書_整理用!$H203,"")</f>
        <v/>
      </c>
      <c r="I203" t="str">
        <f ca="1">IF(COUNTIF(データ取込シート_活動計画書_整理用!$J$2:'データ取込シート_活動計画書_整理用'!$J203,"この線より上に行を挿入してください。")=0,データ取込シート_活動計画書_整理用!$J203,"")</f>
        <v/>
      </c>
      <c r="J203" t="str">
        <f ca="1">IF(COUNTIF(データ取込シート_活動計画書_整理用!$J$2:'データ取込シート_活動計画書_整理用'!$J203,"この線より上に行を挿入してください。")=0,データ取込シート_活動計画書_整理用!$K203,"")</f>
        <v/>
      </c>
      <c r="K203" t="str">
        <f ca="1">IF(COUNTIF(データ取込シート_活動計画書_整理用!$J$2:'データ取込シート_活動計画書_整理用'!$J203,"この線より上に行を挿入してください。")=0,データ取込シート_活動計画書_整理用!$L203,"")</f>
        <v/>
      </c>
      <c r="CN203" t="str">
        <f t="shared" ca="1" si="8"/>
        <v/>
      </c>
      <c r="CO203" t="str">
        <f t="shared" ca="1" si="7"/>
        <v/>
      </c>
      <c r="CP203" t="str">
        <f ca="1">IF(COUNTIF(データ取込シート_活動計画書_整理用!$N$2:'データ取込シート_活動計画書_整理用'!$N203,"この線より上に行を挿入してください。")=0,データ取込シート_活動計画書_整理用!$N203,"")</f>
        <v/>
      </c>
      <c r="CQ203" t="str">
        <f ca="1">IF(COUNTIF(データ取込シート_活動計画書_整理用!$N$2:'データ取込シート_活動計画書_整理用'!$N203,"この線より上に行を挿入してください。")=0,データ取込シート_活動計画書_整理用!$O203,"")</f>
        <v/>
      </c>
      <c r="CR203" t="str">
        <f ca="1">IF(COUNTIF(データ取込シート_活動計画書_整理用!$N$2:'データ取込シート_活動計画書_整理用'!$N203,"この線より上に行を挿入してください。")=0,IF(データ取込シート_活動計画書_整理用!$P203="○","true","false"),"")</f>
        <v/>
      </c>
      <c r="CS203" t="str">
        <f ca="1">IF(COUNTIF(データ取込シート_活動計画書_整理用!$N$2:'データ取込シート_活動計画書_整理用'!$N203,"この線より上に行を挿入してください。")=0,IF(データ取込シート_活動計画書_整理用!$Q203="○","true","false"),"")</f>
        <v/>
      </c>
      <c r="CT203" t="str">
        <f ca="1">IF(COUNTIF(データ取込シート_活動計画書_整理用!$N$2:'データ取込シート_活動計画書_整理用'!$N203,"この線より上に行を挿入してください。")=0,IF(データ取込シート_活動計画書_整理用!$R203="○","true","false"),"")</f>
        <v/>
      </c>
      <c r="CU203" t="str">
        <f ca="1">IF(COUNTIF(データ取込シート_活動計画書_整理用!$N$2:'データ取込シート_活動計画書_整理用'!$N203,"この線より上に行を挿入してください。")=0,IF(データ取込シート_活動計画書_整理用!$S203="○","true","false"),"")</f>
        <v/>
      </c>
      <c r="CV203" t="str">
        <f ca="1">IF(COUNTIF(データ取込シート_活動計画書_整理用!$N$2:'データ取込シート_活動計画書_整理用'!$N203,"この線より上に行を挿入してください。")=0,IF(データ取込シート_活動計画書_整理用!$T203="○","true","false"),"")</f>
        <v/>
      </c>
      <c r="CW203" t="str">
        <f ca="1">IF(COUNTIF(データ取込シート_活動計画書_整理用!$N$2:'データ取込シート_活動計画書_整理用'!$N203,"この線より上に行を挿入してください。")=0,IF(データ取込シート_活動計画書_整理用!$U203="○","true","false"),"")</f>
        <v/>
      </c>
      <c r="CX203" t="str">
        <f ca="1">IF(COUNTIF(データ取込シート_活動計画書_整理用!$N$2:'データ取込シート_活動計画書_整理用'!$N203,"この線より上に行を挿入してください。")=0,IF(データ取込シート_活動計画書_整理用!$V203="○","true","false"),"")</f>
        <v/>
      </c>
      <c r="CY203" t="str">
        <f ca="1">IF(COUNTIF(データ取込シート_活動計画書_整理用!$N$2:'データ取込シート_活動計画書_整理用'!$N203,"この線より上に行を挿入してください。")=0,IF(データ取込シート_活動計画書_整理用!$W203="○","true","false"),"")</f>
        <v/>
      </c>
      <c r="CZ203" t="str">
        <f ca="1">IF(COUNTIF(データ取込シート_活動計画書_整理用!$N$2:'データ取込シート_活動計画書_整理用'!$N203,"この線より上に行を挿入してください。")=0,IF(データ取込シート_活動計画書_整理用!$X203="○","true","false"),"")</f>
        <v/>
      </c>
      <c r="DA203" t="str">
        <f ca="1">IF(COUNTIF(データ取込シート_活動計画書_整理用!$N$2:'データ取込シート_活動計画書_整理用'!$N203,"この線より上に行を挿入してください。")=0,IF(データ取込シート_活動計画書_整理用!$Y203="○","true","false"),"")</f>
        <v/>
      </c>
      <c r="DB203" t="str">
        <f ca="1">IF(COUNTIF(データ取込シート_活動計画書_整理用!$N$2:'データ取込シート_活動計画書_整理用'!$N203,"この線より上に行を挿入してください。")=0,IF(データ取込シート_活動計画書_整理用!$Z203="○","true","false"),"")</f>
        <v/>
      </c>
      <c r="DC203" t="str">
        <f ca="1">IF(COUNTIF(データ取込シート_活動計画書_整理用!$N$2:'データ取込シート_活動計画書_整理用'!$N203,"この線より上に行を挿入してください。")=0,IF(データ取込シート_活動計画書_整理用!$AA203="○","true","false"),"")</f>
        <v/>
      </c>
      <c r="DW203" t="str">
        <f ca="1">IF(COUNTIF(データ取込シート_活動計画書_整理用!$AD$2:'データ取込シート_活動計画書_整理用'!$AD203,"この線より上に行を挿入してください。")=0,データ取込シート_活動計画書_整理用!$AC203,"")</f>
        <v/>
      </c>
      <c r="DX203" t="str">
        <f ca="1">IF(COUNTIF(データ取込シート_活動計画書_整理用!$AD$2:'データ取込シート_活動計画書_整理用'!$AD203,"この線より上に行を挿入してください。")=0,データ取込シート_活動計画書_整理用!$AD203,"")</f>
        <v/>
      </c>
      <c r="DY203" t="str">
        <f ca="1">IF(COUNTIF(データ取込シート_活動計画書_整理用!$AD$2:'データ取込シート_活動計画書_整理用'!$AD203,"この線より上に行を挿入してください。")=0,データ取込シート_活動計画書_整理用!$AE203,"")</f>
        <v/>
      </c>
      <c r="DZ203" t="str">
        <f ca="1">IF(COUNTIF(データ取込シート_活動計画書_整理用!$AD$2:'データ取込シート_活動計画書_整理用'!$AD203,"この線より上に行を挿入してください。")=0,データ取込シート_活動計画書_整理用!$AF203,"")</f>
        <v/>
      </c>
      <c r="EA203" t="str">
        <f ca="1">IF(COUNTIF(データ取込シート_活動計画書_整理用!$AD$2:'データ取込シート_活動計画書_整理用'!$AD203,"この線より上に行を挿入してください。")=0,データ取込シート_活動計画書_整理用!$AG203,"")</f>
        <v/>
      </c>
      <c r="EB203" t="str">
        <f ca="1">IF(COUNTIF(データ取込シート_活動計画書_整理用!$AD$2:'データ取込シート_活動計画書_整理用'!$AD203,"この線より上に行を挿入してください。")=0,データ取込シート_活動計画書_整理用!$AH203,"")</f>
        <v/>
      </c>
      <c r="EC203" t="str">
        <f ca="1">IF(COUNTIF(データ取込シート_活動計画書_整理用!$AD$2:'データ取込シート_活動計画書_整理用'!$AD203,"この線より上に行を挿入してください。")=0,IF(データ取込シート_活動計画書_整理用!$AI203="○","true","false"),"")</f>
        <v/>
      </c>
      <c r="ED203" t="str">
        <f ca="1">IF(COUNTIF(データ取込シート_活動計画書_整理用!$AD$2:'データ取込シート_活動計画書_整理用'!$AD203,"この線より上に行を挿入してください。")=0,IF(データ取込シート_活動計画書_整理用!$AJ203="○","true","false"),"")</f>
        <v/>
      </c>
      <c r="EE203" t="str">
        <f ca="1">IF(COUNTIF(データ取込シート_活動計画書_整理用!$AD$2:'データ取込シート_活動計画書_整理用'!$AD203,"この線より上に行を挿入してください。")=0,IF(データ取込シート_活動計画書_整理用!$AK203="○","true","false"),"")</f>
        <v/>
      </c>
      <c r="EF203" t="str">
        <f ca="1">IF(COUNTIF(データ取込シート_活動計画書_整理用!$AD$2:'データ取込シート_活動計画書_整理用'!$AD203,"この線より上に行を挿入してください。")=0,IF(データ取込シート_活動計画書_整理用!$AL203="○","true","false"),"")</f>
        <v/>
      </c>
      <c r="EG203" t="str">
        <f ca="1">IF(COUNTIF(データ取込シート_活動計画書_整理用!$AD$2:'データ取込シート_活動計画書_整理用'!$AD203,"この線より上に行を挿入してください。")=0,IF(データ取込シート_活動計画書_整理用!$AM203="○","true","false"),"")</f>
        <v/>
      </c>
    </row>
    <row r="204" spans="2:137" x14ac:dyDescent="0.15">
      <c r="B204" t="str">
        <f ca="1">IF(COUNTIF(データ取込シート_活動計画書_整理用!$B$2:'データ取込シート_活動計画書_整理用'!$B204,"この線より上に行を挿入してください。")=0,データ取込シート_活動計画書_整理用!$B204,"")</f>
        <v/>
      </c>
      <c r="C204" t="str">
        <f ca="1">IF(COUNTIF(データ取込シート_活動計画書_整理用!$B$2:'データ取込シート_活動計画書_整理用'!$B204,"この線より上に行を挿入してください。")=0,データ取込シート_活動計画書_整理用!$C204,"")</f>
        <v/>
      </c>
      <c r="D204" t="str">
        <f ca="1">IF(COUNTIF(データ取込シート_活動計画書_整理用!$B$2:'データ取込シート_活動計画書_整理用'!$B204,"この線より上に行を挿入してください。")=0,データ取込シート_活動計画書_整理用!$D204,"")</f>
        <v/>
      </c>
      <c r="F204" t="str">
        <f ca="1">IF(COUNTIF(データ取込シート_活動計画書_整理用!$F$2:'データ取込シート_活動計画書_整理用'!$F204,"この線より上に行を挿入してください。")=0,データ取込シート_活動計画書_整理用!$F204,"")</f>
        <v/>
      </c>
      <c r="G204" t="str">
        <f ca="1">IF(COUNTIF(データ取込シート_活動計画書_整理用!$F$2:'データ取込シート_活動計画書_整理用'!$F204,"この線より上に行を挿入してください。")=0,データ取込シート_活動計画書_整理用!$G204,"")</f>
        <v/>
      </c>
      <c r="H204" t="str">
        <f ca="1">IF(COUNTIF(データ取込シート_活動計画書_整理用!$F$2:'データ取込シート_活動計画書_整理用'!$F204,"この線より上に行を挿入してください。")=0,データ取込シート_活動計画書_整理用!$H204,"")</f>
        <v/>
      </c>
      <c r="I204" t="str">
        <f ca="1">IF(COUNTIF(データ取込シート_活動計画書_整理用!$J$2:'データ取込シート_活動計画書_整理用'!$J204,"この線より上に行を挿入してください。")=0,データ取込シート_活動計画書_整理用!$J204,"")</f>
        <v/>
      </c>
      <c r="J204" t="str">
        <f ca="1">IF(COUNTIF(データ取込シート_活動計画書_整理用!$J$2:'データ取込シート_活動計画書_整理用'!$J204,"この線より上に行を挿入してください。")=0,データ取込シート_活動計画書_整理用!$K204,"")</f>
        <v/>
      </c>
      <c r="K204" t="str">
        <f ca="1">IF(COUNTIF(データ取込シート_活動計画書_整理用!$J$2:'データ取込シート_活動計画書_整理用'!$J204,"この線より上に行を挿入してください。")=0,データ取込シート_活動計画書_整理用!$L204,"")</f>
        <v/>
      </c>
      <c r="CN204" t="str">
        <f t="shared" ca="1" si="8"/>
        <v/>
      </c>
      <c r="CO204" t="str">
        <f t="shared" ca="1" si="7"/>
        <v/>
      </c>
      <c r="CP204" t="str">
        <f ca="1">IF(COUNTIF(データ取込シート_活動計画書_整理用!$N$2:'データ取込シート_活動計画書_整理用'!$N204,"この線より上に行を挿入してください。")=0,データ取込シート_活動計画書_整理用!$N204,"")</f>
        <v/>
      </c>
      <c r="CQ204" t="str">
        <f ca="1">IF(COUNTIF(データ取込シート_活動計画書_整理用!$N$2:'データ取込シート_活動計画書_整理用'!$N204,"この線より上に行を挿入してください。")=0,データ取込シート_活動計画書_整理用!$O204,"")</f>
        <v/>
      </c>
      <c r="CR204" t="str">
        <f ca="1">IF(COUNTIF(データ取込シート_活動計画書_整理用!$N$2:'データ取込シート_活動計画書_整理用'!$N204,"この線より上に行を挿入してください。")=0,IF(データ取込シート_活動計画書_整理用!$P204="○","true","false"),"")</f>
        <v/>
      </c>
      <c r="CS204" t="str">
        <f ca="1">IF(COUNTIF(データ取込シート_活動計画書_整理用!$N$2:'データ取込シート_活動計画書_整理用'!$N204,"この線より上に行を挿入してください。")=0,IF(データ取込シート_活動計画書_整理用!$Q204="○","true","false"),"")</f>
        <v/>
      </c>
      <c r="CT204" t="str">
        <f ca="1">IF(COUNTIF(データ取込シート_活動計画書_整理用!$N$2:'データ取込シート_活動計画書_整理用'!$N204,"この線より上に行を挿入してください。")=0,IF(データ取込シート_活動計画書_整理用!$R204="○","true","false"),"")</f>
        <v/>
      </c>
      <c r="CU204" t="str">
        <f ca="1">IF(COUNTIF(データ取込シート_活動計画書_整理用!$N$2:'データ取込シート_活動計画書_整理用'!$N204,"この線より上に行を挿入してください。")=0,IF(データ取込シート_活動計画書_整理用!$S204="○","true","false"),"")</f>
        <v/>
      </c>
      <c r="CV204" t="str">
        <f ca="1">IF(COUNTIF(データ取込シート_活動計画書_整理用!$N$2:'データ取込シート_活動計画書_整理用'!$N204,"この線より上に行を挿入してください。")=0,IF(データ取込シート_活動計画書_整理用!$T204="○","true","false"),"")</f>
        <v/>
      </c>
      <c r="CW204" t="str">
        <f ca="1">IF(COUNTIF(データ取込シート_活動計画書_整理用!$N$2:'データ取込シート_活動計画書_整理用'!$N204,"この線より上に行を挿入してください。")=0,IF(データ取込シート_活動計画書_整理用!$U204="○","true","false"),"")</f>
        <v/>
      </c>
      <c r="CX204" t="str">
        <f ca="1">IF(COUNTIF(データ取込シート_活動計画書_整理用!$N$2:'データ取込シート_活動計画書_整理用'!$N204,"この線より上に行を挿入してください。")=0,IF(データ取込シート_活動計画書_整理用!$V204="○","true","false"),"")</f>
        <v/>
      </c>
      <c r="CY204" t="str">
        <f ca="1">IF(COUNTIF(データ取込シート_活動計画書_整理用!$N$2:'データ取込シート_活動計画書_整理用'!$N204,"この線より上に行を挿入してください。")=0,IF(データ取込シート_活動計画書_整理用!$W204="○","true","false"),"")</f>
        <v/>
      </c>
      <c r="CZ204" t="str">
        <f ca="1">IF(COUNTIF(データ取込シート_活動計画書_整理用!$N$2:'データ取込シート_活動計画書_整理用'!$N204,"この線より上に行を挿入してください。")=0,IF(データ取込シート_活動計画書_整理用!$X204="○","true","false"),"")</f>
        <v/>
      </c>
      <c r="DA204" t="str">
        <f ca="1">IF(COUNTIF(データ取込シート_活動計画書_整理用!$N$2:'データ取込シート_活動計画書_整理用'!$N204,"この線より上に行を挿入してください。")=0,IF(データ取込シート_活動計画書_整理用!$Y204="○","true","false"),"")</f>
        <v/>
      </c>
      <c r="DB204" t="str">
        <f ca="1">IF(COUNTIF(データ取込シート_活動計画書_整理用!$N$2:'データ取込シート_活動計画書_整理用'!$N204,"この線より上に行を挿入してください。")=0,IF(データ取込シート_活動計画書_整理用!$Z204="○","true","false"),"")</f>
        <v/>
      </c>
      <c r="DC204" t="str">
        <f ca="1">IF(COUNTIF(データ取込シート_活動計画書_整理用!$N$2:'データ取込シート_活動計画書_整理用'!$N204,"この線より上に行を挿入してください。")=0,IF(データ取込シート_活動計画書_整理用!$AA204="○","true","false"),"")</f>
        <v/>
      </c>
      <c r="DW204" t="str">
        <f ca="1">IF(COUNTIF(データ取込シート_活動計画書_整理用!$AD$2:'データ取込シート_活動計画書_整理用'!$AD204,"この線より上に行を挿入してください。")=0,データ取込シート_活動計画書_整理用!$AC204,"")</f>
        <v/>
      </c>
      <c r="DX204" t="str">
        <f ca="1">IF(COUNTIF(データ取込シート_活動計画書_整理用!$AD$2:'データ取込シート_活動計画書_整理用'!$AD204,"この線より上に行を挿入してください。")=0,データ取込シート_活動計画書_整理用!$AD204,"")</f>
        <v/>
      </c>
      <c r="DY204" t="str">
        <f ca="1">IF(COUNTIF(データ取込シート_活動計画書_整理用!$AD$2:'データ取込シート_活動計画書_整理用'!$AD204,"この線より上に行を挿入してください。")=0,データ取込シート_活動計画書_整理用!$AE204,"")</f>
        <v/>
      </c>
      <c r="DZ204" t="str">
        <f ca="1">IF(COUNTIF(データ取込シート_活動計画書_整理用!$AD$2:'データ取込シート_活動計画書_整理用'!$AD204,"この線より上に行を挿入してください。")=0,データ取込シート_活動計画書_整理用!$AF204,"")</f>
        <v/>
      </c>
      <c r="EA204" t="str">
        <f ca="1">IF(COUNTIF(データ取込シート_活動計画書_整理用!$AD$2:'データ取込シート_活動計画書_整理用'!$AD204,"この線より上に行を挿入してください。")=0,データ取込シート_活動計画書_整理用!$AG204,"")</f>
        <v/>
      </c>
      <c r="EB204" t="str">
        <f ca="1">IF(COUNTIF(データ取込シート_活動計画書_整理用!$AD$2:'データ取込シート_活動計画書_整理用'!$AD204,"この線より上に行を挿入してください。")=0,データ取込シート_活動計画書_整理用!$AH204,"")</f>
        <v/>
      </c>
      <c r="EC204" t="str">
        <f ca="1">IF(COUNTIF(データ取込シート_活動計画書_整理用!$AD$2:'データ取込シート_活動計画書_整理用'!$AD204,"この線より上に行を挿入してください。")=0,IF(データ取込シート_活動計画書_整理用!$AI204="○","true","false"),"")</f>
        <v/>
      </c>
      <c r="ED204" t="str">
        <f ca="1">IF(COUNTIF(データ取込シート_活動計画書_整理用!$AD$2:'データ取込シート_活動計画書_整理用'!$AD204,"この線より上に行を挿入してください。")=0,IF(データ取込シート_活動計画書_整理用!$AJ204="○","true","false"),"")</f>
        <v/>
      </c>
      <c r="EE204" t="str">
        <f ca="1">IF(COUNTIF(データ取込シート_活動計画書_整理用!$AD$2:'データ取込シート_活動計画書_整理用'!$AD204,"この線より上に行を挿入してください。")=0,IF(データ取込シート_活動計画書_整理用!$AK204="○","true","false"),"")</f>
        <v/>
      </c>
      <c r="EF204" t="str">
        <f ca="1">IF(COUNTIF(データ取込シート_活動計画書_整理用!$AD$2:'データ取込シート_活動計画書_整理用'!$AD204,"この線より上に行を挿入してください。")=0,IF(データ取込シート_活動計画書_整理用!$AL204="○","true","false"),"")</f>
        <v/>
      </c>
      <c r="EG204" t="str">
        <f ca="1">IF(COUNTIF(データ取込シート_活動計画書_整理用!$AD$2:'データ取込シート_活動計画書_整理用'!$AD204,"この線より上に行を挿入してください。")=0,IF(データ取込シート_活動計画書_整理用!$AM204="○","true","false"),"")</f>
        <v/>
      </c>
    </row>
    <row r="205" spans="2:137" x14ac:dyDescent="0.15">
      <c r="B205" t="str">
        <f ca="1">IF(COUNTIF(データ取込シート_活動計画書_整理用!$B$2:'データ取込シート_活動計画書_整理用'!$B205,"この線より上に行を挿入してください。")=0,データ取込シート_活動計画書_整理用!$B205,"")</f>
        <v/>
      </c>
      <c r="C205" t="str">
        <f ca="1">IF(COUNTIF(データ取込シート_活動計画書_整理用!$B$2:'データ取込シート_活動計画書_整理用'!$B205,"この線より上に行を挿入してください。")=0,データ取込シート_活動計画書_整理用!$C205,"")</f>
        <v/>
      </c>
      <c r="D205" t="str">
        <f ca="1">IF(COUNTIF(データ取込シート_活動計画書_整理用!$B$2:'データ取込シート_活動計画書_整理用'!$B205,"この線より上に行を挿入してください。")=0,データ取込シート_活動計画書_整理用!$D205,"")</f>
        <v/>
      </c>
      <c r="F205" t="str">
        <f ca="1">IF(COUNTIF(データ取込シート_活動計画書_整理用!$F$2:'データ取込シート_活動計画書_整理用'!$F205,"この線より上に行を挿入してください。")=0,データ取込シート_活動計画書_整理用!$F205,"")</f>
        <v/>
      </c>
      <c r="G205" t="str">
        <f ca="1">IF(COUNTIF(データ取込シート_活動計画書_整理用!$F$2:'データ取込シート_活動計画書_整理用'!$F205,"この線より上に行を挿入してください。")=0,データ取込シート_活動計画書_整理用!$G205,"")</f>
        <v/>
      </c>
      <c r="H205" t="str">
        <f ca="1">IF(COUNTIF(データ取込シート_活動計画書_整理用!$F$2:'データ取込シート_活動計画書_整理用'!$F205,"この線より上に行を挿入してください。")=0,データ取込シート_活動計画書_整理用!$H205,"")</f>
        <v/>
      </c>
      <c r="I205" t="str">
        <f ca="1">IF(COUNTIF(データ取込シート_活動計画書_整理用!$J$2:'データ取込シート_活動計画書_整理用'!$J205,"この線より上に行を挿入してください。")=0,データ取込シート_活動計画書_整理用!$J205,"")</f>
        <v/>
      </c>
      <c r="J205" t="str">
        <f ca="1">IF(COUNTIF(データ取込シート_活動計画書_整理用!$J$2:'データ取込シート_活動計画書_整理用'!$J205,"この線より上に行を挿入してください。")=0,データ取込シート_活動計画書_整理用!$K205,"")</f>
        <v/>
      </c>
      <c r="K205" t="str">
        <f ca="1">IF(COUNTIF(データ取込シート_活動計画書_整理用!$J$2:'データ取込シート_活動計画書_整理用'!$J205,"この線より上に行を挿入してください。")=0,データ取込シート_活動計画書_整理用!$L205,"")</f>
        <v/>
      </c>
      <c r="CN205" t="str">
        <f t="shared" ca="1" si="8"/>
        <v/>
      </c>
      <c r="CO205" t="str">
        <f t="shared" ca="1" si="7"/>
        <v/>
      </c>
      <c r="CP205" t="str">
        <f ca="1">IF(COUNTIF(データ取込シート_活動計画書_整理用!$N$2:'データ取込シート_活動計画書_整理用'!$N205,"この線より上に行を挿入してください。")=0,データ取込シート_活動計画書_整理用!$N205,"")</f>
        <v/>
      </c>
      <c r="CQ205" t="str">
        <f ca="1">IF(COUNTIF(データ取込シート_活動計画書_整理用!$N$2:'データ取込シート_活動計画書_整理用'!$N205,"この線より上に行を挿入してください。")=0,データ取込シート_活動計画書_整理用!$O205,"")</f>
        <v/>
      </c>
      <c r="CR205" t="str">
        <f ca="1">IF(COUNTIF(データ取込シート_活動計画書_整理用!$N$2:'データ取込シート_活動計画書_整理用'!$N205,"この線より上に行を挿入してください。")=0,IF(データ取込シート_活動計画書_整理用!$P205="○","true","false"),"")</f>
        <v/>
      </c>
      <c r="CS205" t="str">
        <f ca="1">IF(COUNTIF(データ取込シート_活動計画書_整理用!$N$2:'データ取込シート_活動計画書_整理用'!$N205,"この線より上に行を挿入してください。")=0,IF(データ取込シート_活動計画書_整理用!$Q205="○","true","false"),"")</f>
        <v/>
      </c>
      <c r="CT205" t="str">
        <f ca="1">IF(COUNTIF(データ取込シート_活動計画書_整理用!$N$2:'データ取込シート_活動計画書_整理用'!$N205,"この線より上に行を挿入してください。")=0,IF(データ取込シート_活動計画書_整理用!$R205="○","true","false"),"")</f>
        <v/>
      </c>
      <c r="CU205" t="str">
        <f ca="1">IF(COUNTIF(データ取込シート_活動計画書_整理用!$N$2:'データ取込シート_活動計画書_整理用'!$N205,"この線より上に行を挿入してください。")=0,IF(データ取込シート_活動計画書_整理用!$S205="○","true","false"),"")</f>
        <v/>
      </c>
      <c r="CV205" t="str">
        <f ca="1">IF(COUNTIF(データ取込シート_活動計画書_整理用!$N$2:'データ取込シート_活動計画書_整理用'!$N205,"この線より上に行を挿入してください。")=0,IF(データ取込シート_活動計画書_整理用!$T205="○","true","false"),"")</f>
        <v/>
      </c>
      <c r="CW205" t="str">
        <f ca="1">IF(COUNTIF(データ取込シート_活動計画書_整理用!$N$2:'データ取込シート_活動計画書_整理用'!$N205,"この線より上に行を挿入してください。")=0,IF(データ取込シート_活動計画書_整理用!$U205="○","true","false"),"")</f>
        <v/>
      </c>
      <c r="CX205" t="str">
        <f ca="1">IF(COUNTIF(データ取込シート_活動計画書_整理用!$N$2:'データ取込シート_活動計画書_整理用'!$N205,"この線より上に行を挿入してください。")=0,IF(データ取込シート_活動計画書_整理用!$V205="○","true","false"),"")</f>
        <v/>
      </c>
      <c r="CY205" t="str">
        <f ca="1">IF(COUNTIF(データ取込シート_活動計画書_整理用!$N$2:'データ取込シート_活動計画書_整理用'!$N205,"この線より上に行を挿入してください。")=0,IF(データ取込シート_活動計画書_整理用!$W205="○","true","false"),"")</f>
        <v/>
      </c>
      <c r="CZ205" t="str">
        <f ca="1">IF(COUNTIF(データ取込シート_活動計画書_整理用!$N$2:'データ取込シート_活動計画書_整理用'!$N205,"この線より上に行を挿入してください。")=0,IF(データ取込シート_活動計画書_整理用!$X205="○","true","false"),"")</f>
        <v/>
      </c>
      <c r="DA205" t="str">
        <f ca="1">IF(COUNTIF(データ取込シート_活動計画書_整理用!$N$2:'データ取込シート_活動計画書_整理用'!$N205,"この線より上に行を挿入してください。")=0,IF(データ取込シート_活動計画書_整理用!$Y205="○","true","false"),"")</f>
        <v/>
      </c>
      <c r="DB205" t="str">
        <f ca="1">IF(COUNTIF(データ取込シート_活動計画書_整理用!$N$2:'データ取込シート_活動計画書_整理用'!$N205,"この線より上に行を挿入してください。")=0,IF(データ取込シート_活動計画書_整理用!$Z205="○","true","false"),"")</f>
        <v/>
      </c>
      <c r="DC205" t="str">
        <f ca="1">IF(COUNTIF(データ取込シート_活動計画書_整理用!$N$2:'データ取込シート_活動計画書_整理用'!$N205,"この線より上に行を挿入してください。")=0,IF(データ取込シート_活動計画書_整理用!$AA205="○","true","false"),"")</f>
        <v/>
      </c>
      <c r="DW205" t="str">
        <f ca="1">IF(COUNTIF(データ取込シート_活動計画書_整理用!$AD$2:'データ取込シート_活動計画書_整理用'!$AD205,"この線より上に行を挿入してください。")=0,データ取込シート_活動計画書_整理用!$AC205,"")</f>
        <v/>
      </c>
      <c r="DX205" t="str">
        <f ca="1">IF(COUNTIF(データ取込シート_活動計画書_整理用!$AD$2:'データ取込シート_活動計画書_整理用'!$AD205,"この線より上に行を挿入してください。")=0,データ取込シート_活動計画書_整理用!$AD205,"")</f>
        <v/>
      </c>
      <c r="DY205" t="str">
        <f ca="1">IF(COUNTIF(データ取込シート_活動計画書_整理用!$AD$2:'データ取込シート_活動計画書_整理用'!$AD205,"この線より上に行を挿入してください。")=0,データ取込シート_活動計画書_整理用!$AE205,"")</f>
        <v/>
      </c>
      <c r="DZ205" t="str">
        <f ca="1">IF(COUNTIF(データ取込シート_活動計画書_整理用!$AD$2:'データ取込シート_活動計画書_整理用'!$AD205,"この線より上に行を挿入してください。")=0,データ取込シート_活動計画書_整理用!$AF205,"")</f>
        <v/>
      </c>
      <c r="EA205" t="str">
        <f ca="1">IF(COUNTIF(データ取込シート_活動計画書_整理用!$AD$2:'データ取込シート_活動計画書_整理用'!$AD205,"この線より上に行を挿入してください。")=0,データ取込シート_活動計画書_整理用!$AG205,"")</f>
        <v/>
      </c>
      <c r="EB205" t="str">
        <f ca="1">IF(COUNTIF(データ取込シート_活動計画書_整理用!$AD$2:'データ取込シート_活動計画書_整理用'!$AD205,"この線より上に行を挿入してください。")=0,データ取込シート_活動計画書_整理用!$AH205,"")</f>
        <v/>
      </c>
      <c r="EC205" t="str">
        <f ca="1">IF(COUNTIF(データ取込シート_活動計画書_整理用!$AD$2:'データ取込シート_活動計画書_整理用'!$AD205,"この線より上に行を挿入してください。")=0,IF(データ取込シート_活動計画書_整理用!$AI205="○","true","false"),"")</f>
        <v/>
      </c>
      <c r="ED205" t="str">
        <f ca="1">IF(COUNTIF(データ取込シート_活動計画書_整理用!$AD$2:'データ取込シート_活動計画書_整理用'!$AD205,"この線より上に行を挿入してください。")=0,IF(データ取込シート_活動計画書_整理用!$AJ205="○","true","false"),"")</f>
        <v/>
      </c>
      <c r="EE205" t="str">
        <f ca="1">IF(COUNTIF(データ取込シート_活動計画書_整理用!$AD$2:'データ取込シート_活動計画書_整理用'!$AD205,"この線より上に行を挿入してください。")=0,IF(データ取込シート_活動計画書_整理用!$AK205="○","true","false"),"")</f>
        <v/>
      </c>
      <c r="EF205" t="str">
        <f ca="1">IF(COUNTIF(データ取込シート_活動計画書_整理用!$AD$2:'データ取込シート_活動計画書_整理用'!$AD205,"この線より上に行を挿入してください。")=0,IF(データ取込シート_活動計画書_整理用!$AL205="○","true","false"),"")</f>
        <v/>
      </c>
      <c r="EG205" t="str">
        <f ca="1">IF(COUNTIF(データ取込シート_活動計画書_整理用!$AD$2:'データ取込シート_活動計画書_整理用'!$AD205,"この線より上に行を挿入してください。")=0,IF(データ取込シート_活動計画書_整理用!$AM205="○","true","false"),"")</f>
        <v/>
      </c>
    </row>
    <row r="206" spans="2:137" x14ac:dyDescent="0.15">
      <c r="B206" t="str">
        <f ca="1">IF(COUNTIF(データ取込シート_活動計画書_整理用!$B$2:'データ取込シート_活動計画書_整理用'!$B206,"この線より上に行を挿入してください。")=0,データ取込シート_活動計画書_整理用!$B206,"")</f>
        <v/>
      </c>
      <c r="C206" t="str">
        <f ca="1">IF(COUNTIF(データ取込シート_活動計画書_整理用!$B$2:'データ取込シート_活動計画書_整理用'!$B206,"この線より上に行を挿入してください。")=0,データ取込シート_活動計画書_整理用!$C206,"")</f>
        <v/>
      </c>
      <c r="D206" t="str">
        <f ca="1">IF(COUNTIF(データ取込シート_活動計画書_整理用!$B$2:'データ取込シート_活動計画書_整理用'!$B206,"この線より上に行を挿入してください。")=0,データ取込シート_活動計画書_整理用!$D206,"")</f>
        <v/>
      </c>
      <c r="F206" t="str">
        <f ca="1">IF(COUNTIF(データ取込シート_活動計画書_整理用!$F$2:'データ取込シート_活動計画書_整理用'!$F206,"この線より上に行を挿入してください。")=0,データ取込シート_活動計画書_整理用!$F206,"")</f>
        <v/>
      </c>
      <c r="G206" t="str">
        <f ca="1">IF(COUNTIF(データ取込シート_活動計画書_整理用!$F$2:'データ取込シート_活動計画書_整理用'!$F206,"この線より上に行を挿入してください。")=0,データ取込シート_活動計画書_整理用!$G206,"")</f>
        <v/>
      </c>
      <c r="H206" t="str">
        <f ca="1">IF(COUNTIF(データ取込シート_活動計画書_整理用!$F$2:'データ取込シート_活動計画書_整理用'!$F206,"この線より上に行を挿入してください。")=0,データ取込シート_活動計画書_整理用!$H206,"")</f>
        <v/>
      </c>
      <c r="I206" t="str">
        <f ca="1">IF(COUNTIF(データ取込シート_活動計画書_整理用!$J$2:'データ取込シート_活動計画書_整理用'!$J206,"この線より上に行を挿入してください。")=0,データ取込シート_活動計画書_整理用!$J206,"")</f>
        <v/>
      </c>
      <c r="J206" t="str">
        <f ca="1">IF(COUNTIF(データ取込シート_活動計画書_整理用!$J$2:'データ取込シート_活動計画書_整理用'!$J206,"この線より上に行を挿入してください。")=0,データ取込シート_活動計画書_整理用!$K206,"")</f>
        <v/>
      </c>
      <c r="K206" t="str">
        <f ca="1">IF(COUNTIF(データ取込シート_活動計画書_整理用!$J$2:'データ取込シート_活動計画書_整理用'!$J206,"この線より上に行を挿入してください。")=0,データ取込シート_活動計画書_整理用!$L206,"")</f>
        <v/>
      </c>
      <c r="CN206" t="str">
        <f t="shared" ca="1" si="8"/>
        <v/>
      </c>
      <c r="CO206" t="str">
        <f t="shared" ca="1" si="7"/>
        <v/>
      </c>
      <c r="CP206" t="str">
        <f ca="1">IF(COUNTIF(データ取込シート_活動計画書_整理用!$N$2:'データ取込シート_活動計画書_整理用'!$N206,"この線より上に行を挿入してください。")=0,データ取込シート_活動計画書_整理用!$N206,"")</f>
        <v/>
      </c>
      <c r="CQ206" t="str">
        <f ca="1">IF(COUNTIF(データ取込シート_活動計画書_整理用!$N$2:'データ取込シート_活動計画書_整理用'!$N206,"この線より上に行を挿入してください。")=0,データ取込シート_活動計画書_整理用!$O206,"")</f>
        <v/>
      </c>
      <c r="CR206" t="str">
        <f ca="1">IF(COUNTIF(データ取込シート_活動計画書_整理用!$N$2:'データ取込シート_活動計画書_整理用'!$N206,"この線より上に行を挿入してください。")=0,IF(データ取込シート_活動計画書_整理用!$P206="○","true","false"),"")</f>
        <v/>
      </c>
      <c r="CS206" t="str">
        <f ca="1">IF(COUNTIF(データ取込シート_活動計画書_整理用!$N$2:'データ取込シート_活動計画書_整理用'!$N206,"この線より上に行を挿入してください。")=0,IF(データ取込シート_活動計画書_整理用!$Q206="○","true","false"),"")</f>
        <v/>
      </c>
      <c r="CT206" t="str">
        <f ca="1">IF(COUNTIF(データ取込シート_活動計画書_整理用!$N$2:'データ取込シート_活動計画書_整理用'!$N206,"この線より上に行を挿入してください。")=0,IF(データ取込シート_活動計画書_整理用!$R206="○","true","false"),"")</f>
        <v/>
      </c>
      <c r="CU206" t="str">
        <f ca="1">IF(COUNTIF(データ取込シート_活動計画書_整理用!$N$2:'データ取込シート_活動計画書_整理用'!$N206,"この線より上に行を挿入してください。")=0,IF(データ取込シート_活動計画書_整理用!$S206="○","true","false"),"")</f>
        <v/>
      </c>
      <c r="CV206" t="str">
        <f ca="1">IF(COUNTIF(データ取込シート_活動計画書_整理用!$N$2:'データ取込シート_活動計画書_整理用'!$N206,"この線より上に行を挿入してください。")=0,IF(データ取込シート_活動計画書_整理用!$T206="○","true","false"),"")</f>
        <v/>
      </c>
      <c r="CW206" t="str">
        <f ca="1">IF(COUNTIF(データ取込シート_活動計画書_整理用!$N$2:'データ取込シート_活動計画書_整理用'!$N206,"この線より上に行を挿入してください。")=0,IF(データ取込シート_活動計画書_整理用!$U206="○","true","false"),"")</f>
        <v/>
      </c>
      <c r="CX206" t="str">
        <f ca="1">IF(COUNTIF(データ取込シート_活動計画書_整理用!$N$2:'データ取込シート_活動計画書_整理用'!$N206,"この線より上に行を挿入してください。")=0,IF(データ取込シート_活動計画書_整理用!$V206="○","true","false"),"")</f>
        <v/>
      </c>
      <c r="CY206" t="str">
        <f ca="1">IF(COUNTIF(データ取込シート_活動計画書_整理用!$N$2:'データ取込シート_活動計画書_整理用'!$N206,"この線より上に行を挿入してください。")=0,IF(データ取込シート_活動計画書_整理用!$W206="○","true","false"),"")</f>
        <v/>
      </c>
      <c r="CZ206" t="str">
        <f ca="1">IF(COUNTIF(データ取込シート_活動計画書_整理用!$N$2:'データ取込シート_活動計画書_整理用'!$N206,"この線より上に行を挿入してください。")=0,IF(データ取込シート_活動計画書_整理用!$X206="○","true","false"),"")</f>
        <v/>
      </c>
      <c r="DA206" t="str">
        <f ca="1">IF(COUNTIF(データ取込シート_活動計画書_整理用!$N$2:'データ取込シート_活動計画書_整理用'!$N206,"この線より上に行を挿入してください。")=0,IF(データ取込シート_活動計画書_整理用!$Y206="○","true","false"),"")</f>
        <v/>
      </c>
      <c r="DB206" t="str">
        <f ca="1">IF(COUNTIF(データ取込シート_活動計画書_整理用!$N$2:'データ取込シート_活動計画書_整理用'!$N206,"この線より上に行を挿入してください。")=0,IF(データ取込シート_活動計画書_整理用!$Z206="○","true","false"),"")</f>
        <v/>
      </c>
      <c r="DC206" t="str">
        <f ca="1">IF(COUNTIF(データ取込シート_活動計画書_整理用!$N$2:'データ取込シート_活動計画書_整理用'!$N206,"この線より上に行を挿入してください。")=0,IF(データ取込シート_活動計画書_整理用!$AA206="○","true","false"),"")</f>
        <v/>
      </c>
      <c r="DW206" t="str">
        <f ca="1">IF(COUNTIF(データ取込シート_活動計画書_整理用!$AD$2:'データ取込シート_活動計画書_整理用'!$AD206,"この線より上に行を挿入してください。")=0,データ取込シート_活動計画書_整理用!$AC206,"")</f>
        <v/>
      </c>
      <c r="DX206" t="str">
        <f ca="1">IF(COUNTIF(データ取込シート_活動計画書_整理用!$AD$2:'データ取込シート_活動計画書_整理用'!$AD206,"この線より上に行を挿入してください。")=0,データ取込シート_活動計画書_整理用!$AD206,"")</f>
        <v/>
      </c>
      <c r="DY206" t="str">
        <f ca="1">IF(COUNTIF(データ取込シート_活動計画書_整理用!$AD$2:'データ取込シート_活動計画書_整理用'!$AD206,"この線より上に行を挿入してください。")=0,データ取込シート_活動計画書_整理用!$AE206,"")</f>
        <v/>
      </c>
      <c r="DZ206" t="str">
        <f ca="1">IF(COUNTIF(データ取込シート_活動計画書_整理用!$AD$2:'データ取込シート_活動計画書_整理用'!$AD206,"この線より上に行を挿入してください。")=0,データ取込シート_活動計画書_整理用!$AF206,"")</f>
        <v/>
      </c>
      <c r="EA206" t="str">
        <f ca="1">IF(COUNTIF(データ取込シート_活動計画書_整理用!$AD$2:'データ取込シート_活動計画書_整理用'!$AD206,"この線より上に行を挿入してください。")=0,データ取込シート_活動計画書_整理用!$AG206,"")</f>
        <v/>
      </c>
      <c r="EB206" t="str">
        <f ca="1">IF(COUNTIF(データ取込シート_活動計画書_整理用!$AD$2:'データ取込シート_活動計画書_整理用'!$AD206,"この線より上に行を挿入してください。")=0,データ取込シート_活動計画書_整理用!$AH206,"")</f>
        <v/>
      </c>
      <c r="EC206" t="str">
        <f ca="1">IF(COUNTIF(データ取込シート_活動計画書_整理用!$AD$2:'データ取込シート_活動計画書_整理用'!$AD206,"この線より上に行を挿入してください。")=0,IF(データ取込シート_活動計画書_整理用!$AI206="○","true","false"),"")</f>
        <v/>
      </c>
      <c r="ED206" t="str">
        <f ca="1">IF(COUNTIF(データ取込シート_活動計画書_整理用!$AD$2:'データ取込シート_活動計画書_整理用'!$AD206,"この線より上に行を挿入してください。")=0,IF(データ取込シート_活動計画書_整理用!$AJ206="○","true","false"),"")</f>
        <v/>
      </c>
      <c r="EE206" t="str">
        <f ca="1">IF(COUNTIF(データ取込シート_活動計画書_整理用!$AD$2:'データ取込シート_活動計画書_整理用'!$AD206,"この線より上に行を挿入してください。")=0,IF(データ取込シート_活動計画書_整理用!$AK206="○","true","false"),"")</f>
        <v/>
      </c>
      <c r="EF206" t="str">
        <f ca="1">IF(COUNTIF(データ取込シート_活動計画書_整理用!$AD$2:'データ取込シート_活動計画書_整理用'!$AD206,"この線より上に行を挿入してください。")=0,IF(データ取込シート_活動計画書_整理用!$AL206="○","true","false"),"")</f>
        <v/>
      </c>
      <c r="EG206" t="str">
        <f ca="1">IF(COUNTIF(データ取込シート_活動計画書_整理用!$AD$2:'データ取込シート_活動計画書_整理用'!$AD206,"この線より上に行を挿入してください。")=0,IF(データ取込シート_活動計画書_整理用!$AM206="○","true","false"),"")</f>
        <v/>
      </c>
    </row>
    <row r="207" spans="2:137" x14ac:dyDescent="0.15">
      <c r="B207" t="str">
        <f ca="1">IF(COUNTIF(データ取込シート_活動計画書_整理用!$B$2:'データ取込シート_活動計画書_整理用'!$B207,"この線より上に行を挿入してください。")=0,データ取込シート_活動計画書_整理用!$B207,"")</f>
        <v/>
      </c>
      <c r="C207" t="str">
        <f ca="1">IF(COUNTIF(データ取込シート_活動計画書_整理用!$B$2:'データ取込シート_活動計画書_整理用'!$B207,"この線より上に行を挿入してください。")=0,データ取込シート_活動計画書_整理用!$C207,"")</f>
        <v/>
      </c>
      <c r="D207" t="str">
        <f ca="1">IF(COUNTIF(データ取込シート_活動計画書_整理用!$B$2:'データ取込シート_活動計画書_整理用'!$B207,"この線より上に行を挿入してください。")=0,データ取込シート_活動計画書_整理用!$D207,"")</f>
        <v/>
      </c>
      <c r="F207" t="str">
        <f ca="1">IF(COUNTIF(データ取込シート_活動計画書_整理用!$F$2:'データ取込シート_活動計画書_整理用'!$F207,"この線より上に行を挿入してください。")=0,データ取込シート_活動計画書_整理用!$F207,"")</f>
        <v/>
      </c>
      <c r="G207" t="str">
        <f ca="1">IF(COUNTIF(データ取込シート_活動計画書_整理用!$F$2:'データ取込シート_活動計画書_整理用'!$F207,"この線より上に行を挿入してください。")=0,データ取込シート_活動計画書_整理用!$G207,"")</f>
        <v/>
      </c>
      <c r="H207" t="str">
        <f ca="1">IF(COUNTIF(データ取込シート_活動計画書_整理用!$F$2:'データ取込シート_活動計画書_整理用'!$F207,"この線より上に行を挿入してください。")=0,データ取込シート_活動計画書_整理用!$H207,"")</f>
        <v/>
      </c>
      <c r="I207" t="str">
        <f ca="1">IF(COUNTIF(データ取込シート_活動計画書_整理用!$J$2:'データ取込シート_活動計画書_整理用'!$J207,"この線より上に行を挿入してください。")=0,データ取込シート_活動計画書_整理用!$J207,"")</f>
        <v/>
      </c>
      <c r="J207" t="str">
        <f ca="1">IF(COUNTIF(データ取込シート_活動計画書_整理用!$J$2:'データ取込シート_活動計画書_整理用'!$J207,"この線より上に行を挿入してください。")=0,データ取込シート_活動計画書_整理用!$K207,"")</f>
        <v/>
      </c>
      <c r="K207" t="str">
        <f ca="1">IF(COUNTIF(データ取込シート_活動計画書_整理用!$J$2:'データ取込シート_活動計画書_整理用'!$J207,"この線より上に行を挿入してください。")=0,データ取込シート_活動計画書_整理用!$L207,"")</f>
        <v/>
      </c>
      <c r="CN207" t="str">
        <f t="shared" ca="1" si="8"/>
        <v/>
      </c>
      <c r="CO207" t="str">
        <f t="shared" ca="1" si="7"/>
        <v/>
      </c>
      <c r="CP207" t="str">
        <f ca="1">IF(COUNTIF(データ取込シート_活動計画書_整理用!$N$2:'データ取込シート_活動計画書_整理用'!$N207,"この線より上に行を挿入してください。")=0,データ取込シート_活動計画書_整理用!$N207,"")</f>
        <v/>
      </c>
      <c r="CQ207" t="str">
        <f ca="1">IF(COUNTIF(データ取込シート_活動計画書_整理用!$N$2:'データ取込シート_活動計画書_整理用'!$N207,"この線より上に行を挿入してください。")=0,データ取込シート_活動計画書_整理用!$O207,"")</f>
        <v/>
      </c>
      <c r="CR207" t="str">
        <f ca="1">IF(COUNTIF(データ取込シート_活動計画書_整理用!$N$2:'データ取込シート_活動計画書_整理用'!$N207,"この線より上に行を挿入してください。")=0,IF(データ取込シート_活動計画書_整理用!$P207="○","true","false"),"")</f>
        <v/>
      </c>
      <c r="CS207" t="str">
        <f ca="1">IF(COUNTIF(データ取込シート_活動計画書_整理用!$N$2:'データ取込シート_活動計画書_整理用'!$N207,"この線より上に行を挿入してください。")=0,IF(データ取込シート_活動計画書_整理用!$Q207="○","true","false"),"")</f>
        <v/>
      </c>
      <c r="CT207" t="str">
        <f ca="1">IF(COUNTIF(データ取込シート_活動計画書_整理用!$N$2:'データ取込シート_活動計画書_整理用'!$N207,"この線より上に行を挿入してください。")=0,IF(データ取込シート_活動計画書_整理用!$R207="○","true","false"),"")</f>
        <v/>
      </c>
      <c r="CU207" t="str">
        <f ca="1">IF(COUNTIF(データ取込シート_活動計画書_整理用!$N$2:'データ取込シート_活動計画書_整理用'!$N207,"この線より上に行を挿入してください。")=0,IF(データ取込シート_活動計画書_整理用!$S207="○","true","false"),"")</f>
        <v/>
      </c>
      <c r="CV207" t="str">
        <f ca="1">IF(COUNTIF(データ取込シート_活動計画書_整理用!$N$2:'データ取込シート_活動計画書_整理用'!$N207,"この線より上に行を挿入してください。")=0,IF(データ取込シート_活動計画書_整理用!$T207="○","true","false"),"")</f>
        <v/>
      </c>
      <c r="CW207" t="str">
        <f ca="1">IF(COUNTIF(データ取込シート_活動計画書_整理用!$N$2:'データ取込シート_活動計画書_整理用'!$N207,"この線より上に行を挿入してください。")=0,IF(データ取込シート_活動計画書_整理用!$U207="○","true","false"),"")</f>
        <v/>
      </c>
      <c r="CX207" t="str">
        <f ca="1">IF(COUNTIF(データ取込シート_活動計画書_整理用!$N$2:'データ取込シート_活動計画書_整理用'!$N207,"この線より上に行を挿入してください。")=0,IF(データ取込シート_活動計画書_整理用!$V207="○","true","false"),"")</f>
        <v/>
      </c>
      <c r="CY207" t="str">
        <f ca="1">IF(COUNTIF(データ取込シート_活動計画書_整理用!$N$2:'データ取込シート_活動計画書_整理用'!$N207,"この線より上に行を挿入してください。")=0,IF(データ取込シート_活動計画書_整理用!$W207="○","true","false"),"")</f>
        <v/>
      </c>
      <c r="CZ207" t="str">
        <f ca="1">IF(COUNTIF(データ取込シート_活動計画書_整理用!$N$2:'データ取込シート_活動計画書_整理用'!$N207,"この線より上に行を挿入してください。")=0,IF(データ取込シート_活動計画書_整理用!$X207="○","true","false"),"")</f>
        <v/>
      </c>
      <c r="DA207" t="str">
        <f ca="1">IF(COUNTIF(データ取込シート_活動計画書_整理用!$N$2:'データ取込シート_活動計画書_整理用'!$N207,"この線より上に行を挿入してください。")=0,IF(データ取込シート_活動計画書_整理用!$Y207="○","true","false"),"")</f>
        <v/>
      </c>
      <c r="DB207" t="str">
        <f ca="1">IF(COUNTIF(データ取込シート_活動計画書_整理用!$N$2:'データ取込シート_活動計画書_整理用'!$N207,"この線より上に行を挿入してください。")=0,IF(データ取込シート_活動計画書_整理用!$Z207="○","true","false"),"")</f>
        <v/>
      </c>
      <c r="DC207" t="str">
        <f ca="1">IF(COUNTIF(データ取込シート_活動計画書_整理用!$N$2:'データ取込シート_活動計画書_整理用'!$N207,"この線より上に行を挿入してください。")=0,IF(データ取込シート_活動計画書_整理用!$AA207="○","true","false"),"")</f>
        <v/>
      </c>
      <c r="DW207" t="str">
        <f ca="1">IF(COUNTIF(データ取込シート_活動計画書_整理用!$AD$2:'データ取込シート_活動計画書_整理用'!$AD207,"この線より上に行を挿入してください。")=0,データ取込シート_活動計画書_整理用!$AC207,"")</f>
        <v/>
      </c>
      <c r="DX207" t="str">
        <f ca="1">IF(COUNTIF(データ取込シート_活動計画書_整理用!$AD$2:'データ取込シート_活動計画書_整理用'!$AD207,"この線より上に行を挿入してください。")=0,データ取込シート_活動計画書_整理用!$AD207,"")</f>
        <v/>
      </c>
      <c r="DY207" t="str">
        <f ca="1">IF(COUNTIF(データ取込シート_活動計画書_整理用!$AD$2:'データ取込シート_活動計画書_整理用'!$AD207,"この線より上に行を挿入してください。")=0,データ取込シート_活動計画書_整理用!$AE207,"")</f>
        <v/>
      </c>
      <c r="DZ207" t="str">
        <f ca="1">IF(COUNTIF(データ取込シート_活動計画書_整理用!$AD$2:'データ取込シート_活動計画書_整理用'!$AD207,"この線より上に行を挿入してください。")=0,データ取込シート_活動計画書_整理用!$AF207,"")</f>
        <v/>
      </c>
      <c r="EA207" t="str">
        <f ca="1">IF(COUNTIF(データ取込シート_活動計画書_整理用!$AD$2:'データ取込シート_活動計画書_整理用'!$AD207,"この線より上に行を挿入してください。")=0,データ取込シート_活動計画書_整理用!$AG207,"")</f>
        <v/>
      </c>
      <c r="EB207" t="str">
        <f ca="1">IF(COUNTIF(データ取込シート_活動計画書_整理用!$AD$2:'データ取込シート_活動計画書_整理用'!$AD207,"この線より上に行を挿入してください。")=0,データ取込シート_活動計画書_整理用!$AH207,"")</f>
        <v/>
      </c>
      <c r="EC207" t="str">
        <f ca="1">IF(COUNTIF(データ取込シート_活動計画書_整理用!$AD$2:'データ取込シート_活動計画書_整理用'!$AD207,"この線より上に行を挿入してください。")=0,IF(データ取込シート_活動計画書_整理用!$AI207="○","true","false"),"")</f>
        <v/>
      </c>
      <c r="ED207" t="str">
        <f ca="1">IF(COUNTIF(データ取込シート_活動計画書_整理用!$AD$2:'データ取込シート_活動計画書_整理用'!$AD207,"この線より上に行を挿入してください。")=0,IF(データ取込シート_活動計画書_整理用!$AJ207="○","true","false"),"")</f>
        <v/>
      </c>
      <c r="EE207" t="str">
        <f ca="1">IF(COUNTIF(データ取込シート_活動計画書_整理用!$AD$2:'データ取込シート_活動計画書_整理用'!$AD207,"この線より上に行を挿入してください。")=0,IF(データ取込シート_活動計画書_整理用!$AK207="○","true","false"),"")</f>
        <v/>
      </c>
      <c r="EF207" t="str">
        <f ca="1">IF(COUNTIF(データ取込シート_活動計画書_整理用!$AD$2:'データ取込シート_活動計画書_整理用'!$AD207,"この線より上に行を挿入してください。")=0,IF(データ取込シート_活動計画書_整理用!$AL207="○","true","false"),"")</f>
        <v/>
      </c>
      <c r="EG207" t="str">
        <f ca="1">IF(COUNTIF(データ取込シート_活動計画書_整理用!$AD$2:'データ取込シート_活動計画書_整理用'!$AD207,"この線より上に行を挿入してください。")=0,IF(データ取込シート_活動計画書_整理用!$AM207="○","true","false"),"")</f>
        <v/>
      </c>
    </row>
    <row r="208" spans="2:137" x14ac:dyDescent="0.15">
      <c r="B208" t="str">
        <f ca="1">IF(COUNTIF(データ取込シート_活動計画書_整理用!$B$2:'データ取込シート_活動計画書_整理用'!$B208,"この線より上に行を挿入してください。")=0,データ取込シート_活動計画書_整理用!$B208,"")</f>
        <v/>
      </c>
      <c r="C208" t="str">
        <f ca="1">IF(COUNTIF(データ取込シート_活動計画書_整理用!$B$2:'データ取込シート_活動計画書_整理用'!$B208,"この線より上に行を挿入してください。")=0,データ取込シート_活動計画書_整理用!$C208,"")</f>
        <v/>
      </c>
      <c r="D208" t="str">
        <f ca="1">IF(COUNTIF(データ取込シート_活動計画書_整理用!$B$2:'データ取込シート_活動計画書_整理用'!$B208,"この線より上に行を挿入してください。")=0,データ取込シート_活動計画書_整理用!$D208,"")</f>
        <v/>
      </c>
      <c r="F208" t="str">
        <f ca="1">IF(COUNTIF(データ取込シート_活動計画書_整理用!$F$2:'データ取込シート_活動計画書_整理用'!$F208,"この線より上に行を挿入してください。")=0,データ取込シート_活動計画書_整理用!$F208,"")</f>
        <v/>
      </c>
      <c r="G208" t="str">
        <f ca="1">IF(COUNTIF(データ取込シート_活動計画書_整理用!$F$2:'データ取込シート_活動計画書_整理用'!$F208,"この線より上に行を挿入してください。")=0,データ取込シート_活動計画書_整理用!$G208,"")</f>
        <v/>
      </c>
      <c r="H208" t="str">
        <f ca="1">IF(COUNTIF(データ取込シート_活動計画書_整理用!$F$2:'データ取込シート_活動計画書_整理用'!$F208,"この線より上に行を挿入してください。")=0,データ取込シート_活動計画書_整理用!$H208,"")</f>
        <v/>
      </c>
      <c r="I208" t="str">
        <f ca="1">IF(COUNTIF(データ取込シート_活動計画書_整理用!$J$2:'データ取込シート_活動計画書_整理用'!$J208,"この線より上に行を挿入してください。")=0,データ取込シート_活動計画書_整理用!$J208,"")</f>
        <v/>
      </c>
      <c r="J208" t="str">
        <f ca="1">IF(COUNTIF(データ取込シート_活動計画書_整理用!$J$2:'データ取込シート_活動計画書_整理用'!$J208,"この線より上に行を挿入してください。")=0,データ取込シート_活動計画書_整理用!$K208,"")</f>
        <v/>
      </c>
      <c r="K208" t="str">
        <f ca="1">IF(COUNTIF(データ取込シート_活動計画書_整理用!$J$2:'データ取込シート_活動計画書_整理用'!$J208,"この線より上に行を挿入してください。")=0,データ取込シート_活動計画書_整理用!$L208,"")</f>
        <v/>
      </c>
      <c r="CN208" t="str">
        <f t="shared" ca="1" si="8"/>
        <v/>
      </c>
      <c r="CO208" t="str">
        <f t="shared" ca="1" si="7"/>
        <v/>
      </c>
      <c r="CP208" t="str">
        <f ca="1">IF(COUNTIF(データ取込シート_活動計画書_整理用!$N$2:'データ取込シート_活動計画書_整理用'!$N208,"この線より上に行を挿入してください。")=0,データ取込シート_活動計画書_整理用!$N208,"")</f>
        <v/>
      </c>
      <c r="CQ208" t="str">
        <f ca="1">IF(COUNTIF(データ取込シート_活動計画書_整理用!$N$2:'データ取込シート_活動計画書_整理用'!$N208,"この線より上に行を挿入してください。")=0,データ取込シート_活動計画書_整理用!$O208,"")</f>
        <v/>
      </c>
      <c r="CR208" t="str">
        <f ca="1">IF(COUNTIF(データ取込シート_活動計画書_整理用!$N$2:'データ取込シート_活動計画書_整理用'!$N208,"この線より上に行を挿入してください。")=0,IF(データ取込シート_活動計画書_整理用!$P208="○","true","false"),"")</f>
        <v/>
      </c>
      <c r="CS208" t="str">
        <f ca="1">IF(COUNTIF(データ取込シート_活動計画書_整理用!$N$2:'データ取込シート_活動計画書_整理用'!$N208,"この線より上に行を挿入してください。")=0,IF(データ取込シート_活動計画書_整理用!$Q208="○","true","false"),"")</f>
        <v/>
      </c>
      <c r="CT208" t="str">
        <f ca="1">IF(COUNTIF(データ取込シート_活動計画書_整理用!$N$2:'データ取込シート_活動計画書_整理用'!$N208,"この線より上に行を挿入してください。")=0,IF(データ取込シート_活動計画書_整理用!$R208="○","true","false"),"")</f>
        <v/>
      </c>
      <c r="CU208" t="str">
        <f ca="1">IF(COUNTIF(データ取込シート_活動計画書_整理用!$N$2:'データ取込シート_活動計画書_整理用'!$N208,"この線より上に行を挿入してください。")=0,IF(データ取込シート_活動計画書_整理用!$S208="○","true","false"),"")</f>
        <v/>
      </c>
      <c r="CV208" t="str">
        <f ca="1">IF(COUNTIF(データ取込シート_活動計画書_整理用!$N$2:'データ取込シート_活動計画書_整理用'!$N208,"この線より上に行を挿入してください。")=0,IF(データ取込シート_活動計画書_整理用!$T208="○","true","false"),"")</f>
        <v/>
      </c>
      <c r="CW208" t="str">
        <f ca="1">IF(COUNTIF(データ取込シート_活動計画書_整理用!$N$2:'データ取込シート_活動計画書_整理用'!$N208,"この線より上に行を挿入してください。")=0,IF(データ取込シート_活動計画書_整理用!$U208="○","true","false"),"")</f>
        <v/>
      </c>
      <c r="CX208" t="str">
        <f ca="1">IF(COUNTIF(データ取込シート_活動計画書_整理用!$N$2:'データ取込シート_活動計画書_整理用'!$N208,"この線より上に行を挿入してください。")=0,IF(データ取込シート_活動計画書_整理用!$V208="○","true","false"),"")</f>
        <v/>
      </c>
      <c r="CY208" t="str">
        <f ca="1">IF(COUNTIF(データ取込シート_活動計画書_整理用!$N$2:'データ取込シート_活動計画書_整理用'!$N208,"この線より上に行を挿入してください。")=0,IF(データ取込シート_活動計画書_整理用!$W208="○","true","false"),"")</f>
        <v/>
      </c>
      <c r="CZ208" t="str">
        <f ca="1">IF(COUNTIF(データ取込シート_活動計画書_整理用!$N$2:'データ取込シート_活動計画書_整理用'!$N208,"この線より上に行を挿入してください。")=0,IF(データ取込シート_活動計画書_整理用!$X208="○","true","false"),"")</f>
        <v/>
      </c>
      <c r="DA208" t="str">
        <f ca="1">IF(COUNTIF(データ取込シート_活動計画書_整理用!$N$2:'データ取込シート_活動計画書_整理用'!$N208,"この線より上に行を挿入してください。")=0,IF(データ取込シート_活動計画書_整理用!$Y208="○","true","false"),"")</f>
        <v/>
      </c>
      <c r="DB208" t="str">
        <f ca="1">IF(COUNTIF(データ取込シート_活動計画書_整理用!$N$2:'データ取込シート_活動計画書_整理用'!$N208,"この線より上に行を挿入してください。")=0,IF(データ取込シート_活動計画書_整理用!$Z208="○","true","false"),"")</f>
        <v/>
      </c>
      <c r="DC208" t="str">
        <f ca="1">IF(COUNTIF(データ取込シート_活動計画書_整理用!$N$2:'データ取込シート_活動計画書_整理用'!$N208,"この線より上に行を挿入してください。")=0,IF(データ取込シート_活動計画書_整理用!$AA208="○","true","false"),"")</f>
        <v/>
      </c>
      <c r="DW208" t="str">
        <f ca="1">IF(COUNTIF(データ取込シート_活動計画書_整理用!$AD$2:'データ取込シート_活動計画書_整理用'!$AD208,"この線より上に行を挿入してください。")=0,データ取込シート_活動計画書_整理用!$AC208,"")</f>
        <v/>
      </c>
      <c r="DX208" t="str">
        <f ca="1">IF(COUNTIF(データ取込シート_活動計画書_整理用!$AD$2:'データ取込シート_活動計画書_整理用'!$AD208,"この線より上に行を挿入してください。")=0,データ取込シート_活動計画書_整理用!$AD208,"")</f>
        <v/>
      </c>
      <c r="DY208" t="str">
        <f ca="1">IF(COUNTIF(データ取込シート_活動計画書_整理用!$AD$2:'データ取込シート_活動計画書_整理用'!$AD208,"この線より上に行を挿入してください。")=0,データ取込シート_活動計画書_整理用!$AE208,"")</f>
        <v/>
      </c>
      <c r="DZ208" t="str">
        <f ca="1">IF(COUNTIF(データ取込シート_活動計画書_整理用!$AD$2:'データ取込シート_活動計画書_整理用'!$AD208,"この線より上に行を挿入してください。")=0,データ取込シート_活動計画書_整理用!$AF208,"")</f>
        <v/>
      </c>
      <c r="EA208" t="str">
        <f ca="1">IF(COUNTIF(データ取込シート_活動計画書_整理用!$AD$2:'データ取込シート_活動計画書_整理用'!$AD208,"この線より上に行を挿入してください。")=0,データ取込シート_活動計画書_整理用!$AG208,"")</f>
        <v/>
      </c>
      <c r="EB208" t="str">
        <f ca="1">IF(COUNTIF(データ取込シート_活動計画書_整理用!$AD$2:'データ取込シート_活動計画書_整理用'!$AD208,"この線より上に行を挿入してください。")=0,データ取込シート_活動計画書_整理用!$AH208,"")</f>
        <v/>
      </c>
      <c r="EC208" t="str">
        <f ca="1">IF(COUNTIF(データ取込シート_活動計画書_整理用!$AD$2:'データ取込シート_活動計画書_整理用'!$AD208,"この線より上に行を挿入してください。")=0,IF(データ取込シート_活動計画書_整理用!$AI208="○","true","false"),"")</f>
        <v/>
      </c>
      <c r="ED208" t="str">
        <f ca="1">IF(COUNTIF(データ取込シート_活動計画書_整理用!$AD$2:'データ取込シート_活動計画書_整理用'!$AD208,"この線より上に行を挿入してください。")=0,IF(データ取込シート_活動計画書_整理用!$AJ208="○","true","false"),"")</f>
        <v/>
      </c>
      <c r="EE208" t="str">
        <f ca="1">IF(COUNTIF(データ取込シート_活動計画書_整理用!$AD$2:'データ取込シート_活動計画書_整理用'!$AD208,"この線より上に行を挿入してください。")=0,IF(データ取込シート_活動計画書_整理用!$AK208="○","true","false"),"")</f>
        <v/>
      </c>
      <c r="EF208" t="str">
        <f ca="1">IF(COUNTIF(データ取込シート_活動計画書_整理用!$AD$2:'データ取込シート_活動計画書_整理用'!$AD208,"この線より上に行を挿入してください。")=0,IF(データ取込シート_活動計画書_整理用!$AL208="○","true","false"),"")</f>
        <v/>
      </c>
      <c r="EG208" t="str">
        <f ca="1">IF(COUNTIF(データ取込シート_活動計画書_整理用!$AD$2:'データ取込シート_活動計画書_整理用'!$AD208,"この線より上に行を挿入してください。")=0,IF(データ取込シート_活動計画書_整理用!$AM208="○","true","false"),"")</f>
        <v/>
      </c>
    </row>
    <row r="209" spans="2:137" x14ac:dyDescent="0.15">
      <c r="B209" t="str">
        <f ca="1">IF(COUNTIF(データ取込シート_活動計画書_整理用!$B$2:'データ取込シート_活動計画書_整理用'!$B209,"この線より上に行を挿入してください。")=0,データ取込シート_活動計画書_整理用!$B209,"")</f>
        <v/>
      </c>
      <c r="C209" t="str">
        <f ca="1">IF(COUNTIF(データ取込シート_活動計画書_整理用!$B$2:'データ取込シート_活動計画書_整理用'!$B209,"この線より上に行を挿入してください。")=0,データ取込シート_活動計画書_整理用!$C209,"")</f>
        <v/>
      </c>
      <c r="D209" t="str">
        <f ca="1">IF(COUNTIF(データ取込シート_活動計画書_整理用!$B$2:'データ取込シート_活動計画書_整理用'!$B209,"この線より上に行を挿入してください。")=0,データ取込シート_活動計画書_整理用!$D209,"")</f>
        <v/>
      </c>
      <c r="F209" t="str">
        <f ca="1">IF(COUNTIF(データ取込シート_活動計画書_整理用!$F$2:'データ取込シート_活動計画書_整理用'!$F209,"この線より上に行を挿入してください。")=0,データ取込シート_活動計画書_整理用!$F209,"")</f>
        <v/>
      </c>
      <c r="G209" t="str">
        <f ca="1">IF(COUNTIF(データ取込シート_活動計画書_整理用!$F$2:'データ取込シート_活動計画書_整理用'!$F209,"この線より上に行を挿入してください。")=0,データ取込シート_活動計画書_整理用!$G209,"")</f>
        <v/>
      </c>
      <c r="H209" t="str">
        <f ca="1">IF(COUNTIF(データ取込シート_活動計画書_整理用!$F$2:'データ取込シート_活動計画書_整理用'!$F209,"この線より上に行を挿入してください。")=0,データ取込シート_活動計画書_整理用!$H209,"")</f>
        <v/>
      </c>
      <c r="I209" t="str">
        <f ca="1">IF(COUNTIF(データ取込シート_活動計画書_整理用!$J$2:'データ取込シート_活動計画書_整理用'!$J209,"この線より上に行を挿入してください。")=0,データ取込シート_活動計画書_整理用!$J209,"")</f>
        <v/>
      </c>
      <c r="J209" t="str">
        <f ca="1">IF(COUNTIF(データ取込シート_活動計画書_整理用!$J$2:'データ取込シート_活動計画書_整理用'!$J209,"この線より上に行を挿入してください。")=0,データ取込シート_活動計画書_整理用!$K209,"")</f>
        <v/>
      </c>
      <c r="K209" t="str">
        <f ca="1">IF(COUNTIF(データ取込シート_活動計画書_整理用!$J$2:'データ取込シート_活動計画書_整理用'!$J209,"この線より上に行を挿入してください。")=0,データ取込シート_活動計画書_整理用!$L209,"")</f>
        <v/>
      </c>
      <c r="CN209" t="str">
        <f t="shared" ca="1" si="8"/>
        <v/>
      </c>
      <c r="CO209" t="str">
        <f t="shared" ca="1" si="7"/>
        <v/>
      </c>
      <c r="CP209" t="str">
        <f ca="1">IF(COUNTIF(データ取込シート_活動計画書_整理用!$N$2:'データ取込シート_活動計画書_整理用'!$N209,"この線より上に行を挿入してください。")=0,データ取込シート_活動計画書_整理用!$N209,"")</f>
        <v/>
      </c>
      <c r="CQ209" t="str">
        <f ca="1">IF(COUNTIF(データ取込シート_活動計画書_整理用!$N$2:'データ取込シート_活動計画書_整理用'!$N209,"この線より上に行を挿入してください。")=0,データ取込シート_活動計画書_整理用!$O209,"")</f>
        <v/>
      </c>
      <c r="CR209" t="str">
        <f ca="1">IF(COUNTIF(データ取込シート_活動計画書_整理用!$N$2:'データ取込シート_活動計画書_整理用'!$N209,"この線より上に行を挿入してください。")=0,IF(データ取込シート_活動計画書_整理用!$P209="○","true","false"),"")</f>
        <v/>
      </c>
      <c r="CS209" t="str">
        <f ca="1">IF(COUNTIF(データ取込シート_活動計画書_整理用!$N$2:'データ取込シート_活動計画書_整理用'!$N209,"この線より上に行を挿入してください。")=0,IF(データ取込シート_活動計画書_整理用!$Q209="○","true","false"),"")</f>
        <v/>
      </c>
      <c r="CT209" t="str">
        <f ca="1">IF(COUNTIF(データ取込シート_活動計画書_整理用!$N$2:'データ取込シート_活動計画書_整理用'!$N209,"この線より上に行を挿入してください。")=0,IF(データ取込シート_活動計画書_整理用!$R209="○","true","false"),"")</f>
        <v/>
      </c>
      <c r="CU209" t="str">
        <f ca="1">IF(COUNTIF(データ取込シート_活動計画書_整理用!$N$2:'データ取込シート_活動計画書_整理用'!$N209,"この線より上に行を挿入してください。")=0,IF(データ取込シート_活動計画書_整理用!$S209="○","true","false"),"")</f>
        <v/>
      </c>
      <c r="CV209" t="str">
        <f ca="1">IF(COUNTIF(データ取込シート_活動計画書_整理用!$N$2:'データ取込シート_活動計画書_整理用'!$N209,"この線より上に行を挿入してください。")=0,IF(データ取込シート_活動計画書_整理用!$T209="○","true","false"),"")</f>
        <v/>
      </c>
      <c r="CW209" t="str">
        <f ca="1">IF(COUNTIF(データ取込シート_活動計画書_整理用!$N$2:'データ取込シート_活動計画書_整理用'!$N209,"この線より上に行を挿入してください。")=0,IF(データ取込シート_活動計画書_整理用!$U209="○","true","false"),"")</f>
        <v/>
      </c>
      <c r="CX209" t="str">
        <f ca="1">IF(COUNTIF(データ取込シート_活動計画書_整理用!$N$2:'データ取込シート_活動計画書_整理用'!$N209,"この線より上に行を挿入してください。")=0,IF(データ取込シート_活動計画書_整理用!$V209="○","true","false"),"")</f>
        <v/>
      </c>
      <c r="CY209" t="str">
        <f ca="1">IF(COUNTIF(データ取込シート_活動計画書_整理用!$N$2:'データ取込シート_活動計画書_整理用'!$N209,"この線より上に行を挿入してください。")=0,IF(データ取込シート_活動計画書_整理用!$W209="○","true","false"),"")</f>
        <v/>
      </c>
      <c r="CZ209" t="str">
        <f ca="1">IF(COUNTIF(データ取込シート_活動計画書_整理用!$N$2:'データ取込シート_活動計画書_整理用'!$N209,"この線より上に行を挿入してください。")=0,IF(データ取込シート_活動計画書_整理用!$X209="○","true","false"),"")</f>
        <v/>
      </c>
      <c r="DA209" t="str">
        <f ca="1">IF(COUNTIF(データ取込シート_活動計画書_整理用!$N$2:'データ取込シート_活動計画書_整理用'!$N209,"この線より上に行を挿入してください。")=0,IF(データ取込シート_活動計画書_整理用!$Y209="○","true","false"),"")</f>
        <v/>
      </c>
      <c r="DB209" t="str">
        <f ca="1">IF(COUNTIF(データ取込シート_活動計画書_整理用!$N$2:'データ取込シート_活動計画書_整理用'!$N209,"この線より上に行を挿入してください。")=0,IF(データ取込シート_活動計画書_整理用!$Z209="○","true","false"),"")</f>
        <v/>
      </c>
      <c r="DC209" t="str">
        <f ca="1">IF(COUNTIF(データ取込シート_活動計画書_整理用!$N$2:'データ取込シート_活動計画書_整理用'!$N209,"この線より上に行を挿入してください。")=0,IF(データ取込シート_活動計画書_整理用!$AA209="○","true","false"),"")</f>
        <v/>
      </c>
      <c r="DW209" t="str">
        <f ca="1">IF(COUNTIF(データ取込シート_活動計画書_整理用!$AD$2:'データ取込シート_活動計画書_整理用'!$AD209,"この線より上に行を挿入してください。")=0,データ取込シート_活動計画書_整理用!$AC209,"")</f>
        <v/>
      </c>
      <c r="DX209" t="str">
        <f ca="1">IF(COUNTIF(データ取込シート_活動計画書_整理用!$AD$2:'データ取込シート_活動計画書_整理用'!$AD209,"この線より上に行を挿入してください。")=0,データ取込シート_活動計画書_整理用!$AD209,"")</f>
        <v/>
      </c>
      <c r="DY209" t="str">
        <f ca="1">IF(COUNTIF(データ取込シート_活動計画書_整理用!$AD$2:'データ取込シート_活動計画書_整理用'!$AD209,"この線より上に行を挿入してください。")=0,データ取込シート_活動計画書_整理用!$AE209,"")</f>
        <v/>
      </c>
      <c r="DZ209" t="str">
        <f ca="1">IF(COUNTIF(データ取込シート_活動計画書_整理用!$AD$2:'データ取込シート_活動計画書_整理用'!$AD209,"この線より上に行を挿入してください。")=0,データ取込シート_活動計画書_整理用!$AF209,"")</f>
        <v/>
      </c>
      <c r="EA209" t="str">
        <f ca="1">IF(COUNTIF(データ取込シート_活動計画書_整理用!$AD$2:'データ取込シート_活動計画書_整理用'!$AD209,"この線より上に行を挿入してください。")=0,データ取込シート_活動計画書_整理用!$AG209,"")</f>
        <v/>
      </c>
      <c r="EB209" t="str">
        <f ca="1">IF(COUNTIF(データ取込シート_活動計画書_整理用!$AD$2:'データ取込シート_活動計画書_整理用'!$AD209,"この線より上に行を挿入してください。")=0,データ取込シート_活動計画書_整理用!$AH209,"")</f>
        <v/>
      </c>
      <c r="EC209" t="str">
        <f ca="1">IF(COUNTIF(データ取込シート_活動計画書_整理用!$AD$2:'データ取込シート_活動計画書_整理用'!$AD209,"この線より上に行を挿入してください。")=0,IF(データ取込シート_活動計画書_整理用!$AI209="○","true","false"),"")</f>
        <v/>
      </c>
      <c r="ED209" t="str">
        <f ca="1">IF(COUNTIF(データ取込シート_活動計画書_整理用!$AD$2:'データ取込シート_活動計画書_整理用'!$AD209,"この線より上に行を挿入してください。")=0,IF(データ取込シート_活動計画書_整理用!$AJ209="○","true","false"),"")</f>
        <v/>
      </c>
      <c r="EE209" t="str">
        <f ca="1">IF(COUNTIF(データ取込シート_活動計画書_整理用!$AD$2:'データ取込シート_活動計画書_整理用'!$AD209,"この線より上に行を挿入してください。")=0,IF(データ取込シート_活動計画書_整理用!$AK209="○","true","false"),"")</f>
        <v/>
      </c>
      <c r="EF209" t="str">
        <f ca="1">IF(COUNTIF(データ取込シート_活動計画書_整理用!$AD$2:'データ取込シート_活動計画書_整理用'!$AD209,"この線より上に行を挿入してください。")=0,IF(データ取込シート_活動計画書_整理用!$AL209="○","true","false"),"")</f>
        <v/>
      </c>
      <c r="EG209" t="str">
        <f ca="1">IF(COUNTIF(データ取込シート_活動計画書_整理用!$AD$2:'データ取込シート_活動計画書_整理用'!$AD209,"この線より上に行を挿入してください。")=0,IF(データ取込シート_活動計画書_整理用!$AM209="○","true","false"),"")</f>
        <v/>
      </c>
    </row>
    <row r="210" spans="2:137" x14ac:dyDescent="0.15">
      <c r="B210" t="str">
        <f ca="1">IF(COUNTIF(データ取込シート_活動計画書_整理用!$B$2:'データ取込シート_活動計画書_整理用'!$B210,"この線より上に行を挿入してください。")=0,データ取込シート_活動計画書_整理用!$B210,"")</f>
        <v/>
      </c>
      <c r="C210" t="str">
        <f ca="1">IF(COUNTIF(データ取込シート_活動計画書_整理用!$B$2:'データ取込シート_活動計画書_整理用'!$B210,"この線より上に行を挿入してください。")=0,データ取込シート_活動計画書_整理用!$C210,"")</f>
        <v/>
      </c>
      <c r="D210" t="str">
        <f ca="1">IF(COUNTIF(データ取込シート_活動計画書_整理用!$B$2:'データ取込シート_活動計画書_整理用'!$B210,"この線より上に行を挿入してください。")=0,データ取込シート_活動計画書_整理用!$D210,"")</f>
        <v/>
      </c>
      <c r="F210" t="str">
        <f ca="1">IF(COUNTIF(データ取込シート_活動計画書_整理用!$F$2:'データ取込シート_活動計画書_整理用'!$F210,"この線より上に行を挿入してください。")=0,データ取込シート_活動計画書_整理用!$F210,"")</f>
        <v/>
      </c>
      <c r="G210" t="str">
        <f ca="1">IF(COUNTIF(データ取込シート_活動計画書_整理用!$F$2:'データ取込シート_活動計画書_整理用'!$F210,"この線より上に行を挿入してください。")=0,データ取込シート_活動計画書_整理用!$G210,"")</f>
        <v/>
      </c>
      <c r="H210" t="str">
        <f ca="1">IF(COUNTIF(データ取込シート_活動計画書_整理用!$F$2:'データ取込シート_活動計画書_整理用'!$F210,"この線より上に行を挿入してください。")=0,データ取込シート_活動計画書_整理用!$H210,"")</f>
        <v/>
      </c>
      <c r="I210" t="str">
        <f ca="1">IF(COUNTIF(データ取込シート_活動計画書_整理用!$J$2:'データ取込シート_活動計画書_整理用'!$J210,"この線より上に行を挿入してください。")=0,データ取込シート_活動計画書_整理用!$J210,"")</f>
        <v/>
      </c>
      <c r="J210" t="str">
        <f ca="1">IF(COUNTIF(データ取込シート_活動計画書_整理用!$J$2:'データ取込シート_活動計画書_整理用'!$J210,"この線より上に行を挿入してください。")=0,データ取込シート_活動計画書_整理用!$K210,"")</f>
        <v/>
      </c>
      <c r="K210" t="str">
        <f ca="1">IF(COUNTIF(データ取込シート_活動計画書_整理用!$J$2:'データ取込シート_活動計画書_整理用'!$J210,"この線より上に行を挿入してください。")=0,データ取込シート_活動計画書_整理用!$L210,"")</f>
        <v/>
      </c>
      <c r="CN210" t="str">
        <f t="shared" ca="1" si="8"/>
        <v/>
      </c>
      <c r="CO210" t="str">
        <f t="shared" ca="1" si="7"/>
        <v/>
      </c>
      <c r="CP210" t="str">
        <f ca="1">IF(COUNTIF(データ取込シート_活動計画書_整理用!$N$2:'データ取込シート_活動計画書_整理用'!$N210,"この線より上に行を挿入してください。")=0,データ取込シート_活動計画書_整理用!$N210,"")</f>
        <v/>
      </c>
      <c r="CQ210" t="str">
        <f ca="1">IF(COUNTIF(データ取込シート_活動計画書_整理用!$N$2:'データ取込シート_活動計画書_整理用'!$N210,"この線より上に行を挿入してください。")=0,データ取込シート_活動計画書_整理用!$O210,"")</f>
        <v/>
      </c>
      <c r="CR210" t="str">
        <f ca="1">IF(COUNTIF(データ取込シート_活動計画書_整理用!$N$2:'データ取込シート_活動計画書_整理用'!$N210,"この線より上に行を挿入してください。")=0,IF(データ取込シート_活動計画書_整理用!$P210="○","true","false"),"")</f>
        <v/>
      </c>
      <c r="CS210" t="str">
        <f ca="1">IF(COUNTIF(データ取込シート_活動計画書_整理用!$N$2:'データ取込シート_活動計画書_整理用'!$N210,"この線より上に行を挿入してください。")=0,IF(データ取込シート_活動計画書_整理用!$Q210="○","true","false"),"")</f>
        <v/>
      </c>
      <c r="CT210" t="str">
        <f ca="1">IF(COUNTIF(データ取込シート_活動計画書_整理用!$N$2:'データ取込シート_活動計画書_整理用'!$N210,"この線より上に行を挿入してください。")=0,IF(データ取込シート_活動計画書_整理用!$R210="○","true","false"),"")</f>
        <v/>
      </c>
      <c r="CU210" t="str">
        <f ca="1">IF(COUNTIF(データ取込シート_活動計画書_整理用!$N$2:'データ取込シート_活動計画書_整理用'!$N210,"この線より上に行を挿入してください。")=0,IF(データ取込シート_活動計画書_整理用!$S210="○","true","false"),"")</f>
        <v/>
      </c>
      <c r="CV210" t="str">
        <f ca="1">IF(COUNTIF(データ取込シート_活動計画書_整理用!$N$2:'データ取込シート_活動計画書_整理用'!$N210,"この線より上に行を挿入してください。")=0,IF(データ取込シート_活動計画書_整理用!$T210="○","true","false"),"")</f>
        <v/>
      </c>
      <c r="CW210" t="str">
        <f ca="1">IF(COUNTIF(データ取込シート_活動計画書_整理用!$N$2:'データ取込シート_活動計画書_整理用'!$N210,"この線より上に行を挿入してください。")=0,IF(データ取込シート_活動計画書_整理用!$U210="○","true","false"),"")</f>
        <v/>
      </c>
      <c r="CX210" t="str">
        <f ca="1">IF(COUNTIF(データ取込シート_活動計画書_整理用!$N$2:'データ取込シート_活動計画書_整理用'!$N210,"この線より上に行を挿入してください。")=0,IF(データ取込シート_活動計画書_整理用!$V210="○","true","false"),"")</f>
        <v/>
      </c>
      <c r="CY210" t="str">
        <f ca="1">IF(COUNTIF(データ取込シート_活動計画書_整理用!$N$2:'データ取込シート_活動計画書_整理用'!$N210,"この線より上に行を挿入してください。")=0,IF(データ取込シート_活動計画書_整理用!$W210="○","true","false"),"")</f>
        <v/>
      </c>
      <c r="CZ210" t="str">
        <f ca="1">IF(COUNTIF(データ取込シート_活動計画書_整理用!$N$2:'データ取込シート_活動計画書_整理用'!$N210,"この線より上に行を挿入してください。")=0,IF(データ取込シート_活動計画書_整理用!$X210="○","true","false"),"")</f>
        <v/>
      </c>
      <c r="DA210" t="str">
        <f ca="1">IF(COUNTIF(データ取込シート_活動計画書_整理用!$N$2:'データ取込シート_活動計画書_整理用'!$N210,"この線より上に行を挿入してください。")=0,IF(データ取込シート_活動計画書_整理用!$Y210="○","true","false"),"")</f>
        <v/>
      </c>
      <c r="DB210" t="str">
        <f ca="1">IF(COUNTIF(データ取込シート_活動計画書_整理用!$N$2:'データ取込シート_活動計画書_整理用'!$N210,"この線より上に行を挿入してください。")=0,IF(データ取込シート_活動計画書_整理用!$Z210="○","true","false"),"")</f>
        <v/>
      </c>
      <c r="DC210" t="str">
        <f ca="1">IF(COUNTIF(データ取込シート_活動計画書_整理用!$N$2:'データ取込シート_活動計画書_整理用'!$N210,"この線より上に行を挿入してください。")=0,IF(データ取込シート_活動計画書_整理用!$AA210="○","true","false"),"")</f>
        <v/>
      </c>
      <c r="DW210" t="str">
        <f ca="1">IF(COUNTIF(データ取込シート_活動計画書_整理用!$AD$2:'データ取込シート_活動計画書_整理用'!$AD210,"この線より上に行を挿入してください。")=0,データ取込シート_活動計画書_整理用!$AC210,"")</f>
        <v/>
      </c>
      <c r="DX210" t="str">
        <f ca="1">IF(COUNTIF(データ取込シート_活動計画書_整理用!$AD$2:'データ取込シート_活動計画書_整理用'!$AD210,"この線より上に行を挿入してください。")=0,データ取込シート_活動計画書_整理用!$AD210,"")</f>
        <v/>
      </c>
      <c r="DY210" t="str">
        <f ca="1">IF(COUNTIF(データ取込シート_活動計画書_整理用!$AD$2:'データ取込シート_活動計画書_整理用'!$AD210,"この線より上に行を挿入してください。")=0,データ取込シート_活動計画書_整理用!$AE210,"")</f>
        <v/>
      </c>
      <c r="DZ210" t="str">
        <f ca="1">IF(COUNTIF(データ取込シート_活動計画書_整理用!$AD$2:'データ取込シート_活動計画書_整理用'!$AD210,"この線より上に行を挿入してください。")=0,データ取込シート_活動計画書_整理用!$AF210,"")</f>
        <v/>
      </c>
      <c r="EA210" t="str">
        <f ca="1">IF(COUNTIF(データ取込シート_活動計画書_整理用!$AD$2:'データ取込シート_活動計画書_整理用'!$AD210,"この線より上に行を挿入してください。")=0,データ取込シート_活動計画書_整理用!$AG210,"")</f>
        <v/>
      </c>
      <c r="EB210" t="str">
        <f ca="1">IF(COUNTIF(データ取込シート_活動計画書_整理用!$AD$2:'データ取込シート_活動計画書_整理用'!$AD210,"この線より上に行を挿入してください。")=0,データ取込シート_活動計画書_整理用!$AH210,"")</f>
        <v/>
      </c>
      <c r="EC210" t="str">
        <f ca="1">IF(COUNTIF(データ取込シート_活動計画書_整理用!$AD$2:'データ取込シート_活動計画書_整理用'!$AD210,"この線より上に行を挿入してください。")=0,IF(データ取込シート_活動計画書_整理用!$AI210="○","true","false"),"")</f>
        <v/>
      </c>
      <c r="ED210" t="str">
        <f ca="1">IF(COUNTIF(データ取込シート_活動計画書_整理用!$AD$2:'データ取込シート_活動計画書_整理用'!$AD210,"この線より上に行を挿入してください。")=0,IF(データ取込シート_活動計画書_整理用!$AJ210="○","true","false"),"")</f>
        <v/>
      </c>
      <c r="EE210" t="str">
        <f ca="1">IF(COUNTIF(データ取込シート_活動計画書_整理用!$AD$2:'データ取込シート_活動計画書_整理用'!$AD210,"この線より上に行を挿入してください。")=0,IF(データ取込シート_活動計画書_整理用!$AK210="○","true","false"),"")</f>
        <v/>
      </c>
      <c r="EF210" t="str">
        <f ca="1">IF(COUNTIF(データ取込シート_活動計画書_整理用!$AD$2:'データ取込シート_活動計画書_整理用'!$AD210,"この線より上に行を挿入してください。")=0,IF(データ取込シート_活動計画書_整理用!$AL210="○","true","false"),"")</f>
        <v/>
      </c>
      <c r="EG210" t="str">
        <f ca="1">IF(COUNTIF(データ取込シート_活動計画書_整理用!$AD$2:'データ取込シート_活動計画書_整理用'!$AD210,"この線より上に行を挿入してください。")=0,IF(データ取込シート_活動計画書_整理用!$AM210="○","true","false"),"")</f>
        <v/>
      </c>
    </row>
    <row r="211" spans="2:137" x14ac:dyDescent="0.15">
      <c r="B211" t="str">
        <f ca="1">IF(COUNTIF(データ取込シート_活動計画書_整理用!$B$2:'データ取込シート_活動計画書_整理用'!$B211,"この線より上に行を挿入してください。")=0,データ取込シート_活動計画書_整理用!$B211,"")</f>
        <v/>
      </c>
      <c r="C211" t="str">
        <f ca="1">IF(COUNTIF(データ取込シート_活動計画書_整理用!$B$2:'データ取込シート_活動計画書_整理用'!$B211,"この線より上に行を挿入してください。")=0,データ取込シート_活動計画書_整理用!$C211,"")</f>
        <v/>
      </c>
      <c r="D211" t="str">
        <f ca="1">IF(COUNTIF(データ取込シート_活動計画書_整理用!$B$2:'データ取込シート_活動計画書_整理用'!$B211,"この線より上に行を挿入してください。")=0,データ取込シート_活動計画書_整理用!$D211,"")</f>
        <v/>
      </c>
      <c r="F211" t="str">
        <f ca="1">IF(COUNTIF(データ取込シート_活動計画書_整理用!$F$2:'データ取込シート_活動計画書_整理用'!$F211,"この線より上に行を挿入してください。")=0,データ取込シート_活動計画書_整理用!$F211,"")</f>
        <v/>
      </c>
      <c r="G211" t="str">
        <f ca="1">IF(COUNTIF(データ取込シート_活動計画書_整理用!$F$2:'データ取込シート_活動計画書_整理用'!$F211,"この線より上に行を挿入してください。")=0,データ取込シート_活動計画書_整理用!$G211,"")</f>
        <v/>
      </c>
      <c r="H211" t="str">
        <f ca="1">IF(COUNTIF(データ取込シート_活動計画書_整理用!$F$2:'データ取込シート_活動計画書_整理用'!$F211,"この線より上に行を挿入してください。")=0,データ取込シート_活動計画書_整理用!$H211,"")</f>
        <v/>
      </c>
      <c r="I211" t="str">
        <f ca="1">IF(COUNTIF(データ取込シート_活動計画書_整理用!$J$2:'データ取込シート_活動計画書_整理用'!$J211,"この線より上に行を挿入してください。")=0,データ取込シート_活動計画書_整理用!$J211,"")</f>
        <v/>
      </c>
      <c r="J211" t="str">
        <f ca="1">IF(COUNTIF(データ取込シート_活動計画書_整理用!$J$2:'データ取込シート_活動計画書_整理用'!$J211,"この線より上に行を挿入してください。")=0,データ取込シート_活動計画書_整理用!$K211,"")</f>
        <v/>
      </c>
      <c r="K211" t="str">
        <f ca="1">IF(COUNTIF(データ取込シート_活動計画書_整理用!$J$2:'データ取込シート_活動計画書_整理用'!$J211,"この線より上に行を挿入してください。")=0,データ取込シート_活動計画書_整理用!$L211,"")</f>
        <v/>
      </c>
      <c r="CN211" t="str">
        <f t="shared" ca="1" si="8"/>
        <v/>
      </c>
      <c r="CO211" t="str">
        <f t="shared" ca="1" si="7"/>
        <v/>
      </c>
      <c r="CP211" t="str">
        <f ca="1">IF(COUNTIF(データ取込シート_活動計画書_整理用!$N$2:'データ取込シート_活動計画書_整理用'!$N211,"この線より上に行を挿入してください。")=0,データ取込シート_活動計画書_整理用!$N211,"")</f>
        <v/>
      </c>
      <c r="CQ211" t="str">
        <f ca="1">IF(COUNTIF(データ取込シート_活動計画書_整理用!$N$2:'データ取込シート_活動計画書_整理用'!$N211,"この線より上に行を挿入してください。")=0,データ取込シート_活動計画書_整理用!$O211,"")</f>
        <v/>
      </c>
      <c r="CR211" t="str">
        <f ca="1">IF(COUNTIF(データ取込シート_活動計画書_整理用!$N$2:'データ取込シート_活動計画書_整理用'!$N211,"この線より上に行を挿入してください。")=0,IF(データ取込シート_活動計画書_整理用!$P211="○","true","false"),"")</f>
        <v/>
      </c>
      <c r="CS211" t="str">
        <f ca="1">IF(COUNTIF(データ取込シート_活動計画書_整理用!$N$2:'データ取込シート_活動計画書_整理用'!$N211,"この線より上に行を挿入してください。")=0,IF(データ取込シート_活動計画書_整理用!$Q211="○","true","false"),"")</f>
        <v/>
      </c>
      <c r="CT211" t="str">
        <f ca="1">IF(COUNTIF(データ取込シート_活動計画書_整理用!$N$2:'データ取込シート_活動計画書_整理用'!$N211,"この線より上に行を挿入してください。")=0,IF(データ取込シート_活動計画書_整理用!$R211="○","true","false"),"")</f>
        <v/>
      </c>
      <c r="CU211" t="str">
        <f ca="1">IF(COUNTIF(データ取込シート_活動計画書_整理用!$N$2:'データ取込シート_活動計画書_整理用'!$N211,"この線より上に行を挿入してください。")=0,IF(データ取込シート_活動計画書_整理用!$S211="○","true","false"),"")</f>
        <v/>
      </c>
      <c r="CV211" t="str">
        <f ca="1">IF(COUNTIF(データ取込シート_活動計画書_整理用!$N$2:'データ取込シート_活動計画書_整理用'!$N211,"この線より上に行を挿入してください。")=0,IF(データ取込シート_活動計画書_整理用!$T211="○","true","false"),"")</f>
        <v/>
      </c>
      <c r="CW211" t="str">
        <f ca="1">IF(COUNTIF(データ取込シート_活動計画書_整理用!$N$2:'データ取込シート_活動計画書_整理用'!$N211,"この線より上に行を挿入してください。")=0,IF(データ取込シート_活動計画書_整理用!$U211="○","true","false"),"")</f>
        <v/>
      </c>
      <c r="CX211" t="str">
        <f ca="1">IF(COUNTIF(データ取込シート_活動計画書_整理用!$N$2:'データ取込シート_活動計画書_整理用'!$N211,"この線より上に行を挿入してください。")=0,IF(データ取込シート_活動計画書_整理用!$V211="○","true","false"),"")</f>
        <v/>
      </c>
      <c r="CY211" t="str">
        <f ca="1">IF(COUNTIF(データ取込シート_活動計画書_整理用!$N$2:'データ取込シート_活動計画書_整理用'!$N211,"この線より上に行を挿入してください。")=0,IF(データ取込シート_活動計画書_整理用!$W211="○","true","false"),"")</f>
        <v/>
      </c>
      <c r="CZ211" t="str">
        <f ca="1">IF(COUNTIF(データ取込シート_活動計画書_整理用!$N$2:'データ取込シート_活動計画書_整理用'!$N211,"この線より上に行を挿入してください。")=0,IF(データ取込シート_活動計画書_整理用!$X211="○","true","false"),"")</f>
        <v/>
      </c>
      <c r="DA211" t="str">
        <f ca="1">IF(COUNTIF(データ取込シート_活動計画書_整理用!$N$2:'データ取込シート_活動計画書_整理用'!$N211,"この線より上に行を挿入してください。")=0,IF(データ取込シート_活動計画書_整理用!$Y211="○","true","false"),"")</f>
        <v/>
      </c>
      <c r="DB211" t="str">
        <f ca="1">IF(COUNTIF(データ取込シート_活動計画書_整理用!$N$2:'データ取込シート_活動計画書_整理用'!$N211,"この線より上に行を挿入してください。")=0,IF(データ取込シート_活動計画書_整理用!$Z211="○","true","false"),"")</f>
        <v/>
      </c>
      <c r="DC211" t="str">
        <f ca="1">IF(COUNTIF(データ取込シート_活動計画書_整理用!$N$2:'データ取込シート_活動計画書_整理用'!$N211,"この線より上に行を挿入してください。")=0,IF(データ取込シート_活動計画書_整理用!$AA211="○","true","false"),"")</f>
        <v/>
      </c>
      <c r="DW211" t="str">
        <f ca="1">IF(COUNTIF(データ取込シート_活動計画書_整理用!$AD$2:'データ取込シート_活動計画書_整理用'!$AD211,"この線より上に行を挿入してください。")=0,データ取込シート_活動計画書_整理用!$AC211,"")</f>
        <v/>
      </c>
      <c r="DX211" t="str">
        <f ca="1">IF(COUNTIF(データ取込シート_活動計画書_整理用!$AD$2:'データ取込シート_活動計画書_整理用'!$AD211,"この線より上に行を挿入してください。")=0,データ取込シート_活動計画書_整理用!$AD211,"")</f>
        <v/>
      </c>
      <c r="DY211" t="str">
        <f ca="1">IF(COUNTIF(データ取込シート_活動計画書_整理用!$AD$2:'データ取込シート_活動計画書_整理用'!$AD211,"この線より上に行を挿入してください。")=0,データ取込シート_活動計画書_整理用!$AE211,"")</f>
        <v/>
      </c>
      <c r="DZ211" t="str">
        <f ca="1">IF(COUNTIF(データ取込シート_活動計画書_整理用!$AD$2:'データ取込シート_活動計画書_整理用'!$AD211,"この線より上に行を挿入してください。")=0,データ取込シート_活動計画書_整理用!$AF211,"")</f>
        <v/>
      </c>
      <c r="EA211" t="str">
        <f ca="1">IF(COUNTIF(データ取込シート_活動計画書_整理用!$AD$2:'データ取込シート_活動計画書_整理用'!$AD211,"この線より上に行を挿入してください。")=0,データ取込シート_活動計画書_整理用!$AG211,"")</f>
        <v/>
      </c>
      <c r="EB211" t="str">
        <f ca="1">IF(COUNTIF(データ取込シート_活動計画書_整理用!$AD$2:'データ取込シート_活動計画書_整理用'!$AD211,"この線より上に行を挿入してください。")=0,データ取込シート_活動計画書_整理用!$AH211,"")</f>
        <v/>
      </c>
      <c r="EC211" t="str">
        <f ca="1">IF(COUNTIF(データ取込シート_活動計画書_整理用!$AD$2:'データ取込シート_活動計画書_整理用'!$AD211,"この線より上に行を挿入してください。")=0,IF(データ取込シート_活動計画書_整理用!$AI211="○","true","false"),"")</f>
        <v/>
      </c>
      <c r="ED211" t="str">
        <f ca="1">IF(COUNTIF(データ取込シート_活動計画書_整理用!$AD$2:'データ取込シート_活動計画書_整理用'!$AD211,"この線より上に行を挿入してください。")=0,IF(データ取込シート_活動計画書_整理用!$AJ211="○","true","false"),"")</f>
        <v/>
      </c>
      <c r="EE211" t="str">
        <f ca="1">IF(COUNTIF(データ取込シート_活動計画書_整理用!$AD$2:'データ取込シート_活動計画書_整理用'!$AD211,"この線より上に行を挿入してください。")=0,IF(データ取込シート_活動計画書_整理用!$AK211="○","true","false"),"")</f>
        <v/>
      </c>
      <c r="EF211" t="str">
        <f ca="1">IF(COUNTIF(データ取込シート_活動計画書_整理用!$AD$2:'データ取込シート_活動計画書_整理用'!$AD211,"この線より上に行を挿入してください。")=0,IF(データ取込シート_活動計画書_整理用!$AL211="○","true","false"),"")</f>
        <v/>
      </c>
      <c r="EG211" t="str">
        <f ca="1">IF(COUNTIF(データ取込シート_活動計画書_整理用!$AD$2:'データ取込シート_活動計画書_整理用'!$AD211,"この線より上に行を挿入してください。")=0,IF(データ取込シート_活動計画書_整理用!$AM211="○","true","false"),"")</f>
        <v/>
      </c>
    </row>
    <row r="212" spans="2:137" x14ac:dyDescent="0.15">
      <c r="B212" t="str">
        <f ca="1">IF(COUNTIF(データ取込シート_活動計画書_整理用!$B$2:'データ取込シート_活動計画書_整理用'!$B212,"この線より上に行を挿入してください。")=0,データ取込シート_活動計画書_整理用!$B212,"")</f>
        <v/>
      </c>
      <c r="C212" t="str">
        <f ca="1">IF(COUNTIF(データ取込シート_活動計画書_整理用!$B$2:'データ取込シート_活動計画書_整理用'!$B212,"この線より上に行を挿入してください。")=0,データ取込シート_活動計画書_整理用!$C212,"")</f>
        <v/>
      </c>
      <c r="D212" t="str">
        <f ca="1">IF(COUNTIF(データ取込シート_活動計画書_整理用!$B$2:'データ取込シート_活動計画書_整理用'!$B212,"この線より上に行を挿入してください。")=0,データ取込シート_活動計画書_整理用!$D212,"")</f>
        <v/>
      </c>
      <c r="F212" t="str">
        <f ca="1">IF(COUNTIF(データ取込シート_活動計画書_整理用!$F$2:'データ取込シート_活動計画書_整理用'!$F212,"この線より上に行を挿入してください。")=0,データ取込シート_活動計画書_整理用!$F212,"")</f>
        <v/>
      </c>
      <c r="G212" t="str">
        <f ca="1">IF(COUNTIF(データ取込シート_活動計画書_整理用!$F$2:'データ取込シート_活動計画書_整理用'!$F212,"この線より上に行を挿入してください。")=0,データ取込シート_活動計画書_整理用!$G212,"")</f>
        <v/>
      </c>
      <c r="H212" t="str">
        <f ca="1">IF(COUNTIF(データ取込シート_活動計画書_整理用!$F$2:'データ取込シート_活動計画書_整理用'!$F212,"この線より上に行を挿入してください。")=0,データ取込シート_活動計画書_整理用!$H212,"")</f>
        <v/>
      </c>
      <c r="I212" t="str">
        <f ca="1">IF(COUNTIF(データ取込シート_活動計画書_整理用!$J$2:'データ取込シート_活動計画書_整理用'!$J212,"この線より上に行を挿入してください。")=0,データ取込シート_活動計画書_整理用!$J212,"")</f>
        <v/>
      </c>
      <c r="J212" t="str">
        <f ca="1">IF(COUNTIF(データ取込シート_活動計画書_整理用!$J$2:'データ取込シート_活動計画書_整理用'!$J212,"この線より上に行を挿入してください。")=0,データ取込シート_活動計画書_整理用!$K212,"")</f>
        <v/>
      </c>
      <c r="K212" t="str">
        <f ca="1">IF(COUNTIF(データ取込シート_活動計画書_整理用!$J$2:'データ取込シート_活動計画書_整理用'!$J212,"この線より上に行を挿入してください。")=0,データ取込シート_活動計画書_整理用!$L212,"")</f>
        <v/>
      </c>
      <c r="CN212" t="str">
        <f t="shared" ca="1" si="8"/>
        <v/>
      </c>
      <c r="CO212" t="str">
        <f t="shared" ca="1" si="7"/>
        <v/>
      </c>
      <c r="CP212" t="str">
        <f ca="1">IF(COUNTIF(データ取込シート_活動計画書_整理用!$N$2:'データ取込シート_活動計画書_整理用'!$N212,"この線より上に行を挿入してください。")=0,データ取込シート_活動計画書_整理用!$N212,"")</f>
        <v/>
      </c>
      <c r="CQ212" t="str">
        <f ca="1">IF(COUNTIF(データ取込シート_活動計画書_整理用!$N$2:'データ取込シート_活動計画書_整理用'!$N212,"この線より上に行を挿入してください。")=0,データ取込シート_活動計画書_整理用!$O212,"")</f>
        <v/>
      </c>
      <c r="CR212" t="str">
        <f ca="1">IF(COUNTIF(データ取込シート_活動計画書_整理用!$N$2:'データ取込シート_活動計画書_整理用'!$N212,"この線より上に行を挿入してください。")=0,IF(データ取込シート_活動計画書_整理用!$P212="○","true","false"),"")</f>
        <v/>
      </c>
      <c r="CS212" t="str">
        <f ca="1">IF(COUNTIF(データ取込シート_活動計画書_整理用!$N$2:'データ取込シート_活動計画書_整理用'!$N212,"この線より上に行を挿入してください。")=0,IF(データ取込シート_活動計画書_整理用!$Q212="○","true","false"),"")</f>
        <v/>
      </c>
      <c r="CT212" t="str">
        <f ca="1">IF(COUNTIF(データ取込シート_活動計画書_整理用!$N$2:'データ取込シート_活動計画書_整理用'!$N212,"この線より上に行を挿入してください。")=0,IF(データ取込シート_活動計画書_整理用!$R212="○","true","false"),"")</f>
        <v/>
      </c>
      <c r="CU212" t="str">
        <f ca="1">IF(COUNTIF(データ取込シート_活動計画書_整理用!$N$2:'データ取込シート_活動計画書_整理用'!$N212,"この線より上に行を挿入してください。")=0,IF(データ取込シート_活動計画書_整理用!$S212="○","true","false"),"")</f>
        <v/>
      </c>
      <c r="CV212" t="str">
        <f ca="1">IF(COUNTIF(データ取込シート_活動計画書_整理用!$N$2:'データ取込シート_活動計画書_整理用'!$N212,"この線より上に行を挿入してください。")=0,IF(データ取込シート_活動計画書_整理用!$T212="○","true","false"),"")</f>
        <v/>
      </c>
      <c r="CW212" t="str">
        <f ca="1">IF(COUNTIF(データ取込シート_活動計画書_整理用!$N$2:'データ取込シート_活動計画書_整理用'!$N212,"この線より上に行を挿入してください。")=0,IF(データ取込シート_活動計画書_整理用!$U212="○","true","false"),"")</f>
        <v/>
      </c>
      <c r="CX212" t="str">
        <f ca="1">IF(COUNTIF(データ取込シート_活動計画書_整理用!$N$2:'データ取込シート_活動計画書_整理用'!$N212,"この線より上に行を挿入してください。")=0,IF(データ取込シート_活動計画書_整理用!$V212="○","true","false"),"")</f>
        <v/>
      </c>
      <c r="CY212" t="str">
        <f ca="1">IF(COUNTIF(データ取込シート_活動計画書_整理用!$N$2:'データ取込シート_活動計画書_整理用'!$N212,"この線より上に行を挿入してください。")=0,IF(データ取込シート_活動計画書_整理用!$W212="○","true","false"),"")</f>
        <v/>
      </c>
      <c r="CZ212" t="str">
        <f ca="1">IF(COUNTIF(データ取込シート_活動計画書_整理用!$N$2:'データ取込シート_活動計画書_整理用'!$N212,"この線より上に行を挿入してください。")=0,IF(データ取込シート_活動計画書_整理用!$X212="○","true","false"),"")</f>
        <v/>
      </c>
      <c r="DA212" t="str">
        <f ca="1">IF(COUNTIF(データ取込シート_活動計画書_整理用!$N$2:'データ取込シート_活動計画書_整理用'!$N212,"この線より上に行を挿入してください。")=0,IF(データ取込シート_活動計画書_整理用!$Y212="○","true","false"),"")</f>
        <v/>
      </c>
      <c r="DB212" t="str">
        <f ca="1">IF(COUNTIF(データ取込シート_活動計画書_整理用!$N$2:'データ取込シート_活動計画書_整理用'!$N212,"この線より上に行を挿入してください。")=0,IF(データ取込シート_活動計画書_整理用!$Z212="○","true","false"),"")</f>
        <v/>
      </c>
      <c r="DC212" t="str">
        <f ca="1">IF(COUNTIF(データ取込シート_活動計画書_整理用!$N$2:'データ取込シート_活動計画書_整理用'!$N212,"この線より上に行を挿入してください。")=0,IF(データ取込シート_活動計画書_整理用!$AA212="○","true","false"),"")</f>
        <v/>
      </c>
      <c r="DW212" t="str">
        <f ca="1">IF(COUNTIF(データ取込シート_活動計画書_整理用!$AD$2:'データ取込シート_活動計画書_整理用'!$AD212,"この線より上に行を挿入してください。")=0,データ取込シート_活動計画書_整理用!$AC212,"")</f>
        <v/>
      </c>
      <c r="DX212" t="str">
        <f ca="1">IF(COUNTIF(データ取込シート_活動計画書_整理用!$AD$2:'データ取込シート_活動計画書_整理用'!$AD212,"この線より上に行を挿入してください。")=0,データ取込シート_活動計画書_整理用!$AD212,"")</f>
        <v/>
      </c>
      <c r="DY212" t="str">
        <f ca="1">IF(COUNTIF(データ取込シート_活動計画書_整理用!$AD$2:'データ取込シート_活動計画書_整理用'!$AD212,"この線より上に行を挿入してください。")=0,データ取込シート_活動計画書_整理用!$AE212,"")</f>
        <v/>
      </c>
      <c r="DZ212" t="str">
        <f ca="1">IF(COUNTIF(データ取込シート_活動計画書_整理用!$AD$2:'データ取込シート_活動計画書_整理用'!$AD212,"この線より上に行を挿入してください。")=0,データ取込シート_活動計画書_整理用!$AF212,"")</f>
        <v/>
      </c>
      <c r="EA212" t="str">
        <f ca="1">IF(COUNTIF(データ取込シート_活動計画書_整理用!$AD$2:'データ取込シート_活動計画書_整理用'!$AD212,"この線より上に行を挿入してください。")=0,データ取込シート_活動計画書_整理用!$AG212,"")</f>
        <v/>
      </c>
      <c r="EB212" t="str">
        <f ca="1">IF(COUNTIF(データ取込シート_活動計画書_整理用!$AD$2:'データ取込シート_活動計画書_整理用'!$AD212,"この線より上に行を挿入してください。")=0,データ取込シート_活動計画書_整理用!$AH212,"")</f>
        <v/>
      </c>
      <c r="EC212" t="str">
        <f ca="1">IF(COUNTIF(データ取込シート_活動計画書_整理用!$AD$2:'データ取込シート_活動計画書_整理用'!$AD212,"この線より上に行を挿入してください。")=0,IF(データ取込シート_活動計画書_整理用!$AI212="○","true","false"),"")</f>
        <v/>
      </c>
      <c r="ED212" t="str">
        <f ca="1">IF(COUNTIF(データ取込シート_活動計画書_整理用!$AD$2:'データ取込シート_活動計画書_整理用'!$AD212,"この線より上に行を挿入してください。")=0,IF(データ取込シート_活動計画書_整理用!$AJ212="○","true","false"),"")</f>
        <v/>
      </c>
      <c r="EE212" t="str">
        <f ca="1">IF(COUNTIF(データ取込シート_活動計画書_整理用!$AD$2:'データ取込シート_活動計画書_整理用'!$AD212,"この線より上に行を挿入してください。")=0,IF(データ取込シート_活動計画書_整理用!$AK212="○","true","false"),"")</f>
        <v/>
      </c>
      <c r="EF212" t="str">
        <f ca="1">IF(COUNTIF(データ取込シート_活動計画書_整理用!$AD$2:'データ取込シート_活動計画書_整理用'!$AD212,"この線より上に行を挿入してください。")=0,IF(データ取込シート_活動計画書_整理用!$AL212="○","true","false"),"")</f>
        <v/>
      </c>
      <c r="EG212" t="str">
        <f ca="1">IF(COUNTIF(データ取込シート_活動計画書_整理用!$AD$2:'データ取込シート_活動計画書_整理用'!$AD212,"この線より上に行を挿入してください。")=0,IF(データ取込シート_活動計画書_整理用!$AM212="○","true","false"),"")</f>
        <v/>
      </c>
    </row>
    <row r="213" spans="2:137" x14ac:dyDescent="0.15">
      <c r="B213" t="str">
        <f ca="1">IF(COUNTIF(データ取込シート_活動計画書_整理用!$B$2:'データ取込シート_活動計画書_整理用'!$B213,"この線より上に行を挿入してください。")=0,データ取込シート_活動計画書_整理用!$B213,"")</f>
        <v/>
      </c>
      <c r="C213" t="str">
        <f ca="1">IF(COUNTIF(データ取込シート_活動計画書_整理用!$B$2:'データ取込シート_活動計画書_整理用'!$B213,"この線より上に行を挿入してください。")=0,データ取込シート_活動計画書_整理用!$C213,"")</f>
        <v/>
      </c>
      <c r="D213" t="str">
        <f ca="1">IF(COUNTIF(データ取込シート_活動計画書_整理用!$B$2:'データ取込シート_活動計画書_整理用'!$B213,"この線より上に行を挿入してください。")=0,データ取込シート_活動計画書_整理用!$D213,"")</f>
        <v/>
      </c>
      <c r="F213" t="str">
        <f ca="1">IF(COUNTIF(データ取込シート_活動計画書_整理用!$F$2:'データ取込シート_活動計画書_整理用'!$F213,"この線より上に行を挿入してください。")=0,データ取込シート_活動計画書_整理用!$F213,"")</f>
        <v/>
      </c>
      <c r="G213" t="str">
        <f ca="1">IF(COUNTIF(データ取込シート_活動計画書_整理用!$F$2:'データ取込シート_活動計画書_整理用'!$F213,"この線より上に行を挿入してください。")=0,データ取込シート_活動計画書_整理用!$G213,"")</f>
        <v/>
      </c>
      <c r="H213" t="str">
        <f ca="1">IF(COUNTIF(データ取込シート_活動計画書_整理用!$F$2:'データ取込シート_活動計画書_整理用'!$F213,"この線より上に行を挿入してください。")=0,データ取込シート_活動計画書_整理用!$H213,"")</f>
        <v/>
      </c>
      <c r="I213" t="str">
        <f ca="1">IF(COUNTIF(データ取込シート_活動計画書_整理用!$J$2:'データ取込シート_活動計画書_整理用'!$J213,"この線より上に行を挿入してください。")=0,データ取込シート_活動計画書_整理用!$J213,"")</f>
        <v/>
      </c>
      <c r="J213" t="str">
        <f ca="1">IF(COUNTIF(データ取込シート_活動計画書_整理用!$J$2:'データ取込シート_活動計画書_整理用'!$J213,"この線より上に行を挿入してください。")=0,データ取込シート_活動計画書_整理用!$K213,"")</f>
        <v/>
      </c>
      <c r="K213" t="str">
        <f ca="1">IF(COUNTIF(データ取込シート_活動計画書_整理用!$J$2:'データ取込シート_活動計画書_整理用'!$J213,"この線より上に行を挿入してください。")=0,データ取込シート_活動計画書_整理用!$L213,"")</f>
        <v/>
      </c>
      <c r="CN213" t="str">
        <f t="shared" ca="1" si="8"/>
        <v/>
      </c>
      <c r="CO213" t="str">
        <f t="shared" ca="1" si="7"/>
        <v/>
      </c>
      <c r="CP213" t="str">
        <f ca="1">IF(COUNTIF(データ取込シート_活動計画書_整理用!$N$2:'データ取込シート_活動計画書_整理用'!$N213,"この線より上に行を挿入してください。")=0,データ取込シート_活動計画書_整理用!$N213,"")</f>
        <v/>
      </c>
      <c r="CQ213" t="str">
        <f ca="1">IF(COUNTIF(データ取込シート_活動計画書_整理用!$N$2:'データ取込シート_活動計画書_整理用'!$N213,"この線より上に行を挿入してください。")=0,データ取込シート_活動計画書_整理用!$O213,"")</f>
        <v/>
      </c>
      <c r="CR213" t="str">
        <f ca="1">IF(COUNTIF(データ取込シート_活動計画書_整理用!$N$2:'データ取込シート_活動計画書_整理用'!$N213,"この線より上に行を挿入してください。")=0,IF(データ取込シート_活動計画書_整理用!$P213="○","true","false"),"")</f>
        <v/>
      </c>
      <c r="CS213" t="str">
        <f ca="1">IF(COUNTIF(データ取込シート_活動計画書_整理用!$N$2:'データ取込シート_活動計画書_整理用'!$N213,"この線より上に行を挿入してください。")=0,IF(データ取込シート_活動計画書_整理用!$Q213="○","true","false"),"")</f>
        <v/>
      </c>
      <c r="CT213" t="str">
        <f ca="1">IF(COUNTIF(データ取込シート_活動計画書_整理用!$N$2:'データ取込シート_活動計画書_整理用'!$N213,"この線より上に行を挿入してください。")=0,IF(データ取込シート_活動計画書_整理用!$R213="○","true","false"),"")</f>
        <v/>
      </c>
      <c r="CU213" t="str">
        <f ca="1">IF(COUNTIF(データ取込シート_活動計画書_整理用!$N$2:'データ取込シート_活動計画書_整理用'!$N213,"この線より上に行を挿入してください。")=0,IF(データ取込シート_活動計画書_整理用!$S213="○","true","false"),"")</f>
        <v/>
      </c>
      <c r="CV213" t="str">
        <f ca="1">IF(COUNTIF(データ取込シート_活動計画書_整理用!$N$2:'データ取込シート_活動計画書_整理用'!$N213,"この線より上に行を挿入してください。")=0,IF(データ取込シート_活動計画書_整理用!$T213="○","true","false"),"")</f>
        <v/>
      </c>
      <c r="CW213" t="str">
        <f ca="1">IF(COUNTIF(データ取込シート_活動計画書_整理用!$N$2:'データ取込シート_活動計画書_整理用'!$N213,"この線より上に行を挿入してください。")=0,IF(データ取込シート_活動計画書_整理用!$U213="○","true","false"),"")</f>
        <v/>
      </c>
      <c r="CX213" t="str">
        <f ca="1">IF(COUNTIF(データ取込シート_活動計画書_整理用!$N$2:'データ取込シート_活動計画書_整理用'!$N213,"この線より上に行を挿入してください。")=0,IF(データ取込シート_活動計画書_整理用!$V213="○","true","false"),"")</f>
        <v/>
      </c>
      <c r="CY213" t="str">
        <f ca="1">IF(COUNTIF(データ取込シート_活動計画書_整理用!$N$2:'データ取込シート_活動計画書_整理用'!$N213,"この線より上に行を挿入してください。")=0,IF(データ取込シート_活動計画書_整理用!$W213="○","true","false"),"")</f>
        <v/>
      </c>
      <c r="CZ213" t="str">
        <f ca="1">IF(COUNTIF(データ取込シート_活動計画書_整理用!$N$2:'データ取込シート_活動計画書_整理用'!$N213,"この線より上に行を挿入してください。")=0,IF(データ取込シート_活動計画書_整理用!$X213="○","true","false"),"")</f>
        <v/>
      </c>
      <c r="DA213" t="str">
        <f ca="1">IF(COUNTIF(データ取込シート_活動計画書_整理用!$N$2:'データ取込シート_活動計画書_整理用'!$N213,"この線より上に行を挿入してください。")=0,IF(データ取込シート_活動計画書_整理用!$Y213="○","true","false"),"")</f>
        <v/>
      </c>
      <c r="DB213" t="str">
        <f ca="1">IF(COUNTIF(データ取込シート_活動計画書_整理用!$N$2:'データ取込シート_活動計画書_整理用'!$N213,"この線より上に行を挿入してください。")=0,IF(データ取込シート_活動計画書_整理用!$Z213="○","true","false"),"")</f>
        <v/>
      </c>
      <c r="DC213" t="str">
        <f ca="1">IF(COUNTIF(データ取込シート_活動計画書_整理用!$N$2:'データ取込シート_活動計画書_整理用'!$N213,"この線より上に行を挿入してください。")=0,IF(データ取込シート_活動計画書_整理用!$AA213="○","true","false"),"")</f>
        <v/>
      </c>
      <c r="DW213" t="str">
        <f ca="1">IF(COUNTIF(データ取込シート_活動計画書_整理用!$AD$2:'データ取込シート_活動計画書_整理用'!$AD213,"この線より上に行を挿入してください。")=0,データ取込シート_活動計画書_整理用!$AC213,"")</f>
        <v/>
      </c>
      <c r="DX213" t="str">
        <f ca="1">IF(COUNTIF(データ取込シート_活動計画書_整理用!$AD$2:'データ取込シート_活動計画書_整理用'!$AD213,"この線より上に行を挿入してください。")=0,データ取込シート_活動計画書_整理用!$AD213,"")</f>
        <v/>
      </c>
      <c r="DY213" t="str">
        <f ca="1">IF(COUNTIF(データ取込シート_活動計画書_整理用!$AD$2:'データ取込シート_活動計画書_整理用'!$AD213,"この線より上に行を挿入してください。")=0,データ取込シート_活動計画書_整理用!$AE213,"")</f>
        <v/>
      </c>
      <c r="DZ213" t="str">
        <f ca="1">IF(COUNTIF(データ取込シート_活動計画書_整理用!$AD$2:'データ取込シート_活動計画書_整理用'!$AD213,"この線より上に行を挿入してください。")=0,データ取込シート_活動計画書_整理用!$AF213,"")</f>
        <v/>
      </c>
      <c r="EA213" t="str">
        <f ca="1">IF(COUNTIF(データ取込シート_活動計画書_整理用!$AD$2:'データ取込シート_活動計画書_整理用'!$AD213,"この線より上に行を挿入してください。")=0,データ取込シート_活動計画書_整理用!$AG213,"")</f>
        <v/>
      </c>
      <c r="EB213" t="str">
        <f ca="1">IF(COUNTIF(データ取込シート_活動計画書_整理用!$AD$2:'データ取込シート_活動計画書_整理用'!$AD213,"この線より上に行を挿入してください。")=0,データ取込シート_活動計画書_整理用!$AH213,"")</f>
        <v/>
      </c>
      <c r="EC213" t="str">
        <f ca="1">IF(COUNTIF(データ取込シート_活動計画書_整理用!$AD$2:'データ取込シート_活動計画書_整理用'!$AD213,"この線より上に行を挿入してください。")=0,IF(データ取込シート_活動計画書_整理用!$AI213="○","true","false"),"")</f>
        <v/>
      </c>
      <c r="ED213" t="str">
        <f ca="1">IF(COUNTIF(データ取込シート_活動計画書_整理用!$AD$2:'データ取込シート_活動計画書_整理用'!$AD213,"この線より上に行を挿入してください。")=0,IF(データ取込シート_活動計画書_整理用!$AJ213="○","true","false"),"")</f>
        <v/>
      </c>
      <c r="EE213" t="str">
        <f ca="1">IF(COUNTIF(データ取込シート_活動計画書_整理用!$AD$2:'データ取込シート_活動計画書_整理用'!$AD213,"この線より上に行を挿入してください。")=0,IF(データ取込シート_活動計画書_整理用!$AK213="○","true","false"),"")</f>
        <v/>
      </c>
      <c r="EF213" t="str">
        <f ca="1">IF(COUNTIF(データ取込シート_活動計画書_整理用!$AD$2:'データ取込シート_活動計画書_整理用'!$AD213,"この線より上に行を挿入してください。")=0,IF(データ取込シート_活動計画書_整理用!$AL213="○","true","false"),"")</f>
        <v/>
      </c>
      <c r="EG213" t="str">
        <f ca="1">IF(COUNTIF(データ取込シート_活動計画書_整理用!$AD$2:'データ取込シート_活動計画書_整理用'!$AD213,"この線より上に行を挿入してください。")=0,IF(データ取込シート_活動計画書_整理用!$AM213="○","true","false"),"")</f>
        <v/>
      </c>
    </row>
    <row r="214" spans="2:137" x14ac:dyDescent="0.15">
      <c r="B214" t="str">
        <f ca="1">IF(COUNTIF(データ取込シート_活動計画書_整理用!$B$2:'データ取込シート_活動計画書_整理用'!$B214,"この線より上に行を挿入してください。")=0,データ取込シート_活動計画書_整理用!$B214,"")</f>
        <v/>
      </c>
      <c r="C214" t="str">
        <f ca="1">IF(COUNTIF(データ取込シート_活動計画書_整理用!$B$2:'データ取込シート_活動計画書_整理用'!$B214,"この線より上に行を挿入してください。")=0,データ取込シート_活動計画書_整理用!$C214,"")</f>
        <v/>
      </c>
      <c r="D214" t="str">
        <f ca="1">IF(COUNTIF(データ取込シート_活動計画書_整理用!$B$2:'データ取込シート_活動計画書_整理用'!$B214,"この線より上に行を挿入してください。")=0,データ取込シート_活動計画書_整理用!$D214,"")</f>
        <v/>
      </c>
      <c r="F214" t="str">
        <f ca="1">IF(COUNTIF(データ取込シート_活動計画書_整理用!$F$2:'データ取込シート_活動計画書_整理用'!$F214,"この線より上に行を挿入してください。")=0,データ取込シート_活動計画書_整理用!$F214,"")</f>
        <v/>
      </c>
      <c r="G214" t="str">
        <f ca="1">IF(COUNTIF(データ取込シート_活動計画書_整理用!$F$2:'データ取込シート_活動計画書_整理用'!$F214,"この線より上に行を挿入してください。")=0,データ取込シート_活動計画書_整理用!$G214,"")</f>
        <v/>
      </c>
      <c r="H214" t="str">
        <f ca="1">IF(COUNTIF(データ取込シート_活動計画書_整理用!$F$2:'データ取込シート_活動計画書_整理用'!$F214,"この線より上に行を挿入してください。")=0,データ取込シート_活動計画書_整理用!$H214,"")</f>
        <v/>
      </c>
      <c r="I214" t="str">
        <f ca="1">IF(COUNTIF(データ取込シート_活動計画書_整理用!$J$2:'データ取込シート_活動計画書_整理用'!$J214,"この線より上に行を挿入してください。")=0,データ取込シート_活動計画書_整理用!$J214,"")</f>
        <v/>
      </c>
      <c r="J214" t="str">
        <f ca="1">IF(COUNTIF(データ取込シート_活動計画書_整理用!$J$2:'データ取込シート_活動計画書_整理用'!$J214,"この線より上に行を挿入してください。")=0,データ取込シート_活動計画書_整理用!$K214,"")</f>
        <v/>
      </c>
      <c r="K214" t="str">
        <f ca="1">IF(COUNTIF(データ取込シート_活動計画書_整理用!$J$2:'データ取込シート_活動計画書_整理用'!$J214,"この線より上に行を挿入してください。")=0,データ取込シート_活動計画書_整理用!$L214,"")</f>
        <v/>
      </c>
      <c r="CN214" t="str">
        <f t="shared" ca="1" si="8"/>
        <v/>
      </c>
      <c r="CO214" t="str">
        <f t="shared" ca="1" si="7"/>
        <v/>
      </c>
      <c r="CP214" t="str">
        <f ca="1">IF(COUNTIF(データ取込シート_活動計画書_整理用!$N$2:'データ取込シート_活動計画書_整理用'!$N214,"この線より上に行を挿入してください。")=0,データ取込シート_活動計画書_整理用!$N214,"")</f>
        <v/>
      </c>
      <c r="CQ214" t="str">
        <f ca="1">IF(COUNTIF(データ取込シート_活動計画書_整理用!$N$2:'データ取込シート_活動計画書_整理用'!$N214,"この線より上に行を挿入してください。")=0,データ取込シート_活動計画書_整理用!$O214,"")</f>
        <v/>
      </c>
      <c r="CR214" t="str">
        <f ca="1">IF(COUNTIF(データ取込シート_活動計画書_整理用!$N$2:'データ取込シート_活動計画書_整理用'!$N214,"この線より上に行を挿入してください。")=0,IF(データ取込シート_活動計画書_整理用!$P214="○","true","false"),"")</f>
        <v/>
      </c>
      <c r="CS214" t="str">
        <f ca="1">IF(COUNTIF(データ取込シート_活動計画書_整理用!$N$2:'データ取込シート_活動計画書_整理用'!$N214,"この線より上に行を挿入してください。")=0,IF(データ取込シート_活動計画書_整理用!$Q214="○","true","false"),"")</f>
        <v/>
      </c>
      <c r="CT214" t="str">
        <f ca="1">IF(COUNTIF(データ取込シート_活動計画書_整理用!$N$2:'データ取込シート_活動計画書_整理用'!$N214,"この線より上に行を挿入してください。")=0,IF(データ取込シート_活動計画書_整理用!$R214="○","true","false"),"")</f>
        <v/>
      </c>
      <c r="CU214" t="str">
        <f ca="1">IF(COUNTIF(データ取込シート_活動計画書_整理用!$N$2:'データ取込シート_活動計画書_整理用'!$N214,"この線より上に行を挿入してください。")=0,IF(データ取込シート_活動計画書_整理用!$S214="○","true","false"),"")</f>
        <v/>
      </c>
      <c r="CV214" t="str">
        <f ca="1">IF(COUNTIF(データ取込シート_活動計画書_整理用!$N$2:'データ取込シート_活動計画書_整理用'!$N214,"この線より上に行を挿入してください。")=0,IF(データ取込シート_活動計画書_整理用!$T214="○","true","false"),"")</f>
        <v/>
      </c>
      <c r="CW214" t="str">
        <f ca="1">IF(COUNTIF(データ取込シート_活動計画書_整理用!$N$2:'データ取込シート_活動計画書_整理用'!$N214,"この線より上に行を挿入してください。")=0,IF(データ取込シート_活動計画書_整理用!$U214="○","true","false"),"")</f>
        <v/>
      </c>
      <c r="CX214" t="str">
        <f ca="1">IF(COUNTIF(データ取込シート_活動計画書_整理用!$N$2:'データ取込シート_活動計画書_整理用'!$N214,"この線より上に行を挿入してください。")=0,IF(データ取込シート_活動計画書_整理用!$V214="○","true","false"),"")</f>
        <v/>
      </c>
      <c r="CY214" t="str">
        <f ca="1">IF(COUNTIF(データ取込シート_活動計画書_整理用!$N$2:'データ取込シート_活動計画書_整理用'!$N214,"この線より上に行を挿入してください。")=0,IF(データ取込シート_活動計画書_整理用!$W214="○","true","false"),"")</f>
        <v/>
      </c>
      <c r="CZ214" t="str">
        <f ca="1">IF(COUNTIF(データ取込シート_活動計画書_整理用!$N$2:'データ取込シート_活動計画書_整理用'!$N214,"この線より上に行を挿入してください。")=0,IF(データ取込シート_活動計画書_整理用!$X214="○","true","false"),"")</f>
        <v/>
      </c>
      <c r="DA214" t="str">
        <f ca="1">IF(COUNTIF(データ取込シート_活動計画書_整理用!$N$2:'データ取込シート_活動計画書_整理用'!$N214,"この線より上に行を挿入してください。")=0,IF(データ取込シート_活動計画書_整理用!$Y214="○","true","false"),"")</f>
        <v/>
      </c>
      <c r="DB214" t="str">
        <f ca="1">IF(COUNTIF(データ取込シート_活動計画書_整理用!$N$2:'データ取込シート_活動計画書_整理用'!$N214,"この線より上に行を挿入してください。")=0,IF(データ取込シート_活動計画書_整理用!$Z214="○","true","false"),"")</f>
        <v/>
      </c>
      <c r="DC214" t="str">
        <f ca="1">IF(COUNTIF(データ取込シート_活動計画書_整理用!$N$2:'データ取込シート_活動計画書_整理用'!$N214,"この線より上に行を挿入してください。")=0,IF(データ取込シート_活動計画書_整理用!$AA214="○","true","false"),"")</f>
        <v/>
      </c>
      <c r="DW214" t="str">
        <f ca="1">IF(COUNTIF(データ取込シート_活動計画書_整理用!$AD$2:'データ取込シート_活動計画書_整理用'!$AD214,"この線より上に行を挿入してください。")=0,データ取込シート_活動計画書_整理用!$AC214,"")</f>
        <v/>
      </c>
      <c r="DX214" t="str">
        <f ca="1">IF(COUNTIF(データ取込シート_活動計画書_整理用!$AD$2:'データ取込シート_活動計画書_整理用'!$AD214,"この線より上に行を挿入してください。")=0,データ取込シート_活動計画書_整理用!$AD214,"")</f>
        <v/>
      </c>
      <c r="DY214" t="str">
        <f ca="1">IF(COUNTIF(データ取込シート_活動計画書_整理用!$AD$2:'データ取込シート_活動計画書_整理用'!$AD214,"この線より上に行を挿入してください。")=0,データ取込シート_活動計画書_整理用!$AE214,"")</f>
        <v/>
      </c>
      <c r="DZ214" t="str">
        <f ca="1">IF(COUNTIF(データ取込シート_活動計画書_整理用!$AD$2:'データ取込シート_活動計画書_整理用'!$AD214,"この線より上に行を挿入してください。")=0,データ取込シート_活動計画書_整理用!$AF214,"")</f>
        <v/>
      </c>
      <c r="EA214" t="str">
        <f ca="1">IF(COUNTIF(データ取込シート_活動計画書_整理用!$AD$2:'データ取込シート_活動計画書_整理用'!$AD214,"この線より上に行を挿入してください。")=0,データ取込シート_活動計画書_整理用!$AG214,"")</f>
        <v/>
      </c>
      <c r="EB214" t="str">
        <f ca="1">IF(COUNTIF(データ取込シート_活動計画書_整理用!$AD$2:'データ取込シート_活動計画書_整理用'!$AD214,"この線より上に行を挿入してください。")=0,データ取込シート_活動計画書_整理用!$AH214,"")</f>
        <v/>
      </c>
      <c r="EC214" t="str">
        <f ca="1">IF(COUNTIF(データ取込シート_活動計画書_整理用!$AD$2:'データ取込シート_活動計画書_整理用'!$AD214,"この線より上に行を挿入してください。")=0,IF(データ取込シート_活動計画書_整理用!$AI214="○","true","false"),"")</f>
        <v/>
      </c>
      <c r="ED214" t="str">
        <f ca="1">IF(COUNTIF(データ取込シート_活動計画書_整理用!$AD$2:'データ取込シート_活動計画書_整理用'!$AD214,"この線より上に行を挿入してください。")=0,IF(データ取込シート_活動計画書_整理用!$AJ214="○","true","false"),"")</f>
        <v/>
      </c>
      <c r="EE214" t="str">
        <f ca="1">IF(COUNTIF(データ取込シート_活動計画書_整理用!$AD$2:'データ取込シート_活動計画書_整理用'!$AD214,"この線より上に行を挿入してください。")=0,IF(データ取込シート_活動計画書_整理用!$AK214="○","true","false"),"")</f>
        <v/>
      </c>
      <c r="EF214" t="str">
        <f ca="1">IF(COUNTIF(データ取込シート_活動計画書_整理用!$AD$2:'データ取込シート_活動計画書_整理用'!$AD214,"この線より上に行を挿入してください。")=0,IF(データ取込シート_活動計画書_整理用!$AL214="○","true","false"),"")</f>
        <v/>
      </c>
      <c r="EG214" t="str">
        <f ca="1">IF(COUNTIF(データ取込シート_活動計画書_整理用!$AD$2:'データ取込シート_活動計画書_整理用'!$AD214,"この線より上に行を挿入してください。")=0,IF(データ取込シート_活動計画書_整理用!$AM214="○","true","false"),"")</f>
        <v/>
      </c>
    </row>
    <row r="215" spans="2:137" x14ac:dyDescent="0.15">
      <c r="B215" t="str">
        <f ca="1">IF(COUNTIF(データ取込シート_活動計画書_整理用!$B$2:'データ取込シート_活動計画書_整理用'!$B215,"この線より上に行を挿入してください。")=0,データ取込シート_活動計画書_整理用!$B215,"")</f>
        <v/>
      </c>
      <c r="C215" t="str">
        <f ca="1">IF(COUNTIF(データ取込シート_活動計画書_整理用!$B$2:'データ取込シート_活動計画書_整理用'!$B215,"この線より上に行を挿入してください。")=0,データ取込シート_活動計画書_整理用!$C215,"")</f>
        <v/>
      </c>
      <c r="D215" t="str">
        <f ca="1">IF(COUNTIF(データ取込シート_活動計画書_整理用!$B$2:'データ取込シート_活動計画書_整理用'!$B215,"この線より上に行を挿入してください。")=0,データ取込シート_活動計画書_整理用!$D215,"")</f>
        <v/>
      </c>
      <c r="F215" t="str">
        <f ca="1">IF(COUNTIF(データ取込シート_活動計画書_整理用!$F$2:'データ取込シート_活動計画書_整理用'!$F215,"この線より上に行を挿入してください。")=0,データ取込シート_活動計画書_整理用!$F215,"")</f>
        <v/>
      </c>
      <c r="G215" t="str">
        <f ca="1">IF(COUNTIF(データ取込シート_活動計画書_整理用!$F$2:'データ取込シート_活動計画書_整理用'!$F215,"この線より上に行を挿入してください。")=0,データ取込シート_活動計画書_整理用!$G215,"")</f>
        <v/>
      </c>
      <c r="H215" t="str">
        <f ca="1">IF(COUNTIF(データ取込シート_活動計画書_整理用!$F$2:'データ取込シート_活動計画書_整理用'!$F215,"この線より上に行を挿入してください。")=0,データ取込シート_活動計画書_整理用!$H215,"")</f>
        <v/>
      </c>
      <c r="I215" t="str">
        <f ca="1">IF(COUNTIF(データ取込シート_活動計画書_整理用!$J$2:'データ取込シート_活動計画書_整理用'!$J215,"この線より上に行を挿入してください。")=0,データ取込シート_活動計画書_整理用!$J215,"")</f>
        <v/>
      </c>
      <c r="J215" t="str">
        <f ca="1">IF(COUNTIF(データ取込シート_活動計画書_整理用!$J$2:'データ取込シート_活動計画書_整理用'!$J215,"この線より上に行を挿入してください。")=0,データ取込シート_活動計画書_整理用!$K215,"")</f>
        <v/>
      </c>
      <c r="K215" t="str">
        <f ca="1">IF(COUNTIF(データ取込シート_活動計画書_整理用!$J$2:'データ取込シート_活動計画書_整理用'!$J215,"この線より上に行を挿入してください。")=0,データ取込シート_活動計画書_整理用!$L215,"")</f>
        <v/>
      </c>
      <c r="CN215" t="str">
        <f t="shared" ca="1" si="8"/>
        <v/>
      </c>
      <c r="CO215" t="str">
        <f t="shared" ca="1" si="7"/>
        <v/>
      </c>
      <c r="CP215" t="str">
        <f ca="1">IF(COUNTIF(データ取込シート_活動計画書_整理用!$N$2:'データ取込シート_活動計画書_整理用'!$N215,"この線より上に行を挿入してください。")=0,データ取込シート_活動計画書_整理用!$N215,"")</f>
        <v/>
      </c>
      <c r="CQ215" t="str">
        <f ca="1">IF(COUNTIF(データ取込シート_活動計画書_整理用!$N$2:'データ取込シート_活動計画書_整理用'!$N215,"この線より上に行を挿入してください。")=0,データ取込シート_活動計画書_整理用!$O215,"")</f>
        <v/>
      </c>
      <c r="CR215" t="str">
        <f ca="1">IF(COUNTIF(データ取込シート_活動計画書_整理用!$N$2:'データ取込シート_活動計画書_整理用'!$N215,"この線より上に行を挿入してください。")=0,IF(データ取込シート_活動計画書_整理用!$P215="○","true","false"),"")</f>
        <v/>
      </c>
      <c r="CS215" t="str">
        <f ca="1">IF(COUNTIF(データ取込シート_活動計画書_整理用!$N$2:'データ取込シート_活動計画書_整理用'!$N215,"この線より上に行を挿入してください。")=0,IF(データ取込シート_活動計画書_整理用!$Q215="○","true","false"),"")</f>
        <v/>
      </c>
      <c r="CT215" t="str">
        <f ca="1">IF(COUNTIF(データ取込シート_活動計画書_整理用!$N$2:'データ取込シート_活動計画書_整理用'!$N215,"この線より上に行を挿入してください。")=0,IF(データ取込シート_活動計画書_整理用!$R215="○","true","false"),"")</f>
        <v/>
      </c>
      <c r="CU215" t="str">
        <f ca="1">IF(COUNTIF(データ取込シート_活動計画書_整理用!$N$2:'データ取込シート_活動計画書_整理用'!$N215,"この線より上に行を挿入してください。")=0,IF(データ取込シート_活動計画書_整理用!$S215="○","true","false"),"")</f>
        <v/>
      </c>
      <c r="CV215" t="str">
        <f ca="1">IF(COUNTIF(データ取込シート_活動計画書_整理用!$N$2:'データ取込シート_活動計画書_整理用'!$N215,"この線より上に行を挿入してください。")=0,IF(データ取込シート_活動計画書_整理用!$T215="○","true","false"),"")</f>
        <v/>
      </c>
      <c r="CW215" t="str">
        <f ca="1">IF(COUNTIF(データ取込シート_活動計画書_整理用!$N$2:'データ取込シート_活動計画書_整理用'!$N215,"この線より上に行を挿入してください。")=0,IF(データ取込シート_活動計画書_整理用!$U215="○","true","false"),"")</f>
        <v/>
      </c>
      <c r="CX215" t="str">
        <f ca="1">IF(COUNTIF(データ取込シート_活動計画書_整理用!$N$2:'データ取込シート_活動計画書_整理用'!$N215,"この線より上に行を挿入してください。")=0,IF(データ取込シート_活動計画書_整理用!$V215="○","true","false"),"")</f>
        <v/>
      </c>
      <c r="CY215" t="str">
        <f ca="1">IF(COUNTIF(データ取込シート_活動計画書_整理用!$N$2:'データ取込シート_活動計画書_整理用'!$N215,"この線より上に行を挿入してください。")=0,IF(データ取込シート_活動計画書_整理用!$W215="○","true","false"),"")</f>
        <v/>
      </c>
      <c r="CZ215" t="str">
        <f ca="1">IF(COUNTIF(データ取込シート_活動計画書_整理用!$N$2:'データ取込シート_活動計画書_整理用'!$N215,"この線より上に行を挿入してください。")=0,IF(データ取込シート_活動計画書_整理用!$X215="○","true","false"),"")</f>
        <v/>
      </c>
      <c r="DA215" t="str">
        <f ca="1">IF(COUNTIF(データ取込シート_活動計画書_整理用!$N$2:'データ取込シート_活動計画書_整理用'!$N215,"この線より上に行を挿入してください。")=0,IF(データ取込シート_活動計画書_整理用!$Y215="○","true","false"),"")</f>
        <v/>
      </c>
      <c r="DB215" t="str">
        <f ca="1">IF(COUNTIF(データ取込シート_活動計画書_整理用!$N$2:'データ取込シート_活動計画書_整理用'!$N215,"この線より上に行を挿入してください。")=0,IF(データ取込シート_活動計画書_整理用!$Z215="○","true","false"),"")</f>
        <v/>
      </c>
      <c r="DC215" t="str">
        <f ca="1">IF(COUNTIF(データ取込シート_活動計画書_整理用!$N$2:'データ取込シート_活動計画書_整理用'!$N215,"この線より上に行を挿入してください。")=0,IF(データ取込シート_活動計画書_整理用!$AA215="○","true","false"),"")</f>
        <v/>
      </c>
      <c r="DW215" t="str">
        <f ca="1">IF(COUNTIF(データ取込シート_活動計画書_整理用!$AD$2:'データ取込シート_活動計画書_整理用'!$AD215,"この線より上に行を挿入してください。")=0,データ取込シート_活動計画書_整理用!$AC215,"")</f>
        <v/>
      </c>
      <c r="DX215" t="str">
        <f ca="1">IF(COUNTIF(データ取込シート_活動計画書_整理用!$AD$2:'データ取込シート_活動計画書_整理用'!$AD215,"この線より上に行を挿入してください。")=0,データ取込シート_活動計画書_整理用!$AD215,"")</f>
        <v/>
      </c>
      <c r="DY215" t="str">
        <f ca="1">IF(COUNTIF(データ取込シート_活動計画書_整理用!$AD$2:'データ取込シート_活動計画書_整理用'!$AD215,"この線より上に行を挿入してください。")=0,データ取込シート_活動計画書_整理用!$AE215,"")</f>
        <v/>
      </c>
      <c r="DZ215" t="str">
        <f ca="1">IF(COUNTIF(データ取込シート_活動計画書_整理用!$AD$2:'データ取込シート_活動計画書_整理用'!$AD215,"この線より上に行を挿入してください。")=0,データ取込シート_活動計画書_整理用!$AF215,"")</f>
        <v/>
      </c>
      <c r="EA215" t="str">
        <f ca="1">IF(COUNTIF(データ取込シート_活動計画書_整理用!$AD$2:'データ取込シート_活動計画書_整理用'!$AD215,"この線より上に行を挿入してください。")=0,データ取込シート_活動計画書_整理用!$AG215,"")</f>
        <v/>
      </c>
      <c r="EB215" t="str">
        <f ca="1">IF(COUNTIF(データ取込シート_活動計画書_整理用!$AD$2:'データ取込シート_活動計画書_整理用'!$AD215,"この線より上に行を挿入してください。")=0,データ取込シート_活動計画書_整理用!$AH215,"")</f>
        <v/>
      </c>
      <c r="EC215" t="str">
        <f ca="1">IF(COUNTIF(データ取込シート_活動計画書_整理用!$AD$2:'データ取込シート_活動計画書_整理用'!$AD215,"この線より上に行を挿入してください。")=0,IF(データ取込シート_活動計画書_整理用!$AI215="○","true","false"),"")</f>
        <v/>
      </c>
      <c r="ED215" t="str">
        <f ca="1">IF(COUNTIF(データ取込シート_活動計画書_整理用!$AD$2:'データ取込シート_活動計画書_整理用'!$AD215,"この線より上に行を挿入してください。")=0,IF(データ取込シート_活動計画書_整理用!$AJ215="○","true","false"),"")</f>
        <v/>
      </c>
      <c r="EE215" t="str">
        <f ca="1">IF(COUNTIF(データ取込シート_活動計画書_整理用!$AD$2:'データ取込シート_活動計画書_整理用'!$AD215,"この線より上に行を挿入してください。")=0,IF(データ取込シート_活動計画書_整理用!$AK215="○","true","false"),"")</f>
        <v/>
      </c>
      <c r="EF215" t="str">
        <f ca="1">IF(COUNTIF(データ取込シート_活動計画書_整理用!$AD$2:'データ取込シート_活動計画書_整理用'!$AD215,"この線より上に行を挿入してください。")=0,IF(データ取込シート_活動計画書_整理用!$AL215="○","true","false"),"")</f>
        <v/>
      </c>
      <c r="EG215" t="str">
        <f ca="1">IF(COUNTIF(データ取込シート_活動計画書_整理用!$AD$2:'データ取込シート_活動計画書_整理用'!$AD215,"この線より上に行を挿入してください。")=0,IF(データ取込シート_活動計画書_整理用!$AM215="○","true","false"),"")</f>
        <v/>
      </c>
    </row>
    <row r="216" spans="2:137" x14ac:dyDescent="0.15">
      <c r="B216" t="str">
        <f ca="1">IF(COUNTIF(データ取込シート_活動計画書_整理用!$B$2:'データ取込シート_活動計画書_整理用'!$B216,"この線より上に行を挿入してください。")=0,データ取込シート_活動計画書_整理用!$B216,"")</f>
        <v/>
      </c>
      <c r="C216" t="str">
        <f ca="1">IF(COUNTIF(データ取込シート_活動計画書_整理用!$B$2:'データ取込シート_活動計画書_整理用'!$B216,"この線より上に行を挿入してください。")=0,データ取込シート_活動計画書_整理用!$C216,"")</f>
        <v/>
      </c>
      <c r="D216" t="str">
        <f ca="1">IF(COUNTIF(データ取込シート_活動計画書_整理用!$B$2:'データ取込シート_活動計画書_整理用'!$B216,"この線より上に行を挿入してください。")=0,データ取込シート_活動計画書_整理用!$D216,"")</f>
        <v/>
      </c>
      <c r="F216" t="str">
        <f ca="1">IF(COUNTIF(データ取込シート_活動計画書_整理用!$F$2:'データ取込シート_活動計画書_整理用'!$F216,"この線より上に行を挿入してください。")=0,データ取込シート_活動計画書_整理用!$F216,"")</f>
        <v/>
      </c>
      <c r="G216" t="str">
        <f ca="1">IF(COUNTIF(データ取込シート_活動計画書_整理用!$F$2:'データ取込シート_活動計画書_整理用'!$F216,"この線より上に行を挿入してください。")=0,データ取込シート_活動計画書_整理用!$G216,"")</f>
        <v/>
      </c>
      <c r="H216" t="str">
        <f ca="1">IF(COUNTIF(データ取込シート_活動計画書_整理用!$F$2:'データ取込シート_活動計画書_整理用'!$F216,"この線より上に行を挿入してください。")=0,データ取込シート_活動計画書_整理用!$H216,"")</f>
        <v/>
      </c>
      <c r="I216" t="str">
        <f ca="1">IF(COUNTIF(データ取込シート_活動計画書_整理用!$J$2:'データ取込シート_活動計画書_整理用'!$J216,"この線より上に行を挿入してください。")=0,データ取込シート_活動計画書_整理用!$J216,"")</f>
        <v/>
      </c>
      <c r="J216" t="str">
        <f ca="1">IF(COUNTIF(データ取込シート_活動計画書_整理用!$J$2:'データ取込シート_活動計画書_整理用'!$J216,"この線より上に行を挿入してください。")=0,データ取込シート_活動計画書_整理用!$K216,"")</f>
        <v/>
      </c>
      <c r="K216" t="str">
        <f ca="1">IF(COUNTIF(データ取込シート_活動計画書_整理用!$J$2:'データ取込シート_活動計画書_整理用'!$J216,"この線より上に行を挿入してください。")=0,データ取込シート_活動計画書_整理用!$L216,"")</f>
        <v/>
      </c>
      <c r="CN216" t="str">
        <f t="shared" ca="1" si="8"/>
        <v/>
      </c>
      <c r="CO216" t="str">
        <f t="shared" ca="1" si="7"/>
        <v/>
      </c>
      <c r="CP216" t="str">
        <f ca="1">IF(COUNTIF(データ取込シート_活動計画書_整理用!$N$2:'データ取込シート_活動計画書_整理用'!$N216,"この線より上に行を挿入してください。")=0,データ取込シート_活動計画書_整理用!$N216,"")</f>
        <v/>
      </c>
      <c r="CQ216" t="str">
        <f ca="1">IF(COUNTIF(データ取込シート_活動計画書_整理用!$N$2:'データ取込シート_活動計画書_整理用'!$N216,"この線より上に行を挿入してください。")=0,データ取込シート_活動計画書_整理用!$O216,"")</f>
        <v/>
      </c>
      <c r="CR216" t="str">
        <f ca="1">IF(COUNTIF(データ取込シート_活動計画書_整理用!$N$2:'データ取込シート_活動計画書_整理用'!$N216,"この線より上に行を挿入してください。")=0,IF(データ取込シート_活動計画書_整理用!$P216="○","true","false"),"")</f>
        <v/>
      </c>
      <c r="CS216" t="str">
        <f ca="1">IF(COUNTIF(データ取込シート_活動計画書_整理用!$N$2:'データ取込シート_活動計画書_整理用'!$N216,"この線より上に行を挿入してください。")=0,IF(データ取込シート_活動計画書_整理用!$Q216="○","true","false"),"")</f>
        <v/>
      </c>
      <c r="CT216" t="str">
        <f ca="1">IF(COUNTIF(データ取込シート_活動計画書_整理用!$N$2:'データ取込シート_活動計画書_整理用'!$N216,"この線より上に行を挿入してください。")=0,IF(データ取込シート_活動計画書_整理用!$R216="○","true","false"),"")</f>
        <v/>
      </c>
      <c r="CU216" t="str">
        <f ca="1">IF(COUNTIF(データ取込シート_活動計画書_整理用!$N$2:'データ取込シート_活動計画書_整理用'!$N216,"この線より上に行を挿入してください。")=0,IF(データ取込シート_活動計画書_整理用!$S216="○","true","false"),"")</f>
        <v/>
      </c>
      <c r="CV216" t="str">
        <f ca="1">IF(COUNTIF(データ取込シート_活動計画書_整理用!$N$2:'データ取込シート_活動計画書_整理用'!$N216,"この線より上に行を挿入してください。")=0,IF(データ取込シート_活動計画書_整理用!$T216="○","true","false"),"")</f>
        <v/>
      </c>
      <c r="CW216" t="str">
        <f ca="1">IF(COUNTIF(データ取込シート_活動計画書_整理用!$N$2:'データ取込シート_活動計画書_整理用'!$N216,"この線より上に行を挿入してください。")=0,IF(データ取込シート_活動計画書_整理用!$U216="○","true","false"),"")</f>
        <v/>
      </c>
      <c r="CX216" t="str">
        <f ca="1">IF(COUNTIF(データ取込シート_活動計画書_整理用!$N$2:'データ取込シート_活動計画書_整理用'!$N216,"この線より上に行を挿入してください。")=0,IF(データ取込シート_活動計画書_整理用!$V216="○","true","false"),"")</f>
        <v/>
      </c>
      <c r="CY216" t="str">
        <f ca="1">IF(COUNTIF(データ取込シート_活動計画書_整理用!$N$2:'データ取込シート_活動計画書_整理用'!$N216,"この線より上に行を挿入してください。")=0,IF(データ取込シート_活動計画書_整理用!$W216="○","true","false"),"")</f>
        <v/>
      </c>
      <c r="CZ216" t="str">
        <f ca="1">IF(COUNTIF(データ取込シート_活動計画書_整理用!$N$2:'データ取込シート_活動計画書_整理用'!$N216,"この線より上に行を挿入してください。")=0,IF(データ取込シート_活動計画書_整理用!$X216="○","true","false"),"")</f>
        <v/>
      </c>
      <c r="DA216" t="str">
        <f ca="1">IF(COUNTIF(データ取込シート_活動計画書_整理用!$N$2:'データ取込シート_活動計画書_整理用'!$N216,"この線より上に行を挿入してください。")=0,IF(データ取込シート_活動計画書_整理用!$Y216="○","true","false"),"")</f>
        <v/>
      </c>
      <c r="DB216" t="str">
        <f ca="1">IF(COUNTIF(データ取込シート_活動計画書_整理用!$N$2:'データ取込シート_活動計画書_整理用'!$N216,"この線より上に行を挿入してください。")=0,IF(データ取込シート_活動計画書_整理用!$Z216="○","true","false"),"")</f>
        <v/>
      </c>
      <c r="DC216" t="str">
        <f ca="1">IF(COUNTIF(データ取込シート_活動計画書_整理用!$N$2:'データ取込シート_活動計画書_整理用'!$N216,"この線より上に行を挿入してください。")=0,IF(データ取込シート_活動計画書_整理用!$AA216="○","true","false"),"")</f>
        <v/>
      </c>
      <c r="DW216" t="str">
        <f ca="1">IF(COUNTIF(データ取込シート_活動計画書_整理用!$AD$2:'データ取込シート_活動計画書_整理用'!$AD216,"この線より上に行を挿入してください。")=0,データ取込シート_活動計画書_整理用!$AC216,"")</f>
        <v/>
      </c>
      <c r="DX216" t="str">
        <f ca="1">IF(COUNTIF(データ取込シート_活動計画書_整理用!$AD$2:'データ取込シート_活動計画書_整理用'!$AD216,"この線より上に行を挿入してください。")=0,データ取込シート_活動計画書_整理用!$AD216,"")</f>
        <v/>
      </c>
      <c r="DY216" t="str">
        <f ca="1">IF(COUNTIF(データ取込シート_活動計画書_整理用!$AD$2:'データ取込シート_活動計画書_整理用'!$AD216,"この線より上に行を挿入してください。")=0,データ取込シート_活動計画書_整理用!$AE216,"")</f>
        <v/>
      </c>
      <c r="DZ216" t="str">
        <f ca="1">IF(COUNTIF(データ取込シート_活動計画書_整理用!$AD$2:'データ取込シート_活動計画書_整理用'!$AD216,"この線より上に行を挿入してください。")=0,データ取込シート_活動計画書_整理用!$AF216,"")</f>
        <v/>
      </c>
      <c r="EA216" t="str">
        <f ca="1">IF(COUNTIF(データ取込シート_活動計画書_整理用!$AD$2:'データ取込シート_活動計画書_整理用'!$AD216,"この線より上に行を挿入してください。")=0,データ取込シート_活動計画書_整理用!$AG216,"")</f>
        <v/>
      </c>
      <c r="EB216" t="str">
        <f ca="1">IF(COUNTIF(データ取込シート_活動計画書_整理用!$AD$2:'データ取込シート_活動計画書_整理用'!$AD216,"この線より上に行を挿入してください。")=0,データ取込シート_活動計画書_整理用!$AH216,"")</f>
        <v/>
      </c>
      <c r="EC216" t="str">
        <f ca="1">IF(COUNTIF(データ取込シート_活動計画書_整理用!$AD$2:'データ取込シート_活動計画書_整理用'!$AD216,"この線より上に行を挿入してください。")=0,IF(データ取込シート_活動計画書_整理用!$AI216="○","true","false"),"")</f>
        <v/>
      </c>
      <c r="ED216" t="str">
        <f ca="1">IF(COUNTIF(データ取込シート_活動計画書_整理用!$AD$2:'データ取込シート_活動計画書_整理用'!$AD216,"この線より上に行を挿入してください。")=0,IF(データ取込シート_活動計画書_整理用!$AJ216="○","true","false"),"")</f>
        <v/>
      </c>
      <c r="EE216" t="str">
        <f ca="1">IF(COUNTIF(データ取込シート_活動計画書_整理用!$AD$2:'データ取込シート_活動計画書_整理用'!$AD216,"この線より上に行を挿入してください。")=0,IF(データ取込シート_活動計画書_整理用!$AK216="○","true","false"),"")</f>
        <v/>
      </c>
      <c r="EF216" t="str">
        <f ca="1">IF(COUNTIF(データ取込シート_活動計画書_整理用!$AD$2:'データ取込シート_活動計画書_整理用'!$AD216,"この線より上に行を挿入してください。")=0,IF(データ取込シート_活動計画書_整理用!$AL216="○","true","false"),"")</f>
        <v/>
      </c>
      <c r="EG216" t="str">
        <f ca="1">IF(COUNTIF(データ取込シート_活動計画書_整理用!$AD$2:'データ取込シート_活動計画書_整理用'!$AD216,"この線より上に行を挿入してください。")=0,IF(データ取込シート_活動計画書_整理用!$AM216="○","true","false"),"")</f>
        <v/>
      </c>
    </row>
    <row r="217" spans="2:137" x14ac:dyDescent="0.15">
      <c r="B217" t="str">
        <f ca="1">IF(COUNTIF(データ取込シート_活動計画書_整理用!$B$2:'データ取込シート_活動計画書_整理用'!$B217,"この線より上に行を挿入してください。")=0,データ取込シート_活動計画書_整理用!$B217,"")</f>
        <v/>
      </c>
      <c r="C217" t="str">
        <f ca="1">IF(COUNTIF(データ取込シート_活動計画書_整理用!$B$2:'データ取込シート_活動計画書_整理用'!$B217,"この線より上に行を挿入してください。")=0,データ取込シート_活動計画書_整理用!$C217,"")</f>
        <v/>
      </c>
      <c r="D217" t="str">
        <f ca="1">IF(COUNTIF(データ取込シート_活動計画書_整理用!$B$2:'データ取込シート_活動計画書_整理用'!$B217,"この線より上に行を挿入してください。")=0,データ取込シート_活動計画書_整理用!$D217,"")</f>
        <v/>
      </c>
      <c r="F217" t="str">
        <f ca="1">IF(COUNTIF(データ取込シート_活動計画書_整理用!$F$2:'データ取込シート_活動計画書_整理用'!$F217,"この線より上に行を挿入してください。")=0,データ取込シート_活動計画書_整理用!$F217,"")</f>
        <v/>
      </c>
      <c r="G217" t="str">
        <f ca="1">IF(COUNTIF(データ取込シート_活動計画書_整理用!$F$2:'データ取込シート_活動計画書_整理用'!$F217,"この線より上に行を挿入してください。")=0,データ取込シート_活動計画書_整理用!$G217,"")</f>
        <v/>
      </c>
      <c r="H217" t="str">
        <f ca="1">IF(COUNTIF(データ取込シート_活動計画書_整理用!$F$2:'データ取込シート_活動計画書_整理用'!$F217,"この線より上に行を挿入してください。")=0,データ取込シート_活動計画書_整理用!$H217,"")</f>
        <v/>
      </c>
      <c r="I217" t="str">
        <f ca="1">IF(COUNTIF(データ取込シート_活動計画書_整理用!$J$2:'データ取込シート_活動計画書_整理用'!$J217,"この線より上に行を挿入してください。")=0,データ取込シート_活動計画書_整理用!$J217,"")</f>
        <v/>
      </c>
      <c r="J217" t="str">
        <f ca="1">IF(COUNTIF(データ取込シート_活動計画書_整理用!$J$2:'データ取込シート_活動計画書_整理用'!$J217,"この線より上に行を挿入してください。")=0,データ取込シート_活動計画書_整理用!$K217,"")</f>
        <v/>
      </c>
      <c r="K217" t="str">
        <f ca="1">IF(COUNTIF(データ取込シート_活動計画書_整理用!$J$2:'データ取込シート_活動計画書_整理用'!$J217,"この線より上に行を挿入してください。")=0,データ取込シート_活動計画書_整理用!$L217,"")</f>
        <v/>
      </c>
      <c r="CN217" t="str">
        <f t="shared" ca="1" si="8"/>
        <v/>
      </c>
      <c r="CO217" t="str">
        <f t="shared" ca="1" si="7"/>
        <v/>
      </c>
      <c r="CP217" t="str">
        <f ca="1">IF(COUNTIF(データ取込シート_活動計画書_整理用!$N$2:'データ取込シート_活動計画書_整理用'!$N217,"この線より上に行を挿入してください。")=0,データ取込シート_活動計画書_整理用!$N217,"")</f>
        <v/>
      </c>
      <c r="CQ217" t="str">
        <f ca="1">IF(COUNTIF(データ取込シート_活動計画書_整理用!$N$2:'データ取込シート_活動計画書_整理用'!$N217,"この線より上に行を挿入してください。")=0,データ取込シート_活動計画書_整理用!$O217,"")</f>
        <v/>
      </c>
      <c r="CR217" t="str">
        <f ca="1">IF(COUNTIF(データ取込シート_活動計画書_整理用!$N$2:'データ取込シート_活動計画書_整理用'!$N217,"この線より上に行を挿入してください。")=0,IF(データ取込シート_活動計画書_整理用!$P217="○","true","false"),"")</f>
        <v/>
      </c>
      <c r="CS217" t="str">
        <f ca="1">IF(COUNTIF(データ取込シート_活動計画書_整理用!$N$2:'データ取込シート_活動計画書_整理用'!$N217,"この線より上に行を挿入してください。")=0,IF(データ取込シート_活動計画書_整理用!$Q217="○","true","false"),"")</f>
        <v/>
      </c>
      <c r="CT217" t="str">
        <f ca="1">IF(COUNTIF(データ取込シート_活動計画書_整理用!$N$2:'データ取込シート_活動計画書_整理用'!$N217,"この線より上に行を挿入してください。")=0,IF(データ取込シート_活動計画書_整理用!$R217="○","true","false"),"")</f>
        <v/>
      </c>
      <c r="CU217" t="str">
        <f ca="1">IF(COUNTIF(データ取込シート_活動計画書_整理用!$N$2:'データ取込シート_活動計画書_整理用'!$N217,"この線より上に行を挿入してください。")=0,IF(データ取込シート_活動計画書_整理用!$S217="○","true","false"),"")</f>
        <v/>
      </c>
      <c r="CV217" t="str">
        <f ca="1">IF(COUNTIF(データ取込シート_活動計画書_整理用!$N$2:'データ取込シート_活動計画書_整理用'!$N217,"この線より上に行を挿入してください。")=0,IF(データ取込シート_活動計画書_整理用!$T217="○","true","false"),"")</f>
        <v/>
      </c>
      <c r="CW217" t="str">
        <f ca="1">IF(COUNTIF(データ取込シート_活動計画書_整理用!$N$2:'データ取込シート_活動計画書_整理用'!$N217,"この線より上に行を挿入してください。")=0,IF(データ取込シート_活動計画書_整理用!$U217="○","true","false"),"")</f>
        <v/>
      </c>
      <c r="CX217" t="str">
        <f ca="1">IF(COUNTIF(データ取込シート_活動計画書_整理用!$N$2:'データ取込シート_活動計画書_整理用'!$N217,"この線より上に行を挿入してください。")=0,IF(データ取込シート_活動計画書_整理用!$V217="○","true","false"),"")</f>
        <v/>
      </c>
      <c r="CY217" t="str">
        <f ca="1">IF(COUNTIF(データ取込シート_活動計画書_整理用!$N$2:'データ取込シート_活動計画書_整理用'!$N217,"この線より上に行を挿入してください。")=0,IF(データ取込シート_活動計画書_整理用!$W217="○","true","false"),"")</f>
        <v/>
      </c>
      <c r="CZ217" t="str">
        <f ca="1">IF(COUNTIF(データ取込シート_活動計画書_整理用!$N$2:'データ取込シート_活動計画書_整理用'!$N217,"この線より上に行を挿入してください。")=0,IF(データ取込シート_活動計画書_整理用!$X217="○","true","false"),"")</f>
        <v/>
      </c>
      <c r="DA217" t="str">
        <f ca="1">IF(COUNTIF(データ取込シート_活動計画書_整理用!$N$2:'データ取込シート_活動計画書_整理用'!$N217,"この線より上に行を挿入してください。")=0,IF(データ取込シート_活動計画書_整理用!$Y217="○","true","false"),"")</f>
        <v/>
      </c>
      <c r="DB217" t="str">
        <f ca="1">IF(COUNTIF(データ取込シート_活動計画書_整理用!$N$2:'データ取込シート_活動計画書_整理用'!$N217,"この線より上に行を挿入してください。")=0,IF(データ取込シート_活動計画書_整理用!$Z217="○","true","false"),"")</f>
        <v/>
      </c>
      <c r="DC217" t="str">
        <f ca="1">IF(COUNTIF(データ取込シート_活動計画書_整理用!$N$2:'データ取込シート_活動計画書_整理用'!$N217,"この線より上に行を挿入してください。")=0,IF(データ取込シート_活動計画書_整理用!$AA217="○","true","false"),"")</f>
        <v/>
      </c>
      <c r="DW217" t="str">
        <f ca="1">IF(COUNTIF(データ取込シート_活動計画書_整理用!$AD$2:'データ取込シート_活動計画書_整理用'!$AD217,"この線より上に行を挿入してください。")=0,データ取込シート_活動計画書_整理用!$AC217,"")</f>
        <v/>
      </c>
      <c r="DX217" t="str">
        <f ca="1">IF(COUNTIF(データ取込シート_活動計画書_整理用!$AD$2:'データ取込シート_活動計画書_整理用'!$AD217,"この線より上に行を挿入してください。")=0,データ取込シート_活動計画書_整理用!$AD217,"")</f>
        <v/>
      </c>
      <c r="DY217" t="str">
        <f ca="1">IF(COUNTIF(データ取込シート_活動計画書_整理用!$AD$2:'データ取込シート_活動計画書_整理用'!$AD217,"この線より上に行を挿入してください。")=0,データ取込シート_活動計画書_整理用!$AE217,"")</f>
        <v/>
      </c>
      <c r="DZ217" t="str">
        <f ca="1">IF(COUNTIF(データ取込シート_活動計画書_整理用!$AD$2:'データ取込シート_活動計画書_整理用'!$AD217,"この線より上に行を挿入してください。")=0,データ取込シート_活動計画書_整理用!$AF217,"")</f>
        <v/>
      </c>
      <c r="EA217" t="str">
        <f ca="1">IF(COUNTIF(データ取込シート_活動計画書_整理用!$AD$2:'データ取込シート_活動計画書_整理用'!$AD217,"この線より上に行を挿入してください。")=0,データ取込シート_活動計画書_整理用!$AG217,"")</f>
        <v/>
      </c>
      <c r="EB217" t="str">
        <f ca="1">IF(COUNTIF(データ取込シート_活動計画書_整理用!$AD$2:'データ取込シート_活動計画書_整理用'!$AD217,"この線より上に行を挿入してください。")=0,データ取込シート_活動計画書_整理用!$AH217,"")</f>
        <v/>
      </c>
      <c r="EC217" t="str">
        <f ca="1">IF(COUNTIF(データ取込シート_活動計画書_整理用!$AD$2:'データ取込シート_活動計画書_整理用'!$AD217,"この線より上に行を挿入してください。")=0,IF(データ取込シート_活動計画書_整理用!$AI217="○","true","false"),"")</f>
        <v/>
      </c>
      <c r="ED217" t="str">
        <f ca="1">IF(COUNTIF(データ取込シート_活動計画書_整理用!$AD$2:'データ取込シート_活動計画書_整理用'!$AD217,"この線より上に行を挿入してください。")=0,IF(データ取込シート_活動計画書_整理用!$AJ217="○","true","false"),"")</f>
        <v/>
      </c>
      <c r="EE217" t="str">
        <f ca="1">IF(COUNTIF(データ取込シート_活動計画書_整理用!$AD$2:'データ取込シート_活動計画書_整理用'!$AD217,"この線より上に行を挿入してください。")=0,IF(データ取込シート_活動計画書_整理用!$AK217="○","true","false"),"")</f>
        <v/>
      </c>
      <c r="EF217" t="str">
        <f ca="1">IF(COUNTIF(データ取込シート_活動計画書_整理用!$AD$2:'データ取込シート_活動計画書_整理用'!$AD217,"この線より上に行を挿入してください。")=0,IF(データ取込シート_活動計画書_整理用!$AL217="○","true","false"),"")</f>
        <v/>
      </c>
      <c r="EG217" t="str">
        <f ca="1">IF(COUNTIF(データ取込シート_活動計画書_整理用!$AD$2:'データ取込シート_活動計画書_整理用'!$AD217,"この線より上に行を挿入してください。")=0,IF(データ取込シート_活動計画書_整理用!$AM217="○","true","false"),"")</f>
        <v/>
      </c>
    </row>
    <row r="218" spans="2:137" x14ac:dyDescent="0.15">
      <c r="B218" t="str">
        <f ca="1">IF(COUNTIF(データ取込シート_活動計画書_整理用!$B$2:'データ取込シート_活動計画書_整理用'!$B218,"この線より上に行を挿入してください。")=0,データ取込シート_活動計画書_整理用!$B218,"")</f>
        <v/>
      </c>
      <c r="C218" t="str">
        <f ca="1">IF(COUNTIF(データ取込シート_活動計画書_整理用!$B$2:'データ取込シート_活動計画書_整理用'!$B218,"この線より上に行を挿入してください。")=0,データ取込シート_活動計画書_整理用!$C218,"")</f>
        <v/>
      </c>
      <c r="D218" t="str">
        <f ca="1">IF(COUNTIF(データ取込シート_活動計画書_整理用!$B$2:'データ取込シート_活動計画書_整理用'!$B218,"この線より上に行を挿入してください。")=0,データ取込シート_活動計画書_整理用!$D218,"")</f>
        <v/>
      </c>
      <c r="F218" t="str">
        <f ca="1">IF(COUNTIF(データ取込シート_活動計画書_整理用!$F$2:'データ取込シート_活動計画書_整理用'!$F218,"この線より上に行を挿入してください。")=0,データ取込シート_活動計画書_整理用!$F218,"")</f>
        <v/>
      </c>
      <c r="G218" t="str">
        <f ca="1">IF(COUNTIF(データ取込シート_活動計画書_整理用!$F$2:'データ取込シート_活動計画書_整理用'!$F218,"この線より上に行を挿入してください。")=0,データ取込シート_活動計画書_整理用!$G218,"")</f>
        <v/>
      </c>
      <c r="H218" t="str">
        <f ca="1">IF(COUNTIF(データ取込シート_活動計画書_整理用!$F$2:'データ取込シート_活動計画書_整理用'!$F218,"この線より上に行を挿入してください。")=0,データ取込シート_活動計画書_整理用!$H218,"")</f>
        <v/>
      </c>
      <c r="I218" t="str">
        <f ca="1">IF(COUNTIF(データ取込シート_活動計画書_整理用!$J$2:'データ取込シート_活動計画書_整理用'!$J218,"この線より上に行を挿入してください。")=0,データ取込シート_活動計画書_整理用!$J218,"")</f>
        <v/>
      </c>
      <c r="J218" t="str">
        <f ca="1">IF(COUNTIF(データ取込シート_活動計画書_整理用!$J$2:'データ取込シート_活動計画書_整理用'!$J218,"この線より上に行を挿入してください。")=0,データ取込シート_活動計画書_整理用!$K218,"")</f>
        <v/>
      </c>
      <c r="K218" t="str">
        <f ca="1">IF(COUNTIF(データ取込シート_活動計画書_整理用!$J$2:'データ取込シート_活動計画書_整理用'!$J218,"この線より上に行を挿入してください。")=0,データ取込シート_活動計画書_整理用!$L218,"")</f>
        <v/>
      </c>
      <c r="CN218" t="str">
        <f t="shared" ca="1" si="8"/>
        <v/>
      </c>
      <c r="CO218" t="str">
        <f t="shared" ca="1" si="7"/>
        <v/>
      </c>
      <c r="CP218" t="str">
        <f ca="1">IF(COUNTIF(データ取込シート_活動計画書_整理用!$N$2:'データ取込シート_活動計画書_整理用'!$N218,"この線より上に行を挿入してください。")=0,データ取込シート_活動計画書_整理用!$N218,"")</f>
        <v/>
      </c>
      <c r="CQ218" t="str">
        <f ca="1">IF(COUNTIF(データ取込シート_活動計画書_整理用!$N$2:'データ取込シート_活動計画書_整理用'!$N218,"この線より上に行を挿入してください。")=0,データ取込シート_活動計画書_整理用!$O218,"")</f>
        <v/>
      </c>
      <c r="CR218" t="str">
        <f ca="1">IF(COUNTIF(データ取込シート_活動計画書_整理用!$N$2:'データ取込シート_活動計画書_整理用'!$N218,"この線より上に行を挿入してください。")=0,IF(データ取込シート_活動計画書_整理用!$P218="○","true","false"),"")</f>
        <v/>
      </c>
      <c r="CS218" t="str">
        <f ca="1">IF(COUNTIF(データ取込シート_活動計画書_整理用!$N$2:'データ取込シート_活動計画書_整理用'!$N218,"この線より上に行を挿入してください。")=0,IF(データ取込シート_活動計画書_整理用!$Q218="○","true","false"),"")</f>
        <v/>
      </c>
      <c r="CT218" t="str">
        <f ca="1">IF(COUNTIF(データ取込シート_活動計画書_整理用!$N$2:'データ取込シート_活動計画書_整理用'!$N218,"この線より上に行を挿入してください。")=0,IF(データ取込シート_活動計画書_整理用!$R218="○","true","false"),"")</f>
        <v/>
      </c>
      <c r="CU218" t="str">
        <f ca="1">IF(COUNTIF(データ取込シート_活動計画書_整理用!$N$2:'データ取込シート_活動計画書_整理用'!$N218,"この線より上に行を挿入してください。")=0,IF(データ取込シート_活動計画書_整理用!$S218="○","true","false"),"")</f>
        <v/>
      </c>
      <c r="CV218" t="str">
        <f ca="1">IF(COUNTIF(データ取込シート_活動計画書_整理用!$N$2:'データ取込シート_活動計画書_整理用'!$N218,"この線より上に行を挿入してください。")=0,IF(データ取込シート_活動計画書_整理用!$T218="○","true","false"),"")</f>
        <v/>
      </c>
      <c r="CW218" t="str">
        <f ca="1">IF(COUNTIF(データ取込シート_活動計画書_整理用!$N$2:'データ取込シート_活動計画書_整理用'!$N218,"この線より上に行を挿入してください。")=0,IF(データ取込シート_活動計画書_整理用!$U218="○","true","false"),"")</f>
        <v/>
      </c>
      <c r="CX218" t="str">
        <f ca="1">IF(COUNTIF(データ取込シート_活動計画書_整理用!$N$2:'データ取込シート_活動計画書_整理用'!$N218,"この線より上に行を挿入してください。")=0,IF(データ取込シート_活動計画書_整理用!$V218="○","true","false"),"")</f>
        <v/>
      </c>
      <c r="CY218" t="str">
        <f ca="1">IF(COUNTIF(データ取込シート_活動計画書_整理用!$N$2:'データ取込シート_活動計画書_整理用'!$N218,"この線より上に行を挿入してください。")=0,IF(データ取込シート_活動計画書_整理用!$W218="○","true","false"),"")</f>
        <v/>
      </c>
      <c r="CZ218" t="str">
        <f ca="1">IF(COUNTIF(データ取込シート_活動計画書_整理用!$N$2:'データ取込シート_活動計画書_整理用'!$N218,"この線より上に行を挿入してください。")=0,IF(データ取込シート_活動計画書_整理用!$X218="○","true","false"),"")</f>
        <v/>
      </c>
      <c r="DA218" t="str">
        <f ca="1">IF(COUNTIF(データ取込シート_活動計画書_整理用!$N$2:'データ取込シート_活動計画書_整理用'!$N218,"この線より上に行を挿入してください。")=0,IF(データ取込シート_活動計画書_整理用!$Y218="○","true","false"),"")</f>
        <v/>
      </c>
      <c r="DB218" t="str">
        <f ca="1">IF(COUNTIF(データ取込シート_活動計画書_整理用!$N$2:'データ取込シート_活動計画書_整理用'!$N218,"この線より上に行を挿入してください。")=0,IF(データ取込シート_活動計画書_整理用!$Z218="○","true","false"),"")</f>
        <v/>
      </c>
      <c r="DC218" t="str">
        <f ca="1">IF(COUNTIF(データ取込シート_活動計画書_整理用!$N$2:'データ取込シート_活動計画書_整理用'!$N218,"この線より上に行を挿入してください。")=0,IF(データ取込シート_活動計画書_整理用!$AA218="○","true","false"),"")</f>
        <v/>
      </c>
      <c r="DW218" t="str">
        <f ca="1">IF(COUNTIF(データ取込シート_活動計画書_整理用!$AD$2:'データ取込シート_活動計画書_整理用'!$AD218,"この線より上に行を挿入してください。")=0,データ取込シート_活動計画書_整理用!$AC218,"")</f>
        <v/>
      </c>
      <c r="DX218" t="str">
        <f ca="1">IF(COUNTIF(データ取込シート_活動計画書_整理用!$AD$2:'データ取込シート_活動計画書_整理用'!$AD218,"この線より上に行を挿入してください。")=0,データ取込シート_活動計画書_整理用!$AD218,"")</f>
        <v/>
      </c>
      <c r="DY218" t="str">
        <f ca="1">IF(COUNTIF(データ取込シート_活動計画書_整理用!$AD$2:'データ取込シート_活動計画書_整理用'!$AD218,"この線より上に行を挿入してください。")=0,データ取込シート_活動計画書_整理用!$AE218,"")</f>
        <v/>
      </c>
      <c r="DZ218" t="str">
        <f ca="1">IF(COUNTIF(データ取込シート_活動計画書_整理用!$AD$2:'データ取込シート_活動計画書_整理用'!$AD218,"この線より上に行を挿入してください。")=0,データ取込シート_活動計画書_整理用!$AF218,"")</f>
        <v/>
      </c>
      <c r="EA218" t="str">
        <f ca="1">IF(COUNTIF(データ取込シート_活動計画書_整理用!$AD$2:'データ取込シート_活動計画書_整理用'!$AD218,"この線より上に行を挿入してください。")=0,データ取込シート_活動計画書_整理用!$AG218,"")</f>
        <v/>
      </c>
      <c r="EB218" t="str">
        <f ca="1">IF(COUNTIF(データ取込シート_活動計画書_整理用!$AD$2:'データ取込シート_活動計画書_整理用'!$AD218,"この線より上に行を挿入してください。")=0,データ取込シート_活動計画書_整理用!$AH218,"")</f>
        <v/>
      </c>
      <c r="EC218" t="str">
        <f ca="1">IF(COUNTIF(データ取込シート_活動計画書_整理用!$AD$2:'データ取込シート_活動計画書_整理用'!$AD218,"この線より上に行を挿入してください。")=0,IF(データ取込シート_活動計画書_整理用!$AI218="○","true","false"),"")</f>
        <v/>
      </c>
      <c r="ED218" t="str">
        <f ca="1">IF(COUNTIF(データ取込シート_活動計画書_整理用!$AD$2:'データ取込シート_活動計画書_整理用'!$AD218,"この線より上に行を挿入してください。")=0,IF(データ取込シート_活動計画書_整理用!$AJ218="○","true","false"),"")</f>
        <v/>
      </c>
      <c r="EE218" t="str">
        <f ca="1">IF(COUNTIF(データ取込シート_活動計画書_整理用!$AD$2:'データ取込シート_活動計画書_整理用'!$AD218,"この線より上に行を挿入してください。")=0,IF(データ取込シート_活動計画書_整理用!$AK218="○","true","false"),"")</f>
        <v/>
      </c>
      <c r="EF218" t="str">
        <f ca="1">IF(COUNTIF(データ取込シート_活動計画書_整理用!$AD$2:'データ取込シート_活動計画書_整理用'!$AD218,"この線より上に行を挿入してください。")=0,IF(データ取込シート_活動計画書_整理用!$AL218="○","true","false"),"")</f>
        <v/>
      </c>
      <c r="EG218" t="str">
        <f ca="1">IF(COUNTIF(データ取込シート_活動計画書_整理用!$AD$2:'データ取込シート_活動計画書_整理用'!$AD218,"この線より上に行を挿入してください。")=0,IF(データ取込シート_活動計画書_整理用!$AM218="○","true","false"),"")</f>
        <v/>
      </c>
    </row>
    <row r="219" spans="2:137" x14ac:dyDescent="0.15">
      <c r="B219" t="str">
        <f ca="1">IF(COUNTIF(データ取込シート_活動計画書_整理用!$B$2:'データ取込シート_活動計画書_整理用'!$B219,"この線より上に行を挿入してください。")=0,データ取込シート_活動計画書_整理用!$B219,"")</f>
        <v/>
      </c>
      <c r="C219" t="str">
        <f ca="1">IF(COUNTIF(データ取込シート_活動計画書_整理用!$B$2:'データ取込シート_活動計画書_整理用'!$B219,"この線より上に行を挿入してください。")=0,データ取込シート_活動計画書_整理用!$C219,"")</f>
        <v/>
      </c>
      <c r="D219" t="str">
        <f ca="1">IF(COUNTIF(データ取込シート_活動計画書_整理用!$B$2:'データ取込シート_活動計画書_整理用'!$B219,"この線より上に行を挿入してください。")=0,データ取込シート_活動計画書_整理用!$D219,"")</f>
        <v/>
      </c>
      <c r="F219" t="str">
        <f ca="1">IF(COUNTIF(データ取込シート_活動計画書_整理用!$F$2:'データ取込シート_活動計画書_整理用'!$F219,"この線より上に行を挿入してください。")=0,データ取込シート_活動計画書_整理用!$F219,"")</f>
        <v/>
      </c>
      <c r="G219" t="str">
        <f ca="1">IF(COUNTIF(データ取込シート_活動計画書_整理用!$F$2:'データ取込シート_活動計画書_整理用'!$F219,"この線より上に行を挿入してください。")=0,データ取込シート_活動計画書_整理用!$G219,"")</f>
        <v/>
      </c>
      <c r="H219" t="str">
        <f ca="1">IF(COUNTIF(データ取込シート_活動計画書_整理用!$F$2:'データ取込シート_活動計画書_整理用'!$F219,"この線より上に行を挿入してください。")=0,データ取込シート_活動計画書_整理用!$H219,"")</f>
        <v/>
      </c>
      <c r="I219" t="str">
        <f ca="1">IF(COUNTIF(データ取込シート_活動計画書_整理用!$J$2:'データ取込シート_活動計画書_整理用'!$J219,"この線より上に行を挿入してください。")=0,データ取込シート_活動計画書_整理用!$J219,"")</f>
        <v/>
      </c>
      <c r="J219" t="str">
        <f ca="1">IF(COUNTIF(データ取込シート_活動計画書_整理用!$J$2:'データ取込シート_活動計画書_整理用'!$J219,"この線より上に行を挿入してください。")=0,データ取込シート_活動計画書_整理用!$K219,"")</f>
        <v/>
      </c>
      <c r="K219" t="str">
        <f ca="1">IF(COUNTIF(データ取込シート_活動計画書_整理用!$J$2:'データ取込シート_活動計画書_整理用'!$J219,"この線より上に行を挿入してください。")=0,データ取込シート_活動計画書_整理用!$L219,"")</f>
        <v/>
      </c>
      <c r="CN219" t="str">
        <f t="shared" ca="1" si="8"/>
        <v/>
      </c>
      <c r="CO219" t="str">
        <f t="shared" ca="1" si="7"/>
        <v/>
      </c>
      <c r="CP219" t="str">
        <f ca="1">IF(COUNTIF(データ取込シート_活動計画書_整理用!$N$2:'データ取込シート_活動計画書_整理用'!$N219,"この線より上に行を挿入してください。")=0,データ取込シート_活動計画書_整理用!$N219,"")</f>
        <v/>
      </c>
      <c r="CQ219" t="str">
        <f ca="1">IF(COUNTIF(データ取込シート_活動計画書_整理用!$N$2:'データ取込シート_活動計画書_整理用'!$N219,"この線より上に行を挿入してください。")=0,データ取込シート_活動計画書_整理用!$O219,"")</f>
        <v/>
      </c>
      <c r="CR219" t="str">
        <f ca="1">IF(COUNTIF(データ取込シート_活動計画書_整理用!$N$2:'データ取込シート_活動計画書_整理用'!$N219,"この線より上に行を挿入してください。")=0,IF(データ取込シート_活動計画書_整理用!$P219="○","true","false"),"")</f>
        <v/>
      </c>
      <c r="CS219" t="str">
        <f ca="1">IF(COUNTIF(データ取込シート_活動計画書_整理用!$N$2:'データ取込シート_活動計画書_整理用'!$N219,"この線より上に行を挿入してください。")=0,IF(データ取込シート_活動計画書_整理用!$Q219="○","true","false"),"")</f>
        <v/>
      </c>
      <c r="CT219" t="str">
        <f ca="1">IF(COUNTIF(データ取込シート_活動計画書_整理用!$N$2:'データ取込シート_活動計画書_整理用'!$N219,"この線より上に行を挿入してください。")=0,IF(データ取込シート_活動計画書_整理用!$R219="○","true","false"),"")</f>
        <v/>
      </c>
      <c r="CU219" t="str">
        <f ca="1">IF(COUNTIF(データ取込シート_活動計画書_整理用!$N$2:'データ取込シート_活動計画書_整理用'!$N219,"この線より上に行を挿入してください。")=0,IF(データ取込シート_活動計画書_整理用!$S219="○","true","false"),"")</f>
        <v/>
      </c>
      <c r="CV219" t="str">
        <f ca="1">IF(COUNTIF(データ取込シート_活動計画書_整理用!$N$2:'データ取込シート_活動計画書_整理用'!$N219,"この線より上に行を挿入してください。")=0,IF(データ取込シート_活動計画書_整理用!$T219="○","true","false"),"")</f>
        <v/>
      </c>
      <c r="CW219" t="str">
        <f ca="1">IF(COUNTIF(データ取込シート_活動計画書_整理用!$N$2:'データ取込シート_活動計画書_整理用'!$N219,"この線より上に行を挿入してください。")=0,IF(データ取込シート_活動計画書_整理用!$U219="○","true","false"),"")</f>
        <v/>
      </c>
      <c r="CX219" t="str">
        <f ca="1">IF(COUNTIF(データ取込シート_活動計画書_整理用!$N$2:'データ取込シート_活動計画書_整理用'!$N219,"この線より上に行を挿入してください。")=0,IF(データ取込シート_活動計画書_整理用!$V219="○","true","false"),"")</f>
        <v/>
      </c>
      <c r="CY219" t="str">
        <f ca="1">IF(COUNTIF(データ取込シート_活動計画書_整理用!$N$2:'データ取込シート_活動計画書_整理用'!$N219,"この線より上に行を挿入してください。")=0,IF(データ取込シート_活動計画書_整理用!$W219="○","true","false"),"")</f>
        <v/>
      </c>
      <c r="CZ219" t="str">
        <f ca="1">IF(COUNTIF(データ取込シート_活動計画書_整理用!$N$2:'データ取込シート_活動計画書_整理用'!$N219,"この線より上に行を挿入してください。")=0,IF(データ取込シート_活動計画書_整理用!$X219="○","true","false"),"")</f>
        <v/>
      </c>
      <c r="DA219" t="str">
        <f ca="1">IF(COUNTIF(データ取込シート_活動計画書_整理用!$N$2:'データ取込シート_活動計画書_整理用'!$N219,"この線より上に行を挿入してください。")=0,IF(データ取込シート_活動計画書_整理用!$Y219="○","true","false"),"")</f>
        <v/>
      </c>
      <c r="DB219" t="str">
        <f ca="1">IF(COUNTIF(データ取込シート_活動計画書_整理用!$N$2:'データ取込シート_活動計画書_整理用'!$N219,"この線より上に行を挿入してください。")=0,IF(データ取込シート_活動計画書_整理用!$Z219="○","true","false"),"")</f>
        <v/>
      </c>
      <c r="DC219" t="str">
        <f ca="1">IF(COUNTIF(データ取込シート_活動計画書_整理用!$N$2:'データ取込シート_活動計画書_整理用'!$N219,"この線より上に行を挿入してください。")=0,IF(データ取込シート_活動計画書_整理用!$AA219="○","true","false"),"")</f>
        <v/>
      </c>
      <c r="DW219" t="str">
        <f ca="1">IF(COUNTIF(データ取込シート_活動計画書_整理用!$AD$2:'データ取込シート_活動計画書_整理用'!$AD219,"この線より上に行を挿入してください。")=0,データ取込シート_活動計画書_整理用!$AC219,"")</f>
        <v/>
      </c>
      <c r="DX219" t="str">
        <f ca="1">IF(COUNTIF(データ取込シート_活動計画書_整理用!$AD$2:'データ取込シート_活動計画書_整理用'!$AD219,"この線より上に行を挿入してください。")=0,データ取込シート_活動計画書_整理用!$AD219,"")</f>
        <v/>
      </c>
      <c r="DY219" t="str">
        <f ca="1">IF(COUNTIF(データ取込シート_活動計画書_整理用!$AD$2:'データ取込シート_活動計画書_整理用'!$AD219,"この線より上に行を挿入してください。")=0,データ取込シート_活動計画書_整理用!$AE219,"")</f>
        <v/>
      </c>
      <c r="DZ219" t="str">
        <f ca="1">IF(COUNTIF(データ取込シート_活動計画書_整理用!$AD$2:'データ取込シート_活動計画書_整理用'!$AD219,"この線より上に行を挿入してください。")=0,データ取込シート_活動計画書_整理用!$AF219,"")</f>
        <v/>
      </c>
      <c r="EA219" t="str">
        <f ca="1">IF(COUNTIF(データ取込シート_活動計画書_整理用!$AD$2:'データ取込シート_活動計画書_整理用'!$AD219,"この線より上に行を挿入してください。")=0,データ取込シート_活動計画書_整理用!$AG219,"")</f>
        <v/>
      </c>
      <c r="EB219" t="str">
        <f ca="1">IF(COUNTIF(データ取込シート_活動計画書_整理用!$AD$2:'データ取込シート_活動計画書_整理用'!$AD219,"この線より上に行を挿入してください。")=0,データ取込シート_活動計画書_整理用!$AH219,"")</f>
        <v/>
      </c>
      <c r="EC219" t="str">
        <f ca="1">IF(COUNTIF(データ取込シート_活動計画書_整理用!$AD$2:'データ取込シート_活動計画書_整理用'!$AD219,"この線より上に行を挿入してください。")=0,IF(データ取込シート_活動計画書_整理用!$AI219="○","true","false"),"")</f>
        <v/>
      </c>
      <c r="ED219" t="str">
        <f ca="1">IF(COUNTIF(データ取込シート_活動計画書_整理用!$AD$2:'データ取込シート_活動計画書_整理用'!$AD219,"この線より上に行を挿入してください。")=0,IF(データ取込シート_活動計画書_整理用!$AJ219="○","true","false"),"")</f>
        <v/>
      </c>
      <c r="EE219" t="str">
        <f ca="1">IF(COUNTIF(データ取込シート_活動計画書_整理用!$AD$2:'データ取込シート_活動計画書_整理用'!$AD219,"この線より上に行を挿入してください。")=0,IF(データ取込シート_活動計画書_整理用!$AK219="○","true","false"),"")</f>
        <v/>
      </c>
      <c r="EF219" t="str">
        <f ca="1">IF(COUNTIF(データ取込シート_活動計画書_整理用!$AD$2:'データ取込シート_活動計画書_整理用'!$AD219,"この線より上に行を挿入してください。")=0,IF(データ取込シート_活動計画書_整理用!$AL219="○","true","false"),"")</f>
        <v/>
      </c>
      <c r="EG219" t="str">
        <f ca="1">IF(COUNTIF(データ取込シート_活動計画書_整理用!$AD$2:'データ取込シート_活動計画書_整理用'!$AD219,"この線より上に行を挿入してください。")=0,IF(データ取込シート_活動計画書_整理用!$AM219="○","true","false"),"")</f>
        <v/>
      </c>
    </row>
    <row r="220" spans="2:137" x14ac:dyDescent="0.15">
      <c r="B220" t="str">
        <f ca="1">IF(COUNTIF(データ取込シート_活動計画書_整理用!$B$2:'データ取込シート_活動計画書_整理用'!$B220,"この線より上に行を挿入してください。")=0,データ取込シート_活動計画書_整理用!$B220,"")</f>
        <v/>
      </c>
      <c r="C220" t="str">
        <f ca="1">IF(COUNTIF(データ取込シート_活動計画書_整理用!$B$2:'データ取込シート_活動計画書_整理用'!$B220,"この線より上に行を挿入してください。")=0,データ取込シート_活動計画書_整理用!$C220,"")</f>
        <v/>
      </c>
      <c r="D220" t="str">
        <f ca="1">IF(COUNTIF(データ取込シート_活動計画書_整理用!$B$2:'データ取込シート_活動計画書_整理用'!$B220,"この線より上に行を挿入してください。")=0,データ取込シート_活動計画書_整理用!$D220,"")</f>
        <v/>
      </c>
      <c r="F220" t="str">
        <f ca="1">IF(COUNTIF(データ取込シート_活動計画書_整理用!$F$2:'データ取込シート_活動計画書_整理用'!$F220,"この線より上に行を挿入してください。")=0,データ取込シート_活動計画書_整理用!$F220,"")</f>
        <v/>
      </c>
      <c r="G220" t="str">
        <f ca="1">IF(COUNTIF(データ取込シート_活動計画書_整理用!$F$2:'データ取込シート_活動計画書_整理用'!$F220,"この線より上に行を挿入してください。")=0,データ取込シート_活動計画書_整理用!$G220,"")</f>
        <v/>
      </c>
      <c r="H220" t="str">
        <f ca="1">IF(COUNTIF(データ取込シート_活動計画書_整理用!$F$2:'データ取込シート_活動計画書_整理用'!$F220,"この線より上に行を挿入してください。")=0,データ取込シート_活動計画書_整理用!$H220,"")</f>
        <v/>
      </c>
      <c r="I220" t="str">
        <f ca="1">IF(COUNTIF(データ取込シート_活動計画書_整理用!$J$2:'データ取込シート_活動計画書_整理用'!$J220,"この線より上に行を挿入してください。")=0,データ取込シート_活動計画書_整理用!$J220,"")</f>
        <v/>
      </c>
      <c r="J220" t="str">
        <f ca="1">IF(COUNTIF(データ取込シート_活動計画書_整理用!$J$2:'データ取込シート_活動計画書_整理用'!$J220,"この線より上に行を挿入してください。")=0,データ取込シート_活動計画書_整理用!$K220,"")</f>
        <v/>
      </c>
      <c r="K220" t="str">
        <f ca="1">IF(COUNTIF(データ取込シート_活動計画書_整理用!$J$2:'データ取込シート_活動計画書_整理用'!$J220,"この線より上に行を挿入してください。")=0,データ取込シート_活動計画書_整理用!$L220,"")</f>
        <v/>
      </c>
      <c r="CN220" t="str">
        <f t="shared" ca="1" si="8"/>
        <v/>
      </c>
      <c r="CO220" t="str">
        <f t="shared" ca="1" si="7"/>
        <v/>
      </c>
      <c r="CP220" t="str">
        <f ca="1">IF(COUNTIF(データ取込シート_活動計画書_整理用!$N$2:'データ取込シート_活動計画書_整理用'!$N220,"この線より上に行を挿入してください。")=0,データ取込シート_活動計画書_整理用!$N220,"")</f>
        <v/>
      </c>
      <c r="CQ220" t="str">
        <f ca="1">IF(COUNTIF(データ取込シート_活動計画書_整理用!$N$2:'データ取込シート_活動計画書_整理用'!$N220,"この線より上に行を挿入してください。")=0,データ取込シート_活動計画書_整理用!$O220,"")</f>
        <v/>
      </c>
      <c r="CR220" t="str">
        <f ca="1">IF(COUNTIF(データ取込シート_活動計画書_整理用!$N$2:'データ取込シート_活動計画書_整理用'!$N220,"この線より上に行を挿入してください。")=0,IF(データ取込シート_活動計画書_整理用!$P220="○","true","false"),"")</f>
        <v/>
      </c>
      <c r="CS220" t="str">
        <f ca="1">IF(COUNTIF(データ取込シート_活動計画書_整理用!$N$2:'データ取込シート_活動計画書_整理用'!$N220,"この線より上に行を挿入してください。")=0,IF(データ取込シート_活動計画書_整理用!$Q220="○","true","false"),"")</f>
        <v/>
      </c>
      <c r="CT220" t="str">
        <f ca="1">IF(COUNTIF(データ取込シート_活動計画書_整理用!$N$2:'データ取込シート_活動計画書_整理用'!$N220,"この線より上に行を挿入してください。")=0,IF(データ取込シート_活動計画書_整理用!$R220="○","true","false"),"")</f>
        <v/>
      </c>
      <c r="CU220" t="str">
        <f ca="1">IF(COUNTIF(データ取込シート_活動計画書_整理用!$N$2:'データ取込シート_活動計画書_整理用'!$N220,"この線より上に行を挿入してください。")=0,IF(データ取込シート_活動計画書_整理用!$S220="○","true","false"),"")</f>
        <v/>
      </c>
      <c r="CV220" t="str">
        <f ca="1">IF(COUNTIF(データ取込シート_活動計画書_整理用!$N$2:'データ取込シート_活動計画書_整理用'!$N220,"この線より上に行を挿入してください。")=0,IF(データ取込シート_活動計画書_整理用!$T220="○","true","false"),"")</f>
        <v/>
      </c>
      <c r="CW220" t="str">
        <f ca="1">IF(COUNTIF(データ取込シート_活動計画書_整理用!$N$2:'データ取込シート_活動計画書_整理用'!$N220,"この線より上に行を挿入してください。")=0,IF(データ取込シート_活動計画書_整理用!$U220="○","true","false"),"")</f>
        <v/>
      </c>
      <c r="CX220" t="str">
        <f ca="1">IF(COUNTIF(データ取込シート_活動計画書_整理用!$N$2:'データ取込シート_活動計画書_整理用'!$N220,"この線より上に行を挿入してください。")=0,IF(データ取込シート_活動計画書_整理用!$V220="○","true","false"),"")</f>
        <v/>
      </c>
      <c r="CY220" t="str">
        <f ca="1">IF(COUNTIF(データ取込シート_活動計画書_整理用!$N$2:'データ取込シート_活動計画書_整理用'!$N220,"この線より上に行を挿入してください。")=0,IF(データ取込シート_活動計画書_整理用!$W220="○","true","false"),"")</f>
        <v/>
      </c>
      <c r="CZ220" t="str">
        <f ca="1">IF(COUNTIF(データ取込シート_活動計画書_整理用!$N$2:'データ取込シート_活動計画書_整理用'!$N220,"この線より上に行を挿入してください。")=0,IF(データ取込シート_活動計画書_整理用!$X220="○","true","false"),"")</f>
        <v/>
      </c>
      <c r="DA220" t="str">
        <f ca="1">IF(COUNTIF(データ取込シート_活動計画書_整理用!$N$2:'データ取込シート_活動計画書_整理用'!$N220,"この線より上に行を挿入してください。")=0,IF(データ取込シート_活動計画書_整理用!$Y220="○","true","false"),"")</f>
        <v/>
      </c>
      <c r="DB220" t="str">
        <f ca="1">IF(COUNTIF(データ取込シート_活動計画書_整理用!$N$2:'データ取込シート_活動計画書_整理用'!$N220,"この線より上に行を挿入してください。")=0,IF(データ取込シート_活動計画書_整理用!$Z220="○","true","false"),"")</f>
        <v/>
      </c>
      <c r="DC220" t="str">
        <f ca="1">IF(COUNTIF(データ取込シート_活動計画書_整理用!$N$2:'データ取込シート_活動計画書_整理用'!$N220,"この線より上に行を挿入してください。")=0,IF(データ取込シート_活動計画書_整理用!$AA220="○","true","false"),"")</f>
        <v/>
      </c>
      <c r="DW220" t="str">
        <f ca="1">IF(COUNTIF(データ取込シート_活動計画書_整理用!$AD$2:'データ取込シート_活動計画書_整理用'!$AD220,"この線より上に行を挿入してください。")=0,データ取込シート_活動計画書_整理用!$AC220,"")</f>
        <v/>
      </c>
      <c r="DX220" t="str">
        <f ca="1">IF(COUNTIF(データ取込シート_活動計画書_整理用!$AD$2:'データ取込シート_活動計画書_整理用'!$AD220,"この線より上に行を挿入してください。")=0,データ取込シート_活動計画書_整理用!$AD220,"")</f>
        <v/>
      </c>
      <c r="DY220" t="str">
        <f ca="1">IF(COUNTIF(データ取込シート_活動計画書_整理用!$AD$2:'データ取込シート_活動計画書_整理用'!$AD220,"この線より上に行を挿入してください。")=0,データ取込シート_活動計画書_整理用!$AE220,"")</f>
        <v/>
      </c>
      <c r="DZ220" t="str">
        <f ca="1">IF(COUNTIF(データ取込シート_活動計画書_整理用!$AD$2:'データ取込シート_活動計画書_整理用'!$AD220,"この線より上に行を挿入してください。")=0,データ取込シート_活動計画書_整理用!$AF220,"")</f>
        <v/>
      </c>
      <c r="EA220" t="str">
        <f ca="1">IF(COUNTIF(データ取込シート_活動計画書_整理用!$AD$2:'データ取込シート_活動計画書_整理用'!$AD220,"この線より上に行を挿入してください。")=0,データ取込シート_活動計画書_整理用!$AG220,"")</f>
        <v/>
      </c>
      <c r="EB220" t="str">
        <f ca="1">IF(COUNTIF(データ取込シート_活動計画書_整理用!$AD$2:'データ取込シート_活動計画書_整理用'!$AD220,"この線より上に行を挿入してください。")=0,データ取込シート_活動計画書_整理用!$AH220,"")</f>
        <v/>
      </c>
      <c r="EC220" t="str">
        <f ca="1">IF(COUNTIF(データ取込シート_活動計画書_整理用!$AD$2:'データ取込シート_活動計画書_整理用'!$AD220,"この線より上に行を挿入してください。")=0,IF(データ取込シート_活動計画書_整理用!$AI220="○","true","false"),"")</f>
        <v/>
      </c>
      <c r="ED220" t="str">
        <f ca="1">IF(COUNTIF(データ取込シート_活動計画書_整理用!$AD$2:'データ取込シート_活動計画書_整理用'!$AD220,"この線より上に行を挿入してください。")=0,IF(データ取込シート_活動計画書_整理用!$AJ220="○","true","false"),"")</f>
        <v/>
      </c>
      <c r="EE220" t="str">
        <f ca="1">IF(COUNTIF(データ取込シート_活動計画書_整理用!$AD$2:'データ取込シート_活動計画書_整理用'!$AD220,"この線より上に行を挿入してください。")=0,IF(データ取込シート_活動計画書_整理用!$AK220="○","true","false"),"")</f>
        <v/>
      </c>
      <c r="EF220" t="str">
        <f ca="1">IF(COUNTIF(データ取込シート_活動計画書_整理用!$AD$2:'データ取込シート_活動計画書_整理用'!$AD220,"この線より上に行を挿入してください。")=0,IF(データ取込シート_活動計画書_整理用!$AL220="○","true","false"),"")</f>
        <v/>
      </c>
      <c r="EG220" t="str">
        <f ca="1">IF(COUNTIF(データ取込シート_活動計画書_整理用!$AD$2:'データ取込シート_活動計画書_整理用'!$AD220,"この線より上に行を挿入してください。")=0,IF(データ取込シート_活動計画書_整理用!$AM220="○","true","false"),"")</f>
        <v/>
      </c>
    </row>
    <row r="221" spans="2:137" x14ac:dyDescent="0.15">
      <c r="B221" t="str">
        <f ca="1">IF(COUNTIF(データ取込シート_活動計画書_整理用!$B$2:'データ取込シート_活動計画書_整理用'!$B221,"この線より上に行を挿入してください。")=0,データ取込シート_活動計画書_整理用!$B221,"")</f>
        <v/>
      </c>
      <c r="C221" t="str">
        <f ca="1">IF(COUNTIF(データ取込シート_活動計画書_整理用!$B$2:'データ取込シート_活動計画書_整理用'!$B221,"この線より上に行を挿入してください。")=0,データ取込シート_活動計画書_整理用!$C221,"")</f>
        <v/>
      </c>
      <c r="D221" t="str">
        <f ca="1">IF(COUNTIF(データ取込シート_活動計画書_整理用!$B$2:'データ取込シート_活動計画書_整理用'!$B221,"この線より上に行を挿入してください。")=0,データ取込シート_活動計画書_整理用!$D221,"")</f>
        <v/>
      </c>
      <c r="F221" t="str">
        <f ca="1">IF(COUNTIF(データ取込シート_活動計画書_整理用!$F$2:'データ取込シート_活動計画書_整理用'!$F221,"この線より上に行を挿入してください。")=0,データ取込シート_活動計画書_整理用!$F221,"")</f>
        <v/>
      </c>
      <c r="G221" t="str">
        <f ca="1">IF(COUNTIF(データ取込シート_活動計画書_整理用!$F$2:'データ取込シート_活動計画書_整理用'!$F221,"この線より上に行を挿入してください。")=0,データ取込シート_活動計画書_整理用!$G221,"")</f>
        <v/>
      </c>
      <c r="H221" t="str">
        <f ca="1">IF(COUNTIF(データ取込シート_活動計画書_整理用!$F$2:'データ取込シート_活動計画書_整理用'!$F221,"この線より上に行を挿入してください。")=0,データ取込シート_活動計画書_整理用!$H221,"")</f>
        <v/>
      </c>
      <c r="I221" t="str">
        <f ca="1">IF(COUNTIF(データ取込シート_活動計画書_整理用!$J$2:'データ取込シート_活動計画書_整理用'!$J221,"この線より上に行を挿入してください。")=0,データ取込シート_活動計画書_整理用!$J221,"")</f>
        <v/>
      </c>
      <c r="J221" t="str">
        <f ca="1">IF(COUNTIF(データ取込シート_活動計画書_整理用!$J$2:'データ取込シート_活動計画書_整理用'!$J221,"この線より上に行を挿入してください。")=0,データ取込シート_活動計画書_整理用!$K221,"")</f>
        <v/>
      </c>
      <c r="K221" t="str">
        <f ca="1">IF(COUNTIF(データ取込シート_活動計画書_整理用!$J$2:'データ取込シート_活動計画書_整理用'!$J221,"この線より上に行を挿入してください。")=0,データ取込シート_活動計画書_整理用!$L221,"")</f>
        <v/>
      </c>
      <c r="CN221" t="str">
        <f t="shared" ca="1" si="8"/>
        <v/>
      </c>
      <c r="CO221" t="str">
        <f t="shared" ca="1" si="7"/>
        <v/>
      </c>
      <c r="CP221" t="str">
        <f ca="1">IF(COUNTIF(データ取込シート_活動計画書_整理用!$N$2:'データ取込シート_活動計画書_整理用'!$N221,"この線より上に行を挿入してください。")=0,データ取込シート_活動計画書_整理用!$N221,"")</f>
        <v/>
      </c>
      <c r="CQ221" t="str">
        <f ca="1">IF(COUNTIF(データ取込シート_活動計画書_整理用!$N$2:'データ取込シート_活動計画書_整理用'!$N221,"この線より上に行を挿入してください。")=0,データ取込シート_活動計画書_整理用!$O221,"")</f>
        <v/>
      </c>
      <c r="CR221" t="str">
        <f ca="1">IF(COUNTIF(データ取込シート_活動計画書_整理用!$N$2:'データ取込シート_活動計画書_整理用'!$N221,"この線より上に行を挿入してください。")=0,IF(データ取込シート_活動計画書_整理用!$P221="○","true","false"),"")</f>
        <v/>
      </c>
      <c r="CS221" t="str">
        <f ca="1">IF(COUNTIF(データ取込シート_活動計画書_整理用!$N$2:'データ取込シート_活動計画書_整理用'!$N221,"この線より上に行を挿入してください。")=0,IF(データ取込シート_活動計画書_整理用!$Q221="○","true","false"),"")</f>
        <v/>
      </c>
      <c r="CT221" t="str">
        <f ca="1">IF(COUNTIF(データ取込シート_活動計画書_整理用!$N$2:'データ取込シート_活動計画書_整理用'!$N221,"この線より上に行を挿入してください。")=0,IF(データ取込シート_活動計画書_整理用!$R221="○","true","false"),"")</f>
        <v/>
      </c>
      <c r="CU221" t="str">
        <f ca="1">IF(COUNTIF(データ取込シート_活動計画書_整理用!$N$2:'データ取込シート_活動計画書_整理用'!$N221,"この線より上に行を挿入してください。")=0,IF(データ取込シート_活動計画書_整理用!$S221="○","true","false"),"")</f>
        <v/>
      </c>
      <c r="CV221" t="str">
        <f ca="1">IF(COUNTIF(データ取込シート_活動計画書_整理用!$N$2:'データ取込シート_活動計画書_整理用'!$N221,"この線より上に行を挿入してください。")=0,IF(データ取込シート_活動計画書_整理用!$T221="○","true","false"),"")</f>
        <v/>
      </c>
      <c r="CW221" t="str">
        <f ca="1">IF(COUNTIF(データ取込シート_活動計画書_整理用!$N$2:'データ取込シート_活動計画書_整理用'!$N221,"この線より上に行を挿入してください。")=0,IF(データ取込シート_活動計画書_整理用!$U221="○","true","false"),"")</f>
        <v/>
      </c>
      <c r="CX221" t="str">
        <f ca="1">IF(COUNTIF(データ取込シート_活動計画書_整理用!$N$2:'データ取込シート_活動計画書_整理用'!$N221,"この線より上に行を挿入してください。")=0,IF(データ取込シート_活動計画書_整理用!$V221="○","true","false"),"")</f>
        <v/>
      </c>
      <c r="CY221" t="str">
        <f ca="1">IF(COUNTIF(データ取込シート_活動計画書_整理用!$N$2:'データ取込シート_活動計画書_整理用'!$N221,"この線より上に行を挿入してください。")=0,IF(データ取込シート_活動計画書_整理用!$W221="○","true","false"),"")</f>
        <v/>
      </c>
      <c r="CZ221" t="str">
        <f ca="1">IF(COUNTIF(データ取込シート_活動計画書_整理用!$N$2:'データ取込シート_活動計画書_整理用'!$N221,"この線より上に行を挿入してください。")=0,IF(データ取込シート_活動計画書_整理用!$X221="○","true","false"),"")</f>
        <v/>
      </c>
      <c r="DA221" t="str">
        <f ca="1">IF(COUNTIF(データ取込シート_活動計画書_整理用!$N$2:'データ取込シート_活動計画書_整理用'!$N221,"この線より上に行を挿入してください。")=0,IF(データ取込シート_活動計画書_整理用!$Y221="○","true","false"),"")</f>
        <v/>
      </c>
      <c r="DB221" t="str">
        <f ca="1">IF(COUNTIF(データ取込シート_活動計画書_整理用!$N$2:'データ取込シート_活動計画書_整理用'!$N221,"この線より上に行を挿入してください。")=0,IF(データ取込シート_活動計画書_整理用!$Z221="○","true","false"),"")</f>
        <v/>
      </c>
      <c r="DC221" t="str">
        <f ca="1">IF(COUNTIF(データ取込シート_活動計画書_整理用!$N$2:'データ取込シート_活動計画書_整理用'!$N221,"この線より上に行を挿入してください。")=0,IF(データ取込シート_活動計画書_整理用!$AA221="○","true","false"),"")</f>
        <v/>
      </c>
      <c r="DW221" t="str">
        <f ca="1">IF(COUNTIF(データ取込シート_活動計画書_整理用!$AD$2:'データ取込シート_活動計画書_整理用'!$AD221,"この線より上に行を挿入してください。")=0,データ取込シート_活動計画書_整理用!$AC221,"")</f>
        <v/>
      </c>
      <c r="DX221" t="str">
        <f ca="1">IF(COUNTIF(データ取込シート_活動計画書_整理用!$AD$2:'データ取込シート_活動計画書_整理用'!$AD221,"この線より上に行を挿入してください。")=0,データ取込シート_活動計画書_整理用!$AD221,"")</f>
        <v/>
      </c>
      <c r="DY221" t="str">
        <f ca="1">IF(COUNTIF(データ取込シート_活動計画書_整理用!$AD$2:'データ取込シート_活動計画書_整理用'!$AD221,"この線より上に行を挿入してください。")=0,データ取込シート_活動計画書_整理用!$AE221,"")</f>
        <v/>
      </c>
      <c r="DZ221" t="str">
        <f ca="1">IF(COUNTIF(データ取込シート_活動計画書_整理用!$AD$2:'データ取込シート_活動計画書_整理用'!$AD221,"この線より上に行を挿入してください。")=0,データ取込シート_活動計画書_整理用!$AF221,"")</f>
        <v/>
      </c>
      <c r="EA221" t="str">
        <f ca="1">IF(COUNTIF(データ取込シート_活動計画書_整理用!$AD$2:'データ取込シート_活動計画書_整理用'!$AD221,"この線より上に行を挿入してください。")=0,データ取込シート_活動計画書_整理用!$AG221,"")</f>
        <v/>
      </c>
      <c r="EB221" t="str">
        <f ca="1">IF(COUNTIF(データ取込シート_活動計画書_整理用!$AD$2:'データ取込シート_活動計画書_整理用'!$AD221,"この線より上に行を挿入してください。")=0,データ取込シート_活動計画書_整理用!$AH221,"")</f>
        <v/>
      </c>
      <c r="EC221" t="str">
        <f ca="1">IF(COUNTIF(データ取込シート_活動計画書_整理用!$AD$2:'データ取込シート_活動計画書_整理用'!$AD221,"この線より上に行を挿入してください。")=0,IF(データ取込シート_活動計画書_整理用!$AI221="○","true","false"),"")</f>
        <v/>
      </c>
      <c r="ED221" t="str">
        <f ca="1">IF(COUNTIF(データ取込シート_活動計画書_整理用!$AD$2:'データ取込シート_活動計画書_整理用'!$AD221,"この線より上に行を挿入してください。")=0,IF(データ取込シート_活動計画書_整理用!$AJ221="○","true","false"),"")</f>
        <v/>
      </c>
      <c r="EE221" t="str">
        <f ca="1">IF(COUNTIF(データ取込シート_活動計画書_整理用!$AD$2:'データ取込シート_活動計画書_整理用'!$AD221,"この線より上に行を挿入してください。")=0,IF(データ取込シート_活動計画書_整理用!$AK221="○","true","false"),"")</f>
        <v/>
      </c>
      <c r="EF221" t="str">
        <f ca="1">IF(COUNTIF(データ取込シート_活動計画書_整理用!$AD$2:'データ取込シート_活動計画書_整理用'!$AD221,"この線より上に行を挿入してください。")=0,IF(データ取込シート_活動計画書_整理用!$AL221="○","true","false"),"")</f>
        <v/>
      </c>
      <c r="EG221" t="str">
        <f ca="1">IF(COUNTIF(データ取込シート_活動計画書_整理用!$AD$2:'データ取込シート_活動計画書_整理用'!$AD221,"この線より上に行を挿入してください。")=0,IF(データ取込シート_活動計画書_整理用!$AM221="○","true","false"),"")</f>
        <v/>
      </c>
    </row>
    <row r="222" spans="2:137" x14ac:dyDescent="0.15">
      <c r="B222" t="str">
        <f ca="1">IF(COUNTIF(データ取込シート_活動計画書_整理用!$B$2:'データ取込シート_活動計画書_整理用'!$B222,"この線より上に行を挿入してください。")=0,データ取込シート_活動計画書_整理用!$B222,"")</f>
        <v/>
      </c>
      <c r="C222" t="str">
        <f ca="1">IF(COUNTIF(データ取込シート_活動計画書_整理用!$B$2:'データ取込シート_活動計画書_整理用'!$B222,"この線より上に行を挿入してください。")=0,データ取込シート_活動計画書_整理用!$C222,"")</f>
        <v/>
      </c>
      <c r="D222" t="str">
        <f ca="1">IF(COUNTIF(データ取込シート_活動計画書_整理用!$B$2:'データ取込シート_活動計画書_整理用'!$B222,"この線より上に行を挿入してください。")=0,データ取込シート_活動計画書_整理用!$D222,"")</f>
        <v/>
      </c>
      <c r="F222" t="str">
        <f ca="1">IF(COUNTIF(データ取込シート_活動計画書_整理用!$F$2:'データ取込シート_活動計画書_整理用'!$F222,"この線より上に行を挿入してください。")=0,データ取込シート_活動計画書_整理用!$F222,"")</f>
        <v/>
      </c>
      <c r="G222" t="str">
        <f ca="1">IF(COUNTIF(データ取込シート_活動計画書_整理用!$F$2:'データ取込シート_活動計画書_整理用'!$F222,"この線より上に行を挿入してください。")=0,データ取込シート_活動計画書_整理用!$G222,"")</f>
        <v/>
      </c>
      <c r="H222" t="str">
        <f ca="1">IF(COUNTIF(データ取込シート_活動計画書_整理用!$F$2:'データ取込シート_活動計画書_整理用'!$F222,"この線より上に行を挿入してください。")=0,データ取込シート_活動計画書_整理用!$H222,"")</f>
        <v/>
      </c>
      <c r="I222" t="str">
        <f ca="1">IF(COUNTIF(データ取込シート_活動計画書_整理用!$J$2:'データ取込シート_活動計画書_整理用'!$J222,"この線より上に行を挿入してください。")=0,データ取込シート_活動計画書_整理用!$J222,"")</f>
        <v/>
      </c>
      <c r="J222" t="str">
        <f ca="1">IF(COUNTIF(データ取込シート_活動計画書_整理用!$J$2:'データ取込シート_活動計画書_整理用'!$J222,"この線より上に行を挿入してください。")=0,データ取込シート_活動計画書_整理用!$K222,"")</f>
        <v/>
      </c>
      <c r="K222" t="str">
        <f ca="1">IF(COUNTIF(データ取込シート_活動計画書_整理用!$J$2:'データ取込シート_活動計画書_整理用'!$J222,"この線より上に行を挿入してください。")=0,データ取込シート_活動計画書_整理用!$L222,"")</f>
        <v/>
      </c>
      <c r="CN222" t="str">
        <f t="shared" ca="1" si="8"/>
        <v/>
      </c>
      <c r="CO222" t="str">
        <f t="shared" ca="1" si="7"/>
        <v/>
      </c>
      <c r="CP222" t="str">
        <f ca="1">IF(COUNTIF(データ取込シート_活動計画書_整理用!$N$2:'データ取込シート_活動計画書_整理用'!$N222,"この線より上に行を挿入してください。")=0,データ取込シート_活動計画書_整理用!$N222,"")</f>
        <v/>
      </c>
      <c r="CQ222" t="str">
        <f ca="1">IF(COUNTIF(データ取込シート_活動計画書_整理用!$N$2:'データ取込シート_活動計画書_整理用'!$N222,"この線より上に行を挿入してください。")=0,データ取込シート_活動計画書_整理用!$O222,"")</f>
        <v/>
      </c>
      <c r="CR222" t="str">
        <f ca="1">IF(COUNTIF(データ取込シート_活動計画書_整理用!$N$2:'データ取込シート_活動計画書_整理用'!$N222,"この線より上に行を挿入してください。")=0,IF(データ取込シート_活動計画書_整理用!$P222="○","true","false"),"")</f>
        <v/>
      </c>
      <c r="CS222" t="str">
        <f ca="1">IF(COUNTIF(データ取込シート_活動計画書_整理用!$N$2:'データ取込シート_活動計画書_整理用'!$N222,"この線より上に行を挿入してください。")=0,IF(データ取込シート_活動計画書_整理用!$Q222="○","true","false"),"")</f>
        <v/>
      </c>
      <c r="CT222" t="str">
        <f ca="1">IF(COUNTIF(データ取込シート_活動計画書_整理用!$N$2:'データ取込シート_活動計画書_整理用'!$N222,"この線より上に行を挿入してください。")=0,IF(データ取込シート_活動計画書_整理用!$R222="○","true","false"),"")</f>
        <v/>
      </c>
      <c r="CU222" t="str">
        <f ca="1">IF(COUNTIF(データ取込シート_活動計画書_整理用!$N$2:'データ取込シート_活動計画書_整理用'!$N222,"この線より上に行を挿入してください。")=0,IF(データ取込シート_活動計画書_整理用!$S222="○","true","false"),"")</f>
        <v/>
      </c>
      <c r="CV222" t="str">
        <f ca="1">IF(COUNTIF(データ取込シート_活動計画書_整理用!$N$2:'データ取込シート_活動計画書_整理用'!$N222,"この線より上に行を挿入してください。")=0,IF(データ取込シート_活動計画書_整理用!$T222="○","true","false"),"")</f>
        <v/>
      </c>
      <c r="CW222" t="str">
        <f ca="1">IF(COUNTIF(データ取込シート_活動計画書_整理用!$N$2:'データ取込シート_活動計画書_整理用'!$N222,"この線より上に行を挿入してください。")=0,IF(データ取込シート_活動計画書_整理用!$U222="○","true","false"),"")</f>
        <v/>
      </c>
      <c r="CX222" t="str">
        <f ca="1">IF(COUNTIF(データ取込シート_活動計画書_整理用!$N$2:'データ取込シート_活動計画書_整理用'!$N222,"この線より上に行を挿入してください。")=0,IF(データ取込シート_活動計画書_整理用!$V222="○","true","false"),"")</f>
        <v/>
      </c>
      <c r="CY222" t="str">
        <f ca="1">IF(COUNTIF(データ取込シート_活動計画書_整理用!$N$2:'データ取込シート_活動計画書_整理用'!$N222,"この線より上に行を挿入してください。")=0,IF(データ取込シート_活動計画書_整理用!$W222="○","true","false"),"")</f>
        <v/>
      </c>
      <c r="CZ222" t="str">
        <f ca="1">IF(COUNTIF(データ取込シート_活動計画書_整理用!$N$2:'データ取込シート_活動計画書_整理用'!$N222,"この線より上に行を挿入してください。")=0,IF(データ取込シート_活動計画書_整理用!$X222="○","true","false"),"")</f>
        <v/>
      </c>
      <c r="DA222" t="str">
        <f ca="1">IF(COUNTIF(データ取込シート_活動計画書_整理用!$N$2:'データ取込シート_活動計画書_整理用'!$N222,"この線より上に行を挿入してください。")=0,IF(データ取込シート_活動計画書_整理用!$Y222="○","true","false"),"")</f>
        <v/>
      </c>
      <c r="DB222" t="str">
        <f ca="1">IF(COUNTIF(データ取込シート_活動計画書_整理用!$N$2:'データ取込シート_活動計画書_整理用'!$N222,"この線より上に行を挿入してください。")=0,IF(データ取込シート_活動計画書_整理用!$Z222="○","true","false"),"")</f>
        <v/>
      </c>
      <c r="DC222" t="str">
        <f ca="1">IF(COUNTIF(データ取込シート_活動計画書_整理用!$N$2:'データ取込シート_活動計画書_整理用'!$N222,"この線より上に行を挿入してください。")=0,IF(データ取込シート_活動計画書_整理用!$AA222="○","true","false"),"")</f>
        <v/>
      </c>
      <c r="DW222" t="str">
        <f ca="1">IF(COUNTIF(データ取込シート_活動計画書_整理用!$AD$2:'データ取込シート_活動計画書_整理用'!$AD222,"この線より上に行を挿入してください。")=0,データ取込シート_活動計画書_整理用!$AC222,"")</f>
        <v/>
      </c>
      <c r="DX222" t="str">
        <f ca="1">IF(COUNTIF(データ取込シート_活動計画書_整理用!$AD$2:'データ取込シート_活動計画書_整理用'!$AD222,"この線より上に行を挿入してください。")=0,データ取込シート_活動計画書_整理用!$AD222,"")</f>
        <v/>
      </c>
      <c r="DY222" t="str">
        <f ca="1">IF(COUNTIF(データ取込シート_活動計画書_整理用!$AD$2:'データ取込シート_活動計画書_整理用'!$AD222,"この線より上に行を挿入してください。")=0,データ取込シート_活動計画書_整理用!$AE222,"")</f>
        <v/>
      </c>
      <c r="DZ222" t="str">
        <f ca="1">IF(COUNTIF(データ取込シート_活動計画書_整理用!$AD$2:'データ取込シート_活動計画書_整理用'!$AD222,"この線より上に行を挿入してください。")=0,データ取込シート_活動計画書_整理用!$AF222,"")</f>
        <v/>
      </c>
      <c r="EA222" t="str">
        <f ca="1">IF(COUNTIF(データ取込シート_活動計画書_整理用!$AD$2:'データ取込シート_活動計画書_整理用'!$AD222,"この線より上に行を挿入してください。")=0,データ取込シート_活動計画書_整理用!$AG222,"")</f>
        <v/>
      </c>
      <c r="EB222" t="str">
        <f ca="1">IF(COUNTIF(データ取込シート_活動計画書_整理用!$AD$2:'データ取込シート_活動計画書_整理用'!$AD222,"この線より上に行を挿入してください。")=0,データ取込シート_活動計画書_整理用!$AH222,"")</f>
        <v/>
      </c>
      <c r="EC222" t="str">
        <f ca="1">IF(COUNTIF(データ取込シート_活動計画書_整理用!$AD$2:'データ取込シート_活動計画書_整理用'!$AD222,"この線より上に行を挿入してください。")=0,IF(データ取込シート_活動計画書_整理用!$AI222="○","true","false"),"")</f>
        <v/>
      </c>
      <c r="ED222" t="str">
        <f ca="1">IF(COUNTIF(データ取込シート_活動計画書_整理用!$AD$2:'データ取込シート_活動計画書_整理用'!$AD222,"この線より上に行を挿入してください。")=0,IF(データ取込シート_活動計画書_整理用!$AJ222="○","true","false"),"")</f>
        <v/>
      </c>
      <c r="EE222" t="str">
        <f ca="1">IF(COUNTIF(データ取込シート_活動計画書_整理用!$AD$2:'データ取込シート_活動計画書_整理用'!$AD222,"この線より上に行を挿入してください。")=0,IF(データ取込シート_活動計画書_整理用!$AK222="○","true","false"),"")</f>
        <v/>
      </c>
      <c r="EF222" t="str">
        <f ca="1">IF(COUNTIF(データ取込シート_活動計画書_整理用!$AD$2:'データ取込シート_活動計画書_整理用'!$AD222,"この線より上に行を挿入してください。")=0,IF(データ取込シート_活動計画書_整理用!$AL222="○","true","false"),"")</f>
        <v/>
      </c>
      <c r="EG222" t="str">
        <f ca="1">IF(COUNTIF(データ取込シート_活動計画書_整理用!$AD$2:'データ取込シート_活動計画書_整理用'!$AD222,"この線より上に行を挿入してください。")=0,IF(データ取込シート_活動計画書_整理用!$AM222="○","true","false"),"")</f>
        <v/>
      </c>
    </row>
    <row r="223" spans="2:137" x14ac:dyDescent="0.15">
      <c r="B223" t="str">
        <f ca="1">IF(COUNTIF(データ取込シート_活動計画書_整理用!$B$2:'データ取込シート_活動計画書_整理用'!$B223,"この線より上に行を挿入してください。")=0,データ取込シート_活動計画書_整理用!$B223,"")</f>
        <v/>
      </c>
      <c r="C223" t="str">
        <f ca="1">IF(COUNTIF(データ取込シート_活動計画書_整理用!$B$2:'データ取込シート_活動計画書_整理用'!$B223,"この線より上に行を挿入してください。")=0,データ取込シート_活動計画書_整理用!$C223,"")</f>
        <v/>
      </c>
      <c r="D223" t="str">
        <f ca="1">IF(COUNTIF(データ取込シート_活動計画書_整理用!$B$2:'データ取込シート_活動計画書_整理用'!$B223,"この線より上に行を挿入してください。")=0,データ取込シート_活動計画書_整理用!$D223,"")</f>
        <v/>
      </c>
      <c r="F223" t="str">
        <f ca="1">IF(COUNTIF(データ取込シート_活動計画書_整理用!$F$2:'データ取込シート_活動計画書_整理用'!$F223,"この線より上に行を挿入してください。")=0,データ取込シート_活動計画書_整理用!$F223,"")</f>
        <v/>
      </c>
      <c r="G223" t="str">
        <f ca="1">IF(COUNTIF(データ取込シート_活動計画書_整理用!$F$2:'データ取込シート_活動計画書_整理用'!$F223,"この線より上に行を挿入してください。")=0,データ取込シート_活動計画書_整理用!$G223,"")</f>
        <v/>
      </c>
      <c r="H223" t="str">
        <f ca="1">IF(COUNTIF(データ取込シート_活動計画書_整理用!$F$2:'データ取込シート_活動計画書_整理用'!$F223,"この線より上に行を挿入してください。")=0,データ取込シート_活動計画書_整理用!$H223,"")</f>
        <v/>
      </c>
      <c r="I223" t="str">
        <f ca="1">IF(COUNTIF(データ取込シート_活動計画書_整理用!$J$2:'データ取込シート_活動計画書_整理用'!$J223,"この線より上に行を挿入してください。")=0,データ取込シート_活動計画書_整理用!$J223,"")</f>
        <v/>
      </c>
      <c r="J223" t="str">
        <f ca="1">IF(COUNTIF(データ取込シート_活動計画書_整理用!$J$2:'データ取込シート_活動計画書_整理用'!$J223,"この線より上に行を挿入してください。")=0,データ取込シート_活動計画書_整理用!$K223,"")</f>
        <v/>
      </c>
      <c r="K223" t="str">
        <f ca="1">IF(COUNTIF(データ取込シート_活動計画書_整理用!$J$2:'データ取込シート_活動計画書_整理用'!$J223,"この線より上に行を挿入してください。")=0,データ取込シート_活動計画書_整理用!$L223,"")</f>
        <v/>
      </c>
      <c r="CN223" t="str">
        <f t="shared" ca="1" si="8"/>
        <v/>
      </c>
      <c r="CO223" t="str">
        <f t="shared" ca="1" si="7"/>
        <v/>
      </c>
      <c r="CP223" t="str">
        <f ca="1">IF(COUNTIF(データ取込シート_活動計画書_整理用!$N$2:'データ取込シート_活動計画書_整理用'!$N223,"この線より上に行を挿入してください。")=0,データ取込シート_活動計画書_整理用!$N223,"")</f>
        <v/>
      </c>
      <c r="CQ223" t="str">
        <f ca="1">IF(COUNTIF(データ取込シート_活動計画書_整理用!$N$2:'データ取込シート_活動計画書_整理用'!$N223,"この線より上に行を挿入してください。")=0,データ取込シート_活動計画書_整理用!$O223,"")</f>
        <v/>
      </c>
      <c r="CR223" t="str">
        <f ca="1">IF(COUNTIF(データ取込シート_活動計画書_整理用!$N$2:'データ取込シート_活動計画書_整理用'!$N223,"この線より上に行を挿入してください。")=0,IF(データ取込シート_活動計画書_整理用!$P223="○","true","false"),"")</f>
        <v/>
      </c>
      <c r="CS223" t="str">
        <f ca="1">IF(COUNTIF(データ取込シート_活動計画書_整理用!$N$2:'データ取込シート_活動計画書_整理用'!$N223,"この線より上に行を挿入してください。")=0,IF(データ取込シート_活動計画書_整理用!$Q223="○","true","false"),"")</f>
        <v/>
      </c>
      <c r="CT223" t="str">
        <f ca="1">IF(COUNTIF(データ取込シート_活動計画書_整理用!$N$2:'データ取込シート_活動計画書_整理用'!$N223,"この線より上に行を挿入してください。")=0,IF(データ取込シート_活動計画書_整理用!$R223="○","true","false"),"")</f>
        <v/>
      </c>
      <c r="CU223" t="str">
        <f ca="1">IF(COUNTIF(データ取込シート_活動計画書_整理用!$N$2:'データ取込シート_活動計画書_整理用'!$N223,"この線より上に行を挿入してください。")=0,IF(データ取込シート_活動計画書_整理用!$S223="○","true","false"),"")</f>
        <v/>
      </c>
      <c r="CV223" t="str">
        <f ca="1">IF(COUNTIF(データ取込シート_活動計画書_整理用!$N$2:'データ取込シート_活動計画書_整理用'!$N223,"この線より上に行を挿入してください。")=0,IF(データ取込シート_活動計画書_整理用!$T223="○","true","false"),"")</f>
        <v/>
      </c>
      <c r="CW223" t="str">
        <f ca="1">IF(COUNTIF(データ取込シート_活動計画書_整理用!$N$2:'データ取込シート_活動計画書_整理用'!$N223,"この線より上に行を挿入してください。")=0,IF(データ取込シート_活動計画書_整理用!$U223="○","true","false"),"")</f>
        <v/>
      </c>
      <c r="CX223" t="str">
        <f ca="1">IF(COUNTIF(データ取込シート_活動計画書_整理用!$N$2:'データ取込シート_活動計画書_整理用'!$N223,"この線より上に行を挿入してください。")=0,IF(データ取込シート_活動計画書_整理用!$V223="○","true","false"),"")</f>
        <v/>
      </c>
      <c r="CY223" t="str">
        <f ca="1">IF(COUNTIF(データ取込シート_活動計画書_整理用!$N$2:'データ取込シート_活動計画書_整理用'!$N223,"この線より上に行を挿入してください。")=0,IF(データ取込シート_活動計画書_整理用!$W223="○","true","false"),"")</f>
        <v/>
      </c>
      <c r="CZ223" t="str">
        <f ca="1">IF(COUNTIF(データ取込シート_活動計画書_整理用!$N$2:'データ取込シート_活動計画書_整理用'!$N223,"この線より上に行を挿入してください。")=0,IF(データ取込シート_活動計画書_整理用!$X223="○","true","false"),"")</f>
        <v/>
      </c>
      <c r="DA223" t="str">
        <f ca="1">IF(COUNTIF(データ取込シート_活動計画書_整理用!$N$2:'データ取込シート_活動計画書_整理用'!$N223,"この線より上に行を挿入してください。")=0,IF(データ取込シート_活動計画書_整理用!$Y223="○","true","false"),"")</f>
        <v/>
      </c>
      <c r="DB223" t="str">
        <f ca="1">IF(COUNTIF(データ取込シート_活動計画書_整理用!$N$2:'データ取込シート_活動計画書_整理用'!$N223,"この線より上に行を挿入してください。")=0,IF(データ取込シート_活動計画書_整理用!$Z223="○","true","false"),"")</f>
        <v/>
      </c>
      <c r="DC223" t="str">
        <f ca="1">IF(COUNTIF(データ取込シート_活動計画書_整理用!$N$2:'データ取込シート_活動計画書_整理用'!$N223,"この線より上に行を挿入してください。")=0,IF(データ取込シート_活動計画書_整理用!$AA223="○","true","false"),"")</f>
        <v/>
      </c>
      <c r="DW223" t="str">
        <f ca="1">IF(COUNTIF(データ取込シート_活動計画書_整理用!$AD$2:'データ取込シート_活動計画書_整理用'!$AD223,"この線より上に行を挿入してください。")=0,データ取込シート_活動計画書_整理用!$AC223,"")</f>
        <v/>
      </c>
      <c r="DX223" t="str">
        <f ca="1">IF(COUNTIF(データ取込シート_活動計画書_整理用!$AD$2:'データ取込シート_活動計画書_整理用'!$AD223,"この線より上に行を挿入してください。")=0,データ取込シート_活動計画書_整理用!$AD223,"")</f>
        <v/>
      </c>
      <c r="DY223" t="str">
        <f ca="1">IF(COUNTIF(データ取込シート_活動計画書_整理用!$AD$2:'データ取込シート_活動計画書_整理用'!$AD223,"この線より上に行を挿入してください。")=0,データ取込シート_活動計画書_整理用!$AE223,"")</f>
        <v/>
      </c>
      <c r="DZ223" t="str">
        <f ca="1">IF(COUNTIF(データ取込シート_活動計画書_整理用!$AD$2:'データ取込シート_活動計画書_整理用'!$AD223,"この線より上に行を挿入してください。")=0,データ取込シート_活動計画書_整理用!$AF223,"")</f>
        <v/>
      </c>
      <c r="EA223" t="str">
        <f ca="1">IF(COUNTIF(データ取込シート_活動計画書_整理用!$AD$2:'データ取込シート_活動計画書_整理用'!$AD223,"この線より上に行を挿入してください。")=0,データ取込シート_活動計画書_整理用!$AG223,"")</f>
        <v/>
      </c>
      <c r="EB223" t="str">
        <f ca="1">IF(COUNTIF(データ取込シート_活動計画書_整理用!$AD$2:'データ取込シート_活動計画書_整理用'!$AD223,"この線より上に行を挿入してください。")=0,データ取込シート_活動計画書_整理用!$AH223,"")</f>
        <v/>
      </c>
      <c r="EC223" t="str">
        <f ca="1">IF(COUNTIF(データ取込シート_活動計画書_整理用!$AD$2:'データ取込シート_活動計画書_整理用'!$AD223,"この線より上に行を挿入してください。")=0,IF(データ取込シート_活動計画書_整理用!$AI223="○","true","false"),"")</f>
        <v/>
      </c>
      <c r="ED223" t="str">
        <f ca="1">IF(COUNTIF(データ取込シート_活動計画書_整理用!$AD$2:'データ取込シート_活動計画書_整理用'!$AD223,"この線より上に行を挿入してください。")=0,IF(データ取込シート_活動計画書_整理用!$AJ223="○","true","false"),"")</f>
        <v/>
      </c>
      <c r="EE223" t="str">
        <f ca="1">IF(COUNTIF(データ取込シート_活動計画書_整理用!$AD$2:'データ取込シート_活動計画書_整理用'!$AD223,"この線より上に行を挿入してください。")=0,IF(データ取込シート_活動計画書_整理用!$AK223="○","true","false"),"")</f>
        <v/>
      </c>
      <c r="EF223" t="str">
        <f ca="1">IF(COUNTIF(データ取込シート_活動計画書_整理用!$AD$2:'データ取込シート_活動計画書_整理用'!$AD223,"この線より上に行を挿入してください。")=0,IF(データ取込シート_活動計画書_整理用!$AL223="○","true","false"),"")</f>
        <v/>
      </c>
      <c r="EG223" t="str">
        <f ca="1">IF(COUNTIF(データ取込シート_活動計画書_整理用!$AD$2:'データ取込シート_活動計画書_整理用'!$AD223,"この線より上に行を挿入してください。")=0,IF(データ取込シート_活動計画書_整理用!$AM223="○","true","false"),"")</f>
        <v/>
      </c>
    </row>
    <row r="224" spans="2:137" x14ac:dyDescent="0.15">
      <c r="B224" t="str">
        <f ca="1">IF(COUNTIF(データ取込シート_活動計画書_整理用!$B$2:'データ取込シート_活動計画書_整理用'!$B224,"この線より上に行を挿入してください。")=0,データ取込シート_活動計画書_整理用!$B224,"")</f>
        <v/>
      </c>
      <c r="C224" t="str">
        <f ca="1">IF(COUNTIF(データ取込シート_活動計画書_整理用!$B$2:'データ取込シート_活動計画書_整理用'!$B224,"この線より上に行を挿入してください。")=0,データ取込シート_活動計画書_整理用!$C224,"")</f>
        <v/>
      </c>
      <c r="D224" t="str">
        <f ca="1">IF(COUNTIF(データ取込シート_活動計画書_整理用!$B$2:'データ取込シート_活動計画書_整理用'!$B224,"この線より上に行を挿入してください。")=0,データ取込シート_活動計画書_整理用!$D224,"")</f>
        <v/>
      </c>
      <c r="F224" t="str">
        <f ca="1">IF(COUNTIF(データ取込シート_活動計画書_整理用!$F$2:'データ取込シート_活動計画書_整理用'!$F224,"この線より上に行を挿入してください。")=0,データ取込シート_活動計画書_整理用!$F224,"")</f>
        <v/>
      </c>
      <c r="G224" t="str">
        <f ca="1">IF(COUNTIF(データ取込シート_活動計画書_整理用!$F$2:'データ取込シート_活動計画書_整理用'!$F224,"この線より上に行を挿入してください。")=0,データ取込シート_活動計画書_整理用!$G224,"")</f>
        <v/>
      </c>
      <c r="H224" t="str">
        <f ca="1">IF(COUNTIF(データ取込シート_活動計画書_整理用!$F$2:'データ取込シート_活動計画書_整理用'!$F224,"この線より上に行を挿入してください。")=0,データ取込シート_活動計画書_整理用!$H224,"")</f>
        <v/>
      </c>
      <c r="I224" t="str">
        <f ca="1">IF(COUNTIF(データ取込シート_活動計画書_整理用!$J$2:'データ取込シート_活動計画書_整理用'!$J224,"この線より上に行を挿入してください。")=0,データ取込シート_活動計画書_整理用!$J224,"")</f>
        <v/>
      </c>
      <c r="J224" t="str">
        <f ca="1">IF(COUNTIF(データ取込シート_活動計画書_整理用!$J$2:'データ取込シート_活動計画書_整理用'!$J224,"この線より上に行を挿入してください。")=0,データ取込シート_活動計画書_整理用!$K224,"")</f>
        <v/>
      </c>
      <c r="K224" t="str">
        <f ca="1">IF(COUNTIF(データ取込シート_活動計画書_整理用!$J$2:'データ取込シート_活動計画書_整理用'!$J224,"この線より上に行を挿入してください。")=0,データ取込シート_活動計画書_整理用!$L224,"")</f>
        <v/>
      </c>
      <c r="CN224" t="str">
        <f t="shared" ca="1" si="8"/>
        <v/>
      </c>
      <c r="CO224" t="str">
        <f t="shared" ca="1" si="7"/>
        <v/>
      </c>
      <c r="CP224" t="str">
        <f ca="1">IF(COUNTIF(データ取込シート_活動計画書_整理用!$N$2:'データ取込シート_活動計画書_整理用'!$N224,"この線より上に行を挿入してください。")=0,データ取込シート_活動計画書_整理用!$N224,"")</f>
        <v/>
      </c>
      <c r="CQ224" t="str">
        <f ca="1">IF(COUNTIF(データ取込シート_活動計画書_整理用!$N$2:'データ取込シート_活動計画書_整理用'!$N224,"この線より上に行を挿入してください。")=0,データ取込シート_活動計画書_整理用!$O224,"")</f>
        <v/>
      </c>
      <c r="CR224" t="str">
        <f ca="1">IF(COUNTIF(データ取込シート_活動計画書_整理用!$N$2:'データ取込シート_活動計画書_整理用'!$N224,"この線より上に行を挿入してください。")=0,IF(データ取込シート_活動計画書_整理用!$P224="○","true","false"),"")</f>
        <v/>
      </c>
      <c r="CS224" t="str">
        <f ca="1">IF(COUNTIF(データ取込シート_活動計画書_整理用!$N$2:'データ取込シート_活動計画書_整理用'!$N224,"この線より上に行を挿入してください。")=0,IF(データ取込シート_活動計画書_整理用!$Q224="○","true","false"),"")</f>
        <v/>
      </c>
      <c r="CT224" t="str">
        <f ca="1">IF(COUNTIF(データ取込シート_活動計画書_整理用!$N$2:'データ取込シート_活動計画書_整理用'!$N224,"この線より上に行を挿入してください。")=0,IF(データ取込シート_活動計画書_整理用!$R224="○","true","false"),"")</f>
        <v/>
      </c>
      <c r="CU224" t="str">
        <f ca="1">IF(COUNTIF(データ取込シート_活動計画書_整理用!$N$2:'データ取込シート_活動計画書_整理用'!$N224,"この線より上に行を挿入してください。")=0,IF(データ取込シート_活動計画書_整理用!$S224="○","true","false"),"")</f>
        <v/>
      </c>
      <c r="CV224" t="str">
        <f ca="1">IF(COUNTIF(データ取込シート_活動計画書_整理用!$N$2:'データ取込シート_活動計画書_整理用'!$N224,"この線より上に行を挿入してください。")=0,IF(データ取込シート_活動計画書_整理用!$T224="○","true","false"),"")</f>
        <v/>
      </c>
      <c r="CW224" t="str">
        <f ca="1">IF(COUNTIF(データ取込シート_活動計画書_整理用!$N$2:'データ取込シート_活動計画書_整理用'!$N224,"この線より上に行を挿入してください。")=0,IF(データ取込シート_活動計画書_整理用!$U224="○","true","false"),"")</f>
        <v/>
      </c>
      <c r="CX224" t="str">
        <f ca="1">IF(COUNTIF(データ取込シート_活動計画書_整理用!$N$2:'データ取込シート_活動計画書_整理用'!$N224,"この線より上に行を挿入してください。")=0,IF(データ取込シート_活動計画書_整理用!$V224="○","true","false"),"")</f>
        <v/>
      </c>
      <c r="CY224" t="str">
        <f ca="1">IF(COUNTIF(データ取込シート_活動計画書_整理用!$N$2:'データ取込シート_活動計画書_整理用'!$N224,"この線より上に行を挿入してください。")=0,IF(データ取込シート_活動計画書_整理用!$W224="○","true","false"),"")</f>
        <v/>
      </c>
      <c r="CZ224" t="str">
        <f ca="1">IF(COUNTIF(データ取込シート_活動計画書_整理用!$N$2:'データ取込シート_活動計画書_整理用'!$N224,"この線より上に行を挿入してください。")=0,IF(データ取込シート_活動計画書_整理用!$X224="○","true","false"),"")</f>
        <v/>
      </c>
      <c r="DA224" t="str">
        <f ca="1">IF(COUNTIF(データ取込シート_活動計画書_整理用!$N$2:'データ取込シート_活動計画書_整理用'!$N224,"この線より上に行を挿入してください。")=0,IF(データ取込シート_活動計画書_整理用!$Y224="○","true","false"),"")</f>
        <v/>
      </c>
      <c r="DB224" t="str">
        <f ca="1">IF(COUNTIF(データ取込シート_活動計画書_整理用!$N$2:'データ取込シート_活動計画書_整理用'!$N224,"この線より上に行を挿入してください。")=0,IF(データ取込シート_活動計画書_整理用!$Z224="○","true","false"),"")</f>
        <v/>
      </c>
      <c r="DC224" t="str">
        <f ca="1">IF(COUNTIF(データ取込シート_活動計画書_整理用!$N$2:'データ取込シート_活動計画書_整理用'!$N224,"この線より上に行を挿入してください。")=0,IF(データ取込シート_活動計画書_整理用!$AA224="○","true","false"),"")</f>
        <v/>
      </c>
      <c r="DW224" t="str">
        <f ca="1">IF(COUNTIF(データ取込シート_活動計画書_整理用!$AD$2:'データ取込シート_活動計画書_整理用'!$AD224,"この線より上に行を挿入してください。")=0,データ取込シート_活動計画書_整理用!$AC224,"")</f>
        <v/>
      </c>
      <c r="DX224" t="str">
        <f ca="1">IF(COUNTIF(データ取込シート_活動計画書_整理用!$AD$2:'データ取込シート_活動計画書_整理用'!$AD224,"この線より上に行を挿入してください。")=0,データ取込シート_活動計画書_整理用!$AD224,"")</f>
        <v/>
      </c>
      <c r="DY224" t="str">
        <f ca="1">IF(COUNTIF(データ取込シート_活動計画書_整理用!$AD$2:'データ取込シート_活動計画書_整理用'!$AD224,"この線より上に行を挿入してください。")=0,データ取込シート_活動計画書_整理用!$AE224,"")</f>
        <v/>
      </c>
      <c r="DZ224" t="str">
        <f ca="1">IF(COUNTIF(データ取込シート_活動計画書_整理用!$AD$2:'データ取込シート_活動計画書_整理用'!$AD224,"この線より上に行を挿入してください。")=0,データ取込シート_活動計画書_整理用!$AF224,"")</f>
        <v/>
      </c>
      <c r="EA224" t="str">
        <f ca="1">IF(COUNTIF(データ取込シート_活動計画書_整理用!$AD$2:'データ取込シート_活動計画書_整理用'!$AD224,"この線より上に行を挿入してください。")=0,データ取込シート_活動計画書_整理用!$AG224,"")</f>
        <v/>
      </c>
      <c r="EB224" t="str">
        <f ca="1">IF(COUNTIF(データ取込シート_活動計画書_整理用!$AD$2:'データ取込シート_活動計画書_整理用'!$AD224,"この線より上に行を挿入してください。")=0,データ取込シート_活動計画書_整理用!$AH224,"")</f>
        <v/>
      </c>
      <c r="EC224" t="str">
        <f ca="1">IF(COUNTIF(データ取込シート_活動計画書_整理用!$AD$2:'データ取込シート_活動計画書_整理用'!$AD224,"この線より上に行を挿入してください。")=0,IF(データ取込シート_活動計画書_整理用!$AI224="○","true","false"),"")</f>
        <v/>
      </c>
      <c r="ED224" t="str">
        <f ca="1">IF(COUNTIF(データ取込シート_活動計画書_整理用!$AD$2:'データ取込シート_活動計画書_整理用'!$AD224,"この線より上に行を挿入してください。")=0,IF(データ取込シート_活動計画書_整理用!$AJ224="○","true","false"),"")</f>
        <v/>
      </c>
      <c r="EE224" t="str">
        <f ca="1">IF(COUNTIF(データ取込シート_活動計画書_整理用!$AD$2:'データ取込シート_活動計画書_整理用'!$AD224,"この線より上に行を挿入してください。")=0,IF(データ取込シート_活動計画書_整理用!$AK224="○","true","false"),"")</f>
        <v/>
      </c>
      <c r="EF224" t="str">
        <f ca="1">IF(COUNTIF(データ取込シート_活動計画書_整理用!$AD$2:'データ取込シート_活動計画書_整理用'!$AD224,"この線より上に行を挿入してください。")=0,IF(データ取込シート_活動計画書_整理用!$AL224="○","true","false"),"")</f>
        <v/>
      </c>
      <c r="EG224" t="str">
        <f ca="1">IF(COUNTIF(データ取込シート_活動計画書_整理用!$AD$2:'データ取込シート_活動計画書_整理用'!$AD224,"この線より上に行を挿入してください。")=0,IF(データ取込シート_活動計画書_整理用!$AM224="○","true","false"),"")</f>
        <v/>
      </c>
    </row>
    <row r="225" spans="2:137" x14ac:dyDescent="0.15">
      <c r="B225" t="str">
        <f ca="1">IF(COUNTIF(データ取込シート_活動計画書_整理用!$B$2:'データ取込シート_活動計画書_整理用'!$B225,"この線より上に行を挿入してください。")=0,データ取込シート_活動計画書_整理用!$B225,"")</f>
        <v/>
      </c>
      <c r="C225" t="str">
        <f ca="1">IF(COUNTIF(データ取込シート_活動計画書_整理用!$B$2:'データ取込シート_活動計画書_整理用'!$B225,"この線より上に行を挿入してください。")=0,データ取込シート_活動計画書_整理用!$C225,"")</f>
        <v/>
      </c>
      <c r="D225" t="str">
        <f ca="1">IF(COUNTIF(データ取込シート_活動計画書_整理用!$B$2:'データ取込シート_活動計画書_整理用'!$B225,"この線より上に行を挿入してください。")=0,データ取込シート_活動計画書_整理用!$D225,"")</f>
        <v/>
      </c>
      <c r="F225" t="str">
        <f ca="1">IF(COUNTIF(データ取込シート_活動計画書_整理用!$F$2:'データ取込シート_活動計画書_整理用'!$F225,"この線より上に行を挿入してください。")=0,データ取込シート_活動計画書_整理用!$F225,"")</f>
        <v/>
      </c>
      <c r="G225" t="str">
        <f ca="1">IF(COUNTIF(データ取込シート_活動計画書_整理用!$F$2:'データ取込シート_活動計画書_整理用'!$F225,"この線より上に行を挿入してください。")=0,データ取込シート_活動計画書_整理用!$G225,"")</f>
        <v/>
      </c>
      <c r="H225" t="str">
        <f ca="1">IF(COUNTIF(データ取込シート_活動計画書_整理用!$F$2:'データ取込シート_活動計画書_整理用'!$F225,"この線より上に行を挿入してください。")=0,データ取込シート_活動計画書_整理用!$H225,"")</f>
        <v/>
      </c>
      <c r="I225" t="str">
        <f ca="1">IF(COUNTIF(データ取込シート_活動計画書_整理用!$J$2:'データ取込シート_活動計画書_整理用'!$J225,"この線より上に行を挿入してください。")=0,データ取込シート_活動計画書_整理用!$J225,"")</f>
        <v/>
      </c>
      <c r="J225" t="str">
        <f ca="1">IF(COUNTIF(データ取込シート_活動計画書_整理用!$J$2:'データ取込シート_活動計画書_整理用'!$J225,"この線より上に行を挿入してください。")=0,データ取込シート_活動計画書_整理用!$K225,"")</f>
        <v/>
      </c>
      <c r="K225" t="str">
        <f ca="1">IF(COUNTIF(データ取込シート_活動計画書_整理用!$J$2:'データ取込シート_活動計画書_整理用'!$J225,"この線より上に行を挿入してください。")=0,データ取込シート_活動計画書_整理用!$L225,"")</f>
        <v/>
      </c>
      <c r="CN225" t="str">
        <f t="shared" ca="1" si="8"/>
        <v/>
      </c>
      <c r="CO225" t="str">
        <f t="shared" ca="1" si="7"/>
        <v/>
      </c>
      <c r="CP225" t="str">
        <f ca="1">IF(COUNTIF(データ取込シート_活動計画書_整理用!$N$2:'データ取込シート_活動計画書_整理用'!$N225,"この線より上に行を挿入してください。")=0,データ取込シート_活動計画書_整理用!$N225,"")</f>
        <v/>
      </c>
      <c r="CQ225" t="str">
        <f ca="1">IF(COUNTIF(データ取込シート_活動計画書_整理用!$N$2:'データ取込シート_活動計画書_整理用'!$N225,"この線より上に行を挿入してください。")=0,データ取込シート_活動計画書_整理用!$O225,"")</f>
        <v/>
      </c>
      <c r="CR225" t="str">
        <f ca="1">IF(COUNTIF(データ取込シート_活動計画書_整理用!$N$2:'データ取込シート_活動計画書_整理用'!$N225,"この線より上に行を挿入してください。")=0,IF(データ取込シート_活動計画書_整理用!$P225="○","true","false"),"")</f>
        <v/>
      </c>
      <c r="CS225" t="str">
        <f ca="1">IF(COUNTIF(データ取込シート_活動計画書_整理用!$N$2:'データ取込シート_活動計画書_整理用'!$N225,"この線より上に行を挿入してください。")=0,IF(データ取込シート_活動計画書_整理用!$Q225="○","true","false"),"")</f>
        <v/>
      </c>
      <c r="CT225" t="str">
        <f ca="1">IF(COUNTIF(データ取込シート_活動計画書_整理用!$N$2:'データ取込シート_活動計画書_整理用'!$N225,"この線より上に行を挿入してください。")=0,IF(データ取込シート_活動計画書_整理用!$R225="○","true","false"),"")</f>
        <v/>
      </c>
      <c r="CU225" t="str">
        <f ca="1">IF(COUNTIF(データ取込シート_活動計画書_整理用!$N$2:'データ取込シート_活動計画書_整理用'!$N225,"この線より上に行を挿入してください。")=0,IF(データ取込シート_活動計画書_整理用!$S225="○","true","false"),"")</f>
        <v/>
      </c>
      <c r="CV225" t="str">
        <f ca="1">IF(COUNTIF(データ取込シート_活動計画書_整理用!$N$2:'データ取込シート_活動計画書_整理用'!$N225,"この線より上に行を挿入してください。")=0,IF(データ取込シート_活動計画書_整理用!$T225="○","true","false"),"")</f>
        <v/>
      </c>
      <c r="CW225" t="str">
        <f ca="1">IF(COUNTIF(データ取込シート_活動計画書_整理用!$N$2:'データ取込シート_活動計画書_整理用'!$N225,"この線より上に行を挿入してください。")=0,IF(データ取込シート_活動計画書_整理用!$U225="○","true","false"),"")</f>
        <v/>
      </c>
      <c r="CX225" t="str">
        <f ca="1">IF(COUNTIF(データ取込シート_活動計画書_整理用!$N$2:'データ取込シート_活動計画書_整理用'!$N225,"この線より上に行を挿入してください。")=0,IF(データ取込シート_活動計画書_整理用!$V225="○","true","false"),"")</f>
        <v/>
      </c>
      <c r="CY225" t="str">
        <f ca="1">IF(COUNTIF(データ取込シート_活動計画書_整理用!$N$2:'データ取込シート_活動計画書_整理用'!$N225,"この線より上に行を挿入してください。")=0,IF(データ取込シート_活動計画書_整理用!$W225="○","true","false"),"")</f>
        <v/>
      </c>
      <c r="CZ225" t="str">
        <f ca="1">IF(COUNTIF(データ取込シート_活動計画書_整理用!$N$2:'データ取込シート_活動計画書_整理用'!$N225,"この線より上に行を挿入してください。")=0,IF(データ取込シート_活動計画書_整理用!$X225="○","true","false"),"")</f>
        <v/>
      </c>
      <c r="DA225" t="str">
        <f ca="1">IF(COUNTIF(データ取込シート_活動計画書_整理用!$N$2:'データ取込シート_活動計画書_整理用'!$N225,"この線より上に行を挿入してください。")=0,IF(データ取込シート_活動計画書_整理用!$Y225="○","true","false"),"")</f>
        <v/>
      </c>
      <c r="DB225" t="str">
        <f ca="1">IF(COUNTIF(データ取込シート_活動計画書_整理用!$N$2:'データ取込シート_活動計画書_整理用'!$N225,"この線より上に行を挿入してください。")=0,IF(データ取込シート_活動計画書_整理用!$Z225="○","true","false"),"")</f>
        <v/>
      </c>
      <c r="DC225" t="str">
        <f ca="1">IF(COUNTIF(データ取込シート_活動計画書_整理用!$N$2:'データ取込シート_活動計画書_整理用'!$N225,"この線より上に行を挿入してください。")=0,IF(データ取込シート_活動計画書_整理用!$AA225="○","true","false"),"")</f>
        <v/>
      </c>
      <c r="DW225" t="str">
        <f ca="1">IF(COUNTIF(データ取込シート_活動計画書_整理用!$AD$2:'データ取込シート_活動計画書_整理用'!$AD225,"この線より上に行を挿入してください。")=0,データ取込シート_活動計画書_整理用!$AC225,"")</f>
        <v/>
      </c>
      <c r="DX225" t="str">
        <f ca="1">IF(COUNTIF(データ取込シート_活動計画書_整理用!$AD$2:'データ取込シート_活動計画書_整理用'!$AD225,"この線より上に行を挿入してください。")=0,データ取込シート_活動計画書_整理用!$AD225,"")</f>
        <v/>
      </c>
      <c r="DY225" t="str">
        <f ca="1">IF(COUNTIF(データ取込シート_活動計画書_整理用!$AD$2:'データ取込シート_活動計画書_整理用'!$AD225,"この線より上に行を挿入してください。")=0,データ取込シート_活動計画書_整理用!$AE225,"")</f>
        <v/>
      </c>
      <c r="DZ225" t="str">
        <f ca="1">IF(COUNTIF(データ取込シート_活動計画書_整理用!$AD$2:'データ取込シート_活動計画書_整理用'!$AD225,"この線より上に行を挿入してください。")=0,データ取込シート_活動計画書_整理用!$AF225,"")</f>
        <v/>
      </c>
      <c r="EA225" t="str">
        <f ca="1">IF(COUNTIF(データ取込シート_活動計画書_整理用!$AD$2:'データ取込シート_活動計画書_整理用'!$AD225,"この線より上に行を挿入してください。")=0,データ取込シート_活動計画書_整理用!$AG225,"")</f>
        <v/>
      </c>
      <c r="EB225" t="str">
        <f ca="1">IF(COUNTIF(データ取込シート_活動計画書_整理用!$AD$2:'データ取込シート_活動計画書_整理用'!$AD225,"この線より上に行を挿入してください。")=0,データ取込シート_活動計画書_整理用!$AH225,"")</f>
        <v/>
      </c>
      <c r="EC225" t="str">
        <f ca="1">IF(COUNTIF(データ取込シート_活動計画書_整理用!$AD$2:'データ取込シート_活動計画書_整理用'!$AD225,"この線より上に行を挿入してください。")=0,IF(データ取込シート_活動計画書_整理用!$AI225="○","true","false"),"")</f>
        <v/>
      </c>
      <c r="ED225" t="str">
        <f ca="1">IF(COUNTIF(データ取込シート_活動計画書_整理用!$AD$2:'データ取込シート_活動計画書_整理用'!$AD225,"この線より上に行を挿入してください。")=0,IF(データ取込シート_活動計画書_整理用!$AJ225="○","true","false"),"")</f>
        <v/>
      </c>
      <c r="EE225" t="str">
        <f ca="1">IF(COUNTIF(データ取込シート_活動計画書_整理用!$AD$2:'データ取込シート_活動計画書_整理用'!$AD225,"この線より上に行を挿入してください。")=0,IF(データ取込シート_活動計画書_整理用!$AK225="○","true","false"),"")</f>
        <v/>
      </c>
      <c r="EF225" t="str">
        <f ca="1">IF(COUNTIF(データ取込シート_活動計画書_整理用!$AD$2:'データ取込シート_活動計画書_整理用'!$AD225,"この線より上に行を挿入してください。")=0,IF(データ取込シート_活動計画書_整理用!$AL225="○","true","false"),"")</f>
        <v/>
      </c>
      <c r="EG225" t="str">
        <f ca="1">IF(COUNTIF(データ取込シート_活動計画書_整理用!$AD$2:'データ取込シート_活動計画書_整理用'!$AD225,"この線より上に行を挿入してください。")=0,IF(データ取込シート_活動計画書_整理用!$AM225="○","true","false"),"")</f>
        <v/>
      </c>
    </row>
    <row r="226" spans="2:137" x14ac:dyDescent="0.15">
      <c r="B226" t="str">
        <f ca="1">IF(COUNTIF(データ取込シート_活動計画書_整理用!$B$2:'データ取込シート_活動計画書_整理用'!$B226,"この線より上に行を挿入してください。")=0,データ取込シート_活動計画書_整理用!$B226,"")</f>
        <v/>
      </c>
      <c r="C226" t="str">
        <f ca="1">IF(COUNTIF(データ取込シート_活動計画書_整理用!$B$2:'データ取込シート_活動計画書_整理用'!$B226,"この線より上に行を挿入してください。")=0,データ取込シート_活動計画書_整理用!$C226,"")</f>
        <v/>
      </c>
      <c r="D226" t="str">
        <f ca="1">IF(COUNTIF(データ取込シート_活動計画書_整理用!$B$2:'データ取込シート_活動計画書_整理用'!$B226,"この線より上に行を挿入してください。")=0,データ取込シート_活動計画書_整理用!$D226,"")</f>
        <v/>
      </c>
      <c r="F226" t="str">
        <f ca="1">IF(COUNTIF(データ取込シート_活動計画書_整理用!$F$2:'データ取込シート_活動計画書_整理用'!$F226,"この線より上に行を挿入してください。")=0,データ取込シート_活動計画書_整理用!$F226,"")</f>
        <v/>
      </c>
      <c r="G226" t="str">
        <f ca="1">IF(COUNTIF(データ取込シート_活動計画書_整理用!$F$2:'データ取込シート_活動計画書_整理用'!$F226,"この線より上に行を挿入してください。")=0,データ取込シート_活動計画書_整理用!$G226,"")</f>
        <v/>
      </c>
      <c r="H226" t="str">
        <f ca="1">IF(COUNTIF(データ取込シート_活動計画書_整理用!$F$2:'データ取込シート_活動計画書_整理用'!$F226,"この線より上に行を挿入してください。")=0,データ取込シート_活動計画書_整理用!$H226,"")</f>
        <v/>
      </c>
      <c r="I226" t="str">
        <f ca="1">IF(COUNTIF(データ取込シート_活動計画書_整理用!$J$2:'データ取込シート_活動計画書_整理用'!$J226,"この線より上に行を挿入してください。")=0,データ取込シート_活動計画書_整理用!$J226,"")</f>
        <v/>
      </c>
      <c r="J226" t="str">
        <f ca="1">IF(COUNTIF(データ取込シート_活動計画書_整理用!$J$2:'データ取込シート_活動計画書_整理用'!$J226,"この線より上に行を挿入してください。")=0,データ取込シート_活動計画書_整理用!$K226,"")</f>
        <v/>
      </c>
      <c r="K226" t="str">
        <f ca="1">IF(COUNTIF(データ取込シート_活動計画書_整理用!$J$2:'データ取込シート_活動計画書_整理用'!$J226,"この線より上に行を挿入してください。")=0,データ取込シート_活動計画書_整理用!$L226,"")</f>
        <v/>
      </c>
      <c r="CN226" t="str">
        <f t="shared" ca="1" si="8"/>
        <v/>
      </c>
      <c r="CO226" t="str">
        <f t="shared" ca="1" si="7"/>
        <v/>
      </c>
      <c r="CP226" t="str">
        <f ca="1">IF(COUNTIF(データ取込シート_活動計画書_整理用!$N$2:'データ取込シート_活動計画書_整理用'!$N226,"この線より上に行を挿入してください。")=0,データ取込シート_活動計画書_整理用!$N226,"")</f>
        <v/>
      </c>
      <c r="CQ226" t="str">
        <f ca="1">IF(COUNTIF(データ取込シート_活動計画書_整理用!$N$2:'データ取込シート_活動計画書_整理用'!$N226,"この線より上に行を挿入してください。")=0,データ取込シート_活動計画書_整理用!$O226,"")</f>
        <v/>
      </c>
      <c r="CR226" t="str">
        <f ca="1">IF(COUNTIF(データ取込シート_活動計画書_整理用!$N$2:'データ取込シート_活動計画書_整理用'!$N226,"この線より上に行を挿入してください。")=0,IF(データ取込シート_活動計画書_整理用!$P226="○","true","false"),"")</f>
        <v/>
      </c>
      <c r="CS226" t="str">
        <f ca="1">IF(COUNTIF(データ取込シート_活動計画書_整理用!$N$2:'データ取込シート_活動計画書_整理用'!$N226,"この線より上に行を挿入してください。")=0,IF(データ取込シート_活動計画書_整理用!$Q226="○","true","false"),"")</f>
        <v/>
      </c>
      <c r="CT226" t="str">
        <f ca="1">IF(COUNTIF(データ取込シート_活動計画書_整理用!$N$2:'データ取込シート_活動計画書_整理用'!$N226,"この線より上に行を挿入してください。")=0,IF(データ取込シート_活動計画書_整理用!$R226="○","true","false"),"")</f>
        <v/>
      </c>
      <c r="CU226" t="str">
        <f ca="1">IF(COUNTIF(データ取込シート_活動計画書_整理用!$N$2:'データ取込シート_活動計画書_整理用'!$N226,"この線より上に行を挿入してください。")=0,IF(データ取込シート_活動計画書_整理用!$S226="○","true","false"),"")</f>
        <v/>
      </c>
      <c r="CV226" t="str">
        <f ca="1">IF(COUNTIF(データ取込シート_活動計画書_整理用!$N$2:'データ取込シート_活動計画書_整理用'!$N226,"この線より上に行を挿入してください。")=0,IF(データ取込シート_活動計画書_整理用!$T226="○","true","false"),"")</f>
        <v/>
      </c>
      <c r="CW226" t="str">
        <f ca="1">IF(COUNTIF(データ取込シート_活動計画書_整理用!$N$2:'データ取込シート_活動計画書_整理用'!$N226,"この線より上に行を挿入してください。")=0,IF(データ取込シート_活動計画書_整理用!$U226="○","true","false"),"")</f>
        <v/>
      </c>
      <c r="CX226" t="str">
        <f ca="1">IF(COUNTIF(データ取込シート_活動計画書_整理用!$N$2:'データ取込シート_活動計画書_整理用'!$N226,"この線より上に行を挿入してください。")=0,IF(データ取込シート_活動計画書_整理用!$V226="○","true","false"),"")</f>
        <v/>
      </c>
      <c r="CY226" t="str">
        <f ca="1">IF(COUNTIF(データ取込シート_活動計画書_整理用!$N$2:'データ取込シート_活動計画書_整理用'!$N226,"この線より上に行を挿入してください。")=0,IF(データ取込シート_活動計画書_整理用!$W226="○","true","false"),"")</f>
        <v/>
      </c>
      <c r="CZ226" t="str">
        <f ca="1">IF(COUNTIF(データ取込シート_活動計画書_整理用!$N$2:'データ取込シート_活動計画書_整理用'!$N226,"この線より上に行を挿入してください。")=0,IF(データ取込シート_活動計画書_整理用!$X226="○","true","false"),"")</f>
        <v/>
      </c>
      <c r="DA226" t="str">
        <f ca="1">IF(COUNTIF(データ取込シート_活動計画書_整理用!$N$2:'データ取込シート_活動計画書_整理用'!$N226,"この線より上に行を挿入してください。")=0,IF(データ取込シート_活動計画書_整理用!$Y226="○","true","false"),"")</f>
        <v/>
      </c>
      <c r="DB226" t="str">
        <f ca="1">IF(COUNTIF(データ取込シート_活動計画書_整理用!$N$2:'データ取込シート_活動計画書_整理用'!$N226,"この線より上に行を挿入してください。")=0,IF(データ取込シート_活動計画書_整理用!$Z226="○","true","false"),"")</f>
        <v/>
      </c>
      <c r="DC226" t="str">
        <f ca="1">IF(COUNTIF(データ取込シート_活動計画書_整理用!$N$2:'データ取込シート_活動計画書_整理用'!$N226,"この線より上に行を挿入してください。")=0,IF(データ取込シート_活動計画書_整理用!$AA226="○","true","false"),"")</f>
        <v/>
      </c>
      <c r="DW226" t="str">
        <f ca="1">IF(COUNTIF(データ取込シート_活動計画書_整理用!$AD$2:'データ取込シート_活動計画書_整理用'!$AD226,"この線より上に行を挿入してください。")=0,データ取込シート_活動計画書_整理用!$AC226,"")</f>
        <v/>
      </c>
      <c r="DX226" t="str">
        <f ca="1">IF(COUNTIF(データ取込シート_活動計画書_整理用!$AD$2:'データ取込シート_活動計画書_整理用'!$AD226,"この線より上に行を挿入してください。")=0,データ取込シート_活動計画書_整理用!$AD226,"")</f>
        <v/>
      </c>
      <c r="DY226" t="str">
        <f ca="1">IF(COUNTIF(データ取込シート_活動計画書_整理用!$AD$2:'データ取込シート_活動計画書_整理用'!$AD226,"この線より上に行を挿入してください。")=0,データ取込シート_活動計画書_整理用!$AE226,"")</f>
        <v/>
      </c>
      <c r="DZ226" t="str">
        <f ca="1">IF(COUNTIF(データ取込シート_活動計画書_整理用!$AD$2:'データ取込シート_活動計画書_整理用'!$AD226,"この線より上に行を挿入してください。")=0,データ取込シート_活動計画書_整理用!$AF226,"")</f>
        <v/>
      </c>
      <c r="EA226" t="str">
        <f ca="1">IF(COUNTIF(データ取込シート_活動計画書_整理用!$AD$2:'データ取込シート_活動計画書_整理用'!$AD226,"この線より上に行を挿入してください。")=0,データ取込シート_活動計画書_整理用!$AG226,"")</f>
        <v/>
      </c>
      <c r="EB226" t="str">
        <f ca="1">IF(COUNTIF(データ取込シート_活動計画書_整理用!$AD$2:'データ取込シート_活動計画書_整理用'!$AD226,"この線より上に行を挿入してください。")=0,データ取込シート_活動計画書_整理用!$AH226,"")</f>
        <v/>
      </c>
      <c r="EC226" t="str">
        <f ca="1">IF(COUNTIF(データ取込シート_活動計画書_整理用!$AD$2:'データ取込シート_活動計画書_整理用'!$AD226,"この線より上に行を挿入してください。")=0,IF(データ取込シート_活動計画書_整理用!$AI226="○","true","false"),"")</f>
        <v/>
      </c>
      <c r="ED226" t="str">
        <f ca="1">IF(COUNTIF(データ取込シート_活動計画書_整理用!$AD$2:'データ取込シート_活動計画書_整理用'!$AD226,"この線より上に行を挿入してください。")=0,IF(データ取込シート_活動計画書_整理用!$AJ226="○","true","false"),"")</f>
        <v/>
      </c>
      <c r="EE226" t="str">
        <f ca="1">IF(COUNTIF(データ取込シート_活動計画書_整理用!$AD$2:'データ取込シート_活動計画書_整理用'!$AD226,"この線より上に行を挿入してください。")=0,IF(データ取込シート_活動計画書_整理用!$AK226="○","true","false"),"")</f>
        <v/>
      </c>
      <c r="EF226" t="str">
        <f ca="1">IF(COUNTIF(データ取込シート_活動計画書_整理用!$AD$2:'データ取込シート_活動計画書_整理用'!$AD226,"この線より上に行を挿入してください。")=0,IF(データ取込シート_活動計画書_整理用!$AL226="○","true","false"),"")</f>
        <v/>
      </c>
      <c r="EG226" t="str">
        <f ca="1">IF(COUNTIF(データ取込シート_活動計画書_整理用!$AD$2:'データ取込シート_活動計画書_整理用'!$AD226,"この線より上に行を挿入してください。")=0,IF(データ取込シート_活動計画書_整理用!$AM226="○","true","false"),"")</f>
        <v/>
      </c>
    </row>
    <row r="227" spans="2:137" x14ac:dyDescent="0.15">
      <c r="B227" t="str">
        <f ca="1">IF(COUNTIF(データ取込シート_活動計画書_整理用!$B$2:'データ取込シート_活動計画書_整理用'!$B227,"この線より上に行を挿入してください。")=0,データ取込シート_活動計画書_整理用!$B227,"")</f>
        <v/>
      </c>
      <c r="C227" t="str">
        <f ca="1">IF(COUNTIF(データ取込シート_活動計画書_整理用!$B$2:'データ取込シート_活動計画書_整理用'!$B227,"この線より上に行を挿入してください。")=0,データ取込シート_活動計画書_整理用!$C227,"")</f>
        <v/>
      </c>
      <c r="D227" t="str">
        <f ca="1">IF(COUNTIF(データ取込シート_活動計画書_整理用!$B$2:'データ取込シート_活動計画書_整理用'!$B227,"この線より上に行を挿入してください。")=0,データ取込シート_活動計画書_整理用!$D227,"")</f>
        <v/>
      </c>
      <c r="F227" t="str">
        <f ca="1">IF(COUNTIF(データ取込シート_活動計画書_整理用!$F$2:'データ取込シート_活動計画書_整理用'!$F227,"この線より上に行を挿入してください。")=0,データ取込シート_活動計画書_整理用!$F227,"")</f>
        <v/>
      </c>
      <c r="G227" t="str">
        <f ca="1">IF(COUNTIF(データ取込シート_活動計画書_整理用!$F$2:'データ取込シート_活動計画書_整理用'!$F227,"この線より上に行を挿入してください。")=0,データ取込シート_活動計画書_整理用!$G227,"")</f>
        <v/>
      </c>
      <c r="H227" t="str">
        <f ca="1">IF(COUNTIF(データ取込シート_活動計画書_整理用!$F$2:'データ取込シート_活動計画書_整理用'!$F227,"この線より上に行を挿入してください。")=0,データ取込シート_活動計画書_整理用!$H227,"")</f>
        <v/>
      </c>
      <c r="I227" t="str">
        <f ca="1">IF(COUNTIF(データ取込シート_活動計画書_整理用!$J$2:'データ取込シート_活動計画書_整理用'!$J227,"この線より上に行を挿入してください。")=0,データ取込シート_活動計画書_整理用!$J227,"")</f>
        <v/>
      </c>
      <c r="J227" t="str">
        <f ca="1">IF(COUNTIF(データ取込シート_活動計画書_整理用!$J$2:'データ取込シート_活動計画書_整理用'!$J227,"この線より上に行を挿入してください。")=0,データ取込シート_活動計画書_整理用!$K227,"")</f>
        <v/>
      </c>
      <c r="K227" t="str">
        <f ca="1">IF(COUNTIF(データ取込シート_活動計画書_整理用!$J$2:'データ取込シート_活動計画書_整理用'!$J227,"この線より上に行を挿入してください。")=0,データ取込シート_活動計画書_整理用!$L227,"")</f>
        <v/>
      </c>
      <c r="CN227" t="str">
        <f t="shared" ca="1" si="8"/>
        <v/>
      </c>
      <c r="CO227" t="str">
        <f t="shared" ca="1" si="7"/>
        <v/>
      </c>
      <c r="CP227" t="str">
        <f ca="1">IF(COUNTIF(データ取込シート_活動計画書_整理用!$N$2:'データ取込シート_活動計画書_整理用'!$N227,"この線より上に行を挿入してください。")=0,データ取込シート_活動計画書_整理用!$N227,"")</f>
        <v/>
      </c>
      <c r="CQ227" t="str">
        <f ca="1">IF(COUNTIF(データ取込シート_活動計画書_整理用!$N$2:'データ取込シート_活動計画書_整理用'!$N227,"この線より上に行を挿入してください。")=0,データ取込シート_活動計画書_整理用!$O227,"")</f>
        <v/>
      </c>
      <c r="CR227" t="str">
        <f ca="1">IF(COUNTIF(データ取込シート_活動計画書_整理用!$N$2:'データ取込シート_活動計画書_整理用'!$N227,"この線より上に行を挿入してください。")=0,IF(データ取込シート_活動計画書_整理用!$P227="○","true","false"),"")</f>
        <v/>
      </c>
      <c r="CS227" t="str">
        <f ca="1">IF(COUNTIF(データ取込シート_活動計画書_整理用!$N$2:'データ取込シート_活動計画書_整理用'!$N227,"この線より上に行を挿入してください。")=0,IF(データ取込シート_活動計画書_整理用!$Q227="○","true","false"),"")</f>
        <v/>
      </c>
      <c r="CT227" t="str">
        <f ca="1">IF(COUNTIF(データ取込シート_活動計画書_整理用!$N$2:'データ取込シート_活動計画書_整理用'!$N227,"この線より上に行を挿入してください。")=0,IF(データ取込シート_活動計画書_整理用!$R227="○","true","false"),"")</f>
        <v/>
      </c>
      <c r="CU227" t="str">
        <f ca="1">IF(COUNTIF(データ取込シート_活動計画書_整理用!$N$2:'データ取込シート_活動計画書_整理用'!$N227,"この線より上に行を挿入してください。")=0,IF(データ取込シート_活動計画書_整理用!$S227="○","true","false"),"")</f>
        <v/>
      </c>
      <c r="CV227" t="str">
        <f ca="1">IF(COUNTIF(データ取込シート_活動計画書_整理用!$N$2:'データ取込シート_活動計画書_整理用'!$N227,"この線より上に行を挿入してください。")=0,IF(データ取込シート_活動計画書_整理用!$T227="○","true","false"),"")</f>
        <v/>
      </c>
      <c r="CW227" t="str">
        <f ca="1">IF(COUNTIF(データ取込シート_活動計画書_整理用!$N$2:'データ取込シート_活動計画書_整理用'!$N227,"この線より上に行を挿入してください。")=0,IF(データ取込シート_活動計画書_整理用!$U227="○","true","false"),"")</f>
        <v/>
      </c>
      <c r="CX227" t="str">
        <f ca="1">IF(COUNTIF(データ取込シート_活動計画書_整理用!$N$2:'データ取込シート_活動計画書_整理用'!$N227,"この線より上に行を挿入してください。")=0,IF(データ取込シート_活動計画書_整理用!$V227="○","true","false"),"")</f>
        <v/>
      </c>
      <c r="CY227" t="str">
        <f ca="1">IF(COUNTIF(データ取込シート_活動計画書_整理用!$N$2:'データ取込シート_活動計画書_整理用'!$N227,"この線より上に行を挿入してください。")=0,IF(データ取込シート_活動計画書_整理用!$W227="○","true","false"),"")</f>
        <v/>
      </c>
      <c r="CZ227" t="str">
        <f ca="1">IF(COUNTIF(データ取込シート_活動計画書_整理用!$N$2:'データ取込シート_活動計画書_整理用'!$N227,"この線より上に行を挿入してください。")=0,IF(データ取込シート_活動計画書_整理用!$X227="○","true","false"),"")</f>
        <v/>
      </c>
      <c r="DA227" t="str">
        <f ca="1">IF(COUNTIF(データ取込シート_活動計画書_整理用!$N$2:'データ取込シート_活動計画書_整理用'!$N227,"この線より上に行を挿入してください。")=0,IF(データ取込シート_活動計画書_整理用!$Y227="○","true","false"),"")</f>
        <v/>
      </c>
      <c r="DB227" t="str">
        <f ca="1">IF(COUNTIF(データ取込シート_活動計画書_整理用!$N$2:'データ取込シート_活動計画書_整理用'!$N227,"この線より上に行を挿入してください。")=0,IF(データ取込シート_活動計画書_整理用!$Z227="○","true","false"),"")</f>
        <v/>
      </c>
      <c r="DC227" t="str">
        <f ca="1">IF(COUNTIF(データ取込シート_活動計画書_整理用!$N$2:'データ取込シート_活動計画書_整理用'!$N227,"この線より上に行を挿入してください。")=0,IF(データ取込シート_活動計画書_整理用!$AA227="○","true","false"),"")</f>
        <v/>
      </c>
      <c r="DW227" t="str">
        <f ca="1">IF(COUNTIF(データ取込シート_活動計画書_整理用!$AD$2:'データ取込シート_活動計画書_整理用'!$AD227,"この線より上に行を挿入してください。")=0,データ取込シート_活動計画書_整理用!$AC227,"")</f>
        <v/>
      </c>
      <c r="DX227" t="str">
        <f ca="1">IF(COUNTIF(データ取込シート_活動計画書_整理用!$AD$2:'データ取込シート_活動計画書_整理用'!$AD227,"この線より上に行を挿入してください。")=0,データ取込シート_活動計画書_整理用!$AD227,"")</f>
        <v/>
      </c>
      <c r="DY227" t="str">
        <f ca="1">IF(COUNTIF(データ取込シート_活動計画書_整理用!$AD$2:'データ取込シート_活動計画書_整理用'!$AD227,"この線より上に行を挿入してください。")=0,データ取込シート_活動計画書_整理用!$AE227,"")</f>
        <v/>
      </c>
      <c r="DZ227" t="str">
        <f ca="1">IF(COUNTIF(データ取込シート_活動計画書_整理用!$AD$2:'データ取込シート_活動計画書_整理用'!$AD227,"この線より上に行を挿入してください。")=0,データ取込シート_活動計画書_整理用!$AF227,"")</f>
        <v/>
      </c>
      <c r="EA227" t="str">
        <f ca="1">IF(COUNTIF(データ取込シート_活動計画書_整理用!$AD$2:'データ取込シート_活動計画書_整理用'!$AD227,"この線より上に行を挿入してください。")=0,データ取込シート_活動計画書_整理用!$AG227,"")</f>
        <v/>
      </c>
      <c r="EB227" t="str">
        <f ca="1">IF(COUNTIF(データ取込シート_活動計画書_整理用!$AD$2:'データ取込シート_活動計画書_整理用'!$AD227,"この線より上に行を挿入してください。")=0,データ取込シート_活動計画書_整理用!$AH227,"")</f>
        <v/>
      </c>
      <c r="EC227" t="str">
        <f ca="1">IF(COUNTIF(データ取込シート_活動計画書_整理用!$AD$2:'データ取込シート_活動計画書_整理用'!$AD227,"この線より上に行を挿入してください。")=0,IF(データ取込シート_活動計画書_整理用!$AI227="○","true","false"),"")</f>
        <v/>
      </c>
      <c r="ED227" t="str">
        <f ca="1">IF(COUNTIF(データ取込シート_活動計画書_整理用!$AD$2:'データ取込シート_活動計画書_整理用'!$AD227,"この線より上に行を挿入してください。")=0,IF(データ取込シート_活動計画書_整理用!$AJ227="○","true","false"),"")</f>
        <v/>
      </c>
      <c r="EE227" t="str">
        <f ca="1">IF(COUNTIF(データ取込シート_活動計画書_整理用!$AD$2:'データ取込シート_活動計画書_整理用'!$AD227,"この線より上に行を挿入してください。")=0,IF(データ取込シート_活動計画書_整理用!$AK227="○","true","false"),"")</f>
        <v/>
      </c>
      <c r="EF227" t="str">
        <f ca="1">IF(COUNTIF(データ取込シート_活動計画書_整理用!$AD$2:'データ取込シート_活動計画書_整理用'!$AD227,"この線より上に行を挿入してください。")=0,IF(データ取込シート_活動計画書_整理用!$AL227="○","true","false"),"")</f>
        <v/>
      </c>
      <c r="EG227" t="str">
        <f ca="1">IF(COUNTIF(データ取込シート_活動計画書_整理用!$AD$2:'データ取込シート_活動計画書_整理用'!$AD227,"この線より上に行を挿入してください。")=0,IF(データ取込シート_活動計画書_整理用!$AM227="○","true","false"),"")</f>
        <v/>
      </c>
    </row>
    <row r="228" spans="2:137" x14ac:dyDescent="0.15">
      <c r="B228" t="str">
        <f ca="1">IF(COUNTIF(データ取込シート_活動計画書_整理用!$B$2:'データ取込シート_活動計画書_整理用'!$B228,"この線より上に行を挿入してください。")=0,データ取込シート_活動計画書_整理用!$B228,"")</f>
        <v/>
      </c>
      <c r="C228" t="str">
        <f ca="1">IF(COUNTIF(データ取込シート_活動計画書_整理用!$B$2:'データ取込シート_活動計画書_整理用'!$B228,"この線より上に行を挿入してください。")=0,データ取込シート_活動計画書_整理用!$C228,"")</f>
        <v/>
      </c>
      <c r="D228" t="str">
        <f ca="1">IF(COUNTIF(データ取込シート_活動計画書_整理用!$B$2:'データ取込シート_活動計画書_整理用'!$B228,"この線より上に行を挿入してください。")=0,データ取込シート_活動計画書_整理用!$D228,"")</f>
        <v/>
      </c>
      <c r="F228" t="str">
        <f ca="1">IF(COUNTIF(データ取込シート_活動計画書_整理用!$F$2:'データ取込シート_活動計画書_整理用'!$F228,"この線より上に行を挿入してください。")=0,データ取込シート_活動計画書_整理用!$F228,"")</f>
        <v/>
      </c>
      <c r="G228" t="str">
        <f ca="1">IF(COUNTIF(データ取込シート_活動計画書_整理用!$F$2:'データ取込シート_活動計画書_整理用'!$F228,"この線より上に行を挿入してください。")=0,データ取込シート_活動計画書_整理用!$G228,"")</f>
        <v/>
      </c>
      <c r="H228" t="str">
        <f ca="1">IF(COUNTIF(データ取込シート_活動計画書_整理用!$F$2:'データ取込シート_活動計画書_整理用'!$F228,"この線より上に行を挿入してください。")=0,データ取込シート_活動計画書_整理用!$H228,"")</f>
        <v/>
      </c>
      <c r="I228" t="str">
        <f ca="1">IF(COUNTIF(データ取込シート_活動計画書_整理用!$J$2:'データ取込シート_活動計画書_整理用'!$J228,"この線より上に行を挿入してください。")=0,データ取込シート_活動計画書_整理用!$J228,"")</f>
        <v/>
      </c>
      <c r="J228" t="str">
        <f ca="1">IF(COUNTIF(データ取込シート_活動計画書_整理用!$J$2:'データ取込シート_活動計画書_整理用'!$J228,"この線より上に行を挿入してください。")=0,データ取込シート_活動計画書_整理用!$K228,"")</f>
        <v/>
      </c>
      <c r="K228" t="str">
        <f ca="1">IF(COUNTIF(データ取込シート_活動計画書_整理用!$J$2:'データ取込シート_活動計画書_整理用'!$J228,"この線より上に行を挿入してください。")=0,データ取込シート_活動計画書_整理用!$L228,"")</f>
        <v/>
      </c>
      <c r="CN228" t="str">
        <f t="shared" ca="1" si="8"/>
        <v/>
      </c>
      <c r="CO228" t="str">
        <f t="shared" ca="1" si="7"/>
        <v/>
      </c>
      <c r="CP228" t="str">
        <f ca="1">IF(COUNTIF(データ取込シート_活動計画書_整理用!$N$2:'データ取込シート_活動計画書_整理用'!$N228,"この線より上に行を挿入してください。")=0,データ取込シート_活動計画書_整理用!$N228,"")</f>
        <v/>
      </c>
      <c r="CQ228" t="str">
        <f ca="1">IF(COUNTIF(データ取込シート_活動計画書_整理用!$N$2:'データ取込シート_活動計画書_整理用'!$N228,"この線より上に行を挿入してください。")=0,データ取込シート_活動計画書_整理用!$O228,"")</f>
        <v/>
      </c>
      <c r="CR228" t="str">
        <f ca="1">IF(COUNTIF(データ取込シート_活動計画書_整理用!$N$2:'データ取込シート_活動計画書_整理用'!$N228,"この線より上に行を挿入してください。")=0,IF(データ取込シート_活動計画書_整理用!$P228="○","true","false"),"")</f>
        <v/>
      </c>
      <c r="CS228" t="str">
        <f ca="1">IF(COUNTIF(データ取込シート_活動計画書_整理用!$N$2:'データ取込シート_活動計画書_整理用'!$N228,"この線より上に行を挿入してください。")=0,IF(データ取込シート_活動計画書_整理用!$Q228="○","true","false"),"")</f>
        <v/>
      </c>
      <c r="CT228" t="str">
        <f ca="1">IF(COUNTIF(データ取込シート_活動計画書_整理用!$N$2:'データ取込シート_活動計画書_整理用'!$N228,"この線より上に行を挿入してください。")=0,IF(データ取込シート_活動計画書_整理用!$R228="○","true","false"),"")</f>
        <v/>
      </c>
      <c r="CU228" t="str">
        <f ca="1">IF(COUNTIF(データ取込シート_活動計画書_整理用!$N$2:'データ取込シート_活動計画書_整理用'!$N228,"この線より上に行を挿入してください。")=0,IF(データ取込シート_活動計画書_整理用!$S228="○","true","false"),"")</f>
        <v/>
      </c>
      <c r="CV228" t="str">
        <f ca="1">IF(COUNTIF(データ取込シート_活動計画書_整理用!$N$2:'データ取込シート_活動計画書_整理用'!$N228,"この線より上に行を挿入してください。")=0,IF(データ取込シート_活動計画書_整理用!$T228="○","true","false"),"")</f>
        <v/>
      </c>
      <c r="CW228" t="str">
        <f ca="1">IF(COUNTIF(データ取込シート_活動計画書_整理用!$N$2:'データ取込シート_活動計画書_整理用'!$N228,"この線より上に行を挿入してください。")=0,IF(データ取込シート_活動計画書_整理用!$U228="○","true","false"),"")</f>
        <v/>
      </c>
      <c r="CX228" t="str">
        <f ca="1">IF(COUNTIF(データ取込シート_活動計画書_整理用!$N$2:'データ取込シート_活動計画書_整理用'!$N228,"この線より上に行を挿入してください。")=0,IF(データ取込シート_活動計画書_整理用!$V228="○","true","false"),"")</f>
        <v/>
      </c>
      <c r="CY228" t="str">
        <f ca="1">IF(COUNTIF(データ取込シート_活動計画書_整理用!$N$2:'データ取込シート_活動計画書_整理用'!$N228,"この線より上に行を挿入してください。")=0,IF(データ取込シート_活動計画書_整理用!$W228="○","true","false"),"")</f>
        <v/>
      </c>
      <c r="CZ228" t="str">
        <f ca="1">IF(COUNTIF(データ取込シート_活動計画書_整理用!$N$2:'データ取込シート_活動計画書_整理用'!$N228,"この線より上に行を挿入してください。")=0,IF(データ取込シート_活動計画書_整理用!$X228="○","true","false"),"")</f>
        <v/>
      </c>
      <c r="DA228" t="str">
        <f ca="1">IF(COUNTIF(データ取込シート_活動計画書_整理用!$N$2:'データ取込シート_活動計画書_整理用'!$N228,"この線より上に行を挿入してください。")=0,IF(データ取込シート_活動計画書_整理用!$Y228="○","true","false"),"")</f>
        <v/>
      </c>
      <c r="DB228" t="str">
        <f ca="1">IF(COUNTIF(データ取込シート_活動計画書_整理用!$N$2:'データ取込シート_活動計画書_整理用'!$N228,"この線より上に行を挿入してください。")=0,IF(データ取込シート_活動計画書_整理用!$Z228="○","true","false"),"")</f>
        <v/>
      </c>
      <c r="DC228" t="str">
        <f ca="1">IF(COUNTIF(データ取込シート_活動計画書_整理用!$N$2:'データ取込シート_活動計画書_整理用'!$N228,"この線より上に行を挿入してください。")=0,IF(データ取込シート_活動計画書_整理用!$AA228="○","true","false"),"")</f>
        <v/>
      </c>
      <c r="DW228" t="str">
        <f ca="1">IF(COUNTIF(データ取込シート_活動計画書_整理用!$AD$2:'データ取込シート_活動計画書_整理用'!$AD228,"この線より上に行を挿入してください。")=0,データ取込シート_活動計画書_整理用!$AC228,"")</f>
        <v/>
      </c>
      <c r="DX228" t="str">
        <f ca="1">IF(COUNTIF(データ取込シート_活動計画書_整理用!$AD$2:'データ取込シート_活動計画書_整理用'!$AD228,"この線より上に行を挿入してください。")=0,データ取込シート_活動計画書_整理用!$AD228,"")</f>
        <v/>
      </c>
      <c r="DY228" t="str">
        <f ca="1">IF(COUNTIF(データ取込シート_活動計画書_整理用!$AD$2:'データ取込シート_活動計画書_整理用'!$AD228,"この線より上に行を挿入してください。")=0,データ取込シート_活動計画書_整理用!$AE228,"")</f>
        <v/>
      </c>
      <c r="DZ228" t="str">
        <f ca="1">IF(COUNTIF(データ取込シート_活動計画書_整理用!$AD$2:'データ取込シート_活動計画書_整理用'!$AD228,"この線より上に行を挿入してください。")=0,データ取込シート_活動計画書_整理用!$AF228,"")</f>
        <v/>
      </c>
      <c r="EA228" t="str">
        <f ca="1">IF(COUNTIF(データ取込シート_活動計画書_整理用!$AD$2:'データ取込シート_活動計画書_整理用'!$AD228,"この線より上に行を挿入してください。")=0,データ取込シート_活動計画書_整理用!$AG228,"")</f>
        <v/>
      </c>
      <c r="EB228" t="str">
        <f ca="1">IF(COUNTIF(データ取込シート_活動計画書_整理用!$AD$2:'データ取込シート_活動計画書_整理用'!$AD228,"この線より上に行を挿入してください。")=0,データ取込シート_活動計画書_整理用!$AH228,"")</f>
        <v/>
      </c>
      <c r="EC228" t="str">
        <f ca="1">IF(COUNTIF(データ取込シート_活動計画書_整理用!$AD$2:'データ取込シート_活動計画書_整理用'!$AD228,"この線より上に行を挿入してください。")=0,IF(データ取込シート_活動計画書_整理用!$AI228="○","true","false"),"")</f>
        <v/>
      </c>
      <c r="ED228" t="str">
        <f ca="1">IF(COUNTIF(データ取込シート_活動計画書_整理用!$AD$2:'データ取込シート_活動計画書_整理用'!$AD228,"この線より上に行を挿入してください。")=0,IF(データ取込シート_活動計画書_整理用!$AJ228="○","true","false"),"")</f>
        <v/>
      </c>
      <c r="EE228" t="str">
        <f ca="1">IF(COUNTIF(データ取込シート_活動計画書_整理用!$AD$2:'データ取込シート_活動計画書_整理用'!$AD228,"この線より上に行を挿入してください。")=0,IF(データ取込シート_活動計画書_整理用!$AK228="○","true","false"),"")</f>
        <v/>
      </c>
      <c r="EF228" t="str">
        <f ca="1">IF(COUNTIF(データ取込シート_活動計画書_整理用!$AD$2:'データ取込シート_活動計画書_整理用'!$AD228,"この線より上に行を挿入してください。")=0,IF(データ取込シート_活動計画書_整理用!$AL228="○","true","false"),"")</f>
        <v/>
      </c>
      <c r="EG228" t="str">
        <f ca="1">IF(COUNTIF(データ取込シート_活動計画書_整理用!$AD$2:'データ取込シート_活動計画書_整理用'!$AD228,"この線より上に行を挿入してください。")=0,IF(データ取込シート_活動計画書_整理用!$AM228="○","true","false"),"")</f>
        <v/>
      </c>
    </row>
    <row r="229" spans="2:137" x14ac:dyDescent="0.15">
      <c r="B229" t="str">
        <f ca="1">IF(COUNTIF(データ取込シート_活動計画書_整理用!$B$2:'データ取込シート_活動計画書_整理用'!$B229,"この線より上に行を挿入してください。")=0,データ取込シート_活動計画書_整理用!$B229,"")</f>
        <v/>
      </c>
      <c r="C229" t="str">
        <f ca="1">IF(COUNTIF(データ取込シート_活動計画書_整理用!$B$2:'データ取込シート_活動計画書_整理用'!$B229,"この線より上に行を挿入してください。")=0,データ取込シート_活動計画書_整理用!$C229,"")</f>
        <v/>
      </c>
      <c r="D229" t="str">
        <f ca="1">IF(COUNTIF(データ取込シート_活動計画書_整理用!$B$2:'データ取込シート_活動計画書_整理用'!$B229,"この線より上に行を挿入してください。")=0,データ取込シート_活動計画書_整理用!$D229,"")</f>
        <v/>
      </c>
      <c r="F229" t="str">
        <f ca="1">IF(COUNTIF(データ取込シート_活動計画書_整理用!$F$2:'データ取込シート_活動計画書_整理用'!$F229,"この線より上に行を挿入してください。")=0,データ取込シート_活動計画書_整理用!$F229,"")</f>
        <v/>
      </c>
      <c r="G229" t="str">
        <f ca="1">IF(COUNTIF(データ取込シート_活動計画書_整理用!$F$2:'データ取込シート_活動計画書_整理用'!$F229,"この線より上に行を挿入してください。")=0,データ取込シート_活動計画書_整理用!$G229,"")</f>
        <v/>
      </c>
      <c r="H229" t="str">
        <f ca="1">IF(COUNTIF(データ取込シート_活動計画書_整理用!$F$2:'データ取込シート_活動計画書_整理用'!$F229,"この線より上に行を挿入してください。")=0,データ取込シート_活動計画書_整理用!$H229,"")</f>
        <v/>
      </c>
      <c r="I229" t="str">
        <f ca="1">IF(COUNTIF(データ取込シート_活動計画書_整理用!$J$2:'データ取込シート_活動計画書_整理用'!$J229,"この線より上に行を挿入してください。")=0,データ取込シート_活動計画書_整理用!$J229,"")</f>
        <v/>
      </c>
      <c r="J229" t="str">
        <f ca="1">IF(COUNTIF(データ取込シート_活動計画書_整理用!$J$2:'データ取込シート_活動計画書_整理用'!$J229,"この線より上に行を挿入してください。")=0,データ取込シート_活動計画書_整理用!$K229,"")</f>
        <v/>
      </c>
      <c r="K229" t="str">
        <f ca="1">IF(COUNTIF(データ取込シート_活動計画書_整理用!$J$2:'データ取込シート_活動計画書_整理用'!$J229,"この線より上に行を挿入してください。")=0,データ取込シート_活動計画書_整理用!$L229,"")</f>
        <v/>
      </c>
      <c r="CN229" t="str">
        <f t="shared" ca="1" si="8"/>
        <v/>
      </c>
      <c r="CO229" t="str">
        <f t="shared" ca="1" si="7"/>
        <v/>
      </c>
      <c r="CP229" t="str">
        <f ca="1">IF(COUNTIF(データ取込シート_活動計画書_整理用!$N$2:'データ取込シート_活動計画書_整理用'!$N229,"この線より上に行を挿入してください。")=0,データ取込シート_活動計画書_整理用!$N229,"")</f>
        <v/>
      </c>
      <c r="CQ229" t="str">
        <f ca="1">IF(COUNTIF(データ取込シート_活動計画書_整理用!$N$2:'データ取込シート_活動計画書_整理用'!$N229,"この線より上に行を挿入してください。")=0,データ取込シート_活動計画書_整理用!$O229,"")</f>
        <v/>
      </c>
      <c r="CR229" t="str">
        <f ca="1">IF(COUNTIF(データ取込シート_活動計画書_整理用!$N$2:'データ取込シート_活動計画書_整理用'!$N229,"この線より上に行を挿入してください。")=0,IF(データ取込シート_活動計画書_整理用!$P229="○","true","false"),"")</f>
        <v/>
      </c>
      <c r="CS229" t="str">
        <f ca="1">IF(COUNTIF(データ取込シート_活動計画書_整理用!$N$2:'データ取込シート_活動計画書_整理用'!$N229,"この線より上に行を挿入してください。")=0,IF(データ取込シート_活動計画書_整理用!$Q229="○","true","false"),"")</f>
        <v/>
      </c>
      <c r="CT229" t="str">
        <f ca="1">IF(COUNTIF(データ取込シート_活動計画書_整理用!$N$2:'データ取込シート_活動計画書_整理用'!$N229,"この線より上に行を挿入してください。")=0,IF(データ取込シート_活動計画書_整理用!$R229="○","true","false"),"")</f>
        <v/>
      </c>
      <c r="CU229" t="str">
        <f ca="1">IF(COUNTIF(データ取込シート_活動計画書_整理用!$N$2:'データ取込シート_活動計画書_整理用'!$N229,"この線より上に行を挿入してください。")=0,IF(データ取込シート_活動計画書_整理用!$S229="○","true","false"),"")</f>
        <v/>
      </c>
      <c r="CV229" t="str">
        <f ca="1">IF(COUNTIF(データ取込シート_活動計画書_整理用!$N$2:'データ取込シート_活動計画書_整理用'!$N229,"この線より上に行を挿入してください。")=0,IF(データ取込シート_活動計画書_整理用!$T229="○","true","false"),"")</f>
        <v/>
      </c>
      <c r="CW229" t="str">
        <f ca="1">IF(COUNTIF(データ取込シート_活動計画書_整理用!$N$2:'データ取込シート_活動計画書_整理用'!$N229,"この線より上に行を挿入してください。")=0,IF(データ取込シート_活動計画書_整理用!$U229="○","true","false"),"")</f>
        <v/>
      </c>
      <c r="CX229" t="str">
        <f ca="1">IF(COUNTIF(データ取込シート_活動計画書_整理用!$N$2:'データ取込シート_活動計画書_整理用'!$N229,"この線より上に行を挿入してください。")=0,IF(データ取込シート_活動計画書_整理用!$V229="○","true","false"),"")</f>
        <v/>
      </c>
      <c r="CY229" t="str">
        <f ca="1">IF(COUNTIF(データ取込シート_活動計画書_整理用!$N$2:'データ取込シート_活動計画書_整理用'!$N229,"この線より上に行を挿入してください。")=0,IF(データ取込シート_活動計画書_整理用!$W229="○","true","false"),"")</f>
        <v/>
      </c>
      <c r="CZ229" t="str">
        <f ca="1">IF(COUNTIF(データ取込シート_活動計画書_整理用!$N$2:'データ取込シート_活動計画書_整理用'!$N229,"この線より上に行を挿入してください。")=0,IF(データ取込シート_活動計画書_整理用!$X229="○","true","false"),"")</f>
        <v/>
      </c>
      <c r="DA229" t="str">
        <f ca="1">IF(COUNTIF(データ取込シート_活動計画書_整理用!$N$2:'データ取込シート_活動計画書_整理用'!$N229,"この線より上に行を挿入してください。")=0,IF(データ取込シート_活動計画書_整理用!$Y229="○","true","false"),"")</f>
        <v/>
      </c>
      <c r="DB229" t="str">
        <f ca="1">IF(COUNTIF(データ取込シート_活動計画書_整理用!$N$2:'データ取込シート_活動計画書_整理用'!$N229,"この線より上に行を挿入してください。")=0,IF(データ取込シート_活動計画書_整理用!$Z229="○","true","false"),"")</f>
        <v/>
      </c>
      <c r="DC229" t="str">
        <f ca="1">IF(COUNTIF(データ取込シート_活動計画書_整理用!$N$2:'データ取込シート_活動計画書_整理用'!$N229,"この線より上に行を挿入してください。")=0,IF(データ取込シート_活動計画書_整理用!$AA229="○","true","false"),"")</f>
        <v/>
      </c>
      <c r="DW229" t="str">
        <f ca="1">IF(COUNTIF(データ取込シート_活動計画書_整理用!$AD$2:'データ取込シート_活動計画書_整理用'!$AD229,"この線より上に行を挿入してください。")=0,データ取込シート_活動計画書_整理用!$AC229,"")</f>
        <v/>
      </c>
      <c r="DX229" t="str">
        <f ca="1">IF(COUNTIF(データ取込シート_活動計画書_整理用!$AD$2:'データ取込シート_活動計画書_整理用'!$AD229,"この線より上に行を挿入してください。")=0,データ取込シート_活動計画書_整理用!$AD229,"")</f>
        <v/>
      </c>
      <c r="DY229" t="str">
        <f ca="1">IF(COUNTIF(データ取込シート_活動計画書_整理用!$AD$2:'データ取込シート_活動計画書_整理用'!$AD229,"この線より上に行を挿入してください。")=0,データ取込シート_活動計画書_整理用!$AE229,"")</f>
        <v/>
      </c>
      <c r="DZ229" t="str">
        <f ca="1">IF(COUNTIF(データ取込シート_活動計画書_整理用!$AD$2:'データ取込シート_活動計画書_整理用'!$AD229,"この線より上に行を挿入してください。")=0,データ取込シート_活動計画書_整理用!$AF229,"")</f>
        <v/>
      </c>
      <c r="EA229" t="str">
        <f ca="1">IF(COUNTIF(データ取込シート_活動計画書_整理用!$AD$2:'データ取込シート_活動計画書_整理用'!$AD229,"この線より上に行を挿入してください。")=0,データ取込シート_活動計画書_整理用!$AG229,"")</f>
        <v/>
      </c>
      <c r="EB229" t="str">
        <f ca="1">IF(COUNTIF(データ取込シート_活動計画書_整理用!$AD$2:'データ取込シート_活動計画書_整理用'!$AD229,"この線より上に行を挿入してください。")=0,データ取込シート_活動計画書_整理用!$AH229,"")</f>
        <v/>
      </c>
      <c r="EC229" t="str">
        <f ca="1">IF(COUNTIF(データ取込シート_活動計画書_整理用!$AD$2:'データ取込シート_活動計画書_整理用'!$AD229,"この線より上に行を挿入してください。")=0,IF(データ取込シート_活動計画書_整理用!$AI229="○","true","false"),"")</f>
        <v/>
      </c>
      <c r="ED229" t="str">
        <f ca="1">IF(COUNTIF(データ取込シート_活動計画書_整理用!$AD$2:'データ取込シート_活動計画書_整理用'!$AD229,"この線より上に行を挿入してください。")=0,IF(データ取込シート_活動計画書_整理用!$AJ229="○","true","false"),"")</f>
        <v/>
      </c>
      <c r="EE229" t="str">
        <f ca="1">IF(COUNTIF(データ取込シート_活動計画書_整理用!$AD$2:'データ取込シート_活動計画書_整理用'!$AD229,"この線より上に行を挿入してください。")=0,IF(データ取込シート_活動計画書_整理用!$AK229="○","true","false"),"")</f>
        <v/>
      </c>
      <c r="EF229" t="str">
        <f ca="1">IF(COUNTIF(データ取込シート_活動計画書_整理用!$AD$2:'データ取込シート_活動計画書_整理用'!$AD229,"この線より上に行を挿入してください。")=0,IF(データ取込シート_活動計画書_整理用!$AL229="○","true","false"),"")</f>
        <v/>
      </c>
      <c r="EG229" t="str">
        <f ca="1">IF(COUNTIF(データ取込シート_活動計画書_整理用!$AD$2:'データ取込シート_活動計画書_整理用'!$AD229,"この線より上に行を挿入してください。")=0,IF(データ取込シート_活動計画書_整理用!$AM229="○","true","false"),"")</f>
        <v/>
      </c>
    </row>
    <row r="230" spans="2:137" x14ac:dyDescent="0.15">
      <c r="B230" t="str">
        <f ca="1">IF(COUNTIF(データ取込シート_活動計画書_整理用!$B$2:'データ取込シート_活動計画書_整理用'!$B230,"この線より上に行を挿入してください。")=0,データ取込シート_活動計画書_整理用!$B230,"")</f>
        <v/>
      </c>
      <c r="C230" t="str">
        <f ca="1">IF(COUNTIF(データ取込シート_活動計画書_整理用!$B$2:'データ取込シート_活動計画書_整理用'!$B230,"この線より上に行を挿入してください。")=0,データ取込シート_活動計画書_整理用!$C230,"")</f>
        <v/>
      </c>
      <c r="D230" t="str">
        <f ca="1">IF(COUNTIF(データ取込シート_活動計画書_整理用!$B$2:'データ取込シート_活動計画書_整理用'!$B230,"この線より上に行を挿入してください。")=0,データ取込シート_活動計画書_整理用!$D230,"")</f>
        <v/>
      </c>
      <c r="F230" t="str">
        <f ca="1">IF(COUNTIF(データ取込シート_活動計画書_整理用!$F$2:'データ取込シート_活動計画書_整理用'!$F230,"この線より上に行を挿入してください。")=0,データ取込シート_活動計画書_整理用!$F230,"")</f>
        <v/>
      </c>
      <c r="G230" t="str">
        <f ca="1">IF(COUNTIF(データ取込シート_活動計画書_整理用!$F$2:'データ取込シート_活動計画書_整理用'!$F230,"この線より上に行を挿入してください。")=0,データ取込シート_活動計画書_整理用!$G230,"")</f>
        <v/>
      </c>
      <c r="H230" t="str">
        <f ca="1">IF(COUNTIF(データ取込シート_活動計画書_整理用!$F$2:'データ取込シート_活動計画書_整理用'!$F230,"この線より上に行を挿入してください。")=0,データ取込シート_活動計画書_整理用!$H230,"")</f>
        <v/>
      </c>
      <c r="I230" t="str">
        <f ca="1">IF(COUNTIF(データ取込シート_活動計画書_整理用!$J$2:'データ取込シート_活動計画書_整理用'!$J230,"この線より上に行を挿入してください。")=0,データ取込シート_活動計画書_整理用!$J230,"")</f>
        <v/>
      </c>
      <c r="J230" t="str">
        <f ca="1">IF(COUNTIF(データ取込シート_活動計画書_整理用!$J$2:'データ取込シート_活動計画書_整理用'!$J230,"この線より上に行を挿入してください。")=0,データ取込シート_活動計画書_整理用!$K230,"")</f>
        <v/>
      </c>
      <c r="K230" t="str">
        <f ca="1">IF(COUNTIF(データ取込シート_活動計画書_整理用!$J$2:'データ取込シート_活動計画書_整理用'!$J230,"この線より上に行を挿入してください。")=0,データ取込シート_活動計画書_整理用!$L230,"")</f>
        <v/>
      </c>
      <c r="CN230" t="str">
        <f t="shared" ca="1" si="8"/>
        <v/>
      </c>
      <c r="CO230" t="str">
        <f t="shared" ca="1" si="7"/>
        <v/>
      </c>
      <c r="CP230" t="str">
        <f ca="1">IF(COUNTIF(データ取込シート_活動計画書_整理用!$N$2:'データ取込シート_活動計画書_整理用'!$N230,"この線より上に行を挿入してください。")=0,データ取込シート_活動計画書_整理用!$N230,"")</f>
        <v/>
      </c>
      <c r="CQ230" t="str">
        <f ca="1">IF(COUNTIF(データ取込シート_活動計画書_整理用!$N$2:'データ取込シート_活動計画書_整理用'!$N230,"この線より上に行を挿入してください。")=0,データ取込シート_活動計画書_整理用!$O230,"")</f>
        <v/>
      </c>
      <c r="CR230" t="str">
        <f ca="1">IF(COUNTIF(データ取込シート_活動計画書_整理用!$N$2:'データ取込シート_活動計画書_整理用'!$N230,"この線より上に行を挿入してください。")=0,IF(データ取込シート_活動計画書_整理用!$P230="○","true","false"),"")</f>
        <v/>
      </c>
      <c r="CS230" t="str">
        <f ca="1">IF(COUNTIF(データ取込シート_活動計画書_整理用!$N$2:'データ取込シート_活動計画書_整理用'!$N230,"この線より上に行を挿入してください。")=0,IF(データ取込シート_活動計画書_整理用!$Q230="○","true","false"),"")</f>
        <v/>
      </c>
      <c r="CT230" t="str">
        <f ca="1">IF(COUNTIF(データ取込シート_活動計画書_整理用!$N$2:'データ取込シート_活動計画書_整理用'!$N230,"この線より上に行を挿入してください。")=0,IF(データ取込シート_活動計画書_整理用!$R230="○","true","false"),"")</f>
        <v/>
      </c>
      <c r="CU230" t="str">
        <f ca="1">IF(COUNTIF(データ取込シート_活動計画書_整理用!$N$2:'データ取込シート_活動計画書_整理用'!$N230,"この線より上に行を挿入してください。")=0,IF(データ取込シート_活動計画書_整理用!$S230="○","true","false"),"")</f>
        <v/>
      </c>
      <c r="CV230" t="str">
        <f ca="1">IF(COUNTIF(データ取込シート_活動計画書_整理用!$N$2:'データ取込シート_活動計画書_整理用'!$N230,"この線より上に行を挿入してください。")=0,IF(データ取込シート_活動計画書_整理用!$T230="○","true","false"),"")</f>
        <v/>
      </c>
      <c r="CW230" t="str">
        <f ca="1">IF(COUNTIF(データ取込シート_活動計画書_整理用!$N$2:'データ取込シート_活動計画書_整理用'!$N230,"この線より上に行を挿入してください。")=0,IF(データ取込シート_活動計画書_整理用!$U230="○","true","false"),"")</f>
        <v/>
      </c>
      <c r="CX230" t="str">
        <f ca="1">IF(COUNTIF(データ取込シート_活動計画書_整理用!$N$2:'データ取込シート_活動計画書_整理用'!$N230,"この線より上に行を挿入してください。")=0,IF(データ取込シート_活動計画書_整理用!$V230="○","true","false"),"")</f>
        <v/>
      </c>
      <c r="CY230" t="str">
        <f ca="1">IF(COUNTIF(データ取込シート_活動計画書_整理用!$N$2:'データ取込シート_活動計画書_整理用'!$N230,"この線より上に行を挿入してください。")=0,IF(データ取込シート_活動計画書_整理用!$W230="○","true","false"),"")</f>
        <v/>
      </c>
      <c r="CZ230" t="str">
        <f ca="1">IF(COUNTIF(データ取込シート_活動計画書_整理用!$N$2:'データ取込シート_活動計画書_整理用'!$N230,"この線より上に行を挿入してください。")=0,IF(データ取込シート_活動計画書_整理用!$X230="○","true","false"),"")</f>
        <v/>
      </c>
      <c r="DA230" t="str">
        <f ca="1">IF(COUNTIF(データ取込シート_活動計画書_整理用!$N$2:'データ取込シート_活動計画書_整理用'!$N230,"この線より上に行を挿入してください。")=0,IF(データ取込シート_活動計画書_整理用!$Y230="○","true","false"),"")</f>
        <v/>
      </c>
      <c r="DB230" t="str">
        <f ca="1">IF(COUNTIF(データ取込シート_活動計画書_整理用!$N$2:'データ取込シート_活動計画書_整理用'!$N230,"この線より上に行を挿入してください。")=0,IF(データ取込シート_活動計画書_整理用!$Z230="○","true","false"),"")</f>
        <v/>
      </c>
      <c r="DC230" t="str">
        <f ca="1">IF(COUNTIF(データ取込シート_活動計画書_整理用!$N$2:'データ取込シート_活動計画書_整理用'!$N230,"この線より上に行を挿入してください。")=0,IF(データ取込シート_活動計画書_整理用!$AA230="○","true","false"),"")</f>
        <v/>
      </c>
      <c r="DW230" t="str">
        <f ca="1">IF(COUNTIF(データ取込シート_活動計画書_整理用!$AD$2:'データ取込シート_活動計画書_整理用'!$AD230,"この線より上に行を挿入してください。")=0,データ取込シート_活動計画書_整理用!$AC230,"")</f>
        <v/>
      </c>
      <c r="DX230" t="str">
        <f ca="1">IF(COUNTIF(データ取込シート_活動計画書_整理用!$AD$2:'データ取込シート_活動計画書_整理用'!$AD230,"この線より上に行を挿入してください。")=0,データ取込シート_活動計画書_整理用!$AD230,"")</f>
        <v/>
      </c>
      <c r="DY230" t="str">
        <f ca="1">IF(COUNTIF(データ取込シート_活動計画書_整理用!$AD$2:'データ取込シート_活動計画書_整理用'!$AD230,"この線より上に行を挿入してください。")=0,データ取込シート_活動計画書_整理用!$AE230,"")</f>
        <v/>
      </c>
      <c r="DZ230" t="str">
        <f ca="1">IF(COUNTIF(データ取込シート_活動計画書_整理用!$AD$2:'データ取込シート_活動計画書_整理用'!$AD230,"この線より上に行を挿入してください。")=0,データ取込シート_活動計画書_整理用!$AF230,"")</f>
        <v/>
      </c>
      <c r="EA230" t="str">
        <f ca="1">IF(COUNTIF(データ取込シート_活動計画書_整理用!$AD$2:'データ取込シート_活動計画書_整理用'!$AD230,"この線より上に行を挿入してください。")=0,データ取込シート_活動計画書_整理用!$AG230,"")</f>
        <v/>
      </c>
      <c r="EB230" t="str">
        <f ca="1">IF(COUNTIF(データ取込シート_活動計画書_整理用!$AD$2:'データ取込シート_活動計画書_整理用'!$AD230,"この線より上に行を挿入してください。")=0,データ取込シート_活動計画書_整理用!$AH230,"")</f>
        <v/>
      </c>
      <c r="EC230" t="str">
        <f ca="1">IF(COUNTIF(データ取込シート_活動計画書_整理用!$AD$2:'データ取込シート_活動計画書_整理用'!$AD230,"この線より上に行を挿入してください。")=0,IF(データ取込シート_活動計画書_整理用!$AI230="○","true","false"),"")</f>
        <v/>
      </c>
      <c r="ED230" t="str">
        <f ca="1">IF(COUNTIF(データ取込シート_活動計画書_整理用!$AD$2:'データ取込シート_活動計画書_整理用'!$AD230,"この線より上に行を挿入してください。")=0,IF(データ取込シート_活動計画書_整理用!$AJ230="○","true","false"),"")</f>
        <v/>
      </c>
      <c r="EE230" t="str">
        <f ca="1">IF(COUNTIF(データ取込シート_活動計画書_整理用!$AD$2:'データ取込シート_活動計画書_整理用'!$AD230,"この線より上に行を挿入してください。")=0,IF(データ取込シート_活動計画書_整理用!$AK230="○","true","false"),"")</f>
        <v/>
      </c>
      <c r="EF230" t="str">
        <f ca="1">IF(COUNTIF(データ取込シート_活動計画書_整理用!$AD$2:'データ取込シート_活動計画書_整理用'!$AD230,"この線より上に行を挿入してください。")=0,IF(データ取込シート_活動計画書_整理用!$AL230="○","true","false"),"")</f>
        <v/>
      </c>
      <c r="EG230" t="str">
        <f ca="1">IF(COUNTIF(データ取込シート_活動計画書_整理用!$AD$2:'データ取込シート_活動計画書_整理用'!$AD230,"この線より上に行を挿入してください。")=0,IF(データ取込シート_活動計画書_整理用!$AM230="○","true","false"),"")</f>
        <v/>
      </c>
    </row>
    <row r="231" spans="2:137" x14ac:dyDescent="0.15">
      <c r="B231" t="str">
        <f ca="1">IF(COUNTIF(データ取込シート_活動計画書_整理用!$B$2:'データ取込シート_活動計画書_整理用'!$B231,"この線より上に行を挿入してください。")=0,データ取込シート_活動計画書_整理用!$B231,"")</f>
        <v/>
      </c>
      <c r="C231" t="str">
        <f ca="1">IF(COUNTIF(データ取込シート_活動計画書_整理用!$B$2:'データ取込シート_活動計画書_整理用'!$B231,"この線より上に行を挿入してください。")=0,データ取込シート_活動計画書_整理用!$C231,"")</f>
        <v/>
      </c>
      <c r="D231" t="str">
        <f ca="1">IF(COUNTIF(データ取込シート_活動計画書_整理用!$B$2:'データ取込シート_活動計画書_整理用'!$B231,"この線より上に行を挿入してください。")=0,データ取込シート_活動計画書_整理用!$D231,"")</f>
        <v/>
      </c>
      <c r="F231" t="str">
        <f ca="1">IF(COUNTIF(データ取込シート_活動計画書_整理用!$F$2:'データ取込シート_活動計画書_整理用'!$F231,"この線より上に行を挿入してください。")=0,データ取込シート_活動計画書_整理用!$F231,"")</f>
        <v/>
      </c>
      <c r="G231" t="str">
        <f ca="1">IF(COUNTIF(データ取込シート_活動計画書_整理用!$F$2:'データ取込シート_活動計画書_整理用'!$F231,"この線より上に行を挿入してください。")=0,データ取込シート_活動計画書_整理用!$G231,"")</f>
        <v/>
      </c>
      <c r="H231" t="str">
        <f ca="1">IF(COUNTIF(データ取込シート_活動計画書_整理用!$F$2:'データ取込シート_活動計画書_整理用'!$F231,"この線より上に行を挿入してください。")=0,データ取込シート_活動計画書_整理用!$H231,"")</f>
        <v/>
      </c>
      <c r="I231" t="str">
        <f ca="1">IF(COUNTIF(データ取込シート_活動計画書_整理用!$J$2:'データ取込シート_活動計画書_整理用'!$J231,"この線より上に行を挿入してください。")=0,データ取込シート_活動計画書_整理用!$J231,"")</f>
        <v/>
      </c>
      <c r="J231" t="str">
        <f ca="1">IF(COUNTIF(データ取込シート_活動計画書_整理用!$J$2:'データ取込シート_活動計画書_整理用'!$J231,"この線より上に行を挿入してください。")=0,データ取込シート_活動計画書_整理用!$K231,"")</f>
        <v/>
      </c>
      <c r="K231" t="str">
        <f ca="1">IF(COUNTIF(データ取込シート_活動計画書_整理用!$J$2:'データ取込シート_活動計画書_整理用'!$J231,"この線より上に行を挿入してください。")=0,データ取込シート_活動計画書_整理用!$L231,"")</f>
        <v/>
      </c>
      <c r="CN231" t="str">
        <f t="shared" ca="1" si="8"/>
        <v/>
      </c>
      <c r="CO231" t="str">
        <f t="shared" ca="1" si="7"/>
        <v/>
      </c>
      <c r="CP231" t="str">
        <f ca="1">IF(COUNTIF(データ取込シート_活動計画書_整理用!$N$2:'データ取込シート_活動計画書_整理用'!$N231,"この線より上に行を挿入してください。")=0,データ取込シート_活動計画書_整理用!$N231,"")</f>
        <v/>
      </c>
      <c r="CQ231" t="str">
        <f ca="1">IF(COUNTIF(データ取込シート_活動計画書_整理用!$N$2:'データ取込シート_活動計画書_整理用'!$N231,"この線より上に行を挿入してください。")=0,データ取込シート_活動計画書_整理用!$O231,"")</f>
        <v/>
      </c>
      <c r="CR231" t="str">
        <f ca="1">IF(COUNTIF(データ取込シート_活動計画書_整理用!$N$2:'データ取込シート_活動計画書_整理用'!$N231,"この線より上に行を挿入してください。")=0,IF(データ取込シート_活動計画書_整理用!$P231="○","true","false"),"")</f>
        <v/>
      </c>
      <c r="CS231" t="str">
        <f ca="1">IF(COUNTIF(データ取込シート_活動計画書_整理用!$N$2:'データ取込シート_活動計画書_整理用'!$N231,"この線より上に行を挿入してください。")=0,IF(データ取込シート_活動計画書_整理用!$Q231="○","true","false"),"")</f>
        <v/>
      </c>
      <c r="CT231" t="str">
        <f ca="1">IF(COUNTIF(データ取込シート_活動計画書_整理用!$N$2:'データ取込シート_活動計画書_整理用'!$N231,"この線より上に行を挿入してください。")=0,IF(データ取込シート_活動計画書_整理用!$R231="○","true","false"),"")</f>
        <v/>
      </c>
      <c r="CU231" t="str">
        <f ca="1">IF(COUNTIF(データ取込シート_活動計画書_整理用!$N$2:'データ取込シート_活動計画書_整理用'!$N231,"この線より上に行を挿入してください。")=0,IF(データ取込シート_活動計画書_整理用!$S231="○","true","false"),"")</f>
        <v/>
      </c>
      <c r="CV231" t="str">
        <f ca="1">IF(COUNTIF(データ取込シート_活動計画書_整理用!$N$2:'データ取込シート_活動計画書_整理用'!$N231,"この線より上に行を挿入してください。")=0,IF(データ取込シート_活動計画書_整理用!$T231="○","true","false"),"")</f>
        <v/>
      </c>
      <c r="CW231" t="str">
        <f ca="1">IF(COUNTIF(データ取込シート_活動計画書_整理用!$N$2:'データ取込シート_活動計画書_整理用'!$N231,"この線より上に行を挿入してください。")=0,IF(データ取込シート_活動計画書_整理用!$U231="○","true","false"),"")</f>
        <v/>
      </c>
      <c r="CX231" t="str">
        <f ca="1">IF(COUNTIF(データ取込シート_活動計画書_整理用!$N$2:'データ取込シート_活動計画書_整理用'!$N231,"この線より上に行を挿入してください。")=0,IF(データ取込シート_活動計画書_整理用!$V231="○","true","false"),"")</f>
        <v/>
      </c>
      <c r="CY231" t="str">
        <f ca="1">IF(COUNTIF(データ取込シート_活動計画書_整理用!$N$2:'データ取込シート_活動計画書_整理用'!$N231,"この線より上に行を挿入してください。")=0,IF(データ取込シート_活動計画書_整理用!$W231="○","true","false"),"")</f>
        <v/>
      </c>
      <c r="CZ231" t="str">
        <f ca="1">IF(COUNTIF(データ取込シート_活動計画書_整理用!$N$2:'データ取込シート_活動計画書_整理用'!$N231,"この線より上に行を挿入してください。")=0,IF(データ取込シート_活動計画書_整理用!$X231="○","true","false"),"")</f>
        <v/>
      </c>
      <c r="DA231" t="str">
        <f ca="1">IF(COUNTIF(データ取込シート_活動計画書_整理用!$N$2:'データ取込シート_活動計画書_整理用'!$N231,"この線より上に行を挿入してください。")=0,IF(データ取込シート_活動計画書_整理用!$Y231="○","true","false"),"")</f>
        <v/>
      </c>
      <c r="DB231" t="str">
        <f ca="1">IF(COUNTIF(データ取込シート_活動計画書_整理用!$N$2:'データ取込シート_活動計画書_整理用'!$N231,"この線より上に行を挿入してください。")=0,IF(データ取込シート_活動計画書_整理用!$Z231="○","true","false"),"")</f>
        <v/>
      </c>
      <c r="DC231" t="str">
        <f ca="1">IF(COUNTIF(データ取込シート_活動計画書_整理用!$N$2:'データ取込シート_活動計画書_整理用'!$N231,"この線より上に行を挿入してください。")=0,IF(データ取込シート_活動計画書_整理用!$AA231="○","true","false"),"")</f>
        <v/>
      </c>
      <c r="DW231" t="str">
        <f ca="1">IF(COUNTIF(データ取込シート_活動計画書_整理用!$AD$2:'データ取込シート_活動計画書_整理用'!$AD231,"この線より上に行を挿入してください。")=0,データ取込シート_活動計画書_整理用!$AC231,"")</f>
        <v/>
      </c>
      <c r="DX231" t="str">
        <f ca="1">IF(COUNTIF(データ取込シート_活動計画書_整理用!$AD$2:'データ取込シート_活動計画書_整理用'!$AD231,"この線より上に行を挿入してください。")=0,データ取込シート_活動計画書_整理用!$AD231,"")</f>
        <v/>
      </c>
      <c r="DY231" t="str">
        <f ca="1">IF(COUNTIF(データ取込シート_活動計画書_整理用!$AD$2:'データ取込シート_活動計画書_整理用'!$AD231,"この線より上に行を挿入してください。")=0,データ取込シート_活動計画書_整理用!$AE231,"")</f>
        <v/>
      </c>
      <c r="DZ231" t="str">
        <f ca="1">IF(COUNTIF(データ取込シート_活動計画書_整理用!$AD$2:'データ取込シート_活動計画書_整理用'!$AD231,"この線より上に行を挿入してください。")=0,データ取込シート_活動計画書_整理用!$AF231,"")</f>
        <v/>
      </c>
      <c r="EA231" t="str">
        <f ca="1">IF(COUNTIF(データ取込シート_活動計画書_整理用!$AD$2:'データ取込シート_活動計画書_整理用'!$AD231,"この線より上に行を挿入してください。")=0,データ取込シート_活動計画書_整理用!$AG231,"")</f>
        <v/>
      </c>
      <c r="EB231" t="str">
        <f ca="1">IF(COUNTIF(データ取込シート_活動計画書_整理用!$AD$2:'データ取込シート_活動計画書_整理用'!$AD231,"この線より上に行を挿入してください。")=0,データ取込シート_活動計画書_整理用!$AH231,"")</f>
        <v/>
      </c>
      <c r="EC231" t="str">
        <f ca="1">IF(COUNTIF(データ取込シート_活動計画書_整理用!$AD$2:'データ取込シート_活動計画書_整理用'!$AD231,"この線より上に行を挿入してください。")=0,IF(データ取込シート_活動計画書_整理用!$AI231="○","true","false"),"")</f>
        <v/>
      </c>
      <c r="ED231" t="str">
        <f ca="1">IF(COUNTIF(データ取込シート_活動計画書_整理用!$AD$2:'データ取込シート_活動計画書_整理用'!$AD231,"この線より上に行を挿入してください。")=0,IF(データ取込シート_活動計画書_整理用!$AJ231="○","true","false"),"")</f>
        <v/>
      </c>
      <c r="EE231" t="str">
        <f ca="1">IF(COUNTIF(データ取込シート_活動計画書_整理用!$AD$2:'データ取込シート_活動計画書_整理用'!$AD231,"この線より上に行を挿入してください。")=0,IF(データ取込シート_活動計画書_整理用!$AK231="○","true","false"),"")</f>
        <v/>
      </c>
      <c r="EF231" t="str">
        <f ca="1">IF(COUNTIF(データ取込シート_活動計画書_整理用!$AD$2:'データ取込シート_活動計画書_整理用'!$AD231,"この線より上に行を挿入してください。")=0,IF(データ取込シート_活動計画書_整理用!$AL231="○","true","false"),"")</f>
        <v/>
      </c>
      <c r="EG231" t="str">
        <f ca="1">IF(COUNTIF(データ取込シート_活動計画書_整理用!$AD$2:'データ取込シート_活動計画書_整理用'!$AD231,"この線より上に行を挿入してください。")=0,IF(データ取込シート_活動計画書_整理用!$AM231="○","true","false"),"")</f>
        <v/>
      </c>
    </row>
    <row r="232" spans="2:137" x14ac:dyDescent="0.15">
      <c r="B232" t="str">
        <f ca="1">IF(COUNTIF(データ取込シート_活動計画書_整理用!$B$2:'データ取込シート_活動計画書_整理用'!$B232,"この線より上に行を挿入してください。")=0,データ取込シート_活動計画書_整理用!$B232,"")</f>
        <v/>
      </c>
      <c r="C232" t="str">
        <f ca="1">IF(COUNTIF(データ取込シート_活動計画書_整理用!$B$2:'データ取込シート_活動計画書_整理用'!$B232,"この線より上に行を挿入してください。")=0,データ取込シート_活動計画書_整理用!$C232,"")</f>
        <v/>
      </c>
      <c r="D232" t="str">
        <f ca="1">IF(COUNTIF(データ取込シート_活動計画書_整理用!$B$2:'データ取込シート_活動計画書_整理用'!$B232,"この線より上に行を挿入してください。")=0,データ取込シート_活動計画書_整理用!$D232,"")</f>
        <v/>
      </c>
      <c r="F232" t="str">
        <f ca="1">IF(COUNTIF(データ取込シート_活動計画書_整理用!$F$2:'データ取込シート_活動計画書_整理用'!$F232,"この線より上に行を挿入してください。")=0,データ取込シート_活動計画書_整理用!$F232,"")</f>
        <v/>
      </c>
      <c r="G232" t="str">
        <f ca="1">IF(COUNTIF(データ取込シート_活動計画書_整理用!$F$2:'データ取込シート_活動計画書_整理用'!$F232,"この線より上に行を挿入してください。")=0,データ取込シート_活動計画書_整理用!$G232,"")</f>
        <v/>
      </c>
      <c r="H232" t="str">
        <f ca="1">IF(COUNTIF(データ取込シート_活動計画書_整理用!$F$2:'データ取込シート_活動計画書_整理用'!$F232,"この線より上に行を挿入してください。")=0,データ取込シート_活動計画書_整理用!$H232,"")</f>
        <v/>
      </c>
      <c r="I232" t="str">
        <f ca="1">IF(COUNTIF(データ取込シート_活動計画書_整理用!$J$2:'データ取込シート_活動計画書_整理用'!$J232,"この線より上に行を挿入してください。")=0,データ取込シート_活動計画書_整理用!$J232,"")</f>
        <v/>
      </c>
      <c r="J232" t="str">
        <f ca="1">IF(COUNTIF(データ取込シート_活動計画書_整理用!$J$2:'データ取込シート_活動計画書_整理用'!$J232,"この線より上に行を挿入してください。")=0,データ取込シート_活動計画書_整理用!$K232,"")</f>
        <v/>
      </c>
      <c r="K232" t="str">
        <f ca="1">IF(COUNTIF(データ取込シート_活動計画書_整理用!$J$2:'データ取込シート_活動計画書_整理用'!$J232,"この線より上に行を挿入してください。")=0,データ取込シート_活動計画書_整理用!$L232,"")</f>
        <v/>
      </c>
      <c r="CN232" t="str">
        <f t="shared" ca="1" si="8"/>
        <v/>
      </c>
      <c r="CO232" t="str">
        <f t="shared" ca="1" si="7"/>
        <v/>
      </c>
      <c r="CP232" t="str">
        <f ca="1">IF(COUNTIF(データ取込シート_活動計画書_整理用!$N$2:'データ取込シート_活動計画書_整理用'!$N232,"この線より上に行を挿入してください。")=0,データ取込シート_活動計画書_整理用!$N232,"")</f>
        <v/>
      </c>
      <c r="CQ232" t="str">
        <f ca="1">IF(COUNTIF(データ取込シート_活動計画書_整理用!$N$2:'データ取込シート_活動計画書_整理用'!$N232,"この線より上に行を挿入してください。")=0,データ取込シート_活動計画書_整理用!$O232,"")</f>
        <v/>
      </c>
      <c r="CR232" t="str">
        <f ca="1">IF(COUNTIF(データ取込シート_活動計画書_整理用!$N$2:'データ取込シート_活動計画書_整理用'!$N232,"この線より上に行を挿入してください。")=0,IF(データ取込シート_活動計画書_整理用!$P232="○","true","false"),"")</f>
        <v/>
      </c>
      <c r="CS232" t="str">
        <f ca="1">IF(COUNTIF(データ取込シート_活動計画書_整理用!$N$2:'データ取込シート_活動計画書_整理用'!$N232,"この線より上に行を挿入してください。")=0,IF(データ取込シート_活動計画書_整理用!$Q232="○","true","false"),"")</f>
        <v/>
      </c>
      <c r="CT232" t="str">
        <f ca="1">IF(COUNTIF(データ取込シート_活動計画書_整理用!$N$2:'データ取込シート_活動計画書_整理用'!$N232,"この線より上に行を挿入してください。")=0,IF(データ取込シート_活動計画書_整理用!$R232="○","true","false"),"")</f>
        <v/>
      </c>
      <c r="CU232" t="str">
        <f ca="1">IF(COUNTIF(データ取込シート_活動計画書_整理用!$N$2:'データ取込シート_活動計画書_整理用'!$N232,"この線より上に行を挿入してください。")=0,IF(データ取込シート_活動計画書_整理用!$S232="○","true","false"),"")</f>
        <v/>
      </c>
      <c r="CV232" t="str">
        <f ca="1">IF(COUNTIF(データ取込シート_活動計画書_整理用!$N$2:'データ取込シート_活動計画書_整理用'!$N232,"この線より上に行を挿入してください。")=0,IF(データ取込シート_活動計画書_整理用!$T232="○","true","false"),"")</f>
        <v/>
      </c>
      <c r="CW232" t="str">
        <f ca="1">IF(COUNTIF(データ取込シート_活動計画書_整理用!$N$2:'データ取込シート_活動計画書_整理用'!$N232,"この線より上に行を挿入してください。")=0,IF(データ取込シート_活動計画書_整理用!$U232="○","true","false"),"")</f>
        <v/>
      </c>
      <c r="CX232" t="str">
        <f ca="1">IF(COUNTIF(データ取込シート_活動計画書_整理用!$N$2:'データ取込シート_活動計画書_整理用'!$N232,"この線より上に行を挿入してください。")=0,IF(データ取込シート_活動計画書_整理用!$V232="○","true","false"),"")</f>
        <v/>
      </c>
      <c r="CY232" t="str">
        <f ca="1">IF(COUNTIF(データ取込シート_活動計画書_整理用!$N$2:'データ取込シート_活動計画書_整理用'!$N232,"この線より上に行を挿入してください。")=0,IF(データ取込シート_活動計画書_整理用!$W232="○","true","false"),"")</f>
        <v/>
      </c>
      <c r="CZ232" t="str">
        <f ca="1">IF(COUNTIF(データ取込シート_活動計画書_整理用!$N$2:'データ取込シート_活動計画書_整理用'!$N232,"この線より上に行を挿入してください。")=0,IF(データ取込シート_活動計画書_整理用!$X232="○","true","false"),"")</f>
        <v/>
      </c>
      <c r="DA232" t="str">
        <f ca="1">IF(COUNTIF(データ取込シート_活動計画書_整理用!$N$2:'データ取込シート_活動計画書_整理用'!$N232,"この線より上に行を挿入してください。")=0,IF(データ取込シート_活動計画書_整理用!$Y232="○","true","false"),"")</f>
        <v/>
      </c>
      <c r="DB232" t="str">
        <f ca="1">IF(COUNTIF(データ取込シート_活動計画書_整理用!$N$2:'データ取込シート_活動計画書_整理用'!$N232,"この線より上に行を挿入してください。")=0,IF(データ取込シート_活動計画書_整理用!$Z232="○","true","false"),"")</f>
        <v/>
      </c>
      <c r="DC232" t="str">
        <f ca="1">IF(COUNTIF(データ取込シート_活動計画書_整理用!$N$2:'データ取込シート_活動計画書_整理用'!$N232,"この線より上に行を挿入してください。")=0,IF(データ取込シート_活動計画書_整理用!$AA232="○","true","false"),"")</f>
        <v/>
      </c>
      <c r="DW232" t="str">
        <f ca="1">IF(COUNTIF(データ取込シート_活動計画書_整理用!$AD$2:'データ取込シート_活動計画書_整理用'!$AD232,"この線より上に行を挿入してください。")=0,データ取込シート_活動計画書_整理用!$AC232,"")</f>
        <v/>
      </c>
      <c r="DX232" t="str">
        <f ca="1">IF(COUNTIF(データ取込シート_活動計画書_整理用!$AD$2:'データ取込シート_活動計画書_整理用'!$AD232,"この線より上に行を挿入してください。")=0,データ取込シート_活動計画書_整理用!$AD232,"")</f>
        <v/>
      </c>
      <c r="DY232" t="str">
        <f ca="1">IF(COUNTIF(データ取込シート_活動計画書_整理用!$AD$2:'データ取込シート_活動計画書_整理用'!$AD232,"この線より上に行を挿入してください。")=0,データ取込シート_活動計画書_整理用!$AE232,"")</f>
        <v/>
      </c>
      <c r="DZ232" t="str">
        <f ca="1">IF(COUNTIF(データ取込シート_活動計画書_整理用!$AD$2:'データ取込シート_活動計画書_整理用'!$AD232,"この線より上に行を挿入してください。")=0,データ取込シート_活動計画書_整理用!$AF232,"")</f>
        <v/>
      </c>
      <c r="EA232" t="str">
        <f ca="1">IF(COUNTIF(データ取込シート_活動計画書_整理用!$AD$2:'データ取込シート_活動計画書_整理用'!$AD232,"この線より上に行を挿入してください。")=0,データ取込シート_活動計画書_整理用!$AG232,"")</f>
        <v/>
      </c>
      <c r="EB232" t="str">
        <f ca="1">IF(COUNTIF(データ取込シート_活動計画書_整理用!$AD$2:'データ取込シート_活動計画書_整理用'!$AD232,"この線より上に行を挿入してください。")=0,データ取込シート_活動計画書_整理用!$AH232,"")</f>
        <v/>
      </c>
      <c r="EC232" t="str">
        <f ca="1">IF(COUNTIF(データ取込シート_活動計画書_整理用!$AD$2:'データ取込シート_活動計画書_整理用'!$AD232,"この線より上に行を挿入してください。")=0,IF(データ取込シート_活動計画書_整理用!$AI232="○","true","false"),"")</f>
        <v/>
      </c>
      <c r="ED232" t="str">
        <f ca="1">IF(COUNTIF(データ取込シート_活動計画書_整理用!$AD$2:'データ取込シート_活動計画書_整理用'!$AD232,"この線より上に行を挿入してください。")=0,IF(データ取込シート_活動計画書_整理用!$AJ232="○","true","false"),"")</f>
        <v/>
      </c>
      <c r="EE232" t="str">
        <f ca="1">IF(COUNTIF(データ取込シート_活動計画書_整理用!$AD$2:'データ取込シート_活動計画書_整理用'!$AD232,"この線より上に行を挿入してください。")=0,IF(データ取込シート_活動計画書_整理用!$AK232="○","true","false"),"")</f>
        <v/>
      </c>
      <c r="EF232" t="str">
        <f ca="1">IF(COUNTIF(データ取込シート_活動計画書_整理用!$AD$2:'データ取込シート_活動計画書_整理用'!$AD232,"この線より上に行を挿入してください。")=0,IF(データ取込シート_活動計画書_整理用!$AL232="○","true","false"),"")</f>
        <v/>
      </c>
      <c r="EG232" t="str">
        <f ca="1">IF(COUNTIF(データ取込シート_活動計画書_整理用!$AD$2:'データ取込シート_活動計画書_整理用'!$AD232,"この線より上に行を挿入してください。")=0,IF(データ取込シート_活動計画書_整理用!$AM232="○","true","false"),"")</f>
        <v/>
      </c>
    </row>
    <row r="233" spans="2:137" x14ac:dyDescent="0.15">
      <c r="B233" t="str">
        <f ca="1">IF(COUNTIF(データ取込シート_活動計画書_整理用!$B$2:'データ取込シート_活動計画書_整理用'!$B233,"この線より上に行を挿入してください。")=0,データ取込シート_活動計画書_整理用!$B233,"")</f>
        <v/>
      </c>
      <c r="C233" t="str">
        <f ca="1">IF(COUNTIF(データ取込シート_活動計画書_整理用!$B$2:'データ取込シート_活動計画書_整理用'!$B233,"この線より上に行を挿入してください。")=0,データ取込シート_活動計画書_整理用!$C233,"")</f>
        <v/>
      </c>
      <c r="D233" t="str">
        <f ca="1">IF(COUNTIF(データ取込シート_活動計画書_整理用!$B$2:'データ取込シート_活動計画書_整理用'!$B233,"この線より上に行を挿入してください。")=0,データ取込シート_活動計画書_整理用!$D233,"")</f>
        <v/>
      </c>
      <c r="F233" t="str">
        <f ca="1">IF(COUNTIF(データ取込シート_活動計画書_整理用!$F$2:'データ取込シート_活動計画書_整理用'!$F233,"この線より上に行を挿入してください。")=0,データ取込シート_活動計画書_整理用!$F233,"")</f>
        <v/>
      </c>
      <c r="G233" t="str">
        <f ca="1">IF(COUNTIF(データ取込シート_活動計画書_整理用!$F$2:'データ取込シート_活動計画書_整理用'!$F233,"この線より上に行を挿入してください。")=0,データ取込シート_活動計画書_整理用!$G233,"")</f>
        <v/>
      </c>
      <c r="H233" t="str">
        <f ca="1">IF(COUNTIF(データ取込シート_活動計画書_整理用!$F$2:'データ取込シート_活動計画書_整理用'!$F233,"この線より上に行を挿入してください。")=0,データ取込シート_活動計画書_整理用!$H233,"")</f>
        <v/>
      </c>
      <c r="I233" t="str">
        <f ca="1">IF(COUNTIF(データ取込シート_活動計画書_整理用!$J$2:'データ取込シート_活動計画書_整理用'!$J233,"この線より上に行を挿入してください。")=0,データ取込シート_活動計画書_整理用!$J233,"")</f>
        <v/>
      </c>
      <c r="J233" t="str">
        <f ca="1">IF(COUNTIF(データ取込シート_活動計画書_整理用!$J$2:'データ取込シート_活動計画書_整理用'!$J233,"この線より上に行を挿入してください。")=0,データ取込シート_活動計画書_整理用!$K233,"")</f>
        <v/>
      </c>
      <c r="K233" t="str">
        <f ca="1">IF(COUNTIF(データ取込シート_活動計画書_整理用!$J$2:'データ取込シート_活動計画書_整理用'!$J233,"この線より上に行を挿入してください。")=0,データ取込シート_活動計画書_整理用!$L233,"")</f>
        <v/>
      </c>
      <c r="CN233" t="str">
        <f t="shared" ca="1" si="8"/>
        <v/>
      </c>
      <c r="CO233" t="str">
        <f t="shared" ca="1" si="7"/>
        <v/>
      </c>
      <c r="CP233" t="str">
        <f ca="1">IF(COUNTIF(データ取込シート_活動計画書_整理用!$N$2:'データ取込シート_活動計画書_整理用'!$N233,"この線より上に行を挿入してください。")=0,データ取込シート_活動計画書_整理用!$N233,"")</f>
        <v/>
      </c>
      <c r="CQ233" t="str">
        <f ca="1">IF(COUNTIF(データ取込シート_活動計画書_整理用!$N$2:'データ取込シート_活動計画書_整理用'!$N233,"この線より上に行を挿入してください。")=0,データ取込シート_活動計画書_整理用!$O233,"")</f>
        <v/>
      </c>
      <c r="CR233" t="str">
        <f ca="1">IF(COUNTIF(データ取込シート_活動計画書_整理用!$N$2:'データ取込シート_活動計画書_整理用'!$N233,"この線より上に行を挿入してください。")=0,IF(データ取込シート_活動計画書_整理用!$P233="○","true","false"),"")</f>
        <v/>
      </c>
      <c r="CS233" t="str">
        <f ca="1">IF(COUNTIF(データ取込シート_活動計画書_整理用!$N$2:'データ取込シート_活動計画書_整理用'!$N233,"この線より上に行を挿入してください。")=0,IF(データ取込シート_活動計画書_整理用!$Q233="○","true","false"),"")</f>
        <v/>
      </c>
      <c r="CT233" t="str">
        <f ca="1">IF(COUNTIF(データ取込シート_活動計画書_整理用!$N$2:'データ取込シート_活動計画書_整理用'!$N233,"この線より上に行を挿入してください。")=0,IF(データ取込シート_活動計画書_整理用!$R233="○","true","false"),"")</f>
        <v/>
      </c>
      <c r="CU233" t="str">
        <f ca="1">IF(COUNTIF(データ取込シート_活動計画書_整理用!$N$2:'データ取込シート_活動計画書_整理用'!$N233,"この線より上に行を挿入してください。")=0,IF(データ取込シート_活動計画書_整理用!$S233="○","true","false"),"")</f>
        <v/>
      </c>
      <c r="CV233" t="str">
        <f ca="1">IF(COUNTIF(データ取込シート_活動計画書_整理用!$N$2:'データ取込シート_活動計画書_整理用'!$N233,"この線より上に行を挿入してください。")=0,IF(データ取込シート_活動計画書_整理用!$T233="○","true","false"),"")</f>
        <v/>
      </c>
      <c r="CW233" t="str">
        <f ca="1">IF(COUNTIF(データ取込シート_活動計画書_整理用!$N$2:'データ取込シート_活動計画書_整理用'!$N233,"この線より上に行を挿入してください。")=0,IF(データ取込シート_活動計画書_整理用!$U233="○","true","false"),"")</f>
        <v/>
      </c>
      <c r="CX233" t="str">
        <f ca="1">IF(COUNTIF(データ取込シート_活動計画書_整理用!$N$2:'データ取込シート_活動計画書_整理用'!$N233,"この線より上に行を挿入してください。")=0,IF(データ取込シート_活動計画書_整理用!$V233="○","true","false"),"")</f>
        <v/>
      </c>
      <c r="CY233" t="str">
        <f ca="1">IF(COUNTIF(データ取込シート_活動計画書_整理用!$N$2:'データ取込シート_活動計画書_整理用'!$N233,"この線より上に行を挿入してください。")=0,IF(データ取込シート_活動計画書_整理用!$W233="○","true","false"),"")</f>
        <v/>
      </c>
      <c r="CZ233" t="str">
        <f ca="1">IF(COUNTIF(データ取込シート_活動計画書_整理用!$N$2:'データ取込シート_活動計画書_整理用'!$N233,"この線より上に行を挿入してください。")=0,IF(データ取込シート_活動計画書_整理用!$X233="○","true","false"),"")</f>
        <v/>
      </c>
      <c r="DA233" t="str">
        <f ca="1">IF(COUNTIF(データ取込シート_活動計画書_整理用!$N$2:'データ取込シート_活動計画書_整理用'!$N233,"この線より上に行を挿入してください。")=0,IF(データ取込シート_活動計画書_整理用!$Y233="○","true","false"),"")</f>
        <v/>
      </c>
      <c r="DB233" t="str">
        <f ca="1">IF(COUNTIF(データ取込シート_活動計画書_整理用!$N$2:'データ取込シート_活動計画書_整理用'!$N233,"この線より上に行を挿入してください。")=0,IF(データ取込シート_活動計画書_整理用!$Z233="○","true","false"),"")</f>
        <v/>
      </c>
      <c r="DC233" t="str">
        <f ca="1">IF(COUNTIF(データ取込シート_活動計画書_整理用!$N$2:'データ取込シート_活動計画書_整理用'!$N233,"この線より上に行を挿入してください。")=0,IF(データ取込シート_活動計画書_整理用!$AA233="○","true","false"),"")</f>
        <v/>
      </c>
      <c r="DW233" t="str">
        <f ca="1">IF(COUNTIF(データ取込シート_活動計画書_整理用!$AD$2:'データ取込シート_活動計画書_整理用'!$AD233,"この線より上に行を挿入してください。")=0,データ取込シート_活動計画書_整理用!$AC233,"")</f>
        <v/>
      </c>
      <c r="DX233" t="str">
        <f ca="1">IF(COUNTIF(データ取込シート_活動計画書_整理用!$AD$2:'データ取込シート_活動計画書_整理用'!$AD233,"この線より上に行を挿入してください。")=0,データ取込シート_活動計画書_整理用!$AD233,"")</f>
        <v/>
      </c>
      <c r="DY233" t="str">
        <f ca="1">IF(COUNTIF(データ取込シート_活動計画書_整理用!$AD$2:'データ取込シート_活動計画書_整理用'!$AD233,"この線より上に行を挿入してください。")=0,データ取込シート_活動計画書_整理用!$AE233,"")</f>
        <v/>
      </c>
      <c r="DZ233" t="str">
        <f ca="1">IF(COUNTIF(データ取込シート_活動計画書_整理用!$AD$2:'データ取込シート_活動計画書_整理用'!$AD233,"この線より上に行を挿入してください。")=0,データ取込シート_活動計画書_整理用!$AF233,"")</f>
        <v/>
      </c>
      <c r="EA233" t="str">
        <f ca="1">IF(COUNTIF(データ取込シート_活動計画書_整理用!$AD$2:'データ取込シート_活動計画書_整理用'!$AD233,"この線より上に行を挿入してください。")=0,データ取込シート_活動計画書_整理用!$AG233,"")</f>
        <v/>
      </c>
      <c r="EB233" t="str">
        <f ca="1">IF(COUNTIF(データ取込シート_活動計画書_整理用!$AD$2:'データ取込シート_活動計画書_整理用'!$AD233,"この線より上に行を挿入してください。")=0,データ取込シート_活動計画書_整理用!$AH233,"")</f>
        <v/>
      </c>
      <c r="EC233" t="str">
        <f ca="1">IF(COUNTIF(データ取込シート_活動計画書_整理用!$AD$2:'データ取込シート_活動計画書_整理用'!$AD233,"この線より上に行を挿入してください。")=0,IF(データ取込シート_活動計画書_整理用!$AI233="○","true","false"),"")</f>
        <v/>
      </c>
      <c r="ED233" t="str">
        <f ca="1">IF(COUNTIF(データ取込シート_活動計画書_整理用!$AD$2:'データ取込シート_活動計画書_整理用'!$AD233,"この線より上に行を挿入してください。")=0,IF(データ取込シート_活動計画書_整理用!$AJ233="○","true","false"),"")</f>
        <v/>
      </c>
      <c r="EE233" t="str">
        <f ca="1">IF(COUNTIF(データ取込シート_活動計画書_整理用!$AD$2:'データ取込シート_活動計画書_整理用'!$AD233,"この線より上に行を挿入してください。")=0,IF(データ取込シート_活動計画書_整理用!$AK233="○","true","false"),"")</f>
        <v/>
      </c>
      <c r="EF233" t="str">
        <f ca="1">IF(COUNTIF(データ取込シート_活動計画書_整理用!$AD$2:'データ取込シート_活動計画書_整理用'!$AD233,"この線より上に行を挿入してください。")=0,IF(データ取込シート_活動計画書_整理用!$AL233="○","true","false"),"")</f>
        <v/>
      </c>
      <c r="EG233" t="str">
        <f ca="1">IF(COUNTIF(データ取込シート_活動計画書_整理用!$AD$2:'データ取込シート_活動計画書_整理用'!$AD233,"この線より上に行を挿入してください。")=0,IF(データ取込シート_活動計画書_整理用!$AM233="○","true","false"),"")</f>
        <v/>
      </c>
    </row>
    <row r="234" spans="2:137" x14ac:dyDescent="0.15">
      <c r="B234" t="str">
        <f ca="1">IF(COUNTIF(データ取込シート_活動計画書_整理用!$B$2:'データ取込シート_活動計画書_整理用'!$B234,"この線より上に行を挿入してください。")=0,データ取込シート_活動計画書_整理用!$B234,"")</f>
        <v/>
      </c>
      <c r="C234" t="str">
        <f ca="1">IF(COUNTIF(データ取込シート_活動計画書_整理用!$B$2:'データ取込シート_活動計画書_整理用'!$B234,"この線より上に行を挿入してください。")=0,データ取込シート_活動計画書_整理用!$C234,"")</f>
        <v/>
      </c>
      <c r="D234" t="str">
        <f ca="1">IF(COUNTIF(データ取込シート_活動計画書_整理用!$B$2:'データ取込シート_活動計画書_整理用'!$B234,"この線より上に行を挿入してください。")=0,データ取込シート_活動計画書_整理用!$D234,"")</f>
        <v/>
      </c>
      <c r="F234" t="str">
        <f ca="1">IF(COUNTIF(データ取込シート_活動計画書_整理用!$F$2:'データ取込シート_活動計画書_整理用'!$F234,"この線より上に行を挿入してください。")=0,データ取込シート_活動計画書_整理用!$F234,"")</f>
        <v/>
      </c>
      <c r="G234" t="str">
        <f ca="1">IF(COUNTIF(データ取込シート_活動計画書_整理用!$F$2:'データ取込シート_活動計画書_整理用'!$F234,"この線より上に行を挿入してください。")=0,データ取込シート_活動計画書_整理用!$G234,"")</f>
        <v/>
      </c>
      <c r="H234" t="str">
        <f ca="1">IF(COUNTIF(データ取込シート_活動計画書_整理用!$F$2:'データ取込シート_活動計画書_整理用'!$F234,"この線より上に行を挿入してください。")=0,データ取込シート_活動計画書_整理用!$H234,"")</f>
        <v/>
      </c>
      <c r="I234" t="str">
        <f ca="1">IF(COUNTIF(データ取込シート_活動計画書_整理用!$J$2:'データ取込シート_活動計画書_整理用'!$J234,"この線より上に行を挿入してください。")=0,データ取込シート_活動計画書_整理用!$J234,"")</f>
        <v/>
      </c>
      <c r="J234" t="str">
        <f ca="1">IF(COUNTIF(データ取込シート_活動計画書_整理用!$J$2:'データ取込シート_活動計画書_整理用'!$J234,"この線より上に行を挿入してください。")=0,データ取込シート_活動計画書_整理用!$K234,"")</f>
        <v/>
      </c>
      <c r="K234" t="str">
        <f ca="1">IF(COUNTIF(データ取込シート_活動計画書_整理用!$J$2:'データ取込シート_活動計画書_整理用'!$J234,"この線より上に行を挿入してください。")=0,データ取込シート_活動計画書_整理用!$L234,"")</f>
        <v/>
      </c>
      <c r="CN234" t="str">
        <f t="shared" ca="1" si="8"/>
        <v/>
      </c>
      <c r="CO234" t="str">
        <f t="shared" ca="1" si="7"/>
        <v/>
      </c>
      <c r="CP234" t="str">
        <f ca="1">IF(COUNTIF(データ取込シート_活動計画書_整理用!$N$2:'データ取込シート_活動計画書_整理用'!$N234,"この線より上に行を挿入してください。")=0,データ取込シート_活動計画書_整理用!$N234,"")</f>
        <v/>
      </c>
      <c r="CQ234" t="str">
        <f ca="1">IF(COUNTIF(データ取込シート_活動計画書_整理用!$N$2:'データ取込シート_活動計画書_整理用'!$N234,"この線より上に行を挿入してください。")=0,データ取込シート_活動計画書_整理用!$O234,"")</f>
        <v/>
      </c>
      <c r="CR234" t="str">
        <f ca="1">IF(COUNTIF(データ取込シート_活動計画書_整理用!$N$2:'データ取込シート_活動計画書_整理用'!$N234,"この線より上に行を挿入してください。")=0,IF(データ取込シート_活動計画書_整理用!$P234="○","true","false"),"")</f>
        <v/>
      </c>
      <c r="CS234" t="str">
        <f ca="1">IF(COUNTIF(データ取込シート_活動計画書_整理用!$N$2:'データ取込シート_活動計画書_整理用'!$N234,"この線より上に行を挿入してください。")=0,IF(データ取込シート_活動計画書_整理用!$Q234="○","true","false"),"")</f>
        <v/>
      </c>
      <c r="CT234" t="str">
        <f ca="1">IF(COUNTIF(データ取込シート_活動計画書_整理用!$N$2:'データ取込シート_活動計画書_整理用'!$N234,"この線より上に行を挿入してください。")=0,IF(データ取込シート_活動計画書_整理用!$R234="○","true","false"),"")</f>
        <v/>
      </c>
      <c r="CU234" t="str">
        <f ca="1">IF(COUNTIF(データ取込シート_活動計画書_整理用!$N$2:'データ取込シート_活動計画書_整理用'!$N234,"この線より上に行を挿入してください。")=0,IF(データ取込シート_活動計画書_整理用!$S234="○","true","false"),"")</f>
        <v/>
      </c>
      <c r="CV234" t="str">
        <f ca="1">IF(COUNTIF(データ取込シート_活動計画書_整理用!$N$2:'データ取込シート_活動計画書_整理用'!$N234,"この線より上に行を挿入してください。")=0,IF(データ取込シート_活動計画書_整理用!$T234="○","true","false"),"")</f>
        <v/>
      </c>
      <c r="CW234" t="str">
        <f ca="1">IF(COUNTIF(データ取込シート_活動計画書_整理用!$N$2:'データ取込シート_活動計画書_整理用'!$N234,"この線より上に行を挿入してください。")=0,IF(データ取込シート_活動計画書_整理用!$U234="○","true","false"),"")</f>
        <v/>
      </c>
      <c r="CX234" t="str">
        <f ca="1">IF(COUNTIF(データ取込シート_活動計画書_整理用!$N$2:'データ取込シート_活動計画書_整理用'!$N234,"この線より上に行を挿入してください。")=0,IF(データ取込シート_活動計画書_整理用!$V234="○","true","false"),"")</f>
        <v/>
      </c>
      <c r="CY234" t="str">
        <f ca="1">IF(COUNTIF(データ取込シート_活動計画書_整理用!$N$2:'データ取込シート_活動計画書_整理用'!$N234,"この線より上に行を挿入してください。")=0,IF(データ取込シート_活動計画書_整理用!$W234="○","true","false"),"")</f>
        <v/>
      </c>
      <c r="CZ234" t="str">
        <f ca="1">IF(COUNTIF(データ取込シート_活動計画書_整理用!$N$2:'データ取込シート_活動計画書_整理用'!$N234,"この線より上に行を挿入してください。")=0,IF(データ取込シート_活動計画書_整理用!$X234="○","true","false"),"")</f>
        <v/>
      </c>
      <c r="DA234" t="str">
        <f ca="1">IF(COUNTIF(データ取込シート_活動計画書_整理用!$N$2:'データ取込シート_活動計画書_整理用'!$N234,"この線より上に行を挿入してください。")=0,IF(データ取込シート_活動計画書_整理用!$Y234="○","true","false"),"")</f>
        <v/>
      </c>
      <c r="DB234" t="str">
        <f ca="1">IF(COUNTIF(データ取込シート_活動計画書_整理用!$N$2:'データ取込シート_活動計画書_整理用'!$N234,"この線より上に行を挿入してください。")=0,IF(データ取込シート_活動計画書_整理用!$Z234="○","true","false"),"")</f>
        <v/>
      </c>
      <c r="DC234" t="str">
        <f ca="1">IF(COUNTIF(データ取込シート_活動計画書_整理用!$N$2:'データ取込シート_活動計画書_整理用'!$N234,"この線より上に行を挿入してください。")=0,IF(データ取込シート_活動計画書_整理用!$AA234="○","true","false"),"")</f>
        <v/>
      </c>
      <c r="DW234" t="str">
        <f ca="1">IF(COUNTIF(データ取込シート_活動計画書_整理用!$AD$2:'データ取込シート_活動計画書_整理用'!$AD234,"この線より上に行を挿入してください。")=0,データ取込シート_活動計画書_整理用!$AC234,"")</f>
        <v/>
      </c>
      <c r="DX234" t="str">
        <f ca="1">IF(COUNTIF(データ取込シート_活動計画書_整理用!$AD$2:'データ取込シート_活動計画書_整理用'!$AD234,"この線より上に行を挿入してください。")=0,データ取込シート_活動計画書_整理用!$AD234,"")</f>
        <v/>
      </c>
      <c r="DY234" t="str">
        <f ca="1">IF(COUNTIF(データ取込シート_活動計画書_整理用!$AD$2:'データ取込シート_活動計画書_整理用'!$AD234,"この線より上に行を挿入してください。")=0,データ取込シート_活動計画書_整理用!$AE234,"")</f>
        <v/>
      </c>
      <c r="DZ234" t="str">
        <f ca="1">IF(COUNTIF(データ取込シート_活動計画書_整理用!$AD$2:'データ取込シート_活動計画書_整理用'!$AD234,"この線より上に行を挿入してください。")=0,データ取込シート_活動計画書_整理用!$AF234,"")</f>
        <v/>
      </c>
      <c r="EA234" t="str">
        <f ca="1">IF(COUNTIF(データ取込シート_活動計画書_整理用!$AD$2:'データ取込シート_活動計画書_整理用'!$AD234,"この線より上に行を挿入してください。")=0,データ取込シート_活動計画書_整理用!$AG234,"")</f>
        <v/>
      </c>
      <c r="EB234" t="str">
        <f ca="1">IF(COUNTIF(データ取込シート_活動計画書_整理用!$AD$2:'データ取込シート_活動計画書_整理用'!$AD234,"この線より上に行を挿入してください。")=0,データ取込シート_活動計画書_整理用!$AH234,"")</f>
        <v/>
      </c>
      <c r="EC234" t="str">
        <f ca="1">IF(COUNTIF(データ取込シート_活動計画書_整理用!$AD$2:'データ取込シート_活動計画書_整理用'!$AD234,"この線より上に行を挿入してください。")=0,IF(データ取込シート_活動計画書_整理用!$AI234="○","true","false"),"")</f>
        <v/>
      </c>
      <c r="ED234" t="str">
        <f ca="1">IF(COUNTIF(データ取込シート_活動計画書_整理用!$AD$2:'データ取込シート_活動計画書_整理用'!$AD234,"この線より上に行を挿入してください。")=0,IF(データ取込シート_活動計画書_整理用!$AJ234="○","true","false"),"")</f>
        <v/>
      </c>
      <c r="EE234" t="str">
        <f ca="1">IF(COUNTIF(データ取込シート_活動計画書_整理用!$AD$2:'データ取込シート_活動計画書_整理用'!$AD234,"この線より上に行を挿入してください。")=0,IF(データ取込シート_活動計画書_整理用!$AK234="○","true","false"),"")</f>
        <v/>
      </c>
      <c r="EF234" t="str">
        <f ca="1">IF(COUNTIF(データ取込シート_活動計画書_整理用!$AD$2:'データ取込シート_活動計画書_整理用'!$AD234,"この線より上に行を挿入してください。")=0,IF(データ取込シート_活動計画書_整理用!$AL234="○","true","false"),"")</f>
        <v/>
      </c>
      <c r="EG234" t="str">
        <f ca="1">IF(COUNTIF(データ取込シート_活動計画書_整理用!$AD$2:'データ取込シート_活動計画書_整理用'!$AD234,"この線より上に行を挿入してください。")=0,IF(データ取込シート_活動計画書_整理用!$AM234="○","true","false"),"")</f>
        <v/>
      </c>
    </row>
    <row r="235" spans="2:137" x14ac:dyDescent="0.15">
      <c r="B235" t="str">
        <f ca="1">IF(COUNTIF(データ取込シート_活動計画書_整理用!$B$2:'データ取込シート_活動計画書_整理用'!$B235,"この線より上に行を挿入してください。")=0,データ取込シート_活動計画書_整理用!$B235,"")</f>
        <v/>
      </c>
      <c r="C235" t="str">
        <f ca="1">IF(COUNTIF(データ取込シート_活動計画書_整理用!$B$2:'データ取込シート_活動計画書_整理用'!$B235,"この線より上に行を挿入してください。")=0,データ取込シート_活動計画書_整理用!$C235,"")</f>
        <v/>
      </c>
      <c r="D235" t="str">
        <f ca="1">IF(COUNTIF(データ取込シート_活動計画書_整理用!$B$2:'データ取込シート_活動計画書_整理用'!$B235,"この線より上に行を挿入してください。")=0,データ取込シート_活動計画書_整理用!$D235,"")</f>
        <v/>
      </c>
      <c r="F235" t="str">
        <f ca="1">IF(COUNTIF(データ取込シート_活動計画書_整理用!$F$2:'データ取込シート_活動計画書_整理用'!$F235,"この線より上に行を挿入してください。")=0,データ取込シート_活動計画書_整理用!$F235,"")</f>
        <v/>
      </c>
      <c r="G235" t="str">
        <f ca="1">IF(COUNTIF(データ取込シート_活動計画書_整理用!$F$2:'データ取込シート_活動計画書_整理用'!$F235,"この線より上に行を挿入してください。")=0,データ取込シート_活動計画書_整理用!$G235,"")</f>
        <v/>
      </c>
      <c r="H235" t="str">
        <f ca="1">IF(COUNTIF(データ取込シート_活動計画書_整理用!$F$2:'データ取込シート_活動計画書_整理用'!$F235,"この線より上に行を挿入してください。")=0,データ取込シート_活動計画書_整理用!$H235,"")</f>
        <v/>
      </c>
      <c r="I235" t="str">
        <f ca="1">IF(COUNTIF(データ取込シート_活動計画書_整理用!$J$2:'データ取込シート_活動計画書_整理用'!$J235,"この線より上に行を挿入してください。")=0,データ取込シート_活動計画書_整理用!$J235,"")</f>
        <v/>
      </c>
      <c r="J235" t="str">
        <f ca="1">IF(COUNTIF(データ取込シート_活動計画書_整理用!$J$2:'データ取込シート_活動計画書_整理用'!$J235,"この線より上に行を挿入してください。")=0,データ取込シート_活動計画書_整理用!$K235,"")</f>
        <v/>
      </c>
      <c r="K235" t="str">
        <f ca="1">IF(COUNTIF(データ取込シート_活動計画書_整理用!$J$2:'データ取込シート_活動計画書_整理用'!$J235,"この線より上に行を挿入してください。")=0,データ取込シート_活動計画書_整理用!$L235,"")</f>
        <v/>
      </c>
      <c r="CN235" t="str">
        <f t="shared" ca="1" si="8"/>
        <v/>
      </c>
      <c r="CO235" t="str">
        <f t="shared" ca="1" si="7"/>
        <v/>
      </c>
      <c r="CP235" t="str">
        <f ca="1">IF(COUNTIF(データ取込シート_活動計画書_整理用!$N$2:'データ取込シート_活動計画書_整理用'!$N235,"この線より上に行を挿入してください。")=0,データ取込シート_活動計画書_整理用!$N235,"")</f>
        <v/>
      </c>
      <c r="CQ235" t="str">
        <f ca="1">IF(COUNTIF(データ取込シート_活動計画書_整理用!$N$2:'データ取込シート_活動計画書_整理用'!$N235,"この線より上に行を挿入してください。")=0,データ取込シート_活動計画書_整理用!$O235,"")</f>
        <v/>
      </c>
      <c r="CR235" t="str">
        <f ca="1">IF(COUNTIF(データ取込シート_活動計画書_整理用!$N$2:'データ取込シート_活動計画書_整理用'!$N235,"この線より上に行を挿入してください。")=0,IF(データ取込シート_活動計画書_整理用!$P235="○","true","false"),"")</f>
        <v/>
      </c>
      <c r="CS235" t="str">
        <f ca="1">IF(COUNTIF(データ取込シート_活動計画書_整理用!$N$2:'データ取込シート_活動計画書_整理用'!$N235,"この線より上に行を挿入してください。")=0,IF(データ取込シート_活動計画書_整理用!$Q235="○","true","false"),"")</f>
        <v/>
      </c>
      <c r="CT235" t="str">
        <f ca="1">IF(COUNTIF(データ取込シート_活動計画書_整理用!$N$2:'データ取込シート_活動計画書_整理用'!$N235,"この線より上に行を挿入してください。")=0,IF(データ取込シート_活動計画書_整理用!$R235="○","true","false"),"")</f>
        <v/>
      </c>
      <c r="CU235" t="str">
        <f ca="1">IF(COUNTIF(データ取込シート_活動計画書_整理用!$N$2:'データ取込シート_活動計画書_整理用'!$N235,"この線より上に行を挿入してください。")=0,IF(データ取込シート_活動計画書_整理用!$S235="○","true","false"),"")</f>
        <v/>
      </c>
      <c r="CV235" t="str">
        <f ca="1">IF(COUNTIF(データ取込シート_活動計画書_整理用!$N$2:'データ取込シート_活動計画書_整理用'!$N235,"この線より上に行を挿入してください。")=0,IF(データ取込シート_活動計画書_整理用!$T235="○","true","false"),"")</f>
        <v/>
      </c>
      <c r="CW235" t="str">
        <f ca="1">IF(COUNTIF(データ取込シート_活動計画書_整理用!$N$2:'データ取込シート_活動計画書_整理用'!$N235,"この線より上に行を挿入してください。")=0,IF(データ取込シート_活動計画書_整理用!$U235="○","true","false"),"")</f>
        <v/>
      </c>
      <c r="CX235" t="str">
        <f ca="1">IF(COUNTIF(データ取込シート_活動計画書_整理用!$N$2:'データ取込シート_活動計画書_整理用'!$N235,"この線より上に行を挿入してください。")=0,IF(データ取込シート_活動計画書_整理用!$V235="○","true","false"),"")</f>
        <v/>
      </c>
      <c r="CY235" t="str">
        <f ca="1">IF(COUNTIF(データ取込シート_活動計画書_整理用!$N$2:'データ取込シート_活動計画書_整理用'!$N235,"この線より上に行を挿入してください。")=0,IF(データ取込シート_活動計画書_整理用!$W235="○","true","false"),"")</f>
        <v/>
      </c>
      <c r="CZ235" t="str">
        <f ca="1">IF(COUNTIF(データ取込シート_活動計画書_整理用!$N$2:'データ取込シート_活動計画書_整理用'!$N235,"この線より上に行を挿入してください。")=0,IF(データ取込シート_活動計画書_整理用!$X235="○","true","false"),"")</f>
        <v/>
      </c>
      <c r="DA235" t="str">
        <f ca="1">IF(COUNTIF(データ取込シート_活動計画書_整理用!$N$2:'データ取込シート_活動計画書_整理用'!$N235,"この線より上に行を挿入してください。")=0,IF(データ取込シート_活動計画書_整理用!$Y235="○","true","false"),"")</f>
        <v/>
      </c>
      <c r="DB235" t="str">
        <f ca="1">IF(COUNTIF(データ取込シート_活動計画書_整理用!$N$2:'データ取込シート_活動計画書_整理用'!$N235,"この線より上に行を挿入してください。")=0,IF(データ取込シート_活動計画書_整理用!$Z235="○","true","false"),"")</f>
        <v/>
      </c>
      <c r="DC235" t="str">
        <f ca="1">IF(COUNTIF(データ取込シート_活動計画書_整理用!$N$2:'データ取込シート_活動計画書_整理用'!$N235,"この線より上に行を挿入してください。")=0,IF(データ取込シート_活動計画書_整理用!$AA235="○","true","false"),"")</f>
        <v/>
      </c>
      <c r="DW235" t="str">
        <f ca="1">IF(COUNTIF(データ取込シート_活動計画書_整理用!$AD$2:'データ取込シート_活動計画書_整理用'!$AD235,"この線より上に行を挿入してください。")=0,データ取込シート_活動計画書_整理用!$AC235,"")</f>
        <v/>
      </c>
      <c r="DX235" t="str">
        <f ca="1">IF(COUNTIF(データ取込シート_活動計画書_整理用!$AD$2:'データ取込シート_活動計画書_整理用'!$AD235,"この線より上に行を挿入してください。")=0,データ取込シート_活動計画書_整理用!$AD235,"")</f>
        <v/>
      </c>
      <c r="DY235" t="str">
        <f ca="1">IF(COUNTIF(データ取込シート_活動計画書_整理用!$AD$2:'データ取込シート_活動計画書_整理用'!$AD235,"この線より上に行を挿入してください。")=0,データ取込シート_活動計画書_整理用!$AE235,"")</f>
        <v/>
      </c>
      <c r="DZ235" t="str">
        <f ca="1">IF(COUNTIF(データ取込シート_活動計画書_整理用!$AD$2:'データ取込シート_活動計画書_整理用'!$AD235,"この線より上に行を挿入してください。")=0,データ取込シート_活動計画書_整理用!$AF235,"")</f>
        <v/>
      </c>
      <c r="EA235" t="str">
        <f ca="1">IF(COUNTIF(データ取込シート_活動計画書_整理用!$AD$2:'データ取込シート_活動計画書_整理用'!$AD235,"この線より上に行を挿入してください。")=0,データ取込シート_活動計画書_整理用!$AG235,"")</f>
        <v/>
      </c>
      <c r="EB235" t="str">
        <f ca="1">IF(COUNTIF(データ取込シート_活動計画書_整理用!$AD$2:'データ取込シート_活動計画書_整理用'!$AD235,"この線より上に行を挿入してください。")=0,データ取込シート_活動計画書_整理用!$AH235,"")</f>
        <v/>
      </c>
      <c r="EC235" t="str">
        <f ca="1">IF(COUNTIF(データ取込シート_活動計画書_整理用!$AD$2:'データ取込シート_活動計画書_整理用'!$AD235,"この線より上に行を挿入してください。")=0,IF(データ取込シート_活動計画書_整理用!$AI235="○","true","false"),"")</f>
        <v/>
      </c>
      <c r="ED235" t="str">
        <f ca="1">IF(COUNTIF(データ取込シート_活動計画書_整理用!$AD$2:'データ取込シート_活動計画書_整理用'!$AD235,"この線より上に行を挿入してください。")=0,IF(データ取込シート_活動計画書_整理用!$AJ235="○","true","false"),"")</f>
        <v/>
      </c>
      <c r="EE235" t="str">
        <f ca="1">IF(COUNTIF(データ取込シート_活動計画書_整理用!$AD$2:'データ取込シート_活動計画書_整理用'!$AD235,"この線より上に行を挿入してください。")=0,IF(データ取込シート_活動計画書_整理用!$AK235="○","true","false"),"")</f>
        <v/>
      </c>
      <c r="EF235" t="str">
        <f ca="1">IF(COUNTIF(データ取込シート_活動計画書_整理用!$AD$2:'データ取込シート_活動計画書_整理用'!$AD235,"この線より上に行を挿入してください。")=0,IF(データ取込シート_活動計画書_整理用!$AL235="○","true","false"),"")</f>
        <v/>
      </c>
      <c r="EG235" t="str">
        <f ca="1">IF(COUNTIF(データ取込シート_活動計画書_整理用!$AD$2:'データ取込シート_活動計画書_整理用'!$AD235,"この線より上に行を挿入してください。")=0,IF(データ取込シート_活動計画書_整理用!$AM235="○","true","false"),"")</f>
        <v/>
      </c>
    </row>
    <row r="236" spans="2:137" x14ac:dyDescent="0.15">
      <c r="B236" t="str">
        <f ca="1">IF(COUNTIF(データ取込シート_活動計画書_整理用!$B$2:'データ取込シート_活動計画書_整理用'!$B236,"この線より上に行を挿入してください。")=0,データ取込シート_活動計画書_整理用!$B236,"")</f>
        <v/>
      </c>
      <c r="C236" t="str">
        <f ca="1">IF(COUNTIF(データ取込シート_活動計画書_整理用!$B$2:'データ取込シート_活動計画書_整理用'!$B236,"この線より上に行を挿入してください。")=0,データ取込シート_活動計画書_整理用!$C236,"")</f>
        <v/>
      </c>
      <c r="D236" t="str">
        <f ca="1">IF(COUNTIF(データ取込シート_活動計画書_整理用!$B$2:'データ取込シート_活動計画書_整理用'!$B236,"この線より上に行を挿入してください。")=0,データ取込シート_活動計画書_整理用!$D236,"")</f>
        <v/>
      </c>
      <c r="F236" t="str">
        <f ca="1">IF(COUNTIF(データ取込シート_活動計画書_整理用!$F$2:'データ取込シート_活動計画書_整理用'!$F236,"この線より上に行を挿入してください。")=0,データ取込シート_活動計画書_整理用!$F236,"")</f>
        <v/>
      </c>
      <c r="G236" t="str">
        <f ca="1">IF(COUNTIF(データ取込シート_活動計画書_整理用!$F$2:'データ取込シート_活動計画書_整理用'!$F236,"この線より上に行を挿入してください。")=0,データ取込シート_活動計画書_整理用!$G236,"")</f>
        <v/>
      </c>
      <c r="H236" t="str">
        <f ca="1">IF(COUNTIF(データ取込シート_活動計画書_整理用!$F$2:'データ取込シート_活動計画書_整理用'!$F236,"この線より上に行を挿入してください。")=0,データ取込シート_活動計画書_整理用!$H236,"")</f>
        <v/>
      </c>
      <c r="I236" t="str">
        <f ca="1">IF(COUNTIF(データ取込シート_活動計画書_整理用!$J$2:'データ取込シート_活動計画書_整理用'!$J236,"この線より上に行を挿入してください。")=0,データ取込シート_活動計画書_整理用!$J236,"")</f>
        <v/>
      </c>
      <c r="J236" t="str">
        <f ca="1">IF(COUNTIF(データ取込シート_活動計画書_整理用!$J$2:'データ取込シート_活動計画書_整理用'!$J236,"この線より上に行を挿入してください。")=0,データ取込シート_活動計画書_整理用!$K236,"")</f>
        <v/>
      </c>
      <c r="K236" t="str">
        <f ca="1">IF(COUNTIF(データ取込シート_活動計画書_整理用!$J$2:'データ取込シート_活動計画書_整理用'!$J236,"この線より上に行を挿入してください。")=0,データ取込シート_活動計画書_整理用!$L236,"")</f>
        <v/>
      </c>
      <c r="CN236" t="str">
        <f t="shared" ca="1" si="8"/>
        <v/>
      </c>
      <c r="CO236" t="str">
        <f t="shared" ca="1" si="7"/>
        <v/>
      </c>
      <c r="CP236" t="str">
        <f ca="1">IF(COUNTIF(データ取込シート_活動計画書_整理用!$N$2:'データ取込シート_活動計画書_整理用'!$N236,"この線より上に行を挿入してください。")=0,データ取込シート_活動計画書_整理用!$N236,"")</f>
        <v/>
      </c>
      <c r="CQ236" t="str">
        <f ca="1">IF(COUNTIF(データ取込シート_活動計画書_整理用!$N$2:'データ取込シート_活動計画書_整理用'!$N236,"この線より上に行を挿入してください。")=0,データ取込シート_活動計画書_整理用!$O236,"")</f>
        <v/>
      </c>
      <c r="CR236" t="str">
        <f ca="1">IF(COUNTIF(データ取込シート_活動計画書_整理用!$N$2:'データ取込シート_活動計画書_整理用'!$N236,"この線より上に行を挿入してください。")=0,IF(データ取込シート_活動計画書_整理用!$P236="○","true","false"),"")</f>
        <v/>
      </c>
      <c r="CS236" t="str">
        <f ca="1">IF(COUNTIF(データ取込シート_活動計画書_整理用!$N$2:'データ取込シート_活動計画書_整理用'!$N236,"この線より上に行を挿入してください。")=0,IF(データ取込シート_活動計画書_整理用!$Q236="○","true","false"),"")</f>
        <v/>
      </c>
      <c r="CT236" t="str">
        <f ca="1">IF(COUNTIF(データ取込シート_活動計画書_整理用!$N$2:'データ取込シート_活動計画書_整理用'!$N236,"この線より上に行を挿入してください。")=0,IF(データ取込シート_活動計画書_整理用!$R236="○","true","false"),"")</f>
        <v/>
      </c>
      <c r="CU236" t="str">
        <f ca="1">IF(COUNTIF(データ取込シート_活動計画書_整理用!$N$2:'データ取込シート_活動計画書_整理用'!$N236,"この線より上に行を挿入してください。")=0,IF(データ取込シート_活動計画書_整理用!$S236="○","true","false"),"")</f>
        <v/>
      </c>
      <c r="CV236" t="str">
        <f ca="1">IF(COUNTIF(データ取込シート_活動計画書_整理用!$N$2:'データ取込シート_活動計画書_整理用'!$N236,"この線より上に行を挿入してください。")=0,IF(データ取込シート_活動計画書_整理用!$T236="○","true","false"),"")</f>
        <v/>
      </c>
      <c r="CW236" t="str">
        <f ca="1">IF(COUNTIF(データ取込シート_活動計画書_整理用!$N$2:'データ取込シート_活動計画書_整理用'!$N236,"この線より上に行を挿入してください。")=0,IF(データ取込シート_活動計画書_整理用!$U236="○","true","false"),"")</f>
        <v/>
      </c>
      <c r="CX236" t="str">
        <f ca="1">IF(COUNTIF(データ取込シート_活動計画書_整理用!$N$2:'データ取込シート_活動計画書_整理用'!$N236,"この線より上に行を挿入してください。")=0,IF(データ取込シート_活動計画書_整理用!$V236="○","true","false"),"")</f>
        <v/>
      </c>
      <c r="CY236" t="str">
        <f ca="1">IF(COUNTIF(データ取込シート_活動計画書_整理用!$N$2:'データ取込シート_活動計画書_整理用'!$N236,"この線より上に行を挿入してください。")=0,IF(データ取込シート_活動計画書_整理用!$W236="○","true","false"),"")</f>
        <v/>
      </c>
      <c r="CZ236" t="str">
        <f ca="1">IF(COUNTIF(データ取込シート_活動計画書_整理用!$N$2:'データ取込シート_活動計画書_整理用'!$N236,"この線より上に行を挿入してください。")=0,IF(データ取込シート_活動計画書_整理用!$X236="○","true","false"),"")</f>
        <v/>
      </c>
      <c r="DA236" t="str">
        <f ca="1">IF(COUNTIF(データ取込シート_活動計画書_整理用!$N$2:'データ取込シート_活動計画書_整理用'!$N236,"この線より上に行を挿入してください。")=0,IF(データ取込シート_活動計画書_整理用!$Y236="○","true","false"),"")</f>
        <v/>
      </c>
      <c r="DB236" t="str">
        <f ca="1">IF(COUNTIF(データ取込シート_活動計画書_整理用!$N$2:'データ取込シート_活動計画書_整理用'!$N236,"この線より上に行を挿入してください。")=0,IF(データ取込シート_活動計画書_整理用!$Z236="○","true","false"),"")</f>
        <v/>
      </c>
      <c r="DC236" t="str">
        <f ca="1">IF(COUNTIF(データ取込シート_活動計画書_整理用!$N$2:'データ取込シート_活動計画書_整理用'!$N236,"この線より上に行を挿入してください。")=0,IF(データ取込シート_活動計画書_整理用!$AA236="○","true","false"),"")</f>
        <v/>
      </c>
      <c r="DW236" t="str">
        <f ca="1">IF(COUNTIF(データ取込シート_活動計画書_整理用!$AD$2:'データ取込シート_活動計画書_整理用'!$AD236,"この線より上に行を挿入してください。")=0,データ取込シート_活動計画書_整理用!$AC236,"")</f>
        <v/>
      </c>
      <c r="DX236" t="str">
        <f ca="1">IF(COUNTIF(データ取込シート_活動計画書_整理用!$AD$2:'データ取込シート_活動計画書_整理用'!$AD236,"この線より上に行を挿入してください。")=0,データ取込シート_活動計画書_整理用!$AD236,"")</f>
        <v/>
      </c>
      <c r="DY236" t="str">
        <f ca="1">IF(COUNTIF(データ取込シート_活動計画書_整理用!$AD$2:'データ取込シート_活動計画書_整理用'!$AD236,"この線より上に行を挿入してください。")=0,データ取込シート_活動計画書_整理用!$AE236,"")</f>
        <v/>
      </c>
      <c r="DZ236" t="str">
        <f ca="1">IF(COUNTIF(データ取込シート_活動計画書_整理用!$AD$2:'データ取込シート_活動計画書_整理用'!$AD236,"この線より上に行を挿入してください。")=0,データ取込シート_活動計画書_整理用!$AF236,"")</f>
        <v/>
      </c>
      <c r="EA236" t="str">
        <f ca="1">IF(COUNTIF(データ取込シート_活動計画書_整理用!$AD$2:'データ取込シート_活動計画書_整理用'!$AD236,"この線より上に行を挿入してください。")=0,データ取込シート_活動計画書_整理用!$AG236,"")</f>
        <v/>
      </c>
      <c r="EB236" t="str">
        <f ca="1">IF(COUNTIF(データ取込シート_活動計画書_整理用!$AD$2:'データ取込シート_活動計画書_整理用'!$AD236,"この線より上に行を挿入してください。")=0,データ取込シート_活動計画書_整理用!$AH236,"")</f>
        <v/>
      </c>
      <c r="EC236" t="str">
        <f ca="1">IF(COUNTIF(データ取込シート_活動計画書_整理用!$AD$2:'データ取込シート_活動計画書_整理用'!$AD236,"この線より上に行を挿入してください。")=0,IF(データ取込シート_活動計画書_整理用!$AI236="○","true","false"),"")</f>
        <v/>
      </c>
      <c r="ED236" t="str">
        <f ca="1">IF(COUNTIF(データ取込シート_活動計画書_整理用!$AD$2:'データ取込シート_活動計画書_整理用'!$AD236,"この線より上に行を挿入してください。")=0,IF(データ取込シート_活動計画書_整理用!$AJ236="○","true","false"),"")</f>
        <v/>
      </c>
      <c r="EE236" t="str">
        <f ca="1">IF(COUNTIF(データ取込シート_活動計画書_整理用!$AD$2:'データ取込シート_活動計画書_整理用'!$AD236,"この線より上に行を挿入してください。")=0,IF(データ取込シート_活動計画書_整理用!$AK236="○","true","false"),"")</f>
        <v/>
      </c>
      <c r="EF236" t="str">
        <f ca="1">IF(COUNTIF(データ取込シート_活動計画書_整理用!$AD$2:'データ取込シート_活動計画書_整理用'!$AD236,"この線より上に行を挿入してください。")=0,IF(データ取込シート_活動計画書_整理用!$AL236="○","true","false"),"")</f>
        <v/>
      </c>
      <c r="EG236" t="str">
        <f ca="1">IF(COUNTIF(データ取込シート_活動計画書_整理用!$AD$2:'データ取込シート_活動計画書_整理用'!$AD236,"この線より上に行を挿入してください。")=0,IF(データ取込シート_活動計画書_整理用!$AM236="○","true","false"),"")</f>
        <v/>
      </c>
    </row>
    <row r="237" spans="2:137" x14ac:dyDescent="0.15">
      <c r="B237" t="str">
        <f ca="1">IF(COUNTIF(データ取込シート_活動計画書_整理用!$B$2:'データ取込シート_活動計画書_整理用'!$B237,"この線より上に行を挿入してください。")=0,データ取込シート_活動計画書_整理用!$B237,"")</f>
        <v/>
      </c>
      <c r="C237" t="str">
        <f ca="1">IF(COUNTIF(データ取込シート_活動計画書_整理用!$B$2:'データ取込シート_活動計画書_整理用'!$B237,"この線より上に行を挿入してください。")=0,データ取込シート_活動計画書_整理用!$C237,"")</f>
        <v/>
      </c>
      <c r="D237" t="str">
        <f ca="1">IF(COUNTIF(データ取込シート_活動計画書_整理用!$B$2:'データ取込シート_活動計画書_整理用'!$B237,"この線より上に行を挿入してください。")=0,データ取込シート_活動計画書_整理用!$D237,"")</f>
        <v/>
      </c>
      <c r="F237" t="str">
        <f ca="1">IF(COUNTIF(データ取込シート_活動計画書_整理用!$F$2:'データ取込シート_活動計画書_整理用'!$F237,"この線より上に行を挿入してください。")=0,データ取込シート_活動計画書_整理用!$F237,"")</f>
        <v/>
      </c>
      <c r="G237" t="str">
        <f ca="1">IF(COUNTIF(データ取込シート_活動計画書_整理用!$F$2:'データ取込シート_活動計画書_整理用'!$F237,"この線より上に行を挿入してください。")=0,データ取込シート_活動計画書_整理用!$G237,"")</f>
        <v/>
      </c>
      <c r="H237" t="str">
        <f ca="1">IF(COUNTIF(データ取込シート_活動計画書_整理用!$F$2:'データ取込シート_活動計画書_整理用'!$F237,"この線より上に行を挿入してください。")=0,データ取込シート_活動計画書_整理用!$H237,"")</f>
        <v/>
      </c>
      <c r="I237" t="str">
        <f ca="1">IF(COUNTIF(データ取込シート_活動計画書_整理用!$J$2:'データ取込シート_活動計画書_整理用'!$J237,"この線より上に行を挿入してください。")=0,データ取込シート_活動計画書_整理用!$J237,"")</f>
        <v/>
      </c>
      <c r="J237" t="str">
        <f ca="1">IF(COUNTIF(データ取込シート_活動計画書_整理用!$J$2:'データ取込シート_活動計画書_整理用'!$J237,"この線より上に行を挿入してください。")=0,データ取込シート_活動計画書_整理用!$K237,"")</f>
        <v/>
      </c>
      <c r="K237" t="str">
        <f ca="1">IF(COUNTIF(データ取込シート_活動計画書_整理用!$J$2:'データ取込シート_活動計画書_整理用'!$J237,"この線より上に行を挿入してください。")=0,データ取込シート_活動計画書_整理用!$L237,"")</f>
        <v/>
      </c>
      <c r="CN237" t="str">
        <f t="shared" ca="1" si="8"/>
        <v/>
      </c>
      <c r="CO237" t="str">
        <f t="shared" ca="1" si="7"/>
        <v/>
      </c>
      <c r="CP237" t="str">
        <f ca="1">IF(COUNTIF(データ取込シート_活動計画書_整理用!$N$2:'データ取込シート_活動計画書_整理用'!$N237,"この線より上に行を挿入してください。")=0,データ取込シート_活動計画書_整理用!$N237,"")</f>
        <v/>
      </c>
      <c r="CQ237" t="str">
        <f ca="1">IF(COUNTIF(データ取込シート_活動計画書_整理用!$N$2:'データ取込シート_活動計画書_整理用'!$N237,"この線より上に行を挿入してください。")=0,データ取込シート_活動計画書_整理用!$O237,"")</f>
        <v/>
      </c>
      <c r="CR237" t="str">
        <f ca="1">IF(COUNTIF(データ取込シート_活動計画書_整理用!$N$2:'データ取込シート_活動計画書_整理用'!$N237,"この線より上に行を挿入してください。")=0,IF(データ取込シート_活動計画書_整理用!$P237="○","true","false"),"")</f>
        <v/>
      </c>
      <c r="CS237" t="str">
        <f ca="1">IF(COUNTIF(データ取込シート_活動計画書_整理用!$N$2:'データ取込シート_活動計画書_整理用'!$N237,"この線より上に行を挿入してください。")=0,IF(データ取込シート_活動計画書_整理用!$Q237="○","true","false"),"")</f>
        <v/>
      </c>
      <c r="CT237" t="str">
        <f ca="1">IF(COUNTIF(データ取込シート_活動計画書_整理用!$N$2:'データ取込シート_活動計画書_整理用'!$N237,"この線より上に行を挿入してください。")=0,IF(データ取込シート_活動計画書_整理用!$R237="○","true","false"),"")</f>
        <v/>
      </c>
      <c r="CU237" t="str">
        <f ca="1">IF(COUNTIF(データ取込シート_活動計画書_整理用!$N$2:'データ取込シート_活動計画書_整理用'!$N237,"この線より上に行を挿入してください。")=0,IF(データ取込シート_活動計画書_整理用!$S237="○","true","false"),"")</f>
        <v/>
      </c>
      <c r="CV237" t="str">
        <f ca="1">IF(COUNTIF(データ取込シート_活動計画書_整理用!$N$2:'データ取込シート_活動計画書_整理用'!$N237,"この線より上に行を挿入してください。")=0,IF(データ取込シート_活動計画書_整理用!$T237="○","true","false"),"")</f>
        <v/>
      </c>
      <c r="CW237" t="str">
        <f ca="1">IF(COUNTIF(データ取込シート_活動計画書_整理用!$N$2:'データ取込シート_活動計画書_整理用'!$N237,"この線より上に行を挿入してください。")=0,IF(データ取込シート_活動計画書_整理用!$U237="○","true","false"),"")</f>
        <v/>
      </c>
      <c r="CX237" t="str">
        <f ca="1">IF(COUNTIF(データ取込シート_活動計画書_整理用!$N$2:'データ取込シート_活動計画書_整理用'!$N237,"この線より上に行を挿入してください。")=0,IF(データ取込シート_活動計画書_整理用!$V237="○","true","false"),"")</f>
        <v/>
      </c>
      <c r="CY237" t="str">
        <f ca="1">IF(COUNTIF(データ取込シート_活動計画書_整理用!$N$2:'データ取込シート_活動計画書_整理用'!$N237,"この線より上に行を挿入してください。")=0,IF(データ取込シート_活動計画書_整理用!$W237="○","true","false"),"")</f>
        <v/>
      </c>
      <c r="CZ237" t="str">
        <f ca="1">IF(COUNTIF(データ取込シート_活動計画書_整理用!$N$2:'データ取込シート_活動計画書_整理用'!$N237,"この線より上に行を挿入してください。")=0,IF(データ取込シート_活動計画書_整理用!$X237="○","true","false"),"")</f>
        <v/>
      </c>
      <c r="DA237" t="str">
        <f ca="1">IF(COUNTIF(データ取込シート_活動計画書_整理用!$N$2:'データ取込シート_活動計画書_整理用'!$N237,"この線より上に行を挿入してください。")=0,IF(データ取込シート_活動計画書_整理用!$Y237="○","true","false"),"")</f>
        <v/>
      </c>
      <c r="DB237" t="str">
        <f ca="1">IF(COUNTIF(データ取込シート_活動計画書_整理用!$N$2:'データ取込シート_活動計画書_整理用'!$N237,"この線より上に行を挿入してください。")=0,IF(データ取込シート_活動計画書_整理用!$Z237="○","true","false"),"")</f>
        <v/>
      </c>
      <c r="DC237" t="str">
        <f ca="1">IF(COUNTIF(データ取込シート_活動計画書_整理用!$N$2:'データ取込シート_活動計画書_整理用'!$N237,"この線より上に行を挿入してください。")=0,IF(データ取込シート_活動計画書_整理用!$AA237="○","true","false"),"")</f>
        <v/>
      </c>
      <c r="DW237" t="str">
        <f ca="1">IF(COUNTIF(データ取込シート_活動計画書_整理用!$AD$2:'データ取込シート_活動計画書_整理用'!$AD237,"この線より上に行を挿入してください。")=0,データ取込シート_活動計画書_整理用!$AC237,"")</f>
        <v/>
      </c>
      <c r="DX237" t="str">
        <f ca="1">IF(COUNTIF(データ取込シート_活動計画書_整理用!$AD$2:'データ取込シート_活動計画書_整理用'!$AD237,"この線より上に行を挿入してください。")=0,データ取込シート_活動計画書_整理用!$AD237,"")</f>
        <v/>
      </c>
      <c r="DY237" t="str">
        <f ca="1">IF(COUNTIF(データ取込シート_活動計画書_整理用!$AD$2:'データ取込シート_活動計画書_整理用'!$AD237,"この線より上に行を挿入してください。")=0,データ取込シート_活動計画書_整理用!$AE237,"")</f>
        <v/>
      </c>
      <c r="DZ237" t="str">
        <f ca="1">IF(COUNTIF(データ取込シート_活動計画書_整理用!$AD$2:'データ取込シート_活動計画書_整理用'!$AD237,"この線より上に行を挿入してください。")=0,データ取込シート_活動計画書_整理用!$AF237,"")</f>
        <v/>
      </c>
      <c r="EA237" t="str">
        <f ca="1">IF(COUNTIF(データ取込シート_活動計画書_整理用!$AD$2:'データ取込シート_活動計画書_整理用'!$AD237,"この線より上に行を挿入してください。")=0,データ取込シート_活動計画書_整理用!$AG237,"")</f>
        <v/>
      </c>
      <c r="EB237" t="str">
        <f ca="1">IF(COUNTIF(データ取込シート_活動計画書_整理用!$AD$2:'データ取込シート_活動計画書_整理用'!$AD237,"この線より上に行を挿入してください。")=0,データ取込シート_活動計画書_整理用!$AH237,"")</f>
        <v/>
      </c>
      <c r="EC237" t="str">
        <f ca="1">IF(COUNTIF(データ取込シート_活動計画書_整理用!$AD$2:'データ取込シート_活動計画書_整理用'!$AD237,"この線より上に行を挿入してください。")=0,IF(データ取込シート_活動計画書_整理用!$AI237="○","true","false"),"")</f>
        <v/>
      </c>
      <c r="ED237" t="str">
        <f ca="1">IF(COUNTIF(データ取込シート_活動計画書_整理用!$AD$2:'データ取込シート_活動計画書_整理用'!$AD237,"この線より上に行を挿入してください。")=0,IF(データ取込シート_活動計画書_整理用!$AJ237="○","true","false"),"")</f>
        <v/>
      </c>
      <c r="EE237" t="str">
        <f ca="1">IF(COUNTIF(データ取込シート_活動計画書_整理用!$AD$2:'データ取込シート_活動計画書_整理用'!$AD237,"この線より上に行を挿入してください。")=0,IF(データ取込シート_活動計画書_整理用!$AK237="○","true","false"),"")</f>
        <v/>
      </c>
      <c r="EF237" t="str">
        <f ca="1">IF(COUNTIF(データ取込シート_活動計画書_整理用!$AD$2:'データ取込シート_活動計画書_整理用'!$AD237,"この線より上に行を挿入してください。")=0,IF(データ取込シート_活動計画書_整理用!$AL237="○","true","false"),"")</f>
        <v/>
      </c>
      <c r="EG237" t="str">
        <f ca="1">IF(COUNTIF(データ取込シート_活動計画書_整理用!$AD$2:'データ取込シート_活動計画書_整理用'!$AD237,"この線より上に行を挿入してください。")=0,IF(データ取込シート_活動計画書_整理用!$AM237="○","true","false"),"")</f>
        <v/>
      </c>
    </row>
    <row r="238" spans="2:137" x14ac:dyDescent="0.15">
      <c r="B238" t="str">
        <f ca="1">IF(COUNTIF(データ取込シート_活動計画書_整理用!$B$2:'データ取込シート_活動計画書_整理用'!$B238,"この線より上に行を挿入してください。")=0,データ取込シート_活動計画書_整理用!$B238,"")</f>
        <v/>
      </c>
      <c r="C238" t="str">
        <f ca="1">IF(COUNTIF(データ取込シート_活動計画書_整理用!$B$2:'データ取込シート_活動計画書_整理用'!$B238,"この線より上に行を挿入してください。")=0,データ取込シート_活動計画書_整理用!$C238,"")</f>
        <v/>
      </c>
      <c r="D238" t="str">
        <f ca="1">IF(COUNTIF(データ取込シート_活動計画書_整理用!$B$2:'データ取込シート_活動計画書_整理用'!$B238,"この線より上に行を挿入してください。")=0,データ取込シート_活動計画書_整理用!$D238,"")</f>
        <v/>
      </c>
      <c r="F238" t="str">
        <f ca="1">IF(COUNTIF(データ取込シート_活動計画書_整理用!$F$2:'データ取込シート_活動計画書_整理用'!$F238,"この線より上に行を挿入してください。")=0,データ取込シート_活動計画書_整理用!$F238,"")</f>
        <v/>
      </c>
      <c r="G238" t="str">
        <f ca="1">IF(COUNTIF(データ取込シート_活動計画書_整理用!$F$2:'データ取込シート_活動計画書_整理用'!$F238,"この線より上に行を挿入してください。")=0,データ取込シート_活動計画書_整理用!$G238,"")</f>
        <v/>
      </c>
      <c r="H238" t="str">
        <f ca="1">IF(COUNTIF(データ取込シート_活動計画書_整理用!$F$2:'データ取込シート_活動計画書_整理用'!$F238,"この線より上に行を挿入してください。")=0,データ取込シート_活動計画書_整理用!$H238,"")</f>
        <v/>
      </c>
      <c r="I238" t="str">
        <f ca="1">IF(COUNTIF(データ取込シート_活動計画書_整理用!$J$2:'データ取込シート_活動計画書_整理用'!$J238,"この線より上に行を挿入してください。")=0,データ取込シート_活動計画書_整理用!$J238,"")</f>
        <v/>
      </c>
      <c r="J238" t="str">
        <f ca="1">IF(COUNTIF(データ取込シート_活動計画書_整理用!$J$2:'データ取込シート_活動計画書_整理用'!$J238,"この線より上に行を挿入してください。")=0,データ取込シート_活動計画書_整理用!$K238,"")</f>
        <v/>
      </c>
      <c r="K238" t="str">
        <f ca="1">IF(COUNTIF(データ取込シート_活動計画書_整理用!$J$2:'データ取込シート_活動計画書_整理用'!$J238,"この線より上に行を挿入してください。")=0,データ取込シート_活動計画書_整理用!$L238,"")</f>
        <v/>
      </c>
      <c r="CN238" t="str">
        <f t="shared" ca="1" si="8"/>
        <v/>
      </c>
      <c r="CO238" t="str">
        <f t="shared" ca="1" si="7"/>
        <v/>
      </c>
      <c r="CP238" t="str">
        <f ca="1">IF(COUNTIF(データ取込シート_活動計画書_整理用!$N$2:'データ取込シート_活動計画書_整理用'!$N238,"この線より上に行を挿入してください。")=0,データ取込シート_活動計画書_整理用!$N238,"")</f>
        <v/>
      </c>
      <c r="CQ238" t="str">
        <f ca="1">IF(COUNTIF(データ取込シート_活動計画書_整理用!$N$2:'データ取込シート_活動計画書_整理用'!$N238,"この線より上に行を挿入してください。")=0,データ取込シート_活動計画書_整理用!$O238,"")</f>
        <v/>
      </c>
      <c r="CR238" t="str">
        <f ca="1">IF(COUNTIF(データ取込シート_活動計画書_整理用!$N$2:'データ取込シート_活動計画書_整理用'!$N238,"この線より上に行を挿入してください。")=0,IF(データ取込シート_活動計画書_整理用!$P238="○","true","false"),"")</f>
        <v/>
      </c>
      <c r="CS238" t="str">
        <f ca="1">IF(COUNTIF(データ取込シート_活動計画書_整理用!$N$2:'データ取込シート_活動計画書_整理用'!$N238,"この線より上に行を挿入してください。")=0,IF(データ取込シート_活動計画書_整理用!$Q238="○","true","false"),"")</f>
        <v/>
      </c>
      <c r="CT238" t="str">
        <f ca="1">IF(COUNTIF(データ取込シート_活動計画書_整理用!$N$2:'データ取込シート_活動計画書_整理用'!$N238,"この線より上に行を挿入してください。")=0,IF(データ取込シート_活動計画書_整理用!$R238="○","true","false"),"")</f>
        <v/>
      </c>
      <c r="CU238" t="str">
        <f ca="1">IF(COUNTIF(データ取込シート_活動計画書_整理用!$N$2:'データ取込シート_活動計画書_整理用'!$N238,"この線より上に行を挿入してください。")=0,IF(データ取込シート_活動計画書_整理用!$S238="○","true","false"),"")</f>
        <v/>
      </c>
      <c r="CV238" t="str">
        <f ca="1">IF(COUNTIF(データ取込シート_活動計画書_整理用!$N$2:'データ取込シート_活動計画書_整理用'!$N238,"この線より上に行を挿入してください。")=0,IF(データ取込シート_活動計画書_整理用!$T238="○","true","false"),"")</f>
        <v/>
      </c>
      <c r="CW238" t="str">
        <f ca="1">IF(COUNTIF(データ取込シート_活動計画書_整理用!$N$2:'データ取込シート_活動計画書_整理用'!$N238,"この線より上に行を挿入してください。")=0,IF(データ取込シート_活動計画書_整理用!$U238="○","true","false"),"")</f>
        <v/>
      </c>
      <c r="CX238" t="str">
        <f ca="1">IF(COUNTIF(データ取込シート_活動計画書_整理用!$N$2:'データ取込シート_活動計画書_整理用'!$N238,"この線より上に行を挿入してください。")=0,IF(データ取込シート_活動計画書_整理用!$V238="○","true","false"),"")</f>
        <v/>
      </c>
      <c r="CY238" t="str">
        <f ca="1">IF(COUNTIF(データ取込シート_活動計画書_整理用!$N$2:'データ取込シート_活動計画書_整理用'!$N238,"この線より上に行を挿入してください。")=0,IF(データ取込シート_活動計画書_整理用!$W238="○","true","false"),"")</f>
        <v/>
      </c>
      <c r="CZ238" t="str">
        <f ca="1">IF(COUNTIF(データ取込シート_活動計画書_整理用!$N$2:'データ取込シート_活動計画書_整理用'!$N238,"この線より上に行を挿入してください。")=0,IF(データ取込シート_活動計画書_整理用!$X238="○","true","false"),"")</f>
        <v/>
      </c>
      <c r="DA238" t="str">
        <f ca="1">IF(COUNTIF(データ取込シート_活動計画書_整理用!$N$2:'データ取込シート_活動計画書_整理用'!$N238,"この線より上に行を挿入してください。")=0,IF(データ取込シート_活動計画書_整理用!$Y238="○","true","false"),"")</f>
        <v/>
      </c>
      <c r="DB238" t="str">
        <f ca="1">IF(COUNTIF(データ取込シート_活動計画書_整理用!$N$2:'データ取込シート_活動計画書_整理用'!$N238,"この線より上に行を挿入してください。")=0,IF(データ取込シート_活動計画書_整理用!$Z238="○","true","false"),"")</f>
        <v/>
      </c>
      <c r="DC238" t="str">
        <f ca="1">IF(COUNTIF(データ取込シート_活動計画書_整理用!$N$2:'データ取込シート_活動計画書_整理用'!$N238,"この線より上に行を挿入してください。")=0,IF(データ取込シート_活動計画書_整理用!$AA238="○","true","false"),"")</f>
        <v/>
      </c>
      <c r="DW238" t="str">
        <f ca="1">IF(COUNTIF(データ取込シート_活動計画書_整理用!$AD$2:'データ取込シート_活動計画書_整理用'!$AD238,"この線より上に行を挿入してください。")=0,データ取込シート_活動計画書_整理用!$AC238,"")</f>
        <v/>
      </c>
      <c r="DX238" t="str">
        <f ca="1">IF(COUNTIF(データ取込シート_活動計画書_整理用!$AD$2:'データ取込シート_活動計画書_整理用'!$AD238,"この線より上に行を挿入してください。")=0,データ取込シート_活動計画書_整理用!$AD238,"")</f>
        <v/>
      </c>
      <c r="DY238" t="str">
        <f ca="1">IF(COUNTIF(データ取込シート_活動計画書_整理用!$AD$2:'データ取込シート_活動計画書_整理用'!$AD238,"この線より上に行を挿入してください。")=0,データ取込シート_活動計画書_整理用!$AE238,"")</f>
        <v/>
      </c>
      <c r="DZ238" t="str">
        <f ca="1">IF(COUNTIF(データ取込シート_活動計画書_整理用!$AD$2:'データ取込シート_活動計画書_整理用'!$AD238,"この線より上に行を挿入してください。")=0,データ取込シート_活動計画書_整理用!$AF238,"")</f>
        <v/>
      </c>
      <c r="EA238" t="str">
        <f ca="1">IF(COUNTIF(データ取込シート_活動計画書_整理用!$AD$2:'データ取込シート_活動計画書_整理用'!$AD238,"この線より上に行を挿入してください。")=0,データ取込シート_活動計画書_整理用!$AG238,"")</f>
        <v/>
      </c>
      <c r="EB238" t="str">
        <f ca="1">IF(COUNTIF(データ取込シート_活動計画書_整理用!$AD$2:'データ取込シート_活動計画書_整理用'!$AD238,"この線より上に行を挿入してください。")=0,データ取込シート_活動計画書_整理用!$AH238,"")</f>
        <v/>
      </c>
      <c r="EC238" t="str">
        <f ca="1">IF(COUNTIF(データ取込シート_活動計画書_整理用!$AD$2:'データ取込シート_活動計画書_整理用'!$AD238,"この線より上に行を挿入してください。")=0,IF(データ取込シート_活動計画書_整理用!$AI238="○","true","false"),"")</f>
        <v/>
      </c>
      <c r="ED238" t="str">
        <f ca="1">IF(COUNTIF(データ取込シート_活動計画書_整理用!$AD$2:'データ取込シート_活動計画書_整理用'!$AD238,"この線より上に行を挿入してください。")=0,IF(データ取込シート_活動計画書_整理用!$AJ238="○","true","false"),"")</f>
        <v/>
      </c>
      <c r="EE238" t="str">
        <f ca="1">IF(COUNTIF(データ取込シート_活動計画書_整理用!$AD$2:'データ取込シート_活動計画書_整理用'!$AD238,"この線より上に行を挿入してください。")=0,IF(データ取込シート_活動計画書_整理用!$AK238="○","true","false"),"")</f>
        <v/>
      </c>
      <c r="EF238" t="str">
        <f ca="1">IF(COUNTIF(データ取込シート_活動計画書_整理用!$AD$2:'データ取込シート_活動計画書_整理用'!$AD238,"この線より上に行を挿入してください。")=0,IF(データ取込シート_活動計画書_整理用!$AL238="○","true","false"),"")</f>
        <v/>
      </c>
      <c r="EG238" t="str">
        <f ca="1">IF(COUNTIF(データ取込シート_活動計画書_整理用!$AD$2:'データ取込シート_活動計画書_整理用'!$AD238,"この線より上に行を挿入してください。")=0,IF(データ取込シート_活動計画書_整理用!$AM238="○","true","false"),"")</f>
        <v/>
      </c>
    </row>
    <row r="239" spans="2:137" x14ac:dyDescent="0.15">
      <c r="B239" t="str">
        <f ca="1">IF(COUNTIF(データ取込シート_活動計画書_整理用!$B$2:'データ取込シート_活動計画書_整理用'!$B239,"この線より上に行を挿入してください。")=0,データ取込シート_活動計画書_整理用!$B239,"")</f>
        <v/>
      </c>
      <c r="C239" t="str">
        <f ca="1">IF(COUNTIF(データ取込シート_活動計画書_整理用!$B$2:'データ取込シート_活動計画書_整理用'!$B239,"この線より上に行を挿入してください。")=0,データ取込シート_活動計画書_整理用!$C239,"")</f>
        <v/>
      </c>
      <c r="D239" t="str">
        <f ca="1">IF(COUNTIF(データ取込シート_活動計画書_整理用!$B$2:'データ取込シート_活動計画書_整理用'!$B239,"この線より上に行を挿入してください。")=0,データ取込シート_活動計画書_整理用!$D239,"")</f>
        <v/>
      </c>
      <c r="F239" t="str">
        <f ca="1">IF(COUNTIF(データ取込シート_活動計画書_整理用!$F$2:'データ取込シート_活動計画書_整理用'!$F239,"この線より上に行を挿入してください。")=0,データ取込シート_活動計画書_整理用!$F239,"")</f>
        <v/>
      </c>
      <c r="G239" t="str">
        <f ca="1">IF(COUNTIF(データ取込シート_活動計画書_整理用!$F$2:'データ取込シート_活動計画書_整理用'!$F239,"この線より上に行を挿入してください。")=0,データ取込シート_活動計画書_整理用!$G239,"")</f>
        <v/>
      </c>
      <c r="H239" t="str">
        <f ca="1">IF(COUNTIF(データ取込シート_活動計画書_整理用!$F$2:'データ取込シート_活動計画書_整理用'!$F239,"この線より上に行を挿入してください。")=0,データ取込シート_活動計画書_整理用!$H239,"")</f>
        <v/>
      </c>
      <c r="I239" t="str">
        <f ca="1">IF(COUNTIF(データ取込シート_活動計画書_整理用!$J$2:'データ取込シート_活動計画書_整理用'!$J239,"この線より上に行を挿入してください。")=0,データ取込シート_活動計画書_整理用!$J239,"")</f>
        <v/>
      </c>
      <c r="J239" t="str">
        <f ca="1">IF(COUNTIF(データ取込シート_活動計画書_整理用!$J$2:'データ取込シート_活動計画書_整理用'!$J239,"この線より上に行を挿入してください。")=0,データ取込シート_活動計画書_整理用!$K239,"")</f>
        <v/>
      </c>
      <c r="K239" t="str">
        <f ca="1">IF(COUNTIF(データ取込シート_活動計画書_整理用!$J$2:'データ取込シート_活動計画書_整理用'!$J239,"この線より上に行を挿入してください。")=0,データ取込シート_活動計画書_整理用!$L239,"")</f>
        <v/>
      </c>
      <c r="CN239" t="str">
        <f t="shared" ca="1" si="8"/>
        <v/>
      </c>
      <c r="CO239" t="str">
        <f t="shared" ca="1" si="7"/>
        <v/>
      </c>
      <c r="CP239" t="str">
        <f ca="1">IF(COUNTIF(データ取込シート_活動計画書_整理用!$N$2:'データ取込シート_活動計画書_整理用'!$N239,"この線より上に行を挿入してください。")=0,データ取込シート_活動計画書_整理用!$N239,"")</f>
        <v/>
      </c>
      <c r="CQ239" t="str">
        <f ca="1">IF(COUNTIF(データ取込シート_活動計画書_整理用!$N$2:'データ取込シート_活動計画書_整理用'!$N239,"この線より上に行を挿入してください。")=0,データ取込シート_活動計画書_整理用!$O239,"")</f>
        <v/>
      </c>
      <c r="CR239" t="str">
        <f ca="1">IF(COUNTIF(データ取込シート_活動計画書_整理用!$N$2:'データ取込シート_活動計画書_整理用'!$N239,"この線より上に行を挿入してください。")=0,IF(データ取込シート_活動計画書_整理用!$P239="○","true","false"),"")</f>
        <v/>
      </c>
      <c r="CS239" t="str">
        <f ca="1">IF(COUNTIF(データ取込シート_活動計画書_整理用!$N$2:'データ取込シート_活動計画書_整理用'!$N239,"この線より上に行を挿入してください。")=0,IF(データ取込シート_活動計画書_整理用!$Q239="○","true","false"),"")</f>
        <v/>
      </c>
      <c r="CT239" t="str">
        <f ca="1">IF(COUNTIF(データ取込シート_活動計画書_整理用!$N$2:'データ取込シート_活動計画書_整理用'!$N239,"この線より上に行を挿入してください。")=0,IF(データ取込シート_活動計画書_整理用!$R239="○","true","false"),"")</f>
        <v/>
      </c>
      <c r="CU239" t="str">
        <f ca="1">IF(COUNTIF(データ取込シート_活動計画書_整理用!$N$2:'データ取込シート_活動計画書_整理用'!$N239,"この線より上に行を挿入してください。")=0,IF(データ取込シート_活動計画書_整理用!$S239="○","true","false"),"")</f>
        <v/>
      </c>
      <c r="CV239" t="str">
        <f ca="1">IF(COUNTIF(データ取込シート_活動計画書_整理用!$N$2:'データ取込シート_活動計画書_整理用'!$N239,"この線より上に行を挿入してください。")=0,IF(データ取込シート_活動計画書_整理用!$T239="○","true","false"),"")</f>
        <v/>
      </c>
      <c r="CW239" t="str">
        <f ca="1">IF(COUNTIF(データ取込シート_活動計画書_整理用!$N$2:'データ取込シート_活動計画書_整理用'!$N239,"この線より上に行を挿入してください。")=0,IF(データ取込シート_活動計画書_整理用!$U239="○","true","false"),"")</f>
        <v/>
      </c>
      <c r="CX239" t="str">
        <f ca="1">IF(COUNTIF(データ取込シート_活動計画書_整理用!$N$2:'データ取込シート_活動計画書_整理用'!$N239,"この線より上に行を挿入してください。")=0,IF(データ取込シート_活動計画書_整理用!$V239="○","true","false"),"")</f>
        <v/>
      </c>
      <c r="CY239" t="str">
        <f ca="1">IF(COUNTIF(データ取込シート_活動計画書_整理用!$N$2:'データ取込シート_活動計画書_整理用'!$N239,"この線より上に行を挿入してください。")=0,IF(データ取込シート_活動計画書_整理用!$W239="○","true","false"),"")</f>
        <v/>
      </c>
      <c r="CZ239" t="str">
        <f ca="1">IF(COUNTIF(データ取込シート_活動計画書_整理用!$N$2:'データ取込シート_活動計画書_整理用'!$N239,"この線より上に行を挿入してください。")=0,IF(データ取込シート_活動計画書_整理用!$X239="○","true","false"),"")</f>
        <v/>
      </c>
      <c r="DA239" t="str">
        <f ca="1">IF(COUNTIF(データ取込シート_活動計画書_整理用!$N$2:'データ取込シート_活動計画書_整理用'!$N239,"この線より上に行を挿入してください。")=0,IF(データ取込シート_活動計画書_整理用!$Y239="○","true","false"),"")</f>
        <v/>
      </c>
      <c r="DB239" t="str">
        <f ca="1">IF(COUNTIF(データ取込シート_活動計画書_整理用!$N$2:'データ取込シート_活動計画書_整理用'!$N239,"この線より上に行を挿入してください。")=0,IF(データ取込シート_活動計画書_整理用!$Z239="○","true","false"),"")</f>
        <v/>
      </c>
      <c r="DC239" t="str">
        <f ca="1">IF(COUNTIF(データ取込シート_活動計画書_整理用!$N$2:'データ取込シート_活動計画書_整理用'!$N239,"この線より上に行を挿入してください。")=0,IF(データ取込シート_活動計画書_整理用!$AA239="○","true","false"),"")</f>
        <v/>
      </c>
      <c r="DW239" t="str">
        <f ca="1">IF(COUNTIF(データ取込シート_活動計画書_整理用!$AD$2:'データ取込シート_活動計画書_整理用'!$AD239,"この線より上に行を挿入してください。")=0,データ取込シート_活動計画書_整理用!$AC239,"")</f>
        <v/>
      </c>
      <c r="DX239" t="str">
        <f ca="1">IF(COUNTIF(データ取込シート_活動計画書_整理用!$AD$2:'データ取込シート_活動計画書_整理用'!$AD239,"この線より上に行を挿入してください。")=0,データ取込シート_活動計画書_整理用!$AD239,"")</f>
        <v/>
      </c>
      <c r="DY239" t="str">
        <f ca="1">IF(COUNTIF(データ取込シート_活動計画書_整理用!$AD$2:'データ取込シート_活動計画書_整理用'!$AD239,"この線より上に行を挿入してください。")=0,データ取込シート_活動計画書_整理用!$AE239,"")</f>
        <v/>
      </c>
      <c r="DZ239" t="str">
        <f ca="1">IF(COUNTIF(データ取込シート_活動計画書_整理用!$AD$2:'データ取込シート_活動計画書_整理用'!$AD239,"この線より上に行を挿入してください。")=0,データ取込シート_活動計画書_整理用!$AF239,"")</f>
        <v/>
      </c>
      <c r="EA239" t="str">
        <f ca="1">IF(COUNTIF(データ取込シート_活動計画書_整理用!$AD$2:'データ取込シート_活動計画書_整理用'!$AD239,"この線より上に行を挿入してください。")=0,データ取込シート_活動計画書_整理用!$AG239,"")</f>
        <v/>
      </c>
      <c r="EB239" t="str">
        <f ca="1">IF(COUNTIF(データ取込シート_活動計画書_整理用!$AD$2:'データ取込シート_活動計画書_整理用'!$AD239,"この線より上に行を挿入してください。")=0,データ取込シート_活動計画書_整理用!$AH239,"")</f>
        <v/>
      </c>
      <c r="EC239" t="str">
        <f ca="1">IF(COUNTIF(データ取込シート_活動計画書_整理用!$AD$2:'データ取込シート_活動計画書_整理用'!$AD239,"この線より上に行を挿入してください。")=0,IF(データ取込シート_活動計画書_整理用!$AI239="○","true","false"),"")</f>
        <v/>
      </c>
      <c r="ED239" t="str">
        <f ca="1">IF(COUNTIF(データ取込シート_活動計画書_整理用!$AD$2:'データ取込シート_活動計画書_整理用'!$AD239,"この線より上に行を挿入してください。")=0,IF(データ取込シート_活動計画書_整理用!$AJ239="○","true","false"),"")</f>
        <v/>
      </c>
      <c r="EE239" t="str">
        <f ca="1">IF(COUNTIF(データ取込シート_活動計画書_整理用!$AD$2:'データ取込シート_活動計画書_整理用'!$AD239,"この線より上に行を挿入してください。")=0,IF(データ取込シート_活動計画書_整理用!$AK239="○","true","false"),"")</f>
        <v/>
      </c>
      <c r="EF239" t="str">
        <f ca="1">IF(COUNTIF(データ取込シート_活動計画書_整理用!$AD$2:'データ取込シート_活動計画書_整理用'!$AD239,"この線より上に行を挿入してください。")=0,IF(データ取込シート_活動計画書_整理用!$AL239="○","true","false"),"")</f>
        <v/>
      </c>
      <c r="EG239" t="str">
        <f ca="1">IF(COUNTIF(データ取込シート_活動計画書_整理用!$AD$2:'データ取込シート_活動計画書_整理用'!$AD239,"この線より上に行を挿入してください。")=0,IF(データ取込シート_活動計画書_整理用!$AM239="○","true","false"),"")</f>
        <v/>
      </c>
    </row>
    <row r="240" spans="2:137" x14ac:dyDescent="0.15">
      <c r="B240" t="str">
        <f ca="1">IF(COUNTIF(データ取込シート_活動計画書_整理用!$B$2:'データ取込シート_活動計画書_整理用'!$B240,"この線より上に行を挿入してください。")=0,データ取込シート_活動計画書_整理用!$B240,"")</f>
        <v/>
      </c>
      <c r="C240" t="str">
        <f ca="1">IF(COUNTIF(データ取込シート_活動計画書_整理用!$B$2:'データ取込シート_活動計画書_整理用'!$B240,"この線より上に行を挿入してください。")=0,データ取込シート_活動計画書_整理用!$C240,"")</f>
        <v/>
      </c>
      <c r="D240" t="str">
        <f ca="1">IF(COUNTIF(データ取込シート_活動計画書_整理用!$B$2:'データ取込シート_活動計画書_整理用'!$B240,"この線より上に行を挿入してください。")=0,データ取込シート_活動計画書_整理用!$D240,"")</f>
        <v/>
      </c>
      <c r="F240" t="str">
        <f ca="1">IF(COUNTIF(データ取込シート_活動計画書_整理用!$F$2:'データ取込シート_活動計画書_整理用'!$F240,"この線より上に行を挿入してください。")=0,データ取込シート_活動計画書_整理用!$F240,"")</f>
        <v/>
      </c>
      <c r="G240" t="str">
        <f ca="1">IF(COUNTIF(データ取込シート_活動計画書_整理用!$F$2:'データ取込シート_活動計画書_整理用'!$F240,"この線より上に行を挿入してください。")=0,データ取込シート_活動計画書_整理用!$G240,"")</f>
        <v/>
      </c>
      <c r="H240" t="str">
        <f ca="1">IF(COUNTIF(データ取込シート_活動計画書_整理用!$F$2:'データ取込シート_活動計画書_整理用'!$F240,"この線より上に行を挿入してください。")=0,データ取込シート_活動計画書_整理用!$H240,"")</f>
        <v/>
      </c>
      <c r="I240" t="str">
        <f ca="1">IF(COUNTIF(データ取込シート_活動計画書_整理用!$J$2:'データ取込シート_活動計画書_整理用'!$J240,"この線より上に行を挿入してください。")=0,データ取込シート_活動計画書_整理用!$J240,"")</f>
        <v/>
      </c>
      <c r="J240" t="str">
        <f ca="1">IF(COUNTIF(データ取込シート_活動計画書_整理用!$J$2:'データ取込シート_活動計画書_整理用'!$J240,"この線より上に行を挿入してください。")=0,データ取込シート_活動計画書_整理用!$K240,"")</f>
        <v/>
      </c>
      <c r="K240" t="str">
        <f ca="1">IF(COUNTIF(データ取込シート_活動計画書_整理用!$J$2:'データ取込シート_活動計画書_整理用'!$J240,"この線より上に行を挿入してください。")=0,データ取込シート_活動計画書_整理用!$L240,"")</f>
        <v/>
      </c>
      <c r="CN240" t="str">
        <f t="shared" ca="1" si="8"/>
        <v/>
      </c>
      <c r="CO240" t="str">
        <f t="shared" ca="1" si="7"/>
        <v/>
      </c>
      <c r="CP240" t="str">
        <f ca="1">IF(COUNTIF(データ取込シート_活動計画書_整理用!$N$2:'データ取込シート_活動計画書_整理用'!$N240,"この線より上に行を挿入してください。")=0,データ取込シート_活動計画書_整理用!$N240,"")</f>
        <v/>
      </c>
      <c r="CQ240" t="str">
        <f ca="1">IF(COUNTIF(データ取込シート_活動計画書_整理用!$N$2:'データ取込シート_活動計画書_整理用'!$N240,"この線より上に行を挿入してください。")=0,データ取込シート_活動計画書_整理用!$O240,"")</f>
        <v/>
      </c>
      <c r="CR240" t="str">
        <f ca="1">IF(COUNTIF(データ取込シート_活動計画書_整理用!$N$2:'データ取込シート_活動計画書_整理用'!$N240,"この線より上に行を挿入してください。")=0,IF(データ取込シート_活動計画書_整理用!$P240="○","true","false"),"")</f>
        <v/>
      </c>
      <c r="CS240" t="str">
        <f ca="1">IF(COUNTIF(データ取込シート_活動計画書_整理用!$N$2:'データ取込シート_活動計画書_整理用'!$N240,"この線より上に行を挿入してください。")=0,IF(データ取込シート_活動計画書_整理用!$Q240="○","true","false"),"")</f>
        <v/>
      </c>
      <c r="CT240" t="str">
        <f ca="1">IF(COUNTIF(データ取込シート_活動計画書_整理用!$N$2:'データ取込シート_活動計画書_整理用'!$N240,"この線より上に行を挿入してください。")=0,IF(データ取込シート_活動計画書_整理用!$R240="○","true","false"),"")</f>
        <v/>
      </c>
      <c r="CU240" t="str">
        <f ca="1">IF(COUNTIF(データ取込シート_活動計画書_整理用!$N$2:'データ取込シート_活動計画書_整理用'!$N240,"この線より上に行を挿入してください。")=0,IF(データ取込シート_活動計画書_整理用!$S240="○","true","false"),"")</f>
        <v/>
      </c>
      <c r="CV240" t="str">
        <f ca="1">IF(COUNTIF(データ取込シート_活動計画書_整理用!$N$2:'データ取込シート_活動計画書_整理用'!$N240,"この線より上に行を挿入してください。")=0,IF(データ取込シート_活動計画書_整理用!$T240="○","true","false"),"")</f>
        <v/>
      </c>
      <c r="CW240" t="str">
        <f ca="1">IF(COUNTIF(データ取込シート_活動計画書_整理用!$N$2:'データ取込シート_活動計画書_整理用'!$N240,"この線より上に行を挿入してください。")=0,IF(データ取込シート_活動計画書_整理用!$U240="○","true","false"),"")</f>
        <v/>
      </c>
      <c r="CX240" t="str">
        <f ca="1">IF(COUNTIF(データ取込シート_活動計画書_整理用!$N$2:'データ取込シート_活動計画書_整理用'!$N240,"この線より上に行を挿入してください。")=0,IF(データ取込シート_活動計画書_整理用!$V240="○","true","false"),"")</f>
        <v/>
      </c>
      <c r="CY240" t="str">
        <f ca="1">IF(COUNTIF(データ取込シート_活動計画書_整理用!$N$2:'データ取込シート_活動計画書_整理用'!$N240,"この線より上に行を挿入してください。")=0,IF(データ取込シート_活動計画書_整理用!$W240="○","true","false"),"")</f>
        <v/>
      </c>
      <c r="CZ240" t="str">
        <f ca="1">IF(COUNTIF(データ取込シート_活動計画書_整理用!$N$2:'データ取込シート_活動計画書_整理用'!$N240,"この線より上に行を挿入してください。")=0,IF(データ取込シート_活動計画書_整理用!$X240="○","true","false"),"")</f>
        <v/>
      </c>
      <c r="DA240" t="str">
        <f ca="1">IF(COUNTIF(データ取込シート_活動計画書_整理用!$N$2:'データ取込シート_活動計画書_整理用'!$N240,"この線より上に行を挿入してください。")=0,IF(データ取込シート_活動計画書_整理用!$Y240="○","true","false"),"")</f>
        <v/>
      </c>
      <c r="DB240" t="str">
        <f ca="1">IF(COUNTIF(データ取込シート_活動計画書_整理用!$N$2:'データ取込シート_活動計画書_整理用'!$N240,"この線より上に行を挿入してください。")=0,IF(データ取込シート_活動計画書_整理用!$Z240="○","true","false"),"")</f>
        <v/>
      </c>
      <c r="DC240" t="str">
        <f ca="1">IF(COUNTIF(データ取込シート_活動計画書_整理用!$N$2:'データ取込シート_活動計画書_整理用'!$N240,"この線より上に行を挿入してください。")=0,IF(データ取込シート_活動計画書_整理用!$AA240="○","true","false"),"")</f>
        <v/>
      </c>
      <c r="DW240" t="str">
        <f ca="1">IF(COUNTIF(データ取込シート_活動計画書_整理用!$AD$2:'データ取込シート_活動計画書_整理用'!$AD240,"この線より上に行を挿入してください。")=0,データ取込シート_活動計画書_整理用!$AC240,"")</f>
        <v/>
      </c>
      <c r="DX240" t="str">
        <f ca="1">IF(COUNTIF(データ取込シート_活動計画書_整理用!$AD$2:'データ取込シート_活動計画書_整理用'!$AD240,"この線より上に行を挿入してください。")=0,データ取込シート_活動計画書_整理用!$AD240,"")</f>
        <v/>
      </c>
      <c r="DY240" t="str">
        <f ca="1">IF(COUNTIF(データ取込シート_活動計画書_整理用!$AD$2:'データ取込シート_活動計画書_整理用'!$AD240,"この線より上に行を挿入してください。")=0,データ取込シート_活動計画書_整理用!$AE240,"")</f>
        <v/>
      </c>
      <c r="DZ240" t="str">
        <f ca="1">IF(COUNTIF(データ取込シート_活動計画書_整理用!$AD$2:'データ取込シート_活動計画書_整理用'!$AD240,"この線より上に行を挿入してください。")=0,データ取込シート_活動計画書_整理用!$AF240,"")</f>
        <v/>
      </c>
      <c r="EA240" t="str">
        <f ca="1">IF(COUNTIF(データ取込シート_活動計画書_整理用!$AD$2:'データ取込シート_活動計画書_整理用'!$AD240,"この線より上に行を挿入してください。")=0,データ取込シート_活動計画書_整理用!$AG240,"")</f>
        <v/>
      </c>
      <c r="EB240" t="str">
        <f ca="1">IF(COUNTIF(データ取込シート_活動計画書_整理用!$AD$2:'データ取込シート_活動計画書_整理用'!$AD240,"この線より上に行を挿入してください。")=0,データ取込シート_活動計画書_整理用!$AH240,"")</f>
        <v/>
      </c>
      <c r="EC240" t="str">
        <f ca="1">IF(COUNTIF(データ取込シート_活動計画書_整理用!$AD$2:'データ取込シート_活動計画書_整理用'!$AD240,"この線より上に行を挿入してください。")=0,IF(データ取込シート_活動計画書_整理用!$AI240="○","true","false"),"")</f>
        <v/>
      </c>
      <c r="ED240" t="str">
        <f ca="1">IF(COUNTIF(データ取込シート_活動計画書_整理用!$AD$2:'データ取込シート_活動計画書_整理用'!$AD240,"この線より上に行を挿入してください。")=0,IF(データ取込シート_活動計画書_整理用!$AJ240="○","true","false"),"")</f>
        <v/>
      </c>
      <c r="EE240" t="str">
        <f ca="1">IF(COUNTIF(データ取込シート_活動計画書_整理用!$AD$2:'データ取込シート_活動計画書_整理用'!$AD240,"この線より上に行を挿入してください。")=0,IF(データ取込シート_活動計画書_整理用!$AK240="○","true","false"),"")</f>
        <v/>
      </c>
      <c r="EF240" t="str">
        <f ca="1">IF(COUNTIF(データ取込シート_活動計画書_整理用!$AD$2:'データ取込シート_活動計画書_整理用'!$AD240,"この線より上に行を挿入してください。")=0,IF(データ取込シート_活動計画書_整理用!$AL240="○","true","false"),"")</f>
        <v/>
      </c>
      <c r="EG240" t="str">
        <f ca="1">IF(COUNTIF(データ取込シート_活動計画書_整理用!$AD$2:'データ取込シート_活動計画書_整理用'!$AD240,"この線より上に行を挿入してください。")=0,IF(データ取込シート_活動計画書_整理用!$AM240="○","true","false"),"")</f>
        <v/>
      </c>
    </row>
    <row r="241" spans="2:137" x14ac:dyDescent="0.15">
      <c r="B241" t="str">
        <f ca="1">IF(COUNTIF(データ取込シート_活動計画書_整理用!$B$2:'データ取込シート_活動計画書_整理用'!$B241,"この線より上に行を挿入してください。")=0,データ取込シート_活動計画書_整理用!$B241,"")</f>
        <v/>
      </c>
      <c r="C241" t="str">
        <f ca="1">IF(COUNTIF(データ取込シート_活動計画書_整理用!$B$2:'データ取込シート_活動計画書_整理用'!$B241,"この線より上に行を挿入してください。")=0,データ取込シート_活動計画書_整理用!$C241,"")</f>
        <v/>
      </c>
      <c r="D241" t="str">
        <f ca="1">IF(COUNTIF(データ取込シート_活動計画書_整理用!$B$2:'データ取込シート_活動計画書_整理用'!$B241,"この線より上に行を挿入してください。")=0,データ取込シート_活動計画書_整理用!$D241,"")</f>
        <v/>
      </c>
      <c r="F241" t="str">
        <f ca="1">IF(COUNTIF(データ取込シート_活動計画書_整理用!$F$2:'データ取込シート_活動計画書_整理用'!$F241,"この線より上に行を挿入してください。")=0,データ取込シート_活動計画書_整理用!$F241,"")</f>
        <v/>
      </c>
      <c r="G241" t="str">
        <f ca="1">IF(COUNTIF(データ取込シート_活動計画書_整理用!$F$2:'データ取込シート_活動計画書_整理用'!$F241,"この線より上に行を挿入してください。")=0,データ取込シート_活動計画書_整理用!$G241,"")</f>
        <v/>
      </c>
      <c r="H241" t="str">
        <f ca="1">IF(COUNTIF(データ取込シート_活動計画書_整理用!$F$2:'データ取込シート_活動計画書_整理用'!$F241,"この線より上に行を挿入してください。")=0,データ取込シート_活動計画書_整理用!$H241,"")</f>
        <v/>
      </c>
      <c r="I241" t="str">
        <f ca="1">IF(COUNTIF(データ取込シート_活動計画書_整理用!$J$2:'データ取込シート_活動計画書_整理用'!$J241,"この線より上に行を挿入してください。")=0,データ取込シート_活動計画書_整理用!$J241,"")</f>
        <v/>
      </c>
      <c r="J241" t="str">
        <f ca="1">IF(COUNTIF(データ取込シート_活動計画書_整理用!$J$2:'データ取込シート_活動計画書_整理用'!$J241,"この線より上に行を挿入してください。")=0,データ取込シート_活動計画書_整理用!$K241,"")</f>
        <v/>
      </c>
      <c r="K241" t="str">
        <f ca="1">IF(COUNTIF(データ取込シート_活動計画書_整理用!$J$2:'データ取込シート_活動計画書_整理用'!$J241,"この線より上に行を挿入してください。")=0,データ取込シート_活動計画書_整理用!$L241,"")</f>
        <v/>
      </c>
      <c r="CN241" t="str">
        <f t="shared" ca="1" si="8"/>
        <v/>
      </c>
      <c r="CO241" t="str">
        <f t="shared" ca="1" si="7"/>
        <v/>
      </c>
      <c r="CP241" t="str">
        <f ca="1">IF(COUNTIF(データ取込シート_活動計画書_整理用!$N$2:'データ取込シート_活動計画書_整理用'!$N241,"この線より上に行を挿入してください。")=0,データ取込シート_活動計画書_整理用!$N241,"")</f>
        <v/>
      </c>
      <c r="CQ241" t="str">
        <f ca="1">IF(COUNTIF(データ取込シート_活動計画書_整理用!$N$2:'データ取込シート_活動計画書_整理用'!$N241,"この線より上に行を挿入してください。")=0,データ取込シート_活動計画書_整理用!$O241,"")</f>
        <v/>
      </c>
      <c r="CR241" t="str">
        <f ca="1">IF(COUNTIF(データ取込シート_活動計画書_整理用!$N$2:'データ取込シート_活動計画書_整理用'!$N241,"この線より上に行を挿入してください。")=0,IF(データ取込シート_活動計画書_整理用!$P241="○","true","false"),"")</f>
        <v/>
      </c>
      <c r="CS241" t="str">
        <f ca="1">IF(COUNTIF(データ取込シート_活動計画書_整理用!$N$2:'データ取込シート_活動計画書_整理用'!$N241,"この線より上に行を挿入してください。")=0,IF(データ取込シート_活動計画書_整理用!$Q241="○","true","false"),"")</f>
        <v/>
      </c>
      <c r="CT241" t="str">
        <f ca="1">IF(COUNTIF(データ取込シート_活動計画書_整理用!$N$2:'データ取込シート_活動計画書_整理用'!$N241,"この線より上に行を挿入してください。")=0,IF(データ取込シート_活動計画書_整理用!$R241="○","true","false"),"")</f>
        <v/>
      </c>
      <c r="CU241" t="str">
        <f ca="1">IF(COUNTIF(データ取込シート_活動計画書_整理用!$N$2:'データ取込シート_活動計画書_整理用'!$N241,"この線より上に行を挿入してください。")=0,IF(データ取込シート_活動計画書_整理用!$S241="○","true","false"),"")</f>
        <v/>
      </c>
      <c r="CV241" t="str">
        <f ca="1">IF(COUNTIF(データ取込シート_活動計画書_整理用!$N$2:'データ取込シート_活動計画書_整理用'!$N241,"この線より上に行を挿入してください。")=0,IF(データ取込シート_活動計画書_整理用!$T241="○","true","false"),"")</f>
        <v/>
      </c>
      <c r="CW241" t="str">
        <f ca="1">IF(COUNTIF(データ取込シート_活動計画書_整理用!$N$2:'データ取込シート_活動計画書_整理用'!$N241,"この線より上に行を挿入してください。")=0,IF(データ取込シート_活動計画書_整理用!$U241="○","true","false"),"")</f>
        <v/>
      </c>
      <c r="CX241" t="str">
        <f ca="1">IF(COUNTIF(データ取込シート_活動計画書_整理用!$N$2:'データ取込シート_活動計画書_整理用'!$N241,"この線より上に行を挿入してください。")=0,IF(データ取込シート_活動計画書_整理用!$V241="○","true","false"),"")</f>
        <v/>
      </c>
      <c r="CY241" t="str">
        <f ca="1">IF(COUNTIF(データ取込シート_活動計画書_整理用!$N$2:'データ取込シート_活動計画書_整理用'!$N241,"この線より上に行を挿入してください。")=0,IF(データ取込シート_活動計画書_整理用!$W241="○","true","false"),"")</f>
        <v/>
      </c>
      <c r="CZ241" t="str">
        <f ca="1">IF(COUNTIF(データ取込シート_活動計画書_整理用!$N$2:'データ取込シート_活動計画書_整理用'!$N241,"この線より上に行を挿入してください。")=0,IF(データ取込シート_活動計画書_整理用!$X241="○","true","false"),"")</f>
        <v/>
      </c>
      <c r="DA241" t="str">
        <f ca="1">IF(COUNTIF(データ取込シート_活動計画書_整理用!$N$2:'データ取込シート_活動計画書_整理用'!$N241,"この線より上に行を挿入してください。")=0,IF(データ取込シート_活動計画書_整理用!$Y241="○","true","false"),"")</f>
        <v/>
      </c>
      <c r="DB241" t="str">
        <f ca="1">IF(COUNTIF(データ取込シート_活動計画書_整理用!$N$2:'データ取込シート_活動計画書_整理用'!$N241,"この線より上に行を挿入してください。")=0,IF(データ取込シート_活動計画書_整理用!$Z241="○","true","false"),"")</f>
        <v/>
      </c>
      <c r="DC241" t="str">
        <f ca="1">IF(COUNTIF(データ取込シート_活動計画書_整理用!$N$2:'データ取込シート_活動計画書_整理用'!$N241,"この線より上に行を挿入してください。")=0,IF(データ取込シート_活動計画書_整理用!$AA241="○","true","false"),"")</f>
        <v/>
      </c>
      <c r="DW241" t="str">
        <f ca="1">IF(COUNTIF(データ取込シート_活動計画書_整理用!$AD$2:'データ取込シート_活動計画書_整理用'!$AD241,"この線より上に行を挿入してください。")=0,データ取込シート_活動計画書_整理用!$AC241,"")</f>
        <v/>
      </c>
      <c r="DX241" t="str">
        <f ca="1">IF(COUNTIF(データ取込シート_活動計画書_整理用!$AD$2:'データ取込シート_活動計画書_整理用'!$AD241,"この線より上に行を挿入してください。")=0,データ取込シート_活動計画書_整理用!$AD241,"")</f>
        <v/>
      </c>
      <c r="DY241" t="str">
        <f ca="1">IF(COUNTIF(データ取込シート_活動計画書_整理用!$AD$2:'データ取込シート_活動計画書_整理用'!$AD241,"この線より上に行を挿入してください。")=0,データ取込シート_活動計画書_整理用!$AE241,"")</f>
        <v/>
      </c>
      <c r="DZ241" t="str">
        <f ca="1">IF(COUNTIF(データ取込シート_活動計画書_整理用!$AD$2:'データ取込シート_活動計画書_整理用'!$AD241,"この線より上に行を挿入してください。")=0,データ取込シート_活動計画書_整理用!$AF241,"")</f>
        <v/>
      </c>
      <c r="EA241" t="str">
        <f ca="1">IF(COUNTIF(データ取込シート_活動計画書_整理用!$AD$2:'データ取込シート_活動計画書_整理用'!$AD241,"この線より上に行を挿入してください。")=0,データ取込シート_活動計画書_整理用!$AG241,"")</f>
        <v/>
      </c>
      <c r="EB241" t="str">
        <f ca="1">IF(COUNTIF(データ取込シート_活動計画書_整理用!$AD$2:'データ取込シート_活動計画書_整理用'!$AD241,"この線より上に行を挿入してください。")=0,データ取込シート_活動計画書_整理用!$AH241,"")</f>
        <v/>
      </c>
      <c r="EC241" t="str">
        <f ca="1">IF(COUNTIF(データ取込シート_活動計画書_整理用!$AD$2:'データ取込シート_活動計画書_整理用'!$AD241,"この線より上に行を挿入してください。")=0,IF(データ取込シート_活動計画書_整理用!$AI241="○","true","false"),"")</f>
        <v/>
      </c>
      <c r="ED241" t="str">
        <f ca="1">IF(COUNTIF(データ取込シート_活動計画書_整理用!$AD$2:'データ取込シート_活動計画書_整理用'!$AD241,"この線より上に行を挿入してください。")=0,IF(データ取込シート_活動計画書_整理用!$AJ241="○","true","false"),"")</f>
        <v/>
      </c>
      <c r="EE241" t="str">
        <f ca="1">IF(COUNTIF(データ取込シート_活動計画書_整理用!$AD$2:'データ取込シート_活動計画書_整理用'!$AD241,"この線より上に行を挿入してください。")=0,IF(データ取込シート_活動計画書_整理用!$AK241="○","true","false"),"")</f>
        <v/>
      </c>
      <c r="EF241" t="str">
        <f ca="1">IF(COUNTIF(データ取込シート_活動計画書_整理用!$AD$2:'データ取込シート_活動計画書_整理用'!$AD241,"この線より上に行を挿入してください。")=0,IF(データ取込シート_活動計画書_整理用!$AL241="○","true","false"),"")</f>
        <v/>
      </c>
      <c r="EG241" t="str">
        <f ca="1">IF(COUNTIF(データ取込シート_活動計画書_整理用!$AD$2:'データ取込シート_活動計画書_整理用'!$AD241,"この線より上に行を挿入してください。")=0,IF(データ取込シート_活動計画書_整理用!$AM241="○","true","false"),"")</f>
        <v/>
      </c>
    </row>
    <row r="242" spans="2:137" x14ac:dyDescent="0.15">
      <c r="B242" t="str">
        <f ca="1">IF(COUNTIF(データ取込シート_活動計画書_整理用!$B$2:'データ取込シート_活動計画書_整理用'!$B242,"この線より上に行を挿入してください。")=0,データ取込シート_活動計画書_整理用!$B242,"")</f>
        <v/>
      </c>
      <c r="C242" t="str">
        <f ca="1">IF(COUNTIF(データ取込シート_活動計画書_整理用!$B$2:'データ取込シート_活動計画書_整理用'!$B242,"この線より上に行を挿入してください。")=0,データ取込シート_活動計画書_整理用!$C242,"")</f>
        <v/>
      </c>
      <c r="D242" t="str">
        <f ca="1">IF(COUNTIF(データ取込シート_活動計画書_整理用!$B$2:'データ取込シート_活動計画書_整理用'!$B242,"この線より上に行を挿入してください。")=0,データ取込シート_活動計画書_整理用!$D242,"")</f>
        <v/>
      </c>
      <c r="F242" t="str">
        <f ca="1">IF(COUNTIF(データ取込シート_活動計画書_整理用!$F$2:'データ取込シート_活動計画書_整理用'!$F242,"この線より上に行を挿入してください。")=0,データ取込シート_活動計画書_整理用!$F242,"")</f>
        <v/>
      </c>
      <c r="G242" t="str">
        <f ca="1">IF(COUNTIF(データ取込シート_活動計画書_整理用!$F$2:'データ取込シート_活動計画書_整理用'!$F242,"この線より上に行を挿入してください。")=0,データ取込シート_活動計画書_整理用!$G242,"")</f>
        <v/>
      </c>
      <c r="H242" t="str">
        <f ca="1">IF(COUNTIF(データ取込シート_活動計画書_整理用!$F$2:'データ取込シート_活動計画書_整理用'!$F242,"この線より上に行を挿入してください。")=0,データ取込シート_活動計画書_整理用!$H242,"")</f>
        <v/>
      </c>
      <c r="I242" t="str">
        <f ca="1">IF(COUNTIF(データ取込シート_活動計画書_整理用!$J$2:'データ取込シート_活動計画書_整理用'!$J242,"この線より上に行を挿入してください。")=0,データ取込シート_活動計画書_整理用!$J242,"")</f>
        <v/>
      </c>
      <c r="J242" t="str">
        <f ca="1">IF(COUNTIF(データ取込シート_活動計画書_整理用!$J$2:'データ取込シート_活動計画書_整理用'!$J242,"この線より上に行を挿入してください。")=0,データ取込シート_活動計画書_整理用!$K242,"")</f>
        <v/>
      </c>
      <c r="K242" t="str">
        <f ca="1">IF(COUNTIF(データ取込シート_活動計画書_整理用!$J$2:'データ取込シート_活動計画書_整理用'!$J242,"この線より上に行を挿入してください。")=0,データ取込シート_活動計画書_整理用!$L242,"")</f>
        <v/>
      </c>
      <c r="CN242" t="str">
        <f t="shared" ca="1" si="8"/>
        <v/>
      </c>
      <c r="CO242" t="str">
        <f t="shared" ca="1" si="7"/>
        <v/>
      </c>
      <c r="CP242" t="str">
        <f ca="1">IF(COUNTIF(データ取込シート_活動計画書_整理用!$N$2:'データ取込シート_活動計画書_整理用'!$N242,"この線より上に行を挿入してください。")=0,データ取込シート_活動計画書_整理用!$N242,"")</f>
        <v/>
      </c>
      <c r="CQ242" t="str">
        <f ca="1">IF(COUNTIF(データ取込シート_活動計画書_整理用!$N$2:'データ取込シート_活動計画書_整理用'!$N242,"この線より上に行を挿入してください。")=0,データ取込シート_活動計画書_整理用!$O242,"")</f>
        <v/>
      </c>
      <c r="CR242" t="str">
        <f ca="1">IF(COUNTIF(データ取込シート_活動計画書_整理用!$N$2:'データ取込シート_活動計画書_整理用'!$N242,"この線より上に行を挿入してください。")=0,IF(データ取込シート_活動計画書_整理用!$P242="○","true","false"),"")</f>
        <v/>
      </c>
      <c r="CS242" t="str">
        <f ca="1">IF(COUNTIF(データ取込シート_活動計画書_整理用!$N$2:'データ取込シート_活動計画書_整理用'!$N242,"この線より上に行を挿入してください。")=0,IF(データ取込シート_活動計画書_整理用!$Q242="○","true","false"),"")</f>
        <v/>
      </c>
      <c r="CT242" t="str">
        <f ca="1">IF(COUNTIF(データ取込シート_活動計画書_整理用!$N$2:'データ取込シート_活動計画書_整理用'!$N242,"この線より上に行を挿入してください。")=0,IF(データ取込シート_活動計画書_整理用!$R242="○","true","false"),"")</f>
        <v/>
      </c>
      <c r="CU242" t="str">
        <f ca="1">IF(COUNTIF(データ取込シート_活動計画書_整理用!$N$2:'データ取込シート_活動計画書_整理用'!$N242,"この線より上に行を挿入してください。")=0,IF(データ取込シート_活動計画書_整理用!$S242="○","true","false"),"")</f>
        <v/>
      </c>
      <c r="CV242" t="str">
        <f ca="1">IF(COUNTIF(データ取込シート_活動計画書_整理用!$N$2:'データ取込シート_活動計画書_整理用'!$N242,"この線より上に行を挿入してください。")=0,IF(データ取込シート_活動計画書_整理用!$T242="○","true","false"),"")</f>
        <v/>
      </c>
      <c r="CW242" t="str">
        <f ca="1">IF(COUNTIF(データ取込シート_活動計画書_整理用!$N$2:'データ取込シート_活動計画書_整理用'!$N242,"この線より上に行を挿入してください。")=0,IF(データ取込シート_活動計画書_整理用!$U242="○","true","false"),"")</f>
        <v/>
      </c>
      <c r="CX242" t="str">
        <f ca="1">IF(COUNTIF(データ取込シート_活動計画書_整理用!$N$2:'データ取込シート_活動計画書_整理用'!$N242,"この線より上に行を挿入してください。")=0,IF(データ取込シート_活動計画書_整理用!$V242="○","true","false"),"")</f>
        <v/>
      </c>
      <c r="CY242" t="str">
        <f ca="1">IF(COUNTIF(データ取込シート_活動計画書_整理用!$N$2:'データ取込シート_活動計画書_整理用'!$N242,"この線より上に行を挿入してください。")=0,IF(データ取込シート_活動計画書_整理用!$W242="○","true","false"),"")</f>
        <v/>
      </c>
      <c r="CZ242" t="str">
        <f ca="1">IF(COUNTIF(データ取込シート_活動計画書_整理用!$N$2:'データ取込シート_活動計画書_整理用'!$N242,"この線より上に行を挿入してください。")=0,IF(データ取込シート_活動計画書_整理用!$X242="○","true","false"),"")</f>
        <v/>
      </c>
      <c r="DA242" t="str">
        <f ca="1">IF(COUNTIF(データ取込シート_活動計画書_整理用!$N$2:'データ取込シート_活動計画書_整理用'!$N242,"この線より上に行を挿入してください。")=0,IF(データ取込シート_活動計画書_整理用!$Y242="○","true","false"),"")</f>
        <v/>
      </c>
      <c r="DB242" t="str">
        <f ca="1">IF(COUNTIF(データ取込シート_活動計画書_整理用!$N$2:'データ取込シート_活動計画書_整理用'!$N242,"この線より上に行を挿入してください。")=0,IF(データ取込シート_活動計画書_整理用!$Z242="○","true","false"),"")</f>
        <v/>
      </c>
      <c r="DC242" t="str">
        <f ca="1">IF(COUNTIF(データ取込シート_活動計画書_整理用!$N$2:'データ取込シート_活動計画書_整理用'!$N242,"この線より上に行を挿入してください。")=0,IF(データ取込シート_活動計画書_整理用!$AA242="○","true","false"),"")</f>
        <v/>
      </c>
      <c r="DW242" t="str">
        <f ca="1">IF(COUNTIF(データ取込シート_活動計画書_整理用!$AD$2:'データ取込シート_活動計画書_整理用'!$AD242,"この線より上に行を挿入してください。")=0,データ取込シート_活動計画書_整理用!$AC242,"")</f>
        <v/>
      </c>
      <c r="DX242" t="str">
        <f ca="1">IF(COUNTIF(データ取込シート_活動計画書_整理用!$AD$2:'データ取込シート_活動計画書_整理用'!$AD242,"この線より上に行を挿入してください。")=0,データ取込シート_活動計画書_整理用!$AD242,"")</f>
        <v/>
      </c>
      <c r="DY242" t="str">
        <f ca="1">IF(COUNTIF(データ取込シート_活動計画書_整理用!$AD$2:'データ取込シート_活動計画書_整理用'!$AD242,"この線より上に行を挿入してください。")=0,データ取込シート_活動計画書_整理用!$AE242,"")</f>
        <v/>
      </c>
      <c r="DZ242" t="str">
        <f ca="1">IF(COUNTIF(データ取込シート_活動計画書_整理用!$AD$2:'データ取込シート_活動計画書_整理用'!$AD242,"この線より上に行を挿入してください。")=0,データ取込シート_活動計画書_整理用!$AF242,"")</f>
        <v/>
      </c>
      <c r="EA242" t="str">
        <f ca="1">IF(COUNTIF(データ取込シート_活動計画書_整理用!$AD$2:'データ取込シート_活動計画書_整理用'!$AD242,"この線より上に行を挿入してください。")=0,データ取込シート_活動計画書_整理用!$AG242,"")</f>
        <v/>
      </c>
      <c r="EB242" t="str">
        <f ca="1">IF(COUNTIF(データ取込シート_活動計画書_整理用!$AD$2:'データ取込シート_活動計画書_整理用'!$AD242,"この線より上に行を挿入してください。")=0,データ取込シート_活動計画書_整理用!$AH242,"")</f>
        <v/>
      </c>
      <c r="EC242" t="str">
        <f ca="1">IF(COUNTIF(データ取込シート_活動計画書_整理用!$AD$2:'データ取込シート_活動計画書_整理用'!$AD242,"この線より上に行を挿入してください。")=0,IF(データ取込シート_活動計画書_整理用!$AI242="○","true","false"),"")</f>
        <v/>
      </c>
      <c r="ED242" t="str">
        <f ca="1">IF(COUNTIF(データ取込シート_活動計画書_整理用!$AD$2:'データ取込シート_活動計画書_整理用'!$AD242,"この線より上に行を挿入してください。")=0,IF(データ取込シート_活動計画書_整理用!$AJ242="○","true","false"),"")</f>
        <v/>
      </c>
      <c r="EE242" t="str">
        <f ca="1">IF(COUNTIF(データ取込シート_活動計画書_整理用!$AD$2:'データ取込シート_活動計画書_整理用'!$AD242,"この線より上に行を挿入してください。")=0,IF(データ取込シート_活動計画書_整理用!$AK242="○","true","false"),"")</f>
        <v/>
      </c>
      <c r="EF242" t="str">
        <f ca="1">IF(COUNTIF(データ取込シート_活動計画書_整理用!$AD$2:'データ取込シート_活動計画書_整理用'!$AD242,"この線より上に行を挿入してください。")=0,IF(データ取込シート_活動計画書_整理用!$AL242="○","true","false"),"")</f>
        <v/>
      </c>
      <c r="EG242" t="str">
        <f ca="1">IF(COUNTIF(データ取込シート_活動計画書_整理用!$AD$2:'データ取込シート_活動計画書_整理用'!$AD242,"この線より上に行を挿入してください。")=0,IF(データ取込シート_活動計画書_整理用!$AM242="○","true","false"),"")</f>
        <v/>
      </c>
    </row>
    <row r="243" spans="2:137" x14ac:dyDescent="0.15">
      <c r="B243" t="str">
        <f ca="1">IF(COUNTIF(データ取込シート_活動計画書_整理用!$B$2:'データ取込シート_活動計画書_整理用'!$B243,"この線より上に行を挿入してください。")=0,データ取込シート_活動計画書_整理用!$B243,"")</f>
        <v/>
      </c>
      <c r="C243" t="str">
        <f ca="1">IF(COUNTIF(データ取込シート_活動計画書_整理用!$B$2:'データ取込シート_活動計画書_整理用'!$B243,"この線より上に行を挿入してください。")=0,データ取込シート_活動計画書_整理用!$C243,"")</f>
        <v/>
      </c>
      <c r="D243" t="str">
        <f ca="1">IF(COUNTIF(データ取込シート_活動計画書_整理用!$B$2:'データ取込シート_活動計画書_整理用'!$B243,"この線より上に行を挿入してください。")=0,データ取込シート_活動計画書_整理用!$D243,"")</f>
        <v/>
      </c>
      <c r="F243" t="str">
        <f ca="1">IF(COUNTIF(データ取込シート_活動計画書_整理用!$F$2:'データ取込シート_活動計画書_整理用'!$F243,"この線より上に行を挿入してください。")=0,データ取込シート_活動計画書_整理用!$F243,"")</f>
        <v/>
      </c>
      <c r="G243" t="str">
        <f ca="1">IF(COUNTIF(データ取込シート_活動計画書_整理用!$F$2:'データ取込シート_活動計画書_整理用'!$F243,"この線より上に行を挿入してください。")=0,データ取込シート_活動計画書_整理用!$G243,"")</f>
        <v/>
      </c>
      <c r="H243" t="str">
        <f ca="1">IF(COUNTIF(データ取込シート_活動計画書_整理用!$F$2:'データ取込シート_活動計画書_整理用'!$F243,"この線より上に行を挿入してください。")=0,データ取込シート_活動計画書_整理用!$H243,"")</f>
        <v/>
      </c>
      <c r="I243" t="str">
        <f ca="1">IF(COUNTIF(データ取込シート_活動計画書_整理用!$J$2:'データ取込シート_活動計画書_整理用'!$J243,"この線より上に行を挿入してください。")=0,データ取込シート_活動計画書_整理用!$J243,"")</f>
        <v/>
      </c>
      <c r="J243" t="str">
        <f ca="1">IF(COUNTIF(データ取込シート_活動計画書_整理用!$J$2:'データ取込シート_活動計画書_整理用'!$J243,"この線より上に行を挿入してください。")=0,データ取込シート_活動計画書_整理用!$K243,"")</f>
        <v/>
      </c>
      <c r="K243" t="str">
        <f ca="1">IF(COUNTIF(データ取込シート_活動計画書_整理用!$J$2:'データ取込シート_活動計画書_整理用'!$J243,"この線より上に行を挿入してください。")=0,データ取込シート_活動計画書_整理用!$L243,"")</f>
        <v/>
      </c>
      <c r="CN243" t="str">
        <f t="shared" ca="1" si="8"/>
        <v/>
      </c>
      <c r="CO243" t="str">
        <f t="shared" ca="1" si="7"/>
        <v/>
      </c>
      <c r="CP243" t="str">
        <f ca="1">IF(COUNTIF(データ取込シート_活動計画書_整理用!$N$2:'データ取込シート_活動計画書_整理用'!$N243,"この線より上に行を挿入してください。")=0,データ取込シート_活動計画書_整理用!$N243,"")</f>
        <v/>
      </c>
      <c r="CQ243" t="str">
        <f ca="1">IF(COUNTIF(データ取込シート_活動計画書_整理用!$N$2:'データ取込シート_活動計画書_整理用'!$N243,"この線より上に行を挿入してください。")=0,データ取込シート_活動計画書_整理用!$O243,"")</f>
        <v/>
      </c>
      <c r="CR243" t="str">
        <f ca="1">IF(COUNTIF(データ取込シート_活動計画書_整理用!$N$2:'データ取込シート_活動計画書_整理用'!$N243,"この線より上に行を挿入してください。")=0,IF(データ取込シート_活動計画書_整理用!$P243="○","true","false"),"")</f>
        <v/>
      </c>
      <c r="CS243" t="str">
        <f ca="1">IF(COUNTIF(データ取込シート_活動計画書_整理用!$N$2:'データ取込シート_活動計画書_整理用'!$N243,"この線より上に行を挿入してください。")=0,IF(データ取込シート_活動計画書_整理用!$Q243="○","true","false"),"")</f>
        <v/>
      </c>
      <c r="CT243" t="str">
        <f ca="1">IF(COUNTIF(データ取込シート_活動計画書_整理用!$N$2:'データ取込シート_活動計画書_整理用'!$N243,"この線より上に行を挿入してください。")=0,IF(データ取込シート_活動計画書_整理用!$R243="○","true","false"),"")</f>
        <v/>
      </c>
      <c r="CU243" t="str">
        <f ca="1">IF(COUNTIF(データ取込シート_活動計画書_整理用!$N$2:'データ取込シート_活動計画書_整理用'!$N243,"この線より上に行を挿入してください。")=0,IF(データ取込シート_活動計画書_整理用!$S243="○","true","false"),"")</f>
        <v/>
      </c>
      <c r="CV243" t="str">
        <f ca="1">IF(COUNTIF(データ取込シート_活動計画書_整理用!$N$2:'データ取込シート_活動計画書_整理用'!$N243,"この線より上に行を挿入してください。")=0,IF(データ取込シート_活動計画書_整理用!$T243="○","true","false"),"")</f>
        <v/>
      </c>
      <c r="CW243" t="str">
        <f ca="1">IF(COUNTIF(データ取込シート_活動計画書_整理用!$N$2:'データ取込シート_活動計画書_整理用'!$N243,"この線より上に行を挿入してください。")=0,IF(データ取込シート_活動計画書_整理用!$U243="○","true","false"),"")</f>
        <v/>
      </c>
      <c r="CX243" t="str">
        <f ca="1">IF(COUNTIF(データ取込シート_活動計画書_整理用!$N$2:'データ取込シート_活動計画書_整理用'!$N243,"この線より上に行を挿入してください。")=0,IF(データ取込シート_活動計画書_整理用!$V243="○","true","false"),"")</f>
        <v/>
      </c>
      <c r="CY243" t="str">
        <f ca="1">IF(COUNTIF(データ取込シート_活動計画書_整理用!$N$2:'データ取込シート_活動計画書_整理用'!$N243,"この線より上に行を挿入してください。")=0,IF(データ取込シート_活動計画書_整理用!$W243="○","true","false"),"")</f>
        <v/>
      </c>
      <c r="CZ243" t="str">
        <f ca="1">IF(COUNTIF(データ取込シート_活動計画書_整理用!$N$2:'データ取込シート_活動計画書_整理用'!$N243,"この線より上に行を挿入してください。")=0,IF(データ取込シート_活動計画書_整理用!$X243="○","true","false"),"")</f>
        <v/>
      </c>
      <c r="DA243" t="str">
        <f ca="1">IF(COUNTIF(データ取込シート_活動計画書_整理用!$N$2:'データ取込シート_活動計画書_整理用'!$N243,"この線より上に行を挿入してください。")=0,IF(データ取込シート_活動計画書_整理用!$Y243="○","true","false"),"")</f>
        <v/>
      </c>
      <c r="DB243" t="str">
        <f ca="1">IF(COUNTIF(データ取込シート_活動計画書_整理用!$N$2:'データ取込シート_活動計画書_整理用'!$N243,"この線より上に行を挿入してください。")=0,IF(データ取込シート_活動計画書_整理用!$Z243="○","true","false"),"")</f>
        <v/>
      </c>
      <c r="DC243" t="str">
        <f ca="1">IF(COUNTIF(データ取込シート_活動計画書_整理用!$N$2:'データ取込シート_活動計画書_整理用'!$N243,"この線より上に行を挿入してください。")=0,IF(データ取込シート_活動計画書_整理用!$AA243="○","true","false"),"")</f>
        <v/>
      </c>
      <c r="DW243" t="str">
        <f ca="1">IF(COUNTIF(データ取込シート_活動計画書_整理用!$AD$2:'データ取込シート_活動計画書_整理用'!$AD243,"この線より上に行を挿入してください。")=0,データ取込シート_活動計画書_整理用!$AC243,"")</f>
        <v/>
      </c>
      <c r="DX243" t="str">
        <f ca="1">IF(COUNTIF(データ取込シート_活動計画書_整理用!$AD$2:'データ取込シート_活動計画書_整理用'!$AD243,"この線より上に行を挿入してください。")=0,データ取込シート_活動計画書_整理用!$AD243,"")</f>
        <v/>
      </c>
      <c r="DY243" t="str">
        <f ca="1">IF(COUNTIF(データ取込シート_活動計画書_整理用!$AD$2:'データ取込シート_活動計画書_整理用'!$AD243,"この線より上に行を挿入してください。")=0,データ取込シート_活動計画書_整理用!$AE243,"")</f>
        <v/>
      </c>
      <c r="DZ243" t="str">
        <f ca="1">IF(COUNTIF(データ取込シート_活動計画書_整理用!$AD$2:'データ取込シート_活動計画書_整理用'!$AD243,"この線より上に行を挿入してください。")=0,データ取込シート_活動計画書_整理用!$AF243,"")</f>
        <v/>
      </c>
      <c r="EA243" t="str">
        <f ca="1">IF(COUNTIF(データ取込シート_活動計画書_整理用!$AD$2:'データ取込シート_活動計画書_整理用'!$AD243,"この線より上に行を挿入してください。")=0,データ取込シート_活動計画書_整理用!$AG243,"")</f>
        <v/>
      </c>
      <c r="EB243" t="str">
        <f ca="1">IF(COUNTIF(データ取込シート_活動計画書_整理用!$AD$2:'データ取込シート_活動計画書_整理用'!$AD243,"この線より上に行を挿入してください。")=0,データ取込シート_活動計画書_整理用!$AH243,"")</f>
        <v/>
      </c>
      <c r="EC243" t="str">
        <f ca="1">IF(COUNTIF(データ取込シート_活動計画書_整理用!$AD$2:'データ取込シート_活動計画書_整理用'!$AD243,"この線より上に行を挿入してください。")=0,IF(データ取込シート_活動計画書_整理用!$AI243="○","true","false"),"")</f>
        <v/>
      </c>
      <c r="ED243" t="str">
        <f ca="1">IF(COUNTIF(データ取込シート_活動計画書_整理用!$AD$2:'データ取込シート_活動計画書_整理用'!$AD243,"この線より上に行を挿入してください。")=0,IF(データ取込シート_活動計画書_整理用!$AJ243="○","true","false"),"")</f>
        <v/>
      </c>
      <c r="EE243" t="str">
        <f ca="1">IF(COUNTIF(データ取込シート_活動計画書_整理用!$AD$2:'データ取込シート_活動計画書_整理用'!$AD243,"この線より上に行を挿入してください。")=0,IF(データ取込シート_活動計画書_整理用!$AK243="○","true","false"),"")</f>
        <v/>
      </c>
      <c r="EF243" t="str">
        <f ca="1">IF(COUNTIF(データ取込シート_活動計画書_整理用!$AD$2:'データ取込シート_活動計画書_整理用'!$AD243,"この線より上に行を挿入してください。")=0,IF(データ取込シート_活動計画書_整理用!$AL243="○","true","false"),"")</f>
        <v/>
      </c>
      <c r="EG243" t="str">
        <f ca="1">IF(COUNTIF(データ取込シート_活動計画書_整理用!$AD$2:'データ取込シート_活動計画書_整理用'!$AD243,"この線より上に行を挿入してください。")=0,IF(データ取込シート_活動計画書_整理用!$AM243="○","true","false"),"")</f>
        <v/>
      </c>
    </row>
    <row r="244" spans="2:137" x14ac:dyDescent="0.15">
      <c r="B244" t="str">
        <f ca="1">IF(COUNTIF(データ取込シート_活動計画書_整理用!$B$2:'データ取込シート_活動計画書_整理用'!$B244,"この線より上に行を挿入してください。")=0,データ取込シート_活動計画書_整理用!$B244,"")</f>
        <v/>
      </c>
      <c r="C244" t="str">
        <f ca="1">IF(COUNTIF(データ取込シート_活動計画書_整理用!$B$2:'データ取込シート_活動計画書_整理用'!$B244,"この線より上に行を挿入してください。")=0,データ取込シート_活動計画書_整理用!$C244,"")</f>
        <v/>
      </c>
      <c r="D244" t="str">
        <f ca="1">IF(COUNTIF(データ取込シート_活動計画書_整理用!$B$2:'データ取込シート_活動計画書_整理用'!$B244,"この線より上に行を挿入してください。")=0,データ取込シート_活動計画書_整理用!$D244,"")</f>
        <v/>
      </c>
      <c r="F244" t="str">
        <f ca="1">IF(COUNTIF(データ取込シート_活動計画書_整理用!$F$2:'データ取込シート_活動計画書_整理用'!$F244,"この線より上に行を挿入してください。")=0,データ取込シート_活動計画書_整理用!$F244,"")</f>
        <v/>
      </c>
      <c r="G244" t="str">
        <f ca="1">IF(COUNTIF(データ取込シート_活動計画書_整理用!$F$2:'データ取込シート_活動計画書_整理用'!$F244,"この線より上に行を挿入してください。")=0,データ取込シート_活動計画書_整理用!$G244,"")</f>
        <v/>
      </c>
      <c r="H244" t="str">
        <f ca="1">IF(COUNTIF(データ取込シート_活動計画書_整理用!$F$2:'データ取込シート_活動計画書_整理用'!$F244,"この線より上に行を挿入してください。")=0,データ取込シート_活動計画書_整理用!$H244,"")</f>
        <v/>
      </c>
      <c r="I244" t="str">
        <f ca="1">IF(COUNTIF(データ取込シート_活動計画書_整理用!$J$2:'データ取込シート_活動計画書_整理用'!$J244,"この線より上に行を挿入してください。")=0,データ取込シート_活動計画書_整理用!$J244,"")</f>
        <v/>
      </c>
      <c r="J244" t="str">
        <f ca="1">IF(COUNTIF(データ取込シート_活動計画書_整理用!$J$2:'データ取込シート_活動計画書_整理用'!$J244,"この線より上に行を挿入してください。")=0,データ取込シート_活動計画書_整理用!$K244,"")</f>
        <v/>
      </c>
      <c r="K244" t="str">
        <f ca="1">IF(COUNTIF(データ取込シート_活動計画書_整理用!$J$2:'データ取込シート_活動計画書_整理用'!$J244,"この線より上に行を挿入してください。")=0,データ取込シート_活動計画書_整理用!$L244,"")</f>
        <v/>
      </c>
      <c r="CN244" t="str">
        <f t="shared" ca="1" si="8"/>
        <v/>
      </c>
      <c r="CO244" t="str">
        <f t="shared" ca="1" si="7"/>
        <v/>
      </c>
      <c r="CP244" t="str">
        <f ca="1">IF(COUNTIF(データ取込シート_活動計画書_整理用!$N$2:'データ取込シート_活動計画書_整理用'!$N244,"この線より上に行を挿入してください。")=0,データ取込シート_活動計画書_整理用!$N244,"")</f>
        <v/>
      </c>
      <c r="CQ244" t="str">
        <f ca="1">IF(COUNTIF(データ取込シート_活動計画書_整理用!$N$2:'データ取込シート_活動計画書_整理用'!$N244,"この線より上に行を挿入してください。")=0,データ取込シート_活動計画書_整理用!$O244,"")</f>
        <v/>
      </c>
      <c r="CR244" t="str">
        <f ca="1">IF(COUNTIF(データ取込シート_活動計画書_整理用!$N$2:'データ取込シート_活動計画書_整理用'!$N244,"この線より上に行を挿入してください。")=0,IF(データ取込シート_活動計画書_整理用!$P244="○","true","false"),"")</f>
        <v/>
      </c>
      <c r="CS244" t="str">
        <f ca="1">IF(COUNTIF(データ取込シート_活動計画書_整理用!$N$2:'データ取込シート_活動計画書_整理用'!$N244,"この線より上に行を挿入してください。")=0,IF(データ取込シート_活動計画書_整理用!$Q244="○","true","false"),"")</f>
        <v/>
      </c>
      <c r="CT244" t="str">
        <f ca="1">IF(COUNTIF(データ取込シート_活動計画書_整理用!$N$2:'データ取込シート_活動計画書_整理用'!$N244,"この線より上に行を挿入してください。")=0,IF(データ取込シート_活動計画書_整理用!$R244="○","true","false"),"")</f>
        <v/>
      </c>
      <c r="CU244" t="str">
        <f ca="1">IF(COUNTIF(データ取込シート_活動計画書_整理用!$N$2:'データ取込シート_活動計画書_整理用'!$N244,"この線より上に行を挿入してください。")=0,IF(データ取込シート_活動計画書_整理用!$S244="○","true","false"),"")</f>
        <v/>
      </c>
      <c r="CV244" t="str">
        <f ca="1">IF(COUNTIF(データ取込シート_活動計画書_整理用!$N$2:'データ取込シート_活動計画書_整理用'!$N244,"この線より上に行を挿入してください。")=0,IF(データ取込シート_活動計画書_整理用!$T244="○","true","false"),"")</f>
        <v/>
      </c>
      <c r="CW244" t="str">
        <f ca="1">IF(COUNTIF(データ取込シート_活動計画書_整理用!$N$2:'データ取込シート_活動計画書_整理用'!$N244,"この線より上に行を挿入してください。")=0,IF(データ取込シート_活動計画書_整理用!$U244="○","true","false"),"")</f>
        <v/>
      </c>
      <c r="CX244" t="str">
        <f ca="1">IF(COUNTIF(データ取込シート_活動計画書_整理用!$N$2:'データ取込シート_活動計画書_整理用'!$N244,"この線より上に行を挿入してください。")=0,IF(データ取込シート_活動計画書_整理用!$V244="○","true","false"),"")</f>
        <v/>
      </c>
      <c r="CY244" t="str">
        <f ca="1">IF(COUNTIF(データ取込シート_活動計画書_整理用!$N$2:'データ取込シート_活動計画書_整理用'!$N244,"この線より上に行を挿入してください。")=0,IF(データ取込シート_活動計画書_整理用!$W244="○","true","false"),"")</f>
        <v/>
      </c>
      <c r="CZ244" t="str">
        <f ca="1">IF(COUNTIF(データ取込シート_活動計画書_整理用!$N$2:'データ取込シート_活動計画書_整理用'!$N244,"この線より上に行を挿入してください。")=0,IF(データ取込シート_活動計画書_整理用!$X244="○","true","false"),"")</f>
        <v/>
      </c>
      <c r="DA244" t="str">
        <f ca="1">IF(COUNTIF(データ取込シート_活動計画書_整理用!$N$2:'データ取込シート_活動計画書_整理用'!$N244,"この線より上に行を挿入してください。")=0,IF(データ取込シート_活動計画書_整理用!$Y244="○","true","false"),"")</f>
        <v/>
      </c>
      <c r="DB244" t="str">
        <f ca="1">IF(COUNTIF(データ取込シート_活動計画書_整理用!$N$2:'データ取込シート_活動計画書_整理用'!$N244,"この線より上に行を挿入してください。")=0,IF(データ取込シート_活動計画書_整理用!$Z244="○","true","false"),"")</f>
        <v/>
      </c>
      <c r="DC244" t="str">
        <f ca="1">IF(COUNTIF(データ取込シート_活動計画書_整理用!$N$2:'データ取込シート_活動計画書_整理用'!$N244,"この線より上に行を挿入してください。")=0,IF(データ取込シート_活動計画書_整理用!$AA244="○","true","false"),"")</f>
        <v/>
      </c>
      <c r="DW244" t="str">
        <f ca="1">IF(COUNTIF(データ取込シート_活動計画書_整理用!$AD$2:'データ取込シート_活動計画書_整理用'!$AD244,"この線より上に行を挿入してください。")=0,データ取込シート_活動計画書_整理用!$AC244,"")</f>
        <v/>
      </c>
      <c r="DX244" t="str">
        <f ca="1">IF(COUNTIF(データ取込シート_活動計画書_整理用!$AD$2:'データ取込シート_活動計画書_整理用'!$AD244,"この線より上に行を挿入してください。")=0,データ取込シート_活動計画書_整理用!$AD244,"")</f>
        <v/>
      </c>
      <c r="DY244" t="str">
        <f ca="1">IF(COUNTIF(データ取込シート_活動計画書_整理用!$AD$2:'データ取込シート_活動計画書_整理用'!$AD244,"この線より上に行を挿入してください。")=0,データ取込シート_活動計画書_整理用!$AE244,"")</f>
        <v/>
      </c>
      <c r="DZ244" t="str">
        <f ca="1">IF(COUNTIF(データ取込シート_活動計画書_整理用!$AD$2:'データ取込シート_活動計画書_整理用'!$AD244,"この線より上に行を挿入してください。")=0,データ取込シート_活動計画書_整理用!$AF244,"")</f>
        <v/>
      </c>
      <c r="EA244" t="str">
        <f ca="1">IF(COUNTIF(データ取込シート_活動計画書_整理用!$AD$2:'データ取込シート_活動計画書_整理用'!$AD244,"この線より上に行を挿入してください。")=0,データ取込シート_活動計画書_整理用!$AG244,"")</f>
        <v/>
      </c>
      <c r="EB244" t="str">
        <f ca="1">IF(COUNTIF(データ取込シート_活動計画書_整理用!$AD$2:'データ取込シート_活動計画書_整理用'!$AD244,"この線より上に行を挿入してください。")=0,データ取込シート_活動計画書_整理用!$AH244,"")</f>
        <v/>
      </c>
      <c r="EC244" t="str">
        <f ca="1">IF(COUNTIF(データ取込シート_活動計画書_整理用!$AD$2:'データ取込シート_活動計画書_整理用'!$AD244,"この線より上に行を挿入してください。")=0,IF(データ取込シート_活動計画書_整理用!$AI244="○","true","false"),"")</f>
        <v/>
      </c>
      <c r="ED244" t="str">
        <f ca="1">IF(COUNTIF(データ取込シート_活動計画書_整理用!$AD$2:'データ取込シート_活動計画書_整理用'!$AD244,"この線より上に行を挿入してください。")=0,IF(データ取込シート_活動計画書_整理用!$AJ244="○","true","false"),"")</f>
        <v/>
      </c>
      <c r="EE244" t="str">
        <f ca="1">IF(COUNTIF(データ取込シート_活動計画書_整理用!$AD$2:'データ取込シート_活動計画書_整理用'!$AD244,"この線より上に行を挿入してください。")=0,IF(データ取込シート_活動計画書_整理用!$AK244="○","true","false"),"")</f>
        <v/>
      </c>
      <c r="EF244" t="str">
        <f ca="1">IF(COUNTIF(データ取込シート_活動計画書_整理用!$AD$2:'データ取込シート_活動計画書_整理用'!$AD244,"この線より上に行を挿入してください。")=0,IF(データ取込シート_活動計画書_整理用!$AL244="○","true","false"),"")</f>
        <v/>
      </c>
      <c r="EG244" t="str">
        <f ca="1">IF(COUNTIF(データ取込シート_活動計画書_整理用!$AD$2:'データ取込シート_活動計画書_整理用'!$AD244,"この線より上に行を挿入してください。")=0,IF(データ取込シート_活動計画書_整理用!$AM244="○","true","false"),"")</f>
        <v/>
      </c>
    </row>
    <row r="245" spans="2:137" x14ac:dyDescent="0.15">
      <c r="B245" t="str">
        <f ca="1">IF(COUNTIF(データ取込シート_活動計画書_整理用!$B$2:'データ取込シート_活動計画書_整理用'!$B245,"この線より上に行を挿入してください。")=0,データ取込シート_活動計画書_整理用!$B245,"")</f>
        <v/>
      </c>
      <c r="C245" t="str">
        <f ca="1">IF(COUNTIF(データ取込シート_活動計画書_整理用!$B$2:'データ取込シート_活動計画書_整理用'!$B245,"この線より上に行を挿入してください。")=0,データ取込シート_活動計画書_整理用!$C245,"")</f>
        <v/>
      </c>
      <c r="D245" t="str">
        <f ca="1">IF(COUNTIF(データ取込シート_活動計画書_整理用!$B$2:'データ取込シート_活動計画書_整理用'!$B245,"この線より上に行を挿入してください。")=0,データ取込シート_活動計画書_整理用!$D245,"")</f>
        <v/>
      </c>
      <c r="F245" t="str">
        <f ca="1">IF(COUNTIF(データ取込シート_活動計画書_整理用!$F$2:'データ取込シート_活動計画書_整理用'!$F245,"この線より上に行を挿入してください。")=0,データ取込シート_活動計画書_整理用!$F245,"")</f>
        <v/>
      </c>
      <c r="G245" t="str">
        <f ca="1">IF(COUNTIF(データ取込シート_活動計画書_整理用!$F$2:'データ取込シート_活動計画書_整理用'!$F245,"この線より上に行を挿入してください。")=0,データ取込シート_活動計画書_整理用!$G245,"")</f>
        <v/>
      </c>
      <c r="H245" t="str">
        <f ca="1">IF(COUNTIF(データ取込シート_活動計画書_整理用!$F$2:'データ取込シート_活動計画書_整理用'!$F245,"この線より上に行を挿入してください。")=0,データ取込シート_活動計画書_整理用!$H245,"")</f>
        <v/>
      </c>
      <c r="I245" t="str">
        <f ca="1">IF(COUNTIF(データ取込シート_活動計画書_整理用!$J$2:'データ取込シート_活動計画書_整理用'!$J245,"この線より上に行を挿入してください。")=0,データ取込シート_活動計画書_整理用!$J245,"")</f>
        <v/>
      </c>
      <c r="J245" t="str">
        <f ca="1">IF(COUNTIF(データ取込シート_活動計画書_整理用!$J$2:'データ取込シート_活動計画書_整理用'!$J245,"この線より上に行を挿入してください。")=0,データ取込シート_活動計画書_整理用!$K245,"")</f>
        <v/>
      </c>
      <c r="K245" t="str">
        <f ca="1">IF(COUNTIF(データ取込シート_活動計画書_整理用!$J$2:'データ取込シート_活動計画書_整理用'!$J245,"この線より上に行を挿入してください。")=0,データ取込シート_活動計画書_整理用!$L245,"")</f>
        <v/>
      </c>
      <c r="CN245" t="str">
        <f t="shared" ca="1" si="8"/>
        <v/>
      </c>
      <c r="CO245" t="str">
        <f t="shared" ca="1" si="7"/>
        <v/>
      </c>
      <c r="CP245" t="str">
        <f ca="1">IF(COUNTIF(データ取込シート_活動計画書_整理用!$N$2:'データ取込シート_活動計画書_整理用'!$N245,"この線より上に行を挿入してください。")=0,データ取込シート_活動計画書_整理用!$N245,"")</f>
        <v/>
      </c>
      <c r="CQ245" t="str">
        <f ca="1">IF(COUNTIF(データ取込シート_活動計画書_整理用!$N$2:'データ取込シート_活動計画書_整理用'!$N245,"この線より上に行を挿入してください。")=0,データ取込シート_活動計画書_整理用!$O245,"")</f>
        <v/>
      </c>
      <c r="CR245" t="str">
        <f ca="1">IF(COUNTIF(データ取込シート_活動計画書_整理用!$N$2:'データ取込シート_活動計画書_整理用'!$N245,"この線より上に行を挿入してください。")=0,IF(データ取込シート_活動計画書_整理用!$P245="○","true","false"),"")</f>
        <v/>
      </c>
      <c r="CS245" t="str">
        <f ca="1">IF(COUNTIF(データ取込シート_活動計画書_整理用!$N$2:'データ取込シート_活動計画書_整理用'!$N245,"この線より上に行を挿入してください。")=0,IF(データ取込シート_活動計画書_整理用!$Q245="○","true","false"),"")</f>
        <v/>
      </c>
      <c r="CT245" t="str">
        <f ca="1">IF(COUNTIF(データ取込シート_活動計画書_整理用!$N$2:'データ取込シート_活動計画書_整理用'!$N245,"この線より上に行を挿入してください。")=0,IF(データ取込シート_活動計画書_整理用!$R245="○","true","false"),"")</f>
        <v/>
      </c>
      <c r="CU245" t="str">
        <f ca="1">IF(COUNTIF(データ取込シート_活動計画書_整理用!$N$2:'データ取込シート_活動計画書_整理用'!$N245,"この線より上に行を挿入してください。")=0,IF(データ取込シート_活動計画書_整理用!$S245="○","true","false"),"")</f>
        <v/>
      </c>
      <c r="CV245" t="str">
        <f ca="1">IF(COUNTIF(データ取込シート_活動計画書_整理用!$N$2:'データ取込シート_活動計画書_整理用'!$N245,"この線より上に行を挿入してください。")=0,IF(データ取込シート_活動計画書_整理用!$T245="○","true","false"),"")</f>
        <v/>
      </c>
      <c r="CW245" t="str">
        <f ca="1">IF(COUNTIF(データ取込シート_活動計画書_整理用!$N$2:'データ取込シート_活動計画書_整理用'!$N245,"この線より上に行を挿入してください。")=0,IF(データ取込シート_活動計画書_整理用!$U245="○","true","false"),"")</f>
        <v/>
      </c>
      <c r="CX245" t="str">
        <f ca="1">IF(COUNTIF(データ取込シート_活動計画書_整理用!$N$2:'データ取込シート_活動計画書_整理用'!$N245,"この線より上に行を挿入してください。")=0,IF(データ取込シート_活動計画書_整理用!$V245="○","true","false"),"")</f>
        <v/>
      </c>
      <c r="CY245" t="str">
        <f ca="1">IF(COUNTIF(データ取込シート_活動計画書_整理用!$N$2:'データ取込シート_活動計画書_整理用'!$N245,"この線より上に行を挿入してください。")=0,IF(データ取込シート_活動計画書_整理用!$W245="○","true","false"),"")</f>
        <v/>
      </c>
      <c r="CZ245" t="str">
        <f ca="1">IF(COUNTIF(データ取込シート_活動計画書_整理用!$N$2:'データ取込シート_活動計画書_整理用'!$N245,"この線より上に行を挿入してください。")=0,IF(データ取込シート_活動計画書_整理用!$X245="○","true","false"),"")</f>
        <v/>
      </c>
      <c r="DA245" t="str">
        <f ca="1">IF(COUNTIF(データ取込シート_活動計画書_整理用!$N$2:'データ取込シート_活動計画書_整理用'!$N245,"この線より上に行を挿入してください。")=0,IF(データ取込シート_活動計画書_整理用!$Y245="○","true","false"),"")</f>
        <v/>
      </c>
      <c r="DB245" t="str">
        <f ca="1">IF(COUNTIF(データ取込シート_活動計画書_整理用!$N$2:'データ取込シート_活動計画書_整理用'!$N245,"この線より上に行を挿入してください。")=0,IF(データ取込シート_活動計画書_整理用!$Z245="○","true","false"),"")</f>
        <v/>
      </c>
      <c r="DC245" t="str">
        <f ca="1">IF(COUNTIF(データ取込シート_活動計画書_整理用!$N$2:'データ取込シート_活動計画書_整理用'!$N245,"この線より上に行を挿入してください。")=0,IF(データ取込シート_活動計画書_整理用!$AA245="○","true","false"),"")</f>
        <v/>
      </c>
      <c r="DW245" t="str">
        <f ca="1">IF(COUNTIF(データ取込シート_活動計画書_整理用!$AD$2:'データ取込シート_活動計画書_整理用'!$AD245,"この線より上に行を挿入してください。")=0,データ取込シート_活動計画書_整理用!$AC245,"")</f>
        <v/>
      </c>
      <c r="DX245" t="str">
        <f ca="1">IF(COUNTIF(データ取込シート_活動計画書_整理用!$AD$2:'データ取込シート_活動計画書_整理用'!$AD245,"この線より上に行を挿入してください。")=0,データ取込シート_活動計画書_整理用!$AD245,"")</f>
        <v/>
      </c>
      <c r="DY245" t="str">
        <f ca="1">IF(COUNTIF(データ取込シート_活動計画書_整理用!$AD$2:'データ取込シート_活動計画書_整理用'!$AD245,"この線より上に行を挿入してください。")=0,データ取込シート_活動計画書_整理用!$AE245,"")</f>
        <v/>
      </c>
      <c r="DZ245" t="str">
        <f ca="1">IF(COUNTIF(データ取込シート_活動計画書_整理用!$AD$2:'データ取込シート_活動計画書_整理用'!$AD245,"この線より上に行を挿入してください。")=0,データ取込シート_活動計画書_整理用!$AF245,"")</f>
        <v/>
      </c>
      <c r="EA245" t="str">
        <f ca="1">IF(COUNTIF(データ取込シート_活動計画書_整理用!$AD$2:'データ取込シート_活動計画書_整理用'!$AD245,"この線より上に行を挿入してください。")=0,データ取込シート_活動計画書_整理用!$AG245,"")</f>
        <v/>
      </c>
      <c r="EB245" t="str">
        <f ca="1">IF(COUNTIF(データ取込シート_活動計画書_整理用!$AD$2:'データ取込シート_活動計画書_整理用'!$AD245,"この線より上に行を挿入してください。")=0,データ取込シート_活動計画書_整理用!$AH245,"")</f>
        <v/>
      </c>
      <c r="EC245" t="str">
        <f ca="1">IF(COUNTIF(データ取込シート_活動計画書_整理用!$AD$2:'データ取込シート_活動計画書_整理用'!$AD245,"この線より上に行を挿入してください。")=0,IF(データ取込シート_活動計画書_整理用!$AI245="○","true","false"),"")</f>
        <v/>
      </c>
      <c r="ED245" t="str">
        <f ca="1">IF(COUNTIF(データ取込シート_活動計画書_整理用!$AD$2:'データ取込シート_活動計画書_整理用'!$AD245,"この線より上に行を挿入してください。")=0,IF(データ取込シート_活動計画書_整理用!$AJ245="○","true","false"),"")</f>
        <v/>
      </c>
      <c r="EE245" t="str">
        <f ca="1">IF(COUNTIF(データ取込シート_活動計画書_整理用!$AD$2:'データ取込シート_活動計画書_整理用'!$AD245,"この線より上に行を挿入してください。")=0,IF(データ取込シート_活動計画書_整理用!$AK245="○","true","false"),"")</f>
        <v/>
      </c>
      <c r="EF245" t="str">
        <f ca="1">IF(COUNTIF(データ取込シート_活動計画書_整理用!$AD$2:'データ取込シート_活動計画書_整理用'!$AD245,"この線より上に行を挿入してください。")=0,IF(データ取込シート_活動計画書_整理用!$AL245="○","true","false"),"")</f>
        <v/>
      </c>
      <c r="EG245" t="str">
        <f ca="1">IF(COUNTIF(データ取込シート_活動計画書_整理用!$AD$2:'データ取込シート_活動計画書_整理用'!$AD245,"この線より上に行を挿入してください。")=0,IF(データ取込シート_活動計画書_整理用!$AM245="○","true","false"),"")</f>
        <v/>
      </c>
    </row>
    <row r="246" spans="2:137" x14ac:dyDescent="0.15">
      <c r="B246" t="str">
        <f ca="1">IF(COUNTIF(データ取込シート_活動計画書_整理用!$B$2:'データ取込シート_活動計画書_整理用'!$B246,"この線より上に行を挿入してください。")=0,データ取込シート_活動計画書_整理用!$B246,"")</f>
        <v/>
      </c>
      <c r="C246" t="str">
        <f ca="1">IF(COUNTIF(データ取込シート_活動計画書_整理用!$B$2:'データ取込シート_活動計画書_整理用'!$B246,"この線より上に行を挿入してください。")=0,データ取込シート_活動計画書_整理用!$C246,"")</f>
        <v/>
      </c>
      <c r="D246" t="str">
        <f ca="1">IF(COUNTIF(データ取込シート_活動計画書_整理用!$B$2:'データ取込シート_活動計画書_整理用'!$B246,"この線より上に行を挿入してください。")=0,データ取込シート_活動計画書_整理用!$D246,"")</f>
        <v/>
      </c>
      <c r="F246" t="str">
        <f ca="1">IF(COUNTIF(データ取込シート_活動計画書_整理用!$F$2:'データ取込シート_活動計画書_整理用'!$F246,"この線より上に行を挿入してください。")=0,データ取込シート_活動計画書_整理用!$F246,"")</f>
        <v/>
      </c>
      <c r="G246" t="str">
        <f ca="1">IF(COUNTIF(データ取込シート_活動計画書_整理用!$F$2:'データ取込シート_活動計画書_整理用'!$F246,"この線より上に行を挿入してください。")=0,データ取込シート_活動計画書_整理用!$G246,"")</f>
        <v/>
      </c>
      <c r="H246" t="str">
        <f ca="1">IF(COUNTIF(データ取込シート_活動計画書_整理用!$F$2:'データ取込シート_活動計画書_整理用'!$F246,"この線より上に行を挿入してください。")=0,データ取込シート_活動計画書_整理用!$H246,"")</f>
        <v/>
      </c>
      <c r="I246" t="str">
        <f ca="1">IF(COUNTIF(データ取込シート_活動計画書_整理用!$J$2:'データ取込シート_活動計画書_整理用'!$J246,"この線より上に行を挿入してください。")=0,データ取込シート_活動計画書_整理用!$J246,"")</f>
        <v/>
      </c>
      <c r="J246" t="str">
        <f ca="1">IF(COUNTIF(データ取込シート_活動計画書_整理用!$J$2:'データ取込シート_活動計画書_整理用'!$J246,"この線より上に行を挿入してください。")=0,データ取込シート_活動計画書_整理用!$K246,"")</f>
        <v/>
      </c>
      <c r="K246" t="str">
        <f ca="1">IF(COUNTIF(データ取込シート_活動計画書_整理用!$J$2:'データ取込シート_活動計画書_整理用'!$J246,"この線より上に行を挿入してください。")=0,データ取込シート_活動計画書_整理用!$L246,"")</f>
        <v/>
      </c>
      <c r="CN246" t="str">
        <f t="shared" ca="1" si="8"/>
        <v/>
      </c>
      <c r="CO246" t="str">
        <f t="shared" ca="1" si="7"/>
        <v/>
      </c>
      <c r="CP246" t="str">
        <f ca="1">IF(COUNTIF(データ取込シート_活動計画書_整理用!$N$2:'データ取込シート_活動計画書_整理用'!$N246,"この線より上に行を挿入してください。")=0,データ取込シート_活動計画書_整理用!$N246,"")</f>
        <v/>
      </c>
      <c r="CQ246" t="str">
        <f ca="1">IF(COUNTIF(データ取込シート_活動計画書_整理用!$N$2:'データ取込シート_活動計画書_整理用'!$N246,"この線より上に行を挿入してください。")=0,データ取込シート_活動計画書_整理用!$O246,"")</f>
        <v/>
      </c>
      <c r="CR246" t="str">
        <f ca="1">IF(COUNTIF(データ取込シート_活動計画書_整理用!$N$2:'データ取込シート_活動計画書_整理用'!$N246,"この線より上に行を挿入してください。")=0,IF(データ取込シート_活動計画書_整理用!$P246="○","true","false"),"")</f>
        <v/>
      </c>
      <c r="CS246" t="str">
        <f ca="1">IF(COUNTIF(データ取込シート_活動計画書_整理用!$N$2:'データ取込シート_活動計画書_整理用'!$N246,"この線より上に行を挿入してください。")=0,IF(データ取込シート_活動計画書_整理用!$Q246="○","true","false"),"")</f>
        <v/>
      </c>
      <c r="CT246" t="str">
        <f ca="1">IF(COUNTIF(データ取込シート_活動計画書_整理用!$N$2:'データ取込シート_活動計画書_整理用'!$N246,"この線より上に行を挿入してください。")=0,IF(データ取込シート_活動計画書_整理用!$R246="○","true","false"),"")</f>
        <v/>
      </c>
      <c r="CU246" t="str">
        <f ca="1">IF(COUNTIF(データ取込シート_活動計画書_整理用!$N$2:'データ取込シート_活動計画書_整理用'!$N246,"この線より上に行を挿入してください。")=0,IF(データ取込シート_活動計画書_整理用!$S246="○","true","false"),"")</f>
        <v/>
      </c>
      <c r="CV246" t="str">
        <f ca="1">IF(COUNTIF(データ取込シート_活動計画書_整理用!$N$2:'データ取込シート_活動計画書_整理用'!$N246,"この線より上に行を挿入してください。")=0,IF(データ取込シート_活動計画書_整理用!$T246="○","true","false"),"")</f>
        <v/>
      </c>
      <c r="CW246" t="str">
        <f ca="1">IF(COUNTIF(データ取込シート_活動計画書_整理用!$N$2:'データ取込シート_活動計画書_整理用'!$N246,"この線より上に行を挿入してください。")=0,IF(データ取込シート_活動計画書_整理用!$U246="○","true","false"),"")</f>
        <v/>
      </c>
      <c r="CX246" t="str">
        <f ca="1">IF(COUNTIF(データ取込シート_活動計画書_整理用!$N$2:'データ取込シート_活動計画書_整理用'!$N246,"この線より上に行を挿入してください。")=0,IF(データ取込シート_活動計画書_整理用!$V246="○","true","false"),"")</f>
        <v/>
      </c>
      <c r="CY246" t="str">
        <f ca="1">IF(COUNTIF(データ取込シート_活動計画書_整理用!$N$2:'データ取込シート_活動計画書_整理用'!$N246,"この線より上に行を挿入してください。")=0,IF(データ取込シート_活動計画書_整理用!$W246="○","true","false"),"")</f>
        <v/>
      </c>
      <c r="CZ246" t="str">
        <f ca="1">IF(COUNTIF(データ取込シート_活動計画書_整理用!$N$2:'データ取込シート_活動計画書_整理用'!$N246,"この線より上に行を挿入してください。")=0,IF(データ取込シート_活動計画書_整理用!$X246="○","true","false"),"")</f>
        <v/>
      </c>
      <c r="DA246" t="str">
        <f ca="1">IF(COUNTIF(データ取込シート_活動計画書_整理用!$N$2:'データ取込シート_活動計画書_整理用'!$N246,"この線より上に行を挿入してください。")=0,IF(データ取込シート_活動計画書_整理用!$Y246="○","true","false"),"")</f>
        <v/>
      </c>
      <c r="DB246" t="str">
        <f ca="1">IF(COUNTIF(データ取込シート_活動計画書_整理用!$N$2:'データ取込シート_活動計画書_整理用'!$N246,"この線より上に行を挿入してください。")=0,IF(データ取込シート_活動計画書_整理用!$Z246="○","true","false"),"")</f>
        <v/>
      </c>
      <c r="DC246" t="str">
        <f ca="1">IF(COUNTIF(データ取込シート_活動計画書_整理用!$N$2:'データ取込シート_活動計画書_整理用'!$N246,"この線より上に行を挿入してください。")=0,IF(データ取込シート_活動計画書_整理用!$AA246="○","true","false"),"")</f>
        <v/>
      </c>
      <c r="DW246" t="str">
        <f ca="1">IF(COUNTIF(データ取込シート_活動計画書_整理用!$AD$2:'データ取込シート_活動計画書_整理用'!$AD246,"この線より上に行を挿入してください。")=0,データ取込シート_活動計画書_整理用!$AC246,"")</f>
        <v/>
      </c>
      <c r="DX246" t="str">
        <f ca="1">IF(COUNTIF(データ取込シート_活動計画書_整理用!$AD$2:'データ取込シート_活動計画書_整理用'!$AD246,"この線より上に行を挿入してください。")=0,データ取込シート_活動計画書_整理用!$AD246,"")</f>
        <v/>
      </c>
      <c r="DY246" t="str">
        <f ca="1">IF(COUNTIF(データ取込シート_活動計画書_整理用!$AD$2:'データ取込シート_活動計画書_整理用'!$AD246,"この線より上に行を挿入してください。")=0,データ取込シート_活動計画書_整理用!$AE246,"")</f>
        <v/>
      </c>
      <c r="DZ246" t="str">
        <f ca="1">IF(COUNTIF(データ取込シート_活動計画書_整理用!$AD$2:'データ取込シート_活動計画書_整理用'!$AD246,"この線より上に行を挿入してください。")=0,データ取込シート_活動計画書_整理用!$AF246,"")</f>
        <v/>
      </c>
      <c r="EA246" t="str">
        <f ca="1">IF(COUNTIF(データ取込シート_活動計画書_整理用!$AD$2:'データ取込シート_活動計画書_整理用'!$AD246,"この線より上に行を挿入してください。")=0,データ取込シート_活動計画書_整理用!$AG246,"")</f>
        <v/>
      </c>
      <c r="EB246" t="str">
        <f ca="1">IF(COUNTIF(データ取込シート_活動計画書_整理用!$AD$2:'データ取込シート_活動計画書_整理用'!$AD246,"この線より上に行を挿入してください。")=0,データ取込シート_活動計画書_整理用!$AH246,"")</f>
        <v/>
      </c>
      <c r="EC246" t="str">
        <f ca="1">IF(COUNTIF(データ取込シート_活動計画書_整理用!$AD$2:'データ取込シート_活動計画書_整理用'!$AD246,"この線より上に行を挿入してください。")=0,IF(データ取込シート_活動計画書_整理用!$AI246="○","true","false"),"")</f>
        <v/>
      </c>
      <c r="ED246" t="str">
        <f ca="1">IF(COUNTIF(データ取込シート_活動計画書_整理用!$AD$2:'データ取込シート_活動計画書_整理用'!$AD246,"この線より上に行を挿入してください。")=0,IF(データ取込シート_活動計画書_整理用!$AJ246="○","true","false"),"")</f>
        <v/>
      </c>
      <c r="EE246" t="str">
        <f ca="1">IF(COUNTIF(データ取込シート_活動計画書_整理用!$AD$2:'データ取込シート_活動計画書_整理用'!$AD246,"この線より上に行を挿入してください。")=0,IF(データ取込シート_活動計画書_整理用!$AK246="○","true","false"),"")</f>
        <v/>
      </c>
      <c r="EF246" t="str">
        <f ca="1">IF(COUNTIF(データ取込シート_活動計画書_整理用!$AD$2:'データ取込シート_活動計画書_整理用'!$AD246,"この線より上に行を挿入してください。")=0,IF(データ取込シート_活動計画書_整理用!$AL246="○","true","false"),"")</f>
        <v/>
      </c>
      <c r="EG246" t="str">
        <f ca="1">IF(COUNTIF(データ取込シート_活動計画書_整理用!$AD$2:'データ取込シート_活動計画書_整理用'!$AD246,"この線より上に行を挿入してください。")=0,IF(データ取込シート_活動計画書_整理用!$AM246="○","true","false"),"")</f>
        <v/>
      </c>
    </row>
    <row r="247" spans="2:137" x14ac:dyDescent="0.15">
      <c r="B247" t="str">
        <f ca="1">IF(COUNTIF(データ取込シート_活動計画書_整理用!$B$2:'データ取込シート_活動計画書_整理用'!$B247,"この線より上に行を挿入してください。")=0,データ取込シート_活動計画書_整理用!$B247,"")</f>
        <v/>
      </c>
      <c r="C247" t="str">
        <f ca="1">IF(COUNTIF(データ取込シート_活動計画書_整理用!$B$2:'データ取込シート_活動計画書_整理用'!$B247,"この線より上に行を挿入してください。")=0,データ取込シート_活動計画書_整理用!$C247,"")</f>
        <v/>
      </c>
      <c r="D247" t="str">
        <f ca="1">IF(COUNTIF(データ取込シート_活動計画書_整理用!$B$2:'データ取込シート_活動計画書_整理用'!$B247,"この線より上に行を挿入してください。")=0,データ取込シート_活動計画書_整理用!$D247,"")</f>
        <v/>
      </c>
      <c r="F247" t="str">
        <f ca="1">IF(COUNTIF(データ取込シート_活動計画書_整理用!$F$2:'データ取込シート_活動計画書_整理用'!$F247,"この線より上に行を挿入してください。")=0,データ取込シート_活動計画書_整理用!$F247,"")</f>
        <v/>
      </c>
      <c r="G247" t="str">
        <f ca="1">IF(COUNTIF(データ取込シート_活動計画書_整理用!$F$2:'データ取込シート_活動計画書_整理用'!$F247,"この線より上に行を挿入してください。")=0,データ取込シート_活動計画書_整理用!$G247,"")</f>
        <v/>
      </c>
      <c r="H247" t="str">
        <f ca="1">IF(COUNTIF(データ取込シート_活動計画書_整理用!$F$2:'データ取込シート_活動計画書_整理用'!$F247,"この線より上に行を挿入してください。")=0,データ取込シート_活動計画書_整理用!$H247,"")</f>
        <v/>
      </c>
      <c r="I247" t="str">
        <f ca="1">IF(COUNTIF(データ取込シート_活動計画書_整理用!$J$2:'データ取込シート_活動計画書_整理用'!$J247,"この線より上に行を挿入してください。")=0,データ取込シート_活動計画書_整理用!$J247,"")</f>
        <v/>
      </c>
      <c r="J247" t="str">
        <f ca="1">IF(COUNTIF(データ取込シート_活動計画書_整理用!$J$2:'データ取込シート_活動計画書_整理用'!$J247,"この線より上に行を挿入してください。")=0,データ取込シート_活動計画書_整理用!$K247,"")</f>
        <v/>
      </c>
      <c r="K247" t="str">
        <f ca="1">IF(COUNTIF(データ取込シート_活動計画書_整理用!$J$2:'データ取込シート_活動計画書_整理用'!$J247,"この線より上に行を挿入してください。")=0,データ取込シート_活動計画書_整理用!$L247,"")</f>
        <v/>
      </c>
      <c r="CN247" t="str">
        <f t="shared" ca="1" si="8"/>
        <v/>
      </c>
      <c r="CO247" t="str">
        <f t="shared" ca="1" si="7"/>
        <v/>
      </c>
      <c r="CP247" t="str">
        <f ca="1">IF(COUNTIF(データ取込シート_活動計画書_整理用!$N$2:'データ取込シート_活動計画書_整理用'!$N247,"この線より上に行を挿入してください。")=0,データ取込シート_活動計画書_整理用!$N247,"")</f>
        <v/>
      </c>
      <c r="CQ247" t="str">
        <f ca="1">IF(COUNTIF(データ取込シート_活動計画書_整理用!$N$2:'データ取込シート_活動計画書_整理用'!$N247,"この線より上に行を挿入してください。")=0,データ取込シート_活動計画書_整理用!$O247,"")</f>
        <v/>
      </c>
      <c r="CR247" t="str">
        <f ca="1">IF(COUNTIF(データ取込シート_活動計画書_整理用!$N$2:'データ取込シート_活動計画書_整理用'!$N247,"この線より上に行を挿入してください。")=0,IF(データ取込シート_活動計画書_整理用!$P247="○","true","false"),"")</f>
        <v/>
      </c>
      <c r="CS247" t="str">
        <f ca="1">IF(COUNTIF(データ取込シート_活動計画書_整理用!$N$2:'データ取込シート_活動計画書_整理用'!$N247,"この線より上に行を挿入してください。")=0,IF(データ取込シート_活動計画書_整理用!$Q247="○","true","false"),"")</f>
        <v/>
      </c>
      <c r="CT247" t="str">
        <f ca="1">IF(COUNTIF(データ取込シート_活動計画書_整理用!$N$2:'データ取込シート_活動計画書_整理用'!$N247,"この線より上に行を挿入してください。")=0,IF(データ取込シート_活動計画書_整理用!$R247="○","true","false"),"")</f>
        <v/>
      </c>
      <c r="CU247" t="str">
        <f ca="1">IF(COUNTIF(データ取込シート_活動計画書_整理用!$N$2:'データ取込シート_活動計画書_整理用'!$N247,"この線より上に行を挿入してください。")=0,IF(データ取込シート_活動計画書_整理用!$S247="○","true","false"),"")</f>
        <v/>
      </c>
      <c r="CV247" t="str">
        <f ca="1">IF(COUNTIF(データ取込シート_活動計画書_整理用!$N$2:'データ取込シート_活動計画書_整理用'!$N247,"この線より上に行を挿入してください。")=0,IF(データ取込シート_活動計画書_整理用!$T247="○","true","false"),"")</f>
        <v/>
      </c>
      <c r="CW247" t="str">
        <f ca="1">IF(COUNTIF(データ取込シート_活動計画書_整理用!$N$2:'データ取込シート_活動計画書_整理用'!$N247,"この線より上に行を挿入してください。")=0,IF(データ取込シート_活動計画書_整理用!$U247="○","true","false"),"")</f>
        <v/>
      </c>
      <c r="CX247" t="str">
        <f ca="1">IF(COUNTIF(データ取込シート_活動計画書_整理用!$N$2:'データ取込シート_活動計画書_整理用'!$N247,"この線より上に行を挿入してください。")=0,IF(データ取込シート_活動計画書_整理用!$V247="○","true","false"),"")</f>
        <v/>
      </c>
      <c r="CY247" t="str">
        <f ca="1">IF(COUNTIF(データ取込シート_活動計画書_整理用!$N$2:'データ取込シート_活動計画書_整理用'!$N247,"この線より上に行を挿入してください。")=0,IF(データ取込シート_活動計画書_整理用!$W247="○","true","false"),"")</f>
        <v/>
      </c>
      <c r="CZ247" t="str">
        <f ca="1">IF(COUNTIF(データ取込シート_活動計画書_整理用!$N$2:'データ取込シート_活動計画書_整理用'!$N247,"この線より上に行を挿入してください。")=0,IF(データ取込シート_活動計画書_整理用!$X247="○","true","false"),"")</f>
        <v/>
      </c>
      <c r="DA247" t="str">
        <f ca="1">IF(COUNTIF(データ取込シート_活動計画書_整理用!$N$2:'データ取込シート_活動計画書_整理用'!$N247,"この線より上に行を挿入してください。")=0,IF(データ取込シート_活動計画書_整理用!$Y247="○","true","false"),"")</f>
        <v/>
      </c>
      <c r="DB247" t="str">
        <f ca="1">IF(COUNTIF(データ取込シート_活動計画書_整理用!$N$2:'データ取込シート_活動計画書_整理用'!$N247,"この線より上に行を挿入してください。")=0,IF(データ取込シート_活動計画書_整理用!$Z247="○","true","false"),"")</f>
        <v/>
      </c>
      <c r="DC247" t="str">
        <f ca="1">IF(COUNTIF(データ取込シート_活動計画書_整理用!$N$2:'データ取込シート_活動計画書_整理用'!$N247,"この線より上に行を挿入してください。")=0,IF(データ取込シート_活動計画書_整理用!$AA247="○","true","false"),"")</f>
        <v/>
      </c>
      <c r="DW247" t="str">
        <f ca="1">IF(COUNTIF(データ取込シート_活動計画書_整理用!$AD$2:'データ取込シート_活動計画書_整理用'!$AD247,"この線より上に行を挿入してください。")=0,データ取込シート_活動計画書_整理用!$AC247,"")</f>
        <v/>
      </c>
      <c r="DX247" t="str">
        <f ca="1">IF(COUNTIF(データ取込シート_活動計画書_整理用!$AD$2:'データ取込シート_活動計画書_整理用'!$AD247,"この線より上に行を挿入してください。")=0,データ取込シート_活動計画書_整理用!$AD247,"")</f>
        <v/>
      </c>
      <c r="DY247" t="str">
        <f ca="1">IF(COUNTIF(データ取込シート_活動計画書_整理用!$AD$2:'データ取込シート_活動計画書_整理用'!$AD247,"この線より上に行を挿入してください。")=0,データ取込シート_活動計画書_整理用!$AE247,"")</f>
        <v/>
      </c>
      <c r="DZ247" t="str">
        <f ca="1">IF(COUNTIF(データ取込シート_活動計画書_整理用!$AD$2:'データ取込シート_活動計画書_整理用'!$AD247,"この線より上に行を挿入してください。")=0,データ取込シート_活動計画書_整理用!$AF247,"")</f>
        <v/>
      </c>
      <c r="EA247" t="str">
        <f ca="1">IF(COUNTIF(データ取込シート_活動計画書_整理用!$AD$2:'データ取込シート_活動計画書_整理用'!$AD247,"この線より上に行を挿入してください。")=0,データ取込シート_活動計画書_整理用!$AG247,"")</f>
        <v/>
      </c>
      <c r="EB247" t="str">
        <f ca="1">IF(COUNTIF(データ取込シート_活動計画書_整理用!$AD$2:'データ取込シート_活動計画書_整理用'!$AD247,"この線より上に行を挿入してください。")=0,データ取込シート_活動計画書_整理用!$AH247,"")</f>
        <v/>
      </c>
      <c r="EC247" t="str">
        <f ca="1">IF(COUNTIF(データ取込シート_活動計画書_整理用!$AD$2:'データ取込シート_活動計画書_整理用'!$AD247,"この線より上に行を挿入してください。")=0,IF(データ取込シート_活動計画書_整理用!$AI247="○","true","false"),"")</f>
        <v/>
      </c>
      <c r="ED247" t="str">
        <f ca="1">IF(COUNTIF(データ取込シート_活動計画書_整理用!$AD$2:'データ取込シート_活動計画書_整理用'!$AD247,"この線より上に行を挿入してください。")=0,IF(データ取込シート_活動計画書_整理用!$AJ247="○","true","false"),"")</f>
        <v/>
      </c>
      <c r="EE247" t="str">
        <f ca="1">IF(COUNTIF(データ取込シート_活動計画書_整理用!$AD$2:'データ取込シート_活動計画書_整理用'!$AD247,"この線より上に行を挿入してください。")=0,IF(データ取込シート_活動計画書_整理用!$AK247="○","true","false"),"")</f>
        <v/>
      </c>
      <c r="EF247" t="str">
        <f ca="1">IF(COUNTIF(データ取込シート_活動計画書_整理用!$AD$2:'データ取込シート_活動計画書_整理用'!$AD247,"この線より上に行を挿入してください。")=0,IF(データ取込シート_活動計画書_整理用!$AL247="○","true","false"),"")</f>
        <v/>
      </c>
      <c r="EG247" t="str">
        <f ca="1">IF(COUNTIF(データ取込シート_活動計画書_整理用!$AD$2:'データ取込シート_活動計画書_整理用'!$AD247,"この線より上に行を挿入してください。")=0,IF(データ取込シート_活動計画書_整理用!$AM247="○","true","false"),"")</f>
        <v/>
      </c>
    </row>
    <row r="248" spans="2:137" x14ac:dyDescent="0.15">
      <c r="B248" t="str">
        <f ca="1">IF(COUNTIF(データ取込シート_活動計画書_整理用!$B$2:'データ取込シート_活動計画書_整理用'!$B248,"この線より上に行を挿入してください。")=0,データ取込シート_活動計画書_整理用!$B248,"")</f>
        <v/>
      </c>
      <c r="C248" t="str">
        <f ca="1">IF(COUNTIF(データ取込シート_活動計画書_整理用!$B$2:'データ取込シート_活動計画書_整理用'!$B248,"この線より上に行を挿入してください。")=0,データ取込シート_活動計画書_整理用!$C248,"")</f>
        <v/>
      </c>
      <c r="D248" t="str">
        <f ca="1">IF(COUNTIF(データ取込シート_活動計画書_整理用!$B$2:'データ取込シート_活動計画書_整理用'!$B248,"この線より上に行を挿入してください。")=0,データ取込シート_活動計画書_整理用!$D248,"")</f>
        <v/>
      </c>
      <c r="F248" t="str">
        <f ca="1">IF(COUNTIF(データ取込シート_活動計画書_整理用!$F$2:'データ取込シート_活動計画書_整理用'!$F248,"この線より上に行を挿入してください。")=0,データ取込シート_活動計画書_整理用!$F248,"")</f>
        <v/>
      </c>
      <c r="G248" t="str">
        <f ca="1">IF(COUNTIF(データ取込シート_活動計画書_整理用!$F$2:'データ取込シート_活動計画書_整理用'!$F248,"この線より上に行を挿入してください。")=0,データ取込シート_活動計画書_整理用!$G248,"")</f>
        <v/>
      </c>
      <c r="H248" t="str">
        <f ca="1">IF(COUNTIF(データ取込シート_活動計画書_整理用!$F$2:'データ取込シート_活動計画書_整理用'!$F248,"この線より上に行を挿入してください。")=0,データ取込シート_活動計画書_整理用!$H248,"")</f>
        <v/>
      </c>
      <c r="I248" t="str">
        <f ca="1">IF(COUNTIF(データ取込シート_活動計画書_整理用!$J$2:'データ取込シート_活動計画書_整理用'!$J248,"この線より上に行を挿入してください。")=0,データ取込シート_活動計画書_整理用!$J248,"")</f>
        <v/>
      </c>
      <c r="J248" t="str">
        <f ca="1">IF(COUNTIF(データ取込シート_活動計画書_整理用!$J$2:'データ取込シート_活動計画書_整理用'!$J248,"この線より上に行を挿入してください。")=0,データ取込シート_活動計画書_整理用!$K248,"")</f>
        <v/>
      </c>
      <c r="K248" t="str">
        <f ca="1">IF(COUNTIF(データ取込シート_活動計画書_整理用!$J$2:'データ取込シート_活動計画書_整理用'!$J248,"この線より上に行を挿入してください。")=0,データ取込シート_活動計画書_整理用!$L248,"")</f>
        <v/>
      </c>
      <c r="CN248" t="str">
        <f t="shared" ca="1" si="8"/>
        <v/>
      </c>
      <c r="CO248" t="str">
        <f t="shared" ca="1" si="7"/>
        <v/>
      </c>
      <c r="CP248" t="str">
        <f ca="1">IF(COUNTIF(データ取込シート_活動計画書_整理用!$N$2:'データ取込シート_活動計画書_整理用'!$N248,"この線より上に行を挿入してください。")=0,データ取込シート_活動計画書_整理用!$N248,"")</f>
        <v/>
      </c>
      <c r="CQ248" t="str">
        <f ca="1">IF(COUNTIF(データ取込シート_活動計画書_整理用!$N$2:'データ取込シート_活動計画書_整理用'!$N248,"この線より上に行を挿入してください。")=0,データ取込シート_活動計画書_整理用!$O248,"")</f>
        <v/>
      </c>
      <c r="CR248" t="str">
        <f ca="1">IF(COUNTIF(データ取込シート_活動計画書_整理用!$N$2:'データ取込シート_活動計画書_整理用'!$N248,"この線より上に行を挿入してください。")=0,IF(データ取込シート_活動計画書_整理用!$P248="○","true","false"),"")</f>
        <v/>
      </c>
      <c r="CS248" t="str">
        <f ca="1">IF(COUNTIF(データ取込シート_活動計画書_整理用!$N$2:'データ取込シート_活動計画書_整理用'!$N248,"この線より上に行を挿入してください。")=0,IF(データ取込シート_活動計画書_整理用!$Q248="○","true","false"),"")</f>
        <v/>
      </c>
      <c r="CT248" t="str">
        <f ca="1">IF(COUNTIF(データ取込シート_活動計画書_整理用!$N$2:'データ取込シート_活動計画書_整理用'!$N248,"この線より上に行を挿入してください。")=0,IF(データ取込シート_活動計画書_整理用!$R248="○","true","false"),"")</f>
        <v/>
      </c>
      <c r="CU248" t="str">
        <f ca="1">IF(COUNTIF(データ取込シート_活動計画書_整理用!$N$2:'データ取込シート_活動計画書_整理用'!$N248,"この線より上に行を挿入してください。")=0,IF(データ取込シート_活動計画書_整理用!$S248="○","true","false"),"")</f>
        <v/>
      </c>
      <c r="CV248" t="str">
        <f ca="1">IF(COUNTIF(データ取込シート_活動計画書_整理用!$N$2:'データ取込シート_活動計画書_整理用'!$N248,"この線より上に行を挿入してください。")=0,IF(データ取込シート_活動計画書_整理用!$T248="○","true","false"),"")</f>
        <v/>
      </c>
      <c r="CW248" t="str">
        <f ca="1">IF(COUNTIF(データ取込シート_活動計画書_整理用!$N$2:'データ取込シート_活動計画書_整理用'!$N248,"この線より上に行を挿入してください。")=0,IF(データ取込シート_活動計画書_整理用!$U248="○","true","false"),"")</f>
        <v/>
      </c>
      <c r="CX248" t="str">
        <f ca="1">IF(COUNTIF(データ取込シート_活動計画書_整理用!$N$2:'データ取込シート_活動計画書_整理用'!$N248,"この線より上に行を挿入してください。")=0,IF(データ取込シート_活動計画書_整理用!$V248="○","true","false"),"")</f>
        <v/>
      </c>
      <c r="CY248" t="str">
        <f ca="1">IF(COUNTIF(データ取込シート_活動計画書_整理用!$N$2:'データ取込シート_活動計画書_整理用'!$N248,"この線より上に行を挿入してください。")=0,IF(データ取込シート_活動計画書_整理用!$W248="○","true","false"),"")</f>
        <v/>
      </c>
      <c r="CZ248" t="str">
        <f ca="1">IF(COUNTIF(データ取込シート_活動計画書_整理用!$N$2:'データ取込シート_活動計画書_整理用'!$N248,"この線より上に行を挿入してください。")=0,IF(データ取込シート_活動計画書_整理用!$X248="○","true","false"),"")</f>
        <v/>
      </c>
      <c r="DA248" t="str">
        <f ca="1">IF(COUNTIF(データ取込シート_活動計画書_整理用!$N$2:'データ取込シート_活動計画書_整理用'!$N248,"この線より上に行を挿入してください。")=0,IF(データ取込シート_活動計画書_整理用!$Y248="○","true","false"),"")</f>
        <v/>
      </c>
      <c r="DB248" t="str">
        <f ca="1">IF(COUNTIF(データ取込シート_活動計画書_整理用!$N$2:'データ取込シート_活動計画書_整理用'!$N248,"この線より上に行を挿入してください。")=0,IF(データ取込シート_活動計画書_整理用!$Z248="○","true","false"),"")</f>
        <v/>
      </c>
      <c r="DC248" t="str">
        <f ca="1">IF(COUNTIF(データ取込シート_活動計画書_整理用!$N$2:'データ取込シート_活動計画書_整理用'!$N248,"この線より上に行を挿入してください。")=0,IF(データ取込シート_活動計画書_整理用!$AA248="○","true","false"),"")</f>
        <v/>
      </c>
      <c r="DW248" t="str">
        <f ca="1">IF(COUNTIF(データ取込シート_活動計画書_整理用!$AD$2:'データ取込シート_活動計画書_整理用'!$AD248,"この線より上に行を挿入してください。")=0,データ取込シート_活動計画書_整理用!$AC248,"")</f>
        <v/>
      </c>
      <c r="DX248" t="str">
        <f ca="1">IF(COUNTIF(データ取込シート_活動計画書_整理用!$AD$2:'データ取込シート_活動計画書_整理用'!$AD248,"この線より上に行を挿入してください。")=0,データ取込シート_活動計画書_整理用!$AD248,"")</f>
        <v/>
      </c>
      <c r="DY248" t="str">
        <f ca="1">IF(COUNTIF(データ取込シート_活動計画書_整理用!$AD$2:'データ取込シート_活動計画書_整理用'!$AD248,"この線より上に行を挿入してください。")=0,データ取込シート_活動計画書_整理用!$AE248,"")</f>
        <v/>
      </c>
      <c r="DZ248" t="str">
        <f ca="1">IF(COUNTIF(データ取込シート_活動計画書_整理用!$AD$2:'データ取込シート_活動計画書_整理用'!$AD248,"この線より上に行を挿入してください。")=0,データ取込シート_活動計画書_整理用!$AF248,"")</f>
        <v/>
      </c>
      <c r="EA248" t="str">
        <f ca="1">IF(COUNTIF(データ取込シート_活動計画書_整理用!$AD$2:'データ取込シート_活動計画書_整理用'!$AD248,"この線より上に行を挿入してください。")=0,データ取込シート_活動計画書_整理用!$AG248,"")</f>
        <v/>
      </c>
      <c r="EB248" t="str">
        <f ca="1">IF(COUNTIF(データ取込シート_活動計画書_整理用!$AD$2:'データ取込シート_活動計画書_整理用'!$AD248,"この線より上に行を挿入してください。")=0,データ取込シート_活動計画書_整理用!$AH248,"")</f>
        <v/>
      </c>
      <c r="EC248" t="str">
        <f ca="1">IF(COUNTIF(データ取込シート_活動計画書_整理用!$AD$2:'データ取込シート_活動計画書_整理用'!$AD248,"この線より上に行を挿入してください。")=0,IF(データ取込シート_活動計画書_整理用!$AI248="○","true","false"),"")</f>
        <v/>
      </c>
      <c r="ED248" t="str">
        <f ca="1">IF(COUNTIF(データ取込シート_活動計画書_整理用!$AD$2:'データ取込シート_活動計画書_整理用'!$AD248,"この線より上に行を挿入してください。")=0,IF(データ取込シート_活動計画書_整理用!$AJ248="○","true","false"),"")</f>
        <v/>
      </c>
      <c r="EE248" t="str">
        <f ca="1">IF(COUNTIF(データ取込シート_活動計画書_整理用!$AD$2:'データ取込シート_活動計画書_整理用'!$AD248,"この線より上に行を挿入してください。")=0,IF(データ取込シート_活動計画書_整理用!$AK248="○","true","false"),"")</f>
        <v/>
      </c>
      <c r="EF248" t="str">
        <f ca="1">IF(COUNTIF(データ取込シート_活動計画書_整理用!$AD$2:'データ取込シート_活動計画書_整理用'!$AD248,"この線より上に行を挿入してください。")=0,IF(データ取込シート_活動計画書_整理用!$AL248="○","true","false"),"")</f>
        <v/>
      </c>
      <c r="EG248" t="str">
        <f ca="1">IF(COUNTIF(データ取込シート_活動計画書_整理用!$AD$2:'データ取込シート_活動計画書_整理用'!$AD248,"この線より上に行を挿入してください。")=0,IF(データ取込シート_活動計画書_整理用!$AM248="○","true","false"),"")</f>
        <v/>
      </c>
    </row>
    <row r="249" spans="2:137" x14ac:dyDescent="0.15">
      <c r="B249" t="str">
        <f ca="1">IF(COUNTIF(データ取込シート_活動計画書_整理用!$B$2:'データ取込シート_活動計画書_整理用'!$B249,"この線より上に行を挿入してください。")=0,データ取込シート_活動計画書_整理用!$B249,"")</f>
        <v/>
      </c>
      <c r="C249" t="str">
        <f ca="1">IF(COUNTIF(データ取込シート_活動計画書_整理用!$B$2:'データ取込シート_活動計画書_整理用'!$B249,"この線より上に行を挿入してください。")=0,データ取込シート_活動計画書_整理用!$C249,"")</f>
        <v/>
      </c>
      <c r="D249" t="str">
        <f ca="1">IF(COUNTIF(データ取込シート_活動計画書_整理用!$B$2:'データ取込シート_活動計画書_整理用'!$B249,"この線より上に行を挿入してください。")=0,データ取込シート_活動計画書_整理用!$D249,"")</f>
        <v/>
      </c>
      <c r="F249" t="str">
        <f ca="1">IF(COUNTIF(データ取込シート_活動計画書_整理用!$F$2:'データ取込シート_活動計画書_整理用'!$F249,"この線より上に行を挿入してください。")=0,データ取込シート_活動計画書_整理用!$F249,"")</f>
        <v/>
      </c>
      <c r="G249" t="str">
        <f ca="1">IF(COUNTIF(データ取込シート_活動計画書_整理用!$F$2:'データ取込シート_活動計画書_整理用'!$F249,"この線より上に行を挿入してください。")=0,データ取込シート_活動計画書_整理用!$G249,"")</f>
        <v/>
      </c>
      <c r="H249" t="str">
        <f ca="1">IF(COUNTIF(データ取込シート_活動計画書_整理用!$F$2:'データ取込シート_活動計画書_整理用'!$F249,"この線より上に行を挿入してください。")=0,データ取込シート_活動計画書_整理用!$H249,"")</f>
        <v/>
      </c>
      <c r="I249" t="str">
        <f ca="1">IF(COUNTIF(データ取込シート_活動計画書_整理用!$J$2:'データ取込シート_活動計画書_整理用'!$J249,"この線より上に行を挿入してください。")=0,データ取込シート_活動計画書_整理用!$J249,"")</f>
        <v/>
      </c>
      <c r="J249" t="str">
        <f ca="1">IF(COUNTIF(データ取込シート_活動計画書_整理用!$J$2:'データ取込シート_活動計画書_整理用'!$J249,"この線より上に行を挿入してください。")=0,データ取込シート_活動計画書_整理用!$K249,"")</f>
        <v/>
      </c>
      <c r="K249" t="str">
        <f ca="1">IF(COUNTIF(データ取込シート_活動計画書_整理用!$J$2:'データ取込シート_活動計画書_整理用'!$J249,"この線より上に行を挿入してください。")=0,データ取込シート_活動計画書_整理用!$L249,"")</f>
        <v/>
      </c>
      <c r="CN249" t="str">
        <f t="shared" ca="1" si="8"/>
        <v/>
      </c>
      <c r="CO249" t="str">
        <f t="shared" ca="1" si="7"/>
        <v/>
      </c>
      <c r="CP249" t="str">
        <f ca="1">IF(COUNTIF(データ取込シート_活動計画書_整理用!$N$2:'データ取込シート_活動計画書_整理用'!$N249,"この線より上に行を挿入してください。")=0,データ取込シート_活動計画書_整理用!$N249,"")</f>
        <v/>
      </c>
      <c r="CQ249" t="str">
        <f ca="1">IF(COUNTIF(データ取込シート_活動計画書_整理用!$N$2:'データ取込シート_活動計画書_整理用'!$N249,"この線より上に行を挿入してください。")=0,データ取込シート_活動計画書_整理用!$O249,"")</f>
        <v/>
      </c>
      <c r="CR249" t="str">
        <f ca="1">IF(COUNTIF(データ取込シート_活動計画書_整理用!$N$2:'データ取込シート_活動計画書_整理用'!$N249,"この線より上に行を挿入してください。")=0,IF(データ取込シート_活動計画書_整理用!$P249="○","true","false"),"")</f>
        <v/>
      </c>
      <c r="CS249" t="str">
        <f ca="1">IF(COUNTIF(データ取込シート_活動計画書_整理用!$N$2:'データ取込シート_活動計画書_整理用'!$N249,"この線より上に行を挿入してください。")=0,IF(データ取込シート_活動計画書_整理用!$Q249="○","true","false"),"")</f>
        <v/>
      </c>
      <c r="CT249" t="str">
        <f ca="1">IF(COUNTIF(データ取込シート_活動計画書_整理用!$N$2:'データ取込シート_活動計画書_整理用'!$N249,"この線より上に行を挿入してください。")=0,IF(データ取込シート_活動計画書_整理用!$R249="○","true","false"),"")</f>
        <v/>
      </c>
      <c r="CU249" t="str">
        <f ca="1">IF(COUNTIF(データ取込シート_活動計画書_整理用!$N$2:'データ取込シート_活動計画書_整理用'!$N249,"この線より上に行を挿入してください。")=0,IF(データ取込シート_活動計画書_整理用!$S249="○","true","false"),"")</f>
        <v/>
      </c>
      <c r="CV249" t="str">
        <f ca="1">IF(COUNTIF(データ取込シート_活動計画書_整理用!$N$2:'データ取込シート_活動計画書_整理用'!$N249,"この線より上に行を挿入してください。")=0,IF(データ取込シート_活動計画書_整理用!$T249="○","true","false"),"")</f>
        <v/>
      </c>
      <c r="CW249" t="str">
        <f ca="1">IF(COUNTIF(データ取込シート_活動計画書_整理用!$N$2:'データ取込シート_活動計画書_整理用'!$N249,"この線より上に行を挿入してください。")=0,IF(データ取込シート_活動計画書_整理用!$U249="○","true","false"),"")</f>
        <v/>
      </c>
      <c r="CX249" t="str">
        <f ca="1">IF(COUNTIF(データ取込シート_活動計画書_整理用!$N$2:'データ取込シート_活動計画書_整理用'!$N249,"この線より上に行を挿入してください。")=0,IF(データ取込シート_活動計画書_整理用!$V249="○","true","false"),"")</f>
        <v/>
      </c>
      <c r="CY249" t="str">
        <f ca="1">IF(COUNTIF(データ取込シート_活動計画書_整理用!$N$2:'データ取込シート_活動計画書_整理用'!$N249,"この線より上に行を挿入してください。")=0,IF(データ取込シート_活動計画書_整理用!$W249="○","true","false"),"")</f>
        <v/>
      </c>
      <c r="CZ249" t="str">
        <f ca="1">IF(COUNTIF(データ取込シート_活動計画書_整理用!$N$2:'データ取込シート_活動計画書_整理用'!$N249,"この線より上に行を挿入してください。")=0,IF(データ取込シート_活動計画書_整理用!$X249="○","true","false"),"")</f>
        <v/>
      </c>
      <c r="DA249" t="str">
        <f ca="1">IF(COUNTIF(データ取込シート_活動計画書_整理用!$N$2:'データ取込シート_活動計画書_整理用'!$N249,"この線より上に行を挿入してください。")=0,IF(データ取込シート_活動計画書_整理用!$Y249="○","true","false"),"")</f>
        <v/>
      </c>
      <c r="DB249" t="str">
        <f ca="1">IF(COUNTIF(データ取込シート_活動計画書_整理用!$N$2:'データ取込シート_活動計画書_整理用'!$N249,"この線より上に行を挿入してください。")=0,IF(データ取込シート_活動計画書_整理用!$Z249="○","true","false"),"")</f>
        <v/>
      </c>
      <c r="DC249" t="str">
        <f ca="1">IF(COUNTIF(データ取込シート_活動計画書_整理用!$N$2:'データ取込シート_活動計画書_整理用'!$N249,"この線より上に行を挿入してください。")=0,IF(データ取込シート_活動計画書_整理用!$AA249="○","true","false"),"")</f>
        <v/>
      </c>
      <c r="DW249" t="str">
        <f ca="1">IF(COUNTIF(データ取込シート_活動計画書_整理用!$AD$2:'データ取込シート_活動計画書_整理用'!$AD249,"この線より上に行を挿入してください。")=0,データ取込シート_活動計画書_整理用!$AC249,"")</f>
        <v/>
      </c>
      <c r="DX249" t="str">
        <f ca="1">IF(COUNTIF(データ取込シート_活動計画書_整理用!$AD$2:'データ取込シート_活動計画書_整理用'!$AD249,"この線より上に行を挿入してください。")=0,データ取込シート_活動計画書_整理用!$AD249,"")</f>
        <v/>
      </c>
      <c r="DY249" t="str">
        <f ca="1">IF(COUNTIF(データ取込シート_活動計画書_整理用!$AD$2:'データ取込シート_活動計画書_整理用'!$AD249,"この線より上に行を挿入してください。")=0,データ取込シート_活動計画書_整理用!$AE249,"")</f>
        <v/>
      </c>
      <c r="DZ249" t="str">
        <f ca="1">IF(COUNTIF(データ取込シート_活動計画書_整理用!$AD$2:'データ取込シート_活動計画書_整理用'!$AD249,"この線より上に行を挿入してください。")=0,データ取込シート_活動計画書_整理用!$AF249,"")</f>
        <v/>
      </c>
      <c r="EA249" t="str">
        <f ca="1">IF(COUNTIF(データ取込シート_活動計画書_整理用!$AD$2:'データ取込シート_活動計画書_整理用'!$AD249,"この線より上に行を挿入してください。")=0,データ取込シート_活動計画書_整理用!$AG249,"")</f>
        <v/>
      </c>
      <c r="EB249" t="str">
        <f ca="1">IF(COUNTIF(データ取込シート_活動計画書_整理用!$AD$2:'データ取込シート_活動計画書_整理用'!$AD249,"この線より上に行を挿入してください。")=0,データ取込シート_活動計画書_整理用!$AH249,"")</f>
        <v/>
      </c>
      <c r="EC249" t="str">
        <f ca="1">IF(COUNTIF(データ取込シート_活動計画書_整理用!$AD$2:'データ取込シート_活動計画書_整理用'!$AD249,"この線より上に行を挿入してください。")=0,IF(データ取込シート_活動計画書_整理用!$AI249="○","true","false"),"")</f>
        <v/>
      </c>
      <c r="ED249" t="str">
        <f ca="1">IF(COUNTIF(データ取込シート_活動計画書_整理用!$AD$2:'データ取込シート_活動計画書_整理用'!$AD249,"この線より上に行を挿入してください。")=0,IF(データ取込シート_活動計画書_整理用!$AJ249="○","true","false"),"")</f>
        <v/>
      </c>
      <c r="EE249" t="str">
        <f ca="1">IF(COUNTIF(データ取込シート_活動計画書_整理用!$AD$2:'データ取込シート_活動計画書_整理用'!$AD249,"この線より上に行を挿入してください。")=0,IF(データ取込シート_活動計画書_整理用!$AK249="○","true","false"),"")</f>
        <v/>
      </c>
      <c r="EF249" t="str">
        <f ca="1">IF(COUNTIF(データ取込シート_活動計画書_整理用!$AD$2:'データ取込シート_活動計画書_整理用'!$AD249,"この線より上に行を挿入してください。")=0,IF(データ取込シート_活動計画書_整理用!$AL249="○","true","false"),"")</f>
        <v/>
      </c>
      <c r="EG249" t="str">
        <f ca="1">IF(COUNTIF(データ取込シート_活動計画書_整理用!$AD$2:'データ取込シート_活動計画書_整理用'!$AD249,"この線より上に行を挿入してください。")=0,IF(データ取込シート_活動計画書_整理用!$AM249="○","true","false"),"")</f>
        <v/>
      </c>
    </row>
    <row r="250" spans="2:137" x14ac:dyDescent="0.15">
      <c r="B250" t="str">
        <f ca="1">IF(COUNTIF(データ取込シート_活動計画書_整理用!$B$2:'データ取込シート_活動計画書_整理用'!$B250,"この線より上に行を挿入してください。")=0,データ取込シート_活動計画書_整理用!$B250,"")</f>
        <v/>
      </c>
      <c r="C250" t="str">
        <f ca="1">IF(COUNTIF(データ取込シート_活動計画書_整理用!$B$2:'データ取込シート_活動計画書_整理用'!$B250,"この線より上に行を挿入してください。")=0,データ取込シート_活動計画書_整理用!$C250,"")</f>
        <v/>
      </c>
      <c r="D250" t="str">
        <f ca="1">IF(COUNTIF(データ取込シート_活動計画書_整理用!$B$2:'データ取込シート_活動計画書_整理用'!$B250,"この線より上に行を挿入してください。")=0,データ取込シート_活動計画書_整理用!$D250,"")</f>
        <v/>
      </c>
      <c r="F250" t="str">
        <f ca="1">IF(COUNTIF(データ取込シート_活動計画書_整理用!$F$2:'データ取込シート_活動計画書_整理用'!$F250,"この線より上に行を挿入してください。")=0,データ取込シート_活動計画書_整理用!$F250,"")</f>
        <v/>
      </c>
      <c r="G250" t="str">
        <f ca="1">IF(COUNTIF(データ取込シート_活動計画書_整理用!$F$2:'データ取込シート_活動計画書_整理用'!$F250,"この線より上に行を挿入してください。")=0,データ取込シート_活動計画書_整理用!$G250,"")</f>
        <v/>
      </c>
      <c r="H250" t="str">
        <f ca="1">IF(COUNTIF(データ取込シート_活動計画書_整理用!$F$2:'データ取込シート_活動計画書_整理用'!$F250,"この線より上に行を挿入してください。")=0,データ取込シート_活動計画書_整理用!$H250,"")</f>
        <v/>
      </c>
      <c r="I250" t="str">
        <f ca="1">IF(COUNTIF(データ取込シート_活動計画書_整理用!$J$2:'データ取込シート_活動計画書_整理用'!$J250,"この線より上に行を挿入してください。")=0,データ取込シート_活動計画書_整理用!$J250,"")</f>
        <v/>
      </c>
      <c r="J250" t="str">
        <f ca="1">IF(COUNTIF(データ取込シート_活動計画書_整理用!$J$2:'データ取込シート_活動計画書_整理用'!$J250,"この線より上に行を挿入してください。")=0,データ取込シート_活動計画書_整理用!$K250,"")</f>
        <v/>
      </c>
      <c r="K250" t="str">
        <f ca="1">IF(COUNTIF(データ取込シート_活動計画書_整理用!$J$2:'データ取込シート_活動計画書_整理用'!$J250,"この線より上に行を挿入してください。")=0,データ取込シート_活動計画書_整理用!$L250,"")</f>
        <v/>
      </c>
      <c r="CN250" t="str">
        <f t="shared" ca="1" si="8"/>
        <v/>
      </c>
      <c r="CO250" t="str">
        <f t="shared" ca="1" si="7"/>
        <v/>
      </c>
      <c r="CP250" t="str">
        <f ca="1">IF(COUNTIF(データ取込シート_活動計画書_整理用!$N$2:'データ取込シート_活動計画書_整理用'!$N250,"この線より上に行を挿入してください。")=0,データ取込シート_活動計画書_整理用!$N250,"")</f>
        <v/>
      </c>
      <c r="CQ250" t="str">
        <f ca="1">IF(COUNTIF(データ取込シート_活動計画書_整理用!$N$2:'データ取込シート_活動計画書_整理用'!$N250,"この線より上に行を挿入してください。")=0,データ取込シート_活動計画書_整理用!$O250,"")</f>
        <v/>
      </c>
      <c r="CR250" t="str">
        <f ca="1">IF(COUNTIF(データ取込シート_活動計画書_整理用!$N$2:'データ取込シート_活動計画書_整理用'!$N250,"この線より上に行を挿入してください。")=0,IF(データ取込シート_活動計画書_整理用!$P250="○","true","false"),"")</f>
        <v/>
      </c>
      <c r="CS250" t="str">
        <f ca="1">IF(COUNTIF(データ取込シート_活動計画書_整理用!$N$2:'データ取込シート_活動計画書_整理用'!$N250,"この線より上に行を挿入してください。")=0,IF(データ取込シート_活動計画書_整理用!$Q250="○","true","false"),"")</f>
        <v/>
      </c>
      <c r="CT250" t="str">
        <f ca="1">IF(COUNTIF(データ取込シート_活動計画書_整理用!$N$2:'データ取込シート_活動計画書_整理用'!$N250,"この線より上に行を挿入してください。")=0,IF(データ取込シート_活動計画書_整理用!$R250="○","true","false"),"")</f>
        <v/>
      </c>
      <c r="CU250" t="str">
        <f ca="1">IF(COUNTIF(データ取込シート_活動計画書_整理用!$N$2:'データ取込シート_活動計画書_整理用'!$N250,"この線より上に行を挿入してください。")=0,IF(データ取込シート_活動計画書_整理用!$S250="○","true","false"),"")</f>
        <v/>
      </c>
      <c r="CV250" t="str">
        <f ca="1">IF(COUNTIF(データ取込シート_活動計画書_整理用!$N$2:'データ取込シート_活動計画書_整理用'!$N250,"この線より上に行を挿入してください。")=0,IF(データ取込シート_活動計画書_整理用!$T250="○","true","false"),"")</f>
        <v/>
      </c>
      <c r="CW250" t="str">
        <f ca="1">IF(COUNTIF(データ取込シート_活動計画書_整理用!$N$2:'データ取込シート_活動計画書_整理用'!$N250,"この線より上に行を挿入してください。")=0,IF(データ取込シート_活動計画書_整理用!$U250="○","true","false"),"")</f>
        <v/>
      </c>
      <c r="CX250" t="str">
        <f ca="1">IF(COUNTIF(データ取込シート_活動計画書_整理用!$N$2:'データ取込シート_活動計画書_整理用'!$N250,"この線より上に行を挿入してください。")=0,IF(データ取込シート_活動計画書_整理用!$V250="○","true","false"),"")</f>
        <v/>
      </c>
      <c r="CY250" t="str">
        <f ca="1">IF(COUNTIF(データ取込シート_活動計画書_整理用!$N$2:'データ取込シート_活動計画書_整理用'!$N250,"この線より上に行を挿入してください。")=0,IF(データ取込シート_活動計画書_整理用!$W250="○","true","false"),"")</f>
        <v/>
      </c>
      <c r="CZ250" t="str">
        <f ca="1">IF(COUNTIF(データ取込シート_活動計画書_整理用!$N$2:'データ取込シート_活動計画書_整理用'!$N250,"この線より上に行を挿入してください。")=0,IF(データ取込シート_活動計画書_整理用!$X250="○","true","false"),"")</f>
        <v/>
      </c>
      <c r="DA250" t="str">
        <f ca="1">IF(COUNTIF(データ取込シート_活動計画書_整理用!$N$2:'データ取込シート_活動計画書_整理用'!$N250,"この線より上に行を挿入してください。")=0,IF(データ取込シート_活動計画書_整理用!$Y250="○","true","false"),"")</f>
        <v/>
      </c>
      <c r="DB250" t="str">
        <f ca="1">IF(COUNTIF(データ取込シート_活動計画書_整理用!$N$2:'データ取込シート_活動計画書_整理用'!$N250,"この線より上に行を挿入してください。")=0,IF(データ取込シート_活動計画書_整理用!$Z250="○","true","false"),"")</f>
        <v/>
      </c>
      <c r="DC250" t="str">
        <f ca="1">IF(COUNTIF(データ取込シート_活動計画書_整理用!$N$2:'データ取込シート_活動計画書_整理用'!$N250,"この線より上に行を挿入してください。")=0,IF(データ取込シート_活動計画書_整理用!$AA250="○","true","false"),"")</f>
        <v/>
      </c>
      <c r="DW250" t="str">
        <f ca="1">IF(COUNTIF(データ取込シート_活動計画書_整理用!$AD$2:'データ取込シート_活動計画書_整理用'!$AD250,"この線より上に行を挿入してください。")=0,データ取込シート_活動計画書_整理用!$AC250,"")</f>
        <v/>
      </c>
      <c r="DX250" t="str">
        <f ca="1">IF(COUNTIF(データ取込シート_活動計画書_整理用!$AD$2:'データ取込シート_活動計画書_整理用'!$AD250,"この線より上に行を挿入してください。")=0,データ取込シート_活動計画書_整理用!$AD250,"")</f>
        <v/>
      </c>
      <c r="DY250" t="str">
        <f ca="1">IF(COUNTIF(データ取込シート_活動計画書_整理用!$AD$2:'データ取込シート_活動計画書_整理用'!$AD250,"この線より上に行を挿入してください。")=0,データ取込シート_活動計画書_整理用!$AE250,"")</f>
        <v/>
      </c>
      <c r="DZ250" t="str">
        <f ca="1">IF(COUNTIF(データ取込シート_活動計画書_整理用!$AD$2:'データ取込シート_活動計画書_整理用'!$AD250,"この線より上に行を挿入してください。")=0,データ取込シート_活動計画書_整理用!$AF250,"")</f>
        <v/>
      </c>
      <c r="EA250" t="str">
        <f ca="1">IF(COUNTIF(データ取込シート_活動計画書_整理用!$AD$2:'データ取込シート_活動計画書_整理用'!$AD250,"この線より上に行を挿入してください。")=0,データ取込シート_活動計画書_整理用!$AG250,"")</f>
        <v/>
      </c>
      <c r="EB250" t="str">
        <f ca="1">IF(COUNTIF(データ取込シート_活動計画書_整理用!$AD$2:'データ取込シート_活動計画書_整理用'!$AD250,"この線より上に行を挿入してください。")=0,データ取込シート_活動計画書_整理用!$AH250,"")</f>
        <v/>
      </c>
      <c r="EC250" t="str">
        <f ca="1">IF(COUNTIF(データ取込シート_活動計画書_整理用!$AD$2:'データ取込シート_活動計画書_整理用'!$AD250,"この線より上に行を挿入してください。")=0,IF(データ取込シート_活動計画書_整理用!$AI250="○","true","false"),"")</f>
        <v/>
      </c>
      <c r="ED250" t="str">
        <f ca="1">IF(COUNTIF(データ取込シート_活動計画書_整理用!$AD$2:'データ取込シート_活動計画書_整理用'!$AD250,"この線より上に行を挿入してください。")=0,IF(データ取込シート_活動計画書_整理用!$AJ250="○","true","false"),"")</f>
        <v/>
      </c>
      <c r="EE250" t="str">
        <f ca="1">IF(COUNTIF(データ取込シート_活動計画書_整理用!$AD$2:'データ取込シート_活動計画書_整理用'!$AD250,"この線より上に行を挿入してください。")=0,IF(データ取込シート_活動計画書_整理用!$AK250="○","true","false"),"")</f>
        <v/>
      </c>
      <c r="EF250" t="str">
        <f ca="1">IF(COUNTIF(データ取込シート_活動計画書_整理用!$AD$2:'データ取込シート_活動計画書_整理用'!$AD250,"この線より上に行を挿入してください。")=0,IF(データ取込シート_活動計画書_整理用!$AL250="○","true","false"),"")</f>
        <v/>
      </c>
      <c r="EG250" t="str">
        <f ca="1">IF(COUNTIF(データ取込シート_活動計画書_整理用!$AD$2:'データ取込シート_活動計画書_整理用'!$AD250,"この線より上に行を挿入してください。")=0,IF(データ取込シート_活動計画書_整理用!$AM250="○","true","false"),"")</f>
        <v/>
      </c>
    </row>
    <row r="251" spans="2:137" x14ac:dyDescent="0.15">
      <c r="B251" t="str">
        <f ca="1">IF(COUNTIF(データ取込シート_活動計画書_整理用!$B$2:'データ取込シート_活動計画書_整理用'!$B251,"この線より上に行を挿入してください。")=0,データ取込シート_活動計画書_整理用!$B251,"")</f>
        <v/>
      </c>
      <c r="C251" t="str">
        <f ca="1">IF(COUNTIF(データ取込シート_活動計画書_整理用!$B$2:'データ取込シート_活動計画書_整理用'!$B251,"この線より上に行を挿入してください。")=0,データ取込シート_活動計画書_整理用!$C251,"")</f>
        <v/>
      </c>
      <c r="D251" t="str">
        <f ca="1">IF(COUNTIF(データ取込シート_活動計画書_整理用!$B$2:'データ取込シート_活動計画書_整理用'!$B251,"この線より上に行を挿入してください。")=0,データ取込シート_活動計画書_整理用!$D251,"")</f>
        <v/>
      </c>
      <c r="F251" t="str">
        <f ca="1">IF(COUNTIF(データ取込シート_活動計画書_整理用!$F$2:'データ取込シート_活動計画書_整理用'!$F251,"この線より上に行を挿入してください。")=0,データ取込シート_活動計画書_整理用!$F251,"")</f>
        <v/>
      </c>
      <c r="G251" t="str">
        <f ca="1">IF(COUNTIF(データ取込シート_活動計画書_整理用!$F$2:'データ取込シート_活動計画書_整理用'!$F251,"この線より上に行を挿入してください。")=0,データ取込シート_活動計画書_整理用!$G251,"")</f>
        <v/>
      </c>
      <c r="H251" t="str">
        <f ca="1">IF(COUNTIF(データ取込シート_活動計画書_整理用!$F$2:'データ取込シート_活動計画書_整理用'!$F251,"この線より上に行を挿入してください。")=0,データ取込シート_活動計画書_整理用!$H251,"")</f>
        <v/>
      </c>
      <c r="I251" t="str">
        <f ca="1">IF(COUNTIF(データ取込シート_活動計画書_整理用!$J$2:'データ取込シート_活動計画書_整理用'!$J251,"この線より上に行を挿入してください。")=0,データ取込シート_活動計画書_整理用!$J251,"")</f>
        <v/>
      </c>
      <c r="J251" t="str">
        <f ca="1">IF(COUNTIF(データ取込シート_活動計画書_整理用!$J$2:'データ取込シート_活動計画書_整理用'!$J251,"この線より上に行を挿入してください。")=0,データ取込シート_活動計画書_整理用!$K251,"")</f>
        <v/>
      </c>
      <c r="K251" t="str">
        <f ca="1">IF(COUNTIF(データ取込シート_活動計画書_整理用!$J$2:'データ取込シート_活動計画書_整理用'!$J251,"この線より上に行を挿入してください。")=0,データ取込シート_活動計画書_整理用!$L251,"")</f>
        <v/>
      </c>
      <c r="CN251" t="str">
        <f t="shared" ca="1" si="8"/>
        <v/>
      </c>
      <c r="CO251" t="str">
        <f t="shared" ca="1" si="7"/>
        <v/>
      </c>
      <c r="CP251" t="str">
        <f ca="1">IF(COUNTIF(データ取込シート_活動計画書_整理用!$N$2:'データ取込シート_活動計画書_整理用'!$N251,"この線より上に行を挿入してください。")=0,データ取込シート_活動計画書_整理用!$N251,"")</f>
        <v/>
      </c>
      <c r="CQ251" t="str">
        <f ca="1">IF(COUNTIF(データ取込シート_活動計画書_整理用!$N$2:'データ取込シート_活動計画書_整理用'!$N251,"この線より上に行を挿入してください。")=0,データ取込シート_活動計画書_整理用!$O251,"")</f>
        <v/>
      </c>
      <c r="CR251" t="str">
        <f ca="1">IF(COUNTIF(データ取込シート_活動計画書_整理用!$N$2:'データ取込シート_活動計画書_整理用'!$N251,"この線より上に行を挿入してください。")=0,IF(データ取込シート_活動計画書_整理用!$P251="○","true","false"),"")</f>
        <v/>
      </c>
      <c r="CS251" t="str">
        <f ca="1">IF(COUNTIF(データ取込シート_活動計画書_整理用!$N$2:'データ取込シート_活動計画書_整理用'!$N251,"この線より上に行を挿入してください。")=0,IF(データ取込シート_活動計画書_整理用!$Q251="○","true","false"),"")</f>
        <v/>
      </c>
      <c r="CT251" t="str">
        <f ca="1">IF(COUNTIF(データ取込シート_活動計画書_整理用!$N$2:'データ取込シート_活動計画書_整理用'!$N251,"この線より上に行を挿入してください。")=0,IF(データ取込シート_活動計画書_整理用!$R251="○","true","false"),"")</f>
        <v/>
      </c>
      <c r="CU251" t="str">
        <f ca="1">IF(COUNTIF(データ取込シート_活動計画書_整理用!$N$2:'データ取込シート_活動計画書_整理用'!$N251,"この線より上に行を挿入してください。")=0,IF(データ取込シート_活動計画書_整理用!$S251="○","true","false"),"")</f>
        <v/>
      </c>
      <c r="CV251" t="str">
        <f ca="1">IF(COUNTIF(データ取込シート_活動計画書_整理用!$N$2:'データ取込シート_活動計画書_整理用'!$N251,"この線より上に行を挿入してください。")=0,IF(データ取込シート_活動計画書_整理用!$T251="○","true","false"),"")</f>
        <v/>
      </c>
      <c r="CW251" t="str">
        <f ca="1">IF(COUNTIF(データ取込シート_活動計画書_整理用!$N$2:'データ取込シート_活動計画書_整理用'!$N251,"この線より上に行を挿入してください。")=0,IF(データ取込シート_活動計画書_整理用!$U251="○","true","false"),"")</f>
        <v/>
      </c>
      <c r="CX251" t="str">
        <f ca="1">IF(COUNTIF(データ取込シート_活動計画書_整理用!$N$2:'データ取込シート_活動計画書_整理用'!$N251,"この線より上に行を挿入してください。")=0,IF(データ取込シート_活動計画書_整理用!$V251="○","true","false"),"")</f>
        <v/>
      </c>
      <c r="CY251" t="str">
        <f ca="1">IF(COUNTIF(データ取込シート_活動計画書_整理用!$N$2:'データ取込シート_活動計画書_整理用'!$N251,"この線より上に行を挿入してください。")=0,IF(データ取込シート_活動計画書_整理用!$W251="○","true","false"),"")</f>
        <v/>
      </c>
      <c r="CZ251" t="str">
        <f ca="1">IF(COUNTIF(データ取込シート_活動計画書_整理用!$N$2:'データ取込シート_活動計画書_整理用'!$N251,"この線より上に行を挿入してください。")=0,IF(データ取込シート_活動計画書_整理用!$X251="○","true","false"),"")</f>
        <v/>
      </c>
      <c r="DA251" t="str">
        <f ca="1">IF(COUNTIF(データ取込シート_活動計画書_整理用!$N$2:'データ取込シート_活動計画書_整理用'!$N251,"この線より上に行を挿入してください。")=0,IF(データ取込シート_活動計画書_整理用!$Y251="○","true","false"),"")</f>
        <v/>
      </c>
      <c r="DB251" t="str">
        <f ca="1">IF(COUNTIF(データ取込シート_活動計画書_整理用!$N$2:'データ取込シート_活動計画書_整理用'!$N251,"この線より上に行を挿入してください。")=0,IF(データ取込シート_活動計画書_整理用!$Z251="○","true","false"),"")</f>
        <v/>
      </c>
      <c r="DC251" t="str">
        <f ca="1">IF(COUNTIF(データ取込シート_活動計画書_整理用!$N$2:'データ取込シート_活動計画書_整理用'!$N251,"この線より上に行を挿入してください。")=0,IF(データ取込シート_活動計画書_整理用!$AA251="○","true","false"),"")</f>
        <v/>
      </c>
      <c r="DW251" t="str">
        <f ca="1">IF(COUNTIF(データ取込シート_活動計画書_整理用!$AD$2:'データ取込シート_活動計画書_整理用'!$AD251,"この線より上に行を挿入してください。")=0,データ取込シート_活動計画書_整理用!$AC251,"")</f>
        <v/>
      </c>
      <c r="DX251" t="str">
        <f ca="1">IF(COUNTIF(データ取込シート_活動計画書_整理用!$AD$2:'データ取込シート_活動計画書_整理用'!$AD251,"この線より上に行を挿入してください。")=0,データ取込シート_活動計画書_整理用!$AD251,"")</f>
        <v/>
      </c>
      <c r="DY251" t="str">
        <f ca="1">IF(COUNTIF(データ取込シート_活動計画書_整理用!$AD$2:'データ取込シート_活動計画書_整理用'!$AD251,"この線より上に行を挿入してください。")=0,データ取込シート_活動計画書_整理用!$AE251,"")</f>
        <v/>
      </c>
      <c r="DZ251" t="str">
        <f ca="1">IF(COUNTIF(データ取込シート_活動計画書_整理用!$AD$2:'データ取込シート_活動計画書_整理用'!$AD251,"この線より上に行を挿入してください。")=0,データ取込シート_活動計画書_整理用!$AF251,"")</f>
        <v/>
      </c>
      <c r="EA251" t="str">
        <f ca="1">IF(COUNTIF(データ取込シート_活動計画書_整理用!$AD$2:'データ取込シート_活動計画書_整理用'!$AD251,"この線より上に行を挿入してください。")=0,データ取込シート_活動計画書_整理用!$AG251,"")</f>
        <v/>
      </c>
      <c r="EB251" t="str">
        <f ca="1">IF(COUNTIF(データ取込シート_活動計画書_整理用!$AD$2:'データ取込シート_活動計画書_整理用'!$AD251,"この線より上に行を挿入してください。")=0,データ取込シート_活動計画書_整理用!$AH251,"")</f>
        <v/>
      </c>
      <c r="EC251" t="str">
        <f ca="1">IF(COUNTIF(データ取込シート_活動計画書_整理用!$AD$2:'データ取込シート_活動計画書_整理用'!$AD251,"この線より上に行を挿入してください。")=0,IF(データ取込シート_活動計画書_整理用!$AI251="○","true","false"),"")</f>
        <v/>
      </c>
      <c r="ED251" t="str">
        <f ca="1">IF(COUNTIF(データ取込シート_活動計画書_整理用!$AD$2:'データ取込シート_活動計画書_整理用'!$AD251,"この線より上に行を挿入してください。")=0,IF(データ取込シート_活動計画書_整理用!$AJ251="○","true","false"),"")</f>
        <v/>
      </c>
      <c r="EE251" t="str">
        <f ca="1">IF(COUNTIF(データ取込シート_活動計画書_整理用!$AD$2:'データ取込シート_活動計画書_整理用'!$AD251,"この線より上に行を挿入してください。")=0,IF(データ取込シート_活動計画書_整理用!$AK251="○","true","false"),"")</f>
        <v/>
      </c>
      <c r="EF251" t="str">
        <f ca="1">IF(COUNTIF(データ取込シート_活動計画書_整理用!$AD$2:'データ取込シート_活動計画書_整理用'!$AD251,"この線より上に行を挿入してください。")=0,IF(データ取込シート_活動計画書_整理用!$AL251="○","true","false"),"")</f>
        <v/>
      </c>
      <c r="EG251" t="str">
        <f ca="1">IF(COUNTIF(データ取込シート_活動計画書_整理用!$AD$2:'データ取込シート_活動計画書_整理用'!$AD251,"この線より上に行を挿入してください。")=0,IF(データ取込シート_活動計画書_整理用!$AM251="○","true","false"),"")</f>
        <v/>
      </c>
    </row>
    <row r="252" spans="2:137" x14ac:dyDescent="0.15">
      <c r="B252" t="str">
        <f ca="1">IF(COUNTIF(データ取込シート_活動計画書_整理用!$B$2:'データ取込シート_活動計画書_整理用'!$B252,"この線より上に行を挿入してください。")=0,データ取込シート_活動計画書_整理用!$B252,"")</f>
        <v/>
      </c>
      <c r="C252" t="str">
        <f ca="1">IF(COUNTIF(データ取込シート_活動計画書_整理用!$B$2:'データ取込シート_活動計画書_整理用'!$B252,"この線より上に行を挿入してください。")=0,データ取込シート_活動計画書_整理用!$C252,"")</f>
        <v/>
      </c>
      <c r="D252" t="str">
        <f ca="1">IF(COUNTIF(データ取込シート_活動計画書_整理用!$B$2:'データ取込シート_活動計画書_整理用'!$B252,"この線より上に行を挿入してください。")=0,データ取込シート_活動計画書_整理用!$D252,"")</f>
        <v/>
      </c>
      <c r="F252" t="str">
        <f ca="1">IF(COUNTIF(データ取込シート_活動計画書_整理用!$F$2:'データ取込シート_活動計画書_整理用'!$F252,"この線より上に行を挿入してください。")=0,データ取込シート_活動計画書_整理用!$F252,"")</f>
        <v/>
      </c>
      <c r="G252" t="str">
        <f ca="1">IF(COUNTIF(データ取込シート_活動計画書_整理用!$F$2:'データ取込シート_活動計画書_整理用'!$F252,"この線より上に行を挿入してください。")=0,データ取込シート_活動計画書_整理用!$G252,"")</f>
        <v/>
      </c>
      <c r="H252" t="str">
        <f ca="1">IF(COUNTIF(データ取込シート_活動計画書_整理用!$F$2:'データ取込シート_活動計画書_整理用'!$F252,"この線より上に行を挿入してください。")=0,データ取込シート_活動計画書_整理用!$H252,"")</f>
        <v/>
      </c>
      <c r="I252" t="str">
        <f ca="1">IF(COUNTIF(データ取込シート_活動計画書_整理用!$J$2:'データ取込シート_活動計画書_整理用'!$J252,"この線より上に行を挿入してください。")=0,データ取込シート_活動計画書_整理用!$J252,"")</f>
        <v/>
      </c>
      <c r="J252" t="str">
        <f ca="1">IF(COUNTIF(データ取込シート_活動計画書_整理用!$J$2:'データ取込シート_活動計画書_整理用'!$J252,"この線より上に行を挿入してください。")=0,データ取込シート_活動計画書_整理用!$K252,"")</f>
        <v/>
      </c>
      <c r="K252" t="str">
        <f ca="1">IF(COUNTIF(データ取込シート_活動計画書_整理用!$J$2:'データ取込シート_活動計画書_整理用'!$J252,"この線より上に行を挿入してください。")=0,データ取込シート_活動計画書_整理用!$L252,"")</f>
        <v/>
      </c>
      <c r="CN252" t="str">
        <f t="shared" ca="1" si="8"/>
        <v/>
      </c>
      <c r="CO252" t="str">
        <f t="shared" ca="1" si="7"/>
        <v/>
      </c>
      <c r="CP252" t="str">
        <f ca="1">IF(COUNTIF(データ取込シート_活動計画書_整理用!$N$2:'データ取込シート_活動計画書_整理用'!$N252,"この線より上に行を挿入してください。")=0,データ取込シート_活動計画書_整理用!$N252,"")</f>
        <v/>
      </c>
      <c r="CQ252" t="str">
        <f ca="1">IF(COUNTIF(データ取込シート_活動計画書_整理用!$N$2:'データ取込シート_活動計画書_整理用'!$N252,"この線より上に行を挿入してください。")=0,データ取込シート_活動計画書_整理用!$O252,"")</f>
        <v/>
      </c>
      <c r="CR252" t="str">
        <f ca="1">IF(COUNTIF(データ取込シート_活動計画書_整理用!$N$2:'データ取込シート_活動計画書_整理用'!$N252,"この線より上に行を挿入してください。")=0,IF(データ取込シート_活動計画書_整理用!$P252="○","true","false"),"")</f>
        <v/>
      </c>
      <c r="CS252" t="str">
        <f ca="1">IF(COUNTIF(データ取込シート_活動計画書_整理用!$N$2:'データ取込シート_活動計画書_整理用'!$N252,"この線より上に行を挿入してください。")=0,IF(データ取込シート_活動計画書_整理用!$Q252="○","true","false"),"")</f>
        <v/>
      </c>
      <c r="CT252" t="str">
        <f ca="1">IF(COUNTIF(データ取込シート_活動計画書_整理用!$N$2:'データ取込シート_活動計画書_整理用'!$N252,"この線より上に行を挿入してください。")=0,IF(データ取込シート_活動計画書_整理用!$R252="○","true","false"),"")</f>
        <v/>
      </c>
      <c r="CU252" t="str">
        <f ca="1">IF(COUNTIF(データ取込シート_活動計画書_整理用!$N$2:'データ取込シート_活動計画書_整理用'!$N252,"この線より上に行を挿入してください。")=0,IF(データ取込シート_活動計画書_整理用!$S252="○","true","false"),"")</f>
        <v/>
      </c>
      <c r="CV252" t="str">
        <f ca="1">IF(COUNTIF(データ取込シート_活動計画書_整理用!$N$2:'データ取込シート_活動計画書_整理用'!$N252,"この線より上に行を挿入してください。")=0,IF(データ取込シート_活動計画書_整理用!$T252="○","true","false"),"")</f>
        <v/>
      </c>
      <c r="CW252" t="str">
        <f ca="1">IF(COUNTIF(データ取込シート_活動計画書_整理用!$N$2:'データ取込シート_活動計画書_整理用'!$N252,"この線より上に行を挿入してください。")=0,IF(データ取込シート_活動計画書_整理用!$U252="○","true","false"),"")</f>
        <v/>
      </c>
      <c r="CX252" t="str">
        <f ca="1">IF(COUNTIF(データ取込シート_活動計画書_整理用!$N$2:'データ取込シート_活動計画書_整理用'!$N252,"この線より上に行を挿入してください。")=0,IF(データ取込シート_活動計画書_整理用!$V252="○","true","false"),"")</f>
        <v/>
      </c>
      <c r="CY252" t="str">
        <f ca="1">IF(COUNTIF(データ取込シート_活動計画書_整理用!$N$2:'データ取込シート_活動計画書_整理用'!$N252,"この線より上に行を挿入してください。")=0,IF(データ取込シート_活動計画書_整理用!$W252="○","true","false"),"")</f>
        <v/>
      </c>
      <c r="CZ252" t="str">
        <f ca="1">IF(COUNTIF(データ取込シート_活動計画書_整理用!$N$2:'データ取込シート_活動計画書_整理用'!$N252,"この線より上に行を挿入してください。")=0,IF(データ取込シート_活動計画書_整理用!$X252="○","true","false"),"")</f>
        <v/>
      </c>
      <c r="DA252" t="str">
        <f ca="1">IF(COUNTIF(データ取込シート_活動計画書_整理用!$N$2:'データ取込シート_活動計画書_整理用'!$N252,"この線より上に行を挿入してください。")=0,IF(データ取込シート_活動計画書_整理用!$Y252="○","true","false"),"")</f>
        <v/>
      </c>
      <c r="DB252" t="str">
        <f ca="1">IF(COUNTIF(データ取込シート_活動計画書_整理用!$N$2:'データ取込シート_活動計画書_整理用'!$N252,"この線より上に行を挿入してください。")=0,IF(データ取込シート_活動計画書_整理用!$Z252="○","true","false"),"")</f>
        <v/>
      </c>
      <c r="DC252" t="str">
        <f ca="1">IF(COUNTIF(データ取込シート_活動計画書_整理用!$N$2:'データ取込シート_活動計画書_整理用'!$N252,"この線より上に行を挿入してください。")=0,IF(データ取込シート_活動計画書_整理用!$AA252="○","true","false"),"")</f>
        <v/>
      </c>
      <c r="DW252" t="str">
        <f ca="1">IF(COUNTIF(データ取込シート_活動計画書_整理用!$AD$2:'データ取込シート_活動計画書_整理用'!$AD252,"この線より上に行を挿入してください。")=0,データ取込シート_活動計画書_整理用!$AC252,"")</f>
        <v/>
      </c>
      <c r="DX252" t="str">
        <f ca="1">IF(COUNTIF(データ取込シート_活動計画書_整理用!$AD$2:'データ取込シート_活動計画書_整理用'!$AD252,"この線より上に行を挿入してください。")=0,データ取込シート_活動計画書_整理用!$AD252,"")</f>
        <v/>
      </c>
      <c r="DY252" t="str">
        <f ca="1">IF(COUNTIF(データ取込シート_活動計画書_整理用!$AD$2:'データ取込シート_活動計画書_整理用'!$AD252,"この線より上に行を挿入してください。")=0,データ取込シート_活動計画書_整理用!$AE252,"")</f>
        <v/>
      </c>
      <c r="DZ252" t="str">
        <f ca="1">IF(COUNTIF(データ取込シート_活動計画書_整理用!$AD$2:'データ取込シート_活動計画書_整理用'!$AD252,"この線より上に行を挿入してください。")=0,データ取込シート_活動計画書_整理用!$AF252,"")</f>
        <v/>
      </c>
      <c r="EA252" t="str">
        <f ca="1">IF(COUNTIF(データ取込シート_活動計画書_整理用!$AD$2:'データ取込シート_活動計画書_整理用'!$AD252,"この線より上に行を挿入してください。")=0,データ取込シート_活動計画書_整理用!$AG252,"")</f>
        <v/>
      </c>
      <c r="EB252" t="str">
        <f ca="1">IF(COUNTIF(データ取込シート_活動計画書_整理用!$AD$2:'データ取込シート_活動計画書_整理用'!$AD252,"この線より上に行を挿入してください。")=0,データ取込シート_活動計画書_整理用!$AH252,"")</f>
        <v/>
      </c>
      <c r="EC252" t="str">
        <f ca="1">IF(COUNTIF(データ取込シート_活動計画書_整理用!$AD$2:'データ取込シート_活動計画書_整理用'!$AD252,"この線より上に行を挿入してください。")=0,IF(データ取込シート_活動計画書_整理用!$AI252="○","true","false"),"")</f>
        <v/>
      </c>
      <c r="ED252" t="str">
        <f ca="1">IF(COUNTIF(データ取込シート_活動計画書_整理用!$AD$2:'データ取込シート_活動計画書_整理用'!$AD252,"この線より上に行を挿入してください。")=0,IF(データ取込シート_活動計画書_整理用!$AJ252="○","true","false"),"")</f>
        <v/>
      </c>
      <c r="EE252" t="str">
        <f ca="1">IF(COUNTIF(データ取込シート_活動計画書_整理用!$AD$2:'データ取込シート_活動計画書_整理用'!$AD252,"この線より上に行を挿入してください。")=0,IF(データ取込シート_活動計画書_整理用!$AK252="○","true","false"),"")</f>
        <v/>
      </c>
      <c r="EF252" t="str">
        <f ca="1">IF(COUNTIF(データ取込シート_活動計画書_整理用!$AD$2:'データ取込シート_活動計画書_整理用'!$AD252,"この線より上に行を挿入してください。")=0,IF(データ取込シート_活動計画書_整理用!$AL252="○","true","false"),"")</f>
        <v/>
      </c>
      <c r="EG252" t="str">
        <f ca="1">IF(COUNTIF(データ取込シート_活動計画書_整理用!$AD$2:'データ取込シート_活動計画書_整理用'!$AD252,"この線より上に行を挿入してください。")=0,IF(データ取込シート_活動計画書_整理用!$AM252="○","true","false"),"")</f>
        <v/>
      </c>
    </row>
    <row r="253" spans="2:137" x14ac:dyDescent="0.15">
      <c r="B253" t="str">
        <f ca="1">IF(COUNTIF(データ取込シート_活動計画書_整理用!$B$2:'データ取込シート_活動計画書_整理用'!$B253,"この線より上に行を挿入してください。")=0,データ取込シート_活動計画書_整理用!$B253,"")</f>
        <v/>
      </c>
      <c r="C253" t="str">
        <f ca="1">IF(COUNTIF(データ取込シート_活動計画書_整理用!$B$2:'データ取込シート_活動計画書_整理用'!$B253,"この線より上に行を挿入してください。")=0,データ取込シート_活動計画書_整理用!$C253,"")</f>
        <v/>
      </c>
      <c r="D253" t="str">
        <f ca="1">IF(COUNTIF(データ取込シート_活動計画書_整理用!$B$2:'データ取込シート_活動計画書_整理用'!$B253,"この線より上に行を挿入してください。")=0,データ取込シート_活動計画書_整理用!$D253,"")</f>
        <v/>
      </c>
      <c r="F253" t="str">
        <f ca="1">IF(COUNTIF(データ取込シート_活動計画書_整理用!$F$2:'データ取込シート_活動計画書_整理用'!$F253,"この線より上に行を挿入してください。")=0,データ取込シート_活動計画書_整理用!$F253,"")</f>
        <v/>
      </c>
      <c r="G253" t="str">
        <f ca="1">IF(COUNTIF(データ取込シート_活動計画書_整理用!$F$2:'データ取込シート_活動計画書_整理用'!$F253,"この線より上に行を挿入してください。")=0,データ取込シート_活動計画書_整理用!$G253,"")</f>
        <v/>
      </c>
      <c r="H253" t="str">
        <f ca="1">IF(COUNTIF(データ取込シート_活動計画書_整理用!$F$2:'データ取込シート_活動計画書_整理用'!$F253,"この線より上に行を挿入してください。")=0,データ取込シート_活動計画書_整理用!$H253,"")</f>
        <v/>
      </c>
      <c r="I253" t="str">
        <f ca="1">IF(COUNTIF(データ取込シート_活動計画書_整理用!$J$2:'データ取込シート_活動計画書_整理用'!$J253,"この線より上に行を挿入してください。")=0,データ取込シート_活動計画書_整理用!$J253,"")</f>
        <v/>
      </c>
      <c r="J253" t="str">
        <f ca="1">IF(COUNTIF(データ取込シート_活動計画書_整理用!$J$2:'データ取込シート_活動計画書_整理用'!$J253,"この線より上に行を挿入してください。")=0,データ取込シート_活動計画書_整理用!$K253,"")</f>
        <v/>
      </c>
      <c r="K253" t="str">
        <f ca="1">IF(COUNTIF(データ取込シート_活動計画書_整理用!$J$2:'データ取込シート_活動計画書_整理用'!$J253,"この線より上に行を挿入してください。")=0,データ取込シート_活動計画書_整理用!$L253,"")</f>
        <v/>
      </c>
      <c r="CN253" t="str">
        <f t="shared" ca="1" si="8"/>
        <v/>
      </c>
      <c r="CO253" t="str">
        <f t="shared" ca="1" si="7"/>
        <v/>
      </c>
      <c r="CP253" t="str">
        <f ca="1">IF(COUNTIF(データ取込シート_活動計画書_整理用!$N$2:'データ取込シート_活動計画書_整理用'!$N253,"この線より上に行を挿入してください。")=0,データ取込シート_活動計画書_整理用!$N253,"")</f>
        <v/>
      </c>
      <c r="CQ253" t="str">
        <f ca="1">IF(COUNTIF(データ取込シート_活動計画書_整理用!$N$2:'データ取込シート_活動計画書_整理用'!$N253,"この線より上に行を挿入してください。")=0,データ取込シート_活動計画書_整理用!$O253,"")</f>
        <v/>
      </c>
      <c r="CR253" t="str">
        <f ca="1">IF(COUNTIF(データ取込シート_活動計画書_整理用!$N$2:'データ取込シート_活動計画書_整理用'!$N253,"この線より上に行を挿入してください。")=0,IF(データ取込シート_活動計画書_整理用!$P253="○","true","false"),"")</f>
        <v/>
      </c>
      <c r="CS253" t="str">
        <f ca="1">IF(COUNTIF(データ取込シート_活動計画書_整理用!$N$2:'データ取込シート_活動計画書_整理用'!$N253,"この線より上に行を挿入してください。")=0,IF(データ取込シート_活動計画書_整理用!$Q253="○","true","false"),"")</f>
        <v/>
      </c>
      <c r="CT253" t="str">
        <f ca="1">IF(COUNTIF(データ取込シート_活動計画書_整理用!$N$2:'データ取込シート_活動計画書_整理用'!$N253,"この線より上に行を挿入してください。")=0,IF(データ取込シート_活動計画書_整理用!$R253="○","true","false"),"")</f>
        <v/>
      </c>
      <c r="CU253" t="str">
        <f ca="1">IF(COUNTIF(データ取込シート_活動計画書_整理用!$N$2:'データ取込シート_活動計画書_整理用'!$N253,"この線より上に行を挿入してください。")=0,IF(データ取込シート_活動計画書_整理用!$S253="○","true","false"),"")</f>
        <v/>
      </c>
      <c r="CV253" t="str">
        <f ca="1">IF(COUNTIF(データ取込シート_活動計画書_整理用!$N$2:'データ取込シート_活動計画書_整理用'!$N253,"この線より上に行を挿入してください。")=0,IF(データ取込シート_活動計画書_整理用!$T253="○","true","false"),"")</f>
        <v/>
      </c>
      <c r="CW253" t="str">
        <f ca="1">IF(COUNTIF(データ取込シート_活動計画書_整理用!$N$2:'データ取込シート_活動計画書_整理用'!$N253,"この線より上に行を挿入してください。")=0,IF(データ取込シート_活動計画書_整理用!$U253="○","true","false"),"")</f>
        <v/>
      </c>
      <c r="CX253" t="str">
        <f ca="1">IF(COUNTIF(データ取込シート_活動計画書_整理用!$N$2:'データ取込シート_活動計画書_整理用'!$N253,"この線より上に行を挿入してください。")=0,IF(データ取込シート_活動計画書_整理用!$V253="○","true","false"),"")</f>
        <v/>
      </c>
      <c r="CY253" t="str">
        <f ca="1">IF(COUNTIF(データ取込シート_活動計画書_整理用!$N$2:'データ取込シート_活動計画書_整理用'!$N253,"この線より上に行を挿入してください。")=0,IF(データ取込シート_活動計画書_整理用!$W253="○","true","false"),"")</f>
        <v/>
      </c>
      <c r="CZ253" t="str">
        <f ca="1">IF(COUNTIF(データ取込シート_活動計画書_整理用!$N$2:'データ取込シート_活動計画書_整理用'!$N253,"この線より上に行を挿入してください。")=0,IF(データ取込シート_活動計画書_整理用!$X253="○","true","false"),"")</f>
        <v/>
      </c>
      <c r="DA253" t="str">
        <f ca="1">IF(COUNTIF(データ取込シート_活動計画書_整理用!$N$2:'データ取込シート_活動計画書_整理用'!$N253,"この線より上に行を挿入してください。")=0,IF(データ取込シート_活動計画書_整理用!$Y253="○","true","false"),"")</f>
        <v/>
      </c>
      <c r="DB253" t="str">
        <f ca="1">IF(COUNTIF(データ取込シート_活動計画書_整理用!$N$2:'データ取込シート_活動計画書_整理用'!$N253,"この線より上に行を挿入してください。")=0,IF(データ取込シート_活動計画書_整理用!$Z253="○","true","false"),"")</f>
        <v/>
      </c>
      <c r="DC253" t="str">
        <f ca="1">IF(COUNTIF(データ取込シート_活動計画書_整理用!$N$2:'データ取込シート_活動計画書_整理用'!$N253,"この線より上に行を挿入してください。")=0,IF(データ取込シート_活動計画書_整理用!$AA253="○","true","false"),"")</f>
        <v/>
      </c>
      <c r="DW253" t="str">
        <f ca="1">IF(COUNTIF(データ取込シート_活動計画書_整理用!$AD$2:'データ取込シート_活動計画書_整理用'!$AD253,"この線より上に行を挿入してください。")=0,データ取込シート_活動計画書_整理用!$AC253,"")</f>
        <v/>
      </c>
      <c r="DX253" t="str">
        <f ca="1">IF(COUNTIF(データ取込シート_活動計画書_整理用!$AD$2:'データ取込シート_活動計画書_整理用'!$AD253,"この線より上に行を挿入してください。")=0,データ取込シート_活動計画書_整理用!$AD253,"")</f>
        <v/>
      </c>
      <c r="DY253" t="str">
        <f ca="1">IF(COUNTIF(データ取込シート_活動計画書_整理用!$AD$2:'データ取込シート_活動計画書_整理用'!$AD253,"この線より上に行を挿入してください。")=0,データ取込シート_活動計画書_整理用!$AE253,"")</f>
        <v/>
      </c>
      <c r="DZ253" t="str">
        <f ca="1">IF(COUNTIF(データ取込シート_活動計画書_整理用!$AD$2:'データ取込シート_活動計画書_整理用'!$AD253,"この線より上に行を挿入してください。")=0,データ取込シート_活動計画書_整理用!$AF253,"")</f>
        <v/>
      </c>
      <c r="EA253" t="str">
        <f ca="1">IF(COUNTIF(データ取込シート_活動計画書_整理用!$AD$2:'データ取込シート_活動計画書_整理用'!$AD253,"この線より上に行を挿入してください。")=0,データ取込シート_活動計画書_整理用!$AG253,"")</f>
        <v/>
      </c>
      <c r="EB253" t="str">
        <f ca="1">IF(COUNTIF(データ取込シート_活動計画書_整理用!$AD$2:'データ取込シート_活動計画書_整理用'!$AD253,"この線より上に行を挿入してください。")=0,データ取込シート_活動計画書_整理用!$AH253,"")</f>
        <v/>
      </c>
      <c r="EC253" t="str">
        <f ca="1">IF(COUNTIF(データ取込シート_活動計画書_整理用!$AD$2:'データ取込シート_活動計画書_整理用'!$AD253,"この線より上に行を挿入してください。")=0,IF(データ取込シート_活動計画書_整理用!$AI253="○","true","false"),"")</f>
        <v/>
      </c>
      <c r="ED253" t="str">
        <f ca="1">IF(COUNTIF(データ取込シート_活動計画書_整理用!$AD$2:'データ取込シート_活動計画書_整理用'!$AD253,"この線より上に行を挿入してください。")=0,IF(データ取込シート_活動計画書_整理用!$AJ253="○","true","false"),"")</f>
        <v/>
      </c>
      <c r="EE253" t="str">
        <f ca="1">IF(COUNTIF(データ取込シート_活動計画書_整理用!$AD$2:'データ取込シート_活動計画書_整理用'!$AD253,"この線より上に行を挿入してください。")=0,IF(データ取込シート_活動計画書_整理用!$AK253="○","true","false"),"")</f>
        <v/>
      </c>
      <c r="EF253" t="str">
        <f ca="1">IF(COUNTIF(データ取込シート_活動計画書_整理用!$AD$2:'データ取込シート_活動計画書_整理用'!$AD253,"この線より上に行を挿入してください。")=0,IF(データ取込シート_活動計画書_整理用!$AL253="○","true","false"),"")</f>
        <v/>
      </c>
      <c r="EG253" t="str">
        <f ca="1">IF(COUNTIF(データ取込シート_活動計画書_整理用!$AD$2:'データ取込シート_活動計画書_整理用'!$AD253,"この線より上に行を挿入してください。")=0,IF(データ取込シート_活動計画書_整理用!$AM253="○","true","false"),"")</f>
        <v/>
      </c>
    </row>
    <row r="254" spans="2:137" x14ac:dyDescent="0.15">
      <c r="B254" t="str">
        <f ca="1">IF(COUNTIF(データ取込シート_活動計画書_整理用!$B$2:'データ取込シート_活動計画書_整理用'!$B254,"この線より上に行を挿入してください。")=0,データ取込シート_活動計画書_整理用!$B254,"")</f>
        <v/>
      </c>
      <c r="C254" t="str">
        <f ca="1">IF(COUNTIF(データ取込シート_活動計画書_整理用!$B$2:'データ取込シート_活動計画書_整理用'!$B254,"この線より上に行を挿入してください。")=0,データ取込シート_活動計画書_整理用!$C254,"")</f>
        <v/>
      </c>
      <c r="D254" t="str">
        <f ca="1">IF(COUNTIF(データ取込シート_活動計画書_整理用!$B$2:'データ取込シート_活動計画書_整理用'!$B254,"この線より上に行を挿入してください。")=0,データ取込シート_活動計画書_整理用!$D254,"")</f>
        <v/>
      </c>
      <c r="F254" t="str">
        <f ca="1">IF(COUNTIF(データ取込シート_活動計画書_整理用!$F$2:'データ取込シート_活動計画書_整理用'!$F254,"この線より上に行を挿入してください。")=0,データ取込シート_活動計画書_整理用!$F254,"")</f>
        <v/>
      </c>
      <c r="G254" t="str">
        <f ca="1">IF(COUNTIF(データ取込シート_活動計画書_整理用!$F$2:'データ取込シート_活動計画書_整理用'!$F254,"この線より上に行を挿入してください。")=0,データ取込シート_活動計画書_整理用!$G254,"")</f>
        <v/>
      </c>
      <c r="H254" t="str">
        <f ca="1">IF(COUNTIF(データ取込シート_活動計画書_整理用!$F$2:'データ取込シート_活動計画書_整理用'!$F254,"この線より上に行を挿入してください。")=0,データ取込シート_活動計画書_整理用!$H254,"")</f>
        <v/>
      </c>
      <c r="I254" t="str">
        <f ca="1">IF(COUNTIF(データ取込シート_活動計画書_整理用!$J$2:'データ取込シート_活動計画書_整理用'!$J254,"この線より上に行を挿入してください。")=0,データ取込シート_活動計画書_整理用!$J254,"")</f>
        <v/>
      </c>
      <c r="J254" t="str">
        <f ca="1">IF(COUNTIF(データ取込シート_活動計画書_整理用!$J$2:'データ取込シート_活動計画書_整理用'!$J254,"この線より上に行を挿入してください。")=0,データ取込シート_活動計画書_整理用!$K254,"")</f>
        <v/>
      </c>
      <c r="K254" t="str">
        <f ca="1">IF(COUNTIF(データ取込シート_活動計画書_整理用!$J$2:'データ取込シート_活動計画書_整理用'!$J254,"この線より上に行を挿入してください。")=0,データ取込シート_活動計画書_整理用!$L254,"")</f>
        <v/>
      </c>
      <c r="CN254" t="str">
        <f t="shared" ca="1" si="8"/>
        <v/>
      </c>
      <c r="CO254" t="str">
        <f t="shared" ca="1" si="7"/>
        <v/>
      </c>
      <c r="CP254" t="str">
        <f ca="1">IF(COUNTIF(データ取込シート_活動計画書_整理用!$N$2:'データ取込シート_活動計画書_整理用'!$N254,"この線より上に行を挿入してください。")=0,データ取込シート_活動計画書_整理用!$N254,"")</f>
        <v/>
      </c>
      <c r="CQ254" t="str">
        <f ca="1">IF(COUNTIF(データ取込シート_活動計画書_整理用!$N$2:'データ取込シート_活動計画書_整理用'!$N254,"この線より上に行を挿入してください。")=0,データ取込シート_活動計画書_整理用!$O254,"")</f>
        <v/>
      </c>
      <c r="CR254" t="str">
        <f ca="1">IF(COUNTIF(データ取込シート_活動計画書_整理用!$N$2:'データ取込シート_活動計画書_整理用'!$N254,"この線より上に行を挿入してください。")=0,IF(データ取込シート_活動計画書_整理用!$P254="○","true","false"),"")</f>
        <v/>
      </c>
      <c r="CS254" t="str">
        <f ca="1">IF(COUNTIF(データ取込シート_活動計画書_整理用!$N$2:'データ取込シート_活動計画書_整理用'!$N254,"この線より上に行を挿入してください。")=0,IF(データ取込シート_活動計画書_整理用!$Q254="○","true","false"),"")</f>
        <v/>
      </c>
      <c r="CT254" t="str">
        <f ca="1">IF(COUNTIF(データ取込シート_活動計画書_整理用!$N$2:'データ取込シート_活動計画書_整理用'!$N254,"この線より上に行を挿入してください。")=0,IF(データ取込シート_活動計画書_整理用!$R254="○","true","false"),"")</f>
        <v/>
      </c>
      <c r="CU254" t="str">
        <f ca="1">IF(COUNTIF(データ取込シート_活動計画書_整理用!$N$2:'データ取込シート_活動計画書_整理用'!$N254,"この線より上に行を挿入してください。")=0,IF(データ取込シート_活動計画書_整理用!$S254="○","true","false"),"")</f>
        <v/>
      </c>
      <c r="CV254" t="str">
        <f ca="1">IF(COUNTIF(データ取込シート_活動計画書_整理用!$N$2:'データ取込シート_活動計画書_整理用'!$N254,"この線より上に行を挿入してください。")=0,IF(データ取込シート_活動計画書_整理用!$T254="○","true","false"),"")</f>
        <v/>
      </c>
      <c r="CW254" t="str">
        <f ca="1">IF(COUNTIF(データ取込シート_活動計画書_整理用!$N$2:'データ取込シート_活動計画書_整理用'!$N254,"この線より上に行を挿入してください。")=0,IF(データ取込シート_活動計画書_整理用!$U254="○","true","false"),"")</f>
        <v/>
      </c>
      <c r="CX254" t="str">
        <f ca="1">IF(COUNTIF(データ取込シート_活動計画書_整理用!$N$2:'データ取込シート_活動計画書_整理用'!$N254,"この線より上に行を挿入してください。")=0,IF(データ取込シート_活動計画書_整理用!$V254="○","true","false"),"")</f>
        <v/>
      </c>
      <c r="CY254" t="str">
        <f ca="1">IF(COUNTIF(データ取込シート_活動計画書_整理用!$N$2:'データ取込シート_活動計画書_整理用'!$N254,"この線より上に行を挿入してください。")=0,IF(データ取込シート_活動計画書_整理用!$W254="○","true","false"),"")</f>
        <v/>
      </c>
      <c r="CZ254" t="str">
        <f ca="1">IF(COUNTIF(データ取込シート_活動計画書_整理用!$N$2:'データ取込シート_活動計画書_整理用'!$N254,"この線より上に行を挿入してください。")=0,IF(データ取込シート_活動計画書_整理用!$X254="○","true","false"),"")</f>
        <v/>
      </c>
      <c r="DA254" t="str">
        <f ca="1">IF(COUNTIF(データ取込シート_活動計画書_整理用!$N$2:'データ取込シート_活動計画書_整理用'!$N254,"この線より上に行を挿入してください。")=0,IF(データ取込シート_活動計画書_整理用!$Y254="○","true","false"),"")</f>
        <v/>
      </c>
      <c r="DB254" t="str">
        <f ca="1">IF(COUNTIF(データ取込シート_活動計画書_整理用!$N$2:'データ取込シート_活動計画書_整理用'!$N254,"この線より上に行を挿入してください。")=0,IF(データ取込シート_活動計画書_整理用!$Z254="○","true","false"),"")</f>
        <v/>
      </c>
      <c r="DC254" t="str">
        <f ca="1">IF(COUNTIF(データ取込シート_活動計画書_整理用!$N$2:'データ取込シート_活動計画書_整理用'!$N254,"この線より上に行を挿入してください。")=0,IF(データ取込シート_活動計画書_整理用!$AA254="○","true","false"),"")</f>
        <v/>
      </c>
      <c r="DW254" t="str">
        <f ca="1">IF(COUNTIF(データ取込シート_活動計画書_整理用!$AD$2:'データ取込シート_活動計画書_整理用'!$AD254,"この線より上に行を挿入してください。")=0,データ取込シート_活動計画書_整理用!$AC254,"")</f>
        <v/>
      </c>
      <c r="DX254" t="str">
        <f ca="1">IF(COUNTIF(データ取込シート_活動計画書_整理用!$AD$2:'データ取込シート_活動計画書_整理用'!$AD254,"この線より上に行を挿入してください。")=0,データ取込シート_活動計画書_整理用!$AD254,"")</f>
        <v/>
      </c>
      <c r="DY254" t="str">
        <f ca="1">IF(COUNTIF(データ取込シート_活動計画書_整理用!$AD$2:'データ取込シート_活動計画書_整理用'!$AD254,"この線より上に行を挿入してください。")=0,データ取込シート_活動計画書_整理用!$AE254,"")</f>
        <v/>
      </c>
      <c r="DZ254" t="str">
        <f ca="1">IF(COUNTIF(データ取込シート_活動計画書_整理用!$AD$2:'データ取込シート_活動計画書_整理用'!$AD254,"この線より上に行を挿入してください。")=0,データ取込シート_活動計画書_整理用!$AF254,"")</f>
        <v/>
      </c>
      <c r="EA254" t="str">
        <f ca="1">IF(COUNTIF(データ取込シート_活動計画書_整理用!$AD$2:'データ取込シート_活動計画書_整理用'!$AD254,"この線より上に行を挿入してください。")=0,データ取込シート_活動計画書_整理用!$AG254,"")</f>
        <v/>
      </c>
      <c r="EB254" t="str">
        <f ca="1">IF(COUNTIF(データ取込シート_活動計画書_整理用!$AD$2:'データ取込シート_活動計画書_整理用'!$AD254,"この線より上に行を挿入してください。")=0,データ取込シート_活動計画書_整理用!$AH254,"")</f>
        <v/>
      </c>
      <c r="EC254" t="str">
        <f ca="1">IF(COUNTIF(データ取込シート_活動計画書_整理用!$AD$2:'データ取込シート_活動計画書_整理用'!$AD254,"この線より上に行を挿入してください。")=0,IF(データ取込シート_活動計画書_整理用!$AI254="○","true","false"),"")</f>
        <v/>
      </c>
      <c r="ED254" t="str">
        <f ca="1">IF(COUNTIF(データ取込シート_活動計画書_整理用!$AD$2:'データ取込シート_活動計画書_整理用'!$AD254,"この線より上に行を挿入してください。")=0,IF(データ取込シート_活動計画書_整理用!$AJ254="○","true","false"),"")</f>
        <v/>
      </c>
      <c r="EE254" t="str">
        <f ca="1">IF(COUNTIF(データ取込シート_活動計画書_整理用!$AD$2:'データ取込シート_活動計画書_整理用'!$AD254,"この線より上に行を挿入してください。")=0,IF(データ取込シート_活動計画書_整理用!$AK254="○","true","false"),"")</f>
        <v/>
      </c>
      <c r="EF254" t="str">
        <f ca="1">IF(COUNTIF(データ取込シート_活動計画書_整理用!$AD$2:'データ取込シート_活動計画書_整理用'!$AD254,"この線より上に行を挿入してください。")=0,IF(データ取込シート_活動計画書_整理用!$AL254="○","true","false"),"")</f>
        <v/>
      </c>
      <c r="EG254" t="str">
        <f ca="1">IF(COUNTIF(データ取込シート_活動計画書_整理用!$AD$2:'データ取込シート_活動計画書_整理用'!$AD254,"この線より上に行を挿入してください。")=0,IF(データ取込シート_活動計画書_整理用!$AM254="○","true","false"),"")</f>
        <v/>
      </c>
    </row>
    <row r="255" spans="2:137" x14ac:dyDescent="0.15">
      <c r="B255" t="str">
        <f ca="1">IF(COUNTIF(データ取込シート_活動計画書_整理用!$B$2:'データ取込シート_活動計画書_整理用'!$B255,"この線より上に行を挿入してください。")=0,データ取込シート_活動計画書_整理用!$B255,"")</f>
        <v/>
      </c>
      <c r="C255" t="str">
        <f ca="1">IF(COUNTIF(データ取込シート_活動計画書_整理用!$B$2:'データ取込シート_活動計画書_整理用'!$B255,"この線より上に行を挿入してください。")=0,データ取込シート_活動計画書_整理用!$C255,"")</f>
        <v/>
      </c>
      <c r="D255" t="str">
        <f ca="1">IF(COUNTIF(データ取込シート_活動計画書_整理用!$B$2:'データ取込シート_活動計画書_整理用'!$B255,"この線より上に行を挿入してください。")=0,データ取込シート_活動計画書_整理用!$D255,"")</f>
        <v/>
      </c>
      <c r="F255" t="str">
        <f ca="1">IF(COUNTIF(データ取込シート_活動計画書_整理用!$F$2:'データ取込シート_活動計画書_整理用'!$F255,"この線より上に行を挿入してください。")=0,データ取込シート_活動計画書_整理用!$F255,"")</f>
        <v/>
      </c>
      <c r="G255" t="str">
        <f ca="1">IF(COUNTIF(データ取込シート_活動計画書_整理用!$F$2:'データ取込シート_活動計画書_整理用'!$F255,"この線より上に行を挿入してください。")=0,データ取込シート_活動計画書_整理用!$G255,"")</f>
        <v/>
      </c>
      <c r="H255" t="str">
        <f ca="1">IF(COUNTIF(データ取込シート_活動計画書_整理用!$F$2:'データ取込シート_活動計画書_整理用'!$F255,"この線より上に行を挿入してください。")=0,データ取込シート_活動計画書_整理用!$H255,"")</f>
        <v/>
      </c>
      <c r="I255" t="str">
        <f ca="1">IF(COUNTIF(データ取込シート_活動計画書_整理用!$J$2:'データ取込シート_活動計画書_整理用'!$J255,"この線より上に行を挿入してください。")=0,データ取込シート_活動計画書_整理用!$J255,"")</f>
        <v/>
      </c>
      <c r="J255" t="str">
        <f ca="1">IF(COUNTIF(データ取込シート_活動計画書_整理用!$J$2:'データ取込シート_活動計画書_整理用'!$J255,"この線より上に行を挿入してください。")=0,データ取込シート_活動計画書_整理用!$K255,"")</f>
        <v/>
      </c>
      <c r="K255" t="str">
        <f ca="1">IF(COUNTIF(データ取込シート_活動計画書_整理用!$J$2:'データ取込シート_活動計画書_整理用'!$J255,"この線より上に行を挿入してください。")=0,データ取込シート_活動計画書_整理用!$L255,"")</f>
        <v/>
      </c>
      <c r="CN255" t="str">
        <f t="shared" ca="1" si="8"/>
        <v/>
      </c>
      <c r="CO255" t="str">
        <f t="shared" ca="1" si="7"/>
        <v/>
      </c>
      <c r="CP255" t="str">
        <f ca="1">IF(COUNTIF(データ取込シート_活動計画書_整理用!$N$2:'データ取込シート_活動計画書_整理用'!$N255,"この線より上に行を挿入してください。")=0,データ取込シート_活動計画書_整理用!$N255,"")</f>
        <v/>
      </c>
      <c r="CQ255" t="str">
        <f ca="1">IF(COUNTIF(データ取込シート_活動計画書_整理用!$N$2:'データ取込シート_活動計画書_整理用'!$N255,"この線より上に行を挿入してください。")=0,データ取込シート_活動計画書_整理用!$O255,"")</f>
        <v/>
      </c>
      <c r="CR255" t="str">
        <f ca="1">IF(COUNTIF(データ取込シート_活動計画書_整理用!$N$2:'データ取込シート_活動計画書_整理用'!$N255,"この線より上に行を挿入してください。")=0,IF(データ取込シート_活動計画書_整理用!$P255="○","true","false"),"")</f>
        <v/>
      </c>
      <c r="CS255" t="str">
        <f ca="1">IF(COUNTIF(データ取込シート_活動計画書_整理用!$N$2:'データ取込シート_活動計画書_整理用'!$N255,"この線より上に行を挿入してください。")=0,IF(データ取込シート_活動計画書_整理用!$Q255="○","true","false"),"")</f>
        <v/>
      </c>
      <c r="CT255" t="str">
        <f ca="1">IF(COUNTIF(データ取込シート_活動計画書_整理用!$N$2:'データ取込シート_活動計画書_整理用'!$N255,"この線より上に行を挿入してください。")=0,IF(データ取込シート_活動計画書_整理用!$R255="○","true","false"),"")</f>
        <v/>
      </c>
      <c r="CU255" t="str">
        <f ca="1">IF(COUNTIF(データ取込シート_活動計画書_整理用!$N$2:'データ取込シート_活動計画書_整理用'!$N255,"この線より上に行を挿入してください。")=0,IF(データ取込シート_活動計画書_整理用!$S255="○","true","false"),"")</f>
        <v/>
      </c>
      <c r="CV255" t="str">
        <f ca="1">IF(COUNTIF(データ取込シート_活動計画書_整理用!$N$2:'データ取込シート_活動計画書_整理用'!$N255,"この線より上に行を挿入してください。")=0,IF(データ取込シート_活動計画書_整理用!$T255="○","true","false"),"")</f>
        <v/>
      </c>
      <c r="CW255" t="str">
        <f ca="1">IF(COUNTIF(データ取込シート_活動計画書_整理用!$N$2:'データ取込シート_活動計画書_整理用'!$N255,"この線より上に行を挿入してください。")=0,IF(データ取込シート_活動計画書_整理用!$U255="○","true","false"),"")</f>
        <v/>
      </c>
      <c r="CX255" t="str">
        <f ca="1">IF(COUNTIF(データ取込シート_活動計画書_整理用!$N$2:'データ取込シート_活動計画書_整理用'!$N255,"この線より上に行を挿入してください。")=0,IF(データ取込シート_活動計画書_整理用!$V255="○","true","false"),"")</f>
        <v/>
      </c>
      <c r="CY255" t="str">
        <f ca="1">IF(COUNTIF(データ取込シート_活動計画書_整理用!$N$2:'データ取込シート_活動計画書_整理用'!$N255,"この線より上に行を挿入してください。")=0,IF(データ取込シート_活動計画書_整理用!$W255="○","true","false"),"")</f>
        <v/>
      </c>
      <c r="CZ255" t="str">
        <f ca="1">IF(COUNTIF(データ取込シート_活動計画書_整理用!$N$2:'データ取込シート_活動計画書_整理用'!$N255,"この線より上に行を挿入してください。")=0,IF(データ取込シート_活動計画書_整理用!$X255="○","true","false"),"")</f>
        <v/>
      </c>
      <c r="DA255" t="str">
        <f ca="1">IF(COUNTIF(データ取込シート_活動計画書_整理用!$N$2:'データ取込シート_活動計画書_整理用'!$N255,"この線より上に行を挿入してください。")=0,IF(データ取込シート_活動計画書_整理用!$Y255="○","true","false"),"")</f>
        <v/>
      </c>
      <c r="DB255" t="str">
        <f ca="1">IF(COUNTIF(データ取込シート_活動計画書_整理用!$N$2:'データ取込シート_活動計画書_整理用'!$N255,"この線より上に行を挿入してください。")=0,IF(データ取込シート_活動計画書_整理用!$Z255="○","true","false"),"")</f>
        <v/>
      </c>
      <c r="DC255" t="str">
        <f ca="1">IF(COUNTIF(データ取込シート_活動計画書_整理用!$N$2:'データ取込シート_活動計画書_整理用'!$N255,"この線より上に行を挿入してください。")=0,IF(データ取込シート_活動計画書_整理用!$AA255="○","true","false"),"")</f>
        <v/>
      </c>
      <c r="DW255" t="str">
        <f ca="1">IF(COUNTIF(データ取込シート_活動計画書_整理用!$AD$2:'データ取込シート_活動計画書_整理用'!$AD255,"この線より上に行を挿入してください。")=0,データ取込シート_活動計画書_整理用!$AC255,"")</f>
        <v/>
      </c>
      <c r="DX255" t="str">
        <f ca="1">IF(COUNTIF(データ取込シート_活動計画書_整理用!$AD$2:'データ取込シート_活動計画書_整理用'!$AD255,"この線より上に行を挿入してください。")=0,データ取込シート_活動計画書_整理用!$AD255,"")</f>
        <v/>
      </c>
      <c r="DY255" t="str">
        <f ca="1">IF(COUNTIF(データ取込シート_活動計画書_整理用!$AD$2:'データ取込シート_活動計画書_整理用'!$AD255,"この線より上に行を挿入してください。")=0,データ取込シート_活動計画書_整理用!$AE255,"")</f>
        <v/>
      </c>
      <c r="DZ255" t="str">
        <f ca="1">IF(COUNTIF(データ取込シート_活動計画書_整理用!$AD$2:'データ取込シート_活動計画書_整理用'!$AD255,"この線より上に行を挿入してください。")=0,データ取込シート_活動計画書_整理用!$AF255,"")</f>
        <v/>
      </c>
      <c r="EA255" t="str">
        <f ca="1">IF(COUNTIF(データ取込シート_活動計画書_整理用!$AD$2:'データ取込シート_活動計画書_整理用'!$AD255,"この線より上に行を挿入してください。")=0,データ取込シート_活動計画書_整理用!$AG255,"")</f>
        <v/>
      </c>
      <c r="EB255" t="str">
        <f ca="1">IF(COUNTIF(データ取込シート_活動計画書_整理用!$AD$2:'データ取込シート_活動計画書_整理用'!$AD255,"この線より上に行を挿入してください。")=0,データ取込シート_活動計画書_整理用!$AH255,"")</f>
        <v/>
      </c>
      <c r="EC255" t="str">
        <f ca="1">IF(COUNTIF(データ取込シート_活動計画書_整理用!$AD$2:'データ取込シート_活動計画書_整理用'!$AD255,"この線より上に行を挿入してください。")=0,IF(データ取込シート_活動計画書_整理用!$AI255="○","true","false"),"")</f>
        <v/>
      </c>
      <c r="ED255" t="str">
        <f ca="1">IF(COUNTIF(データ取込シート_活動計画書_整理用!$AD$2:'データ取込シート_活動計画書_整理用'!$AD255,"この線より上に行を挿入してください。")=0,IF(データ取込シート_活動計画書_整理用!$AJ255="○","true","false"),"")</f>
        <v/>
      </c>
      <c r="EE255" t="str">
        <f ca="1">IF(COUNTIF(データ取込シート_活動計画書_整理用!$AD$2:'データ取込シート_活動計画書_整理用'!$AD255,"この線より上に行を挿入してください。")=0,IF(データ取込シート_活動計画書_整理用!$AK255="○","true","false"),"")</f>
        <v/>
      </c>
      <c r="EF255" t="str">
        <f ca="1">IF(COUNTIF(データ取込シート_活動計画書_整理用!$AD$2:'データ取込シート_活動計画書_整理用'!$AD255,"この線より上に行を挿入してください。")=0,IF(データ取込シート_活動計画書_整理用!$AL255="○","true","false"),"")</f>
        <v/>
      </c>
      <c r="EG255" t="str">
        <f ca="1">IF(COUNTIF(データ取込シート_活動計画書_整理用!$AD$2:'データ取込シート_活動計画書_整理用'!$AD255,"この線より上に行を挿入してください。")=0,IF(データ取込シート_活動計画書_整理用!$AM255="○","true","false"),"")</f>
        <v/>
      </c>
    </row>
    <row r="256" spans="2:137" x14ac:dyDescent="0.15">
      <c r="B256" t="str">
        <f ca="1">IF(COUNTIF(データ取込シート_活動計画書_整理用!$B$2:'データ取込シート_活動計画書_整理用'!$B256,"この線より上に行を挿入してください。")=0,データ取込シート_活動計画書_整理用!$B256,"")</f>
        <v/>
      </c>
      <c r="C256" t="str">
        <f ca="1">IF(COUNTIF(データ取込シート_活動計画書_整理用!$B$2:'データ取込シート_活動計画書_整理用'!$B256,"この線より上に行を挿入してください。")=0,データ取込シート_活動計画書_整理用!$C256,"")</f>
        <v/>
      </c>
      <c r="D256" t="str">
        <f ca="1">IF(COUNTIF(データ取込シート_活動計画書_整理用!$B$2:'データ取込シート_活動計画書_整理用'!$B256,"この線より上に行を挿入してください。")=0,データ取込シート_活動計画書_整理用!$D256,"")</f>
        <v/>
      </c>
      <c r="F256" t="str">
        <f ca="1">IF(COUNTIF(データ取込シート_活動計画書_整理用!$F$2:'データ取込シート_活動計画書_整理用'!$F256,"この線より上に行を挿入してください。")=0,データ取込シート_活動計画書_整理用!$F256,"")</f>
        <v/>
      </c>
      <c r="G256" t="str">
        <f ca="1">IF(COUNTIF(データ取込シート_活動計画書_整理用!$F$2:'データ取込シート_活動計画書_整理用'!$F256,"この線より上に行を挿入してください。")=0,データ取込シート_活動計画書_整理用!$G256,"")</f>
        <v/>
      </c>
      <c r="H256" t="str">
        <f ca="1">IF(COUNTIF(データ取込シート_活動計画書_整理用!$F$2:'データ取込シート_活動計画書_整理用'!$F256,"この線より上に行を挿入してください。")=0,データ取込シート_活動計画書_整理用!$H256,"")</f>
        <v/>
      </c>
      <c r="I256" t="str">
        <f ca="1">IF(COUNTIF(データ取込シート_活動計画書_整理用!$J$2:'データ取込シート_活動計画書_整理用'!$J256,"この線より上に行を挿入してください。")=0,データ取込シート_活動計画書_整理用!$J256,"")</f>
        <v/>
      </c>
      <c r="J256" t="str">
        <f ca="1">IF(COUNTIF(データ取込シート_活動計画書_整理用!$J$2:'データ取込シート_活動計画書_整理用'!$J256,"この線より上に行を挿入してください。")=0,データ取込シート_活動計画書_整理用!$K256,"")</f>
        <v/>
      </c>
      <c r="K256" t="str">
        <f ca="1">IF(COUNTIF(データ取込シート_活動計画書_整理用!$J$2:'データ取込シート_活動計画書_整理用'!$J256,"この線より上に行を挿入してください。")=0,データ取込シート_活動計画書_整理用!$L256,"")</f>
        <v/>
      </c>
      <c r="CN256" t="str">
        <f t="shared" ca="1" si="8"/>
        <v/>
      </c>
      <c r="CO256" t="str">
        <f t="shared" ca="1" si="7"/>
        <v/>
      </c>
      <c r="CP256" t="str">
        <f ca="1">IF(COUNTIF(データ取込シート_活動計画書_整理用!$N$2:'データ取込シート_活動計画書_整理用'!$N256,"この線より上に行を挿入してください。")=0,データ取込シート_活動計画書_整理用!$N256,"")</f>
        <v/>
      </c>
      <c r="CQ256" t="str">
        <f ca="1">IF(COUNTIF(データ取込シート_活動計画書_整理用!$N$2:'データ取込シート_活動計画書_整理用'!$N256,"この線より上に行を挿入してください。")=0,データ取込シート_活動計画書_整理用!$O256,"")</f>
        <v/>
      </c>
      <c r="CR256" t="str">
        <f ca="1">IF(COUNTIF(データ取込シート_活動計画書_整理用!$N$2:'データ取込シート_活動計画書_整理用'!$N256,"この線より上に行を挿入してください。")=0,IF(データ取込シート_活動計画書_整理用!$P256="○","true","false"),"")</f>
        <v/>
      </c>
      <c r="CS256" t="str">
        <f ca="1">IF(COUNTIF(データ取込シート_活動計画書_整理用!$N$2:'データ取込シート_活動計画書_整理用'!$N256,"この線より上に行を挿入してください。")=0,IF(データ取込シート_活動計画書_整理用!$Q256="○","true","false"),"")</f>
        <v/>
      </c>
      <c r="CT256" t="str">
        <f ca="1">IF(COUNTIF(データ取込シート_活動計画書_整理用!$N$2:'データ取込シート_活動計画書_整理用'!$N256,"この線より上に行を挿入してください。")=0,IF(データ取込シート_活動計画書_整理用!$R256="○","true","false"),"")</f>
        <v/>
      </c>
      <c r="CU256" t="str">
        <f ca="1">IF(COUNTIF(データ取込シート_活動計画書_整理用!$N$2:'データ取込シート_活動計画書_整理用'!$N256,"この線より上に行を挿入してください。")=0,IF(データ取込シート_活動計画書_整理用!$S256="○","true","false"),"")</f>
        <v/>
      </c>
      <c r="CV256" t="str">
        <f ca="1">IF(COUNTIF(データ取込シート_活動計画書_整理用!$N$2:'データ取込シート_活動計画書_整理用'!$N256,"この線より上に行を挿入してください。")=0,IF(データ取込シート_活動計画書_整理用!$T256="○","true","false"),"")</f>
        <v/>
      </c>
      <c r="CW256" t="str">
        <f ca="1">IF(COUNTIF(データ取込シート_活動計画書_整理用!$N$2:'データ取込シート_活動計画書_整理用'!$N256,"この線より上に行を挿入してください。")=0,IF(データ取込シート_活動計画書_整理用!$U256="○","true","false"),"")</f>
        <v/>
      </c>
      <c r="CX256" t="str">
        <f ca="1">IF(COUNTIF(データ取込シート_活動計画書_整理用!$N$2:'データ取込シート_活動計画書_整理用'!$N256,"この線より上に行を挿入してください。")=0,IF(データ取込シート_活動計画書_整理用!$V256="○","true","false"),"")</f>
        <v/>
      </c>
      <c r="CY256" t="str">
        <f ca="1">IF(COUNTIF(データ取込シート_活動計画書_整理用!$N$2:'データ取込シート_活動計画書_整理用'!$N256,"この線より上に行を挿入してください。")=0,IF(データ取込シート_活動計画書_整理用!$W256="○","true","false"),"")</f>
        <v/>
      </c>
      <c r="CZ256" t="str">
        <f ca="1">IF(COUNTIF(データ取込シート_活動計画書_整理用!$N$2:'データ取込シート_活動計画書_整理用'!$N256,"この線より上に行を挿入してください。")=0,IF(データ取込シート_活動計画書_整理用!$X256="○","true","false"),"")</f>
        <v/>
      </c>
      <c r="DA256" t="str">
        <f ca="1">IF(COUNTIF(データ取込シート_活動計画書_整理用!$N$2:'データ取込シート_活動計画書_整理用'!$N256,"この線より上に行を挿入してください。")=0,IF(データ取込シート_活動計画書_整理用!$Y256="○","true","false"),"")</f>
        <v/>
      </c>
      <c r="DB256" t="str">
        <f ca="1">IF(COUNTIF(データ取込シート_活動計画書_整理用!$N$2:'データ取込シート_活動計画書_整理用'!$N256,"この線より上に行を挿入してください。")=0,IF(データ取込シート_活動計画書_整理用!$Z256="○","true","false"),"")</f>
        <v/>
      </c>
      <c r="DC256" t="str">
        <f ca="1">IF(COUNTIF(データ取込シート_活動計画書_整理用!$N$2:'データ取込シート_活動計画書_整理用'!$N256,"この線より上に行を挿入してください。")=0,IF(データ取込シート_活動計画書_整理用!$AA256="○","true","false"),"")</f>
        <v/>
      </c>
      <c r="DW256" t="str">
        <f ca="1">IF(COUNTIF(データ取込シート_活動計画書_整理用!$AD$2:'データ取込シート_活動計画書_整理用'!$AD256,"この線より上に行を挿入してください。")=0,データ取込シート_活動計画書_整理用!$AC256,"")</f>
        <v/>
      </c>
      <c r="DX256" t="str">
        <f ca="1">IF(COUNTIF(データ取込シート_活動計画書_整理用!$AD$2:'データ取込シート_活動計画書_整理用'!$AD256,"この線より上に行を挿入してください。")=0,データ取込シート_活動計画書_整理用!$AD256,"")</f>
        <v/>
      </c>
      <c r="DY256" t="str">
        <f ca="1">IF(COUNTIF(データ取込シート_活動計画書_整理用!$AD$2:'データ取込シート_活動計画書_整理用'!$AD256,"この線より上に行を挿入してください。")=0,データ取込シート_活動計画書_整理用!$AE256,"")</f>
        <v/>
      </c>
      <c r="DZ256" t="str">
        <f ca="1">IF(COUNTIF(データ取込シート_活動計画書_整理用!$AD$2:'データ取込シート_活動計画書_整理用'!$AD256,"この線より上に行を挿入してください。")=0,データ取込シート_活動計画書_整理用!$AF256,"")</f>
        <v/>
      </c>
      <c r="EA256" t="str">
        <f ca="1">IF(COUNTIF(データ取込シート_活動計画書_整理用!$AD$2:'データ取込シート_活動計画書_整理用'!$AD256,"この線より上に行を挿入してください。")=0,データ取込シート_活動計画書_整理用!$AG256,"")</f>
        <v/>
      </c>
      <c r="EB256" t="str">
        <f ca="1">IF(COUNTIF(データ取込シート_活動計画書_整理用!$AD$2:'データ取込シート_活動計画書_整理用'!$AD256,"この線より上に行を挿入してください。")=0,データ取込シート_活動計画書_整理用!$AH256,"")</f>
        <v/>
      </c>
      <c r="EC256" t="str">
        <f ca="1">IF(COUNTIF(データ取込シート_活動計画書_整理用!$AD$2:'データ取込シート_活動計画書_整理用'!$AD256,"この線より上に行を挿入してください。")=0,IF(データ取込シート_活動計画書_整理用!$AI256="○","true","false"),"")</f>
        <v/>
      </c>
      <c r="ED256" t="str">
        <f ca="1">IF(COUNTIF(データ取込シート_活動計画書_整理用!$AD$2:'データ取込シート_活動計画書_整理用'!$AD256,"この線より上に行を挿入してください。")=0,IF(データ取込シート_活動計画書_整理用!$AJ256="○","true","false"),"")</f>
        <v/>
      </c>
      <c r="EE256" t="str">
        <f ca="1">IF(COUNTIF(データ取込シート_活動計画書_整理用!$AD$2:'データ取込シート_活動計画書_整理用'!$AD256,"この線より上に行を挿入してください。")=0,IF(データ取込シート_活動計画書_整理用!$AK256="○","true","false"),"")</f>
        <v/>
      </c>
      <c r="EF256" t="str">
        <f ca="1">IF(COUNTIF(データ取込シート_活動計画書_整理用!$AD$2:'データ取込シート_活動計画書_整理用'!$AD256,"この線より上に行を挿入してください。")=0,IF(データ取込シート_活動計画書_整理用!$AL256="○","true","false"),"")</f>
        <v/>
      </c>
      <c r="EG256" t="str">
        <f ca="1">IF(COUNTIF(データ取込シート_活動計画書_整理用!$AD$2:'データ取込シート_活動計画書_整理用'!$AD256,"この線より上に行を挿入してください。")=0,IF(データ取込シート_活動計画書_整理用!$AM256="○","true","false"),"")</f>
        <v/>
      </c>
    </row>
    <row r="257" spans="2:137" x14ac:dyDescent="0.15">
      <c r="B257" t="str">
        <f ca="1">IF(COUNTIF(データ取込シート_活動計画書_整理用!$B$2:'データ取込シート_活動計画書_整理用'!$B257,"この線より上に行を挿入してください。")=0,データ取込シート_活動計画書_整理用!$B257,"")</f>
        <v/>
      </c>
      <c r="C257" t="str">
        <f ca="1">IF(COUNTIF(データ取込シート_活動計画書_整理用!$B$2:'データ取込シート_活動計画書_整理用'!$B257,"この線より上に行を挿入してください。")=0,データ取込シート_活動計画書_整理用!$C257,"")</f>
        <v/>
      </c>
      <c r="D257" t="str">
        <f ca="1">IF(COUNTIF(データ取込シート_活動計画書_整理用!$B$2:'データ取込シート_活動計画書_整理用'!$B257,"この線より上に行を挿入してください。")=0,データ取込シート_活動計画書_整理用!$D257,"")</f>
        <v/>
      </c>
      <c r="F257" t="str">
        <f ca="1">IF(COUNTIF(データ取込シート_活動計画書_整理用!$F$2:'データ取込シート_活動計画書_整理用'!$F257,"この線より上に行を挿入してください。")=0,データ取込シート_活動計画書_整理用!$F257,"")</f>
        <v/>
      </c>
      <c r="G257" t="str">
        <f ca="1">IF(COUNTIF(データ取込シート_活動計画書_整理用!$F$2:'データ取込シート_活動計画書_整理用'!$F257,"この線より上に行を挿入してください。")=0,データ取込シート_活動計画書_整理用!$G257,"")</f>
        <v/>
      </c>
      <c r="H257" t="str">
        <f ca="1">IF(COUNTIF(データ取込シート_活動計画書_整理用!$F$2:'データ取込シート_活動計画書_整理用'!$F257,"この線より上に行を挿入してください。")=0,データ取込シート_活動計画書_整理用!$H257,"")</f>
        <v/>
      </c>
      <c r="I257" t="str">
        <f ca="1">IF(COUNTIF(データ取込シート_活動計画書_整理用!$J$2:'データ取込シート_活動計画書_整理用'!$J257,"この線より上に行を挿入してください。")=0,データ取込シート_活動計画書_整理用!$J257,"")</f>
        <v/>
      </c>
      <c r="J257" t="str">
        <f ca="1">IF(COUNTIF(データ取込シート_活動計画書_整理用!$J$2:'データ取込シート_活動計画書_整理用'!$J257,"この線より上に行を挿入してください。")=0,データ取込シート_活動計画書_整理用!$K257,"")</f>
        <v/>
      </c>
      <c r="K257" t="str">
        <f ca="1">IF(COUNTIF(データ取込シート_活動計画書_整理用!$J$2:'データ取込シート_活動計画書_整理用'!$J257,"この線より上に行を挿入してください。")=0,データ取込シート_活動計画書_整理用!$L257,"")</f>
        <v/>
      </c>
      <c r="CN257" t="str">
        <f t="shared" ca="1" si="8"/>
        <v/>
      </c>
      <c r="CO257" t="str">
        <f t="shared" ca="1" si="7"/>
        <v/>
      </c>
      <c r="CP257" t="str">
        <f ca="1">IF(COUNTIF(データ取込シート_活動計画書_整理用!$N$2:'データ取込シート_活動計画書_整理用'!$N257,"この線より上に行を挿入してください。")=0,データ取込シート_活動計画書_整理用!$N257,"")</f>
        <v/>
      </c>
      <c r="CQ257" t="str">
        <f ca="1">IF(COUNTIF(データ取込シート_活動計画書_整理用!$N$2:'データ取込シート_活動計画書_整理用'!$N257,"この線より上に行を挿入してください。")=0,データ取込シート_活動計画書_整理用!$O257,"")</f>
        <v/>
      </c>
      <c r="CR257" t="str">
        <f ca="1">IF(COUNTIF(データ取込シート_活動計画書_整理用!$N$2:'データ取込シート_活動計画書_整理用'!$N257,"この線より上に行を挿入してください。")=0,IF(データ取込シート_活動計画書_整理用!$P257="○","true","false"),"")</f>
        <v/>
      </c>
      <c r="CS257" t="str">
        <f ca="1">IF(COUNTIF(データ取込シート_活動計画書_整理用!$N$2:'データ取込シート_活動計画書_整理用'!$N257,"この線より上に行を挿入してください。")=0,IF(データ取込シート_活動計画書_整理用!$Q257="○","true","false"),"")</f>
        <v/>
      </c>
      <c r="CT257" t="str">
        <f ca="1">IF(COUNTIF(データ取込シート_活動計画書_整理用!$N$2:'データ取込シート_活動計画書_整理用'!$N257,"この線より上に行を挿入してください。")=0,IF(データ取込シート_活動計画書_整理用!$R257="○","true","false"),"")</f>
        <v/>
      </c>
      <c r="CU257" t="str">
        <f ca="1">IF(COUNTIF(データ取込シート_活動計画書_整理用!$N$2:'データ取込シート_活動計画書_整理用'!$N257,"この線より上に行を挿入してください。")=0,IF(データ取込シート_活動計画書_整理用!$S257="○","true","false"),"")</f>
        <v/>
      </c>
      <c r="CV257" t="str">
        <f ca="1">IF(COUNTIF(データ取込シート_活動計画書_整理用!$N$2:'データ取込シート_活動計画書_整理用'!$N257,"この線より上に行を挿入してください。")=0,IF(データ取込シート_活動計画書_整理用!$T257="○","true","false"),"")</f>
        <v/>
      </c>
      <c r="CW257" t="str">
        <f ca="1">IF(COUNTIF(データ取込シート_活動計画書_整理用!$N$2:'データ取込シート_活動計画書_整理用'!$N257,"この線より上に行を挿入してください。")=0,IF(データ取込シート_活動計画書_整理用!$U257="○","true","false"),"")</f>
        <v/>
      </c>
      <c r="CX257" t="str">
        <f ca="1">IF(COUNTIF(データ取込シート_活動計画書_整理用!$N$2:'データ取込シート_活動計画書_整理用'!$N257,"この線より上に行を挿入してください。")=0,IF(データ取込シート_活動計画書_整理用!$V257="○","true","false"),"")</f>
        <v/>
      </c>
      <c r="CY257" t="str">
        <f ca="1">IF(COUNTIF(データ取込シート_活動計画書_整理用!$N$2:'データ取込シート_活動計画書_整理用'!$N257,"この線より上に行を挿入してください。")=0,IF(データ取込シート_活動計画書_整理用!$W257="○","true","false"),"")</f>
        <v/>
      </c>
      <c r="CZ257" t="str">
        <f ca="1">IF(COUNTIF(データ取込シート_活動計画書_整理用!$N$2:'データ取込シート_活動計画書_整理用'!$N257,"この線より上に行を挿入してください。")=0,IF(データ取込シート_活動計画書_整理用!$X257="○","true","false"),"")</f>
        <v/>
      </c>
      <c r="DA257" t="str">
        <f ca="1">IF(COUNTIF(データ取込シート_活動計画書_整理用!$N$2:'データ取込シート_活動計画書_整理用'!$N257,"この線より上に行を挿入してください。")=0,IF(データ取込シート_活動計画書_整理用!$Y257="○","true","false"),"")</f>
        <v/>
      </c>
      <c r="DB257" t="str">
        <f ca="1">IF(COUNTIF(データ取込シート_活動計画書_整理用!$N$2:'データ取込シート_活動計画書_整理用'!$N257,"この線より上に行を挿入してください。")=0,IF(データ取込シート_活動計画書_整理用!$Z257="○","true","false"),"")</f>
        <v/>
      </c>
      <c r="DC257" t="str">
        <f ca="1">IF(COUNTIF(データ取込シート_活動計画書_整理用!$N$2:'データ取込シート_活動計画書_整理用'!$N257,"この線より上に行を挿入してください。")=0,IF(データ取込シート_活動計画書_整理用!$AA257="○","true","false"),"")</f>
        <v/>
      </c>
      <c r="DW257" t="str">
        <f ca="1">IF(COUNTIF(データ取込シート_活動計画書_整理用!$AD$2:'データ取込シート_活動計画書_整理用'!$AD257,"この線より上に行を挿入してください。")=0,データ取込シート_活動計画書_整理用!$AC257,"")</f>
        <v/>
      </c>
      <c r="DX257" t="str">
        <f ca="1">IF(COUNTIF(データ取込シート_活動計画書_整理用!$AD$2:'データ取込シート_活動計画書_整理用'!$AD257,"この線より上に行を挿入してください。")=0,データ取込シート_活動計画書_整理用!$AD257,"")</f>
        <v/>
      </c>
      <c r="DY257" t="str">
        <f ca="1">IF(COUNTIF(データ取込シート_活動計画書_整理用!$AD$2:'データ取込シート_活動計画書_整理用'!$AD257,"この線より上に行を挿入してください。")=0,データ取込シート_活動計画書_整理用!$AE257,"")</f>
        <v/>
      </c>
      <c r="DZ257" t="str">
        <f ca="1">IF(COUNTIF(データ取込シート_活動計画書_整理用!$AD$2:'データ取込シート_活動計画書_整理用'!$AD257,"この線より上に行を挿入してください。")=0,データ取込シート_活動計画書_整理用!$AF257,"")</f>
        <v/>
      </c>
      <c r="EA257" t="str">
        <f ca="1">IF(COUNTIF(データ取込シート_活動計画書_整理用!$AD$2:'データ取込シート_活動計画書_整理用'!$AD257,"この線より上に行を挿入してください。")=0,データ取込シート_活動計画書_整理用!$AG257,"")</f>
        <v/>
      </c>
      <c r="EB257" t="str">
        <f ca="1">IF(COUNTIF(データ取込シート_活動計画書_整理用!$AD$2:'データ取込シート_活動計画書_整理用'!$AD257,"この線より上に行を挿入してください。")=0,データ取込シート_活動計画書_整理用!$AH257,"")</f>
        <v/>
      </c>
      <c r="EC257" t="str">
        <f ca="1">IF(COUNTIF(データ取込シート_活動計画書_整理用!$AD$2:'データ取込シート_活動計画書_整理用'!$AD257,"この線より上に行を挿入してください。")=0,IF(データ取込シート_活動計画書_整理用!$AI257="○","true","false"),"")</f>
        <v/>
      </c>
      <c r="ED257" t="str">
        <f ca="1">IF(COUNTIF(データ取込シート_活動計画書_整理用!$AD$2:'データ取込シート_活動計画書_整理用'!$AD257,"この線より上に行を挿入してください。")=0,IF(データ取込シート_活動計画書_整理用!$AJ257="○","true","false"),"")</f>
        <v/>
      </c>
      <c r="EE257" t="str">
        <f ca="1">IF(COUNTIF(データ取込シート_活動計画書_整理用!$AD$2:'データ取込シート_活動計画書_整理用'!$AD257,"この線より上に行を挿入してください。")=0,IF(データ取込シート_活動計画書_整理用!$AK257="○","true","false"),"")</f>
        <v/>
      </c>
      <c r="EF257" t="str">
        <f ca="1">IF(COUNTIF(データ取込シート_活動計画書_整理用!$AD$2:'データ取込シート_活動計画書_整理用'!$AD257,"この線より上に行を挿入してください。")=0,IF(データ取込シート_活動計画書_整理用!$AL257="○","true","false"),"")</f>
        <v/>
      </c>
      <c r="EG257" t="str">
        <f ca="1">IF(COUNTIF(データ取込シート_活動計画書_整理用!$AD$2:'データ取込シート_活動計画書_整理用'!$AD257,"この線より上に行を挿入してください。")=0,IF(データ取込シート_活動計画書_整理用!$AM257="○","true","false"),"")</f>
        <v/>
      </c>
    </row>
    <row r="258" spans="2:137" x14ac:dyDescent="0.15">
      <c r="B258" t="str">
        <f ca="1">IF(COUNTIF(データ取込シート_活動計画書_整理用!$B$2:'データ取込シート_活動計画書_整理用'!$B258,"この線より上に行を挿入してください。")=0,データ取込シート_活動計画書_整理用!$B258,"")</f>
        <v/>
      </c>
      <c r="C258" t="str">
        <f ca="1">IF(COUNTIF(データ取込シート_活動計画書_整理用!$B$2:'データ取込シート_活動計画書_整理用'!$B258,"この線より上に行を挿入してください。")=0,データ取込シート_活動計画書_整理用!$C258,"")</f>
        <v/>
      </c>
      <c r="D258" t="str">
        <f ca="1">IF(COUNTIF(データ取込シート_活動計画書_整理用!$B$2:'データ取込シート_活動計画書_整理用'!$B258,"この線より上に行を挿入してください。")=0,データ取込シート_活動計画書_整理用!$D258,"")</f>
        <v/>
      </c>
      <c r="F258" t="str">
        <f ca="1">IF(COUNTIF(データ取込シート_活動計画書_整理用!$F$2:'データ取込シート_活動計画書_整理用'!$F258,"この線より上に行を挿入してください。")=0,データ取込シート_活動計画書_整理用!$F258,"")</f>
        <v/>
      </c>
      <c r="G258" t="str">
        <f ca="1">IF(COUNTIF(データ取込シート_活動計画書_整理用!$F$2:'データ取込シート_活動計画書_整理用'!$F258,"この線より上に行を挿入してください。")=0,データ取込シート_活動計画書_整理用!$G258,"")</f>
        <v/>
      </c>
      <c r="H258" t="str">
        <f ca="1">IF(COUNTIF(データ取込シート_活動計画書_整理用!$F$2:'データ取込シート_活動計画書_整理用'!$F258,"この線より上に行を挿入してください。")=0,データ取込シート_活動計画書_整理用!$H258,"")</f>
        <v/>
      </c>
      <c r="I258" t="str">
        <f ca="1">IF(COUNTIF(データ取込シート_活動計画書_整理用!$J$2:'データ取込シート_活動計画書_整理用'!$J258,"この線より上に行を挿入してください。")=0,データ取込シート_活動計画書_整理用!$J258,"")</f>
        <v/>
      </c>
      <c r="J258" t="str">
        <f ca="1">IF(COUNTIF(データ取込シート_活動計画書_整理用!$J$2:'データ取込シート_活動計画書_整理用'!$J258,"この線より上に行を挿入してください。")=0,データ取込シート_活動計画書_整理用!$K258,"")</f>
        <v/>
      </c>
      <c r="K258" t="str">
        <f ca="1">IF(COUNTIF(データ取込シート_活動計画書_整理用!$J$2:'データ取込シート_活動計画書_整理用'!$J258,"この線より上に行を挿入してください。")=0,データ取込シート_活動計画書_整理用!$L258,"")</f>
        <v/>
      </c>
      <c r="CN258" t="str">
        <f t="shared" ca="1" si="8"/>
        <v/>
      </c>
      <c r="CO258" t="str">
        <f t="shared" ca="1" si="7"/>
        <v/>
      </c>
      <c r="CP258" t="str">
        <f ca="1">IF(COUNTIF(データ取込シート_活動計画書_整理用!$N$2:'データ取込シート_活動計画書_整理用'!$N258,"この線より上に行を挿入してください。")=0,データ取込シート_活動計画書_整理用!$N258,"")</f>
        <v/>
      </c>
      <c r="CQ258" t="str">
        <f ca="1">IF(COUNTIF(データ取込シート_活動計画書_整理用!$N$2:'データ取込シート_活動計画書_整理用'!$N258,"この線より上に行を挿入してください。")=0,データ取込シート_活動計画書_整理用!$O258,"")</f>
        <v/>
      </c>
      <c r="CR258" t="str">
        <f ca="1">IF(COUNTIF(データ取込シート_活動計画書_整理用!$N$2:'データ取込シート_活動計画書_整理用'!$N258,"この線より上に行を挿入してください。")=0,IF(データ取込シート_活動計画書_整理用!$P258="○","true","false"),"")</f>
        <v/>
      </c>
      <c r="CS258" t="str">
        <f ca="1">IF(COUNTIF(データ取込シート_活動計画書_整理用!$N$2:'データ取込シート_活動計画書_整理用'!$N258,"この線より上に行を挿入してください。")=0,IF(データ取込シート_活動計画書_整理用!$Q258="○","true","false"),"")</f>
        <v/>
      </c>
      <c r="CT258" t="str">
        <f ca="1">IF(COUNTIF(データ取込シート_活動計画書_整理用!$N$2:'データ取込シート_活動計画書_整理用'!$N258,"この線より上に行を挿入してください。")=0,IF(データ取込シート_活動計画書_整理用!$R258="○","true","false"),"")</f>
        <v/>
      </c>
      <c r="CU258" t="str">
        <f ca="1">IF(COUNTIF(データ取込シート_活動計画書_整理用!$N$2:'データ取込シート_活動計画書_整理用'!$N258,"この線より上に行を挿入してください。")=0,IF(データ取込シート_活動計画書_整理用!$S258="○","true","false"),"")</f>
        <v/>
      </c>
      <c r="CV258" t="str">
        <f ca="1">IF(COUNTIF(データ取込シート_活動計画書_整理用!$N$2:'データ取込シート_活動計画書_整理用'!$N258,"この線より上に行を挿入してください。")=0,IF(データ取込シート_活動計画書_整理用!$T258="○","true","false"),"")</f>
        <v/>
      </c>
      <c r="CW258" t="str">
        <f ca="1">IF(COUNTIF(データ取込シート_活動計画書_整理用!$N$2:'データ取込シート_活動計画書_整理用'!$N258,"この線より上に行を挿入してください。")=0,IF(データ取込シート_活動計画書_整理用!$U258="○","true","false"),"")</f>
        <v/>
      </c>
      <c r="CX258" t="str">
        <f ca="1">IF(COUNTIF(データ取込シート_活動計画書_整理用!$N$2:'データ取込シート_活動計画書_整理用'!$N258,"この線より上に行を挿入してください。")=0,IF(データ取込シート_活動計画書_整理用!$V258="○","true","false"),"")</f>
        <v/>
      </c>
      <c r="CY258" t="str">
        <f ca="1">IF(COUNTIF(データ取込シート_活動計画書_整理用!$N$2:'データ取込シート_活動計画書_整理用'!$N258,"この線より上に行を挿入してください。")=0,IF(データ取込シート_活動計画書_整理用!$W258="○","true","false"),"")</f>
        <v/>
      </c>
      <c r="CZ258" t="str">
        <f ca="1">IF(COUNTIF(データ取込シート_活動計画書_整理用!$N$2:'データ取込シート_活動計画書_整理用'!$N258,"この線より上に行を挿入してください。")=0,IF(データ取込シート_活動計画書_整理用!$X258="○","true","false"),"")</f>
        <v/>
      </c>
      <c r="DA258" t="str">
        <f ca="1">IF(COUNTIF(データ取込シート_活動計画書_整理用!$N$2:'データ取込シート_活動計画書_整理用'!$N258,"この線より上に行を挿入してください。")=0,IF(データ取込シート_活動計画書_整理用!$Y258="○","true","false"),"")</f>
        <v/>
      </c>
      <c r="DB258" t="str">
        <f ca="1">IF(COUNTIF(データ取込シート_活動計画書_整理用!$N$2:'データ取込シート_活動計画書_整理用'!$N258,"この線より上に行を挿入してください。")=0,IF(データ取込シート_活動計画書_整理用!$Z258="○","true","false"),"")</f>
        <v/>
      </c>
      <c r="DC258" t="str">
        <f ca="1">IF(COUNTIF(データ取込シート_活動計画書_整理用!$N$2:'データ取込シート_活動計画書_整理用'!$N258,"この線より上に行を挿入してください。")=0,IF(データ取込シート_活動計画書_整理用!$AA258="○","true","false"),"")</f>
        <v/>
      </c>
      <c r="DW258" t="str">
        <f ca="1">IF(COUNTIF(データ取込シート_活動計画書_整理用!$AD$2:'データ取込シート_活動計画書_整理用'!$AD258,"この線より上に行を挿入してください。")=0,データ取込シート_活動計画書_整理用!$AC258,"")</f>
        <v/>
      </c>
      <c r="DX258" t="str">
        <f ca="1">IF(COUNTIF(データ取込シート_活動計画書_整理用!$AD$2:'データ取込シート_活動計画書_整理用'!$AD258,"この線より上に行を挿入してください。")=0,データ取込シート_活動計画書_整理用!$AD258,"")</f>
        <v/>
      </c>
      <c r="DY258" t="str">
        <f ca="1">IF(COUNTIF(データ取込シート_活動計画書_整理用!$AD$2:'データ取込シート_活動計画書_整理用'!$AD258,"この線より上に行を挿入してください。")=0,データ取込シート_活動計画書_整理用!$AE258,"")</f>
        <v/>
      </c>
      <c r="DZ258" t="str">
        <f ca="1">IF(COUNTIF(データ取込シート_活動計画書_整理用!$AD$2:'データ取込シート_活動計画書_整理用'!$AD258,"この線より上に行を挿入してください。")=0,データ取込シート_活動計画書_整理用!$AF258,"")</f>
        <v/>
      </c>
      <c r="EA258" t="str">
        <f ca="1">IF(COUNTIF(データ取込シート_活動計画書_整理用!$AD$2:'データ取込シート_活動計画書_整理用'!$AD258,"この線より上に行を挿入してください。")=0,データ取込シート_活動計画書_整理用!$AG258,"")</f>
        <v/>
      </c>
      <c r="EB258" t="str">
        <f ca="1">IF(COUNTIF(データ取込シート_活動計画書_整理用!$AD$2:'データ取込シート_活動計画書_整理用'!$AD258,"この線より上に行を挿入してください。")=0,データ取込シート_活動計画書_整理用!$AH258,"")</f>
        <v/>
      </c>
      <c r="EC258" t="str">
        <f ca="1">IF(COUNTIF(データ取込シート_活動計画書_整理用!$AD$2:'データ取込シート_活動計画書_整理用'!$AD258,"この線より上に行を挿入してください。")=0,IF(データ取込シート_活動計画書_整理用!$AI258="○","true","false"),"")</f>
        <v/>
      </c>
      <c r="ED258" t="str">
        <f ca="1">IF(COUNTIF(データ取込シート_活動計画書_整理用!$AD$2:'データ取込シート_活動計画書_整理用'!$AD258,"この線より上に行を挿入してください。")=0,IF(データ取込シート_活動計画書_整理用!$AJ258="○","true","false"),"")</f>
        <v/>
      </c>
      <c r="EE258" t="str">
        <f ca="1">IF(COUNTIF(データ取込シート_活動計画書_整理用!$AD$2:'データ取込シート_活動計画書_整理用'!$AD258,"この線より上に行を挿入してください。")=0,IF(データ取込シート_活動計画書_整理用!$AK258="○","true","false"),"")</f>
        <v/>
      </c>
      <c r="EF258" t="str">
        <f ca="1">IF(COUNTIF(データ取込シート_活動計画書_整理用!$AD$2:'データ取込シート_活動計画書_整理用'!$AD258,"この線より上に行を挿入してください。")=0,IF(データ取込シート_活動計画書_整理用!$AL258="○","true","false"),"")</f>
        <v/>
      </c>
      <c r="EG258" t="str">
        <f ca="1">IF(COUNTIF(データ取込シート_活動計画書_整理用!$AD$2:'データ取込シート_活動計画書_整理用'!$AD258,"この線より上に行を挿入してください。")=0,IF(データ取込シート_活動計画書_整理用!$AM258="○","true","false"),"")</f>
        <v/>
      </c>
    </row>
    <row r="259" spans="2:137" x14ac:dyDescent="0.15">
      <c r="B259" t="str">
        <f ca="1">IF(COUNTIF(データ取込シート_活動計画書_整理用!$B$2:'データ取込シート_活動計画書_整理用'!$B259,"この線より上に行を挿入してください。")=0,データ取込シート_活動計画書_整理用!$B259,"")</f>
        <v/>
      </c>
      <c r="C259" t="str">
        <f ca="1">IF(COUNTIF(データ取込シート_活動計画書_整理用!$B$2:'データ取込シート_活動計画書_整理用'!$B259,"この線より上に行を挿入してください。")=0,データ取込シート_活動計画書_整理用!$C259,"")</f>
        <v/>
      </c>
      <c r="D259" t="str">
        <f ca="1">IF(COUNTIF(データ取込シート_活動計画書_整理用!$B$2:'データ取込シート_活動計画書_整理用'!$B259,"この線より上に行を挿入してください。")=0,データ取込シート_活動計画書_整理用!$D259,"")</f>
        <v/>
      </c>
      <c r="F259" t="str">
        <f ca="1">IF(COUNTIF(データ取込シート_活動計画書_整理用!$F$2:'データ取込シート_活動計画書_整理用'!$F259,"この線より上に行を挿入してください。")=0,データ取込シート_活動計画書_整理用!$F259,"")</f>
        <v/>
      </c>
      <c r="G259" t="str">
        <f ca="1">IF(COUNTIF(データ取込シート_活動計画書_整理用!$F$2:'データ取込シート_活動計画書_整理用'!$F259,"この線より上に行を挿入してください。")=0,データ取込シート_活動計画書_整理用!$G259,"")</f>
        <v/>
      </c>
      <c r="H259" t="str">
        <f ca="1">IF(COUNTIF(データ取込シート_活動計画書_整理用!$F$2:'データ取込シート_活動計画書_整理用'!$F259,"この線より上に行を挿入してください。")=0,データ取込シート_活動計画書_整理用!$H259,"")</f>
        <v/>
      </c>
      <c r="I259" t="str">
        <f ca="1">IF(COUNTIF(データ取込シート_活動計画書_整理用!$J$2:'データ取込シート_活動計画書_整理用'!$J259,"この線より上に行を挿入してください。")=0,データ取込シート_活動計画書_整理用!$J259,"")</f>
        <v/>
      </c>
      <c r="J259" t="str">
        <f ca="1">IF(COUNTIF(データ取込シート_活動計画書_整理用!$J$2:'データ取込シート_活動計画書_整理用'!$J259,"この線より上に行を挿入してください。")=0,データ取込シート_活動計画書_整理用!$K259,"")</f>
        <v/>
      </c>
      <c r="K259" t="str">
        <f ca="1">IF(COUNTIF(データ取込シート_活動計画書_整理用!$J$2:'データ取込シート_活動計画書_整理用'!$J259,"この線より上に行を挿入してください。")=0,データ取込シート_活動計画書_整理用!$L259,"")</f>
        <v/>
      </c>
      <c r="CN259" t="str">
        <f t="shared" ca="1" si="8"/>
        <v/>
      </c>
      <c r="CO259" t="str">
        <f t="shared" ref="CO259:CO300" ca="1" si="9">IF(NOT(CP259=""),"実践活動","")</f>
        <v/>
      </c>
      <c r="CP259" t="str">
        <f ca="1">IF(COUNTIF(データ取込シート_活動計画書_整理用!$N$2:'データ取込シート_活動計画書_整理用'!$N259,"この線より上に行を挿入してください。")=0,データ取込シート_活動計画書_整理用!$N259,"")</f>
        <v/>
      </c>
      <c r="CQ259" t="str">
        <f ca="1">IF(COUNTIF(データ取込シート_活動計画書_整理用!$N$2:'データ取込シート_活動計画書_整理用'!$N259,"この線より上に行を挿入してください。")=0,データ取込シート_活動計画書_整理用!$O259,"")</f>
        <v/>
      </c>
      <c r="CR259" t="str">
        <f ca="1">IF(COUNTIF(データ取込シート_活動計画書_整理用!$N$2:'データ取込シート_活動計画書_整理用'!$N259,"この線より上に行を挿入してください。")=0,IF(データ取込シート_活動計画書_整理用!$P259="○","true","false"),"")</f>
        <v/>
      </c>
      <c r="CS259" t="str">
        <f ca="1">IF(COUNTIF(データ取込シート_活動計画書_整理用!$N$2:'データ取込シート_活動計画書_整理用'!$N259,"この線より上に行を挿入してください。")=0,IF(データ取込シート_活動計画書_整理用!$Q259="○","true","false"),"")</f>
        <v/>
      </c>
      <c r="CT259" t="str">
        <f ca="1">IF(COUNTIF(データ取込シート_活動計画書_整理用!$N$2:'データ取込シート_活動計画書_整理用'!$N259,"この線より上に行を挿入してください。")=0,IF(データ取込シート_活動計画書_整理用!$R259="○","true","false"),"")</f>
        <v/>
      </c>
      <c r="CU259" t="str">
        <f ca="1">IF(COUNTIF(データ取込シート_活動計画書_整理用!$N$2:'データ取込シート_活動計画書_整理用'!$N259,"この線より上に行を挿入してください。")=0,IF(データ取込シート_活動計画書_整理用!$S259="○","true","false"),"")</f>
        <v/>
      </c>
      <c r="CV259" t="str">
        <f ca="1">IF(COUNTIF(データ取込シート_活動計画書_整理用!$N$2:'データ取込シート_活動計画書_整理用'!$N259,"この線より上に行を挿入してください。")=0,IF(データ取込シート_活動計画書_整理用!$T259="○","true","false"),"")</f>
        <v/>
      </c>
      <c r="CW259" t="str">
        <f ca="1">IF(COUNTIF(データ取込シート_活動計画書_整理用!$N$2:'データ取込シート_活動計画書_整理用'!$N259,"この線より上に行を挿入してください。")=0,IF(データ取込シート_活動計画書_整理用!$U259="○","true","false"),"")</f>
        <v/>
      </c>
      <c r="CX259" t="str">
        <f ca="1">IF(COUNTIF(データ取込シート_活動計画書_整理用!$N$2:'データ取込シート_活動計画書_整理用'!$N259,"この線より上に行を挿入してください。")=0,IF(データ取込シート_活動計画書_整理用!$V259="○","true","false"),"")</f>
        <v/>
      </c>
      <c r="CY259" t="str">
        <f ca="1">IF(COUNTIF(データ取込シート_活動計画書_整理用!$N$2:'データ取込シート_活動計画書_整理用'!$N259,"この線より上に行を挿入してください。")=0,IF(データ取込シート_活動計画書_整理用!$W259="○","true","false"),"")</f>
        <v/>
      </c>
      <c r="CZ259" t="str">
        <f ca="1">IF(COUNTIF(データ取込シート_活動計画書_整理用!$N$2:'データ取込シート_活動計画書_整理用'!$N259,"この線より上に行を挿入してください。")=0,IF(データ取込シート_活動計画書_整理用!$X259="○","true","false"),"")</f>
        <v/>
      </c>
      <c r="DA259" t="str">
        <f ca="1">IF(COUNTIF(データ取込シート_活動計画書_整理用!$N$2:'データ取込シート_活動計画書_整理用'!$N259,"この線より上に行を挿入してください。")=0,IF(データ取込シート_活動計画書_整理用!$Y259="○","true","false"),"")</f>
        <v/>
      </c>
      <c r="DB259" t="str">
        <f ca="1">IF(COUNTIF(データ取込シート_活動計画書_整理用!$N$2:'データ取込シート_活動計画書_整理用'!$N259,"この線より上に行を挿入してください。")=0,IF(データ取込シート_活動計画書_整理用!$Z259="○","true","false"),"")</f>
        <v/>
      </c>
      <c r="DC259" t="str">
        <f ca="1">IF(COUNTIF(データ取込シート_活動計画書_整理用!$N$2:'データ取込シート_活動計画書_整理用'!$N259,"この線より上に行を挿入してください。")=0,IF(データ取込シート_活動計画書_整理用!$AA259="○","true","false"),"")</f>
        <v/>
      </c>
      <c r="DW259" t="str">
        <f ca="1">IF(COUNTIF(データ取込シート_活動計画書_整理用!$AD$2:'データ取込シート_活動計画書_整理用'!$AD259,"この線より上に行を挿入してください。")=0,データ取込シート_活動計画書_整理用!$AC259,"")</f>
        <v/>
      </c>
      <c r="DX259" t="str">
        <f ca="1">IF(COUNTIF(データ取込シート_活動計画書_整理用!$AD$2:'データ取込シート_活動計画書_整理用'!$AD259,"この線より上に行を挿入してください。")=0,データ取込シート_活動計画書_整理用!$AD259,"")</f>
        <v/>
      </c>
      <c r="DY259" t="str">
        <f ca="1">IF(COUNTIF(データ取込シート_活動計画書_整理用!$AD$2:'データ取込シート_活動計画書_整理用'!$AD259,"この線より上に行を挿入してください。")=0,データ取込シート_活動計画書_整理用!$AE259,"")</f>
        <v/>
      </c>
      <c r="DZ259" t="str">
        <f ca="1">IF(COUNTIF(データ取込シート_活動計画書_整理用!$AD$2:'データ取込シート_活動計画書_整理用'!$AD259,"この線より上に行を挿入してください。")=0,データ取込シート_活動計画書_整理用!$AF259,"")</f>
        <v/>
      </c>
      <c r="EA259" t="str">
        <f ca="1">IF(COUNTIF(データ取込シート_活動計画書_整理用!$AD$2:'データ取込シート_活動計画書_整理用'!$AD259,"この線より上に行を挿入してください。")=0,データ取込シート_活動計画書_整理用!$AG259,"")</f>
        <v/>
      </c>
      <c r="EB259" t="str">
        <f ca="1">IF(COUNTIF(データ取込シート_活動計画書_整理用!$AD$2:'データ取込シート_活動計画書_整理用'!$AD259,"この線より上に行を挿入してください。")=0,データ取込シート_活動計画書_整理用!$AH259,"")</f>
        <v/>
      </c>
      <c r="EC259" t="str">
        <f ca="1">IF(COUNTIF(データ取込シート_活動計画書_整理用!$AD$2:'データ取込シート_活動計画書_整理用'!$AD259,"この線より上に行を挿入してください。")=0,IF(データ取込シート_活動計画書_整理用!$AI259="○","true","false"),"")</f>
        <v/>
      </c>
      <c r="ED259" t="str">
        <f ca="1">IF(COUNTIF(データ取込シート_活動計画書_整理用!$AD$2:'データ取込シート_活動計画書_整理用'!$AD259,"この線より上に行を挿入してください。")=0,IF(データ取込シート_活動計画書_整理用!$AJ259="○","true","false"),"")</f>
        <v/>
      </c>
      <c r="EE259" t="str">
        <f ca="1">IF(COUNTIF(データ取込シート_活動計画書_整理用!$AD$2:'データ取込シート_活動計画書_整理用'!$AD259,"この線より上に行を挿入してください。")=0,IF(データ取込シート_活動計画書_整理用!$AK259="○","true","false"),"")</f>
        <v/>
      </c>
      <c r="EF259" t="str">
        <f ca="1">IF(COUNTIF(データ取込シート_活動計画書_整理用!$AD$2:'データ取込シート_活動計画書_整理用'!$AD259,"この線より上に行を挿入してください。")=0,IF(データ取込シート_活動計画書_整理用!$AL259="○","true","false"),"")</f>
        <v/>
      </c>
      <c r="EG259" t="str">
        <f ca="1">IF(COUNTIF(データ取込シート_活動計画書_整理用!$AD$2:'データ取込シート_活動計画書_整理用'!$AD259,"この線より上に行を挿入してください。")=0,IF(データ取込シート_活動計画書_整理用!$AM259="○","true","false"),"")</f>
        <v/>
      </c>
    </row>
    <row r="260" spans="2:137" x14ac:dyDescent="0.15">
      <c r="B260" t="str">
        <f ca="1">IF(COUNTIF(データ取込シート_活動計画書_整理用!$B$2:'データ取込シート_活動計画書_整理用'!$B260,"この線より上に行を挿入してください。")=0,データ取込シート_活動計画書_整理用!$B260,"")</f>
        <v/>
      </c>
      <c r="C260" t="str">
        <f ca="1">IF(COUNTIF(データ取込シート_活動計画書_整理用!$B$2:'データ取込シート_活動計画書_整理用'!$B260,"この線より上に行を挿入してください。")=0,データ取込シート_活動計画書_整理用!$C260,"")</f>
        <v/>
      </c>
      <c r="D260" t="str">
        <f ca="1">IF(COUNTIF(データ取込シート_活動計画書_整理用!$B$2:'データ取込シート_活動計画書_整理用'!$B260,"この線より上に行を挿入してください。")=0,データ取込シート_活動計画書_整理用!$D260,"")</f>
        <v/>
      </c>
      <c r="F260" t="str">
        <f ca="1">IF(COUNTIF(データ取込シート_活動計画書_整理用!$F$2:'データ取込シート_活動計画書_整理用'!$F260,"この線より上に行を挿入してください。")=0,データ取込シート_活動計画書_整理用!$F260,"")</f>
        <v/>
      </c>
      <c r="G260" t="str">
        <f ca="1">IF(COUNTIF(データ取込シート_活動計画書_整理用!$F$2:'データ取込シート_活動計画書_整理用'!$F260,"この線より上に行を挿入してください。")=0,データ取込シート_活動計画書_整理用!$G260,"")</f>
        <v/>
      </c>
      <c r="H260" t="str">
        <f ca="1">IF(COUNTIF(データ取込シート_活動計画書_整理用!$F$2:'データ取込シート_活動計画書_整理用'!$F260,"この線より上に行を挿入してください。")=0,データ取込シート_活動計画書_整理用!$H260,"")</f>
        <v/>
      </c>
      <c r="I260" t="str">
        <f ca="1">IF(COUNTIF(データ取込シート_活動計画書_整理用!$J$2:'データ取込シート_活動計画書_整理用'!$J260,"この線より上に行を挿入してください。")=0,データ取込シート_活動計画書_整理用!$J260,"")</f>
        <v/>
      </c>
      <c r="J260" t="str">
        <f ca="1">IF(COUNTIF(データ取込シート_活動計画書_整理用!$J$2:'データ取込シート_活動計画書_整理用'!$J260,"この線より上に行を挿入してください。")=0,データ取込シート_活動計画書_整理用!$K260,"")</f>
        <v/>
      </c>
      <c r="K260" t="str">
        <f ca="1">IF(COUNTIF(データ取込シート_活動計画書_整理用!$J$2:'データ取込シート_活動計画書_整理用'!$J260,"この線より上に行を挿入してください。")=0,データ取込シート_活動計画書_整理用!$L260,"")</f>
        <v/>
      </c>
      <c r="CN260" t="str">
        <f t="shared" ca="1" si="8"/>
        <v/>
      </c>
      <c r="CO260" t="str">
        <f t="shared" ca="1" si="9"/>
        <v/>
      </c>
      <c r="CP260" t="str">
        <f ca="1">IF(COUNTIF(データ取込シート_活動計画書_整理用!$N$2:'データ取込シート_活動計画書_整理用'!$N260,"この線より上に行を挿入してください。")=0,データ取込シート_活動計画書_整理用!$N260,"")</f>
        <v/>
      </c>
      <c r="CQ260" t="str">
        <f ca="1">IF(COUNTIF(データ取込シート_活動計画書_整理用!$N$2:'データ取込シート_活動計画書_整理用'!$N260,"この線より上に行を挿入してください。")=0,データ取込シート_活動計画書_整理用!$O260,"")</f>
        <v/>
      </c>
      <c r="CR260" t="str">
        <f ca="1">IF(COUNTIF(データ取込シート_活動計画書_整理用!$N$2:'データ取込シート_活動計画書_整理用'!$N260,"この線より上に行を挿入してください。")=0,IF(データ取込シート_活動計画書_整理用!$P260="○","true","false"),"")</f>
        <v/>
      </c>
      <c r="CS260" t="str">
        <f ca="1">IF(COUNTIF(データ取込シート_活動計画書_整理用!$N$2:'データ取込シート_活動計画書_整理用'!$N260,"この線より上に行を挿入してください。")=0,IF(データ取込シート_活動計画書_整理用!$Q260="○","true","false"),"")</f>
        <v/>
      </c>
      <c r="CT260" t="str">
        <f ca="1">IF(COUNTIF(データ取込シート_活動計画書_整理用!$N$2:'データ取込シート_活動計画書_整理用'!$N260,"この線より上に行を挿入してください。")=0,IF(データ取込シート_活動計画書_整理用!$R260="○","true","false"),"")</f>
        <v/>
      </c>
      <c r="CU260" t="str">
        <f ca="1">IF(COUNTIF(データ取込シート_活動計画書_整理用!$N$2:'データ取込シート_活動計画書_整理用'!$N260,"この線より上に行を挿入してください。")=0,IF(データ取込シート_活動計画書_整理用!$S260="○","true","false"),"")</f>
        <v/>
      </c>
      <c r="CV260" t="str">
        <f ca="1">IF(COUNTIF(データ取込シート_活動計画書_整理用!$N$2:'データ取込シート_活動計画書_整理用'!$N260,"この線より上に行を挿入してください。")=0,IF(データ取込シート_活動計画書_整理用!$T260="○","true","false"),"")</f>
        <v/>
      </c>
      <c r="CW260" t="str">
        <f ca="1">IF(COUNTIF(データ取込シート_活動計画書_整理用!$N$2:'データ取込シート_活動計画書_整理用'!$N260,"この線より上に行を挿入してください。")=0,IF(データ取込シート_活動計画書_整理用!$U260="○","true","false"),"")</f>
        <v/>
      </c>
      <c r="CX260" t="str">
        <f ca="1">IF(COUNTIF(データ取込シート_活動計画書_整理用!$N$2:'データ取込シート_活動計画書_整理用'!$N260,"この線より上に行を挿入してください。")=0,IF(データ取込シート_活動計画書_整理用!$V260="○","true","false"),"")</f>
        <v/>
      </c>
      <c r="CY260" t="str">
        <f ca="1">IF(COUNTIF(データ取込シート_活動計画書_整理用!$N$2:'データ取込シート_活動計画書_整理用'!$N260,"この線より上に行を挿入してください。")=0,IF(データ取込シート_活動計画書_整理用!$W260="○","true","false"),"")</f>
        <v/>
      </c>
      <c r="CZ260" t="str">
        <f ca="1">IF(COUNTIF(データ取込シート_活動計画書_整理用!$N$2:'データ取込シート_活動計画書_整理用'!$N260,"この線より上に行を挿入してください。")=0,IF(データ取込シート_活動計画書_整理用!$X260="○","true","false"),"")</f>
        <v/>
      </c>
      <c r="DA260" t="str">
        <f ca="1">IF(COUNTIF(データ取込シート_活動計画書_整理用!$N$2:'データ取込シート_活動計画書_整理用'!$N260,"この線より上に行を挿入してください。")=0,IF(データ取込シート_活動計画書_整理用!$Y260="○","true","false"),"")</f>
        <v/>
      </c>
      <c r="DB260" t="str">
        <f ca="1">IF(COUNTIF(データ取込シート_活動計画書_整理用!$N$2:'データ取込シート_活動計画書_整理用'!$N260,"この線より上に行を挿入してください。")=0,IF(データ取込シート_活動計画書_整理用!$Z260="○","true","false"),"")</f>
        <v/>
      </c>
      <c r="DC260" t="str">
        <f ca="1">IF(COUNTIF(データ取込シート_活動計画書_整理用!$N$2:'データ取込シート_活動計画書_整理用'!$N260,"この線より上に行を挿入してください。")=0,IF(データ取込シート_活動計画書_整理用!$AA260="○","true","false"),"")</f>
        <v/>
      </c>
      <c r="DW260" t="str">
        <f ca="1">IF(COUNTIF(データ取込シート_活動計画書_整理用!$AD$2:'データ取込シート_活動計画書_整理用'!$AD260,"この線より上に行を挿入してください。")=0,データ取込シート_活動計画書_整理用!$AC260,"")</f>
        <v/>
      </c>
      <c r="DX260" t="str">
        <f ca="1">IF(COUNTIF(データ取込シート_活動計画書_整理用!$AD$2:'データ取込シート_活動計画書_整理用'!$AD260,"この線より上に行を挿入してください。")=0,データ取込シート_活動計画書_整理用!$AD260,"")</f>
        <v/>
      </c>
      <c r="DY260" t="str">
        <f ca="1">IF(COUNTIF(データ取込シート_活動計画書_整理用!$AD$2:'データ取込シート_活動計画書_整理用'!$AD260,"この線より上に行を挿入してください。")=0,データ取込シート_活動計画書_整理用!$AE260,"")</f>
        <v/>
      </c>
      <c r="DZ260" t="str">
        <f ca="1">IF(COUNTIF(データ取込シート_活動計画書_整理用!$AD$2:'データ取込シート_活動計画書_整理用'!$AD260,"この線より上に行を挿入してください。")=0,データ取込シート_活動計画書_整理用!$AF260,"")</f>
        <v/>
      </c>
      <c r="EA260" t="str">
        <f ca="1">IF(COUNTIF(データ取込シート_活動計画書_整理用!$AD$2:'データ取込シート_活動計画書_整理用'!$AD260,"この線より上に行を挿入してください。")=0,データ取込シート_活動計画書_整理用!$AG260,"")</f>
        <v/>
      </c>
      <c r="EB260" t="str">
        <f ca="1">IF(COUNTIF(データ取込シート_活動計画書_整理用!$AD$2:'データ取込シート_活動計画書_整理用'!$AD260,"この線より上に行を挿入してください。")=0,データ取込シート_活動計画書_整理用!$AH260,"")</f>
        <v/>
      </c>
      <c r="EC260" t="str">
        <f ca="1">IF(COUNTIF(データ取込シート_活動計画書_整理用!$AD$2:'データ取込シート_活動計画書_整理用'!$AD260,"この線より上に行を挿入してください。")=0,IF(データ取込シート_活動計画書_整理用!$AI260="○","true","false"),"")</f>
        <v/>
      </c>
      <c r="ED260" t="str">
        <f ca="1">IF(COUNTIF(データ取込シート_活動計画書_整理用!$AD$2:'データ取込シート_活動計画書_整理用'!$AD260,"この線より上に行を挿入してください。")=0,IF(データ取込シート_活動計画書_整理用!$AJ260="○","true","false"),"")</f>
        <v/>
      </c>
      <c r="EE260" t="str">
        <f ca="1">IF(COUNTIF(データ取込シート_活動計画書_整理用!$AD$2:'データ取込シート_活動計画書_整理用'!$AD260,"この線より上に行を挿入してください。")=0,IF(データ取込シート_活動計画書_整理用!$AK260="○","true","false"),"")</f>
        <v/>
      </c>
      <c r="EF260" t="str">
        <f ca="1">IF(COUNTIF(データ取込シート_活動計画書_整理用!$AD$2:'データ取込シート_活動計画書_整理用'!$AD260,"この線より上に行を挿入してください。")=0,IF(データ取込シート_活動計画書_整理用!$AL260="○","true","false"),"")</f>
        <v/>
      </c>
      <c r="EG260" t="str">
        <f ca="1">IF(COUNTIF(データ取込シート_活動計画書_整理用!$AD$2:'データ取込シート_活動計画書_整理用'!$AD260,"この線より上に行を挿入してください。")=0,IF(データ取込シート_活動計画書_整理用!$AM260="○","true","false"),"")</f>
        <v/>
      </c>
    </row>
    <row r="261" spans="2:137" x14ac:dyDescent="0.15">
      <c r="B261" t="str">
        <f ca="1">IF(COUNTIF(データ取込シート_活動計画書_整理用!$B$2:'データ取込シート_活動計画書_整理用'!$B261,"この線より上に行を挿入してください。")=0,データ取込シート_活動計画書_整理用!$B261,"")</f>
        <v/>
      </c>
      <c r="C261" t="str">
        <f ca="1">IF(COUNTIF(データ取込シート_活動計画書_整理用!$B$2:'データ取込シート_活動計画書_整理用'!$B261,"この線より上に行を挿入してください。")=0,データ取込シート_活動計画書_整理用!$C261,"")</f>
        <v/>
      </c>
      <c r="D261" t="str">
        <f ca="1">IF(COUNTIF(データ取込シート_活動計画書_整理用!$B$2:'データ取込シート_活動計画書_整理用'!$B261,"この線より上に行を挿入してください。")=0,データ取込シート_活動計画書_整理用!$D261,"")</f>
        <v/>
      </c>
      <c r="F261" t="str">
        <f ca="1">IF(COUNTIF(データ取込シート_活動計画書_整理用!$F$2:'データ取込シート_活動計画書_整理用'!$F261,"この線より上に行を挿入してください。")=0,データ取込シート_活動計画書_整理用!$F261,"")</f>
        <v/>
      </c>
      <c r="G261" t="str">
        <f ca="1">IF(COUNTIF(データ取込シート_活動計画書_整理用!$F$2:'データ取込シート_活動計画書_整理用'!$F261,"この線より上に行を挿入してください。")=0,データ取込シート_活動計画書_整理用!$G261,"")</f>
        <v/>
      </c>
      <c r="H261" t="str">
        <f ca="1">IF(COUNTIF(データ取込シート_活動計画書_整理用!$F$2:'データ取込シート_活動計画書_整理用'!$F261,"この線より上に行を挿入してください。")=0,データ取込シート_活動計画書_整理用!$H261,"")</f>
        <v/>
      </c>
      <c r="I261" t="str">
        <f ca="1">IF(COUNTIF(データ取込シート_活動計画書_整理用!$J$2:'データ取込シート_活動計画書_整理用'!$J261,"この線より上に行を挿入してください。")=0,データ取込シート_活動計画書_整理用!$J261,"")</f>
        <v/>
      </c>
      <c r="J261" t="str">
        <f ca="1">IF(COUNTIF(データ取込シート_活動計画書_整理用!$J$2:'データ取込シート_活動計画書_整理用'!$J261,"この線より上に行を挿入してください。")=0,データ取込シート_活動計画書_整理用!$K261,"")</f>
        <v/>
      </c>
      <c r="K261" t="str">
        <f ca="1">IF(COUNTIF(データ取込シート_活動計画書_整理用!$J$2:'データ取込シート_活動計画書_整理用'!$J261,"この線より上に行を挿入してください。")=0,データ取込シート_活動計画書_整理用!$L261,"")</f>
        <v/>
      </c>
      <c r="CN261" t="str">
        <f t="shared" ca="1" si="8"/>
        <v/>
      </c>
      <c r="CO261" t="str">
        <f t="shared" ca="1" si="9"/>
        <v/>
      </c>
      <c r="CP261" t="str">
        <f ca="1">IF(COUNTIF(データ取込シート_活動計画書_整理用!$N$2:'データ取込シート_活動計画書_整理用'!$N261,"この線より上に行を挿入してください。")=0,データ取込シート_活動計画書_整理用!$N261,"")</f>
        <v/>
      </c>
      <c r="CQ261" t="str">
        <f ca="1">IF(COUNTIF(データ取込シート_活動計画書_整理用!$N$2:'データ取込シート_活動計画書_整理用'!$N261,"この線より上に行を挿入してください。")=0,データ取込シート_活動計画書_整理用!$O261,"")</f>
        <v/>
      </c>
      <c r="CR261" t="str">
        <f ca="1">IF(COUNTIF(データ取込シート_活動計画書_整理用!$N$2:'データ取込シート_活動計画書_整理用'!$N261,"この線より上に行を挿入してください。")=0,IF(データ取込シート_活動計画書_整理用!$P261="○","true","false"),"")</f>
        <v/>
      </c>
      <c r="CS261" t="str">
        <f ca="1">IF(COUNTIF(データ取込シート_活動計画書_整理用!$N$2:'データ取込シート_活動計画書_整理用'!$N261,"この線より上に行を挿入してください。")=0,IF(データ取込シート_活動計画書_整理用!$Q261="○","true","false"),"")</f>
        <v/>
      </c>
      <c r="CT261" t="str">
        <f ca="1">IF(COUNTIF(データ取込シート_活動計画書_整理用!$N$2:'データ取込シート_活動計画書_整理用'!$N261,"この線より上に行を挿入してください。")=0,IF(データ取込シート_活動計画書_整理用!$R261="○","true","false"),"")</f>
        <v/>
      </c>
      <c r="CU261" t="str">
        <f ca="1">IF(COUNTIF(データ取込シート_活動計画書_整理用!$N$2:'データ取込シート_活動計画書_整理用'!$N261,"この線より上に行を挿入してください。")=0,IF(データ取込シート_活動計画書_整理用!$S261="○","true","false"),"")</f>
        <v/>
      </c>
      <c r="CV261" t="str">
        <f ca="1">IF(COUNTIF(データ取込シート_活動計画書_整理用!$N$2:'データ取込シート_活動計画書_整理用'!$N261,"この線より上に行を挿入してください。")=0,IF(データ取込シート_活動計画書_整理用!$T261="○","true","false"),"")</f>
        <v/>
      </c>
      <c r="CW261" t="str">
        <f ca="1">IF(COUNTIF(データ取込シート_活動計画書_整理用!$N$2:'データ取込シート_活動計画書_整理用'!$N261,"この線より上に行を挿入してください。")=0,IF(データ取込シート_活動計画書_整理用!$U261="○","true","false"),"")</f>
        <v/>
      </c>
      <c r="CX261" t="str">
        <f ca="1">IF(COUNTIF(データ取込シート_活動計画書_整理用!$N$2:'データ取込シート_活動計画書_整理用'!$N261,"この線より上に行を挿入してください。")=0,IF(データ取込シート_活動計画書_整理用!$V261="○","true","false"),"")</f>
        <v/>
      </c>
      <c r="CY261" t="str">
        <f ca="1">IF(COUNTIF(データ取込シート_活動計画書_整理用!$N$2:'データ取込シート_活動計画書_整理用'!$N261,"この線より上に行を挿入してください。")=0,IF(データ取込シート_活動計画書_整理用!$W261="○","true","false"),"")</f>
        <v/>
      </c>
      <c r="CZ261" t="str">
        <f ca="1">IF(COUNTIF(データ取込シート_活動計画書_整理用!$N$2:'データ取込シート_活動計画書_整理用'!$N261,"この線より上に行を挿入してください。")=0,IF(データ取込シート_活動計画書_整理用!$X261="○","true","false"),"")</f>
        <v/>
      </c>
      <c r="DA261" t="str">
        <f ca="1">IF(COUNTIF(データ取込シート_活動計画書_整理用!$N$2:'データ取込シート_活動計画書_整理用'!$N261,"この線より上に行を挿入してください。")=0,IF(データ取込シート_活動計画書_整理用!$Y261="○","true","false"),"")</f>
        <v/>
      </c>
      <c r="DB261" t="str">
        <f ca="1">IF(COUNTIF(データ取込シート_活動計画書_整理用!$N$2:'データ取込シート_活動計画書_整理用'!$N261,"この線より上に行を挿入してください。")=0,IF(データ取込シート_活動計画書_整理用!$Z261="○","true","false"),"")</f>
        <v/>
      </c>
      <c r="DC261" t="str">
        <f ca="1">IF(COUNTIF(データ取込シート_活動計画書_整理用!$N$2:'データ取込シート_活動計画書_整理用'!$N261,"この線より上に行を挿入してください。")=0,IF(データ取込シート_活動計画書_整理用!$AA261="○","true","false"),"")</f>
        <v/>
      </c>
      <c r="DW261" t="str">
        <f ca="1">IF(COUNTIF(データ取込シート_活動計画書_整理用!$AD$2:'データ取込シート_活動計画書_整理用'!$AD261,"この線より上に行を挿入してください。")=0,データ取込シート_活動計画書_整理用!$AC261,"")</f>
        <v/>
      </c>
      <c r="DX261" t="str">
        <f ca="1">IF(COUNTIF(データ取込シート_活動計画書_整理用!$AD$2:'データ取込シート_活動計画書_整理用'!$AD261,"この線より上に行を挿入してください。")=0,データ取込シート_活動計画書_整理用!$AD261,"")</f>
        <v/>
      </c>
      <c r="DY261" t="str">
        <f ca="1">IF(COUNTIF(データ取込シート_活動計画書_整理用!$AD$2:'データ取込シート_活動計画書_整理用'!$AD261,"この線より上に行を挿入してください。")=0,データ取込シート_活動計画書_整理用!$AE261,"")</f>
        <v/>
      </c>
      <c r="DZ261" t="str">
        <f ca="1">IF(COUNTIF(データ取込シート_活動計画書_整理用!$AD$2:'データ取込シート_活動計画書_整理用'!$AD261,"この線より上に行を挿入してください。")=0,データ取込シート_活動計画書_整理用!$AF261,"")</f>
        <v/>
      </c>
      <c r="EA261" t="str">
        <f ca="1">IF(COUNTIF(データ取込シート_活動計画書_整理用!$AD$2:'データ取込シート_活動計画書_整理用'!$AD261,"この線より上に行を挿入してください。")=0,データ取込シート_活動計画書_整理用!$AG261,"")</f>
        <v/>
      </c>
      <c r="EB261" t="str">
        <f ca="1">IF(COUNTIF(データ取込シート_活動計画書_整理用!$AD$2:'データ取込シート_活動計画書_整理用'!$AD261,"この線より上に行を挿入してください。")=0,データ取込シート_活動計画書_整理用!$AH261,"")</f>
        <v/>
      </c>
      <c r="EC261" t="str">
        <f ca="1">IF(COUNTIF(データ取込シート_活動計画書_整理用!$AD$2:'データ取込シート_活動計画書_整理用'!$AD261,"この線より上に行を挿入してください。")=0,IF(データ取込シート_活動計画書_整理用!$AI261="○","true","false"),"")</f>
        <v/>
      </c>
      <c r="ED261" t="str">
        <f ca="1">IF(COUNTIF(データ取込シート_活動計画書_整理用!$AD$2:'データ取込シート_活動計画書_整理用'!$AD261,"この線より上に行を挿入してください。")=0,IF(データ取込シート_活動計画書_整理用!$AJ261="○","true","false"),"")</f>
        <v/>
      </c>
      <c r="EE261" t="str">
        <f ca="1">IF(COUNTIF(データ取込シート_活動計画書_整理用!$AD$2:'データ取込シート_活動計画書_整理用'!$AD261,"この線より上に行を挿入してください。")=0,IF(データ取込シート_活動計画書_整理用!$AK261="○","true","false"),"")</f>
        <v/>
      </c>
      <c r="EF261" t="str">
        <f ca="1">IF(COUNTIF(データ取込シート_活動計画書_整理用!$AD$2:'データ取込シート_活動計画書_整理用'!$AD261,"この線より上に行を挿入してください。")=0,IF(データ取込シート_活動計画書_整理用!$AL261="○","true","false"),"")</f>
        <v/>
      </c>
      <c r="EG261" t="str">
        <f ca="1">IF(COUNTIF(データ取込シート_活動計画書_整理用!$AD$2:'データ取込シート_活動計画書_整理用'!$AD261,"この線より上に行を挿入してください。")=0,IF(データ取込シート_活動計画書_整理用!$AM261="○","true","false"),"")</f>
        <v/>
      </c>
    </row>
    <row r="262" spans="2:137" x14ac:dyDescent="0.15">
      <c r="B262" t="str">
        <f ca="1">IF(COUNTIF(データ取込シート_活動計画書_整理用!$B$2:'データ取込シート_活動計画書_整理用'!$B262,"この線より上に行を挿入してください。")=0,データ取込シート_活動計画書_整理用!$B262,"")</f>
        <v/>
      </c>
      <c r="C262" t="str">
        <f ca="1">IF(COUNTIF(データ取込シート_活動計画書_整理用!$B$2:'データ取込シート_活動計画書_整理用'!$B262,"この線より上に行を挿入してください。")=0,データ取込シート_活動計画書_整理用!$C262,"")</f>
        <v/>
      </c>
      <c r="D262" t="str">
        <f ca="1">IF(COUNTIF(データ取込シート_活動計画書_整理用!$B$2:'データ取込シート_活動計画書_整理用'!$B262,"この線より上に行を挿入してください。")=0,データ取込シート_活動計画書_整理用!$D262,"")</f>
        <v/>
      </c>
      <c r="F262" t="str">
        <f ca="1">IF(COUNTIF(データ取込シート_活動計画書_整理用!$F$2:'データ取込シート_活動計画書_整理用'!$F262,"この線より上に行を挿入してください。")=0,データ取込シート_活動計画書_整理用!$F262,"")</f>
        <v/>
      </c>
      <c r="G262" t="str">
        <f ca="1">IF(COUNTIF(データ取込シート_活動計画書_整理用!$F$2:'データ取込シート_活動計画書_整理用'!$F262,"この線より上に行を挿入してください。")=0,データ取込シート_活動計画書_整理用!$G262,"")</f>
        <v/>
      </c>
      <c r="H262" t="str">
        <f ca="1">IF(COUNTIF(データ取込シート_活動計画書_整理用!$F$2:'データ取込シート_活動計画書_整理用'!$F262,"この線より上に行を挿入してください。")=0,データ取込シート_活動計画書_整理用!$H262,"")</f>
        <v/>
      </c>
      <c r="I262" t="str">
        <f ca="1">IF(COUNTIF(データ取込シート_活動計画書_整理用!$J$2:'データ取込シート_活動計画書_整理用'!$J262,"この線より上に行を挿入してください。")=0,データ取込シート_活動計画書_整理用!$J262,"")</f>
        <v/>
      </c>
      <c r="J262" t="str">
        <f ca="1">IF(COUNTIF(データ取込シート_活動計画書_整理用!$J$2:'データ取込シート_活動計画書_整理用'!$J262,"この線より上に行を挿入してください。")=0,データ取込シート_活動計画書_整理用!$K262,"")</f>
        <v/>
      </c>
      <c r="K262" t="str">
        <f ca="1">IF(COUNTIF(データ取込シート_活動計画書_整理用!$J$2:'データ取込シート_活動計画書_整理用'!$J262,"この線より上に行を挿入してください。")=0,データ取込シート_活動計画書_整理用!$L262,"")</f>
        <v/>
      </c>
      <c r="CN262" t="str">
        <f t="shared" ca="1" si="8"/>
        <v/>
      </c>
      <c r="CO262" t="str">
        <f t="shared" ca="1" si="9"/>
        <v/>
      </c>
      <c r="CP262" t="str">
        <f ca="1">IF(COUNTIF(データ取込シート_活動計画書_整理用!$N$2:'データ取込シート_活動計画書_整理用'!$N262,"この線より上に行を挿入してください。")=0,データ取込シート_活動計画書_整理用!$N262,"")</f>
        <v/>
      </c>
      <c r="CQ262" t="str">
        <f ca="1">IF(COUNTIF(データ取込シート_活動計画書_整理用!$N$2:'データ取込シート_活動計画書_整理用'!$N262,"この線より上に行を挿入してください。")=0,データ取込シート_活動計画書_整理用!$O262,"")</f>
        <v/>
      </c>
      <c r="CR262" t="str">
        <f ca="1">IF(COUNTIF(データ取込シート_活動計画書_整理用!$N$2:'データ取込シート_活動計画書_整理用'!$N262,"この線より上に行を挿入してください。")=0,IF(データ取込シート_活動計画書_整理用!$P262="○","true","false"),"")</f>
        <v/>
      </c>
      <c r="CS262" t="str">
        <f ca="1">IF(COUNTIF(データ取込シート_活動計画書_整理用!$N$2:'データ取込シート_活動計画書_整理用'!$N262,"この線より上に行を挿入してください。")=0,IF(データ取込シート_活動計画書_整理用!$Q262="○","true","false"),"")</f>
        <v/>
      </c>
      <c r="CT262" t="str">
        <f ca="1">IF(COUNTIF(データ取込シート_活動計画書_整理用!$N$2:'データ取込シート_活動計画書_整理用'!$N262,"この線より上に行を挿入してください。")=0,IF(データ取込シート_活動計画書_整理用!$R262="○","true","false"),"")</f>
        <v/>
      </c>
      <c r="CU262" t="str">
        <f ca="1">IF(COUNTIF(データ取込シート_活動計画書_整理用!$N$2:'データ取込シート_活動計画書_整理用'!$N262,"この線より上に行を挿入してください。")=0,IF(データ取込シート_活動計画書_整理用!$S262="○","true","false"),"")</f>
        <v/>
      </c>
      <c r="CV262" t="str">
        <f ca="1">IF(COUNTIF(データ取込シート_活動計画書_整理用!$N$2:'データ取込シート_活動計画書_整理用'!$N262,"この線より上に行を挿入してください。")=0,IF(データ取込シート_活動計画書_整理用!$T262="○","true","false"),"")</f>
        <v/>
      </c>
      <c r="CW262" t="str">
        <f ca="1">IF(COUNTIF(データ取込シート_活動計画書_整理用!$N$2:'データ取込シート_活動計画書_整理用'!$N262,"この線より上に行を挿入してください。")=0,IF(データ取込シート_活動計画書_整理用!$U262="○","true","false"),"")</f>
        <v/>
      </c>
      <c r="CX262" t="str">
        <f ca="1">IF(COUNTIF(データ取込シート_活動計画書_整理用!$N$2:'データ取込シート_活動計画書_整理用'!$N262,"この線より上に行を挿入してください。")=0,IF(データ取込シート_活動計画書_整理用!$V262="○","true","false"),"")</f>
        <v/>
      </c>
      <c r="CY262" t="str">
        <f ca="1">IF(COUNTIF(データ取込シート_活動計画書_整理用!$N$2:'データ取込シート_活動計画書_整理用'!$N262,"この線より上に行を挿入してください。")=0,IF(データ取込シート_活動計画書_整理用!$W262="○","true","false"),"")</f>
        <v/>
      </c>
      <c r="CZ262" t="str">
        <f ca="1">IF(COUNTIF(データ取込シート_活動計画書_整理用!$N$2:'データ取込シート_活動計画書_整理用'!$N262,"この線より上に行を挿入してください。")=0,IF(データ取込シート_活動計画書_整理用!$X262="○","true","false"),"")</f>
        <v/>
      </c>
      <c r="DA262" t="str">
        <f ca="1">IF(COUNTIF(データ取込シート_活動計画書_整理用!$N$2:'データ取込シート_活動計画書_整理用'!$N262,"この線より上に行を挿入してください。")=0,IF(データ取込シート_活動計画書_整理用!$Y262="○","true","false"),"")</f>
        <v/>
      </c>
      <c r="DB262" t="str">
        <f ca="1">IF(COUNTIF(データ取込シート_活動計画書_整理用!$N$2:'データ取込シート_活動計画書_整理用'!$N262,"この線より上に行を挿入してください。")=0,IF(データ取込シート_活動計画書_整理用!$Z262="○","true","false"),"")</f>
        <v/>
      </c>
      <c r="DC262" t="str">
        <f ca="1">IF(COUNTIF(データ取込シート_活動計画書_整理用!$N$2:'データ取込シート_活動計画書_整理用'!$N262,"この線より上に行を挿入してください。")=0,IF(データ取込シート_活動計画書_整理用!$AA262="○","true","false"),"")</f>
        <v/>
      </c>
      <c r="DW262" t="str">
        <f ca="1">IF(COUNTIF(データ取込シート_活動計画書_整理用!$AD$2:'データ取込シート_活動計画書_整理用'!$AD262,"この線より上に行を挿入してください。")=0,データ取込シート_活動計画書_整理用!$AC262,"")</f>
        <v/>
      </c>
      <c r="DX262" t="str">
        <f ca="1">IF(COUNTIF(データ取込シート_活動計画書_整理用!$AD$2:'データ取込シート_活動計画書_整理用'!$AD262,"この線より上に行を挿入してください。")=0,データ取込シート_活動計画書_整理用!$AD262,"")</f>
        <v/>
      </c>
      <c r="DY262" t="str">
        <f ca="1">IF(COUNTIF(データ取込シート_活動計画書_整理用!$AD$2:'データ取込シート_活動計画書_整理用'!$AD262,"この線より上に行を挿入してください。")=0,データ取込シート_活動計画書_整理用!$AE262,"")</f>
        <v/>
      </c>
      <c r="DZ262" t="str">
        <f ca="1">IF(COUNTIF(データ取込シート_活動計画書_整理用!$AD$2:'データ取込シート_活動計画書_整理用'!$AD262,"この線より上に行を挿入してください。")=0,データ取込シート_活動計画書_整理用!$AF262,"")</f>
        <v/>
      </c>
      <c r="EA262" t="str">
        <f ca="1">IF(COUNTIF(データ取込シート_活動計画書_整理用!$AD$2:'データ取込シート_活動計画書_整理用'!$AD262,"この線より上に行を挿入してください。")=0,データ取込シート_活動計画書_整理用!$AG262,"")</f>
        <v/>
      </c>
      <c r="EB262" t="str">
        <f ca="1">IF(COUNTIF(データ取込シート_活動計画書_整理用!$AD$2:'データ取込シート_活動計画書_整理用'!$AD262,"この線より上に行を挿入してください。")=0,データ取込シート_活動計画書_整理用!$AH262,"")</f>
        <v/>
      </c>
      <c r="EC262" t="str">
        <f ca="1">IF(COUNTIF(データ取込シート_活動計画書_整理用!$AD$2:'データ取込シート_活動計画書_整理用'!$AD262,"この線より上に行を挿入してください。")=0,IF(データ取込シート_活動計画書_整理用!$AI262="○","true","false"),"")</f>
        <v/>
      </c>
      <c r="ED262" t="str">
        <f ca="1">IF(COUNTIF(データ取込シート_活動計画書_整理用!$AD$2:'データ取込シート_活動計画書_整理用'!$AD262,"この線より上に行を挿入してください。")=0,IF(データ取込シート_活動計画書_整理用!$AJ262="○","true","false"),"")</f>
        <v/>
      </c>
      <c r="EE262" t="str">
        <f ca="1">IF(COUNTIF(データ取込シート_活動計画書_整理用!$AD$2:'データ取込シート_活動計画書_整理用'!$AD262,"この線より上に行を挿入してください。")=0,IF(データ取込シート_活動計画書_整理用!$AK262="○","true","false"),"")</f>
        <v/>
      </c>
      <c r="EF262" t="str">
        <f ca="1">IF(COUNTIF(データ取込シート_活動計画書_整理用!$AD$2:'データ取込シート_活動計画書_整理用'!$AD262,"この線より上に行を挿入してください。")=0,IF(データ取込シート_活動計画書_整理用!$AL262="○","true","false"),"")</f>
        <v/>
      </c>
      <c r="EG262" t="str">
        <f ca="1">IF(COUNTIF(データ取込シート_活動計画書_整理用!$AD$2:'データ取込シート_活動計画書_整理用'!$AD262,"この線より上に行を挿入してください。")=0,IF(データ取込シート_活動計画書_整理用!$AM262="○","true","false"),"")</f>
        <v/>
      </c>
    </row>
    <row r="263" spans="2:137" x14ac:dyDescent="0.15">
      <c r="B263" t="str">
        <f ca="1">IF(COUNTIF(データ取込シート_活動計画書_整理用!$B$2:'データ取込シート_活動計画書_整理用'!$B263,"この線より上に行を挿入してください。")=0,データ取込シート_活動計画書_整理用!$B263,"")</f>
        <v/>
      </c>
      <c r="C263" t="str">
        <f ca="1">IF(COUNTIF(データ取込シート_活動計画書_整理用!$B$2:'データ取込シート_活動計画書_整理用'!$B263,"この線より上に行を挿入してください。")=0,データ取込シート_活動計画書_整理用!$C263,"")</f>
        <v/>
      </c>
      <c r="D263" t="str">
        <f ca="1">IF(COUNTIF(データ取込シート_活動計画書_整理用!$B$2:'データ取込シート_活動計画書_整理用'!$B263,"この線より上に行を挿入してください。")=0,データ取込シート_活動計画書_整理用!$D263,"")</f>
        <v/>
      </c>
      <c r="F263" t="str">
        <f ca="1">IF(COUNTIF(データ取込シート_活動計画書_整理用!$F$2:'データ取込シート_活動計画書_整理用'!$F263,"この線より上に行を挿入してください。")=0,データ取込シート_活動計画書_整理用!$F263,"")</f>
        <v/>
      </c>
      <c r="G263" t="str">
        <f ca="1">IF(COUNTIF(データ取込シート_活動計画書_整理用!$F$2:'データ取込シート_活動計画書_整理用'!$F263,"この線より上に行を挿入してください。")=0,データ取込シート_活動計画書_整理用!$G263,"")</f>
        <v/>
      </c>
      <c r="H263" t="str">
        <f ca="1">IF(COUNTIF(データ取込シート_活動計画書_整理用!$F$2:'データ取込シート_活動計画書_整理用'!$F263,"この線より上に行を挿入してください。")=0,データ取込シート_活動計画書_整理用!$H263,"")</f>
        <v/>
      </c>
      <c r="I263" t="str">
        <f ca="1">IF(COUNTIF(データ取込シート_活動計画書_整理用!$J$2:'データ取込シート_活動計画書_整理用'!$J263,"この線より上に行を挿入してください。")=0,データ取込シート_活動計画書_整理用!$J263,"")</f>
        <v/>
      </c>
      <c r="J263" t="str">
        <f ca="1">IF(COUNTIF(データ取込シート_活動計画書_整理用!$J$2:'データ取込シート_活動計画書_整理用'!$J263,"この線より上に行を挿入してください。")=0,データ取込シート_活動計画書_整理用!$K263,"")</f>
        <v/>
      </c>
      <c r="K263" t="str">
        <f ca="1">IF(COUNTIF(データ取込シート_活動計画書_整理用!$J$2:'データ取込シート_活動計画書_整理用'!$J263,"この線より上に行を挿入してください。")=0,データ取込シート_活動計画書_整理用!$L263,"")</f>
        <v/>
      </c>
      <c r="CN263" t="str">
        <f t="shared" ref="CN263:CN300" ca="1" si="10">IF(NOT(CP263=""),"農村環境保全活動","")</f>
        <v/>
      </c>
      <c r="CO263" t="str">
        <f t="shared" ca="1" si="9"/>
        <v/>
      </c>
      <c r="CP263" t="str">
        <f ca="1">IF(COUNTIF(データ取込シート_活動計画書_整理用!$N$2:'データ取込シート_活動計画書_整理用'!$N263,"この線より上に行を挿入してください。")=0,データ取込シート_活動計画書_整理用!$N263,"")</f>
        <v/>
      </c>
      <c r="CQ263" t="str">
        <f ca="1">IF(COUNTIF(データ取込シート_活動計画書_整理用!$N$2:'データ取込シート_活動計画書_整理用'!$N263,"この線より上に行を挿入してください。")=0,データ取込シート_活動計画書_整理用!$O263,"")</f>
        <v/>
      </c>
      <c r="CR263" t="str">
        <f ca="1">IF(COUNTIF(データ取込シート_活動計画書_整理用!$N$2:'データ取込シート_活動計画書_整理用'!$N263,"この線より上に行を挿入してください。")=0,IF(データ取込シート_活動計画書_整理用!$P263="○","true","false"),"")</f>
        <v/>
      </c>
      <c r="CS263" t="str">
        <f ca="1">IF(COUNTIF(データ取込シート_活動計画書_整理用!$N$2:'データ取込シート_活動計画書_整理用'!$N263,"この線より上に行を挿入してください。")=0,IF(データ取込シート_活動計画書_整理用!$Q263="○","true","false"),"")</f>
        <v/>
      </c>
      <c r="CT263" t="str">
        <f ca="1">IF(COUNTIF(データ取込シート_活動計画書_整理用!$N$2:'データ取込シート_活動計画書_整理用'!$N263,"この線より上に行を挿入してください。")=0,IF(データ取込シート_活動計画書_整理用!$R263="○","true","false"),"")</f>
        <v/>
      </c>
      <c r="CU263" t="str">
        <f ca="1">IF(COUNTIF(データ取込シート_活動計画書_整理用!$N$2:'データ取込シート_活動計画書_整理用'!$N263,"この線より上に行を挿入してください。")=0,IF(データ取込シート_活動計画書_整理用!$S263="○","true","false"),"")</f>
        <v/>
      </c>
      <c r="CV263" t="str">
        <f ca="1">IF(COUNTIF(データ取込シート_活動計画書_整理用!$N$2:'データ取込シート_活動計画書_整理用'!$N263,"この線より上に行を挿入してください。")=0,IF(データ取込シート_活動計画書_整理用!$T263="○","true","false"),"")</f>
        <v/>
      </c>
      <c r="CW263" t="str">
        <f ca="1">IF(COUNTIF(データ取込シート_活動計画書_整理用!$N$2:'データ取込シート_活動計画書_整理用'!$N263,"この線より上に行を挿入してください。")=0,IF(データ取込シート_活動計画書_整理用!$U263="○","true","false"),"")</f>
        <v/>
      </c>
      <c r="CX263" t="str">
        <f ca="1">IF(COUNTIF(データ取込シート_活動計画書_整理用!$N$2:'データ取込シート_活動計画書_整理用'!$N263,"この線より上に行を挿入してください。")=0,IF(データ取込シート_活動計画書_整理用!$V263="○","true","false"),"")</f>
        <v/>
      </c>
      <c r="CY263" t="str">
        <f ca="1">IF(COUNTIF(データ取込シート_活動計画書_整理用!$N$2:'データ取込シート_活動計画書_整理用'!$N263,"この線より上に行を挿入してください。")=0,IF(データ取込シート_活動計画書_整理用!$W263="○","true","false"),"")</f>
        <v/>
      </c>
      <c r="CZ263" t="str">
        <f ca="1">IF(COUNTIF(データ取込シート_活動計画書_整理用!$N$2:'データ取込シート_活動計画書_整理用'!$N263,"この線より上に行を挿入してください。")=0,IF(データ取込シート_活動計画書_整理用!$X263="○","true","false"),"")</f>
        <v/>
      </c>
      <c r="DA263" t="str">
        <f ca="1">IF(COUNTIF(データ取込シート_活動計画書_整理用!$N$2:'データ取込シート_活動計画書_整理用'!$N263,"この線より上に行を挿入してください。")=0,IF(データ取込シート_活動計画書_整理用!$Y263="○","true","false"),"")</f>
        <v/>
      </c>
      <c r="DB263" t="str">
        <f ca="1">IF(COUNTIF(データ取込シート_活動計画書_整理用!$N$2:'データ取込シート_活動計画書_整理用'!$N263,"この線より上に行を挿入してください。")=0,IF(データ取込シート_活動計画書_整理用!$Z263="○","true","false"),"")</f>
        <v/>
      </c>
      <c r="DC263" t="str">
        <f ca="1">IF(COUNTIF(データ取込シート_活動計画書_整理用!$N$2:'データ取込シート_活動計画書_整理用'!$N263,"この線より上に行を挿入してください。")=0,IF(データ取込シート_活動計画書_整理用!$AA263="○","true","false"),"")</f>
        <v/>
      </c>
      <c r="DW263" t="str">
        <f ca="1">IF(COUNTIF(データ取込シート_活動計画書_整理用!$AD$2:'データ取込シート_活動計画書_整理用'!$AD263,"この線より上に行を挿入してください。")=0,データ取込シート_活動計画書_整理用!$AC263,"")</f>
        <v/>
      </c>
      <c r="DX263" t="str">
        <f ca="1">IF(COUNTIF(データ取込シート_活動計画書_整理用!$AD$2:'データ取込シート_活動計画書_整理用'!$AD263,"この線より上に行を挿入してください。")=0,データ取込シート_活動計画書_整理用!$AD263,"")</f>
        <v/>
      </c>
      <c r="DY263" t="str">
        <f ca="1">IF(COUNTIF(データ取込シート_活動計画書_整理用!$AD$2:'データ取込シート_活動計画書_整理用'!$AD263,"この線より上に行を挿入してください。")=0,データ取込シート_活動計画書_整理用!$AE263,"")</f>
        <v/>
      </c>
      <c r="DZ263" t="str">
        <f ca="1">IF(COUNTIF(データ取込シート_活動計画書_整理用!$AD$2:'データ取込シート_活動計画書_整理用'!$AD263,"この線より上に行を挿入してください。")=0,データ取込シート_活動計画書_整理用!$AF263,"")</f>
        <v/>
      </c>
      <c r="EA263" t="str">
        <f ca="1">IF(COUNTIF(データ取込シート_活動計画書_整理用!$AD$2:'データ取込シート_活動計画書_整理用'!$AD263,"この線より上に行を挿入してください。")=0,データ取込シート_活動計画書_整理用!$AG263,"")</f>
        <v/>
      </c>
      <c r="EB263" t="str">
        <f ca="1">IF(COUNTIF(データ取込シート_活動計画書_整理用!$AD$2:'データ取込シート_活動計画書_整理用'!$AD263,"この線より上に行を挿入してください。")=0,データ取込シート_活動計画書_整理用!$AH263,"")</f>
        <v/>
      </c>
      <c r="EC263" t="str">
        <f ca="1">IF(COUNTIF(データ取込シート_活動計画書_整理用!$AD$2:'データ取込シート_活動計画書_整理用'!$AD263,"この線より上に行を挿入してください。")=0,IF(データ取込シート_活動計画書_整理用!$AI263="○","true","false"),"")</f>
        <v/>
      </c>
      <c r="ED263" t="str">
        <f ca="1">IF(COUNTIF(データ取込シート_活動計画書_整理用!$AD$2:'データ取込シート_活動計画書_整理用'!$AD263,"この線より上に行を挿入してください。")=0,IF(データ取込シート_活動計画書_整理用!$AJ263="○","true","false"),"")</f>
        <v/>
      </c>
      <c r="EE263" t="str">
        <f ca="1">IF(COUNTIF(データ取込シート_活動計画書_整理用!$AD$2:'データ取込シート_活動計画書_整理用'!$AD263,"この線より上に行を挿入してください。")=0,IF(データ取込シート_活動計画書_整理用!$AK263="○","true","false"),"")</f>
        <v/>
      </c>
      <c r="EF263" t="str">
        <f ca="1">IF(COUNTIF(データ取込シート_活動計画書_整理用!$AD$2:'データ取込シート_活動計画書_整理用'!$AD263,"この線より上に行を挿入してください。")=0,IF(データ取込シート_活動計画書_整理用!$AL263="○","true","false"),"")</f>
        <v/>
      </c>
      <c r="EG263" t="str">
        <f ca="1">IF(COUNTIF(データ取込シート_活動計画書_整理用!$AD$2:'データ取込シート_活動計画書_整理用'!$AD263,"この線より上に行を挿入してください。")=0,IF(データ取込シート_活動計画書_整理用!$AM263="○","true","false"),"")</f>
        <v/>
      </c>
    </row>
    <row r="264" spans="2:137" x14ac:dyDescent="0.15">
      <c r="B264" t="str">
        <f ca="1">IF(COUNTIF(データ取込シート_活動計画書_整理用!$B$2:'データ取込シート_活動計画書_整理用'!$B264,"この線より上に行を挿入してください。")=0,データ取込シート_活動計画書_整理用!$B264,"")</f>
        <v/>
      </c>
      <c r="C264" t="str">
        <f ca="1">IF(COUNTIF(データ取込シート_活動計画書_整理用!$B$2:'データ取込シート_活動計画書_整理用'!$B264,"この線より上に行を挿入してください。")=0,データ取込シート_活動計画書_整理用!$C264,"")</f>
        <v/>
      </c>
      <c r="D264" t="str">
        <f ca="1">IF(COUNTIF(データ取込シート_活動計画書_整理用!$B$2:'データ取込シート_活動計画書_整理用'!$B264,"この線より上に行を挿入してください。")=0,データ取込シート_活動計画書_整理用!$D264,"")</f>
        <v/>
      </c>
      <c r="F264" t="str">
        <f ca="1">IF(COUNTIF(データ取込シート_活動計画書_整理用!$F$2:'データ取込シート_活動計画書_整理用'!$F264,"この線より上に行を挿入してください。")=0,データ取込シート_活動計画書_整理用!$F264,"")</f>
        <v/>
      </c>
      <c r="G264" t="str">
        <f ca="1">IF(COUNTIF(データ取込シート_活動計画書_整理用!$F$2:'データ取込シート_活動計画書_整理用'!$F264,"この線より上に行を挿入してください。")=0,データ取込シート_活動計画書_整理用!$G264,"")</f>
        <v/>
      </c>
      <c r="H264" t="str">
        <f ca="1">IF(COUNTIF(データ取込シート_活動計画書_整理用!$F$2:'データ取込シート_活動計画書_整理用'!$F264,"この線より上に行を挿入してください。")=0,データ取込シート_活動計画書_整理用!$H264,"")</f>
        <v/>
      </c>
      <c r="I264" t="str">
        <f ca="1">IF(COUNTIF(データ取込シート_活動計画書_整理用!$J$2:'データ取込シート_活動計画書_整理用'!$J264,"この線より上に行を挿入してください。")=0,データ取込シート_活動計画書_整理用!$J264,"")</f>
        <v/>
      </c>
      <c r="J264" t="str">
        <f ca="1">IF(COUNTIF(データ取込シート_活動計画書_整理用!$J$2:'データ取込シート_活動計画書_整理用'!$J264,"この線より上に行を挿入してください。")=0,データ取込シート_活動計画書_整理用!$K264,"")</f>
        <v/>
      </c>
      <c r="K264" t="str">
        <f ca="1">IF(COUNTIF(データ取込シート_活動計画書_整理用!$J$2:'データ取込シート_活動計画書_整理用'!$J264,"この線より上に行を挿入してください。")=0,データ取込シート_活動計画書_整理用!$L264,"")</f>
        <v/>
      </c>
      <c r="CN264" t="str">
        <f t="shared" ca="1" si="10"/>
        <v/>
      </c>
      <c r="CO264" t="str">
        <f t="shared" ca="1" si="9"/>
        <v/>
      </c>
      <c r="CP264" t="str">
        <f ca="1">IF(COUNTIF(データ取込シート_活動計画書_整理用!$N$2:'データ取込シート_活動計画書_整理用'!$N264,"この線より上に行を挿入してください。")=0,データ取込シート_活動計画書_整理用!$N264,"")</f>
        <v/>
      </c>
      <c r="CQ264" t="str">
        <f ca="1">IF(COUNTIF(データ取込シート_活動計画書_整理用!$N$2:'データ取込シート_活動計画書_整理用'!$N264,"この線より上に行を挿入してください。")=0,データ取込シート_活動計画書_整理用!$O264,"")</f>
        <v/>
      </c>
      <c r="CR264" t="str">
        <f ca="1">IF(COUNTIF(データ取込シート_活動計画書_整理用!$N$2:'データ取込シート_活動計画書_整理用'!$N264,"この線より上に行を挿入してください。")=0,IF(データ取込シート_活動計画書_整理用!$P264="○","true","false"),"")</f>
        <v/>
      </c>
      <c r="CS264" t="str">
        <f ca="1">IF(COUNTIF(データ取込シート_活動計画書_整理用!$N$2:'データ取込シート_活動計画書_整理用'!$N264,"この線より上に行を挿入してください。")=0,IF(データ取込シート_活動計画書_整理用!$Q264="○","true","false"),"")</f>
        <v/>
      </c>
      <c r="CT264" t="str">
        <f ca="1">IF(COUNTIF(データ取込シート_活動計画書_整理用!$N$2:'データ取込シート_活動計画書_整理用'!$N264,"この線より上に行を挿入してください。")=0,IF(データ取込シート_活動計画書_整理用!$R264="○","true","false"),"")</f>
        <v/>
      </c>
      <c r="CU264" t="str">
        <f ca="1">IF(COUNTIF(データ取込シート_活動計画書_整理用!$N$2:'データ取込シート_活動計画書_整理用'!$N264,"この線より上に行を挿入してください。")=0,IF(データ取込シート_活動計画書_整理用!$S264="○","true","false"),"")</f>
        <v/>
      </c>
      <c r="CV264" t="str">
        <f ca="1">IF(COUNTIF(データ取込シート_活動計画書_整理用!$N$2:'データ取込シート_活動計画書_整理用'!$N264,"この線より上に行を挿入してください。")=0,IF(データ取込シート_活動計画書_整理用!$T264="○","true","false"),"")</f>
        <v/>
      </c>
      <c r="CW264" t="str">
        <f ca="1">IF(COUNTIF(データ取込シート_活動計画書_整理用!$N$2:'データ取込シート_活動計画書_整理用'!$N264,"この線より上に行を挿入してください。")=0,IF(データ取込シート_活動計画書_整理用!$U264="○","true","false"),"")</f>
        <v/>
      </c>
      <c r="CX264" t="str">
        <f ca="1">IF(COUNTIF(データ取込シート_活動計画書_整理用!$N$2:'データ取込シート_活動計画書_整理用'!$N264,"この線より上に行を挿入してください。")=0,IF(データ取込シート_活動計画書_整理用!$V264="○","true","false"),"")</f>
        <v/>
      </c>
      <c r="CY264" t="str">
        <f ca="1">IF(COUNTIF(データ取込シート_活動計画書_整理用!$N$2:'データ取込シート_活動計画書_整理用'!$N264,"この線より上に行を挿入してください。")=0,IF(データ取込シート_活動計画書_整理用!$W264="○","true","false"),"")</f>
        <v/>
      </c>
      <c r="CZ264" t="str">
        <f ca="1">IF(COUNTIF(データ取込シート_活動計画書_整理用!$N$2:'データ取込シート_活動計画書_整理用'!$N264,"この線より上に行を挿入してください。")=0,IF(データ取込シート_活動計画書_整理用!$X264="○","true","false"),"")</f>
        <v/>
      </c>
      <c r="DA264" t="str">
        <f ca="1">IF(COUNTIF(データ取込シート_活動計画書_整理用!$N$2:'データ取込シート_活動計画書_整理用'!$N264,"この線より上に行を挿入してください。")=0,IF(データ取込シート_活動計画書_整理用!$Y264="○","true","false"),"")</f>
        <v/>
      </c>
      <c r="DB264" t="str">
        <f ca="1">IF(COUNTIF(データ取込シート_活動計画書_整理用!$N$2:'データ取込シート_活動計画書_整理用'!$N264,"この線より上に行を挿入してください。")=0,IF(データ取込シート_活動計画書_整理用!$Z264="○","true","false"),"")</f>
        <v/>
      </c>
      <c r="DC264" t="str">
        <f ca="1">IF(COUNTIF(データ取込シート_活動計画書_整理用!$N$2:'データ取込シート_活動計画書_整理用'!$N264,"この線より上に行を挿入してください。")=0,IF(データ取込シート_活動計画書_整理用!$AA264="○","true","false"),"")</f>
        <v/>
      </c>
      <c r="DW264" t="str">
        <f ca="1">IF(COUNTIF(データ取込シート_活動計画書_整理用!$AD$2:'データ取込シート_活動計画書_整理用'!$AD264,"この線より上に行を挿入してください。")=0,データ取込シート_活動計画書_整理用!$AC264,"")</f>
        <v/>
      </c>
      <c r="DX264" t="str">
        <f ca="1">IF(COUNTIF(データ取込シート_活動計画書_整理用!$AD$2:'データ取込シート_活動計画書_整理用'!$AD264,"この線より上に行を挿入してください。")=0,データ取込シート_活動計画書_整理用!$AD264,"")</f>
        <v/>
      </c>
      <c r="DY264" t="str">
        <f ca="1">IF(COUNTIF(データ取込シート_活動計画書_整理用!$AD$2:'データ取込シート_活動計画書_整理用'!$AD264,"この線より上に行を挿入してください。")=0,データ取込シート_活動計画書_整理用!$AE264,"")</f>
        <v/>
      </c>
      <c r="DZ264" t="str">
        <f ca="1">IF(COUNTIF(データ取込シート_活動計画書_整理用!$AD$2:'データ取込シート_活動計画書_整理用'!$AD264,"この線より上に行を挿入してください。")=0,データ取込シート_活動計画書_整理用!$AF264,"")</f>
        <v/>
      </c>
      <c r="EA264" t="str">
        <f ca="1">IF(COUNTIF(データ取込シート_活動計画書_整理用!$AD$2:'データ取込シート_活動計画書_整理用'!$AD264,"この線より上に行を挿入してください。")=0,データ取込シート_活動計画書_整理用!$AG264,"")</f>
        <v/>
      </c>
      <c r="EB264" t="str">
        <f ca="1">IF(COUNTIF(データ取込シート_活動計画書_整理用!$AD$2:'データ取込シート_活動計画書_整理用'!$AD264,"この線より上に行を挿入してください。")=0,データ取込シート_活動計画書_整理用!$AH264,"")</f>
        <v/>
      </c>
      <c r="EC264" t="str">
        <f ca="1">IF(COUNTIF(データ取込シート_活動計画書_整理用!$AD$2:'データ取込シート_活動計画書_整理用'!$AD264,"この線より上に行を挿入してください。")=0,IF(データ取込シート_活動計画書_整理用!$AI264="○","true","false"),"")</f>
        <v/>
      </c>
      <c r="ED264" t="str">
        <f ca="1">IF(COUNTIF(データ取込シート_活動計画書_整理用!$AD$2:'データ取込シート_活動計画書_整理用'!$AD264,"この線より上に行を挿入してください。")=0,IF(データ取込シート_活動計画書_整理用!$AJ264="○","true","false"),"")</f>
        <v/>
      </c>
      <c r="EE264" t="str">
        <f ca="1">IF(COUNTIF(データ取込シート_活動計画書_整理用!$AD$2:'データ取込シート_活動計画書_整理用'!$AD264,"この線より上に行を挿入してください。")=0,IF(データ取込シート_活動計画書_整理用!$AK264="○","true","false"),"")</f>
        <v/>
      </c>
      <c r="EF264" t="str">
        <f ca="1">IF(COUNTIF(データ取込シート_活動計画書_整理用!$AD$2:'データ取込シート_活動計画書_整理用'!$AD264,"この線より上に行を挿入してください。")=0,IF(データ取込シート_活動計画書_整理用!$AL264="○","true","false"),"")</f>
        <v/>
      </c>
      <c r="EG264" t="str">
        <f ca="1">IF(COUNTIF(データ取込シート_活動計画書_整理用!$AD$2:'データ取込シート_活動計画書_整理用'!$AD264,"この線より上に行を挿入してください。")=0,IF(データ取込シート_活動計画書_整理用!$AM264="○","true","false"),"")</f>
        <v/>
      </c>
    </row>
    <row r="265" spans="2:137" x14ac:dyDescent="0.15">
      <c r="B265" t="str">
        <f ca="1">IF(COUNTIF(データ取込シート_活動計画書_整理用!$B$2:'データ取込シート_活動計画書_整理用'!$B265,"この線より上に行を挿入してください。")=0,データ取込シート_活動計画書_整理用!$B265,"")</f>
        <v/>
      </c>
      <c r="C265" t="str">
        <f ca="1">IF(COUNTIF(データ取込シート_活動計画書_整理用!$B$2:'データ取込シート_活動計画書_整理用'!$B265,"この線より上に行を挿入してください。")=0,データ取込シート_活動計画書_整理用!$C265,"")</f>
        <v/>
      </c>
      <c r="D265" t="str">
        <f ca="1">IF(COUNTIF(データ取込シート_活動計画書_整理用!$B$2:'データ取込シート_活動計画書_整理用'!$B265,"この線より上に行を挿入してください。")=0,データ取込シート_活動計画書_整理用!$D265,"")</f>
        <v/>
      </c>
      <c r="F265" t="str">
        <f ca="1">IF(COUNTIF(データ取込シート_活動計画書_整理用!$F$2:'データ取込シート_活動計画書_整理用'!$F265,"この線より上に行を挿入してください。")=0,データ取込シート_活動計画書_整理用!$F265,"")</f>
        <v/>
      </c>
      <c r="G265" t="str">
        <f ca="1">IF(COUNTIF(データ取込シート_活動計画書_整理用!$F$2:'データ取込シート_活動計画書_整理用'!$F265,"この線より上に行を挿入してください。")=0,データ取込シート_活動計画書_整理用!$G265,"")</f>
        <v/>
      </c>
      <c r="H265" t="str">
        <f ca="1">IF(COUNTIF(データ取込シート_活動計画書_整理用!$F$2:'データ取込シート_活動計画書_整理用'!$F265,"この線より上に行を挿入してください。")=0,データ取込シート_活動計画書_整理用!$H265,"")</f>
        <v/>
      </c>
      <c r="I265" t="str">
        <f ca="1">IF(COUNTIF(データ取込シート_活動計画書_整理用!$J$2:'データ取込シート_活動計画書_整理用'!$J265,"この線より上に行を挿入してください。")=0,データ取込シート_活動計画書_整理用!$J265,"")</f>
        <v/>
      </c>
      <c r="J265" t="str">
        <f ca="1">IF(COUNTIF(データ取込シート_活動計画書_整理用!$J$2:'データ取込シート_活動計画書_整理用'!$J265,"この線より上に行を挿入してください。")=0,データ取込シート_活動計画書_整理用!$K265,"")</f>
        <v/>
      </c>
      <c r="K265" t="str">
        <f ca="1">IF(COUNTIF(データ取込シート_活動計画書_整理用!$J$2:'データ取込シート_活動計画書_整理用'!$J265,"この線より上に行を挿入してください。")=0,データ取込シート_活動計画書_整理用!$L265,"")</f>
        <v/>
      </c>
      <c r="CN265" t="str">
        <f t="shared" ca="1" si="10"/>
        <v/>
      </c>
      <c r="CO265" t="str">
        <f t="shared" ca="1" si="9"/>
        <v/>
      </c>
      <c r="CP265" t="str">
        <f ca="1">IF(COUNTIF(データ取込シート_活動計画書_整理用!$N$2:'データ取込シート_活動計画書_整理用'!$N265,"この線より上に行を挿入してください。")=0,データ取込シート_活動計画書_整理用!$N265,"")</f>
        <v/>
      </c>
      <c r="CQ265" t="str">
        <f ca="1">IF(COUNTIF(データ取込シート_活動計画書_整理用!$N$2:'データ取込シート_活動計画書_整理用'!$N265,"この線より上に行を挿入してください。")=0,データ取込シート_活動計画書_整理用!$O265,"")</f>
        <v/>
      </c>
      <c r="CR265" t="str">
        <f ca="1">IF(COUNTIF(データ取込シート_活動計画書_整理用!$N$2:'データ取込シート_活動計画書_整理用'!$N265,"この線より上に行を挿入してください。")=0,IF(データ取込シート_活動計画書_整理用!$P265="○","true","false"),"")</f>
        <v/>
      </c>
      <c r="CS265" t="str">
        <f ca="1">IF(COUNTIF(データ取込シート_活動計画書_整理用!$N$2:'データ取込シート_活動計画書_整理用'!$N265,"この線より上に行を挿入してください。")=0,IF(データ取込シート_活動計画書_整理用!$Q265="○","true","false"),"")</f>
        <v/>
      </c>
      <c r="CT265" t="str">
        <f ca="1">IF(COUNTIF(データ取込シート_活動計画書_整理用!$N$2:'データ取込シート_活動計画書_整理用'!$N265,"この線より上に行を挿入してください。")=0,IF(データ取込シート_活動計画書_整理用!$R265="○","true","false"),"")</f>
        <v/>
      </c>
      <c r="CU265" t="str">
        <f ca="1">IF(COUNTIF(データ取込シート_活動計画書_整理用!$N$2:'データ取込シート_活動計画書_整理用'!$N265,"この線より上に行を挿入してください。")=0,IF(データ取込シート_活動計画書_整理用!$S265="○","true","false"),"")</f>
        <v/>
      </c>
      <c r="CV265" t="str">
        <f ca="1">IF(COUNTIF(データ取込シート_活動計画書_整理用!$N$2:'データ取込シート_活動計画書_整理用'!$N265,"この線より上に行を挿入してください。")=0,IF(データ取込シート_活動計画書_整理用!$T265="○","true","false"),"")</f>
        <v/>
      </c>
      <c r="CW265" t="str">
        <f ca="1">IF(COUNTIF(データ取込シート_活動計画書_整理用!$N$2:'データ取込シート_活動計画書_整理用'!$N265,"この線より上に行を挿入してください。")=0,IF(データ取込シート_活動計画書_整理用!$U265="○","true","false"),"")</f>
        <v/>
      </c>
      <c r="CX265" t="str">
        <f ca="1">IF(COUNTIF(データ取込シート_活動計画書_整理用!$N$2:'データ取込シート_活動計画書_整理用'!$N265,"この線より上に行を挿入してください。")=0,IF(データ取込シート_活動計画書_整理用!$V265="○","true","false"),"")</f>
        <v/>
      </c>
      <c r="CY265" t="str">
        <f ca="1">IF(COUNTIF(データ取込シート_活動計画書_整理用!$N$2:'データ取込シート_活動計画書_整理用'!$N265,"この線より上に行を挿入してください。")=0,IF(データ取込シート_活動計画書_整理用!$W265="○","true","false"),"")</f>
        <v/>
      </c>
      <c r="CZ265" t="str">
        <f ca="1">IF(COUNTIF(データ取込シート_活動計画書_整理用!$N$2:'データ取込シート_活動計画書_整理用'!$N265,"この線より上に行を挿入してください。")=0,IF(データ取込シート_活動計画書_整理用!$X265="○","true","false"),"")</f>
        <v/>
      </c>
      <c r="DA265" t="str">
        <f ca="1">IF(COUNTIF(データ取込シート_活動計画書_整理用!$N$2:'データ取込シート_活動計画書_整理用'!$N265,"この線より上に行を挿入してください。")=0,IF(データ取込シート_活動計画書_整理用!$Y265="○","true","false"),"")</f>
        <v/>
      </c>
      <c r="DB265" t="str">
        <f ca="1">IF(COUNTIF(データ取込シート_活動計画書_整理用!$N$2:'データ取込シート_活動計画書_整理用'!$N265,"この線より上に行を挿入してください。")=0,IF(データ取込シート_活動計画書_整理用!$Z265="○","true","false"),"")</f>
        <v/>
      </c>
      <c r="DC265" t="str">
        <f ca="1">IF(COUNTIF(データ取込シート_活動計画書_整理用!$N$2:'データ取込シート_活動計画書_整理用'!$N265,"この線より上に行を挿入してください。")=0,IF(データ取込シート_活動計画書_整理用!$AA265="○","true","false"),"")</f>
        <v/>
      </c>
      <c r="DW265" t="str">
        <f ca="1">IF(COUNTIF(データ取込シート_活動計画書_整理用!$AD$2:'データ取込シート_活動計画書_整理用'!$AD265,"この線より上に行を挿入してください。")=0,データ取込シート_活動計画書_整理用!$AC265,"")</f>
        <v/>
      </c>
      <c r="DX265" t="str">
        <f ca="1">IF(COUNTIF(データ取込シート_活動計画書_整理用!$AD$2:'データ取込シート_活動計画書_整理用'!$AD265,"この線より上に行を挿入してください。")=0,データ取込シート_活動計画書_整理用!$AD265,"")</f>
        <v/>
      </c>
      <c r="DY265" t="str">
        <f ca="1">IF(COUNTIF(データ取込シート_活動計画書_整理用!$AD$2:'データ取込シート_活動計画書_整理用'!$AD265,"この線より上に行を挿入してください。")=0,データ取込シート_活動計画書_整理用!$AE265,"")</f>
        <v/>
      </c>
      <c r="DZ265" t="str">
        <f ca="1">IF(COUNTIF(データ取込シート_活動計画書_整理用!$AD$2:'データ取込シート_活動計画書_整理用'!$AD265,"この線より上に行を挿入してください。")=0,データ取込シート_活動計画書_整理用!$AF265,"")</f>
        <v/>
      </c>
      <c r="EA265" t="str">
        <f ca="1">IF(COUNTIF(データ取込シート_活動計画書_整理用!$AD$2:'データ取込シート_活動計画書_整理用'!$AD265,"この線より上に行を挿入してください。")=0,データ取込シート_活動計画書_整理用!$AG265,"")</f>
        <v/>
      </c>
      <c r="EB265" t="str">
        <f ca="1">IF(COUNTIF(データ取込シート_活動計画書_整理用!$AD$2:'データ取込シート_活動計画書_整理用'!$AD265,"この線より上に行を挿入してください。")=0,データ取込シート_活動計画書_整理用!$AH265,"")</f>
        <v/>
      </c>
      <c r="EC265" t="str">
        <f ca="1">IF(COUNTIF(データ取込シート_活動計画書_整理用!$AD$2:'データ取込シート_活動計画書_整理用'!$AD265,"この線より上に行を挿入してください。")=0,IF(データ取込シート_活動計画書_整理用!$AI265="○","true","false"),"")</f>
        <v/>
      </c>
      <c r="ED265" t="str">
        <f ca="1">IF(COUNTIF(データ取込シート_活動計画書_整理用!$AD$2:'データ取込シート_活動計画書_整理用'!$AD265,"この線より上に行を挿入してください。")=0,IF(データ取込シート_活動計画書_整理用!$AJ265="○","true","false"),"")</f>
        <v/>
      </c>
      <c r="EE265" t="str">
        <f ca="1">IF(COUNTIF(データ取込シート_活動計画書_整理用!$AD$2:'データ取込シート_活動計画書_整理用'!$AD265,"この線より上に行を挿入してください。")=0,IF(データ取込シート_活動計画書_整理用!$AK265="○","true","false"),"")</f>
        <v/>
      </c>
      <c r="EF265" t="str">
        <f ca="1">IF(COUNTIF(データ取込シート_活動計画書_整理用!$AD$2:'データ取込シート_活動計画書_整理用'!$AD265,"この線より上に行を挿入してください。")=0,IF(データ取込シート_活動計画書_整理用!$AL265="○","true","false"),"")</f>
        <v/>
      </c>
      <c r="EG265" t="str">
        <f ca="1">IF(COUNTIF(データ取込シート_活動計画書_整理用!$AD$2:'データ取込シート_活動計画書_整理用'!$AD265,"この線より上に行を挿入してください。")=0,IF(データ取込シート_活動計画書_整理用!$AM265="○","true","false"),"")</f>
        <v/>
      </c>
    </row>
    <row r="266" spans="2:137" x14ac:dyDescent="0.15">
      <c r="B266" t="str">
        <f ca="1">IF(COUNTIF(データ取込シート_活動計画書_整理用!$B$2:'データ取込シート_活動計画書_整理用'!$B266,"この線より上に行を挿入してください。")=0,データ取込シート_活動計画書_整理用!$B266,"")</f>
        <v/>
      </c>
      <c r="C266" t="str">
        <f ca="1">IF(COUNTIF(データ取込シート_活動計画書_整理用!$B$2:'データ取込シート_活動計画書_整理用'!$B266,"この線より上に行を挿入してください。")=0,データ取込シート_活動計画書_整理用!$C266,"")</f>
        <v/>
      </c>
      <c r="D266" t="str">
        <f ca="1">IF(COUNTIF(データ取込シート_活動計画書_整理用!$B$2:'データ取込シート_活動計画書_整理用'!$B266,"この線より上に行を挿入してください。")=0,データ取込シート_活動計画書_整理用!$D266,"")</f>
        <v/>
      </c>
      <c r="F266" t="str">
        <f ca="1">IF(COUNTIF(データ取込シート_活動計画書_整理用!$F$2:'データ取込シート_活動計画書_整理用'!$F266,"この線より上に行を挿入してください。")=0,データ取込シート_活動計画書_整理用!$F266,"")</f>
        <v/>
      </c>
      <c r="G266" t="str">
        <f ca="1">IF(COUNTIF(データ取込シート_活動計画書_整理用!$F$2:'データ取込シート_活動計画書_整理用'!$F266,"この線より上に行を挿入してください。")=0,データ取込シート_活動計画書_整理用!$G266,"")</f>
        <v/>
      </c>
      <c r="H266" t="str">
        <f ca="1">IF(COUNTIF(データ取込シート_活動計画書_整理用!$F$2:'データ取込シート_活動計画書_整理用'!$F266,"この線より上に行を挿入してください。")=0,データ取込シート_活動計画書_整理用!$H266,"")</f>
        <v/>
      </c>
      <c r="I266" t="str">
        <f ca="1">IF(COUNTIF(データ取込シート_活動計画書_整理用!$J$2:'データ取込シート_活動計画書_整理用'!$J266,"この線より上に行を挿入してください。")=0,データ取込シート_活動計画書_整理用!$J266,"")</f>
        <v/>
      </c>
      <c r="J266" t="str">
        <f ca="1">IF(COUNTIF(データ取込シート_活動計画書_整理用!$J$2:'データ取込シート_活動計画書_整理用'!$J266,"この線より上に行を挿入してください。")=0,データ取込シート_活動計画書_整理用!$K266,"")</f>
        <v/>
      </c>
      <c r="K266" t="str">
        <f ca="1">IF(COUNTIF(データ取込シート_活動計画書_整理用!$J$2:'データ取込シート_活動計画書_整理用'!$J266,"この線より上に行を挿入してください。")=0,データ取込シート_活動計画書_整理用!$L266,"")</f>
        <v/>
      </c>
      <c r="CN266" t="str">
        <f t="shared" ca="1" si="10"/>
        <v/>
      </c>
      <c r="CO266" t="str">
        <f t="shared" ca="1" si="9"/>
        <v/>
      </c>
      <c r="CP266" t="str">
        <f ca="1">IF(COUNTIF(データ取込シート_活動計画書_整理用!$N$2:'データ取込シート_活動計画書_整理用'!$N266,"この線より上に行を挿入してください。")=0,データ取込シート_活動計画書_整理用!$N266,"")</f>
        <v/>
      </c>
      <c r="CQ266" t="str">
        <f ca="1">IF(COUNTIF(データ取込シート_活動計画書_整理用!$N$2:'データ取込シート_活動計画書_整理用'!$N266,"この線より上に行を挿入してください。")=0,データ取込シート_活動計画書_整理用!$O266,"")</f>
        <v/>
      </c>
      <c r="CR266" t="str">
        <f ca="1">IF(COUNTIF(データ取込シート_活動計画書_整理用!$N$2:'データ取込シート_活動計画書_整理用'!$N266,"この線より上に行を挿入してください。")=0,IF(データ取込シート_活動計画書_整理用!$P266="○","true","false"),"")</f>
        <v/>
      </c>
      <c r="CS266" t="str">
        <f ca="1">IF(COUNTIF(データ取込シート_活動計画書_整理用!$N$2:'データ取込シート_活動計画書_整理用'!$N266,"この線より上に行を挿入してください。")=0,IF(データ取込シート_活動計画書_整理用!$Q266="○","true","false"),"")</f>
        <v/>
      </c>
      <c r="CT266" t="str">
        <f ca="1">IF(COUNTIF(データ取込シート_活動計画書_整理用!$N$2:'データ取込シート_活動計画書_整理用'!$N266,"この線より上に行を挿入してください。")=0,IF(データ取込シート_活動計画書_整理用!$R266="○","true","false"),"")</f>
        <v/>
      </c>
      <c r="CU266" t="str">
        <f ca="1">IF(COUNTIF(データ取込シート_活動計画書_整理用!$N$2:'データ取込シート_活動計画書_整理用'!$N266,"この線より上に行を挿入してください。")=0,IF(データ取込シート_活動計画書_整理用!$S266="○","true","false"),"")</f>
        <v/>
      </c>
      <c r="CV266" t="str">
        <f ca="1">IF(COUNTIF(データ取込シート_活動計画書_整理用!$N$2:'データ取込シート_活動計画書_整理用'!$N266,"この線より上に行を挿入してください。")=0,IF(データ取込シート_活動計画書_整理用!$T266="○","true","false"),"")</f>
        <v/>
      </c>
      <c r="CW266" t="str">
        <f ca="1">IF(COUNTIF(データ取込シート_活動計画書_整理用!$N$2:'データ取込シート_活動計画書_整理用'!$N266,"この線より上に行を挿入してください。")=0,IF(データ取込シート_活動計画書_整理用!$U266="○","true","false"),"")</f>
        <v/>
      </c>
      <c r="CX266" t="str">
        <f ca="1">IF(COUNTIF(データ取込シート_活動計画書_整理用!$N$2:'データ取込シート_活動計画書_整理用'!$N266,"この線より上に行を挿入してください。")=0,IF(データ取込シート_活動計画書_整理用!$V266="○","true","false"),"")</f>
        <v/>
      </c>
      <c r="CY266" t="str">
        <f ca="1">IF(COUNTIF(データ取込シート_活動計画書_整理用!$N$2:'データ取込シート_活動計画書_整理用'!$N266,"この線より上に行を挿入してください。")=0,IF(データ取込シート_活動計画書_整理用!$W266="○","true","false"),"")</f>
        <v/>
      </c>
      <c r="CZ266" t="str">
        <f ca="1">IF(COUNTIF(データ取込シート_活動計画書_整理用!$N$2:'データ取込シート_活動計画書_整理用'!$N266,"この線より上に行を挿入してください。")=0,IF(データ取込シート_活動計画書_整理用!$X266="○","true","false"),"")</f>
        <v/>
      </c>
      <c r="DA266" t="str">
        <f ca="1">IF(COUNTIF(データ取込シート_活動計画書_整理用!$N$2:'データ取込シート_活動計画書_整理用'!$N266,"この線より上に行を挿入してください。")=0,IF(データ取込シート_活動計画書_整理用!$Y266="○","true","false"),"")</f>
        <v/>
      </c>
      <c r="DB266" t="str">
        <f ca="1">IF(COUNTIF(データ取込シート_活動計画書_整理用!$N$2:'データ取込シート_活動計画書_整理用'!$N266,"この線より上に行を挿入してください。")=0,IF(データ取込シート_活動計画書_整理用!$Z266="○","true","false"),"")</f>
        <v/>
      </c>
      <c r="DC266" t="str">
        <f ca="1">IF(COUNTIF(データ取込シート_活動計画書_整理用!$N$2:'データ取込シート_活動計画書_整理用'!$N266,"この線より上に行を挿入してください。")=0,IF(データ取込シート_活動計画書_整理用!$AA266="○","true","false"),"")</f>
        <v/>
      </c>
      <c r="DW266" t="str">
        <f ca="1">IF(COUNTIF(データ取込シート_活動計画書_整理用!$AD$2:'データ取込シート_活動計画書_整理用'!$AD266,"この線より上に行を挿入してください。")=0,データ取込シート_活動計画書_整理用!$AC266,"")</f>
        <v/>
      </c>
      <c r="DX266" t="str">
        <f ca="1">IF(COUNTIF(データ取込シート_活動計画書_整理用!$AD$2:'データ取込シート_活動計画書_整理用'!$AD266,"この線より上に行を挿入してください。")=0,データ取込シート_活動計画書_整理用!$AD266,"")</f>
        <v/>
      </c>
      <c r="DY266" t="str">
        <f ca="1">IF(COUNTIF(データ取込シート_活動計画書_整理用!$AD$2:'データ取込シート_活動計画書_整理用'!$AD266,"この線より上に行を挿入してください。")=0,データ取込シート_活動計画書_整理用!$AE266,"")</f>
        <v/>
      </c>
      <c r="DZ266" t="str">
        <f ca="1">IF(COUNTIF(データ取込シート_活動計画書_整理用!$AD$2:'データ取込シート_活動計画書_整理用'!$AD266,"この線より上に行を挿入してください。")=0,データ取込シート_活動計画書_整理用!$AF266,"")</f>
        <v/>
      </c>
      <c r="EA266" t="str">
        <f ca="1">IF(COUNTIF(データ取込シート_活動計画書_整理用!$AD$2:'データ取込シート_活動計画書_整理用'!$AD266,"この線より上に行を挿入してください。")=0,データ取込シート_活動計画書_整理用!$AG266,"")</f>
        <v/>
      </c>
      <c r="EB266" t="str">
        <f ca="1">IF(COUNTIF(データ取込シート_活動計画書_整理用!$AD$2:'データ取込シート_活動計画書_整理用'!$AD266,"この線より上に行を挿入してください。")=0,データ取込シート_活動計画書_整理用!$AH266,"")</f>
        <v/>
      </c>
      <c r="EC266" t="str">
        <f ca="1">IF(COUNTIF(データ取込シート_活動計画書_整理用!$AD$2:'データ取込シート_活動計画書_整理用'!$AD266,"この線より上に行を挿入してください。")=0,IF(データ取込シート_活動計画書_整理用!$AI266="○","true","false"),"")</f>
        <v/>
      </c>
      <c r="ED266" t="str">
        <f ca="1">IF(COUNTIF(データ取込シート_活動計画書_整理用!$AD$2:'データ取込シート_活動計画書_整理用'!$AD266,"この線より上に行を挿入してください。")=0,IF(データ取込シート_活動計画書_整理用!$AJ266="○","true","false"),"")</f>
        <v/>
      </c>
      <c r="EE266" t="str">
        <f ca="1">IF(COUNTIF(データ取込シート_活動計画書_整理用!$AD$2:'データ取込シート_活動計画書_整理用'!$AD266,"この線より上に行を挿入してください。")=0,IF(データ取込シート_活動計画書_整理用!$AK266="○","true","false"),"")</f>
        <v/>
      </c>
      <c r="EF266" t="str">
        <f ca="1">IF(COUNTIF(データ取込シート_活動計画書_整理用!$AD$2:'データ取込シート_活動計画書_整理用'!$AD266,"この線より上に行を挿入してください。")=0,IF(データ取込シート_活動計画書_整理用!$AL266="○","true","false"),"")</f>
        <v/>
      </c>
      <c r="EG266" t="str">
        <f ca="1">IF(COUNTIF(データ取込シート_活動計画書_整理用!$AD$2:'データ取込シート_活動計画書_整理用'!$AD266,"この線より上に行を挿入してください。")=0,IF(データ取込シート_活動計画書_整理用!$AM266="○","true","false"),"")</f>
        <v/>
      </c>
    </row>
    <row r="267" spans="2:137" x14ac:dyDescent="0.15">
      <c r="B267" t="str">
        <f ca="1">IF(COUNTIF(データ取込シート_活動計画書_整理用!$B$2:'データ取込シート_活動計画書_整理用'!$B267,"この線より上に行を挿入してください。")=0,データ取込シート_活動計画書_整理用!$B267,"")</f>
        <v/>
      </c>
      <c r="C267" t="str">
        <f ca="1">IF(COUNTIF(データ取込シート_活動計画書_整理用!$B$2:'データ取込シート_活動計画書_整理用'!$B267,"この線より上に行を挿入してください。")=0,データ取込シート_活動計画書_整理用!$C267,"")</f>
        <v/>
      </c>
      <c r="D267" t="str">
        <f ca="1">IF(COUNTIF(データ取込シート_活動計画書_整理用!$B$2:'データ取込シート_活動計画書_整理用'!$B267,"この線より上に行を挿入してください。")=0,データ取込シート_活動計画書_整理用!$D267,"")</f>
        <v/>
      </c>
      <c r="F267" t="str">
        <f ca="1">IF(COUNTIF(データ取込シート_活動計画書_整理用!$F$2:'データ取込シート_活動計画書_整理用'!$F267,"この線より上に行を挿入してください。")=0,データ取込シート_活動計画書_整理用!$F267,"")</f>
        <v/>
      </c>
      <c r="G267" t="str">
        <f ca="1">IF(COUNTIF(データ取込シート_活動計画書_整理用!$F$2:'データ取込シート_活動計画書_整理用'!$F267,"この線より上に行を挿入してください。")=0,データ取込シート_活動計画書_整理用!$G267,"")</f>
        <v/>
      </c>
      <c r="H267" t="str">
        <f ca="1">IF(COUNTIF(データ取込シート_活動計画書_整理用!$F$2:'データ取込シート_活動計画書_整理用'!$F267,"この線より上に行を挿入してください。")=0,データ取込シート_活動計画書_整理用!$H267,"")</f>
        <v/>
      </c>
      <c r="I267" t="str">
        <f ca="1">IF(COUNTIF(データ取込シート_活動計画書_整理用!$J$2:'データ取込シート_活動計画書_整理用'!$J267,"この線より上に行を挿入してください。")=0,データ取込シート_活動計画書_整理用!$J267,"")</f>
        <v/>
      </c>
      <c r="J267" t="str">
        <f ca="1">IF(COUNTIF(データ取込シート_活動計画書_整理用!$J$2:'データ取込シート_活動計画書_整理用'!$J267,"この線より上に行を挿入してください。")=0,データ取込シート_活動計画書_整理用!$K267,"")</f>
        <v/>
      </c>
      <c r="K267" t="str">
        <f ca="1">IF(COUNTIF(データ取込シート_活動計画書_整理用!$J$2:'データ取込シート_活動計画書_整理用'!$J267,"この線より上に行を挿入してください。")=0,データ取込シート_活動計画書_整理用!$L267,"")</f>
        <v/>
      </c>
      <c r="CN267" t="str">
        <f t="shared" ca="1" si="10"/>
        <v/>
      </c>
      <c r="CO267" t="str">
        <f t="shared" ca="1" si="9"/>
        <v/>
      </c>
      <c r="CP267" t="str">
        <f ca="1">IF(COUNTIF(データ取込シート_活動計画書_整理用!$N$2:'データ取込シート_活動計画書_整理用'!$N267,"この線より上に行を挿入してください。")=0,データ取込シート_活動計画書_整理用!$N267,"")</f>
        <v/>
      </c>
      <c r="CQ267" t="str">
        <f ca="1">IF(COUNTIF(データ取込シート_活動計画書_整理用!$N$2:'データ取込シート_活動計画書_整理用'!$N267,"この線より上に行を挿入してください。")=0,データ取込シート_活動計画書_整理用!$O267,"")</f>
        <v/>
      </c>
      <c r="CR267" t="str">
        <f ca="1">IF(COUNTIF(データ取込シート_活動計画書_整理用!$N$2:'データ取込シート_活動計画書_整理用'!$N267,"この線より上に行を挿入してください。")=0,IF(データ取込シート_活動計画書_整理用!$P267="○","true","false"),"")</f>
        <v/>
      </c>
      <c r="CS267" t="str">
        <f ca="1">IF(COUNTIF(データ取込シート_活動計画書_整理用!$N$2:'データ取込シート_活動計画書_整理用'!$N267,"この線より上に行を挿入してください。")=0,IF(データ取込シート_活動計画書_整理用!$Q267="○","true","false"),"")</f>
        <v/>
      </c>
      <c r="CT267" t="str">
        <f ca="1">IF(COUNTIF(データ取込シート_活動計画書_整理用!$N$2:'データ取込シート_活動計画書_整理用'!$N267,"この線より上に行を挿入してください。")=0,IF(データ取込シート_活動計画書_整理用!$R267="○","true","false"),"")</f>
        <v/>
      </c>
      <c r="CU267" t="str">
        <f ca="1">IF(COUNTIF(データ取込シート_活動計画書_整理用!$N$2:'データ取込シート_活動計画書_整理用'!$N267,"この線より上に行を挿入してください。")=0,IF(データ取込シート_活動計画書_整理用!$S267="○","true","false"),"")</f>
        <v/>
      </c>
      <c r="CV267" t="str">
        <f ca="1">IF(COUNTIF(データ取込シート_活動計画書_整理用!$N$2:'データ取込シート_活動計画書_整理用'!$N267,"この線より上に行を挿入してください。")=0,IF(データ取込シート_活動計画書_整理用!$T267="○","true","false"),"")</f>
        <v/>
      </c>
      <c r="CW267" t="str">
        <f ca="1">IF(COUNTIF(データ取込シート_活動計画書_整理用!$N$2:'データ取込シート_活動計画書_整理用'!$N267,"この線より上に行を挿入してください。")=0,IF(データ取込シート_活動計画書_整理用!$U267="○","true","false"),"")</f>
        <v/>
      </c>
      <c r="CX267" t="str">
        <f ca="1">IF(COUNTIF(データ取込シート_活動計画書_整理用!$N$2:'データ取込シート_活動計画書_整理用'!$N267,"この線より上に行を挿入してください。")=0,IF(データ取込シート_活動計画書_整理用!$V267="○","true","false"),"")</f>
        <v/>
      </c>
      <c r="CY267" t="str">
        <f ca="1">IF(COUNTIF(データ取込シート_活動計画書_整理用!$N$2:'データ取込シート_活動計画書_整理用'!$N267,"この線より上に行を挿入してください。")=0,IF(データ取込シート_活動計画書_整理用!$W267="○","true","false"),"")</f>
        <v/>
      </c>
      <c r="CZ267" t="str">
        <f ca="1">IF(COUNTIF(データ取込シート_活動計画書_整理用!$N$2:'データ取込シート_活動計画書_整理用'!$N267,"この線より上に行を挿入してください。")=0,IF(データ取込シート_活動計画書_整理用!$X267="○","true","false"),"")</f>
        <v/>
      </c>
      <c r="DA267" t="str">
        <f ca="1">IF(COUNTIF(データ取込シート_活動計画書_整理用!$N$2:'データ取込シート_活動計画書_整理用'!$N267,"この線より上に行を挿入してください。")=0,IF(データ取込シート_活動計画書_整理用!$Y267="○","true","false"),"")</f>
        <v/>
      </c>
      <c r="DB267" t="str">
        <f ca="1">IF(COUNTIF(データ取込シート_活動計画書_整理用!$N$2:'データ取込シート_活動計画書_整理用'!$N267,"この線より上に行を挿入してください。")=0,IF(データ取込シート_活動計画書_整理用!$Z267="○","true","false"),"")</f>
        <v/>
      </c>
      <c r="DC267" t="str">
        <f ca="1">IF(COUNTIF(データ取込シート_活動計画書_整理用!$N$2:'データ取込シート_活動計画書_整理用'!$N267,"この線より上に行を挿入してください。")=0,IF(データ取込シート_活動計画書_整理用!$AA267="○","true","false"),"")</f>
        <v/>
      </c>
      <c r="DW267" t="str">
        <f ca="1">IF(COUNTIF(データ取込シート_活動計画書_整理用!$AD$2:'データ取込シート_活動計画書_整理用'!$AD267,"この線より上に行を挿入してください。")=0,データ取込シート_活動計画書_整理用!$AC267,"")</f>
        <v/>
      </c>
      <c r="DX267" t="str">
        <f ca="1">IF(COUNTIF(データ取込シート_活動計画書_整理用!$AD$2:'データ取込シート_活動計画書_整理用'!$AD267,"この線より上に行を挿入してください。")=0,データ取込シート_活動計画書_整理用!$AD267,"")</f>
        <v/>
      </c>
      <c r="DY267" t="str">
        <f ca="1">IF(COUNTIF(データ取込シート_活動計画書_整理用!$AD$2:'データ取込シート_活動計画書_整理用'!$AD267,"この線より上に行を挿入してください。")=0,データ取込シート_活動計画書_整理用!$AE267,"")</f>
        <v/>
      </c>
      <c r="DZ267" t="str">
        <f ca="1">IF(COUNTIF(データ取込シート_活動計画書_整理用!$AD$2:'データ取込シート_活動計画書_整理用'!$AD267,"この線より上に行を挿入してください。")=0,データ取込シート_活動計画書_整理用!$AF267,"")</f>
        <v/>
      </c>
      <c r="EA267" t="str">
        <f ca="1">IF(COUNTIF(データ取込シート_活動計画書_整理用!$AD$2:'データ取込シート_活動計画書_整理用'!$AD267,"この線より上に行を挿入してください。")=0,データ取込シート_活動計画書_整理用!$AG267,"")</f>
        <v/>
      </c>
      <c r="EB267" t="str">
        <f ca="1">IF(COUNTIF(データ取込シート_活動計画書_整理用!$AD$2:'データ取込シート_活動計画書_整理用'!$AD267,"この線より上に行を挿入してください。")=0,データ取込シート_活動計画書_整理用!$AH267,"")</f>
        <v/>
      </c>
      <c r="EC267" t="str">
        <f ca="1">IF(COUNTIF(データ取込シート_活動計画書_整理用!$AD$2:'データ取込シート_活動計画書_整理用'!$AD267,"この線より上に行を挿入してください。")=0,IF(データ取込シート_活動計画書_整理用!$AI267="○","true","false"),"")</f>
        <v/>
      </c>
      <c r="ED267" t="str">
        <f ca="1">IF(COUNTIF(データ取込シート_活動計画書_整理用!$AD$2:'データ取込シート_活動計画書_整理用'!$AD267,"この線より上に行を挿入してください。")=0,IF(データ取込シート_活動計画書_整理用!$AJ267="○","true","false"),"")</f>
        <v/>
      </c>
      <c r="EE267" t="str">
        <f ca="1">IF(COUNTIF(データ取込シート_活動計画書_整理用!$AD$2:'データ取込シート_活動計画書_整理用'!$AD267,"この線より上に行を挿入してください。")=0,IF(データ取込シート_活動計画書_整理用!$AK267="○","true","false"),"")</f>
        <v/>
      </c>
      <c r="EF267" t="str">
        <f ca="1">IF(COUNTIF(データ取込シート_活動計画書_整理用!$AD$2:'データ取込シート_活動計画書_整理用'!$AD267,"この線より上に行を挿入してください。")=0,IF(データ取込シート_活動計画書_整理用!$AL267="○","true","false"),"")</f>
        <v/>
      </c>
      <c r="EG267" t="str">
        <f ca="1">IF(COUNTIF(データ取込シート_活動計画書_整理用!$AD$2:'データ取込シート_活動計画書_整理用'!$AD267,"この線より上に行を挿入してください。")=0,IF(データ取込シート_活動計画書_整理用!$AM267="○","true","false"),"")</f>
        <v/>
      </c>
    </row>
    <row r="268" spans="2:137" x14ac:dyDescent="0.15">
      <c r="B268" t="str">
        <f ca="1">IF(COUNTIF(データ取込シート_活動計画書_整理用!$B$2:'データ取込シート_活動計画書_整理用'!$B268,"この線より上に行を挿入してください。")=0,データ取込シート_活動計画書_整理用!$B268,"")</f>
        <v/>
      </c>
      <c r="C268" t="str">
        <f ca="1">IF(COUNTIF(データ取込シート_活動計画書_整理用!$B$2:'データ取込シート_活動計画書_整理用'!$B268,"この線より上に行を挿入してください。")=0,データ取込シート_活動計画書_整理用!$C268,"")</f>
        <v/>
      </c>
      <c r="D268" t="str">
        <f ca="1">IF(COUNTIF(データ取込シート_活動計画書_整理用!$B$2:'データ取込シート_活動計画書_整理用'!$B268,"この線より上に行を挿入してください。")=0,データ取込シート_活動計画書_整理用!$D268,"")</f>
        <v/>
      </c>
      <c r="F268" t="str">
        <f ca="1">IF(COUNTIF(データ取込シート_活動計画書_整理用!$F$2:'データ取込シート_活動計画書_整理用'!$F268,"この線より上に行を挿入してください。")=0,データ取込シート_活動計画書_整理用!$F268,"")</f>
        <v/>
      </c>
      <c r="G268" t="str">
        <f ca="1">IF(COUNTIF(データ取込シート_活動計画書_整理用!$F$2:'データ取込シート_活動計画書_整理用'!$F268,"この線より上に行を挿入してください。")=0,データ取込シート_活動計画書_整理用!$G268,"")</f>
        <v/>
      </c>
      <c r="H268" t="str">
        <f ca="1">IF(COUNTIF(データ取込シート_活動計画書_整理用!$F$2:'データ取込シート_活動計画書_整理用'!$F268,"この線より上に行を挿入してください。")=0,データ取込シート_活動計画書_整理用!$H268,"")</f>
        <v/>
      </c>
      <c r="I268" t="str">
        <f ca="1">IF(COUNTIF(データ取込シート_活動計画書_整理用!$J$2:'データ取込シート_活動計画書_整理用'!$J268,"この線より上に行を挿入してください。")=0,データ取込シート_活動計画書_整理用!$J268,"")</f>
        <v/>
      </c>
      <c r="J268" t="str">
        <f ca="1">IF(COUNTIF(データ取込シート_活動計画書_整理用!$J$2:'データ取込シート_活動計画書_整理用'!$J268,"この線より上に行を挿入してください。")=0,データ取込シート_活動計画書_整理用!$K268,"")</f>
        <v/>
      </c>
      <c r="K268" t="str">
        <f ca="1">IF(COUNTIF(データ取込シート_活動計画書_整理用!$J$2:'データ取込シート_活動計画書_整理用'!$J268,"この線より上に行を挿入してください。")=0,データ取込シート_活動計画書_整理用!$L268,"")</f>
        <v/>
      </c>
      <c r="CN268" t="str">
        <f t="shared" ca="1" si="10"/>
        <v/>
      </c>
      <c r="CO268" t="str">
        <f t="shared" ca="1" si="9"/>
        <v/>
      </c>
      <c r="CP268" t="str">
        <f ca="1">IF(COUNTIF(データ取込シート_活動計画書_整理用!$N$2:'データ取込シート_活動計画書_整理用'!$N268,"この線より上に行を挿入してください。")=0,データ取込シート_活動計画書_整理用!$N268,"")</f>
        <v/>
      </c>
      <c r="CQ268" t="str">
        <f ca="1">IF(COUNTIF(データ取込シート_活動計画書_整理用!$N$2:'データ取込シート_活動計画書_整理用'!$N268,"この線より上に行を挿入してください。")=0,データ取込シート_活動計画書_整理用!$O268,"")</f>
        <v/>
      </c>
      <c r="CR268" t="str">
        <f ca="1">IF(COUNTIF(データ取込シート_活動計画書_整理用!$N$2:'データ取込シート_活動計画書_整理用'!$N268,"この線より上に行を挿入してください。")=0,IF(データ取込シート_活動計画書_整理用!$P268="○","true","false"),"")</f>
        <v/>
      </c>
      <c r="CS268" t="str">
        <f ca="1">IF(COUNTIF(データ取込シート_活動計画書_整理用!$N$2:'データ取込シート_活動計画書_整理用'!$N268,"この線より上に行を挿入してください。")=0,IF(データ取込シート_活動計画書_整理用!$Q268="○","true","false"),"")</f>
        <v/>
      </c>
      <c r="CT268" t="str">
        <f ca="1">IF(COUNTIF(データ取込シート_活動計画書_整理用!$N$2:'データ取込シート_活動計画書_整理用'!$N268,"この線より上に行を挿入してください。")=0,IF(データ取込シート_活動計画書_整理用!$R268="○","true","false"),"")</f>
        <v/>
      </c>
      <c r="CU268" t="str">
        <f ca="1">IF(COUNTIF(データ取込シート_活動計画書_整理用!$N$2:'データ取込シート_活動計画書_整理用'!$N268,"この線より上に行を挿入してください。")=0,IF(データ取込シート_活動計画書_整理用!$S268="○","true","false"),"")</f>
        <v/>
      </c>
      <c r="CV268" t="str">
        <f ca="1">IF(COUNTIF(データ取込シート_活動計画書_整理用!$N$2:'データ取込シート_活動計画書_整理用'!$N268,"この線より上に行を挿入してください。")=0,IF(データ取込シート_活動計画書_整理用!$T268="○","true","false"),"")</f>
        <v/>
      </c>
      <c r="CW268" t="str">
        <f ca="1">IF(COUNTIF(データ取込シート_活動計画書_整理用!$N$2:'データ取込シート_活動計画書_整理用'!$N268,"この線より上に行を挿入してください。")=0,IF(データ取込シート_活動計画書_整理用!$U268="○","true","false"),"")</f>
        <v/>
      </c>
      <c r="CX268" t="str">
        <f ca="1">IF(COUNTIF(データ取込シート_活動計画書_整理用!$N$2:'データ取込シート_活動計画書_整理用'!$N268,"この線より上に行を挿入してください。")=0,IF(データ取込シート_活動計画書_整理用!$V268="○","true","false"),"")</f>
        <v/>
      </c>
      <c r="CY268" t="str">
        <f ca="1">IF(COUNTIF(データ取込シート_活動計画書_整理用!$N$2:'データ取込シート_活動計画書_整理用'!$N268,"この線より上に行を挿入してください。")=0,IF(データ取込シート_活動計画書_整理用!$W268="○","true","false"),"")</f>
        <v/>
      </c>
      <c r="CZ268" t="str">
        <f ca="1">IF(COUNTIF(データ取込シート_活動計画書_整理用!$N$2:'データ取込シート_活動計画書_整理用'!$N268,"この線より上に行を挿入してください。")=0,IF(データ取込シート_活動計画書_整理用!$X268="○","true","false"),"")</f>
        <v/>
      </c>
      <c r="DA268" t="str">
        <f ca="1">IF(COUNTIF(データ取込シート_活動計画書_整理用!$N$2:'データ取込シート_活動計画書_整理用'!$N268,"この線より上に行を挿入してください。")=0,IF(データ取込シート_活動計画書_整理用!$Y268="○","true","false"),"")</f>
        <v/>
      </c>
      <c r="DB268" t="str">
        <f ca="1">IF(COUNTIF(データ取込シート_活動計画書_整理用!$N$2:'データ取込シート_活動計画書_整理用'!$N268,"この線より上に行を挿入してください。")=0,IF(データ取込シート_活動計画書_整理用!$Z268="○","true","false"),"")</f>
        <v/>
      </c>
      <c r="DC268" t="str">
        <f ca="1">IF(COUNTIF(データ取込シート_活動計画書_整理用!$N$2:'データ取込シート_活動計画書_整理用'!$N268,"この線より上に行を挿入してください。")=0,IF(データ取込シート_活動計画書_整理用!$AA268="○","true","false"),"")</f>
        <v/>
      </c>
      <c r="DW268" t="str">
        <f ca="1">IF(COUNTIF(データ取込シート_活動計画書_整理用!$AD$2:'データ取込シート_活動計画書_整理用'!$AD268,"この線より上に行を挿入してください。")=0,データ取込シート_活動計画書_整理用!$AC268,"")</f>
        <v/>
      </c>
      <c r="DX268" t="str">
        <f ca="1">IF(COUNTIF(データ取込シート_活動計画書_整理用!$AD$2:'データ取込シート_活動計画書_整理用'!$AD268,"この線より上に行を挿入してください。")=0,データ取込シート_活動計画書_整理用!$AD268,"")</f>
        <v/>
      </c>
      <c r="DY268" t="str">
        <f ca="1">IF(COUNTIF(データ取込シート_活動計画書_整理用!$AD$2:'データ取込シート_活動計画書_整理用'!$AD268,"この線より上に行を挿入してください。")=0,データ取込シート_活動計画書_整理用!$AE268,"")</f>
        <v/>
      </c>
      <c r="DZ268" t="str">
        <f ca="1">IF(COUNTIF(データ取込シート_活動計画書_整理用!$AD$2:'データ取込シート_活動計画書_整理用'!$AD268,"この線より上に行を挿入してください。")=0,データ取込シート_活動計画書_整理用!$AF268,"")</f>
        <v/>
      </c>
      <c r="EA268" t="str">
        <f ca="1">IF(COUNTIF(データ取込シート_活動計画書_整理用!$AD$2:'データ取込シート_活動計画書_整理用'!$AD268,"この線より上に行を挿入してください。")=0,データ取込シート_活動計画書_整理用!$AG268,"")</f>
        <v/>
      </c>
      <c r="EB268" t="str">
        <f ca="1">IF(COUNTIF(データ取込シート_活動計画書_整理用!$AD$2:'データ取込シート_活動計画書_整理用'!$AD268,"この線より上に行を挿入してください。")=0,データ取込シート_活動計画書_整理用!$AH268,"")</f>
        <v/>
      </c>
      <c r="EC268" t="str">
        <f ca="1">IF(COUNTIF(データ取込シート_活動計画書_整理用!$AD$2:'データ取込シート_活動計画書_整理用'!$AD268,"この線より上に行を挿入してください。")=0,IF(データ取込シート_活動計画書_整理用!$AI268="○","true","false"),"")</f>
        <v/>
      </c>
      <c r="ED268" t="str">
        <f ca="1">IF(COUNTIF(データ取込シート_活動計画書_整理用!$AD$2:'データ取込シート_活動計画書_整理用'!$AD268,"この線より上に行を挿入してください。")=0,IF(データ取込シート_活動計画書_整理用!$AJ268="○","true","false"),"")</f>
        <v/>
      </c>
      <c r="EE268" t="str">
        <f ca="1">IF(COUNTIF(データ取込シート_活動計画書_整理用!$AD$2:'データ取込シート_活動計画書_整理用'!$AD268,"この線より上に行を挿入してください。")=0,IF(データ取込シート_活動計画書_整理用!$AK268="○","true","false"),"")</f>
        <v/>
      </c>
      <c r="EF268" t="str">
        <f ca="1">IF(COUNTIF(データ取込シート_活動計画書_整理用!$AD$2:'データ取込シート_活動計画書_整理用'!$AD268,"この線より上に行を挿入してください。")=0,IF(データ取込シート_活動計画書_整理用!$AL268="○","true","false"),"")</f>
        <v/>
      </c>
      <c r="EG268" t="str">
        <f ca="1">IF(COUNTIF(データ取込シート_活動計画書_整理用!$AD$2:'データ取込シート_活動計画書_整理用'!$AD268,"この線より上に行を挿入してください。")=0,IF(データ取込シート_活動計画書_整理用!$AM268="○","true","false"),"")</f>
        <v/>
      </c>
    </row>
    <row r="269" spans="2:137" x14ac:dyDescent="0.15">
      <c r="B269" t="str">
        <f ca="1">IF(COUNTIF(データ取込シート_活動計画書_整理用!$B$2:'データ取込シート_活動計画書_整理用'!$B269,"この線より上に行を挿入してください。")=0,データ取込シート_活動計画書_整理用!$B269,"")</f>
        <v/>
      </c>
      <c r="C269" t="str">
        <f ca="1">IF(COUNTIF(データ取込シート_活動計画書_整理用!$B$2:'データ取込シート_活動計画書_整理用'!$B269,"この線より上に行を挿入してください。")=0,データ取込シート_活動計画書_整理用!$C269,"")</f>
        <v/>
      </c>
      <c r="D269" t="str">
        <f ca="1">IF(COUNTIF(データ取込シート_活動計画書_整理用!$B$2:'データ取込シート_活動計画書_整理用'!$B269,"この線より上に行を挿入してください。")=0,データ取込シート_活動計画書_整理用!$D269,"")</f>
        <v/>
      </c>
      <c r="F269" t="str">
        <f ca="1">IF(COUNTIF(データ取込シート_活動計画書_整理用!$F$2:'データ取込シート_活動計画書_整理用'!$F269,"この線より上に行を挿入してください。")=0,データ取込シート_活動計画書_整理用!$F269,"")</f>
        <v/>
      </c>
      <c r="G269" t="str">
        <f ca="1">IF(COUNTIF(データ取込シート_活動計画書_整理用!$F$2:'データ取込シート_活動計画書_整理用'!$F269,"この線より上に行を挿入してください。")=0,データ取込シート_活動計画書_整理用!$G269,"")</f>
        <v/>
      </c>
      <c r="H269" t="str">
        <f ca="1">IF(COUNTIF(データ取込シート_活動計画書_整理用!$F$2:'データ取込シート_活動計画書_整理用'!$F269,"この線より上に行を挿入してください。")=0,データ取込シート_活動計画書_整理用!$H269,"")</f>
        <v/>
      </c>
      <c r="I269" t="str">
        <f ca="1">IF(COUNTIF(データ取込シート_活動計画書_整理用!$J$2:'データ取込シート_活動計画書_整理用'!$J269,"この線より上に行を挿入してください。")=0,データ取込シート_活動計画書_整理用!$J269,"")</f>
        <v/>
      </c>
      <c r="J269" t="str">
        <f ca="1">IF(COUNTIF(データ取込シート_活動計画書_整理用!$J$2:'データ取込シート_活動計画書_整理用'!$J269,"この線より上に行を挿入してください。")=0,データ取込シート_活動計画書_整理用!$K269,"")</f>
        <v/>
      </c>
      <c r="K269" t="str">
        <f ca="1">IF(COUNTIF(データ取込シート_活動計画書_整理用!$J$2:'データ取込シート_活動計画書_整理用'!$J269,"この線より上に行を挿入してください。")=0,データ取込シート_活動計画書_整理用!$L269,"")</f>
        <v/>
      </c>
      <c r="CN269" t="str">
        <f t="shared" ca="1" si="10"/>
        <v/>
      </c>
      <c r="CO269" t="str">
        <f t="shared" ca="1" si="9"/>
        <v/>
      </c>
      <c r="CP269" t="str">
        <f ca="1">IF(COUNTIF(データ取込シート_活動計画書_整理用!$N$2:'データ取込シート_活動計画書_整理用'!$N269,"この線より上に行を挿入してください。")=0,データ取込シート_活動計画書_整理用!$N269,"")</f>
        <v/>
      </c>
      <c r="CQ269" t="str">
        <f ca="1">IF(COUNTIF(データ取込シート_活動計画書_整理用!$N$2:'データ取込シート_活動計画書_整理用'!$N269,"この線より上に行を挿入してください。")=0,データ取込シート_活動計画書_整理用!$O269,"")</f>
        <v/>
      </c>
      <c r="CR269" t="str">
        <f ca="1">IF(COUNTIF(データ取込シート_活動計画書_整理用!$N$2:'データ取込シート_活動計画書_整理用'!$N269,"この線より上に行を挿入してください。")=0,IF(データ取込シート_活動計画書_整理用!$P269="○","true","false"),"")</f>
        <v/>
      </c>
      <c r="CS269" t="str">
        <f ca="1">IF(COUNTIF(データ取込シート_活動計画書_整理用!$N$2:'データ取込シート_活動計画書_整理用'!$N269,"この線より上に行を挿入してください。")=0,IF(データ取込シート_活動計画書_整理用!$Q269="○","true","false"),"")</f>
        <v/>
      </c>
      <c r="CT269" t="str">
        <f ca="1">IF(COUNTIF(データ取込シート_活動計画書_整理用!$N$2:'データ取込シート_活動計画書_整理用'!$N269,"この線より上に行を挿入してください。")=0,IF(データ取込シート_活動計画書_整理用!$R269="○","true","false"),"")</f>
        <v/>
      </c>
      <c r="CU269" t="str">
        <f ca="1">IF(COUNTIF(データ取込シート_活動計画書_整理用!$N$2:'データ取込シート_活動計画書_整理用'!$N269,"この線より上に行を挿入してください。")=0,IF(データ取込シート_活動計画書_整理用!$S269="○","true","false"),"")</f>
        <v/>
      </c>
      <c r="CV269" t="str">
        <f ca="1">IF(COUNTIF(データ取込シート_活動計画書_整理用!$N$2:'データ取込シート_活動計画書_整理用'!$N269,"この線より上に行を挿入してください。")=0,IF(データ取込シート_活動計画書_整理用!$T269="○","true","false"),"")</f>
        <v/>
      </c>
      <c r="CW269" t="str">
        <f ca="1">IF(COUNTIF(データ取込シート_活動計画書_整理用!$N$2:'データ取込シート_活動計画書_整理用'!$N269,"この線より上に行を挿入してください。")=0,IF(データ取込シート_活動計画書_整理用!$U269="○","true","false"),"")</f>
        <v/>
      </c>
      <c r="CX269" t="str">
        <f ca="1">IF(COUNTIF(データ取込シート_活動計画書_整理用!$N$2:'データ取込シート_活動計画書_整理用'!$N269,"この線より上に行を挿入してください。")=0,IF(データ取込シート_活動計画書_整理用!$V269="○","true","false"),"")</f>
        <v/>
      </c>
      <c r="CY269" t="str">
        <f ca="1">IF(COUNTIF(データ取込シート_活動計画書_整理用!$N$2:'データ取込シート_活動計画書_整理用'!$N269,"この線より上に行を挿入してください。")=0,IF(データ取込シート_活動計画書_整理用!$W269="○","true","false"),"")</f>
        <v/>
      </c>
      <c r="CZ269" t="str">
        <f ca="1">IF(COUNTIF(データ取込シート_活動計画書_整理用!$N$2:'データ取込シート_活動計画書_整理用'!$N269,"この線より上に行を挿入してください。")=0,IF(データ取込シート_活動計画書_整理用!$X269="○","true","false"),"")</f>
        <v/>
      </c>
      <c r="DA269" t="str">
        <f ca="1">IF(COUNTIF(データ取込シート_活動計画書_整理用!$N$2:'データ取込シート_活動計画書_整理用'!$N269,"この線より上に行を挿入してください。")=0,IF(データ取込シート_活動計画書_整理用!$Y269="○","true","false"),"")</f>
        <v/>
      </c>
      <c r="DB269" t="str">
        <f ca="1">IF(COUNTIF(データ取込シート_活動計画書_整理用!$N$2:'データ取込シート_活動計画書_整理用'!$N269,"この線より上に行を挿入してください。")=0,IF(データ取込シート_活動計画書_整理用!$Z269="○","true","false"),"")</f>
        <v/>
      </c>
      <c r="DC269" t="str">
        <f ca="1">IF(COUNTIF(データ取込シート_活動計画書_整理用!$N$2:'データ取込シート_活動計画書_整理用'!$N269,"この線より上に行を挿入してください。")=0,IF(データ取込シート_活動計画書_整理用!$AA269="○","true","false"),"")</f>
        <v/>
      </c>
      <c r="DW269" t="str">
        <f ca="1">IF(COUNTIF(データ取込シート_活動計画書_整理用!$AD$2:'データ取込シート_活動計画書_整理用'!$AD269,"この線より上に行を挿入してください。")=0,データ取込シート_活動計画書_整理用!$AC269,"")</f>
        <v/>
      </c>
      <c r="DX269" t="str">
        <f ca="1">IF(COUNTIF(データ取込シート_活動計画書_整理用!$AD$2:'データ取込シート_活動計画書_整理用'!$AD269,"この線より上に行を挿入してください。")=0,データ取込シート_活動計画書_整理用!$AD269,"")</f>
        <v/>
      </c>
      <c r="DY269" t="str">
        <f ca="1">IF(COUNTIF(データ取込シート_活動計画書_整理用!$AD$2:'データ取込シート_活動計画書_整理用'!$AD269,"この線より上に行を挿入してください。")=0,データ取込シート_活動計画書_整理用!$AE269,"")</f>
        <v/>
      </c>
      <c r="DZ269" t="str">
        <f ca="1">IF(COUNTIF(データ取込シート_活動計画書_整理用!$AD$2:'データ取込シート_活動計画書_整理用'!$AD269,"この線より上に行を挿入してください。")=0,データ取込シート_活動計画書_整理用!$AF269,"")</f>
        <v/>
      </c>
      <c r="EA269" t="str">
        <f ca="1">IF(COUNTIF(データ取込シート_活動計画書_整理用!$AD$2:'データ取込シート_活動計画書_整理用'!$AD269,"この線より上に行を挿入してください。")=0,データ取込シート_活動計画書_整理用!$AG269,"")</f>
        <v/>
      </c>
      <c r="EB269" t="str">
        <f ca="1">IF(COUNTIF(データ取込シート_活動計画書_整理用!$AD$2:'データ取込シート_活動計画書_整理用'!$AD269,"この線より上に行を挿入してください。")=0,データ取込シート_活動計画書_整理用!$AH269,"")</f>
        <v/>
      </c>
      <c r="EC269" t="str">
        <f ca="1">IF(COUNTIF(データ取込シート_活動計画書_整理用!$AD$2:'データ取込シート_活動計画書_整理用'!$AD269,"この線より上に行を挿入してください。")=0,IF(データ取込シート_活動計画書_整理用!$AI269="○","true","false"),"")</f>
        <v/>
      </c>
      <c r="ED269" t="str">
        <f ca="1">IF(COUNTIF(データ取込シート_活動計画書_整理用!$AD$2:'データ取込シート_活動計画書_整理用'!$AD269,"この線より上に行を挿入してください。")=0,IF(データ取込シート_活動計画書_整理用!$AJ269="○","true","false"),"")</f>
        <v/>
      </c>
      <c r="EE269" t="str">
        <f ca="1">IF(COUNTIF(データ取込シート_活動計画書_整理用!$AD$2:'データ取込シート_活動計画書_整理用'!$AD269,"この線より上に行を挿入してください。")=0,IF(データ取込シート_活動計画書_整理用!$AK269="○","true","false"),"")</f>
        <v/>
      </c>
      <c r="EF269" t="str">
        <f ca="1">IF(COUNTIF(データ取込シート_活動計画書_整理用!$AD$2:'データ取込シート_活動計画書_整理用'!$AD269,"この線より上に行を挿入してください。")=0,IF(データ取込シート_活動計画書_整理用!$AL269="○","true","false"),"")</f>
        <v/>
      </c>
      <c r="EG269" t="str">
        <f ca="1">IF(COUNTIF(データ取込シート_活動計画書_整理用!$AD$2:'データ取込シート_活動計画書_整理用'!$AD269,"この線より上に行を挿入してください。")=0,IF(データ取込シート_活動計画書_整理用!$AM269="○","true","false"),"")</f>
        <v/>
      </c>
    </row>
    <row r="270" spans="2:137" x14ac:dyDescent="0.15">
      <c r="B270" t="str">
        <f ca="1">IF(COUNTIF(データ取込シート_活動計画書_整理用!$B$2:'データ取込シート_活動計画書_整理用'!$B270,"この線より上に行を挿入してください。")=0,データ取込シート_活動計画書_整理用!$B270,"")</f>
        <v/>
      </c>
      <c r="C270" t="str">
        <f ca="1">IF(COUNTIF(データ取込シート_活動計画書_整理用!$B$2:'データ取込シート_活動計画書_整理用'!$B270,"この線より上に行を挿入してください。")=0,データ取込シート_活動計画書_整理用!$C270,"")</f>
        <v/>
      </c>
      <c r="D270" t="str">
        <f ca="1">IF(COUNTIF(データ取込シート_活動計画書_整理用!$B$2:'データ取込シート_活動計画書_整理用'!$B270,"この線より上に行を挿入してください。")=0,データ取込シート_活動計画書_整理用!$D270,"")</f>
        <v/>
      </c>
      <c r="F270" t="str">
        <f ca="1">IF(COUNTIF(データ取込シート_活動計画書_整理用!$F$2:'データ取込シート_活動計画書_整理用'!$F270,"この線より上に行を挿入してください。")=0,データ取込シート_活動計画書_整理用!$F270,"")</f>
        <v/>
      </c>
      <c r="G270" t="str">
        <f ca="1">IF(COUNTIF(データ取込シート_活動計画書_整理用!$F$2:'データ取込シート_活動計画書_整理用'!$F270,"この線より上に行を挿入してください。")=0,データ取込シート_活動計画書_整理用!$G270,"")</f>
        <v/>
      </c>
      <c r="H270" t="str">
        <f ca="1">IF(COUNTIF(データ取込シート_活動計画書_整理用!$F$2:'データ取込シート_活動計画書_整理用'!$F270,"この線より上に行を挿入してください。")=0,データ取込シート_活動計画書_整理用!$H270,"")</f>
        <v/>
      </c>
      <c r="I270" t="str">
        <f ca="1">IF(COUNTIF(データ取込シート_活動計画書_整理用!$J$2:'データ取込シート_活動計画書_整理用'!$J270,"この線より上に行を挿入してください。")=0,データ取込シート_活動計画書_整理用!$J270,"")</f>
        <v/>
      </c>
      <c r="J270" t="str">
        <f ca="1">IF(COUNTIF(データ取込シート_活動計画書_整理用!$J$2:'データ取込シート_活動計画書_整理用'!$J270,"この線より上に行を挿入してください。")=0,データ取込シート_活動計画書_整理用!$K270,"")</f>
        <v/>
      </c>
      <c r="K270" t="str">
        <f ca="1">IF(COUNTIF(データ取込シート_活動計画書_整理用!$J$2:'データ取込シート_活動計画書_整理用'!$J270,"この線より上に行を挿入してください。")=0,データ取込シート_活動計画書_整理用!$L270,"")</f>
        <v/>
      </c>
      <c r="CN270" t="str">
        <f t="shared" ca="1" si="10"/>
        <v/>
      </c>
      <c r="CO270" t="str">
        <f t="shared" ca="1" si="9"/>
        <v/>
      </c>
      <c r="CP270" t="str">
        <f ca="1">IF(COUNTIF(データ取込シート_活動計画書_整理用!$N$2:'データ取込シート_活動計画書_整理用'!$N270,"この線より上に行を挿入してください。")=0,データ取込シート_活動計画書_整理用!$N270,"")</f>
        <v/>
      </c>
      <c r="CQ270" t="str">
        <f ca="1">IF(COUNTIF(データ取込シート_活動計画書_整理用!$N$2:'データ取込シート_活動計画書_整理用'!$N270,"この線より上に行を挿入してください。")=0,データ取込シート_活動計画書_整理用!$O270,"")</f>
        <v/>
      </c>
      <c r="CR270" t="str">
        <f ca="1">IF(COUNTIF(データ取込シート_活動計画書_整理用!$N$2:'データ取込シート_活動計画書_整理用'!$N270,"この線より上に行を挿入してください。")=0,IF(データ取込シート_活動計画書_整理用!$P270="○","true","false"),"")</f>
        <v/>
      </c>
      <c r="CS270" t="str">
        <f ca="1">IF(COUNTIF(データ取込シート_活動計画書_整理用!$N$2:'データ取込シート_活動計画書_整理用'!$N270,"この線より上に行を挿入してください。")=0,IF(データ取込シート_活動計画書_整理用!$Q270="○","true","false"),"")</f>
        <v/>
      </c>
      <c r="CT270" t="str">
        <f ca="1">IF(COUNTIF(データ取込シート_活動計画書_整理用!$N$2:'データ取込シート_活動計画書_整理用'!$N270,"この線より上に行を挿入してください。")=0,IF(データ取込シート_活動計画書_整理用!$R270="○","true","false"),"")</f>
        <v/>
      </c>
      <c r="CU270" t="str">
        <f ca="1">IF(COUNTIF(データ取込シート_活動計画書_整理用!$N$2:'データ取込シート_活動計画書_整理用'!$N270,"この線より上に行を挿入してください。")=0,IF(データ取込シート_活動計画書_整理用!$S270="○","true","false"),"")</f>
        <v/>
      </c>
      <c r="CV270" t="str">
        <f ca="1">IF(COUNTIF(データ取込シート_活動計画書_整理用!$N$2:'データ取込シート_活動計画書_整理用'!$N270,"この線より上に行を挿入してください。")=0,IF(データ取込シート_活動計画書_整理用!$T270="○","true","false"),"")</f>
        <v/>
      </c>
      <c r="CW270" t="str">
        <f ca="1">IF(COUNTIF(データ取込シート_活動計画書_整理用!$N$2:'データ取込シート_活動計画書_整理用'!$N270,"この線より上に行を挿入してください。")=0,IF(データ取込シート_活動計画書_整理用!$U270="○","true","false"),"")</f>
        <v/>
      </c>
      <c r="CX270" t="str">
        <f ca="1">IF(COUNTIF(データ取込シート_活動計画書_整理用!$N$2:'データ取込シート_活動計画書_整理用'!$N270,"この線より上に行を挿入してください。")=0,IF(データ取込シート_活動計画書_整理用!$V270="○","true","false"),"")</f>
        <v/>
      </c>
      <c r="CY270" t="str">
        <f ca="1">IF(COUNTIF(データ取込シート_活動計画書_整理用!$N$2:'データ取込シート_活動計画書_整理用'!$N270,"この線より上に行を挿入してください。")=0,IF(データ取込シート_活動計画書_整理用!$W270="○","true","false"),"")</f>
        <v/>
      </c>
      <c r="CZ270" t="str">
        <f ca="1">IF(COUNTIF(データ取込シート_活動計画書_整理用!$N$2:'データ取込シート_活動計画書_整理用'!$N270,"この線より上に行を挿入してください。")=0,IF(データ取込シート_活動計画書_整理用!$X270="○","true","false"),"")</f>
        <v/>
      </c>
      <c r="DA270" t="str">
        <f ca="1">IF(COUNTIF(データ取込シート_活動計画書_整理用!$N$2:'データ取込シート_活動計画書_整理用'!$N270,"この線より上に行を挿入してください。")=0,IF(データ取込シート_活動計画書_整理用!$Y270="○","true","false"),"")</f>
        <v/>
      </c>
      <c r="DB270" t="str">
        <f ca="1">IF(COUNTIF(データ取込シート_活動計画書_整理用!$N$2:'データ取込シート_活動計画書_整理用'!$N270,"この線より上に行を挿入してください。")=0,IF(データ取込シート_活動計画書_整理用!$Z270="○","true","false"),"")</f>
        <v/>
      </c>
      <c r="DC270" t="str">
        <f ca="1">IF(COUNTIF(データ取込シート_活動計画書_整理用!$N$2:'データ取込シート_活動計画書_整理用'!$N270,"この線より上に行を挿入してください。")=0,IF(データ取込シート_活動計画書_整理用!$AA270="○","true","false"),"")</f>
        <v/>
      </c>
      <c r="DW270" t="str">
        <f ca="1">IF(COUNTIF(データ取込シート_活動計画書_整理用!$AD$2:'データ取込シート_活動計画書_整理用'!$AD270,"この線より上に行を挿入してください。")=0,データ取込シート_活動計画書_整理用!$AC270,"")</f>
        <v/>
      </c>
      <c r="DX270" t="str">
        <f ca="1">IF(COUNTIF(データ取込シート_活動計画書_整理用!$AD$2:'データ取込シート_活動計画書_整理用'!$AD270,"この線より上に行を挿入してください。")=0,データ取込シート_活動計画書_整理用!$AD270,"")</f>
        <v/>
      </c>
      <c r="DY270" t="str">
        <f ca="1">IF(COUNTIF(データ取込シート_活動計画書_整理用!$AD$2:'データ取込シート_活動計画書_整理用'!$AD270,"この線より上に行を挿入してください。")=0,データ取込シート_活動計画書_整理用!$AE270,"")</f>
        <v/>
      </c>
      <c r="DZ270" t="str">
        <f ca="1">IF(COUNTIF(データ取込シート_活動計画書_整理用!$AD$2:'データ取込シート_活動計画書_整理用'!$AD270,"この線より上に行を挿入してください。")=0,データ取込シート_活動計画書_整理用!$AF270,"")</f>
        <v/>
      </c>
      <c r="EA270" t="str">
        <f ca="1">IF(COUNTIF(データ取込シート_活動計画書_整理用!$AD$2:'データ取込シート_活動計画書_整理用'!$AD270,"この線より上に行を挿入してください。")=0,データ取込シート_活動計画書_整理用!$AG270,"")</f>
        <v/>
      </c>
      <c r="EB270" t="str">
        <f ca="1">IF(COUNTIF(データ取込シート_活動計画書_整理用!$AD$2:'データ取込シート_活動計画書_整理用'!$AD270,"この線より上に行を挿入してください。")=0,データ取込シート_活動計画書_整理用!$AH270,"")</f>
        <v/>
      </c>
      <c r="EC270" t="str">
        <f ca="1">IF(COUNTIF(データ取込シート_活動計画書_整理用!$AD$2:'データ取込シート_活動計画書_整理用'!$AD270,"この線より上に行を挿入してください。")=0,IF(データ取込シート_活動計画書_整理用!$AI270="○","true","false"),"")</f>
        <v/>
      </c>
      <c r="ED270" t="str">
        <f ca="1">IF(COUNTIF(データ取込シート_活動計画書_整理用!$AD$2:'データ取込シート_活動計画書_整理用'!$AD270,"この線より上に行を挿入してください。")=0,IF(データ取込シート_活動計画書_整理用!$AJ270="○","true","false"),"")</f>
        <v/>
      </c>
      <c r="EE270" t="str">
        <f ca="1">IF(COUNTIF(データ取込シート_活動計画書_整理用!$AD$2:'データ取込シート_活動計画書_整理用'!$AD270,"この線より上に行を挿入してください。")=0,IF(データ取込シート_活動計画書_整理用!$AK270="○","true","false"),"")</f>
        <v/>
      </c>
      <c r="EF270" t="str">
        <f ca="1">IF(COUNTIF(データ取込シート_活動計画書_整理用!$AD$2:'データ取込シート_活動計画書_整理用'!$AD270,"この線より上に行を挿入してください。")=0,IF(データ取込シート_活動計画書_整理用!$AL270="○","true","false"),"")</f>
        <v/>
      </c>
      <c r="EG270" t="str">
        <f ca="1">IF(COUNTIF(データ取込シート_活動計画書_整理用!$AD$2:'データ取込シート_活動計画書_整理用'!$AD270,"この線より上に行を挿入してください。")=0,IF(データ取込シート_活動計画書_整理用!$AM270="○","true","false"),"")</f>
        <v/>
      </c>
    </row>
    <row r="271" spans="2:137" x14ac:dyDescent="0.15">
      <c r="B271" t="str">
        <f ca="1">IF(COUNTIF(データ取込シート_活動計画書_整理用!$B$2:'データ取込シート_活動計画書_整理用'!$B271,"この線より上に行を挿入してください。")=0,データ取込シート_活動計画書_整理用!$B271,"")</f>
        <v/>
      </c>
      <c r="C271" t="str">
        <f ca="1">IF(COUNTIF(データ取込シート_活動計画書_整理用!$B$2:'データ取込シート_活動計画書_整理用'!$B271,"この線より上に行を挿入してください。")=0,データ取込シート_活動計画書_整理用!$C271,"")</f>
        <v/>
      </c>
      <c r="D271" t="str">
        <f ca="1">IF(COUNTIF(データ取込シート_活動計画書_整理用!$B$2:'データ取込シート_活動計画書_整理用'!$B271,"この線より上に行を挿入してください。")=0,データ取込シート_活動計画書_整理用!$D271,"")</f>
        <v/>
      </c>
      <c r="F271" t="str">
        <f ca="1">IF(COUNTIF(データ取込シート_活動計画書_整理用!$F$2:'データ取込シート_活動計画書_整理用'!$F271,"この線より上に行を挿入してください。")=0,データ取込シート_活動計画書_整理用!$F271,"")</f>
        <v/>
      </c>
      <c r="G271" t="str">
        <f ca="1">IF(COUNTIF(データ取込シート_活動計画書_整理用!$F$2:'データ取込シート_活動計画書_整理用'!$F271,"この線より上に行を挿入してください。")=0,データ取込シート_活動計画書_整理用!$G271,"")</f>
        <v/>
      </c>
      <c r="H271" t="str">
        <f ca="1">IF(COUNTIF(データ取込シート_活動計画書_整理用!$F$2:'データ取込シート_活動計画書_整理用'!$F271,"この線より上に行を挿入してください。")=0,データ取込シート_活動計画書_整理用!$H271,"")</f>
        <v/>
      </c>
      <c r="I271" t="str">
        <f ca="1">IF(COUNTIF(データ取込シート_活動計画書_整理用!$J$2:'データ取込シート_活動計画書_整理用'!$J271,"この線より上に行を挿入してください。")=0,データ取込シート_活動計画書_整理用!$J271,"")</f>
        <v/>
      </c>
      <c r="J271" t="str">
        <f ca="1">IF(COUNTIF(データ取込シート_活動計画書_整理用!$J$2:'データ取込シート_活動計画書_整理用'!$J271,"この線より上に行を挿入してください。")=0,データ取込シート_活動計画書_整理用!$K271,"")</f>
        <v/>
      </c>
      <c r="K271" t="str">
        <f ca="1">IF(COUNTIF(データ取込シート_活動計画書_整理用!$J$2:'データ取込シート_活動計画書_整理用'!$J271,"この線より上に行を挿入してください。")=0,データ取込シート_活動計画書_整理用!$L271,"")</f>
        <v/>
      </c>
      <c r="CN271" t="str">
        <f t="shared" ca="1" si="10"/>
        <v/>
      </c>
      <c r="CO271" t="str">
        <f t="shared" ca="1" si="9"/>
        <v/>
      </c>
      <c r="CP271" t="str">
        <f ca="1">IF(COUNTIF(データ取込シート_活動計画書_整理用!$N$2:'データ取込シート_活動計画書_整理用'!$N271,"この線より上に行を挿入してください。")=0,データ取込シート_活動計画書_整理用!$N271,"")</f>
        <v/>
      </c>
      <c r="CQ271" t="str">
        <f ca="1">IF(COUNTIF(データ取込シート_活動計画書_整理用!$N$2:'データ取込シート_活動計画書_整理用'!$N271,"この線より上に行を挿入してください。")=0,データ取込シート_活動計画書_整理用!$O271,"")</f>
        <v/>
      </c>
      <c r="CR271" t="str">
        <f ca="1">IF(COUNTIF(データ取込シート_活動計画書_整理用!$N$2:'データ取込シート_活動計画書_整理用'!$N271,"この線より上に行を挿入してください。")=0,IF(データ取込シート_活動計画書_整理用!$P271="○","true","false"),"")</f>
        <v/>
      </c>
      <c r="CS271" t="str">
        <f ca="1">IF(COUNTIF(データ取込シート_活動計画書_整理用!$N$2:'データ取込シート_活動計画書_整理用'!$N271,"この線より上に行を挿入してください。")=0,IF(データ取込シート_活動計画書_整理用!$Q271="○","true","false"),"")</f>
        <v/>
      </c>
      <c r="CT271" t="str">
        <f ca="1">IF(COUNTIF(データ取込シート_活動計画書_整理用!$N$2:'データ取込シート_活動計画書_整理用'!$N271,"この線より上に行を挿入してください。")=0,IF(データ取込シート_活動計画書_整理用!$R271="○","true","false"),"")</f>
        <v/>
      </c>
      <c r="CU271" t="str">
        <f ca="1">IF(COUNTIF(データ取込シート_活動計画書_整理用!$N$2:'データ取込シート_活動計画書_整理用'!$N271,"この線より上に行を挿入してください。")=0,IF(データ取込シート_活動計画書_整理用!$S271="○","true","false"),"")</f>
        <v/>
      </c>
      <c r="CV271" t="str">
        <f ca="1">IF(COUNTIF(データ取込シート_活動計画書_整理用!$N$2:'データ取込シート_活動計画書_整理用'!$N271,"この線より上に行を挿入してください。")=0,IF(データ取込シート_活動計画書_整理用!$T271="○","true","false"),"")</f>
        <v/>
      </c>
      <c r="CW271" t="str">
        <f ca="1">IF(COUNTIF(データ取込シート_活動計画書_整理用!$N$2:'データ取込シート_活動計画書_整理用'!$N271,"この線より上に行を挿入してください。")=0,IF(データ取込シート_活動計画書_整理用!$U271="○","true","false"),"")</f>
        <v/>
      </c>
      <c r="CX271" t="str">
        <f ca="1">IF(COUNTIF(データ取込シート_活動計画書_整理用!$N$2:'データ取込シート_活動計画書_整理用'!$N271,"この線より上に行を挿入してください。")=0,IF(データ取込シート_活動計画書_整理用!$V271="○","true","false"),"")</f>
        <v/>
      </c>
      <c r="CY271" t="str">
        <f ca="1">IF(COUNTIF(データ取込シート_活動計画書_整理用!$N$2:'データ取込シート_活動計画書_整理用'!$N271,"この線より上に行を挿入してください。")=0,IF(データ取込シート_活動計画書_整理用!$W271="○","true","false"),"")</f>
        <v/>
      </c>
      <c r="CZ271" t="str">
        <f ca="1">IF(COUNTIF(データ取込シート_活動計画書_整理用!$N$2:'データ取込シート_活動計画書_整理用'!$N271,"この線より上に行を挿入してください。")=0,IF(データ取込シート_活動計画書_整理用!$X271="○","true","false"),"")</f>
        <v/>
      </c>
      <c r="DA271" t="str">
        <f ca="1">IF(COUNTIF(データ取込シート_活動計画書_整理用!$N$2:'データ取込シート_活動計画書_整理用'!$N271,"この線より上に行を挿入してください。")=0,IF(データ取込シート_活動計画書_整理用!$Y271="○","true","false"),"")</f>
        <v/>
      </c>
      <c r="DB271" t="str">
        <f ca="1">IF(COUNTIF(データ取込シート_活動計画書_整理用!$N$2:'データ取込シート_活動計画書_整理用'!$N271,"この線より上に行を挿入してください。")=0,IF(データ取込シート_活動計画書_整理用!$Z271="○","true","false"),"")</f>
        <v/>
      </c>
      <c r="DC271" t="str">
        <f ca="1">IF(COUNTIF(データ取込シート_活動計画書_整理用!$N$2:'データ取込シート_活動計画書_整理用'!$N271,"この線より上に行を挿入してください。")=0,IF(データ取込シート_活動計画書_整理用!$AA271="○","true","false"),"")</f>
        <v/>
      </c>
      <c r="DW271" t="str">
        <f ca="1">IF(COUNTIF(データ取込シート_活動計画書_整理用!$AD$2:'データ取込シート_活動計画書_整理用'!$AD271,"この線より上に行を挿入してください。")=0,データ取込シート_活動計画書_整理用!$AC271,"")</f>
        <v/>
      </c>
      <c r="DX271" t="str">
        <f ca="1">IF(COUNTIF(データ取込シート_活動計画書_整理用!$AD$2:'データ取込シート_活動計画書_整理用'!$AD271,"この線より上に行を挿入してください。")=0,データ取込シート_活動計画書_整理用!$AD271,"")</f>
        <v/>
      </c>
      <c r="DY271" t="str">
        <f ca="1">IF(COUNTIF(データ取込シート_活動計画書_整理用!$AD$2:'データ取込シート_活動計画書_整理用'!$AD271,"この線より上に行を挿入してください。")=0,データ取込シート_活動計画書_整理用!$AE271,"")</f>
        <v/>
      </c>
      <c r="DZ271" t="str">
        <f ca="1">IF(COUNTIF(データ取込シート_活動計画書_整理用!$AD$2:'データ取込シート_活動計画書_整理用'!$AD271,"この線より上に行を挿入してください。")=0,データ取込シート_活動計画書_整理用!$AF271,"")</f>
        <v/>
      </c>
      <c r="EA271" t="str">
        <f ca="1">IF(COUNTIF(データ取込シート_活動計画書_整理用!$AD$2:'データ取込シート_活動計画書_整理用'!$AD271,"この線より上に行を挿入してください。")=0,データ取込シート_活動計画書_整理用!$AG271,"")</f>
        <v/>
      </c>
      <c r="EB271" t="str">
        <f ca="1">IF(COUNTIF(データ取込シート_活動計画書_整理用!$AD$2:'データ取込シート_活動計画書_整理用'!$AD271,"この線より上に行を挿入してください。")=0,データ取込シート_活動計画書_整理用!$AH271,"")</f>
        <v/>
      </c>
      <c r="EC271" t="str">
        <f ca="1">IF(COUNTIF(データ取込シート_活動計画書_整理用!$AD$2:'データ取込シート_活動計画書_整理用'!$AD271,"この線より上に行を挿入してください。")=0,IF(データ取込シート_活動計画書_整理用!$AI271="○","true","false"),"")</f>
        <v/>
      </c>
      <c r="ED271" t="str">
        <f ca="1">IF(COUNTIF(データ取込シート_活動計画書_整理用!$AD$2:'データ取込シート_活動計画書_整理用'!$AD271,"この線より上に行を挿入してください。")=0,IF(データ取込シート_活動計画書_整理用!$AJ271="○","true","false"),"")</f>
        <v/>
      </c>
      <c r="EE271" t="str">
        <f ca="1">IF(COUNTIF(データ取込シート_活動計画書_整理用!$AD$2:'データ取込シート_活動計画書_整理用'!$AD271,"この線より上に行を挿入してください。")=0,IF(データ取込シート_活動計画書_整理用!$AK271="○","true","false"),"")</f>
        <v/>
      </c>
      <c r="EF271" t="str">
        <f ca="1">IF(COUNTIF(データ取込シート_活動計画書_整理用!$AD$2:'データ取込シート_活動計画書_整理用'!$AD271,"この線より上に行を挿入してください。")=0,IF(データ取込シート_活動計画書_整理用!$AL271="○","true","false"),"")</f>
        <v/>
      </c>
      <c r="EG271" t="str">
        <f ca="1">IF(COUNTIF(データ取込シート_活動計画書_整理用!$AD$2:'データ取込シート_活動計画書_整理用'!$AD271,"この線より上に行を挿入してください。")=0,IF(データ取込シート_活動計画書_整理用!$AM271="○","true","false"),"")</f>
        <v/>
      </c>
    </row>
    <row r="272" spans="2:137" x14ac:dyDescent="0.15">
      <c r="B272" t="str">
        <f ca="1">IF(COUNTIF(データ取込シート_活動計画書_整理用!$B$2:'データ取込シート_活動計画書_整理用'!$B272,"この線より上に行を挿入してください。")=0,データ取込シート_活動計画書_整理用!$B272,"")</f>
        <v/>
      </c>
      <c r="C272" t="str">
        <f ca="1">IF(COUNTIF(データ取込シート_活動計画書_整理用!$B$2:'データ取込シート_活動計画書_整理用'!$B272,"この線より上に行を挿入してください。")=0,データ取込シート_活動計画書_整理用!$C272,"")</f>
        <v/>
      </c>
      <c r="D272" t="str">
        <f ca="1">IF(COUNTIF(データ取込シート_活動計画書_整理用!$B$2:'データ取込シート_活動計画書_整理用'!$B272,"この線より上に行を挿入してください。")=0,データ取込シート_活動計画書_整理用!$D272,"")</f>
        <v/>
      </c>
      <c r="F272" t="str">
        <f ca="1">IF(COUNTIF(データ取込シート_活動計画書_整理用!$F$2:'データ取込シート_活動計画書_整理用'!$F272,"この線より上に行を挿入してください。")=0,データ取込シート_活動計画書_整理用!$F272,"")</f>
        <v/>
      </c>
      <c r="G272" t="str">
        <f ca="1">IF(COUNTIF(データ取込シート_活動計画書_整理用!$F$2:'データ取込シート_活動計画書_整理用'!$F272,"この線より上に行を挿入してください。")=0,データ取込シート_活動計画書_整理用!$G272,"")</f>
        <v/>
      </c>
      <c r="H272" t="str">
        <f ca="1">IF(COUNTIF(データ取込シート_活動計画書_整理用!$F$2:'データ取込シート_活動計画書_整理用'!$F272,"この線より上に行を挿入してください。")=0,データ取込シート_活動計画書_整理用!$H272,"")</f>
        <v/>
      </c>
      <c r="I272" t="str">
        <f ca="1">IF(COUNTIF(データ取込シート_活動計画書_整理用!$J$2:'データ取込シート_活動計画書_整理用'!$J272,"この線より上に行を挿入してください。")=0,データ取込シート_活動計画書_整理用!$J272,"")</f>
        <v/>
      </c>
      <c r="J272" t="str">
        <f ca="1">IF(COUNTIF(データ取込シート_活動計画書_整理用!$J$2:'データ取込シート_活動計画書_整理用'!$J272,"この線より上に行を挿入してください。")=0,データ取込シート_活動計画書_整理用!$K272,"")</f>
        <v/>
      </c>
      <c r="K272" t="str">
        <f ca="1">IF(COUNTIF(データ取込シート_活動計画書_整理用!$J$2:'データ取込シート_活動計画書_整理用'!$J272,"この線より上に行を挿入してください。")=0,データ取込シート_活動計画書_整理用!$L272,"")</f>
        <v/>
      </c>
      <c r="CN272" t="str">
        <f t="shared" ca="1" si="10"/>
        <v/>
      </c>
      <c r="CO272" t="str">
        <f t="shared" ca="1" si="9"/>
        <v/>
      </c>
      <c r="CP272" t="str">
        <f ca="1">IF(COUNTIF(データ取込シート_活動計画書_整理用!$N$2:'データ取込シート_活動計画書_整理用'!$N272,"この線より上に行を挿入してください。")=0,データ取込シート_活動計画書_整理用!$N272,"")</f>
        <v/>
      </c>
      <c r="CQ272" t="str">
        <f ca="1">IF(COUNTIF(データ取込シート_活動計画書_整理用!$N$2:'データ取込シート_活動計画書_整理用'!$N272,"この線より上に行を挿入してください。")=0,データ取込シート_活動計画書_整理用!$O272,"")</f>
        <v/>
      </c>
      <c r="CR272" t="str">
        <f ca="1">IF(COUNTIF(データ取込シート_活動計画書_整理用!$N$2:'データ取込シート_活動計画書_整理用'!$N272,"この線より上に行を挿入してください。")=0,IF(データ取込シート_活動計画書_整理用!$P272="○","true","false"),"")</f>
        <v/>
      </c>
      <c r="CS272" t="str">
        <f ca="1">IF(COUNTIF(データ取込シート_活動計画書_整理用!$N$2:'データ取込シート_活動計画書_整理用'!$N272,"この線より上に行を挿入してください。")=0,IF(データ取込シート_活動計画書_整理用!$Q272="○","true","false"),"")</f>
        <v/>
      </c>
      <c r="CT272" t="str">
        <f ca="1">IF(COUNTIF(データ取込シート_活動計画書_整理用!$N$2:'データ取込シート_活動計画書_整理用'!$N272,"この線より上に行を挿入してください。")=0,IF(データ取込シート_活動計画書_整理用!$R272="○","true","false"),"")</f>
        <v/>
      </c>
      <c r="CU272" t="str">
        <f ca="1">IF(COUNTIF(データ取込シート_活動計画書_整理用!$N$2:'データ取込シート_活動計画書_整理用'!$N272,"この線より上に行を挿入してください。")=0,IF(データ取込シート_活動計画書_整理用!$S272="○","true","false"),"")</f>
        <v/>
      </c>
      <c r="CV272" t="str">
        <f ca="1">IF(COUNTIF(データ取込シート_活動計画書_整理用!$N$2:'データ取込シート_活動計画書_整理用'!$N272,"この線より上に行を挿入してください。")=0,IF(データ取込シート_活動計画書_整理用!$T272="○","true","false"),"")</f>
        <v/>
      </c>
      <c r="CW272" t="str">
        <f ca="1">IF(COUNTIF(データ取込シート_活動計画書_整理用!$N$2:'データ取込シート_活動計画書_整理用'!$N272,"この線より上に行を挿入してください。")=0,IF(データ取込シート_活動計画書_整理用!$U272="○","true","false"),"")</f>
        <v/>
      </c>
      <c r="CX272" t="str">
        <f ca="1">IF(COUNTIF(データ取込シート_活動計画書_整理用!$N$2:'データ取込シート_活動計画書_整理用'!$N272,"この線より上に行を挿入してください。")=0,IF(データ取込シート_活動計画書_整理用!$V272="○","true","false"),"")</f>
        <v/>
      </c>
      <c r="CY272" t="str">
        <f ca="1">IF(COUNTIF(データ取込シート_活動計画書_整理用!$N$2:'データ取込シート_活動計画書_整理用'!$N272,"この線より上に行を挿入してください。")=0,IF(データ取込シート_活動計画書_整理用!$W272="○","true","false"),"")</f>
        <v/>
      </c>
      <c r="CZ272" t="str">
        <f ca="1">IF(COUNTIF(データ取込シート_活動計画書_整理用!$N$2:'データ取込シート_活動計画書_整理用'!$N272,"この線より上に行を挿入してください。")=0,IF(データ取込シート_活動計画書_整理用!$X272="○","true","false"),"")</f>
        <v/>
      </c>
      <c r="DA272" t="str">
        <f ca="1">IF(COUNTIF(データ取込シート_活動計画書_整理用!$N$2:'データ取込シート_活動計画書_整理用'!$N272,"この線より上に行を挿入してください。")=0,IF(データ取込シート_活動計画書_整理用!$Y272="○","true","false"),"")</f>
        <v/>
      </c>
      <c r="DB272" t="str">
        <f ca="1">IF(COUNTIF(データ取込シート_活動計画書_整理用!$N$2:'データ取込シート_活動計画書_整理用'!$N272,"この線より上に行を挿入してください。")=0,IF(データ取込シート_活動計画書_整理用!$Z272="○","true","false"),"")</f>
        <v/>
      </c>
      <c r="DC272" t="str">
        <f ca="1">IF(COUNTIF(データ取込シート_活動計画書_整理用!$N$2:'データ取込シート_活動計画書_整理用'!$N272,"この線より上に行を挿入してください。")=0,IF(データ取込シート_活動計画書_整理用!$AA272="○","true","false"),"")</f>
        <v/>
      </c>
      <c r="DW272" t="str">
        <f ca="1">IF(COUNTIF(データ取込シート_活動計画書_整理用!$AD$2:'データ取込シート_活動計画書_整理用'!$AD272,"この線より上に行を挿入してください。")=0,データ取込シート_活動計画書_整理用!$AC272,"")</f>
        <v/>
      </c>
      <c r="DX272" t="str">
        <f ca="1">IF(COUNTIF(データ取込シート_活動計画書_整理用!$AD$2:'データ取込シート_活動計画書_整理用'!$AD272,"この線より上に行を挿入してください。")=0,データ取込シート_活動計画書_整理用!$AD272,"")</f>
        <v/>
      </c>
      <c r="DY272" t="str">
        <f ca="1">IF(COUNTIF(データ取込シート_活動計画書_整理用!$AD$2:'データ取込シート_活動計画書_整理用'!$AD272,"この線より上に行を挿入してください。")=0,データ取込シート_活動計画書_整理用!$AE272,"")</f>
        <v/>
      </c>
      <c r="DZ272" t="str">
        <f ca="1">IF(COUNTIF(データ取込シート_活動計画書_整理用!$AD$2:'データ取込シート_活動計画書_整理用'!$AD272,"この線より上に行を挿入してください。")=0,データ取込シート_活動計画書_整理用!$AF272,"")</f>
        <v/>
      </c>
      <c r="EA272" t="str">
        <f ca="1">IF(COUNTIF(データ取込シート_活動計画書_整理用!$AD$2:'データ取込シート_活動計画書_整理用'!$AD272,"この線より上に行を挿入してください。")=0,データ取込シート_活動計画書_整理用!$AG272,"")</f>
        <v/>
      </c>
      <c r="EB272" t="str">
        <f ca="1">IF(COUNTIF(データ取込シート_活動計画書_整理用!$AD$2:'データ取込シート_活動計画書_整理用'!$AD272,"この線より上に行を挿入してください。")=0,データ取込シート_活動計画書_整理用!$AH272,"")</f>
        <v/>
      </c>
      <c r="EC272" t="str">
        <f ca="1">IF(COUNTIF(データ取込シート_活動計画書_整理用!$AD$2:'データ取込シート_活動計画書_整理用'!$AD272,"この線より上に行を挿入してください。")=0,IF(データ取込シート_活動計画書_整理用!$AI272="○","true","false"),"")</f>
        <v/>
      </c>
      <c r="ED272" t="str">
        <f ca="1">IF(COUNTIF(データ取込シート_活動計画書_整理用!$AD$2:'データ取込シート_活動計画書_整理用'!$AD272,"この線より上に行を挿入してください。")=0,IF(データ取込シート_活動計画書_整理用!$AJ272="○","true","false"),"")</f>
        <v/>
      </c>
      <c r="EE272" t="str">
        <f ca="1">IF(COUNTIF(データ取込シート_活動計画書_整理用!$AD$2:'データ取込シート_活動計画書_整理用'!$AD272,"この線より上に行を挿入してください。")=0,IF(データ取込シート_活動計画書_整理用!$AK272="○","true","false"),"")</f>
        <v/>
      </c>
      <c r="EF272" t="str">
        <f ca="1">IF(COUNTIF(データ取込シート_活動計画書_整理用!$AD$2:'データ取込シート_活動計画書_整理用'!$AD272,"この線より上に行を挿入してください。")=0,IF(データ取込シート_活動計画書_整理用!$AL272="○","true","false"),"")</f>
        <v/>
      </c>
      <c r="EG272" t="str">
        <f ca="1">IF(COUNTIF(データ取込シート_活動計画書_整理用!$AD$2:'データ取込シート_活動計画書_整理用'!$AD272,"この線より上に行を挿入してください。")=0,IF(データ取込シート_活動計画書_整理用!$AM272="○","true","false"),"")</f>
        <v/>
      </c>
    </row>
    <row r="273" spans="2:137" x14ac:dyDescent="0.15">
      <c r="B273" t="str">
        <f ca="1">IF(COUNTIF(データ取込シート_活動計画書_整理用!$B$2:'データ取込シート_活動計画書_整理用'!$B273,"この線より上に行を挿入してください。")=0,データ取込シート_活動計画書_整理用!$B273,"")</f>
        <v/>
      </c>
      <c r="C273" t="str">
        <f ca="1">IF(COUNTIF(データ取込シート_活動計画書_整理用!$B$2:'データ取込シート_活動計画書_整理用'!$B273,"この線より上に行を挿入してください。")=0,データ取込シート_活動計画書_整理用!$C273,"")</f>
        <v/>
      </c>
      <c r="D273" t="str">
        <f ca="1">IF(COUNTIF(データ取込シート_活動計画書_整理用!$B$2:'データ取込シート_活動計画書_整理用'!$B273,"この線より上に行を挿入してください。")=0,データ取込シート_活動計画書_整理用!$D273,"")</f>
        <v/>
      </c>
      <c r="F273" t="str">
        <f ca="1">IF(COUNTIF(データ取込シート_活動計画書_整理用!$F$2:'データ取込シート_活動計画書_整理用'!$F273,"この線より上に行を挿入してください。")=0,データ取込シート_活動計画書_整理用!$F273,"")</f>
        <v/>
      </c>
      <c r="G273" t="str">
        <f ca="1">IF(COUNTIF(データ取込シート_活動計画書_整理用!$F$2:'データ取込シート_活動計画書_整理用'!$F273,"この線より上に行を挿入してください。")=0,データ取込シート_活動計画書_整理用!$G273,"")</f>
        <v/>
      </c>
      <c r="H273" t="str">
        <f ca="1">IF(COUNTIF(データ取込シート_活動計画書_整理用!$F$2:'データ取込シート_活動計画書_整理用'!$F273,"この線より上に行を挿入してください。")=0,データ取込シート_活動計画書_整理用!$H273,"")</f>
        <v/>
      </c>
      <c r="I273" t="str">
        <f ca="1">IF(COUNTIF(データ取込シート_活動計画書_整理用!$J$2:'データ取込シート_活動計画書_整理用'!$J273,"この線より上に行を挿入してください。")=0,データ取込シート_活動計画書_整理用!$J273,"")</f>
        <v/>
      </c>
      <c r="J273" t="str">
        <f ca="1">IF(COUNTIF(データ取込シート_活動計画書_整理用!$J$2:'データ取込シート_活動計画書_整理用'!$J273,"この線より上に行を挿入してください。")=0,データ取込シート_活動計画書_整理用!$K273,"")</f>
        <v/>
      </c>
      <c r="K273" t="str">
        <f ca="1">IF(COUNTIF(データ取込シート_活動計画書_整理用!$J$2:'データ取込シート_活動計画書_整理用'!$J273,"この線より上に行を挿入してください。")=0,データ取込シート_活動計画書_整理用!$L273,"")</f>
        <v/>
      </c>
      <c r="CN273" t="str">
        <f t="shared" ca="1" si="10"/>
        <v/>
      </c>
      <c r="CO273" t="str">
        <f t="shared" ca="1" si="9"/>
        <v/>
      </c>
      <c r="CP273" t="str">
        <f ca="1">IF(COUNTIF(データ取込シート_活動計画書_整理用!$N$2:'データ取込シート_活動計画書_整理用'!$N273,"この線より上に行を挿入してください。")=0,データ取込シート_活動計画書_整理用!$N273,"")</f>
        <v/>
      </c>
      <c r="CQ273" t="str">
        <f ca="1">IF(COUNTIF(データ取込シート_活動計画書_整理用!$N$2:'データ取込シート_活動計画書_整理用'!$N273,"この線より上に行を挿入してください。")=0,データ取込シート_活動計画書_整理用!$O273,"")</f>
        <v/>
      </c>
      <c r="CR273" t="str">
        <f ca="1">IF(COUNTIF(データ取込シート_活動計画書_整理用!$N$2:'データ取込シート_活動計画書_整理用'!$N273,"この線より上に行を挿入してください。")=0,IF(データ取込シート_活動計画書_整理用!$P273="○","true","false"),"")</f>
        <v/>
      </c>
      <c r="CS273" t="str">
        <f ca="1">IF(COUNTIF(データ取込シート_活動計画書_整理用!$N$2:'データ取込シート_活動計画書_整理用'!$N273,"この線より上に行を挿入してください。")=0,IF(データ取込シート_活動計画書_整理用!$Q273="○","true","false"),"")</f>
        <v/>
      </c>
      <c r="CT273" t="str">
        <f ca="1">IF(COUNTIF(データ取込シート_活動計画書_整理用!$N$2:'データ取込シート_活動計画書_整理用'!$N273,"この線より上に行を挿入してください。")=0,IF(データ取込シート_活動計画書_整理用!$R273="○","true","false"),"")</f>
        <v/>
      </c>
      <c r="CU273" t="str">
        <f ca="1">IF(COUNTIF(データ取込シート_活動計画書_整理用!$N$2:'データ取込シート_活動計画書_整理用'!$N273,"この線より上に行を挿入してください。")=0,IF(データ取込シート_活動計画書_整理用!$S273="○","true","false"),"")</f>
        <v/>
      </c>
      <c r="CV273" t="str">
        <f ca="1">IF(COUNTIF(データ取込シート_活動計画書_整理用!$N$2:'データ取込シート_活動計画書_整理用'!$N273,"この線より上に行を挿入してください。")=0,IF(データ取込シート_活動計画書_整理用!$T273="○","true","false"),"")</f>
        <v/>
      </c>
      <c r="CW273" t="str">
        <f ca="1">IF(COUNTIF(データ取込シート_活動計画書_整理用!$N$2:'データ取込シート_活動計画書_整理用'!$N273,"この線より上に行を挿入してください。")=0,IF(データ取込シート_活動計画書_整理用!$U273="○","true","false"),"")</f>
        <v/>
      </c>
      <c r="CX273" t="str">
        <f ca="1">IF(COUNTIF(データ取込シート_活動計画書_整理用!$N$2:'データ取込シート_活動計画書_整理用'!$N273,"この線より上に行を挿入してください。")=0,IF(データ取込シート_活動計画書_整理用!$V273="○","true","false"),"")</f>
        <v/>
      </c>
      <c r="CY273" t="str">
        <f ca="1">IF(COUNTIF(データ取込シート_活動計画書_整理用!$N$2:'データ取込シート_活動計画書_整理用'!$N273,"この線より上に行を挿入してください。")=0,IF(データ取込シート_活動計画書_整理用!$W273="○","true","false"),"")</f>
        <v/>
      </c>
      <c r="CZ273" t="str">
        <f ca="1">IF(COUNTIF(データ取込シート_活動計画書_整理用!$N$2:'データ取込シート_活動計画書_整理用'!$N273,"この線より上に行を挿入してください。")=0,IF(データ取込シート_活動計画書_整理用!$X273="○","true","false"),"")</f>
        <v/>
      </c>
      <c r="DA273" t="str">
        <f ca="1">IF(COUNTIF(データ取込シート_活動計画書_整理用!$N$2:'データ取込シート_活動計画書_整理用'!$N273,"この線より上に行を挿入してください。")=0,IF(データ取込シート_活動計画書_整理用!$Y273="○","true","false"),"")</f>
        <v/>
      </c>
      <c r="DB273" t="str">
        <f ca="1">IF(COUNTIF(データ取込シート_活動計画書_整理用!$N$2:'データ取込シート_活動計画書_整理用'!$N273,"この線より上に行を挿入してください。")=0,IF(データ取込シート_活動計画書_整理用!$Z273="○","true","false"),"")</f>
        <v/>
      </c>
      <c r="DC273" t="str">
        <f ca="1">IF(COUNTIF(データ取込シート_活動計画書_整理用!$N$2:'データ取込シート_活動計画書_整理用'!$N273,"この線より上に行を挿入してください。")=0,IF(データ取込シート_活動計画書_整理用!$AA273="○","true","false"),"")</f>
        <v/>
      </c>
      <c r="DW273" t="str">
        <f ca="1">IF(COUNTIF(データ取込シート_活動計画書_整理用!$AD$2:'データ取込シート_活動計画書_整理用'!$AD273,"この線より上に行を挿入してください。")=0,データ取込シート_活動計画書_整理用!$AC273,"")</f>
        <v/>
      </c>
      <c r="DX273" t="str">
        <f ca="1">IF(COUNTIF(データ取込シート_活動計画書_整理用!$AD$2:'データ取込シート_活動計画書_整理用'!$AD273,"この線より上に行を挿入してください。")=0,データ取込シート_活動計画書_整理用!$AD273,"")</f>
        <v/>
      </c>
      <c r="DY273" t="str">
        <f ca="1">IF(COUNTIF(データ取込シート_活動計画書_整理用!$AD$2:'データ取込シート_活動計画書_整理用'!$AD273,"この線より上に行を挿入してください。")=0,データ取込シート_活動計画書_整理用!$AE273,"")</f>
        <v/>
      </c>
      <c r="DZ273" t="str">
        <f ca="1">IF(COUNTIF(データ取込シート_活動計画書_整理用!$AD$2:'データ取込シート_活動計画書_整理用'!$AD273,"この線より上に行を挿入してください。")=0,データ取込シート_活動計画書_整理用!$AF273,"")</f>
        <v/>
      </c>
      <c r="EA273" t="str">
        <f ca="1">IF(COUNTIF(データ取込シート_活動計画書_整理用!$AD$2:'データ取込シート_活動計画書_整理用'!$AD273,"この線より上に行を挿入してください。")=0,データ取込シート_活動計画書_整理用!$AG273,"")</f>
        <v/>
      </c>
      <c r="EB273" t="str">
        <f ca="1">IF(COUNTIF(データ取込シート_活動計画書_整理用!$AD$2:'データ取込シート_活動計画書_整理用'!$AD273,"この線より上に行を挿入してください。")=0,データ取込シート_活動計画書_整理用!$AH273,"")</f>
        <v/>
      </c>
      <c r="EC273" t="str">
        <f ca="1">IF(COUNTIF(データ取込シート_活動計画書_整理用!$AD$2:'データ取込シート_活動計画書_整理用'!$AD273,"この線より上に行を挿入してください。")=0,IF(データ取込シート_活動計画書_整理用!$AI273="○","true","false"),"")</f>
        <v/>
      </c>
      <c r="ED273" t="str">
        <f ca="1">IF(COUNTIF(データ取込シート_活動計画書_整理用!$AD$2:'データ取込シート_活動計画書_整理用'!$AD273,"この線より上に行を挿入してください。")=0,IF(データ取込シート_活動計画書_整理用!$AJ273="○","true","false"),"")</f>
        <v/>
      </c>
      <c r="EE273" t="str">
        <f ca="1">IF(COUNTIF(データ取込シート_活動計画書_整理用!$AD$2:'データ取込シート_活動計画書_整理用'!$AD273,"この線より上に行を挿入してください。")=0,IF(データ取込シート_活動計画書_整理用!$AK273="○","true","false"),"")</f>
        <v/>
      </c>
      <c r="EF273" t="str">
        <f ca="1">IF(COUNTIF(データ取込シート_活動計画書_整理用!$AD$2:'データ取込シート_活動計画書_整理用'!$AD273,"この線より上に行を挿入してください。")=0,IF(データ取込シート_活動計画書_整理用!$AL273="○","true","false"),"")</f>
        <v/>
      </c>
      <c r="EG273" t="str">
        <f ca="1">IF(COUNTIF(データ取込シート_活動計画書_整理用!$AD$2:'データ取込シート_活動計画書_整理用'!$AD273,"この線より上に行を挿入してください。")=0,IF(データ取込シート_活動計画書_整理用!$AM273="○","true","false"),"")</f>
        <v/>
      </c>
    </row>
    <row r="274" spans="2:137" x14ac:dyDescent="0.15">
      <c r="B274" t="str">
        <f ca="1">IF(COUNTIF(データ取込シート_活動計画書_整理用!$B$2:'データ取込シート_活動計画書_整理用'!$B274,"この線より上に行を挿入してください。")=0,データ取込シート_活動計画書_整理用!$B274,"")</f>
        <v/>
      </c>
      <c r="C274" t="str">
        <f ca="1">IF(COUNTIF(データ取込シート_活動計画書_整理用!$B$2:'データ取込シート_活動計画書_整理用'!$B274,"この線より上に行を挿入してください。")=0,データ取込シート_活動計画書_整理用!$C274,"")</f>
        <v/>
      </c>
      <c r="D274" t="str">
        <f ca="1">IF(COUNTIF(データ取込シート_活動計画書_整理用!$B$2:'データ取込シート_活動計画書_整理用'!$B274,"この線より上に行を挿入してください。")=0,データ取込シート_活動計画書_整理用!$D274,"")</f>
        <v/>
      </c>
      <c r="F274" t="str">
        <f ca="1">IF(COUNTIF(データ取込シート_活動計画書_整理用!$F$2:'データ取込シート_活動計画書_整理用'!$F274,"この線より上に行を挿入してください。")=0,データ取込シート_活動計画書_整理用!$F274,"")</f>
        <v/>
      </c>
      <c r="G274" t="str">
        <f ca="1">IF(COUNTIF(データ取込シート_活動計画書_整理用!$F$2:'データ取込シート_活動計画書_整理用'!$F274,"この線より上に行を挿入してください。")=0,データ取込シート_活動計画書_整理用!$G274,"")</f>
        <v/>
      </c>
      <c r="H274" t="str">
        <f ca="1">IF(COUNTIF(データ取込シート_活動計画書_整理用!$F$2:'データ取込シート_活動計画書_整理用'!$F274,"この線より上に行を挿入してください。")=0,データ取込シート_活動計画書_整理用!$H274,"")</f>
        <v/>
      </c>
      <c r="I274" t="str">
        <f ca="1">IF(COUNTIF(データ取込シート_活動計画書_整理用!$J$2:'データ取込シート_活動計画書_整理用'!$J274,"この線より上に行を挿入してください。")=0,データ取込シート_活動計画書_整理用!$J274,"")</f>
        <v/>
      </c>
      <c r="J274" t="str">
        <f ca="1">IF(COUNTIF(データ取込シート_活動計画書_整理用!$J$2:'データ取込シート_活動計画書_整理用'!$J274,"この線より上に行を挿入してください。")=0,データ取込シート_活動計画書_整理用!$K274,"")</f>
        <v/>
      </c>
      <c r="K274" t="str">
        <f ca="1">IF(COUNTIF(データ取込シート_活動計画書_整理用!$J$2:'データ取込シート_活動計画書_整理用'!$J274,"この線より上に行を挿入してください。")=0,データ取込シート_活動計画書_整理用!$L274,"")</f>
        <v/>
      </c>
      <c r="CN274" t="str">
        <f t="shared" ca="1" si="10"/>
        <v/>
      </c>
      <c r="CO274" t="str">
        <f t="shared" ca="1" si="9"/>
        <v/>
      </c>
      <c r="CP274" t="str">
        <f ca="1">IF(COUNTIF(データ取込シート_活動計画書_整理用!$N$2:'データ取込シート_活動計画書_整理用'!$N274,"この線より上に行を挿入してください。")=0,データ取込シート_活動計画書_整理用!$N274,"")</f>
        <v/>
      </c>
      <c r="CQ274" t="str">
        <f ca="1">IF(COUNTIF(データ取込シート_活動計画書_整理用!$N$2:'データ取込シート_活動計画書_整理用'!$N274,"この線より上に行を挿入してください。")=0,データ取込シート_活動計画書_整理用!$O274,"")</f>
        <v/>
      </c>
      <c r="CR274" t="str">
        <f ca="1">IF(COUNTIF(データ取込シート_活動計画書_整理用!$N$2:'データ取込シート_活動計画書_整理用'!$N274,"この線より上に行を挿入してください。")=0,IF(データ取込シート_活動計画書_整理用!$P274="○","true","false"),"")</f>
        <v/>
      </c>
      <c r="CS274" t="str">
        <f ca="1">IF(COUNTIF(データ取込シート_活動計画書_整理用!$N$2:'データ取込シート_活動計画書_整理用'!$N274,"この線より上に行を挿入してください。")=0,IF(データ取込シート_活動計画書_整理用!$Q274="○","true","false"),"")</f>
        <v/>
      </c>
      <c r="CT274" t="str">
        <f ca="1">IF(COUNTIF(データ取込シート_活動計画書_整理用!$N$2:'データ取込シート_活動計画書_整理用'!$N274,"この線より上に行を挿入してください。")=0,IF(データ取込シート_活動計画書_整理用!$R274="○","true","false"),"")</f>
        <v/>
      </c>
      <c r="CU274" t="str">
        <f ca="1">IF(COUNTIF(データ取込シート_活動計画書_整理用!$N$2:'データ取込シート_活動計画書_整理用'!$N274,"この線より上に行を挿入してください。")=0,IF(データ取込シート_活動計画書_整理用!$S274="○","true","false"),"")</f>
        <v/>
      </c>
      <c r="CV274" t="str">
        <f ca="1">IF(COUNTIF(データ取込シート_活動計画書_整理用!$N$2:'データ取込シート_活動計画書_整理用'!$N274,"この線より上に行を挿入してください。")=0,IF(データ取込シート_活動計画書_整理用!$T274="○","true","false"),"")</f>
        <v/>
      </c>
      <c r="CW274" t="str">
        <f ca="1">IF(COUNTIF(データ取込シート_活動計画書_整理用!$N$2:'データ取込シート_活動計画書_整理用'!$N274,"この線より上に行を挿入してください。")=0,IF(データ取込シート_活動計画書_整理用!$U274="○","true","false"),"")</f>
        <v/>
      </c>
      <c r="CX274" t="str">
        <f ca="1">IF(COUNTIF(データ取込シート_活動計画書_整理用!$N$2:'データ取込シート_活動計画書_整理用'!$N274,"この線より上に行を挿入してください。")=0,IF(データ取込シート_活動計画書_整理用!$V274="○","true","false"),"")</f>
        <v/>
      </c>
      <c r="CY274" t="str">
        <f ca="1">IF(COUNTIF(データ取込シート_活動計画書_整理用!$N$2:'データ取込シート_活動計画書_整理用'!$N274,"この線より上に行を挿入してください。")=0,IF(データ取込シート_活動計画書_整理用!$W274="○","true","false"),"")</f>
        <v/>
      </c>
      <c r="CZ274" t="str">
        <f ca="1">IF(COUNTIF(データ取込シート_活動計画書_整理用!$N$2:'データ取込シート_活動計画書_整理用'!$N274,"この線より上に行を挿入してください。")=0,IF(データ取込シート_活動計画書_整理用!$X274="○","true","false"),"")</f>
        <v/>
      </c>
      <c r="DA274" t="str">
        <f ca="1">IF(COUNTIF(データ取込シート_活動計画書_整理用!$N$2:'データ取込シート_活動計画書_整理用'!$N274,"この線より上に行を挿入してください。")=0,IF(データ取込シート_活動計画書_整理用!$Y274="○","true","false"),"")</f>
        <v/>
      </c>
      <c r="DB274" t="str">
        <f ca="1">IF(COUNTIF(データ取込シート_活動計画書_整理用!$N$2:'データ取込シート_活動計画書_整理用'!$N274,"この線より上に行を挿入してください。")=0,IF(データ取込シート_活動計画書_整理用!$Z274="○","true","false"),"")</f>
        <v/>
      </c>
      <c r="DC274" t="str">
        <f ca="1">IF(COUNTIF(データ取込シート_活動計画書_整理用!$N$2:'データ取込シート_活動計画書_整理用'!$N274,"この線より上に行を挿入してください。")=0,IF(データ取込シート_活動計画書_整理用!$AA274="○","true","false"),"")</f>
        <v/>
      </c>
      <c r="DW274" t="str">
        <f ca="1">IF(COUNTIF(データ取込シート_活動計画書_整理用!$AD$2:'データ取込シート_活動計画書_整理用'!$AD274,"この線より上に行を挿入してください。")=0,データ取込シート_活動計画書_整理用!$AC274,"")</f>
        <v/>
      </c>
      <c r="DX274" t="str">
        <f ca="1">IF(COUNTIF(データ取込シート_活動計画書_整理用!$AD$2:'データ取込シート_活動計画書_整理用'!$AD274,"この線より上に行を挿入してください。")=0,データ取込シート_活動計画書_整理用!$AD274,"")</f>
        <v/>
      </c>
      <c r="DY274" t="str">
        <f ca="1">IF(COUNTIF(データ取込シート_活動計画書_整理用!$AD$2:'データ取込シート_活動計画書_整理用'!$AD274,"この線より上に行を挿入してください。")=0,データ取込シート_活動計画書_整理用!$AE274,"")</f>
        <v/>
      </c>
      <c r="DZ274" t="str">
        <f ca="1">IF(COUNTIF(データ取込シート_活動計画書_整理用!$AD$2:'データ取込シート_活動計画書_整理用'!$AD274,"この線より上に行を挿入してください。")=0,データ取込シート_活動計画書_整理用!$AF274,"")</f>
        <v/>
      </c>
      <c r="EA274" t="str">
        <f ca="1">IF(COUNTIF(データ取込シート_活動計画書_整理用!$AD$2:'データ取込シート_活動計画書_整理用'!$AD274,"この線より上に行を挿入してください。")=0,データ取込シート_活動計画書_整理用!$AG274,"")</f>
        <v/>
      </c>
      <c r="EB274" t="str">
        <f ca="1">IF(COUNTIF(データ取込シート_活動計画書_整理用!$AD$2:'データ取込シート_活動計画書_整理用'!$AD274,"この線より上に行を挿入してください。")=0,データ取込シート_活動計画書_整理用!$AH274,"")</f>
        <v/>
      </c>
      <c r="EC274" t="str">
        <f ca="1">IF(COUNTIF(データ取込シート_活動計画書_整理用!$AD$2:'データ取込シート_活動計画書_整理用'!$AD274,"この線より上に行を挿入してください。")=0,IF(データ取込シート_活動計画書_整理用!$AI274="○","true","false"),"")</f>
        <v/>
      </c>
      <c r="ED274" t="str">
        <f ca="1">IF(COUNTIF(データ取込シート_活動計画書_整理用!$AD$2:'データ取込シート_活動計画書_整理用'!$AD274,"この線より上に行を挿入してください。")=0,IF(データ取込シート_活動計画書_整理用!$AJ274="○","true","false"),"")</f>
        <v/>
      </c>
      <c r="EE274" t="str">
        <f ca="1">IF(COUNTIF(データ取込シート_活動計画書_整理用!$AD$2:'データ取込シート_活動計画書_整理用'!$AD274,"この線より上に行を挿入してください。")=0,IF(データ取込シート_活動計画書_整理用!$AK274="○","true","false"),"")</f>
        <v/>
      </c>
      <c r="EF274" t="str">
        <f ca="1">IF(COUNTIF(データ取込シート_活動計画書_整理用!$AD$2:'データ取込シート_活動計画書_整理用'!$AD274,"この線より上に行を挿入してください。")=0,IF(データ取込シート_活動計画書_整理用!$AL274="○","true","false"),"")</f>
        <v/>
      </c>
      <c r="EG274" t="str">
        <f ca="1">IF(COUNTIF(データ取込シート_活動計画書_整理用!$AD$2:'データ取込シート_活動計画書_整理用'!$AD274,"この線より上に行を挿入してください。")=0,IF(データ取込シート_活動計画書_整理用!$AM274="○","true","false"),"")</f>
        <v/>
      </c>
    </row>
    <row r="275" spans="2:137" x14ac:dyDescent="0.15">
      <c r="B275" t="str">
        <f ca="1">IF(COUNTIF(データ取込シート_活動計画書_整理用!$B$2:'データ取込シート_活動計画書_整理用'!$B275,"この線より上に行を挿入してください。")=0,データ取込シート_活動計画書_整理用!$B275,"")</f>
        <v/>
      </c>
      <c r="C275" t="str">
        <f ca="1">IF(COUNTIF(データ取込シート_活動計画書_整理用!$B$2:'データ取込シート_活動計画書_整理用'!$B275,"この線より上に行を挿入してください。")=0,データ取込シート_活動計画書_整理用!$C275,"")</f>
        <v/>
      </c>
      <c r="D275" t="str">
        <f ca="1">IF(COUNTIF(データ取込シート_活動計画書_整理用!$B$2:'データ取込シート_活動計画書_整理用'!$B275,"この線より上に行を挿入してください。")=0,データ取込シート_活動計画書_整理用!$D275,"")</f>
        <v/>
      </c>
      <c r="F275" t="str">
        <f ca="1">IF(COUNTIF(データ取込シート_活動計画書_整理用!$F$2:'データ取込シート_活動計画書_整理用'!$F275,"この線より上に行を挿入してください。")=0,データ取込シート_活動計画書_整理用!$F275,"")</f>
        <v/>
      </c>
      <c r="G275" t="str">
        <f ca="1">IF(COUNTIF(データ取込シート_活動計画書_整理用!$F$2:'データ取込シート_活動計画書_整理用'!$F275,"この線より上に行を挿入してください。")=0,データ取込シート_活動計画書_整理用!$G275,"")</f>
        <v/>
      </c>
      <c r="H275" t="str">
        <f ca="1">IF(COUNTIF(データ取込シート_活動計画書_整理用!$F$2:'データ取込シート_活動計画書_整理用'!$F275,"この線より上に行を挿入してください。")=0,データ取込シート_活動計画書_整理用!$H275,"")</f>
        <v/>
      </c>
      <c r="I275" t="str">
        <f ca="1">IF(COUNTIF(データ取込シート_活動計画書_整理用!$J$2:'データ取込シート_活動計画書_整理用'!$J275,"この線より上に行を挿入してください。")=0,データ取込シート_活動計画書_整理用!$J275,"")</f>
        <v/>
      </c>
      <c r="J275" t="str">
        <f ca="1">IF(COUNTIF(データ取込シート_活動計画書_整理用!$J$2:'データ取込シート_活動計画書_整理用'!$J275,"この線より上に行を挿入してください。")=0,データ取込シート_活動計画書_整理用!$K275,"")</f>
        <v/>
      </c>
      <c r="K275" t="str">
        <f ca="1">IF(COUNTIF(データ取込シート_活動計画書_整理用!$J$2:'データ取込シート_活動計画書_整理用'!$J275,"この線より上に行を挿入してください。")=0,データ取込シート_活動計画書_整理用!$L275,"")</f>
        <v/>
      </c>
      <c r="CN275" t="str">
        <f t="shared" ca="1" si="10"/>
        <v/>
      </c>
      <c r="CO275" t="str">
        <f t="shared" ca="1" si="9"/>
        <v/>
      </c>
      <c r="CP275" t="str">
        <f ca="1">IF(COUNTIF(データ取込シート_活動計画書_整理用!$N$2:'データ取込シート_活動計画書_整理用'!$N275,"この線より上に行を挿入してください。")=0,データ取込シート_活動計画書_整理用!$N275,"")</f>
        <v/>
      </c>
      <c r="CQ275" t="str">
        <f ca="1">IF(COUNTIF(データ取込シート_活動計画書_整理用!$N$2:'データ取込シート_活動計画書_整理用'!$N275,"この線より上に行を挿入してください。")=0,データ取込シート_活動計画書_整理用!$O275,"")</f>
        <v/>
      </c>
      <c r="CR275" t="str">
        <f ca="1">IF(COUNTIF(データ取込シート_活動計画書_整理用!$N$2:'データ取込シート_活動計画書_整理用'!$N275,"この線より上に行を挿入してください。")=0,IF(データ取込シート_活動計画書_整理用!$P275="○","true","false"),"")</f>
        <v/>
      </c>
      <c r="CS275" t="str">
        <f ca="1">IF(COUNTIF(データ取込シート_活動計画書_整理用!$N$2:'データ取込シート_活動計画書_整理用'!$N275,"この線より上に行を挿入してください。")=0,IF(データ取込シート_活動計画書_整理用!$Q275="○","true","false"),"")</f>
        <v/>
      </c>
      <c r="CT275" t="str">
        <f ca="1">IF(COUNTIF(データ取込シート_活動計画書_整理用!$N$2:'データ取込シート_活動計画書_整理用'!$N275,"この線より上に行を挿入してください。")=0,IF(データ取込シート_活動計画書_整理用!$R275="○","true","false"),"")</f>
        <v/>
      </c>
      <c r="CU275" t="str">
        <f ca="1">IF(COUNTIF(データ取込シート_活動計画書_整理用!$N$2:'データ取込シート_活動計画書_整理用'!$N275,"この線より上に行を挿入してください。")=0,IF(データ取込シート_活動計画書_整理用!$S275="○","true","false"),"")</f>
        <v/>
      </c>
      <c r="CV275" t="str">
        <f ca="1">IF(COUNTIF(データ取込シート_活動計画書_整理用!$N$2:'データ取込シート_活動計画書_整理用'!$N275,"この線より上に行を挿入してください。")=0,IF(データ取込シート_活動計画書_整理用!$T275="○","true","false"),"")</f>
        <v/>
      </c>
      <c r="CW275" t="str">
        <f ca="1">IF(COUNTIF(データ取込シート_活動計画書_整理用!$N$2:'データ取込シート_活動計画書_整理用'!$N275,"この線より上に行を挿入してください。")=0,IF(データ取込シート_活動計画書_整理用!$U275="○","true","false"),"")</f>
        <v/>
      </c>
      <c r="CX275" t="str">
        <f ca="1">IF(COUNTIF(データ取込シート_活動計画書_整理用!$N$2:'データ取込シート_活動計画書_整理用'!$N275,"この線より上に行を挿入してください。")=0,IF(データ取込シート_活動計画書_整理用!$V275="○","true","false"),"")</f>
        <v/>
      </c>
      <c r="CY275" t="str">
        <f ca="1">IF(COUNTIF(データ取込シート_活動計画書_整理用!$N$2:'データ取込シート_活動計画書_整理用'!$N275,"この線より上に行を挿入してください。")=0,IF(データ取込シート_活動計画書_整理用!$W275="○","true","false"),"")</f>
        <v/>
      </c>
      <c r="CZ275" t="str">
        <f ca="1">IF(COUNTIF(データ取込シート_活動計画書_整理用!$N$2:'データ取込シート_活動計画書_整理用'!$N275,"この線より上に行を挿入してください。")=0,IF(データ取込シート_活動計画書_整理用!$X275="○","true","false"),"")</f>
        <v/>
      </c>
      <c r="DA275" t="str">
        <f ca="1">IF(COUNTIF(データ取込シート_活動計画書_整理用!$N$2:'データ取込シート_活動計画書_整理用'!$N275,"この線より上に行を挿入してください。")=0,IF(データ取込シート_活動計画書_整理用!$Y275="○","true","false"),"")</f>
        <v/>
      </c>
      <c r="DB275" t="str">
        <f ca="1">IF(COUNTIF(データ取込シート_活動計画書_整理用!$N$2:'データ取込シート_活動計画書_整理用'!$N275,"この線より上に行を挿入してください。")=0,IF(データ取込シート_活動計画書_整理用!$Z275="○","true","false"),"")</f>
        <v/>
      </c>
      <c r="DC275" t="str">
        <f ca="1">IF(COUNTIF(データ取込シート_活動計画書_整理用!$N$2:'データ取込シート_活動計画書_整理用'!$N275,"この線より上に行を挿入してください。")=0,IF(データ取込シート_活動計画書_整理用!$AA275="○","true","false"),"")</f>
        <v/>
      </c>
      <c r="DW275" t="str">
        <f ca="1">IF(COUNTIF(データ取込シート_活動計画書_整理用!$AD$2:'データ取込シート_活動計画書_整理用'!$AD275,"この線より上に行を挿入してください。")=0,データ取込シート_活動計画書_整理用!$AC275,"")</f>
        <v/>
      </c>
      <c r="DX275" t="str">
        <f ca="1">IF(COUNTIF(データ取込シート_活動計画書_整理用!$AD$2:'データ取込シート_活動計画書_整理用'!$AD275,"この線より上に行を挿入してください。")=0,データ取込シート_活動計画書_整理用!$AD275,"")</f>
        <v/>
      </c>
      <c r="DY275" t="str">
        <f ca="1">IF(COUNTIF(データ取込シート_活動計画書_整理用!$AD$2:'データ取込シート_活動計画書_整理用'!$AD275,"この線より上に行を挿入してください。")=0,データ取込シート_活動計画書_整理用!$AE275,"")</f>
        <v/>
      </c>
      <c r="DZ275" t="str">
        <f ca="1">IF(COUNTIF(データ取込シート_活動計画書_整理用!$AD$2:'データ取込シート_活動計画書_整理用'!$AD275,"この線より上に行を挿入してください。")=0,データ取込シート_活動計画書_整理用!$AF275,"")</f>
        <v/>
      </c>
      <c r="EA275" t="str">
        <f ca="1">IF(COUNTIF(データ取込シート_活動計画書_整理用!$AD$2:'データ取込シート_活動計画書_整理用'!$AD275,"この線より上に行を挿入してください。")=0,データ取込シート_活動計画書_整理用!$AG275,"")</f>
        <v/>
      </c>
      <c r="EB275" t="str">
        <f ca="1">IF(COUNTIF(データ取込シート_活動計画書_整理用!$AD$2:'データ取込シート_活動計画書_整理用'!$AD275,"この線より上に行を挿入してください。")=0,データ取込シート_活動計画書_整理用!$AH275,"")</f>
        <v/>
      </c>
      <c r="EC275" t="str">
        <f ca="1">IF(COUNTIF(データ取込シート_活動計画書_整理用!$AD$2:'データ取込シート_活動計画書_整理用'!$AD275,"この線より上に行を挿入してください。")=0,IF(データ取込シート_活動計画書_整理用!$AI275="○","true","false"),"")</f>
        <v/>
      </c>
      <c r="ED275" t="str">
        <f ca="1">IF(COUNTIF(データ取込シート_活動計画書_整理用!$AD$2:'データ取込シート_活動計画書_整理用'!$AD275,"この線より上に行を挿入してください。")=0,IF(データ取込シート_活動計画書_整理用!$AJ275="○","true","false"),"")</f>
        <v/>
      </c>
      <c r="EE275" t="str">
        <f ca="1">IF(COUNTIF(データ取込シート_活動計画書_整理用!$AD$2:'データ取込シート_活動計画書_整理用'!$AD275,"この線より上に行を挿入してください。")=0,IF(データ取込シート_活動計画書_整理用!$AK275="○","true","false"),"")</f>
        <v/>
      </c>
      <c r="EF275" t="str">
        <f ca="1">IF(COUNTIF(データ取込シート_活動計画書_整理用!$AD$2:'データ取込シート_活動計画書_整理用'!$AD275,"この線より上に行を挿入してください。")=0,IF(データ取込シート_活動計画書_整理用!$AL275="○","true","false"),"")</f>
        <v/>
      </c>
      <c r="EG275" t="str">
        <f ca="1">IF(COUNTIF(データ取込シート_活動計画書_整理用!$AD$2:'データ取込シート_活動計画書_整理用'!$AD275,"この線より上に行を挿入してください。")=0,IF(データ取込シート_活動計画書_整理用!$AM275="○","true","false"),"")</f>
        <v/>
      </c>
    </row>
    <row r="276" spans="2:137" x14ac:dyDescent="0.15">
      <c r="B276" t="str">
        <f ca="1">IF(COUNTIF(データ取込シート_活動計画書_整理用!$B$2:'データ取込シート_活動計画書_整理用'!$B276,"この線より上に行を挿入してください。")=0,データ取込シート_活動計画書_整理用!$B276,"")</f>
        <v/>
      </c>
      <c r="C276" t="str">
        <f ca="1">IF(COUNTIF(データ取込シート_活動計画書_整理用!$B$2:'データ取込シート_活動計画書_整理用'!$B276,"この線より上に行を挿入してください。")=0,データ取込シート_活動計画書_整理用!$C276,"")</f>
        <v/>
      </c>
      <c r="D276" t="str">
        <f ca="1">IF(COUNTIF(データ取込シート_活動計画書_整理用!$B$2:'データ取込シート_活動計画書_整理用'!$B276,"この線より上に行を挿入してください。")=0,データ取込シート_活動計画書_整理用!$D276,"")</f>
        <v/>
      </c>
      <c r="F276" t="str">
        <f ca="1">IF(COUNTIF(データ取込シート_活動計画書_整理用!$F$2:'データ取込シート_活動計画書_整理用'!$F276,"この線より上に行を挿入してください。")=0,データ取込シート_活動計画書_整理用!$F276,"")</f>
        <v/>
      </c>
      <c r="G276" t="str">
        <f ca="1">IF(COUNTIF(データ取込シート_活動計画書_整理用!$F$2:'データ取込シート_活動計画書_整理用'!$F276,"この線より上に行を挿入してください。")=0,データ取込シート_活動計画書_整理用!$G276,"")</f>
        <v/>
      </c>
      <c r="H276" t="str">
        <f ca="1">IF(COUNTIF(データ取込シート_活動計画書_整理用!$F$2:'データ取込シート_活動計画書_整理用'!$F276,"この線より上に行を挿入してください。")=0,データ取込シート_活動計画書_整理用!$H276,"")</f>
        <v/>
      </c>
      <c r="I276" t="str">
        <f ca="1">IF(COUNTIF(データ取込シート_活動計画書_整理用!$J$2:'データ取込シート_活動計画書_整理用'!$J276,"この線より上に行を挿入してください。")=0,データ取込シート_活動計画書_整理用!$J276,"")</f>
        <v/>
      </c>
      <c r="J276" t="str">
        <f ca="1">IF(COUNTIF(データ取込シート_活動計画書_整理用!$J$2:'データ取込シート_活動計画書_整理用'!$J276,"この線より上に行を挿入してください。")=0,データ取込シート_活動計画書_整理用!$K276,"")</f>
        <v/>
      </c>
      <c r="K276" t="str">
        <f ca="1">IF(COUNTIF(データ取込シート_活動計画書_整理用!$J$2:'データ取込シート_活動計画書_整理用'!$J276,"この線より上に行を挿入してください。")=0,データ取込シート_活動計画書_整理用!$L276,"")</f>
        <v/>
      </c>
      <c r="CN276" t="str">
        <f t="shared" ca="1" si="10"/>
        <v/>
      </c>
      <c r="CO276" t="str">
        <f t="shared" ca="1" si="9"/>
        <v/>
      </c>
      <c r="CP276" t="str">
        <f ca="1">IF(COUNTIF(データ取込シート_活動計画書_整理用!$N$2:'データ取込シート_活動計画書_整理用'!$N276,"この線より上に行を挿入してください。")=0,データ取込シート_活動計画書_整理用!$N276,"")</f>
        <v/>
      </c>
      <c r="CQ276" t="str">
        <f ca="1">IF(COUNTIF(データ取込シート_活動計画書_整理用!$N$2:'データ取込シート_活動計画書_整理用'!$N276,"この線より上に行を挿入してください。")=0,データ取込シート_活動計画書_整理用!$O276,"")</f>
        <v/>
      </c>
      <c r="CR276" t="str">
        <f ca="1">IF(COUNTIF(データ取込シート_活動計画書_整理用!$N$2:'データ取込シート_活動計画書_整理用'!$N276,"この線より上に行を挿入してください。")=0,IF(データ取込シート_活動計画書_整理用!$P276="○","true","false"),"")</f>
        <v/>
      </c>
      <c r="CS276" t="str">
        <f ca="1">IF(COUNTIF(データ取込シート_活動計画書_整理用!$N$2:'データ取込シート_活動計画書_整理用'!$N276,"この線より上に行を挿入してください。")=0,IF(データ取込シート_活動計画書_整理用!$Q276="○","true","false"),"")</f>
        <v/>
      </c>
      <c r="CT276" t="str">
        <f ca="1">IF(COUNTIF(データ取込シート_活動計画書_整理用!$N$2:'データ取込シート_活動計画書_整理用'!$N276,"この線より上に行を挿入してください。")=0,IF(データ取込シート_活動計画書_整理用!$R276="○","true","false"),"")</f>
        <v/>
      </c>
      <c r="CU276" t="str">
        <f ca="1">IF(COUNTIF(データ取込シート_活動計画書_整理用!$N$2:'データ取込シート_活動計画書_整理用'!$N276,"この線より上に行を挿入してください。")=0,IF(データ取込シート_活動計画書_整理用!$S276="○","true","false"),"")</f>
        <v/>
      </c>
      <c r="CV276" t="str">
        <f ca="1">IF(COUNTIF(データ取込シート_活動計画書_整理用!$N$2:'データ取込シート_活動計画書_整理用'!$N276,"この線より上に行を挿入してください。")=0,IF(データ取込シート_活動計画書_整理用!$T276="○","true","false"),"")</f>
        <v/>
      </c>
      <c r="CW276" t="str">
        <f ca="1">IF(COUNTIF(データ取込シート_活動計画書_整理用!$N$2:'データ取込シート_活動計画書_整理用'!$N276,"この線より上に行を挿入してください。")=0,IF(データ取込シート_活動計画書_整理用!$U276="○","true","false"),"")</f>
        <v/>
      </c>
      <c r="CX276" t="str">
        <f ca="1">IF(COUNTIF(データ取込シート_活動計画書_整理用!$N$2:'データ取込シート_活動計画書_整理用'!$N276,"この線より上に行を挿入してください。")=0,IF(データ取込シート_活動計画書_整理用!$V276="○","true","false"),"")</f>
        <v/>
      </c>
      <c r="CY276" t="str">
        <f ca="1">IF(COUNTIF(データ取込シート_活動計画書_整理用!$N$2:'データ取込シート_活動計画書_整理用'!$N276,"この線より上に行を挿入してください。")=0,IF(データ取込シート_活動計画書_整理用!$W276="○","true","false"),"")</f>
        <v/>
      </c>
      <c r="CZ276" t="str">
        <f ca="1">IF(COUNTIF(データ取込シート_活動計画書_整理用!$N$2:'データ取込シート_活動計画書_整理用'!$N276,"この線より上に行を挿入してください。")=0,IF(データ取込シート_活動計画書_整理用!$X276="○","true","false"),"")</f>
        <v/>
      </c>
      <c r="DA276" t="str">
        <f ca="1">IF(COUNTIF(データ取込シート_活動計画書_整理用!$N$2:'データ取込シート_活動計画書_整理用'!$N276,"この線より上に行を挿入してください。")=0,IF(データ取込シート_活動計画書_整理用!$Y276="○","true","false"),"")</f>
        <v/>
      </c>
      <c r="DB276" t="str">
        <f ca="1">IF(COUNTIF(データ取込シート_活動計画書_整理用!$N$2:'データ取込シート_活動計画書_整理用'!$N276,"この線より上に行を挿入してください。")=0,IF(データ取込シート_活動計画書_整理用!$Z276="○","true","false"),"")</f>
        <v/>
      </c>
      <c r="DC276" t="str">
        <f ca="1">IF(COUNTIF(データ取込シート_活動計画書_整理用!$N$2:'データ取込シート_活動計画書_整理用'!$N276,"この線より上に行を挿入してください。")=0,IF(データ取込シート_活動計画書_整理用!$AA276="○","true","false"),"")</f>
        <v/>
      </c>
      <c r="DW276" t="str">
        <f ca="1">IF(COUNTIF(データ取込シート_活動計画書_整理用!$AD$2:'データ取込シート_活動計画書_整理用'!$AD276,"この線より上に行を挿入してください。")=0,データ取込シート_活動計画書_整理用!$AC276,"")</f>
        <v/>
      </c>
      <c r="DX276" t="str">
        <f ca="1">IF(COUNTIF(データ取込シート_活動計画書_整理用!$AD$2:'データ取込シート_活動計画書_整理用'!$AD276,"この線より上に行を挿入してください。")=0,データ取込シート_活動計画書_整理用!$AD276,"")</f>
        <v/>
      </c>
      <c r="DY276" t="str">
        <f ca="1">IF(COUNTIF(データ取込シート_活動計画書_整理用!$AD$2:'データ取込シート_活動計画書_整理用'!$AD276,"この線より上に行を挿入してください。")=0,データ取込シート_活動計画書_整理用!$AE276,"")</f>
        <v/>
      </c>
      <c r="DZ276" t="str">
        <f ca="1">IF(COUNTIF(データ取込シート_活動計画書_整理用!$AD$2:'データ取込シート_活動計画書_整理用'!$AD276,"この線より上に行を挿入してください。")=0,データ取込シート_活動計画書_整理用!$AF276,"")</f>
        <v/>
      </c>
      <c r="EA276" t="str">
        <f ca="1">IF(COUNTIF(データ取込シート_活動計画書_整理用!$AD$2:'データ取込シート_活動計画書_整理用'!$AD276,"この線より上に行を挿入してください。")=0,データ取込シート_活動計画書_整理用!$AG276,"")</f>
        <v/>
      </c>
      <c r="EB276" t="str">
        <f ca="1">IF(COUNTIF(データ取込シート_活動計画書_整理用!$AD$2:'データ取込シート_活動計画書_整理用'!$AD276,"この線より上に行を挿入してください。")=0,データ取込シート_活動計画書_整理用!$AH276,"")</f>
        <v/>
      </c>
      <c r="EC276" t="str">
        <f ca="1">IF(COUNTIF(データ取込シート_活動計画書_整理用!$AD$2:'データ取込シート_活動計画書_整理用'!$AD276,"この線より上に行を挿入してください。")=0,IF(データ取込シート_活動計画書_整理用!$AI276="○","true","false"),"")</f>
        <v/>
      </c>
      <c r="ED276" t="str">
        <f ca="1">IF(COUNTIF(データ取込シート_活動計画書_整理用!$AD$2:'データ取込シート_活動計画書_整理用'!$AD276,"この線より上に行を挿入してください。")=0,IF(データ取込シート_活動計画書_整理用!$AJ276="○","true","false"),"")</f>
        <v/>
      </c>
      <c r="EE276" t="str">
        <f ca="1">IF(COUNTIF(データ取込シート_活動計画書_整理用!$AD$2:'データ取込シート_活動計画書_整理用'!$AD276,"この線より上に行を挿入してください。")=0,IF(データ取込シート_活動計画書_整理用!$AK276="○","true","false"),"")</f>
        <v/>
      </c>
      <c r="EF276" t="str">
        <f ca="1">IF(COUNTIF(データ取込シート_活動計画書_整理用!$AD$2:'データ取込シート_活動計画書_整理用'!$AD276,"この線より上に行を挿入してください。")=0,IF(データ取込シート_活動計画書_整理用!$AL276="○","true","false"),"")</f>
        <v/>
      </c>
      <c r="EG276" t="str">
        <f ca="1">IF(COUNTIF(データ取込シート_活動計画書_整理用!$AD$2:'データ取込シート_活動計画書_整理用'!$AD276,"この線より上に行を挿入してください。")=0,IF(データ取込シート_活動計画書_整理用!$AM276="○","true","false"),"")</f>
        <v/>
      </c>
    </row>
    <row r="277" spans="2:137" x14ac:dyDescent="0.15">
      <c r="B277" t="str">
        <f ca="1">IF(COUNTIF(データ取込シート_活動計画書_整理用!$B$2:'データ取込シート_活動計画書_整理用'!$B277,"この線より上に行を挿入してください。")=0,データ取込シート_活動計画書_整理用!$B277,"")</f>
        <v/>
      </c>
      <c r="C277" t="str">
        <f ca="1">IF(COUNTIF(データ取込シート_活動計画書_整理用!$B$2:'データ取込シート_活動計画書_整理用'!$B277,"この線より上に行を挿入してください。")=0,データ取込シート_活動計画書_整理用!$C277,"")</f>
        <v/>
      </c>
      <c r="D277" t="str">
        <f ca="1">IF(COUNTIF(データ取込シート_活動計画書_整理用!$B$2:'データ取込シート_活動計画書_整理用'!$B277,"この線より上に行を挿入してください。")=0,データ取込シート_活動計画書_整理用!$D277,"")</f>
        <v/>
      </c>
      <c r="F277" t="str">
        <f ca="1">IF(COUNTIF(データ取込シート_活動計画書_整理用!$F$2:'データ取込シート_活動計画書_整理用'!$F277,"この線より上に行を挿入してください。")=0,データ取込シート_活動計画書_整理用!$F277,"")</f>
        <v/>
      </c>
      <c r="G277" t="str">
        <f ca="1">IF(COUNTIF(データ取込シート_活動計画書_整理用!$F$2:'データ取込シート_活動計画書_整理用'!$F277,"この線より上に行を挿入してください。")=0,データ取込シート_活動計画書_整理用!$G277,"")</f>
        <v/>
      </c>
      <c r="H277" t="str">
        <f ca="1">IF(COUNTIF(データ取込シート_活動計画書_整理用!$F$2:'データ取込シート_活動計画書_整理用'!$F277,"この線より上に行を挿入してください。")=0,データ取込シート_活動計画書_整理用!$H277,"")</f>
        <v/>
      </c>
      <c r="I277" t="str">
        <f ca="1">IF(COUNTIF(データ取込シート_活動計画書_整理用!$J$2:'データ取込シート_活動計画書_整理用'!$J277,"この線より上に行を挿入してください。")=0,データ取込シート_活動計画書_整理用!$J277,"")</f>
        <v/>
      </c>
      <c r="J277" t="str">
        <f ca="1">IF(COUNTIF(データ取込シート_活動計画書_整理用!$J$2:'データ取込シート_活動計画書_整理用'!$J277,"この線より上に行を挿入してください。")=0,データ取込シート_活動計画書_整理用!$K277,"")</f>
        <v/>
      </c>
      <c r="K277" t="str">
        <f ca="1">IF(COUNTIF(データ取込シート_活動計画書_整理用!$J$2:'データ取込シート_活動計画書_整理用'!$J277,"この線より上に行を挿入してください。")=0,データ取込シート_活動計画書_整理用!$L277,"")</f>
        <v/>
      </c>
      <c r="CN277" t="str">
        <f t="shared" ca="1" si="10"/>
        <v/>
      </c>
      <c r="CO277" t="str">
        <f t="shared" ca="1" si="9"/>
        <v/>
      </c>
      <c r="CP277" t="str">
        <f ca="1">IF(COUNTIF(データ取込シート_活動計画書_整理用!$N$2:'データ取込シート_活動計画書_整理用'!$N277,"この線より上に行を挿入してください。")=0,データ取込シート_活動計画書_整理用!$N277,"")</f>
        <v/>
      </c>
      <c r="CQ277" t="str">
        <f ca="1">IF(COUNTIF(データ取込シート_活動計画書_整理用!$N$2:'データ取込シート_活動計画書_整理用'!$N277,"この線より上に行を挿入してください。")=0,データ取込シート_活動計画書_整理用!$O277,"")</f>
        <v/>
      </c>
      <c r="CR277" t="str">
        <f ca="1">IF(COUNTIF(データ取込シート_活動計画書_整理用!$N$2:'データ取込シート_活動計画書_整理用'!$N277,"この線より上に行を挿入してください。")=0,IF(データ取込シート_活動計画書_整理用!$P277="○","true","false"),"")</f>
        <v/>
      </c>
      <c r="CS277" t="str">
        <f ca="1">IF(COUNTIF(データ取込シート_活動計画書_整理用!$N$2:'データ取込シート_活動計画書_整理用'!$N277,"この線より上に行を挿入してください。")=0,IF(データ取込シート_活動計画書_整理用!$Q277="○","true","false"),"")</f>
        <v/>
      </c>
      <c r="CT277" t="str">
        <f ca="1">IF(COUNTIF(データ取込シート_活動計画書_整理用!$N$2:'データ取込シート_活動計画書_整理用'!$N277,"この線より上に行を挿入してください。")=0,IF(データ取込シート_活動計画書_整理用!$R277="○","true","false"),"")</f>
        <v/>
      </c>
      <c r="CU277" t="str">
        <f ca="1">IF(COUNTIF(データ取込シート_活動計画書_整理用!$N$2:'データ取込シート_活動計画書_整理用'!$N277,"この線より上に行を挿入してください。")=0,IF(データ取込シート_活動計画書_整理用!$S277="○","true","false"),"")</f>
        <v/>
      </c>
      <c r="CV277" t="str">
        <f ca="1">IF(COUNTIF(データ取込シート_活動計画書_整理用!$N$2:'データ取込シート_活動計画書_整理用'!$N277,"この線より上に行を挿入してください。")=0,IF(データ取込シート_活動計画書_整理用!$T277="○","true","false"),"")</f>
        <v/>
      </c>
      <c r="CW277" t="str">
        <f ca="1">IF(COUNTIF(データ取込シート_活動計画書_整理用!$N$2:'データ取込シート_活動計画書_整理用'!$N277,"この線より上に行を挿入してください。")=0,IF(データ取込シート_活動計画書_整理用!$U277="○","true","false"),"")</f>
        <v/>
      </c>
      <c r="CX277" t="str">
        <f ca="1">IF(COUNTIF(データ取込シート_活動計画書_整理用!$N$2:'データ取込シート_活動計画書_整理用'!$N277,"この線より上に行を挿入してください。")=0,IF(データ取込シート_活動計画書_整理用!$V277="○","true","false"),"")</f>
        <v/>
      </c>
      <c r="CY277" t="str">
        <f ca="1">IF(COUNTIF(データ取込シート_活動計画書_整理用!$N$2:'データ取込シート_活動計画書_整理用'!$N277,"この線より上に行を挿入してください。")=0,IF(データ取込シート_活動計画書_整理用!$W277="○","true","false"),"")</f>
        <v/>
      </c>
      <c r="CZ277" t="str">
        <f ca="1">IF(COUNTIF(データ取込シート_活動計画書_整理用!$N$2:'データ取込シート_活動計画書_整理用'!$N277,"この線より上に行を挿入してください。")=0,IF(データ取込シート_活動計画書_整理用!$X277="○","true","false"),"")</f>
        <v/>
      </c>
      <c r="DA277" t="str">
        <f ca="1">IF(COUNTIF(データ取込シート_活動計画書_整理用!$N$2:'データ取込シート_活動計画書_整理用'!$N277,"この線より上に行を挿入してください。")=0,IF(データ取込シート_活動計画書_整理用!$Y277="○","true","false"),"")</f>
        <v/>
      </c>
      <c r="DB277" t="str">
        <f ca="1">IF(COUNTIF(データ取込シート_活動計画書_整理用!$N$2:'データ取込シート_活動計画書_整理用'!$N277,"この線より上に行を挿入してください。")=0,IF(データ取込シート_活動計画書_整理用!$Z277="○","true","false"),"")</f>
        <v/>
      </c>
      <c r="DC277" t="str">
        <f ca="1">IF(COUNTIF(データ取込シート_活動計画書_整理用!$N$2:'データ取込シート_活動計画書_整理用'!$N277,"この線より上に行を挿入してください。")=0,IF(データ取込シート_活動計画書_整理用!$AA277="○","true","false"),"")</f>
        <v/>
      </c>
      <c r="DW277" t="str">
        <f ca="1">IF(COUNTIF(データ取込シート_活動計画書_整理用!$AD$2:'データ取込シート_活動計画書_整理用'!$AD277,"この線より上に行を挿入してください。")=0,データ取込シート_活動計画書_整理用!$AC277,"")</f>
        <v/>
      </c>
      <c r="DX277" t="str">
        <f ca="1">IF(COUNTIF(データ取込シート_活動計画書_整理用!$AD$2:'データ取込シート_活動計画書_整理用'!$AD277,"この線より上に行を挿入してください。")=0,データ取込シート_活動計画書_整理用!$AD277,"")</f>
        <v/>
      </c>
      <c r="DY277" t="str">
        <f ca="1">IF(COUNTIF(データ取込シート_活動計画書_整理用!$AD$2:'データ取込シート_活動計画書_整理用'!$AD277,"この線より上に行を挿入してください。")=0,データ取込シート_活動計画書_整理用!$AE277,"")</f>
        <v/>
      </c>
      <c r="DZ277" t="str">
        <f ca="1">IF(COUNTIF(データ取込シート_活動計画書_整理用!$AD$2:'データ取込シート_活動計画書_整理用'!$AD277,"この線より上に行を挿入してください。")=0,データ取込シート_活動計画書_整理用!$AF277,"")</f>
        <v/>
      </c>
      <c r="EA277" t="str">
        <f ca="1">IF(COUNTIF(データ取込シート_活動計画書_整理用!$AD$2:'データ取込シート_活動計画書_整理用'!$AD277,"この線より上に行を挿入してください。")=0,データ取込シート_活動計画書_整理用!$AG277,"")</f>
        <v/>
      </c>
      <c r="EB277" t="str">
        <f ca="1">IF(COUNTIF(データ取込シート_活動計画書_整理用!$AD$2:'データ取込シート_活動計画書_整理用'!$AD277,"この線より上に行を挿入してください。")=0,データ取込シート_活動計画書_整理用!$AH277,"")</f>
        <v/>
      </c>
      <c r="EC277" t="str">
        <f ca="1">IF(COUNTIF(データ取込シート_活動計画書_整理用!$AD$2:'データ取込シート_活動計画書_整理用'!$AD277,"この線より上に行を挿入してください。")=0,IF(データ取込シート_活動計画書_整理用!$AI277="○","true","false"),"")</f>
        <v/>
      </c>
      <c r="ED277" t="str">
        <f ca="1">IF(COUNTIF(データ取込シート_活動計画書_整理用!$AD$2:'データ取込シート_活動計画書_整理用'!$AD277,"この線より上に行を挿入してください。")=0,IF(データ取込シート_活動計画書_整理用!$AJ277="○","true","false"),"")</f>
        <v/>
      </c>
      <c r="EE277" t="str">
        <f ca="1">IF(COUNTIF(データ取込シート_活動計画書_整理用!$AD$2:'データ取込シート_活動計画書_整理用'!$AD277,"この線より上に行を挿入してください。")=0,IF(データ取込シート_活動計画書_整理用!$AK277="○","true","false"),"")</f>
        <v/>
      </c>
      <c r="EF277" t="str">
        <f ca="1">IF(COUNTIF(データ取込シート_活動計画書_整理用!$AD$2:'データ取込シート_活動計画書_整理用'!$AD277,"この線より上に行を挿入してください。")=0,IF(データ取込シート_活動計画書_整理用!$AL277="○","true","false"),"")</f>
        <v/>
      </c>
      <c r="EG277" t="str">
        <f ca="1">IF(COUNTIF(データ取込シート_活動計画書_整理用!$AD$2:'データ取込シート_活動計画書_整理用'!$AD277,"この線より上に行を挿入してください。")=0,IF(データ取込シート_活動計画書_整理用!$AM277="○","true","false"),"")</f>
        <v/>
      </c>
    </row>
    <row r="278" spans="2:137" x14ac:dyDescent="0.15">
      <c r="B278" t="str">
        <f ca="1">IF(COUNTIF(データ取込シート_活動計画書_整理用!$B$2:'データ取込シート_活動計画書_整理用'!$B278,"この線より上に行を挿入してください。")=0,データ取込シート_活動計画書_整理用!$B278,"")</f>
        <v/>
      </c>
      <c r="C278" t="str">
        <f ca="1">IF(COUNTIF(データ取込シート_活動計画書_整理用!$B$2:'データ取込シート_活動計画書_整理用'!$B278,"この線より上に行を挿入してください。")=0,データ取込シート_活動計画書_整理用!$C278,"")</f>
        <v/>
      </c>
      <c r="D278" t="str">
        <f ca="1">IF(COUNTIF(データ取込シート_活動計画書_整理用!$B$2:'データ取込シート_活動計画書_整理用'!$B278,"この線より上に行を挿入してください。")=0,データ取込シート_活動計画書_整理用!$D278,"")</f>
        <v/>
      </c>
      <c r="F278" t="str">
        <f ca="1">IF(COUNTIF(データ取込シート_活動計画書_整理用!$F$2:'データ取込シート_活動計画書_整理用'!$F278,"この線より上に行を挿入してください。")=0,データ取込シート_活動計画書_整理用!$F278,"")</f>
        <v/>
      </c>
      <c r="G278" t="str">
        <f ca="1">IF(COUNTIF(データ取込シート_活動計画書_整理用!$F$2:'データ取込シート_活動計画書_整理用'!$F278,"この線より上に行を挿入してください。")=0,データ取込シート_活動計画書_整理用!$G278,"")</f>
        <v/>
      </c>
      <c r="H278" t="str">
        <f ca="1">IF(COUNTIF(データ取込シート_活動計画書_整理用!$F$2:'データ取込シート_活動計画書_整理用'!$F278,"この線より上に行を挿入してください。")=0,データ取込シート_活動計画書_整理用!$H278,"")</f>
        <v/>
      </c>
      <c r="I278" t="str">
        <f ca="1">IF(COUNTIF(データ取込シート_活動計画書_整理用!$J$2:'データ取込シート_活動計画書_整理用'!$J278,"この線より上に行を挿入してください。")=0,データ取込シート_活動計画書_整理用!$J278,"")</f>
        <v/>
      </c>
      <c r="J278" t="str">
        <f ca="1">IF(COUNTIF(データ取込シート_活動計画書_整理用!$J$2:'データ取込シート_活動計画書_整理用'!$J278,"この線より上に行を挿入してください。")=0,データ取込シート_活動計画書_整理用!$K278,"")</f>
        <v/>
      </c>
      <c r="K278" t="str">
        <f ca="1">IF(COUNTIF(データ取込シート_活動計画書_整理用!$J$2:'データ取込シート_活動計画書_整理用'!$J278,"この線より上に行を挿入してください。")=0,データ取込シート_活動計画書_整理用!$L278,"")</f>
        <v/>
      </c>
      <c r="CN278" t="str">
        <f t="shared" ca="1" si="10"/>
        <v/>
      </c>
      <c r="CO278" t="str">
        <f t="shared" ca="1" si="9"/>
        <v/>
      </c>
      <c r="CP278" t="str">
        <f ca="1">IF(COUNTIF(データ取込シート_活動計画書_整理用!$N$2:'データ取込シート_活動計画書_整理用'!$N278,"この線より上に行を挿入してください。")=0,データ取込シート_活動計画書_整理用!$N278,"")</f>
        <v/>
      </c>
      <c r="CQ278" t="str">
        <f ca="1">IF(COUNTIF(データ取込シート_活動計画書_整理用!$N$2:'データ取込シート_活動計画書_整理用'!$N278,"この線より上に行を挿入してください。")=0,データ取込シート_活動計画書_整理用!$O278,"")</f>
        <v/>
      </c>
      <c r="CR278" t="str">
        <f ca="1">IF(COUNTIF(データ取込シート_活動計画書_整理用!$N$2:'データ取込シート_活動計画書_整理用'!$N278,"この線より上に行を挿入してください。")=0,IF(データ取込シート_活動計画書_整理用!$P278="○","true","false"),"")</f>
        <v/>
      </c>
      <c r="CS278" t="str">
        <f ca="1">IF(COUNTIF(データ取込シート_活動計画書_整理用!$N$2:'データ取込シート_活動計画書_整理用'!$N278,"この線より上に行を挿入してください。")=0,IF(データ取込シート_活動計画書_整理用!$Q278="○","true","false"),"")</f>
        <v/>
      </c>
      <c r="CT278" t="str">
        <f ca="1">IF(COUNTIF(データ取込シート_活動計画書_整理用!$N$2:'データ取込シート_活動計画書_整理用'!$N278,"この線より上に行を挿入してください。")=0,IF(データ取込シート_活動計画書_整理用!$R278="○","true","false"),"")</f>
        <v/>
      </c>
      <c r="CU278" t="str">
        <f ca="1">IF(COUNTIF(データ取込シート_活動計画書_整理用!$N$2:'データ取込シート_活動計画書_整理用'!$N278,"この線より上に行を挿入してください。")=0,IF(データ取込シート_活動計画書_整理用!$S278="○","true","false"),"")</f>
        <v/>
      </c>
      <c r="CV278" t="str">
        <f ca="1">IF(COUNTIF(データ取込シート_活動計画書_整理用!$N$2:'データ取込シート_活動計画書_整理用'!$N278,"この線より上に行を挿入してください。")=0,IF(データ取込シート_活動計画書_整理用!$T278="○","true","false"),"")</f>
        <v/>
      </c>
      <c r="CW278" t="str">
        <f ca="1">IF(COUNTIF(データ取込シート_活動計画書_整理用!$N$2:'データ取込シート_活動計画書_整理用'!$N278,"この線より上に行を挿入してください。")=0,IF(データ取込シート_活動計画書_整理用!$U278="○","true","false"),"")</f>
        <v/>
      </c>
      <c r="CX278" t="str">
        <f ca="1">IF(COUNTIF(データ取込シート_活動計画書_整理用!$N$2:'データ取込シート_活動計画書_整理用'!$N278,"この線より上に行を挿入してください。")=0,IF(データ取込シート_活動計画書_整理用!$V278="○","true","false"),"")</f>
        <v/>
      </c>
      <c r="CY278" t="str">
        <f ca="1">IF(COUNTIF(データ取込シート_活動計画書_整理用!$N$2:'データ取込シート_活動計画書_整理用'!$N278,"この線より上に行を挿入してください。")=0,IF(データ取込シート_活動計画書_整理用!$W278="○","true","false"),"")</f>
        <v/>
      </c>
      <c r="CZ278" t="str">
        <f ca="1">IF(COUNTIF(データ取込シート_活動計画書_整理用!$N$2:'データ取込シート_活動計画書_整理用'!$N278,"この線より上に行を挿入してください。")=0,IF(データ取込シート_活動計画書_整理用!$X278="○","true","false"),"")</f>
        <v/>
      </c>
      <c r="DA278" t="str">
        <f ca="1">IF(COUNTIF(データ取込シート_活動計画書_整理用!$N$2:'データ取込シート_活動計画書_整理用'!$N278,"この線より上に行を挿入してください。")=0,IF(データ取込シート_活動計画書_整理用!$Y278="○","true","false"),"")</f>
        <v/>
      </c>
      <c r="DB278" t="str">
        <f ca="1">IF(COUNTIF(データ取込シート_活動計画書_整理用!$N$2:'データ取込シート_活動計画書_整理用'!$N278,"この線より上に行を挿入してください。")=0,IF(データ取込シート_活動計画書_整理用!$Z278="○","true","false"),"")</f>
        <v/>
      </c>
      <c r="DC278" t="str">
        <f ca="1">IF(COUNTIF(データ取込シート_活動計画書_整理用!$N$2:'データ取込シート_活動計画書_整理用'!$N278,"この線より上に行を挿入してください。")=0,IF(データ取込シート_活動計画書_整理用!$AA278="○","true","false"),"")</f>
        <v/>
      </c>
      <c r="DW278" t="str">
        <f ca="1">IF(COUNTIF(データ取込シート_活動計画書_整理用!$AD$2:'データ取込シート_活動計画書_整理用'!$AD278,"この線より上に行を挿入してください。")=0,データ取込シート_活動計画書_整理用!$AC278,"")</f>
        <v/>
      </c>
      <c r="DX278" t="str">
        <f ca="1">IF(COUNTIF(データ取込シート_活動計画書_整理用!$AD$2:'データ取込シート_活動計画書_整理用'!$AD278,"この線より上に行を挿入してください。")=0,データ取込シート_活動計画書_整理用!$AD278,"")</f>
        <v/>
      </c>
      <c r="DY278" t="str">
        <f ca="1">IF(COUNTIF(データ取込シート_活動計画書_整理用!$AD$2:'データ取込シート_活動計画書_整理用'!$AD278,"この線より上に行を挿入してください。")=0,データ取込シート_活動計画書_整理用!$AE278,"")</f>
        <v/>
      </c>
      <c r="DZ278" t="str">
        <f ca="1">IF(COUNTIF(データ取込シート_活動計画書_整理用!$AD$2:'データ取込シート_活動計画書_整理用'!$AD278,"この線より上に行を挿入してください。")=0,データ取込シート_活動計画書_整理用!$AF278,"")</f>
        <v/>
      </c>
      <c r="EA278" t="str">
        <f ca="1">IF(COUNTIF(データ取込シート_活動計画書_整理用!$AD$2:'データ取込シート_活動計画書_整理用'!$AD278,"この線より上に行を挿入してください。")=0,データ取込シート_活動計画書_整理用!$AG278,"")</f>
        <v/>
      </c>
      <c r="EB278" t="str">
        <f ca="1">IF(COUNTIF(データ取込シート_活動計画書_整理用!$AD$2:'データ取込シート_活動計画書_整理用'!$AD278,"この線より上に行を挿入してください。")=0,データ取込シート_活動計画書_整理用!$AH278,"")</f>
        <v/>
      </c>
      <c r="EC278" t="str">
        <f ca="1">IF(COUNTIF(データ取込シート_活動計画書_整理用!$AD$2:'データ取込シート_活動計画書_整理用'!$AD278,"この線より上に行を挿入してください。")=0,IF(データ取込シート_活動計画書_整理用!$AI278="○","true","false"),"")</f>
        <v/>
      </c>
      <c r="ED278" t="str">
        <f ca="1">IF(COUNTIF(データ取込シート_活動計画書_整理用!$AD$2:'データ取込シート_活動計画書_整理用'!$AD278,"この線より上に行を挿入してください。")=0,IF(データ取込シート_活動計画書_整理用!$AJ278="○","true","false"),"")</f>
        <v/>
      </c>
      <c r="EE278" t="str">
        <f ca="1">IF(COUNTIF(データ取込シート_活動計画書_整理用!$AD$2:'データ取込シート_活動計画書_整理用'!$AD278,"この線より上に行を挿入してください。")=0,IF(データ取込シート_活動計画書_整理用!$AK278="○","true","false"),"")</f>
        <v/>
      </c>
      <c r="EF278" t="str">
        <f ca="1">IF(COUNTIF(データ取込シート_活動計画書_整理用!$AD$2:'データ取込シート_活動計画書_整理用'!$AD278,"この線より上に行を挿入してください。")=0,IF(データ取込シート_活動計画書_整理用!$AL278="○","true","false"),"")</f>
        <v/>
      </c>
      <c r="EG278" t="str">
        <f ca="1">IF(COUNTIF(データ取込シート_活動計画書_整理用!$AD$2:'データ取込シート_活動計画書_整理用'!$AD278,"この線より上に行を挿入してください。")=0,IF(データ取込シート_活動計画書_整理用!$AM278="○","true","false"),"")</f>
        <v/>
      </c>
    </row>
    <row r="279" spans="2:137" x14ac:dyDescent="0.15">
      <c r="B279" t="str">
        <f ca="1">IF(COUNTIF(データ取込シート_活動計画書_整理用!$B$2:'データ取込シート_活動計画書_整理用'!$B279,"この線より上に行を挿入してください。")=0,データ取込シート_活動計画書_整理用!$B279,"")</f>
        <v/>
      </c>
      <c r="C279" t="str">
        <f ca="1">IF(COUNTIF(データ取込シート_活動計画書_整理用!$B$2:'データ取込シート_活動計画書_整理用'!$B279,"この線より上に行を挿入してください。")=0,データ取込シート_活動計画書_整理用!$C279,"")</f>
        <v/>
      </c>
      <c r="D279" t="str">
        <f ca="1">IF(COUNTIF(データ取込シート_活動計画書_整理用!$B$2:'データ取込シート_活動計画書_整理用'!$B279,"この線より上に行を挿入してください。")=0,データ取込シート_活動計画書_整理用!$D279,"")</f>
        <v/>
      </c>
      <c r="F279" t="str">
        <f ca="1">IF(COUNTIF(データ取込シート_活動計画書_整理用!$F$2:'データ取込シート_活動計画書_整理用'!$F279,"この線より上に行を挿入してください。")=0,データ取込シート_活動計画書_整理用!$F279,"")</f>
        <v/>
      </c>
      <c r="G279" t="str">
        <f ca="1">IF(COUNTIF(データ取込シート_活動計画書_整理用!$F$2:'データ取込シート_活動計画書_整理用'!$F279,"この線より上に行を挿入してください。")=0,データ取込シート_活動計画書_整理用!$G279,"")</f>
        <v/>
      </c>
      <c r="H279" t="str">
        <f ca="1">IF(COUNTIF(データ取込シート_活動計画書_整理用!$F$2:'データ取込シート_活動計画書_整理用'!$F279,"この線より上に行を挿入してください。")=0,データ取込シート_活動計画書_整理用!$H279,"")</f>
        <v/>
      </c>
      <c r="I279" t="str">
        <f ca="1">IF(COUNTIF(データ取込シート_活動計画書_整理用!$J$2:'データ取込シート_活動計画書_整理用'!$J279,"この線より上に行を挿入してください。")=0,データ取込シート_活動計画書_整理用!$J279,"")</f>
        <v/>
      </c>
      <c r="J279" t="str">
        <f ca="1">IF(COUNTIF(データ取込シート_活動計画書_整理用!$J$2:'データ取込シート_活動計画書_整理用'!$J279,"この線より上に行を挿入してください。")=0,データ取込シート_活動計画書_整理用!$K279,"")</f>
        <v/>
      </c>
      <c r="K279" t="str">
        <f ca="1">IF(COUNTIF(データ取込シート_活動計画書_整理用!$J$2:'データ取込シート_活動計画書_整理用'!$J279,"この線より上に行を挿入してください。")=0,データ取込シート_活動計画書_整理用!$L279,"")</f>
        <v/>
      </c>
      <c r="CN279" t="str">
        <f t="shared" ca="1" si="10"/>
        <v/>
      </c>
      <c r="CO279" t="str">
        <f t="shared" ca="1" si="9"/>
        <v/>
      </c>
      <c r="CP279" t="str">
        <f ca="1">IF(COUNTIF(データ取込シート_活動計画書_整理用!$N$2:'データ取込シート_活動計画書_整理用'!$N279,"この線より上に行を挿入してください。")=0,データ取込シート_活動計画書_整理用!$N279,"")</f>
        <v/>
      </c>
      <c r="CQ279" t="str">
        <f ca="1">IF(COUNTIF(データ取込シート_活動計画書_整理用!$N$2:'データ取込シート_活動計画書_整理用'!$N279,"この線より上に行を挿入してください。")=0,データ取込シート_活動計画書_整理用!$O279,"")</f>
        <v/>
      </c>
      <c r="CR279" t="str">
        <f ca="1">IF(COUNTIF(データ取込シート_活動計画書_整理用!$N$2:'データ取込シート_活動計画書_整理用'!$N279,"この線より上に行を挿入してください。")=0,IF(データ取込シート_活動計画書_整理用!$P279="○","true","false"),"")</f>
        <v/>
      </c>
      <c r="CS279" t="str">
        <f ca="1">IF(COUNTIF(データ取込シート_活動計画書_整理用!$N$2:'データ取込シート_活動計画書_整理用'!$N279,"この線より上に行を挿入してください。")=0,IF(データ取込シート_活動計画書_整理用!$Q279="○","true","false"),"")</f>
        <v/>
      </c>
      <c r="CT279" t="str">
        <f ca="1">IF(COUNTIF(データ取込シート_活動計画書_整理用!$N$2:'データ取込シート_活動計画書_整理用'!$N279,"この線より上に行を挿入してください。")=0,IF(データ取込シート_活動計画書_整理用!$R279="○","true","false"),"")</f>
        <v/>
      </c>
      <c r="CU279" t="str">
        <f ca="1">IF(COUNTIF(データ取込シート_活動計画書_整理用!$N$2:'データ取込シート_活動計画書_整理用'!$N279,"この線より上に行を挿入してください。")=0,IF(データ取込シート_活動計画書_整理用!$S279="○","true","false"),"")</f>
        <v/>
      </c>
      <c r="CV279" t="str">
        <f ca="1">IF(COUNTIF(データ取込シート_活動計画書_整理用!$N$2:'データ取込シート_活動計画書_整理用'!$N279,"この線より上に行を挿入してください。")=0,IF(データ取込シート_活動計画書_整理用!$T279="○","true","false"),"")</f>
        <v/>
      </c>
      <c r="CW279" t="str">
        <f ca="1">IF(COUNTIF(データ取込シート_活動計画書_整理用!$N$2:'データ取込シート_活動計画書_整理用'!$N279,"この線より上に行を挿入してください。")=0,IF(データ取込シート_活動計画書_整理用!$U279="○","true","false"),"")</f>
        <v/>
      </c>
      <c r="CX279" t="str">
        <f ca="1">IF(COUNTIF(データ取込シート_活動計画書_整理用!$N$2:'データ取込シート_活動計画書_整理用'!$N279,"この線より上に行を挿入してください。")=0,IF(データ取込シート_活動計画書_整理用!$V279="○","true","false"),"")</f>
        <v/>
      </c>
      <c r="CY279" t="str">
        <f ca="1">IF(COUNTIF(データ取込シート_活動計画書_整理用!$N$2:'データ取込シート_活動計画書_整理用'!$N279,"この線より上に行を挿入してください。")=0,IF(データ取込シート_活動計画書_整理用!$W279="○","true","false"),"")</f>
        <v/>
      </c>
      <c r="CZ279" t="str">
        <f ca="1">IF(COUNTIF(データ取込シート_活動計画書_整理用!$N$2:'データ取込シート_活動計画書_整理用'!$N279,"この線より上に行を挿入してください。")=0,IF(データ取込シート_活動計画書_整理用!$X279="○","true","false"),"")</f>
        <v/>
      </c>
      <c r="DA279" t="str">
        <f ca="1">IF(COUNTIF(データ取込シート_活動計画書_整理用!$N$2:'データ取込シート_活動計画書_整理用'!$N279,"この線より上に行を挿入してください。")=0,IF(データ取込シート_活動計画書_整理用!$Y279="○","true","false"),"")</f>
        <v/>
      </c>
      <c r="DB279" t="str">
        <f ca="1">IF(COUNTIF(データ取込シート_活動計画書_整理用!$N$2:'データ取込シート_活動計画書_整理用'!$N279,"この線より上に行を挿入してください。")=0,IF(データ取込シート_活動計画書_整理用!$Z279="○","true","false"),"")</f>
        <v/>
      </c>
      <c r="DC279" t="str">
        <f ca="1">IF(COUNTIF(データ取込シート_活動計画書_整理用!$N$2:'データ取込シート_活動計画書_整理用'!$N279,"この線より上に行を挿入してください。")=0,IF(データ取込シート_活動計画書_整理用!$AA279="○","true","false"),"")</f>
        <v/>
      </c>
      <c r="DW279" t="str">
        <f ca="1">IF(COUNTIF(データ取込シート_活動計画書_整理用!$AD$2:'データ取込シート_活動計画書_整理用'!$AD279,"この線より上に行を挿入してください。")=0,データ取込シート_活動計画書_整理用!$AC279,"")</f>
        <v/>
      </c>
      <c r="DX279" t="str">
        <f ca="1">IF(COUNTIF(データ取込シート_活動計画書_整理用!$AD$2:'データ取込シート_活動計画書_整理用'!$AD279,"この線より上に行を挿入してください。")=0,データ取込シート_活動計画書_整理用!$AD279,"")</f>
        <v/>
      </c>
      <c r="DY279" t="str">
        <f ca="1">IF(COUNTIF(データ取込シート_活動計画書_整理用!$AD$2:'データ取込シート_活動計画書_整理用'!$AD279,"この線より上に行を挿入してください。")=0,データ取込シート_活動計画書_整理用!$AE279,"")</f>
        <v/>
      </c>
      <c r="DZ279" t="str">
        <f ca="1">IF(COUNTIF(データ取込シート_活動計画書_整理用!$AD$2:'データ取込シート_活動計画書_整理用'!$AD279,"この線より上に行を挿入してください。")=0,データ取込シート_活動計画書_整理用!$AF279,"")</f>
        <v/>
      </c>
      <c r="EA279" t="str">
        <f ca="1">IF(COUNTIF(データ取込シート_活動計画書_整理用!$AD$2:'データ取込シート_活動計画書_整理用'!$AD279,"この線より上に行を挿入してください。")=0,データ取込シート_活動計画書_整理用!$AG279,"")</f>
        <v/>
      </c>
      <c r="EB279" t="str">
        <f ca="1">IF(COUNTIF(データ取込シート_活動計画書_整理用!$AD$2:'データ取込シート_活動計画書_整理用'!$AD279,"この線より上に行を挿入してください。")=0,データ取込シート_活動計画書_整理用!$AH279,"")</f>
        <v/>
      </c>
      <c r="EC279" t="str">
        <f ca="1">IF(COUNTIF(データ取込シート_活動計画書_整理用!$AD$2:'データ取込シート_活動計画書_整理用'!$AD279,"この線より上に行を挿入してください。")=0,IF(データ取込シート_活動計画書_整理用!$AI279="○","true","false"),"")</f>
        <v/>
      </c>
      <c r="ED279" t="str">
        <f ca="1">IF(COUNTIF(データ取込シート_活動計画書_整理用!$AD$2:'データ取込シート_活動計画書_整理用'!$AD279,"この線より上に行を挿入してください。")=0,IF(データ取込シート_活動計画書_整理用!$AJ279="○","true","false"),"")</f>
        <v/>
      </c>
      <c r="EE279" t="str">
        <f ca="1">IF(COUNTIF(データ取込シート_活動計画書_整理用!$AD$2:'データ取込シート_活動計画書_整理用'!$AD279,"この線より上に行を挿入してください。")=0,IF(データ取込シート_活動計画書_整理用!$AK279="○","true","false"),"")</f>
        <v/>
      </c>
      <c r="EF279" t="str">
        <f ca="1">IF(COUNTIF(データ取込シート_活動計画書_整理用!$AD$2:'データ取込シート_活動計画書_整理用'!$AD279,"この線より上に行を挿入してください。")=0,IF(データ取込シート_活動計画書_整理用!$AL279="○","true","false"),"")</f>
        <v/>
      </c>
      <c r="EG279" t="str">
        <f ca="1">IF(COUNTIF(データ取込シート_活動計画書_整理用!$AD$2:'データ取込シート_活動計画書_整理用'!$AD279,"この線より上に行を挿入してください。")=0,IF(データ取込シート_活動計画書_整理用!$AM279="○","true","false"),"")</f>
        <v/>
      </c>
    </row>
    <row r="280" spans="2:137" x14ac:dyDescent="0.15">
      <c r="B280" t="str">
        <f ca="1">IF(COUNTIF(データ取込シート_活動計画書_整理用!$B$2:'データ取込シート_活動計画書_整理用'!$B280,"この線より上に行を挿入してください。")=0,データ取込シート_活動計画書_整理用!$B280,"")</f>
        <v/>
      </c>
      <c r="C280" t="str">
        <f ca="1">IF(COUNTIF(データ取込シート_活動計画書_整理用!$B$2:'データ取込シート_活動計画書_整理用'!$B280,"この線より上に行を挿入してください。")=0,データ取込シート_活動計画書_整理用!$C280,"")</f>
        <v/>
      </c>
      <c r="D280" t="str">
        <f ca="1">IF(COUNTIF(データ取込シート_活動計画書_整理用!$B$2:'データ取込シート_活動計画書_整理用'!$B280,"この線より上に行を挿入してください。")=0,データ取込シート_活動計画書_整理用!$D280,"")</f>
        <v/>
      </c>
      <c r="F280" t="str">
        <f ca="1">IF(COUNTIF(データ取込シート_活動計画書_整理用!$F$2:'データ取込シート_活動計画書_整理用'!$F280,"この線より上に行を挿入してください。")=0,データ取込シート_活動計画書_整理用!$F280,"")</f>
        <v/>
      </c>
      <c r="G280" t="str">
        <f ca="1">IF(COUNTIF(データ取込シート_活動計画書_整理用!$F$2:'データ取込シート_活動計画書_整理用'!$F280,"この線より上に行を挿入してください。")=0,データ取込シート_活動計画書_整理用!$G280,"")</f>
        <v/>
      </c>
      <c r="H280" t="str">
        <f ca="1">IF(COUNTIF(データ取込シート_活動計画書_整理用!$F$2:'データ取込シート_活動計画書_整理用'!$F280,"この線より上に行を挿入してください。")=0,データ取込シート_活動計画書_整理用!$H280,"")</f>
        <v/>
      </c>
      <c r="I280" t="str">
        <f ca="1">IF(COUNTIF(データ取込シート_活動計画書_整理用!$J$2:'データ取込シート_活動計画書_整理用'!$J280,"この線より上に行を挿入してください。")=0,データ取込シート_活動計画書_整理用!$J280,"")</f>
        <v/>
      </c>
      <c r="J280" t="str">
        <f ca="1">IF(COUNTIF(データ取込シート_活動計画書_整理用!$J$2:'データ取込シート_活動計画書_整理用'!$J280,"この線より上に行を挿入してください。")=0,データ取込シート_活動計画書_整理用!$K280,"")</f>
        <v/>
      </c>
      <c r="K280" t="str">
        <f ca="1">IF(COUNTIF(データ取込シート_活動計画書_整理用!$J$2:'データ取込シート_活動計画書_整理用'!$J280,"この線より上に行を挿入してください。")=0,データ取込シート_活動計画書_整理用!$L280,"")</f>
        <v/>
      </c>
      <c r="CN280" t="str">
        <f t="shared" ca="1" si="10"/>
        <v/>
      </c>
      <c r="CO280" t="str">
        <f t="shared" ca="1" si="9"/>
        <v/>
      </c>
      <c r="CP280" t="str">
        <f ca="1">IF(COUNTIF(データ取込シート_活動計画書_整理用!$N$2:'データ取込シート_活動計画書_整理用'!$N280,"この線より上に行を挿入してください。")=0,データ取込シート_活動計画書_整理用!$N280,"")</f>
        <v/>
      </c>
      <c r="CQ280" t="str">
        <f ca="1">IF(COUNTIF(データ取込シート_活動計画書_整理用!$N$2:'データ取込シート_活動計画書_整理用'!$N280,"この線より上に行を挿入してください。")=0,データ取込シート_活動計画書_整理用!$O280,"")</f>
        <v/>
      </c>
      <c r="CR280" t="str">
        <f ca="1">IF(COUNTIF(データ取込シート_活動計画書_整理用!$N$2:'データ取込シート_活動計画書_整理用'!$N280,"この線より上に行を挿入してください。")=0,IF(データ取込シート_活動計画書_整理用!$P280="○","true","false"),"")</f>
        <v/>
      </c>
      <c r="CS280" t="str">
        <f ca="1">IF(COUNTIF(データ取込シート_活動計画書_整理用!$N$2:'データ取込シート_活動計画書_整理用'!$N280,"この線より上に行を挿入してください。")=0,IF(データ取込シート_活動計画書_整理用!$Q280="○","true","false"),"")</f>
        <v/>
      </c>
      <c r="CT280" t="str">
        <f ca="1">IF(COUNTIF(データ取込シート_活動計画書_整理用!$N$2:'データ取込シート_活動計画書_整理用'!$N280,"この線より上に行を挿入してください。")=0,IF(データ取込シート_活動計画書_整理用!$R280="○","true","false"),"")</f>
        <v/>
      </c>
      <c r="CU280" t="str">
        <f ca="1">IF(COUNTIF(データ取込シート_活動計画書_整理用!$N$2:'データ取込シート_活動計画書_整理用'!$N280,"この線より上に行を挿入してください。")=0,IF(データ取込シート_活動計画書_整理用!$S280="○","true","false"),"")</f>
        <v/>
      </c>
      <c r="CV280" t="str">
        <f ca="1">IF(COUNTIF(データ取込シート_活動計画書_整理用!$N$2:'データ取込シート_活動計画書_整理用'!$N280,"この線より上に行を挿入してください。")=0,IF(データ取込シート_活動計画書_整理用!$T280="○","true","false"),"")</f>
        <v/>
      </c>
      <c r="CW280" t="str">
        <f ca="1">IF(COUNTIF(データ取込シート_活動計画書_整理用!$N$2:'データ取込シート_活動計画書_整理用'!$N280,"この線より上に行を挿入してください。")=0,IF(データ取込シート_活動計画書_整理用!$U280="○","true","false"),"")</f>
        <v/>
      </c>
      <c r="CX280" t="str">
        <f ca="1">IF(COUNTIF(データ取込シート_活動計画書_整理用!$N$2:'データ取込シート_活動計画書_整理用'!$N280,"この線より上に行を挿入してください。")=0,IF(データ取込シート_活動計画書_整理用!$V280="○","true","false"),"")</f>
        <v/>
      </c>
      <c r="CY280" t="str">
        <f ca="1">IF(COUNTIF(データ取込シート_活動計画書_整理用!$N$2:'データ取込シート_活動計画書_整理用'!$N280,"この線より上に行を挿入してください。")=0,IF(データ取込シート_活動計画書_整理用!$W280="○","true","false"),"")</f>
        <v/>
      </c>
      <c r="CZ280" t="str">
        <f ca="1">IF(COUNTIF(データ取込シート_活動計画書_整理用!$N$2:'データ取込シート_活動計画書_整理用'!$N280,"この線より上に行を挿入してください。")=0,IF(データ取込シート_活動計画書_整理用!$X280="○","true","false"),"")</f>
        <v/>
      </c>
      <c r="DA280" t="str">
        <f ca="1">IF(COUNTIF(データ取込シート_活動計画書_整理用!$N$2:'データ取込シート_活動計画書_整理用'!$N280,"この線より上に行を挿入してください。")=0,IF(データ取込シート_活動計画書_整理用!$Y280="○","true","false"),"")</f>
        <v/>
      </c>
      <c r="DB280" t="str">
        <f ca="1">IF(COUNTIF(データ取込シート_活動計画書_整理用!$N$2:'データ取込シート_活動計画書_整理用'!$N280,"この線より上に行を挿入してください。")=0,IF(データ取込シート_活動計画書_整理用!$Z280="○","true","false"),"")</f>
        <v/>
      </c>
      <c r="DC280" t="str">
        <f ca="1">IF(COUNTIF(データ取込シート_活動計画書_整理用!$N$2:'データ取込シート_活動計画書_整理用'!$N280,"この線より上に行を挿入してください。")=0,IF(データ取込シート_活動計画書_整理用!$AA280="○","true","false"),"")</f>
        <v/>
      </c>
      <c r="DW280" t="str">
        <f ca="1">IF(COUNTIF(データ取込シート_活動計画書_整理用!$AD$2:'データ取込シート_活動計画書_整理用'!$AD280,"この線より上に行を挿入してください。")=0,データ取込シート_活動計画書_整理用!$AC280,"")</f>
        <v/>
      </c>
      <c r="DX280" t="str">
        <f ca="1">IF(COUNTIF(データ取込シート_活動計画書_整理用!$AD$2:'データ取込シート_活動計画書_整理用'!$AD280,"この線より上に行を挿入してください。")=0,データ取込シート_活動計画書_整理用!$AD280,"")</f>
        <v/>
      </c>
      <c r="DY280" t="str">
        <f ca="1">IF(COUNTIF(データ取込シート_活動計画書_整理用!$AD$2:'データ取込シート_活動計画書_整理用'!$AD280,"この線より上に行を挿入してください。")=0,データ取込シート_活動計画書_整理用!$AE280,"")</f>
        <v/>
      </c>
      <c r="DZ280" t="str">
        <f ca="1">IF(COUNTIF(データ取込シート_活動計画書_整理用!$AD$2:'データ取込シート_活動計画書_整理用'!$AD280,"この線より上に行を挿入してください。")=0,データ取込シート_活動計画書_整理用!$AF280,"")</f>
        <v/>
      </c>
      <c r="EA280" t="str">
        <f ca="1">IF(COUNTIF(データ取込シート_活動計画書_整理用!$AD$2:'データ取込シート_活動計画書_整理用'!$AD280,"この線より上に行を挿入してください。")=0,データ取込シート_活動計画書_整理用!$AG280,"")</f>
        <v/>
      </c>
      <c r="EB280" t="str">
        <f ca="1">IF(COUNTIF(データ取込シート_活動計画書_整理用!$AD$2:'データ取込シート_活動計画書_整理用'!$AD280,"この線より上に行を挿入してください。")=0,データ取込シート_活動計画書_整理用!$AH280,"")</f>
        <v/>
      </c>
      <c r="EC280" t="str">
        <f ca="1">IF(COUNTIF(データ取込シート_活動計画書_整理用!$AD$2:'データ取込シート_活動計画書_整理用'!$AD280,"この線より上に行を挿入してください。")=0,IF(データ取込シート_活動計画書_整理用!$AI280="○","true","false"),"")</f>
        <v/>
      </c>
      <c r="ED280" t="str">
        <f ca="1">IF(COUNTIF(データ取込シート_活動計画書_整理用!$AD$2:'データ取込シート_活動計画書_整理用'!$AD280,"この線より上に行を挿入してください。")=0,IF(データ取込シート_活動計画書_整理用!$AJ280="○","true","false"),"")</f>
        <v/>
      </c>
      <c r="EE280" t="str">
        <f ca="1">IF(COUNTIF(データ取込シート_活動計画書_整理用!$AD$2:'データ取込シート_活動計画書_整理用'!$AD280,"この線より上に行を挿入してください。")=0,IF(データ取込シート_活動計画書_整理用!$AK280="○","true","false"),"")</f>
        <v/>
      </c>
      <c r="EF280" t="str">
        <f ca="1">IF(COUNTIF(データ取込シート_活動計画書_整理用!$AD$2:'データ取込シート_活動計画書_整理用'!$AD280,"この線より上に行を挿入してください。")=0,IF(データ取込シート_活動計画書_整理用!$AL280="○","true","false"),"")</f>
        <v/>
      </c>
      <c r="EG280" t="str">
        <f ca="1">IF(COUNTIF(データ取込シート_活動計画書_整理用!$AD$2:'データ取込シート_活動計画書_整理用'!$AD280,"この線より上に行を挿入してください。")=0,IF(データ取込シート_活動計画書_整理用!$AM280="○","true","false"),"")</f>
        <v/>
      </c>
    </row>
    <row r="281" spans="2:137" x14ac:dyDescent="0.15">
      <c r="B281" t="str">
        <f ca="1">IF(COUNTIF(データ取込シート_活動計画書_整理用!$B$2:'データ取込シート_活動計画書_整理用'!$B281,"この線より上に行を挿入してください。")=0,データ取込シート_活動計画書_整理用!$B281,"")</f>
        <v/>
      </c>
      <c r="C281" t="str">
        <f ca="1">IF(COUNTIF(データ取込シート_活動計画書_整理用!$B$2:'データ取込シート_活動計画書_整理用'!$B281,"この線より上に行を挿入してください。")=0,データ取込シート_活動計画書_整理用!$C281,"")</f>
        <v/>
      </c>
      <c r="D281" t="str">
        <f ca="1">IF(COUNTIF(データ取込シート_活動計画書_整理用!$B$2:'データ取込シート_活動計画書_整理用'!$B281,"この線より上に行を挿入してください。")=0,データ取込シート_活動計画書_整理用!$D281,"")</f>
        <v/>
      </c>
      <c r="F281" t="str">
        <f ca="1">IF(COUNTIF(データ取込シート_活動計画書_整理用!$F$2:'データ取込シート_活動計画書_整理用'!$F281,"この線より上に行を挿入してください。")=0,データ取込シート_活動計画書_整理用!$F281,"")</f>
        <v/>
      </c>
      <c r="G281" t="str">
        <f ca="1">IF(COUNTIF(データ取込シート_活動計画書_整理用!$F$2:'データ取込シート_活動計画書_整理用'!$F281,"この線より上に行を挿入してください。")=0,データ取込シート_活動計画書_整理用!$G281,"")</f>
        <v/>
      </c>
      <c r="H281" t="str">
        <f ca="1">IF(COUNTIF(データ取込シート_活動計画書_整理用!$F$2:'データ取込シート_活動計画書_整理用'!$F281,"この線より上に行を挿入してください。")=0,データ取込シート_活動計画書_整理用!$H281,"")</f>
        <v/>
      </c>
      <c r="I281" t="str">
        <f ca="1">IF(COUNTIF(データ取込シート_活動計画書_整理用!$J$2:'データ取込シート_活動計画書_整理用'!$J281,"この線より上に行を挿入してください。")=0,データ取込シート_活動計画書_整理用!$J281,"")</f>
        <v/>
      </c>
      <c r="J281" t="str">
        <f ca="1">IF(COUNTIF(データ取込シート_活動計画書_整理用!$J$2:'データ取込シート_活動計画書_整理用'!$J281,"この線より上に行を挿入してください。")=0,データ取込シート_活動計画書_整理用!$K281,"")</f>
        <v/>
      </c>
      <c r="K281" t="str">
        <f ca="1">IF(COUNTIF(データ取込シート_活動計画書_整理用!$J$2:'データ取込シート_活動計画書_整理用'!$J281,"この線より上に行を挿入してください。")=0,データ取込シート_活動計画書_整理用!$L281,"")</f>
        <v/>
      </c>
      <c r="CN281" t="str">
        <f t="shared" ca="1" si="10"/>
        <v/>
      </c>
      <c r="CO281" t="str">
        <f t="shared" ca="1" si="9"/>
        <v/>
      </c>
      <c r="CP281" t="str">
        <f ca="1">IF(COUNTIF(データ取込シート_活動計画書_整理用!$N$2:'データ取込シート_活動計画書_整理用'!$N281,"この線より上に行を挿入してください。")=0,データ取込シート_活動計画書_整理用!$N281,"")</f>
        <v/>
      </c>
      <c r="CQ281" t="str">
        <f ca="1">IF(COUNTIF(データ取込シート_活動計画書_整理用!$N$2:'データ取込シート_活動計画書_整理用'!$N281,"この線より上に行を挿入してください。")=0,データ取込シート_活動計画書_整理用!$O281,"")</f>
        <v/>
      </c>
      <c r="CR281" t="str">
        <f ca="1">IF(COUNTIF(データ取込シート_活動計画書_整理用!$N$2:'データ取込シート_活動計画書_整理用'!$N281,"この線より上に行を挿入してください。")=0,IF(データ取込シート_活動計画書_整理用!$P281="○","true","false"),"")</f>
        <v/>
      </c>
      <c r="CS281" t="str">
        <f ca="1">IF(COUNTIF(データ取込シート_活動計画書_整理用!$N$2:'データ取込シート_活動計画書_整理用'!$N281,"この線より上に行を挿入してください。")=0,IF(データ取込シート_活動計画書_整理用!$Q281="○","true","false"),"")</f>
        <v/>
      </c>
      <c r="CT281" t="str">
        <f ca="1">IF(COUNTIF(データ取込シート_活動計画書_整理用!$N$2:'データ取込シート_活動計画書_整理用'!$N281,"この線より上に行を挿入してください。")=0,IF(データ取込シート_活動計画書_整理用!$R281="○","true","false"),"")</f>
        <v/>
      </c>
      <c r="CU281" t="str">
        <f ca="1">IF(COUNTIF(データ取込シート_活動計画書_整理用!$N$2:'データ取込シート_活動計画書_整理用'!$N281,"この線より上に行を挿入してください。")=0,IF(データ取込シート_活動計画書_整理用!$S281="○","true","false"),"")</f>
        <v/>
      </c>
      <c r="CV281" t="str">
        <f ca="1">IF(COUNTIF(データ取込シート_活動計画書_整理用!$N$2:'データ取込シート_活動計画書_整理用'!$N281,"この線より上に行を挿入してください。")=0,IF(データ取込シート_活動計画書_整理用!$T281="○","true","false"),"")</f>
        <v/>
      </c>
      <c r="CW281" t="str">
        <f ca="1">IF(COUNTIF(データ取込シート_活動計画書_整理用!$N$2:'データ取込シート_活動計画書_整理用'!$N281,"この線より上に行を挿入してください。")=0,IF(データ取込シート_活動計画書_整理用!$U281="○","true","false"),"")</f>
        <v/>
      </c>
      <c r="CX281" t="str">
        <f ca="1">IF(COUNTIF(データ取込シート_活動計画書_整理用!$N$2:'データ取込シート_活動計画書_整理用'!$N281,"この線より上に行を挿入してください。")=0,IF(データ取込シート_活動計画書_整理用!$V281="○","true","false"),"")</f>
        <v/>
      </c>
      <c r="CY281" t="str">
        <f ca="1">IF(COUNTIF(データ取込シート_活動計画書_整理用!$N$2:'データ取込シート_活動計画書_整理用'!$N281,"この線より上に行を挿入してください。")=0,IF(データ取込シート_活動計画書_整理用!$W281="○","true","false"),"")</f>
        <v/>
      </c>
      <c r="CZ281" t="str">
        <f ca="1">IF(COUNTIF(データ取込シート_活動計画書_整理用!$N$2:'データ取込シート_活動計画書_整理用'!$N281,"この線より上に行を挿入してください。")=0,IF(データ取込シート_活動計画書_整理用!$X281="○","true","false"),"")</f>
        <v/>
      </c>
      <c r="DA281" t="str">
        <f ca="1">IF(COUNTIF(データ取込シート_活動計画書_整理用!$N$2:'データ取込シート_活動計画書_整理用'!$N281,"この線より上に行を挿入してください。")=0,IF(データ取込シート_活動計画書_整理用!$Y281="○","true","false"),"")</f>
        <v/>
      </c>
      <c r="DB281" t="str">
        <f ca="1">IF(COUNTIF(データ取込シート_活動計画書_整理用!$N$2:'データ取込シート_活動計画書_整理用'!$N281,"この線より上に行を挿入してください。")=0,IF(データ取込シート_活動計画書_整理用!$Z281="○","true","false"),"")</f>
        <v/>
      </c>
      <c r="DC281" t="str">
        <f ca="1">IF(COUNTIF(データ取込シート_活動計画書_整理用!$N$2:'データ取込シート_活動計画書_整理用'!$N281,"この線より上に行を挿入してください。")=0,IF(データ取込シート_活動計画書_整理用!$AA281="○","true","false"),"")</f>
        <v/>
      </c>
      <c r="DW281" t="str">
        <f ca="1">IF(COUNTIF(データ取込シート_活動計画書_整理用!$AD$2:'データ取込シート_活動計画書_整理用'!$AD281,"この線より上に行を挿入してください。")=0,データ取込シート_活動計画書_整理用!$AC281,"")</f>
        <v/>
      </c>
      <c r="DX281" t="str">
        <f ca="1">IF(COUNTIF(データ取込シート_活動計画書_整理用!$AD$2:'データ取込シート_活動計画書_整理用'!$AD281,"この線より上に行を挿入してください。")=0,データ取込シート_活動計画書_整理用!$AD281,"")</f>
        <v/>
      </c>
      <c r="DY281" t="str">
        <f ca="1">IF(COUNTIF(データ取込シート_活動計画書_整理用!$AD$2:'データ取込シート_活動計画書_整理用'!$AD281,"この線より上に行を挿入してください。")=0,データ取込シート_活動計画書_整理用!$AE281,"")</f>
        <v/>
      </c>
      <c r="DZ281" t="str">
        <f ca="1">IF(COUNTIF(データ取込シート_活動計画書_整理用!$AD$2:'データ取込シート_活動計画書_整理用'!$AD281,"この線より上に行を挿入してください。")=0,データ取込シート_活動計画書_整理用!$AF281,"")</f>
        <v/>
      </c>
      <c r="EA281" t="str">
        <f ca="1">IF(COUNTIF(データ取込シート_活動計画書_整理用!$AD$2:'データ取込シート_活動計画書_整理用'!$AD281,"この線より上に行を挿入してください。")=0,データ取込シート_活動計画書_整理用!$AG281,"")</f>
        <v/>
      </c>
      <c r="EB281" t="str">
        <f ca="1">IF(COUNTIF(データ取込シート_活動計画書_整理用!$AD$2:'データ取込シート_活動計画書_整理用'!$AD281,"この線より上に行を挿入してください。")=0,データ取込シート_活動計画書_整理用!$AH281,"")</f>
        <v/>
      </c>
      <c r="EC281" t="str">
        <f ca="1">IF(COUNTIF(データ取込シート_活動計画書_整理用!$AD$2:'データ取込シート_活動計画書_整理用'!$AD281,"この線より上に行を挿入してください。")=0,IF(データ取込シート_活動計画書_整理用!$AI281="○","true","false"),"")</f>
        <v/>
      </c>
      <c r="ED281" t="str">
        <f ca="1">IF(COUNTIF(データ取込シート_活動計画書_整理用!$AD$2:'データ取込シート_活動計画書_整理用'!$AD281,"この線より上に行を挿入してください。")=0,IF(データ取込シート_活動計画書_整理用!$AJ281="○","true","false"),"")</f>
        <v/>
      </c>
      <c r="EE281" t="str">
        <f ca="1">IF(COUNTIF(データ取込シート_活動計画書_整理用!$AD$2:'データ取込シート_活動計画書_整理用'!$AD281,"この線より上に行を挿入してください。")=0,IF(データ取込シート_活動計画書_整理用!$AK281="○","true","false"),"")</f>
        <v/>
      </c>
      <c r="EF281" t="str">
        <f ca="1">IF(COUNTIF(データ取込シート_活動計画書_整理用!$AD$2:'データ取込シート_活動計画書_整理用'!$AD281,"この線より上に行を挿入してください。")=0,IF(データ取込シート_活動計画書_整理用!$AL281="○","true","false"),"")</f>
        <v/>
      </c>
      <c r="EG281" t="str">
        <f ca="1">IF(COUNTIF(データ取込シート_活動計画書_整理用!$AD$2:'データ取込シート_活動計画書_整理用'!$AD281,"この線より上に行を挿入してください。")=0,IF(データ取込シート_活動計画書_整理用!$AM281="○","true","false"),"")</f>
        <v/>
      </c>
    </row>
    <row r="282" spans="2:137" x14ac:dyDescent="0.15">
      <c r="B282" t="str">
        <f ca="1">IF(COUNTIF(データ取込シート_活動計画書_整理用!$B$2:'データ取込シート_活動計画書_整理用'!$B282,"この線より上に行を挿入してください。")=0,データ取込シート_活動計画書_整理用!$B282,"")</f>
        <v/>
      </c>
      <c r="C282" t="str">
        <f ca="1">IF(COUNTIF(データ取込シート_活動計画書_整理用!$B$2:'データ取込シート_活動計画書_整理用'!$B282,"この線より上に行を挿入してください。")=0,データ取込シート_活動計画書_整理用!$C282,"")</f>
        <v/>
      </c>
      <c r="D282" t="str">
        <f ca="1">IF(COUNTIF(データ取込シート_活動計画書_整理用!$B$2:'データ取込シート_活動計画書_整理用'!$B282,"この線より上に行を挿入してください。")=0,データ取込シート_活動計画書_整理用!$D282,"")</f>
        <v/>
      </c>
      <c r="F282" t="str">
        <f ca="1">IF(COUNTIF(データ取込シート_活動計画書_整理用!$F$2:'データ取込シート_活動計画書_整理用'!$F282,"この線より上に行を挿入してください。")=0,データ取込シート_活動計画書_整理用!$F282,"")</f>
        <v/>
      </c>
      <c r="G282" t="str">
        <f ca="1">IF(COUNTIF(データ取込シート_活動計画書_整理用!$F$2:'データ取込シート_活動計画書_整理用'!$F282,"この線より上に行を挿入してください。")=0,データ取込シート_活動計画書_整理用!$G282,"")</f>
        <v/>
      </c>
      <c r="H282" t="str">
        <f ca="1">IF(COUNTIF(データ取込シート_活動計画書_整理用!$F$2:'データ取込シート_活動計画書_整理用'!$F282,"この線より上に行を挿入してください。")=0,データ取込シート_活動計画書_整理用!$H282,"")</f>
        <v/>
      </c>
      <c r="I282" t="str">
        <f ca="1">IF(COUNTIF(データ取込シート_活動計画書_整理用!$J$2:'データ取込シート_活動計画書_整理用'!$J282,"この線より上に行を挿入してください。")=0,データ取込シート_活動計画書_整理用!$J282,"")</f>
        <v/>
      </c>
      <c r="J282" t="str">
        <f ca="1">IF(COUNTIF(データ取込シート_活動計画書_整理用!$J$2:'データ取込シート_活動計画書_整理用'!$J282,"この線より上に行を挿入してください。")=0,データ取込シート_活動計画書_整理用!$K282,"")</f>
        <v/>
      </c>
      <c r="K282" t="str">
        <f ca="1">IF(COUNTIF(データ取込シート_活動計画書_整理用!$J$2:'データ取込シート_活動計画書_整理用'!$J282,"この線より上に行を挿入してください。")=0,データ取込シート_活動計画書_整理用!$L282,"")</f>
        <v/>
      </c>
      <c r="CN282" t="str">
        <f t="shared" ca="1" si="10"/>
        <v/>
      </c>
      <c r="CO282" t="str">
        <f t="shared" ca="1" si="9"/>
        <v/>
      </c>
      <c r="CP282" t="str">
        <f ca="1">IF(COUNTIF(データ取込シート_活動計画書_整理用!$N$2:'データ取込シート_活動計画書_整理用'!$N282,"この線より上に行を挿入してください。")=0,データ取込シート_活動計画書_整理用!$N282,"")</f>
        <v/>
      </c>
      <c r="CQ282" t="str">
        <f ca="1">IF(COUNTIF(データ取込シート_活動計画書_整理用!$N$2:'データ取込シート_活動計画書_整理用'!$N282,"この線より上に行を挿入してください。")=0,データ取込シート_活動計画書_整理用!$O282,"")</f>
        <v/>
      </c>
      <c r="CR282" t="str">
        <f ca="1">IF(COUNTIF(データ取込シート_活動計画書_整理用!$N$2:'データ取込シート_活動計画書_整理用'!$N282,"この線より上に行を挿入してください。")=0,IF(データ取込シート_活動計画書_整理用!$P282="○","true","false"),"")</f>
        <v/>
      </c>
      <c r="CS282" t="str">
        <f ca="1">IF(COUNTIF(データ取込シート_活動計画書_整理用!$N$2:'データ取込シート_活動計画書_整理用'!$N282,"この線より上に行を挿入してください。")=0,IF(データ取込シート_活動計画書_整理用!$Q282="○","true","false"),"")</f>
        <v/>
      </c>
      <c r="CT282" t="str">
        <f ca="1">IF(COUNTIF(データ取込シート_活動計画書_整理用!$N$2:'データ取込シート_活動計画書_整理用'!$N282,"この線より上に行を挿入してください。")=0,IF(データ取込シート_活動計画書_整理用!$R282="○","true","false"),"")</f>
        <v/>
      </c>
      <c r="CU282" t="str">
        <f ca="1">IF(COUNTIF(データ取込シート_活動計画書_整理用!$N$2:'データ取込シート_活動計画書_整理用'!$N282,"この線より上に行を挿入してください。")=0,IF(データ取込シート_活動計画書_整理用!$S282="○","true","false"),"")</f>
        <v/>
      </c>
      <c r="CV282" t="str">
        <f ca="1">IF(COUNTIF(データ取込シート_活動計画書_整理用!$N$2:'データ取込シート_活動計画書_整理用'!$N282,"この線より上に行を挿入してください。")=0,IF(データ取込シート_活動計画書_整理用!$T282="○","true","false"),"")</f>
        <v/>
      </c>
      <c r="CW282" t="str">
        <f ca="1">IF(COUNTIF(データ取込シート_活動計画書_整理用!$N$2:'データ取込シート_活動計画書_整理用'!$N282,"この線より上に行を挿入してください。")=0,IF(データ取込シート_活動計画書_整理用!$U282="○","true","false"),"")</f>
        <v/>
      </c>
      <c r="CX282" t="str">
        <f ca="1">IF(COUNTIF(データ取込シート_活動計画書_整理用!$N$2:'データ取込シート_活動計画書_整理用'!$N282,"この線より上に行を挿入してください。")=0,IF(データ取込シート_活動計画書_整理用!$V282="○","true","false"),"")</f>
        <v/>
      </c>
      <c r="CY282" t="str">
        <f ca="1">IF(COUNTIF(データ取込シート_活動計画書_整理用!$N$2:'データ取込シート_活動計画書_整理用'!$N282,"この線より上に行を挿入してください。")=0,IF(データ取込シート_活動計画書_整理用!$W282="○","true","false"),"")</f>
        <v/>
      </c>
      <c r="CZ282" t="str">
        <f ca="1">IF(COUNTIF(データ取込シート_活動計画書_整理用!$N$2:'データ取込シート_活動計画書_整理用'!$N282,"この線より上に行を挿入してください。")=0,IF(データ取込シート_活動計画書_整理用!$X282="○","true","false"),"")</f>
        <v/>
      </c>
      <c r="DA282" t="str">
        <f ca="1">IF(COUNTIF(データ取込シート_活動計画書_整理用!$N$2:'データ取込シート_活動計画書_整理用'!$N282,"この線より上に行を挿入してください。")=0,IF(データ取込シート_活動計画書_整理用!$Y282="○","true","false"),"")</f>
        <v/>
      </c>
      <c r="DB282" t="str">
        <f ca="1">IF(COUNTIF(データ取込シート_活動計画書_整理用!$N$2:'データ取込シート_活動計画書_整理用'!$N282,"この線より上に行を挿入してください。")=0,IF(データ取込シート_活動計画書_整理用!$Z282="○","true","false"),"")</f>
        <v/>
      </c>
      <c r="DC282" t="str">
        <f ca="1">IF(COUNTIF(データ取込シート_活動計画書_整理用!$N$2:'データ取込シート_活動計画書_整理用'!$N282,"この線より上に行を挿入してください。")=0,IF(データ取込シート_活動計画書_整理用!$AA282="○","true","false"),"")</f>
        <v/>
      </c>
      <c r="DW282" t="str">
        <f ca="1">IF(COUNTIF(データ取込シート_活動計画書_整理用!$AD$2:'データ取込シート_活動計画書_整理用'!$AD282,"この線より上に行を挿入してください。")=0,データ取込シート_活動計画書_整理用!$AC282,"")</f>
        <v/>
      </c>
      <c r="DX282" t="str">
        <f ca="1">IF(COUNTIF(データ取込シート_活動計画書_整理用!$AD$2:'データ取込シート_活動計画書_整理用'!$AD282,"この線より上に行を挿入してください。")=0,データ取込シート_活動計画書_整理用!$AD282,"")</f>
        <v/>
      </c>
      <c r="DY282" t="str">
        <f ca="1">IF(COUNTIF(データ取込シート_活動計画書_整理用!$AD$2:'データ取込シート_活動計画書_整理用'!$AD282,"この線より上に行を挿入してください。")=0,データ取込シート_活動計画書_整理用!$AE282,"")</f>
        <v/>
      </c>
      <c r="DZ282" t="str">
        <f ca="1">IF(COUNTIF(データ取込シート_活動計画書_整理用!$AD$2:'データ取込シート_活動計画書_整理用'!$AD282,"この線より上に行を挿入してください。")=0,データ取込シート_活動計画書_整理用!$AF282,"")</f>
        <v/>
      </c>
      <c r="EA282" t="str">
        <f ca="1">IF(COUNTIF(データ取込シート_活動計画書_整理用!$AD$2:'データ取込シート_活動計画書_整理用'!$AD282,"この線より上に行を挿入してください。")=0,データ取込シート_活動計画書_整理用!$AG282,"")</f>
        <v/>
      </c>
      <c r="EB282" t="str">
        <f ca="1">IF(COUNTIF(データ取込シート_活動計画書_整理用!$AD$2:'データ取込シート_活動計画書_整理用'!$AD282,"この線より上に行を挿入してください。")=0,データ取込シート_活動計画書_整理用!$AH282,"")</f>
        <v/>
      </c>
      <c r="EC282" t="str">
        <f ca="1">IF(COUNTIF(データ取込シート_活動計画書_整理用!$AD$2:'データ取込シート_活動計画書_整理用'!$AD282,"この線より上に行を挿入してください。")=0,IF(データ取込シート_活動計画書_整理用!$AI282="○","true","false"),"")</f>
        <v/>
      </c>
      <c r="ED282" t="str">
        <f ca="1">IF(COUNTIF(データ取込シート_活動計画書_整理用!$AD$2:'データ取込シート_活動計画書_整理用'!$AD282,"この線より上に行を挿入してください。")=0,IF(データ取込シート_活動計画書_整理用!$AJ282="○","true","false"),"")</f>
        <v/>
      </c>
      <c r="EE282" t="str">
        <f ca="1">IF(COUNTIF(データ取込シート_活動計画書_整理用!$AD$2:'データ取込シート_活動計画書_整理用'!$AD282,"この線より上に行を挿入してください。")=0,IF(データ取込シート_活動計画書_整理用!$AK282="○","true","false"),"")</f>
        <v/>
      </c>
      <c r="EF282" t="str">
        <f ca="1">IF(COUNTIF(データ取込シート_活動計画書_整理用!$AD$2:'データ取込シート_活動計画書_整理用'!$AD282,"この線より上に行を挿入してください。")=0,IF(データ取込シート_活動計画書_整理用!$AL282="○","true","false"),"")</f>
        <v/>
      </c>
      <c r="EG282" t="str">
        <f ca="1">IF(COUNTIF(データ取込シート_活動計画書_整理用!$AD$2:'データ取込シート_活動計画書_整理用'!$AD282,"この線より上に行を挿入してください。")=0,IF(データ取込シート_活動計画書_整理用!$AM282="○","true","false"),"")</f>
        <v/>
      </c>
    </row>
    <row r="283" spans="2:137" x14ac:dyDescent="0.15">
      <c r="B283" t="str">
        <f ca="1">IF(COUNTIF(データ取込シート_活動計画書_整理用!$B$2:'データ取込シート_活動計画書_整理用'!$B283,"この線より上に行を挿入してください。")=0,データ取込シート_活動計画書_整理用!$B283,"")</f>
        <v/>
      </c>
      <c r="C283" t="str">
        <f ca="1">IF(COUNTIF(データ取込シート_活動計画書_整理用!$B$2:'データ取込シート_活動計画書_整理用'!$B283,"この線より上に行を挿入してください。")=0,データ取込シート_活動計画書_整理用!$C283,"")</f>
        <v/>
      </c>
      <c r="D283" t="str">
        <f ca="1">IF(COUNTIF(データ取込シート_活動計画書_整理用!$B$2:'データ取込シート_活動計画書_整理用'!$B283,"この線より上に行を挿入してください。")=0,データ取込シート_活動計画書_整理用!$D283,"")</f>
        <v/>
      </c>
      <c r="F283" t="str">
        <f ca="1">IF(COUNTIF(データ取込シート_活動計画書_整理用!$F$2:'データ取込シート_活動計画書_整理用'!$F283,"この線より上に行を挿入してください。")=0,データ取込シート_活動計画書_整理用!$F283,"")</f>
        <v/>
      </c>
      <c r="G283" t="str">
        <f ca="1">IF(COUNTIF(データ取込シート_活動計画書_整理用!$F$2:'データ取込シート_活動計画書_整理用'!$F283,"この線より上に行を挿入してください。")=0,データ取込シート_活動計画書_整理用!$G283,"")</f>
        <v/>
      </c>
      <c r="H283" t="str">
        <f ca="1">IF(COUNTIF(データ取込シート_活動計画書_整理用!$F$2:'データ取込シート_活動計画書_整理用'!$F283,"この線より上に行を挿入してください。")=0,データ取込シート_活動計画書_整理用!$H283,"")</f>
        <v/>
      </c>
      <c r="I283" t="str">
        <f ca="1">IF(COUNTIF(データ取込シート_活動計画書_整理用!$J$2:'データ取込シート_活動計画書_整理用'!$J283,"この線より上に行を挿入してください。")=0,データ取込シート_活動計画書_整理用!$J283,"")</f>
        <v/>
      </c>
      <c r="J283" t="str">
        <f ca="1">IF(COUNTIF(データ取込シート_活動計画書_整理用!$J$2:'データ取込シート_活動計画書_整理用'!$J283,"この線より上に行を挿入してください。")=0,データ取込シート_活動計画書_整理用!$K283,"")</f>
        <v/>
      </c>
      <c r="K283" t="str">
        <f ca="1">IF(COUNTIF(データ取込シート_活動計画書_整理用!$J$2:'データ取込シート_活動計画書_整理用'!$J283,"この線より上に行を挿入してください。")=0,データ取込シート_活動計画書_整理用!$L283,"")</f>
        <v/>
      </c>
      <c r="CN283" t="str">
        <f t="shared" ca="1" si="10"/>
        <v/>
      </c>
      <c r="CO283" t="str">
        <f t="shared" ca="1" si="9"/>
        <v/>
      </c>
      <c r="CP283" t="str">
        <f ca="1">IF(COUNTIF(データ取込シート_活動計画書_整理用!$N$2:'データ取込シート_活動計画書_整理用'!$N283,"この線より上に行を挿入してください。")=0,データ取込シート_活動計画書_整理用!$N283,"")</f>
        <v/>
      </c>
      <c r="CQ283" t="str">
        <f ca="1">IF(COUNTIF(データ取込シート_活動計画書_整理用!$N$2:'データ取込シート_活動計画書_整理用'!$N283,"この線より上に行を挿入してください。")=0,データ取込シート_活動計画書_整理用!$O283,"")</f>
        <v/>
      </c>
      <c r="CR283" t="str">
        <f ca="1">IF(COUNTIF(データ取込シート_活動計画書_整理用!$N$2:'データ取込シート_活動計画書_整理用'!$N283,"この線より上に行を挿入してください。")=0,IF(データ取込シート_活動計画書_整理用!$P283="○","true","false"),"")</f>
        <v/>
      </c>
      <c r="CS283" t="str">
        <f ca="1">IF(COUNTIF(データ取込シート_活動計画書_整理用!$N$2:'データ取込シート_活動計画書_整理用'!$N283,"この線より上に行を挿入してください。")=0,IF(データ取込シート_活動計画書_整理用!$Q283="○","true","false"),"")</f>
        <v/>
      </c>
      <c r="CT283" t="str">
        <f ca="1">IF(COUNTIF(データ取込シート_活動計画書_整理用!$N$2:'データ取込シート_活動計画書_整理用'!$N283,"この線より上に行を挿入してください。")=0,IF(データ取込シート_活動計画書_整理用!$R283="○","true","false"),"")</f>
        <v/>
      </c>
      <c r="CU283" t="str">
        <f ca="1">IF(COUNTIF(データ取込シート_活動計画書_整理用!$N$2:'データ取込シート_活動計画書_整理用'!$N283,"この線より上に行を挿入してください。")=0,IF(データ取込シート_活動計画書_整理用!$S283="○","true","false"),"")</f>
        <v/>
      </c>
      <c r="CV283" t="str">
        <f ca="1">IF(COUNTIF(データ取込シート_活動計画書_整理用!$N$2:'データ取込シート_活動計画書_整理用'!$N283,"この線より上に行を挿入してください。")=0,IF(データ取込シート_活動計画書_整理用!$T283="○","true","false"),"")</f>
        <v/>
      </c>
      <c r="CW283" t="str">
        <f ca="1">IF(COUNTIF(データ取込シート_活動計画書_整理用!$N$2:'データ取込シート_活動計画書_整理用'!$N283,"この線より上に行を挿入してください。")=0,IF(データ取込シート_活動計画書_整理用!$U283="○","true","false"),"")</f>
        <v/>
      </c>
      <c r="CX283" t="str">
        <f ca="1">IF(COUNTIF(データ取込シート_活動計画書_整理用!$N$2:'データ取込シート_活動計画書_整理用'!$N283,"この線より上に行を挿入してください。")=0,IF(データ取込シート_活動計画書_整理用!$V283="○","true","false"),"")</f>
        <v/>
      </c>
      <c r="CY283" t="str">
        <f ca="1">IF(COUNTIF(データ取込シート_活動計画書_整理用!$N$2:'データ取込シート_活動計画書_整理用'!$N283,"この線より上に行を挿入してください。")=0,IF(データ取込シート_活動計画書_整理用!$W283="○","true","false"),"")</f>
        <v/>
      </c>
      <c r="CZ283" t="str">
        <f ca="1">IF(COUNTIF(データ取込シート_活動計画書_整理用!$N$2:'データ取込シート_活動計画書_整理用'!$N283,"この線より上に行を挿入してください。")=0,IF(データ取込シート_活動計画書_整理用!$X283="○","true","false"),"")</f>
        <v/>
      </c>
      <c r="DA283" t="str">
        <f ca="1">IF(COUNTIF(データ取込シート_活動計画書_整理用!$N$2:'データ取込シート_活動計画書_整理用'!$N283,"この線より上に行を挿入してください。")=0,IF(データ取込シート_活動計画書_整理用!$Y283="○","true","false"),"")</f>
        <v/>
      </c>
      <c r="DB283" t="str">
        <f ca="1">IF(COUNTIF(データ取込シート_活動計画書_整理用!$N$2:'データ取込シート_活動計画書_整理用'!$N283,"この線より上に行を挿入してください。")=0,IF(データ取込シート_活動計画書_整理用!$Z283="○","true","false"),"")</f>
        <v/>
      </c>
      <c r="DC283" t="str">
        <f ca="1">IF(COUNTIF(データ取込シート_活動計画書_整理用!$N$2:'データ取込シート_活動計画書_整理用'!$N283,"この線より上に行を挿入してください。")=0,IF(データ取込シート_活動計画書_整理用!$AA283="○","true","false"),"")</f>
        <v/>
      </c>
      <c r="DW283" t="str">
        <f ca="1">IF(COUNTIF(データ取込シート_活動計画書_整理用!$AD$2:'データ取込シート_活動計画書_整理用'!$AD283,"この線より上に行を挿入してください。")=0,データ取込シート_活動計画書_整理用!$AC283,"")</f>
        <v/>
      </c>
      <c r="DX283" t="str">
        <f ca="1">IF(COUNTIF(データ取込シート_活動計画書_整理用!$AD$2:'データ取込シート_活動計画書_整理用'!$AD283,"この線より上に行を挿入してください。")=0,データ取込シート_活動計画書_整理用!$AD283,"")</f>
        <v/>
      </c>
      <c r="DY283" t="str">
        <f ca="1">IF(COUNTIF(データ取込シート_活動計画書_整理用!$AD$2:'データ取込シート_活動計画書_整理用'!$AD283,"この線より上に行を挿入してください。")=0,データ取込シート_活動計画書_整理用!$AE283,"")</f>
        <v/>
      </c>
      <c r="DZ283" t="str">
        <f ca="1">IF(COUNTIF(データ取込シート_活動計画書_整理用!$AD$2:'データ取込シート_活動計画書_整理用'!$AD283,"この線より上に行を挿入してください。")=0,データ取込シート_活動計画書_整理用!$AF283,"")</f>
        <v/>
      </c>
      <c r="EA283" t="str">
        <f ca="1">IF(COUNTIF(データ取込シート_活動計画書_整理用!$AD$2:'データ取込シート_活動計画書_整理用'!$AD283,"この線より上に行を挿入してください。")=0,データ取込シート_活動計画書_整理用!$AG283,"")</f>
        <v/>
      </c>
      <c r="EB283" t="str">
        <f ca="1">IF(COUNTIF(データ取込シート_活動計画書_整理用!$AD$2:'データ取込シート_活動計画書_整理用'!$AD283,"この線より上に行を挿入してください。")=0,データ取込シート_活動計画書_整理用!$AH283,"")</f>
        <v/>
      </c>
      <c r="EC283" t="str">
        <f ca="1">IF(COUNTIF(データ取込シート_活動計画書_整理用!$AD$2:'データ取込シート_活動計画書_整理用'!$AD283,"この線より上に行を挿入してください。")=0,IF(データ取込シート_活動計画書_整理用!$AI283="○","true","false"),"")</f>
        <v/>
      </c>
      <c r="ED283" t="str">
        <f ca="1">IF(COUNTIF(データ取込シート_活動計画書_整理用!$AD$2:'データ取込シート_活動計画書_整理用'!$AD283,"この線より上に行を挿入してください。")=0,IF(データ取込シート_活動計画書_整理用!$AJ283="○","true","false"),"")</f>
        <v/>
      </c>
      <c r="EE283" t="str">
        <f ca="1">IF(COUNTIF(データ取込シート_活動計画書_整理用!$AD$2:'データ取込シート_活動計画書_整理用'!$AD283,"この線より上に行を挿入してください。")=0,IF(データ取込シート_活動計画書_整理用!$AK283="○","true","false"),"")</f>
        <v/>
      </c>
      <c r="EF283" t="str">
        <f ca="1">IF(COUNTIF(データ取込シート_活動計画書_整理用!$AD$2:'データ取込シート_活動計画書_整理用'!$AD283,"この線より上に行を挿入してください。")=0,IF(データ取込シート_活動計画書_整理用!$AL283="○","true","false"),"")</f>
        <v/>
      </c>
      <c r="EG283" t="str">
        <f ca="1">IF(COUNTIF(データ取込シート_活動計画書_整理用!$AD$2:'データ取込シート_活動計画書_整理用'!$AD283,"この線より上に行を挿入してください。")=0,IF(データ取込シート_活動計画書_整理用!$AM283="○","true","false"),"")</f>
        <v/>
      </c>
    </row>
    <row r="284" spans="2:137" x14ac:dyDescent="0.15">
      <c r="B284" t="str">
        <f ca="1">IF(COUNTIF(データ取込シート_活動計画書_整理用!$B$2:'データ取込シート_活動計画書_整理用'!$B284,"この線より上に行を挿入してください。")=0,データ取込シート_活動計画書_整理用!$B284,"")</f>
        <v/>
      </c>
      <c r="C284" t="str">
        <f ca="1">IF(COUNTIF(データ取込シート_活動計画書_整理用!$B$2:'データ取込シート_活動計画書_整理用'!$B284,"この線より上に行を挿入してください。")=0,データ取込シート_活動計画書_整理用!$C284,"")</f>
        <v/>
      </c>
      <c r="D284" t="str">
        <f ca="1">IF(COUNTIF(データ取込シート_活動計画書_整理用!$B$2:'データ取込シート_活動計画書_整理用'!$B284,"この線より上に行を挿入してください。")=0,データ取込シート_活動計画書_整理用!$D284,"")</f>
        <v/>
      </c>
      <c r="F284" t="str">
        <f ca="1">IF(COUNTIF(データ取込シート_活動計画書_整理用!$F$2:'データ取込シート_活動計画書_整理用'!$F284,"この線より上に行を挿入してください。")=0,データ取込シート_活動計画書_整理用!$F284,"")</f>
        <v/>
      </c>
      <c r="G284" t="str">
        <f ca="1">IF(COUNTIF(データ取込シート_活動計画書_整理用!$F$2:'データ取込シート_活動計画書_整理用'!$F284,"この線より上に行を挿入してください。")=0,データ取込シート_活動計画書_整理用!$G284,"")</f>
        <v/>
      </c>
      <c r="H284" t="str">
        <f ca="1">IF(COUNTIF(データ取込シート_活動計画書_整理用!$F$2:'データ取込シート_活動計画書_整理用'!$F284,"この線より上に行を挿入してください。")=0,データ取込シート_活動計画書_整理用!$H284,"")</f>
        <v/>
      </c>
      <c r="I284" t="str">
        <f ca="1">IF(COUNTIF(データ取込シート_活動計画書_整理用!$J$2:'データ取込シート_活動計画書_整理用'!$J284,"この線より上に行を挿入してください。")=0,データ取込シート_活動計画書_整理用!$J284,"")</f>
        <v/>
      </c>
      <c r="J284" t="str">
        <f ca="1">IF(COUNTIF(データ取込シート_活動計画書_整理用!$J$2:'データ取込シート_活動計画書_整理用'!$J284,"この線より上に行を挿入してください。")=0,データ取込シート_活動計画書_整理用!$K284,"")</f>
        <v/>
      </c>
      <c r="K284" t="str">
        <f ca="1">IF(COUNTIF(データ取込シート_活動計画書_整理用!$J$2:'データ取込シート_活動計画書_整理用'!$J284,"この線より上に行を挿入してください。")=0,データ取込シート_活動計画書_整理用!$L284,"")</f>
        <v/>
      </c>
      <c r="CN284" t="str">
        <f t="shared" ca="1" si="10"/>
        <v/>
      </c>
      <c r="CO284" t="str">
        <f t="shared" ca="1" si="9"/>
        <v/>
      </c>
      <c r="CP284" t="str">
        <f ca="1">IF(COUNTIF(データ取込シート_活動計画書_整理用!$N$2:'データ取込シート_活動計画書_整理用'!$N284,"この線より上に行を挿入してください。")=0,データ取込シート_活動計画書_整理用!$N284,"")</f>
        <v/>
      </c>
      <c r="CQ284" t="str">
        <f ca="1">IF(COUNTIF(データ取込シート_活動計画書_整理用!$N$2:'データ取込シート_活動計画書_整理用'!$N284,"この線より上に行を挿入してください。")=0,データ取込シート_活動計画書_整理用!$O284,"")</f>
        <v/>
      </c>
      <c r="CR284" t="str">
        <f ca="1">IF(COUNTIF(データ取込シート_活動計画書_整理用!$N$2:'データ取込シート_活動計画書_整理用'!$N284,"この線より上に行を挿入してください。")=0,IF(データ取込シート_活動計画書_整理用!$P284="○","true","false"),"")</f>
        <v/>
      </c>
      <c r="CS284" t="str">
        <f ca="1">IF(COUNTIF(データ取込シート_活動計画書_整理用!$N$2:'データ取込シート_活動計画書_整理用'!$N284,"この線より上に行を挿入してください。")=0,IF(データ取込シート_活動計画書_整理用!$Q284="○","true","false"),"")</f>
        <v/>
      </c>
      <c r="CT284" t="str">
        <f ca="1">IF(COUNTIF(データ取込シート_活動計画書_整理用!$N$2:'データ取込シート_活動計画書_整理用'!$N284,"この線より上に行を挿入してください。")=0,IF(データ取込シート_活動計画書_整理用!$R284="○","true","false"),"")</f>
        <v/>
      </c>
      <c r="CU284" t="str">
        <f ca="1">IF(COUNTIF(データ取込シート_活動計画書_整理用!$N$2:'データ取込シート_活動計画書_整理用'!$N284,"この線より上に行を挿入してください。")=0,IF(データ取込シート_活動計画書_整理用!$S284="○","true","false"),"")</f>
        <v/>
      </c>
      <c r="CV284" t="str">
        <f ca="1">IF(COUNTIF(データ取込シート_活動計画書_整理用!$N$2:'データ取込シート_活動計画書_整理用'!$N284,"この線より上に行を挿入してください。")=0,IF(データ取込シート_活動計画書_整理用!$T284="○","true","false"),"")</f>
        <v/>
      </c>
      <c r="CW284" t="str">
        <f ca="1">IF(COUNTIF(データ取込シート_活動計画書_整理用!$N$2:'データ取込シート_活動計画書_整理用'!$N284,"この線より上に行を挿入してください。")=0,IF(データ取込シート_活動計画書_整理用!$U284="○","true","false"),"")</f>
        <v/>
      </c>
      <c r="CX284" t="str">
        <f ca="1">IF(COUNTIF(データ取込シート_活動計画書_整理用!$N$2:'データ取込シート_活動計画書_整理用'!$N284,"この線より上に行を挿入してください。")=0,IF(データ取込シート_活動計画書_整理用!$V284="○","true","false"),"")</f>
        <v/>
      </c>
      <c r="CY284" t="str">
        <f ca="1">IF(COUNTIF(データ取込シート_活動計画書_整理用!$N$2:'データ取込シート_活動計画書_整理用'!$N284,"この線より上に行を挿入してください。")=0,IF(データ取込シート_活動計画書_整理用!$W284="○","true","false"),"")</f>
        <v/>
      </c>
      <c r="CZ284" t="str">
        <f ca="1">IF(COUNTIF(データ取込シート_活動計画書_整理用!$N$2:'データ取込シート_活動計画書_整理用'!$N284,"この線より上に行を挿入してください。")=0,IF(データ取込シート_活動計画書_整理用!$X284="○","true","false"),"")</f>
        <v/>
      </c>
      <c r="DA284" t="str">
        <f ca="1">IF(COUNTIF(データ取込シート_活動計画書_整理用!$N$2:'データ取込シート_活動計画書_整理用'!$N284,"この線より上に行を挿入してください。")=0,IF(データ取込シート_活動計画書_整理用!$Y284="○","true","false"),"")</f>
        <v/>
      </c>
      <c r="DB284" t="str">
        <f ca="1">IF(COUNTIF(データ取込シート_活動計画書_整理用!$N$2:'データ取込シート_活動計画書_整理用'!$N284,"この線より上に行を挿入してください。")=0,IF(データ取込シート_活動計画書_整理用!$Z284="○","true","false"),"")</f>
        <v/>
      </c>
      <c r="DC284" t="str">
        <f ca="1">IF(COUNTIF(データ取込シート_活動計画書_整理用!$N$2:'データ取込シート_活動計画書_整理用'!$N284,"この線より上に行を挿入してください。")=0,IF(データ取込シート_活動計画書_整理用!$AA284="○","true","false"),"")</f>
        <v/>
      </c>
      <c r="DW284" t="str">
        <f ca="1">IF(COUNTIF(データ取込シート_活動計画書_整理用!$AD$2:'データ取込シート_活動計画書_整理用'!$AD284,"この線より上に行を挿入してください。")=0,データ取込シート_活動計画書_整理用!$AC284,"")</f>
        <v/>
      </c>
      <c r="DX284" t="str">
        <f ca="1">IF(COUNTIF(データ取込シート_活動計画書_整理用!$AD$2:'データ取込シート_活動計画書_整理用'!$AD284,"この線より上に行を挿入してください。")=0,データ取込シート_活動計画書_整理用!$AD284,"")</f>
        <v/>
      </c>
      <c r="DY284" t="str">
        <f ca="1">IF(COUNTIF(データ取込シート_活動計画書_整理用!$AD$2:'データ取込シート_活動計画書_整理用'!$AD284,"この線より上に行を挿入してください。")=0,データ取込シート_活動計画書_整理用!$AE284,"")</f>
        <v/>
      </c>
      <c r="DZ284" t="str">
        <f ca="1">IF(COUNTIF(データ取込シート_活動計画書_整理用!$AD$2:'データ取込シート_活動計画書_整理用'!$AD284,"この線より上に行を挿入してください。")=0,データ取込シート_活動計画書_整理用!$AF284,"")</f>
        <v/>
      </c>
      <c r="EA284" t="str">
        <f ca="1">IF(COUNTIF(データ取込シート_活動計画書_整理用!$AD$2:'データ取込シート_活動計画書_整理用'!$AD284,"この線より上に行を挿入してください。")=0,データ取込シート_活動計画書_整理用!$AG284,"")</f>
        <v/>
      </c>
      <c r="EB284" t="str">
        <f ca="1">IF(COUNTIF(データ取込シート_活動計画書_整理用!$AD$2:'データ取込シート_活動計画書_整理用'!$AD284,"この線より上に行を挿入してください。")=0,データ取込シート_活動計画書_整理用!$AH284,"")</f>
        <v/>
      </c>
      <c r="EC284" t="str">
        <f ca="1">IF(COUNTIF(データ取込シート_活動計画書_整理用!$AD$2:'データ取込シート_活動計画書_整理用'!$AD284,"この線より上に行を挿入してください。")=0,IF(データ取込シート_活動計画書_整理用!$AI284="○","true","false"),"")</f>
        <v/>
      </c>
      <c r="ED284" t="str">
        <f ca="1">IF(COUNTIF(データ取込シート_活動計画書_整理用!$AD$2:'データ取込シート_活動計画書_整理用'!$AD284,"この線より上に行を挿入してください。")=0,IF(データ取込シート_活動計画書_整理用!$AJ284="○","true","false"),"")</f>
        <v/>
      </c>
      <c r="EE284" t="str">
        <f ca="1">IF(COUNTIF(データ取込シート_活動計画書_整理用!$AD$2:'データ取込シート_活動計画書_整理用'!$AD284,"この線より上に行を挿入してください。")=0,IF(データ取込シート_活動計画書_整理用!$AK284="○","true","false"),"")</f>
        <v/>
      </c>
      <c r="EF284" t="str">
        <f ca="1">IF(COUNTIF(データ取込シート_活動計画書_整理用!$AD$2:'データ取込シート_活動計画書_整理用'!$AD284,"この線より上に行を挿入してください。")=0,IF(データ取込シート_活動計画書_整理用!$AL284="○","true","false"),"")</f>
        <v/>
      </c>
      <c r="EG284" t="str">
        <f ca="1">IF(COUNTIF(データ取込シート_活動計画書_整理用!$AD$2:'データ取込シート_活動計画書_整理用'!$AD284,"この線より上に行を挿入してください。")=0,IF(データ取込シート_活動計画書_整理用!$AM284="○","true","false"),"")</f>
        <v/>
      </c>
    </row>
    <row r="285" spans="2:137" x14ac:dyDescent="0.15">
      <c r="B285" t="str">
        <f ca="1">IF(COUNTIF(データ取込シート_活動計画書_整理用!$B$2:'データ取込シート_活動計画書_整理用'!$B285,"この線より上に行を挿入してください。")=0,データ取込シート_活動計画書_整理用!$B285,"")</f>
        <v/>
      </c>
      <c r="C285" t="str">
        <f ca="1">IF(COUNTIF(データ取込シート_活動計画書_整理用!$B$2:'データ取込シート_活動計画書_整理用'!$B285,"この線より上に行を挿入してください。")=0,データ取込シート_活動計画書_整理用!$C285,"")</f>
        <v/>
      </c>
      <c r="D285" t="str">
        <f ca="1">IF(COUNTIF(データ取込シート_活動計画書_整理用!$B$2:'データ取込シート_活動計画書_整理用'!$B285,"この線より上に行を挿入してください。")=0,データ取込シート_活動計画書_整理用!$D285,"")</f>
        <v/>
      </c>
      <c r="F285" t="str">
        <f ca="1">IF(COUNTIF(データ取込シート_活動計画書_整理用!$F$2:'データ取込シート_活動計画書_整理用'!$F285,"この線より上に行を挿入してください。")=0,データ取込シート_活動計画書_整理用!$F285,"")</f>
        <v/>
      </c>
      <c r="G285" t="str">
        <f ca="1">IF(COUNTIF(データ取込シート_活動計画書_整理用!$F$2:'データ取込シート_活動計画書_整理用'!$F285,"この線より上に行を挿入してください。")=0,データ取込シート_活動計画書_整理用!$G285,"")</f>
        <v/>
      </c>
      <c r="H285" t="str">
        <f ca="1">IF(COUNTIF(データ取込シート_活動計画書_整理用!$F$2:'データ取込シート_活動計画書_整理用'!$F285,"この線より上に行を挿入してください。")=0,データ取込シート_活動計画書_整理用!$H285,"")</f>
        <v/>
      </c>
      <c r="I285" t="str">
        <f ca="1">IF(COUNTIF(データ取込シート_活動計画書_整理用!$J$2:'データ取込シート_活動計画書_整理用'!$J285,"この線より上に行を挿入してください。")=0,データ取込シート_活動計画書_整理用!$J285,"")</f>
        <v/>
      </c>
      <c r="J285" t="str">
        <f ca="1">IF(COUNTIF(データ取込シート_活動計画書_整理用!$J$2:'データ取込シート_活動計画書_整理用'!$J285,"この線より上に行を挿入してください。")=0,データ取込シート_活動計画書_整理用!$K285,"")</f>
        <v/>
      </c>
      <c r="K285" t="str">
        <f ca="1">IF(COUNTIF(データ取込シート_活動計画書_整理用!$J$2:'データ取込シート_活動計画書_整理用'!$J285,"この線より上に行を挿入してください。")=0,データ取込シート_活動計画書_整理用!$L285,"")</f>
        <v/>
      </c>
      <c r="CN285" t="str">
        <f t="shared" ca="1" si="10"/>
        <v/>
      </c>
      <c r="CO285" t="str">
        <f t="shared" ca="1" si="9"/>
        <v/>
      </c>
      <c r="CP285" t="str">
        <f ca="1">IF(COUNTIF(データ取込シート_活動計画書_整理用!$N$2:'データ取込シート_活動計画書_整理用'!$N285,"この線より上に行を挿入してください。")=0,データ取込シート_活動計画書_整理用!$N285,"")</f>
        <v/>
      </c>
      <c r="CQ285" t="str">
        <f ca="1">IF(COUNTIF(データ取込シート_活動計画書_整理用!$N$2:'データ取込シート_活動計画書_整理用'!$N285,"この線より上に行を挿入してください。")=0,データ取込シート_活動計画書_整理用!$O285,"")</f>
        <v/>
      </c>
      <c r="CR285" t="str">
        <f ca="1">IF(COUNTIF(データ取込シート_活動計画書_整理用!$N$2:'データ取込シート_活動計画書_整理用'!$N285,"この線より上に行を挿入してください。")=0,IF(データ取込シート_活動計画書_整理用!$P285="○","true","false"),"")</f>
        <v/>
      </c>
      <c r="CS285" t="str">
        <f ca="1">IF(COUNTIF(データ取込シート_活動計画書_整理用!$N$2:'データ取込シート_活動計画書_整理用'!$N285,"この線より上に行を挿入してください。")=0,IF(データ取込シート_活動計画書_整理用!$Q285="○","true","false"),"")</f>
        <v/>
      </c>
      <c r="CT285" t="str">
        <f ca="1">IF(COUNTIF(データ取込シート_活動計画書_整理用!$N$2:'データ取込シート_活動計画書_整理用'!$N285,"この線より上に行を挿入してください。")=0,IF(データ取込シート_活動計画書_整理用!$R285="○","true","false"),"")</f>
        <v/>
      </c>
      <c r="CU285" t="str">
        <f ca="1">IF(COUNTIF(データ取込シート_活動計画書_整理用!$N$2:'データ取込シート_活動計画書_整理用'!$N285,"この線より上に行を挿入してください。")=0,IF(データ取込シート_活動計画書_整理用!$S285="○","true","false"),"")</f>
        <v/>
      </c>
      <c r="CV285" t="str">
        <f ca="1">IF(COUNTIF(データ取込シート_活動計画書_整理用!$N$2:'データ取込シート_活動計画書_整理用'!$N285,"この線より上に行を挿入してください。")=0,IF(データ取込シート_活動計画書_整理用!$T285="○","true","false"),"")</f>
        <v/>
      </c>
      <c r="CW285" t="str">
        <f ca="1">IF(COUNTIF(データ取込シート_活動計画書_整理用!$N$2:'データ取込シート_活動計画書_整理用'!$N285,"この線より上に行を挿入してください。")=0,IF(データ取込シート_活動計画書_整理用!$U285="○","true","false"),"")</f>
        <v/>
      </c>
      <c r="CX285" t="str">
        <f ca="1">IF(COUNTIF(データ取込シート_活動計画書_整理用!$N$2:'データ取込シート_活動計画書_整理用'!$N285,"この線より上に行を挿入してください。")=0,IF(データ取込シート_活動計画書_整理用!$V285="○","true","false"),"")</f>
        <v/>
      </c>
      <c r="CY285" t="str">
        <f ca="1">IF(COUNTIF(データ取込シート_活動計画書_整理用!$N$2:'データ取込シート_活動計画書_整理用'!$N285,"この線より上に行を挿入してください。")=0,IF(データ取込シート_活動計画書_整理用!$W285="○","true","false"),"")</f>
        <v/>
      </c>
      <c r="CZ285" t="str">
        <f ca="1">IF(COUNTIF(データ取込シート_活動計画書_整理用!$N$2:'データ取込シート_活動計画書_整理用'!$N285,"この線より上に行を挿入してください。")=0,IF(データ取込シート_活動計画書_整理用!$X285="○","true","false"),"")</f>
        <v/>
      </c>
      <c r="DA285" t="str">
        <f ca="1">IF(COUNTIF(データ取込シート_活動計画書_整理用!$N$2:'データ取込シート_活動計画書_整理用'!$N285,"この線より上に行を挿入してください。")=0,IF(データ取込シート_活動計画書_整理用!$Y285="○","true","false"),"")</f>
        <v/>
      </c>
      <c r="DB285" t="str">
        <f ca="1">IF(COUNTIF(データ取込シート_活動計画書_整理用!$N$2:'データ取込シート_活動計画書_整理用'!$N285,"この線より上に行を挿入してください。")=0,IF(データ取込シート_活動計画書_整理用!$Z285="○","true","false"),"")</f>
        <v/>
      </c>
      <c r="DC285" t="str">
        <f ca="1">IF(COUNTIF(データ取込シート_活動計画書_整理用!$N$2:'データ取込シート_活動計画書_整理用'!$N285,"この線より上に行を挿入してください。")=0,IF(データ取込シート_活動計画書_整理用!$AA285="○","true","false"),"")</f>
        <v/>
      </c>
      <c r="DW285" t="str">
        <f ca="1">IF(COUNTIF(データ取込シート_活動計画書_整理用!$AD$2:'データ取込シート_活動計画書_整理用'!$AD285,"この線より上に行を挿入してください。")=0,データ取込シート_活動計画書_整理用!$AC285,"")</f>
        <v/>
      </c>
      <c r="DX285" t="str">
        <f ca="1">IF(COUNTIF(データ取込シート_活動計画書_整理用!$AD$2:'データ取込シート_活動計画書_整理用'!$AD285,"この線より上に行を挿入してください。")=0,データ取込シート_活動計画書_整理用!$AD285,"")</f>
        <v/>
      </c>
      <c r="DY285" t="str">
        <f ca="1">IF(COUNTIF(データ取込シート_活動計画書_整理用!$AD$2:'データ取込シート_活動計画書_整理用'!$AD285,"この線より上に行を挿入してください。")=0,データ取込シート_活動計画書_整理用!$AE285,"")</f>
        <v/>
      </c>
      <c r="DZ285" t="str">
        <f ca="1">IF(COUNTIF(データ取込シート_活動計画書_整理用!$AD$2:'データ取込シート_活動計画書_整理用'!$AD285,"この線より上に行を挿入してください。")=0,データ取込シート_活動計画書_整理用!$AF285,"")</f>
        <v/>
      </c>
      <c r="EA285" t="str">
        <f ca="1">IF(COUNTIF(データ取込シート_活動計画書_整理用!$AD$2:'データ取込シート_活動計画書_整理用'!$AD285,"この線より上に行を挿入してください。")=0,データ取込シート_活動計画書_整理用!$AG285,"")</f>
        <v/>
      </c>
      <c r="EB285" t="str">
        <f ca="1">IF(COUNTIF(データ取込シート_活動計画書_整理用!$AD$2:'データ取込シート_活動計画書_整理用'!$AD285,"この線より上に行を挿入してください。")=0,データ取込シート_活動計画書_整理用!$AH285,"")</f>
        <v/>
      </c>
      <c r="EC285" t="str">
        <f ca="1">IF(COUNTIF(データ取込シート_活動計画書_整理用!$AD$2:'データ取込シート_活動計画書_整理用'!$AD285,"この線より上に行を挿入してください。")=0,IF(データ取込シート_活動計画書_整理用!$AI285="○","true","false"),"")</f>
        <v/>
      </c>
      <c r="ED285" t="str">
        <f ca="1">IF(COUNTIF(データ取込シート_活動計画書_整理用!$AD$2:'データ取込シート_活動計画書_整理用'!$AD285,"この線より上に行を挿入してください。")=0,IF(データ取込シート_活動計画書_整理用!$AJ285="○","true","false"),"")</f>
        <v/>
      </c>
      <c r="EE285" t="str">
        <f ca="1">IF(COUNTIF(データ取込シート_活動計画書_整理用!$AD$2:'データ取込シート_活動計画書_整理用'!$AD285,"この線より上に行を挿入してください。")=0,IF(データ取込シート_活動計画書_整理用!$AK285="○","true","false"),"")</f>
        <v/>
      </c>
      <c r="EF285" t="str">
        <f ca="1">IF(COUNTIF(データ取込シート_活動計画書_整理用!$AD$2:'データ取込シート_活動計画書_整理用'!$AD285,"この線より上に行を挿入してください。")=0,IF(データ取込シート_活動計画書_整理用!$AL285="○","true","false"),"")</f>
        <v/>
      </c>
      <c r="EG285" t="str">
        <f ca="1">IF(COUNTIF(データ取込シート_活動計画書_整理用!$AD$2:'データ取込シート_活動計画書_整理用'!$AD285,"この線より上に行を挿入してください。")=0,IF(データ取込シート_活動計画書_整理用!$AM285="○","true","false"),"")</f>
        <v/>
      </c>
    </row>
    <row r="286" spans="2:137" x14ac:dyDescent="0.15">
      <c r="B286" t="str">
        <f ca="1">IF(COUNTIF(データ取込シート_活動計画書_整理用!$B$2:'データ取込シート_活動計画書_整理用'!$B286,"この線より上に行を挿入してください。")=0,データ取込シート_活動計画書_整理用!$B286,"")</f>
        <v/>
      </c>
      <c r="C286" t="str">
        <f ca="1">IF(COUNTIF(データ取込シート_活動計画書_整理用!$B$2:'データ取込シート_活動計画書_整理用'!$B286,"この線より上に行を挿入してください。")=0,データ取込シート_活動計画書_整理用!$C286,"")</f>
        <v/>
      </c>
      <c r="D286" t="str">
        <f ca="1">IF(COUNTIF(データ取込シート_活動計画書_整理用!$B$2:'データ取込シート_活動計画書_整理用'!$B286,"この線より上に行を挿入してください。")=0,データ取込シート_活動計画書_整理用!$D286,"")</f>
        <v/>
      </c>
      <c r="F286" t="str">
        <f ca="1">IF(COUNTIF(データ取込シート_活動計画書_整理用!$F$2:'データ取込シート_活動計画書_整理用'!$F286,"この線より上に行を挿入してください。")=0,データ取込シート_活動計画書_整理用!$F286,"")</f>
        <v/>
      </c>
      <c r="G286" t="str">
        <f ca="1">IF(COUNTIF(データ取込シート_活動計画書_整理用!$F$2:'データ取込シート_活動計画書_整理用'!$F286,"この線より上に行を挿入してください。")=0,データ取込シート_活動計画書_整理用!$G286,"")</f>
        <v/>
      </c>
      <c r="H286" t="str">
        <f ca="1">IF(COUNTIF(データ取込シート_活動計画書_整理用!$F$2:'データ取込シート_活動計画書_整理用'!$F286,"この線より上に行を挿入してください。")=0,データ取込シート_活動計画書_整理用!$H286,"")</f>
        <v/>
      </c>
      <c r="I286" t="str">
        <f ca="1">IF(COUNTIF(データ取込シート_活動計画書_整理用!$J$2:'データ取込シート_活動計画書_整理用'!$J286,"この線より上に行を挿入してください。")=0,データ取込シート_活動計画書_整理用!$J286,"")</f>
        <v/>
      </c>
      <c r="J286" t="str">
        <f ca="1">IF(COUNTIF(データ取込シート_活動計画書_整理用!$J$2:'データ取込シート_活動計画書_整理用'!$J286,"この線より上に行を挿入してください。")=0,データ取込シート_活動計画書_整理用!$K286,"")</f>
        <v/>
      </c>
      <c r="K286" t="str">
        <f ca="1">IF(COUNTIF(データ取込シート_活動計画書_整理用!$J$2:'データ取込シート_活動計画書_整理用'!$J286,"この線より上に行を挿入してください。")=0,データ取込シート_活動計画書_整理用!$L286,"")</f>
        <v/>
      </c>
      <c r="CN286" t="str">
        <f t="shared" ca="1" si="10"/>
        <v/>
      </c>
      <c r="CO286" t="str">
        <f t="shared" ca="1" si="9"/>
        <v/>
      </c>
      <c r="CP286" t="str">
        <f ca="1">IF(COUNTIF(データ取込シート_活動計画書_整理用!$N$2:'データ取込シート_活動計画書_整理用'!$N286,"この線より上に行を挿入してください。")=0,データ取込シート_活動計画書_整理用!$N286,"")</f>
        <v/>
      </c>
      <c r="CQ286" t="str">
        <f ca="1">IF(COUNTIF(データ取込シート_活動計画書_整理用!$N$2:'データ取込シート_活動計画書_整理用'!$N286,"この線より上に行を挿入してください。")=0,データ取込シート_活動計画書_整理用!$O286,"")</f>
        <v/>
      </c>
      <c r="CR286" t="str">
        <f ca="1">IF(COUNTIF(データ取込シート_活動計画書_整理用!$N$2:'データ取込シート_活動計画書_整理用'!$N286,"この線より上に行を挿入してください。")=0,IF(データ取込シート_活動計画書_整理用!$P286="○","true","false"),"")</f>
        <v/>
      </c>
      <c r="CS286" t="str">
        <f ca="1">IF(COUNTIF(データ取込シート_活動計画書_整理用!$N$2:'データ取込シート_活動計画書_整理用'!$N286,"この線より上に行を挿入してください。")=0,IF(データ取込シート_活動計画書_整理用!$Q286="○","true","false"),"")</f>
        <v/>
      </c>
      <c r="CT286" t="str">
        <f ca="1">IF(COUNTIF(データ取込シート_活動計画書_整理用!$N$2:'データ取込シート_活動計画書_整理用'!$N286,"この線より上に行を挿入してください。")=0,IF(データ取込シート_活動計画書_整理用!$R286="○","true","false"),"")</f>
        <v/>
      </c>
      <c r="CU286" t="str">
        <f ca="1">IF(COUNTIF(データ取込シート_活動計画書_整理用!$N$2:'データ取込シート_活動計画書_整理用'!$N286,"この線より上に行を挿入してください。")=0,IF(データ取込シート_活動計画書_整理用!$S286="○","true","false"),"")</f>
        <v/>
      </c>
      <c r="CV286" t="str">
        <f ca="1">IF(COUNTIF(データ取込シート_活動計画書_整理用!$N$2:'データ取込シート_活動計画書_整理用'!$N286,"この線より上に行を挿入してください。")=0,IF(データ取込シート_活動計画書_整理用!$T286="○","true","false"),"")</f>
        <v/>
      </c>
      <c r="CW286" t="str">
        <f ca="1">IF(COUNTIF(データ取込シート_活動計画書_整理用!$N$2:'データ取込シート_活動計画書_整理用'!$N286,"この線より上に行を挿入してください。")=0,IF(データ取込シート_活動計画書_整理用!$U286="○","true","false"),"")</f>
        <v/>
      </c>
      <c r="CX286" t="str">
        <f ca="1">IF(COUNTIF(データ取込シート_活動計画書_整理用!$N$2:'データ取込シート_活動計画書_整理用'!$N286,"この線より上に行を挿入してください。")=0,IF(データ取込シート_活動計画書_整理用!$V286="○","true","false"),"")</f>
        <v/>
      </c>
      <c r="CY286" t="str">
        <f ca="1">IF(COUNTIF(データ取込シート_活動計画書_整理用!$N$2:'データ取込シート_活動計画書_整理用'!$N286,"この線より上に行を挿入してください。")=0,IF(データ取込シート_活動計画書_整理用!$W286="○","true","false"),"")</f>
        <v/>
      </c>
      <c r="CZ286" t="str">
        <f ca="1">IF(COUNTIF(データ取込シート_活動計画書_整理用!$N$2:'データ取込シート_活動計画書_整理用'!$N286,"この線より上に行を挿入してください。")=0,IF(データ取込シート_活動計画書_整理用!$X286="○","true","false"),"")</f>
        <v/>
      </c>
      <c r="DA286" t="str">
        <f ca="1">IF(COUNTIF(データ取込シート_活動計画書_整理用!$N$2:'データ取込シート_活動計画書_整理用'!$N286,"この線より上に行を挿入してください。")=0,IF(データ取込シート_活動計画書_整理用!$Y286="○","true","false"),"")</f>
        <v/>
      </c>
      <c r="DB286" t="str">
        <f ca="1">IF(COUNTIF(データ取込シート_活動計画書_整理用!$N$2:'データ取込シート_活動計画書_整理用'!$N286,"この線より上に行を挿入してください。")=0,IF(データ取込シート_活動計画書_整理用!$Z286="○","true","false"),"")</f>
        <v/>
      </c>
      <c r="DC286" t="str">
        <f ca="1">IF(COUNTIF(データ取込シート_活動計画書_整理用!$N$2:'データ取込シート_活動計画書_整理用'!$N286,"この線より上に行を挿入してください。")=0,IF(データ取込シート_活動計画書_整理用!$AA286="○","true","false"),"")</f>
        <v/>
      </c>
      <c r="DW286" t="str">
        <f ca="1">IF(COUNTIF(データ取込シート_活動計画書_整理用!$AD$2:'データ取込シート_活動計画書_整理用'!$AD286,"この線より上に行を挿入してください。")=0,データ取込シート_活動計画書_整理用!$AC286,"")</f>
        <v/>
      </c>
      <c r="DX286" t="str">
        <f ca="1">IF(COUNTIF(データ取込シート_活動計画書_整理用!$AD$2:'データ取込シート_活動計画書_整理用'!$AD286,"この線より上に行を挿入してください。")=0,データ取込シート_活動計画書_整理用!$AD286,"")</f>
        <v/>
      </c>
      <c r="DY286" t="str">
        <f ca="1">IF(COUNTIF(データ取込シート_活動計画書_整理用!$AD$2:'データ取込シート_活動計画書_整理用'!$AD286,"この線より上に行を挿入してください。")=0,データ取込シート_活動計画書_整理用!$AE286,"")</f>
        <v/>
      </c>
      <c r="DZ286" t="str">
        <f ca="1">IF(COUNTIF(データ取込シート_活動計画書_整理用!$AD$2:'データ取込シート_活動計画書_整理用'!$AD286,"この線より上に行を挿入してください。")=0,データ取込シート_活動計画書_整理用!$AF286,"")</f>
        <v/>
      </c>
      <c r="EA286" t="str">
        <f ca="1">IF(COUNTIF(データ取込シート_活動計画書_整理用!$AD$2:'データ取込シート_活動計画書_整理用'!$AD286,"この線より上に行を挿入してください。")=0,データ取込シート_活動計画書_整理用!$AG286,"")</f>
        <v/>
      </c>
      <c r="EB286" t="str">
        <f ca="1">IF(COUNTIF(データ取込シート_活動計画書_整理用!$AD$2:'データ取込シート_活動計画書_整理用'!$AD286,"この線より上に行を挿入してください。")=0,データ取込シート_活動計画書_整理用!$AH286,"")</f>
        <v/>
      </c>
      <c r="EC286" t="str">
        <f ca="1">IF(COUNTIF(データ取込シート_活動計画書_整理用!$AD$2:'データ取込シート_活動計画書_整理用'!$AD286,"この線より上に行を挿入してください。")=0,IF(データ取込シート_活動計画書_整理用!$AI286="○","true","false"),"")</f>
        <v/>
      </c>
      <c r="ED286" t="str">
        <f ca="1">IF(COUNTIF(データ取込シート_活動計画書_整理用!$AD$2:'データ取込シート_活動計画書_整理用'!$AD286,"この線より上に行を挿入してください。")=0,IF(データ取込シート_活動計画書_整理用!$AJ286="○","true","false"),"")</f>
        <v/>
      </c>
      <c r="EE286" t="str">
        <f ca="1">IF(COUNTIF(データ取込シート_活動計画書_整理用!$AD$2:'データ取込シート_活動計画書_整理用'!$AD286,"この線より上に行を挿入してください。")=0,IF(データ取込シート_活動計画書_整理用!$AK286="○","true","false"),"")</f>
        <v/>
      </c>
      <c r="EF286" t="str">
        <f ca="1">IF(COUNTIF(データ取込シート_活動計画書_整理用!$AD$2:'データ取込シート_活動計画書_整理用'!$AD286,"この線より上に行を挿入してください。")=0,IF(データ取込シート_活動計画書_整理用!$AL286="○","true","false"),"")</f>
        <v/>
      </c>
      <c r="EG286" t="str">
        <f ca="1">IF(COUNTIF(データ取込シート_活動計画書_整理用!$AD$2:'データ取込シート_活動計画書_整理用'!$AD286,"この線より上に行を挿入してください。")=0,IF(データ取込シート_活動計画書_整理用!$AM286="○","true","false"),"")</f>
        <v/>
      </c>
    </row>
    <row r="287" spans="2:137" x14ac:dyDescent="0.15">
      <c r="B287" t="str">
        <f ca="1">IF(COUNTIF(データ取込シート_活動計画書_整理用!$B$2:'データ取込シート_活動計画書_整理用'!$B287,"この線より上に行を挿入してください。")=0,データ取込シート_活動計画書_整理用!$B287,"")</f>
        <v/>
      </c>
      <c r="C287" t="str">
        <f ca="1">IF(COUNTIF(データ取込シート_活動計画書_整理用!$B$2:'データ取込シート_活動計画書_整理用'!$B287,"この線より上に行を挿入してください。")=0,データ取込シート_活動計画書_整理用!$C287,"")</f>
        <v/>
      </c>
      <c r="D287" t="str">
        <f ca="1">IF(COUNTIF(データ取込シート_活動計画書_整理用!$B$2:'データ取込シート_活動計画書_整理用'!$B287,"この線より上に行を挿入してください。")=0,データ取込シート_活動計画書_整理用!$D287,"")</f>
        <v/>
      </c>
      <c r="F287" t="str">
        <f ca="1">IF(COUNTIF(データ取込シート_活動計画書_整理用!$F$2:'データ取込シート_活動計画書_整理用'!$F287,"この線より上に行を挿入してください。")=0,データ取込シート_活動計画書_整理用!$F287,"")</f>
        <v/>
      </c>
      <c r="G287" t="str">
        <f ca="1">IF(COUNTIF(データ取込シート_活動計画書_整理用!$F$2:'データ取込シート_活動計画書_整理用'!$F287,"この線より上に行を挿入してください。")=0,データ取込シート_活動計画書_整理用!$G287,"")</f>
        <v/>
      </c>
      <c r="H287" t="str">
        <f ca="1">IF(COUNTIF(データ取込シート_活動計画書_整理用!$F$2:'データ取込シート_活動計画書_整理用'!$F287,"この線より上に行を挿入してください。")=0,データ取込シート_活動計画書_整理用!$H287,"")</f>
        <v/>
      </c>
      <c r="I287" t="str">
        <f ca="1">IF(COUNTIF(データ取込シート_活動計画書_整理用!$J$2:'データ取込シート_活動計画書_整理用'!$J287,"この線より上に行を挿入してください。")=0,データ取込シート_活動計画書_整理用!$J287,"")</f>
        <v/>
      </c>
      <c r="J287" t="str">
        <f ca="1">IF(COUNTIF(データ取込シート_活動計画書_整理用!$J$2:'データ取込シート_活動計画書_整理用'!$J287,"この線より上に行を挿入してください。")=0,データ取込シート_活動計画書_整理用!$K287,"")</f>
        <v/>
      </c>
      <c r="K287" t="str">
        <f ca="1">IF(COUNTIF(データ取込シート_活動計画書_整理用!$J$2:'データ取込シート_活動計画書_整理用'!$J287,"この線より上に行を挿入してください。")=0,データ取込シート_活動計画書_整理用!$L287,"")</f>
        <v/>
      </c>
      <c r="CN287" t="str">
        <f t="shared" ca="1" si="10"/>
        <v/>
      </c>
      <c r="CO287" t="str">
        <f t="shared" ca="1" si="9"/>
        <v/>
      </c>
      <c r="CP287" t="str">
        <f ca="1">IF(COUNTIF(データ取込シート_活動計画書_整理用!$N$2:'データ取込シート_活動計画書_整理用'!$N287,"この線より上に行を挿入してください。")=0,データ取込シート_活動計画書_整理用!$N287,"")</f>
        <v/>
      </c>
      <c r="CQ287" t="str">
        <f ca="1">IF(COUNTIF(データ取込シート_活動計画書_整理用!$N$2:'データ取込シート_活動計画書_整理用'!$N287,"この線より上に行を挿入してください。")=0,データ取込シート_活動計画書_整理用!$O287,"")</f>
        <v/>
      </c>
      <c r="CR287" t="str">
        <f ca="1">IF(COUNTIF(データ取込シート_活動計画書_整理用!$N$2:'データ取込シート_活動計画書_整理用'!$N287,"この線より上に行を挿入してください。")=0,IF(データ取込シート_活動計画書_整理用!$P287="○","true","false"),"")</f>
        <v/>
      </c>
      <c r="CS287" t="str">
        <f ca="1">IF(COUNTIF(データ取込シート_活動計画書_整理用!$N$2:'データ取込シート_活動計画書_整理用'!$N287,"この線より上に行を挿入してください。")=0,IF(データ取込シート_活動計画書_整理用!$Q287="○","true","false"),"")</f>
        <v/>
      </c>
      <c r="CT287" t="str">
        <f ca="1">IF(COUNTIF(データ取込シート_活動計画書_整理用!$N$2:'データ取込シート_活動計画書_整理用'!$N287,"この線より上に行を挿入してください。")=0,IF(データ取込シート_活動計画書_整理用!$R287="○","true","false"),"")</f>
        <v/>
      </c>
      <c r="CU287" t="str">
        <f ca="1">IF(COUNTIF(データ取込シート_活動計画書_整理用!$N$2:'データ取込シート_活動計画書_整理用'!$N287,"この線より上に行を挿入してください。")=0,IF(データ取込シート_活動計画書_整理用!$S287="○","true","false"),"")</f>
        <v/>
      </c>
      <c r="CV287" t="str">
        <f ca="1">IF(COUNTIF(データ取込シート_活動計画書_整理用!$N$2:'データ取込シート_活動計画書_整理用'!$N287,"この線より上に行を挿入してください。")=0,IF(データ取込シート_活動計画書_整理用!$T287="○","true","false"),"")</f>
        <v/>
      </c>
      <c r="CW287" t="str">
        <f ca="1">IF(COUNTIF(データ取込シート_活動計画書_整理用!$N$2:'データ取込シート_活動計画書_整理用'!$N287,"この線より上に行を挿入してください。")=0,IF(データ取込シート_活動計画書_整理用!$U287="○","true","false"),"")</f>
        <v/>
      </c>
      <c r="CX287" t="str">
        <f ca="1">IF(COUNTIF(データ取込シート_活動計画書_整理用!$N$2:'データ取込シート_活動計画書_整理用'!$N287,"この線より上に行を挿入してください。")=0,IF(データ取込シート_活動計画書_整理用!$V287="○","true","false"),"")</f>
        <v/>
      </c>
      <c r="CY287" t="str">
        <f ca="1">IF(COUNTIF(データ取込シート_活動計画書_整理用!$N$2:'データ取込シート_活動計画書_整理用'!$N287,"この線より上に行を挿入してください。")=0,IF(データ取込シート_活動計画書_整理用!$W287="○","true","false"),"")</f>
        <v/>
      </c>
      <c r="CZ287" t="str">
        <f ca="1">IF(COUNTIF(データ取込シート_活動計画書_整理用!$N$2:'データ取込シート_活動計画書_整理用'!$N287,"この線より上に行を挿入してください。")=0,IF(データ取込シート_活動計画書_整理用!$X287="○","true","false"),"")</f>
        <v/>
      </c>
      <c r="DA287" t="str">
        <f ca="1">IF(COUNTIF(データ取込シート_活動計画書_整理用!$N$2:'データ取込シート_活動計画書_整理用'!$N287,"この線より上に行を挿入してください。")=0,IF(データ取込シート_活動計画書_整理用!$Y287="○","true","false"),"")</f>
        <v/>
      </c>
      <c r="DB287" t="str">
        <f ca="1">IF(COUNTIF(データ取込シート_活動計画書_整理用!$N$2:'データ取込シート_活動計画書_整理用'!$N287,"この線より上に行を挿入してください。")=0,IF(データ取込シート_活動計画書_整理用!$Z287="○","true","false"),"")</f>
        <v/>
      </c>
      <c r="DC287" t="str">
        <f ca="1">IF(COUNTIF(データ取込シート_活動計画書_整理用!$N$2:'データ取込シート_活動計画書_整理用'!$N287,"この線より上に行を挿入してください。")=0,IF(データ取込シート_活動計画書_整理用!$AA287="○","true","false"),"")</f>
        <v/>
      </c>
      <c r="DW287" t="str">
        <f ca="1">IF(COUNTIF(データ取込シート_活動計画書_整理用!$AD$2:'データ取込シート_活動計画書_整理用'!$AD287,"この線より上に行を挿入してください。")=0,データ取込シート_活動計画書_整理用!$AC287,"")</f>
        <v/>
      </c>
      <c r="DX287" t="str">
        <f ca="1">IF(COUNTIF(データ取込シート_活動計画書_整理用!$AD$2:'データ取込シート_活動計画書_整理用'!$AD287,"この線より上に行を挿入してください。")=0,データ取込シート_活動計画書_整理用!$AD287,"")</f>
        <v/>
      </c>
      <c r="DY287" t="str">
        <f ca="1">IF(COUNTIF(データ取込シート_活動計画書_整理用!$AD$2:'データ取込シート_活動計画書_整理用'!$AD287,"この線より上に行を挿入してください。")=0,データ取込シート_活動計画書_整理用!$AE287,"")</f>
        <v/>
      </c>
      <c r="DZ287" t="str">
        <f ca="1">IF(COUNTIF(データ取込シート_活動計画書_整理用!$AD$2:'データ取込シート_活動計画書_整理用'!$AD287,"この線より上に行を挿入してください。")=0,データ取込シート_活動計画書_整理用!$AF287,"")</f>
        <v/>
      </c>
      <c r="EA287" t="str">
        <f ca="1">IF(COUNTIF(データ取込シート_活動計画書_整理用!$AD$2:'データ取込シート_活動計画書_整理用'!$AD287,"この線より上に行を挿入してください。")=0,データ取込シート_活動計画書_整理用!$AG287,"")</f>
        <v/>
      </c>
      <c r="EB287" t="str">
        <f ca="1">IF(COUNTIF(データ取込シート_活動計画書_整理用!$AD$2:'データ取込シート_活動計画書_整理用'!$AD287,"この線より上に行を挿入してください。")=0,データ取込シート_活動計画書_整理用!$AH287,"")</f>
        <v/>
      </c>
      <c r="EC287" t="str">
        <f ca="1">IF(COUNTIF(データ取込シート_活動計画書_整理用!$AD$2:'データ取込シート_活動計画書_整理用'!$AD287,"この線より上に行を挿入してください。")=0,IF(データ取込シート_活動計画書_整理用!$AI287="○","true","false"),"")</f>
        <v/>
      </c>
      <c r="ED287" t="str">
        <f ca="1">IF(COUNTIF(データ取込シート_活動計画書_整理用!$AD$2:'データ取込シート_活動計画書_整理用'!$AD287,"この線より上に行を挿入してください。")=0,IF(データ取込シート_活動計画書_整理用!$AJ287="○","true","false"),"")</f>
        <v/>
      </c>
      <c r="EE287" t="str">
        <f ca="1">IF(COUNTIF(データ取込シート_活動計画書_整理用!$AD$2:'データ取込シート_活動計画書_整理用'!$AD287,"この線より上に行を挿入してください。")=0,IF(データ取込シート_活動計画書_整理用!$AK287="○","true","false"),"")</f>
        <v/>
      </c>
      <c r="EF287" t="str">
        <f ca="1">IF(COUNTIF(データ取込シート_活動計画書_整理用!$AD$2:'データ取込シート_活動計画書_整理用'!$AD287,"この線より上に行を挿入してください。")=0,IF(データ取込シート_活動計画書_整理用!$AL287="○","true","false"),"")</f>
        <v/>
      </c>
      <c r="EG287" t="str">
        <f ca="1">IF(COUNTIF(データ取込シート_活動計画書_整理用!$AD$2:'データ取込シート_活動計画書_整理用'!$AD287,"この線より上に行を挿入してください。")=0,IF(データ取込シート_活動計画書_整理用!$AM287="○","true","false"),"")</f>
        <v/>
      </c>
    </row>
    <row r="288" spans="2:137" x14ac:dyDescent="0.15">
      <c r="B288" t="str">
        <f ca="1">IF(COUNTIF(データ取込シート_活動計画書_整理用!$B$2:'データ取込シート_活動計画書_整理用'!$B288,"この線より上に行を挿入してください。")=0,データ取込シート_活動計画書_整理用!$B288,"")</f>
        <v/>
      </c>
      <c r="C288" t="str">
        <f ca="1">IF(COUNTIF(データ取込シート_活動計画書_整理用!$B$2:'データ取込シート_活動計画書_整理用'!$B288,"この線より上に行を挿入してください。")=0,データ取込シート_活動計画書_整理用!$C288,"")</f>
        <v/>
      </c>
      <c r="D288" t="str">
        <f ca="1">IF(COUNTIF(データ取込シート_活動計画書_整理用!$B$2:'データ取込シート_活動計画書_整理用'!$B288,"この線より上に行を挿入してください。")=0,データ取込シート_活動計画書_整理用!$D288,"")</f>
        <v/>
      </c>
      <c r="F288" t="str">
        <f ca="1">IF(COUNTIF(データ取込シート_活動計画書_整理用!$F$2:'データ取込シート_活動計画書_整理用'!$F288,"この線より上に行を挿入してください。")=0,データ取込シート_活動計画書_整理用!$F288,"")</f>
        <v/>
      </c>
      <c r="G288" t="str">
        <f ca="1">IF(COUNTIF(データ取込シート_活動計画書_整理用!$F$2:'データ取込シート_活動計画書_整理用'!$F288,"この線より上に行を挿入してください。")=0,データ取込シート_活動計画書_整理用!$G288,"")</f>
        <v/>
      </c>
      <c r="H288" t="str">
        <f ca="1">IF(COUNTIF(データ取込シート_活動計画書_整理用!$F$2:'データ取込シート_活動計画書_整理用'!$F288,"この線より上に行を挿入してください。")=0,データ取込シート_活動計画書_整理用!$H288,"")</f>
        <v/>
      </c>
      <c r="I288" t="str">
        <f ca="1">IF(COUNTIF(データ取込シート_活動計画書_整理用!$J$2:'データ取込シート_活動計画書_整理用'!$J288,"この線より上に行を挿入してください。")=0,データ取込シート_活動計画書_整理用!$J288,"")</f>
        <v/>
      </c>
      <c r="J288" t="str">
        <f ca="1">IF(COUNTIF(データ取込シート_活動計画書_整理用!$J$2:'データ取込シート_活動計画書_整理用'!$J288,"この線より上に行を挿入してください。")=0,データ取込シート_活動計画書_整理用!$K288,"")</f>
        <v/>
      </c>
      <c r="K288" t="str">
        <f ca="1">IF(COUNTIF(データ取込シート_活動計画書_整理用!$J$2:'データ取込シート_活動計画書_整理用'!$J288,"この線より上に行を挿入してください。")=0,データ取込シート_活動計画書_整理用!$L288,"")</f>
        <v/>
      </c>
      <c r="CN288" t="str">
        <f t="shared" ca="1" si="10"/>
        <v/>
      </c>
      <c r="CO288" t="str">
        <f t="shared" ca="1" si="9"/>
        <v/>
      </c>
      <c r="CP288" t="str">
        <f ca="1">IF(COUNTIF(データ取込シート_活動計画書_整理用!$N$2:'データ取込シート_活動計画書_整理用'!$N288,"この線より上に行を挿入してください。")=0,データ取込シート_活動計画書_整理用!$N288,"")</f>
        <v/>
      </c>
      <c r="CQ288" t="str">
        <f ca="1">IF(COUNTIF(データ取込シート_活動計画書_整理用!$N$2:'データ取込シート_活動計画書_整理用'!$N288,"この線より上に行を挿入してください。")=0,データ取込シート_活動計画書_整理用!$O288,"")</f>
        <v/>
      </c>
      <c r="CR288" t="str">
        <f ca="1">IF(COUNTIF(データ取込シート_活動計画書_整理用!$N$2:'データ取込シート_活動計画書_整理用'!$N288,"この線より上に行を挿入してください。")=0,IF(データ取込シート_活動計画書_整理用!$P288="○","true","false"),"")</f>
        <v/>
      </c>
      <c r="CS288" t="str">
        <f ca="1">IF(COUNTIF(データ取込シート_活動計画書_整理用!$N$2:'データ取込シート_活動計画書_整理用'!$N288,"この線より上に行を挿入してください。")=0,IF(データ取込シート_活動計画書_整理用!$Q288="○","true","false"),"")</f>
        <v/>
      </c>
      <c r="CT288" t="str">
        <f ca="1">IF(COUNTIF(データ取込シート_活動計画書_整理用!$N$2:'データ取込シート_活動計画書_整理用'!$N288,"この線より上に行を挿入してください。")=0,IF(データ取込シート_活動計画書_整理用!$R288="○","true","false"),"")</f>
        <v/>
      </c>
      <c r="CU288" t="str">
        <f ca="1">IF(COUNTIF(データ取込シート_活動計画書_整理用!$N$2:'データ取込シート_活動計画書_整理用'!$N288,"この線より上に行を挿入してください。")=0,IF(データ取込シート_活動計画書_整理用!$S288="○","true","false"),"")</f>
        <v/>
      </c>
      <c r="CV288" t="str">
        <f ca="1">IF(COUNTIF(データ取込シート_活動計画書_整理用!$N$2:'データ取込シート_活動計画書_整理用'!$N288,"この線より上に行を挿入してください。")=0,IF(データ取込シート_活動計画書_整理用!$T288="○","true","false"),"")</f>
        <v/>
      </c>
      <c r="CW288" t="str">
        <f ca="1">IF(COUNTIF(データ取込シート_活動計画書_整理用!$N$2:'データ取込シート_活動計画書_整理用'!$N288,"この線より上に行を挿入してください。")=0,IF(データ取込シート_活動計画書_整理用!$U288="○","true","false"),"")</f>
        <v/>
      </c>
      <c r="CX288" t="str">
        <f ca="1">IF(COUNTIF(データ取込シート_活動計画書_整理用!$N$2:'データ取込シート_活動計画書_整理用'!$N288,"この線より上に行を挿入してください。")=0,IF(データ取込シート_活動計画書_整理用!$V288="○","true","false"),"")</f>
        <v/>
      </c>
      <c r="CY288" t="str">
        <f ca="1">IF(COUNTIF(データ取込シート_活動計画書_整理用!$N$2:'データ取込シート_活動計画書_整理用'!$N288,"この線より上に行を挿入してください。")=0,IF(データ取込シート_活動計画書_整理用!$W288="○","true","false"),"")</f>
        <v/>
      </c>
      <c r="CZ288" t="str">
        <f ca="1">IF(COUNTIF(データ取込シート_活動計画書_整理用!$N$2:'データ取込シート_活動計画書_整理用'!$N288,"この線より上に行を挿入してください。")=0,IF(データ取込シート_活動計画書_整理用!$X288="○","true","false"),"")</f>
        <v/>
      </c>
      <c r="DA288" t="str">
        <f ca="1">IF(COUNTIF(データ取込シート_活動計画書_整理用!$N$2:'データ取込シート_活動計画書_整理用'!$N288,"この線より上に行を挿入してください。")=0,IF(データ取込シート_活動計画書_整理用!$Y288="○","true","false"),"")</f>
        <v/>
      </c>
      <c r="DB288" t="str">
        <f ca="1">IF(COUNTIF(データ取込シート_活動計画書_整理用!$N$2:'データ取込シート_活動計画書_整理用'!$N288,"この線より上に行を挿入してください。")=0,IF(データ取込シート_活動計画書_整理用!$Z288="○","true","false"),"")</f>
        <v/>
      </c>
      <c r="DC288" t="str">
        <f ca="1">IF(COUNTIF(データ取込シート_活動計画書_整理用!$N$2:'データ取込シート_活動計画書_整理用'!$N288,"この線より上に行を挿入してください。")=0,IF(データ取込シート_活動計画書_整理用!$AA288="○","true","false"),"")</f>
        <v/>
      </c>
      <c r="DW288" t="str">
        <f ca="1">IF(COUNTIF(データ取込シート_活動計画書_整理用!$AD$2:'データ取込シート_活動計画書_整理用'!$AD288,"この線より上に行を挿入してください。")=0,データ取込シート_活動計画書_整理用!$AC288,"")</f>
        <v/>
      </c>
      <c r="DX288" t="str">
        <f ca="1">IF(COUNTIF(データ取込シート_活動計画書_整理用!$AD$2:'データ取込シート_活動計画書_整理用'!$AD288,"この線より上に行を挿入してください。")=0,データ取込シート_活動計画書_整理用!$AD288,"")</f>
        <v/>
      </c>
      <c r="DY288" t="str">
        <f ca="1">IF(COUNTIF(データ取込シート_活動計画書_整理用!$AD$2:'データ取込シート_活動計画書_整理用'!$AD288,"この線より上に行を挿入してください。")=0,データ取込シート_活動計画書_整理用!$AE288,"")</f>
        <v/>
      </c>
      <c r="DZ288" t="str">
        <f ca="1">IF(COUNTIF(データ取込シート_活動計画書_整理用!$AD$2:'データ取込シート_活動計画書_整理用'!$AD288,"この線より上に行を挿入してください。")=0,データ取込シート_活動計画書_整理用!$AF288,"")</f>
        <v/>
      </c>
      <c r="EA288" t="str">
        <f ca="1">IF(COUNTIF(データ取込シート_活動計画書_整理用!$AD$2:'データ取込シート_活動計画書_整理用'!$AD288,"この線より上に行を挿入してください。")=0,データ取込シート_活動計画書_整理用!$AG288,"")</f>
        <v/>
      </c>
      <c r="EB288" t="str">
        <f ca="1">IF(COUNTIF(データ取込シート_活動計画書_整理用!$AD$2:'データ取込シート_活動計画書_整理用'!$AD288,"この線より上に行を挿入してください。")=0,データ取込シート_活動計画書_整理用!$AH288,"")</f>
        <v/>
      </c>
      <c r="EC288" t="str">
        <f ca="1">IF(COUNTIF(データ取込シート_活動計画書_整理用!$AD$2:'データ取込シート_活動計画書_整理用'!$AD288,"この線より上に行を挿入してください。")=0,IF(データ取込シート_活動計画書_整理用!$AI288="○","true","false"),"")</f>
        <v/>
      </c>
      <c r="ED288" t="str">
        <f ca="1">IF(COUNTIF(データ取込シート_活動計画書_整理用!$AD$2:'データ取込シート_活動計画書_整理用'!$AD288,"この線より上に行を挿入してください。")=0,IF(データ取込シート_活動計画書_整理用!$AJ288="○","true","false"),"")</f>
        <v/>
      </c>
      <c r="EE288" t="str">
        <f ca="1">IF(COUNTIF(データ取込シート_活動計画書_整理用!$AD$2:'データ取込シート_活動計画書_整理用'!$AD288,"この線より上に行を挿入してください。")=0,IF(データ取込シート_活動計画書_整理用!$AK288="○","true","false"),"")</f>
        <v/>
      </c>
      <c r="EF288" t="str">
        <f ca="1">IF(COUNTIF(データ取込シート_活動計画書_整理用!$AD$2:'データ取込シート_活動計画書_整理用'!$AD288,"この線より上に行を挿入してください。")=0,IF(データ取込シート_活動計画書_整理用!$AL288="○","true","false"),"")</f>
        <v/>
      </c>
      <c r="EG288" t="str">
        <f ca="1">IF(COUNTIF(データ取込シート_活動計画書_整理用!$AD$2:'データ取込シート_活動計画書_整理用'!$AD288,"この線より上に行を挿入してください。")=0,IF(データ取込シート_活動計画書_整理用!$AM288="○","true","false"),"")</f>
        <v/>
      </c>
    </row>
    <row r="289" spans="2:137" x14ac:dyDescent="0.15">
      <c r="B289" t="str">
        <f ca="1">IF(COUNTIF(データ取込シート_活動計画書_整理用!$B$2:'データ取込シート_活動計画書_整理用'!$B289,"この線より上に行を挿入してください。")=0,データ取込シート_活動計画書_整理用!$B289,"")</f>
        <v/>
      </c>
      <c r="C289" t="str">
        <f ca="1">IF(COUNTIF(データ取込シート_活動計画書_整理用!$B$2:'データ取込シート_活動計画書_整理用'!$B289,"この線より上に行を挿入してください。")=0,データ取込シート_活動計画書_整理用!$C289,"")</f>
        <v/>
      </c>
      <c r="D289" t="str">
        <f ca="1">IF(COUNTIF(データ取込シート_活動計画書_整理用!$B$2:'データ取込シート_活動計画書_整理用'!$B289,"この線より上に行を挿入してください。")=0,データ取込シート_活動計画書_整理用!$D289,"")</f>
        <v/>
      </c>
      <c r="F289" t="str">
        <f ca="1">IF(COUNTIF(データ取込シート_活動計画書_整理用!$F$2:'データ取込シート_活動計画書_整理用'!$F289,"この線より上に行を挿入してください。")=0,データ取込シート_活動計画書_整理用!$F289,"")</f>
        <v/>
      </c>
      <c r="G289" t="str">
        <f ca="1">IF(COUNTIF(データ取込シート_活動計画書_整理用!$F$2:'データ取込シート_活動計画書_整理用'!$F289,"この線より上に行を挿入してください。")=0,データ取込シート_活動計画書_整理用!$G289,"")</f>
        <v/>
      </c>
      <c r="H289" t="str">
        <f ca="1">IF(COUNTIF(データ取込シート_活動計画書_整理用!$F$2:'データ取込シート_活動計画書_整理用'!$F289,"この線より上に行を挿入してください。")=0,データ取込シート_活動計画書_整理用!$H289,"")</f>
        <v/>
      </c>
      <c r="I289" t="str">
        <f ca="1">IF(COUNTIF(データ取込シート_活動計画書_整理用!$J$2:'データ取込シート_活動計画書_整理用'!$J289,"この線より上に行を挿入してください。")=0,データ取込シート_活動計画書_整理用!$J289,"")</f>
        <v/>
      </c>
      <c r="J289" t="str">
        <f ca="1">IF(COUNTIF(データ取込シート_活動計画書_整理用!$J$2:'データ取込シート_活動計画書_整理用'!$J289,"この線より上に行を挿入してください。")=0,データ取込シート_活動計画書_整理用!$K289,"")</f>
        <v/>
      </c>
      <c r="K289" t="str">
        <f ca="1">IF(COUNTIF(データ取込シート_活動計画書_整理用!$J$2:'データ取込シート_活動計画書_整理用'!$J289,"この線より上に行を挿入してください。")=0,データ取込シート_活動計画書_整理用!$L289,"")</f>
        <v/>
      </c>
      <c r="CN289" t="str">
        <f t="shared" ca="1" si="10"/>
        <v/>
      </c>
      <c r="CO289" t="str">
        <f t="shared" ca="1" si="9"/>
        <v/>
      </c>
      <c r="CP289" t="str">
        <f ca="1">IF(COUNTIF(データ取込シート_活動計画書_整理用!$N$2:'データ取込シート_活動計画書_整理用'!$N289,"この線より上に行を挿入してください。")=0,データ取込シート_活動計画書_整理用!$N289,"")</f>
        <v/>
      </c>
      <c r="CQ289" t="str">
        <f ca="1">IF(COUNTIF(データ取込シート_活動計画書_整理用!$N$2:'データ取込シート_活動計画書_整理用'!$N289,"この線より上に行を挿入してください。")=0,データ取込シート_活動計画書_整理用!$O289,"")</f>
        <v/>
      </c>
      <c r="CR289" t="str">
        <f ca="1">IF(COUNTIF(データ取込シート_活動計画書_整理用!$N$2:'データ取込シート_活動計画書_整理用'!$N289,"この線より上に行を挿入してください。")=0,IF(データ取込シート_活動計画書_整理用!$P289="○","true","false"),"")</f>
        <v/>
      </c>
      <c r="CS289" t="str">
        <f ca="1">IF(COUNTIF(データ取込シート_活動計画書_整理用!$N$2:'データ取込シート_活動計画書_整理用'!$N289,"この線より上に行を挿入してください。")=0,IF(データ取込シート_活動計画書_整理用!$Q289="○","true","false"),"")</f>
        <v/>
      </c>
      <c r="CT289" t="str">
        <f ca="1">IF(COUNTIF(データ取込シート_活動計画書_整理用!$N$2:'データ取込シート_活動計画書_整理用'!$N289,"この線より上に行を挿入してください。")=0,IF(データ取込シート_活動計画書_整理用!$R289="○","true","false"),"")</f>
        <v/>
      </c>
      <c r="CU289" t="str">
        <f ca="1">IF(COUNTIF(データ取込シート_活動計画書_整理用!$N$2:'データ取込シート_活動計画書_整理用'!$N289,"この線より上に行を挿入してください。")=0,IF(データ取込シート_活動計画書_整理用!$S289="○","true","false"),"")</f>
        <v/>
      </c>
      <c r="CV289" t="str">
        <f ca="1">IF(COUNTIF(データ取込シート_活動計画書_整理用!$N$2:'データ取込シート_活動計画書_整理用'!$N289,"この線より上に行を挿入してください。")=0,IF(データ取込シート_活動計画書_整理用!$T289="○","true","false"),"")</f>
        <v/>
      </c>
      <c r="CW289" t="str">
        <f ca="1">IF(COUNTIF(データ取込シート_活動計画書_整理用!$N$2:'データ取込シート_活動計画書_整理用'!$N289,"この線より上に行を挿入してください。")=0,IF(データ取込シート_活動計画書_整理用!$U289="○","true","false"),"")</f>
        <v/>
      </c>
      <c r="CX289" t="str">
        <f ca="1">IF(COUNTIF(データ取込シート_活動計画書_整理用!$N$2:'データ取込シート_活動計画書_整理用'!$N289,"この線より上に行を挿入してください。")=0,IF(データ取込シート_活動計画書_整理用!$V289="○","true","false"),"")</f>
        <v/>
      </c>
      <c r="CY289" t="str">
        <f ca="1">IF(COUNTIF(データ取込シート_活動計画書_整理用!$N$2:'データ取込シート_活動計画書_整理用'!$N289,"この線より上に行を挿入してください。")=0,IF(データ取込シート_活動計画書_整理用!$W289="○","true","false"),"")</f>
        <v/>
      </c>
      <c r="CZ289" t="str">
        <f ca="1">IF(COUNTIF(データ取込シート_活動計画書_整理用!$N$2:'データ取込シート_活動計画書_整理用'!$N289,"この線より上に行を挿入してください。")=0,IF(データ取込シート_活動計画書_整理用!$X289="○","true","false"),"")</f>
        <v/>
      </c>
      <c r="DA289" t="str">
        <f ca="1">IF(COUNTIF(データ取込シート_活動計画書_整理用!$N$2:'データ取込シート_活動計画書_整理用'!$N289,"この線より上に行を挿入してください。")=0,IF(データ取込シート_活動計画書_整理用!$Y289="○","true","false"),"")</f>
        <v/>
      </c>
      <c r="DB289" t="str">
        <f ca="1">IF(COUNTIF(データ取込シート_活動計画書_整理用!$N$2:'データ取込シート_活動計画書_整理用'!$N289,"この線より上に行を挿入してください。")=0,IF(データ取込シート_活動計画書_整理用!$Z289="○","true","false"),"")</f>
        <v/>
      </c>
      <c r="DC289" t="str">
        <f ca="1">IF(COUNTIF(データ取込シート_活動計画書_整理用!$N$2:'データ取込シート_活動計画書_整理用'!$N289,"この線より上に行を挿入してください。")=0,IF(データ取込シート_活動計画書_整理用!$AA289="○","true","false"),"")</f>
        <v/>
      </c>
      <c r="DW289" t="str">
        <f ca="1">IF(COUNTIF(データ取込シート_活動計画書_整理用!$AD$2:'データ取込シート_活動計画書_整理用'!$AD289,"この線より上に行を挿入してください。")=0,データ取込シート_活動計画書_整理用!$AC289,"")</f>
        <v/>
      </c>
      <c r="DX289" t="str">
        <f ca="1">IF(COUNTIF(データ取込シート_活動計画書_整理用!$AD$2:'データ取込シート_活動計画書_整理用'!$AD289,"この線より上に行を挿入してください。")=0,データ取込シート_活動計画書_整理用!$AD289,"")</f>
        <v/>
      </c>
      <c r="DY289" t="str">
        <f ca="1">IF(COUNTIF(データ取込シート_活動計画書_整理用!$AD$2:'データ取込シート_活動計画書_整理用'!$AD289,"この線より上に行を挿入してください。")=0,データ取込シート_活動計画書_整理用!$AE289,"")</f>
        <v/>
      </c>
      <c r="DZ289" t="str">
        <f ca="1">IF(COUNTIF(データ取込シート_活動計画書_整理用!$AD$2:'データ取込シート_活動計画書_整理用'!$AD289,"この線より上に行を挿入してください。")=0,データ取込シート_活動計画書_整理用!$AF289,"")</f>
        <v/>
      </c>
      <c r="EA289" t="str">
        <f ca="1">IF(COUNTIF(データ取込シート_活動計画書_整理用!$AD$2:'データ取込シート_活動計画書_整理用'!$AD289,"この線より上に行を挿入してください。")=0,データ取込シート_活動計画書_整理用!$AG289,"")</f>
        <v/>
      </c>
      <c r="EB289" t="str">
        <f ca="1">IF(COUNTIF(データ取込シート_活動計画書_整理用!$AD$2:'データ取込シート_活動計画書_整理用'!$AD289,"この線より上に行を挿入してください。")=0,データ取込シート_活動計画書_整理用!$AH289,"")</f>
        <v/>
      </c>
      <c r="EC289" t="str">
        <f ca="1">IF(COUNTIF(データ取込シート_活動計画書_整理用!$AD$2:'データ取込シート_活動計画書_整理用'!$AD289,"この線より上に行を挿入してください。")=0,IF(データ取込シート_活動計画書_整理用!$AI289="○","true","false"),"")</f>
        <v/>
      </c>
      <c r="ED289" t="str">
        <f ca="1">IF(COUNTIF(データ取込シート_活動計画書_整理用!$AD$2:'データ取込シート_活動計画書_整理用'!$AD289,"この線より上に行を挿入してください。")=0,IF(データ取込シート_活動計画書_整理用!$AJ289="○","true","false"),"")</f>
        <v/>
      </c>
      <c r="EE289" t="str">
        <f ca="1">IF(COUNTIF(データ取込シート_活動計画書_整理用!$AD$2:'データ取込シート_活動計画書_整理用'!$AD289,"この線より上に行を挿入してください。")=0,IF(データ取込シート_活動計画書_整理用!$AK289="○","true","false"),"")</f>
        <v/>
      </c>
      <c r="EF289" t="str">
        <f ca="1">IF(COUNTIF(データ取込シート_活動計画書_整理用!$AD$2:'データ取込シート_活動計画書_整理用'!$AD289,"この線より上に行を挿入してください。")=0,IF(データ取込シート_活動計画書_整理用!$AL289="○","true","false"),"")</f>
        <v/>
      </c>
      <c r="EG289" t="str">
        <f ca="1">IF(COUNTIF(データ取込シート_活動計画書_整理用!$AD$2:'データ取込シート_活動計画書_整理用'!$AD289,"この線より上に行を挿入してください。")=0,IF(データ取込シート_活動計画書_整理用!$AM289="○","true","false"),"")</f>
        <v/>
      </c>
    </row>
    <row r="290" spans="2:137" x14ac:dyDescent="0.15">
      <c r="B290" t="str">
        <f ca="1">IF(COUNTIF(データ取込シート_活動計画書_整理用!$B$2:'データ取込シート_活動計画書_整理用'!$B290,"この線より上に行を挿入してください。")=0,データ取込シート_活動計画書_整理用!$B290,"")</f>
        <v/>
      </c>
      <c r="C290" t="str">
        <f ca="1">IF(COUNTIF(データ取込シート_活動計画書_整理用!$B$2:'データ取込シート_活動計画書_整理用'!$B290,"この線より上に行を挿入してください。")=0,データ取込シート_活動計画書_整理用!$C290,"")</f>
        <v/>
      </c>
      <c r="D290" t="str">
        <f ca="1">IF(COUNTIF(データ取込シート_活動計画書_整理用!$B$2:'データ取込シート_活動計画書_整理用'!$B290,"この線より上に行を挿入してください。")=0,データ取込シート_活動計画書_整理用!$D290,"")</f>
        <v/>
      </c>
      <c r="F290" t="str">
        <f ca="1">IF(COUNTIF(データ取込シート_活動計画書_整理用!$F$2:'データ取込シート_活動計画書_整理用'!$F290,"この線より上に行を挿入してください。")=0,データ取込シート_活動計画書_整理用!$F290,"")</f>
        <v/>
      </c>
      <c r="G290" t="str">
        <f ca="1">IF(COUNTIF(データ取込シート_活動計画書_整理用!$F$2:'データ取込シート_活動計画書_整理用'!$F290,"この線より上に行を挿入してください。")=0,データ取込シート_活動計画書_整理用!$G290,"")</f>
        <v/>
      </c>
      <c r="H290" t="str">
        <f ca="1">IF(COUNTIF(データ取込シート_活動計画書_整理用!$F$2:'データ取込シート_活動計画書_整理用'!$F290,"この線より上に行を挿入してください。")=0,データ取込シート_活動計画書_整理用!$H290,"")</f>
        <v/>
      </c>
      <c r="I290" t="str">
        <f ca="1">IF(COUNTIF(データ取込シート_活動計画書_整理用!$J$2:'データ取込シート_活動計画書_整理用'!$J290,"この線より上に行を挿入してください。")=0,データ取込シート_活動計画書_整理用!$J290,"")</f>
        <v/>
      </c>
      <c r="J290" t="str">
        <f ca="1">IF(COUNTIF(データ取込シート_活動計画書_整理用!$J$2:'データ取込シート_活動計画書_整理用'!$J290,"この線より上に行を挿入してください。")=0,データ取込シート_活動計画書_整理用!$K290,"")</f>
        <v/>
      </c>
      <c r="K290" t="str">
        <f ca="1">IF(COUNTIF(データ取込シート_活動計画書_整理用!$J$2:'データ取込シート_活動計画書_整理用'!$J290,"この線より上に行を挿入してください。")=0,データ取込シート_活動計画書_整理用!$L290,"")</f>
        <v/>
      </c>
      <c r="CN290" t="str">
        <f t="shared" ca="1" si="10"/>
        <v/>
      </c>
      <c r="CO290" t="str">
        <f t="shared" ca="1" si="9"/>
        <v/>
      </c>
      <c r="CP290" t="str">
        <f ca="1">IF(COUNTIF(データ取込シート_活動計画書_整理用!$N$2:'データ取込シート_活動計画書_整理用'!$N290,"この線より上に行を挿入してください。")=0,データ取込シート_活動計画書_整理用!$N290,"")</f>
        <v/>
      </c>
      <c r="CQ290" t="str">
        <f ca="1">IF(COUNTIF(データ取込シート_活動計画書_整理用!$N$2:'データ取込シート_活動計画書_整理用'!$N290,"この線より上に行を挿入してください。")=0,データ取込シート_活動計画書_整理用!$O290,"")</f>
        <v/>
      </c>
      <c r="CR290" t="str">
        <f ca="1">IF(COUNTIF(データ取込シート_活動計画書_整理用!$N$2:'データ取込シート_活動計画書_整理用'!$N290,"この線より上に行を挿入してください。")=0,IF(データ取込シート_活動計画書_整理用!$P290="○","true","false"),"")</f>
        <v/>
      </c>
      <c r="CS290" t="str">
        <f ca="1">IF(COUNTIF(データ取込シート_活動計画書_整理用!$N$2:'データ取込シート_活動計画書_整理用'!$N290,"この線より上に行を挿入してください。")=0,IF(データ取込シート_活動計画書_整理用!$Q290="○","true","false"),"")</f>
        <v/>
      </c>
      <c r="CT290" t="str">
        <f ca="1">IF(COUNTIF(データ取込シート_活動計画書_整理用!$N$2:'データ取込シート_活動計画書_整理用'!$N290,"この線より上に行を挿入してください。")=0,IF(データ取込シート_活動計画書_整理用!$R290="○","true","false"),"")</f>
        <v/>
      </c>
      <c r="CU290" t="str">
        <f ca="1">IF(COUNTIF(データ取込シート_活動計画書_整理用!$N$2:'データ取込シート_活動計画書_整理用'!$N290,"この線より上に行を挿入してください。")=0,IF(データ取込シート_活動計画書_整理用!$S290="○","true","false"),"")</f>
        <v/>
      </c>
      <c r="CV290" t="str">
        <f ca="1">IF(COUNTIF(データ取込シート_活動計画書_整理用!$N$2:'データ取込シート_活動計画書_整理用'!$N290,"この線より上に行を挿入してください。")=0,IF(データ取込シート_活動計画書_整理用!$T290="○","true","false"),"")</f>
        <v/>
      </c>
      <c r="CW290" t="str">
        <f ca="1">IF(COUNTIF(データ取込シート_活動計画書_整理用!$N$2:'データ取込シート_活動計画書_整理用'!$N290,"この線より上に行を挿入してください。")=0,IF(データ取込シート_活動計画書_整理用!$U290="○","true","false"),"")</f>
        <v/>
      </c>
      <c r="CX290" t="str">
        <f ca="1">IF(COUNTIF(データ取込シート_活動計画書_整理用!$N$2:'データ取込シート_活動計画書_整理用'!$N290,"この線より上に行を挿入してください。")=0,IF(データ取込シート_活動計画書_整理用!$V290="○","true","false"),"")</f>
        <v/>
      </c>
      <c r="CY290" t="str">
        <f ca="1">IF(COUNTIF(データ取込シート_活動計画書_整理用!$N$2:'データ取込シート_活動計画書_整理用'!$N290,"この線より上に行を挿入してください。")=0,IF(データ取込シート_活動計画書_整理用!$W290="○","true","false"),"")</f>
        <v/>
      </c>
      <c r="CZ290" t="str">
        <f ca="1">IF(COUNTIF(データ取込シート_活動計画書_整理用!$N$2:'データ取込シート_活動計画書_整理用'!$N290,"この線より上に行を挿入してください。")=0,IF(データ取込シート_活動計画書_整理用!$X290="○","true","false"),"")</f>
        <v/>
      </c>
      <c r="DA290" t="str">
        <f ca="1">IF(COUNTIF(データ取込シート_活動計画書_整理用!$N$2:'データ取込シート_活動計画書_整理用'!$N290,"この線より上に行を挿入してください。")=0,IF(データ取込シート_活動計画書_整理用!$Y290="○","true","false"),"")</f>
        <v/>
      </c>
      <c r="DB290" t="str">
        <f ca="1">IF(COUNTIF(データ取込シート_活動計画書_整理用!$N$2:'データ取込シート_活動計画書_整理用'!$N290,"この線より上に行を挿入してください。")=0,IF(データ取込シート_活動計画書_整理用!$Z290="○","true","false"),"")</f>
        <v/>
      </c>
      <c r="DC290" t="str">
        <f ca="1">IF(COUNTIF(データ取込シート_活動計画書_整理用!$N$2:'データ取込シート_活動計画書_整理用'!$N290,"この線より上に行を挿入してください。")=0,IF(データ取込シート_活動計画書_整理用!$AA290="○","true","false"),"")</f>
        <v/>
      </c>
      <c r="DW290" t="str">
        <f ca="1">IF(COUNTIF(データ取込シート_活動計画書_整理用!$AD$2:'データ取込シート_活動計画書_整理用'!$AD290,"この線より上に行を挿入してください。")=0,データ取込シート_活動計画書_整理用!$AC290,"")</f>
        <v/>
      </c>
      <c r="DX290" t="str">
        <f ca="1">IF(COUNTIF(データ取込シート_活動計画書_整理用!$AD$2:'データ取込シート_活動計画書_整理用'!$AD290,"この線より上に行を挿入してください。")=0,データ取込シート_活動計画書_整理用!$AD290,"")</f>
        <v/>
      </c>
      <c r="DY290" t="str">
        <f ca="1">IF(COUNTIF(データ取込シート_活動計画書_整理用!$AD$2:'データ取込シート_活動計画書_整理用'!$AD290,"この線より上に行を挿入してください。")=0,データ取込シート_活動計画書_整理用!$AE290,"")</f>
        <v/>
      </c>
      <c r="DZ290" t="str">
        <f ca="1">IF(COUNTIF(データ取込シート_活動計画書_整理用!$AD$2:'データ取込シート_活動計画書_整理用'!$AD290,"この線より上に行を挿入してください。")=0,データ取込シート_活動計画書_整理用!$AF290,"")</f>
        <v/>
      </c>
      <c r="EA290" t="str">
        <f ca="1">IF(COUNTIF(データ取込シート_活動計画書_整理用!$AD$2:'データ取込シート_活動計画書_整理用'!$AD290,"この線より上に行を挿入してください。")=0,データ取込シート_活動計画書_整理用!$AG290,"")</f>
        <v/>
      </c>
      <c r="EB290" t="str">
        <f ca="1">IF(COUNTIF(データ取込シート_活動計画書_整理用!$AD$2:'データ取込シート_活動計画書_整理用'!$AD290,"この線より上に行を挿入してください。")=0,データ取込シート_活動計画書_整理用!$AH290,"")</f>
        <v/>
      </c>
      <c r="EC290" t="str">
        <f ca="1">IF(COUNTIF(データ取込シート_活動計画書_整理用!$AD$2:'データ取込シート_活動計画書_整理用'!$AD290,"この線より上に行を挿入してください。")=0,IF(データ取込シート_活動計画書_整理用!$AI290="○","true","false"),"")</f>
        <v/>
      </c>
      <c r="ED290" t="str">
        <f ca="1">IF(COUNTIF(データ取込シート_活動計画書_整理用!$AD$2:'データ取込シート_活動計画書_整理用'!$AD290,"この線より上に行を挿入してください。")=0,IF(データ取込シート_活動計画書_整理用!$AJ290="○","true","false"),"")</f>
        <v/>
      </c>
      <c r="EE290" t="str">
        <f ca="1">IF(COUNTIF(データ取込シート_活動計画書_整理用!$AD$2:'データ取込シート_活動計画書_整理用'!$AD290,"この線より上に行を挿入してください。")=0,IF(データ取込シート_活動計画書_整理用!$AK290="○","true","false"),"")</f>
        <v/>
      </c>
      <c r="EF290" t="str">
        <f ca="1">IF(COUNTIF(データ取込シート_活動計画書_整理用!$AD$2:'データ取込シート_活動計画書_整理用'!$AD290,"この線より上に行を挿入してください。")=0,IF(データ取込シート_活動計画書_整理用!$AL290="○","true","false"),"")</f>
        <v/>
      </c>
      <c r="EG290" t="str">
        <f ca="1">IF(COUNTIF(データ取込シート_活動計画書_整理用!$AD$2:'データ取込シート_活動計画書_整理用'!$AD290,"この線より上に行を挿入してください。")=0,IF(データ取込シート_活動計画書_整理用!$AM290="○","true","false"),"")</f>
        <v/>
      </c>
    </row>
    <row r="291" spans="2:137" x14ac:dyDescent="0.15">
      <c r="B291" t="str">
        <f ca="1">IF(COUNTIF(データ取込シート_活動計画書_整理用!$B$2:'データ取込シート_活動計画書_整理用'!$B291,"この線より上に行を挿入してください。")=0,データ取込シート_活動計画書_整理用!$B291,"")</f>
        <v/>
      </c>
      <c r="C291" t="str">
        <f ca="1">IF(COUNTIF(データ取込シート_活動計画書_整理用!$B$2:'データ取込シート_活動計画書_整理用'!$B291,"この線より上に行を挿入してください。")=0,データ取込シート_活動計画書_整理用!$C291,"")</f>
        <v/>
      </c>
      <c r="D291" t="str">
        <f ca="1">IF(COUNTIF(データ取込シート_活動計画書_整理用!$B$2:'データ取込シート_活動計画書_整理用'!$B291,"この線より上に行を挿入してください。")=0,データ取込シート_活動計画書_整理用!$D291,"")</f>
        <v/>
      </c>
      <c r="F291" t="str">
        <f ca="1">IF(COUNTIF(データ取込シート_活動計画書_整理用!$F$2:'データ取込シート_活動計画書_整理用'!$F291,"この線より上に行を挿入してください。")=0,データ取込シート_活動計画書_整理用!$F291,"")</f>
        <v/>
      </c>
      <c r="G291" t="str">
        <f ca="1">IF(COUNTIF(データ取込シート_活動計画書_整理用!$F$2:'データ取込シート_活動計画書_整理用'!$F291,"この線より上に行を挿入してください。")=0,データ取込シート_活動計画書_整理用!$G291,"")</f>
        <v/>
      </c>
      <c r="H291" t="str">
        <f ca="1">IF(COUNTIF(データ取込シート_活動計画書_整理用!$F$2:'データ取込シート_活動計画書_整理用'!$F291,"この線より上に行を挿入してください。")=0,データ取込シート_活動計画書_整理用!$H291,"")</f>
        <v/>
      </c>
      <c r="I291" t="str">
        <f ca="1">IF(COUNTIF(データ取込シート_活動計画書_整理用!$J$2:'データ取込シート_活動計画書_整理用'!$J291,"この線より上に行を挿入してください。")=0,データ取込シート_活動計画書_整理用!$J291,"")</f>
        <v/>
      </c>
      <c r="J291" t="str">
        <f ca="1">IF(COUNTIF(データ取込シート_活動計画書_整理用!$J$2:'データ取込シート_活動計画書_整理用'!$J291,"この線より上に行を挿入してください。")=0,データ取込シート_活動計画書_整理用!$K291,"")</f>
        <v/>
      </c>
      <c r="K291" t="str">
        <f ca="1">IF(COUNTIF(データ取込シート_活動計画書_整理用!$J$2:'データ取込シート_活動計画書_整理用'!$J291,"この線より上に行を挿入してください。")=0,データ取込シート_活動計画書_整理用!$L291,"")</f>
        <v/>
      </c>
      <c r="CN291" t="str">
        <f t="shared" ca="1" si="10"/>
        <v/>
      </c>
      <c r="CO291" t="str">
        <f t="shared" ca="1" si="9"/>
        <v/>
      </c>
      <c r="CP291" t="str">
        <f ca="1">IF(COUNTIF(データ取込シート_活動計画書_整理用!$N$2:'データ取込シート_活動計画書_整理用'!$N291,"この線より上に行を挿入してください。")=0,データ取込シート_活動計画書_整理用!$N291,"")</f>
        <v/>
      </c>
      <c r="CQ291" t="str">
        <f ca="1">IF(COUNTIF(データ取込シート_活動計画書_整理用!$N$2:'データ取込シート_活動計画書_整理用'!$N291,"この線より上に行を挿入してください。")=0,データ取込シート_活動計画書_整理用!$O291,"")</f>
        <v/>
      </c>
      <c r="CR291" t="str">
        <f ca="1">IF(COUNTIF(データ取込シート_活動計画書_整理用!$N$2:'データ取込シート_活動計画書_整理用'!$N291,"この線より上に行を挿入してください。")=0,IF(データ取込シート_活動計画書_整理用!$P291="○","true","false"),"")</f>
        <v/>
      </c>
      <c r="CS291" t="str">
        <f ca="1">IF(COUNTIF(データ取込シート_活動計画書_整理用!$N$2:'データ取込シート_活動計画書_整理用'!$N291,"この線より上に行を挿入してください。")=0,IF(データ取込シート_活動計画書_整理用!$Q291="○","true","false"),"")</f>
        <v/>
      </c>
      <c r="CT291" t="str">
        <f ca="1">IF(COUNTIF(データ取込シート_活動計画書_整理用!$N$2:'データ取込シート_活動計画書_整理用'!$N291,"この線より上に行を挿入してください。")=0,IF(データ取込シート_活動計画書_整理用!$R291="○","true","false"),"")</f>
        <v/>
      </c>
      <c r="CU291" t="str">
        <f ca="1">IF(COUNTIF(データ取込シート_活動計画書_整理用!$N$2:'データ取込シート_活動計画書_整理用'!$N291,"この線より上に行を挿入してください。")=0,IF(データ取込シート_活動計画書_整理用!$S291="○","true","false"),"")</f>
        <v/>
      </c>
      <c r="CV291" t="str">
        <f ca="1">IF(COUNTIF(データ取込シート_活動計画書_整理用!$N$2:'データ取込シート_活動計画書_整理用'!$N291,"この線より上に行を挿入してください。")=0,IF(データ取込シート_活動計画書_整理用!$T291="○","true","false"),"")</f>
        <v/>
      </c>
      <c r="CW291" t="str">
        <f ca="1">IF(COUNTIF(データ取込シート_活動計画書_整理用!$N$2:'データ取込シート_活動計画書_整理用'!$N291,"この線より上に行を挿入してください。")=0,IF(データ取込シート_活動計画書_整理用!$U291="○","true","false"),"")</f>
        <v/>
      </c>
      <c r="CX291" t="str">
        <f ca="1">IF(COUNTIF(データ取込シート_活動計画書_整理用!$N$2:'データ取込シート_活動計画書_整理用'!$N291,"この線より上に行を挿入してください。")=0,IF(データ取込シート_活動計画書_整理用!$V291="○","true","false"),"")</f>
        <v/>
      </c>
      <c r="CY291" t="str">
        <f ca="1">IF(COUNTIF(データ取込シート_活動計画書_整理用!$N$2:'データ取込シート_活動計画書_整理用'!$N291,"この線より上に行を挿入してください。")=0,IF(データ取込シート_活動計画書_整理用!$W291="○","true","false"),"")</f>
        <v/>
      </c>
      <c r="CZ291" t="str">
        <f ca="1">IF(COUNTIF(データ取込シート_活動計画書_整理用!$N$2:'データ取込シート_活動計画書_整理用'!$N291,"この線より上に行を挿入してください。")=0,IF(データ取込シート_活動計画書_整理用!$X291="○","true","false"),"")</f>
        <v/>
      </c>
      <c r="DA291" t="str">
        <f ca="1">IF(COUNTIF(データ取込シート_活動計画書_整理用!$N$2:'データ取込シート_活動計画書_整理用'!$N291,"この線より上に行を挿入してください。")=0,IF(データ取込シート_活動計画書_整理用!$Y291="○","true","false"),"")</f>
        <v/>
      </c>
      <c r="DB291" t="str">
        <f ca="1">IF(COUNTIF(データ取込シート_活動計画書_整理用!$N$2:'データ取込シート_活動計画書_整理用'!$N291,"この線より上に行を挿入してください。")=0,IF(データ取込シート_活動計画書_整理用!$Z291="○","true","false"),"")</f>
        <v/>
      </c>
      <c r="DC291" t="str">
        <f ca="1">IF(COUNTIF(データ取込シート_活動計画書_整理用!$N$2:'データ取込シート_活動計画書_整理用'!$N291,"この線より上に行を挿入してください。")=0,IF(データ取込シート_活動計画書_整理用!$AA291="○","true","false"),"")</f>
        <v/>
      </c>
      <c r="DW291" t="str">
        <f ca="1">IF(COUNTIF(データ取込シート_活動計画書_整理用!$AD$2:'データ取込シート_活動計画書_整理用'!$AD291,"この線より上に行を挿入してください。")=0,データ取込シート_活動計画書_整理用!$AC291,"")</f>
        <v/>
      </c>
      <c r="DX291" t="str">
        <f ca="1">IF(COUNTIF(データ取込シート_活動計画書_整理用!$AD$2:'データ取込シート_活動計画書_整理用'!$AD291,"この線より上に行を挿入してください。")=0,データ取込シート_活動計画書_整理用!$AD291,"")</f>
        <v/>
      </c>
      <c r="DY291" t="str">
        <f ca="1">IF(COUNTIF(データ取込シート_活動計画書_整理用!$AD$2:'データ取込シート_活動計画書_整理用'!$AD291,"この線より上に行を挿入してください。")=0,データ取込シート_活動計画書_整理用!$AE291,"")</f>
        <v/>
      </c>
      <c r="DZ291" t="str">
        <f ca="1">IF(COUNTIF(データ取込シート_活動計画書_整理用!$AD$2:'データ取込シート_活動計画書_整理用'!$AD291,"この線より上に行を挿入してください。")=0,データ取込シート_活動計画書_整理用!$AF291,"")</f>
        <v/>
      </c>
      <c r="EA291" t="str">
        <f ca="1">IF(COUNTIF(データ取込シート_活動計画書_整理用!$AD$2:'データ取込シート_活動計画書_整理用'!$AD291,"この線より上に行を挿入してください。")=0,データ取込シート_活動計画書_整理用!$AG291,"")</f>
        <v/>
      </c>
      <c r="EB291" t="str">
        <f ca="1">IF(COUNTIF(データ取込シート_活動計画書_整理用!$AD$2:'データ取込シート_活動計画書_整理用'!$AD291,"この線より上に行を挿入してください。")=0,データ取込シート_活動計画書_整理用!$AH291,"")</f>
        <v/>
      </c>
      <c r="EC291" t="str">
        <f ca="1">IF(COUNTIF(データ取込シート_活動計画書_整理用!$AD$2:'データ取込シート_活動計画書_整理用'!$AD291,"この線より上に行を挿入してください。")=0,IF(データ取込シート_活動計画書_整理用!$AI291="○","true","false"),"")</f>
        <v/>
      </c>
      <c r="ED291" t="str">
        <f ca="1">IF(COUNTIF(データ取込シート_活動計画書_整理用!$AD$2:'データ取込シート_活動計画書_整理用'!$AD291,"この線より上に行を挿入してください。")=0,IF(データ取込シート_活動計画書_整理用!$AJ291="○","true","false"),"")</f>
        <v/>
      </c>
      <c r="EE291" t="str">
        <f ca="1">IF(COUNTIF(データ取込シート_活動計画書_整理用!$AD$2:'データ取込シート_活動計画書_整理用'!$AD291,"この線より上に行を挿入してください。")=0,IF(データ取込シート_活動計画書_整理用!$AK291="○","true","false"),"")</f>
        <v/>
      </c>
      <c r="EF291" t="str">
        <f ca="1">IF(COUNTIF(データ取込シート_活動計画書_整理用!$AD$2:'データ取込シート_活動計画書_整理用'!$AD291,"この線より上に行を挿入してください。")=0,IF(データ取込シート_活動計画書_整理用!$AL291="○","true","false"),"")</f>
        <v/>
      </c>
      <c r="EG291" t="str">
        <f ca="1">IF(COUNTIF(データ取込シート_活動計画書_整理用!$AD$2:'データ取込シート_活動計画書_整理用'!$AD291,"この線より上に行を挿入してください。")=0,IF(データ取込シート_活動計画書_整理用!$AM291="○","true","false"),"")</f>
        <v/>
      </c>
    </row>
    <row r="292" spans="2:137" x14ac:dyDescent="0.15">
      <c r="B292" t="str">
        <f ca="1">IF(COUNTIF(データ取込シート_活動計画書_整理用!$B$2:'データ取込シート_活動計画書_整理用'!$B292,"この線より上に行を挿入してください。")=0,データ取込シート_活動計画書_整理用!$B292,"")</f>
        <v/>
      </c>
      <c r="C292" t="str">
        <f ca="1">IF(COUNTIF(データ取込シート_活動計画書_整理用!$B$2:'データ取込シート_活動計画書_整理用'!$B292,"この線より上に行を挿入してください。")=0,データ取込シート_活動計画書_整理用!$C292,"")</f>
        <v/>
      </c>
      <c r="D292" t="str">
        <f ca="1">IF(COUNTIF(データ取込シート_活動計画書_整理用!$B$2:'データ取込シート_活動計画書_整理用'!$B292,"この線より上に行を挿入してください。")=0,データ取込シート_活動計画書_整理用!$D292,"")</f>
        <v/>
      </c>
      <c r="F292" t="str">
        <f ca="1">IF(COUNTIF(データ取込シート_活動計画書_整理用!$F$2:'データ取込シート_活動計画書_整理用'!$F292,"この線より上に行を挿入してください。")=0,データ取込シート_活動計画書_整理用!$F292,"")</f>
        <v/>
      </c>
      <c r="G292" t="str">
        <f ca="1">IF(COUNTIF(データ取込シート_活動計画書_整理用!$F$2:'データ取込シート_活動計画書_整理用'!$F292,"この線より上に行を挿入してください。")=0,データ取込シート_活動計画書_整理用!$G292,"")</f>
        <v/>
      </c>
      <c r="H292" t="str">
        <f ca="1">IF(COUNTIF(データ取込シート_活動計画書_整理用!$F$2:'データ取込シート_活動計画書_整理用'!$F292,"この線より上に行を挿入してください。")=0,データ取込シート_活動計画書_整理用!$H292,"")</f>
        <v/>
      </c>
      <c r="I292" t="str">
        <f ca="1">IF(COUNTIF(データ取込シート_活動計画書_整理用!$J$2:'データ取込シート_活動計画書_整理用'!$J292,"この線より上に行を挿入してください。")=0,データ取込シート_活動計画書_整理用!$J292,"")</f>
        <v/>
      </c>
      <c r="J292" t="str">
        <f ca="1">IF(COUNTIF(データ取込シート_活動計画書_整理用!$J$2:'データ取込シート_活動計画書_整理用'!$J292,"この線より上に行を挿入してください。")=0,データ取込シート_活動計画書_整理用!$K292,"")</f>
        <v/>
      </c>
      <c r="K292" t="str">
        <f ca="1">IF(COUNTIF(データ取込シート_活動計画書_整理用!$J$2:'データ取込シート_活動計画書_整理用'!$J292,"この線より上に行を挿入してください。")=0,データ取込シート_活動計画書_整理用!$L292,"")</f>
        <v/>
      </c>
      <c r="CN292" t="str">
        <f t="shared" ca="1" si="10"/>
        <v/>
      </c>
      <c r="CO292" t="str">
        <f t="shared" ca="1" si="9"/>
        <v/>
      </c>
      <c r="CP292" t="str">
        <f ca="1">IF(COUNTIF(データ取込シート_活動計画書_整理用!$N$2:'データ取込シート_活動計画書_整理用'!$N292,"この線より上に行を挿入してください。")=0,データ取込シート_活動計画書_整理用!$N292,"")</f>
        <v/>
      </c>
      <c r="CQ292" t="str">
        <f ca="1">IF(COUNTIF(データ取込シート_活動計画書_整理用!$N$2:'データ取込シート_活動計画書_整理用'!$N292,"この線より上に行を挿入してください。")=0,データ取込シート_活動計画書_整理用!$O292,"")</f>
        <v/>
      </c>
      <c r="CR292" t="str">
        <f ca="1">IF(COUNTIF(データ取込シート_活動計画書_整理用!$N$2:'データ取込シート_活動計画書_整理用'!$N292,"この線より上に行を挿入してください。")=0,IF(データ取込シート_活動計画書_整理用!$P292="○","true","false"),"")</f>
        <v/>
      </c>
      <c r="CS292" t="str">
        <f ca="1">IF(COUNTIF(データ取込シート_活動計画書_整理用!$N$2:'データ取込シート_活動計画書_整理用'!$N292,"この線より上に行を挿入してください。")=0,IF(データ取込シート_活動計画書_整理用!$Q292="○","true","false"),"")</f>
        <v/>
      </c>
      <c r="CT292" t="str">
        <f ca="1">IF(COUNTIF(データ取込シート_活動計画書_整理用!$N$2:'データ取込シート_活動計画書_整理用'!$N292,"この線より上に行を挿入してください。")=0,IF(データ取込シート_活動計画書_整理用!$R292="○","true","false"),"")</f>
        <v/>
      </c>
      <c r="CU292" t="str">
        <f ca="1">IF(COUNTIF(データ取込シート_活動計画書_整理用!$N$2:'データ取込シート_活動計画書_整理用'!$N292,"この線より上に行を挿入してください。")=0,IF(データ取込シート_活動計画書_整理用!$S292="○","true","false"),"")</f>
        <v/>
      </c>
      <c r="CV292" t="str">
        <f ca="1">IF(COUNTIF(データ取込シート_活動計画書_整理用!$N$2:'データ取込シート_活動計画書_整理用'!$N292,"この線より上に行を挿入してください。")=0,IF(データ取込シート_活動計画書_整理用!$T292="○","true","false"),"")</f>
        <v/>
      </c>
      <c r="CW292" t="str">
        <f ca="1">IF(COUNTIF(データ取込シート_活動計画書_整理用!$N$2:'データ取込シート_活動計画書_整理用'!$N292,"この線より上に行を挿入してください。")=0,IF(データ取込シート_活動計画書_整理用!$U292="○","true","false"),"")</f>
        <v/>
      </c>
      <c r="CX292" t="str">
        <f ca="1">IF(COUNTIF(データ取込シート_活動計画書_整理用!$N$2:'データ取込シート_活動計画書_整理用'!$N292,"この線より上に行を挿入してください。")=0,IF(データ取込シート_活動計画書_整理用!$V292="○","true","false"),"")</f>
        <v/>
      </c>
      <c r="CY292" t="str">
        <f ca="1">IF(COUNTIF(データ取込シート_活動計画書_整理用!$N$2:'データ取込シート_活動計画書_整理用'!$N292,"この線より上に行を挿入してください。")=0,IF(データ取込シート_活動計画書_整理用!$W292="○","true","false"),"")</f>
        <v/>
      </c>
      <c r="CZ292" t="str">
        <f ca="1">IF(COUNTIF(データ取込シート_活動計画書_整理用!$N$2:'データ取込シート_活動計画書_整理用'!$N292,"この線より上に行を挿入してください。")=0,IF(データ取込シート_活動計画書_整理用!$X292="○","true","false"),"")</f>
        <v/>
      </c>
      <c r="DA292" t="str">
        <f ca="1">IF(COUNTIF(データ取込シート_活動計画書_整理用!$N$2:'データ取込シート_活動計画書_整理用'!$N292,"この線より上に行を挿入してください。")=0,IF(データ取込シート_活動計画書_整理用!$Y292="○","true","false"),"")</f>
        <v/>
      </c>
      <c r="DB292" t="str">
        <f ca="1">IF(COUNTIF(データ取込シート_活動計画書_整理用!$N$2:'データ取込シート_活動計画書_整理用'!$N292,"この線より上に行を挿入してください。")=0,IF(データ取込シート_活動計画書_整理用!$Z292="○","true","false"),"")</f>
        <v/>
      </c>
      <c r="DC292" t="str">
        <f ca="1">IF(COUNTIF(データ取込シート_活動計画書_整理用!$N$2:'データ取込シート_活動計画書_整理用'!$N292,"この線より上に行を挿入してください。")=0,IF(データ取込シート_活動計画書_整理用!$AA292="○","true","false"),"")</f>
        <v/>
      </c>
      <c r="DW292" t="str">
        <f ca="1">IF(COUNTIF(データ取込シート_活動計画書_整理用!$AD$2:'データ取込シート_活動計画書_整理用'!$AD292,"この線より上に行を挿入してください。")=0,データ取込シート_活動計画書_整理用!$AC292,"")</f>
        <v/>
      </c>
      <c r="DX292" t="str">
        <f ca="1">IF(COUNTIF(データ取込シート_活動計画書_整理用!$AD$2:'データ取込シート_活動計画書_整理用'!$AD292,"この線より上に行を挿入してください。")=0,データ取込シート_活動計画書_整理用!$AD292,"")</f>
        <v/>
      </c>
      <c r="DY292" t="str">
        <f ca="1">IF(COUNTIF(データ取込シート_活動計画書_整理用!$AD$2:'データ取込シート_活動計画書_整理用'!$AD292,"この線より上に行を挿入してください。")=0,データ取込シート_活動計画書_整理用!$AE292,"")</f>
        <v/>
      </c>
      <c r="DZ292" t="str">
        <f ca="1">IF(COUNTIF(データ取込シート_活動計画書_整理用!$AD$2:'データ取込シート_活動計画書_整理用'!$AD292,"この線より上に行を挿入してください。")=0,データ取込シート_活動計画書_整理用!$AF292,"")</f>
        <v/>
      </c>
      <c r="EA292" t="str">
        <f ca="1">IF(COUNTIF(データ取込シート_活動計画書_整理用!$AD$2:'データ取込シート_活動計画書_整理用'!$AD292,"この線より上に行を挿入してください。")=0,データ取込シート_活動計画書_整理用!$AG292,"")</f>
        <v/>
      </c>
      <c r="EB292" t="str">
        <f ca="1">IF(COUNTIF(データ取込シート_活動計画書_整理用!$AD$2:'データ取込シート_活動計画書_整理用'!$AD292,"この線より上に行を挿入してください。")=0,データ取込シート_活動計画書_整理用!$AH292,"")</f>
        <v/>
      </c>
      <c r="EC292" t="str">
        <f ca="1">IF(COUNTIF(データ取込シート_活動計画書_整理用!$AD$2:'データ取込シート_活動計画書_整理用'!$AD292,"この線より上に行を挿入してください。")=0,IF(データ取込シート_活動計画書_整理用!$AI292="○","true","false"),"")</f>
        <v/>
      </c>
      <c r="ED292" t="str">
        <f ca="1">IF(COUNTIF(データ取込シート_活動計画書_整理用!$AD$2:'データ取込シート_活動計画書_整理用'!$AD292,"この線より上に行を挿入してください。")=0,IF(データ取込シート_活動計画書_整理用!$AJ292="○","true","false"),"")</f>
        <v/>
      </c>
      <c r="EE292" t="str">
        <f ca="1">IF(COUNTIF(データ取込シート_活動計画書_整理用!$AD$2:'データ取込シート_活動計画書_整理用'!$AD292,"この線より上に行を挿入してください。")=0,IF(データ取込シート_活動計画書_整理用!$AK292="○","true","false"),"")</f>
        <v/>
      </c>
      <c r="EF292" t="str">
        <f ca="1">IF(COUNTIF(データ取込シート_活動計画書_整理用!$AD$2:'データ取込シート_活動計画書_整理用'!$AD292,"この線より上に行を挿入してください。")=0,IF(データ取込シート_活動計画書_整理用!$AL292="○","true","false"),"")</f>
        <v/>
      </c>
      <c r="EG292" t="str">
        <f ca="1">IF(COUNTIF(データ取込シート_活動計画書_整理用!$AD$2:'データ取込シート_活動計画書_整理用'!$AD292,"この線より上に行を挿入してください。")=0,IF(データ取込シート_活動計画書_整理用!$AM292="○","true","false"),"")</f>
        <v/>
      </c>
    </row>
    <row r="293" spans="2:137" x14ac:dyDescent="0.15">
      <c r="B293" t="str">
        <f ca="1">IF(COUNTIF(データ取込シート_活動計画書_整理用!$B$2:'データ取込シート_活動計画書_整理用'!$B293,"この線より上に行を挿入してください。")=0,データ取込シート_活動計画書_整理用!$B293,"")</f>
        <v/>
      </c>
      <c r="C293" t="str">
        <f ca="1">IF(COUNTIF(データ取込シート_活動計画書_整理用!$B$2:'データ取込シート_活動計画書_整理用'!$B293,"この線より上に行を挿入してください。")=0,データ取込シート_活動計画書_整理用!$C293,"")</f>
        <v/>
      </c>
      <c r="D293" t="str">
        <f ca="1">IF(COUNTIF(データ取込シート_活動計画書_整理用!$B$2:'データ取込シート_活動計画書_整理用'!$B293,"この線より上に行を挿入してください。")=0,データ取込シート_活動計画書_整理用!$D293,"")</f>
        <v/>
      </c>
      <c r="F293" t="str">
        <f ca="1">IF(COUNTIF(データ取込シート_活動計画書_整理用!$F$2:'データ取込シート_活動計画書_整理用'!$F293,"この線より上に行を挿入してください。")=0,データ取込シート_活動計画書_整理用!$F293,"")</f>
        <v/>
      </c>
      <c r="G293" t="str">
        <f ca="1">IF(COUNTIF(データ取込シート_活動計画書_整理用!$F$2:'データ取込シート_活動計画書_整理用'!$F293,"この線より上に行を挿入してください。")=0,データ取込シート_活動計画書_整理用!$G293,"")</f>
        <v/>
      </c>
      <c r="H293" t="str">
        <f ca="1">IF(COUNTIF(データ取込シート_活動計画書_整理用!$F$2:'データ取込シート_活動計画書_整理用'!$F293,"この線より上に行を挿入してください。")=0,データ取込シート_活動計画書_整理用!$H293,"")</f>
        <v/>
      </c>
      <c r="I293" t="str">
        <f ca="1">IF(COUNTIF(データ取込シート_活動計画書_整理用!$J$2:'データ取込シート_活動計画書_整理用'!$J293,"この線より上に行を挿入してください。")=0,データ取込シート_活動計画書_整理用!$J293,"")</f>
        <v/>
      </c>
      <c r="J293" t="str">
        <f ca="1">IF(COUNTIF(データ取込シート_活動計画書_整理用!$J$2:'データ取込シート_活動計画書_整理用'!$J293,"この線より上に行を挿入してください。")=0,データ取込シート_活動計画書_整理用!$K293,"")</f>
        <v/>
      </c>
      <c r="K293" t="str">
        <f ca="1">IF(COUNTIF(データ取込シート_活動計画書_整理用!$J$2:'データ取込シート_活動計画書_整理用'!$J293,"この線より上に行を挿入してください。")=0,データ取込シート_活動計画書_整理用!$L293,"")</f>
        <v/>
      </c>
      <c r="CN293" t="str">
        <f t="shared" ca="1" si="10"/>
        <v/>
      </c>
      <c r="CO293" t="str">
        <f t="shared" ca="1" si="9"/>
        <v/>
      </c>
      <c r="CP293" t="str">
        <f ca="1">IF(COUNTIF(データ取込シート_活動計画書_整理用!$N$2:'データ取込シート_活動計画書_整理用'!$N293,"この線より上に行を挿入してください。")=0,データ取込シート_活動計画書_整理用!$N293,"")</f>
        <v/>
      </c>
      <c r="CQ293" t="str">
        <f ca="1">IF(COUNTIF(データ取込シート_活動計画書_整理用!$N$2:'データ取込シート_活動計画書_整理用'!$N293,"この線より上に行を挿入してください。")=0,データ取込シート_活動計画書_整理用!$O293,"")</f>
        <v/>
      </c>
      <c r="CR293" t="str">
        <f ca="1">IF(COUNTIF(データ取込シート_活動計画書_整理用!$N$2:'データ取込シート_活動計画書_整理用'!$N293,"この線より上に行を挿入してください。")=0,IF(データ取込シート_活動計画書_整理用!$P293="○","true","false"),"")</f>
        <v/>
      </c>
      <c r="CS293" t="str">
        <f ca="1">IF(COUNTIF(データ取込シート_活動計画書_整理用!$N$2:'データ取込シート_活動計画書_整理用'!$N293,"この線より上に行を挿入してください。")=0,IF(データ取込シート_活動計画書_整理用!$Q293="○","true","false"),"")</f>
        <v/>
      </c>
      <c r="CT293" t="str">
        <f ca="1">IF(COUNTIF(データ取込シート_活動計画書_整理用!$N$2:'データ取込シート_活動計画書_整理用'!$N293,"この線より上に行を挿入してください。")=0,IF(データ取込シート_活動計画書_整理用!$R293="○","true","false"),"")</f>
        <v/>
      </c>
      <c r="CU293" t="str">
        <f ca="1">IF(COUNTIF(データ取込シート_活動計画書_整理用!$N$2:'データ取込シート_活動計画書_整理用'!$N293,"この線より上に行を挿入してください。")=0,IF(データ取込シート_活動計画書_整理用!$S293="○","true","false"),"")</f>
        <v/>
      </c>
      <c r="CV293" t="str">
        <f ca="1">IF(COUNTIF(データ取込シート_活動計画書_整理用!$N$2:'データ取込シート_活動計画書_整理用'!$N293,"この線より上に行を挿入してください。")=0,IF(データ取込シート_活動計画書_整理用!$T293="○","true","false"),"")</f>
        <v/>
      </c>
      <c r="CW293" t="str">
        <f ca="1">IF(COUNTIF(データ取込シート_活動計画書_整理用!$N$2:'データ取込シート_活動計画書_整理用'!$N293,"この線より上に行を挿入してください。")=0,IF(データ取込シート_活動計画書_整理用!$U293="○","true","false"),"")</f>
        <v/>
      </c>
      <c r="CX293" t="str">
        <f ca="1">IF(COUNTIF(データ取込シート_活動計画書_整理用!$N$2:'データ取込シート_活動計画書_整理用'!$N293,"この線より上に行を挿入してください。")=0,IF(データ取込シート_活動計画書_整理用!$V293="○","true","false"),"")</f>
        <v/>
      </c>
      <c r="CY293" t="str">
        <f ca="1">IF(COUNTIF(データ取込シート_活動計画書_整理用!$N$2:'データ取込シート_活動計画書_整理用'!$N293,"この線より上に行を挿入してください。")=0,IF(データ取込シート_活動計画書_整理用!$W293="○","true","false"),"")</f>
        <v/>
      </c>
      <c r="CZ293" t="str">
        <f ca="1">IF(COUNTIF(データ取込シート_活動計画書_整理用!$N$2:'データ取込シート_活動計画書_整理用'!$N293,"この線より上に行を挿入してください。")=0,IF(データ取込シート_活動計画書_整理用!$X293="○","true","false"),"")</f>
        <v/>
      </c>
      <c r="DA293" t="str">
        <f ca="1">IF(COUNTIF(データ取込シート_活動計画書_整理用!$N$2:'データ取込シート_活動計画書_整理用'!$N293,"この線より上に行を挿入してください。")=0,IF(データ取込シート_活動計画書_整理用!$Y293="○","true","false"),"")</f>
        <v/>
      </c>
      <c r="DB293" t="str">
        <f ca="1">IF(COUNTIF(データ取込シート_活動計画書_整理用!$N$2:'データ取込シート_活動計画書_整理用'!$N293,"この線より上に行を挿入してください。")=0,IF(データ取込シート_活動計画書_整理用!$Z293="○","true","false"),"")</f>
        <v/>
      </c>
      <c r="DC293" t="str">
        <f ca="1">IF(COUNTIF(データ取込シート_活動計画書_整理用!$N$2:'データ取込シート_活動計画書_整理用'!$N293,"この線より上に行を挿入してください。")=0,IF(データ取込シート_活動計画書_整理用!$AA293="○","true","false"),"")</f>
        <v/>
      </c>
      <c r="DW293" t="str">
        <f ca="1">IF(COUNTIF(データ取込シート_活動計画書_整理用!$AD$2:'データ取込シート_活動計画書_整理用'!$AD293,"この線より上に行を挿入してください。")=0,データ取込シート_活動計画書_整理用!$AC293,"")</f>
        <v/>
      </c>
      <c r="DX293" t="str">
        <f ca="1">IF(COUNTIF(データ取込シート_活動計画書_整理用!$AD$2:'データ取込シート_活動計画書_整理用'!$AD293,"この線より上に行を挿入してください。")=0,データ取込シート_活動計画書_整理用!$AD293,"")</f>
        <v/>
      </c>
      <c r="DY293" t="str">
        <f ca="1">IF(COUNTIF(データ取込シート_活動計画書_整理用!$AD$2:'データ取込シート_活動計画書_整理用'!$AD293,"この線より上に行を挿入してください。")=0,データ取込シート_活動計画書_整理用!$AE293,"")</f>
        <v/>
      </c>
      <c r="DZ293" t="str">
        <f ca="1">IF(COUNTIF(データ取込シート_活動計画書_整理用!$AD$2:'データ取込シート_活動計画書_整理用'!$AD293,"この線より上に行を挿入してください。")=0,データ取込シート_活動計画書_整理用!$AF293,"")</f>
        <v/>
      </c>
      <c r="EA293" t="str">
        <f ca="1">IF(COUNTIF(データ取込シート_活動計画書_整理用!$AD$2:'データ取込シート_活動計画書_整理用'!$AD293,"この線より上に行を挿入してください。")=0,データ取込シート_活動計画書_整理用!$AG293,"")</f>
        <v/>
      </c>
      <c r="EB293" t="str">
        <f ca="1">IF(COUNTIF(データ取込シート_活動計画書_整理用!$AD$2:'データ取込シート_活動計画書_整理用'!$AD293,"この線より上に行を挿入してください。")=0,データ取込シート_活動計画書_整理用!$AH293,"")</f>
        <v/>
      </c>
      <c r="EC293" t="str">
        <f ca="1">IF(COUNTIF(データ取込シート_活動計画書_整理用!$AD$2:'データ取込シート_活動計画書_整理用'!$AD293,"この線より上に行を挿入してください。")=0,IF(データ取込シート_活動計画書_整理用!$AI293="○","true","false"),"")</f>
        <v/>
      </c>
      <c r="ED293" t="str">
        <f ca="1">IF(COUNTIF(データ取込シート_活動計画書_整理用!$AD$2:'データ取込シート_活動計画書_整理用'!$AD293,"この線より上に行を挿入してください。")=0,IF(データ取込シート_活動計画書_整理用!$AJ293="○","true","false"),"")</f>
        <v/>
      </c>
      <c r="EE293" t="str">
        <f ca="1">IF(COUNTIF(データ取込シート_活動計画書_整理用!$AD$2:'データ取込シート_活動計画書_整理用'!$AD293,"この線より上に行を挿入してください。")=0,IF(データ取込シート_活動計画書_整理用!$AK293="○","true","false"),"")</f>
        <v/>
      </c>
      <c r="EF293" t="str">
        <f ca="1">IF(COUNTIF(データ取込シート_活動計画書_整理用!$AD$2:'データ取込シート_活動計画書_整理用'!$AD293,"この線より上に行を挿入してください。")=0,IF(データ取込シート_活動計画書_整理用!$AL293="○","true","false"),"")</f>
        <v/>
      </c>
      <c r="EG293" t="str">
        <f ca="1">IF(COUNTIF(データ取込シート_活動計画書_整理用!$AD$2:'データ取込シート_活動計画書_整理用'!$AD293,"この線より上に行を挿入してください。")=0,IF(データ取込シート_活動計画書_整理用!$AM293="○","true","false"),"")</f>
        <v/>
      </c>
    </row>
    <row r="294" spans="2:137" x14ac:dyDescent="0.15">
      <c r="B294" t="str">
        <f ca="1">IF(COUNTIF(データ取込シート_活動計画書_整理用!$B$2:'データ取込シート_活動計画書_整理用'!$B294,"この線より上に行を挿入してください。")=0,データ取込シート_活動計画書_整理用!$B294,"")</f>
        <v/>
      </c>
      <c r="C294" t="str">
        <f ca="1">IF(COUNTIF(データ取込シート_活動計画書_整理用!$B$2:'データ取込シート_活動計画書_整理用'!$B294,"この線より上に行を挿入してください。")=0,データ取込シート_活動計画書_整理用!$C294,"")</f>
        <v/>
      </c>
      <c r="D294" t="str">
        <f ca="1">IF(COUNTIF(データ取込シート_活動計画書_整理用!$B$2:'データ取込シート_活動計画書_整理用'!$B294,"この線より上に行を挿入してください。")=0,データ取込シート_活動計画書_整理用!$D294,"")</f>
        <v/>
      </c>
      <c r="F294" t="str">
        <f ca="1">IF(COUNTIF(データ取込シート_活動計画書_整理用!$F$2:'データ取込シート_活動計画書_整理用'!$F294,"この線より上に行を挿入してください。")=0,データ取込シート_活動計画書_整理用!$F294,"")</f>
        <v/>
      </c>
      <c r="G294" t="str">
        <f ca="1">IF(COUNTIF(データ取込シート_活動計画書_整理用!$F$2:'データ取込シート_活動計画書_整理用'!$F294,"この線より上に行を挿入してください。")=0,データ取込シート_活動計画書_整理用!$G294,"")</f>
        <v/>
      </c>
      <c r="H294" t="str">
        <f ca="1">IF(COUNTIF(データ取込シート_活動計画書_整理用!$F$2:'データ取込シート_活動計画書_整理用'!$F294,"この線より上に行を挿入してください。")=0,データ取込シート_活動計画書_整理用!$H294,"")</f>
        <v/>
      </c>
      <c r="I294" t="str">
        <f ca="1">IF(COUNTIF(データ取込シート_活動計画書_整理用!$J$2:'データ取込シート_活動計画書_整理用'!$J294,"この線より上に行を挿入してください。")=0,データ取込シート_活動計画書_整理用!$J294,"")</f>
        <v/>
      </c>
      <c r="J294" t="str">
        <f ca="1">IF(COUNTIF(データ取込シート_活動計画書_整理用!$J$2:'データ取込シート_活動計画書_整理用'!$J294,"この線より上に行を挿入してください。")=0,データ取込シート_活動計画書_整理用!$K294,"")</f>
        <v/>
      </c>
      <c r="K294" t="str">
        <f ca="1">IF(COUNTIF(データ取込シート_活動計画書_整理用!$J$2:'データ取込シート_活動計画書_整理用'!$J294,"この線より上に行を挿入してください。")=0,データ取込シート_活動計画書_整理用!$L294,"")</f>
        <v/>
      </c>
      <c r="CN294" t="str">
        <f t="shared" ca="1" si="10"/>
        <v/>
      </c>
      <c r="CO294" t="str">
        <f t="shared" ca="1" si="9"/>
        <v/>
      </c>
      <c r="CP294" t="str">
        <f ca="1">IF(COUNTIF(データ取込シート_活動計画書_整理用!$N$2:'データ取込シート_活動計画書_整理用'!$N294,"この線より上に行を挿入してください。")=0,データ取込シート_活動計画書_整理用!$N294,"")</f>
        <v/>
      </c>
      <c r="CQ294" t="str">
        <f ca="1">IF(COUNTIF(データ取込シート_活動計画書_整理用!$N$2:'データ取込シート_活動計画書_整理用'!$N294,"この線より上に行を挿入してください。")=0,データ取込シート_活動計画書_整理用!$O294,"")</f>
        <v/>
      </c>
      <c r="CR294" t="str">
        <f ca="1">IF(COUNTIF(データ取込シート_活動計画書_整理用!$N$2:'データ取込シート_活動計画書_整理用'!$N294,"この線より上に行を挿入してください。")=0,IF(データ取込シート_活動計画書_整理用!$P294="○","true","false"),"")</f>
        <v/>
      </c>
      <c r="CS294" t="str">
        <f ca="1">IF(COUNTIF(データ取込シート_活動計画書_整理用!$N$2:'データ取込シート_活動計画書_整理用'!$N294,"この線より上に行を挿入してください。")=0,IF(データ取込シート_活動計画書_整理用!$Q294="○","true","false"),"")</f>
        <v/>
      </c>
      <c r="CT294" t="str">
        <f ca="1">IF(COUNTIF(データ取込シート_活動計画書_整理用!$N$2:'データ取込シート_活動計画書_整理用'!$N294,"この線より上に行を挿入してください。")=0,IF(データ取込シート_活動計画書_整理用!$R294="○","true","false"),"")</f>
        <v/>
      </c>
      <c r="CU294" t="str">
        <f ca="1">IF(COUNTIF(データ取込シート_活動計画書_整理用!$N$2:'データ取込シート_活動計画書_整理用'!$N294,"この線より上に行を挿入してください。")=0,IF(データ取込シート_活動計画書_整理用!$S294="○","true","false"),"")</f>
        <v/>
      </c>
      <c r="CV294" t="str">
        <f ca="1">IF(COUNTIF(データ取込シート_活動計画書_整理用!$N$2:'データ取込シート_活動計画書_整理用'!$N294,"この線より上に行を挿入してください。")=0,IF(データ取込シート_活動計画書_整理用!$T294="○","true","false"),"")</f>
        <v/>
      </c>
      <c r="CW294" t="str">
        <f ca="1">IF(COUNTIF(データ取込シート_活動計画書_整理用!$N$2:'データ取込シート_活動計画書_整理用'!$N294,"この線より上に行を挿入してください。")=0,IF(データ取込シート_活動計画書_整理用!$U294="○","true","false"),"")</f>
        <v/>
      </c>
      <c r="CX294" t="str">
        <f ca="1">IF(COUNTIF(データ取込シート_活動計画書_整理用!$N$2:'データ取込シート_活動計画書_整理用'!$N294,"この線より上に行を挿入してください。")=0,IF(データ取込シート_活動計画書_整理用!$V294="○","true","false"),"")</f>
        <v/>
      </c>
      <c r="CY294" t="str">
        <f ca="1">IF(COUNTIF(データ取込シート_活動計画書_整理用!$N$2:'データ取込シート_活動計画書_整理用'!$N294,"この線より上に行を挿入してください。")=0,IF(データ取込シート_活動計画書_整理用!$W294="○","true","false"),"")</f>
        <v/>
      </c>
      <c r="CZ294" t="str">
        <f ca="1">IF(COUNTIF(データ取込シート_活動計画書_整理用!$N$2:'データ取込シート_活動計画書_整理用'!$N294,"この線より上に行を挿入してください。")=0,IF(データ取込シート_活動計画書_整理用!$X294="○","true","false"),"")</f>
        <v/>
      </c>
      <c r="DA294" t="str">
        <f ca="1">IF(COUNTIF(データ取込シート_活動計画書_整理用!$N$2:'データ取込シート_活動計画書_整理用'!$N294,"この線より上に行を挿入してください。")=0,IF(データ取込シート_活動計画書_整理用!$Y294="○","true","false"),"")</f>
        <v/>
      </c>
      <c r="DB294" t="str">
        <f ca="1">IF(COUNTIF(データ取込シート_活動計画書_整理用!$N$2:'データ取込シート_活動計画書_整理用'!$N294,"この線より上に行を挿入してください。")=0,IF(データ取込シート_活動計画書_整理用!$Z294="○","true","false"),"")</f>
        <v/>
      </c>
      <c r="DC294" t="str">
        <f ca="1">IF(COUNTIF(データ取込シート_活動計画書_整理用!$N$2:'データ取込シート_活動計画書_整理用'!$N294,"この線より上に行を挿入してください。")=0,IF(データ取込シート_活動計画書_整理用!$AA294="○","true","false"),"")</f>
        <v/>
      </c>
      <c r="DW294" t="str">
        <f ca="1">IF(COUNTIF(データ取込シート_活動計画書_整理用!$AD$2:'データ取込シート_活動計画書_整理用'!$AD294,"この線より上に行を挿入してください。")=0,データ取込シート_活動計画書_整理用!$AC294,"")</f>
        <v/>
      </c>
      <c r="DX294" t="str">
        <f ca="1">IF(COUNTIF(データ取込シート_活動計画書_整理用!$AD$2:'データ取込シート_活動計画書_整理用'!$AD294,"この線より上に行を挿入してください。")=0,データ取込シート_活動計画書_整理用!$AD294,"")</f>
        <v/>
      </c>
      <c r="DY294" t="str">
        <f ca="1">IF(COUNTIF(データ取込シート_活動計画書_整理用!$AD$2:'データ取込シート_活動計画書_整理用'!$AD294,"この線より上に行を挿入してください。")=0,データ取込シート_活動計画書_整理用!$AE294,"")</f>
        <v/>
      </c>
      <c r="DZ294" t="str">
        <f ca="1">IF(COUNTIF(データ取込シート_活動計画書_整理用!$AD$2:'データ取込シート_活動計画書_整理用'!$AD294,"この線より上に行を挿入してください。")=0,データ取込シート_活動計画書_整理用!$AF294,"")</f>
        <v/>
      </c>
      <c r="EA294" t="str">
        <f ca="1">IF(COUNTIF(データ取込シート_活動計画書_整理用!$AD$2:'データ取込シート_活動計画書_整理用'!$AD294,"この線より上に行を挿入してください。")=0,データ取込シート_活動計画書_整理用!$AG294,"")</f>
        <v/>
      </c>
      <c r="EB294" t="str">
        <f ca="1">IF(COUNTIF(データ取込シート_活動計画書_整理用!$AD$2:'データ取込シート_活動計画書_整理用'!$AD294,"この線より上に行を挿入してください。")=0,データ取込シート_活動計画書_整理用!$AH294,"")</f>
        <v/>
      </c>
      <c r="EC294" t="str">
        <f ca="1">IF(COUNTIF(データ取込シート_活動計画書_整理用!$AD$2:'データ取込シート_活動計画書_整理用'!$AD294,"この線より上に行を挿入してください。")=0,IF(データ取込シート_活動計画書_整理用!$AI294="○","true","false"),"")</f>
        <v/>
      </c>
      <c r="ED294" t="str">
        <f ca="1">IF(COUNTIF(データ取込シート_活動計画書_整理用!$AD$2:'データ取込シート_活動計画書_整理用'!$AD294,"この線より上に行を挿入してください。")=0,IF(データ取込シート_活動計画書_整理用!$AJ294="○","true","false"),"")</f>
        <v/>
      </c>
      <c r="EE294" t="str">
        <f ca="1">IF(COUNTIF(データ取込シート_活動計画書_整理用!$AD$2:'データ取込シート_活動計画書_整理用'!$AD294,"この線より上に行を挿入してください。")=0,IF(データ取込シート_活動計画書_整理用!$AK294="○","true","false"),"")</f>
        <v/>
      </c>
      <c r="EF294" t="str">
        <f ca="1">IF(COUNTIF(データ取込シート_活動計画書_整理用!$AD$2:'データ取込シート_活動計画書_整理用'!$AD294,"この線より上に行を挿入してください。")=0,IF(データ取込シート_活動計画書_整理用!$AL294="○","true","false"),"")</f>
        <v/>
      </c>
      <c r="EG294" t="str">
        <f ca="1">IF(COUNTIF(データ取込シート_活動計画書_整理用!$AD$2:'データ取込シート_活動計画書_整理用'!$AD294,"この線より上に行を挿入してください。")=0,IF(データ取込シート_活動計画書_整理用!$AM294="○","true","false"),"")</f>
        <v/>
      </c>
    </row>
    <row r="295" spans="2:137" x14ac:dyDescent="0.15">
      <c r="B295" t="str">
        <f ca="1">IF(COUNTIF(データ取込シート_活動計画書_整理用!$B$2:'データ取込シート_活動計画書_整理用'!$B295,"この線より上に行を挿入してください。")=0,データ取込シート_活動計画書_整理用!$B295,"")</f>
        <v/>
      </c>
      <c r="C295" t="str">
        <f ca="1">IF(COUNTIF(データ取込シート_活動計画書_整理用!$B$2:'データ取込シート_活動計画書_整理用'!$B295,"この線より上に行を挿入してください。")=0,データ取込シート_活動計画書_整理用!$C295,"")</f>
        <v/>
      </c>
      <c r="D295" t="str">
        <f ca="1">IF(COUNTIF(データ取込シート_活動計画書_整理用!$B$2:'データ取込シート_活動計画書_整理用'!$B295,"この線より上に行を挿入してください。")=0,データ取込シート_活動計画書_整理用!$D295,"")</f>
        <v/>
      </c>
      <c r="F295" t="str">
        <f ca="1">IF(COUNTIF(データ取込シート_活動計画書_整理用!$F$2:'データ取込シート_活動計画書_整理用'!$F295,"この線より上に行を挿入してください。")=0,データ取込シート_活動計画書_整理用!$F295,"")</f>
        <v/>
      </c>
      <c r="G295" t="str">
        <f ca="1">IF(COUNTIF(データ取込シート_活動計画書_整理用!$F$2:'データ取込シート_活動計画書_整理用'!$F295,"この線より上に行を挿入してください。")=0,データ取込シート_活動計画書_整理用!$G295,"")</f>
        <v/>
      </c>
      <c r="H295" t="str">
        <f ca="1">IF(COUNTIF(データ取込シート_活動計画書_整理用!$F$2:'データ取込シート_活動計画書_整理用'!$F295,"この線より上に行を挿入してください。")=0,データ取込シート_活動計画書_整理用!$H295,"")</f>
        <v/>
      </c>
      <c r="I295" t="str">
        <f ca="1">IF(COUNTIF(データ取込シート_活動計画書_整理用!$J$2:'データ取込シート_活動計画書_整理用'!$J295,"この線より上に行を挿入してください。")=0,データ取込シート_活動計画書_整理用!$J295,"")</f>
        <v/>
      </c>
      <c r="J295" t="str">
        <f ca="1">IF(COUNTIF(データ取込シート_活動計画書_整理用!$J$2:'データ取込シート_活動計画書_整理用'!$J295,"この線より上に行を挿入してください。")=0,データ取込シート_活動計画書_整理用!$K295,"")</f>
        <v/>
      </c>
      <c r="K295" t="str">
        <f ca="1">IF(COUNTIF(データ取込シート_活動計画書_整理用!$J$2:'データ取込シート_活動計画書_整理用'!$J295,"この線より上に行を挿入してください。")=0,データ取込シート_活動計画書_整理用!$L295,"")</f>
        <v/>
      </c>
      <c r="CN295" t="str">
        <f t="shared" ca="1" si="10"/>
        <v/>
      </c>
      <c r="CO295" t="str">
        <f t="shared" ca="1" si="9"/>
        <v/>
      </c>
      <c r="CP295" t="str">
        <f ca="1">IF(COUNTIF(データ取込シート_活動計画書_整理用!$N$2:'データ取込シート_活動計画書_整理用'!$N295,"この線より上に行を挿入してください。")=0,データ取込シート_活動計画書_整理用!$N295,"")</f>
        <v/>
      </c>
      <c r="CQ295" t="str">
        <f ca="1">IF(COUNTIF(データ取込シート_活動計画書_整理用!$N$2:'データ取込シート_活動計画書_整理用'!$N295,"この線より上に行を挿入してください。")=0,データ取込シート_活動計画書_整理用!$O295,"")</f>
        <v/>
      </c>
      <c r="CR295" t="str">
        <f ca="1">IF(COUNTIF(データ取込シート_活動計画書_整理用!$N$2:'データ取込シート_活動計画書_整理用'!$N295,"この線より上に行を挿入してください。")=0,IF(データ取込シート_活動計画書_整理用!$P295="○","true","false"),"")</f>
        <v/>
      </c>
      <c r="CS295" t="str">
        <f ca="1">IF(COUNTIF(データ取込シート_活動計画書_整理用!$N$2:'データ取込シート_活動計画書_整理用'!$N295,"この線より上に行を挿入してください。")=0,IF(データ取込シート_活動計画書_整理用!$Q295="○","true","false"),"")</f>
        <v/>
      </c>
      <c r="CT295" t="str">
        <f ca="1">IF(COUNTIF(データ取込シート_活動計画書_整理用!$N$2:'データ取込シート_活動計画書_整理用'!$N295,"この線より上に行を挿入してください。")=0,IF(データ取込シート_活動計画書_整理用!$R295="○","true","false"),"")</f>
        <v/>
      </c>
      <c r="CU295" t="str">
        <f ca="1">IF(COUNTIF(データ取込シート_活動計画書_整理用!$N$2:'データ取込シート_活動計画書_整理用'!$N295,"この線より上に行を挿入してください。")=0,IF(データ取込シート_活動計画書_整理用!$S295="○","true","false"),"")</f>
        <v/>
      </c>
      <c r="CV295" t="str">
        <f ca="1">IF(COUNTIF(データ取込シート_活動計画書_整理用!$N$2:'データ取込シート_活動計画書_整理用'!$N295,"この線より上に行を挿入してください。")=0,IF(データ取込シート_活動計画書_整理用!$T295="○","true","false"),"")</f>
        <v/>
      </c>
      <c r="CW295" t="str">
        <f ca="1">IF(COUNTIF(データ取込シート_活動計画書_整理用!$N$2:'データ取込シート_活動計画書_整理用'!$N295,"この線より上に行を挿入してください。")=0,IF(データ取込シート_活動計画書_整理用!$U295="○","true","false"),"")</f>
        <v/>
      </c>
      <c r="CX295" t="str">
        <f ca="1">IF(COUNTIF(データ取込シート_活動計画書_整理用!$N$2:'データ取込シート_活動計画書_整理用'!$N295,"この線より上に行を挿入してください。")=0,IF(データ取込シート_活動計画書_整理用!$V295="○","true","false"),"")</f>
        <v/>
      </c>
      <c r="CY295" t="str">
        <f ca="1">IF(COUNTIF(データ取込シート_活動計画書_整理用!$N$2:'データ取込シート_活動計画書_整理用'!$N295,"この線より上に行を挿入してください。")=0,IF(データ取込シート_活動計画書_整理用!$W295="○","true","false"),"")</f>
        <v/>
      </c>
      <c r="CZ295" t="str">
        <f ca="1">IF(COUNTIF(データ取込シート_活動計画書_整理用!$N$2:'データ取込シート_活動計画書_整理用'!$N295,"この線より上に行を挿入してください。")=0,IF(データ取込シート_活動計画書_整理用!$X295="○","true","false"),"")</f>
        <v/>
      </c>
      <c r="DA295" t="str">
        <f ca="1">IF(COUNTIF(データ取込シート_活動計画書_整理用!$N$2:'データ取込シート_活動計画書_整理用'!$N295,"この線より上に行を挿入してください。")=0,IF(データ取込シート_活動計画書_整理用!$Y295="○","true","false"),"")</f>
        <v/>
      </c>
      <c r="DB295" t="str">
        <f ca="1">IF(COUNTIF(データ取込シート_活動計画書_整理用!$N$2:'データ取込シート_活動計画書_整理用'!$N295,"この線より上に行を挿入してください。")=0,IF(データ取込シート_活動計画書_整理用!$Z295="○","true","false"),"")</f>
        <v/>
      </c>
      <c r="DC295" t="str">
        <f ca="1">IF(COUNTIF(データ取込シート_活動計画書_整理用!$N$2:'データ取込シート_活動計画書_整理用'!$N295,"この線より上に行を挿入してください。")=0,IF(データ取込シート_活動計画書_整理用!$AA295="○","true","false"),"")</f>
        <v/>
      </c>
      <c r="DW295" t="str">
        <f ca="1">IF(COUNTIF(データ取込シート_活動計画書_整理用!$AD$2:'データ取込シート_活動計画書_整理用'!$AD295,"この線より上に行を挿入してください。")=0,データ取込シート_活動計画書_整理用!$AC295,"")</f>
        <v/>
      </c>
      <c r="DX295" t="str">
        <f ca="1">IF(COUNTIF(データ取込シート_活動計画書_整理用!$AD$2:'データ取込シート_活動計画書_整理用'!$AD295,"この線より上に行を挿入してください。")=0,データ取込シート_活動計画書_整理用!$AD295,"")</f>
        <v/>
      </c>
      <c r="DY295" t="str">
        <f ca="1">IF(COUNTIF(データ取込シート_活動計画書_整理用!$AD$2:'データ取込シート_活動計画書_整理用'!$AD295,"この線より上に行を挿入してください。")=0,データ取込シート_活動計画書_整理用!$AE295,"")</f>
        <v/>
      </c>
      <c r="DZ295" t="str">
        <f ca="1">IF(COUNTIF(データ取込シート_活動計画書_整理用!$AD$2:'データ取込シート_活動計画書_整理用'!$AD295,"この線より上に行を挿入してください。")=0,データ取込シート_活動計画書_整理用!$AF295,"")</f>
        <v/>
      </c>
      <c r="EA295" t="str">
        <f ca="1">IF(COUNTIF(データ取込シート_活動計画書_整理用!$AD$2:'データ取込シート_活動計画書_整理用'!$AD295,"この線より上に行を挿入してください。")=0,データ取込シート_活動計画書_整理用!$AG295,"")</f>
        <v/>
      </c>
      <c r="EB295" t="str">
        <f ca="1">IF(COUNTIF(データ取込シート_活動計画書_整理用!$AD$2:'データ取込シート_活動計画書_整理用'!$AD295,"この線より上に行を挿入してください。")=0,データ取込シート_活動計画書_整理用!$AH295,"")</f>
        <v/>
      </c>
      <c r="EC295" t="str">
        <f ca="1">IF(COUNTIF(データ取込シート_活動計画書_整理用!$AD$2:'データ取込シート_活動計画書_整理用'!$AD295,"この線より上に行を挿入してください。")=0,IF(データ取込シート_活動計画書_整理用!$AI295="○","true","false"),"")</f>
        <v/>
      </c>
      <c r="ED295" t="str">
        <f ca="1">IF(COUNTIF(データ取込シート_活動計画書_整理用!$AD$2:'データ取込シート_活動計画書_整理用'!$AD295,"この線より上に行を挿入してください。")=0,IF(データ取込シート_活動計画書_整理用!$AJ295="○","true","false"),"")</f>
        <v/>
      </c>
      <c r="EE295" t="str">
        <f ca="1">IF(COUNTIF(データ取込シート_活動計画書_整理用!$AD$2:'データ取込シート_活動計画書_整理用'!$AD295,"この線より上に行を挿入してください。")=0,IF(データ取込シート_活動計画書_整理用!$AK295="○","true","false"),"")</f>
        <v/>
      </c>
      <c r="EF295" t="str">
        <f ca="1">IF(COUNTIF(データ取込シート_活動計画書_整理用!$AD$2:'データ取込シート_活動計画書_整理用'!$AD295,"この線より上に行を挿入してください。")=0,IF(データ取込シート_活動計画書_整理用!$AL295="○","true","false"),"")</f>
        <v/>
      </c>
      <c r="EG295" t="str">
        <f ca="1">IF(COUNTIF(データ取込シート_活動計画書_整理用!$AD$2:'データ取込シート_活動計画書_整理用'!$AD295,"この線より上に行を挿入してください。")=0,IF(データ取込シート_活動計画書_整理用!$AM295="○","true","false"),"")</f>
        <v/>
      </c>
    </row>
    <row r="296" spans="2:137" x14ac:dyDescent="0.15">
      <c r="B296" t="str">
        <f ca="1">IF(COUNTIF(データ取込シート_活動計画書_整理用!$B$2:'データ取込シート_活動計画書_整理用'!$B296,"この線より上に行を挿入してください。")=0,データ取込シート_活動計画書_整理用!$B296,"")</f>
        <v/>
      </c>
      <c r="C296" t="str">
        <f ca="1">IF(COUNTIF(データ取込シート_活動計画書_整理用!$B$2:'データ取込シート_活動計画書_整理用'!$B296,"この線より上に行を挿入してください。")=0,データ取込シート_活動計画書_整理用!$C296,"")</f>
        <v/>
      </c>
      <c r="D296" t="str">
        <f ca="1">IF(COUNTIF(データ取込シート_活動計画書_整理用!$B$2:'データ取込シート_活動計画書_整理用'!$B296,"この線より上に行を挿入してください。")=0,データ取込シート_活動計画書_整理用!$D296,"")</f>
        <v/>
      </c>
      <c r="F296" t="str">
        <f ca="1">IF(COUNTIF(データ取込シート_活動計画書_整理用!$F$2:'データ取込シート_活動計画書_整理用'!$F296,"この線より上に行を挿入してください。")=0,データ取込シート_活動計画書_整理用!$F296,"")</f>
        <v/>
      </c>
      <c r="G296" t="str">
        <f ca="1">IF(COUNTIF(データ取込シート_活動計画書_整理用!$F$2:'データ取込シート_活動計画書_整理用'!$F296,"この線より上に行を挿入してください。")=0,データ取込シート_活動計画書_整理用!$G296,"")</f>
        <v/>
      </c>
      <c r="H296" t="str">
        <f ca="1">IF(COUNTIF(データ取込シート_活動計画書_整理用!$F$2:'データ取込シート_活動計画書_整理用'!$F296,"この線より上に行を挿入してください。")=0,データ取込シート_活動計画書_整理用!$H296,"")</f>
        <v/>
      </c>
      <c r="I296" t="str">
        <f ca="1">IF(COUNTIF(データ取込シート_活動計画書_整理用!$J$2:'データ取込シート_活動計画書_整理用'!$J296,"この線より上に行を挿入してください。")=0,データ取込シート_活動計画書_整理用!$J296,"")</f>
        <v/>
      </c>
      <c r="J296" t="str">
        <f ca="1">IF(COUNTIF(データ取込シート_活動計画書_整理用!$J$2:'データ取込シート_活動計画書_整理用'!$J296,"この線より上に行を挿入してください。")=0,データ取込シート_活動計画書_整理用!$K296,"")</f>
        <v/>
      </c>
      <c r="K296" t="str">
        <f ca="1">IF(COUNTIF(データ取込シート_活動計画書_整理用!$J$2:'データ取込シート_活動計画書_整理用'!$J296,"この線より上に行を挿入してください。")=0,データ取込シート_活動計画書_整理用!$L296,"")</f>
        <v/>
      </c>
      <c r="CN296" t="str">
        <f t="shared" ca="1" si="10"/>
        <v/>
      </c>
      <c r="CO296" t="str">
        <f t="shared" ca="1" si="9"/>
        <v/>
      </c>
      <c r="CP296" t="str">
        <f ca="1">IF(COUNTIF(データ取込シート_活動計画書_整理用!$N$2:'データ取込シート_活動計画書_整理用'!$N296,"この線より上に行を挿入してください。")=0,データ取込シート_活動計画書_整理用!$N296,"")</f>
        <v/>
      </c>
      <c r="CQ296" t="str">
        <f ca="1">IF(COUNTIF(データ取込シート_活動計画書_整理用!$N$2:'データ取込シート_活動計画書_整理用'!$N296,"この線より上に行を挿入してください。")=0,データ取込シート_活動計画書_整理用!$O296,"")</f>
        <v/>
      </c>
      <c r="CR296" t="str">
        <f ca="1">IF(COUNTIF(データ取込シート_活動計画書_整理用!$N$2:'データ取込シート_活動計画書_整理用'!$N296,"この線より上に行を挿入してください。")=0,IF(データ取込シート_活動計画書_整理用!$P296="○","true","false"),"")</f>
        <v/>
      </c>
      <c r="CS296" t="str">
        <f ca="1">IF(COUNTIF(データ取込シート_活動計画書_整理用!$N$2:'データ取込シート_活動計画書_整理用'!$N296,"この線より上に行を挿入してください。")=0,IF(データ取込シート_活動計画書_整理用!$Q296="○","true","false"),"")</f>
        <v/>
      </c>
      <c r="CT296" t="str">
        <f ca="1">IF(COUNTIF(データ取込シート_活動計画書_整理用!$N$2:'データ取込シート_活動計画書_整理用'!$N296,"この線より上に行を挿入してください。")=0,IF(データ取込シート_活動計画書_整理用!$R296="○","true","false"),"")</f>
        <v/>
      </c>
      <c r="CU296" t="str">
        <f ca="1">IF(COUNTIF(データ取込シート_活動計画書_整理用!$N$2:'データ取込シート_活動計画書_整理用'!$N296,"この線より上に行を挿入してください。")=0,IF(データ取込シート_活動計画書_整理用!$S296="○","true","false"),"")</f>
        <v/>
      </c>
      <c r="CV296" t="str">
        <f ca="1">IF(COUNTIF(データ取込シート_活動計画書_整理用!$N$2:'データ取込シート_活動計画書_整理用'!$N296,"この線より上に行を挿入してください。")=0,IF(データ取込シート_活動計画書_整理用!$T296="○","true","false"),"")</f>
        <v/>
      </c>
      <c r="CW296" t="str">
        <f ca="1">IF(COUNTIF(データ取込シート_活動計画書_整理用!$N$2:'データ取込シート_活動計画書_整理用'!$N296,"この線より上に行を挿入してください。")=0,IF(データ取込シート_活動計画書_整理用!$U296="○","true","false"),"")</f>
        <v/>
      </c>
      <c r="CX296" t="str">
        <f ca="1">IF(COUNTIF(データ取込シート_活動計画書_整理用!$N$2:'データ取込シート_活動計画書_整理用'!$N296,"この線より上に行を挿入してください。")=0,IF(データ取込シート_活動計画書_整理用!$V296="○","true","false"),"")</f>
        <v/>
      </c>
      <c r="CY296" t="str">
        <f ca="1">IF(COUNTIF(データ取込シート_活動計画書_整理用!$N$2:'データ取込シート_活動計画書_整理用'!$N296,"この線より上に行を挿入してください。")=0,IF(データ取込シート_活動計画書_整理用!$W296="○","true","false"),"")</f>
        <v/>
      </c>
      <c r="CZ296" t="str">
        <f ca="1">IF(COUNTIF(データ取込シート_活動計画書_整理用!$N$2:'データ取込シート_活動計画書_整理用'!$N296,"この線より上に行を挿入してください。")=0,IF(データ取込シート_活動計画書_整理用!$X296="○","true","false"),"")</f>
        <v/>
      </c>
      <c r="DA296" t="str">
        <f ca="1">IF(COUNTIF(データ取込シート_活動計画書_整理用!$N$2:'データ取込シート_活動計画書_整理用'!$N296,"この線より上に行を挿入してください。")=0,IF(データ取込シート_活動計画書_整理用!$Y296="○","true","false"),"")</f>
        <v/>
      </c>
      <c r="DB296" t="str">
        <f ca="1">IF(COUNTIF(データ取込シート_活動計画書_整理用!$N$2:'データ取込シート_活動計画書_整理用'!$N296,"この線より上に行を挿入してください。")=0,IF(データ取込シート_活動計画書_整理用!$Z296="○","true","false"),"")</f>
        <v/>
      </c>
      <c r="DC296" t="str">
        <f ca="1">IF(COUNTIF(データ取込シート_活動計画書_整理用!$N$2:'データ取込シート_活動計画書_整理用'!$N296,"この線より上に行を挿入してください。")=0,IF(データ取込シート_活動計画書_整理用!$AA296="○","true","false"),"")</f>
        <v/>
      </c>
      <c r="DW296" t="str">
        <f ca="1">IF(COUNTIF(データ取込シート_活動計画書_整理用!$AD$2:'データ取込シート_活動計画書_整理用'!$AD296,"この線より上に行を挿入してください。")=0,データ取込シート_活動計画書_整理用!$AC296,"")</f>
        <v/>
      </c>
      <c r="DX296" t="str">
        <f ca="1">IF(COUNTIF(データ取込シート_活動計画書_整理用!$AD$2:'データ取込シート_活動計画書_整理用'!$AD296,"この線より上に行を挿入してください。")=0,データ取込シート_活動計画書_整理用!$AD296,"")</f>
        <v/>
      </c>
      <c r="DY296" t="str">
        <f ca="1">IF(COUNTIF(データ取込シート_活動計画書_整理用!$AD$2:'データ取込シート_活動計画書_整理用'!$AD296,"この線より上に行を挿入してください。")=0,データ取込シート_活動計画書_整理用!$AE296,"")</f>
        <v/>
      </c>
      <c r="DZ296" t="str">
        <f ca="1">IF(COUNTIF(データ取込シート_活動計画書_整理用!$AD$2:'データ取込シート_活動計画書_整理用'!$AD296,"この線より上に行を挿入してください。")=0,データ取込シート_活動計画書_整理用!$AF296,"")</f>
        <v/>
      </c>
      <c r="EA296" t="str">
        <f ca="1">IF(COUNTIF(データ取込シート_活動計画書_整理用!$AD$2:'データ取込シート_活動計画書_整理用'!$AD296,"この線より上に行を挿入してください。")=0,データ取込シート_活動計画書_整理用!$AG296,"")</f>
        <v/>
      </c>
      <c r="EB296" t="str">
        <f ca="1">IF(COUNTIF(データ取込シート_活動計画書_整理用!$AD$2:'データ取込シート_活動計画書_整理用'!$AD296,"この線より上に行を挿入してください。")=0,データ取込シート_活動計画書_整理用!$AH296,"")</f>
        <v/>
      </c>
      <c r="EC296" t="str">
        <f ca="1">IF(COUNTIF(データ取込シート_活動計画書_整理用!$AD$2:'データ取込シート_活動計画書_整理用'!$AD296,"この線より上に行を挿入してください。")=0,IF(データ取込シート_活動計画書_整理用!$AI296="○","true","false"),"")</f>
        <v/>
      </c>
      <c r="ED296" t="str">
        <f ca="1">IF(COUNTIF(データ取込シート_活動計画書_整理用!$AD$2:'データ取込シート_活動計画書_整理用'!$AD296,"この線より上に行を挿入してください。")=0,IF(データ取込シート_活動計画書_整理用!$AJ296="○","true","false"),"")</f>
        <v/>
      </c>
      <c r="EE296" t="str">
        <f ca="1">IF(COUNTIF(データ取込シート_活動計画書_整理用!$AD$2:'データ取込シート_活動計画書_整理用'!$AD296,"この線より上に行を挿入してください。")=0,IF(データ取込シート_活動計画書_整理用!$AK296="○","true","false"),"")</f>
        <v/>
      </c>
      <c r="EF296" t="str">
        <f ca="1">IF(COUNTIF(データ取込シート_活動計画書_整理用!$AD$2:'データ取込シート_活動計画書_整理用'!$AD296,"この線より上に行を挿入してください。")=0,IF(データ取込シート_活動計画書_整理用!$AL296="○","true","false"),"")</f>
        <v/>
      </c>
      <c r="EG296" t="str">
        <f ca="1">IF(COUNTIF(データ取込シート_活動計画書_整理用!$AD$2:'データ取込シート_活動計画書_整理用'!$AD296,"この線より上に行を挿入してください。")=0,IF(データ取込シート_活動計画書_整理用!$AM296="○","true","false"),"")</f>
        <v/>
      </c>
    </row>
    <row r="297" spans="2:137" x14ac:dyDescent="0.15">
      <c r="B297" t="str">
        <f ca="1">IF(COUNTIF(データ取込シート_活動計画書_整理用!$B$2:'データ取込シート_活動計画書_整理用'!$B297,"この線より上に行を挿入してください。")=0,データ取込シート_活動計画書_整理用!$B297,"")</f>
        <v/>
      </c>
      <c r="C297" t="str">
        <f ca="1">IF(COUNTIF(データ取込シート_活動計画書_整理用!$B$2:'データ取込シート_活動計画書_整理用'!$B297,"この線より上に行を挿入してください。")=0,データ取込シート_活動計画書_整理用!$C297,"")</f>
        <v/>
      </c>
      <c r="D297" t="str">
        <f ca="1">IF(COUNTIF(データ取込シート_活動計画書_整理用!$B$2:'データ取込シート_活動計画書_整理用'!$B297,"この線より上に行を挿入してください。")=0,データ取込シート_活動計画書_整理用!$D297,"")</f>
        <v/>
      </c>
      <c r="F297" t="str">
        <f ca="1">IF(COUNTIF(データ取込シート_活動計画書_整理用!$F$2:'データ取込シート_活動計画書_整理用'!$F297,"この線より上に行を挿入してください。")=0,データ取込シート_活動計画書_整理用!$F297,"")</f>
        <v/>
      </c>
      <c r="G297" t="str">
        <f ca="1">IF(COUNTIF(データ取込シート_活動計画書_整理用!$F$2:'データ取込シート_活動計画書_整理用'!$F297,"この線より上に行を挿入してください。")=0,データ取込シート_活動計画書_整理用!$G297,"")</f>
        <v/>
      </c>
      <c r="H297" t="str">
        <f ca="1">IF(COUNTIF(データ取込シート_活動計画書_整理用!$F$2:'データ取込シート_活動計画書_整理用'!$F297,"この線より上に行を挿入してください。")=0,データ取込シート_活動計画書_整理用!$H297,"")</f>
        <v/>
      </c>
      <c r="I297" t="str">
        <f ca="1">IF(COUNTIF(データ取込シート_活動計画書_整理用!$J$2:'データ取込シート_活動計画書_整理用'!$J297,"この線より上に行を挿入してください。")=0,データ取込シート_活動計画書_整理用!$J297,"")</f>
        <v/>
      </c>
      <c r="J297" t="str">
        <f ca="1">IF(COUNTIF(データ取込シート_活動計画書_整理用!$J$2:'データ取込シート_活動計画書_整理用'!$J297,"この線より上に行を挿入してください。")=0,データ取込シート_活動計画書_整理用!$K297,"")</f>
        <v/>
      </c>
      <c r="K297" t="str">
        <f ca="1">IF(COUNTIF(データ取込シート_活動計画書_整理用!$J$2:'データ取込シート_活動計画書_整理用'!$J297,"この線より上に行を挿入してください。")=0,データ取込シート_活動計画書_整理用!$L297,"")</f>
        <v/>
      </c>
      <c r="CN297" t="str">
        <f t="shared" ca="1" si="10"/>
        <v/>
      </c>
      <c r="CO297" t="str">
        <f t="shared" ca="1" si="9"/>
        <v/>
      </c>
      <c r="CP297" t="str">
        <f ca="1">IF(COUNTIF(データ取込シート_活動計画書_整理用!$N$2:'データ取込シート_活動計画書_整理用'!$N297,"この線より上に行を挿入してください。")=0,データ取込シート_活動計画書_整理用!$N297,"")</f>
        <v/>
      </c>
      <c r="CQ297" t="str">
        <f ca="1">IF(COUNTIF(データ取込シート_活動計画書_整理用!$N$2:'データ取込シート_活動計画書_整理用'!$N297,"この線より上に行を挿入してください。")=0,データ取込シート_活動計画書_整理用!$O297,"")</f>
        <v/>
      </c>
      <c r="CR297" t="str">
        <f ca="1">IF(COUNTIF(データ取込シート_活動計画書_整理用!$N$2:'データ取込シート_活動計画書_整理用'!$N297,"この線より上に行を挿入してください。")=0,IF(データ取込シート_活動計画書_整理用!$P297="○","true","false"),"")</f>
        <v/>
      </c>
      <c r="CS297" t="str">
        <f ca="1">IF(COUNTIF(データ取込シート_活動計画書_整理用!$N$2:'データ取込シート_活動計画書_整理用'!$N297,"この線より上に行を挿入してください。")=0,IF(データ取込シート_活動計画書_整理用!$Q297="○","true","false"),"")</f>
        <v/>
      </c>
      <c r="CT297" t="str">
        <f ca="1">IF(COUNTIF(データ取込シート_活動計画書_整理用!$N$2:'データ取込シート_活動計画書_整理用'!$N297,"この線より上に行を挿入してください。")=0,IF(データ取込シート_活動計画書_整理用!$R297="○","true","false"),"")</f>
        <v/>
      </c>
      <c r="CU297" t="str">
        <f ca="1">IF(COUNTIF(データ取込シート_活動計画書_整理用!$N$2:'データ取込シート_活動計画書_整理用'!$N297,"この線より上に行を挿入してください。")=0,IF(データ取込シート_活動計画書_整理用!$S297="○","true","false"),"")</f>
        <v/>
      </c>
      <c r="CV297" t="str">
        <f ca="1">IF(COUNTIF(データ取込シート_活動計画書_整理用!$N$2:'データ取込シート_活動計画書_整理用'!$N297,"この線より上に行を挿入してください。")=0,IF(データ取込シート_活動計画書_整理用!$T297="○","true","false"),"")</f>
        <v/>
      </c>
      <c r="CW297" t="str">
        <f ca="1">IF(COUNTIF(データ取込シート_活動計画書_整理用!$N$2:'データ取込シート_活動計画書_整理用'!$N297,"この線より上に行を挿入してください。")=0,IF(データ取込シート_活動計画書_整理用!$U297="○","true","false"),"")</f>
        <v/>
      </c>
      <c r="CX297" t="str">
        <f ca="1">IF(COUNTIF(データ取込シート_活動計画書_整理用!$N$2:'データ取込シート_活動計画書_整理用'!$N297,"この線より上に行を挿入してください。")=0,IF(データ取込シート_活動計画書_整理用!$V297="○","true","false"),"")</f>
        <v/>
      </c>
      <c r="CY297" t="str">
        <f ca="1">IF(COUNTIF(データ取込シート_活動計画書_整理用!$N$2:'データ取込シート_活動計画書_整理用'!$N297,"この線より上に行を挿入してください。")=0,IF(データ取込シート_活動計画書_整理用!$W297="○","true","false"),"")</f>
        <v/>
      </c>
      <c r="CZ297" t="str">
        <f ca="1">IF(COUNTIF(データ取込シート_活動計画書_整理用!$N$2:'データ取込シート_活動計画書_整理用'!$N297,"この線より上に行を挿入してください。")=0,IF(データ取込シート_活動計画書_整理用!$X297="○","true","false"),"")</f>
        <v/>
      </c>
      <c r="DA297" t="str">
        <f ca="1">IF(COUNTIF(データ取込シート_活動計画書_整理用!$N$2:'データ取込シート_活動計画書_整理用'!$N297,"この線より上に行を挿入してください。")=0,IF(データ取込シート_活動計画書_整理用!$Y297="○","true","false"),"")</f>
        <v/>
      </c>
      <c r="DB297" t="str">
        <f ca="1">IF(COUNTIF(データ取込シート_活動計画書_整理用!$N$2:'データ取込シート_活動計画書_整理用'!$N297,"この線より上に行を挿入してください。")=0,IF(データ取込シート_活動計画書_整理用!$Z297="○","true","false"),"")</f>
        <v/>
      </c>
      <c r="DC297" t="str">
        <f ca="1">IF(COUNTIF(データ取込シート_活動計画書_整理用!$N$2:'データ取込シート_活動計画書_整理用'!$N297,"この線より上に行を挿入してください。")=0,IF(データ取込シート_活動計画書_整理用!$AA297="○","true","false"),"")</f>
        <v/>
      </c>
      <c r="DW297" t="str">
        <f ca="1">IF(COUNTIF(データ取込シート_活動計画書_整理用!$AD$2:'データ取込シート_活動計画書_整理用'!$AD297,"この線より上に行を挿入してください。")=0,データ取込シート_活動計画書_整理用!$AC297,"")</f>
        <v/>
      </c>
      <c r="DX297" t="str">
        <f ca="1">IF(COUNTIF(データ取込シート_活動計画書_整理用!$AD$2:'データ取込シート_活動計画書_整理用'!$AD297,"この線より上に行を挿入してください。")=0,データ取込シート_活動計画書_整理用!$AD297,"")</f>
        <v/>
      </c>
      <c r="DY297" t="str">
        <f ca="1">IF(COUNTIF(データ取込シート_活動計画書_整理用!$AD$2:'データ取込シート_活動計画書_整理用'!$AD297,"この線より上に行を挿入してください。")=0,データ取込シート_活動計画書_整理用!$AE297,"")</f>
        <v/>
      </c>
      <c r="DZ297" t="str">
        <f ca="1">IF(COUNTIF(データ取込シート_活動計画書_整理用!$AD$2:'データ取込シート_活動計画書_整理用'!$AD297,"この線より上に行を挿入してください。")=0,データ取込シート_活動計画書_整理用!$AF297,"")</f>
        <v/>
      </c>
      <c r="EA297" t="str">
        <f ca="1">IF(COUNTIF(データ取込シート_活動計画書_整理用!$AD$2:'データ取込シート_活動計画書_整理用'!$AD297,"この線より上に行を挿入してください。")=0,データ取込シート_活動計画書_整理用!$AG297,"")</f>
        <v/>
      </c>
      <c r="EB297" t="str">
        <f ca="1">IF(COUNTIF(データ取込シート_活動計画書_整理用!$AD$2:'データ取込シート_活動計画書_整理用'!$AD297,"この線より上に行を挿入してください。")=0,データ取込シート_活動計画書_整理用!$AH297,"")</f>
        <v/>
      </c>
      <c r="EC297" t="str">
        <f ca="1">IF(COUNTIF(データ取込シート_活動計画書_整理用!$AD$2:'データ取込シート_活動計画書_整理用'!$AD297,"この線より上に行を挿入してください。")=0,IF(データ取込シート_活動計画書_整理用!$AI297="○","true","false"),"")</f>
        <v/>
      </c>
      <c r="ED297" t="str">
        <f ca="1">IF(COUNTIF(データ取込シート_活動計画書_整理用!$AD$2:'データ取込シート_活動計画書_整理用'!$AD297,"この線より上に行を挿入してください。")=0,IF(データ取込シート_活動計画書_整理用!$AJ297="○","true","false"),"")</f>
        <v/>
      </c>
      <c r="EE297" t="str">
        <f ca="1">IF(COUNTIF(データ取込シート_活動計画書_整理用!$AD$2:'データ取込シート_活動計画書_整理用'!$AD297,"この線より上に行を挿入してください。")=0,IF(データ取込シート_活動計画書_整理用!$AK297="○","true","false"),"")</f>
        <v/>
      </c>
      <c r="EF297" t="str">
        <f ca="1">IF(COUNTIF(データ取込シート_活動計画書_整理用!$AD$2:'データ取込シート_活動計画書_整理用'!$AD297,"この線より上に行を挿入してください。")=0,IF(データ取込シート_活動計画書_整理用!$AL297="○","true","false"),"")</f>
        <v/>
      </c>
      <c r="EG297" t="str">
        <f ca="1">IF(COUNTIF(データ取込シート_活動計画書_整理用!$AD$2:'データ取込シート_活動計画書_整理用'!$AD297,"この線より上に行を挿入してください。")=0,IF(データ取込シート_活動計画書_整理用!$AM297="○","true","false"),"")</f>
        <v/>
      </c>
    </row>
    <row r="298" spans="2:137" x14ac:dyDescent="0.15">
      <c r="B298" t="str">
        <f ca="1">IF(COUNTIF(データ取込シート_活動計画書_整理用!$B$2:'データ取込シート_活動計画書_整理用'!$B298,"この線より上に行を挿入してください。")=0,データ取込シート_活動計画書_整理用!$B298,"")</f>
        <v/>
      </c>
      <c r="C298" t="str">
        <f ca="1">IF(COUNTIF(データ取込シート_活動計画書_整理用!$B$2:'データ取込シート_活動計画書_整理用'!$B298,"この線より上に行を挿入してください。")=0,データ取込シート_活動計画書_整理用!$C298,"")</f>
        <v/>
      </c>
      <c r="D298" t="str">
        <f ca="1">IF(COUNTIF(データ取込シート_活動計画書_整理用!$B$2:'データ取込シート_活動計画書_整理用'!$B298,"この線より上に行を挿入してください。")=0,データ取込シート_活動計画書_整理用!$D298,"")</f>
        <v/>
      </c>
      <c r="F298" t="str">
        <f ca="1">IF(COUNTIF(データ取込シート_活動計画書_整理用!$F$2:'データ取込シート_活動計画書_整理用'!$F298,"この線より上に行を挿入してください。")=0,データ取込シート_活動計画書_整理用!$F298,"")</f>
        <v/>
      </c>
      <c r="G298" t="str">
        <f ca="1">IF(COUNTIF(データ取込シート_活動計画書_整理用!$F$2:'データ取込シート_活動計画書_整理用'!$F298,"この線より上に行を挿入してください。")=0,データ取込シート_活動計画書_整理用!$G298,"")</f>
        <v/>
      </c>
      <c r="H298" t="str">
        <f ca="1">IF(COUNTIF(データ取込シート_活動計画書_整理用!$F$2:'データ取込シート_活動計画書_整理用'!$F298,"この線より上に行を挿入してください。")=0,データ取込シート_活動計画書_整理用!$H298,"")</f>
        <v/>
      </c>
      <c r="I298" t="str">
        <f ca="1">IF(COUNTIF(データ取込シート_活動計画書_整理用!$J$2:'データ取込シート_活動計画書_整理用'!$J298,"この線より上に行を挿入してください。")=0,データ取込シート_活動計画書_整理用!$J298,"")</f>
        <v/>
      </c>
      <c r="J298" t="str">
        <f ca="1">IF(COUNTIF(データ取込シート_活動計画書_整理用!$J$2:'データ取込シート_活動計画書_整理用'!$J298,"この線より上に行を挿入してください。")=0,データ取込シート_活動計画書_整理用!$K298,"")</f>
        <v/>
      </c>
      <c r="K298" t="str">
        <f ca="1">IF(COUNTIF(データ取込シート_活動計画書_整理用!$J$2:'データ取込シート_活動計画書_整理用'!$J298,"この線より上に行を挿入してください。")=0,データ取込シート_活動計画書_整理用!$L298,"")</f>
        <v/>
      </c>
      <c r="CN298" t="str">
        <f t="shared" ca="1" si="10"/>
        <v/>
      </c>
      <c r="CO298" t="str">
        <f t="shared" ca="1" si="9"/>
        <v/>
      </c>
      <c r="CP298" t="str">
        <f ca="1">IF(COUNTIF(データ取込シート_活動計画書_整理用!$N$2:'データ取込シート_活動計画書_整理用'!$N298,"この線より上に行を挿入してください。")=0,データ取込シート_活動計画書_整理用!$N298,"")</f>
        <v/>
      </c>
      <c r="CQ298" t="str">
        <f ca="1">IF(COUNTIF(データ取込シート_活動計画書_整理用!$N$2:'データ取込シート_活動計画書_整理用'!$N298,"この線より上に行を挿入してください。")=0,データ取込シート_活動計画書_整理用!$O298,"")</f>
        <v/>
      </c>
      <c r="CR298" t="str">
        <f ca="1">IF(COUNTIF(データ取込シート_活動計画書_整理用!$N$2:'データ取込シート_活動計画書_整理用'!$N298,"この線より上に行を挿入してください。")=0,IF(データ取込シート_活動計画書_整理用!$P298="○","true","false"),"")</f>
        <v/>
      </c>
      <c r="CS298" t="str">
        <f ca="1">IF(COUNTIF(データ取込シート_活動計画書_整理用!$N$2:'データ取込シート_活動計画書_整理用'!$N298,"この線より上に行を挿入してください。")=0,IF(データ取込シート_活動計画書_整理用!$Q298="○","true","false"),"")</f>
        <v/>
      </c>
      <c r="CT298" t="str">
        <f ca="1">IF(COUNTIF(データ取込シート_活動計画書_整理用!$N$2:'データ取込シート_活動計画書_整理用'!$N298,"この線より上に行を挿入してください。")=0,IF(データ取込シート_活動計画書_整理用!$R298="○","true","false"),"")</f>
        <v/>
      </c>
      <c r="CU298" t="str">
        <f ca="1">IF(COUNTIF(データ取込シート_活動計画書_整理用!$N$2:'データ取込シート_活動計画書_整理用'!$N298,"この線より上に行を挿入してください。")=0,IF(データ取込シート_活動計画書_整理用!$S298="○","true","false"),"")</f>
        <v/>
      </c>
      <c r="CV298" t="str">
        <f ca="1">IF(COUNTIF(データ取込シート_活動計画書_整理用!$N$2:'データ取込シート_活動計画書_整理用'!$N298,"この線より上に行を挿入してください。")=0,IF(データ取込シート_活動計画書_整理用!$T298="○","true","false"),"")</f>
        <v/>
      </c>
      <c r="CW298" t="str">
        <f ca="1">IF(COUNTIF(データ取込シート_活動計画書_整理用!$N$2:'データ取込シート_活動計画書_整理用'!$N298,"この線より上に行を挿入してください。")=0,IF(データ取込シート_活動計画書_整理用!$U298="○","true","false"),"")</f>
        <v/>
      </c>
      <c r="CX298" t="str">
        <f ca="1">IF(COUNTIF(データ取込シート_活動計画書_整理用!$N$2:'データ取込シート_活動計画書_整理用'!$N298,"この線より上に行を挿入してください。")=0,IF(データ取込シート_活動計画書_整理用!$V298="○","true","false"),"")</f>
        <v/>
      </c>
      <c r="CY298" t="str">
        <f ca="1">IF(COUNTIF(データ取込シート_活動計画書_整理用!$N$2:'データ取込シート_活動計画書_整理用'!$N298,"この線より上に行を挿入してください。")=0,IF(データ取込シート_活動計画書_整理用!$W298="○","true","false"),"")</f>
        <v/>
      </c>
      <c r="CZ298" t="str">
        <f ca="1">IF(COUNTIF(データ取込シート_活動計画書_整理用!$N$2:'データ取込シート_活動計画書_整理用'!$N298,"この線より上に行を挿入してください。")=0,IF(データ取込シート_活動計画書_整理用!$X298="○","true","false"),"")</f>
        <v/>
      </c>
      <c r="DA298" t="str">
        <f ca="1">IF(COUNTIF(データ取込シート_活動計画書_整理用!$N$2:'データ取込シート_活動計画書_整理用'!$N298,"この線より上に行を挿入してください。")=0,IF(データ取込シート_活動計画書_整理用!$Y298="○","true","false"),"")</f>
        <v/>
      </c>
      <c r="DB298" t="str">
        <f ca="1">IF(COUNTIF(データ取込シート_活動計画書_整理用!$N$2:'データ取込シート_活動計画書_整理用'!$N298,"この線より上に行を挿入してください。")=0,IF(データ取込シート_活動計画書_整理用!$Z298="○","true","false"),"")</f>
        <v/>
      </c>
      <c r="DC298" t="str">
        <f ca="1">IF(COUNTIF(データ取込シート_活動計画書_整理用!$N$2:'データ取込シート_活動計画書_整理用'!$N298,"この線より上に行を挿入してください。")=0,IF(データ取込シート_活動計画書_整理用!$AA298="○","true","false"),"")</f>
        <v/>
      </c>
      <c r="DW298" t="str">
        <f ca="1">IF(COUNTIF(データ取込シート_活動計画書_整理用!$AD$2:'データ取込シート_活動計画書_整理用'!$AD298,"この線より上に行を挿入してください。")=0,データ取込シート_活動計画書_整理用!$AC298,"")</f>
        <v/>
      </c>
      <c r="DX298" t="str">
        <f ca="1">IF(COUNTIF(データ取込シート_活動計画書_整理用!$AD$2:'データ取込シート_活動計画書_整理用'!$AD298,"この線より上に行を挿入してください。")=0,データ取込シート_活動計画書_整理用!$AD298,"")</f>
        <v/>
      </c>
      <c r="DY298" t="str">
        <f ca="1">IF(COUNTIF(データ取込シート_活動計画書_整理用!$AD$2:'データ取込シート_活動計画書_整理用'!$AD298,"この線より上に行を挿入してください。")=0,データ取込シート_活動計画書_整理用!$AE298,"")</f>
        <v/>
      </c>
      <c r="DZ298" t="str">
        <f ca="1">IF(COUNTIF(データ取込シート_活動計画書_整理用!$AD$2:'データ取込シート_活動計画書_整理用'!$AD298,"この線より上に行を挿入してください。")=0,データ取込シート_活動計画書_整理用!$AF298,"")</f>
        <v/>
      </c>
      <c r="EA298" t="str">
        <f ca="1">IF(COUNTIF(データ取込シート_活動計画書_整理用!$AD$2:'データ取込シート_活動計画書_整理用'!$AD298,"この線より上に行を挿入してください。")=0,データ取込シート_活動計画書_整理用!$AG298,"")</f>
        <v/>
      </c>
      <c r="EB298" t="str">
        <f ca="1">IF(COUNTIF(データ取込シート_活動計画書_整理用!$AD$2:'データ取込シート_活動計画書_整理用'!$AD298,"この線より上に行を挿入してください。")=0,データ取込シート_活動計画書_整理用!$AH298,"")</f>
        <v/>
      </c>
      <c r="EC298" t="str">
        <f ca="1">IF(COUNTIF(データ取込シート_活動計画書_整理用!$AD$2:'データ取込シート_活動計画書_整理用'!$AD298,"この線より上に行を挿入してください。")=0,IF(データ取込シート_活動計画書_整理用!$AI298="○","true","false"),"")</f>
        <v/>
      </c>
      <c r="ED298" t="str">
        <f ca="1">IF(COUNTIF(データ取込シート_活動計画書_整理用!$AD$2:'データ取込シート_活動計画書_整理用'!$AD298,"この線より上に行を挿入してください。")=0,IF(データ取込シート_活動計画書_整理用!$AJ298="○","true","false"),"")</f>
        <v/>
      </c>
      <c r="EE298" t="str">
        <f ca="1">IF(COUNTIF(データ取込シート_活動計画書_整理用!$AD$2:'データ取込シート_活動計画書_整理用'!$AD298,"この線より上に行を挿入してください。")=0,IF(データ取込シート_活動計画書_整理用!$AK298="○","true","false"),"")</f>
        <v/>
      </c>
      <c r="EF298" t="str">
        <f ca="1">IF(COUNTIF(データ取込シート_活動計画書_整理用!$AD$2:'データ取込シート_活動計画書_整理用'!$AD298,"この線より上に行を挿入してください。")=0,IF(データ取込シート_活動計画書_整理用!$AL298="○","true","false"),"")</f>
        <v/>
      </c>
      <c r="EG298" t="str">
        <f ca="1">IF(COUNTIF(データ取込シート_活動計画書_整理用!$AD$2:'データ取込シート_活動計画書_整理用'!$AD298,"この線より上に行を挿入してください。")=0,IF(データ取込シート_活動計画書_整理用!$AM298="○","true","false"),"")</f>
        <v/>
      </c>
    </row>
    <row r="299" spans="2:137" x14ac:dyDescent="0.15">
      <c r="B299" t="str">
        <f ca="1">IF(COUNTIF(データ取込シート_活動計画書_整理用!$B$2:'データ取込シート_活動計画書_整理用'!$B299,"この線より上に行を挿入してください。")=0,データ取込シート_活動計画書_整理用!$B299,"")</f>
        <v/>
      </c>
      <c r="C299" t="str">
        <f ca="1">IF(COUNTIF(データ取込シート_活動計画書_整理用!$B$2:'データ取込シート_活動計画書_整理用'!$B299,"この線より上に行を挿入してください。")=0,データ取込シート_活動計画書_整理用!$C299,"")</f>
        <v/>
      </c>
      <c r="D299" t="str">
        <f ca="1">IF(COUNTIF(データ取込シート_活動計画書_整理用!$B$2:'データ取込シート_活動計画書_整理用'!$B299,"この線より上に行を挿入してください。")=0,データ取込シート_活動計画書_整理用!$D299,"")</f>
        <v/>
      </c>
      <c r="F299" t="str">
        <f ca="1">IF(COUNTIF(データ取込シート_活動計画書_整理用!$F$2:'データ取込シート_活動計画書_整理用'!$F299,"この線より上に行を挿入してください。")=0,データ取込シート_活動計画書_整理用!$F299,"")</f>
        <v/>
      </c>
      <c r="G299" t="str">
        <f ca="1">IF(COUNTIF(データ取込シート_活動計画書_整理用!$F$2:'データ取込シート_活動計画書_整理用'!$F299,"この線より上に行を挿入してください。")=0,データ取込シート_活動計画書_整理用!$G299,"")</f>
        <v/>
      </c>
      <c r="H299" t="str">
        <f ca="1">IF(COUNTIF(データ取込シート_活動計画書_整理用!$F$2:'データ取込シート_活動計画書_整理用'!$F299,"この線より上に行を挿入してください。")=0,データ取込シート_活動計画書_整理用!$H299,"")</f>
        <v/>
      </c>
      <c r="I299" t="str">
        <f ca="1">IF(COUNTIF(データ取込シート_活動計画書_整理用!$J$2:'データ取込シート_活動計画書_整理用'!$J299,"この線より上に行を挿入してください。")=0,データ取込シート_活動計画書_整理用!$J299,"")</f>
        <v/>
      </c>
      <c r="J299" t="str">
        <f ca="1">IF(COUNTIF(データ取込シート_活動計画書_整理用!$J$2:'データ取込シート_活動計画書_整理用'!$J299,"この線より上に行を挿入してください。")=0,データ取込シート_活動計画書_整理用!$K299,"")</f>
        <v/>
      </c>
      <c r="K299" t="str">
        <f ca="1">IF(COUNTIF(データ取込シート_活動計画書_整理用!$J$2:'データ取込シート_活動計画書_整理用'!$J299,"この線より上に行を挿入してください。")=0,データ取込シート_活動計画書_整理用!$L299,"")</f>
        <v/>
      </c>
      <c r="CN299" t="str">
        <f t="shared" ca="1" si="10"/>
        <v/>
      </c>
      <c r="CO299" t="str">
        <f t="shared" ca="1" si="9"/>
        <v/>
      </c>
      <c r="CP299" t="str">
        <f ca="1">IF(COUNTIF(データ取込シート_活動計画書_整理用!$N$2:'データ取込シート_活動計画書_整理用'!$N299,"この線より上に行を挿入してください。")=0,データ取込シート_活動計画書_整理用!$N299,"")</f>
        <v/>
      </c>
      <c r="CQ299" t="str">
        <f ca="1">IF(COUNTIF(データ取込シート_活動計画書_整理用!$N$2:'データ取込シート_活動計画書_整理用'!$N299,"この線より上に行を挿入してください。")=0,データ取込シート_活動計画書_整理用!$O299,"")</f>
        <v/>
      </c>
      <c r="CR299" t="str">
        <f ca="1">IF(COUNTIF(データ取込シート_活動計画書_整理用!$N$2:'データ取込シート_活動計画書_整理用'!$N299,"この線より上に行を挿入してください。")=0,IF(データ取込シート_活動計画書_整理用!$P299="○","true","false"),"")</f>
        <v/>
      </c>
      <c r="CS299" t="str">
        <f ca="1">IF(COUNTIF(データ取込シート_活動計画書_整理用!$N$2:'データ取込シート_活動計画書_整理用'!$N299,"この線より上に行を挿入してください。")=0,IF(データ取込シート_活動計画書_整理用!$Q299="○","true","false"),"")</f>
        <v/>
      </c>
      <c r="CT299" t="str">
        <f ca="1">IF(COUNTIF(データ取込シート_活動計画書_整理用!$N$2:'データ取込シート_活動計画書_整理用'!$N299,"この線より上に行を挿入してください。")=0,IF(データ取込シート_活動計画書_整理用!$R299="○","true","false"),"")</f>
        <v/>
      </c>
      <c r="CU299" t="str">
        <f ca="1">IF(COUNTIF(データ取込シート_活動計画書_整理用!$N$2:'データ取込シート_活動計画書_整理用'!$N299,"この線より上に行を挿入してください。")=0,IF(データ取込シート_活動計画書_整理用!$S299="○","true","false"),"")</f>
        <v/>
      </c>
      <c r="CV299" t="str">
        <f ca="1">IF(COUNTIF(データ取込シート_活動計画書_整理用!$N$2:'データ取込シート_活動計画書_整理用'!$N299,"この線より上に行を挿入してください。")=0,IF(データ取込シート_活動計画書_整理用!$T299="○","true","false"),"")</f>
        <v/>
      </c>
      <c r="CW299" t="str">
        <f ca="1">IF(COUNTIF(データ取込シート_活動計画書_整理用!$N$2:'データ取込シート_活動計画書_整理用'!$N299,"この線より上に行を挿入してください。")=0,IF(データ取込シート_活動計画書_整理用!$U299="○","true","false"),"")</f>
        <v/>
      </c>
      <c r="CX299" t="str">
        <f ca="1">IF(COUNTIF(データ取込シート_活動計画書_整理用!$N$2:'データ取込シート_活動計画書_整理用'!$N299,"この線より上に行を挿入してください。")=0,IF(データ取込シート_活動計画書_整理用!$V299="○","true","false"),"")</f>
        <v/>
      </c>
      <c r="CY299" t="str">
        <f ca="1">IF(COUNTIF(データ取込シート_活動計画書_整理用!$N$2:'データ取込シート_活動計画書_整理用'!$N299,"この線より上に行を挿入してください。")=0,IF(データ取込シート_活動計画書_整理用!$W299="○","true","false"),"")</f>
        <v/>
      </c>
      <c r="CZ299" t="str">
        <f ca="1">IF(COUNTIF(データ取込シート_活動計画書_整理用!$N$2:'データ取込シート_活動計画書_整理用'!$N299,"この線より上に行を挿入してください。")=0,IF(データ取込シート_活動計画書_整理用!$X299="○","true","false"),"")</f>
        <v/>
      </c>
      <c r="DA299" t="str">
        <f ca="1">IF(COUNTIF(データ取込シート_活動計画書_整理用!$N$2:'データ取込シート_活動計画書_整理用'!$N299,"この線より上に行を挿入してください。")=0,IF(データ取込シート_活動計画書_整理用!$Y299="○","true","false"),"")</f>
        <v/>
      </c>
      <c r="DB299" t="str">
        <f ca="1">IF(COUNTIF(データ取込シート_活動計画書_整理用!$N$2:'データ取込シート_活動計画書_整理用'!$N299,"この線より上に行を挿入してください。")=0,IF(データ取込シート_活動計画書_整理用!$Z299="○","true","false"),"")</f>
        <v/>
      </c>
      <c r="DC299" t="str">
        <f ca="1">IF(COUNTIF(データ取込シート_活動計画書_整理用!$N$2:'データ取込シート_活動計画書_整理用'!$N299,"この線より上に行を挿入してください。")=0,IF(データ取込シート_活動計画書_整理用!$AA299="○","true","false"),"")</f>
        <v/>
      </c>
      <c r="DW299" t="str">
        <f ca="1">IF(COUNTIF(データ取込シート_活動計画書_整理用!$AD$2:'データ取込シート_活動計画書_整理用'!$AD299,"この線より上に行を挿入してください。")=0,データ取込シート_活動計画書_整理用!$AC299,"")</f>
        <v/>
      </c>
      <c r="DX299" t="str">
        <f ca="1">IF(COUNTIF(データ取込シート_活動計画書_整理用!$AD$2:'データ取込シート_活動計画書_整理用'!$AD299,"この線より上に行を挿入してください。")=0,データ取込シート_活動計画書_整理用!$AD299,"")</f>
        <v/>
      </c>
      <c r="DY299" t="str">
        <f ca="1">IF(COUNTIF(データ取込シート_活動計画書_整理用!$AD$2:'データ取込シート_活動計画書_整理用'!$AD299,"この線より上に行を挿入してください。")=0,データ取込シート_活動計画書_整理用!$AE299,"")</f>
        <v/>
      </c>
      <c r="DZ299" t="str">
        <f ca="1">IF(COUNTIF(データ取込シート_活動計画書_整理用!$AD$2:'データ取込シート_活動計画書_整理用'!$AD299,"この線より上に行を挿入してください。")=0,データ取込シート_活動計画書_整理用!$AF299,"")</f>
        <v/>
      </c>
      <c r="EA299" t="str">
        <f ca="1">IF(COUNTIF(データ取込シート_活動計画書_整理用!$AD$2:'データ取込シート_活動計画書_整理用'!$AD299,"この線より上に行を挿入してください。")=0,データ取込シート_活動計画書_整理用!$AG299,"")</f>
        <v/>
      </c>
      <c r="EB299" t="str">
        <f ca="1">IF(COUNTIF(データ取込シート_活動計画書_整理用!$AD$2:'データ取込シート_活動計画書_整理用'!$AD299,"この線より上に行を挿入してください。")=0,データ取込シート_活動計画書_整理用!$AH299,"")</f>
        <v/>
      </c>
      <c r="EC299" t="str">
        <f ca="1">IF(COUNTIF(データ取込シート_活動計画書_整理用!$AD$2:'データ取込シート_活動計画書_整理用'!$AD299,"この線より上に行を挿入してください。")=0,IF(データ取込シート_活動計画書_整理用!$AI299="○","true","false"),"")</f>
        <v/>
      </c>
      <c r="ED299" t="str">
        <f ca="1">IF(COUNTIF(データ取込シート_活動計画書_整理用!$AD$2:'データ取込シート_活動計画書_整理用'!$AD299,"この線より上に行を挿入してください。")=0,IF(データ取込シート_活動計画書_整理用!$AJ299="○","true","false"),"")</f>
        <v/>
      </c>
      <c r="EE299" t="str">
        <f ca="1">IF(COUNTIF(データ取込シート_活動計画書_整理用!$AD$2:'データ取込シート_活動計画書_整理用'!$AD299,"この線より上に行を挿入してください。")=0,IF(データ取込シート_活動計画書_整理用!$AK299="○","true","false"),"")</f>
        <v/>
      </c>
      <c r="EF299" t="str">
        <f ca="1">IF(COUNTIF(データ取込シート_活動計画書_整理用!$AD$2:'データ取込シート_活動計画書_整理用'!$AD299,"この線より上に行を挿入してください。")=0,IF(データ取込シート_活動計画書_整理用!$AL299="○","true","false"),"")</f>
        <v/>
      </c>
      <c r="EG299" t="str">
        <f ca="1">IF(COUNTIF(データ取込シート_活動計画書_整理用!$AD$2:'データ取込シート_活動計画書_整理用'!$AD299,"この線より上に行を挿入してください。")=0,IF(データ取込シート_活動計画書_整理用!$AM299="○","true","false"),"")</f>
        <v/>
      </c>
    </row>
    <row r="300" spans="2:137" x14ac:dyDescent="0.15">
      <c r="B300" t="str">
        <f ca="1">IF(COUNTIF(データ取込シート_活動計画書_整理用!$B$2:'データ取込シート_活動計画書_整理用'!$B300,"この線より上に行を挿入してください。")=0,データ取込シート_活動計画書_整理用!$B300,"")</f>
        <v/>
      </c>
      <c r="C300" t="str">
        <f ca="1">IF(COUNTIF(データ取込シート_活動計画書_整理用!$B$2:'データ取込シート_活動計画書_整理用'!$B300,"この線より上に行を挿入してください。")=0,データ取込シート_活動計画書_整理用!$C300,"")</f>
        <v/>
      </c>
      <c r="D300" t="str">
        <f ca="1">IF(COUNTIF(データ取込シート_活動計画書_整理用!$B$2:'データ取込シート_活動計画書_整理用'!$B300,"この線より上に行を挿入してください。")=0,データ取込シート_活動計画書_整理用!$D300,"")</f>
        <v/>
      </c>
      <c r="F300" t="str">
        <f ca="1">IF(COUNTIF(データ取込シート_活動計画書_整理用!$F$2:'データ取込シート_活動計画書_整理用'!$F300,"この線より上に行を挿入してください。")=0,データ取込シート_活動計画書_整理用!$F300,"")</f>
        <v/>
      </c>
      <c r="G300" t="str">
        <f ca="1">IF(COUNTIF(データ取込シート_活動計画書_整理用!$F$2:'データ取込シート_活動計画書_整理用'!$F300,"この線より上に行を挿入してください。")=0,データ取込シート_活動計画書_整理用!$G300,"")</f>
        <v/>
      </c>
      <c r="H300" t="str">
        <f ca="1">IF(COUNTIF(データ取込シート_活動計画書_整理用!$F$2:'データ取込シート_活動計画書_整理用'!$F300,"この線より上に行を挿入してください。")=0,データ取込シート_活動計画書_整理用!$H300,"")</f>
        <v/>
      </c>
      <c r="I300" t="str">
        <f ca="1">IF(COUNTIF(データ取込シート_活動計画書_整理用!$J$2:'データ取込シート_活動計画書_整理用'!$J300,"この線より上に行を挿入してください。")=0,データ取込シート_活動計画書_整理用!$J300,"")</f>
        <v/>
      </c>
      <c r="J300" t="str">
        <f ca="1">IF(COUNTIF(データ取込シート_活動計画書_整理用!$J$2:'データ取込シート_活動計画書_整理用'!$J300,"この線より上に行を挿入してください。")=0,データ取込シート_活動計画書_整理用!$K300,"")</f>
        <v/>
      </c>
      <c r="K300" t="str">
        <f ca="1">IF(COUNTIF(データ取込シート_活動計画書_整理用!$J$2:'データ取込シート_活動計画書_整理用'!$J300,"この線より上に行を挿入してください。")=0,データ取込シート_活動計画書_整理用!$L300,"")</f>
        <v/>
      </c>
      <c r="CN300" t="str">
        <f t="shared" ca="1" si="10"/>
        <v/>
      </c>
      <c r="CO300" t="str">
        <f t="shared" ca="1" si="9"/>
        <v/>
      </c>
      <c r="CP300" t="str">
        <f ca="1">IF(COUNTIF(データ取込シート_活動計画書_整理用!$N$2:'データ取込シート_活動計画書_整理用'!$N300,"この線より上に行を挿入してください。")=0,データ取込シート_活動計画書_整理用!$N300,"")</f>
        <v/>
      </c>
      <c r="CQ300" t="str">
        <f ca="1">IF(COUNTIF(データ取込シート_活動計画書_整理用!$N$2:'データ取込シート_活動計画書_整理用'!$N300,"この線より上に行を挿入してください。")=0,データ取込シート_活動計画書_整理用!$O300,"")</f>
        <v/>
      </c>
      <c r="CR300" t="str">
        <f ca="1">IF(COUNTIF(データ取込シート_活動計画書_整理用!$N$2:'データ取込シート_活動計画書_整理用'!$N300,"この線より上に行を挿入してください。")=0,IF(データ取込シート_活動計画書_整理用!$P300="○","true","false"),"")</f>
        <v/>
      </c>
      <c r="CS300" t="str">
        <f ca="1">IF(COUNTIF(データ取込シート_活動計画書_整理用!$N$2:'データ取込シート_活動計画書_整理用'!$N300,"この線より上に行を挿入してください。")=0,IF(データ取込シート_活動計画書_整理用!$Q300="○","true","false"),"")</f>
        <v/>
      </c>
      <c r="CT300" t="str">
        <f ca="1">IF(COUNTIF(データ取込シート_活動計画書_整理用!$N$2:'データ取込シート_活動計画書_整理用'!$N300,"この線より上に行を挿入してください。")=0,IF(データ取込シート_活動計画書_整理用!$R300="○","true","false"),"")</f>
        <v/>
      </c>
      <c r="CU300" t="str">
        <f ca="1">IF(COUNTIF(データ取込シート_活動計画書_整理用!$N$2:'データ取込シート_活動計画書_整理用'!$N300,"この線より上に行を挿入してください。")=0,IF(データ取込シート_活動計画書_整理用!$S300="○","true","false"),"")</f>
        <v/>
      </c>
      <c r="CV300" t="str">
        <f ca="1">IF(COUNTIF(データ取込シート_活動計画書_整理用!$N$2:'データ取込シート_活動計画書_整理用'!$N300,"この線より上に行を挿入してください。")=0,IF(データ取込シート_活動計画書_整理用!$T300="○","true","false"),"")</f>
        <v/>
      </c>
      <c r="CW300" t="str">
        <f ca="1">IF(COUNTIF(データ取込シート_活動計画書_整理用!$N$2:'データ取込シート_活動計画書_整理用'!$N300,"この線より上に行を挿入してください。")=0,IF(データ取込シート_活動計画書_整理用!$U300="○","true","false"),"")</f>
        <v/>
      </c>
      <c r="CX300" t="str">
        <f ca="1">IF(COUNTIF(データ取込シート_活動計画書_整理用!$N$2:'データ取込シート_活動計画書_整理用'!$N300,"この線より上に行を挿入してください。")=0,IF(データ取込シート_活動計画書_整理用!$V300="○","true","false"),"")</f>
        <v/>
      </c>
      <c r="CY300" t="str">
        <f ca="1">IF(COUNTIF(データ取込シート_活動計画書_整理用!$N$2:'データ取込シート_活動計画書_整理用'!$N300,"この線より上に行を挿入してください。")=0,IF(データ取込シート_活動計画書_整理用!$W300="○","true","false"),"")</f>
        <v/>
      </c>
      <c r="CZ300" t="str">
        <f ca="1">IF(COUNTIF(データ取込シート_活動計画書_整理用!$N$2:'データ取込シート_活動計画書_整理用'!$N300,"この線より上に行を挿入してください。")=0,IF(データ取込シート_活動計画書_整理用!$X300="○","true","false"),"")</f>
        <v/>
      </c>
      <c r="DA300" t="str">
        <f ca="1">IF(COUNTIF(データ取込シート_活動計画書_整理用!$N$2:'データ取込シート_活動計画書_整理用'!$N300,"この線より上に行を挿入してください。")=0,IF(データ取込シート_活動計画書_整理用!$Y300="○","true","false"),"")</f>
        <v/>
      </c>
      <c r="DB300" t="str">
        <f ca="1">IF(COUNTIF(データ取込シート_活動計画書_整理用!$N$2:'データ取込シート_活動計画書_整理用'!$N300,"この線より上に行を挿入してください。")=0,IF(データ取込シート_活動計画書_整理用!$Z300="○","true","false"),"")</f>
        <v/>
      </c>
      <c r="DC300" t="str">
        <f ca="1">IF(COUNTIF(データ取込シート_活動計画書_整理用!$N$2:'データ取込シート_活動計画書_整理用'!$N300,"この線より上に行を挿入してください。")=0,IF(データ取込シート_活動計画書_整理用!$AA300="○","true","false"),"")</f>
        <v/>
      </c>
      <c r="DW300" t="str">
        <f ca="1">IF(COUNTIF(データ取込シート_活動計画書_整理用!$AD$2:'データ取込シート_活動計画書_整理用'!$AD300,"この線より上に行を挿入してください。")=0,データ取込シート_活動計画書_整理用!$AC300,"")</f>
        <v/>
      </c>
      <c r="DX300" t="str">
        <f ca="1">IF(COUNTIF(データ取込シート_活動計画書_整理用!$AD$2:'データ取込シート_活動計画書_整理用'!$AD300,"この線より上に行を挿入してください。")=0,データ取込シート_活動計画書_整理用!$AD300,"")</f>
        <v/>
      </c>
      <c r="DY300" t="str">
        <f ca="1">IF(COUNTIF(データ取込シート_活動計画書_整理用!$AD$2:'データ取込シート_活動計画書_整理用'!$AD300,"この線より上に行を挿入してください。")=0,データ取込シート_活動計画書_整理用!$AE300,"")</f>
        <v/>
      </c>
      <c r="DZ300" t="str">
        <f ca="1">IF(COUNTIF(データ取込シート_活動計画書_整理用!$AD$2:'データ取込シート_活動計画書_整理用'!$AD300,"この線より上に行を挿入してください。")=0,データ取込シート_活動計画書_整理用!$AF300,"")</f>
        <v/>
      </c>
      <c r="EA300" t="str">
        <f ca="1">IF(COUNTIF(データ取込シート_活動計画書_整理用!$AD$2:'データ取込シート_活動計画書_整理用'!$AD300,"この線より上に行を挿入してください。")=0,データ取込シート_活動計画書_整理用!$AG300,"")</f>
        <v/>
      </c>
      <c r="EB300" t="str">
        <f ca="1">IF(COUNTIF(データ取込シート_活動計画書_整理用!$AD$2:'データ取込シート_活動計画書_整理用'!$AD300,"この線より上に行を挿入してください。")=0,データ取込シート_活動計画書_整理用!$AH300,"")</f>
        <v/>
      </c>
      <c r="EC300" t="str">
        <f ca="1">IF(COUNTIF(データ取込シート_活動計画書_整理用!$AD$2:'データ取込シート_活動計画書_整理用'!$AD300,"この線より上に行を挿入してください。")=0,IF(データ取込シート_活動計画書_整理用!$AI300="○","true","false"),"")</f>
        <v/>
      </c>
      <c r="ED300" t="str">
        <f ca="1">IF(COUNTIF(データ取込シート_活動計画書_整理用!$AD$2:'データ取込シート_活動計画書_整理用'!$AD300,"この線より上に行を挿入してください。")=0,IF(データ取込シート_活動計画書_整理用!$AJ300="○","true","false"),"")</f>
        <v/>
      </c>
      <c r="EE300" t="str">
        <f ca="1">IF(COUNTIF(データ取込シート_活動計画書_整理用!$AD$2:'データ取込シート_活動計画書_整理用'!$AD300,"この線より上に行を挿入してください。")=0,IF(データ取込シート_活動計画書_整理用!$AK300="○","true","false"),"")</f>
        <v/>
      </c>
      <c r="EF300" t="str">
        <f ca="1">IF(COUNTIF(データ取込シート_活動計画書_整理用!$AD$2:'データ取込シート_活動計画書_整理用'!$AD300,"この線より上に行を挿入してください。")=0,IF(データ取込シート_活動計画書_整理用!$AL300="○","true","false"),"")</f>
        <v/>
      </c>
      <c r="EG300" t="str">
        <f ca="1">IF(COUNTIF(データ取込シート_活動計画書_整理用!$AD$2:'データ取込シート_活動計画書_整理用'!$AD300,"この線より上に行を挿入してください。")=0,IF(データ取込シート_活動計画書_整理用!$AM300="○","true","false"),"")</f>
        <v/>
      </c>
    </row>
  </sheetData>
  <phoneticPr fontId="4"/>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CC120"/>
  <sheetViews>
    <sheetView showGridLines="0" view="pageBreakPreview" zoomScaleNormal="100" zoomScaleSheetLayoutView="100" workbookViewId="0"/>
  </sheetViews>
  <sheetFormatPr defaultColWidth="8.625" defaultRowHeight="18" customHeight="1" x14ac:dyDescent="0.15"/>
  <cols>
    <col min="1" max="1" width="3.25" style="8" customWidth="1"/>
    <col min="2" max="2" width="4.625" style="8" customWidth="1"/>
    <col min="3" max="3" width="3.625" style="8" customWidth="1"/>
    <col min="4" max="4" width="4.5" style="8" customWidth="1"/>
    <col min="5" max="5" width="5.875" style="8" customWidth="1"/>
    <col min="6" max="6" width="4.5" style="8" customWidth="1"/>
    <col min="7" max="7" width="6.875" style="8" customWidth="1"/>
    <col min="8" max="8" width="6.75" style="8" customWidth="1"/>
    <col min="9" max="9" width="4.625" style="8" customWidth="1"/>
    <col min="10" max="11" width="4.125" style="8" customWidth="1"/>
    <col min="12" max="12" width="4.625" style="8" customWidth="1"/>
    <col min="13" max="15" width="4.125" style="8" customWidth="1"/>
    <col min="16" max="16" width="3" style="8" customWidth="1"/>
    <col min="17" max="18" width="4.125" style="8" customWidth="1"/>
    <col min="19" max="19" width="6.875" style="8" customWidth="1"/>
    <col min="20" max="20" width="3" style="8" customWidth="1"/>
    <col min="21" max="21" width="4.125" style="8" customWidth="1"/>
    <col min="22" max="22" width="3.375" style="8" customWidth="1"/>
    <col min="23" max="23" width="2.875" style="8" customWidth="1"/>
    <col min="24" max="24" width="4.125" style="8" customWidth="1"/>
    <col min="25" max="25" width="4.5" style="8" customWidth="1"/>
    <col min="26" max="28" width="4.25" style="8" customWidth="1"/>
    <col min="29" max="85" width="4.625" style="8" customWidth="1"/>
    <col min="86" max="16384" width="8.625" style="8"/>
  </cols>
  <sheetData>
    <row r="1" spans="1:81" ht="22.5" customHeight="1" x14ac:dyDescent="0.15">
      <c r="A1" s="160" t="s">
        <v>593</v>
      </c>
      <c r="B1"/>
      <c r="C1"/>
      <c r="D1"/>
      <c r="E1"/>
      <c r="F1"/>
      <c r="G1"/>
      <c r="H1"/>
      <c r="I1"/>
      <c r="J1"/>
      <c r="K1"/>
      <c r="L1"/>
      <c r="M1"/>
      <c r="N1"/>
      <c r="O1"/>
      <c r="P1"/>
      <c r="Q1"/>
      <c r="R1"/>
      <c r="S1"/>
      <c r="T1"/>
      <c r="U1"/>
      <c r="V1"/>
      <c r="W1"/>
    </row>
    <row r="2" spans="1:81" s="2" customFormat="1" ht="21" customHeight="1" x14ac:dyDescent="0.15">
      <c r="B2" s="16" t="s">
        <v>594</v>
      </c>
      <c r="C2" s="76"/>
      <c r="D2" s="76"/>
      <c r="E2" s="76"/>
      <c r="F2" s="86"/>
      <c r="G2" s="86"/>
      <c r="H2" s="86"/>
      <c r="I2" s="77"/>
      <c r="J2" s="77"/>
      <c r="K2" s="77"/>
      <c r="L2" s="77"/>
      <c r="O2" s="161"/>
      <c r="P2" s="161"/>
      <c r="Q2" s="161"/>
      <c r="R2" s="161"/>
      <c r="S2" s="161"/>
      <c r="T2" s="161"/>
      <c r="U2" s="161"/>
    </row>
    <row r="3" spans="1:81" s="2" customFormat="1" ht="21" customHeight="1" x14ac:dyDescent="0.15">
      <c r="B3" s="16" t="s">
        <v>595</v>
      </c>
      <c r="C3" s="76"/>
      <c r="D3" s="76"/>
      <c r="E3" s="76"/>
      <c r="F3" s="86"/>
      <c r="G3" s="86"/>
      <c r="H3" s="86"/>
      <c r="I3" s="77"/>
      <c r="J3" s="77"/>
      <c r="K3" s="77"/>
      <c r="L3" s="77"/>
      <c r="O3" s="161"/>
      <c r="P3" s="161"/>
      <c r="Q3" s="161"/>
      <c r="R3" s="161"/>
      <c r="S3" s="161"/>
      <c r="T3" s="161"/>
      <c r="U3" s="161"/>
    </row>
    <row r="4" spans="1:81" ht="21" customHeight="1" x14ac:dyDescent="0.15">
      <c r="A4" s="29" t="s">
        <v>596</v>
      </c>
      <c r="C4" s="69"/>
      <c r="D4" s="69"/>
      <c r="E4" s="69"/>
    </row>
    <row r="5" spans="1:81" s="2" customFormat="1" ht="24.75" customHeight="1" x14ac:dyDescent="0.15">
      <c r="B5" s="70" t="s">
        <v>238</v>
      </c>
      <c r="C5" s="1499" t="s">
        <v>239</v>
      </c>
      <c r="D5" s="1500"/>
      <c r="E5" s="1501"/>
      <c r="F5" s="1183" t="s">
        <v>240</v>
      </c>
      <c r="G5" s="1502"/>
      <c r="H5" s="1184"/>
      <c r="I5" s="1183" t="s">
        <v>241</v>
      </c>
      <c r="J5" s="1502"/>
      <c r="K5" s="1502"/>
      <c r="L5" s="1184"/>
      <c r="N5" s="1531" t="s">
        <v>597</v>
      </c>
      <c r="O5" s="1532"/>
      <c r="P5" s="1532"/>
      <c r="Q5" s="1532"/>
      <c r="R5" s="1532"/>
      <c r="S5" s="1532"/>
      <c r="T5" s="1532"/>
      <c r="U5" s="1532"/>
      <c r="V5" s="1532"/>
      <c r="W5" s="1533"/>
      <c r="Z5" s="162"/>
      <c r="AA5" s="163"/>
      <c r="AB5" s="163"/>
      <c r="AC5" s="163"/>
      <c r="AD5" s="163"/>
      <c r="AE5" s="164"/>
      <c r="AF5" s="164"/>
      <c r="AG5" s="164"/>
      <c r="AH5" s="164"/>
    </row>
    <row r="6" spans="1:81" s="2" customFormat="1" ht="12" customHeight="1" x14ac:dyDescent="0.15">
      <c r="A6" s="71"/>
      <c r="B6" s="1416" t="s">
        <v>183</v>
      </c>
      <c r="C6" s="1479"/>
      <c r="D6" s="1479"/>
      <c r="E6" s="1479"/>
      <c r="F6" s="1418"/>
      <c r="G6" s="1419"/>
      <c r="H6" s="72"/>
      <c r="I6" s="1420">
        <f t="shared" ref="I6:I11" si="0">INT(C6*F6/10)</f>
        <v>0</v>
      </c>
      <c r="J6" s="1420"/>
      <c r="K6" s="1420"/>
      <c r="L6" s="1420"/>
      <c r="N6" s="1534"/>
      <c r="O6" s="1535"/>
      <c r="P6" s="1535"/>
      <c r="Q6" s="1535"/>
      <c r="R6" s="1535"/>
      <c r="S6" s="1535"/>
      <c r="T6" s="1535"/>
      <c r="U6" s="1535"/>
      <c r="V6" s="1535"/>
      <c r="W6" s="1536"/>
      <c r="Z6" s="162"/>
      <c r="AA6" s="163"/>
      <c r="AB6" s="163"/>
      <c r="AC6" s="163"/>
      <c r="AD6" s="163"/>
      <c r="AE6" s="164"/>
      <c r="AF6" s="164"/>
      <c r="AG6" s="164"/>
      <c r="AH6" s="164"/>
    </row>
    <row r="7" spans="1:81" s="2" customFormat="1" ht="30" customHeight="1" x14ac:dyDescent="0.15">
      <c r="A7" s="71"/>
      <c r="B7" s="1400"/>
      <c r="C7" s="1528">
        <v>0</v>
      </c>
      <c r="D7" s="1529"/>
      <c r="E7" s="1530"/>
      <c r="F7" s="1431">
        <v>0</v>
      </c>
      <c r="G7" s="1432"/>
      <c r="H7" s="165" t="s">
        <v>243</v>
      </c>
      <c r="I7" s="1433">
        <f t="shared" si="0"/>
        <v>0</v>
      </c>
      <c r="J7" s="1434"/>
      <c r="K7" s="1434"/>
      <c r="L7" s="1414"/>
      <c r="N7" s="1534"/>
      <c r="O7" s="1535"/>
      <c r="P7" s="1535"/>
      <c r="Q7" s="1535"/>
      <c r="R7" s="1535"/>
      <c r="S7" s="1535"/>
      <c r="T7" s="1535"/>
      <c r="U7" s="1535"/>
      <c r="V7" s="1535"/>
      <c r="W7" s="1536"/>
      <c r="Z7" s="166"/>
      <c r="AA7" s="166"/>
      <c r="AB7" s="166"/>
      <c r="AC7" s="166"/>
      <c r="AD7" s="166"/>
      <c r="AE7" s="166"/>
      <c r="AF7" s="166"/>
      <c r="AG7" s="166"/>
      <c r="AH7" s="166"/>
    </row>
    <row r="8" spans="1:81" s="2" customFormat="1" ht="12" customHeight="1" x14ac:dyDescent="0.15">
      <c r="A8" s="71"/>
      <c r="B8" s="1416" t="s">
        <v>244</v>
      </c>
      <c r="C8" s="1479"/>
      <c r="D8" s="1479"/>
      <c r="E8" s="1479"/>
      <c r="F8" s="1418"/>
      <c r="G8" s="1419"/>
      <c r="H8" s="72"/>
      <c r="I8" s="1420">
        <f t="shared" si="0"/>
        <v>0</v>
      </c>
      <c r="J8" s="1420"/>
      <c r="K8" s="1420"/>
      <c r="L8" s="1420"/>
      <c r="N8" s="1534"/>
      <c r="O8" s="1535"/>
      <c r="P8" s="1535"/>
      <c r="Q8" s="1535"/>
      <c r="R8" s="1535"/>
      <c r="S8" s="1535"/>
      <c r="T8" s="1535"/>
      <c r="U8" s="1535"/>
      <c r="V8" s="1535"/>
      <c r="W8" s="1536"/>
      <c r="Z8" s="162"/>
      <c r="AA8" s="163"/>
      <c r="AB8" s="163"/>
      <c r="AC8" s="163"/>
      <c r="AD8" s="163"/>
      <c r="AE8" s="164"/>
      <c r="AF8" s="164"/>
      <c r="AG8" s="164"/>
      <c r="AH8" s="164"/>
    </row>
    <row r="9" spans="1:81" s="2" customFormat="1" ht="24.75" customHeight="1" x14ac:dyDescent="0.15">
      <c r="A9" s="71"/>
      <c r="B9" s="1400"/>
      <c r="C9" s="1528">
        <v>0</v>
      </c>
      <c r="D9" s="1529"/>
      <c r="E9" s="1530"/>
      <c r="F9" s="1431">
        <v>0</v>
      </c>
      <c r="G9" s="1432"/>
      <c r="H9" s="165" t="s">
        <v>243</v>
      </c>
      <c r="I9" s="1433">
        <f t="shared" si="0"/>
        <v>0</v>
      </c>
      <c r="J9" s="1434"/>
      <c r="K9" s="1434"/>
      <c r="L9" s="1414"/>
      <c r="N9" s="1534"/>
      <c r="O9" s="1535"/>
      <c r="P9" s="1535"/>
      <c r="Q9" s="1535"/>
      <c r="R9" s="1535"/>
      <c r="S9" s="1535"/>
      <c r="T9" s="1535"/>
      <c r="U9" s="1535"/>
      <c r="V9" s="1535"/>
      <c r="W9" s="1536"/>
      <c r="Z9" s="166"/>
      <c r="AA9" s="166"/>
      <c r="AB9" s="166"/>
      <c r="AC9" s="166"/>
      <c r="AD9" s="166"/>
      <c r="AE9" s="166"/>
      <c r="AF9" s="166"/>
      <c r="AG9" s="166"/>
      <c r="AH9" s="166"/>
      <c r="CC9" s="2">
        <v>0</v>
      </c>
    </row>
    <row r="10" spans="1:81" s="2" customFormat="1" ht="12" customHeight="1" x14ac:dyDescent="0.15">
      <c r="A10" s="71"/>
      <c r="B10" s="1416" t="s">
        <v>246</v>
      </c>
      <c r="C10" s="1479"/>
      <c r="D10" s="1479"/>
      <c r="E10" s="1479"/>
      <c r="F10" s="1418"/>
      <c r="G10" s="1419"/>
      <c r="H10" s="72"/>
      <c r="I10" s="1420">
        <f t="shared" si="0"/>
        <v>0</v>
      </c>
      <c r="J10" s="1420"/>
      <c r="K10" s="1420"/>
      <c r="L10" s="1420"/>
      <c r="N10" s="1534"/>
      <c r="O10" s="1535"/>
      <c r="P10" s="1535"/>
      <c r="Q10" s="1535"/>
      <c r="R10" s="1535"/>
      <c r="S10" s="1535"/>
      <c r="T10" s="1535"/>
      <c r="U10" s="1535"/>
      <c r="V10" s="1535"/>
      <c r="W10" s="1536"/>
      <c r="Z10" s="166"/>
      <c r="AA10" s="166"/>
      <c r="AB10" s="166"/>
      <c r="AC10" s="166"/>
      <c r="AD10" s="166"/>
      <c r="AE10" s="166"/>
      <c r="AF10" s="166"/>
      <c r="AG10" s="166"/>
      <c r="AH10" s="166"/>
    </row>
    <row r="11" spans="1:81" s="2" customFormat="1" ht="24.75" customHeight="1" thickBot="1" x14ac:dyDescent="0.2">
      <c r="B11" s="1399"/>
      <c r="C11" s="1554">
        <v>0</v>
      </c>
      <c r="D11" s="1555"/>
      <c r="E11" s="1556"/>
      <c r="F11" s="1424">
        <v>0</v>
      </c>
      <c r="G11" s="1425"/>
      <c r="H11" s="167" t="s">
        <v>243</v>
      </c>
      <c r="I11" s="1557">
        <f t="shared" si="0"/>
        <v>0</v>
      </c>
      <c r="J11" s="1558"/>
      <c r="K11" s="1558"/>
      <c r="L11" s="1559"/>
      <c r="N11" s="1537"/>
      <c r="O11" s="1538"/>
      <c r="P11" s="1538"/>
      <c r="Q11" s="1538"/>
      <c r="R11" s="1538"/>
      <c r="S11" s="1538"/>
      <c r="T11" s="1538"/>
      <c r="U11" s="1538"/>
      <c r="V11" s="1538"/>
      <c r="W11" s="1539"/>
      <c r="Z11" s="166"/>
      <c r="AA11" s="166"/>
      <c r="AB11" s="166"/>
      <c r="AC11" s="166"/>
      <c r="AD11" s="166"/>
      <c r="AE11" s="166"/>
      <c r="AF11" s="166"/>
      <c r="AG11" s="166"/>
      <c r="AH11" s="166"/>
    </row>
    <row r="12" spans="1:81" s="2" customFormat="1" ht="12" customHeight="1" thickTop="1" x14ac:dyDescent="0.15">
      <c r="B12" s="1540" t="s">
        <v>249</v>
      </c>
      <c r="C12" s="1541">
        <f>INT(SUM(C6,C8,C10))</f>
        <v>0</v>
      </c>
      <c r="D12" s="1542"/>
      <c r="E12" s="1542"/>
      <c r="F12" s="1543"/>
      <c r="G12" s="1544"/>
      <c r="H12" s="1545"/>
      <c r="I12" s="1549">
        <f>SUM(I6,I8,I10)</f>
        <v>0</v>
      </c>
      <c r="J12" s="1549"/>
      <c r="K12" s="1549"/>
      <c r="L12" s="1550"/>
      <c r="N12" s="166"/>
      <c r="O12" s="166"/>
      <c r="P12" s="166"/>
      <c r="Q12" s="166"/>
      <c r="R12" s="166"/>
      <c r="S12" s="166"/>
      <c r="T12" s="166"/>
      <c r="U12" s="166"/>
      <c r="V12" s="166"/>
      <c r="Z12" s="166"/>
      <c r="AA12" s="166"/>
      <c r="AB12" s="166"/>
      <c r="AC12" s="166"/>
      <c r="AD12" s="166"/>
      <c r="AE12" s="166"/>
      <c r="AF12" s="166"/>
      <c r="AG12" s="166"/>
      <c r="AH12" s="166"/>
    </row>
    <row r="13" spans="1:81" s="2" customFormat="1" ht="27" customHeight="1" x14ac:dyDescent="0.15">
      <c r="B13" s="1400"/>
      <c r="C13" s="1551">
        <f>INT(SUM(C7,C9,C11))</f>
        <v>0</v>
      </c>
      <c r="D13" s="1552"/>
      <c r="E13" s="1553"/>
      <c r="F13" s="1546"/>
      <c r="G13" s="1547"/>
      <c r="H13" s="1548"/>
      <c r="I13" s="1433">
        <f>SUM(I7,I9,I11)</f>
        <v>0</v>
      </c>
      <c r="J13" s="1434"/>
      <c r="K13" s="1434"/>
      <c r="L13" s="1414"/>
      <c r="N13" s="166"/>
      <c r="O13" s="166"/>
      <c r="P13" s="166"/>
      <c r="Q13" s="166"/>
      <c r="R13" s="166"/>
      <c r="S13" s="166"/>
      <c r="T13" s="166"/>
      <c r="U13" s="166"/>
      <c r="V13" s="166"/>
      <c r="Z13" s="166"/>
      <c r="AA13" s="166"/>
      <c r="AB13" s="166"/>
      <c r="AC13" s="166"/>
      <c r="AD13" s="166"/>
      <c r="AE13" s="166"/>
      <c r="AF13" s="166"/>
      <c r="AG13" s="166"/>
      <c r="AH13" s="166"/>
    </row>
    <row r="14" spans="1:81" s="2" customFormat="1" ht="11.25" customHeight="1" x14ac:dyDescent="0.15">
      <c r="B14" s="11"/>
      <c r="C14" s="168"/>
      <c r="D14" s="168"/>
      <c r="E14" s="168"/>
      <c r="F14" s="86"/>
      <c r="G14" s="86"/>
      <c r="H14" s="86"/>
      <c r="I14" s="77"/>
      <c r="J14" s="77"/>
      <c r="K14" s="77"/>
      <c r="L14" s="77"/>
    </row>
    <row r="15" spans="1:81" s="2" customFormat="1" ht="23.25" customHeight="1" x14ac:dyDescent="0.15">
      <c r="B15" s="1060" t="s">
        <v>598</v>
      </c>
      <c r="C15" s="1254"/>
      <c r="D15" s="1061"/>
      <c r="E15" s="1060" t="s">
        <v>599</v>
      </c>
      <c r="F15" s="1254"/>
      <c r="G15" s="1254"/>
      <c r="H15" s="1254"/>
      <c r="I15" s="1254"/>
      <c r="J15" s="1254"/>
      <c r="K15" s="1254"/>
      <c r="L15" s="1061"/>
      <c r="N15" s="169"/>
      <c r="O15" s="169"/>
      <c r="P15" s="169"/>
      <c r="Q15" s="169"/>
      <c r="R15" s="169"/>
      <c r="S15" s="169"/>
      <c r="T15" s="169"/>
      <c r="U15" s="169"/>
      <c r="V15" s="169"/>
    </row>
    <row r="16" spans="1:81" s="2" customFormat="1" ht="23.25" customHeight="1" x14ac:dyDescent="0.15">
      <c r="B16" s="1565"/>
      <c r="C16" s="1566"/>
      <c r="D16" s="1567"/>
      <c r="E16" s="1568"/>
      <c r="F16" s="1569"/>
      <c r="G16" s="1569"/>
      <c r="H16" s="1569"/>
      <c r="I16" s="1569"/>
      <c r="J16" s="1569"/>
      <c r="K16" s="1569"/>
      <c r="L16" s="1570"/>
      <c r="N16" s="169"/>
      <c r="O16" s="169"/>
      <c r="P16" s="169"/>
      <c r="Q16" s="169"/>
      <c r="R16" s="169"/>
      <c r="S16" s="169"/>
      <c r="T16" s="169"/>
      <c r="U16" s="169"/>
      <c r="V16" s="169"/>
    </row>
    <row r="17" spans="1:35" s="2" customFormat="1" ht="16.5" customHeight="1" x14ac:dyDescent="0.15">
      <c r="B17" s="11"/>
      <c r="C17" s="168"/>
      <c r="D17" s="168"/>
      <c r="E17" s="168"/>
      <c r="F17" s="86"/>
      <c r="G17" s="86"/>
      <c r="H17" s="86"/>
      <c r="I17" s="77"/>
      <c r="J17" s="77"/>
      <c r="K17" s="77"/>
      <c r="L17" s="77"/>
      <c r="N17" s="130"/>
      <c r="O17" s="130"/>
      <c r="P17" s="130"/>
      <c r="Q17" s="130"/>
      <c r="R17" s="130"/>
      <c r="S17" s="130"/>
      <c r="T17" s="130"/>
      <c r="U17" s="130"/>
      <c r="V17" s="130"/>
    </row>
    <row r="18" spans="1:35" ht="18.75" customHeight="1" x14ac:dyDescent="0.15">
      <c r="A18" s="29" t="s">
        <v>601</v>
      </c>
    </row>
    <row r="19" spans="1:35" ht="16.5" customHeight="1" x14ac:dyDescent="0.15">
      <c r="A19" s="68"/>
      <c r="B19" s="170" t="s">
        <v>602</v>
      </c>
    </row>
    <row r="20" spans="1:35" ht="18.75" customHeight="1" x14ac:dyDescent="0.15">
      <c r="A20" s="68"/>
      <c r="B20" s="283" t="s">
        <v>603</v>
      </c>
      <c r="Q20" s="284" t="s">
        <v>604</v>
      </c>
    </row>
    <row r="21" spans="1:35" ht="21.75" customHeight="1" x14ac:dyDescent="0.15">
      <c r="A21" s="68"/>
      <c r="B21" s="1571" t="s">
        <v>605</v>
      </c>
      <c r="C21" s="1572"/>
      <c r="D21" s="1572"/>
      <c r="E21" s="1572"/>
      <c r="F21" s="1572"/>
      <c r="G21" s="1572"/>
      <c r="H21" s="1572"/>
      <c r="I21" s="1572"/>
      <c r="J21" s="1572"/>
      <c r="K21" s="1573"/>
      <c r="L21" s="1527" t="s">
        <v>606</v>
      </c>
      <c r="M21" s="1527"/>
      <c r="N21" s="1527"/>
      <c r="O21" s="1527"/>
      <c r="P21" s="1527"/>
      <c r="Q21" s="1560" t="s">
        <v>607</v>
      </c>
      <c r="R21" s="1560"/>
      <c r="S21" s="1560"/>
      <c r="T21" s="1560"/>
      <c r="U21" s="1560"/>
    </row>
    <row r="22" spans="1:35" ht="21.75" customHeight="1" x14ac:dyDescent="0.15">
      <c r="A22" s="68"/>
      <c r="B22" s="1561" t="s">
        <v>608</v>
      </c>
      <c r="C22" s="1562"/>
      <c r="D22" s="1562"/>
      <c r="E22" s="1562"/>
      <c r="F22" s="1562"/>
      <c r="G22" s="1562"/>
      <c r="H22" s="1562"/>
      <c r="I22" s="1562"/>
      <c r="J22" s="1562"/>
      <c r="K22" s="1563"/>
      <c r="L22" s="1564"/>
      <c r="M22" s="1564"/>
      <c r="N22" s="1564"/>
      <c r="O22" s="1564"/>
      <c r="P22" s="1564"/>
      <c r="Q22" s="1564"/>
      <c r="R22" s="1564"/>
      <c r="S22" s="1564"/>
      <c r="T22" s="1564"/>
      <c r="U22" s="1564"/>
    </row>
    <row r="23" spans="1:35" ht="21.75" customHeight="1" x14ac:dyDescent="0.15">
      <c r="A23" s="68"/>
      <c r="B23" s="1561" t="s">
        <v>609</v>
      </c>
      <c r="C23" s="1562"/>
      <c r="D23" s="1562"/>
      <c r="E23" s="1562"/>
      <c r="F23" s="1562"/>
      <c r="G23" s="1562"/>
      <c r="H23" s="1562"/>
      <c r="I23" s="1562"/>
      <c r="J23" s="1562"/>
      <c r="K23" s="1563"/>
      <c r="L23" s="1564"/>
      <c r="M23" s="1564"/>
      <c r="N23" s="1564"/>
      <c r="O23" s="1564"/>
      <c r="P23" s="1564"/>
      <c r="Q23" s="1564"/>
      <c r="R23" s="1564"/>
      <c r="S23" s="1564"/>
      <c r="T23" s="1564"/>
      <c r="U23" s="1564"/>
    </row>
    <row r="24" spans="1:35" ht="21.75" customHeight="1" x14ac:dyDescent="0.15">
      <c r="A24" s="68"/>
      <c r="B24" s="1561" t="s">
        <v>610</v>
      </c>
      <c r="C24" s="1562"/>
      <c r="D24" s="1562"/>
      <c r="E24" s="1562"/>
      <c r="F24" s="1562"/>
      <c r="G24" s="1562"/>
      <c r="H24" s="1562"/>
      <c r="I24" s="1562"/>
      <c r="J24" s="1562"/>
      <c r="K24" s="1563"/>
      <c r="L24" s="1564"/>
      <c r="M24" s="1564"/>
      <c r="N24" s="1564"/>
      <c r="O24" s="1564"/>
      <c r="P24" s="1564"/>
      <c r="Q24" s="1564"/>
      <c r="R24" s="1564"/>
      <c r="S24" s="1564"/>
      <c r="T24" s="1564"/>
      <c r="U24" s="1564"/>
    </row>
    <row r="25" spans="1:35" ht="21.75" customHeight="1" x14ac:dyDescent="0.15">
      <c r="A25" s="68"/>
      <c r="B25" s="1561" t="s">
        <v>611</v>
      </c>
      <c r="C25" s="1562"/>
      <c r="D25" s="1562"/>
      <c r="E25" s="1562"/>
      <c r="F25" s="1562"/>
      <c r="G25" s="1562"/>
      <c r="H25" s="1562"/>
      <c r="I25" s="1562"/>
      <c r="J25" s="1562"/>
      <c r="K25" s="1563"/>
      <c r="L25" s="1564"/>
      <c r="M25" s="1564"/>
      <c r="N25" s="1564"/>
      <c r="O25" s="1564"/>
      <c r="P25" s="1564"/>
      <c r="Q25" s="1564"/>
      <c r="R25" s="1564"/>
      <c r="S25" s="1564"/>
      <c r="T25" s="1564"/>
      <c r="U25" s="1564"/>
    </row>
    <row r="26" spans="1:35" ht="21.75" customHeight="1" x14ac:dyDescent="0.15">
      <c r="A26" s="68"/>
      <c r="B26" s="1561" t="s">
        <v>612</v>
      </c>
      <c r="C26" s="1562"/>
      <c r="D26" s="1562"/>
      <c r="E26" s="1562"/>
      <c r="F26" s="1562"/>
      <c r="G26" s="1562"/>
      <c r="H26" s="1562"/>
      <c r="I26" s="1562"/>
      <c r="J26" s="1562"/>
      <c r="K26" s="1563"/>
      <c r="L26" s="1564"/>
      <c r="M26" s="1564"/>
      <c r="N26" s="1564"/>
      <c r="O26" s="1564"/>
      <c r="P26" s="1564"/>
      <c r="Q26" s="1564"/>
      <c r="R26" s="1564"/>
      <c r="S26" s="1564"/>
      <c r="T26" s="1564"/>
      <c r="U26" s="1564"/>
    </row>
    <row r="27" spans="1:35" ht="21.75" customHeight="1" x14ac:dyDescent="0.15">
      <c r="A27" s="68"/>
      <c r="B27" s="1574" t="s">
        <v>613</v>
      </c>
      <c r="C27" s="1575"/>
      <c r="D27" s="1575"/>
      <c r="E27" s="1575"/>
      <c r="F27" s="1575"/>
      <c r="G27" s="1575"/>
      <c r="H27" s="1575"/>
      <c r="I27" s="1575"/>
      <c r="J27" s="1575"/>
      <c r="K27" s="1576"/>
      <c r="L27" s="1564"/>
      <c r="M27" s="1564"/>
      <c r="N27" s="1564"/>
      <c r="O27" s="1564"/>
      <c r="P27" s="1564"/>
      <c r="Q27" s="1564"/>
      <c r="R27" s="1564"/>
      <c r="S27" s="1564"/>
      <c r="T27" s="1564"/>
      <c r="U27" s="1564"/>
    </row>
    <row r="28" spans="1:35" ht="21.75" customHeight="1" x14ac:dyDescent="0.15">
      <c r="A28" s="68"/>
      <c r="B28" s="1561" t="s">
        <v>614</v>
      </c>
      <c r="C28" s="1562"/>
      <c r="D28" s="1562"/>
      <c r="E28" s="1562"/>
      <c r="F28" s="1562"/>
      <c r="G28" s="1562"/>
      <c r="H28" s="1562"/>
      <c r="I28" s="1562"/>
      <c r="J28" s="1562"/>
      <c r="K28" s="1563"/>
      <c r="L28" s="1564"/>
      <c r="M28" s="1564"/>
      <c r="N28" s="1564"/>
      <c r="O28" s="1564"/>
      <c r="P28" s="1564"/>
      <c r="Q28" s="1564"/>
      <c r="R28" s="1564"/>
      <c r="S28" s="1564"/>
      <c r="T28" s="1564"/>
      <c r="U28" s="1564"/>
    </row>
    <row r="29" spans="1:35" ht="21.75" customHeight="1" x14ac:dyDescent="0.15">
      <c r="A29" s="68"/>
      <c r="B29" s="1561" t="s">
        <v>615</v>
      </c>
      <c r="C29" s="1562"/>
      <c r="D29" s="1562"/>
      <c r="E29" s="1562"/>
      <c r="F29" s="1562"/>
      <c r="G29" s="1562"/>
      <c r="H29" s="1562"/>
      <c r="I29" s="1562"/>
      <c r="J29" s="1562"/>
      <c r="K29" s="1563"/>
      <c r="L29" s="1564"/>
      <c r="M29" s="1564"/>
      <c r="N29" s="1564"/>
      <c r="O29" s="1564"/>
      <c r="P29" s="1564"/>
      <c r="Q29" s="1564"/>
      <c r="R29" s="1564"/>
      <c r="S29" s="1564"/>
      <c r="T29" s="1564"/>
      <c r="U29" s="1564"/>
    </row>
    <row r="30" spans="1:35" ht="21.75" customHeight="1" x14ac:dyDescent="0.15">
      <c r="A30" s="68"/>
    </row>
    <row r="31" spans="1:35" s="2" customFormat="1" ht="24.75" customHeight="1" x14ac:dyDescent="0.15">
      <c r="B31" s="70" t="s">
        <v>238</v>
      </c>
      <c r="C31" s="1499" t="s">
        <v>239</v>
      </c>
      <c r="D31" s="1500"/>
      <c r="E31" s="1501"/>
      <c r="F31" s="1183" t="s">
        <v>240</v>
      </c>
      <c r="G31" s="1502"/>
      <c r="H31" s="1184"/>
      <c r="I31" s="1183" t="s">
        <v>241</v>
      </c>
      <c r="J31" s="1502"/>
      <c r="K31" s="1502"/>
      <c r="L31" s="1184"/>
      <c r="N31" s="1577" t="s">
        <v>616</v>
      </c>
      <c r="O31" s="1578"/>
      <c r="P31" s="1578"/>
      <c r="Q31" s="1578"/>
      <c r="R31" s="1578"/>
      <c r="S31" s="1578"/>
      <c r="T31" s="1578"/>
      <c r="U31" s="1578"/>
      <c r="V31" s="1578"/>
      <c r="W31" s="1579"/>
      <c r="Z31" s="163"/>
      <c r="AA31" s="163"/>
      <c r="AB31" s="163"/>
      <c r="AC31" s="163"/>
      <c r="AD31" s="163"/>
      <c r="AE31" s="163"/>
      <c r="AF31" s="163"/>
      <c r="AG31" s="163"/>
      <c r="AH31" s="163"/>
      <c r="AI31" s="163"/>
    </row>
    <row r="32" spans="1:35" s="2" customFormat="1" ht="12" customHeight="1" x14ac:dyDescent="0.15">
      <c r="A32" s="71"/>
      <c r="B32" s="1416" t="s">
        <v>183</v>
      </c>
      <c r="C32" s="1479"/>
      <c r="D32" s="1479"/>
      <c r="E32" s="1479"/>
      <c r="F32" s="1418"/>
      <c r="G32" s="1419"/>
      <c r="H32" s="72"/>
      <c r="I32" s="1420">
        <f t="shared" ref="I32:I37" si="1">INT(C32*F32/10)</f>
        <v>0</v>
      </c>
      <c r="J32" s="1420"/>
      <c r="K32" s="1420"/>
      <c r="L32" s="1420"/>
      <c r="N32" s="1580"/>
      <c r="O32" s="1581"/>
      <c r="P32" s="1581"/>
      <c r="Q32" s="1581"/>
      <c r="R32" s="1581"/>
      <c r="S32" s="1581"/>
      <c r="T32" s="1581"/>
      <c r="U32" s="1581"/>
      <c r="V32" s="1581"/>
      <c r="W32" s="1582"/>
      <c r="Z32" s="163"/>
      <c r="AA32" s="163"/>
      <c r="AB32" s="163"/>
      <c r="AC32" s="163"/>
      <c r="AD32" s="163"/>
      <c r="AE32" s="163"/>
      <c r="AF32" s="163"/>
      <c r="AG32" s="163"/>
      <c r="AH32" s="163"/>
      <c r="AI32" s="163"/>
    </row>
    <row r="33" spans="1:35" s="2" customFormat="1" ht="24.75" customHeight="1" x14ac:dyDescent="0.15">
      <c r="A33" s="71"/>
      <c r="B33" s="1400"/>
      <c r="C33" s="1528">
        <v>0</v>
      </c>
      <c r="D33" s="1529"/>
      <c r="E33" s="1530"/>
      <c r="F33" s="1431">
        <v>0</v>
      </c>
      <c r="G33" s="1432"/>
      <c r="H33" s="165" t="s">
        <v>243</v>
      </c>
      <c r="I33" s="1433">
        <f t="shared" si="1"/>
        <v>0</v>
      </c>
      <c r="J33" s="1434"/>
      <c r="K33" s="1434"/>
      <c r="L33" s="1414"/>
      <c r="N33" s="1580"/>
      <c r="O33" s="1581"/>
      <c r="P33" s="1581"/>
      <c r="Q33" s="1581"/>
      <c r="R33" s="1581"/>
      <c r="S33" s="1581"/>
      <c r="T33" s="1581"/>
      <c r="U33" s="1581"/>
      <c r="V33" s="1581"/>
      <c r="W33" s="1582"/>
      <c r="Z33" s="163"/>
      <c r="AA33" s="163"/>
      <c r="AB33" s="163"/>
      <c r="AC33" s="163"/>
      <c r="AD33" s="163"/>
      <c r="AE33" s="163"/>
      <c r="AF33" s="163"/>
      <c r="AG33" s="163"/>
      <c r="AH33" s="163"/>
      <c r="AI33" s="163"/>
    </row>
    <row r="34" spans="1:35" s="2" customFormat="1" ht="12" customHeight="1" x14ac:dyDescent="0.15">
      <c r="A34" s="71"/>
      <c r="B34" s="1416" t="s">
        <v>244</v>
      </c>
      <c r="C34" s="1479"/>
      <c r="D34" s="1479"/>
      <c r="E34" s="1479"/>
      <c r="F34" s="1418"/>
      <c r="G34" s="1419"/>
      <c r="H34" s="72"/>
      <c r="I34" s="1420">
        <f t="shared" si="1"/>
        <v>0</v>
      </c>
      <c r="J34" s="1420"/>
      <c r="K34" s="1420"/>
      <c r="L34" s="1420"/>
      <c r="N34" s="1580"/>
      <c r="O34" s="1581"/>
      <c r="P34" s="1581"/>
      <c r="Q34" s="1581"/>
      <c r="R34" s="1581"/>
      <c r="S34" s="1581"/>
      <c r="T34" s="1581"/>
      <c r="U34" s="1581"/>
      <c r="V34" s="1581"/>
      <c r="W34" s="1582"/>
      <c r="Z34" s="163"/>
      <c r="AA34" s="163"/>
      <c r="AB34" s="163"/>
      <c r="AC34" s="163"/>
      <c r="AD34" s="163"/>
      <c r="AE34" s="163"/>
      <c r="AF34" s="163"/>
      <c r="AG34" s="163"/>
      <c r="AH34" s="163"/>
      <c r="AI34" s="163"/>
    </row>
    <row r="35" spans="1:35" s="2" customFormat="1" ht="24.75" customHeight="1" x14ac:dyDescent="0.15">
      <c r="A35" s="71"/>
      <c r="B35" s="1400"/>
      <c r="C35" s="1528">
        <v>0</v>
      </c>
      <c r="D35" s="1529"/>
      <c r="E35" s="1530"/>
      <c r="F35" s="1431">
        <v>0</v>
      </c>
      <c r="G35" s="1432"/>
      <c r="H35" s="165" t="s">
        <v>243</v>
      </c>
      <c r="I35" s="1433">
        <f t="shared" si="1"/>
        <v>0</v>
      </c>
      <c r="J35" s="1434"/>
      <c r="K35" s="1434"/>
      <c r="L35" s="1414"/>
      <c r="N35" s="1580"/>
      <c r="O35" s="1581"/>
      <c r="P35" s="1581"/>
      <c r="Q35" s="1581"/>
      <c r="R35" s="1581"/>
      <c r="S35" s="1581"/>
      <c r="T35" s="1581"/>
      <c r="U35" s="1581"/>
      <c r="V35" s="1581"/>
      <c r="W35" s="1582"/>
      <c r="Z35" s="163"/>
      <c r="AA35" s="163"/>
      <c r="AB35" s="163"/>
      <c r="AC35" s="163"/>
      <c r="AD35" s="163"/>
      <c r="AE35" s="163"/>
      <c r="AF35" s="163"/>
      <c r="AG35" s="163"/>
      <c r="AH35" s="163"/>
      <c r="AI35" s="163"/>
    </row>
    <row r="36" spans="1:35" s="2" customFormat="1" ht="12" customHeight="1" x14ac:dyDescent="0.15">
      <c r="A36" s="71"/>
      <c r="B36" s="1416" t="s">
        <v>246</v>
      </c>
      <c r="C36" s="1479"/>
      <c r="D36" s="1479"/>
      <c r="E36" s="1479"/>
      <c r="F36" s="1418"/>
      <c r="G36" s="1419"/>
      <c r="H36" s="72"/>
      <c r="I36" s="1420">
        <f t="shared" si="1"/>
        <v>0</v>
      </c>
      <c r="J36" s="1420"/>
      <c r="K36" s="1420"/>
      <c r="L36" s="1420"/>
      <c r="N36" s="1580"/>
      <c r="O36" s="1581"/>
      <c r="P36" s="1581"/>
      <c r="Q36" s="1581"/>
      <c r="R36" s="1581"/>
      <c r="S36" s="1581"/>
      <c r="T36" s="1581"/>
      <c r="U36" s="1581"/>
      <c r="V36" s="1581"/>
      <c r="W36" s="1582"/>
      <c r="Z36" s="163"/>
      <c r="AA36" s="163"/>
      <c r="AB36" s="163"/>
      <c r="AC36" s="163"/>
      <c r="AD36" s="163"/>
      <c r="AE36" s="163"/>
      <c r="AF36" s="163"/>
      <c r="AG36" s="163"/>
      <c r="AH36" s="163"/>
      <c r="AI36" s="163"/>
    </row>
    <row r="37" spans="1:35" s="2" customFormat="1" ht="24.75" customHeight="1" thickBot="1" x14ac:dyDescent="0.2">
      <c r="B37" s="1399"/>
      <c r="C37" s="1554">
        <v>0</v>
      </c>
      <c r="D37" s="1555"/>
      <c r="E37" s="1556"/>
      <c r="F37" s="1424">
        <v>0</v>
      </c>
      <c r="G37" s="1425"/>
      <c r="H37" s="167" t="s">
        <v>243</v>
      </c>
      <c r="I37" s="1557">
        <f t="shared" si="1"/>
        <v>0</v>
      </c>
      <c r="J37" s="1558"/>
      <c r="K37" s="1558"/>
      <c r="L37" s="1559"/>
      <c r="N37" s="1583"/>
      <c r="O37" s="1584"/>
      <c r="P37" s="1584"/>
      <c r="Q37" s="1584"/>
      <c r="R37" s="1584"/>
      <c r="S37" s="1584"/>
      <c r="T37" s="1584"/>
      <c r="U37" s="1584"/>
      <c r="V37" s="1584"/>
      <c r="W37" s="1585"/>
      <c r="Z37" s="163"/>
      <c r="AA37" s="163"/>
      <c r="AB37" s="163"/>
      <c r="AC37" s="163"/>
      <c r="AD37" s="163"/>
      <c r="AE37" s="163"/>
      <c r="AF37" s="163"/>
      <c r="AG37" s="163"/>
      <c r="AH37" s="163"/>
      <c r="AI37" s="163"/>
    </row>
    <row r="38" spans="1:35" s="2" customFormat="1" ht="12" customHeight="1" thickTop="1" x14ac:dyDescent="0.15">
      <c r="B38" s="1540" t="s">
        <v>249</v>
      </c>
      <c r="C38" s="1541">
        <f>INT(SUM(C32,C34,C36))</f>
        <v>0</v>
      </c>
      <c r="D38" s="1542"/>
      <c r="E38" s="1542"/>
      <c r="F38" s="1543"/>
      <c r="G38" s="1544"/>
      <c r="H38" s="1545"/>
      <c r="I38" s="1549">
        <f>SUM(I32,I34,I36)</f>
        <v>0</v>
      </c>
      <c r="J38" s="1549"/>
      <c r="K38" s="1549"/>
      <c r="L38" s="1550"/>
      <c r="N38" s="163"/>
      <c r="O38" s="163"/>
      <c r="P38" s="163"/>
      <c r="Q38" s="163"/>
      <c r="R38" s="163"/>
      <c r="S38" s="163"/>
      <c r="T38" s="163"/>
      <c r="U38" s="163"/>
      <c r="V38" s="163"/>
      <c r="W38" s="163"/>
      <c r="Z38" s="163"/>
      <c r="AA38" s="163"/>
      <c r="AB38" s="163"/>
      <c r="AC38" s="163"/>
      <c r="AD38" s="163"/>
      <c r="AE38" s="163"/>
      <c r="AF38" s="163"/>
      <c r="AG38" s="163"/>
      <c r="AH38" s="163"/>
      <c r="AI38" s="163"/>
    </row>
    <row r="39" spans="1:35" s="2" customFormat="1" ht="24.75" customHeight="1" x14ac:dyDescent="0.15">
      <c r="B39" s="1400"/>
      <c r="C39" s="1551">
        <f>INT(SUM(C33,C35,C37))</f>
        <v>0</v>
      </c>
      <c r="D39" s="1552"/>
      <c r="E39" s="1553"/>
      <c r="F39" s="1546"/>
      <c r="G39" s="1547"/>
      <c r="H39" s="1548"/>
      <c r="I39" s="1433">
        <f>SUM(I33,I35,I37)</f>
        <v>0</v>
      </c>
      <c r="J39" s="1434"/>
      <c r="K39" s="1434"/>
      <c r="L39" s="1414"/>
      <c r="N39" s="163"/>
      <c r="O39" s="163"/>
      <c r="P39" s="163"/>
      <c r="Q39" s="163"/>
      <c r="R39" s="163"/>
      <c r="S39" s="163"/>
      <c r="T39" s="163"/>
      <c r="U39" s="163"/>
      <c r="V39" s="163"/>
      <c r="W39" s="163"/>
      <c r="Z39" s="163"/>
      <c r="AA39" s="163"/>
      <c r="AB39" s="163"/>
      <c r="AC39" s="163"/>
      <c r="AD39" s="163"/>
      <c r="AE39" s="163"/>
      <c r="AF39" s="163"/>
      <c r="AG39" s="163"/>
      <c r="AH39" s="163"/>
      <c r="AI39" s="163"/>
    </row>
    <row r="40" spans="1:35" ht="28.5" customHeight="1" x14ac:dyDescent="0.15">
      <c r="B40" s="1525" t="s">
        <v>617</v>
      </c>
      <c r="C40" s="1525"/>
      <c r="D40" s="1525"/>
      <c r="E40" s="1525"/>
      <c r="F40" s="1525"/>
      <c r="G40" s="1525"/>
      <c r="H40" s="1525"/>
      <c r="I40" s="1525"/>
      <c r="J40" s="1525"/>
      <c r="K40" s="1525"/>
      <c r="L40" s="1525"/>
      <c r="N40" s="163"/>
      <c r="O40" s="163"/>
      <c r="P40" s="163"/>
      <c r="Q40" s="163"/>
      <c r="R40" s="163"/>
      <c r="S40" s="163"/>
      <c r="T40" s="163"/>
      <c r="U40" s="163"/>
      <c r="V40" s="163"/>
      <c r="W40" s="163"/>
      <c r="Z40" s="163"/>
      <c r="AA40" s="163"/>
      <c r="AB40" s="163"/>
      <c r="AC40" s="163"/>
      <c r="AD40" s="163"/>
      <c r="AE40" s="163"/>
      <c r="AF40" s="163"/>
      <c r="AG40" s="163"/>
      <c r="AH40" s="163"/>
      <c r="AI40" s="163"/>
    </row>
    <row r="41" spans="1:35" ht="11.25" customHeight="1" x14ac:dyDescent="0.15">
      <c r="B41" s="166"/>
      <c r="C41" s="166"/>
      <c r="D41" s="166"/>
      <c r="E41" s="166"/>
      <c r="F41" s="166"/>
      <c r="G41" s="166"/>
      <c r="H41" s="166"/>
      <c r="I41" s="166"/>
      <c r="J41" s="166"/>
      <c r="K41" s="166"/>
      <c r="L41" s="166"/>
      <c r="N41" s="163"/>
      <c r="O41" s="163"/>
      <c r="P41" s="163"/>
      <c r="Q41" s="163"/>
      <c r="R41" s="163"/>
      <c r="S41" s="163"/>
      <c r="T41" s="163"/>
      <c r="U41" s="163"/>
      <c r="V41" s="163"/>
      <c r="W41" s="163"/>
    </row>
    <row r="42" spans="1:35" ht="21" customHeight="1" x14ac:dyDescent="0.15">
      <c r="A42" s="1526" t="s">
        <v>618</v>
      </c>
      <c r="B42" s="1526"/>
      <c r="C42" s="1526"/>
      <c r="D42" s="1526"/>
      <c r="E42" s="1526"/>
      <c r="F42" s="1526"/>
      <c r="G42" s="1526"/>
      <c r="H42" s="1526"/>
      <c r="I42" s="1526"/>
      <c r="J42" s="1526"/>
      <c r="K42" s="1526"/>
      <c r="L42" s="1526"/>
      <c r="M42" s="1526"/>
      <c r="N42" s="1526"/>
      <c r="O42" s="1526"/>
      <c r="P42" s="1526"/>
      <c r="Q42" s="1526"/>
      <c r="R42" s="163"/>
      <c r="S42" s="163"/>
      <c r="T42" s="163"/>
      <c r="U42" s="163"/>
      <c r="V42" s="163"/>
      <c r="W42" s="163"/>
    </row>
    <row r="43" spans="1:35" ht="21" customHeight="1" x14ac:dyDescent="0.15">
      <c r="A43" s="68"/>
      <c r="B43" s="170" t="s">
        <v>619</v>
      </c>
      <c r="P43" s="83"/>
      <c r="Q43" s="83"/>
      <c r="R43" s="83"/>
      <c r="S43" s="83"/>
      <c r="T43" s="83"/>
      <c r="U43" s="83"/>
      <c r="V43" s="83"/>
      <c r="W43" s="83"/>
    </row>
    <row r="44" spans="1:35" ht="21" customHeight="1" x14ac:dyDescent="0.15">
      <c r="A44" s="68"/>
      <c r="B44" s="16" t="s">
        <v>620</v>
      </c>
      <c r="C44" s="19"/>
      <c r="D44" s="19"/>
      <c r="E44" s="19"/>
      <c r="F44" s="19"/>
      <c r="M44" s="1590"/>
      <c r="N44" s="1591"/>
      <c r="P44" s="83"/>
      <c r="Q44" s="83"/>
      <c r="R44" s="83"/>
      <c r="S44" s="83"/>
      <c r="T44" s="83"/>
      <c r="U44" s="83"/>
      <c r="V44" s="83"/>
      <c r="W44" s="83"/>
    </row>
    <row r="45" spans="1:35" ht="21" customHeight="1" x14ac:dyDescent="0.15">
      <c r="A45" s="68"/>
      <c r="B45" s="16" t="s">
        <v>621</v>
      </c>
      <c r="C45" s="16"/>
      <c r="D45" s="16"/>
      <c r="E45" s="16"/>
      <c r="F45" s="19"/>
      <c r="L45" s="2"/>
      <c r="M45" s="2"/>
      <c r="P45" s="75"/>
      <c r="Q45" s="75"/>
      <c r="R45" s="75"/>
      <c r="S45" s="75"/>
      <c r="T45" s="75"/>
      <c r="U45" s="75"/>
      <c r="V45" s="75"/>
      <c r="W45" s="75"/>
    </row>
    <row r="46" spans="1:35" ht="21" customHeight="1" x14ac:dyDescent="0.15">
      <c r="A46" s="68"/>
      <c r="B46" s="5" t="s">
        <v>622</v>
      </c>
      <c r="C46" s="2" t="s">
        <v>623</v>
      </c>
      <c r="D46" s="2"/>
      <c r="E46" s="2"/>
    </row>
    <row r="47" spans="1:35" s="2" customFormat="1" ht="21" customHeight="1" x14ac:dyDescent="0.15">
      <c r="A47" s="133"/>
      <c r="B47" s="171"/>
      <c r="E47" s="2" t="s">
        <v>624</v>
      </c>
      <c r="H47" s="2" t="s">
        <v>625</v>
      </c>
      <c r="I47" s="1592">
        <v>0</v>
      </c>
      <c r="J47" s="1593"/>
      <c r="K47" s="1594" t="s">
        <v>626</v>
      </c>
      <c r="L47" s="1595"/>
      <c r="M47" s="1596">
        <v>0</v>
      </c>
      <c r="N47" s="1597"/>
      <c r="O47" s="172" t="s">
        <v>627</v>
      </c>
      <c r="P47" s="1598">
        <f>I47+M47</f>
        <v>0</v>
      </c>
      <c r="Q47" s="1598"/>
      <c r="R47" s="1598"/>
      <c r="S47" s="1598"/>
      <c r="U47" s="75"/>
    </row>
    <row r="48" spans="1:35" s="2" customFormat="1" ht="21" customHeight="1" x14ac:dyDescent="0.15">
      <c r="A48" s="133"/>
      <c r="B48" s="171"/>
      <c r="E48" s="2" t="s">
        <v>628</v>
      </c>
      <c r="H48" s="2" t="s">
        <v>625</v>
      </c>
      <c r="I48" s="1592">
        <v>0</v>
      </c>
      <c r="J48" s="1593"/>
      <c r="K48" s="1594" t="s">
        <v>626</v>
      </c>
      <c r="L48" s="1595"/>
      <c r="M48" s="1596">
        <v>0</v>
      </c>
      <c r="N48" s="1597"/>
      <c r="O48" s="172" t="s">
        <v>627</v>
      </c>
      <c r="P48" s="1598">
        <f>I48+M48</f>
        <v>0</v>
      </c>
      <c r="Q48" s="1598"/>
      <c r="R48" s="1598"/>
      <c r="S48" s="1598"/>
      <c r="U48" s="2" t="s">
        <v>629</v>
      </c>
    </row>
    <row r="49" spans="1:35" ht="5.25" customHeight="1" x14ac:dyDescent="0.15">
      <c r="A49" s="68"/>
      <c r="B49" s="5"/>
      <c r="D49" s="2"/>
      <c r="H49" s="127"/>
      <c r="L49" s="173"/>
      <c r="M49" s="173"/>
      <c r="O49" s="2"/>
      <c r="S49" s="174"/>
      <c r="T49" s="174"/>
      <c r="V49" s="2"/>
    </row>
    <row r="50" spans="1:35" s="2" customFormat="1" ht="21.75" customHeight="1" x14ac:dyDescent="0.15">
      <c r="A50" s="133"/>
      <c r="B50" s="171"/>
      <c r="E50" s="2" t="s">
        <v>249</v>
      </c>
      <c r="H50" s="2" t="s">
        <v>625</v>
      </c>
      <c r="I50" s="1588">
        <f>I47+I48</f>
        <v>0</v>
      </c>
      <c r="J50" s="1589"/>
      <c r="K50" s="1594" t="s">
        <v>626</v>
      </c>
      <c r="L50" s="1595"/>
      <c r="M50" s="1607">
        <f>M47+M48</f>
        <v>0</v>
      </c>
      <c r="N50" s="1608"/>
      <c r="O50" s="172" t="s">
        <v>627</v>
      </c>
      <c r="P50" s="1598">
        <f>I50+M50</f>
        <v>0</v>
      </c>
      <c r="Q50" s="1598"/>
      <c r="R50" s="1598"/>
      <c r="S50" s="1598"/>
      <c r="U50" s="2" t="s">
        <v>630</v>
      </c>
    </row>
    <row r="51" spans="1:35" ht="6" customHeight="1" x14ac:dyDescent="0.15">
      <c r="A51" s="68"/>
      <c r="B51" s="5"/>
      <c r="E51" s="2"/>
      <c r="H51" s="127"/>
      <c r="I51" s="173"/>
      <c r="J51" s="173"/>
      <c r="L51" s="2"/>
      <c r="N51" s="174"/>
      <c r="O51" s="174"/>
      <c r="R51" s="2"/>
      <c r="U51" s="75"/>
    </row>
    <row r="52" spans="1:35" s="2" customFormat="1" ht="21.75" customHeight="1" x14ac:dyDescent="0.15">
      <c r="A52" s="133"/>
      <c r="B52" s="171" t="s">
        <v>622</v>
      </c>
      <c r="C52" s="129" t="s">
        <v>631</v>
      </c>
      <c r="D52" s="75"/>
      <c r="E52" s="75"/>
      <c r="F52" s="75"/>
      <c r="G52" s="1599" t="str">
        <f>IFERROR(P48/P50,"%")</f>
        <v>%</v>
      </c>
      <c r="H52" s="1600"/>
      <c r="J52" s="172" t="s">
        <v>632</v>
      </c>
      <c r="K52" s="175"/>
      <c r="L52" s="175"/>
      <c r="R52" s="176"/>
      <c r="S52" s="176"/>
      <c r="T52" s="75"/>
      <c r="U52" s="75"/>
    </row>
    <row r="53" spans="1:35" s="2" customFormat="1" ht="18.75" customHeight="1" x14ac:dyDescent="0.15">
      <c r="A53" s="133"/>
      <c r="B53" s="16" t="s">
        <v>633</v>
      </c>
      <c r="C53" s="16"/>
      <c r="D53" s="16"/>
      <c r="E53" s="16"/>
      <c r="F53" s="16"/>
      <c r="G53" s="16"/>
      <c r="H53" s="16"/>
      <c r="I53" s="16"/>
      <c r="J53" s="16"/>
      <c r="K53" s="16"/>
      <c r="L53" s="16"/>
      <c r="M53" s="16"/>
      <c r="N53" s="16"/>
      <c r="O53" s="16"/>
    </row>
    <row r="54" spans="1:35" s="2" customFormat="1" ht="21.75" customHeight="1" x14ac:dyDescent="0.15">
      <c r="A54" s="133"/>
      <c r="C54" s="1586" t="s">
        <v>634</v>
      </c>
      <c r="D54" s="1587"/>
      <c r="E54" s="1588">
        <f>I50</f>
        <v>0</v>
      </c>
      <c r="F54" s="1589"/>
      <c r="G54" s="1601" t="s">
        <v>635</v>
      </c>
      <c r="H54" s="1602"/>
      <c r="I54" s="1602"/>
      <c r="J54" s="1602"/>
      <c r="K54" s="1602"/>
      <c r="L54" s="1602"/>
      <c r="M54" s="1602"/>
      <c r="N54" s="1602"/>
      <c r="O54" s="1602"/>
      <c r="P54" s="1602"/>
      <c r="Q54" s="1592"/>
      <c r="R54" s="1593"/>
      <c r="Y54" s="177"/>
    </row>
    <row r="55" spans="1:35" s="2" customFormat="1" ht="21.75" customHeight="1" x14ac:dyDescent="0.15">
      <c r="A55" s="133"/>
      <c r="C55" s="16" t="s">
        <v>627</v>
      </c>
      <c r="D55" s="1603" t="s">
        <v>636</v>
      </c>
      <c r="E55" s="1603"/>
      <c r="F55" s="1603"/>
      <c r="G55" s="1603"/>
      <c r="H55" s="1603"/>
      <c r="I55" s="1603"/>
      <c r="J55" s="1604"/>
      <c r="K55" s="1605">
        <f>E54+Q54</f>
        <v>0</v>
      </c>
      <c r="L55" s="1605"/>
      <c r="M55" s="1606" t="s">
        <v>637</v>
      </c>
      <c r="N55" s="1586"/>
      <c r="O55" s="1586"/>
      <c r="P55" s="1586"/>
      <c r="Q55" s="1587"/>
      <c r="R55" s="1588">
        <f>ROUNDUP(K55*0.8,0)</f>
        <v>0</v>
      </c>
      <c r="S55" s="1589"/>
      <c r="T55" s="16" t="s">
        <v>638</v>
      </c>
    </row>
    <row r="56" spans="1:35" s="2" customFormat="1" ht="21.75" customHeight="1" x14ac:dyDescent="0.15">
      <c r="A56" s="133"/>
      <c r="B56" s="178"/>
      <c r="C56" s="16" t="s">
        <v>639</v>
      </c>
      <c r="D56" s="16"/>
      <c r="E56" s="16"/>
      <c r="F56" s="179"/>
      <c r="G56" s="16"/>
      <c r="H56" s="16"/>
      <c r="I56" s="16"/>
      <c r="J56" s="16"/>
      <c r="K56" s="16"/>
      <c r="L56" s="16"/>
      <c r="M56" s="16"/>
      <c r="N56" s="16"/>
      <c r="O56" s="16"/>
      <c r="P56" s="16"/>
      <c r="Q56" s="16"/>
      <c r="R56" s="16"/>
      <c r="S56" s="16"/>
      <c r="T56" s="16"/>
      <c r="U56" s="16"/>
      <c r="V56" s="16"/>
    </row>
    <row r="57" spans="1:35" s="2" customFormat="1" ht="18.75" customHeight="1" x14ac:dyDescent="0.15">
      <c r="A57" s="133"/>
      <c r="B57" s="16" t="s">
        <v>640</v>
      </c>
      <c r="C57" s="16"/>
      <c r="D57" s="16"/>
      <c r="E57" s="16"/>
      <c r="F57" s="16"/>
      <c r="G57" s="16"/>
      <c r="H57" s="267"/>
      <c r="I57" s="1603" t="s">
        <v>641</v>
      </c>
      <c r="J57" s="1603"/>
      <c r="K57" s="1603"/>
      <c r="L57" s="1603"/>
      <c r="M57" s="1603"/>
      <c r="N57" s="1603"/>
      <c r="O57" s="1603"/>
      <c r="P57" s="1603"/>
      <c r="Q57" s="1603"/>
      <c r="R57" s="1603"/>
      <c r="S57" s="1603"/>
      <c r="T57" s="1603"/>
      <c r="U57" s="1603"/>
      <c r="V57" s="1603"/>
    </row>
    <row r="58" spans="1:35" s="2" customFormat="1" ht="18.75" customHeight="1" x14ac:dyDescent="0.15">
      <c r="A58" s="133"/>
      <c r="B58" s="16" t="s">
        <v>642</v>
      </c>
      <c r="D58" s="16"/>
      <c r="E58" s="16"/>
      <c r="F58" s="16"/>
      <c r="G58" s="16"/>
      <c r="H58" s="16"/>
      <c r="I58" s="16"/>
      <c r="J58" s="16"/>
      <c r="K58" s="16"/>
      <c r="L58" s="16"/>
      <c r="M58" s="16"/>
      <c r="N58" s="16"/>
      <c r="O58" s="16"/>
    </row>
    <row r="59" spans="1:35" s="2" customFormat="1" ht="21.75" customHeight="1" x14ac:dyDescent="0.15">
      <c r="A59" s="133"/>
      <c r="C59" s="1586" t="s">
        <v>634</v>
      </c>
      <c r="D59" s="1587"/>
      <c r="E59" s="1588">
        <f>I50</f>
        <v>0</v>
      </c>
      <c r="F59" s="1589"/>
      <c r="G59" s="1601" t="s">
        <v>635</v>
      </c>
      <c r="H59" s="1602"/>
      <c r="I59" s="1602"/>
      <c r="J59" s="1602"/>
      <c r="K59" s="1602"/>
      <c r="L59" s="1602"/>
      <c r="M59" s="1602"/>
      <c r="N59" s="1602"/>
      <c r="O59" s="1602"/>
      <c r="P59" s="1602"/>
      <c r="Q59" s="1592">
        <v>0</v>
      </c>
      <c r="R59" s="1593"/>
      <c r="Y59" s="177"/>
    </row>
    <row r="60" spans="1:35" s="2" customFormat="1" ht="21.75" customHeight="1" x14ac:dyDescent="0.15">
      <c r="A60" s="133"/>
      <c r="C60" s="16" t="s">
        <v>627</v>
      </c>
      <c r="D60" s="1603" t="s">
        <v>636</v>
      </c>
      <c r="E60" s="1603"/>
      <c r="F60" s="1603"/>
      <c r="G60" s="1603"/>
      <c r="H60" s="1603"/>
      <c r="I60" s="1603"/>
      <c r="J60" s="1604"/>
      <c r="K60" s="1605">
        <f>E59+Q59</f>
        <v>0</v>
      </c>
      <c r="L60" s="1605"/>
      <c r="M60" s="1606" t="s">
        <v>643</v>
      </c>
      <c r="N60" s="1586"/>
      <c r="O60" s="1586"/>
      <c r="P60" s="1586"/>
      <c r="Q60" s="1587"/>
      <c r="R60" s="1588">
        <f>ROUNDUP(K60*0.6,0)</f>
        <v>0</v>
      </c>
      <c r="S60" s="1589"/>
      <c r="T60" s="16" t="s">
        <v>638</v>
      </c>
    </row>
    <row r="61" spans="1:35" s="2" customFormat="1" ht="21.75" customHeight="1" x14ac:dyDescent="0.15">
      <c r="A61" s="133"/>
      <c r="B61" s="178"/>
      <c r="C61" s="16" t="s">
        <v>644</v>
      </c>
      <c r="D61" s="16"/>
      <c r="E61" s="16"/>
      <c r="F61" s="179"/>
      <c r="G61" s="16"/>
      <c r="H61" s="16"/>
      <c r="I61" s="16"/>
      <c r="J61" s="16"/>
      <c r="K61" s="16"/>
      <c r="L61" s="16"/>
      <c r="M61" s="16"/>
      <c r="N61" s="16"/>
      <c r="O61" s="16"/>
      <c r="P61" s="16"/>
      <c r="Q61" s="16"/>
      <c r="R61" s="16"/>
      <c r="S61" s="16"/>
      <c r="T61" s="16"/>
      <c r="U61" s="16"/>
      <c r="V61" s="16"/>
    </row>
    <row r="62" spans="1:35" s="2" customFormat="1" ht="36.6" customHeight="1" x14ac:dyDescent="0.15">
      <c r="A62" s="133"/>
      <c r="B62" s="1239" t="s">
        <v>645</v>
      </c>
      <c r="C62" s="1239"/>
      <c r="D62" s="1239"/>
      <c r="E62" s="1239"/>
      <c r="F62" s="1239"/>
      <c r="G62" s="1239"/>
      <c r="H62" s="1239"/>
      <c r="I62" s="1239"/>
      <c r="J62" s="1239"/>
      <c r="K62" s="1239"/>
      <c r="L62" s="1239"/>
      <c r="M62" s="1239"/>
      <c r="N62" s="1239"/>
      <c r="O62" s="1239"/>
      <c r="P62" s="1239"/>
      <c r="Q62" s="1239"/>
      <c r="R62" s="1239"/>
      <c r="S62" s="1239"/>
      <c r="T62" s="1239"/>
      <c r="U62" s="1239"/>
      <c r="V62" s="1239"/>
      <c r="W62" s="83"/>
    </row>
    <row r="63" spans="1:35" s="2" customFormat="1" ht="22.5" customHeight="1" x14ac:dyDescent="0.15">
      <c r="B63" s="70" t="s">
        <v>238</v>
      </c>
      <c r="C63" s="1499" t="s">
        <v>239</v>
      </c>
      <c r="D63" s="1500"/>
      <c r="E63" s="1501"/>
      <c r="F63" s="1183" t="s">
        <v>240</v>
      </c>
      <c r="G63" s="1502"/>
      <c r="H63" s="1184"/>
      <c r="I63" s="1183" t="s">
        <v>241</v>
      </c>
      <c r="J63" s="1502"/>
      <c r="K63" s="1502"/>
      <c r="L63" s="1184"/>
      <c r="N63" s="1612" t="s">
        <v>646</v>
      </c>
      <c r="O63" s="1613"/>
      <c r="P63" s="1613"/>
      <c r="Q63" s="1613"/>
      <c r="R63" s="1613"/>
      <c r="S63" s="1613"/>
      <c r="T63" s="1613"/>
      <c r="U63" s="1613"/>
      <c r="V63" s="1614"/>
      <c r="W63" s="166"/>
      <c r="Z63" s="166"/>
      <c r="AA63" s="166"/>
      <c r="AB63" s="166"/>
      <c r="AC63" s="166"/>
      <c r="AD63" s="166"/>
      <c r="AE63" s="166"/>
      <c r="AF63" s="166"/>
      <c r="AG63" s="166"/>
      <c r="AH63" s="166"/>
      <c r="AI63" s="166"/>
    </row>
    <row r="64" spans="1:35" s="2" customFormat="1" ht="12" customHeight="1" x14ac:dyDescent="0.15">
      <c r="A64" s="71"/>
      <c r="B64" s="1416" t="s">
        <v>183</v>
      </c>
      <c r="C64" s="1479"/>
      <c r="D64" s="1479"/>
      <c r="E64" s="1479"/>
      <c r="F64" s="1418"/>
      <c r="G64" s="1419"/>
      <c r="H64" s="72"/>
      <c r="I64" s="1420">
        <f t="shared" ref="I64:I69" si="2">INT(C64*F64/10)</f>
        <v>0</v>
      </c>
      <c r="J64" s="1420"/>
      <c r="K64" s="1420"/>
      <c r="L64" s="1420"/>
      <c r="N64" s="1615"/>
      <c r="O64" s="1616"/>
      <c r="P64" s="1616"/>
      <c r="Q64" s="1616"/>
      <c r="R64" s="1616"/>
      <c r="S64" s="1616"/>
      <c r="T64" s="1616"/>
      <c r="U64" s="1616"/>
      <c r="V64" s="1617"/>
      <c r="W64" s="166"/>
      <c r="Z64" s="166"/>
      <c r="AA64" s="166"/>
      <c r="AB64" s="166"/>
      <c r="AC64" s="166"/>
      <c r="AD64" s="166"/>
      <c r="AE64" s="166"/>
      <c r="AF64" s="166"/>
      <c r="AG64" s="166"/>
      <c r="AH64" s="166"/>
      <c r="AI64" s="166"/>
    </row>
    <row r="65" spans="1:35" s="2" customFormat="1" ht="22.5" customHeight="1" x14ac:dyDescent="0.15">
      <c r="A65" s="71"/>
      <c r="B65" s="1400"/>
      <c r="C65" s="1528">
        <v>0</v>
      </c>
      <c r="D65" s="1529"/>
      <c r="E65" s="1530"/>
      <c r="F65" s="1431">
        <v>0</v>
      </c>
      <c r="G65" s="1432"/>
      <c r="H65" s="165" t="s">
        <v>243</v>
      </c>
      <c r="I65" s="1433">
        <f t="shared" si="2"/>
        <v>0</v>
      </c>
      <c r="J65" s="1434"/>
      <c r="K65" s="1434"/>
      <c r="L65" s="1414"/>
      <c r="N65" s="1615"/>
      <c r="O65" s="1616"/>
      <c r="P65" s="1616"/>
      <c r="Q65" s="1616"/>
      <c r="R65" s="1616"/>
      <c r="S65" s="1616"/>
      <c r="T65" s="1616"/>
      <c r="U65" s="1616"/>
      <c r="V65" s="1617"/>
      <c r="W65" s="166"/>
      <c r="Z65" s="166"/>
      <c r="AA65" s="166"/>
      <c r="AB65" s="166"/>
      <c r="AC65" s="166"/>
      <c r="AD65" s="166"/>
      <c r="AE65" s="166"/>
      <c r="AF65" s="166"/>
      <c r="AG65" s="166"/>
      <c r="AH65" s="166"/>
      <c r="AI65" s="166"/>
    </row>
    <row r="66" spans="1:35" s="2" customFormat="1" ht="12" customHeight="1" x14ac:dyDescent="0.15">
      <c r="A66" s="71"/>
      <c r="B66" s="1416" t="s">
        <v>244</v>
      </c>
      <c r="C66" s="1479"/>
      <c r="D66" s="1479"/>
      <c r="E66" s="1479"/>
      <c r="F66" s="1418"/>
      <c r="G66" s="1419"/>
      <c r="H66" s="72"/>
      <c r="I66" s="1420">
        <f t="shared" si="2"/>
        <v>0</v>
      </c>
      <c r="J66" s="1420"/>
      <c r="K66" s="1420"/>
      <c r="L66" s="1420"/>
      <c r="N66" s="1615"/>
      <c r="O66" s="1616"/>
      <c r="P66" s="1616"/>
      <c r="Q66" s="1616"/>
      <c r="R66" s="1616"/>
      <c r="S66" s="1616"/>
      <c r="T66" s="1616"/>
      <c r="U66" s="1616"/>
      <c r="V66" s="1617"/>
      <c r="W66" s="166"/>
      <c r="Z66" s="166"/>
      <c r="AA66" s="166"/>
      <c r="AB66" s="166"/>
      <c r="AC66" s="166"/>
      <c r="AD66" s="166"/>
      <c r="AE66" s="166"/>
      <c r="AF66" s="166"/>
      <c r="AG66" s="166"/>
      <c r="AH66" s="166"/>
      <c r="AI66" s="166"/>
    </row>
    <row r="67" spans="1:35" s="2" customFormat="1" ht="22.5" customHeight="1" x14ac:dyDescent="0.15">
      <c r="A67" s="71"/>
      <c r="B67" s="1400"/>
      <c r="C67" s="1528">
        <v>0</v>
      </c>
      <c r="D67" s="1529"/>
      <c r="E67" s="1530"/>
      <c r="F67" s="1431">
        <v>0</v>
      </c>
      <c r="G67" s="1432"/>
      <c r="H67" s="165" t="s">
        <v>243</v>
      </c>
      <c r="I67" s="1433">
        <f t="shared" si="2"/>
        <v>0</v>
      </c>
      <c r="J67" s="1434"/>
      <c r="K67" s="1434"/>
      <c r="L67" s="1414"/>
      <c r="N67" s="1615"/>
      <c r="O67" s="1616"/>
      <c r="P67" s="1616"/>
      <c r="Q67" s="1616"/>
      <c r="R67" s="1616"/>
      <c r="S67" s="1616"/>
      <c r="T67" s="1616"/>
      <c r="U67" s="1616"/>
      <c r="V67" s="1617"/>
      <c r="W67" s="166"/>
      <c r="Z67" s="166"/>
      <c r="AA67" s="166"/>
      <c r="AB67" s="166"/>
      <c r="AC67" s="166"/>
      <c r="AD67" s="166"/>
      <c r="AE67" s="166"/>
      <c r="AF67" s="166"/>
      <c r="AG67" s="166"/>
      <c r="AH67" s="166"/>
      <c r="AI67" s="166"/>
    </row>
    <row r="68" spans="1:35" s="2" customFormat="1" ht="12" customHeight="1" x14ac:dyDescent="0.15">
      <c r="A68" s="71"/>
      <c r="B68" s="1416" t="s">
        <v>246</v>
      </c>
      <c r="C68" s="1479"/>
      <c r="D68" s="1479"/>
      <c r="E68" s="1479"/>
      <c r="F68" s="1418"/>
      <c r="G68" s="1419"/>
      <c r="H68" s="72"/>
      <c r="I68" s="1420">
        <f t="shared" si="2"/>
        <v>0</v>
      </c>
      <c r="J68" s="1420"/>
      <c r="K68" s="1420"/>
      <c r="L68" s="1420"/>
      <c r="N68" s="1615"/>
      <c r="O68" s="1616"/>
      <c r="P68" s="1616"/>
      <c r="Q68" s="1616"/>
      <c r="R68" s="1616"/>
      <c r="S68" s="1616"/>
      <c r="T68" s="1616"/>
      <c r="U68" s="1616"/>
      <c r="V68" s="1617"/>
      <c r="W68" s="166"/>
      <c r="Z68" s="166"/>
      <c r="AA68" s="166"/>
      <c r="AB68" s="166"/>
      <c r="AC68" s="166"/>
      <c r="AD68" s="166"/>
      <c r="AE68" s="166"/>
      <c r="AF68" s="166"/>
      <c r="AG68" s="166"/>
      <c r="AH68" s="166"/>
      <c r="AI68" s="166"/>
    </row>
    <row r="69" spans="1:35" s="2" customFormat="1" ht="22.5" customHeight="1" thickBot="1" x14ac:dyDescent="0.2">
      <c r="B69" s="1609"/>
      <c r="C69" s="1528">
        <v>0</v>
      </c>
      <c r="D69" s="1529"/>
      <c r="E69" s="1530"/>
      <c r="F69" s="1610">
        <v>0</v>
      </c>
      <c r="G69" s="1611"/>
      <c r="H69" s="180" t="s">
        <v>243</v>
      </c>
      <c r="I69" s="1433">
        <f t="shared" si="2"/>
        <v>0</v>
      </c>
      <c r="J69" s="1434"/>
      <c r="K69" s="1434"/>
      <c r="L69" s="1414"/>
      <c r="N69" s="1615"/>
      <c r="O69" s="1616"/>
      <c r="P69" s="1616"/>
      <c r="Q69" s="1616"/>
      <c r="R69" s="1616"/>
      <c r="S69" s="1616"/>
      <c r="T69" s="1616"/>
      <c r="U69" s="1616"/>
      <c r="V69" s="1617"/>
      <c r="W69" s="166"/>
      <c r="Z69" s="166"/>
      <c r="AA69" s="166"/>
      <c r="AB69" s="166"/>
      <c r="AC69" s="166"/>
      <c r="AD69" s="166"/>
      <c r="AE69" s="166"/>
      <c r="AF69" s="166"/>
      <c r="AG69" s="166"/>
      <c r="AH69" s="166"/>
      <c r="AI69" s="166"/>
    </row>
    <row r="70" spans="1:35" s="2" customFormat="1" ht="12" customHeight="1" thickTop="1" x14ac:dyDescent="0.15">
      <c r="B70" s="1540" t="s">
        <v>249</v>
      </c>
      <c r="C70" s="1541">
        <f>INT(SUM(C64,C66,C68))</f>
        <v>0</v>
      </c>
      <c r="D70" s="1542"/>
      <c r="E70" s="1621"/>
      <c r="F70" s="1622"/>
      <c r="G70" s="1623"/>
      <c r="H70" s="1624"/>
      <c r="I70" s="1625">
        <f>SUM(I64,I66,I68)</f>
        <v>0</v>
      </c>
      <c r="J70" s="1549"/>
      <c r="K70" s="1549"/>
      <c r="L70" s="1550"/>
      <c r="N70" s="1615"/>
      <c r="O70" s="1616"/>
      <c r="P70" s="1616"/>
      <c r="Q70" s="1616"/>
      <c r="R70" s="1616"/>
      <c r="S70" s="1616"/>
      <c r="T70" s="1616"/>
      <c r="U70" s="1616"/>
      <c r="V70" s="1617"/>
      <c r="W70" s="166"/>
      <c r="Z70" s="166"/>
      <c r="AA70" s="166"/>
      <c r="AB70" s="166"/>
      <c r="AC70" s="166"/>
      <c r="AD70" s="166"/>
      <c r="AE70" s="166"/>
      <c r="AF70" s="166"/>
      <c r="AG70" s="166"/>
      <c r="AH70" s="166"/>
      <c r="AI70" s="166"/>
    </row>
    <row r="71" spans="1:35" s="2" customFormat="1" ht="22.5" customHeight="1" x14ac:dyDescent="0.15">
      <c r="B71" s="1400"/>
      <c r="C71" s="1551">
        <f>INT(SUM(C65,C67,C69))</f>
        <v>0</v>
      </c>
      <c r="D71" s="1552"/>
      <c r="E71" s="1553"/>
      <c r="F71" s="1546"/>
      <c r="G71" s="1547"/>
      <c r="H71" s="1548"/>
      <c r="I71" s="1433">
        <f>SUM(I65,I67,I69)</f>
        <v>0</v>
      </c>
      <c r="J71" s="1434"/>
      <c r="K71" s="1434"/>
      <c r="L71" s="1414"/>
      <c r="N71" s="1615"/>
      <c r="O71" s="1616"/>
      <c r="P71" s="1616"/>
      <c r="Q71" s="1616"/>
      <c r="R71" s="1616"/>
      <c r="S71" s="1616"/>
      <c r="T71" s="1616"/>
      <c r="U71" s="1616"/>
      <c r="V71" s="1617"/>
      <c r="W71" s="166"/>
      <c r="Z71" s="166"/>
      <c r="AA71" s="166"/>
      <c r="AB71" s="166"/>
      <c r="AC71" s="166"/>
      <c r="AD71" s="166"/>
      <c r="AE71" s="166"/>
      <c r="AF71" s="166"/>
      <c r="AG71" s="166"/>
      <c r="AH71" s="166"/>
      <c r="AI71" s="166"/>
    </row>
    <row r="72" spans="1:35" s="2" customFormat="1" ht="25.5" customHeight="1" x14ac:dyDescent="0.15">
      <c r="B72" s="1525" t="s">
        <v>617</v>
      </c>
      <c r="C72" s="1525"/>
      <c r="D72" s="1525"/>
      <c r="E72" s="1525"/>
      <c r="F72" s="1525"/>
      <c r="G72" s="1525"/>
      <c r="H72" s="1525"/>
      <c r="I72" s="1525"/>
      <c r="J72" s="1525"/>
      <c r="K72" s="1525"/>
      <c r="L72" s="1525"/>
      <c r="N72" s="1618"/>
      <c r="O72" s="1619"/>
      <c r="P72" s="1619"/>
      <c r="Q72" s="1619"/>
      <c r="R72" s="1619"/>
      <c r="S72" s="1619"/>
      <c r="T72" s="1619"/>
      <c r="U72" s="1619"/>
      <c r="V72" s="1620"/>
      <c r="W72" s="166"/>
      <c r="Z72" s="166"/>
      <c r="AA72" s="166"/>
      <c r="AB72" s="166"/>
      <c r="AC72" s="166"/>
      <c r="AD72" s="166"/>
      <c r="AE72" s="166"/>
      <c r="AF72" s="166"/>
      <c r="AG72" s="166"/>
      <c r="AH72" s="166"/>
      <c r="AI72" s="166"/>
    </row>
    <row r="73" spans="1:35" s="2" customFormat="1" ht="20.25" customHeight="1" x14ac:dyDescent="0.15">
      <c r="B73" s="11"/>
      <c r="C73" s="168"/>
      <c r="D73" s="168"/>
      <c r="E73" s="168"/>
      <c r="F73" s="86"/>
      <c r="G73" s="86"/>
      <c r="H73" s="86"/>
      <c r="I73" s="77"/>
      <c r="J73" s="77"/>
      <c r="K73" s="77"/>
      <c r="L73" s="77"/>
      <c r="N73" s="166"/>
      <c r="O73" s="166"/>
      <c r="P73" s="166"/>
      <c r="Q73" s="166"/>
      <c r="R73" s="166"/>
      <c r="S73" s="166"/>
      <c r="T73" s="166"/>
      <c r="U73" s="166"/>
      <c r="V73" s="166"/>
      <c r="W73" s="166"/>
    </row>
    <row r="74" spans="1:35" ht="18.75" customHeight="1" x14ac:dyDescent="0.15">
      <c r="A74" s="1526" t="s">
        <v>647</v>
      </c>
      <c r="B74" s="1526"/>
      <c r="C74" s="1526"/>
      <c r="D74" s="1526"/>
      <c r="E74" s="1526"/>
      <c r="F74" s="1526"/>
      <c r="G74" s="1526"/>
      <c r="H74" s="1526"/>
      <c r="I74" s="1526"/>
      <c r="J74" s="1526"/>
      <c r="K74" s="1526"/>
      <c r="L74" s="1526"/>
      <c r="M74" s="1526"/>
      <c r="N74"/>
      <c r="O74"/>
      <c r="P74"/>
      <c r="Q74"/>
      <c r="R74"/>
      <c r="S74"/>
      <c r="T74"/>
      <c r="U74"/>
      <c r="V74"/>
      <c r="W74"/>
    </row>
    <row r="75" spans="1:35" customFormat="1" ht="27" customHeight="1" x14ac:dyDescent="0.15">
      <c r="B75" s="1121" t="s">
        <v>648</v>
      </c>
      <c r="C75" s="1121"/>
      <c r="D75" s="1121"/>
      <c r="E75" s="1121"/>
      <c r="F75" s="1121"/>
      <c r="G75" s="1121"/>
      <c r="H75" s="1121"/>
      <c r="I75" s="1527" t="s">
        <v>649</v>
      </c>
      <c r="J75" s="1527"/>
      <c r="K75" s="1527"/>
      <c r="L75" s="1527"/>
      <c r="M75" s="1121" t="s">
        <v>650</v>
      </c>
      <c r="N75" s="1121"/>
      <c r="O75" s="1121"/>
      <c r="P75" s="1121"/>
      <c r="Q75" s="8"/>
      <c r="R75" s="8"/>
      <c r="S75" s="8"/>
      <c r="T75" s="8"/>
      <c r="X75" s="8"/>
      <c r="Y75" s="8"/>
      <c r="Z75" s="8"/>
      <c r="AA75" s="8"/>
      <c r="AB75" s="8"/>
      <c r="AC75" s="8"/>
      <c r="AD75" s="8"/>
      <c r="AE75" s="8"/>
    </row>
    <row r="76" spans="1:35" customFormat="1" ht="33.75" customHeight="1" x14ac:dyDescent="0.15">
      <c r="B76" s="1521" t="s">
        <v>651</v>
      </c>
      <c r="C76" s="1522"/>
      <c r="D76" s="1522"/>
      <c r="E76" s="1522"/>
      <c r="F76" s="1522"/>
      <c r="G76" s="1522"/>
      <c r="H76" s="1522"/>
      <c r="I76" s="1523"/>
      <c r="J76" s="1523"/>
      <c r="K76" s="1523"/>
      <c r="L76" s="1523"/>
      <c r="M76" s="1524">
        <v>40000</v>
      </c>
      <c r="N76" s="1524"/>
      <c r="O76" s="1524"/>
      <c r="P76" s="1524"/>
      <c r="Q76" s="8"/>
      <c r="R76" s="8"/>
      <c r="S76" s="8"/>
      <c r="T76" s="8"/>
      <c r="X76" s="8"/>
      <c r="Y76" s="8"/>
      <c r="Z76" s="8"/>
      <c r="AA76" s="8"/>
      <c r="AB76" s="8"/>
      <c r="AC76" s="8"/>
      <c r="AD76" s="8"/>
      <c r="AE76" s="8"/>
    </row>
    <row r="77" spans="1:35" customFormat="1" ht="38.25" customHeight="1" x14ac:dyDescent="0.15">
      <c r="B77" s="1521" t="s">
        <v>652</v>
      </c>
      <c r="C77" s="1522"/>
      <c r="D77" s="1522"/>
      <c r="E77" s="1522"/>
      <c r="F77" s="1522"/>
      <c r="G77" s="1522"/>
      <c r="H77" s="1522"/>
      <c r="I77" s="1523"/>
      <c r="J77" s="1523"/>
      <c r="K77" s="1523"/>
      <c r="L77" s="1523"/>
      <c r="M77" s="1524">
        <v>80000</v>
      </c>
      <c r="N77" s="1524"/>
      <c r="O77" s="1524"/>
      <c r="P77" s="1524"/>
      <c r="Q77" s="8"/>
      <c r="R77" s="8"/>
      <c r="S77" s="8"/>
      <c r="T77" s="8"/>
      <c r="X77" s="8"/>
      <c r="Y77" s="8"/>
      <c r="Z77" s="8"/>
      <c r="AA77" s="8"/>
      <c r="AB77" s="8"/>
      <c r="AC77" s="8"/>
      <c r="AD77" s="8"/>
      <c r="AE77" s="8"/>
    </row>
    <row r="78" spans="1:35" customFormat="1" ht="32.25" customHeight="1" x14ac:dyDescent="0.15">
      <c r="B78" s="1522" t="s">
        <v>653</v>
      </c>
      <c r="C78" s="1522"/>
      <c r="D78" s="1522"/>
      <c r="E78" s="1522"/>
      <c r="F78" s="1522"/>
      <c r="G78" s="1522"/>
      <c r="H78" s="1522"/>
      <c r="I78" s="1523"/>
      <c r="J78" s="1523"/>
      <c r="K78" s="1523"/>
      <c r="L78" s="1523"/>
      <c r="M78" s="1524">
        <v>160000</v>
      </c>
      <c r="N78" s="1524"/>
      <c r="O78" s="1524"/>
      <c r="P78" s="1524"/>
      <c r="Q78" s="8"/>
      <c r="R78" s="8"/>
      <c r="S78" s="8"/>
      <c r="T78" s="8"/>
      <c r="X78" s="8"/>
      <c r="Y78" s="8"/>
      <c r="Z78" s="8"/>
      <c r="AA78" s="8"/>
      <c r="AB78" s="8"/>
      <c r="AC78" s="8"/>
      <c r="AD78" s="8"/>
      <c r="AE78" s="8"/>
    </row>
    <row r="79" spans="1:35" customFormat="1" ht="51.75" customHeight="1" x14ac:dyDescent="0.15">
      <c r="B79" s="1068" t="s">
        <v>654</v>
      </c>
      <c r="C79" s="1068"/>
      <c r="D79" s="1068"/>
      <c r="E79" s="1068"/>
      <c r="F79" s="1068"/>
      <c r="G79" s="1068"/>
      <c r="H79" s="1068"/>
      <c r="I79" s="1068"/>
      <c r="J79" s="1068"/>
      <c r="K79" s="1068"/>
      <c r="L79" s="1068"/>
      <c r="M79" s="1068"/>
      <c r="N79" s="1068"/>
      <c r="O79" s="1068"/>
      <c r="P79" s="1068"/>
      <c r="Q79" s="1068"/>
      <c r="R79" s="1068"/>
      <c r="S79" s="1068"/>
      <c r="T79" s="1068"/>
      <c r="U79" s="1068"/>
      <c r="V79" s="1068"/>
    </row>
    <row r="80" spans="1:35" ht="33.75" customHeight="1" x14ac:dyDescent="0.15">
      <c r="B80" s="1068" t="s">
        <v>655</v>
      </c>
      <c r="C80" s="1068"/>
      <c r="D80" s="1068"/>
      <c r="E80" s="1068"/>
      <c r="F80" s="1068"/>
      <c r="G80" s="1068"/>
      <c r="H80" s="1068"/>
      <c r="I80" s="1068"/>
      <c r="J80" s="1068"/>
      <c r="K80" s="1068"/>
      <c r="L80" s="1068"/>
      <c r="M80" s="1068"/>
      <c r="N80" s="1068"/>
      <c r="O80" s="1068"/>
      <c r="P80" s="1068"/>
      <c r="Q80" s="1068"/>
      <c r="R80" s="1068"/>
      <c r="S80" s="1068"/>
      <c r="T80" s="1068"/>
      <c r="U80" s="1068"/>
      <c r="V80" s="1068"/>
    </row>
    <row r="81" spans="1:23" ht="18.75" customHeight="1" x14ac:dyDescent="0.15">
      <c r="A81" s="1526" t="s">
        <v>656</v>
      </c>
      <c r="B81" s="1526"/>
      <c r="C81" s="1526"/>
      <c r="D81" s="1526"/>
      <c r="E81" s="1526"/>
      <c r="F81" s="1526"/>
      <c r="G81" s="1526"/>
      <c r="H81" s="1526"/>
      <c r="I81" s="1526"/>
      <c r="J81" s="1526"/>
      <c r="K81" s="1526"/>
      <c r="L81" s="1526"/>
      <c r="M81" s="1526"/>
      <c r="N81" s="1526"/>
      <c r="O81" s="1526"/>
      <c r="P81" s="1526"/>
      <c r="Q81" s="1526"/>
      <c r="R81"/>
      <c r="S81"/>
      <c r="T81"/>
      <c r="U81"/>
      <c r="V81"/>
      <c r="W81"/>
    </row>
    <row r="82" spans="1:23" ht="21" customHeight="1" x14ac:dyDescent="0.15">
      <c r="A82" s="68"/>
      <c r="B82" s="170" t="s">
        <v>619</v>
      </c>
      <c r="P82" s="83"/>
      <c r="Q82" s="83"/>
      <c r="R82" s="83"/>
      <c r="S82" s="83"/>
      <c r="T82" s="83"/>
      <c r="U82" s="83"/>
      <c r="V82" s="83"/>
      <c r="W82" s="83"/>
    </row>
    <row r="83" spans="1:23" ht="36.6" customHeight="1" x14ac:dyDescent="0.15">
      <c r="A83" s="68"/>
      <c r="B83" s="1632" t="s">
        <v>657</v>
      </c>
      <c r="C83" s="1633"/>
      <c r="D83" s="1633"/>
      <c r="E83" s="1633"/>
      <c r="F83" s="1633"/>
      <c r="G83" s="1633"/>
      <c r="H83" s="1633"/>
      <c r="I83" s="1633"/>
      <c r="J83" s="1633"/>
      <c r="K83" s="1633"/>
      <c r="L83" s="1633"/>
      <c r="M83" s="1633"/>
      <c r="N83" s="1633"/>
      <c r="O83" s="1633"/>
      <c r="P83" s="1633"/>
      <c r="Q83" s="1633"/>
      <c r="R83" s="1633"/>
      <c r="S83" s="1633"/>
      <c r="T83" s="1633"/>
      <c r="U83" s="1633"/>
      <c r="V83" s="1633"/>
      <c r="W83" s="83"/>
    </row>
    <row r="84" spans="1:23" ht="49.9" customHeight="1" x14ac:dyDescent="0.15">
      <c r="A84" s="68"/>
      <c r="B84" s="1632" t="s">
        <v>658</v>
      </c>
      <c r="C84" s="1633"/>
      <c r="D84" s="1633"/>
      <c r="E84" s="1633"/>
      <c r="F84" s="1633"/>
      <c r="G84" s="1633"/>
      <c r="H84" s="1633"/>
      <c r="I84" s="1633"/>
      <c r="J84" s="1633"/>
      <c r="K84" s="1633"/>
      <c r="L84" s="1633"/>
      <c r="M84" s="1633"/>
      <c r="N84" s="1633"/>
      <c r="O84" s="1633"/>
      <c r="P84" s="1633"/>
      <c r="Q84" s="1633"/>
      <c r="R84" s="1633"/>
      <c r="S84" s="1633"/>
      <c r="T84" s="1633"/>
      <c r="U84" s="1633"/>
      <c r="V84" s="1633"/>
      <c r="W84" s="83"/>
    </row>
    <row r="85" spans="1:23" ht="18" customHeight="1" x14ac:dyDescent="0.15">
      <c r="A85" s="68"/>
      <c r="B85" s="271"/>
      <c r="C85" s="272"/>
      <c r="D85" s="272"/>
      <c r="E85" s="272"/>
      <c r="F85" s="272"/>
      <c r="G85" s="272"/>
      <c r="H85" s="272"/>
      <c r="I85" s="272"/>
      <c r="J85" s="272"/>
      <c r="K85" s="272"/>
      <c r="L85" s="272"/>
      <c r="M85" s="272"/>
      <c r="N85" s="272"/>
      <c r="O85" s="272"/>
      <c r="P85" s="272"/>
      <c r="Q85" s="272"/>
      <c r="R85" s="272"/>
      <c r="S85" s="272"/>
      <c r="T85" s="272"/>
      <c r="U85" s="272"/>
      <c r="V85" s="272"/>
      <c r="W85" s="83"/>
    </row>
    <row r="86" spans="1:23" ht="18" customHeight="1" x14ac:dyDescent="0.15">
      <c r="A86" s="68"/>
      <c r="B86" s="274" t="s">
        <v>659</v>
      </c>
      <c r="C86" s="272"/>
      <c r="D86" s="272"/>
      <c r="E86" s="272"/>
      <c r="F86" s="272"/>
      <c r="G86" s="272"/>
      <c r="H86" s="272"/>
      <c r="I86" s="272"/>
      <c r="J86" s="272"/>
      <c r="K86" s="272"/>
      <c r="L86" s="272"/>
      <c r="M86" s="272"/>
      <c r="N86" s="272"/>
      <c r="O86" s="272"/>
      <c r="P86" s="272"/>
      <c r="Q86" s="272"/>
      <c r="R86" s="272"/>
      <c r="S86" s="272"/>
      <c r="T86" s="272"/>
      <c r="U86" s="272"/>
      <c r="V86" s="83"/>
    </row>
    <row r="87" spans="1:23" ht="18" customHeight="1" x14ac:dyDescent="0.15">
      <c r="A87" s="68"/>
      <c r="B87" s="1143" t="s">
        <v>660</v>
      </c>
      <c r="C87" s="1143"/>
      <c r="D87" s="1143"/>
      <c r="E87" s="1143"/>
      <c r="F87" s="1121" t="s">
        <v>661</v>
      </c>
      <c r="G87" s="1121"/>
      <c r="H87" s="1121"/>
      <c r="I87" s="275"/>
      <c r="J87" s="275"/>
      <c r="K87" s="275"/>
      <c r="L87" s="275"/>
      <c r="M87" s="275"/>
      <c r="N87" s="275"/>
      <c r="O87" s="275"/>
      <c r="P87" s="275"/>
      <c r="Q87" s="275"/>
      <c r="R87" s="275"/>
      <c r="S87" s="275"/>
      <c r="T87" s="275"/>
      <c r="U87" s="275"/>
      <c r="V87" s="83"/>
    </row>
    <row r="88" spans="1:23" ht="30" customHeight="1" x14ac:dyDescent="0.15">
      <c r="A88" s="68"/>
      <c r="B88" s="1631"/>
      <c r="C88" s="1359"/>
      <c r="D88" s="1359"/>
      <c r="E88" s="273" t="s">
        <v>265</v>
      </c>
      <c r="F88" s="1634"/>
      <c r="G88" s="1635"/>
      <c r="H88" s="273" t="s">
        <v>265</v>
      </c>
      <c r="I88" s="275"/>
      <c r="J88" s="275"/>
      <c r="K88" s="275"/>
      <c r="L88" s="275"/>
      <c r="M88" s="275"/>
      <c r="N88" s="275"/>
      <c r="O88" s="275"/>
      <c r="P88" s="275"/>
      <c r="Q88" s="275"/>
      <c r="R88" s="275"/>
      <c r="S88" s="275"/>
      <c r="T88" s="275"/>
      <c r="U88" s="275"/>
      <c r="V88" s="83"/>
    </row>
    <row r="89" spans="1:23" ht="18" customHeight="1" x14ac:dyDescent="0.15">
      <c r="A89" s="68"/>
      <c r="B89" s="274"/>
      <c r="C89" s="272"/>
      <c r="D89" s="272"/>
      <c r="E89" s="272"/>
      <c r="F89" s="272"/>
      <c r="G89" s="272"/>
      <c r="H89" s="272"/>
      <c r="I89" s="272"/>
      <c r="J89" s="272"/>
      <c r="K89" s="272"/>
      <c r="L89" s="272"/>
      <c r="M89" s="272"/>
      <c r="N89" s="272"/>
      <c r="O89" s="272"/>
      <c r="P89" s="272"/>
      <c r="Q89" s="272"/>
      <c r="R89" s="272"/>
      <c r="S89" s="272"/>
      <c r="T89" s="272"/>
      <c r="U89" s="272"/>
      <c r="V89" s="83"/>
    </row>
    <row r="90" spans="1:23" ht="18" customHeight="1" x14ac:dyDescent="0.15">
      <c r="A90" s="68"/>
      <c r="B90" s="274" t="s">
        <v>662</v>
      </c>
      <c r="C90" s="272"/>
      <c r="D90" s="272"/>
      <c r="E90" s="272"/>
      <c r="F90" s="272"/>
      <c r="G90" s="272"/>
      <c r="H90" s="272"/>
      <c r="I90" s="272"/>
      <c r="J90" s="272"/>
      <c r="K90" s="272"/>
      <c r="L90" s="272"/>
      <c r="M90" s="272"/>
      <c r="N90" s="272"/>
      <c r="O90" s="272"/>
      <c r="P90" s="272"/>
      <c r="Q90" s="272"/>
      <c r="R90" s="272"/>
      <c r="S90" s="272"/>
      <c r="T90" s="272"/>
      <c r="U90" s="272"/>
      <c r="V90" s="83"/>
    </row>
    <row r="91" spans="1:23" ht="18" customHeight="1" x14ac:dyDescent="0.15">
      <c r="A91" s="68"/>
      <c r="B91" s="1060" t="s">
        <v>265</v>
      </c>
      <c r="C91" s="1254"/>
      <c r="D91" s="1254"/>
      <c r="E91" s="1061"/>
      <c r="F91" s="1496" t="s">
        <v>663</v>
      </c>
      <c r="G91" s="1497"/>
      <c r="H91" s="1497"/>
      <c r="I91" s="1497"/>
      <c r="J91" s="1497"/>
      <c r="K91" s="1497"/>
      <c r="L91" s="1497"/>
      <c r="M91" s="1497"/>
      <c r="N91" s="1497"/>
      <c r="O91" s="1497"/>
      <c r="P91" s="1497"/>
      <c r="Q91" s="1497"/>
      <c r="R91" s="1497"/>
      <c r="S91" s="1497"/>
      <c r="T91" s="1497"/>
      <c r="U91" s="1498"/>
      <c r="V91" s="83"/>
    </row>
    <row r="92" spans="1:23" ht="34.15" customHeight="1" x14ac:dyDescent="0.4">
      <c r="A92" s="68"/>
      <c r="B92" s="1631"/>
      <c r="C92" s="1359"/>
      <c r="D92" s="1359"/>
      <c r="E92" s="280" t="s">
        <v>265</v>
      </c>
      <c r="F92" s="1518"/>
      <c r="G92" s="1519"/>
      <c r="H92" s="1519"/>
      <c r="I92" s="1519"/>
      <c r="J92" s="1519"/>
      <c r="K92" s="1519"/>
      <c r="L92" s="1519"/>
      <c r="M92" s="1519"/>
      <c r="N92" s="1519"/>
      <c r="O92" s="1519"/>
      <c r="P92" s="1519"/>
      <c r="Q92" s="1519"/>
      <c r="R92" s="1519"/>
      <c r="S92" s="1519"/>
      <c r="T92" s="1519"/>
      <c r="U92" s="1520"/>
      <c r="V92" s="83"/>
    </row>
    <row r="93" spans="1:23" ht="34.15" customHeight="1" x14ac:dyDescent="0.4">
      <c r="A93" s="68"/>
      <c r="B93" s="1631"/>
      <c r="C93" s="1359"/>
      <c r="D93" s="1359"/>
      <c r="E93" s="278" t="s">
        <v>265</v>
      </c>
      <c r="F93" s="1518"/>
      <c r="G93" s="1519"/>
      <c r="H93" s="1519"/>
      <c r="I93" s="1519"/>
      <c r="J93" s="1519"/>
      <c r="K93" s="1519"/>
      <c r="L93" s="1519"/>
      <c r="M93" s="1519"/>
      <c r="N93" s="1519"/>
      <c r="O93" s="1519"/>
      <c r="P93" s="1519"/>
      <c r="Q93" s="1519"/>
      <c r="R93" s="1519"/>
      <c r="S93" s="1519"/>
      <c r="T93" s="1519"/>
      <c r="U93" s="1520"/>
      <c r="V93" s="83"/>
    </row>
    <row r="94" spans="1:23" ht="34.15" customHeight="1" x14ac:dyDescent="0.4">
      <c r="A94" s="68"/>
      <c r="B94" s="1631"/>
      <c r="C94" s="1359"/>
      <c r="D94" s="1359"/>
      <c r="E94" s="277" t="s">
        <v>265</v>
      </c>
      <c r="F94" s="1518"/>
      <c r="G94" s="1519"/>
      <c r="H94" s="1519"/>
      <c r="I94" s="1519"/>
      <c r="J94" s="1519"/>
      <c r="K94" s="1519"/>
      <c r="L94" s="1519"/>
      <c r="M94" s="1519"/>
      <c r="N94" s="1519"/>
      <c r="O94" s="1519"/>
      <c r="P94" s="1519"/>
      <c r="Q94" s="1519"/>
      <c r="R94" s="1519"/>
      <c r="S94" s="1519"/>
      <c r="T94" s="1519"/>
      <c r="U94" s="1520"/>
      <c r="V94" s="83"/>
    </row>
    <row r="95" spans="1:23" ht="34.15" customHeight="1" x14ac:dyDescent="0.4">
      <c r="A95" s="68"/>
      <c r="B95" s="1631"/>
      <c r="C95" s="1359"/>
      <c r="D95" s="1359"/>
      <c r="E95" s="278" t="s">
        <v>265</v>
      </c>
      <c r="F95" s="1518"/>
      <c r="G95" s="1519"/>
      <c r="H95" s="1519"/>
      <c r="I95" s="1519"/>
      <c r="J95" s="1519"/>
      <c r="K95" s="1519"/>
      <c r="L95" s="1519"/>
      <c r="M95" s="1519"/>
      <c r="N95" s="1519"/>
      <c r="O95" s="1519"/>
      <c r="P95" s="1519"/>
      <c r="Q95" s="1519"/>
      <c r="R95" s="1519"/>
      <c r="S95" s="1519"/>
      <c r="T95" s="1519"/>
      <c r="U95" s="1520"/>
      <c r="V95" s="83"/>
    </row>
    <row r="96" spans="1:23" ht="34.15" customHeight="1" x14ac:dyDescent="0.4">
      <c r="A96" s="68"/>
      <c r="B96" s="1631"/>
      <c r="C96" s="1359"/>
      <c r="D96" s="1359"/>
      <c r="E96" s="279" t="s">
        <v>265</v>
      </c>
      <c r="F96" s="1518"/>
      <c r="G96" s="1519"/>
      <c r="H96" s="1519"/>
      <c r="I96" s="1519"/>
      <c r="J96" s="1519"/>
      <c r="K96" s="1519"/>
      <c r="L96" s="1519"/>
      <c r="M96" s="1519"/>
      <c r="N96" s="1519"/>
      <c r="O96" s="1519"/>
      <c r="P96" s="1519"/>
      <c r="Q96" s="1519"/>
      <c r="R96" s="1519"/>
      <c r="S96" s="1519"/>
      <c r="T96" s="1519"/>
      <c r="U96" s="1520"/>
      <c r="V96" s="83"/>
    </row>
    <row r="97" spans="1:36" ht="18" customHeight="1" x14ac:dyDescent="0.15">
      <c r="A97" s="68"/>
      <c r="B97" s="274"/>
      <c r="C97" s="272"/>
      <c r="D97" s="272"/>
      <c r="E97" s="272"/>
      <c r="F97" s="272"/>
      <c r="G97" s="272"/>
      <c r="H97" s="272"/>
      <c r="I97" s="272"/>
      <c r="J97" s="272"/>
      <c r="K97" s="272"/>
      <c r="L97" s="272"/>
      <c r="M97" s="272"/>
      <c r="N97" s="272"/>
      <c r="O97" s="272"/>
      <c r="P97" s="272"/>
      <c r="Q97" s="272"/>
      <c r="R97" s="272"/>
      <c r="S97" s="272"/>
      <c r="T97" s="272"/>
      <c r="U97" s="272"/>
      <c r="V97" s="83"/>
    </row>
    <row r="98" spans="1:36" ht="18" customHeight="1" x14ac:dyDescent="0.15">
      <c r="A98" s="68"/>
      <c r="B98" s="274" t="s">
        <v>669</v>
      </c>
      <c r="C98" s="272"/>
      <c r="D98" s="272"/>
      <c r="E98" s="272"/>
      <c r="F98" s="272"/>
      <c r="G98" s="272"/>
      <c r="H98" s="272"/>
      <c r="P98" s="272"/>
      <c r="Q98" s="272"/>
      <c r="R98" s="272"/>
      <c r="S98" s="272"/>
      <c r="T98" s="272"/>
      <c r="U98" s="272"/>
      <c r="V98" s="272"/>
      <c r="W98" s="83"/>
    </row>
    <row r="99" spans="1:36" s="2" customFormat="1" ht="10.15" customHeight="1" x14ac:dyDescent="0.15">
      <c r="B99" s="1121" t="s">
        <v>238</v>
      </c>
      <c r="C99" s="1435" t="s">
        <v>670</v>
      </c>
      <c r="D99" s="1435"/>
      <c r="E99" s="1435"/>
      <c r="F99" s="1499"/>
      <c r="G99" s="1502"/>
      <c r="H99" s="1502"/>
      <c r="I99" s="1184"/>
      <c r="J99" s="1121" t="s">
        <v>240</v>
      </c>
      <c r="K99" s="1121"/>
      <c r="L99" s="1121"/>
      <c r="M99" s="1121"/>
      <c r="N99" s="1121"/>
      <c r="O99" s="1121" t="s">
        <v>671</v>
      </c>
      <c r="P99" s="1121"/>
      <c r="Q99" s="1121"/>
      <c r="R99" s="1121"/>
      <c r="S99" s="1305" t="s">
        <v>672</v>
      </c>
      <c r="T99" s="1509"/>
      <c r="U99" s="1509"/>
      <c r="V99" s="1510"/>
      <c r="W99" s="270"/>
      <c r="X99" s="270"/>
      <c r="Y99" s="270"/>
      <c r="AB99" s="162"/>
      <c r="AC99" s="163"/>
      <c r="AD99" s="163"/>
      <c r="AE99" s="163"/>
      <c r="AF99" s="163"/>
      <c r="AG99" s="164"/>
      <c r="AH99" s="164"/>
      <c r="AI99" s="164"/>
      <c r="AJ99" s="164"/>
    </row>
    <row r="100" spans="1:36" s="2" customFormat="1" ht="37.9" customHeight="1" x14ac:dyDescent="0.15">
      <c r="B100" s="1121"/>
      <c r="C100" s="1435"/>
      <c r="D100" s="1435"/>
      <c r="E100" s="1435"/>
      <c r="F100" s="1435"/>
      <c r="G100" s="1499" t="s">
        <v>673</v>
      </c>
      <c r="H100" s="1500"/>
      <c r="I100" s="1501"/>
      <c r="J100" s="1121"/>
      <c r="K100" s="1121"/>
      <c r="L100" s="1121"/>
      <c r="M100" s="1121"/>
      <c r="N100" s="1121"/>
      <c r="O100" s="1121"/>
      <c r="P100" s="1121"/>
      <c r="Q100" s="1121"/>
      <c r="R100" s="1121"/>
      <c r="S100" s="1365"/>
      <c r="T100" s="1511"/>
      <c r="U100" s="1511"/>
      <c r="V100" s="1366"/>
      <c r="W100" s="270"/>
      <c r="X100" s="270"/>
      <c r="Y100" s="270"/>
      <c r="AB100" s="162"/>
      <c r="AC100" s="163"/>
      <c r="AD100" s="163"/>
      <c r="AE100" s="163"/>
      <c r="AF100" s="163"/>
      <c r="AG100" s="164"/>
      <c r="AH100" s="164"/>
      <c r="AI100" s="164"/>
      <c r="AJ100" s="164"/>
    </row>
    <row r="101" spans="1:36" s="2" customFormat="1" ht="18.600000000000001" customHeight="1" x14ac:dyDescent="0.15">
      <c r="B101" s="1416" t="s">
        <v>183</v>
      </c>
      <c r="C101" s="1503">
        <v>0</v>
      </c>
      <c r="D101" s="1504"/>
      <c r="E101" s="1504"/>
      <c r="F101" s="1505"/>
      <c r="G101" s="1503">
        <v>0</v>
      </c>
      <c r="H101" s="1504"/>
      <c r="I101" s="1505"/>
      <c r="J101" s="1627">
        <v>0</v>
      </c>
      <c r="K101" s="1627"/>
      <c r="L101" s="1628"/>
      <c r="M101" s="1629" t="s">
        <v>243</v>
      </c>
      <c r="N101" s="1630"/>
      <c r="O101" s="1626">
        <f>C101*J101/10</f>
        <v>0</v>
      </c>
      <c r="P101" s="1626"/>
      <c r="Q101" s="1626"/>
      <c r="R101" s="1626"/>
      <c r="S101" s="1512">
        <f>IF(G101&gt;0,G101/C101,0)</f>
        <v>0</v>
      </c>
      <c r="T101" s="1513"/>
      <c r="U101" s="1513"/>
      <c r="V101" s="1514"/>
      <c r="W101" s="270"/>
      <c r="X101" s="270"/>
      <c r="Y101" s="270"/>
      <c r="AB101" s="166"/>
      <c r="AC101" s="166"/>
      <c r="AD101" s="166"/>
      <c r="AE101" s="166"/>
      <c r="AF101" s="166"/>
      <c r="AG101" s="166"/>
      <c r="AH101" s="166"/>
      <c r="AI101" s="166"/>
      <c r="AJ101" s="166"/>
    </row>
    <row r="102" spans="1:36" s="2" customFormat="1" ht="18.600000000000001" customHeight="1" x14ac:dyDescent="0.15">
      <c r="B102" s="1400"/>
      <c r="C102" s="1506"/>
      <c r="D102" s="1507"/>
      <c r="E102" s="1507"/>
      <c r="F102" s="1508"/>
      <c r="G102" s="1506"/>
      <c r="H102" s="1507"/>
      <c r="I102" s="1508"/>
      <c r="J102" s="1627"/>
      <c r="K102" s="1627"/>
      <c r="L102" s="1628"/>
      <c r="M102" s="1629"/>
      <c r="N102" s="1630"/>
      <c r="O102" s="1626"/>
      <c r="P102" s="1626"/>
      <c r="Q102" s="1626"/>
      <c r="R102" s="1626"/>
      <c r="S102" s="1515"/>
      <c r="T102" s="1516"/>
      <c r="U102" s="1516"/>
      <c r="V102" s="1517"/>
      <c r="W102" s="270"/>
      <c r="X102" s="270"/>
      <c r="Y102" s="270"/>
      <c r="AB102" s="166"/>
      <c r="AC102" s="166"/>
      <c r="AD102" s="166"/>
      <c r="AE102" s="166"/>
      <c r="AF102" s="166"/>
      <c r="AG102" s="166"/>
      <c r="AH102" s="166"/>
      <c r="AI102" s="166"/>
      <c r="AJ102" s="166"/>
    </row>
    <row r="103" spans="1:36" s="2" customFormat="1" ht="18.600000000000001" customHeight="1" x14ac:dyDescent="0.15">
      <c r="B103" s="1636" t="s">
        <v>674</v>
      </c>
      <c r="C103" s="1636"/>
      <c r="D103" s="1636"/>
      <c r="E103" s="1636"/>
      <c r="F103" s="1636"/>
      <c r="G103" s="1636"/>
      <c r="H103" s="1636"/>
      <c r="I103" s="1636"/>
      <c r="J103" s="1636"/>
      <c r="K103" s="1636"/>
      <c r="L103" s="1636"/>
      <c r="M103" s="1636"/>
      <c r="N103" s="1636"/>
      <c r="O103" s="1636"/>
      <c r="P103" s="1636"/>
      <c r="Q103" s="1636"/>
      <c r="R103" s="1636"/>
      <c r="S103" s="1636"/>
      <c r="T103" s="1636"/>
      <c r="U103" s="1636"/>
      <c r="V103" s="1636"/>
      <c r="W103" s="270"/>
      <c r="X103" s="270"/>
      <c r="Y103" s="270"/>
      <c r="AB103" s="166"/>
      <c r="AC103" s="166"/>
      <c r="AD103" s="166"/>
      <c r="AE103" s="166"/>
      <c r="AF103" s="166"/>
      <c r="AG103" s="166"/>
      <c r="AH103" s="166"/>
      <c r="AI103" s="166"/>
      <c r="AJ103" s="166"/>
    </row>
    <row r="105" spans="1:36" ht="18" customHeight="1" x14ac:dyDescent="0.15">
      <c r="B105" s="8" t="s">
        <v>675</v>
      </c>
    </row>
    <row r="106" spans="1:36" ht="18" customHeight="1" x14ac:dyDescent="0.15">
      <c r="B106" s="1305" t="s">
        <v>676</v>
      </c>
      <c r="C106" s="1509"/>
      <c r="D106" s="1509"/>
      <c r="E106" s="1509"/>
      <c r="F106" s="1510"/>
      <c r="G106" s="1645" t="s">
        <v>677</v>
      </c>
      <c r="H106" s="1646"/>
      <c r="I106" s="1646"/>
      <c r="J106" s="1646"/>
      <c r="K106" s="1502"/>
      <c r="L106" s="1502"/>
      <c r="M106" s="1502"/>
      <c r="N106" s="1184"/>
      <c r="O106" s="1305" t="s">
        <v>672</v>
      </c>
      <c r="P106" s="1509"/>
      <c r="Q106" s="1509"/>
      <c r="R106" s="1510"/>
      <c r="S106" s="1305" t="s">
        <v>396</v>
      </c>
      <c r="T106" s="1509"/>
      <c r="U106" s="1509"/>
      <c r="V106" s="1510"/>
    </row>
    <row r="107" spans="1:36" ht="18" customHeight="1" x14ac:dyDescent="0.15">
      <c r="B107" s="1365"/>
      <c r="C107" s="1511"/>
      <c r="D107" s="1511"/>
      <c r="E107" s="1511"/>
      <c r="F107" s="1366"/>
      <c r="G107" s="1647"/>
      <c r="H107" s="1648"/>
      <c r="I107" s="1648"/>
      <c r="J107" s="1648"/>
      <c r="K107" s="1499" t="s">
        <v>673</v>
      </c>
      <c r="L107" s="1500"/>
      <c r="M107" s="1500"/>
      <c r="N107" s="1501"/>
      <c r="O107" s="1365"/>
      <c r="P107" s="1511"/>
      <c r="Q107" s="1511"/>
      <c r="R107" s="1366"/>
      <c r="S107" s="1365"/>
      <c r="T107" s="1511"/>
      <c r="U107" s="1511"/>
      <c r="V107" s="1366"/>
    </row>
    <row r="108" spans="1:36" ht="18" customHeight="1" x14ac:dyDescent="0.15">
      <c r="B108" s="1260"/>
      <c r="C108" s="1643"/>
      <c r="D108" s="1643"/>
      <c r="E108" s="1643"/>
      <c r="F108" s="1261"/>
      <c r="G108" s="1651">
        <v>0</v>
      </c>
      <c r="H108" s="1652"/>
      <c r="I108" s="1652"/>
      <c r="J108" s="1655" t="s">
        <v>679</v>
      </c>
      <c r="K108" s="1657">
        <v>0</v>
      </c>
      <c r="L108" s="1658"/>
      <c r="M108" s="1658"/>
      <c r="N108" s="1661" t="s">
        <v>679</v>
      </c>
      <c r="O108" s="1512">
        <f>IF(K108&gt;0,K108/G108,0)</f>
        <v>0</v>
      </c>
      <c r="P108" s="1513"/>
      <c r="Q108" s="1513"/>
      <c r="R108" s="1514"/>
      <c r="S108" s="1637"/>
      <c r="T108" s="1638"/>
      <c r="U108" s="1638"/>
      <c r="V108" s="1639"/>
    </row>
    <row r="109" spans="1:36" ht="18" customHeight="1" x14ac:dyDescent="0.15">
      <c r="B109" s="1262"/>
      <c r="C109" s="1644"/>
      <c r="D109" s="1644"/>
      <c r="E109" s="1644"/>
      <c r="F109" s="1263"/>
      <c r="G109" s="1653"/>
      <c r="H109" s="1654"/>
      <c r="I109" s="1654"/>
      <c r="J109" s="1656"/>
      <c r="K109" s="1659"/>
      <c r="L109" s="1660"/>
      <c r="M109" s="1660"/>
      <c r="N109" s="1662"/>
      <c r="O109" s="1515"/>
      <c r="P109" s="1516"/>
      <c r="Q109" s="1516"/>
      <c r="R109" s="1517"/>
      <c r="S109" s="1640"/>
      <c r="T109" s="1641"/>
      <c r="U109" s="1641"/>
      <c r="V109" s="1642"/>
    </row>
    <row r="110" spans="1:36" ht="18" customHeight="1" x14ac:dyDescent="0.15">
      <c r="B110" s="1260"/>
      <c r="C110" s="1643"/>
      <c r="D110" s="1643"/>
      <c r="E110" s="1643"/>
      <c r="F110" s="1261"/>
      <c r="G110" s="1651">
        <v>0</v>
      </c>
      <c r="H110" s="1652"/>
      <c r="I110" s="1652"/>
      <c r="J110" s="1655" t="s">
        <v>679</v>
      </c>
      <c r="K110" s="1657">
        <v>0</v>
      </c>
      <c r="L110" s="1658"/>
      <c r="M110" s="1658"/>
      <c r="N110" s="1661" t="s">
        <v>679</v>
      </c>
      <c r="O110" s="1512">
        <f t="shared" ref="O110" si="3">IF(K110&gt;0,K110/G110,0)</f>
        <v>0</v>
      </c>
      <c r="P110" s="1513"/>
      <c r="Q110" s="1513"/>
      <c r="R110" s="1514"/>
      <c r="S110" s="1637"/>
      <c r="T110" s="1638"/>
      <c r="U110" s="1638"/>
      <c r="V110" s="1639"/>
    </row>
    <row r="111" spans="1:36" ht="18" customHeight="1" x14ac:dyDescent="0.15">
      <c r="B111" s="1262"/>
      <c r="C111" s="1644"/>
      <c r="D111" s="1644"/>
      <c r="E111" s="1644"/>
      <c r="F111" s="1263"/>
      <c r="G111" s="1653"/>
      <c r="H111" s="1654"/>
      <c r="I111" s="1654"/>
      <c r="J111" s="1656"/>
      <c r="K111" s="1659"/>
      <c r="L111" s="1660"/>
      <c r="M111" s="1660"/>
      <c r="N111" s="1662"/>
      <c r="O111" s="1515"/>
      <c r="P111" s="1516"/>
      <c r="Q111" s="1516"/>
      <c r="R111" s="1517"/>
      <c r="S111" s="1640"/>
      <c r="T111" s="1641"/>
      <c r="U111" s="1641"/>
      <c r="V111" s="1642"/>
    </row>
    <row r="112" spans="1:36" ht="18" customHeight="1" x14ac:dyDescent="0.15">
      <c r="B112" s="1260"/>
      <c r="C112" s="1643"/>
      <c r="D112" s="1643"/>
      <c r="E112" s="1643"/>
      <c r="F112" s="1261"/>
      <c r="G112" s="1651">
        <v>0</v>
      </c>
      <c r="H112" s="1652"/>
      <c r="I112" s="1652"/>
      <c r="J112" s="1655" t="s">
        <v>679</v>
      </c>
      <c r="K112" s="1657">
        <v>0</v>
      </c>
      <c r="L112" s="1658"/>
      <c r="M112" s="1658"/>
      <c r="N112" s="1661" t="s">
        <v>679</v>
      </c>
      <c r="O112" s="1512">
        <f t="shared" ref="O112" si="4">IF(K112&gt;0,K112/G112,0)</f>
        <v>0</v>
      </c>
      <c r="P112" s="1513"/>
      <c r="Q112" s="1513"/>
      <c r="R112" s="1514"/>
      <c r="S112" s="1637"/>
      <c r="T112" s="1638"/>
      <c r="U112" s="1638"/>
      <c r="V112" s="1639"/>
    </row>
    <row r="113" spans="2:33" ht="18" customHeight="1" x14ac:dyDescent="0.15">
      <c r="B113" s="1262"/>
      <c r="C113" s="1644"/>
      <c r="D113" s="1644"/>
      <c r="E113" s="1644"/>
      <c r="F113" s="1263"/>
      <c r="G113" s="1653"/>
      <c r="H113" s="1654"/>
      <c r="I113" s="1654"/>
      <c r="J113" s="1656"/>
      <c r="K113" s="1659"/>
      <c r="L113" s="1660"/>
      <c r="M113" s="1660"/>
      <c r="N113" s="1662"/>
      <c r="O113" s="1515"/>
      <c r="P113" s="1516"/>
      <c r="Q113" s="1516"/>
      <c r="R113" s="1517"/>
      <c r="S113" s="1640"/>
      <c r="T113" s="1641"/>
      <c r="U113" s="1641"/>
      <c r="V113" s="1642"/>
    </row>
    <row r="114" spans="2:33" ht="18" customHeight="1" x14ac:dyDescent="0.15">
      <c r="B114" s="1260"/>
      <c r="C114" s="1643"/>
      <c r="D114" s="1643"/>
      <c r="E114" s="1643"/>
      <c r="F114" s="1261"/>
      <c r="G114" s="1651">
        <v>0</v>
      </c>
      <c r="H114" s="1652"/>
      <c r="I114" s="1652"/>
      <c r="J114" s="1655" t="s">
        <v>679</v>
      </c>
      <c r="K114" s="1657">
        <v>0</v>
      </c>
      <c r="L114" s="1658"/>
      <c r="M114" s="1658"/>
      <c r="N114" s="1661" t="s">
        <v>679</v>
      </c>
      <c r="O114" s="1512">
        <f t="shared" ref="O114" si="5">IF(K114&gt;0,K114/G114,0)</f>
        <v>0</v>
      </c>
      <c r="P114" s="1513"/>
      <c r="Q114" s="1513"/>
      <c r="R114" s="1514"/>
      <c r="S114" s="1637"/>
      <c r="T114" s="1638"/>
      <c r="U114" s="1638"/>
      <c r="V114" s="1639"/>
    </row>
    <row r="115" spans="2:33" ht="18" customHeight="1" x14ac:dyDescent="0.15">
      <c r="B115" s="1262"/>
      <c r="C115" s="1644"/>
      <c r="D115" s="1644"/>
      <c r="E115" s="1644"/>
      <c r="F115" s="1263"/>
      <c r="G115" s="1653"/>
      <c r="H115" s="1654"/>
      <c r="I115" s="1654"/>
      <c r="J115" s="1656"/>
      <c r="K115" s="1659"/>
      <c r="L115" s="1660"/>
      <c r="M115" s="1660"/>
      <c r="N115" s="1662"/>
      <c r="O115" s="1515"/>
      <c r="P115" s="1516"/>
      <c r="Q115" s="1516"/>
      <c r="R115" s="1517"/>
      <c r="S115" s="1640"/>
      <c r="T115" s="1641"/>
      <c r="U115" s="1641"/>
      <c r="V115" s="1642"/>
    </row>
    <row r="116" spans="2:33" s="2" customFormat="1" ht="18" customHeight="1" x14ac:dyDescent="0.15">
      <c r="B116" s="1649" t="s">
        <v>247</v>
      </c>
      <c r="C116" s="1650"/>
      <c r="D116" s="1650"/>
      <c r="E116" s="1650"/>
      <c r="F116" s="1650"/>
      <c r="G116" s="1650"/>
      <c r="H116" s="1650"/>
      <c r="I116" s="1650"/>
      <c r="J116" s="1650"/>
      <c r="K116" s="1650"/>
      <c r="L116" s="1650"/>
      <c r="M116" s="1650"/>
      <c r="N116" s="1650"/>
      <c r="O116" s="1650"/>
      <c r="P116" s="1650"/>
      <c r="Q116" s="1650"/>
      <c r="R116" s="1650"/>
      <c r="S116" s="1650"/>
      <c r="T116" s="1650"/>
      <c r="U116" s="1650"/>
      <c r="V116" s="1650"/>
      <c r="W116" s="79"/>
      <c r="AG116" s="83"/>
    </row>
    <row r="118" spans="2:33" ht="18" customHeight="1" x14ac:dyDescent="0.15">
      <c r="B118" s="8" t="s">
        <v>683</v>
      </c>
    </row>
    <row r="119" spans="2:33" ht="18" customHeight="1" x14ac:dyDescent="0.15">
      <c r="C119" s="8" t="s">
        <v>684</v>
      </c>
    </row>
    <row r="120" spans="2:33" ht="18" customHeight="1" x14ac:dyDescent="0.15">
      <c r="B120" s="2" t="s">
        <v>685</v>
      </c>
    </row>
  </sheetData>
  <dataConsolidate/>
  <mergeCells count="243">
    <mergeCell ref="B116:V116"/>
    <mergeCell ref="O106:R107"/>
    <mergeCell ref="O108:R109"/>
    <mergeCell ref="G114:I115"/>
    <mergeCell ref="J114:J115"/>
    <mergeCell ref="K114:M115"/>
    <mergeCell ref="N114:N115"/>
    <mergeCell ref="G108:I109"/>
    <mergeCell ref="J108:J109"/>
    <mergeCell ref="K108:M109"/>
    <mergeCell ref="N108:N109"/>
    <mergeCell ref="G110:I111"/>
    <mergeCell ref="J110:J111"/>
    <mergeCell ref="K110:M111"/>
    <mergeCell ref="N110:N111"/>
    <mergeCell ref="G112:I113"/>
    <mergeCell ref="J112:J113"/>
    <mergeCell ref="K112:M113"/>
    <mergeCell ref="N112:N113"/>
    <mergeCell ref="B92:D92"/>
    <mergeCell ref="B84:V84"/>
    <mergeCell ref="B83:V83"/>
    <mergeCell ref="B87:E87"/>
    <mergeCell ref="F87:H87"/>
    <mergeCell ref="F88:G88"/>
    <mergeCell ref="B88:D88"/>
    <mergeCell ref="B103:V103"/>
    <mergeCell ref="S114:V115"/>
    <mergeCell ref="O114:R115"/>
    <mergeCell ref="B106:F107"/>
    <mergeCell ref="B108:F109"/>
    <mergeCell ref="B110:F111"/>
    <mergeCell ref="B112:F113"/>
    <mergeCell ref="B114:F115"/>
    <mergeCell ref="G106:J107"/>
    <mergeCell ref="K106:N106"/>
    <mergeCell ref="K107:N107"/>
    <mergeCell ref="S106:V107"/>
    <mergeCell ref="S108:V109"/>
    <mergeCell ref="S110:V111"/>
    <mergeCell ref="O110:R111"/>
    <mergeCell ref="O112:R113"/>
    <mergeCell ref="S112:V113"/>
    <mergeCell ref="C70:E70"/>
    <mergeCell ref="F70:H71"/>
    <mergeCell ref="I70:L70"/>
    <mergeCell ref="C71:E71"/>
    <mergeCell ref="B64:B65"/>
    <mergeCell ref="C64:E64"/>
    <mergeCell ref="D60:J60"/>
    <mergeCell ref="I64:L64"/>
    <mergeCell ref="O101:R102"/>
    <mergeCell ref="J101:L102"/>
    <mergeCell ref="C99:F100"/>
    <mergeCell ref="B99:B100"/>
    <mergeCell ref="O99:R100"/>
    <mergeCell ref="J99:N100"/>
    <mergeCell ref="M101:N102"/>
    <mergeCell ref="B101:B102"/>
    <mergeCell ref="C101:F102"/>
    <mergeCell ref="A81:Q81"/>
    <mergeCell ref="C67:E67"/>
    <mergeCell ref="B91:E91"/>
    <mergeCell ref="B93:D93"/>
    <mergeCell ref="B94:D94"/>
    <mergeCell ref="B95:D95"/>
    <mergeCell ref="B96:D96"/>
    <mergeCell ref="K60:L60"/>
    <mergeCell ref="M60:Q60"/>
    <mergeCell ref="R60:S60"/>
    <mergeCell ref="I57:V57"/>
    <mergeCell ref="P50:S50"/>
    <mergeCell ref="I48:J48"/>
    <mergeCell ref="K48:L48"/>
    <mergeCell ref="G59:P59"/>
    <mergeCell ref="B79:V79"/>
    <mergeCell ref="I71:L71"/>
    <mergeCell ref="B68:B69"/>
    <mergeCell ref="C68:E68"/>
    <mergeCell ref="F68:G68"/>
    <mergeCell ref="I68:L68"/>
    <mergeCell ref="C69:E69"/>
    <mergeCell ref="F69:G69"/>
    <mergeCell ref="I69:L69"/>
    <mergeCell ref="I76:L76"/>
    <mergeCell ref="M76:P76"/>
    <mergeCell ref="N63:V72"/>
    <mergeCell ref="C63:E63"/>
    <mergeCell ref="F63:H63"/>
    <mergeCell ref="I63:L63"/>
    <mergeCell ref="B70:B71"/>
    <mergeCell ref="C59:D59"/>
    <mergeCell ref="E59:F59"/>
    <mergeCell ref="B40:L40"/>
    <mergeCell ref="A42:Q42"/>
    <mergeCell ref="M44:N44"/>
    <mergeCell ref="I47:J47"/>
    <mergeCell ref="K47:L47"/>
    <mergeCell ref="M47:N47"/>
    <mergeCell ref="P47:S47"/>
    <mergeCell ref="Q59:R59"/>
    <mergeCell ref="G52:H52"/>
    <mergeCell ref="C54:D54"/>
    <mergeCell ref="E54:F54"/>
    <mergeCell ref="G54:P54"/>
    <mergeCell ref="Q54:R54"/>
    <mergeCell ref="D55:J55"/>
    <mergeCell ref="K55:L55"/>
    <mergeCell ref="M55:Q55"/>
    <mergeCell ref="R55:S55"/>
    <mergeCell ref="M48:N48"/>
    <mergeCell ref="P48:S48"/>
    <mergeCell ref="I50:J50"/>
    <mergeCell ref="K50:L50"/>
    <mergeCell ref="M50:N50"/>
    <mergeCell ref="B38:B39"/>
    <mergeCell ref="C38:E38"/>
    <mergeCell ref="F38:H39"/>
    <mergeCell ref="I38:L38"/>
    <mergeCell ref="C39:E39"/>
    <mergeCell ref="I39:L39"/>
    <mergeCell ref="B36:B37"/>
    <mergeCell ref="C36:E36"/>
    <mergeCell ref="F36:G36"/>
    <mergeCell ref="I36:L36"/>
    <mergeCell ref="C37:E37"/>
    <mergeCell ref="F37:G37"/>
    <mergeCell ref="I37:L37"/>
    <mergeCell ref="N31:W37"/>
    <mergeCell ref="B32:B33"/>
    <mergeCell ref="C32:E32"/>
    <mergeCell ref="F32:G32"/>
    <mergeCell ref="I32:L32"/>
    <mergeCell ref="C33:E33"/>
    <mergeCell ref="F33:G33"/>
    <mergeCell ref="B28:K28"/>
    <mergeCell ref="L28:P28"/>
    <mergeCell ref="Q28:U28"/>
    <mergeCell ref="B29:K29"/>
    <mergeCell ref="L29:P29"/>
    <mergeCell ref="Q29:U29"/>
    <mergeCell ref="I33:L33"/>
    <mergeCell ref="B34:B35"/>
    <mergeCell ref="C34:E34"/>
    <mergeCell ref="F34:G34"/>
    <mergeCell ref="I34:L34"/>
    <mergeCell ref="C35:E35"/>
    <mergeCell ref="F35:G35"/>
    <mergeCell ref="I35:L35"/>
    <mergeCell ref="C31:E31"/>
    <mergeCell ref="F31:H31"/>
    <mergeCell ref="I31:L31"/>
    <mergeCell ref="B26:K26"/>
    <mergeCell ref="L26:P26"/>
    <mergeCell ref="Q26:U26"/>
    <mergeCell ref="B27:K27"/>
    <mergeCell ref="L27:P27"/>
    <mergeCell ref="Q27:U27"/>
    <mergeCell ref="B24:K24"/>
    <mergeCell ref="L24:P24"/>
    <mergeCell ref="Q24:U24"/>
    <mergeCell ref="B25:K25"/>
    <mergeCell ref="L25:P25"/>
    <mergeCell ref="Q25:U25"/>
    <mergeCell ref="Q21:U21"/>
    <mergeCell ref="B22:K22"/>
    <mergeCell ref="L22:P22"/>
    <mergeCell ref="Q22:U22"/>
    <mergeCell ref="B23:K23"/>
    <mergeCell ref="L23:P23"/>
    <mergeCell ref="Q23:U23"/>
    <mergeCell ref="B15:D15"/>
    <mergeCell ref="E15:L15"/>
    <mergeCell ref="B16:D16"/>
    <mergeCell ref="E16:L16"/>
    <mergeCell ref="B21:K21"/>
    <mergeCell ref="L21:P21"/>
    <mergeCell ref="B12:B13"/>
    <mergeCell ref="C12:E12"/>
    <mergeCell ref="F12:H13"/>
    <mergeCell ref="I12:L12"/>
    <mergeCell ref="C13:E13"/>
    <mergeCell ref="I13:L13"/>
    <mergeCell ref="B10:B11"/>
    <mergeCell ref="C10:E10"/>
    <mergeCell ref="F10:G10"/>
    <mergeCell ref="I10:L10"/>
    <mergeCell ref="C11:E11"/>
    <mergeCell ref="F11:G11"/>
    <mergeCell ref="I11:L11"/>
    <mergeCell ref="N5:W11"/>
    <mergeCell ref="B6:B7"/>
    <mergeCell ref="C6:E6"/>
    <mergeCell ref="F6:G6"/>
    <mergeCell ref="I6:L6"/>
    <mergeCell ref="C7:E7"/>
    <mergeCell ref="F7:G7"/>
    <mergeCell ref="I7:L7"/>
    <mergeCell ref="B8:B9"/>
    <mergeCell ref="C8:E8"/>
    <mergeCell ref="F8:G8"/>
    <mergeCell ref="I8:L8"/>
    <mergeCell ref="C9:E9"/>
    <mergeCell ref="F9:G9"/>
    <mergeCell ref="I9:L9"/>
    <mergeCell ref="C5:E5"/>
    <mergeCell ref="F5:H5"/>
    <mergeCell ref="I5:L5"/>
    <mergeCell ref="B62:V62"/>
    <mergeCell ref="F67:G67"/>
    <mergeCell ref="I67:L67"/>
    <mergeCell ref="B80:V80"/>
    <mergeCell ref="B77:H77"/>
    <mergeCell ref="I77:L77"/>
    <mergeCell ref="M77:P77"/>
    <mergeCell ref="B78:H78"/>
    <mergeCell ref="I78:L78"/>
    <mergeCell ref="M78:P78"/>
    <mergeCell ref="B72:L72"/>
    <mergeCell ref="A74:M74"/>
    <mergeCell ref="B75:H75"/>
    <mergeCell ref="I75:L75"/>
    <mergeCell ref="M75:P75"/>
    <mergeCell ref="B76:H76"/>
    <mergeCell ref="C65:E65"/>
    <mergeCell ref="F65:G65"/>
    <mergeCell ref="I65:L65"/>
    <mergeCell ref="B66:B67"/>
    <mergeCell ref="C66:E66"/>
    <mergeCell ref="F66:G66"/>
    <mergeCell ref="I66:L66"/>
    <mergeCell ref="F64:G64"/>
    <mergeCell ref="F91:U91"/>
    <mergeCell ref="G100:I100"/>
    <mergeCell ref="G99:I99"/>
    <mergeCell ref="G101:I102"/>
    <mergeCell ref="S99:V100"/>
    <mergeCell ref="S101:V102"/>
    <mergeCell ref="F93:U93"/>
    <mergeCell ref="F94:U94"/>
    <mergeCell ref="F95:U95"/>
    <mergeCell ref="F96:U96"/>
    <mergeCell ref="F92:U92"/>
  </mergeCells>
  <phoneticPr fontId="4"/>
  <dataValidations count="4">
    <dataValidation type="whole" operator="greaterThanOrEqual" allowBlank="1" showInputMessage="1" showErrorMessage="1" error="小数点以下を切り捨て、整数で記入してください。" sqref="C64:E64 C34:E34 C36:E36 C32:E32 C8:E8 C10:E10 C6:E6 C66:E66 C68:E68" xr:uid="{00000000-0002-0000-0200-000000000000}">
      <formula1>0</formula1>
    </dataValidation>
    <dataValidation imeMode="off" allowBlank="1" showInputMessage="1" showErrorMessage="1" sqref="M76:O78 C12 C38 C70" xr:uid="{00000000-0002-0000-0200-000001000000}"/>
    <dataValidation type="whole" imeMode="off" operator="greaterThanOrEqual" allowBlank="1" showInputMessage="1" showErrorMessage="1" error="小数点以下を切り捨て、整数で入力してください。" sqref="C11:E11 C101 G101 J101 C7:E7 C9:E9 C37:E37 C33:E33 C35:E35 C65:E65 C67:E67 C69:E69 K108 K110 K112 K114" xr:uid="{00000000-0002-0000-0200-000002000000}">
      <formula1>0</formula1>
    </dataValidation>
    <dataValidation type="list" allowBlank="1" showInputMessage="1" showErrorMessage="1" sqref="I76:L78 M44 L22:U29" xr:uid="{00000000-0002-0000-0200-000003000000}">
      <formula1>B.○か空白</formula1>
    </dataValidation>
  </dataValidations>
  <printOptions horizontalCentered="1"/>
  <pageMargins left="0.59055118110236227" right="0.31496062992125984" top="0.55118110236220474" bottom="0.35433070866141736" header="0.31496062992125984" footer="0.31496062992125984"/>
  <pageSetup paperSize="9" scale="94" fitToWidth="0" fitToHeight="0" orientation="portrait" r:id="rId1"/>
  <rowBreaks count="2" manualBreakCount="2">
    <brk id="41" max="22" man="1"/>
    <brk id="80" max="22"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D695-38A4-498D-A0DF-BCC466413354}">
  <dimension ref="A1:CC120"/>
  <sheetViews>
    <sheetView showGridLines="0" view="pageBreakPreview" zoomScaleNormal="100" zoomScaleSheetLayoutView="100" workbookViewId="0"/>
  </sheetViews>
  <sheetFormatPr defaultColWidth="8.625" defaultRowHeight="18" customHeight="1" x14ac:dyDescent="0.15"/>
  <cols>
    <col min="1" max="1" width="3.25" style="8" customWidth="1"/>
    <col min="2" max="2" width="4.625" style="8" customWidth="1"/>
    <col min="3" max="3" width="3.625" style="8" customWidth="1"/>
    <col min="4" max="4" width="4.5" style="8" customWidth="1"/>
    <col min="5" max="5" width="5.875" style="8" customWidth="1"/>
    <col min="6" max="6" width="4.5" style="8" customWidth="1"/>
    <col min="7" max="7" width="6.875" style="8" customWidth="1"/>
    <col min="8" max="8" width="6.75" style="8" customWidth="1"/>
    <col min="9" max="9" width="4.625" style="8" customWidth="1"/>
    <col min="10" max="11" width="4.125" style="8" customWidth="1"/>
    <col min="12" max="12" width="4.625" style="8" customWidth="1"/>
    <col min="13" max="15" width="4.125" style="8" customWidth="1"/>
    <col min="16" max="16" width="3" style="8" customWidth="1"/>
    <col min="17" max="18" width="4.125" style="8" customWidth="1"/>
    <col min="19" max="19" width="6.875" style="8" customWidth="1"/>
    <col min="20" max="20" width="3" style="8" customWidth="1"/>
    <col min="21" max="21" width="4.125" style="8" customWidth="1"/>
    <col min="22" max="22" width="3.375" style="8" customWidth="1"/>
    <col min="23" max="23" width="2.875" style="8" customWidth="1"/>
    <col min="24" max="24" width="4.125" style="8" customWidth="1"/>
    <col min="25" max="25" width="4.5" style="8" customWidth="1"/>
    <col min="26" max="28" width="4.25" style="8" customWidth="1"/>
    <col min="29" max="85" width="4.625" style="8" customWidth="1"/>
    <col min="86" max="16384" width="8.625" style="8"/>
  </cols>
  <sheetData>
    <row r="1" spans="1:81" ht="22.5" customHeight="1" x14ac:dyDescent="0.15">
      <c r="A1" s="160" t="s">
        <v>593</v>
      </c>
      <c r="B1"/>
      <c r="C1"/>
      <c r="D1"/>
      <c r="E1"/>
      <c r="F1"/>
      <c r="G1"/>
      <c r="H1"/>
      <c r="I1"/>
      <c r="J1"/>
      <c r="K1"/>
      <c r="L1"/>
      <c r="M1"/>
      <c r="N1"/>
      <c r="O1"/>
      <c r="P1"/>
      <c r="Q1"/>
      <c r="R1"/>
      <c r="S1"/>
      <c r="T1"/>
      <c r="U1"/>
      <c r="V1"/>
      <c r="W1"/>
    </row>
    <row r="2" spans="1:81" s="2" customFormat="1" ht="21" customHeight="1" x14ac:dyDescent="0.15">
      <c r="B2" s="16" t="s">
        <v>594</v>
      </c>
      <c r="C2" s="76"/>
      <c r="D2" s="76"/>
      <c r="E2" s="76"/>
      <c r="F2" s="86"/>
      <c r="G2" s="86"/>
      <c r="H2" s="86"/>
      <c r="I2" s="77"/>
      <c r="J2" s="77"/>
      <c r="K2" s="77"/>
      <c r="L2" s="77"/>
      <c r="O2" s="161"/>
      <c r="P2" s="161"/>
      <c r="Q2" s="161"/>
      <c r="R2" s="161"/>
      <c r="S2" s="161"/>
      <c r="T2" s="161"/>
      <c r="U2" s="161"/>
    </row>
    <row r="3" spans="1:81" s="2" customFormat="1" ht="21" customHeight="1" x14ac:dyDescent="0.15">
      <c r="B3" s="16" t="s">
        <v>595</v>
      </c>
      <c r="C3" s="76"/>
      <c r="D3" s="76"/>
      <c r="E3" s="76"/>
      <c r="F3" s="86"/>
      <c r="G3" s="86"/>
      <c r="H3" s="86"/>
      <c r="I3" s="77"/>
      <c r="J3" s="77"/>
      <c r="K3" s="77"/>
      <c r="L3" s="77"/>
      <c r="O3" s="161"/>
      <c r="P3" s="161"/>
      <c r="Q3" s="161"/>
      <c r="R3" s="161"/>
      <c r="S3" s="161"/>
      <c r="T3" s="161"/>
      <c r="U3" s="161"/>
    </row>
    <row r="4" spans="1:81" ht="21" customHeight="1" x14ac:dyDescent="0.15">
      <c r="A4" s="29" t="s">
        <v>596</v>
      </c>
      <c r="C4" s="69"/>
      <c r="D4" s="69"/>
      <c r="E4" s="69"/>
    </row>
    <row r="5" spans="1:81" s="2" customFormat="1" ht="24.75" customHeight="1" x14ac:dyDescent="0.15">
      <c r="B5" s="1010" t="s">
        <v>238</v>
      </c>
      <c r="C5" s="1499" t="s">
        <v>239</v>
      </c>
      <c r="D5" s="1500"/>
      <c r="E5" s="1501"/>
      <c r="F5" s="1183" t="s">
        <v>240</v>
      </c>
      <c r="G5" s="1502"/>
      <c r="H5" s="1184"/>
      <c r="I5" s="1183" t="s">
        <v>241</v>
      </c>
      <c r="J5" s="1502"/>
      <c r="K5" s="1502"/>
      <c r="L5" s="1184"/>
      <c r="N5" s="1531" t="s">
        <v>597</v>
      </c>
      <c r="O5" s="1532"/>
      <c r="P5" s="1532"/>
      <c r="Q5" s="1532"/>
      <c r="R5" s="1532"/>
      <c r="S5" s="1532"/>
      <c r="T5" s="1532"/>
      <c r="U5" s="1532"/>
      <c r="V5" s="1532"/>
      <c r="W5" s="1533"/>
      <c r="Z5" s="162"/>
      <c r="AA5" s="163"/>
      <c r="AB5" s="163"/>
      <c r="AC5" s="163"/>
      <c r="AD5" s="163"/>
      <c r="AE5" s="164"/>
      <c r="AF5" s="164"/>
      <c r="AG5" s="164"/>
      <c r="AH5" s="164"/>
    </row>
    <row r="6" spans="1:81" s="2" customFormat="1" ht="12" customHeight="1" x14ac:dyDescent="0.15">
      <c r="A6" s="71"/>
      <c r="B6" s="1416" t="s">
        <v>183</v>
      </c>
      <c r="C6" s="1479"/>
      <c r="D6" s="1479"/>
      <c r="E6" s="1479"/>
      <c r="F6" s="1418"/>
      <c r="G6" s="1419"/>
      <c r="H6" s="72"/>
      <c r="I6" s="1420">
        <f t="shared" ref="I6:I11" si="0">INT(C6*F6/10)</f>
        <v>0</v>
      </c>
      <c r="J6" s="1420"/>
      <c r="K6" s="1420"/>
      <c r="L6" s="1420"/>
      <c r="N6" s="1534"/>
      <c r="O6" s="1535"/>
      <c r="P6" s="1535"/>
      <c r="Q6" s="1535"/>
      <c r="R6" s="1535"/>
      <c r="S6" s="1535"/>
      <c r="T6" s="1535"/>
      <c r="U6" s="1535"/>
      <c r="V6" s="1535"/>
      <c r="W6" s="1536"/>
      <c r="Z6" s="162"/>
      <c r="AA6" s="163"/>
      <c r="AB6" s="163"/>
      <c r="AC6" s="163"/>
      <c r="AD6" s="163"/>
      <c r="AE6" s="164"/>
      <c r="AF6" s="164"/>
      <c r="AG6" s="164"/>
      <c r="AH6" s="164"/>
    </row>
    <row r="7" spans="1:81" s="2" customFormat="1" ht="30" customHeight="1" x14ac:dyDescent="0.15">
      <c r="A7" s="71"/>
      <c r="B7" s="1400"/>
      <c r="C7" s="1528">
        <v>100</v>
      </c>
      <c r="D7" s="1529"/>
      <c r="E7" s="1530"/>
      <c r="F7" s="1431">
        <v>1000</v>
      </c>
      <c r="G7" s="1432"/>
      <c r="H7" s="165" t="s">
        <v>243</v>
      </c>
      <c r="I7" s="1433">
        <f t="shared" si="0"/>
        <v>10000</v>
      </c>
      <c r="J7" s="1434"/>
      <c r="K7" s="1434"/>
      <c r="L7" s="1414"/>
      <c r="N7" s="1534"/>
      <c r="O7" s="1535"/>
      <c r="P7" s="1535"/>
      <c r="Q7" s="1535"/>
      <c r="R7" s="1535"/>
      <c r="S7" s="1535"/>
      <c r="T7" s="1535"/>
      <c r="U7" s="1535"/>
      <c r="V7" s="1535"/>
      <c r="W7" s="1536"/>
      <c r="Z7" s="1039"/>
      <c r="AA7" s="1039"/>
      <c r="AB7" s="1039"/>
      <c r="AC7" s="1039"/>
      <c r="AD7" s="1039"/>
      <c r="AE7" s="1039"/>
      <c r="AF7" s="1039"/>
      <c r="AG7" s="1039"/>
      <c r="AH7" s="1039"/>
    </row>
    <row r="8" spans="1:81" s="2" customFormat="1" ht="12" customHeight="1" x14ac:dyDescent="0.15">
      <c r="A8" s="71"/>
      <c r="B8" s="1416" t="s">
        <v>244</v>
      </c>
      <c r="C8" s="1479"/>
      <c r="D8" s="1479"/>
      <c r="E8" s="1479"/>
      <c r="F8" s="1418"/>
      <c r="G8" s="1419"/>
      <c r="H8" s="72"/>
      <c r="I8" s="1420">
        <f t="shared" si="0"/>
        <v>0</v>
      </c>
      <c r="J8" s="1420"/>
      <c r="K8" s="1420"/>
      <c r="L8" s="1420"/>
      <c r="N8" s="1534"/>
      <c r="O8" s="1535"/>
      <c r="P8" s="1535"/>
      <c r="Q8" s="1535"/>
      <c r="R8" s="1535"/>
      <c r="S8" s="1535"/>
      <c r="T8" s="1535"/>
      <c r="U8" s="1535"/>
      <c r="V8" s="1535"/>
      <c r="W8" s="1536"/>
      <c r="Z8" s="162"/>
      <c r="AA8" s="163"/>
      <c r="AB8" s="163"/>
      <c r="AC8" s="163"/>
      <c r="AD8" s="163"/>
      <c r="AE8" s="164"/>
      <c r="AF8" s="164"/>
      <c r="AG8" s="164"/>
      <c r="AH8" s="164"/>
    </row>
    <row r="9" spans="1:81" s="2" customFormat="1" ht="24.75" customHeight="1" x14ac:dyDescent="0.15">
      <c r="A9" s="71"/>
      <c r="B9" s="1400"/>
      <c r="C9" s="1528">
        <v>50</v>
      </c>
      <c r="D9" s="1529"/>
      <c r="E9" s="1530"/>
      <c r="F9" s="1431">
        <v>600</v>
      </c>
      <c r="G9" s="1432"/>
      <c r="H9" s="165" t="s">
        <v>243</v>
      </c>
      <c r="I9" s="1433">
        <f t="shared" si="0"/>
        <v>3000</v>
      </c>
      <c r="J9" s="1434"/>
      <c r="K9" s="1434"/>
      <c r="L9" s="1414"/>
      <c r="N9" s="1534"/>
      <c r="O9" s="1535"/>
      <c r="P9" s="1535"/>
      <c r="Q9" s="1535"/>
      <c r="R9" s="1535"/>
      <c r="S9" s="1535"/>
      <c r="T9" s="1535"/>
      <c r="U9" s="1535"/>
      <c r="V9" s="1535"/>
      <c r="W9" s="1536"/>
      <c r="Z9" s="1039"/>
      <c r="AA9" s="1039"/>
      <c r="AB9" s="1039"/>
      <c r="AC9" s="1039"/>
      <c r="AD9" s="1039"/>
      <c r="AE9" s="1039"/>
      <c r="AF9" s="1039"/>
      <c r="AG9" s="1039"/>
      <c r="AH9" s="1039"/>
      <c r="CC9" s="2">
        <v>0</v>
      </c>
    </row>
    <row r="10" spans="1:81" s="2" customFormat="1" ht="12" customHeight="1" x14ac:dyDescent="0.15">
      <c r="A10" s="71"/>
      <c r="B10" s="1416" t="s">
        <v>246</v>
      </c>
      <c r="C10" s="1479"/>
      <c r="D10" s="1479"/>
      <c r="E10" s="1479"/>
      <c r="F10" s="1418"/>
      <c r="G10" s="1419"/>
      <c r="H10" s="72"/>
      <c r="I10" s="1420">
        <f t="shared" si="0"/>
        <v>0</v>
      </c>
      <c r="J10" s="1420"/>
      <c r="K10" s="1420"/>
      <c r="L10" s="1420"/>
      <c r="N10" s="1534"/>
      <c r="O10" s="1535"/>
      <c r="P10" s="1535"/>
      <c r="Q10" s="1535"/>
      <c r="R10" s="1535"/>
      <c r="S10" s="1535"/>
      <c r="T10" s="1535"/>
      <c r="U10" s="1535"/>
      <c r="V10" s="1535"/>
      <c r="W10" s="1536"/>
      <c r="Z10" s="1039"/>
      <c r="AA10" s="1039"/>
      <c r="AB10" s="1039"/>
      <c r="AC10" s="1039"/>
      <c r="AD10" s="1039"/>
      <c r="AE10" s="1039"/>
      <c r="AF10" s="1039"/>
      <c r="AG10" s="1039"/>
      <c r="AH10" s="1039"/>
    </row>
    <row r="11" spans="1:81" s="2" customFormat="1" ht="24.75" customHeight="1" thickBot="1" x14ac:dyDescent="0.2">
      <c r="B11" s="1399"/>
      <c r="C11" s="1554">
        <v>10</v>
      </c>
      <c r="D11" s="1555"/>
      <c r="E11" s="1556"/>
      <c r="F11" s="1424">
        <v>80</v>
      </c>
      <c r="G11" s="1425"/>
      <c r="H11" s="167" t="s">
        <v>243</v>
      </c>
      <c r="I11" s="1557">
        <f t="shared" si="0"/>
        <v>80</v>
      </c>
      <c r="J11" s="1558"/>
      <c r="K11" s="1558"/>
      <c r="L11" s="1559"/>
      <c r="N11" s="1537"/>
      <c r="O11" s="1538"/>
      <c r="P11" s="1538"/>
      <c r="Q11" s="1538"/>
      <c r="R11" s="1538"/>
      <c r="S11" s="1538"/>
      <c r="T11" s="1538"/>
      <c r="U11" s="1538"/>
      <c r="V11" s="1538"/>
      <c r="W11" s="1539"/>
      <c r="Z11" s="1039"/>
      <c r="AA11" s="1039"/>
      <c r="AB11" s="1039"/>
      <c r="AC11" s="1039"/>
      <c r="AD11" s="1039"/>
      <c r="AE11" s="1039"/>
      <c r="AF11" s="1039"/>
      <c r="AG11" s="1039"/>
      <c r="AH11" s="1039"/>
    </row>
    <row r="12" spans="1:81" s="2" customFormat="1" ht="12" customHeight="1" thickTop="1" x14ac:dyDescent="0.15">
      <c r="B12" s="1540" t="s">
        <v>249</v>
      </c>
      <c r="C12" s="1541">
        <f>INT(SUM(C6,C8,C10))</f>
        <v>0</v>
      </c>
      <c r="D12" s="1542"/>
      <c r="E12" s="1542"/>
      <c r="F12" s="1543"/>
      <c r="G12" s="1544"/>
      <c r="H12" s="1545"/>
      <c r="I12" s="1549">
        <f>SUM(I6,I8,I10)</f>
        <v>0</v>
      </c>
      <c r="J12" s="1549"/>
      <c r="K12" s="1549"/>
      <c r="L12" s="1550"/>
      <c r="N12" s="1039"/>
      <c r="O12" s="1039"/>
      <c r="P12" s="1039"/>
      <c r="Q12" s="1039"/>
      <c r="R12" s="1039"/>
      <c r="S12" s="1039"/>
      <c r="T12" s="1039"/>
      <c r="U12" s="1039"/>
      <c r="V12" s="1039"/>
      <c r="Z12" s="1039"/>
      <c r="AA12" s="1039"/>
      <c r="AB12" s="1039"/>
      <c r="AC12" s="1039"/>
      <c r="AD12" s="1039"/>
      <c r="AE12" s="1039"/>
      <c r="AF12" s="1039"/>
      <c r="AG12" s="1039"/>
      <c r="AH12" s="1039"/>
    </row>
    <row r="13" spans="1:81" s="2" customFormat="1" ht="27" customHeight="1" x14ac:dyDescent="0.15">
      <c r="B13" s="1400"/>
      <c r="C13" s="1551">
        <f>INT(SUM(C7,C9,C11))</f>
        <v>160</v>
      </c>
      <c r="D13" s="1552"/>
      <c r="E13" s="1553"/>
      <c r="F13" s="1546"/>
      <c r="G13" s="1547"/>
      <c r="H13" s="1548"/>
      <c r="I13" s="1433">
        <f>SUM(I7,I9,I11)</f>
        <v>13080</v>
      </c>
      <c r="J13" s="1434"/>
      <c r="K13" s="1434"/>
      <c r="L13" s="1414"/>
      <c r="N13" s="1039"/>
      <c r="O13" s="1039"/>
      <c r="P13" s="1039"/>
      <c r="Q13" s="1039"/>
      <c r="R13" s="1039"/>
      <c r="S13" s="1039"/>
      <c r="T13" s="1039"/>
      <c r="U13" s="1039"/>
      <c r="V13" s="1039"/>
      <c r="Z13" s="1039"/>
      <c r="AA13" s="1039"/>
      <c r="AB13" s="1039"/>
      <c r="AC13" s="1039"/>
      <c r="AD13" s="1039"/>
      <c r="AE13" s="1039"/>
      <c r="AF13" s="1039"/>
      <c r="AG13" s="1039"/>
      <c r="AH13" s="1039"/>
    </row>
    <row r="14" spans="1:81" s="2" customFormat="1" ht="11.25" customHeight="1" x14ac:dyDescent="0.15">
      <c r="B14" s="1056"/>
      <c r="C14" s="168"/>
      <c r="D14" s="168"/>
      <c r="E14" s="168"/>
      <c r="F14" s="86"/>
      <c r="G14" s="86"/>
      <c r="H14" s="86"/>
      <c r="I14" s="77"/>
      <c r="J14" s="77"/>
      <c r="K14" s="77"/>
      <c r="L14" s="77"/>
    </row>
    <row r="15" spans="1:81" s="2" customFormat="1" ht="23.25" customHeight="1" x14ac:dyDescent="0.15">
      <c r="B15" s="1060" t="s">
        <v>598</v>
      </c>
      <c r="C15" s="1254"/>
      <c r="D15" s="1061"/>
      <c r="E15" s="1060" t="s">
        <v>599</v>
      </c>
      <c r="F15" s="1254"/>
      <c r="G15" s="1254"/>
      <c r="H15" s="1254"/>
      <c r="I15" s="1254"/>
      <c r="J15" s="1254"/>
      <c r="K15" s="1254"/>
      <c r="L15" s="1061"/>
      <c r="N15" s="169"/>
      <c r="O15" s="169"/>
      <c r="P15" s="169"/>
      <c r="Q15" s="169"/>
      <c r="R15" s="169"/>
      <c r="S15" s="169"/>
      <c r="T15" s="169"/>
      <c r="U15" s="169"/>
      <c r="V15" s="169"/>
    </row>
    <row r="16" spans="1:81" s="2" customFormat="1" ht="23.25" customHeight="1" x14ac:dyDescent="0.15">
      <c r="B16" s="1565">
        <v>2</v>
      </c>
      <c r="C16" s="1566"/>
      <c r="D16" s="1567"/>
      <c r="E16" s="1568" t="s">
        <v>600</v>
      </c>
      <c r="F16" s="1569"/>
      <c r="G16" s="1569"/>
      <c r="H16" s="1569"/>
      <c r="I16" s="1569"/>
      <c r="J16" s="1569"/>
      <c r="K16" s="1569"/>
      <c r="L16" s="1570"/>
      <c r="N16" s="169"/>
      <c r="O16" s="169"/>
      <c r="P16" s="169"/>
      <c r="Q16" s="169"/>
      <c r="R16" s="169"/>
      <c r="S16" s="169"/>
      <c r="T16" s="169"/>
      <c r="U16" s="169"/>
      <c r="V16" s="169"/>
    </row>
    <row r="17" spans="1:35" s="2" customFormat="1" ht="16.5" customHeight="1" x14ac:dyDescent="0.15">
      <c r="B17" s="1056"/>
      <c r="C17" s="168"/>
      <c r="D17" s="168"/>
      <c r="E17" s="168"/>
      <c r="F17" s="86"/>
      <c r="G17" s="86"/>
      <c r="H17" s="86"/>
      <c r="I17" s="77"/>
      <c r="J17" s="77"/>
      <c r="K17" s="77"/>
      <c r="L17" s="77"/>
      <c r="N17" s="130"/>
      <c r="O17" s="130"/>
      <c r="P17" s="130"/>
      <c r="Q17" s="130"/>
      <c r="R17" s="130"/>
      <c r="S17" s="130"/>
      <c r="T17" s="130"/>
      <c r="U17" s="130"/>
      <c r="V17" s="130"/>
    </row>
    <row r="18" spans="1:35" ht="18.75" customHeight="1" x14ac:dyDescent="0.15">
      <c r="A18" s="29" t="s">
        <v>601</v>
      </c>
    </row>
    <row r="19" spans="1:35" ht="16.5" customHeight="1" x14ac:dyDescent="0.15">
      <c r="A19" s="68"/>
      <c r="B19" s="170" t="s">
        <v>602</v>
      </c>
    </row>
    <row r="20" spans="1:35" ht="18.75" customHeight="1" x14ac:dyDescent="0.15">
      <c r="A20" s="68"/>
      <c r="B20" s="283" t="s">
        <v>603</v>
      </c>
      <c r="Q20" s="284" t="s">
        <v>604</v>
      </c>
    </row>
    <row r="21" spans="1:35" ht="21.75" customHeight="1" x14ac:dyDescent="0.15">
      <c r="A21" s="68"/>
      <c r="B21" s="1571" t="s">
        <v>605</v>
      </c>
      <c r="C21" s="1572"/>
      <c r="D21" s="1572"/>
      <c r="E21" s="1572"/>
      <c r="F21" s="1572"/>
      <c r="G21" s="1572"/>
      <c r="H21" s="1572"/>
      <c r="I21" s="1572"/>
      <c r="J21" s="1572"/>
      <c r="K21" s="1573"/>
      <c r="L21" s="1527" t="s">
        <v>606</v>
      </c>
      <c r="M21" s="1527"/>
      <c r="N21" s="1527"/>
      <c r="O21" s="1527"/>
      <c r="P21" s="1527"/>
      <c r="Q21" s="1560" t="s">
        <v>607</v>
      </c>
      <c r="R21" s="1560"/>
      <c r="S21" s="1560"/>
      <c r="T21" s="1560"/>
      <c r="U21" s="1560"/>
    </row>
    <row r="22" spans="1:35" ht="21.75" customHeight="1" x14ac:dyDescent="0.15">
      <c r="A22" s="68"/>
      <c r="B22" s="1561" t="s">
        <v>608</v>
      </c>
      <c r="C22" s="1562"/>
      <c r="D22" s="1562"/>
      <c r="E22" s="1562"/>
      <c r="F22" s="1562"/>
      <c r="G22" s="1562"/>
      <c r="H22" s="1562"/>
      <c r="I22" s="1562"/>
      <c r="J22" s="1562"/>
      <c r="K22" s="1563"/>
      <c r="L22" s="1564" t="s">
        <v>115</v>
      </c>
      <c r="M22" s="1564"/>
      <c r="N22" s="1564"/>
      <c r="O22" s="1564"/>
      <c r="P22" s="1564"/>
      <c r="Q22" s="1564" t="s">
        <v>115</v>
      </c>
      <c r="R22" s="1564"/>
      <c r="S22" s="1564"/>
      <c r="T22" s="1564"/>
      <c r="U22" s="1564"/>
    </row>
    <row r="23" spans="1:35" ht="21.75" customHeight="1" x14ac:dyDescent="0.15">
      <c r="A23" s="68"/>
      <c r="B23" s="1561" t="s">
        <v>609</v>
      </c>
      <c r="C23" s="1562"/>
      <c r="D23" s="1562"/>
      <c r="E23" s="1562"/>
      <c r="F23" s="1562"/>
      <c r="G23" s="1562"/>
      <c r="H23" s="1562"/>
      <c r="I23" s="1562"/>
      <c r="J23" s="1562"/>
      <c r="K23" s="1563"/>
      <c r="L23" s="1564"/>
      <c r="M23" s="1564"/>
      <c r="N23" s="1564"/>
      <c r="O23" s="1564"/>
      <c r="P23" s="1564"/>
      <c r="Q23" s="1564"/>
      <c r="R23" s="1564"/>
      <c r="S23" s="1564"/>
      <c r="T23" s="1564"/>
      <c r="U23" s="1564"/>
    </row>
    <row r="24" spans="1:35" ht="21.75" customHeight="1" x14ac:dyDescent="0.15">
      <c r="A24" s="68"/>
      <c r="B24" s="1561" t="s">
        <v>610</v>
      </c>
      <c r="C24" s="1562"/>
      <c r="D24" s="1562"/>
      <c r="E24" s="1562"/>
      <c r="F24" s="1562"/>
      <c r="G24" s="1562"/>
      <c r="H24" s="1562"/>
      <c r="I24" s="1562"/>
      <c r="J24" s="1562"/>
      <c r="K24" s="1563"/>
      <c r="L24" s="1564"/>
      <c r="M24" s="1564"/>
      <c r="N24" s="1564"/>
      <c r="O24" s="1564"/>
      <c r="P24" s="1564"/>
      <c r="Q24" s="1564"/>
      <c r="R24" s="1564"/>
      <c r="S24" s="1564"/>
      <c r="T24" s="1564"/>
      <c r="U24" s="1564"/>
    </row>
    <row r="25" spans="1:35" ht="21.75" customHeight="1" x14ac:dyDescent="0.15">
      <c r="A25" s="68"/>
      <c r="B25" s="1561" t="s">
        <v>611</v>
      </c>
      <c r="C25" s="1562"/>
      <c r="D25" s="1562"/>
      <c r="E25" s="1562"/>
      <c r="F25" s="1562"/>
      <c r="G25" s="1562"/>
      <c r="H25" s="1562"/>
      <c r="I25" s="1562"/>
      <c r="J25" s="1562"/>
      <c r="K25" s="1563"/>
      <c r="L25" s="1564" t="s">
        <v>115</v>
      </c>
      <c r="M25" s="1564"/>
      <c r="N25" s="1564"/>
      <c r="O25" s="1564"/>
      <c r="P25" s="1564"/>
      <c r="Q25" s="1564"/>
      <c r="R25" s="1564"/>
      <c r="S25" s="1564"/>
      <c r="T25" s="1564"/>
      <c r="U25" s="1564"/>
    </row>
    <row r="26" spans="1:35" ht="21.75" customHeight="1" x14ac:dyDescent="0.15">
      <c r="A26" s="68"/>
      <c r="B26" s="1561" t="s">
        <v>612</v>
      </c>
      <c r="C26" s="1562"/>
      <c r="D26" s="1562"/>
      <c r="E26" s="1562"/>
      <c r="F26" s="1562"/>
      <c r="G26" s="1562"/>
      <c r="H26" s="1562"/>
      <c r="I26" s="1562"/>
      <c r="J26" s="1562"/>
      <c r="K26" s="1563"/>
      <c r="L26" s="1564" t="s">
        <v>115</v>
      </c>
      <c r="M26" s="1564"/>
      <c r="N26" s="1564"/>
      <c r="O26" s="1564"/>
      <c r="P26" s="1564"/>
      <c r="Q26" s="1564" t="s">
        <v>115</v>
      </c>
      <c r="R26" s="1564"/>
      <c r="S26" s="1564"/>
      <c r="T26" s="1564"/>
      <c r="U26" s="1564"/>
    </row>
    <row r="27" spans="1:35" ht="21.75" customHeight="1" x14ac:dyDescent="0.15">
      <c r="A27" s="68"/>
      <c r="B27" s="1574" t="s">
        <v>613</v>
      </c>
      <c r="C27" s="1575"/>
      <c r="D27" s="1575"/>
      <c r="E27" s="1575"/>
      <c r="F27" s="1575"/>
      <c r="G27" s="1575"/>
      <c r="H27" s="1575"/>
      <c r="I27" s="1575"/>
      <c r="J27" s="1575"/>
      <c r="K27" s="1576"/>
      <c r="L27" s="1564" t="s">
        <v>115</v>
      </c>
      <c r="M27" s="1564"/>
      <c r="N27" s="1564"/>
      <c r="O27" s="1564"/>
      <c r="P27" s="1564"/>
      <c r="Q27" s="1564"/>
      <c r="R27" s="1564"/>
      <c r="S27" s="1564"/>
      <c r="T27" s="1564"/>
      <c r="U27" s="1564"/>
    </row>
    <row r="28" spans="1:35" ht="21.75" customHeight="1" x14ac:dyDescent="0.15">
      <c r="A28" s="68"/>
      <c r="B28" s="1561" t="s">
        <v>614</v>
      </c>
      <c r="C28" s="1562"/>
      <c r="D28" s="1562"/>
      <c r="E28" s="1562"/>
      <c r="F28" s="1562"/>
      <c r="G28" s="1562"/>
      <c r="H28" s="1562"/>
      <c r="I28" s="1562"/>
      <c r="J28" s="1562"/>
      <c r="K28" s="1563"/>
      <c r="L28" s="1564"/>
      <c r="M28" s="1564"/>
      <c r="N28" s="1564"/>
      <c r="O28" s="1564"/>
      <c r="P28" s="1564"/>
      <c r="Q28" s="1564"/>
      <c r="R28" s="1564"/>
      <c r="S28" s="1564"/>
      <c r="T28" s="1564"/>
      <c r="U28" s="1564"/>
    </row>
    <row r="29" spans="1:35" ht="21.75" customHeight="1" x14ac:dyDescent="0.15">
      <c r="A29" s="68"/>
      <c r="B29" s="1561" t="s">
        <v>615</v>
      </c>
      <c r="C29" s="1562"/>
      <c r="D29" s="1562"/>
      <c r="E29" s="1562"/>
      <c r="F29" s="1562"/>
      <c r="G29" s="1562"/>
      <c r="H29" s="1562"/>
      <c r="I29" s="1562"/>
      <c r="J29" s="1562"/>
      <c r="K29" s="1563"/>
      <c r="L29" s="1564"/>
      <c r="M29" s="1564"/>
      <c r="N29" s="1564"/>
      <c r="O29" s="1564"/>
      <c r="P29" s="1564"/>
      <c r="Q29" s="1564"/>
      <c r="R29" s="1564"/>
      <c r="S29" s="1564"/>
      <c r="T29" s="1564"/>
      <c r="U29" s="1564"/>
    </row>
    <row r="30" spans="1:35" ht="21.75" customHeight="1" x14ac:dyDescent="0.15">
      <c r="A30" s="68"/>
    </row>
    <row r="31" spans="1:35" s="2" customFormat="1" ht="24.75" customHeight="1" x14ac:dyDescent="0.15">
      <c r="B31" s="1010" t="s">
        <v>238</v>
      </c>
      <c r="C31" s="1499" t="s">
        <v>239</v>
      </c>
      <c r="D31" s="1500"/>
      <c r="E31" s="1501"/>
      <c r="F31" s="1183" t="s">
        <v>240</v>
      </c>
      <c r="G31" s="1502"/>
      <c r="H31" s="1184"/>
      <c r="I31" s="1183" t="s">
        <v>241</v>
      </c>
      <c r="J31" s="1502"/>
      <c r="K31" s="1502"/>
      <c r="L31" s="1184"/>
      <c r="N31" s="1577" t="s">
        <v>616</v>
      </c>
      <c r="O31" s="1578"/>
      <c r="P31" s="1578"/>
      <c r="Q31" s="1578"/>
      <c r="R31" s="1578"/>
      <c r="S31" s="1578"/>
      <c r="T31" s="1578"/>
      <c r="U31" s="1578"/>
      <c r="V31" s="1578"/>
      <c r="W31" s="1579"/>
      <c r="Z31" s="163"/>
      <c r="AA31" s="163"/>
      <c r="AB31" s="163"/>
      <c r="AC31" s="163"/>
      <c r="AD31" s="163"/>
      <c r="AE31" s="163"/>
      <c r="AF31" s="163"/>
      <c r="AG31" s="163"/>
      <c r="AH31" s="163"/>
      <c r="AI31" s="163"/>
    </row>
    <row r="32" spans="1:35" s="2" customFormat="1" ht="12" customHeight="1" x14ac:dyDescent="0.15">
      <c r="A32" s="71"/>
      <c r="B32" s="1416" t="s">
        <v>183</v>
      </c>
      <c r="C32" s="1479"/>
      <c r="D32" s="1479"/>
      <c r="E32" s="1479"/>
      <c r="F32" s="1418"/>
      <c r="G32" s="1419"/>
      <c r="H32" s="72"/>
      <c r="I32" s="1420">
        <f t="shared" ref="I32:I37" si="1">INT(C32*F32/10)</f>
        <v>0</v>
      </c>
      <c r="J32" s="1420"/>
      <c r="K32" s="1420"/>
      <c r="L32" s="1420"/>
      <c r="N32" s="1580"/>
      <c r="O32" s="1581"/>
      <c r="P32" s="1581"/>
      <c r="Q32" s="1581"/>
      <c r="R32" s="1581"/>
      <c r="S32" s="1581"/>
      <c r="T32" s="1581"/>
      <c r="U32" s="1581"/>
      <c r="V32" s="1581"/>
      <c r="W32" s="1582"/>
      <c r="Z32" s="163"/>
      <c r="AA32" s="163"/>
      <c r="AB32" s="163"/>
      <c r="AC32" s="163"/>
      <c r="AD32" s="163"/>
      <c r="AE32" s="163"/>
      <c r="AF32" s="163"/>
      <c r="AG32" s="163"/>
      <c r="AH32" s="163"/>
      <c r="AI32" s="163"/>
    </row>
    <row r="33" spans="1:35" s="2" customFormat="1" ht="24.75" customHeight="1" x14ac:dyDescent="0.15">
      <c r="A33" s="71"/>
      <c r="B33" s="1400"/>
      <c r="C33" s="1528">
        <v>10000</v>
      </c>
      <c r="D33" s="1529"/>
      <c r="E33" s="1530"/>
      <c r="F33" s="1431">
        <v>300</v>
      </c>
      <c r="G33" s="1432"/>
      <c r="H33" s="165" t="s">
        <v>243</v>
      </c>
      <c r="I33" s="1433">
        <f t="shared" si="1"/>
        <v>300000</v>
      </c>
      <c r="J33" s="1434"/>
      <c r="K33" s="1434"/>
      <c r="L33" s="1414"/>
      <c r="N33" s="1580"/>
      <c r="O33" s="1581"/>
      <c r="P33" s="1581"/>
      <c r="Q33" s="1581"/>
      <c r="R33" s="1581"/>
      <c r="S33" s="1581"/>
      <c r="T33" s="1581"/>
      <c r="U33" s="1581"/>
      <c r="V33" s="1581"/>
      <c r="W33" s="1582"/>
      <c r="Z33" s="163"/>
      <c r="AA33" s="163"/>
      <c r="AB33" s="163"/>
      <c r="AC33" s="163"/>
      <c r="AD33" s="163"/>
      <c r="AE33" s="163"/>
      <c r="AF33" s="163"/>
      <c r="AG33" s="163"/>
      <c r="AH33" s="163"/>
      <c r="AI33" s="163"/>
    </row>
    <row r="34" spans="1:35" s="2" customFormat="1" ht="12" customHeight="1" x14ac:dyDescent="0.15">
      <c r="A34" s="71"/>
      <c r="B34" s="1416" t="s">
        <v>244</v>
      </c>
      <c r="C34" s="1479"/>
      <c r="D34" s="1479"/>
      <c r="E34" s="1479"/>
      <c r="F34" s="1418"/>
      <c r="G34" s="1419"/>
      <c r="H34" s="72"/>
      <c r="I34" s="1420">
        <f t="shared" si="1"/>
        <v>0</v>
      </c>
      <c r="J34" s="1420"/>
      <c r="K34" s="1420"/>
      <c r="L34" s="1420"/>
      <c r="N34" s="1580"/>
      <c r="O34" s="1581"/>
      <c r="P34" s="1581"/>
      <c r="Q34" s="1581"/>
      <c r="R34" s="1581"/>
      <c r="S34" s="1581"/>
      <c r="T34" s="1581"/>
      <c r="U34" s="1581"/>
      <c r="V34" s="1581"/>
      <c r="W34" s="1582"/>
      <c r="Z34" s="163"/>
      <c r="AA34" s="163"/>
      <c r="AB34" s="163"/>
      <c r="AC34" s="163"/>
      <c r="AD34" s="163"/>
      <c r="AE34" s="163"/>
      <c r="AF34" s="163"/>
      <c r="AG34" s="163"/>
      <c r="AH34" s="163"/>
      <c r="AI34" s="163"/>
    </row>
    <row r="35" spans="1:35" s="2" customFormat="1" ht="24.75" customHeight="1" x14ac:dyDescent="0.15">
      <c r="A35" s="71"/>
      <c r="B35" s="1400"/>
      <c r="C35" s="1528">
        <v>1000</v>
      </c>
      <c r="D35" s="1529"/>
      <c r="E35" s="1530"/>
      <c r="F35" s="1431">
        <v>180</v>
      </c>
      <c r="G35" s="1432"/>
      <c r="H35" s="165" t="s">
        <v>243</v>
      </c>
      <c r="I35" s="1433">
        <f t="shared" si="1"/>
        <v>18000</v>
      </c>
      <c r="J35" s="1434"/>
      <c r="K35" s="1434"/>
      <c r="L35" s="1414"/>
      <c r="N35" s="1580"/>
      <c r="O35" s="1581"/>
      <c r="P35" s="1581"/>
      <c r="Q35" s="1581"/>
      <c r="R35" s="1581"/>
      <c r="S35" s="1581"/>
      <c r="T35" s="1581"/>
      <c r="U35" s="1581"/>
      <c r="V35" s="1581"/>
      <c r="W35" s="1582"/>
      <c r="Z35" s="163"/>
      <c r="AA35" s="163"/>
      <c r="AB35" s="163"/>
      <c r="AC35" s="163"/>
      <c r="AD35" s="163"/>
      <c r="AE35" s="163"/>
      <c r="AF35" s="163"/>
      <c r="AG35" s="163"/>
      <c r="AH35" s="163"/>
      <c r="AI35" s="163"/>
    </row>
    <row r="36" spans="1:35" s="2" customFormat="1" ht="12" customHeight="1" x14ac:dyDescent="0.15">
      <c r="A36" s="71"/>
      <c r="B36" s="1416" t="s">
        <v>246</v>
      </c>
      <c r="C36" s="1479"/>
      <c r="D36" s="1479"/>
      <c r="E36" s="1479"/>
      <c r="F36" s="1418"/>
      <c r="G36" s="1419"/>
      <c r="H36" s="72"/>
      <c r="I36" s="1420">
        <f t="shared" si="1"/>
        <v>0</v>
      </c>
      <c r="J36" s="1420"/>
      <c r="K36" s="1420"/>
      <c r="L36" s="1420"/>
      <c r="N36" s="1580"/>
      <c r="O36" s="1581"/>
      <c r="P36" s="1581"/>
      <c r="Q36" s="1581"/>
      <c r="R36" s="1581"/>
      <c r="S36" s="1581"/>
      <c r="T36" s="1581"/>
      <c r="U36" s="1581"/>
      <c r="V36" s="1581"/>
      <c r="W36" s="1582"/>
      <c r="Z36" s="163"/>
      <c r="AA36" s="163"/>
      <c r="AB36" s="163"/>
      <c r="AC36" s="163"/>
      <c r="AD36" s="163"/>
      <c r="AE36" s="163"/>
      <c r="AF36" s="163"/>
      <c r="AG36" s="163"/>
      <c r="AH36" s="163"/>
      <c r="AI36" s="163"/>
    </row>
    <row r="37" spans="1:35" s="2" customFormat="1" ht="24.75" customHeight="1" thickBot="1" x14ac:dyDescent="0.2">
      <c r="B37" s="1399"/>
      <c r="C37" s="1554">
        <v>100</v>
      </c>
      <c r="D37" s="1555"/>
      <c r="E37" s="1556"/>
      <c r="F37" s="1424">
        <v>30</v>
      </c>
      <c r="G37" s="1425"/>
      <c r="H37" s="167" t="s">
        <v>243</v>
      </c>
      <c r="I37" s="1557">
        <f t="shared" si="1"/>
        <v>300</v>
      </c>
      <c r="J37" s="1558"/>
      <c r="K37" s="1558"/>
      <c r="L37" s="1559"/>
      <c r="N37" s="1583"/>
      <c r="O37" s="1584"/>
      <c r="P37" s="1584"/>
      <c r="Q37" s="1584"/>
      <c r="R37" s="1584"/>
      <c r="S37" s="1584"/>
      <c r="T37" s="1584"/>
      <c r="U37" s="1584"/>
      <c r="V37" s="1584"/>
      <c r="W37" s="1585"/>
      <c r="Z37" s="163"/>
      <c r="AA37" s="163"/>
      <c r="AB37" s="163"/>
      <c r="AC37" s="163"/>
      <c r="AD37" s="163"/>
      <c r="AE37" s="163"/>
      <c r="AF37" s="163"/>
      <c r="AG37" s="163"/>
      <c r="AH37" s="163"/>
      <c r="AI37" s="163"/>
    </row>
    <row r="38" spans="1:35" s="2" customFormat="1" ht="12" customHeight="1" thickTop="1" x14ac:dyDescent="0.15">
      <c r="B38" s="1540" t="s">
        <v>249</v>
      </c>
      <c r="C38" s="1541">
        <f>INT(SUM(C32,C34,C36))</f>
        <v>0</v>
      </c>
      <c r="D38" s="1542"/>
      <c r="E38" s="1542"/>
      <c r="F38" s="1543"/>
      <c r="G38" s="1544"/>
      <c r="H38" s="1545"/>
      <c r="I38" s="1549">
        <f>SUM(I32,I34,I36)</f>
        <v>0</v>
      </c>
      <c r="J38" s="1549"/>
      <c r="K38" s="1549"/>
      <c r="L38" s="1550"/>
      <c r="N38" s="163"/>
      <c r="O38" s="163"/>
      <c r="P38" s="163"/>
      <c r="Q38" s="163"/>
      <c r="R38" s="163"/>
      <c r="S38" s="163"/>
      <c r="T38" s="163"/>
      <c r="U38" s="163"/>
      <c r="V38" s="163"/>
      <c r="W38" s="163"/>
      <c r="Z38" s="163"/>
      <c r="AA38" s="163"/>
      <c r="AB38" s="163"/>
      <c r="AC38" s="163"/>
      <c r="AD38" s="163"/>
      <c r="AE38" s="163"/>
      <c r="AF38" s="163"/>
      <c r="AG38" s="163"/>
      <c r="AH38" s="163"/>
      <c r="AI38" s="163"/>
    </row>
    <row r="39" spans="1:35" s="2" customFormat="1" ht="24.75" customHeight="1" x14ac:dyDescent="0.15">
      <c r="B39" s="1400"/>
      <c r="C39" s="1551">
        <f>INT(SUM(C33,C35,C37))</f>
        <v>11100</v>
      </c>
      <c r="D39" s="1552"/>
      <c r="E39" s="1553"/>
      <c r="F39" s="1546"/>
      <c r="G39" s="1547"/>
      <c r="H39" s="1548"/>
      <c r="I39" s="1433">
        <f>SUM(I33,I35,I37)</f>
        <v>318300</v>
      </c>
      <c r="J39" s="1434"/>
      <c r="K39" s="1434"/>
      <c r="L39" s="1414"/>
      <c r="N39" s="163"/>
      <c r="O39" s="163"/>
      <c r="P39" s="163"/>
      <c r="Q39" s="163"/>
      <c r="R39" s="163"/>
      <c r="S39" s="163"/>
      <c r="T39" s="163"/>
      <c r="U39" s="163"/>
      <c r="V39" s="163"/>
      <c r="W39" s="163"/>
      <c r="Z39" s="163"/>
      <c r="AA39" s="163"/>
      <c r="AB39" s="163"/>
      <c r="AC39" s="163"/>
      <c r="AD39" s="163"/>
      <c r="AE39" s="163"/>
      <c r="AF39" s="163"/>
      <c r="AG39" s="163"/>
      <c r="AH39" s="163"/>
      <c r="AI39" s="163"/>
    </row>
    <row r="40" spans="1:35" ht="28.5" customHeight="1" x14ac:dyDescent="0.15">
      <c r="B40" s="1525" t="s">
        <v>617</v>
      </c>
      <c r="C40" s="1525"/>
      <c r="D40" s="1525"/>
      <c r="E40" s="1525"/>
      <c r="F40" s="1525"/>
      <c r="G40" s="1525"/>
      <c r="H40" s="1525"/>
      <c r="I40" s="1525"/>
      <c r="J40" s="1525"/>
      <c r="K40" s="1525"/>
      <c r="L40" s="1525"/>
      <c r="N40" s="163"/>
      <c r="O40" s="163"/>
      <c r="P40" s="163"/>
      <c r="Q40" s="163"/>
      <c r="R40" s="163"/>
      <c r="S40" s="163"/>
      <c r="T40" s="163"/>
      <c r="U40" s="163"/>
      <c r="V40" s="163"/>
      <c r="W40" s="163"/>
      <c r="Z40" s="163"/>
      <c r="AA40" s="163"/>
      <c r="AB40" s="163"/>
      <c r="AC40" s="163"/>
      <c r="AD40" s="163"/>
      <c r="AE40" s="163"/>
      <c r="AF40" s="163"/>
      <c r="AG40" s="163"/>
      <c r="AH40" s="163"/>
      <c r="AI40" s="163"/>
    </row>
    <row r="41" spans="1:35" ht="11.25" customHeight="1" x14ac:dyDescent="0.15">
      <c r="B41" s="1039"/>
      <c r="C41" s="1039"/>
      <c r="D41" s="1039"/>
      <c r="E41" s="1039"/>
      <c r="F41" s="1039"/>
      <c r="G41" s="1039"/>
      <c r="H41" s="1039"/>
      <c r="I41" s="1039"/>
      <c r="J41" s="1039"/>
      <c r="K41" s="1039"/>
      <c r="L41" s="1039"/>
      <c r="N41" s="163"/>
      <c r="O41" s="163"/>
      <c r="P41" s="163"/>
      <c r="Q41" s="163"/>
      <c r="R41" s="163"/>
      <c r="S41" s="163"/>
      <c r="T41" s="163"/>
      <c r="U41" s="163"/>
      <c r="V41" s="163"/>
      <c r="W41" s="163"/>
    </row>
    <row r="42" spans="1:35" ht="21" customHeight="1" x14ac:dyDescent="0.15">
      <c r="A42" s="1526" t="s">
        <v>618</v>
      </c>
      <c r="B42" s="1526"/>
      <c r="C42" s="1526"/>
      <c r="D42" s="1526"/>
      <c r="E42" s="1526"/>
      <c r="F42" s="1526"/>
      <c r="G42" s="1526"/>
      <c r="H42" s="1526"/>
      <c r="I42" s="1526"/>
      <c r="J42" s="1526"/>
      <c r="K42" s="1526"/>
      <c r="L42" s="1526"/>
      <c r="M42" s="1526"/>
      <c r="N42" s="1526"/>
      <c r="O42" s="1526"/>
      <c r="P42" s="1526"/>
      <c r="Q42" s="1526"/>
      <c r="R42" s="163"/>
      <c r="S42" s="163"/>
      <c r="T42" s="163"/>
      <c r="U42" s="163"/>
      <c r="V42" s="163"/>
      <c r="W42" s="163"/>
    </row>
    <row r="43" spans="1:35" ht="21" customHeight="1" x14ac:dyDescent="0.15">
      <c r="A43" s="68"/>
      <c r="B43" s="170" t="s">
        <v>619</v>
      </c>
      <c r="P43" s="1005"/>
      <c r="Q43" s="1005"/>
      <c r="R43" s="1005"/>
      <c r="S43" s="1005"/>
      <c r="T43" s="1005"/>
      <c r="U43" s="1005"/>
      <c r="V43" s="1005"/>
      <c r="W43" s="1005"/>
    </row>
    <row r="44" spans="1:35" ht="21" customHeight="1" x14ac:dyDescent="0.15">
      <c r="A44" s="68"/>
      <c r="B44" s="16" t="s">
        <v>620</v>
      </c>
      <c r="C44" s="19"/>
      <c r="D44" s="19"/>
      <c r="E44" s="19"/>
      <c r="F44" s="19"/>
      <c r="M44" s="1590" t="s">
        <v>115</v>
      </c>
      <c r="N44" s="1591"/>
      <c r="P44" s="1005"/>
      <c r="Q44" s="1005"/>
      <c r="R44" s="1005"/>
      <c r="S44" s="1005"/>
      <c r="T44" s="1005"/>
      <c r="U44" s="1005"/>
      <c r="V44" s="1005"/>
      <c r="W44" s="1005"/>
    </row>
    <row r="45" spans="1:35" ht="21" customHeight="1" x14ac:dyDescent="0.15">
      <c r="A45" s="68"/>
      <c r="B45" s="16" t="s">
        <v>621</v>
      </c>
      <c r="C45" s="16"/>
      <c r="D45" s="16"/>
      <c r="E45" s="16"/>
      <c r="F45" s="19"/>
      <c r="L45" s="2"/>
      <c r="M45" s="2"/>
      <c r="P45" s="1022"/>
      <c r="Q45" s="1022"/>
      <c r="R45" s="1022"/>
      <c r="S45" s="1022"/>
      <c r="T45" s="1022"/>
      <c r="U45" s="1022"/>
      <c r="V45" s="1022"/>
      <c r="W45" s="1022"/>
    </row>
    <row r="46" spans="1:35" ht="21" customHeight="1" x14ac:dyDescent="0.15">
      <c r="A46" s="68"/>
      <c r="B46" s="5" t="s">
        <v>622</v>
      </c>
      <c r="C46" s="2" t="s">
        <v>623</v>
      </c>
      <c r="D46" s="2"/>
      <c r="E46" s="2"/>
    </row>
    <row r="47" spans="1:35" s="2" customFormat="1" ht="21" customHeight="1" x14ac:dyDescent="0.15">
      <c r="A47" s="133"/>
      <c r="B47" s="171"/>
      <c r="E47" s="2" t="s">
        <v>624</v>
      </c>
      <c r="H47" s="2" t="s">
        <v>625</v>
      </c>
      <c r="I47" s="1592">
        <v>40</v>
      </c>
      <c r="J47" s="1593"/>
      <c r="K47" s="1594" t="s">
        <v>626</v>
      </c>
      <c r="L47" s="1595"/>
      <c r="M47" s="1596">
        <v>1</v>
      </c>
      <c r="N47" s="1597"/>
      <c r="O47" s="172" t="s">
        <v>627</v>
      </c>
      <c r="P47" s="1598">
        <f>I47+M47</f>
        <v>41</v>
      </c>
      <c r="Q47" s="1598"/>
      <c r="R47" s="1598"/>
      <c r="S47" s="1598"/>
      <c r="U47" s="1022"/>
    </row>
    <row r="48" spans="1:35" s="2" customFormat="1" ht="21" customHeight="1" x14ac:dyDescent="0.15">
      <c r="A48" s="133"/>
      <c r="B48" s="171"/>
      <c r="E48" s="2" t="s">
        <v>628</v>
      </c>
      <c r="H48" s="2" t="s">
        <v>625</v>
      </c>
      <c r="I48" s="1592">
        <v>25</v>
      </c>
      <c r="J48" s="1593"/>
      <c r="K48" s="1594" t="s">
        <v>626</v>
      </c>
      <c r="L48" s="1595"/>
      <c r="M48" s="1596">
        <v>5</v>
      </c>
      <c r="N48" s="1597"/>
      <c r="O48" s="172" t="s">
        <v>627</v>
      </c>
      <c r="P48" s="1598">
        <f>I48+M48</f>
        <v>30</v>
      </c>
      <c r="Q48" s="1598"/>
      <c r="R48" s="1598"/>
      <c r="S48" s="1598"/>
      <c r="U48" s="2" t="s">
        <v>629</v>
      </c>
    </row>
    <row r="49" spans="1:35" ht="5.25" customHeight="1" x14ac:dyDescent="0.15">
      <c r="A49" s="68"/>
      <c r="B49" s="5"/>
      <c r="D49" s="2"/>
      <c r="H49" s="127"/>
      <c r="L49" s="173"/>
      <c r="M49" s="173"/>
      <c r="O49" s="2"/>
      <c r="S49" s="174"/>
      <c r="T49" s="174"/>
      <c r="V49" s="2"/>
    </row>
    <row r="50" spans="1:35" s="2" customFormat="1" ht="21.75" customHeight="1" x14ac:dyDescent="0.15">
      <c r="A50" s="133"/>
      <c r="B50" s="171"/>
      <c r="E50" s="2" t="s">
        <v>249</v>
      </c>
      <c r="H50" s="2" t="s">
        <v>625</v>
      </c>
      <c r="I50" s="1588">
        <f>I47+I48</f>
        <v>65</v>
      </c>
      <c r="J50" s="1589"/>
      <c r="K50" s="1594" t="s">
        <v>626</v>
      </c>
      <c r="L50" s="1595"/>
      <c r="M50" s="1607">
        <f>M47+M48</f>
        <v>6</v>
      </c>
      <c r="N50" s="1608"/>
      <c r="O50" s="172" t="s">
        <v>627</v>
      </c>
      <c r="P50" s="1598">
        <f>I50+M50</f>
        <v>71</v>
      </c>
      <c r="Q50" s="1598"/>
      <c r="R50" s="1598"/>
      <c r="S50" s="1598"/>
      <c r="U50" s="2" t="s">
        <v>630</v>
      </c>
    </row>
    <row r="51" spans="1:35" ht="6" customHeight="1" x14ac:dyDescent="0.15">
      <c r="A51" s="68"/>
      <c r="B51" s="5"/>
      <c r="E51" s="2"/>
      <c r="H51" s="127"/>
      <c r="I51" s="173"/>
      <c r="J51" s="173"/>
      <c r="L51" s="2"/>
      <c r="N51" s="174"/>
      <c r="O51" s="174"/>
      <c r="R51" s="2"/>
      <c r="U51" s="1022"/>
    </row>
    <row r="52" spans="1:35" s="2" customFormat="1" ht="21.75" customHeight="1" x14ac:dyDescent="0.15">
      <c r="A52" s="133"/>
      <c r="B52" s="171" t="s">
        <v>622</v>
      </c>
      <c r="C52" s="129" t="s">
        <v>631</v>
      </c>
      <c r="D52" s="1022"/>
      <c r="E52" s="1022"/>
      <c r="F52" s="1022"/>
      <c r="G52" s="1599">
        <f>IFERROR(P48/P50,"%")</f>
        <v>0.42253521126760563</v>
      </c>
      <c r="H52" s="1600"/>
      <c r="J52" s="172" t="s">
        <v>632</v>
      </c>
      <c r="K52" s="175"/>
      <c r="L52" s="175"/>
      <c r="R52" s="176"/>
      <c r="S52" s="176"/>
      <c r="T52" s="1022"/>
      <c r="U52" s="1022"/>
    </row>
    <row r="53" spans="1:35" s="2" customFormat="1" ht="18.75" customHeight="1" x14ac:dyDescent="0.15">
      <c r="A53" s="133"/>
      <c r="B53" s="16" t="s">
        <v>633</v>
      </c>
      <c r="C53" s="16"/>
      <c r="D53" s="16"/>
      <c r="E53" s="16"/>
      <c r="F53" s="16"/>
      <c r="G53" s="16"/>
      <c r="H53" s="16"/>
      <c r="I53" s="16"/>
      <c r="J53" s="16"/>
      <c r="K53" s="16"/>
      <c r="L53" s="16"/>
      <c r="M53" s="16"/>
      <c r="N53" s="16"/>
      <c r="O53" s="16"/>
    </row>
    <row r="54" spans="1:35" s="2" customFormat="1" ht="21.75" customHeight="1" x14ac:dyDescent="0.15">
      <c r="A54" s="133"/>
      <c r="C54" s="1586" t="s">
        <v>634</v>
      </c>
      <c r="D54" s="1587"/>
      <c r="E54" s="1588">
        <f>I50</f>
        <v>65</v>
      </c>
      <c r="F54" s="1589"/>
      <c r="G54" s="1601" t="s">
        <v>635</v>
      </c>
      <c r="H54" s="1602"/>
      <c r="I54" s="1602"/>
      <c r="J54" s="1602"/>
      <c r="K54" s="1602"/>
      <c r="L54" s="1602"/>
      <c r="M54" s="1602"/>
      <c r="N54" s="1602"/>
      <c r="O54" s="1602"/>
      <c r="P54" s="1602"/>
      <c r="Q54" s="1592">
        <v>41</v>
      </c>
      <c r="R54" s="1593"/>
      <c r="Y54" s="177"/>
    </row>
    <row r="55" spans="1:35" s="2" customFormat="1" ht="21.75" customHeight="1" x14ac:dyDescent="0.15">
      <c r="A55" s="133"/>
      <c r="C55" s="16" t="s">
        <v>627</v>
      </c>
      <c r="D55" s="1603" t="s">
        <v>636</v>
      </c>
      <c r="E55" s="1603"/>
      <c r="F55" s="1603"/>
      <c r="G55" s="1603"/>
      <c r="H55" s="1603"/>
      <c r="I55" s="1603"/>
      <c r="J55" s="1604"/>
      <c r="K55" s="1605">
        <f>E54+Q54</f>
        <v>106</v>
      </c>
      <c r="L55" s="1605"/>
      <c r="M55" s="1606" t="s">
        <v>637</v>
      </c>
      <c r="N55" s="1586"/>
      <c r="O55" s="1586"/>
      <c r="P55" s="1586"/>
      <c r="Q55" s="1587"/>
      <c r="R55" s="1588">
        <f>ROUNDUP(K55*0.8,0)</f>
        <v>85</v>
      </c>
      <c r="S55" s="1589"/>
      <c r="T55" s="16" t="s">
        <v>638</v>
      </c>
    </row>
    <row r="56" spans="1:35" s="2" customFormat="1" ht="21.75" customHeight="1" x14ac:dyDescent="0.15">
      <c r="A56" s="133"/>
      <c r="B56" s="178"/>
      <c r="C56" s="16" t="s">
        <v>639</v>
      </c>
      <c r="D56" s="16"/>
      <c r="E56" s="16"/>
      <c r="F56" s="179"/>
      <c r="G56" s="16"/>
      <c r="H56" s="16"/>
      <c r="I56" s="16"/>
      <c r="J56" s="16"/>
      <c r="K56" s="16"/>
      <c r="L56" s="16"/>
      <c r="M56" s="16"/>
      <c r="N56" s="16"/>
      <c r="O56" s="16"/>
      <c r="P56" s="16"/>
      <c r="Q56" s="16"/>
      <c r="R56" s="16"/>
      <c r="S56" s="16"/>
      <c r="T56" s="16"/>
      <c r="U56" s="16"/>
      <c r="V56" s="16"/>
    </row>
    <row r="57" spans="1:35" s="2" customFormat="1" ht="18.75" customHeight="1" x14ac:dyDescent="0.15">
      <c r="A57" s="133"/>
      <c r="B57" s="16" t="s">
        <v>640</v>
      </c>
      <c r="C57" s="16"/>
      <c r="D57" s="16"/>
      <c r="E57" s="16"/>
      <c r="F57" s="16"/>
      <c r="G57" s="16"/>
      <c r="H57" s="267">
        <v>2</v>
      </c>
      <c r="I57" s="1603" t="s">
        <v>641</v>
      </c>
      <c r="J57" s="1603"/>
      <c r="K57" s="1603"/>
      <c r="L57" s="1603"/>
      <c r="M57" s="1603"/>
      <c r="N57" s="1603"/>
      <c r="O57" s="1603"/>
      <c r="P57" s="1603"/>
      <c r="Q57" s="1603"/>
      <c r="R57" s="1603"/>
      <c r="S57" s="1603"/>
      <c r="T57" s="1603"/>
      <c r="U57" s="1603"/>
      <c r="V57" s="1603"/>
    </row>
    <row r="58" spans="1:35" s="2" customFormat="1" ht="18.75" customHeight="1" x14ac:dyDescent="0.15">
      <c r="A58" s="133"/>
      <c r="B58" s="16" t="s">
        <v>642</v>
      </c>
      <c r="D58" s="16"/>
      <c r="E58" s="16"/>
      <c r="F58" s="16"/>
      <c r="G58" s="16"/>
      <c r="H58" s="16"/>
      <c r="I58" s="16"/>
      <c r="J58" s="16"/>
      <c r="K58" s="16"/>
      <c r="L58" s="16"/>
      <c r="M58" s="16"/>
      <c r="N58" s="16"/>
      <c r="O58" s="16"/>
    </row>
    <row r="59" spans="1:35" s="2" customFormat="1" ht="21.75" customHeight="1" x14ac:dyDescent="0.15">
      <c r="A59" s="133"/>
      <c r="C59" s="1586" t="s">
        <v>634</v>
      </c>
      <c r="D59" s="1587"/>
      <c r="E59" s="1588">
        <f>I50</f>
        <v>65</v>
      </c>
      <c r="F59" s="1589"/>
      <c r="G59" s="1601" t="s">
        <v>635</v>
      </c>
      <c r="H59" s="1602"/>
      <c r="I59" s="1602"/>
      <c r="J59" s="1602"/>
      <c r="K59" s="1602"/>
      <c r="L59" s="1602"/>
      <c r="M59" s="1602"/>
      <c r="N59" s="1602"/>
      <c r="O59" s="1602"/>
      <c r="P59" s="1602"/>
      <c r="Q59" s="1592">
        <v>0</v>
      </c>
      <c r="R59" s="1593"/>
      <c r="Y59" s="177"/>
    </row>
    <row r="60" spans="1:35" s="2" customFormat="1" ht="21.75" customHeight="1" x14ac:dyDescent="0.15">
      <c r="A60" s="133"/>
      <c r="C60" s="16" t="s">
        <v>627</v>
      </c>
      <c r="D60" s="1603" t="s">
        <v>636</v>
      </c>
      <c r="E60" s="1603"/>
      <c r="F60" s="1603"/>
      <c r="G60" s="1603"/>
      <c r="H60" s="1603"/>
      <c r="I60" s="1603"/>
      <c r="J60" s="1604"/>
      <c r="K60" s="1605">
        <f>E59+Q59</f>
        <v>65</v>
      </c>
      <c r="L60" s="1605"/>
      <c r="M60" s="1606" t="s">
        <v>643</v>
      </c>
      <c r="N60" s="1586"/>
      <c r="O60" s="1586"/>
      <c r="P60" s="1586"/>
      <c r="Q60" s="1587"/>
      <c r="R60" s="1588">
        <f>ROUNDUP(K60*0.6,0)</f>
        <v>39</v>
      </c>
      <c r="S60" s="1589"/>
      <c r="T60" s="16" t="s">
        <v>638</v>
      </c>
    </row>
    <row r="61" spans="1:35" s="2" customFormat="1" ht="21.75" customHeight="1" x14ac:dyDescent="0.15">
      <c r="A61" s="133"/>
      <c r="B61" s="178"/>
      <c r="C61" s="16" t="s">
        <v>644</v>
      </c>
      <c r="D61" s="16"/>
      <c r="E61" s="16"/>
      <c r="F61" s="179"/>
      <c r="G61" s="16"/>
      <c r="H61" s="16"/>
      <c r="I61" s="16"/>
      <c r="J61" s="16"/>
      <c r="K61" s="16"/>
      <c r="L61" s="16"/>
      <c r="M61" s="16"/>
      <c r="N61" s="16"/>
      <c r="O61" s="16"/>
      <c r="P61" s="16"/>
      <c r="Q61" s="16"/>
      <c r="R61" s="16"/>
      <c r="S61" s="16"/>
      <c r="T61" s="16"/>
      <c r="U61" s="16"/>
      <c r="V61" s="16"/>
    </row>
    <row r="62" spans="1:35" s="2" customFormat="1" ht="36.6" customHeight="1" x14ac:dyDescent="0.15">
      <c r="A62" s="133"/>
      <c r="B62" s="1239" t="s">
        <v>645</v>
      </c>
      <c r="C62" s="1239"/>
      <c r="D62" s="1239"/>
      <c r="E62" s="1239"/>
      <c r="F62" s="1239"/>
      <c r="G62" s="1239"/>
      <c r="H62" s="1239"/>
      <c r="I62" s="1239"/>
      <c r="J62" s="1239"/>
      <c r="K62" s="1239"/>
      <c r="L62" s="1239"/>
      <c r="M62" s="1239"/>
      <c r="N62" s="1239"/>
      <c r="O62" s="1239"/>
      <c r="P62" s="1239"/>
      <c r="Q62" s="1239"/>
      <c r="R62" s="1239"/>
      <c r="S62" s="1239"/>
      <c r="T62" s="1239"/>
      <c r="U62" s="1239"/>
      <c r="V62" s="1239"/>
      <c r="W62" s="1005"/>
    </row>
    <row r="63" spans="1:35" s="2" customFormat="1" ht="22.5" customHeight="1" x14ac:dyDescent="0.15">
      <c r="B63" s="1010" t="s">
        <v>238</v>
      </c>
      <c r="C63" s="1499" t="s">
        <v>239</v>
      </c>
      <c r="D63" s="1500"/>
      <c r="E63" s="1501"/>
      <c r="F63" s="1183" t="s">
        <v>240</v>
      </c>
      <c r="G63" s="1502"/>
      <c r="H63" s="1184"/>
      <c r="I63" s="1183" t="s">
        <v>241</v>
      </c>
      <c r="J63" s="1502"/>
      <c r="K63" s="1502"/>
      <c r="L63" s="1184"/>
      <c r="N63" s="1612" t="s">
        <v>646</v>
      </c>
      <c r="O63" s="1613"/>
      <c r="P63" s="1613"/>
      <c r="Q63" s="1613"/>
      <c r="R63" s="1613"/>
      <c r="S63" s="1613"/>
      <c r="T63" s="1613"/>
      <c r="U63" s="1613"/>
      <c r="V63" s="1614"/>
      <c r="W63" s="1039"/>
      <c r="Z63" s="1039"/>
      <c r="AA63" s="1039"/>
      <c r="AB63" s="1039"/>
      <c r="AC63" s="1039"/>
      <c r="AD63" s="1039"/>
      <c r="AE63" s="1039"/>
      <c r="AF63" s="1039"/>
      <c r="AG63" s="1039"/>
      <c r="AH63" s="1039"/>
      <c r="AI63" s="1039"/>
    </row>
    <row r="64" spans="1:35" s="2" customFormat="1" ht="12" customHeight="1" x14ac:dyDescent="0.15">
      <c r="A64" s="71"/>
      <c r="B64" s="1416" t="s">
        <v>183</v>
      </c>
      <c r="C64" s="1479"/>
      <c r="D64" s="1479"/>
      <c r="E64" s="1479"/>
      <c r="F64" s="1418"/>
      <c r="G64" s="1419"/>
      <c r="H64" s="72"/>
      <c r="I64" s="1420">
        <f t="shared" ref="I64:I69" si="2">INT(C64*F64/10)</f>
        <v>0</v>
      </c>
      <c r="J64" s="1420"/>
      <c r="K64" s="1420"/>
      <c r="L64" s="1420"/>
      <c r="N64" s="1615"/>
      <c r="O64" s="1616"/>
      <c r="P64" s="1616"/>
      <c r="Q64" s="1616"/>
      <c r="R64" s="1616"/>
      <c r="S64" s="1616"/>
      <c r="T64" s="1616"/>
      <c r="U64" s="1616"/>
      <c r="V64" s="1617"/>
      <c r="W64" s="1039"/>
      <c r="Z64" s="1039"/>
      <c r="AA64" s="1039"/>
      <c r="AB64" s="1039"/>
      <c r="AC64" s="1039"/>
      <c r="AD64" s="1039"/>
      <c r="AE64" s="1039"/>
      <c r="AF64" s="1039"/>
      <c r="AG64" s="1039"/>
      <c r="AH64" s="1039"/>
      <c r="AI64" s="1039"/>
    </row>
    <row r="65" spans="1:35" s="2" customFormat="1" ht="22.5" customHeight="1" x14ac:dyDescent="0.15">
      <c r="A65" s="71"/>
      <c r="B65" s="1400"/>
      <c r="C65" s="1528">
        <v>10000</v>
      </c>
      <c r="D65" s="1529"/>
      <c r="E65" s="1530"/>
      <c r="F65" s="1431">
        <v>300</v>
      </c>
      <c r="G65" s="1432"/>
      <c r="H65" s="165" t="s">
        <v>243</v>
      </c>
      <c r="I65" s="1433">
        <f t="shared" si="2"/>
        <v>300000</v>
      </c>
      <c r="J65" s="1434"/>
      <c r="K65" s="1434"/>
      <c r="L65" s="1414"/>
      <c r="N65" s="1615"/>
      <c r="O65" s="1616"/>
      <c r="P65" s="1616"/>
      <c r="Q65" s="1616"/>
      <c r="R65" s="1616"/>
      <c r="S65" s="1616"/>
      <c r="T65" s="1616"/>
      <c r="U65" s="1616"/>
      <c r="V65" s="1617"/>
      <c r="W65" s="1039"/>
      <c r="Z65" s="1039"/>
      <c r="AA65" s="1039"/>
      <c r="AB65" s="1039"/>
      <c r="AC65" s="1039"/>
      <c r="AD65" s="1039"/>
      <c r="AE65" s="1039"/>
      <c r="AF65" s="1039"/>
      <c r="AG65" s="1039"/>
      <c r="AH65" s="1039"/>
      <c r="AI65" s="1039"/>
    </row>
    <row r="66" spans="1:35" s="2" customFormat="1" ht="12" customHeight="1" x14ac:dyDescent="0.15">
      <c r="A66" s="71"/>
      <c r="B66" s="1416" t="s">
        <v>244</v>
      </c>
      <c r="C66" s="1479"/>
      <c r="D66" s="1479"/>
      <c r="E66" s="1479"/>
      <c r="F66" s="1418"/>
      <c r="G66" s="1419"/>
      <c r="H66" s="72"/>
      <c r="I66" s="1420">
        <f t="shared" si="2"/>
        <v>0</v>
      </c>
      <c r="J66" s="1420"/>
      <c r="K66" s="1420"/>
      <c r="L66" s="1420"/>
      <c r="N66" s="1615"/>
      <c r="O66" s="1616"/>
      <c r="P66" s="1616"/>
      <c r="Q66" s="1616"/>
      <c r="R66" s="1616"/>
      <c r="S66" s="1616"/>
      <c r="T66" s="1616"/>
      <c r="U66" s="1616"/>
      <c r="V66" s="1617"/>
      <c r="W66" s="1039"/>
      <c r="Z66" s="1039"/>
      <c r="AA66" s="1039"/>
      <c r="AB66" s="1039"/>
      <c r="AC66" s="1039"/>
      <c r="AD66" s="1039"/>
      <c r="AE66" s="1039"/>
      <c r="AF66" s="1039"/>
      <c r="AG66" s="1039"/>
      <c r="AH66" s="1039"/>
      <c r="AI66" s="1039"/>
    </row>
    <row r="67" spans="1:35" s="2" customFormat="1" ht="22.5" customHeight="1" x14ac:dyDescent="0.15">
      <c r="A67" s="71"/>
      <c r="B67" s="1400"/>
      <c r="C67" s="1528">
        <v>1000</v>
      </c>
      <c r="D67" s="1529"/>
      <c r="E67" s="1530"/>
      <c r="F67" s="1431">
        <v>180</v>
      </c>
      <c r="G67" s="1432"/>
      <c r="H67" s="165" t="s">
        <v>243</v>
      </c>
      <c r="I67" s="1433">
        <f t="shared" si="2"/>
        <v>18000</v>
      </c>
      <c r="J67" s="1434"/>
      <c r="K67" s="1434"/>
      <c r="L67" s="1414"/>
      <c r="N67" s="1615"/>
      <c r="O67" s="1616"/>
      <c r="P67" s="1616"/>
      <c r="Q67" s="1616"/>
      <c r="R67" s="1616"/>
      <c r="S67" s="1616"/>
      <c r="T67" s="1616"/>
      <c r="U67" s="1616"/>
      <c r="V67" s="1617"/>
      <c r="W67" s="1039"/>
      <c r="Z67" s="1039"/>
      <c r="AA67" s="1039"/>
      <c r="AB67" s="1039"/>
      <c r="AC67" s="1039"/>
      <c r="AD67" s="1039"/>
      <c r="AE67" s="1039"/>
      <c r="AF67" s="1039"/>
      <c r="AG67" s="1039"/>
      <c r="AH67" s="1039"/>
      <c r="AI67" s="1039"/>
    </row>
    <row r="68" spans="1:35" s="2" customFormat="1" ht="12" customHeight="1" x14ac:dyDescent="0.15">
      <c r="A68" s="71"/>
      <c r="B68" s="1416" t="s">
        <v>246</v>
      </c>
      <c r="C68" s="1479"/>
      <c r="D68" s="1479"/>
      <c r="E68" s="1479"/>
      <c r="F68" s="1418"/>
      <c r="G68" s="1419"/>
      <c r="H68" s="72"/>
      <c r="I68" s="1420">
        <f t="shared" si="2"/>
        <v>0</v>
      </c>
      <c r="J68" s="1420"/>
      <c r="K68" s="1420"/>
      <c r="L68" s="1420"/>
      <c r="N68" s="1615"/>
      <c r="O68" s="1616"/>
      <c r="P68" s="1616"/>
      <c r="Q68" s="1616"/>
      <c r="R68" s="1616"/>
      <c r="S68" s="1616"/>
      <c r="T68" s="1616"/>
      <c r="U68" s="1616"/>
      <c r="V68" s="1617"/>
      <c r="W68" s="1039"/>
      <c r="Z68" s="1039"/>
      <c r="AA68" s="1039"/>
      <c r="AB68" s="1039"/>
      <c r="AC68" s="1039"/>
      <c r="AD68" s="1039"/>
      <c r="AE68" s="1039"/>
      <c r="AF68" s="1039"/>
      <c r="AG68" s="1039"/>
      <c r="AH68" s="1039"/>
      <c r="AI68" s="1039"/>
    </row>
    <row r="69" spans="1:35" s="2" customFormat="1" ht="22.5" customHeight="1" thickBot="1" x14ac:dyDescent="0.2">
      <c r="B69" s="1609"/>
      <c r="C69" s="1528">
        <v>100</v>
      </c>
      <c r="D69" s="1529"/>
      <c r="E69" s="1530"/>
      <c r="F69" s="1610">
        <v>30</v>
      </c>
      <c r="G69" s="1611"/>
      <c r="H69" s="180" t="s">
        <v>243</v>
      </c>
      <c r="I69" s="1433">
        <f t="shared" si="2"/>
        <v>300</v>
      </c>
      <c r="J69" s="1434"/>
      <c r="K69" s="1434"/>
      <c r="L69" s="1414"/>
      <c r="N69" s="1615"/>
      <c r="O69" s="1616"/>
      <c r="P69" s="1616"/>
      <c r="Q69" s="1616"/>
      <c r="R69" s="1616"/>
      <c r="S69" s="1616"/>
      <c r="T69" s="1616"/>
      <c r="U69" s="1616"/>
      <c r="V69" s="1617"/>
      <c r="W69" s="1039"/>
      <c r="Z69" s="1039"/>
      <c r="AA69" s="1039"/>
      <c r="AB69" s="1039"/>
      <c r="AC69" s="1039"/>
      <c r="AD69" s="1039"/>
      <c r="AE69" s="1039"/>
      <c r="AF69" s="1039"/>
      <c r="AG69" s="1039"/>
      <c r="AH69" s="1039"/>
      <c r="AI69" s="1039"/>
    </row>
    <row r="70" spans="1:35" s="2" customFormat="1" ht="12" customHeight="1" thickTop="1" x14ac:dyDescent="0.15">
      <c r="B70" s="1540" t="s">
        <v>249</v>
      </c>
      <c r="C70" s="1541">
        <f>INT(SUM(C64,C66,C68))</f>
        <v>0</v>
      </c>
      <c r="D70" s="1542"/>
      <c r="E70" s="1621"/>
      <c r="F70" s="1622"/>
      <c r="G70" s="1623"/>
      <c r="H70" s="1624"/>
      <c r="I70" s="1625">
        <f>SUM(I64,I66,I68)</f>
        <v>0</v>
      </c>
      <c r="J70" s="1549"/>
      <c r="K70" s="1549"/>
      <c r="L70" s="1550"/>
      <c r="N70" s="1615"/>
      <c r="O70" s="1616"/>
      <c r="P70" s="1616"/>
      <c r="Q70" s="1616"/>
      <c r="R70" s="1616"/>
      <c r="S70" s="1616"/>
      <c r="T70" s="1616"/>
      <c r="U70" s="1616"/>
      <c r="V70" s="1617"/>
      <c r="W70" s="1039"/>
      <c r="Z70" s="1039"/>
      <c r="AA70" s="1039"/>
      <c r="AB70" s="1039"/>
      <c r="AC70" s="1039"/>
      <c r="AD70" s="1039"/>
      <c r="AE70" s="1039"/>
      <c r="AF70" s="1039"/>
      <c r="AG70" s="1039"/>
      <c r="AH70" s="1039"/>
      <c r="AI70" s="1039"/>
    </row>
    <row r="71" spans="1:35" s="2" customFormat="1" ht="22.5" customHeight="1" x14ac:dyDescent="0.15">
      <c r="B71" s="1400"/>
      <c r="C71" s="1551">
        <f>INT(SUM(C65,C67,C69))</f>
        <v>11100</v>
      </c>
      <c r="D71" s="1552"/>
      <c r="E71" s="1553"/>
      <c r="F71" s="1546"/>
      <c r="G71" s="1547"/>
      <c r="H71" s="1548"/>
      <c r="I71" s="1433">
        <f>SUM(I65,I67,I69)</f>
        <v>318300</v>
      </c>
      <c r="J71" s="1434"/>
      <c r="K71" s="1434"/>
      <c r="L71" s="1414"/>
      <c r="N71" s="1615"/>
      <c r="O71" s="1616"/>
      <c r="P71" s="1616"/>
      <c r="Q71" s="1616"/>
      <c r="R71" s="1616"/>
      <c r="S71" s="1616"/>
      <c r="T71" s="1616"/>
      <c r="U71" s="1616"/>
      <c r="V71" s="1617"/>
      <c r="W71" s="1039"/>
      <c r="Z71" s="1039"/>
      <c r="AA71" s="1039"/>
      <c r="AB71" s="1039"/>
      <c r="AC71" s="1039"/>
      <c r="AD71" s="1039"/>
      <c r="AE71" s="1039"/>
      <c r="AF71" s="1039"/>
      <c r="AG71" s="1039"/>
      <c r="AH71" s="1039"/>
      <c r="AI71" s="1039"/>
    </row>
    <row r="72" spans="1:35" s="2" customFormat="1" ht="25.5" customHeight="1" x14ac:dyDescent="0.15">
      <c r="B72" s="1525" t="s">
        <v>617</v>
      </c>
      <c r="C72" s="1525"/>
      <c r="D72" s="1525"/>
      <c r="E72" s="1525"/>
      <c r="F72" s="1525"/>
      <c r="G72" s="1525"/>
      <c r="H72" s="1525"/>
      <c r="I72" s="1525"/>
      <c r="J72" s="1525"/>
      <c r="K72" s="1525"/>
      <c r="L72" s="1525"/>
      <c r="N72" s="1618"/>
      <c r="O72" s="1619"/>
      <c r="P72" s="1619"/>
      <c r="Q72" s="1619"/>
      <c r="R72" s="1619"/>
      <c r="S72" s="1619"/>
      <c r="T72" s="1619"/>
      <c r="U72" s="1619"/>
      <c r="V72" s="1620"/>
      <c r="W72" s="1039"/>
      <c r="Z72" s="1039"/>
      <c r="AA72" s="1039"/>
      <c r="AB72" s="1039"/>
      <c r="AC72" s="1039"/>
      <c r="AD72" s="1039"/>
      <c r="AE72" s="1039"/>
      <c r="AF72" s="1039"/>
      <c r="AG72" s="1039"/>
      <c r="AH72" s="1039"/>
      <c r="AI72" s="1039"/>
    </row>
    <row r="73" spans="1:35" s="2" customFormat="1" ht="20.25" customHeight="1" x14ac:dyDescent="0.15">
      <c r="B73" s="1056"/>
      <c r="C73" s="168"/>
      <c r="D73" s="168"/>
      <c r="E73" s="168"/>
      <c r="F73" s="86"/>
      <c r="G73" s="86"/>
      <c r="H73" s="86"/>
      <c r="I73" s="77"/>
      <c r="J73" s="77"/>
      <c r="K73" s="77"/>
      <c r="L73" s="77"/>
      <c r="N73" s="1039"/>
      <c r="O73" s="1039"/>
      <c r="P73" s="1039"/>
      <c r="Q73" s="1039"/>
      <c r="R73" s="1039"/>
      <c r="S73" s="1039"/>
      <c r="T73" s="1039"/>
      <c r="U73" s="1039"/>
      <c r="V73" s="1039"/>
      <c r="W73" s="1039"/>
    </row>
    <row r="74" spans="1:35" ht="18.75" customHeight="1" x14ac:dyDescent="0.15">
      <c r="A74" s="1526" t="s">
        <v>647</v>
      </c>
      <c r="B74" s="1526"/>
      <c r="C74" s="1526"/>
      <c r="D74" s="1526"/>
      <c r="E74" s="1526"/>
      <c r="F74" s="1526"/>
      <c r="G74" s="1526"/>
      <c r="H74" s="1526"/>
      <c r="I74" s="1526"/>
      <c r="J74" s="1526"/>
      <c r="K74" s="1526"/>
      <c r="L74" s="1526"/>
      <c r="M74" s="1526"/>
      <c r="N74"/>
      <c r="O74"/>
      <c r="P74"/>
      <c r="Q74"/>
      <c r="R74"/>
      <c r="S74"/>
      <c r="T74"/>
      <c r="U74"/>
      <c r="V74"/>
      <c r="W74"/>
    </row>
    <row r="75" spans="1:35" customFormat="1" ht="27" customHeight="1" x14ac:dyDescent="0.15">
      <c r="B75" s="1121" t="s">
        <v>648</v>
      </c>
      <c r="C75" s="1121"/>
      <c r="D75" s="1121"/>
      <c r="E75" s="1121"/>
      <c r="F75" s="1121"/>
      <c r="G75" s="1121"/>
      <c r="H75" s="1121"/>
      <c r="I75" s="1527" t="s">
        <v>649</v>
      </c>
      <c r="J75" s="1527"/>
      <c r="K75" s="1527"/>
      <c r="L75" s="1527"/>
      <c r="M75" s="1121" t="s">
        <v>650</v>
      </c>
      <c r="N75" s="1121"/>
      <c r="O75" s="1121"/>
      <c r="P75" s="1121"/>
      <c r="Q75" s="8"/>
      <c r="R75" s="8"/>
      <c r="S75" s="8"/>
      <c r="T75" s="8"/>
      <c r="X75" s="8"/>
      <c r="Y75" s="8"/>
      <c r="Z75" s="8"/>
      <c r="AA75" s="8"/>
      <c r="AB75" s="8"/>
      <c r="AC75" s="8"/>
      <c r="AD75" s="8"/>
      <c r="AE75" s="8"/>
    </row>
    <row r="76" spans="1:35" customFormat="1" ht="33.75" customHeight="1" x14ac:dyDescent="0.15">
      <c r="B76" s="1521" t="s">
        <v>651</v>
      </c>
      <c r="C76" s="1522"/>
      <c r="D76" s="1522"/>
      <c r="E76" s="1522"/>
      <c r="F76" s="1522"/>
      <c r="G76" s="1522"/>
      <c r="H76" s="1522"/>
      <c r="I76" s="1523" t="s">
        <v>115</v>
      </c>
      <c r="J76" s="1523"/>
      <c r="K76" s="1523"/>
      <c r="L76" s="1523"/>
      <c r="M76" s="1524">
        <v>40000</v>
      </c>
      <c r="N76" s="1524"/>
      <c r="O76" s="1524"/>
      <c r="P76" s="1524"/>
      <c r="Q76" s="8"/>
      <c r="R76" s="8"/>
      <c r="S76" s="8"/>
      <c r="T76" s="8"/>
      <c r="X76" s="8"/>
      <c r="Y76" s="8"/>
      <c r="Z76" s="8"/>
      <c r="AA76" s="8"/>
      <c r="AB76" s="8"/>
      <c r="AC76" s="8"/>
      <c r="AD76" s="8"/>
      <c r="AE76" s="8"/>
    </row>
    <row r="77" spans="1:35" customFormat="1" ht="38.25" customHeight="1" x14ac:dyDescent="0.15">
      <c r="B77" s="1521" t="s">
        <v>652</v>
      </c>
      <c r="C77" s="1522"/>
      <c r="D77" s="1522"/>
      <c r="E77" s="1522"/>
      <c r="F77" s="1522"/>
      <c r="G77" s="1522"/>
      <c r="H77" s="1522"/>
      <c r="I77" s="1523"/>
      <c r="J77" s="1523"/>
      <c r="K77" s="1523"/>
      <c r="L77" s="1523"/>
      <c r="M77" s="1524">
        <v>80000</v>
      </c>
      <c r="N77" s="1524"/>
      <c r="O77" s="1524"/>
      <c r="P77" s="1524"/>
      <c r="Q77" s="8"/>
      <c r="R77" s="8"/>
      <c r="S77" s="8"/>
      <c r="T77" s="8"/>
      <c r="X77" s="8"/>
      <c r="Y77" s="8"/>
      <c r="Z77" s="8"/>
      <c r="AA77" s="8"/>
      <c r="AB77" s="8"/>
      <c r="AC77" s="8"/>
      <c r="AD77" s="8"/>
      <c r="AE77" s="8"/>
    </row>
    <row r="78" spans="1:35" customFormat="1" ht="32.25" customHeight="1" x14ac:dyDescent="0.15">
      <c r="B78" s="1522" t="s">
        <v>653</v>
      </c>
      <c r="C78" s="1522"/>
      <c r="D78" s="1522"/>
      <c r="E78" s="1522"/>
      <c r="F78" s="1522"/>
      <c r="G78" s="1522"/>
      <c r="H78" s="1522"/>
      <c r="I78" s="1523"/>
      <c r="J78" s="1523"/>
      <c r="K78" s="1523"/>
      <c r="L78" s="1523"/>
      <c r="M78" s="1524">
        <v>160000</v>
      </c>
      <c r="N78" s="1524"/>
      <c r="O78" s="1524"/>
      <c r="P78" s="1524"/>
      <c r="Q78" s="8"/>
      <c r="R78" s="8"/>
      <c r="S78" s="8"/>
      <c r="T78" s="8"/>
      <c r="X78" s="8"/>
      <c r="Y78" s="8"/>
      <c r="Z78" s="8"/>
      <c r="AA78" s="8"/>
      <c r="AB78" s="8"/>
      <c r="AC78" s="8"/>
      <c r="AD78" s="8"/>
      <c r="AE78" s="8"/>
    </row>
    <row r="79" spans="1:35" customFormat="1" ht="51.75" customHeight="1" x14ac:dyDescent="0.15">
      <c r="B79" s="1068" t="s">
        <v>654</v>
      </c>
      <c r="C79" s="1068"/>
      <c r="D79" s="1068"/>
      <c r="E79" s="1068"/>
      <c r="F79" s="1068"/>
      <c r="G79" s="1068"/>
      <c r="H79" s="1068"/>
      <c r="I79" s="1068"/>
      <c r="J79" s="1068"/>
      <c r="K79" s="1068"/>
      <c r="L79" s="1068"/>
      <c r="M79" s="1068"/>
      <c r="N79" s="1068"/>
      <c r="O79" s="1068"/>
      <c r="P79" s="1068"/>
      <c r="Q79" s="1068"/>
      <c r="R79" s="1068"/>
      <c r="S79" s="1068"/>
      <c r="T79" s="1068"/>
      <c r="U79" s="1068"/>
      <c r="V79" s="1068"/>
    </row>
    <row r="80" spans="1:35" ht="33.75" customHeight="1" x14ac:dyDescent="0.15">
      <c r="B80" s="1068" t="s">
        <v>655</v>
      </c>
      <c r="C80" s="1068"/>
      <c r="D80" s="1068"/>
      <c r="E80" s="1068"/>
      <c r="F80" s="1068"/>
      <c r="G80" s="1068"/>
      <c r="H80" s="1068"/>
      <c r="I80" s="1068"/>
      <c r="J80" s="1068"/>
      <c r="K80" s="1068"/>
      <c r="L80" s="1068"/>
      <c r="M80" s="1068"/>
      <c r="N80" s="1068"/>
      <c r="O80" s="1068"/>
      <c r="P80" s="1068"/>
      <c r="Q80" s="1068"/>
      <c r="R80" s="1068"/>
      <c r="S80" s="1068"/>
      <c r="T80" s="1068"/>
      <c r="U80" s="1068"/>
      <c r="V80" s="1068"/>
    </row>
    <row r="81" spans="1:23" ht="18.75" customHeight="1" x14ac:dyDescent="0.15">
      <c r="A81" s="1526" t="s">
        <v>656</v>
      </c>
      <c r="B81" s="1526"/>
      <c r="C81" s="1526"/>
      <c r="D81" s="1526"/>
      <c r="E81" s="1526"/>
      <c r="F81" s="1526"/>
      <c r="G81" s="1526"/>
      <c r="H81" s="1526"/>
      <c r="I81" s="1526"/>
      <c r="J81" s="1526"/>
      <c r="K81" s="1526"/>
      <c r="L81" s="1526"/>
      <c r="M81" s="1526"/>
      <c r="N81" s="1526"/>
      <c r="O81" s="1526"/>
      <c r="P81" s="1526"/>
      <c r="Q81" s="1526"/>
      <c r="R81"/>
      <c r="S81"/>
      <c r="T81"/>
      <c r="U81"/>
      <c r="V81"/>
      <c r="W81"/>
    </row>
    <row r="82" spans="1:23" ht="21" customHeight="1" x14ac:dyDescent="0.15">
      <c r="A82" s="68"/>
      <c r="B82" s="170" t="s">
        <v>619</v>
      </c>
      <c r="P82" s="1005"/>
      <c r="Q82" s="1005"/>
      <c r="R82" s="1005"/>
      <c r="S82" s="1005"/>
      <c r="T82" s="1005"/>
      <c r="U82" s="1005"/>
      <c r="V82" s="1005"/>
      <c r="W82" s="1005"/>
    </row>
    <row r="83" spans="1:23" ht="36.6" customHeight="1" x14ac:dyDescent="0.15">
      <c r="A83" s="68"/>
      <c r="B83" s="1632" t="s">
        <v>657</v>
      </c>
      <c r="C83" s="1633"/>
      <c r="D83" s="1633"/>
      <c r="E83" s="1633"/>
      <c r="F83" s="1633"/>
      <c r="G83" s="1633"/>
      <c r="H83" s="1633"/>
      <c r="I83" s="1633"/>
      <c r="J83" s="1633"/>
      <c r="K83" s="1633"/>
      <c r="L83" s="1633"/>
      <c r="M83" s="1633"/>
      <c r="N83" s="1633"/>
      <c r="O83" s="1633"/>
      <c r="P83" s="1633"/>
      <c r="Q83" s="1633"/>
      <c r="R83" s="1633"/>
      <c r="S83" s="1633"/>
      <c r="T83" s="1633"/>
      <c r="U83" s="1633"/>
      <c r="V83" s="1633"/>
      <c r="W83" s="1005"/>
    </row>
    <row r="84" spans="1:23" ht="49.9" customHeight="1" x14ac:dyDescent="0.15">
      <c r="A84" s="68"/>
      <c r="B84" s="1632" t="s">
        <v>658</v>
      </c>
      <c r="C84" s="1633"/>
      <c r="D84" s="1633"/>
      <c r="E84" s="1633"/>
      <c r="F84" s="1633"/>
      <c r="G84" s="1633"/>
      <c r="H84" s="1633"/>
      <c r="I84" s="1633"/>
      <c r="J84" s="1633"/>
      <c r="K84" s="1633"/>
      <c r="L84" s="1633"/>
      <c r="M84" s="1633"/>
      <c r="N84" s="1633"/>
      <c r="O84" s="1633"/>
      <c r="P84" s="1633"/>
      <c r="Q84" s="1633"/>
      <c r="R84" s="1633"/>
      <c r="S84" s="1633"/>
      <c r="T84" s="1633"/>
      <c r="U84" s="1633"/>
      <c r="V84" s="1633"/>
      <c r="W84" s="1005"/>
    </row>
    <row r="85" spans="1:23" ht="18" customHeight="1" x14ac:dyDescent="0.15">
      <c r="A85" s="68"/>
      <c r="B85" s="1041"/>
      <c r="C85" s="1042"/>
      <c r="D85" s="1042"/>
      <c r="E85" s="1042"/>
      <c r="F85" s="1042"/>
      <c r="G85" s="1042"/>
      <c r="H85" s="1042"/>
      <c r="I85" s="1042"/>
      <c r="J85" s="1042"/>
      <c r="K85" s="1042"/>
      <c r="L85" s="1042"/>
      <c r="M85" s="1042"/>
      <c r="N85" s="1042"/>
      <c r="O85" s="1042"/>
      <c r="P85" s="1042"/>
      <c r="Q85" s="1042"/>
      <c r="R85" s="1042"/>
      <c r="S85" s="1042"/>
      <c r="T85" s="1042"/>
      <c r="U85" s="1042"/>
      <c r="V85" s="1042"/>
      <c r="W85" s="1005"/>
    </row>
    <row r="86" spans="1:23" ht="18" customHeight="1" x14ac:dyDescent="0.15">
      <c r="A86" s="68"/>
      <c r="B86" s="274" t="s">
        <v>659</v>
      </c>
      <c r="C86" s="1042"/>
      <c r="D86" s="1042"/>
      <c r="E86" s="1042"/>
      <c r="F86" s="1042"/>
      <c r="G86" s="1042"/>
      <c r="H86" s="1042"/>
      <c r="I86" s="1042"/>
      <c r="J86" s="1042"/>
      <c r="K86" s="1042"/>
      <c r="L86" s="1042"/>
      <c r="M86" s="1042"/>
      <c r="N86" s="1042"/>
      <c r="O86" s="1042"/>
      <c r="P86" s="1042"/>
      <c r="Q86" s="1042"/>
      <c r="R86" s="1042"/>
      <c r="S86" s="1042"/>
      <c r="T86" s="1042"/>
      <c r="U86" s="1042"/>
      <c r="V86" s="1005"/>
    </row>
    <row r="87" spans="1:23" ht="18" customHeight="1" x14ac:dyDescent="0.15">
      <c r="A87" s="68"/>
      <c r="B87" s="1143" t="s">
        <v>660</v>
      </c>
      <c r="C87" s="1143"/>
      <c r="D87" s="1143"/>
      <c r="E87" s="1143"/>
      <c r="F87" s="1121" t="s">
        <v>661</v>
      </c>
      <c r="G87" s="1121"/>
      <c r="H87" s="1121"/>
      <c r="I87" s="275"/>
      <c r="J87" s="275"/>
      <c r="K87" s="275"/>
      <c r="L87" s="275"/>
      <c r="M87" s="275"/>
      <c r="N87" s="275"/>
      <c r="O87" s="275"/>
      <c r="P87" s="275"/>
      <c r="Q87" s="275"/>
      <c r="R87" s="275"/>
      <c r="S87" s="275"/>
      <c r="T87" s="275"/>
      <c r="U87" s="275"/>
      <c r="V87" s="1005"/>
    </row>
    <row r="88" spans="1:23" ht="30" customHeight="1" x14ac:dyDescent="0.15">
      <c r="A88" s="68"/>
      <c r="B88" s="1631">
        <v>2023</v>
      </c>
      <c r="C88" s="1359"/>
      <c r="D88" s="1359"/>
      <c r="E88" s="1030" t="s">
        <v>265</v>
      </c>
      <c r="F88" s="1634">
        <v>2027</v>
      </c>
      <c r="G88" s="1635"/>
      <c r="H88" s="1030" t="s">
        <v>265</v>
      </c>
      <c r="I88" s="275"/>
      <c r="J88" s="275"/>
      <c r="K88" s="275"/>
      <c r="L88" s="275"/>
      <c r="M88" s="275"/>
      <c r="N88" s="275"/>
      <c r="O88" s="275"/>
      <c r="P88" s="275"/>
      <c r="Q88" s="275"/>
      <c r="R88" s="275"/>
      <c r="S88" s="275"/>
      <c r="T88" s="275"/>
      <c r="U88" s="275"/>
      <c r="V88" s="1005"/>
    </row>
    <row r="89" spans="1:23" ht="18" customHeight="1" x14ac:dyDescent="0.15">
      <c r="A89" s="68"/>
      <c r="B89" s="274"/>
      <c r="C89" s="1042"/>
      <c r="D89" s="1042"/>
      <c r="E89" s="1042"/>
      <c r="F89" s="1042"/>
      <c r="G89" s="1042"/>
      <c r="H89" s="1042"/>
      <c r="I89" s="1042"/>
      <c r="J89" s="1042"/>
      <c r="K89" s="1042"/>
      <c r="L89" s="1042"/>
      <c r="M89" s="1042"/>
      <c r="N89" s="1042"/>
      <c r="O89" s="1042"/>
      <c r="P89" s="1042"/>
      <c r="Q89" s="1042"/>
      <c r="R89" s="1042"/>
      <c r="S89" s="1042"/>
      <c r="T89" s="1042"/>
      <c r="U89" s="1042"/>
      <c r="V89" s="1005"/>
    </row>
    <row r="90" spans="1:23" ht="18" customHeight="1" x14ac:dyDescent="0.15">
      <c r="A90" s="68"/>
      <c r="B90" s="274" t="s">
        <v>662</v>
      </c>
      <c r="C90" s="1042"/>
      <c r="D90" s="1042"/>
      <c r="E90" s="1042"/>
      <c r="F90" s="1042"/>
      <c r="G90" s="1042"/>
      <c r="H90" s="1042"/>
      <c r="I90" s="1042"/>
      <c r="J90" s="1042"/>
      <c r="K90" s="1042"/>
      <c r="L90" s="1042"/>
      <c r="M90" s="1042"/>
      <c r="N90" s="1042"/>
      <c r="O90" s="1042"/>
      <c r="P90" s="1042"/>
      <c r="Q90" s="1042"/>
      <c r="R90" s="1042"/>
      <c r="S90" s="1042"/>
      <c r="T90" s="1042"/>
      <c r="U90" s="1042"/>
      <c r="V90" s="1005"/>
    </row>
    <row r="91" spans="1:23" ht="18" customHeight="1" x14ac:dyDescent="0.15">
      <c r="A91" s="68"/>
      <c r="B91" s="1060" t="s">
        <v>265</v>
      </c>
      <c r="C91" s="1254"/>
      <c r="D91" s="1254"/>
      <c r="E91" s="1061"/>
      <c r="F91" s="1496" t="s">
        <v>663</v>
      </c>
      <c r="G91" s="1497"/>
      <c r="H91" s="1497"/>
      <c r="I91" s="1497"/>
      <c r="J91" s="1497"/>
      <c r="K91" s="1497"/>
      <c r="L91" s="1497"/>
      <c r="M91" s="1497"/>
      <c r="N91" s="1497"/>
      <c r="O91" s="1497"/>
      <c r="P91" s="1497"/>
      <c r="Q91" s="1497"/>
      <c r="R91" s="1497"/>
      <c r="S91" s="1497"/>
      <c r="T91" s="1497"/>
      <c r="U91" s="1498"/>
      <c r="V91" s="1005"/>
    </row>
    <row r="92" spans="1:23" ht="34.15" customHeight="1" x14ac:dyDescent="0.4">
      <c r="A92" s="68"/>
      <c r="B92" s="1631">
        <v>2023</v>
      </c>
      <c r="C92" s="1359"/>
      <c r="D92" s="1359"/>
      <c r="E92" s="280" t="s">
        <v>265</v>
      </c>
      <c r="F92" s="1518" t="s">
        <v>664</v>
      </c>
      <c r="G92" s="1519"/>
      <c r="H92" s="1519"/>
      <c r="I92" s="1519"/>
      <c r="J92" s="1519"/>
      <c r="K92" s="1519"/>
      <c r="L92" s="1519"/>
      <c r="M92" s="1519"/>
      <c r="N92" s="1519"/>
      <c r="O92" s="1519"/>
      <c r="P92" s="1519"/>
      <c r="Q92" s="1519"/>
      <c r="R92" s="1519"/>
      <c r="S92" s="1519"/>
      <c r="T92" s="1519"/>
      <c r="U92" s="1520"/>
      <c r="V92" s="1005"/>
    </row>
    <row r="93" spans="1:23" ht="34.15" customHeight="1" x14ac:dyDescent="0.4">
      <c r="A93" s="68"/>
      <c r="B93" s="1631">
        <v>2024</v>
      </c>
      <c r="C93" s="1359"/>
      <c r="D93" s="1359"/>
      <c r="E93" s="278" t="s">
        <v>265</v>
      </c>
      <c r="F93" s="1518" t="s">
        <v>665</v>
      </c>
      <c r="G93" s="1519"/>
      <c r="H93" s="1519"/>
      <c r="I93" s="1519"/>
      <c r="J93" s="1519"/>
      <c r="K93" s="1519"/>
      <c r="L93" s="1519"/>
      <c r="M93" s="1519"/>
      <c r="N93" s="1519"/>
      <c r="O93" s="1519"/>
      <c r="P93" s="1519"/>
      <c r="Q93" s="1519"/>
      <c r="R93" s="1519"/>
      <c r="S93" s="1519"/>
      <c r="T93" s="1519"/>
      <c r="U93" s="1520"/>
      <c r="V93" s="1005"/>
    </row>
    <row r="94" spans="1:23" ht="34.15" customHeight="1" x14ac:dyDescent="0.4">
      <c r="A94" s="68"/>
      <c r="B94" s="1631">
        <v>2025</v>
      </c>
      <c r="C94" s="1359"/>
      <c r="D94" s="1359"/>
      <c r="E94" s="277" t="s">
        <v>265</v>
      </c>
      <c r="F94" s="1518" t="s">
        <v>666</v>
      </c>
      <c r="G94" s="1519"/>
      <c r="H94" s="1519"/>
      <c r="I94" s="1519"/>
      <c r="J94" s="1519"/>
      <c r="K94" s="1519"/>
      <c r="L94" s="1519"/>
      <c r="M94" s="1519"/>
      <c r="N94" s="1519"/>
      <c r="O94" s="1519"/>
      <c r="P94" s="1519"/>
      <c r="Q94" s="1519"/>
      <c r="R94" s="1519"/>
      <c r="S94" s="1519"/>
      <c r="T94" s="1519"/>
      <c r="U94" s="1520"/>
      <c r="V94" s="1005"/>
    </row>
    <row r="95" spans="1:23" ht="34.15" customHeight="1" x14ac:dyDescent="0.4">
      <c r="A95" s="68"/>
      <c r="B95" s="1631">
        <v>2026</v>
      </c>
      <c r="C95" s="1359"/>
      <c r="D95" s="1359"/>
      <c r="E95" s="278" t="s">
        <v>265</v>
      </c>
      <c r="F95" s="1518" t="s">
        <v>667</v>
      </c>
      <c r="G95" s="1519"/>
      <c r="H95" s="1519"/>
      <c r="I95" s="1519"/>
      <c r="J95" s="1519"/>
      <c r="K95" s="1519"/>
      <c r="L95" s="1519"/>
      <c r="M95" s="1519"/>
      <c r="N95" s="1519"/>
      <c r="O95" s="1519"/>
      <c r="P95" s="1519"/>
      <c r="Q95" s="1519"/>
      <c r="R95" s="1519"/>
      <c r="S95" s="1519"/>
      <c r="T95" s="1519"/>
      <c r="U95" s="1520"/>
      <c r="V95" s="1005"/>
    </row>
    <row r="96" spans="1:23" ht="34.15" customHeight="1" x14ac:dyDescent="0.4">
      <c r="A96" s="68"/>
      <c r="B96" s="1631">
        <v>2027</v>
      </c>
      <c r="C96" s="1359"/>
      <c r="D96" s="1359"/>
      <c r="E96" s="279" t="s">
        <v>265</v>
      </c>
      <c r="F96" s="1518" t="s">
        <v>668</v>
      </c>
      <c r="G96" s="1519"/>
      <c r="H96" s="1519"/>
      <c r="I96" s="1519"/>
      <c r="J96" s="1519"/>
      <c r="K96" s="1519"/>
      <c r="L96" s="1519"/>
      <c r="M96" s="1519"/>
      <c r="N96" s="1519"/>
      <c r="O96" s="1519"/>
      <c r="P96" s="1519"/>
      <c r="Q96" s="1519"/>
      <c r="R96" s="1519"/>
      <c r="S96" s="1519"/>
      <c r="T96" s="1519"/>
      <c r="U96" s="1520"/>
      <c r="V96" s="1005"/>
    </row>
    <row r="97" spans="1:36" ht="18" customHeight="1" x14ac:dyDescent="0.15">
      <c r="A97" s="68"/>
      <c r="B97" s="274"/>
      <c r="C97" s="1042"/>
      <c r="D97" s="1042"/>
      <c r="E97" s="1042"/>
      <c r="F97" s="1042"/>
      <c r="G97" s="1042"/>
      <c r="H97" s="1042"/>
      <c r="I97" s="1042"/>
      <c r="J97" s="1042"/>
      <c r="K97" s="1042"/>
      <c r="L97" s="1042"/>
      <c r="M97" s="1042"/>
      <c r="N97" s="1042"/>
      <c r="O97" s="1042"/>
      <c r="P97" s="1042"/>
      <c r="Q97" s="1042"/>
      <c r="R97" s="1042"/>
      <c r="S97" s="1042"/>
      <c r="T97" s="1042"/>
      <c r="U97" s="1042"/>
      <c r="V97" s="1005"/>
    </row>
    <row r="98" spans="1:36" ht="18" customHeight="1" x14ac:dyDescent="0.15">
      <c r="A98" s="68"/>
      <c r="B98" s="274" t="s">
        <v>669</v>
      </c>
      <c r="C98" s="1042"/>
      <c r="D98" s="1042"/>
      <c r="E98" s="1042"/>
      <c r="F98" s="1042"/>
      <c r="G98" s="1042"/>
      <c r="H98" s="1042"/>
      <c r="P98" s="1042"/>
      <c r="Q98" s="1042"/>
      <c r="R98" s="1042"/>
      <c r="S98" s="1042"/>
      <c r="T98" s="1042"/>
      <c r="U98" s="1042"/>
      <c r="V98" s="1042"/>
      <c r="W98" s="1005"/>
    </row>
    <row r="99" spans="1:36" s="2" customFormat="1" ht="10.15" customHeight="1" x14ac:dyDescent="0.15">
      <c r="B99" s="1121" t="s">
        <v>238</v>
      </c>
      <c r="C99" s="1435" t="s">
        <v>670</v>
      </c>
      <c r="D99" s="1435"/>
      <c r="E99" s="1435"/>
      <c r="F99" s="1499"/>
      <c r="G99" s="1502"/>
      <c r="H99" s="1502"/>
      <c r="I99" s="1184"/>
      <c r="J99" s="1121" t="s">
        <v>240</v>
      </c>
      <c r="K99" s="1121"/>
      <c r="L99" s="1121"/>
      <c r="M99" s="1121"/>
      <c r="N99" s="1121"/>
      <c r="O99" s="1121" t="s">
        <v>671</v>
      </c>
      <c r="P99" s="1121"/>
      <c r="Q99" s="1121"/>
      <c r="R99" s="1121"/>
      <c r="S99" s="1305" t="s">
        <v>672</v>
      </c>
      <c r="T99" s="1509"/>
      <c r="U99" s="1509"/>
      <c r="V99" s="1510"/>
      <c r="W99" s="1036"/>
      <c r="X99" s="1036"/>
      <c r="Y99" s="1036"/>
      <c r="AB99" s="162"/>
      <c r="AC99" s="163"/>
      <c r="AD99" s="163"/>
      <c r="AE99" s="163"/>
      <c r="AF99" s="163"/>
      <c r="AG99" s="164"/>
      <c r="AH99" s="164"/>
      <c r="AI99" s="164"/>
      <c r="AJ99" s="164"/>
    </row>
    <row r="100" spans="1:36" s="2" customFormat="1" ht="37.9" customHeight="1" x14ac:dyDescent="0.15">
      <c r="B100" s="1121"/>
      <c r="C100" s="1435"/>
      <c r="D100" s="1435"/>
      <c r="E100" s="1435"/>
      <c r="F100" s="1435"/>
      <c r="G100" s="1499" t="s">
        <v>673</v>
      </c>
      <c r="H100" s="1500"/>
      <c r="I100" s="1501"/>
      <c r="J100" s="1121"/>
      <c r="K100" s="1121"/>
      <c r="L100" s="1121"/>
      <c r="M100" s="1121"/>
      <c r="N100" s="1121"/>
      <c r="O100" s="1121"/>
      <c r="P100" s="1121"/>
      <c r="Q100" s="1121"/>
      <c r="R100" s="1121"/>
      <c r="S100" s="1365"/>
      <c r="T100" s="1511"/>
      <c r="U100" s="1511"/>
      <c r="V100" s="1366"/>
      <c r="W100" s="1036"/>
      <c r="X100" s="1036"/>
      <c r="Y100" s="1036"/>
      <c r="AB100" s="162"/>
      <c r="AC100" s="163"/>
      <c r="AD100" s="163"/>
      <c r="AE100" s="163"/>
      <c r="AF100" s="163"/>
      <c r="AG100" s="164"/>
      <c r="AH100" s="164"/>
      <c r="AI100" s="164"/>
      <c r="AJ100" s="164"/>
    </row>
    <row r="101" spans="1:36" s="2" customFormat="1" ht="18.600000000000001" customHeight="1" x14ac:dyDescent="0.15">
      <c r="B101" s="1416" t="s">
        <v>183</v>
      </c>
      <c r="C101" s="1503">
        <v>10000</v>
      </c>
      <c r="D101" s="1504"/>
      <c r="E101" s="1504"/>
      <c r="F101" s="1505"/>
      <c r="G101" s="1503">
        <v>6000</v>
      </c>
      <c r="H101" s="1504"/>
      <c r="I101" s="1505"/>
      <c r="J101" s="1627">
        <v>300</v>
      </c>
      <c r="K101" s="1627"/>
      <c r="L101" s="1628"/>
      <c r="M101" s="1629" t="s">
        <v>243</v>
      </c>
      <c r="N101" s="1630"/>
      <c r="O101" s="1626">
        <f>C101*J101/10</f>
        <v>300000</v>
      </c>
      <c r="P101" s="1626"/>
      <c r="Q101" s="1626"/>
      <c r="R101" s="1626"/>
      <c r="S101" s="1512">
        <f>IF(G101&gt;0,G101/C101,0)</f>
        <v>0.6</v>
      </c>
      <c r="T101" s="1513"/>
      <c r="U101" s="1513"/>
      <c r="V101" s="1514"/>
      <c r="W101" s="1036"/>
      <c r="X101" s="1036"/>
      <c r="Y101" s="1036"/>
      <c r="AB101" s="1039"/>
      <c r="AC101" s="1039"/>
      <c r="AD101" s="1039"/>
      <c r="AE101" s="1039"/>
      <c r="AF101" s="1039"/>
      <c r="AG101" s="1039"/>
      <c r="AH101" s="1039"/>
      <c r="AI101" s="1039"/>
      <c r="AJ101" s="1039"/>
    </row>
    <row r="102" spans="1:36" s="2" customFormat="1" ht="18.600000000000001" customHeight="1" x14ac:dyDescent="0.15">
      <c r="B102" s="1400"/>
      <c r="C102" s="1506"/>
      <c r="D102" s="1507"/>
      <c r="E102" s="1507"/>
      <c r="F102" s="1508"/>
      <c r="G102" s="1506"/>
      <c r="H102" s="1507"/>
      <c r="I102" s="1508"/>
      <c r="J102" s="1627"/>
      <c r="K102" s="1627"/>
      <c r="L102" s="1628"/>
      <c r="M102" s="1629"/>
      <c r="N102" s="1630"/>
      <c r="O102" s="1626"/>
      <c r="P102" s="1626"/>
      <c r="Q102" s="1626"/>
      <c r="R102" s="1626"/>
      <c r="S102" s="1515"/>
      <c r="T102" s="1516"/>
      <c r="U102" s="1516"/>
      <c r="V102" s="1517"/>
      <c r="W102" s="1036"/>
      <c r="X102" s="1036"/>
      <c r="Y102" s="1036"/>
      <c r="AB102" s="1039"/>
      <c r="AC102" s="1039"/>
      <c r="AD102" s="1039"/>
      <c r="AE102" s="1039"/>
      <c r="AF102" s="1039"/>
      <c r="AG102" s="1039"/>
      <c r="AH102" s="1039"/>
      <c r="AI102" s="1039"/>
      <c r="AJ102" s="1039"/>
    </row>
    <row r="103" spans="1:36" s="2" customFormat="1" ht="18.600000000000001" customHeight="1" x14ac:dyDescent="0.15">
      <c r="B103" s="1636" t="s">
        <v>674</v>
      </c>
      <c r="C103" s="1636"/>
      <c r="D103" s="1636"/>
      <c r="E103" s="1636"/>
      <c r="F103" s="1636"/>
      <c r="G103" s="1636"/>
      <c r="H103" s="1636"/>
      <c r="I103" s="1636"/>
      <c r="J103" s="1636"/>
      <c r="K103" s="1636"/>
      <c r="L103" s="1636"/>
      <c r="M103" s="1636"/>
      <c r="N103" s="1636"/>
      <c r="O103" s="1636"/>
      <c r="P103" s="1636"/>
      <c r="Q103" s="1636"/>
      <c r="R103" s="1636"/>
      <c r="S103" s="1636"/>
      <c r="T103" s="1636"/>
      <c r="U103" s="1636"/>
      <c r="V103" s="1636"/>
      <c r="W103" s="1036"/>
      <c r="X103" s="1036"/>
      <c r="Y103" s="1036"/>
      <c r="AB103" s="1039"/>
      <c r="AC103" s="1039"/>
      <c r="AD103" s="1039"/>
      <c r="AE103" s="1039"/>
      <c r="AF103" s="1039"/>
      <c r="AG103" s="1039"/>
      <c r="AH103" s="1039"/>
      <c r="AI103" s="1039"/>
      <c r="AJ103" s="1039"/>
    </row>
    <row r="105" spans="1:36" ht="18" customHeight="1" x14ac:dyDescent="0.15">
      <c r="B105" s="8" t="s">
        <v>675</v>
      </c>
    </row>
    <row r="106" spans="1:36" ht="18" customHeight="1" x14ac:dyDescent="0.15">
      <c r="B106" s="1305" t="s">
        <v>676</v>
      </c>
      <c r="C106" s="1509"/>
      <c r="D106" s="1509"/>
      <c r="E106" s="1509"/>
      <c r="F106" s="1510"/>
      <c r="G106" s="1645" t="s">
        <v>677</v>
      </c>
      <c r="H106" s="1646"/>
      <c r="I106" s="1646"/>
      <c r="J106" s="1646"/>
      <c r="K106" s="1502"/>
      <c r="L106" s="1502"/>
      <c r="M106" s="1502"/>
      <c r="N106" s="1184"/>
      <c r="O106" s="1305" t="s">
        <v>672</v>
      </c>
      <c r="P106" s="1509"/>
      <c r="Q106" s="1509"/>
      <c r="R106" s="1510"/>
      <c r="S106" s="1305" t="s">
        <v>396</v>
      </c>
      <c r="T106" s="1509"/>
      <c r="U106" s="1509"/>
      <c r="V106" s="1510"/>
    </row>
    <row r="107" spans="1:36" ht="18" customHeight="1" x14ac:dyDescent="0.15">
      <c r="B107" s="1365"/>
      <c r="C107" s="1511"/>
      <c r="D107" s="1511"/>
      <c r="E107" s="1511"/>
      <c r="F107" s="1366"/>
      <c r="G107" s="1647"/>
      <c r="H107" s="1648"/>
      <c r="I107" s="1648"/>
      <c r="J107" s="1648"/>
      <c r="K107" s="1499" t="s">
        <v>673</v>
      </c>
      <c r="L107" s="1500"/>
      <c r="M107" s="1500"/>
      <c r="N107" s="1501"/>
      <c r="O107" s="1365"/>
      <c r="P107" s="1511"/>
      <c r="Q107" s="1511"/>
      <c r="R107" s="1366"/>
      <c r="S107" s="1365"/>
      <c r="T107" s="1511"/>
      <c r="U107" s="1511"/>
      <c r="V107" s="1366"/>
    </row>
    <row r="108" spans="1:36" ht="18" customHeight="1" x14ac:dyDescent="0.15">
      <c r="B108" s="1260" t="s">
        <v>678</v>
      </c>
      <c r="C108" s="1643"/>
      <c r="D108" s="1643"/>
      <c r="E108" s="1643"/>
      <c r="F108" s="1261"/>
      <c r="G108" s="1651">
        <v>3000</v>
      </c>
      <c r="H108" s="1652"/>
      <c r="I108" s="1652"/>
      <c r="J108" s="1655" t="s">
        <v>679</v>
      </c>
      <c r="K108" s="1657">
        <v>2000</v>
      </c>
      <c r="L108" s="1658"/>
      <c r="M108" s="1658"/>
      <c r="N108" s="1661" t="s">
        <v>679</v>
      </c>
      <c r="O108" s="1512">
        <f>IF(K108&gt;0,K108/G108,0)</f>
        <v>0.66666666666666663</v>
      </c>
      <c r="P108" s="1513"/>
      <c r="Q108" s="1513"/>
      <c r="R108" s="1514"/>
      <c r="S108" s="1637"/>
      <c r="T108" s="1638"/>
      <c r="U108" s="1638"/>
      <c r="V108" s="1639"/>
    </row>
    <row r="109" spans="1:36" ht="18" customHeight="1" x14ac:dyDescent="0.15">
      <c r="B109" s="1262"/>
      <c r="C109" s="1644"/>
      <c r="D109" s="1644"/>
      <c r="E109" s="1644"/>
      <c r="F109" s="1263"/>
      <c r="G109" s="1653"/>
      <c r="H109" s="1654"/>
      <c r="I109" s="1654"/>
      <c r="J109" s="1656"/>
      <c r="K109" s="1659"/>
      <c r="L109" s="1660"/>
      <c r="M109" s="1660"/>
      <c r="N109" s="1662"/>
      <c r="O109" s="1515"/>
      <c r="P109" s="1516"/>
      <c r="Q109" s="1516"/>
      <c r="R109" s="1517"/>
      <c r="S109" s="1640"/>
      <c r="T109" s="1641"/>
      <c r="U109" s="1641"/>
      <c r="V109" s="1642"/>
    </row>
    <row r="110" spans="1:36" ht="18" customHeight="1" x14ac:dyDescent="0.15">
      <c r="B110" s="1260" t="s">
        <v>680</v>
      </c>
      <c r="C110" s="1643"/>
      <c r="D110" s="1643"/>
      <c r="E110" s="1643"/>
      <c r="F110" s="1261"/>
      <c r="G110" s="1651">
        <v>2000</v>
      </c>
      <c r="H110" s="1652"/>
      <c r="I110" s="1652"/>
      <c r="J110" s="1655" t="s">
        <v>679</v>
      </c>
      <c r="K110" s="1657">
        <v>1000</v>
      </c>
      <c r="L110" s="1658"/>
      <c r="M110" s="1658"/>
      <c r="N110" s="1661" t="s">
        <v>679</v>
      </c>
      <c r="O110" s="1512">
        <f t="shared" ref="O110" si="3">IF(K110&gt;0,K110/G110,0)</f>
        <v>0.5</v>
      </c>
      <c r="P110" s="1513"/>
      <c r="Q110" s="1513"/>
      <c r="R110" s="1514"/>
      <c r="S110" s="1637"/>
      <c r="T110" s="1638"/>
      <c r="U110" s="1638"/>
      <c r="V110" s="1639"/>
    </row>
    <row r="111" spans="1:36" ht="18" customHeight="1" x14ac:dyDescent="0.15">
      <c r="B111" s="1262"/>
      <c r="C111" s="1644"/>
      <c r="D111" s="1644"/>
      <c r="E111" s="1644"/>
      <c r="F111" s="1263"/>
      <c r="G111" s="1653"/>
      <c r="H111" s="1654"/>
      <c r="I111" s="1654"/>
      <c r="J111" s="1656"/>
      <c r="K111" s="1659"/>
      <c r="L111" s="1660"/>
      <c r="M111" s="1660"/>
      <c r="N111" s="1662"/>
      <c r="O111" s="1515"/>
      <c r="P111" s="1516"/>
      <c r="Q111" s="1516"/>
      <c r="R111" s="1517"/>
      <c r="S111" s="1640"/>
      <c r="T111" s="1641"/>
      <c r="U111" s="1641"/>
      <c r="V111" s="1642"/>
    </row>
    <row r="112" spans="1:36" ht="18" customHeight="1" x14ac:dyDescent="0.15">
      <c r="B112" s="1260" t="s">
        <v>681</v>
      </c>
      <c r="C112" s="1643"/>
      <c r="D112" s="1643"/>
      <c r="E112" s="1643"/>
      <c r="F112" s="1261"/>
      <c r="G112" s="1651">
        <v>4000</v>
      </c>
      <c r="H112" s="1652"/>
      <c r="I112" s="1652"/>
      <c r="J112" s="1655" t="s">
        <v>679</v>
      </c>
      <c r="K112" s="1657">
        <v>2400</v>
      </c>
      <c r="L112" s="1658"/>
      <c r="M112" s="1658"/>
      <c r="N112" s="1661" t="s">
        <v>679</v>
      </c>
      <c r="O112" s="1512">
        <f t="shared" ref="O112" si="4">IF(K112&gt;0,K112/G112,0)</f>
        <v>0.6</v>
      </c>
      <c r="P112" s="1513"/>
      <c r="Q112" s="1513"/>
      <c r="R112" s="1514"/>
      <c r="S112" s="1637"/>
      <c r="T112" s="1638"/>
      <c r="U112" s="1638"/>
      <c r="V112" s="1639"/>
    </row>
    <row r="113" spans="2:33" ht="18" customHeight="1" x14ac:dyDescent="0.15">
      <c r="B113" s="1262"/>
      <c r="C113" s="1644"/>
      <c r="D113" s="1644"/>
      <c r="E113" s="1644"/>
      <c r="F113" s="1263"/>
      <c r="G113" s="1653"/>
      <c r="H113" s="1654"/>
      <c r="I113" s="1654"/>
      <c r="J113" s="1656"/>
      <c r="K113" s="1659"/>
      <c r="L113" s="1660"/>
      <c r="M113" s="1660"/>
      <c r="N113" s="1662"/>
      <c r="O113" s="1515"/>
      <c r="P113" s="1516"/>
      <c r="Q113" s="1516"/>
      <c r="R113" s="1517"/>
      <c r="S113" s="1640"/>
      <c r="T113" s="1641"/>
      <c r="U113" s="1641"/>
      <c r="V113" s="1642"/>
    </row>
    <row r="114" spans="2:33" ht="18" customHeight="1" x14ac:dyDescent="0.15">
      <c r="B114" s="1260" t="s">
        <v>682</v>
      </c>
      <c r="C114" s="1643"/>
      <c r="D114" s="1643"/>
      <c r="E114" s="1643"/>
      <c r="F114" s="1261"/>
      <c r="G114" s="1651">
        <v>1000</v>
      </c>
      <c r="H114" s="1652"/>
      <c r="I114" s="1652"/>
      <c r="J114" s="1655" t="s">
        <v>679</v>
      </c>
      <c r="K114" s="1657">
        <v>600</v>
      </c>
      <c r="L114" s="1658"/>
      <c r="M114" s="1658"/>
      <c r="N114" s="1661" t="s">
        <v>679</v>
      </c>
      <c r="O114" s="1512">
        <f t="shared" ref="O114" si="5">IF(K114&gt;0,K114/G114,0)</f>
        <v>0.6</v>
      </c>
      <c r="P114" s="1513"/>
      <c r="Q114" s="1513"/>
      <c r="R114" s="1514"/>
      <c r="S114" s="1637"/>
      <c r="T114" s="1638"/>
      <c r="U114" s="1638"/>
      <c r="V114" s="1639"/>
    </row>
    <row r="115" spans="2:33" ht="18" customHeight="1" x14ac:dyDescent="0.15">
      <c r="B115" s="1262"/>
      <c r="C115" s="1644"/>
      <c r="D115" s="1644"/>
      <c r="E115" s="1644"/>
      <c r="F115" s="1263"/>
      <c r="G115" s="1653"/>
      <c r="H115" s="1654"/>
      <c r="I115" s="1654"/>
      <c r="J115" s="1656"/>
      <c r="K115" s="1659"/>
      <c r="L115" s="1660"/>
      <c r="M115" s="1660"/>
      <c r="N115" s="1662"/>
      <c r="O115" s="1515"/>
      <c r="P115" s="1516"/>
      <c r="Q115" s="1516"/>
      <c r="R115" s="1517"/>
      <c r="S115" s="1640"/>
      <c r="T115" s="1641"/>
      <c r="U115" s="1641"/>
      <c r="V115" s="1642"/>
    </row>
    <row r="116" spans="2:33" s="2" customFormat="1" ht="18" customHeight="1" x14ac:dyDescent="0.15">
      <c r="B116" s="1649" t="s">
        <v>247</v>
      </c>
      <c r="C116" s="1650"/>
      <c r="D116" s="1650"/>
      <c r="E116" s="1650"/>
      <c r="F116" s="1650"/>
      <c r="G116" s="1650"/>
      <c r="H116" s="1650"/>
      <c r="I116" s="1650"/>
      <c r="J116" s="1650"/>
      <c r="K116" s="1650"/>
      <c r="L116" s="1650"/>
      <c r="M116" s="1650"/>
      <c r="N116" s="1650"/>
      <c r="O116" s="1650"/>
      <c r="P116" s="1650"/>
      <c r="Q116" s="1650"/>
      <c r="R116" s="1650"/>
      <c r="S116" s="1650"/>
      <c r="T116" s="1650"/>
      <c r="U116" s="1650"/>
      <c r="V116" s="1650"/>
      <c r="W116" s="1021"/>
      <c r="AG116" s="1005"/>
    </row>
    <row r="118" spans="2:33" ht="18" customHeight="1" x14ac:dyDescent="0.15">
      <c r="B118" s="8" t="s">
        <v>683</v>
      </c>
    </row>
    <row r="119" spans="2:33" ht="18" customHeight="1" x14ac:dyDescent="0.15">
      <c r="C119" s="8" t="s">
        <v>684</v>
      </c>
    </row>
    <row r="120" spans="2:33" ht="18" customHeight="1" x14ac:dyDescent="0.15">
      <c r="B120" s="2" t="s">
        <v>685</v>
      </c>
    </row>
  </sheetData>
  <dataConsolidate/>
  <mergeCells count="243">
    <mergeCell ref="N5:W11"/>
    <mergeCell ref="B6:B7"/>
    <mergeCell ref="C6:E6"/>
    <mergeCell ref="F6:G6"/>
    <mergeCell ref="I6:L6"/>
    <mergeCell ref="C7:E7"/>
    <mergeCell ref="F7:G7"/>
    <mergeCell ref="I7:L7"/>
    <mergeCell ref="B8:B9"/>
    <mergeCell ref="C8:E8"/>
    <mergeCell ref="F8:G8"/>
    <mergeCell ref="I8:L8"/>
    <mergeCell ref="C9:E9"/>
    <mergeCell ref="F9:G9"/>
    <mergeCell ref="I9:L9"/>
    <mergeCell ref="C5:E5"/>
    <mergeCell ref="F5:H5"/>
    <mergeCell ref="I5:L5"/>
    <mergeCell ref="B12:B13"/>
    <mergeCell ref="C12:E12"/>
    <mergeCell ref="F12:H13"/>
    <mergeCell ref="I12:L12"/>
    <mergeCell ref="C13:E13"/>
    <mergeCell ref="I13:L13"/>
    <mergeCell ref="B10:B11"/>
    <mergeCell ref="C10:E10"/>
    <mergeCell ref="F10:G10"/>
    <mergeCell ref="I10:L10"/>
    <mergeCell ref="C11:E11"/>
    <mergeCell ref="F11:G11"/>
    <mergeCell ref="I11:L11"/>
    <mergeCell ref="Q21:U21"/>
    <mergeCell ref="B22:K22"/>
    <mergeCell ref="L22:P22"/>
    <mergeCell ref="Q22:U22"/>
    <mergeCell ref="B23:K23"/>
    <mergeCell ref="L23:P23"/>
    <mergeCell ref="Q23:U23"/>
    <mergeCell ref="B15:D15"/>
    <mergeCell ref="E15:L15"/>
    <mergeCell ref="B16:D16"/>
    <mergeCell ref="E16:L16"/>
    <mergeCell ref="B21:K21"/>
    <mergeCell ref="L21:P21"/>
    <mergeCell ref="B26:K26"/>
    <mergeCell ref="L26:P26"/>
    <mergeCell ref="Q26:U26"/>
    <mergeCell ref="B27:K27"/>
    <mergeCell ref="L27:P27"/>
    <mergeCell ref="Q27:U27"/>
    <mergeCell ref="B24:K24"/>
    <mergeCell ref="L24:P24"/>
    <mergeCell ref="Q24:U24"/>
    <mergeCell ref="B25:K25"/>
    <mergeCell ref="L25:P25"/>
    <mergeCell ref="Q25:U25"/>
    <mergeCell ref="N31:W37"/>
    <mergeCell ref="B32:B33"/>
    <mergeCell ref="C32:E32"/>
    <mergeCell ref="F32:G32"/>
    <mergeCell ref="I32:L32"/>
    <mergeCell ref="C33:E33"/>
    <mergeCell ref="F33:G33"/>
    <mergeCell ref="B28:K28"/>
    <mergeCell ref="L28:P28"/>
    <mergeCell ref="Q28:U28"/>
    <mergeCell ref="B29:K29"/>
    <mergeCell ref="L29:P29"/>
    <mergeCell ref="Q29:U29"/>
    <mergeCell ref="I33:L33"/>
    <mergeCell ref="B34:B35"/>
    <mergeCell ref="C34:E34"/>
    <mergeCell ref="F34:G34"/>
    <mergeCell ref="I34:L34"/>
    <mergeCell ref="C35:E35"/>
    <mergeCell ref="F35:G35"/>
    <mergeCell ref="I35:L35"/>
    <mergeCell ref="C31:E31"/>
    <mergeCell ref="F31:H31"/>
    <mergeCell ref="I31:L31"/>
    <mergeCell ref="B38:B39"/>
    <mergeCell ref="C38:E38"/>
    <mergeCell ref="F38:H39"/>
    <mergeCell ref="I38:L38"/>
    <mergeCell ref="C39:E39"/>
    <mergeCell ref="I39:L39"/>
    <mergeCell ref="B36:B37"/>
    <mergeCell ref="C36:E36"/>
    <mergeCell ref="F36:G36"/>
    <mergeCell ref="I36:L36"/>
    <mergeCell ref="C37:E37"/>
    <mergeCell ref="F37:G37"/>
    <mergeCell ref="I37:L37"/>
    <mergeCell ref="I48:J48"/>
    <mergeCell ref="K48:L48"/>
    <mergeCell ref="M48:N48"/>
    <mergeCell ref="P48:S48"/>
    <mergeCell ref="I50:J50"/>
    <mergeCell ref="K50:L50"/>
    <mergeCell ref="M50:N50"/>
    <mergeCell ref="P50:S50"/>
    <mergeCell ref="B40:L40"/>
    <mergeCell ref="A42:Q42"/>
    <mergeCell ref="M44:N44"/>
    <mergeCell ref="I47:J47"/>
    <mergeCell ref="K47:L47"/>
    <mergeCell ref="M47:N47"/>
    <mergeCell ref="P47:S47"/>
    <mergeCell ref="G52:H52"/>
    <mergeCell ref="C54:D54"/>
    <mergeCell ref="E54:F54"/>
    <mergeCell ref="G54:P54"/>
    <mergeCell ref="Q54:R54"/>
    <mergeCell ref="D55:J55"/>
    <mergeCell ref="K55:L55"/>
    <mergeCell ref="M55:Q55"/>
    <mergeCell ref="R55:S55"/>
    <mergeCell ref="I57:V57"/>
    <mergeCell ref="C59:D59"/>
    <mergeCell ref="E59:F59"/>
    <mergeCell ref="G59:P59"/>
    <mergeCell ref="Q59:R59"/>
    <mergeCell ref="D60:J60"/>
    <mergeCell ref="K60:L60"/>
    <mergeCell ref="M60:Q60"/>
    <mergeCell ref="R60:S60"/>
    <mergeCell ref="B62:V62"/>
    <mergeCell ref="C63:E63"/>
    <mergeCell ref="F63:H63"/>
    <mergeCell ref="I63:L63"/>
    <mergeCell ref="N63:V72"/>
    <mergeCell ref="B64:B65"/>
    <mergeCell ref="C64:E64"/>
    <mergeCell ref="F64:G64"/>
    <mergeCell ref="I64:L64"/>
    <mergeCell ref="C65:E65"/>
    <mergeCell ref="B68:B69"/>
    <mergeCell ref="C68:E68"/>
    <mergeCell ref="F68:G68"/>
    <mergeCell ref="I68:L68"/>
    <mergeCell ref="C69:E69"/>
    <mergeCell ref="F69:G69"/>
    <mergeCell ref="I69:L69"/>
    <mergeCell ref="F65:G65"/>
    <mergeCell ref="I65:L65"/>
    <mergeCell ref="B66:B67"/>
    <mergeCell ref="C66:E66"/>
    <mergeCell ref="F66:G66"/>
    <mergeCell ref="I66:L66"/>
    <mergeCell ref="C67:E67"/>
    <mergeCell ref="F67:G67"/>
    <mergeCell ref="I67:L67"/>
    <mergeCell ref="B72:L72"/>
    <mergeCell ref="A74:M74"/>
    <mergeCell ref="B75:H75"/>
    <mergeCell ref="I75:L75"/>
    <mergeCell ref="M75:P75"/>
    <mergeCell ref="B76:H76"/>
    <mergeCell ref="I76:L76"/>
    <mergeCell ref="M76:P76"/>
    <mergeCell ref="B70:B71"/>
    <mergeCell ref="C70:E70"/>
    <mergeCell ref="F70:H71"/>
    <mergeCell ref="I70:L70"/>
    <mergeCell ref="C71:E71"/>
    <mergeCell ref="I71:L71"/>
    <mergeCell ref="B79:V79"/>
    <mergeCell ref="B80:V80"/>
    <mergeCell ref="A81:Q81"/>
    <mergeCell ref="B83:V83"/>
    <mergeCell ref="B84:V84"/>
    <mergeCell ref="B87:E87"/>
    <mergeCell ref="F87:H87"/>
    <mergeCell ref="B77:H77"/>
    <mergeCell ref="I77:L77"/>
    <mergeCell ref="M77:P77"/>
    <mergeCell ref="B78:H78"/>
    <mergeCell ref="I78:L78"/>
    <mergeCell ref="M78:P78"/>
    <mergeCell ref="B93:D93"/>
    <mergeCell ref="F93:U93"/>
    <mergeCell ref="B94:D94"/>
    <mergeCell ref="F94:U94"/>
    <mergeCell ref="B95:D95"/>
    <mergeCell ref="F95:U95"/>
    <mergeCell ref="B88:D88"/>
    <mergeCell ref="F88:G88"/>
    <mergeCell ref="B91:E91"/>
    <mergeCell ref="F91:U91"/>
    <mergeCell ref="B92:D92"/>
    <mergeCell ref="F92:U92"/>
    <mergeCell ref="B96:D96"/>
    <mergeCell ref="F96:U96"/>
    <mergeCell ref="B99:B100"/>
    <mergeCell ref="C99:F100"/>
    <mergeCell ref="G99:I99"/>
    <mergeCell ref="J99:N100"/>
    <mergeCell ref="O99:R100"/>
    <mergeCell ref="S99:V100"/>
    <mergeCell ref="G100:I100"/>
    <mergeCell ref="S101:V102"/>
    <mergeCell ref="B103:V103"/>
    <mergeCell ref="B106:F107"/>
    <mergeCell ref="G106:J107"/>
    <mergeCell ref="K106:N106"/>
    <mergeCell ref="O106:R107"/>
    <mergeCell ref="S106:V107"/>
    <mergeCell ref="K107:N107"/>
    <mergeCell ref="B101:B102"/>
    <mergeCell ref="C101:F102"/>
    <mergeCell ref="G101:I102"/>
    <mergeCell ref="J101:L102"/>
    <mergeCell ref="M101:N102"/>
    <mergeCell ref="O101:R102"/>
    <mergeCell ref="S108:V109"/>
    <mergeCell ref="B110:F111"/>
    <mergeCell ref="G110:I111"/>
    <mergeCell ref="J110:J111"/>
    <mergeCell ref="K110:M111"/>
    <mergeCell ref="N110:N111"/>
    <mergeCell ref="O110:R111"/>
    <mergeCell ref="S110:V111"/>
    <mergeCell ref="B108:F109"/>
    <mergeCell ref="G108:I109"/>
    <mergeCell ref="J108:J109"/>
    <mergeCell ref="K108:M109"/>
    <mergeCell ref="N108:N109"/>
    <mergeCell ref="O108:R109"/>
    <mergeCell ref="B116:V116"/>
    <mergeCell ref="S112:V113"/>
    <mergeCell ref="B114:F115"/>
    <mergeCell ref="G114:I115"/>
    <mergeCell ref="J114:J115"/>
    <mergeCell ref="K114:M115"/>
    <mergeCell ref="N114:N115"/>
    <mergeCell ref="O114:R115"/>
    <mergeCell ref="S114:V115"/>
    <mergeCell ref="B112:F113"/>
    <mergeCell ref="G112:I113"/>
    <mergeCell ref="J112:J113"/>
    <mergeCell ref="K112:M113"/>
    <mergeCell ref="N112:N113"/>
    <mergeCell ref="O112:R113"/>
  </mergeCells>
  <phoneticPr fontId="4"/>
  <dataValidations count="4">
    <dataValidation type="list" allowBlank="1" showInputMessage="1" showErrorMessage="1" sqref="I76:L78 M44 L22:U29" xr:uid="{C7730A02-95F6-4160-9924-AB06D42F915E}">
      <formula1>B.○か空白</formula1>
    </dataValidation>
    <dataValidation type="whole" imeMode="off" operator="greaterThanOrEqual" allowBlank="1" showInputMessage="1" showErrorMessage="1" error="小数点以下を切り捨て、整数で入力してください。" sqref="C11:E11 C101 G101 J101 C7:E7 C9:E9 C37:E37 C33:E33 C35:E35 C65:E65 C67:E67 C69:E69 K108 K110 K112 K114" xr:uid="{DD8C9A11-BF67-4D26-9347-DC39A43A76E7}">
      <formula1>0</formula1>
    </dataValidation>
    <dataValidation imeMode="off" allowBlank="1" showInputMessage="1" showErrorMessage="1" sqref="M76:O78 C12 C38 C70" xr:uid="{F320DA75-BC7B-4105-B17E-3477AB1890CE}"/>
    <dataValidation type="whole" operator="greaterThanOrEqual" allowBlank="1" showInputMessage="1" showErrorMessage="1" error="小数点以下を切り捨て、整数で記入してください。" sqref="C64:E64 C34:E34 C36:E36 C32:E32 C8:E8 C10:E10 C6:E6 C66:E66 C68:E68" xr:uid="{0BBF452B-A57C-4E5C-B501-B9A87E957775}">
      <formula1>0</formula1>
    </dataValidation>
  </dataValidations>
  <printOptions horizontalCentered="1"/>
  <pageMargins left="0.59055118110236227" right="0.31496062992125984" top="0.55118110236220474" bottom="0.35433070866141736" header="0.31496062992125984" footer="0.31496062992125984"/>
  <pageSetup paperSize="9" scale="94" fitToWidth="0" fitToHeight="0" orientation="portrait" r:id="rId1"/>
  <rowBreaks count="2" manualBreakCount="2">
    <brk id="41" max="22" man="1"/>
    <brk id="80" max="22"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71A42-F328-4EE7-9CCD-87FE1B8BA93B}">
  <dimension ref="A1:F300"/>
  <sheetViews>
    <sheetView workbookViewId="0"/>
  </sheetViews>
  <sheetFormatPr defaultRowHeight="13.5" x14ac:dyDescent="0.15"/>
  <cols>
    <col min="3" max="3" width="17.375" bestFit="1" customWidth="1"/>
    <col min="4" max="4" width="15.875" bestFit="1" customWidth="1"/>
    <col min="5" max="5" width="17.375" bestFit="1" customWidth="1"/>
  </cols>
  <sheetData>
    <row r="1" spans="1:6" x14ac:dyDescent="0.15">
      <c r="B1" s="883" t="s">
        <v>686</v>
      </c>
      <c r="C1" s="883" t="s">
        <v>687</v>
      </c>
      <c r="D1" s="883" t="s">
        <v>688</v>
      </c>
      <c r="E1" s="883" t="s">
        <v>689</v>
      </c>
      <c r="F1" s="883" t="s">
        <v>690</v>
      </c>
    </row>
    <row r="2" spans="1:6" x14ac:dyDescent="0.15">
      <c r="A2">
        <v>1</v>
      </c>
      <c r="B2" t="str">
        <f ca="1">IF(OFFSET(加算措置!$B$107,$A2,)="","",OFFSET(加算措置!$B$107,$A2,))</f>
        <v/>
      </c>
      <c r="C2">
        <f ca="1">IF(OFFSET(加算措置!$G$107,$A2,)="","",OFFSET(加算措置!$G$107,$A2,))</f>
        <v>0</v>
      </c>
      <c r="D2">
        <f ca="1">IF(OFFSET(加算措置!$K$107,$A2,)="","",OFFSET(加算措置!$K$107,$A2,))</f>
        <v>0</v>
      </c>
      <c r="F2" t="str">
        <f ca="1">IF(OFFSET(加算措置!$S$107,$A2,)="","",OFFSET(加算措置!$S$107,$A2,))</f>
        <v/>
      </c>
    </row>
    <row r="3" spans="1:6" x14ac:dyDescent="0.15">
      <c r="A3">
        <v>3</v>
      </c>
      <c r="B3" t="str">
        <f ca="1">IF(OFFSET(加算措置!$B$107,$A3,)="","",OFFSET(加算措置!$B$107,$A3,))</f>
        <v/>
      </c>
      <c r="C3">
        <f ca="1">IF(OFFSET(加算措置!$G$107,$A3,)="","",OFFSET(加算措置!$G$107,$A3,))</f>
        <v>0</v>
      </c>
      <c r="D3">
        <f ca="1">IF(OFFSET(加算措置!$K$107,$A3,)="","",OFFSET(加算措置!$K$107,$A3,))</f>
        <v>0</v>
      </c>
      <c r="F3" t="str">
        <f ca="1">IF(OFFSET(加算措置!$S$107,$A3,)="","",OFFSET(加算措置!$S$107,$A3,))</f>
        <v/>
      </c>
    </row>
    <row r="4" spans="1:6" x14ac:dyDescent="0.15">
      <c r="A4">
        <v>5</v>
      </c>
      <c r="B4" t="str">
        <f ca="1">IF(OFFSET(加算措置!$B$107,$A4,)="","",OFFSET(加算措置!$B$107,$A4,))</f>
        <v/>
      </c>
      <c r="C4">
        <f ca="1">IF(OFFSET(加算措置!$G$107,$A4,)="","",OFFSET(加算措置!$G$107,$A4,))</f>
        <v>0</v>
      </c>
      <c r="D4">
        <f ca="1">IF(OFFSET(加算措置!$K$107,$A4,)="","",OFFSET(加算措置!$K$107,$A4,))</f>
        <v>0</v>
      </c>
      <c r="F4" t="str">
        <f ca="1">IF(OFFSET(加算措置!$S$107,$A4,)="","",OFFSET(加算措置!$S$107,$A4,))</f>
        <v/>
      </c>
    </row>
    <row r="5" spans="1:6" x14ac:dyDescent="0.15">
      <c r="A5">
        <v>7</v>
      </c>
      <c r="B5" t="str">
        <f ca="1">IF(OFFSET(加算措置!$B$107,$A5,)="","",OFFSET(加算措置!$B$107,$A5,))</f>
        <v/>
      </c>
      <c r="C5">
        <f ca="1">IF(OFFSET(加算措置!$G$107,$A5,)="","",OFFSET(加算措置!$G$107,$A5,))</f>
        <v>0</v>
      </c>
      <c r="D5">
        <f ca="1">IF(OFFSET(加算措置!$K$107,$A5,)="","",OFFSET(加算措置!$K$107,$A5,))</f>
        <v>0</v>
      </c>
      <c r="F5" t="str">
        <f ca="1">IF(OFFSET(加算措置!$S$107,$A5,)="","",OFFSET(加算措置!$S$107,$A5,))</f>
        <v/>
      </c>
    </row>
    <row r="6" spans="1:6" x14ac:dyDescent="0.15">
      <c r="A6">
        <v>9</v>
      </c>
      <c r="B6" t="str">
        <f ca="1">IF(OFFSET(加算措置!$B$107,$A6,)="","",OFFSET(加算措置!$B$107,$A6,))</f>
        <v>この線より上に行を挿入してください。</v>
      </c>
      <c r="C6" t="str">
        <f ca="1">IF(OFFSET(加算措置!$G$107,$A6,)="","",OFFSET(加算措置!$G$107,$A6,))</f>
        <v/>
      </c>
      <c r="D6" t="str">
        <f ca="1">IF(OFFSET(加算措置!$K$107,$A6,)="","",OFFSET(加算措置!$K$107,$A6,))</f>
        <v/>
      </c>
      <c r="F6" t="str">
        <f ca="1">IF(OFFSET(加算措置!$S$107,$A6,)="","",OFFSET(加算措置!$S$107,$A6,))</f>
        <v/>
      </c>
    </row>
    <row r="7" spans="1:6" x14ac:dyDescent="0.15">
      <c r="A7">
        <v>11</v>
      </c>
      <c r="B7" t="str">
        <f ca="1">IF(OFFSET(加算措置!$B$107,$A7,)="","",OFFSET(加算措置!$B$107,$A7,))</f>
        <v>d　活動実施区域位置図</v>
      </c>
      <c r="C7" t="str">
        <f ca="1">IF(OFFSET(加算措置!$G$107,$A7,)="","",OFFSET(加算措置!$G$107,$A7,))</f>
        <v/>
      </c>
      <c r="D7" t="str">
        <f ca="1">IF(OFFSET(加算措置!$K$107,$A7,)="","",OFFSET(加算措置!$K$107,$A7,))</f>
        <v/>
      </c>
      <c r="F7" t="str">
        <f ca="1">IF(OFFSET(加算措置!$S$107,$A7,)="","",OFFSET(加算措置!$S$107,$A7,))</f>
        <v/>
      </c>
    </row>
    <row r="8" spans="1:6" x14ac:dyDescent="0.15">
      <c r="A8">
        <v>13</v>
      </c>
      <c r="B8" t="str">
        <f ca="1">IF(OFFSET(加算措置!$B$107,$A8,)="","",OFFSET(加算措置!$B$107,$A8,))</f>
        <v>　※なお、別添１「実施区域位置図」に田んぼダム実施区域位置を記載している場合、別添３は省略できる。</v>
      </c>
      <c r="C8" t="str">
        <f ca="1">IF(OFFSET(加算措置!$G$107,$A8,)="","",OFFSET(加算措置!$G$107,$A8,))</f>
        <v/>
      </c>
      <c r="D8" t="str">
        <f ca="1">IF(OFFSET(加算措置!$K$107,$A8,)="","",OFFSET(加算措置!$K$107,$A8,))</f>
        <v/>
      </c>
      <c r="F8" t="str">
        <f ca="1">IF(OFFSET(加算措置!$S$107,$A8,)="","",OFFSET(加算措置!$S$107,$A8,))</f>
        <v/>
      </c>
    </row>
    <row r="9" spans="1:6" x14ac:dyDescent="0.15">
      <c r="A9">
        <v>15</v>
      </c>
      <c r="B9" t="str">
        <f ca="1">IF(OFFSET(加算措置!$B$107,$A9,)="","",OFFSET(加算措置!$B$107,$A9,))</f>
        <v/>
      </c>
      <c r="C9" t="str">
        <f ca="1">IF(OFFSET(加算措置!$G$107,$A9,)="","",OFFSET(加算措置!$G$107,$A9,))</f>
        <v/>
      </c>
      <c r="D9" t="str">
        <f ca="1">IF(OFFSET(加算措置!$K$107,$A9,)="","",OFFSET(加算措置!$K$107,$A9,))</f>
        <v/>
      </c>
      <c r="F9" t="str">
        <f ca="1">IF(OFFSET(加算措置!$S$107,$A9,)="","",OFFSET(加算措置!$S$107,$A9,))</f>
        <v/>
      </c>
    </row>
    <row r="10" spans="1:6" x14ac:dyDescent="0.15">
      <c r="A10">
        <v>17</v>
      </c>
      <c r="B10" t="str">
        <f ca="1">IF(OFFSET(加算措置!$B$107,$A10,)="","",OFFSET(加算措置!$B$107,$A10,))</f>
        <v/>
      </c>
      <c r="C10" t="str">
        <f ca="1">IF(OFFSET(加算措置!$G$107,$A10,)="","",OFFSET(加算措置!$G$107,$A10,))</f>
        <v/>
      </c>
      <c r="D10" t="str">
        <f ca="1">IF(OFFSET(加算措置!$K$107,$A10,)="","",OFFSET(加算措置!$K$107,$A10,))</f>
        <v/>
      </c>
      <c r="F10" t="str">
        <f ca="1">IF(OFFSET(加算措置!$S$107,$A10,)="","",OFFSET(加算措置!$S$107,$A10,))</f>
        <v/>
      </c>
    </row>
    <row r="11" spans="1:6" x14ac:dyDescent="0.15">
      <c r="A11">
        <v>19</v>
      </c>
      <c r="B11" t="str">
        <f ca="1">IF(OFFSET(加算措置!$B$107,$A11,)="","",OFFSET(加算措置!$B$107,$A11,))</f>
        <v/>
      </c>
      <c r="C11" t="str">
        <f ca="1">IF(OFFSET(加算措置!$G$107,$A11,)="","",OFFSET(加算措置!$G$107,$A11,))</f>
        <v/>
      </c>
      <c r="D11" t="str">
        <f ca="1">IF(OFFSET(加算措置!$K$107,$A11,)="","",OFFSET(加算措置!$K$107,$A11,))</f>
        <v/>
      </c>
      <c r="F11" t="str">
        <f ca="1">IF(OFFSET(加算措置!$S$107,$A11,)="","",OFFSET(加算措置!$S$107,$A11,))</f>
        <v/>
      </c>
    </row>
    <row r="12" spans="1:6" x14ac:dyDescent="0.15">
      <c r="A12">
        <v>21</v>
      </c>
      <c r="B12" t="str">
        <f ca="1">IF(OFFSET(加算措置!$B$107,$A12,)="","",OFFSET(加算措置!$B$107,$A12,))</f>
        <v/>
      </c>
      <c r="C12" t="str">
        <f ca="1">IF(OFFSET(加算措置!$G$107,$A12,)="","",OFFSET(加算措置!$G$107,$A12,))</f>
        <v/>
      </c>
      <c r="D12" t="str">
        <f ca="1">IF(OFFSET(加算措置!$K$107,$A12,)="","",OFFSET(加算措置!$K$107,$A12,))</f>
        <v/>
      </c>
      <c r="F12" t="str">
        <f ca="1">IF(OFFSET(加算措置!$S$107,$A12,)="","",OFFSET(加算措置!$S$107,$A12,))</f>
        <v/>
      </c>
    </row>
    <row r="13" spans="1:6" x14ac:dyDescent="0.15">
      <c r="A13">
        <v>23</v>
      </c>
      <c r="B13" t="str">
        <f ca="1">IF(OFFSET(加算措置!$B$107,$A13,)="","",OFFSET(加算措置!$B$107,$A13,))</f>
        <v/>
      </c>
      <c r="C13" t="str">
        <f ca="1">IF(OFFSET(加算措置!$G$107,$A13,)="","",OFFSET(加算措置!$G$107,$A13,))</f>
        <v/>
      </c>
      <c r="D13" t="str">
        <f ca="1">IF(OFFSET(加算措置!$K$107,$A13,)="","",OFFSET(加算措置!$K$107,$A13,))</f>
        <v/>
      </c>
      <c r="F13" t="str">
        <f ca="1">IF(OFFSET(加算措置!$S$107,$A13,)="","",OFFSET(加算措置!$S$107,$A13,))</f>
        <v/>
      </c>
    </row>
    <row r="14" spans="1:6" x14ac:dyDescent="0.15">
      <c r="A14">
        <v>25</v>
      </c>
      <c r="B14" t="str">
        <f ca="1">IF(OFFSET(加算措置!$B$107,$A14,)="","",OFFSET(加算措置!$B$107,$A14,))</f>
        <v/>
      </c>
      <c r="C14" t="str">
        <f ca="1">IF(OFFSET(加算措置!$G$107,$A14,)="","",OFFSET(加算措置!$G$107,$A14,))</f>
        <v/>
      </c>
      <c r="D14" t="str">
        <f ca="1">IF(OFFSET(加算措置!$K$107,$A14,)="","",OFFSET(加算措置!$K$107,$A14,))</f>
        <v/>
      </c>
      <c r="F14" t="str">
        <f ca="1">IF(OFFSET(加算措置!$S$107,$A14,)="","",OFFSET(加算措置!$S$107,$A14,))</f>
        <v/>
      </c>
    </row>
    <row r="15" spans="1:6" x14ac:dyDescent="0.15">
      <c r="A15">
        <v>27</v>
      </c>
      <c r="B15" t="str">
        <f ca="1">IF(OFFSET(加算措置!$B$107,$A15,)="","",OFFSET(加算措置!$B$107,$A15,))</f>
        <v/>
      </c>
      <c r="C15" t="str">
        <f ca="1">IF(OFFSET(加算措置!$G$107,$A15,)="","",OFFSET(加算措置!$G$107,$A15,))</f>
        <v/>
      </c>
      <c r="D15" t="str">
        <f ca="1">IF(OFFSET(加算措置!$K$107,$A15,)="","",OFFSET(加算措置!$K$107,$A15,))</f>
        <v/>
      </c>
      <c r="F15" t="str">
        <f ca="1">IF(OFFSET(加算措置!$S$107,$A15,)="","",OFFSET(加算措置!$S$107,$A15,))</f>
        <v/>
      </c>
    </row>
    <row r="16" spans="1:6" x14ac:dyDescent="0.15">
      <c r="A16">
        <v>29</v>
      </c>
      <c r="B16" t="str">
        <f ca="1">IF(OFFSET(加算措置!$B$107,$A16,)="","",OFFSET(加算措置!$B$107,$A16,))</f>
        <v/>
      </c>
      <c r="C16" t="str">
        <f ca="1">IF(OFFSET(加算措置!$G$107,$A16,)="","",OFFSET(加算措置!$G$107,$A16,))</f>
        <v/>
      </c>
      <c r="D16" t="str">
        <f ca="1">IF(OFFSET(加算措置!$K$107,$A16,)="","",OFFSET(加算措置!$K$107,$A16,))</f>
        <v/>
      </c>
      <c r="F16" t="str">
        <f ca="1">IF(OFFSET(加算措置!$S$107,$A16,)="","",OFFSET(加算措置!$S$107,$A16,))</f>
        <v/>
      </c>
    </row>
    <row r="17" spans="1:6" x14ac:dyDescent="0.15">
      <c r="A17">
        <v>31</v>
      </c>
      <c r="B17" t="str">
        <f ca="1">IF(OFFSET(加算措置!$B$107,$A17,)="","",OFFSET(加算措置!$B$107,$A17,))</f>
        <v/>
      </c>
      <c r="C17" t="str">
        <f ca="1">IF(OFFSET(加算措置!$G$107,$A17,)="","",OFFSET(加算措置!$G$107,$A17,))</f>
        <v/>
      </c>
      <c r="D17" t="str">
        <f ca="1">IF(OFFSET(加算措置!$K$107,$A17,)="","",OFFSET(加算措置!$K$107,$A17,))</f>
        <v/>
      </c>
      <c r="F17" t="str">
        <f ca="1">IF(OFFSET(加算措置!$S$107,$A17,)="","",OFFSET(加算措置!$S$107,$A17,))</f>
        <v/>
      </c>
    </row>
    <row r="18" spans="1:6" x14ac:dyDescent="0.15">
      <c r="A18">
        <v>33</v>
      </c>
      <c r="B18" t="str">
        <f ca="1">IF(OFFSET(加算措置!$B$107,$A18,)="","",OFFSET(加算措置!$B$107,$A18,))</f>
        <v/>
      </c>
      <c r="C18" t="str">
        <f ca="1">IF(OFFSET(加算措置!$G$107,$A18,)="","",OFFSET(加算措置!$G$107,$A18,))</f>
        <v/>
      </c>
      <c r="D18" t="str">
        <f ca="1">IF(OFFSET(加算措置!$K$107,$A18,)="","",OFFSET(加算措置!$K$107,$A18,))</f>
        <v/>
      </c>
      <c r="F18" t="str">
        <f ca="1">IF(OFFSET(加算措置!$S$107,$A18,)="","",OFFSET(加算措置!$S$107,$A18,))</f>
        <v/>
      </c>
    </row>
    <row r="19" spans="1:6" x14ac:dyDescent="0.15">
      <c r="A19">
        <v>35</v>
      </c>
      <c r="B19" t="str">
        <f ca="1">IF(OFFSET(加算措置!$B$107,$A19,)="","",OFFSET(加算措置!$B$107,$A19,))</f>
        <v/>
      </c>
      <c r="C19" t="str">
        <f ca="1">IF(OFFSET(加算措置!$G$107,$A19,)="","",OFFSET(加算措置!$G$107,$A19,))</f>
        <v/>
      </c>
      <c r="D19" t="str">
        <f ca="1">IF(OFFSET(加算措置!$K$107,$A19,)="","",OFFSET(加算措置!$K$107,$A19,))</f>
        <v/>
      </c>
      <c r="F19" t="str">
        <f ca="1">IF(OFFSET(加算措置!$S$107,$A19,)="","",OFFSET(加算措置!$S$107,$A19,))</f>
        <v/>
      </c>
    </row>
    <row r="20" spans="1:6" x14ac:dyDescent="0.15">
      <c r="A20">
        <v>37</v>
      </c>
      <c r="B20" t="str">
        <f ca="1">IF(OFFSET(加算措置!$B$107,$A20,)="","",OFFSET(加算措置!$B$107,$A20,))</f>
        <v/>
      </c>
      <c r="C20" t="str">
        <f ca="1">IF(OFFSET(加算措置!$G$107,$A20,)="","",OFFSET(加算措置!$G$107,$A20,))</f>
        <v/>
      </c>
      <c r="D20" t="str">
        <f ca="1">IF(OFFSET(加算措置!$K$107,$A20,)="","",OFFSET(加算措置!$K$107,$A20,))</f>
        <v/>
      </c>
      <c r="F20" t="str">
        <f ca="1">IF(OFFSET(加算措置!$S$107,$A20,)="","",OFFSET(加算措置!$S$107,$A20,))</f>
        <v/>
      </c>
    </row>
    <row r="21" spans="1:6" x14ac:dyDescent="0.15">
      <c r="A21">
        <v>39</v>
      </c>
      <c r="B21" t="str">
        <f ca="1">IF(OFFSET(加算措置!$B$107,$A21,)="","",OFFSET(加算措置!$B$107,$A21,))</f>
        <v/>
      </c>
      <c r="C21" t="str">
        <f ca="1">IF(OFFSET(加算措置!$G$107,$A21,)="","",OFFSET(加算措置!$G$107,$A21,))</f>
        <v/>
      </c>
      <c r="D21" t="str">
        <f ca="1">IF(OFFSET(加算措置!$K$107,$A21,)="","",OFFSET(加算措置!$K$107,$A21,))</f>
        <v/>
      </c>
      <c r="F21" t="str">
        <f ca="1">IF(OFFSET(加算措置!$S$107,$A21,)="","",OFFSET(加算措置!$S$107,$A21,))</f>
        <v/>
      </c>
    </row>
    <row r="22" spans="1:6" x14ac:dyDescent="0.15">
      <c r="A22">
        <v>41</v>
      </c>
      <c r="B22" t="str">
        <f ca="1">IF(OFFSET(加算措置!$B$107,$A22,)="","",OFFSET(加算措置!$B$107,$A22,))</f>
        <v/>
      </c>
      <c r="C22" t="str">
        <f ca="1">IF(OFFSET(加算措置!$G$107,$A22,)="","",OFFSET(加算措置!$G$107,$A22,))</f>
        <v/>
      </c>
      <c r="D22" t="str">
        <f ca="1">IF(OFFSET(加算措置!$K$107,$A22,)="","",OFFSET(加算措置!$K$107,$A22,))</f>
        <v/>
      </c>
      <c r="F22" t="str">
        <f ca="1">IF(OFFSET(加算措置!$S$107,$A22,)="","",OFFSET(加算措置!$S$107,$A22,))</f>
        <v/>
      </c>
    </row>
    <row r="23" spans="1:6" x14ac:dyDescent="0.15">
      <c r="A23">
        <v>43</v>
      </c>
      <c r="B23" t="str">
        <f ca="1">IF(OFFSET(加算措置!$B$107,$A23,)="","",OFFSET(加算措置!$B$107,$A23,))</f>
        <v/>
      </c>
      <c r="C23" t="str">
        <f ca="1">IF(OFFSET(加算措置!$G$107,$A23,)="","",OFFSET(加算措置!$G$107,$A23,))</f>
        <v/>
      </c>
      <c r="D23" t="str">
        <f ca="1">IF(OFFSET(加算措置!$K$107,$A23,)="","",OFFSET(加算措置!$K$107,$A23,))</f>
        <v/>
      </c>
      <c r="F23" t="str">
        <f ca="1">IF(OFFSET(加算措置!$S$107,$A23,)="","",OFFSET(加算措置!$S$107,$A23,))</f>
        <v/>
      </c>
    </row>
    <row r="24" spans="1:6" x14ac:dyDescent="0.15">
      <c r="A24">
        <v>45</v>
      </c>
      <c r="B24" t="str">
        <f ca="1">IF(OFFSET(加算措置!$B$107,$A24,)="","",OFFSET(加算措置!$B$107,$A24,))</f>
        <v/>
      </c>
      <c r="C24" t="str">
        <f ca="1">IF(OFFSET(加算措置!$G$107,$A24,)="","",OFFSET(加算措置!$G$107,$A24,))</f>
        <v/>
      </c>
      <c r="D24" t="str">
        <f ca="1">IF(OFFSET(加算措置!$K$107,$A24,)="","",OFFSET(加算措置!$K$107,$A24,))</f>
        <v/>
      </c>
      <c r="F24" t="str">
        <f ca="1">IF(OFFSET(加算措置!$S$107,$A24,)="","",OFFSET(加算措置!$S$107,$A24,))</f>
        <v/>
      </c>
    </row>
    <row r="25" spans="1:6" x14ac:dyDescent="0.15">
      <c r="A25">
        <v>47</v>
      </c>
      <c r="B25" t="str">
        <f ca="1">IF(OFFSET(加算措置!$B$107,$A25,)="","",OFFSET(加算措置!$B$107,$A25,))</f>
        <v/>
      </c>
      <c r="C25" t="str">
        <f ca="1">IF(OFFSET(加算措置!$G$107,$A25,)="","",OFFSET(加算措置!$G$107,$A25,))</f>
        <v/>
      </c>
      <c r="D25" t="str">
        <f ca="1">IF(OFFSET(加算措置!$K$107,$A25,)="","",OFFSET(加算措置!$K$107,$A25,))</f>
        <v/>
      </c>
      <c r="F25" t="str">
        <f ca="1">IF(OFFSET(加算措置!$S$107,$A25,)="","",OFFSET(加算措置!$S$107,$A25,))</f>
        <v/>
      </c>
    </row>
    <row r="26" spans="1:6" x14ac:dyDescent="0.15">
      <c r="A26">
        <v>49</v>
      </c>
      <c r="B26" t="str">
        <f ca="1">IF(OFFSET(加算措置!$B$107,$A26,)="","",OFFSET(加算措置!$B$107,$A26,))</f>
        <v/>
      </c>
      <c r="C26" t="str">
        <f ca="1">IF(OFFSET(加算措置!$G$107,$A26,)="","",OFFSET(加算措置!$G$107,$A26,))</f>
        <v/>
      </c>
      <c r="D26" t="str">
        <f ca="1">IF(OFFSET(加算措置!$K$107,$A26,)="","",OFFSET(加算措置!$K$107,$A26,))</f>
        <v/>
      </c>
      <c r="F26" t="str">
        <f ca="1">IF(OFFSET(加算措置!$S$107,$A26,)="","",OFFSET(加算措置!$S$107,$A26,))</f>
        <v/>
      </c>
    </row>
    <row r="27" spans="1:6" x14ac:dyDescent="0.15">
      <c r="A27">
        <v>51</v>
      </c>
      <c r="B27" t="str">
        <f ca="1">IF(OFFSET(加算措置!$B$107,$A27,)="","",OFFSET(加算措置!$B$107,$A27,))</f>
        <v/>
      </c>
      <c r="C27" t="str">
        <f ca="1">IF(OFFSET(加算措置!$G$107,$A27,)="","",OFFSET(加算措置!$G$107,$A27,))</f>
        <v/>
      </c>
      <c r="D27" t="str">
        <f ca="1">IF(OFFSET(加算措置!$K$107,$A27,)="","",OFFSET(加算措置!$K$107,$A27,))</f>
        <v/>
      </c>
      <c r="F27" t="str">
        <f ca="1">IF(OFFSET(加算措置!$S$107,$A27,)="","",OFFSET(加算措置!$S$107,$A27,))</f>
        <v/>
      </c>
    </row>
    <row r="28" spans="1:6" x14ac:dyDescent="0.15">
      <c r="A28">
        <v>53</v>
      </c>
      <c r="B28" t="str">
        <f ca="1">IF(OFFSET(加算措置!$B$107,$A28,)="","",OFFSET(加算措置!$B$107,$A28,))</f>
        <v/>
      </c>
      <c r="C28" t="str">
        <f ca="1">IF(OFFSET(加算措置!$G$107,$A28,)="","",OFFSET(加算措置!$G$107,$A28,))</f>
        <v/>
      </c>
      <c r="D28" t="str">
        <f ca="1">IF(OFFSET(加算措置!$K$107,$A28,)="","",OFFSET(加算措置!$K$107,$A28,))</f>
        <v/>
      </c>
      <c r="F28" t="str">
        <f ca="1">IF(OFFSET(加算措置!$S$107,$A28,)="","",OFFSET(加算措置!$S$107,$A28,))</f>
        <v/>
      </c>
    </row>
    <row r="29" spans="1:6" x14ac:dyDescent="0.15">
      <c r="A29">
        <v>55</v>
      </c>
      <c r="B29" t="str">
        <f ca="1">IF(OFFSET(加算措置!$B$107,$A29,)="","",OFFSET(加算措置!$B$107,$A29,))</f>
        <v/>
      </c>
      <c r="C29" t="str">
        <f ca="1">IF(OFFSET(加算措置!$G$107,$A29,)="","",OFFSET(加算措置!$G$107,$A29,))</f>
        <v/>
      </c>
      <c r="D29" t="str">
        <f ca="1">IF(OFFSET(加算措置!$K$107,$A29,)="","",OFFSET(加算措置!$K$107,$A29,))</f>
        <v/>
      </c>
      <c r="F29" t="str">
        <f ca="1">IF(OFFSET(加算措置!$S$107,$A29,)="","",OFFSET(加算措置!$S$107,$A29,))</f>
        <v/>
      </c>
    </row>
    <row r="30" spans="1:6" x14ac:dyDescent="0.15">
      <c r="A30">
        <v>57</v>
      </c>
      <c r="B30" t="str">
        <f ca="1">IF(OFFSET(加算措置!$B$107,$A30,)="","",OFFSET(加算措置!$B$107,$A30,))</f>
        <v/>
      </c>
      <c r="C30" t="str">
        <f ca="1">IF(OFFSET(加算措置!$G$107,$A30,)="","",OFFSET(加算措置!$G$107,$A30,))</f>
        <v/>
      </c>
      <c r="D30" t="str">
        <f ca="1">IF(OFFSET(加算措置!$K$107,$A30,)="","",OFFSET(加算措置!$K$107,$A30,))</f>
        <v/>
      </c>
      <c r="F30" t="str">
        <f ca="1">IF(OFFSET(加算措置!$S$107,$A30,)="","",OFFSET(加算措置!$S$107,$A30,))</f>
        <v/>
      </c>
    </row>
    <row r="31" spans="1:6" x14ac:dyDescent="0.15">
      <c r="A31">
        <v>59</v>
      </c>
      <c r="B31" t="str">
        <f ca="1">IF(OFFSET(加算措置!$B$107,$A31,)="","",OFFSET(加算措置!$B$107,$A31,))</f>
        <v/>
      </c>
      <c r="C31" t="str">
        <f ca="1">IF(OFFSET(加算措置!$G$107,$A31,)="","",OFFSET(加算措置!$G$107,$A31,))</f>
        <v/>
      </c>
      <c r="D31" t="str">
        <f ca="1">IF(OFFSET(加算措置!$K$107,$A31,)="","",OFFSET(加算措置!$K$107,$A31,))</f>
        <v/>
      </c>
      <c r="F31" t="str">
        <f ca="1">IF(OFFSET(加算措置!$S$107,$A31,)="","",OFFSET(加算措置!$S$107,$A31,))</f>
        <v/>
      </c>
    </row>
    <row r="32" spans="1:6" x14ac:dyDescent="0.15">
      <c r="A32">
        <v>61</v>
      </c>
      <c r="B32" t="str">
        <f ca="1">IF(OFFSET(加算措置!$B$107,$A32,)="","",OFFSET(加算措置!$B$107,$A32,))</f>
        <v/>
      </c>
      <c r="C32" t="str">
        <f ca="1">IF(OFFSET(加算措置!$G$107,$A32,)="","",OFFSET(加算措置!$G$107,$A32,))</f>
        <v/>
      </c>
      <c r="D32" t="str">
        <f ca="1">IF(OFFSET(加算措置!$K$107,$A32,)="","",OFFSET(加算措置!$K$107,$A32,))</f>
        <v/>
      </c>
      <c r="F32" t="str">
        <f ca="1">IF(OFFSET(加算措置!$S$107,$A32,)="","",OFFSET(加算措置!$S$107,$A32,))</f>
        <v/>
      </c>
    </row>
    <row r="33" spans="1:6" x14ac:dyDescent="0.15">
      <c r="A33">
        <v>63</v>
      </c>
      <c r="B33" t="str">
        <f ca="1">IF(OFFSET(加算措置!$B$107,$A33,)="","",OFFSET(加算措置!$B$107,$A33,))</f>
        <v/>
      </c>
      <c r="C33" t="str">
        <f ca="1">IF(OFFSET(加算措置!$G$107,$A33,)="","",OFFSET(加算措置!$G$107,$A33,))</f>
        <v/>
      </c>
      <c r="D33" t="str">
        <f ca="1">IF(OFFSET(加算措置!$K$107,$A33,)="","",OFFSET(加算措置!$K$107,$A33,))</f>
        <v/>
      </c>
      <c r="F33" t="str">
        <f ca="1">IF(OFFSET(加算措置!$S$107,$A33,)="","",OFFSET(加算措置!$S$107,$A33,))</f>
        <v/>
      </c>
    </row>
    <row r="34" spans="1:6" x14ac:dyDescent="0.15">
      <c r="A34">
        <v>65</v>
      </c>
      <c r="B34" t="str">
        <f ca="1">IF(OFFSET(加算措置!$B$107,$A34,)="","",OFFSET(加算措置!$B$107,$A34,))</f>
        <v/>
      </c>
      <c r="C34" t="str">
        <f ca="1">IF(OFFSET(加算措置!$G$107,$A34,)="","",OFFSET(加算措置!$G$107,$A34,))</f>
        <v/>
      </c>
      <c r="D34" t="str">
        <f ca="1">IF(OFFSET(加算措置!$K$107,$A34,)="","",OFFSET(加算措置!$K$107,$A34,))</f>
        <v/>
      </c>
      <c r="F34" t="str">
        <f ca="1">IF(OFFSET(加算措置!$S$107,$A34,)="","",OFFSET(加算措置!$S$107,$A34,))</f>
        <v/>
      </c>
    </row>
    <row r="35" spans="1:6" x14ac:dyDescent="0.15">
      <c r="A35">
        <v>67</v>
      </c>
      <c r="B35" t="str">
        <f ca="1">IF(OFFSET(加算措置!$B$107,$A35,)="","",OFFSET(加算措置!$B$107,$A35,))</f>
        <v/>
      </c>
      <c r="C35" t="str">
        <f ca="1">IF(OFFSET(加算措置!$G$107,$A35,)="","",OFFSET(加算措置!$G$107,$A35,))</f>
        <v/>
      </c>
      <c r="D35" t="str">
        <f ca="1">IF(OFFSET(加算措置!$K$107,$A35,)="","",OFFSET(加算措置!$K$107,$A35,))</f>
        <v/>
      </c>
      <c r="F35" t="str">
        <f ca="1">IF(OFFSET(加算措置!$S$107,$A35,)="","",OFFSET(加算措置!$S$107,$A35,))</f>
        <v/>
      </c>
    </row>
    <row r="36" spans="1:6" x14ac:dyDescent="0.15">
      <c r="A36">
        <v>69</v>
      </c>
      <c r="B36" t="str">
        <f ca="1">IF(OFFSET(加算措置!$B$107,$A36,)="","",OFFSET(加算措置!$B$107,$A36,))</f>
        <v/>
      </c>
      <c r="C36" t="str">
        <f ca="1">IF(OFFSET(加算措置!$G$107,$A36,)="","",OFFSET(加算措置!$G$107,$A36,))</f>
        <v/>
      </c>
      <c r="D36" t="str">
        <f ca="1">IF(OFFSET(加算措置!$K$107,$A36,)="","",OFFSET(加算措置!$K$107,$A36,))</f>
        <v/>
      </c>
      <c r="F36" t="str">
        <f ca="1">IF(OFFSET(加算措置!$S$107,$A36,)="","",OFFSET(加算措置!$S$107,$A36,))</f>
        <v/>
      </c>
    </row>
    <row r="37" spans="1:6" x14ac:dyDescent="0.15">
      <c r="A37">
        <v>71</v>
      </c>
      <c r="B37" t="str">
        <f ca="1">IF(OFFSET(加算措置!$B$107,$A37,)="","",OFFSET(加算措置!$B$107,$A37,))</f>
        <v/>
      </c>
      <c r="C37" t="str">
        <f ca="1">IF(OFFSET(加算措置!$G$107,$A37,)="","",OFFSET(加算措置!$G$107,$A37,))</f>
        <v/>
      </c>
      <c r="D37" t="str">
        <f ca="1">IF(OFFSET(加算措置!$K$107,$A37,)="","",OFFSET(加算措置!$K$107,$A37,))</f>
        <v/>
      </c>
      <c r="F37" t="str">
        <f ca="1">IF(OFFSET(加算措置!$S$107,$A37,)="","",OFFSET(加算措置!$S$107,$A37,))</f>
        <v/>
      </c>
    </row>
    <row r="38" spans="1:6" x14ac:dyDescent="0.15">
      <c r="A38">
        <v>73</v>
      </c>
      <c r="B38" t="str">
        <f ca="1">IF(OFFSET(加算措置!$B$107,$A38,)="","",OFFSET(加算措置!$B$107,$A38,))</f>
        <v/>
      </c>
      <c r="C38" t="str">
        <f ca="1">IF(OFFSET(加算措置!$G$107,$A38,)="","",OFFSET(加算措置!$G$107,$A38,))</f>
        <v/>
      </c>
      <c r="D38" t="str">
        <f ca="1">IF(OFFSET(加算措置!$K$107,$A38,)="","",OFFSET(加算措置!$K$107,$A38,))</f>
        <v/>
      </c>
      <c r="F38" t="str">
        <f ca="1">IF(OFFSET(加算措置!$S$107,$A38,)="","",OFFSET(加算措置!$S$107,$A38,))</f>
        <v/>
      </c>
    </row>
    <row r="39" spans="1:6" x14ac:dyDescent="0.15">
      <c r="A39">
        <v>75</v>
      </c>
      <c r="B39" t="str">
        <f ca="1">IF(OFFSET(加算措置!$B$107,$A39,)="","",OFFSET(加算措置!$B$107,$A39,))</f>
        <v/>
      </c>
      <c r="C39" t="str">
        <f ca="1">IF(OFFSET(加算措置!$G$107,$A39,)="","",OFFSET(加算措置!$G$107,$A39,))</f>
        <v/>
      </c>
      <c r="D39" t="str">
        <f ca="1">IF(OFFSET(加算措置!$K$107,$A39,)="","",OFFSET(加算措置!$K$107,$A39,))</f>
        <v/>
      </c>
      <c r="F39" t="str">
        <f ca="1">IF(OFFSET(加算措置!$S$107,$A39,)="","",OFFSET(加算措置!$S$107,$A39,))</f>
        <v/>
      </c>
    </row>
    <row r="40" spans="1:6" x14ac:dyDescent="0.15">
      <c r="A40">
        <v>77</v>
      </c>
      <c r="B40" t="str">
        <f ca="1">IF(OFFSET(加算措置!$B$107,$A40,)="","",OFFSET(加算措置!$B$107,$A40,))</f>
        <v/>
      </c>
      <c r="C40" t="str">
        <f ca="1">IF(OFFSET(加算措置!$G$107,$A40,)="","",OFFSET(加算措置!$G$107,$A40,))</f>
        <v/>
      </c>
      <c r="D40" t="str">
        <f ca="1">IF(OFFSET(加算措置!$K$107,$A40,)="","",OFFSET(加算措置!$K$107,$A40,))</f>
        <v/>
      </c>
      <c r="F40" t="str">
        <f ca="1">IF(OFFSET(加算措置!$S$107,$A40,)="","",OFFSET(加算措置!$S$107,$A40,))</f>
        <v/>
      </c>
    </row>
    <row r="41" spans="1:6" x14ac:dyDescent="0.15">
      <c r="A41">
        <v>79</v>
      </c>
      <c r="B41" t="str">
        <f ca="1">IF(OFFSET(加算措置!$B$107,$A41,)="","",OFFSET(加算措置!$B$107,$A41,))</f>
        <v/>
      </c>
      <c r="C41" t="str">
        <f ca="1">IF(OFFSET(加算措置!$G$107,$A41,)="","",OFFSET(加算措置!$G$107,$A41,))</f>
        <v/>
      </c>
      <c r="D41" t="str">
        <f ca="1">IF(OFFSET(加算措置!$K$107,$A41,)="","",OFFSET(加算措置!$K$107,$A41,))</f>
        <v/>
      </c>
      <c r="F41" t="str">
        <f ca="1">IF(OFFSET(加算措置!$S$107,$A41,)="","",OFFSET(加算措置!$S$107,$A41,))</f>
        <v/>
      </c>
    </row>
    <row r="42" spans="1:6" x14ac:dyDescent="0.15">
      <c r="A42">
        <v>81</v>
      </c>
      <c r="B42" t="str">
        <f ca="1">IF(OFFSET(加算措置!$B$107,$A42,)="","",OFFSET(加算措置!$B$107,$A42,))</f>
        <v/>
      </c>
      <c r="C42" t="str">
        <f ca="1">IF(OFFSET(加算措置!$G$107,$A42,)="","",OFFSET(加算措置!$G$107,$A42,))</f>
        <v/>
      </c>
      <c r="D42" t="str">
        <f ca="1">IF(OFFSET(加算措置!$K$107,$A42,)="","",OFFSET(加算措置!$K$107,$A42,))</f>
        <v/>
      </c>
      <c r="F42" t="str">
        <f ca="1">IF(OFFSET(加算措置!$S$107,$A42,)="","",OFFSET(加算措置!$S$107,$A42,))</f>
        <v/>
      </c>
    </row>
    <row r="43" spans="1:6" x14ac:dyDescent="0.15">
      <c r="A43">
        <v>83</v>
      </c>
      <c r="B43" t="str">
        <f ca="1">IF(OFFSET(加算措置!$B$107,$A43,)="","",OFFSET(加算措置!$B$107,$A43,))</f>
        <v/>
      </c>
      <c r="C43" t="str">
        <f ca="1">IF(OFFSET(加算措置!$G$107,$A43,)="","",OFFSET(加算措置!$G$107,$A43,))</f>
        <v/>
      </c>
      <c r="D43" t="str">
        <f ca="1">IF(OFFSET(加算措置!$K$107,$A43,)="","",OFFSET(加算措置!$K$107,$A43,))</f>
        <v/>
      </c>
      <c r="F43" t="str">
        <f ca="1">IF(OFFSET(加算措置!$S$107,$A43,)="","",OFFSET(加算措置!$S$107,$A43,))</f>
        <v/>
      </c>
    </row>
    <row r="44" spans="1:6" x14ac:dyDescent="0.15">
      <c r="A44">
        <v>85</v>
      </c>
      <c r="B44" t="str">
        <f ca="1">IF(OFFSET(加算措置!$B$107,$A44,)="","",OFFSET(加算措置!$B$107,$A44,))</f>
        <v/>
      </c>
      <c r="C44" t="str">
        <f ca="1">IF(OFFSET(加算措置!$G$107,$A44,)="","",OFFSET(加算措置!$G$107,$A44,))</f>
        <v/>
      </c>
      <c r="D44" t="str">
        <f ca="1">IF(OFFSET(加算措置!$K$107,$A44,)="","",OFFSET(加算措置!$K$107,$A44,))</f>
        <v/>
      </c>
      <c r="F44" t="str">
        <f ca="1">IF(OFFSET(加算措置!$S$107,$A44,)="","",OFFSET(加算措置!$S$107,$A44,))</f>
        <v/>
      </c>
    </row>
    <row r="45" spans="1:6" x14ac:dyDescent="0.15">
      <c r="A45">
        <v>87</v>
      </c>
      <c r="B45" t="str">
        <f ca="1">IF(OFFSET(加算措置!$B$107,$A45,)="","",OFFSET(加算措置!$B$107,$A45,))</f>
        <v/>
      </c>
      <c r="C45" t="str">
        <f ca="1">IF(OFFSET(加算措置!$G$107,$A45,)="","",OFFSET(加算措置!$G$107,$A45,))</f>
        <v/>
      </c>
      <c r="D45" t="str">
        <f ca="1">IF(OFFSET(加算措置!$K$107,$A45,)="","",OFFSET(加算措置!$K$107,$A45,))</f>
        <v/>
      </c>
      <c r="F45" t="str">
        <f ca="1">IF(OFFSET(加算措置!$S$107,$A45,)="","",OFFSET(加算措置!$S$107,$A45,))</f>
        <v/>
      </c>
    </row>
    <row r="46" spans="1:6" x14ac:dyDescent="0.15">
      <c r="A46">
        <v>89</v>
      </c>
      <c r="B46" t="str">
        <f ca="1">IF(OFFSET(加算措置!$B$107,$A46,)="","",OFFSET(加算措置!$B$107,$A46,))</f>
        <v/>
      </c>
      <c r="C46" t="str">
        <f ca="1">IF(OFFSET(加算措置!$G$107,$A46,)="","",OFFSET(加算措置!$G$107,$A46,))</f>
        <v/>
      </c>
      <c r="D46" t="str">
        <f ca="1">IF(OFFSET(加算措置!$K$107,$A46,)="","",OFFSET(加算措置!$K$107,$A46,))</f>
        <v/>
      </c>
      <c r="F46" t="str">
        <f ca="1">IF(OFFSET(加算措置!$S$107,$A46,)="","",OFFSET(加算措置!$S$107,$A46,))</f>
        <v/>
      </c>
    </row>
    <row r="47" spans="1:6" x14ac:dyDescent="0.15">
      <c r="A47">
        <v>91</v>
      </c>
      <c r="B47" t="str">
        <f ca="1">IF(OFFSET(加算措置!$B$107,$A47,)="","",OFFSET(加算措置!$B$107,$A47,))</f>
        <v/>
      </c>
      <c r="C47" t="str">
        <f ca="1">IF(OFFSET(加算措置!$G$107,$A47,)="","",OFFSET(加算措置!$G$107,$A47,))</f>
        <v/>
      </c>
      <c r="D47" t="str">
        <f ca="1">IF(OFFSET(加算措置!$K$107,$A47,)="","",OFFSET(加算措置!$K$107,$A47,))</f>
        <v/>
      </c>
      <c r="F47" t="str">
        <f ca="1">IF(OFFSET(加算措置!$S$107,$A47,)="","",OFFSET(加算措置!$S$107,$A47,))</f>
        <v/>
      </c>
    </row>
    <row r="48" spans="1:6" x14ac:dyDescent="0.15">
      <c r="A48">
        <v>93</v>
      </c>
      <c r="B48" t="str">
        <f ca="1">IF(OFFSET(加算措置!$B$107,$A48,)="","",OFFSET(加算措置!$B$107,$A48,))</f>
        <v/>
      </c>
      <c r="C48" t="str">
        <f ca="1">IF(OFFSET(加算措置!$G$107,$A48,)="","",OFFSET(加算措置!$G$107,$A48,))</f>
        <v/>
      </c>
      <c r="D48" t="str">
        <f ca="1">IF(OFFSET(加算措置!$K$107,$A48,)="","",OFFSET(加算措置!$K$107,$A48,))</f>
        <v/>
      </c>
      <c r="F48" t="str">
        <f ca="1">IF(OFFSET(加算措置!$S$107,$A48,)="","",OFFSET(加算措置!$S$107,$A48,))</f>
        <v/>
      </c>
    </row>
    <row r="49" spans="1:6" x14ac:dyDescent="0.15">
      <c r="A49">
        <v>95</v>
      </c>
      <c r="B49" t="str">
        <f ca="1">IF(OFFSET(加算措置!$B$107,$A49,)="","",OFFSET(加算措置!$B$107,$A49,))</f>
        <v/>
      </c>
      <c r="C49" t="str">
        <f ca="1">IF(OFFSET(加算措置!$G$107,$A49,)="","",OFFSET(加算措置!$G$107,$A49,))</f>
        <v/>
      </c>
      <c r="D49" t="str">
        <f ca="1">IF(OFFSET(加算措置!$K$107,$A49,)="","",OFFSET(加算措置!$K$107,$A49,))</f>
        <v/>
      </c>
      <c r="F49" t="str">
        <f ca="1">IF(OFFSET(加算措置!$S$107,$A49,)="","",OFFSET(加算措置!$S$107,$A49,))</f>
        <v/>
      </c>
    </row>
    <row r="50" spans="1:6" x14ac:dyDescent="0.15">
      <c r="A50">
        <v>97</v>
      </c>
      <c r="B50" t="str">
        <f ca="1">IF(OFFSET(加算措置!$B$107,$A50,)="","",OFFSET(加算措置!$B$107,$A50,))</f>
        <v/>
      </c>
      <c r="C50" t="str">
        <f ca="1">IF(OFFSET(加算措置!$G$107,$A50,)="","",OFFSET(加算措置!$G$107,$A50,))</f>
        <v/>
      </c>
      <c r="D50" t="str">
        <f ca="1">IF(OFFSET(加算措置!$K$107,$A50,)="","",OFFSET(加算措置!$K$107,$A50,))</f>
        <v/>
      </c>
      <c r="F50" t="str">
        <f ca="1">IF(OFFSET(加算措置!$S$107,$A50,)="","",OFFSET(加算措置!$S$107,$A50,))</f>
        <v/>
      </c>
    </row>
    <row r="51" spans="1:6" x14ac:dyDescent="0.15">
      <c r="A51">
        <v>99</v>
      </c>
      <c r="B51" t="str">
        <f ca="1">IF(OFFSET(加算措置!$B$107,$A51,)="","",OFFSET(加算措置!$B$107,$A51,))</f>
        <v/>
      </c>
      <c r="C51" t="str">
        <f ca="1">IF(OFFSET(加算措置!$G$107,$A51,)="","",OFFSET(加算措置!$G$107,$A51,))</f>
        <v/>
      </c>
      <c r="D51" t="str">
        <f ca="1">IF(OFFSET(加算措置!$K$107,$A51,)="","",OFFSET(加算措置!$K$107,$A51,))</f>
        <v/>
      </c>
      <c r="F51" t="str">
        <f ca="1">IF(OFFSET(加算措置!$S$107,$A51,)="","",OFFSET(加算措置!$S$107,$A51,))</f>
        <v/>
      </c>
    </row>
    <row r="52" spans="1:6" x14ac:dyDescent="0.15">
      <c r="A52">
        <v>101</v>
      </c>
      <c r="B52" t="str">
        <f ca="1">IF(OFFSET(加算措置!$B$107,$A52,)="","",OFFSET(加算措置!$B$107,$A52,))</f>
        <v/>
      </c>
      <c r="C52" t="str">
        <f ca="1">IF(OFFSET(加算措置!$G$107,$A52,)="","",OFFSET(加算措置!$G$107,$A52,))</f>
        <v/>
      </c>
      <c r="D52" t="str">
        <f ca="1">IF(OFFSET(加算措置!$K$107,$A52,)="","",OFFSET(加算措置!$K$107,$A52,))</f>
        <v/>
      </c>
      <c r="F52" t="str">
        <f ca="1">IF(OFFSET(加算措置!$S$107,$A52,)="","",OFFSET(加算措置!$S$107,$A52,))</f>
        <v/>
      </c>
    </row>
    <row r="53" spans="1:6" x14ac:dyDescent="0.15">
      <c r="A53">
        <v>103</v>
      </c>
      <c r="B53" t="str">
        <f ca="1">IF(OFFSET(加算措置!$B$107,$A53,)="","",OFFSET(加算措置!$B$107,$A53,))</f>
        <v/>
      </c>
      <c r="C53" t="str">
        <f ca="1">IF(OFFSET(加算措置!$G$107,$A53,)="","",OFFSET(加算措置!$G$107,$A53,))</f>
        <v/>
      </c>
      <c r="D53" t="str">
        <f ca="1">IF(OFFSET(加算措置!$K$107,$A53,)="","",OFFSET(加算措置!$K$107,$A53,))</f>
        <v/>
      </c>
      <c r="F53" t="str">
        <f ca="1">IF(OFFSET(加算措置!$S$107,$A53,)="","",OFFSET(加算措置!$S$107,$A53,))</f>
        <v/>
      </c>
    </row>
    <row r="54" spans="1:6" x14ac:dyDescent="0.15">
      <c r="A54">
        <v>105</v>
      </c>
      <c r="B54" t="str">
        <f ca="1">IF(OFFSET(加算措置!$B$107,$A54,)="","",OFFSET(加算措置!$B$107,$A54,))</f>
        <v/>
      </c>
      <c r="C54" t="str">
        <f ca="1">IF(OFFSET(加算措置!$G$107,$A54,)="","",OFFSET(加算措置!$G$107,$A54,))</f>
        <v/>
      </c>
      <c r="D54" t="str">
        <f ca="1">IF(OFFSET(加算措置!$K$107,$A54,)="","",OFFSET(加算措置!$K$107,$A54,))</f>
        <v/>
      </c>
      <c r="F54" t="str">
        <f ca="1">IF(OFFSET(加算措置!$S$107,$A54,)="","",OFFSET(加算措置!$S$107,$A54,))</f>
        <v/>
      </c>
    </row>
    <row r="55" spans="1:6" x14ac:dyDescent="0.15">
      <c r="A55">
        <v>107</v>
      </c>
      <c r="B55" t="str">
        <f ca="1">IF(OFFSET(加算措置!$B$107,$A55,)="","",OFFSET(加算措置!$B$107,$A55,))</f>
        <v/>
      </c>
      <c r="C55" t="str">
        <f ca="1">IF(OFFSET(加算措置!$G$107,$A55,)="","",OFFSET(加算措置!$G$107,$A55,))</f>
        <v/>
      </c>
      <c r="D55" t="str">
        <f ca="1">IF(OFFSET(加算措置!$K$107,$A55,)="","",OFFSET(加算措置!$K$107,$A55,))</f>
        <v/>
      </c>
      <c r="F55" t="str">
        <f ca="1">IF(OFFSET(加算措置!$S$107,$A55,)="","",OFFSET(加算措置!$S$107,$A55,))</f>
        <v/>
      </c>
    </row>
    <row r="56" spans="1:6" x14ac:dyDescent="0.15">
      <c r="A56">
        <v>109</v>
      </c>
      <c r="B56" t="str">
        <f ca="1">IF(OFFSET(加算措置!$B$107,$A56,)="","",OFFSET(加算措置!$B$107,$A56,))</f>
        <v/>
      </c>
      <c r="C56" t="str">
        <f ca="1">IF(OFFSET(加算措置!$G$107,$A56,)="","",OFFSET(加算措置!$G$107,$A56,))</f>
        <v/>
      </c>
      <c r="D56" t="str">
        <f ca="1">IF(OFFSET(加算措置!$K$107,$A56,)="","",OFFSET(加算措置!$K$107,$A56,))</f>
        <v/>
      </c>
      <c r="F56" t="str">
        <f ca="1">IF(OFFSET(加算措置!$S$107,$A56,)="","",OFFSET(加算措置!$S$107,$A56,))</f>
        <v/>
      </c>
    </row>
    <row r="57" spans="1:6" x14ac:dyDescent="0.15">
      <c r="A57">
        <v>111</v>
      </c>
      <c r="B57" t="str">
        <f ca="1">IF(OFFSET(加算措置!$B$107,$A57,)="","",OFFSET(加算措置!$B$107,$A57,))</f>
        <v/>
      </c>
      <c r="C57" t="str">
        <f ca="1">IF(OFFSET(加算措置!$G$107,$A57,)="","",OFFSET(加算措置!$G$107,$A57,))</f>
        <v/>
      </c>
      <c r="D57" t="str">
        <f ca="1">IF(OFFSET(加算措置!$K$107,$A57,)="","",OFFSET(加算措置!$K$107,$A57,))</f>
        <v/>
      </c>
      <c r="F57" t="str">
        <f ca="1">IF(OFFSET(加算措置!$S$107,$A57,)="","",OFFSET(加算措置!$S$107,$A57,))</f>
        <v/>
      </c>
    </row>
    <row r="58" spans="1:6" x14ac:dyDescent="0.15">
      <c r="A58">
        <v>113</v>
      </c>
      <c r="B58" t="str">
        <f ca="1">IF(OFFSET(加算措置!$B$107,$A58,)="","",OFFSET(加算措置!$B$107,$A58,))</f>
        <v/>
      </c>
      <c r="C58" t="str">
        <f ca="1">IF(OFFSET(加算措置!$G$107,$A58,)="","",OFFSET(加算措置!$G$107,$A58,))</f>
        <v/>
      </c>
      <c r="D58" t="str">
        <f ca="1">IF(OFFSET(加算措置!$K$107,$A58,)="","",OFFSET(加算措置!$K$107,$A58,))</f>
        <v/>
      </c>
      <c r="F58" t="str">
        <f ca="1">IF(OFFSET(加算措置!$S$107,$A58,)="","",OFFSET(加算措置!$S$107,$A58,))</f>
        <v/>
      </c>
    </row>
    <row r="59" spans="1:6" x14ac:dyDescent="0.15">
      <c r="A59">
        <v>115</v>
      </c>
      <c r="B59" t="str">
        <f ca="1">IF(OFFSET(加算措置!$B$107,$A59,)="","",OFFSET(加算措置!$B$107,$A59,))</f>
        <v/>
      </c>
      <c r="C59" t="str">
        <f ca="1">IF(OFFSET(加算措置!$G$107,$A59,)="","",OFFSET(加算措置!$G$107,$A59,))</f>
        <v/>
      </c>
      <c r="D59" t="str">
        <f ca="1">IF(OFFSET(加算措置!$K$107,$A59,)="","",OFFSET(加算措置!$K$107,$A59,))</f>
        <v/>
      </c>
      <c r="F59" t="str">
        <f ca="1">IF(OFFSET(加算措置!$S$107,$A59,)="","",OFFSET(加算措置!$S$107,$A59,))</f>
        <v/>
      </c>
    </row>
    <row r="60" spans="1:6" x14ac:dyDescent="0.15">
      <c r="A60">
        <v>117</v>
      </c>
      <c r="B60" t="str">
        <f ca="1">IF(OFFSET(加算措置!$B$107,$A60,)="","",OFFSET(加算措置!$B$107,$A60,))</f>
        <v/>
      </c>
      <c r="C60" t="str">
        <f ca="1">IF(OFFSET(加算措置!$G$107,$A60,)="","",OFFSET(加算措置!$G$107,$A60,))</f>
        <v/>
      </c>
      <c r="D60" t="str">
        <f ca="1">IF(OFFSET(加算措置!$K$107,$A60,)="","",OFFSET(加算措置!$K$107,$A60,))</f>
        <v/>
      </c>
      <c r="F60" t="str">
        <f ca="1">IF(OFFSET(加算措置!$S$107,$A60,)="","",OFFSET(加算措置!$S$107,$A60,))</f>
        <v/>
      </c>
    </row>
    <row r="61" spans="1:6" x14ac:dyDescent="0.15">
      <c r="A61">
        <v>119</v>
      </c>
      <c r="B61" t="str">
        <f ca="1">IF(OFFSET(加算措置!$B$107,$A61,)="","",OFFSET(加算措置!$B$107,$A61,))</f>
        <v/>
      </c>
      <c r="C61" t="str">
        <f ca="1">IF(OFFSET(加算措置!$G$107,$A61,)="","",OFFSET(加算措置!$G$107,$A61,))</f>
        <v/>
      </c>
      <c r="D61" t="str">
        <f ca="1">IF(OFFSET(加算措置!$K$107,$A61,)="","",OFFSET(加算措置!$K$107,$A61,))</f>
        <v/>
      </c>
      <c r="F61" t="str">
        <f ca="1">IF(OFFSET(加算措置!$S$107,$A61,)="","",OFFSET(加算措置!$S$107,$A61,))</f>
        <v/>
      </c>
    </row>
    <row r="62" spans="1:6" x14ac:dyDescent="0.15">
      <c r="A62">
        <v>121</v>
      </c>
      <c r="B62" t="str">
        <f ca="1">IF(OFFSET(加算措置!$B$107,$A62,)="","",OFFSET(加算措置!$B$107,$A62,))</f>
        <v/>
      </c>
      <c r="C62" t="str">
        <f ca="1">IF(OFFSET(加算措置!$G$107,$A62,)="","",OFFSET(加算措置!$G$107,$A62,))</f>
        <v/>
      </c>
      <c r="D62" t="str">
        <f ca="1">IF(OFFSET(加算措置!$K$107,$A62,)="","",OFFSET(加算措置!$K$107,$A62,))</f>
        <v/>
      </c>
      <c r="F62" t="str">
        <f ca="1">IF(OFFSET(加算措置!$S$107,$A62,)="","",OFFSET(加算措置!$S$107,$A62,))</f>
        <v/>
      </c>
    </row>
    <row r="63" spans="1:6" x14ac:dyDescent="0.15">
      <c r="A63">
        <v>123</v>
      </c>
      <c r="B63" t="str">
        <f ca="1">IF(OFFSET(加算措置!$B$107,$A63,)="","",OFFSET(加算措置!$B$107,$A63,))</f>
        <v/>
      </c>
      <c r="C63" t="str">
        <f ca="1">IF(OFFSET(加算措置!$G$107,$A63,)="","",OFFSET(加算措置!$G$107,$A63,))</f>
        <v/>
      </c>
      <c r="D63" t="str">
        <f ca="1">IF(OFFSET(加算措置!$K$107,$A63,)="","",OFFSET(加算措置!$K$107,$A63,))</f>
        <v/>
      </c>
      <c r="F63" t="str">
        <f ca="1">IF(OFFSET(加算措置!$S$107,$A63,)="","",OFFSET(加算措置!$S$107,$A63,))</f>
        <v/>
      </c>
    </row>
    <row r="64" spans="1:6" x14ac:dyDescent="0.15">
      <c r="A64">
        <v>125</v>
      </c>
      <c r="B64" t="str">
        <f ca="1">IF(OFFSET(加算措置!$B$107,$A64,)="","",OFFSET(加算措置!$B$107,$A64,))</f>
        <v/>
      </c>
      <c r="C64" t="str">
        <f ca="1">IF(OFFSET(加算措置!$G$107,$A64,)="","",OFFSET(加算措置!$G$107,$A64,))</f>
        <v/>
      </c>
      <c r="D64" t="str">
        <f ca="1">IF(OFFSET(加算措置!$K$107,$A64,)="","",OFFSET(加算措置!$K$107,$A64,))</f>
        <v/>
      </c>
      <c r="F64" t="str">
        <f ca="1">IF(OFFSET(加算措置!$S$107,$A64,)="","",OFFSET(加算措置!$S$107,$A64,))</f>
        <v/>
      </c>
    </row>
    <row r="65" spans="1:6" x14ac:dyDescent="0.15">
      <c r="A65">
        <v>127</v>
      </c>
      <c r="B65" t="str">
        <f ca="1">IF(OFFSET(加算措置!$B$107,$A65,)="","",OFFSET(加算措置!$B$107,$A65,))</f>
        <v/>
      </c>
      <c r="C65" t="str">
        <f ca="1">IF(OFFSET(加算措置!$G$107,$A65,)="","",OFFSET(加算措置!$G$107,$A65,))</f>
        <v/>
      </c>
      <c r="D65" t="str">
        <f ca="1">IF(OFFSET(加算措置!$K$107,$A65,)="","",OFFSET(加算措置!$K$107,$A65,))</f>
        <v/>
      </c>
      <c r="F65" t="str">
        <f ca="1">IF(OFFSET(加算措置!$S$107,$A65,)="","",OFFSET(加算措置!$S$107,$A65,))</f>
        <v/>
      </c>
    </row>
    <row r="66" spans="1:6" x14ac:dyDescent="0.15">
      <c r="A66">
        <v>129</v>
      </c>
      <c r="B66" t="str">
        <f ca="1">IF(OFFSET(加算措置!$B$107,$A66,)="","",OFFSET(加算措置!$B$107,$A66,))</f>
        <v/>
      </c>
      <c r="C66" t="str">
        <f ca="1">IF(OFFSET(加算措置!$G$107,$A66,)="","",OFFSET(加算措置!$G$107,$A66,))</f>
        <v/>
      </c>
      <c r="D66" t="str">
        <f ca="1">IF(OFFSET(加算措置!$K$107,$A66,)="","",OFFSET(加算措置!$K$107,$A66,))</f>
        <v/>
      </c>
      <c r="F66" t="str">
        <f ca="1">IF(OFFSET(加算措置!$S$107,$A66,)="","",OFFSET(加算措置!$S$107,$A66,))</f>
        <v/>
      </c>
    </row>
    <row r="67" spans="1:6" x14ac:dyDescent="0.15">
      <c r="A67">
        <v>131</v>
      </c>
      <c r="B67" t="str">
        <f ca="1">IF(OFFSET(加算措置!$B$107,$A67,)="","",OFFSET(加算措置!$B$107,$A67,))</f>
        <v/>
      </c>
      <c r="C67" t="str">
        <f ca="1">IF(OFFSET(加算措置!$G$107,$A67,)="","",OFFSET(加算措置!$G$107,$A67,))</f>
        <v/>
      </c>
      <c r="D67" t="str">
        <f ca="1">IF(OFFSET(加算措置!$K$107,$A67,)="","",OFFSET(加算措置!$K$107,$A67,))</f>
        <v/>
      </c>
      <c r="F67" t="str">
        <f ca="1">IF(OFFSET(加算措置!$S$107,$A67,)="","",OFFSET(加算措置!$S$107,$A67,))</f>
        <v/>
      </c>
    </row>
    <row r="68" spans="1:6" x14ac:dyDescent="0.15">
      <c r="A68">
        <v>133</v>
      </c>
      <c r="B68" t="str">
        <f ca="1">IF(OFFSET(加算措置!$B$107,$A68,)="","",OFFSET(加算措置!$B$107,$A68,))</f>
        <v/>
      </c>
      <c r="C68" t="str">
        <f ca="1">IF(OFFSET(加算措置!$G$107,$A68,)="","",OFFSET(加算措置!$G$107,$A68,))</f>
        <v/>
      </c>
      <c r="D68" t="str">
        <f ca="1">IF(OFFSET(加算措置!$K$107,$A68,)="","",OFFSET(加算措置!$K$107,$A68,))</f>
        <v/>
      </c>
      <c r="F68" t="str">
        <f ca="1">IF(OFFSET(加算措置!$S$107,$A68,)="","",OFFSET(加算措置!$S$107,$A68,))</f>
        <v/>
      </c>
    </row>
    <row r="69" spans="1:6" x14ac:dyDescent="0.15">
      <c r="A69">
        <v>135</v>
      </c>
      <c r="B69" t="str">
        <f ca="1">IF(OFFSET(加算措置!$B$107,$A69,)="","",OFFSET(加算措置!$B$107,$A69,))</f>
        <v/>
      </c>
      <c r="C69" t="str">
        <f ca="1">IF(OFFSET(加算措置!$G$107,$A69,)="","",OFFSET(加算措置!$G$107,$A69,))</f>
        <v/>
      </c>
      <c r="D69" t="str">
        <f ca="1">IF(OFFSET(加算措置!$K$107,$A69,)="","",OFFSET(加算措置!$K$107,$A69,))</f>
        <v/>
      </c>
      <c r="F69" t="str">
        <f ca="1">IF(OFFSET(加算措置!$S$107,$A69,)="","",OFFSET(加算措置!$S$107,$A69,))</f>
        <v/>
      </c>
    </row>
    <row r="70" spans="1:6" x14ac:dyDescent="0.15">
      <c r="A70">
        <v>137</v>
      </c>
      <c r="B70" t="str">
        <f ca="1">IF(OFFSET(加算措置!$B$107,$A70,)="","",OFFSET(加算措置!$B$107,$A70,))</f>
        <v/>
      </c>
      <c r="C70" t="str">
        <f ca="1">IF(OFFSET(加算措置!$G$107,$A70,)="","",OFFSET(加算措置!$G$107,$A70,))</f>
        <v/>
      </c>
      <c r="D70" t="str">
        <f ca="1">IF(OFFSET(加算措置!$K$107,$A70,)="","",OFFSET(加算措置!$K$107,$A70,))</f>
        <v/>
      </c>
      <c r="F70" t="str">
        <f ca="1">IF(OFFSET(加算措置!$S$107,$A70,)="","",OFFSET(加算措置!$S$107,$A70,))</f>
        <v/>
      </c>
    </row>
    <row r="71" spans="1:6" x14ac:dyDescent="0.15">
      <c r="A71">
        <v>139</v>
      </c>
      <c r="B71" t="str">
        <f ca="1">IF(OFFSET(加算措置!$B$107,$A71,)="","",OFFSET(加算措置!$B$107,$A71,))</f>
        <v/>
      </c>
      <c r="C71" t="str">
        <f ca="1">IF(OFFSET(加算措置!$G$107,$A71,)="","",OFFSET(加算措置!$G$107,$A71,))</f>
        <v/>
      </c>
      <c r="D71" t="str">
        <f ca="1">IF(OFFSET(加算措置!$K$107,$A71,)="","",OFFSET(加算措置!$K$107,$A71,))</f>
        <v/>
      </c>
      <c r="F71" t="str">
        <f ca="1">IF(OFFSET(加算措置!$S$107,$A71,)="","",OFFSET(加算措置!$S$107,$A71,))</f>
        <v/>
      </c>
    </row>
    <row r="72" spans="1:6" x14ac:dyDescent="0.15">
      <c r="A72">
        <v>141</v>
      </c>
      <c r="B72" t="str">
        <f ca="1">IF(OFFSET(加算措置!$B$107,$A72,)="","",OFFSET(加算措置!$B$107,$A72,))</f>
        <v/>
      </c>
      <c r="C72" t="str">
        <f ca="1">IF(OFFSET(加算措置!$G$107,$A72,)="","",OFFSET(加算措置!$G$107,$A72,))</f>
        <v/>
      </c>
      <c r="D72" t="str">
        <f ca="1">IF(OFFSET(加算措置!$K$107,$A72,)="","",OFFSET(加算措置!$K$107,$A72,))</f>
        <v/>
      </c>
      <c r="F72" t="str">
        <f ca="1">IF(OFFSET(加算措置!$S$107,$A72,)="","",OFFSET(加算措置!$S$107,$A72,))</f>
        <v/>
      </c>
    </row>
    <row r="73" spans="1:6" x14ac:dyDescent="0.15">
      <c r="A73">
        <v>143</v>
      </c>
      <c r="B73" t="str">
        <f ca="1">IF(OFFSET(加算措置!$B$107,$A73,)="","",OFFSET(加算措置!$B$107,$A73,))</f>
        <v/>
      </c>
      <c r="C73" t="str">
        <f ca="1">IF(OFFSET(加算措置!$G$107,$A73,)="","",OFFSET(加算措置!$G$107,$A73,))</f>
        <v/>
      </c>
      <c r="D73" t="str">
        <f ca="1">IF(OFFSET(加算措置!$K$107,$A73,)="","",OFFSET(加算措置!$K$107,$A73,))</f>
        <v/>
      </c>
      <c r="F73" t="str">
        <f ca="1">IF(OFFSET(加算措置!$S$107,$A73,)="","",OFFSET(加算措置!$S$107,$A73,))</f>
        <v/>
      </c>
    </row>
    <row r="74" spans="1:6" x14ac:dyDescent="0.15">
      <c r="A74">
        <v>145</v>
      </c>
      <c r="B74" t="str">
        <f ca="1">IF(OFFSET(加算措置!$B$107,$A74,)="","",OFFSET(加算措置!$B$107,$A74,))</f>
        <v/>
      </c>
      <c r="C74" t="str">
        <f ca="1">IF(OFFSET(加算措置!$G$107,$A74,)="","",OFFSET(加算措置!$G$107,$A74,))</f>
        <v/>
      </c>
      <c r="D74" t="str">
        <f ca="1">IF(OFFSET(加算措置!$K$107,$A74,)="","",OFFSET(加算措置!$K$107,$A74,))</f>
        <v/>
      </c>
      <c r="F74" t="str">
        <f ca="1">IF(OFFSET(加算措置!$S$107,$A74,)="","",OFFSET(加算措置!$S$107,$A74,))</f>
        <v/>
      </c>
    </row>
    <row r="75" spans="1:6" x14ac:dyDescent="0.15">
      <c r="A75">
        <v>147</v>
      </c>
      <c r="B75" t="str">
        <f ca="1">IF(OFFSET(加算措置!$B$107,$A75,)="","",OFFSET(加算措置!$B$107,$A75,))</f>
        <v/>
      </c>
      <c r="C75" t="str">
        <f ca="1">IF(OFFSET(加算措置!$G$107,$A75,)="","",OFFSET(加算措置!$G$107,$A75,))</f>
        <v/>
      </c>
      <c r="D75" t="str">
        <f ca="1">IF(OFFSET(加算措置!$K$107,$A75,)="","",OFFSET(加算措置!$K$107,$A75,))</f>
        <v/>
      </c>
      <c r="F75" t="str">
        <f ca="1">IF(OFFSET(加算措置!$S$107,$A75,)="","",OFFSET(加算措置!$S$107,$A75,))</f>
        <v/>
      </c>
    </row>
    <row r="76" spans="1:6" x14ac:dyDescent="0.15">
      <c r="A76">
        <v>149</v>
      </c>
      <c r="B76" t="str">
        <f ca="1">IF(OFFSET(加算措置!$B$107,$A76,)="","",OFFSET(加算措置!$B$107,$A76,))</f>
        <v/>
      </c>
      <c r="C76" t="str">
        <f ca="1">IF(OFFSET(加算措置!$G$107,$A76,)="","",OFFSET(加算措置!$G$107,$A76,))</f>
        <v/>
      </c>
      <c r="D76" t="str">
        <f ca="1">IF(OFFSET(加算措置!$K$107,$A76,)="","",OFFSET(加算措置!$K$107,$A76,))</f>
        <v/>
      </c>
      <c r="F76" t="str">
        <f ca="1">IF(OFFSET(加算措置!$S$107,$A76,)="","",OFFSET(加算措置!$S$107,$A76,))</f>
        <v/>
      </c>
    </row>
    <row r="77" spans="1:6" x14ac:dyDescent="0.15">
      <c r="A77">
        <v>151</v>
      </c>
      <c r="B77" t="str">
        <f ca="1">IF(OFFSET(加算措置!$B$107,$A77,)="","",OFFSET(加算措置!$B$107,$A77,))</f>
        <v/>
      </c>
      <c r="C77" t="str">
        <f ca="1">IF(OFFSET(加算措置!$G$107,$A77,)="","",OFFSET(加算措置!$G$107,$A77,))</f>
        <v/>
      </c>
      <c r="D77" t="str">
        <f ca="1">IF(OFFSET(加算措置!$K$107,$A77,)="","",OFFSET(加算措置!$K$107,$A77,))</f>
        <v/>
      </c>
      <c r="F77" t="str">
        <f ca="1">IF(OFFSET(加算措置!$S$107,$A77,)="","",OFFSET(加算措置!$S$107,$A77,))</f>
        <v/>
      </c>
    </row>
    <row r="78" spans="1:6" x14ac:dyDescent="0.15">
      <c r="A78">
        <v>153</v>
      </c>
      <c r="B78" t="str">
        <f ca="1">IF(OFFSET(加算措置!$B$107,$A78,)="","",OFFSET(加算措置!$B$107,$A78,))</f>
        <v/>
      </c>
      <c r="C78" t="str">
        <f ca="1">IF(OFFSET(加算措置!$G$107,$A78,)="","",OFFSET(加算措置!$G$107,$A78,))</f>
        <v/>
      </c>
      <c r="D78" t="str">
        <f ca="1">IF(OFFSET(加算措置!$K$107,$A78,)="","",OFFSET(加算措置!$K$107,$A78,))</f>
        <v/>
      </c>
      <c r="F78" t="str">
        <f ca="1">IF(OFFSET(加算措置!$S$107,$A78,)="","",OFFSET(加算措置!$S$107,$A78,))</f>
        <v/>
      </c>
    </row>
    <row r="79" spans="1:6" x14ac:dyDescent="0.15">
      <c r="A79">
        <v>155</v>
      </c>
      <c r="B79" t="str">
        <f ca="1">IF(OFFSET(加算措置!$B$107,$A79,)="","",OFFSET(加算措置!$B$107,$A79,))</f>
        <v/>
      </c>
      <c r="C79" t="str">
        <f ca="1">IF(OFFSET(加算措置!$G$107,$A79,)="","",OFFSET(加算措置!$G$107,$A79,))</f>
        <v/>
      </c>
      <c r="D79" t="str">
        <f ca="1">IF(OFFSET(加算措置!$K$107,$A79,)="","",OFFSET(加算措置!$K$107,$A79,))</f>
        <v/>
      </c>
      <c r="F79" t="str">
        <f ca="1">IF(OFFSET(加算措置!$S$107,$A79,)="","",OFFSET(加算措置!$S$107,$A79,))</f>
        <v/>
      </c>
    </row>
    <row r="80" spans="1:6" x14ac:dyDescent="0.15">
      <c r="A80">
        <v>157</v>
      </c>
      <c r="B80" t="str">
        <f ca="1">IF(OFFSET(加算措置!$B$107,$A80,)="","",OFFSET(加算措置!$B$107,$A80,))</f>
        <v/>
      </c>
      <c r="C80" t="str">
        <f ca="1">IF(OFFSET(加算措置!$G$107,$A80,)="","",OFFSET(加算措置!$G$107,$A80,))</f>
        <v/>
      </c>
      <c r="D80" t="str">
        <f ca="1">IF(OFFSET(加算措置!$K$107,$A80,)="","",OFFSET(加算措置!$K$107,$A80,))</f>
        <v/>
      </c>
      <c r="F80" t="str">
        <f ca="1">IF(OFFSET(加算措置!$S$107,$A80,)="","",OFFSET(加算措置!$S$107,$A80,))</f>
        <v/>
      </c>
    </row>
    <row r="81" spans="1:6" x14ac:dyDescent="0.15">
      <c r="A81">
        <v>159</v>
      </c>
      <c r="B81" t="str">
        <f ca="1">IF(OFFSET(加算措置!$B$107,$A81,)="","",OFFSET(加算措置!$B$107,$A81,))</f>
        <v/>
      </c>
      <c r="C81" t="str">
        <f ca="1">IF(OFFSET(加算措置!$G$107,$A81,)="","",OFFSET(加算措置!$G$107,$A81,))</f>
        <v/>
      </c>
      <c r="D81" t="str">
        <f ca="1">IF(OFFSET(加算措置!$K$107,$A81,)="","",OFFSET(加算措置!$K$107,$A81,))</f>
        <v/>
      </c>
      <c r="F81" t="str">
        <f ca="1">IF(OFFSET(加算措置!$S$107,$A81,)="","",OFFSET(加算措置!$S$107,$A81,))</f>
        <v/>
      </c>
    </row>
    <row r="82" spans="1:6" x14ac:dyDescent="0.15">
      <c r="A82">
        <v>161</v>
      </c>
      <c r="B82" t="str">
        <f ca="1">IF(OFFSET(加算措置!$B$107,$A82,)="","",OFFSET(加算措置!$B$107,$A82,))</f>
        <v/>
      </c>
      <c r="C82" t="str">
        <f ca="1">IF(OFFSET(加算措置!$G$107,$A82,)="","",OFFSET(加算措置!$G$107,$A82,))</f>
        <v/>
      </c>
      <c r="D82" t="str">
        <f ca="1">IF(OFFSET(加算措置!$K$107,$A82,)="","",OFFSET(加算措置!$K$107,$A82,))</f>
        <v/>
      </c>
      <c r="F82" t="str">
        <f ca="1">IF(OFFSET(加算措置!$S$107,$A82,)="","",OFFSET(加算措置!$S$107,$A82,))</f>
        <v/>
      </c>
    </row>
    <row r="83" spans="1:6" x14ac:dyDescent="0.15">
      <c r="A83">
        <v>163</v>
      </c>
      <c r="B83" t="str">
        <f ca="1">IF(OFFSET(加算措置!$B$107,$A83,)="","",OFFSET(加算措置!$B$107,$A83,))</f>
        <v/>
      </c>
      <c r="C83" t="str">
        <f ca="1">IF(OFFSET(加算措置!$G$107,$A83,)="","",OFFSET(加算措置!$G$107,$A83,))</f>
        <v/>
      </c>
      <c r="D83" t="str">
        <f ca="1">IF(OFFSET(加算措置!$K$107,$A83,)="","",OFFSET(加算措置!$K$107,$A83,))</f>
        <v/>
      </c>
      <c r="F83" t="str">
        <f ca="1">IF(OFFSET(加算措置!$S$107,$A83,)="","",OFFSET(加算措置!$S$107,$A83,))</f>
        <v/>
      </c>
    </row>
    <row r="84" spans="1:6" x14ac:dyDescent="0.15">
      <c r="A84">
        <v>165</v>
      </c>
      <c r="B84" t="str">
        <f ca="1">IF(OFFSET(加算措置!$B$107,$A84,)="","",OFFSET(加算措置!$B$107,$A84,))</f>
        <v/>
      </c>
      <c r="C84" t="str">
        <f ca="1">IF(OFFSET(加算措置!$G$107,$A84,)="","",OFFSET(加算措置!$G$107,$A84,))</f>
        <v/>
      </c>
      <c r="D84" t="str">
        <f ca="1">IF(OFFSET(加算措置!$K$107,$A84,)="","",OFFSET(加算措置!$K$107,$A84,))</f>
        <v/>
      </c>
      <c r="F84" t="str">
        <f ca="1">IF(OFFSET(加算措置!$S$107,$A84,)="","",OFFSET(加算措置!$S$107,$A84,))</f>
        <v/>
      </c>
    </row>
    <row r="85" spans="1:6" x14ac:dyDescent="0.15">
      <c r="A85">
        <v>167</v>
      </c>
      <c r="B85" t="str">
        <f ca="1">IF(OFFSET(加算措置!$B$107,$A85,)="","",OFFSET(加算措置!$B$107,$A85,))</f>
        <v/>
      </c>
      <c r="C85" t="str">
        <f ca="1">IF(OFFSET(加算措置!$G$107,$A85,)="","",OFFSET(加算措置!$G$107,$A85,))</f>
        <v/>
      </c>
      <c r="D85" t="str">
        <f ca="1">IF(OFFSET(加算措置!$K$107,$A85,)="","",OFFSET(加算措置!$K$107,$A85,))</f>
        <v/>
      </c>
      <c r="F85" t="str">
        <f ca="1">IF(OFFSET(加算措置!$S$107,$A85,)="","",OFFSET(加算措置!$S$107,$A85,))</f>
        <v/>
      </c>
    </row>
    <row r="86" spans="1:6" x14ac:dyDescent="0.15">
      <c r="A86">
        <v>169</v>
      </c>
      <c r="B86" t="str">
        <f ca="1">IF(OFFSET(加算措置!$B$107,$A86,)="","",OFFSET(加算措置!$B$107,$A86,))</f>
        <v/>
      </c>
      <c r="C86" t="str">
        <f ca="1">IF(OFFSET(加算措置!$G$107,$A86,)="","",OFFSET(加算措置!$G$107,$A86,))</f>
        <v/>
      </c>
      <c r="D86" t="str">
        <f ca="1">IF(OFFSET(加算措置!$K$107,$A86,)="","",OFFSET(加算措置!$K$107,$A86,))</f>
        <v/>
      </c>
      <c r="F86" t="str">
        <f ca="1">IF(OFFSET(加算措置!$S$107,$A86,)="","",OFFSET(加算措置!$S$107,$A86,))</f>
        <v/>
      </c>
    </row>
    <row r="87" spans="1:6" x14ac:dyDescent="0.15">
      <c r="A87">
        <v>171</v>
      </c>
      <c r="B87" t="str">
        <f ca="1">IF(OFFSET(加算措置!$B$107,$A87,)="","",OFFSET(加算措置!$B$107,$A87,))</f>
        <v/>
      </c>
      <c r="C87" t="str">
        <f ca="1">IF(OFFSET(加算措置!$G$107,$A87,)="","",OFFSET(加算措置!$G$107,$A87,))</f>
        <v/>
      </c>
      <c r="D87" t="str">
        <f ca="1">IF(OFFSET(加算措置!$K$107,$A87,)="","",OFFSET(加算措置!$K$107,$A87,))</f>
        <v/>
      </c>
      <c r="F87" t="str">
        <f ca="1">IF(OFFSET(加算措置!$S$107,$A87,)="","",OFFSET(加算措置!$S$107,$A87,))</f>
        <v/>
      </c>
    </row>
    <row r="88" spans="1:6" x14ac:dyDescent="0.15">
      <c r="A88">
        <v>173</v>
      </c>
      <c r="B88" t="str">
        <f ca="1">IF(OFFSET(加算措置!$B$107,$A88,)="","",OFFSET(加算措置!$B$107,$A88,))</f>
        <v/>
      </c>
      <c r="C88" t="str">
        <f ca="1">IF(OFFSET(加算措置!$G$107,$A88,)="","",OFFSET(加算措置!$G$107,$A88,))</f>
        <v/>
      </c>
      <c r="D88" t="str">
        <f ca="1">IF(OFFSET(加算措置!$K$107,$A88,)="","",OFFSET(加算措置!$K$107,$A88,))</f>
        <v/>
      </c>
      <c r="F88" t="str">
        <f ca="1">IF(OFFSET(加算措置!$S$107,$A88,)="","",OFFSET(加算措置!$S$107,$A88,))</f>
        <v/>
      </c>
    </row>
    <row r="89" spans="1:6" x14ac:dyDescent="0.15">
      <c r="A89">
        <v>175</v>
      </c>
      <c r="B89" t="str">
        <f ca="1">IF(OFFSET(加算措置!$B$107,$A89,)="","",OFFSET(加算措置!$B$107,$A89,))</f>
        <v/>
      </c>
      <c r="C89" t="str">
        <f ca="1">IF(OFFSET(加算措置!$G$107,$A89,)="","",OFFSET(加算措置!$G$107,$A89,))</f>
        <v/>
      </c>
      <c r="D89" t="str">
        <f ca="1">IF(OFFSET(加算措置!$K$107,$A89,)="","",OFFSET(加算措置!$K$107,$A89,))</f>
        <v/>
      </c>
      <c r="F89" t="str">
        <f ca="1">IF(OFFSET(加算措置!$S$107,$A89,)="","",OFFSET(加算措置!$S$107,$A89,))</f>
        <v/>
      </c>
    </row>
    <row r="90" spans="1:6" x14ac:dyDescent="0.15">
      <c r="A90">
        <v>177</v>
      </c>
      <c r="B90" t="str">
        <f ca="1">IF(OFFSET(加算措置!$B$107,$A90,)="","",OFFSET(加算措置!$B$107,$A90,))</f>
        <v/>
      </c>
      <c r="C90" t="str">
        <f ca="1">IF(OFFSET(加算措置!$G$107,$A90,)="","",OFFSET(加算措置!$G$107,$A90,))</f>
        <v/>
      </c>
      <c r="D90" t="str">
        <f ca="1">IF(OFFSET(加算措置!$K$107,$A90,)="","",OFFSET(加算措置!$K$107,$A90,))</f>
        <v/>
      </c>
      <c r="F90" t="str">
        <f ca="1">IF(OFFSET(加算措置!$S$107,$A90,)="","",OFFSET(加算措置!$S$107,$A90,))</f>
        <v/>
      </c>
    </row>
    <row r="91" spans="1:6" x14ac:dyDescent="0.15">
      <c r="A91">
        <v>179</v>
      </c>
      <c r="B91" t="str">
        <f ca="1">IF(OFFSET(加算措置!$B$107,$A91,)="","",OFFSET(加算措置!$B$107,$A91,))</f>
        <v/>
      </c>
      <c r="C91" t="str">
        <f ca="1">IF(OFFSET(加算措置!$G$107,$A91,)="","",OFFSET(加算措置!$G$107,$A91,))</f>
        <v/>
      </c>
      <c r="D91" t="str">
        <f ca="1">IF(OFFSET(加算措置!$K$107,$A91,)="","",OFFSET(加算措置!$K$107,$A91,))</f>
        <v/>
      </c>
      <c r="F91" t="str">
        <f ca="1">IF(OFFSET(加算措置!$S$107,$A91,)="","",OFFSET(加算措置!$S$107,$A91,))</f>
        <v/>
      </c>
    </row>
    <row r="92" spans="1:6" x14ac:dyDescent="0.15">
      <c r="A92">
        <v>181</v>
      </c>
      <c r="B92" t="str">
        <f ca="1">IF(OFFSET(加算措置!$B$107,$A92,)="","",OFFSET(加算措置!$B$107,$A92,))</f>
        <v/>
      </c>
      <c r="C92" t="str">
        <f ca="1">IF(OFFSET(加算措置!$G$107,$A92,)="","",OFFSET(加算措置!$G$107,$A92,))</f>
        <v/>
      </c>
      <c r="D92" t="str">
        <f ca="1">IF(OFFSET(加算措置!$K$107,$A92,)="","",OFFSET(加算措置!$K$107,$A92,))</f>
        <v/>
      </c>
      <c r="F92" t="str">
        <f ca="1">IF(OFFSET(加算措置!$S$107,$A92,)="","",OFFSET(加算措置!$S$107,$A92,))</f>
        <v/>
      </c>
    </row>
    <row r="93" spans="1:6" x14ac:dyDescent="0.15">
      <c r="A93">
        <v>183</v>
      </c>
      <c r="B93" t="str">
        <f ca="1">IF(OFFSET(加算措置!$B$107,$A93,)="","",OFFSET(加算措置!$B$107,$A93,))</f>
        <v/>
      </c>
      <c r="C93" t="str">
        <f ca="1">IF(OFFSET(加算措置!$G$107,$A93,)="","",OFFSET(加算措置!$G$107,$A93,))</f>
        <v/>
      </c>
      <c r="D93" t="str">
        <f ca="1">IF(OFFSET(加算措置!$K$107,$A93,)="","",OFFSET(加算措置!$K$107,$A93,))</f>
        <v/>
      </c>
      <c r="F93" t="str">
        <f ca="1">IF(OFFSET(加算措置!$S$107,$A93,)="","",OFFSET(加算措置!$S$107,$A93,))</f>
        <v/>
      </c>
    </row>
    <row r="94" spans="1:6" x14ac:dyDescent="0.15">
      <c r="A94">
        <v>185</v>
      </c>
      <c r="B94" t="str">
        <f ca="1">IF(OFFSET(加算措置!$B$107,$A94,)="","",OFFSET(加算措置!$B$107,$A94,))</f>
        <v/>
      </c>
      <c r="C94" t="str">
        <f ca="1">IF(OFFSET(加算措置!$G$107,$A94,)="","",OFFSET(加算措置!$G$107,$A94,))</f>
        <v/>
      </c>
      <c r="D94" t="str">
        <f ca="1">IF(OFFSET(加算措置!$K$107,$A94,)="","",OFFSET(加算措置!$K$107,$A94,))</f>
        <v/>
      </c>
      <c r="F94" t="str">
        <f ca="1">IF(OFFSET(加算措置!$S$107,$A94,)="","",OFFSET(加算措置!$S$107,$A94,))</f>
        <v/>
      </c>
    </row>
    <row r="95" spans="1:6" x14ac:dyDescent="0.15">
      <c r="A95">
        <v>187</v>
      </c>
      <c r="B95" t="str">
        <f ca="1">IF(OFFSET(加算措置!$B$107,$A95,)="","",OFFSET(加算措置!$B$107,$A95,))</f>
        <v/>
      </c>
      <c r="C95" t="str">
        <f ca="1">IF(OFFSET(加算措置!$G$107,$A95,)="","",OFFSET(加算措置!$G$107,$A95,))</f>
        <v/>
      </c>
      <c r="D95" t="str">
        <f ca="1">IF(OFFSET(加算措置!$K$107,$A95,)="","",OFFSET(加算措置!$K$107,$A95,))</f>
        <v/>
      </c>
      <c r="F95" t="str">
        <f ca="1">IF(OFFSET(加算措置!$S$107,$A95,)="","",OFFSET(加算措置!$S$107,$A95,))</f>
        <v/>
      </c>
    </row>
    <row r="96" spans="1:6" x14ac:dyDescent="0.15">
      <c r="A96">
        <v>189</v>
      </c>
      <c r="B96" t="str">
        <f ca="1">IF(OFFSET(加算措置!$B$107,$A96,)="","",OFFSET(加算措置!$B$107,$A96,))</f>
        <v/>
      </c>
      <c r="C96" t="str">
        <f ca="1">IF(OFFSET(加算措置!$G$107,$A96,)="","",OFFSET(加算措置!$G$107,$A96,))</f>
        <v/>
      </c>
      <c r="D96" t="str">
        <f ca="1">IF(OFFSET(加算措置!$K$107,$A96,)="","",OFFSET(加算措置!$K$107,$A96,))</f>
        <v/>
      </c>
      <c r="F96" t="str">
        <f ca="1">IF(OFFSET(加算措置!$S$107,$A96,)="","",OFFSET(加算措置!$S$107,$A96,))</f>
        <v/>
      </c>
    </row>
    <row r="97" spans="1:6" x14ac:dyDescent="0.15">
      <c r="A97">
        <v>191</v>
      </c>
      <c r="B97" t="str">
        <f ca="1">IF(OFFSET(加算措置!$B$107,$A97,)="","",OFFSET(加算措置!$B$107,$A97,))</f>
        <v/>
      </c>
      <c r="C97" t="str">
        <f ca="1">IF(OFFSET(加算措置!$G$107,$A97,)="","",OFFSET(加算措置!$G$107,$A97,))</f>
        <v/>
      </c>
      <c r="D97" t="str">
        <f ca="1">IF(OFFSET(加算措置!$K$107,$A97,)="","",OFFSET(加算措置!$K$107,$A97,))</f>
        <v/>
      </c>
      <c r="F97" t="str">
        <f ca="1">IF(OFFSET(加算措置!$S$107,$A97,)="","",OFFSET(加算措置!$S$107,$A97,))</f>
        <v/>
      </c>
    </row>
    <row r="98" spans="1:6" x14ac:dyDescent="0.15">
      <c r="A98">
        <v>193</v>
      </c>
      <c r="B98" t="str">
        <f ca="1">IF(OFFSET(加算措置!$B$107,$A98,)="","",OFFSET(加算措置!$B$107,$A98,))</f>
        <v/>
      </c>
      <c r="C98" t="str">
        <f ca="1">IF(OFFSET(加算措置!$G$107,$A98,)="","",OFFSET(加算措置!$G$107,$A98,))</f>
        <v/>
      </c>
      <c r="D98" t="str">
        <f ca="1">IF(OFFSET(加算措置!$K$107,$A98,)="","",OFFSET(加算措置!$K$107,$A98,))</f>
        <v/>
      </c>
      <c r="F98" t="str">
        <f ca="1">IF(OFFSET(加算措置!$S$107,$A98,)="","",OFFSET(加算措置!$S$107,$A98,))</f>
        <v/>
      </c>
    </row>
    <row r="99" spans="1:6" x14ac:dyDescent="0.15">
      <c r="A99">
        <v>195</v>
      </c>
      <c r="B99" t="str">
        <f ca="1">IF(OFFSET(加算措置!$B$107,$A99,)="","",OFFSET(加算措置!$B$107,$A99,))</f>
        <v/>
      </c>
      <c r="C99" t="str">
        <f ca="1">IF(OFFSET(加算措置!$G$107,$A99,)="","",OFFSET(加算措置!$G$107,$A99,))</f>
        <v/>
      </c>
      <c r="D99" t="str">
        <f ca="1">IF(OFFSET(加算措置!$K$107,$A99,)="","",OFFSET(加算措置!$K$107,$A99,))</f>
        <v/>
      </c>
      <c r="F99" t="str">
        <f ca="1">IF(OFFSET(加算措置!$S$107,$A99,)="","",OFFSET(加算措置!$S$107,$A99,))</f>
        <v/>
      </c>
    </row>
    <row r="100" spans="1:6" x14ac:dyDescent="0.15">
      <c r="A100">
        <v>197</v>
      </c>
      <c r="B100" t="str">
        <f ca="1">IF(OFFSET(加算措置!$B$107,$A100,)="","",OFFSET(加算措置!$B$107,$A100,))</f>
        <v/>
      </c>
      <c r="C100" t="str">
        <f ca="1">IF(OFFSET(加算措置!$G$107,$A100,)="","",OFFSET(加算措置!$G$107,$A100,))</f>
        <v/>
      </c>
      <c r="D100" t="str">
        <f ca="1">IF(OFFSET(加算措置!$K$107,$A100,)="","",OFFSET(加算措置!$K$107,$A100,))</f>
        <v/>
      </c>
      <c r="F100" t="str">
        <f ca="1">IF(OFFSET(加算措置!$S$107,$A100,)="","",OFFSET(加算措置!$S$107,$A100,))</f>
        <v/>
      </c>
    </row>
    <row r="101" spans="1:6" x14ac:dyDescent="0.15">
      <c r="A101">
        <v>199</v>
      </c>
      <c r="B101" t="str">
        <f ca="1">IF(OFFSET(加算措置!$B$107,$A101,)="","",OFFSET(加算措置!$B$107,$A101,))</f>
        <v/>
      </c>
      <c r="C101" t="str">
        <f ca="1">IF(OFFSET(加算措置!$G$107,$A101,)="","",OFFSET(加算措置!$G$107,$A101,))</f>
        <v/>
      </c>
      <c r="D101" t="str">
        <f ca="1">IF(OFFSET(加算措置!$K$107,$A101,)="","",OFFSET(加算措置!$K$107,$A101,))</f>
        <v/>
      </c>
      <c r="F101" t="str">
        <f ca="1">IF(OFFSET(加算措置!$S$107,$A101,)="","",OFFSET(加算措置!$S$107,$A101,))</f>
        <v/>
      </c>
    </row>
    <row r="102" spans="1:6" x14ac:dyDescent="0.15">
      <c r="A102">
        <v>201</v>
      </c>
      <c r="B102" t="str">
        <f ca="1">IF(OFFSET(加算措置!$B$107,$A102,)="","",OFFSET(加算措置!$B$107,$A102,))</f>
        <v/>
      </c>
      <c r="C102" t="str">
        <f ca="1">IF(OFFSET(加算措置!$G$107,$A102,)="","",OFFSET(加算措置!$G$107,$A102,))</f>
        <v/>
      </c>
      <c r="D102" t="str">
        <f ca="1">IF(OFFSET(加算措置!$K$107,$A102,)="","",OFFSET(加算措置!$K$107,$A102,))</f>
        <v/>
      </c>
      <c r="F102" t="str">
        <f ca="1">IF(OFFSET(加算措置!$S$107,$A102,)="","",OFFSET(加算措置!$S$107,$A102,))</f>
        <v/>
      </c>
    </row>
    <row r="103" spans="1:6" x14ac:dyDescent="0.15">
      <c r="A103">
        <v>203</v>
      </c>
      <c r="B103" t="str">
        <f ca="1">IF(OFFSET(加算措置!$B$107,$A103,)="","",OFFSET(加算措置!$B$107,$A103,))</f>
        <v/>
      </c>
      <c r="C103" t="str">
        <f ca="1">IF(OFFSET(加算措置!$G$107,$A103,)="","",OFFSET(加算措置!$G$107,$A103,))</f>
        <v/>
      </c>
      <c r="D103" t="str">
        <f ca="1">IF(OFFSET(加算措置!$K$107,$A103,)="","",OFFSET(加算措置!$K$107,$A103,))</f>
        <v/>
      </c>
      <c r="F103" t="str">
        <f ca="1">IF(OFFSET(加算措置!$S$107,$A103,)="","",OFFSET(加算措置!$S$107,$A103,))</f>
        <v/>
      </c>
    </row>
    <row r="104" spans="1:6" x14ac:dyDescent="0.15">
      <c r="A104">
        <v>205</v>
      </c>
      <c r="B104" t="str">
        <f ca="1">IF(OFFSET(加算措置!$B$107,$A104,)="","",OFFSET(加算措置!$B$107,$A104,))</f>
        <v/>
      </c>
      <c r="C104" t="str">
        <f ca="1">IF(OFFSET(加算措置!$G$107,$A104,)="","",OFFSET(加算措置!$G$107,$A104,))</f>
        <v/>
      </c>
      <c r="D104" t="str">
        <f ca="1">IF(OFFSET(加算措置!$K$107,$A104,)="","",OFFSET(加算措置!$K$107,$A104,))</f>
        <v/>
      </c>
      <c r="F104" t="str">
        <f ca="1">IF(OFFSET(加算措置!$S$107,$A104,)="","",OFFSET(加算措置!$S$107,$A104,))</f>
        <v/>
      </c>
    </row>
    <row r="105" spans="1:6" x14ac:dyDescent="0.15">
      <c r="A105">
        <v>207</v>
      </c>
      <c r="B105" t="str">
        <f ca="1">IF(OFFSET(加算措置!$B$107,$A105,)="","",OFFSET(加算措置!$B$107,$A105,))</f>
        <v/>
      </c>
      <c r="C105" t="str">
        <f ca="1">IF(OFFSET(加算措置!$G$107,$A105,)="","",OFFSET(加算措置!$G$107,$A105,))</f>
        <v/>
      </c>
      <c r="D105" t="str">
        <f ca="1">IF(OFFSET(加算措置!$K$107,$A105,)="","",OFFSET(加算措置!$K$107,$A105,))</f>
        <v/>
      </c>
      <c r="F105" t="str">
        <f ca="1">IF(OFFSET(加算措置!$S$107,$A105,)="","",OFFSET(加算措置!$S$107,$A105,))</f>
        <v/>
      </c>
    </row>
    <row r="106" spans="1:6" x14ac:dyDescent="0.15">
      <c r="A106">
        <v>209</v>
      </c>
      <c r="B106" t="str">
        <f ca="1">IF(OFFSET(加算措置!$B$107,$A106,)="","",OFFSET(加算措置!$B$107,$A106,))</f>
        <v/>
      </c>
      <c r="C106" t="str">
        <f ca="1">IF(OFFSET(加算措置!$G$107,$A106,)="","",OFFSET(加算措置!$G$107,$A106,))</f>
        <v/>
      </c>
      <c r="D106" t="str">
        <f ca="1">IF(OFFSET(加算措置!$K$107,$A106,)="","",OFFSET(加算措置!$K$107,$A106,))</f>
        <v/>
      </c>
      <c r="F106" t="str">
        <f ca="1">IF(OFFSET(加算措置!$S$107,$A106,)="","",OFFSET(加算措置!$S$107,$A106,))</f>
        <v/>
      </c>
    </row>
    <row r="107" spans="1:6" x14ac:dyDescent="0.15">
      <c r="A107">
        <v>211</v>
      </c>
      <c r="B107" t="str">
        <f ca="1">IF(OFFSET(加算措置!$B$107,$A107,)="","",OFFSET(加算措置!$B$107,$A107,))</f>
        <v/>
      </c>
      <c r="C107" t="str">
        <f ca="1">IF(OFFSET(加算措置!$G$107,$A107,)="","",OFFSET(加算措置!$G$107,$A107,))</f>
        <v/>
      </c>
      <c r="D107" t="str">
        <f ca="1">IF(OFFSET(加算措置!$K$107,$A107,)="","",OFFSET(加算措置!$K$107,$A107,))</f>
        <v/>
      </c>
      <c r="F107" t="str">
        <f ca="1">IF(OFFSET(加算措置!$S$107,$A107,)="","",OFFSET(加算措置!$S$107,$A107,))</f>
        <v/>
      </c>
    </row>
    <row r="108" spans="1:6" x14ac:dyDescent="0.15">
      <c r="A108">
        <v>213</v>
      </c>
      <c r="B108" t="str">
        <f ca="1">IF(OFFSET(加算措置!$B$107,$A108,)="","",OFFSET(加算措置!$B$107,$A108,))</f>
        <v/>
      </c>
      <c r="C108" t="str">
        <f ca="1">IF(OFFSET(加算措置!$G$107,$A108,)="","",OFFSET(加算措置!$G$107,$A108,))</f>
        <v/>
      </c>
      <c r="D108" t="str">
        <f ca="1">IF(OFFSET(加算措置!$K$107,$A108,)="","",OFFSET(加算措置!$K$107,$A108,))</f>
        <v/>
      </c>
      <c r="F108" t="str">
        <f ca="1">IF(OFFSET(加算措置!$S$107,$A108,)="","",OFFSET(加算措置!$S$107,$A108,))</f>
        <v/>
      </c>
    </row>
    <row r="109" spans="1:6" x14ac:dyDescent="0.15">
      <c r="A109">
        <v>215</v>
      </c>
      <c r="B109" t="str">
        <f ca="1">IF(OFFSET(加算措置!$B$107,$A109,)="","",OFFSET(加算措置!$B$107,$A109,))</f>
        <v/>
      </c>
      <c r="C109" t="str">
        <f ca="1">IF(OFFSET(加算措置!$G$107,$A109,)="","",OFFSET(加算措置!$G$107,$A109,))</f>
        <v/>
      </c>
      <c r="D109" t="str">
        <f ca="1">IF(OFFSET(加算措置!$K$107,$A109,)="","",OFFSET(加算措置!$K$107,$A109,))</f>
        <v/>
      </c>
      <c r="F109" t="str">
        <f ca="1">IF(OFFSET(加算措置!$S$107,$A109,)="","",OFFSET(加算措置!$S$107,$A109,))</f>
        <v/>
      </c>
    </row>
    <row r="110" spans="1:6" x14ac:dyDescent="0.15">
      <c r="A110">
        <v>217</v>
      </c>
      <c r="B110" t="str">
        <f ca="1">IF(OFFSET(加算措置!$B$107,$A110,)="","",OFFSET(加算措置!$B$107,$A110,))</f>
        <v/>
      </c>
      <c r="C110" t="str">
        <f ca="1">IF(OFFSET(加算措置!$G$107,$A110,)="","",OFFSET(加算措置!$G$107,$A110,))</f>
        <v/>
      </c>
      <c r="D110" t="str">
        <f ca="1">IF(OFFSET(加算措置!$K$107,$A110,)="","",OFFSET(加算措置!$K$107,$A110,))</f>
        <v/>
      </c>
      <c r="F110" t="str">
        <f ca="1">IF(OFFSET(加算措置!$S$107,$A110,)="","",OFFSET(加算措置!$S$107,$A110,))</f>
        <v/>
      </c>
    </row>
    <row r="111" spans="1:6" x14ac:dyDescent="0.15">
      <c r="A111">
        <v>219</v>
      </c>
      <c r="B111" t="str">
        <f ca="1">IF(OFFSET(加算措置!$B$107,$A111,)="","",OFFSET(加算措置!$B$107,$A111,))</f>
        <v/>
      </c>
      <c r="C111" t="str">
        <f ca="1">IF(OFFSET(加算措置!$G$107,$A111,)="","",OFFSET(加算措置!$G$107,$A111,))</f>
        <v/>
      </c>
      <c r="D111" t="str">
        <f ca="1">IF(OFFSET(加算措置!$K$107,$A111,)="","",OFFSET(加算措置!$K$107,$A111,))</f>
        <v/>
      </c>
      <c r="F111" t="str">
        <f ca="1">IF(OFFSET(加算措置!$S$107,$A111,)="","",OFFSET(加算措置!$S$107,$A111,))</f>
        <v/>
      </c>
    </row>
    <row r="112" spans="1:6" x14ac:dyDescent="0.15">
      <c r="A112">
        <v>221</v>
      </c>
      <c r="B112" t="str">
        <f ca="1">IF(OFFSET(加算措置!$B$107,$A112,)="","",OFFSET(加算措置!$B$107,$A112,))</f>
        <v/>
      </c>
      <c r="C112" t="str">
        <f ca="1">IF(OFFSET(加算措置!$G$107,$A112,)="","",OFFSET(加算措置!$G$107,$A112,))</f>
        <v/>
      </c>
      <c r="D112" t="str">
        <f ca="1">IF(OFFSET(加算措置!$K$107,$A112,)="","",OFFSET(加算措置!$K$107,$A112,))</f>
        <v/>
      </c>
      <c r="F112" t="str">
        <f ca="1">IF(OFFSET(加算措置!$S$107,$A112,)="","",OFFSET(加算措置!$S$107,$A112,))</f>
        <v/>
      </c>
    </row>
    <row r="113" spans="1:6" x14ac:dyDescent="0.15">
      <c r="A113">
        <v>223</v>
      </c>
      <c r="B113" t="str">
        <f ca="1">IF(OFFSET(加算措置!$B$107,$A113,)="","",OFFSET(加算措置!$B$107,$A113,))</f>
        <v/>
      </c>
      <c r="C113" t="str">
        <f ca="1">IF(OFFSET(加算措置!$G$107,$A113,)="","",OFFSET(加算措置!$G$107,$A113,))</f>
        <v/>
      </c>
      <c r="D113" t="str">
        <f ca="1">IF(OFFSET(加算措置!$K$107,$A113,)="","",OFFSET(加算措置!$K$107,$A113,))</f>
        <v/>
      </c>
      <c r="F113" t="str">
        <f ca="1">IF(OFFSET(加算措置!$S$107,$A113,)="","",OFFSET(加算措置!$S$107,$A113,))</f>
        <v/>
      </c>
    </row>
    <row r="114" spans="1:6" x14ac:dyDescent="0.15">
      <c r="A114">
        <v>225</v>
      </c>
      <c r="B114" t="str">
        <f ca="1">IF(OFFSET(加算措置!$B$107,$A114,)="","",OFFSET(加算措置!$B$107,$A114,))</f>
        <v/>
      </c>
      <c r="C114" t="str">
        <f ca="1">IF(OFFSET(加算措置!$G$107,$A114,)="","",OFFSET(加算措置!$G$107,$A114,))</f>
        <v/>
      </c>
      <c r="D114" t="str">
        <f ca="1">IF(OFFSET(加算措置!$K$107,$A114,)="","",OFFSET(加算措置!$K$107,$A114,))</f>
        <v/>
      </c>
      <c r="F114" t="str">
        <f ca="1">IF(OFFSET(加算措置!$S$107,$A114,)="","",OFFSET(加算措置!$S$107,$A114,))</f>
        <v/>
      </c>
    </row>
    <row r="115" spans="1:6" x14ac:dyDescent="0.15">
      <c r="A115">
        <v>227</v>
      </c>
      <c r="B115" t="str">
        <f ca="1">IF(OFFSET(加算措置!$B$107,$A115,)="","",OFFSET(加算措置!$B$107,$A115,))</f>
        <v/>
      </c>
      <c r="C115" t="str">
        <f ca="1">IF(OFFSET(加算措置!$G$107,$A115,)="","",OFFSET(加算措置!$G$107,$A115,))</f>
        <v/>
      </c>
      <c r="D115" t="str">
        <f ca="1">IF(OFFSET(加算措置!$K$107,$A115,)="","",OFFSET(加算措置!$K$107,$A115,))</f>
        <v/>
      </c>
      <c r="F115" t="str">
        <f ca="1">IF(OFFSET(加算措置!$S$107,$A115,)="","",OFFSET(加算措置!$S$107,$A115,))</f>
        <v/>
      </c>
    </row>
    <row r="116" spans="1:6" x14ac:dyDescent="0.15">
      <c r="A116">
        <v>229</v>
      </c>
      <c r="B116" t="str">
        <f ca="1">IF(OFFSET(加算措置!$B$107,$A116,)="","",OFFSET(加算措置!$B$107,$A116,))</f>
        <v/>
      </c>
      <c r="C116" t="str">
        <f ca="1">IF(OFFSET(加算措置!$G$107,$A116,)="","",OFFSET(加算措置!$G$107,$A116,))</f>
        <v/>
      </c>
      <c r="D116" t="str">
        <f ca="1">IF(OFFSET(加算措置!$K$107,$A116,)="","",OFFSET(加算措置!$K$107,$A116,))</f>
        <v/>
      </c>
      <c r="F116" t="str">
        <f ca="1">IF(OFFSET(加算措置!$S$107,$A116,)="","",OFFSET(加算措置!$S$107,$A116,))</f>
        <v/>
      </c>
    </row>
    <row r="117" spans="1:6" x14ac:dyDescent="0.15">
      <c r="A117">
        <v>231</v>
      </c>
      <c r="B117" t="str">
        <f ca="1">IF(OFFSET(加算措置!$B$107,$A117,)="","",OFFSET(加算措置!$B$107,$A117,))</f>
        <v/>
      </c>
      <c r="C117" t="str">
        <f ca="1">IF(OFFSET(加算措置!$G$107,$A117,)="","",OFFSET(加算措置!$G$107,$A117,))</f>
        <v/>
      </c>
      <c r="D117" t="str">
        <f ca="1">IF(OFFSET(加算措置!$K$107,$A117,)="","",OFFSET(加算措置!$K$107,$A117,))</f>
        <v/>
      </c>
      <c r="F117" t="str">
        <f ca="1">IF(OFFSET(加算措置!$S$107,$A117,)="","",OFFSET(加算措置!$S$107,$A117,))</f>
        <v/>
      </c>
    </row>
    <row r="118" spans="1:6" x14ac:dyDescent="0.15">
      <c r="A118">
        <v>233</v>
      </c>
      <c r="B118" t="str">
        <f ca="1">IF(OFFSET(加算措置!$B$107,$A118,)="","",OFFSET(加算措置!$B$107,$A118,))</f>
        <v/>
      </c>
      <c r="C118" t="str">
        <f ca="1">IF(OFFSET(加算措置!$G$107,$A118,)="","",OFFSET(加算措置!$G$107,$A118,))</f>
        <v/>
      </c>
      <c r="D118" t="str">
        <f ca="1">IF(OFFSET(加算措置!$K$107,$A118,)="","",OFFSET(加算措置!$K$107,$A118,))</f>
        <v/>
      </c>
      <c r="F118" t="str">
        <f ca="1">IF(OFFSET(加算措置!$S$107,$A118,)="","",OFFSET(加算措置!$S$107,$A118,))</f>
        <v/>
      </c>
    </row>
    <row r="119" spans="1:6" x14ac:dyDescent="0.15">
      <c r="A119">
        <v>235</v>
      </c>
      <c r="B119" t="str">
        <f ca="1">IF(OFFSET(加算措置!$B$107,$A119,)="","",OFFSET(加算措置!$B$107,$A119,))</f>
        <v/>
      </c>
      <c r="C119" t="str">
        <f ca="1">IF(OFFSET(加算措置!$G$107,$A119,)="","",OFFSET(加算措置!$G$107,$A119,))</f>
        <v/>
      </c>
      <c r="D119" t="str">
        <f ca="1">IF(OFFSET(加算措置!$K$107,$A119,)="","",OFFSET(加算措置!$K$107,$A119,))</f>
        <v/>
      </c>
      <c r="F119" t="str">
        <f ca="1">IF(OFFSET(加算措置!$S$107,$A119,)="","",OFFSET(加算措置!$S$107,$A119,))</f>
        <v/>
      </c>
    </row>
    <row r="120" spans="1:6" x14ac:dyDescent="0.15">
      <c r="A120">
        <v>237</v>
      </c>
      <c r="B120" t="str">
        <f ca="1">IF(OFFSET(加算措置!$B$107,$A120,)="","",OFFSET(加算措置!$B$107,$A120,))</f>
        <v/>
      </c>
      <c r="C120" t="str">
        <f ca="1">IF(OFFSET(加算措置!$G$107,$A120,)="","",OFFSET(加算措置!$G$107,$A120,))</f>
        <v/>
      </c>
      <c r="D120" t="str">
        <f ca="1">IF(OFFSET(加算措置!$K$107,$A120,)="","",OFFSET(加算措置!$K$107,$A120,))</f>
        <v/>
      </c>
      <c r="F120" t="str">
        <f ca="1">IF(OFFSET(加算措置!$S$107,$A120,)="","",OFFSET(加算措置!$S$107,$A120,))</f>
        <v/>
      </c>
    </row>
    <row r="121" spans="1:6" x14ac:dyDescent="0.15">
      <c r="A121">
        <v>239</v>
      </c>
      <c r="B121" t="str">
        <f ca="1">IF(OFFSET(加算措置!$B$107,$A121,)="","",OFFSET(加算措置!$B$107,$A121,))</f>
        <v/>
      </c>
      <c r="C121" t="str">
        <f ca="1">IF(OFFSET(加算措置!$G$107,$A121,)="","",OFFSET(加算措置!$G$107,$A121,))</f>
        <v/>
      </c>
      <c r="D121" t="str">
        <f ca="1">IF(OFFSET(加算措置!$K$107,$A121,)="","",OFFSET(加算措置!$K$107,$A121,))</f>
        <v/>
      </c>
      <c r="F121" t="str">
        <f ca="1">IF(OFFSET(加算措置!$S$107,$A121,)="","",OFFSET(加算措置!$S$107,$A121,))</f>
        <v/>
      </c>
    </row>
    <row r="122" spans="1:6" x14ac:dyDescent="0.15">
      <c r="A122">
        <v>241</v>
      </c>
      <c r="B122" t="str">
        <f ca="1">IF(OFFSET(加算措置!$B$107,$A122,)="","",OFFSET(加算措置!$B$107,$A122,))</f>
        <v/>
      </c>
      <c r="C122" t="str">
        <f ca="1">IF(OFFSET(加算措置!$G$107,$A122,)="","",OFFSET(加算措置!$G$107,$A122,))</f>
        <v/>
      </c>
      <c r="D122" t="str">
        <f ca="1">IF(OFFSET(加算措置!$K$107,$A122,)="","",OFFSET(加算措置!$K$107,$A122,))</f>
        <v/>
      </c>
      <c r="F122" t="str">
        <f ca="1">IF(OFFSET(加算措置!$S$107,$A122,)="","",OFFSET(加算措置!$S$107,$A122,))</f>
        <v/>
      </c>
    </row>
    <row r="123" spans="1:6" x14ac:dyDescent="0.15">
      <c r="A123">
        <v>243</v>
      </c>
      <c r="B123" t="str">
        <f ca="1">IF(OFFSET(加算措置!$B$107,$A123,)="","",OFFSET(加算措置!$B$107,$A123,))</f>
        <v/>
      </c>
      <c r="C123" t="str">
        <f ca="1">IF(OFFSET(加算措置!$G$107,$A123,)="","",OFFSET(加算措置!$G$107,$A123,))</f>
        <v/>
      </c>
      <c r="D123" t="str">
        <f ca="1">IF(OFFSET(加算措置!$K$107,$A123,)="","",OFFSET(加算措置!$K$107,$A123,))</f>
        <v/>
      </c>
      <c r="F123" t="str">
        <f ca="1">IF(OFFSET(加算措置!$S$107,$A123,)="","",OFFSET(加算措置!$S$107,$A123,))</f>
        <v/>
      </c>
    </row>
    <row r="124" spans="1:6" x14ac:dyDescent="0.15">
      <c r="A124">
        <v>245</v>
      </c>
      <c r="B124" t="str">
        <f ca="1">IF(OFFSET(加算措置!$B$107,$A124,)="","",OFFSET(加算措置!$B$107,$A124,))</f>
        <v/>
      </c>
      <c r="C124" t="str">
        <f ca="1">IF(OFFSET(加算措置!$G$107,$A124,)="","",OFFSET(加算措置!$G$107,$A124,))</f>
        <v/>
      </c>
      <c r="D124" t="str">
        <f ca="1">IF(OFFSET(加算措置!$K$107,$A124,)="","",OFFSET(加算措置!$K$107,$A124,))</f>
        <v/>
      </c>
      <c r="F124" t="str">
        <f ca="1">IF(OFFSET(加算措置!$S$107,$A124,)="","",OFFSET(加算措置!$S$107,$A124,))</f>
        <v/>
      </c>
    </row>
    <row r="125" spans="1:6" x14ac:dyDescent="0.15">
      <c r="A125">
        <v>247</v>
      </c>
      <c r="B125" t="str">
        <f ca="1">IF(OFFSET(加算措置!$B$107,$A125,)="","",OFFSET(加算措置!$B$107,$A125,))</f>
        <v/>
      </c>
      <c r="C125" t="str">
        <f ca="1">IF(OFFSET(加算措置!$G$107,$A125,)="","",OFFSET(加算措置!$G$107,$A125,))</f>
        <v/>
      </c>
      <c r="D125" t="str">
        <f ca="1">IF(OFFSET(加算措置!$K$107,$A125,)="","",OFFSET(加算措置!$K$107,$A125,))</f>
        <v/>
      </c>
      <c r="F125" t="str">
        <f ca="1">IF(OFFSET(加算措置!$S$107,$A125,)="","",OFFSET(加算措置!$S$107,$A125,))</f>
        <v/>
      </c>
    </row>
    <row r="126" spans="1:6" x14ac:dyDescent="0.15">
      <c r="A126">
        <v>249</v>
      </c>
      <c r="B126" t="str">
        <f ca="1">IF(OFFSET(加算措置!$B$107,$A126,)="","",OFFSET(加算措置!$B$107,$A126,))</f>
        <v/>
      </c>
      <c r="C126" t="str">
        <f ca="1">IF(OFFSET(加算措置!$G$107,$A126,)="","",OFFSET(加算措置!$G$107,$A126,))</f>
        <v/>
      </c>
      <c r="D126" t="str">
        <f ca="1">IF(OFFSET(加算措置!$K$107,$A126,)="","",OFFSET(加算措置!$K$107,$A126,))</f>
        <v/>
      </c>
      <c r="F126" t="str">
        <f ca="1">IF(OFFSET(加算措置!$S$107,$A126,)="","",OFFSET(加算措置!$S$107,$A126,))</f>
        <v/>
      </c>
    </row>
    <row r="127" spans="1:6" x14ac:dyDescent="0.15">
      <c r="A127">
        <v>251</v>
      </c>
      <c r="B127" t="str">
        <f ca="1">IF(OFFSET(加算措置!$B$107,$A127,)="","",OFFSET(加算措置!$B$107,$A127,))</f>
        <v/>
      </c>
      <c r="C127" t="str">
        <f ca="1">IF(OFFSET(加算措置!$G$107,$A127,)="","",OFFSET(加算措置!$G$107,$A127,))</f>
        <v/>
      </c>
      <c r="D127" t="str">
        <f ca="1">IF(OFFSET(加算措置!$K$107,$A127,)="","",OFFSET(加算措置!$K$107,$A127,))</f>
        <v/>
      </c>
      <c r="F127" t="str">
        <f ca="1">IF(OFFSET(加算措置!$S$107,$A127,)="","",OFFSET(加算措置!$S$107,$A127,))</f>
        <v/>
      </c>
    </row>
    <row r="128" spans="1:6" x14ac:dyDescent="0.15">
      <c r="A128">
        <v>253</v>
      </c>
      <c r="B128" t="str">
        <f ca="1">IF(OFFSET(加算措置!$B$107,$A128,)="","",OFFSET(加算措置!$B$107,$A128,))</f>
        <v/>
      </c>
      <c r="C128" t="str">
        <f ca="1">IF(OFFSET(加算措置!$G$107,$A128,)="","",OFFSET(加算措置!$G$107,$A128,))</f>
        <v/>
      </c>
      <c r="D128" t="str">
        <f ca="1">IF(OFFSET(加算措置!$K$107,$A128,)="","",OFFSET(加算措置!$K$107,$A128,))</f>
        <v/>
      </c>
      <c r="F128" t="str">
        <f ca="1">IF(OFFSET(加算措置!$S$107,$A128,)="","",OFFSET(加算措置!$S$107,$A128,))</f>
        <v/>
      </c>
    </row>
    <row r="129" spans="1:6" x14ac:dyDescent="0.15">
      <c r="A129">
        <v>255</v>
      </c>
      <c r="B129" t="str">
        <f ca="1">IF(OFFSET(加算措置!$B$107,$A129,)="","",OFFSET(加算措置!$B$107,$A129,))</f>
        <v/>
      </c>
      <c r="C129" t="str">
        <f ca="1">IF(OFFSET(加算措置!$G$107,$A129,)="","",OFFSET(加算措置!$G$107,$A129,))</f>
        <v/>
      </c>
      <c r="D129" t="str">
        <f ca="1">IF(OFFSET(加算措置!$K$107,$A129,)="","",OFFSET(加算措置!$K$107,$A129,))</f>
        <v/>
      </c>
      <c r="F129" t="str">
        <f ca="1">IF(OFFSET(加算措置!$S$107,$A129,)="","",OFFSET(加算措置!$S$107,$A129,))</f>
        <v/>
      </c>
    </row>
    <row r="130" spans="1:6" x14ac:dyDescent="0.15">
      <c r="A130">
        <v>257</v>
      </c>
      <c r="B130" t="str">
        <f ca="1">IF(OFFSET(加算措置!$B$107,$A130,)="","",OFFSET(加算措置!$B$107,$A130,))</f>
        <v/>
      </c>
      <c r="C130" t="str">
        <f ca="1">IF(OFFSET(加算措置!$G$107,$A130,)="","",OFFSET(加算措置!$G$107,$A130,))</f>
        <v/>
      </c>
      <c r="D130" t="str">
        <f ca="1">IF(OFFSET(加算措置!$K$107,$A130,)="","",OFFSET(加算措置!$K$107,$A130,))</f>
        <v/>
      </c>
      <c r="F130" t="str">
        <f ca="1">IF(OFFSET(加算措置!$S$107,$A130,)="","",OFFSET(加算措置!$S$107,$A130,))</f>
        <v/>
      </c>
    </row>
    <row r="131" spans="1:6" x14ac:dyDescent="0.15">
      <c r="A131">
        <v>259</v>
      </c>
      <c r="B131" t="str">
        <f ca="1">IF(OFFSET(加算措置!$B$107,$A131,)="","",OFFSET(加算措置!$B$107,$A131,))</f>
        <v/>
      </c>
      <c r="C131" t="str">
        <f ca="1">IF(OFFSET(加算措置!$G$107,$A131,)="","",OFFSET(加算措置!$G$107,$A131,))</f>
        <v/>
      </c>
      <c r="D131" t="str">
        <f ca="1">IF(OFFSET(加算措置!$K$107,$A131,)="","",OFFSET(加算措置!$K$107,$A131,))</f>
        <v/>
      </c>
      <c r="F131" t="str">
        <f ca="1">IF(OFFSET(加算措置!$S$107,$A131,)="","",OFFSET(加算措置!$S$107,$A131,))</f>
        <v/>
      </c>
    </row>
    <row r="132" spans="1:6" x14ac:dyDescent="0.15">
      <c r="A132">
        <v>261</v>
      </c>
      <c r="B132" t="str">
        <f ca="1">IF(OFFSET(加算措置!$B$107,$A132,)="","",OFFSET(加算措置!$B$107,$A132,))</f>
        <v/>
      </c>
      <c r="C132" t="str">
        <f ca="1">IF(OFFSET(加算措置!$G$107,$A132,)="","",OFFSET(加算措置!$G$107,$A132,))</f>
        <v/>
      </c>
      <c r="D132" t="str">
        <f ca="1">IF(OFFSET(加算措置!$K$107,$A132,)="","",OFFSET(加算措置!$K$107,$A132,))</f>
        <v/>
      </c>
      <c r="F132" t="str">
        <f ca="1">IF(OFFSET(加算措置!$S$107,$A132,)="","",OFFSET(加算措置!$S$107,$A132,))</f>
        <v/>
      </c>
    </row>
    <row r="133" spans="1:6" x14ac:dyDescent="0.15">
      <c r="A133">
        <v>263</v>
      </c>
      <c r="B133" t="str">
        <f ca="1">IF(OFFSET(加算措置!$B$107,$A133,)="","",OFFSET(加算措置!$B$107,$A133,))</f>
        <v/>
      </c>
      <c r="C133" t="str">
        <f ca="1">IF(OFFSET(加算措置!$G$107,$A133,)="","",OFFSET(加算措置!$G$107,$A133,))</f>
        <v/>
      </c>
      <c r="D133" t="str">
        <f ca="1">IF(OFFSET(加算措置!$K$107,$A133,)="","",OFFSET(加算措置!$K$107,$A133,))</f>
        <v/>
      </c>
      <c r="F133" t="str">
        <f ca="1">IF(OFFSET(加算措置!$S$107,$A133,)="","",OFFSET(加算措置!$S$107,$A133,))</f>
        <v/>
      </c>
    </row>
    <row r="134" spans="1:6" x14ac:dyDescent="0.15">
      <c r="A134">
        <v>265</v>
      </c>
      <c r="B134" t="str">
        <f ca="1">IF(OFFSET(加算措置!$B$107,$A134,)="","",OFFSET(加算措置!$B$107,$A134,))</f>
        <v/>
      </c>
      <c r="C134" t="str">
        <f ca="1">IF(OFFSET(加算措置!$G$107,$A134,)="","",OFFSET(加算措置!$G$107,$A134,))</f>
        <v/>
      </c>
      <c r="D134" t="str">
        <f ca="1">IF(OFFSET(加算措置!$K$107,$A134,)="","",OFFSET(加算措置!$K$107,$A134,))</f>
        <v/>
      </c>
      <c r="F134" t="str">
        <f ca="1">IF(OFFSET(加算措置!$S$107,$A134,)="","",OFFSET(加算措置!$S$107,$A134,))</f>
        <v/>
      </c>
    </row>
    <row r="135" spans="1:6" x14ac:dyDescent="0.15">
      <c r="A135">
        <v>267</v>
      </c>
      <c r="B135" t="str">
        <f ca="1">IF(OFFSET(加算措置!$B$107,$A135,)="","",OFFSET(加算措置!$B$107,$A135,))</f>
        <v/>
      </c>
      <c r="C135" t="str">
        <f ca="1">IF(OFFSET(加算措置!$G$107,$A135,)="","",OFFSET(加算措置!$G$107,$A135,))</f>
        <v/>
      </c>
      <c r="D135" t="str">
        <f ca="1">IF(OFFSET(加算措置!$K$107,$A135,)="","",OFFSET(加算措置!$K$107,$A135,))</f>
        <v/>
      </c>
      <c r="F135" t="str">
        <f ca="1">IF(OFFSET(加算措置!$S$107,$A135,)="","",OFFSET(加算措置!$S$107,$A135,))</f>
        <v/>
      </c>
    </row>
    <row r="136" spans="1:6" x14ac:dyDescent="0.15">
      <c r="A136">
        <v>269</v>
      </c>
      <c r="B136" t="str">
        <f ca="1">IF(OFFSET(加算措置!$B$107,$A136,)="","",OFFSET(加算措置!$B$107,$A136,))</f>
        <v/>
      </c>
      <c r="C136" t="str">
        <f ca="1">IF(OFFSET(加算措置!$G$107,$A136,)="","",OFFSET(加算措置!$G$107,$A136,))</f>
        <v/>
      </c>
      <c r="D136" t="str">
        <f ca="1">IF(OFFSET(加算措置!$K$107,$A136,)="","",OFFSET(加算措置!$K$107,$A136,))</f>
        <v/>
      </c>
      <c r="F136" t="str">
        <f ca="1">IF(OFFSET(加算措置!$S$107,$A136,)="","",OFFSET(加算措置!$S$107,$A136,))</f>
        <v/>
      </c>
    </row>
    <row r="137" spans="1:6" x14ac:dyDescent="0.15">
      <c r="A137">
        <v>271</v>
      </c>
      <c r="B137" t="str">
        <f ca="1">IF(OFFSET(加算措置!$B$107,$A137,)="","",OFFSET(加算措置!$B$107,$A137,))</f>
        <v/>
      </c>
      <c r="C137" t="str">
        <f ca="1">IF(OFFSET(加算措置!$G$107,$A137,)="","",OFFSET(加算措置!$G$107,$A137,))</f>
        <v/>
      </c>
      <c r="D137" t="str">
        <f ca="1">IF(OFFSET(加算措置!$K$107,$A137,)="","",OFFSET(加算措置!$K$107,$A137,))</f>
        <v/>
      </c>
      <c r="F137" t="str">
        <f ca="1">IF(OFFSET(加算措置!$S$107,$A137,)="","",OFFSET(加算措置!$S$107,$A137,))</f>
        <v/>
      </c>
    </row>
    <row r="138" spans="1:6" x14ac:dyDescent="0.15">
      <c r="A138">
        <v>273</v>
      </c>
      <c r="B138" t="str">
        <f ca="1">IF(OFFSET(加算措置!$B$107,$A138,)="","",OFFSET(加算措置!$B$107,$A138,))</f>
        <v/>
      </c>
      <c r="C138" t="str">
        <f ca="1">IF(OFFSET(加算措置!$G$107,$A138,)="","",OFFSET(加算措置!$G$107,$A138,))</f>
        <v/>
      </c>
      <c r="D138" t="str">
        <f ca="1">IF(OFFSET(加算措置!$K$107,$A138,)="","",OFFSET(加算措置!$K$107,$A138,))</f>
        <v/>
      </c>
      <c r="F138" t="str">
        <f ca="1">IF(OFFSET(加算措置!$S$107,$A138,)="","",OFFSET(加算措置!$S$107,$A138,))</f>
        <v/>
      </c>
    </row>
    <row r="139" spans="1:6" x14ac:dyDescent="0.15">
      <c r="A139">
        <v>275</v>
      </c>
      <c r="B139" t="str">
        <f ca="1">IF(OFFSET(加算措置!$B$107,$A139,)="","",OFFSET(加算措置!$B$107,$A139,))</f>
        <v/>
      </c>
      <c r="C139" t="str">
        <f ca="1">IF(OFFSET(加算措置!$G$107,$A139,)="","",OFFSET(加算措置!$G$107,$A139,))</f>
        <v/>
      </c>
      <c r="D139" t="str">
        <f ca="1">IF(OFFSET(加算措置!$K$107,$A139,)="","",OFFSET(加算措置!$K$107,$A139,))</f>
        <v/>
      </c>
      <c r="F139" t="str">
        <f ca="1">IF(OFFSET(加算措置!$S$107,$A139,)="","",OFFSET(加算措置!$S$107,$A139,))</f>
        <v/>
      </c>
    </row>
    <row r="140" spans="1:6" x14ac:dyDescent="0.15">
      <c r="A140">
        <v>277</v>
      </c>
      <c r="B140" t="str">
        <f ca="1">IF(OFFSET(加算措置!$B$107,$A140,)="","",OFFSET(加算措置!$B$107,$A140,))</f>
        <v/>
      </c>
      <c r="C140" t="str">
        <f ca="1">IF(OFFSET(加算措置!$G$107,$A140,)="","",OFFSET(加算措置!$G$107,$A140,))</f>
        <v/>
      </c>
      <c r="D140" t="str">
        <f ca="1">IF(OFFSET(加算措置!$K$107,$A140,)="","",OFFSET(加算措置!$K$107,$A140,))</f>
        <v/>
      </c>
      <c r="F140" t="str">
        <f ca="1">IF(OFFSET(加算措置!$S$107,$A140,)="","",OFFSET(加算措置!$S$107,$A140,))</f>
        <v/>
      </c>
    </row>
    <row r="141" spans="1:6" x14ac:dyDescent="0.15">
      <c r="A141">
        <v>279</v>
      </c>
      <c r="B141" t="str">
        <f ca="1">IF(OFFSET(加算措置!$B$107,$A141,)="","",OFFSET(加算措置!$B$107,$A141,))</f>
        <v/>
      </c>
      <c r="C141" t="str">
        <f ca="1">IF(OFFSET(加算措置!$G$107,$A141,)="","",OFFSET(加算措置!$G$107,$A141,))</f>
        <v/>
      </c>
      <c r="D141" t="str">
        <f ca="1">IF(OFFSET(加算措置!$K$107,$A141,)="","",OFFSET(加算措置!$K$107,$A141,))</f>
        <v/>
      </c>
      <c r="F141" t="str">
        <f ca="1">IF(OFFSET(加算措置!$S$107,$A141,)="","",OFFSET(加算措置!$S$107,$A141,))</f>
        <v/>
      </c>
    </row>
    <row r="142" spans="1:6" x14ac:dyDescent="0.15">
      <c r="A142">
        <v>281</v>
      </c>
      <c r="B142" t="str">
        <f ca="1">IF(OFFSET(加算措置!$B$107,$A142,)="","",OFFSET(加算措置!$B$107,$A142,))</f>
        <v/>
      </c>
      <c r="C142" t="str">
        <f ca="1">IF(OFFSET(加算措置!$G$107,$A142,)="","",OFFSET(加算措置!$G$107,$A142,))</f>
        <v/>
      </c>
      <c r="D142" t="str">
        <f ca="1">IF(OFFSET(加算措置!$K$107,$A142,)="","",OFFSET(加算措置!$K$107,$A142,))</f>
        <v/>
      </c>
      <c r="F142" t="str">
        <f ca="1">IF(OFFSET(加算措置!$S$107,$A142,)="","",OFFSET(加算措置!$S$107,$A142,))</f>
        <v/>
      </c>
    </row>
    <row r="143" spans="1:6" x14ac:dyDescent="0.15">
      <c r="A143">
        <v>283</v>
      </c>
      <c r="B143" t="str">
        <f ca="1">IF(OFFSET(加算措置!$B$107,$A143,)="","",OFFSET(加算措置!$B$107,$A143,))</f>
        <v/>
      </c>
      <c r="C143" t="str">
        <f ca="1">IF(OFFSET(加算措置!$G$107,$A143,)="","",OFFSET(加算措置!$G$107,$A143,))</f>
        <v/>
      </c>
      <c r="D143" t="str">
        <f ca="1">IF(OFFSET(加算措置!$K$107,$A143,)="","",OFFSET(加算措置!$K$107,$A143,))</f>
        <v/>
      </c>
      <c r="F143" t="str">
        <f ca="1">IF(OFFSET(加算措置!$S$107,$A143,)="","",OFFSET(加算措置!$S$107,$A143,))</f>
        <v/>
      </c>
    </row>
    <row r="144" spans="1:6" x14ac:dyDescent="0.15">
      <c r="A144">
        <v>285</v>
      </c>
      <c r="B144" t="str">
        <f ca="1">IF(OFFSET(加算措置!$B$107,$A144,)="","",OFFSET(加算措置!$B$107,$A144,))</f>
        <v/>
      </c>
      <c r="C144" t="str">
        <f ca="1">IF(OFFSET(加算措置!$G$107,$A144,)="","",OFFSET(加算措置!$G$107,$A144,))</f>
        <v/>
      </c>
      <c r="D144" t="str">
        <f ca="1">IF(OFFSET(加算措置!$K$107,$A144,)="","",OFFSET(加算措置!$K$107,$A144,))</f>
        <v/>
      </c>
      <c r="F144" t="str">
        <f ca="1">IF(OFFSET(加算措置!$S$107,$A144,)="","",OFFSET(加算措置!$S$107,$A144,))</f>
        <v/>
      </c>
    </row>
    <row r="145" spans="1:6" x14ac:dyDescent="0.15">
      <c r="A145">
        <v>287</v>
      </c>
      <c r="B145" t="str">
        <f ca="1">IF(OFFSET(加算措置!$B$107,$A145,)="","",OFFSET(加算措置!$B$107,$A145,))</f>
        <v/>
      </c>
      <c r="C145" t="str">
        <f ca="1">IF(OFFSET(加算措置!$G$107,$A145,)="","",OFFSET(加算措置!$G$107,$A145,))</f>
        <v/>
      </c>
      <c r="D145" t="str">
        <f ca="1">IF(OFFSET(加算措置!$K$107,$A145,)="","",OFFSET(加算措置!$K$107,$A145,))</f>
        <v/>
      </c>
      <c r="F145" t="str">
        <f ca="1">IF(OFFSET(加算措置!$S$107,$A145,)="","",OFFSET(加算措置!$S$107,$A145,))</f>
        <v/>
      </c>
    </row>
    <row r="146" spans="1:6" x14ac:dyDescent="0.15">
      <c r="A146">
        <v>289</v>
      </c>
      <c r="B146" t="str">
        <f ca="1">IF(OFFSET(加算措置!$B$107,$A146,)="","",OFFSET(加算措置!$B$107,$A146,))</f>
        <v/>
      </c>
      <c r="C146" t="str">
        <f ca="1">IF(OFFSET(加算措置!$G$107,$A146,)="","",OFFSET(加算措置!$G$107,$A146,))</f>
        <v/>
      </c>
      <c r="D146" t="str">
        <f ca="1">IF(OFFSET(加算措置!$K$107,$A146,)="","",OFFSET(加算措置!$K$107,$A146,))</f>
        <v/>
      </c>
      <c r="F146" t="str">
        <f ca="1">IF(OFFSET(加算措置!$S$107,$A146,)="","",OFFSET(加算措置!$S$107,$A146,))</f>
        <v/>
      </c>
    </row>
    <row r="147" spans="1:6" x14ac:dyDescent="0.15">
      <c r="A147">
        <v>291</v>
      </c>
      <c r="B147" t="str">
        <f ca="1">IF(OFFSET(加算措置!$B$107,$A147,)="","",OFFSET(加算措置!$B$107,$A147,))</f>
        <v/>
      </c>
      <c r="C147" t="str">
        <f ca="1">IF(OFFSET(加算措置!$G$107,$A147,)="","",OFFSET(加算措置!$G$107,$A147,))</f>
        <v/>
      </c>
      <c r="D147" t="str">
        <f ca="1">IF(OFFSET(加算措置!$K$107,$A147,)="","",OFFSET(加算措置!$K$107,$A147,))</f>
        <v/>
      </c>
      <c r="F147" t="str">
        <f ca="1">IF(OFFSET(加算措置!$S$107,$A147,)="","",OFFSET(加算措置!$S$107,$A147,))</f>
        <v/>
      </c>
    </row>
    <row r="148" spans="1:6" x14ac:dyDescent="0.15">
      <c r="A148">
        <v>293</v>
      </c>
      <c r="B148" t="str">
        <f ca="1">IF(OFFSET(加算措置!$B$107,$A148,)="","",OFFSET(加算措置!$B$107,$A148,))</f>
        <v/>
      </c>
      <c r="C148" t="str">
        <f ca="1">IF(OFFSET(加算措置!$G$107,$A148,)="","",OFFSET(加算措置!$G$107,$A148,))</f>
        <v/>
      </c>
      <c r="D148" t="str">
        <f ca="1">IF(OFFSET(加算措置!$K$107,$A148,)="","",OFFSET(加算措置!$K$107,$A148,))</f>
        <v/>
      </c>
      <c r="F148" t="str">
        <f ca="1">IF(OFFSET(加算措置!$S$107,$A148,)="","",OFFSET(加算措置!$S$107,$A148,))</f>
        <v/>
      </c>
    </row>
    <row r="149" spans="1:6" x14ac:dyDescent="0.15">
      <c r="A149">
        <v>295</v>
      </c>
      <c r="B149" t="str">
        <f ca="1">IF(OFFSET(加算措置!$B$107,$A149,)="","",OFFSET(加算措置!$B$107,$A149,))</f>
        <v/>
      </c>
      <c r="C149" t="str">
        <f ca="1">IF(OFFSET(加算措置!$G$107,$A149,)="","",OFFSET(加算措置!$G$107,$A149,))</f>
        <v/>
      </c>
      <c r="D149" t="str">
        <f ca="1">IF(OFFSET(加算措置!$K$107,$A149,)="","",OFFSET(加算措置!$K$107,$A149,))</f>
        <v/>
      </c>
      <c r="F149" t="str">
        <f ca="1">IF(OFFSET(加算措置!$S$107,$A149,)="","",OFFSET(加算措置!$S$107,$A149,))</f>
        <v/>
      </c>
    </row>
    <row r="150" spans="1:6" x14ac:dyDescent="0.15">
      <c r="A150">
        <v>297</v>
      </c>
      <c r="B150" t="str">
        <f ca="1">IF(OFFSET(加算措置!$B$107,$A150,)="","",OFFSET(加算措置!$B$107,$A150,))</f>
        <v/>
      </c>
      <c r="C150" t="str">
        <f ca="1">IF(OFFSET(加算措置!$G$107,$A150,)="","",OFFSET(加算措置!$G$107,$A150,))</f>
        <v/>
      </c>
      <c r="D150" t="str">
        <f ca="1">IF(OFFSET(加算措置!$K$107,$A150,)="","",OFFSET(加算措置!$K$107,$A150,))</f>
        <v/>
      </c>
      <c r="F150" t="str">
        <f ca="1">IF(OFFSET(加算措置!$S$107,$A150,)="","",OFFSET(加算措置!$S$107,$A150,))</f>
        <v/>
      </c>
    </row>
    <row r="151" spans="1:6" x14ac:dyDescent="0.15">
      <c r="A151">
        <v>299</v>
      </c>
      <c r="B151" t="str">
        <f ca="1">IF(OFFSET(加算措置!$B$107,$A151,)="","",OFFSET(加算措置!$B$107,$A151,))</f>
        <v/>
      </c>
      <c r="C151" t="str">
        <f ca="1">IF(OFFSET(加算措置!$G$107,$A151,)="","",OFFSET(加算措置!$G$107,$A151,))</f>
        <v/>
      </c>
      <c r="D151" t="str">
        <f ca="1">IF(OFFSET(加算措置!$K$107,$A151,)="","",OFFSET(加算措置!$K$107,$A151,))</f>
        <v/>
      </c>
      <c r="F151" t="str">
        <f ca="1">IF(OFFSET(加算措置!$S$107,$A151,)="","",OFFSET(加算措置!$S$107,$A151,))</f>
        <v/>
      </c>
    </row>
    <row r="152" spans="1:6" x14ac:dyDescent="0.15">
      <c r="A152">
        <v>301</v>
      </c>
      <c r="B152" t="str">
        <f ca="1">IF(OFFSET(加算措置!$B$107,$A152,)="","",OFFSET(加算措置!$B$107,$A152,))</f>
        <v/>
      </c>
      <c r="C152" t="str">
        <f ca="1">IF(OFFSET(加算措置!$G$107,$A152,)="","",OFFSET(加算措置!$G$107,$A152,))</f>
        <v/>
      </c>
      <c r="D152" t="str">
        <f ca="1">IF(OFFSET(加算措置!$K$107,$A152,)="","",OFFSET(加算措置!$K$107,$A152,))</f>
        <v/>
      </c>
      <c r="F152" t="str">
        <f ca="1">IF(OFFSET(加算措置!$S$107,$A152,)="","",OFFSET(加算措置!$S$107,$A152,))</f>
        <v/>
      </c>
    </row>
    <row r="153" spans="1:6" x14ac:dyDescent="0.15">
      <c r="A153">
        <v>303</v>
      </c>
      <c r="B153" t="str">
        <f ca="1">IF(OFFSET(加算措置!$B$107,$A153,)="","",OFFSET(加算措置!$B$107,$A153,))</f>
        <v/>
      </c>
      <c r="C153" t="str">
        <f ca="1">IF(OFFSET(加算措置!$G$107,$A153,)="","",OFFSET(加算措置!$G$107,$A153,))</f>
        <v/>
      </c>
      <c r="D153" t="str">
        <f ca="1">IF(OFFSET(加算措置!$K$107,$A153,)="","",OFFSET(加算措置!$K$107,$A153,))</f>
        <v/>
      </c>
      <c r="F153" t="str">
        <f ca="1">IF(OFFSET(加算措置!$S$107,$A153,)="","",OFFSET(加算措置!$S$107,$A153,))</f>
        <v/>
      </c>
    </row>
    <row r="154" spans="1:6" x14ac:dyDescent="0.15">
      <c r="A154">
        <v>305</v>
      </c>
      <c r="B154" t="str">
        <f ca="1">IF(OFFSET(加算措置!$B$107,$A154,)="","",OFFSET(加算措置!$B$107,$A154,))</f>
        <v/>
      </c>
      <c r="C154" t="str">
        <f ca="1">IF(OFFSET(加算措置!$G$107,$A154,)="","",OFFSET(加算措置!$G$107,$A154,))</f>
        <v/>
      </c>
      <c r="D154" t="str">
        <f ca="1">IF(OFFSET(加算措置!$K$107,$A154,)="","",OFFSET(加算措置!$K$107,$A154,))</f>
        <v/>
      </c>
      <c r="F154" t="str">
        <f ca="1">IF(OFFSET(加算措置!$S$107,$A154,)="","",OFFSET(加算措置!$S$107,$A154,))</f>
        <v/>
      </c>
    </row>
    <row r="155" spans="1:6" x14ac:dyDescent="0.15">
      <c r="A155">
        <v>307</v>
      </c>
      <c r="B155" t="str">
        <f ca="1">IF(OFFSET(加算措置!$B$107,$A155,)="","",OFFSET(加算措置!$B$107,$A155,))</f>
        <v/>
      </c>
      <c r="C155" t="str">
        <f ca="1">IF(OFFSET(加算措置!$G$107,$A155,)="","",OFFSET(加算措置!$G$107,$A155,))</f>
        <v/>
      </c>
      <c r="D155" t="str">
        <f ca="1">IF(OFFSET(加算措置!$K$107,$A155,)="","",OFFSET(加算措置!$K$107,$A155,))</f>
        <v/>
      </c>
      <c r="F155" t="str">
        <f ca="1">IF(OFFSET(加算措置!$S$107,$A155,)="","",OFFSET(加算措置!$S$107,$A155,))</f>
        <v/>
      </c>
    </row>
    <row r="156" spans="1:6" x14ac:dyDescent="0.15">
      <c r="A156">
        <v>309</v>
      </c>
      <c r="B156" t="str">
        <f ca="1">IF(OFFSET(加算措置!$B$107,$A156,)="","",OFFSET(加算措置!$B$107,$A156,))</f>
        <v/>
      </c>
      <c r="C156" t="str">
        <f ca="1">IF(OFFSET(加算措置!$G$107,$A156,)="","",OFFSET(加算措置!$G$107,$A156,))</f>
        <v/>
      </c>
      <c r="D156" t="str">
        <f ca="1">IF(OFFSET(加算措置!$K$107,$A156,)="","",OFFSET(加算措置!$K$107,$A156,))</f>
        <v/>
      </c>
      <c r="F156" t="str">
        <f ca="1">IF(OFFSET(加算措置!$S$107,$A156,)="","",OFFSET(加算措置!$S$107,$A156,))</f>
        <v/>
      </c>
    </row>
    <row r="157" spans="1:6" x14ac:dyDescent="0.15">
      <c r="A157">
        <v>311</v>
      </c>
      <c r="B157" t="str">
        <f ca="1">IF(OFFSET(加算措置!$B$107,$A157,)="","",OFFSET(加算措置!$B$107,$A157,))</f>
        <v/>
      </c>
      <c r="C157" t="str">
        <f ca="1">IF(OFFSET(加算措置!$G$107,$A157,)="","",OFFSET(加算措置!$G$107,$A157,))</f>
        <v/>
      </c>
      <c r="D157" t="str">
        <f ca="1">IF(OFFSET(加算措置!$K$107,$A157,)="","",OFFSET(加算措置!$K$107,$A157,))</f>
        <v/>
      </c>
      <c r="F157" t="str">
        <f ca="1">IF(OFFSET(加算措置!$S$107,$A157,)="","",OFFSET(加算措置!$S$107,$A157,))</f>
        <v/>
      </c>
    </row>
    <row r="158" spans="1:6" x14ac:dyDescent="0.15">
      <c r="A158">
        <v>313</v>
      </c>
      <c r="B158" t="str">
        <f ca="1">IF(OFFSET(加算措置!$B$107,$A158,)="","",OFFSET(加算措置!$B$107,$A158,))</f>
        <v/>
      </c>
      <c r="C158" t="str">
        <f ca="1">IF(OFFSET(加算措置!$G$107,$A158,)="","",OFFSET(加算措置!$G$107,$A158,))</f>
        <v/>
      </c>
      <c r="D158" t="str">
        <f ca="1">IF(OFFSET(加算措置!$K$107,$A158,)="","",OFFSET(加算措置!$K$107,$A158,))</f>
        <v/>
      </c>
      <c r="F158" t="str">
        <f ca="1">IF(OFFSET(加算措置!$S$107,$A158,)="","",OFFSET(加算措置!$S$107,$A158,))</f>
        <v/>
      </c>
    </row>
    <row r="159" spans="1:6" x14ac:dyDescent="0.15">
      <c r="A159">
        <v>315</v>
      </c>
      <c r="B159" t="str">
        <f ca="1">IF(OFFSET(加算措置!$B$107,$A159,)="","",OFFSET(加算措置!$B$107,$A159,))</f>
        <v/>
      </c>
      <c r="C159" t="str">
        <f ca="1">IF(OFFSET(加算措置!$G$107,$A159,)="","",OFFSET(加算措置!$G$107,$A159,))</f>
        <v/>
      </c>
      <c r="D159" t="str">
        <f ca="1">IF(OFFSET(加算措置!$K$107,$A159,)="","",OFFSET(加算措置!$K$107,$A159,))</f>
        <v/>
      </c>
      <c r="F159" t="str">
        <f ca="1">IF(OFFSET(加算措置!$S$107,$A159,)="","",OFFSET(加算措置!$S$107,$A159,))</f>
        <v/>
      </c>
    </row>
    <row r="160" spans="1:6" x14ac:dyDescent="0.15">
      <c r="A160">
        <v>317</v>
      </c>
      <c r="B160" t="str">
        <f ca="1">IF(OFFSET(加算措置!$B$107,$A160,)="","",OFFSET(加算措置!$B$107,$A160,))</f>
        <v/>
      </c>
      <c r="C160" t="str">
        <f ca="1">IF(OFFSET(加算措置!$G$107,$A160,)="","",OFFSET(加算措置!$G$107,$A160,))</f>
        <v/>
      </c>
      <c r="D160" t="str">
        <f ca="1">IF(OFFSET(加算措置!$K$107,$A160,)="","",OFFSET(加算措置!$K$107,$A160,))</f>
        <v/>
      </c>
      <c r="F160" t="str">
        <f ca="1">IF(OFFSET(加算措置!$S$107,$A160,)="","",OFFSET(加算措置!$S$107,$A160,))</f>
        <v/>
      </c>
    </row>
    <row r="161" spans="1:6" x14ac:dyDescent="0.15">
      <c r="A161">
        <v>319</v>
      </c>
      <c r="B161" t="str">
        <f ca="1">IF(OFFSET(加算措置!$B$107,$A161,)="","",OFFSET(加算措置!$B$107,$A161,))</f>
        <v/>
      </c>
      <c r="C161" t="str">
        <f ca="1">IF(OFFSET(加算措置!$G$107,$A161,)="","",OFFSET(加算措置!$G$107,$A161,))</f>
        <v/>
      </c>
      <c r="D161" t="str">
        <f ca="1">IF(OFFSET(加算措置!$K$107,$A161,)="","",OFFSET(加算措置!$K$107,$A161,))</f>
        <v/>
      </c>
      <c r="F161" t="str">
        <f ca="1">IF(OFFSET(加算措置!$S$107,$A161,)="","",OFFSET(加算措置!$S$107,$A161,))</f>
        <v/>
      </c>
    </row>
    <row r="162" spans="1:6" x14ac:dyDescent="0.15">
      <c r="A162">
        <v>321</v>
      </c>
      <c r="B162" t="str">
        <f ca="1">IF(OFFSET(加算措置!$B$107,$A162,)="","",OFFSET(加算措置!$B$107,$A162,))</f>
        <v/>
      </c>
      <c r="C162" t="str">
        <f ca="1">IF(OFFSET(加算措置!$G$107,$A162,)="","",OFFSET(加算措置!$G$107,$A162,))</f>
        <v/>
      </c>
      <c r="D162" t="str">
        <f ca="1">IF(OFFSET(加算措置!$K$107,$A162,)="","",OFFSET(加算措置!$K$107,$A162,))</f>
        <v/>
      </c>
      <c r="F162" t="str">
        <f ca="1">IF(OFFSET(加算措置!$S$107,$A162,)="","",OFFSET(加算措置!$S$107,$A162,))</f>
        <v/>
      </c>
    </row>
    <row r="163" spans="1:6" x14ac:dyDescent="0.15">
      <c r="A163">
        <v>323</v>
      </c>
      <c r="B163" t="str">
        <f ca="1">IF(OFFSET(加算措置!$B$107,$A163,)="","",OFFSET(加算措置!$B$107,$A163,))</f>
        <v/>
      </c>
      <c r="C163" t="str">
        <f ca="1">IF(OFFSET(加算措置!$G$107,$A163,)="","",OFFSET(加算措置!$G$107,$A163,))</f>
        <v/>
      </c>
      <c r="D163" t="str">
        <f ca="1">IF(OFFSET(加算措置!$K$107,$A163,)="","",OFFSET(加算措置!$K$107,$A163,))</f>
        <v/>
      </c>
      <c r="F163" t="str">
        <f ca="1">IF(OFFSET(加算措置!$S$107,$A163,)="","",OFFSET(加算措置!$S$107,$A163,))</f>
        <v/>
      </c>
    </row>
    <row r="164" spans="1:6" x14ac:dyDescent="0.15">
      <c r="A164">
        <v>325</v>
      </c>
      <c r="B164" t="str">
        <f ca="1">IF(OFFSET(加算措置!$B$107,$A164,)="","",OFFSET(加算措置!$B$107,$A164,))</f>
        <v/>
      </c>
      <c r="C164" t="str">
        <f ca="1">IF(OFFSET(加算措置!$G$107,$A164,)="","",OFFSET(加算措置!$G$107,$A164,))</f>
        <v/>
      </c>
      <c r="D164" t="str">
        <f ca="1">IF(OFFSET(加算措置!$K$107,$A164,)="","",OFFSET(加算措置!$K$107,$A164,))</f>
        <v/>
      </c>
      <c r="F164" t="str">
        <f ca="1">IF(OFFSET(加算措置!$S$107,$A164,)="","",OFFSET(加算措置!$S$107,$A164,))</f>
        <v/>
      </c>
    </row>
    <row r="165" spans="1:6" x14ac:dyDescent="0.15">
      <c r="A165">
        <v>327</v>
      </c>
      <c r="B165" t="str">
        <f ca="1">IF(OFFSET(加算措置!$B$107,$A165,)="","",OFFSET(加算措置!$B$107,$A165,))</f>
        <v/>
      </c>
      <c r="C165" t="str">
        <f ca="1">IF(OFFSET(加算措置!$G$107,$A165,)="","",OFFSET(加算措置!$G$107,$A165,))</f>
        <v/>
      </c>
      <c r="D165" t="str">
        <f ca="1">IF(OFFSET(加算措置!$K$107,$A165,)="","",OFFSET(加算措置!$K$107,$A165,))</f>
        <v/>
      </c>
      <c r="F165" t="str">
        <f ca="1">IF(OFFSET(加算措置!$S$107,$A165,)="","",OFFSET(加算措置!$S$107,$A165,))</f>
        <v/>
      </c>
    </row>
    <row r="166" spans="1:6" x14ac:dyDescent="0.15">
      <c r="A166">
        <v>329</v>
      </c>
      <c r="B166" t="str">
        <f ca="1">IF(OFFSET(加算措置!$B$107,$A166,)="","",OFFSET(加算措置!$B$107,$A166,))</f>
        <v/>
      </c>
      <c r="C166" t="str">
        <f ca="1">IF(OFFSET(加算措置!$G$107,$A166,)="","",OFFSET(加算措置!$G$107,$A166,))</f>
        <v/>
      </c>
      <c r="D166" t="str">
        <f ca="1">IF(OFFSET(加算措置!$K$107,$A166,)="","",OFFSET(加算措置!$K$107,$A166,))</f>
        <v/>
      </c>
      <c r="F166" t="str">
        <f ca="1">IF(OFFSET(加算措置!$S$107,$A166,)="","",OFFSET(加算措置!$S$107,$A166,))</f>
        <v/>
      </c>
    </row>
    <row r="167" spans="1:6" x14ac:dyDescent="0.15">
      <c r="A167">
        <v>331</v>
      </c>
      <c r="B167" t="str">
        <f ca="1">IF(OFFSET(加算措置!$B$107,$A167,)="","",OFFSET(加算措置!$B$107,$A167,))</f>
        <v/>
      </c>
      <c r="C167" t="str">
        <f ca="1">IF(OFFSET(加算措置!$G$107,$A167,)="","",OFFSET(加算措置!$G$107,$A167,))</f>
        <v/>
      </c>
      <c r="D167" t="str">
        <f ca="1">IF(OFFSET(加算措置!$K$107,$A167,)="","",OFFSET(加算措置!$K$107,$A167,))</f>
        <v/>
      </c>
      <c r="F167" t="str">
        <f ca="1">IF(OFFSET(加算措置!$S$107,$A167,)="","",OFFSET(加算措置!$S$107,$A167,))</f>
        <v/>
      </c>
    </row>
    <row r="168" spans="1:6" x14ac:dyDescent="0.15">
      <c r="A168">
        <v>333</v>
      </c>
      <c r="B168" t="str">
        <f ca="1">IF(OFFSET(加算措置!$B$107,$A168,)="","",OFFSET(加算措置!$B$107,$A168,))</f>
        <v/>
      </c>
      <c r="C168" t="str">
        <f ca="1">IF(OFFSET(加算措置!$G$107,$A168,)="","",OFFSET(加算措置!$G$107,$A168,))</f>
        <v/>
      </c>
      <c r="D168" t="str">
        <f ca="1">IF(OFFSET(加算措置!$K$107,$A168,)="","",OFFSET(加算措置!$K$107,$A168,))</f>
        <v/>
      </c>
      <c r="F168" t="str">
        <f ca="1">IF(OFFSET(加算措置!$S$107,$A168,)="","",OFFSET(加算措置!$S$107,$A168,))</f>
        <v/>
      </c>
    </row>
    <row r="169" spans="1:6" x14ac:dyDescent="0.15">
      <c r="A169">
        <v>335</v>
      </c>
      <c r="B169" t="str">
        <f ca="1">IF(OFFSET(加算措置!$B$107,$A169,)="","",OFFSET(加算措置!$B$107,$A169,))</f>
        <v/>
      </c>
      <c r="C169" t="str">
        <f ca="1">IF(OFFSET(加算措置!$G$107,$A169,)="","",OFFSET(加算措置!$G$107,$A169,))</f>
        <v/>
      </c>
      <c r="D169" t="str">
        <f ca="1">IF(OFFSET(加算措置!$K$107,$A169,)="","",OFFSET(加算措置!$K$107,$A169,))</f>
        <v/>
      </c>
      <c r="F169" t="str">
        <f ca="1">IF(OFFSET(加算措置!$S$107,$A169,)="","",OFFSET(加算措置!$S$107,$A169,))</f>
        <v/>
      </c>
    </row>
    <row r="170" spans="1:6" x14ac:dyDescent="0.15">
      <c r="A170">
        <v>337</v>
      </c>
      <c r="B170" t="str">
        <f ca="1">IF(OFFSET(加算措置!$B$107,$A170,)="","",OFFSET(加算措置!$B$107,$A170,))</f>
        <v/>
      </c>
      <c r="C170" t="str">
        <f ca="1">IF(OFFSET(加算措置!$G$107,$A170,)="","",OFFSET(加算措置!$G$107,$A170,))</f>
        <v/>
      </c>
      <c r="D170" t="str">
        <f ca="1">IF(OFFSET(加算措置!$K$107,$A170,)="","",OFFSET(加算措置!$K$107,$A170,))</f>
        <v/>
      </c>
      <c r="F170" t="str">
        <f ca="1">IF(OFFSET(加算措置!$S$107,$A170,)="","",OFFSET(加算措置!$S$107,$A170,))</f>
        <v/>
      </c>
    </row>
    <row r="171" spans="1:6" x14ac:dyDescent="0.15">
      <c r="A171">
        <v>339</v>
      </c>
      <c r="B171" t="str">
        <f ca="1">IF(OFFSET(加算措置!$B$107,$A171,)="","",OFFSET(加算措置!$B$107,$A171,))</f>
        <v/>
      </c>
      <c r="C171" t="str">
        <f ca="1">IF(OFFSET(加算措置!$G$107,$A171,)="","",OFFSET(加算措置!$G$107,$A171,))</f>
        <v/>
      </c>
      <c r="D171" t="str">
        <f ca="1">IF(OFFSET(加算措置!$K$107,$A171,)="","",OFFSET(加算措置!$K$107,$A171,))</f>
        <v/>
      </c>
      <c r="F171" t="str">
        <f ca="1">IF(OFFSET(加算措置!$S$107,$A171,)="","",OFFSET(加算措置!$S$107,$A171,))</f>
        <v/>
      </c>
    </row>
    <row r="172" spans="1:6" x14ac:dyDescent="0.15">
      <c r="A172">
        <v>341</v>
      </c>
      <c r="B172" t="str">
        <f ca="1">IF(OFFSET(加算措置!$B$107,$A172,)="","",OFFSET(加算措置!$B$107,$A172,))</f>
        <v/>
      </c>
      <c r="C172" t="str">
        <f ca="1">IF(OFFSET(加算措置!$G$107,$A172,)="","",OFFSET(加算措置!$G$107,$A172,))</f>
        <v/>
      </c>
      <c r="D172" t="str">
        <f ca="1">IF(OFFSET(加算措置!$K$107,$A172,)="","",OFFSET(加算措置!$K$107,$A172,))</f>
        <v/>
      </c>
      <c r="F172" t="str">
        <f ca="1">IF(OFFSET(加算措置!$S$107,$A172,)="","",OFFSET(加算措置!$S$107,$A172,))</f>
        <v/>
      </c>
    </row>
    <row r="173" spans="1:6" x14ac:dyDescent="0.15">
      <c r="A173">
        <v>343</v>
      </c>
      <c r="B173" t="str">
        <f ca="1">IF(OFFSET(加算措置!$B$107,$A173,)="","",OFFSET(加算措置!$B$107,$A173,))</f>
        <v/>
      </c>
      <c r="C173" t="str">
        <f ca="1">IF(OFFSET(加算措置!$G$107,$A173,)="","",OFFSET(加算措置!$G$107,$A173,))</f>
        <v/>
      </c>
      <c r="D173" t="str">
        <f ca="1">IF(OFFSET(加算措置!$K$107,$A173,)="","",OFFSET(加算措置!$K$107,$A173,))</f>
        <v/>
      </c>
      <c r="F173" t="str">
        <f ca="1">IF(OFFSET(加算措置!$S$107,$A173,)="","",OFFSET(加算措置!$S$107,$A173,))</f>
        <v/>
      </c>
    </row>
    <row r="174" spans="1:6" x14ac:dyDescent="0.15">
      <c r="A174">
        <v>345</v>
      </c>
      <c r="B174" t="str">
        <f ca="1">IF(OFFSET(加算措置!$B$107,$A174,)="","",OFFSET(加算措置!$B$107,$A174,))</f>
        <v/>
      </c>
      <c r="C174" t="str">
        <f ca="1">IF(OFFSET(加算措置!$G$107,$A174,)="","",OFFSET(加算措置!$G$107,$A174,))</f>
        <v/>
      </c>
      <c r="D174" t="str">
        <f ca="1">IF(OFFSET(加算措置!$K$107,$A174,)="","",OFFSET(加算措置!$K$107,$A174,))</f>
        <v/>
      </c>
      <c r="F174" t="str">
        <f ca="1">IF(OFFSET(加算措置!$S$107,$A174,)="","",OFFSET(加算措置!$S$107,$A174,))</f>
        <v/>
      </c>
    </row>
    <row r="175" spans="1:6" x14ac:dyDescent="0.15">
      <c r="A175">
        <v>347</v>
      </c>
      <c r="B175" t="str">
        <f ca="1">IF(OFFSET(加算措置!$B$107,$A175,)="","",OFFSET(加算措置!$B$107,$A175,))</f>
        <v/>
      </c>
      <c r="C175" t="str">
        <f ca="1">IF(OFFSET(加算措置!$G$107,$A175,)="","",OFFSET(加算措置!$G$107,$A175,))</f>
        <v/>
      </c>
      <c r="D175" t="str">
        <f ca="1">IF(OFFSET(加算措置!$K$107,$A175,)="","",OFFSET(加算措置!$K$107,$A175,))</f>
        <v/>
      </c>
      <c r="F175" t="str">
        <f ca="1">IF(OFFSET(加算措置!$S$107,$A175,)="","",OFFSET(加算措置!$S$107,$A175,))</f>
        <v/>
      </c>
    </row>
    <row r="176" spans="1:6" x14ac:dyDescent="0.15">
      <c r="A176">
        <v>349</v>
      </c>
      <c r="B176" t="str">
        <f ca="1">IF(OFFSET(加算措置!$B$107,$A176,)="","",OFFSET(加算措置!$B$107,$A176,))</f>
        <v/>
      </c>
      <c r="C176" t="str">
        <f ca="1">IF(OFFSET(加算措置!$G$107,$A176,)="","",OFFSET(加算措置!$G$107,$A176,))</f>
        <v/>
      </c>
      <c r="D176" t="str">
        <f ca="1">IF(OFFSET(加算措置!$K$107,$A176,)="","",OFFSET(加算措置!$K$107,$A176,))</f>
        <v/>
      </c>
      <c r="F176" t="str">
        <f ca="1">IF(OFFSET(加算措置!$S$107,$A176,)="","",OFFSET(加算措置!$S$107,$A176,))</f>
        <v/>
      </c>
    </row>
    <row r="177" spans="1:6" x14ac:dyDescent="0.15">
      <c r="A177">
        <v>351</v>
      </c>
      <c r="B177" t="str">
        <f ca="1">IF(OFFSET(加算措置!$B$107,$A177,)="","",OFFSET(加算措置!$B$107,$A177,))</f>
        <v/>
      </c>
      <c r="C177" t="str">
        <f ca="1">IF(OFFSET(加算措置!$G$107,$A177,)="","",OFFSET(加算措置!$G$107,$A177,))</f>
        <v/>
      </c>
      <c r="D177" t="str">
        <f ca="1">IF(OFFSET(加算措置!$K$107,$A177,)="","",OFFSET(加算措置!$K$107,$A177,))</f>
        <v/>
      </c>
      <c r="F177" t="str">
        <f ca="1">IF(OFFSET(加算措置!$S$107,$A177,)="","",OFFSET(加算措置!$S$107,$A177,))</f>
        <v/>
      </c>
    </row>
    <row r="178" spans="1:6" x14ac:dyDescent="0.15">
      <c r="A178">
        <v>353</v>
      </c>
      <c r="B178" t="str">
        <f ca="1">IF(OFFSET(加算措置!$B$107,$A178,)="","",OFFSET(加算措置!$B$107,$A178,))</f>
        <v/>
      </c>
      <c r="C178" t="str">
        <f ca="1">IF(OFFSET(加算措置!$G$107,$A178,)="","",OFFSET(加算措置!$G$107,$A178,))</f>
        <v/>
      </c>
      <c r="D178" t="str">
        <f ca="1">IF(OFFSET(加算措置!$K$107,$A178,)="","",OFFSET(加算措置!$K$107,$A178,))</f>
        <v/>
      </c>
      <c r="F178" t="str">
        <f ca="1">IF(OFFSET(加算措置!$S$107,$A178,)="","",OFFSET(加算措置!$S$107,$A178,))</f>
        <v/>
      </c>
    </row>
    <row r="179" spans="1:6" x14ac:dyDescent="0.15">
      <c r="A179">
        <v>355</v>
      </c>
      <c r="B179" t="str">
        <f ca="1">IF(OFFSET(加算措置!$B$107,$A179,)="","",OFFSET(加算措置!$B$107,$A179,))</f>
        <v/>
      </c>
      <c r="C179" t="str">
        <f ca="1">IF(OFFSET(加算措置!$G$107,$A179,)="","",OFFSET(加算措置!$G$107,$A179,))</f>
        <v/>
      </c>
      <c r="D179" t="str">
        <f ca="1">IF(OFFSET(加算措置!$K$107,$A179,)="","",OFFSET(加算措置!$K$107,$A179,))</f>
        <v/>
      </c>
      <c r="F179" t="str">
        <f ca="1">IF(OFFSET(加算措置!$S$107,$A179,)="","",OFFSET(加算措置!$S$107,$A179,))</f>
        <v/>
      </c>
    </row>
    <row r="180" spans="1:6" x14ac:dyDescent="0.15">
      <c r="A180">
        <v>357</v>
      </c>
      <c r="B180" t="str">
        <f ca="1">IF(OFFSET(加算措置!$B$107,$A180,)="","",OFFSET(加算措置!$B$107,$A180,))</f>
        <v/>
      </c>
      <c r="C180" t="str">
        <f ca="1">IF(OFFSET(加算措置!$G$107,$A180,)="","",OFFSET(加算措置!$G$107,$A180,))</f>
        <v/>
      </c>
      <c r="D180" t="str">
        <f ca="1">IF(OFFSET(加算措置!$K$107,$A180,)="","",OFFSET(加算措置!$K$107,$A180,))</f>
        <v/>
      </c>
      <c r="F180" t="str">
        <f ca="1">IF(OFFSET(加算措置!$S$107,$A180,)="","",OFFSET(加算措置!$S$107,$A180,))</f>
        <v/>
      </c>
    </row>
    <row r="181" spans="1:6" x14ac:dyDescent="0.15">
      <c r="A181">
        <v>359</v>
      </c>
      <c r="B181" t="str">
        <f ca="1">IF(OFFSET(加算措置!$B$107,$A181,)="","",OFFSET(加算措置!$B$107,$A181,))</f>
        <v/>
      </c>
      <c r="C181" t="str">
        <f ca="1">IF(OFFSET(加算措置!$G$107,$A181,)="","",OFFSET(加算措置!$G$107,$A181,))</f>
        <v/>
      </c>
      <c r="D181" t="str">
        <f ca="1">IF(OFFSET(加算措置!$K$107,$A181,)="","",OFFSET(加算措置!$K$107,$A181,))</f>
        <v/>
      </c>
      <c r="F181" t="str">
        <f ca="1">IF(OFFSET(加算措置!$S$107,$A181,)="","",OFFSET(加算措置!$S$107,$A181,))</f>
        <v/>
      </c>
    </row>
    <row r="182" spans="1:6" x14ac:dyDescent="0.15">
      <c r="A182">
        <v>361</v>
      </c>
      <c r="B182" t="str">
        <f ca="1">IF(OFFSET(加算措置!$B$107,$A182,)="","",OFFSET(加算措置!$B$107,$A182,))</f>
        <v/>
      </c>
      <c r="C182" t="str">
        <f ca="1">IF(OFFSET(加算措置!$G$107,$A182,)="","",OFFSET(加算措置!$G$107,$A182,))</f>
        <v/>
      </c>
      <c r="D182" t="str">
        <f ca="1">IF(OFFSET(加算措置!$K$107,$A182,)="","",OFFSET(加算措置!$K$107,$A182,))</f>
        <v/>
      </c>
      <c r="F182" t="str">
        <f ca="1">IF(OFFSET(加算措置!$S$107,$A182,)="","",OFFSET(加算措置!$S$107,$A182,))</f>
        <v/>
      </c>
    </row>
    <row r="183" spans="1:6" x14ac:dyDescent="0.15">
      <c r="A183">
        <v>363</v>
      </c>
      <c r="B183" t="str">
        <f ca="1">IF(OFFSET(加算措置!$B$107,$A183,)="","",OFFSET(加算措置!$B$107,$A183,))</f>
        <v/>
      </c>
      <c r="C183" t="str">
        <f ca="1">IF(OFFSET(加算措置!$G$107,$A183,)="","",OFFSET(加算措置!$G$107,$A183,))</f>
        <v/>
      </c>
      <c r="D183" t="str">
        <f ca="1">IF(OFFSET(加算措置!$K$107,$A183,)="","",OFFSET(加算措置!$K$107,$A183,))</f>
        <v/>
      </c>
      <c r="F183" t="str">
        <f ca="1">IF(OFFSET(加算措置!$S$107,$A183,)="","",OFFSET(加算措置!$S$107,$A183,))</f>
        <v/>
      </c>
    </row>
    <row r="184" spans="1:6" x14ac:dyDescent="0.15">
      <c r="A184">
        <v>365</v>
      </c>
      <c r="B184" t="str">
        <f ca="1">IF(OFFSET(加算措置!$B$107,$A184,)="","",OFFSET(加算措置!$B$107,$A184,))</f>
        <v/>
      </c>
      <c r="C184" t="str">
        <f ca="1">IF(OFFSET(加算措置!$G$107,$A184,)="","",OFFSET(加算措置!$G$107,$A184,))</f>
        <v/>
      </c>
      <c r="D184" t="str">
        <f ca="1">IF(OFFSET(加算措置!$K$107,$A184,)="","",OFFSET(加算措置!$K$107,$A184,))</f>
        <v/>
      </c>
      <c r="F184" t="str">
        <f ca="1">IF(OFFSET(加算措置!$S$107,$A184,)="","",OFFSET(加算措置!$S$107,$A184,))</f>
        <v/>
      </c>
    </row>
    <row r="185" spans="1:6" x14ac:dyDescent="0.15">
      <c r="A185">
        <v>367</v>
      </c>
      <c r="B185" t="str">
        <f ca="1">IF(OFFSET(加算措置!$B$107,$A185,)="","",OFFSET(加算措置!$B$107,$A185,))</f>
        <v/>
      </c>
      <c r="C185" t="str">
        <f ca="1">IF(OFFSET(加算措置!$G$107,$A185,)="","",OFFSET(加算措置!$G$107,$A185,))</f>
        <v/>
      </c>
      <c r="D185" t="str">
        <f ca="1">IF(OFFSET(加算措置!$K$107,$A185,)="","",OFFSET(加算措置!$K$107,$A185,))</f>
        <v/>
      </c>
      <c r="F185" t="str">
        <f ca="1">IF(OFFSET(加算措置!$S$107,$A185,)="","",OFFSET(加算措置!$S$107,$A185,))</f>
        <v/>
      </c>
    </row>
    <row r="186" spans="1:6" x14ac:dyDescent="0.15">
      <c r="A186">
        <v>369</v>
      </c>
      <c r="B186" t="str">
        <f ca="1">IF(OFFSET(加算措置!$B$107,$A186,)="","",OFFSET(加算措置!$B$107,$A186,))</f>
        <v/>
      </c>
      <c r="C186" t="str">
        <f ca="1">IF(OFFSET(加算措置!$G$107,$A186,)="","",OFFSET(加算措置!$G$107,$A186,))</f>
        <v/>
      </c>
      <c r="D186" t="str">
        <f ca="1">IF(OFFSET(加算措置!$K$107,$A186,)="","",OFFSET(加算措置!$K$107,$A186,))</f>
        <v/>
      </c>
      <c r="F186" t="str">
        <f ca="1">IF(OFFSET(加算措置!$S$107,$A186,)="","",OFFSET(加算措置!$S$107,$A186,))</f>
        <v/>
      </c>
    </row>
    <row r="187" spans="1:6" x14ac:dyDescent="0.15">
      <c r="A187">
        <v>371</v>
      </c>
      <c r="B187" t="str">
        <f ca="1">IF(OFFSET(加算措置!$B$107,$A187,)="","",OFFSET(加算措置!$B$107,$A187,))</f>
        <v/>
      </c>
      <c r="C187" t="str">
        <f ca="1">IF(OFFSET(加算措置!$G$107,$A187,)="","",OFFSET(加算措置!$G$107,$A187,))</f>
        <v/>
      </c>
      <c r="D187" t="str">
        <f ca="1">IF(OFFSET(加算措置!$K$107,$A187,)="","",OFFSET(加算措置!$K$107,$A187,))</f>
        <v/>
      </c>
      <c r="F187" t="str">
        <f ca="1">IF(OFFSET(加算措置!$S$107,$A187,)="","",OFFSET(加算措置!$S$107,$A187,))</f>
        <v/>
      </c>
    </row>
    <row r="188" spans="1:6" x14ac:dyDescent="0.15">
      <c r="A188">
        <v>373</v>
      </c>
      <c r="B188" t="str">
        <f ca="1">IF(OFFSET(加算措置!$B$107,$A188,)="","",OFFSET(加算措置!$B$107,$A188,))</f>
        <v/>
      </c>
      <c r="C188" t="str">
        <f ca="1">IF(OFFSET(加算措置!$G$107,$A188,)="","",OFFSET(加算措置!$G$107,$A188,))</f>
        <v/>
      </c>
      <c r="D188" t="str">
        <f ca="1">IF(OFFSET(加算措置!$K$107,$A188,)="","",OFFSET(加算措置!$K$107,$A188,))</f>
        <v/>
      </c>
      <c r="F188" t="str">
        <f ca="1">IF(OFFSET(加算措置!$S$107,$A188,)="","",OFFSET(加算措置!$S$107,$A188,))</f>
        <v/>
      </c>
    </row>
    <row r="189" spans="1:6" x14ac:dyDescent="0.15">
      <c r="A189">
        <v>375</v>
      </c>
      <c r="B189" t="str">
        <f ca="1">IF(OFFSET(加算措置!$B$107,$A189,)="","",OFFSET(加算措置!$B$107,$A189,))</f>
        <v/>
      </c>
      <c r="C189" t="str">
        <f ca="1">IF(OFFSET(加算措置!$G$107,$A189,)="","",OFFSET(加算措置!$G$107,$A189,))</f>
        <v/>
      </c>
      <c r="D189" t="str">
        <f ca="1">IF(OFFSET(加算措置!$K$107,$A189,)="","",OFFSET(加算措置!$K$107,$A189,))</f>
        <v/>
      </c>
      <c r="F189" t="str">
        <f ca="1">IF(OFFSET(加算措置!$S$107,$A189,)="","",OFFSET(加算措置!$S$107,$A189,))</f>
        <v/>
      </c>
    </row>
    <row r="190" spans="1:6" x14ac:dyDescent="0.15">
      <c r="A190">
        <v>377</v>
      </c>
      <c r="B190" t="str">
        <f ca="1">IF(OFFSET(加算措置!$B$107,$A190,)="","",OFFSET(加算措置!$B$107,$A190,))</f>
        <v/>
      </c>
      <c r="C190" t="str">
        <f ca="1">IF(OFFSET(加算措置!$G$107,$A190,)="","",OFFSET(加算措置!$G$107,$A190,))</f>
        <v/>
      </c>
      <c r="D190" t="str">
        <f ca="1">IF(OFFSET(加算措置!$K$107,$A190,)="","",OFFSET(加算措置!$K$107,$A190,))</f>
        <v/>
      </c>
      <c r="F190" t="str">
        <f ca="1">IF(OFFSET(加算措置!$S$107,$A190,)="","",OFFSET(加算措置!$S$107,$A190,))</f>
        <v/>
      </c>
    </row>
    <row r="191" spans="1:6" x14ac:dyDescent="0.15">
      <c r="A191">
        <v>379</v>
      </c>
      <c r="B191" t="str">
        <f ca="1">IF(OFFSET(加算措置!$B$107,$A191,)="","",OFFSET(加算措置!$B$107,$A191,))</f>
        <v/>
      </c>
      <c r="C191" t="str">
        <f ca="1">IF(OFFSET(加算措置!$G$107,$A191,)="","",OFFSET(加算措置!$G$107,$A191,))</f>
        <v/>
      </c>
      <c r="D191" t="str">
        <f ca="1">IF(OFFSET(加算措置!$K$107,$A191,)="","",OFFSET(加算措置!$K$107,$A191,))</f>
        <v/>
      </c>
      <c r="F191" t="str">
        <f ca="1">IF(OFFSET(加算措置!$S$107,$A191,)="","",OFFSET(加算措置!$S$107,$A191,))</f>
        <v/>
      </c>
    </row>
    <row r="192" spans="1:6" x14ac:dyDescent="0.15">
      <c r="A192">
        <v>381</v>
      </c>
      <c r="B192" t="str">
        <f ca="1">IF(OFFSET(加算措置!$B$107,$A192,)="","",OFFSET(加算措置!$B$107,$A192,))</f>
        <v/>
      </c>
      <c r="C192" t="str">
        <f ca="1">IF(OFFSET(加算措置!$G$107,$A192,)="","",OFFSET(加算措置!$G$107,$A192,))</f>
        <v/>
      </c>
      <c r="D192" t="str">
        <f ca="1">IF(OFFSET(加算措置!$K$107,$A192,)="","",OFFSET(加算措置!$K$107,$A192,))</f>
        <v/>
      </c>
      <c r="F192" t="str">
        <f ca="1">IF(OFFSET(加算措置!$S$107,$A192,)="","",OFFSET(加算措置!$S$107,$A192,))</f>
        <v/>
      </c>
    </row>
    <row r="193" spans="1:6" x14ac:dyDescent="0.15">
      <c r="A193">
        <v>383</v>
      </c>
      <c r="B193" t="str">
        <f ca="1">IF(OFFSET(加算措置!$B$107,$A193,)="","",OFFSET(加算措置!$B$107,$A193,))</f>
        <v/>
      </c>
      <c r="C193" t="str">
        <f ca="1">IF(OFFSET(加算措置!$G$107,$A193,)="","",OFFSET(加算措置!$G$107,$A193,))</f>
        <v/>
      </c>
      <c r="D193" t="str">
        <f ca="1">IF(OFFSET(加算措置!$K$107,$A193,)="","",OFFSET(加算措置!$K$107,$A193,))</f>
        <v/>
      </c>
      <c r="F193" t="str">
        <f ca="1">IF(OFFSET(加算措置!$S$107,$A193,)="","",OFFSET(加算措置!$S$107,$A193,))</f>
        <v/>
      </c>
    </row>
    <row r="194" spans="1:6" x14ac:dyDescent="0.15">
      <c r="A194">
        <v>385</v>
      </c>
      <c r="B194" t="str">
        <f ca="1">IF(OFFSET(加算措置!$B$107,$A194,)="","",OFFSET(加算措置!$B$107,$A194,))</f>
        <v/>
      </c>
      <c r="C194" t="str">
        <f ca="1">IF(OFFSET(加算措置!$G$107,$A194,)="","",OFFSET(加算措置!$G$107,$A194,))</f>
        <v/>
      </c>
      <c r="D194" t="str">
        <f ca="1">IF(OFFSET(加算措置!$K$107,$A194,)="","",OFFSET(加算措置!$K$107,$A194,))</f>
        <v/>
      </c>
      <c r="F194" t="str">
        <f ca="1">IF(OFFSET(加算措置!$S$107,$A194,)="","",OFFSET(加算措置!$S$107,$A194,))</f>
        <v/>
      </c>
    </row>
    <row r="195" spans="1:6" x14ac:dyDescent="0.15">
      <c r="A195">
        <v>387</v>
      </c>
      <c r="B195" t="str">
        <f ca="1">IF(OFFSET(加算措置!$B$107,$A195,)="","",OFFSET(加算措置!$B$107,$A195,))</f>
        <v/>
      </c>
      <c r="C195" t="str">
        <f ca="1">IF(OFFSET(加算措置!$G$107,$A195,)="","",OFFSET(加算措置!$G$107,$A195,))</f>
        <v/>
      </c>
      <c r="D195" t="str">
        <f ca="1">IF(OFFSET(加算措置!$K$107,$A195,)="","",OFFSET(加算措置!$K$107,$A195,))</f>
        <v/>
      </c>
      <c r="F195" t="str">
        <f ca="1">IF(OFFSET(加算措置!$S$107,$A195,)="","",OFFSET(加算措置!$S$107,$A195,))</f>
        <v/>
      </c>
    </row>
    <row r="196" spans="1:6" x14ac:dyDescent="0.15">
      <c r="A196">
        <v>389</v>
      </c>
      <c r="B196" t="str">
        <f ca="1">IF(OFFSET(加算措置!$B$107,$A196,)="","",OFFSET(加算措置!$B$107,$A196,))</f>
        <v/>
      </c>
      <c r="C196" t="str">
        <f ca="1">IF(OFFSET(加算措置!$G$107,$A196,)="","",OFFSET(加算措置!$G$107,$A196,))</f>
        <v/>
      </c>
      <c r="D196" t="str">
        <f ca="1">IF(OFFSET(加算措置!$K$107,$A196,)="","",OFFSET(加算措置!$K$107,$A196,))</f>
        <v/>
      </c>
      <c r="F196" t="str">
        <f ca="1">IF(OFFSET(加算措置!$S$107,$A196,)="","",OFFSET(加算措置!$S$107,$A196,))</f>
        <v/>
      </c>
    </row>
    <row r="197" spans="1:6" x14ac:dyDescent="0.15">
      <c r="A197">
        <v>391</v>
      </c>
      <c r="B197" t="str">
        <f ca="1">IF(OFFSET(加算措置!$B$107,$A197,)="","",OFFSET(加算措置!$B$107,$A197,))</f>
        <v/>
      </c>
      <c r="C197" t="str">
        <f ca="1">IF(OFFSET(加算措置!$G$107,$A197,)="","",OFFSET(加算措置!$G$107,$A197,))</f>
        <v/>
      </c>
      <c r="D197" t="str">
        <f ca="1">IF(OFFSET(加算措置!$K$107,$A197,)="","",OFFSET(加算措置!$K$107,$A197,))</f>
        <v/>
      </c>
      <c r="F197" t="str">
        <f ca="1">IF(OFFSET(加算措置!$S$107,$A197,)="","",OFFSET(加算措置!$S$107,$A197,))</f>
        <v/>
      </c>
    </row>
    <row r="198" spans="1:6" x14ac:dyDescent="0.15">
      <c r="A198">
        <v>393</v>
      </c>
      <c r="B198" t="str">
        <f ca="1">IF(OFFSET(加算措置!$B$107,$A198,)="","",OFFSET(加算措置!$B$107,$A198,))</f>
        <v/>
      </c>
      <c r="C198" t="str">
        <f ca="1">IF(OFFSET(加算措置!$G$107,$A198,)="","",OFFSET(加算措置!$G$107,$A198,))</f>
        <v/>
      </c>
      <c r="D198" t="str">
        <f ca="1">IF(OFFSET(加算措置!$K$107,$A198,)="","",OFFSET(加算措置!$K$107,$A198,))</f>
        <v/>
      </c>
      <c r="F198" t="str">
        <f ca="1">IF(OFFSET(加算措置!$S$107,$A198,)="","",OFFSET(加算措置!$S$107,$A198,))</f>
        <v/>
      </c>
    </row>
    <row r="199" spans="1:6" x14ac:dyDescent="0.15">
      <c r="A199">
        <v>395</v>
      </c>
      <c r="B199" t="str">
        <f ca="1">IF(OFFSET(加算措置!$B$107,$A199,)="","",OFFSET(加算措置!$B$107,$A199,))</f>
        <v/>
      </c>
      <c r="C199" t="str">
        <f ca="1">IF(OFFSET(加算措置!$G$107,$A199,)="","",OFFSET(加算措置!$G$107,$A199,))</f>
        <v/>
      </c>
      <c r="D199" t="str">
        <f ca="1">IF(OFFSET(加算措置!$K$107,$A199,)="","",OFFSET(加算措置!$K$107,$A199,))</f>
        <v/>
      </c>
      <c r="F199" t="str">
        <f ca="1">IF(OFFSET(加算措置!$S$107,$A199,)="","",OFFSET(加算措置!$S$107,$A199,))</f>
        <v/>
      </c>
    </row>
    <row r="200" spans="1:6" x14ac:dyDescent="0.15">
      <c r="A200">
        <v>397</v>
      </c>
      <c r="B200" t="str">
        <f ca="1">IF(OFFSET(加算措置!$B$107,$A200,)="","",OFFSET(加算措置!$B$107,$A200,))</f>
        <v/>
      </c>
      <c r="C200" t="str">
        <f ca="1">IF(OFFSET(加算措置!$G$107,$A200,)="","",OFFSET(加算措置!$G$107,$A200,))</f>
        <v/>
      </c>
      <c r="D200" t="str">
        <f ca="1">IF(OFFSET(加算措置!$K$107,$A200,)="","",OFFSET(加算措置!$K$107,$A200,))</f>
        <v/>
      </c>
      <c r="F200" t="str">
        <f ca="1">IF(OFFSET(加算措置!$S$107,$A200,)="","",OFFSET(加算措置!$S$107,$A200,))</f>
        <v/>
      </c>
    </row>
    <row r="201" spans="1:6" x14ac:dyDescent="0.15">
      <c r="A201">
        <v>399</v>
      </c>
      <c r="B201" t="str">
        <f ca="1">IF(OFFSET(加算措置!$B$107,$A201,)="","",OFFSET(加算措置!$B$107,$A201,))</f>
        <v/>
      </c>
      <c r="C201" t="str">
        <f ca="1">IF(OFFSET(加算措置!$G$107,$A201,)="","",OFFSET(加算措置!$G$107,$A201,))</f>
        <v/>
      </c>
      <c r="D201" t="str">
        <f ca="1">IF(OFFSET(加算措置!$K$107,$A201,)="","",OFFSET(加算措置!$K$107,$A201,))</f>
        <v/>
      </c>
      <c r="F201" t="str">
        <f ca="1">IF(OFFSET(加算措置!$S$107,$A201,)="","",OFFSET(加算措置!$S$107,$A201,))</f>
        <v/>
      </c>
    </row>
    <row r="202" spans="1:6" x14ac:dyDescent="0.15">
      <c r="A202">
        <v>401</v>
      </c>
      <c r="B202" t="str">
        <f ca="1">IF(OFFSET(加算措置!$B$107,$A202,)="","",OFFSET(加算措置!$B$107,$A202,))</f>
        <v/>
      </c>
      <c r="C202" t="str">
        <f ca="1">IF(OFFSET(加算措置!$G$107,$A202,)="","",OFFSET(加算措置!$G$107,$A202,))</f>
        <v/>
      </c>
      <c r="D202" t="str">
        <f ca="1">IF(OFFSET(加算措置!$K$107,$A202,)="","",OFFSET(加算措置!$K$107,$A202,))</f>
        <v/>
      </c>
      <c r="F202" t="str">
        <f ca="1">IF(OFFSET(加算措置!$S$107,$A202,)="","",OFFSET(加算措置!$S$107,$A202,))</f>
        <v/>
      </c>
    </row>
    <row r="203" spans="1:6" x14ac:dyDescent="0.15">
      <c r="A203">
        <v>403</v>
      </c>
      <c r="B203" t="str">
        <f ca="1">IF(OFFSET(加算措置!$B$107,$A203,)="","",OFFSET(加算措置!$B$107,$A203,))</f>
        <v/>
      </c>
      <c r="C203" t="str">
        <f ca="1">IF(OFFSET(加算措置!$G$107,$A203,)="","",OFFSET(加算措置!$G$107,$A203,))</f>
        <v/>
      </c>
      <c r="D203" t="str">
        <f ca="1">IF(OFFSET(加算措置!$K$107,$A203,)="","",OFFSET(加算措置!$K$107,$A203,))</f>
        <v/>
      </c>
      <c r="F203" t="str">
        <f ca="1">IF(OFFSET(加算措置!$S$107,$A203,)="","",OFFSET(加算措置!$S$107,$A203,))</f>
        <v/>
      </c>
    </row>
    <row r="204" spans="1:6" x14ac:dyDescent="0.15">
      <c r="A204">
        <v>405</v>
      </c>
      <c r="B204" t="str">
        <f ca="1">IF(OFFSET(加算措置!$B$107,$A204,)="","",OFFSET(加算措置!$B$107,$A204,))</f>
        <v/>
      </c>
      <c r="C204" t="str">
        <f ca="1">IF(OFFSET(加算措置!$G$107,$A204,)="","",OFFSET(加算措置!$G$107,$A204,))</f>
        <v/>
      </c>
      <c r="D204" t="str">
        <f ca="1">IF(OFFSET(加算措置!$K$107,$A204,)="","",OFFSET(加算措置!$K$107,$A204,))</f>
        <v/>
      </c>
      <c r="F204" t="str">
        <f ca="1">IF(OFFSET(加算措置!$S$107,$A204,)="","",OFFSET(加算措置!$S$107,$A204,))</f>
        <v/>
      </c>
    </row>
    <row r="205" spans="1:6" x14ac:dyDescent="0.15">
      <c r="A205">
        <v>407</v>
      </c>
      <c r="B205" t="str">
        <f ca="1">IF(OFFSET(加算措置!$B$107,$A205,)="","",OFFSET(加算措置!$B$107,$A205,))</f>
        <v/>
      </c>
      <c r="C205" t="str">
        <f ca="1">IF(OFFSET(加算措置!$G$107,$A205,)="","",OFFSET(加算措置!$G$107,$A205,))</f>
        <v/>
      </c>
      <c r="D205" t="str">
        <f ca="1">IF(OFFSET(加算措置!$K$107,$A205,)="","",OFFSET(加算措置!$K$107,$A205,))</f>
        <v/>
      </c>
      <c r="F205" t="str">
        <f ca="1">IF(OFFSET(加算措置!$S$107,$A205,)="","",OFFSET(加算措置!$S$107,$A205,))</f>
        <v/>
      </c>
    </row>
    <row r="206" spans="1:6" x14ac:dyDescent="0.15">
      <c r="A206">
        <v>409</v>
      </c>
      <c r="B206" t="str">
        <f ca="1">IF(OFFSET(加算措置!$B$107,$A206,)="","",OFFSET(加算措置!$B$107,$A206,))</f>
        <v/>
      </c>
      <c r="C206" t="str">
        <f ca="1">IF(OFFSET(加算措置!$G$107,$A206,)="","",OFFSET(加算措置!$G$107,$A206,))</f>
        <v/>
      </c>
      <c r="D206" t="str">
        <f ca="1">IF(OFFSET(加算措置!$K$107,$A206,)="","",OFFSET(加算措置!$K$107,$A206,))</f>
        <v/>
      </c>
      <c r="F206" t="str">
        <f ca="1">IF(OFFSET(加算措置!$S$107,$A206,)="","",OFFSET(加算措置!$S$107,$A206,))</f>
        <v/>
      </c>
    </row>
    <row r="207" spans="1:6" x14ac:dyDescent="0.15">
      <c r="A207">
        <v>411</v>
      </c>
      <c r="B207" t="str">
        <f ca="1">IF(OFFSET(加算措置!$B$107,$A207,)="","",OFFSET(加算措置!$B$107,$A207,))</f>
        <v/>
      </c>
      <c r="C207" t="str">
        <f ca="1">IF(OFFSET(加算措置!$G$107,$A207,)="","",OFFSET(加算措置!$G$107,$A207,))</f>
        <v/>
      </c>
      <c r="D207" t="str">
        <f ca="1">IF(OFFSET(加算措置!$K$107,$A207,)="","",OFFSET(加算措置!$K$107,$A207,))</f>
        <v/>
      </c>
      <c r="F207" t="str">
        <f ca="1">IF(OFFSET(加算措置!$S$107,$A207,)="","",OFFSET(加算措置!$S$107,$A207,))</f>
        <v/>
      </c>
    </row>
    <row r="208" spans="1:6" x14ac:dyDescent="0.15">
      <c r="A208">
        <v>413</v>
      </c>
      <c r="B208" t="str">
        <f ca="1">IF(OFFSET(加算措置!$B$107,$A208,)="","",OFFSET(加算措置!$B$107,$A208,))</f>
        <v/>
      </c>
      <c r="C208" t="str">
        <f ca="1">IF(OFFSET(加算措置!$G$107,$A208,)="","",OFFSET(加算措置!$G$107,$A208,))</f>
        <v/>
      </c>
      <c r="D208" t="str">
        <f ca="1">IF(OFFSET(加算措置!$K$107,$A208,)="","",OFFSET(加算措置!$K$107,$A208,))</f>
        <v/>
      </c>
      <c r="F208" t="str">
        <f ca="1">IF(OFFSET(加算措置!$S$107,$A208,)="","",OFFSET(加算措置!$S$107,$A208,))</f>
        <v/>
      </c>
    </row>
    <row r="209" spans="1:6" x14ac:dyDescent="0.15">
      <c r="A209">
        <v>415</v>
      </c>
      <c r="B209" t="str">
        <f ca="1">IF(OFFSET(加算措置!$B$107,$A209,)="","",OFFSET(加算措置!$B$107,$A209,))</f>
        <v/>
      </c>
      <c r="C209" t="str">
        <f ca="1">IF(OFFSET(加算措置!$G$107,$A209,)="","",OFFSET(加算措置!$G$107,$A209,))</f>
        <v/>
      </c>
      <c r="D209" t="str">
        <f ca="1">IF(OFFSET(加算措置!$K$107,$A209,)="","",OFFSET(加算措置!$K$107,$A209,))</f>
        <v/>
      </c>
      <c r="F209" t="str">
        <f ca="1">IF(OFFSET(加算措置!$S$107,$A209,)="","",OFFSET(加算措置!$S$107,$A209,))</f>
        <v/>
      </c>
    </row>
    <row r="210" spans="1:6" x14ac:dyDescent="0.15">
      <c r="A210">
        <v>417</v>
      </c>
      <c r="B210" t="str">
        <f ca="1">IF(OFFSET(加算措置!$B$107,$A210,)="","",OFFSET(加算措置!$B$107,$A210,))</f>
        <v/>
      </c>
      <c r="C210" t="str">
        <f ca="1">IF(OFFSET(加算措置!$G$107,$A210,)="","",OFFSET(加算措置!$G$107,$A210,))</f>
        <v/>
      </c>
      <c r="D210" t="str">
        <f ca="1">IF(OFFSET(加算措置!$K$107,$A210,)="","",OFFSET(加算措置!$K$107,$A210,))</f>
        <v/>
      </c>
      <c r="F210" t="str">
        <f ca="1">IF(OFFSET(加算措置!$S$107,$A210,)="","",OFFSET(加算措置!$S$107,$A210,))</f>
        <v/>
      </c>
    </row>
    <row r="211" spans="1:6" x14ac:dyDescent="0.15">
      <c r="A211">
        <v>419</v>
      </c>
      <c r="B211" t="str">
        <f ca="1">IF(OFFSET(加算措置!$B$107,$A211,)="","",OFFSET(加算措置!$B$107,$A211,))</f>
        <v/>
      </c>
      <c r="C211" t="str">
        <f ca="1">IF(OFFSET(加算措置!$G$107,$A211,)="","",OFFSET(加算措置!$G$107,$A211,))</f>
        <v/>
      </c>
      <c r="D211" t="str">
        <f ca="1">IF(OFFSET(加算措置!$K$107,$A211,)="","",OFFSET(加算措置!$K$107,$A211,))</f>
        <v/>
      </c>
      <c r="F211" t="str">
        <f ca="1">IF(OFFSET(加算措置!$S$107,$A211,)="","",OFFSET(加算措置!$S$107,$A211,))</f>
        <v/>
      </c>
    </row>
    <row r="212" spans="1:6" x14ac:dyDescent="0.15">
      <c r="A212">
        <v>421</v>
      </c>
      <c r="B212" t="str">
        <f ca="1">IF(OFFSET(加算措置!$B$107,$A212,)="","",OFFSET(加算措置!$B$107,$A212,))</f>
        <v/>
      </c>
      <c r="C212" t="str">
        <f ca="1">IF(OFFSET(加算措置!$G$107,$A212,)="","",OFFSET(加算措置!$G$107,$A212,))</f>
        <v/>
      </c>
      <c r="D212" t="str">
        <f ca="1">IF(OFFSET(加算措置!$K$107,$A212,)="","",OFFSET(加算措置!$K$107,$A212,))</f>
        <v/>
      </c>
      <c r="F212" t="str">
        <f ca="1">IF(OFFSET(加算措置!$S$107,$A212,)="","",OFFSET(加算措置!$S$107,$A212,))</f>
        <v/>
      </c>
    </row>
    <row r="213" spans="1:6" x14ac:dyDescent="0.15">
      <c r="A213">
        <v>423</v>
      </c>
      <c r="B213" t="str">
        <f ca="1">IF(OFFSET(加算措置!$B$107,$A213,)="","",OFFSET(加算措置!$B$107,$A213,))</f>
        <v/>
      </c>
      <c r="C213" t="str">
        <f ca="1">IF(OFFSET(加算措置!$G$107,$A213,)="","",OFFSET(加算措置!$G$107,$A213,))</f>
        <v/>
      </c>
      <c r="D213" t="str">
        <f ca="1">IF(OFFSET(加算措置!$K$107,$A213,)="","",OFFSET(加算措置!$K$107,$A213,))</f>
        <v/>
      </c>
      <c r="F213" t="str">
        <f ca="1">IF(OFFSET(加算措置!$S$107,$A213,)="","",OFFSET(加算措置!$S$107,$A213,))</f>
        <v/>
      </c>
    </row>
    <row r="214" spans="1:6" x14ac:dyDescent="0.15">
      <c r="A214">
        <v>425</v>
      </c>
      <c r="B214" t="str">
        <f ca="1">IF(OFFSET(加算措置!$B$107,$A214,)="","",OFFSET(加算措置!$B$107,$A214,))</f>
        <v/>
      </c>
      <c r="C214" t="str">
        <f ca="1">IF(OFFSET(加算措置!$G$107,$A214,)="","",OFFSET(加算措置!$G$107,$A214,))</f>
        <v/>
      </c>
      <c r="D214" t="str">
        <f ca="1">IF(OFFSET(加算措置!$K$107,$A214,)="","",OFFSET(加算措置!$K$107,$A214,))</f>
        <v/>
      </c>
      <c r="F214" t="str">
        <f ca="1">IF(OFFSET(加算措置!$S$107,$A214,)="","",OFFSET(加算措置!$S$107,$A214,))</f>
        <v/>
      </c>
    </row>
    <row r="215" spans="1:6" x14ac:dyDescent="0.15">
      <c r="A215">
        <v>427</v>
      </c>
      <c r="B215" t="str">
        <f ca="1">IF(OFFSET(加算措置!$B$107,$A215,)="","",OFFSET(加算措置!$B$107,$A215,))</f>
        <v/>
      </c>
      <c r="C215" t="str">
        <f ca="1">IF(OFFSET(加算措置!$G$107,$A215,)="","",OFFSET(加算措置!$G$107,$A215,))</f>
        <v/>
      </c>
      <c r="D215" t="str">
        <f ca="1">IF(OFFSET(加算措置!$K$107,$A215,)="","",OFFSET(加算措置!$K$107,$A215,))</f>
        <v/>
      </c>
      <c r="F215" t="str">
        <f ca="1">IF(OFFSET(加算措置!$S$107,$A215,)="","",OFFSET(加算措置!$S$107,$A215,))</f>
        <v/>
      </c>
    </row>
    <row r="216" spans="1:6" x14ac:dyDescent="0.15">
      <c r="A216">
        <v>429</v>
      </c>
      <c r="B216" t="str">
        <f ca="1">IF(OFFSET(加算措置!$B$107,$A216,)="","",OFFSET(加算措置!$B$107,$A216,))</f>
        <v/>
      </c>
      <c r="C216" t="str">
        <f ca="1">IF(OFFSET(加算措置!$G$107,$A216,)="","",OFFSET(加算措置!$G$107,$A216,))</f>
        <v/>
      </c>
      <c r="D216" t="str">
        <f ca="1">IF(OFFSET(加算措置!$K$107,$A216,)="","",OFFSET(加算措置!$K$107,$A216,))</f>
        <v/>
      </c>
      <c r="F216" t="str">
        <f ca="1">IF(OFFSET(加算措置!$S$107,$A216,)="","",OFFSET(加算措置!$S$107,$A216,))</f>
        <v/>
      </c>
    </row>
    <row r="217" spans="1:6" x14ac:dyDescent="0.15">
      <c r="A217">
        <v>431</v>
      </c>
      <c r="B217" t="str">
        <f ca="1">IF(OFFSET(加算措置!$B$107,$A217,)="","",OFFSET(加算措置!$B$107,$A217,))</f>
        <v/>
      </c>
      <c r="C217" t="str">
        <f ca="1">IF(OFFSET(加算措置!$G$107,$A217,)="","",OFFSET(加算措置!$G$107,$A217,))</f>
        <v/>
      </c>
      <c r="D217" t="str">
        <f ca="1">IF(OFFSET(加算措置!$K$107,$A217,)="","",OFFSET(加算措置!$K$107,$A217,))</f>
        <v/>
      </c>
      <c r="F217" t="str">
        <f ca="1">IF(OFFSET(加算措置!$S$107,$A217,)="","",OFFSET(加算措置!$S$107,$A217,))</f>
        <v/>
      </c>
    </row>
    <row r="218" spans="1:6" x14ac:dyDescent="0.15">
      <c r="A218">
        <v>433</v>
      </c>
      <c r="B218" t="str">
        <f ca="1">IF(OFFSET(加算措置!$B$107,$A218,)="","",OFFSET(加算措置!$B$107,$A218,))</f>
        <v/>
      </c>
      <c r="C218" t="str">
        <f ca="1">IF(OFFSET(加算措置!$G$107,$A218,)="","",OFFSET(加算措置!$G$107,$A218,))</f>
        <v/>
      </c>
      <c r="D218" t="str">
        <f ca="1">IF(OFFSET(加算措置!$K$107,$A218,)="","",OFFSET(加算措置!$K$107,$A218,))</f>
        <v/>
      </c>
      <c r="F218" t="str">
        <f ca="1">IF(OFFSET(加算措置!$S$107,$A218,)="","",OFFSET(加算措置!$S$107,$A218,))</f>
        <v/>
      </c>
    </row>
    <row r="219" spans="1:6" x14ac:dyDescent="0.15">
      <c r="A219">
        <v>435</v>
      </c>
      <c r="B219" t="str">
        <f ca="1">IF(OFFSET(加算措置!$B$107,$A219,)="","",OFFSET(加算措置!$B$107,$A219,))</f>
        <v/>
      </c>
      <c r="C219" t="str">
        <f ca="1">IF(OFFSET(加算措置!$G$107,$A219,)="","",OFFSET(加算措置!$G$107,$A219,))</f>
        <v/>
      </c>
      <c r="D219" t="str">
        <f ca="1">IF(OFFSET(加算措置!$K$107,$A219,)="","",OFFSET(加算措置!$K$107,$A219,))</f>
        <v/>
      </c>
      <c r="F219" t="str">
        <f ca="1">IF(OFFSET(加算措置!$S$107,$A219,)="","",OFFSET(加算措置!$S$107,$A219,))</f>
        <v/>
      </c>
    </row>
    <row r="220" spans="1:6" x14ac:dyDescent="0.15">
      <c r="A220">
        <v>437</v>
      </c>
      <c r="B220" t="str">
        <f ca="1">IF(OFFSET(加算措置!$B$107,$A220,)="","",OFFSET(加算措置!$B$107,$A220,))</f>
        <v/>
      </c>
      <c r="C220" t="str">
        <f ca="1">IF(OFFSET(加算措置!$G$107,$A220,)="","",OFFSET(加算措置!$G$107,$A220,))</f>
        <v/>
      </c>
      <c r="D220" t="str">
        <f ca="1">IF(OFFSET(加算措置!$K$107,$A220,)="","",OFFSET(加算措置!$K$107,$A220,))</f>
        <v/>
      </c>
      <c r="F220" t="str">
        <f ca="1">IF(OFFSET(加算措置!$S$107,$A220,)="","",OFFSET(加算措置!$S$107,$A220,))</f>
        <v/>
      </c>
    </row>
    <row r="221" spans="1:6" x14ac:dyDescent="0.15">
      <c r="A221">
        <v>439</v>
      </c>
      <c r="B221" t="str">
        <f ca="1">IF(OFFSET(加算措置!$B$107,$A221,)="","",OFFSET(加算措置!$B$107,$A221,))</f>
        <v/>
      </c>
      <c r="C221" t="str">
        <f ca="1">IF(OFFSET(加算措置!$G$107,$A221,)="","",OFFSET(加算措置!$G$107,$A221,))</f>
        <v/>
      </c>
      <c r="D221" t="str">
        <f ca="1">IF(OFFSET(加算措置!$K$107,$A221,)="","",OFFSET(加算措置!$K$107,$A221,))</f>
        <v/>
      </c>
      <c r="F221" t="str">
        <f ca="1">IF(OFFSET(加算措置!$S$107,$A221,)="","",OFFSET(加算措置!$S$107,$A221,))</f>
        <v/>
      </c>
    </row>
    <row r="222" spans="1:6" x14ac:dyDescent="0.15">
      <c r="A222">
        <v>441</v>
      </c>
      <c r="B222" t="str">
        <f ca="1">IF(OFFSET(加算措置!$B$107,$A222,)="","",OFFSET(加算措置!$B$107,$A222,))</f>
        <v/>
      </c>
      <c r="C222" t="str">
        <f ca="1">IF(OFFSET(加算措置!$G$107,$A222,)="","",OFFSET(加算措置!$G$107,$A222,))</f>
        <v/>
      </c>
      <c r="D222" t="str">
        <f ca="1">IF(OFFSET(加算措置!$K$107,$A222,)="","",OFFSET(加算措置!$K$107,$A222,))</f>
        <v/>
      </c>
      <c r="F222" t="str">
        <f ca="1">IF(OFFSET(加算措置!$S$107,$A222,)="","",OFFSET(加算措置!$S$107,$A222,))</f>
        <v/>
      </c>
    </row>
    <row r="223" spans="1:6" x14ac:dyDescent="0.15">
      <c r="A223">
        <v>443</v>
      </c>
      <c r="B223" t="str">
        <f ca="1">IF(OFFSET(加算措置!$B$107,$A223,)="","",OFFSET(加算措置!$B$107,$A223,))</f>
        <v/>
      </c>
      <c r="C223" t="str">
        <f ca="1">IF(OFFSET(加算措置!$G$107,$A223,)="","",OFFSET(加算措置!$G$107,$A223,))</f>
        <v/>
      </c>
      <c r="D223" t="str">
        <f ca="1">IF(OFFSET(加算措置!$K$107,$A223,)="","",OFFSET(加算措置!$K$107,$A223,))</f>
        <v/>
      </c>
      <c r="F223" t="str">
        <f ca="1">IF(OFFSET(加算措置!$S$107,$A223,)="","",OFFSET(加算措置!$S$107,$A223,))</f>
        <v/>
      </c>
    </row>
    <row r="224" spans="1:6" x14ac:dyDescent="0.15">
      <c r="A224">
        <v>445</v>
      </c>
      <c r="B224" t="str">
        <f ca="1">IF(OFFSET(加算措置!$B$107,$A224,)="","",OFFSET(加算措置!$B$107,$A224,))</f>
        <v/>
      </c>
      <c r="C224" t="str">
        <f ca="1">IF(OFFSET(加算措置!$G$107,$A224,)="","",OFFSET(加算措置!$G$107,$A224,))</f>
        <v/>
      </c>
      <c r="D224" t="str">
        <f ca="1">IF(OFFSET(加算措置!$K$107,$A224,)="","",OFFSET(加算措置!$K$107,$A224,))</f>
        <v/>
      </c>
      <c r="F224" t="str">
        <f ca="1">IF(OFFSET(加算措置!$S$107,$A224,)="","",OFFSET(加算措置!$S$107,$A224,))</f>
        <v/>
      </c>
    </row>
    <row r="225" spans="1:6" x14ac:dyDescent="0.15">
      <c r="A225">
        <v>447</v>
      </c>
      <c r="B225" t="str">
        <f ca="1">IF(OFFSET(加算措置!$B$107,$A225,)="","",OFFSET(加算措置!$B$107,$A225,))</f>
        <v/>
      </c>
      <c r="C225" t="str">
        <f ca="1">IF(OFFSET(加算措置!$G$107,$A225,)="","",OFFSET(加算措置!$G$107,$A225,))</f>
        <v/>
      </c>
      <c r="D225" t="str">
        <f ca="1">IF(OFFSET(加算措置!$K$107,$A225,)="","",OFFSET(加算措置!$K$107,$A225,))</f>
        <v/>
      </c>
      <c r="F225" t="str">
        <f ca="1">IF(OFFSET(加算措置!$S$107,$A225,)="","",OFFSET(加算措置!$S$107,$A225,))</f>
        <v/>
      </c>
    </row>
    <row r="226" spans="1:6" x14ac:dyDescent="0.15">
      <c r="A226">
        <v>449</v>
      </c>
      <c r="B226" t="str">
        <f ca="1">IF(OFFSET(加算措置!$B$107,$A226,)="","",OFFSET(加算措置!$B$107,$A226,))</f>
        <v/>
      </c>
      <c r="C226" t="str">
        <f ca="1">IF(OFFSET(加算措置!$G$107,$A226,)="","",OFFSET(加算措置!$G$107,$A226,))</f>
        <v/>
      </c>
      <c r="D226" t="str">
        <f ca="1">IF(OFFSET(加算措置!$K$107,$A226,)="","",OFFSET(加算措置!$K$107,$A226,))</f>
        <v/>
      </c>
      <c r="F226" t="str">
        <f ca="1">IF(OFFSET(加算措置!$S$107,$A226,)="","",OFFSET(加算措置!$S$107,$A226,))</f>
        <v/>
      </c>
    </row>
    <row r="227" spans="1:6" x14ac:dyDescent="0.15">
      <c r="A227">
        <v>451</v>
      </c>
      <c r="B227" t="str">
        <f ca="1">IF(OFFSET(加算措置!$B$107,$A227,)="","",OFFSET(加算措置!$B$107,$A227,))</f>
        <v/>
      </c>
      <c r="C227" t="str">
        <f ca="1">IF(OFFSET(加算措置!$G$107,$A227,)="","",OFFSET(加算措置!$G$107,$A227,))</f>
        <v/>
      </c>
      <c r="D227" t="str">
        <f ca="1">IF(OFFSET(加算措置!$K$107,$A227,)="","",OFFSET(加算措置!$K$107,$A227,))</f>
        <v/>
      </c>
      <c r="F227" t="str">
        <f ca="1">IF(OFFSET(加算措置!$S$107,$A227,)="","",OFFSET(加算措置!$S$107,$A227,))</f>
        <v/>
      </c>
    </row>
    <row r="228" spans="1:6" x14ac:dyDescent="0.15">
      <c r="A228">
        <v>453</v>
      </c>
      <c r="B228" t="str">
        <f ca="1">IF(OFFSET(加算措置!$B$107,$A228,)="","",OFFSET(加算措置!$B$107,$A228,))</f>
        <v/>
      </c>
      <c r="C228" t="str">
        <f ca="1">IF(OFFSET(加算措置!$G$107,$A228,)="","",OFFSET(加算措置!$G$107,$A228,))</f>
        <v/>
      </c>
      <c r="D228" t="str">
        <f ca="1">IF(OFFSET(加算措置!$K$107,$A228,)="","",OFFSET(加算措置!$K$107,$A228,))</f>
        <v/>
      </c>
      <c r="F228" t="str">
        <f ca="1">IF(OFFSET(加算措置!$S$107,$A228,)="","",OFFSET(加算措置!$S$107,$A228,))</f>
        <v/>
      </c>
    </row>
    <row r="229" spans="1:6" x14ac:dyDescent="0.15">
      <c r="A229">
        <v>455</v>
      </c>
      <c r="B229" t="str">
        <f ca="1">IF(OFFSET(加算措置!$B$107,$A229,)="","",OFFSET(加算措置!$B$107,$A229,))</f>
        <v/>
      </c>
      <c r="C229" t="str">
        <f ca="1">IF(OFFSET(加算措置!$G$107,$A229,)="","",OFFSET(加算措置!$G$107,$A229,))</f>
        <v/>
      </c>
      <c r="D229" t="str">
        <f ca="1">IF(OFFSET(加算措置!$K$107,$A229,)="","",OFFSET(加算措置!$K$107,$A229,))</f>
        <v/>
      </c>
      <c r="F229" t="str">
        <f ca="1">IF(OFFSET(加算措置!$S$107,$A229,)="","",OFFSET(加算措置!$S$107,$A229,))</f>
        <v/>
      </c>
    </row>
    <row r="230" spans="1:6" x14ac:dyDescent="0.15">
      <c r="A230">
        <v>457</v>
      </c>
      <c r="B230" t="str">
        <f ca="1">IF(OFFSET(加算措置!$B$107,$A230,)="","",OFFSET(加算措置!$B$107,$A230,))</f>
        <v/>
      </c>
      <c r="C230" t="str">
        <f ca="1">IF(OFFSET(加算措置!$G$107,$A230,)="","",OFFSET(加算措置!$G$107,$A230,))</f>
        <v/>
      </c>
      <c r="D230" t="str">
        <f ca="1">IF(OFFSET(加算措置!$K$107,$A230,)="","",OFFSET(加算措置!$K$107,$A230,))</f>
        <v/>
      </c>
      <c r="F230" t="str">
        <f ca="1">IF(OFFSET(加算措置!$S$107,$A230,)="","",OFFSET(加算措置!$S$107,$A230,))</f>
        <v/>
      </c>
    </row>
    <row r="231" spans="1:6" x14ac:dyDescent="0.15">
      <c r="A231">
        <v>459</v>
      </c>
      <c r="B231" t="str">
        <f ca="1">IF(OFFSET(加算措置!$B$107,$A231,)="","",OFFSET(加算措置!$B$107,$A231,))</f>
        <v/>
      </c>
      <c r="C231" t="str">
        <f ca="1">IF(OFFSET(加算措置!$G$107,$A231,)="","",OFFSET(加算措置!$G$107,$A231,))</f>
        <v/>
      </c>
      <c r="D231" t="str">
        <f ca="1">IF(OFFSET(加算措置!$K$107,$A231,)="","",OFFSET(加算措置!$K$107,$A231,))</f>
        <v/>
      </c>
      <c r="F231" t="str">
        <f ca="1">IF(OFFSET(加算措置!$S$107,$A231,)="","",OFFSET(加算措置!$S$107,$A231,))</f>
        <v/>
      </c>
    </row>
    <row r="232" spans="1:6" x14ac:dyDescent="0.15">
      <c r="A232">
        <v>461</v>
      </c>
      <c r="B232" t="str">
        <f ca="1">IF(OFFSET(加算措置!$B$107,$A232,)="","",OFFSET(加算措置!$B$107,$A232,))</f>
        <v/>
      </c>
      <c r="C232" t="str">
        <f ca="1">IF(OFFSET(加算措置!$G$107,$A232,)="","",OFFSET(加算措置!$G$107,$A232,))</f>
        <v/>
      </c>
      <c r="D232" t="str">
        <f ca="1">IF(OFFSET(加算措置!$K$107,$A232,)="","",OFFSET(加算措置!$K$107,$A232,))</f>
        <v/>
      </c>
      <c r="F232" t="str">
        <f ca="1">IF(OFFSET(加算措置!$S$107,$A232,)="","",OFFSET(加算措置!$S$107,$A232,))</f>
        <v/>
      </c>
    </row>
    <row r="233" spans="1:6" x14ac:dyDescent="0.15">
      <c r="A233">
        <v>463</v>
      </c>
      <c r="B233" t="str">
        <f ca="1">IF(OFFSET(加算措置!$B$107,$A233,)="","",OFFSET(加算措置!$B$107,$A233,))</f>
        <v/>
      </c>
      <c r="C233" t="str">
        <f ca="1">IF(OFFSET(加算措置!$G$107,$A233,)="","",OFFSET(加算措置!$G$107,$A233,))</f>
        <v/>
      </c>
      <c r="D233" t="str">
        <f ca="1">IF(OFFSET(加算措置!$K$107,$A233,)="","",OFFSET(加算措置!$K$107,$A233,))</f>
        <v/>
      </c>
      <c r="F233" t="str">
        <f ca="1">IF(OFFSET(加算措置!$S$107,$A233,)="","",OFFSET(加算措置!$S$107,$A233,))</f>
        <v/>
      </c>
    </row>
    <row r="234" spans="1:6" x14ac:dyDescent="0.15">
      <c r="A234">
        <v>465</v>
      </c>
      <c r="B234" t="str">
        <f ca="1">IF(OFFSET(加算措置!$B$107,$A234,)="","",OFFSET(加算措置!$B$107,$A234,))</f>
        <v/>
      </c>
      <c r="C234" t="str">
        <f ca="1">IF(OFFSET(加算措置!$G$107,$A234,)="","",OFFSET(加算措置!$G$107,$A234,))</f>
        <v/>
      </c>
      <c r="D234" t="str">
        <f ca="1">IF(OFFSET(加算措置!$K$107,$A234,)="","",OFFSET(加算措置!$K$107,$A234,))</f>
        <v/>
      </c>
      <c r="F234" t="str">
        <f ca="1">IF(OFFSET(加算措置!$S$107,$A234,)="","",OFFSET(加算措置!$S$107,$A234,))</f>
        <v/>
      </c>
    </row>
    <row r="235" spans="1:6" x14ac:dyDescent="0.15">
      <c r="A235">
        <v>467</v>
      </c>
      <c r="B235" t="str">
        <f ca="1">IF(OFFSET(加算措置!$B$107,$A235,)="","",OFFSET(加算措置!$B$107,$A235,))</f>
        <v/>
      </c>
      <c r="C235" t="str">
        <f ca="1">IF(OFFSET(加算措置!$G$107,$A235,)="","",OFFSET(加算措置!$G$107,$A235,))</f>
        <v/>
      </c>
      <c r="D235" t="str">
        <f ca="1">IF(OFFSET(加算措置!$K$107,$A235,)="","",OFFSET(加算措置!$K$107,$A235,))</f>
        <v/>
      </c>
      <c r="F235" t="str">
        <f ca="1">IF(OFFSET(加算措置!$S$107,$A235,)="","",OFFSET(加算措置!$S$107,$A235,))</f>
        <v/>
      </c>
    </row>
    <row r="236" spans="1:6" x14ac:dyDescent="0.15">
      <c r="A236">
        <v>469</v>
      </c>
      <c r="B236" t="str">
        <f ca="1">IF(OFFSET(加算措置!$B$107,$A236,)="","",OFFSET(加算措置!$B$107,$A236,))</f>
        <v/>
      </c>
      <c r="C236" t="str">
        <f ca="1">IF(OFFSET(加算措置!$G$107,$A236,)="","",OFFSET(加算措置!$G$107,$A236,))</f>
        <v/>
      </c>
      <c r="D236" t="str">
        <f ca="1">IF(OFFSET(加算措置!$K$107,$A236,)="","",OFFSET(加算措置!$K$107,$A236,))</f>
        <v/>
      </c>
      <c r="F236" t="str">
        <f ca="1">IF(OFFSET(加算措置!$S$107,$A236,)="","",OFFSET(加算措置!$S$107,$A236,))</f>
        <v/>
      </c>
    </row>
    <row r="237" spans="1:6" x14ac:dyDescent="0.15">
      <c r="A237">
        <v>471</v>
      </c>
      <c r="B237" t="str">
        <f ca="1">IF(OFFSET(加算措置!$B$107,$A237,)="","",OFFSET(加算措置!$B$107,$A237,))</f>
        <v/>
      </c>
      <c r="C237" t="str">
        <f ca="1">IF(OFFSET(加算措置!$G$107,$A237,)="","",OFFSET(加算措置!$G$107,$A237,))</f>
        <v/>
      </c>
      <c r="D237" t="str">
        <f ca="1">IF(OFFSET(加算措置!$K$107,$A237,)="","",OFFSET(加算措置!$K$107,$A237,))</f>
        <v/>
      </c>
      <c r="F237" t="str">
        <f ca="1">IF(OFFSET(加算措置!$S$107,$A237,)="","",OFFSET(加算措置!$S$107,$A237,))</f>
        <v/>
      </c>
    </row>
    <row r="238" spans="1:6" x14ac:dyDescent="0.15">
      <c r="A238">
        <v>473</v>
      </c>
      <c r="B238" t="str">
        <f ca="1">IF(OFFSET(加算措置!$B$107,$A238,)="","",OFFSET(加算措置!$B$107,$A238,))</f>
        <v/>
      </c>
      <c r="C238" t="str">
        <f ca="1">IF(OFFSET(加算措置!$G$107,$A238,)="","",OFFSET(加算措置!$G$107,$A238,))</f>
        <v/>
      </c>
      <c r="D238" t="str">
        <f ca="1">IF(OFFSET(加算措置!$K$107,$A238,)="","",OFFSET(加算措置!$K$107,$A238,))</f>
        <v/>
      </c>
      <c r="F238" t="str">
        <f ca="1">IF(OFFSET(加算措置!$S$107,$A238,)="","",OFFSET(加算措置!$S$107,$A238,))</f>
        <v/>
      </c>
    </row>
    <row r="239" spans="1:6" x14ac:dyDescent="0.15">
      <c r="A239">
        <v>475</v>
      </c>
      <c r="B239" t="str">
        <f ca="1">IF(OFFSET(加算措置!$B$107,$A239,)="","",OFFSET(加算措置!$B$107,$A239,))</f>
        <v/>
      </c>
      <c r="C239" t="str">
        <f ca="1">IF(OFFSET(加算措置!$G$107,$A239,)="","",OFFSET(加算措置!$G$107,$A239,))</f>
        <v/>
      </c>
      <c r="D239" t="str">
        <f ca="1">IF(OFFSET(加算措置!$K$107,$A239,)="","",OFFSET(加算措置!$K$107,$A239,))</f>
        <v/>
      </c>
      <c r="F239" t="str">
        <f ca="1">IF(OFFSET(加算措置!$S$107,$A239,)="","",OFFSET(加算措置!$S$107,$A239,))</f>
        <v/>
      </c>
    </row>
    <row r="240" spans="1:6" x14ac:dyDescent="0.15">
      <c r="A240">
        <v>477</v>
      </c>
      <c r="B240" t="str">
        <f ca="1">IF(OFFSET(加算措置!$B$107,$A240,)="","",OFFSET(加算措置!$B$107,$A240,))</f>
        <v/>
      </c>
      <c r="C240" t="str">
        <f ca="1">IF(OFFSET(加算措置!$G$107,$A240,)="","",OFFSET(加算措置!$G$107,$A240,))</f>
        <v/>
      </c>
      <c r="D240" t="str">
        <f ca="1">IF(OFFSET(加算措置!$K$107,$A240,)="","",OFFSET(加算措置!$K$107,$A240,))</f>
        <v/>
      </c>
      <c r="F240" t="str">
        <f ca="1">IF(OFFSET(加算措置!$S$107,$A240,)="","",OFFSET(加算措置!$S$107,$A240,))</f>
        <v/>
      </c>
    </row>
    <row r="241" spans="1:6" x14ac:dyDescent="0.15">
      <c r="A241">
        <v>479</v>
      </c>
      <c r="B241" t="str">
        <f ca="1">IF(OFFSET(加算措置!$B$107,$A241,)="","",OFFSET(加算措置!$B$107,$A241,))</f>
        <v/>
      </c>
      <c r="C241" t="str">
        <f ca="1">IF(OFFSET(加算措置!$G$107,$A241,)="","",OFFSET(加算措置!$G$107,$A241,))</f>
        <v/>
      </c>
      <c r="D241" t="str">
        <f ca="1">IF(OFFSET(加算措置!$K$107,$A241,)="","",OFFSET(加算措置!$K$107,$A241,))</f>
        <v/>
      </c>
      <c r="F241" t="str">
        <f ca="1">IF(OFFSET(加算措置!$S$107,$A241,)="","",OFFSET(加算措置!$S$107,$A241,))</f>
        <v/>
      </c>
    </row>
    <row r="242" spans="1:6" x14ac:dyDescent="0.15">
      <c r="A242">
        <v>481</v>
      </c>
      <c r="B242" t="str">
        <f ca="1">IF(OFFSET(加算措置!$B$107,$A242,)="","",OFFSET(加算措置!$B$107,$A242,))</f>
        <v/>
      </c>
      <c r="C242" t="str">
        <f ca="1">IF(OFFSET(加算措置!$G$107,$A242,)="","",OFFSET(加算措置!$G$107,$A242,))</f>
        <v/>
      </c>
      <c r="D242" t="str">
        <f ca="1">IF(OFFSET(加算措置!$K$107,$A242,)="","",OFFSET(加算措置!$K$107,$A242,))</f>
        <v/>
      </c>
      <c r="F242" t="str">
        <f ca="1">IF(OFFSET(加算措置!$S$107,$A242,)="","",OFFSET(加算措置!$S$107,$A242,))</f>
        <v/>
      </c>
    </row>
    <row r="243" spans="1:6" x14ac:dyDescent="0.15">
      <c r="A243">
        <v>483</v>
      </c>
      <c r="B243" t="str">
        <f ca="1">IF(OFFSET(加算措置!$B$107,$A243,)="","",OFFSET(加算措置!$B$107,$A243,))</f>
        <v/>
      </c>
      <c r="C243" t="str">
        <f ca="1">IF(OFFSET(加算措置!$G$107,$A243,)="","",OFFSET(加算措置!$G$107,$A243,))</f>
        <v/>
      </c>
      <c r="D243" t="str">
        <f ca="1">IF(OFFSET(加算措置!$K$107,$A243,)="","",OFFSET(加算措置!$K$107,$A243,))</f>
        <v/>
      </c>
      <c r="F243" t="str">
        <f ca="1">IF(OFFSET(加算措置!$S$107,$A243,)="","",OFFSET(加算措置!$S$107,$A243,))</f>
        <v/>
      </c>
    </row>
    <row r="244" spans="1:6" x14ac:dyDescent="0.15">
      <c r="A244">
        <v>485</v>
      </c>
      <c r="B244" t="str">
        <f ca="1">IF(OFFSET(加算措置!$B$107,$A244,)="","",OFFSET(加算措置!$B$107,$A244,))</f>
        <v/>
      </c>
      <c r="C244" t="str">
        <f ca="1">IF(OFFSET(加算措置!$G$107,$A244,)="","",OFFSET(加算措置!$G$107,$A244,))</f>
        <v/>
      </c>
      <c r="D244" t="str">
        <f ca="1">IF(OFFSET(加算措置!$K$107,$A244,)="","",OFFSET(加算措置!$K$107,$A244,))</f>
        <v/>
      </c>
      <c r="F244" t="str">
        <f ca="1">IF(OFFSET(加算措置!$S$107,$A244,)="","",OFFSET(加算措置!$S$107,$A244,))</f>
        <v/>
      </c>
    </row>
    <row r="245" spans="1:6" x14ac:dyDescent="0.15">
      <c r="A245">
        <v>487</v>
      </c>
      <c r="B245" t="str">
        <f ca="1">IF(OFFSET(加算措置!$B$107,$A245,)="","",OFFSET(加算措置!$B$107,$A245,))</f>
        <v/>
      </c>
      <c r="C245" t="str">
        <f ca="1">IF(OFFSET(加算措置!$G$107,$A245,)="","",OFFSET(加算措置!$G$107,$A245,))</f>
        <v/>
      </c>
      <c r="D245" t="str">
        <f ca="1">IF(OFFSET(加算措置!$K$107,$A245,)="","",OFFSET(加算措置!$K$107,$A245,))</f>
        <v/>
      </c>
      <c r="F245" t="str">
        <f ca="1">IF(OFFSET(加算措置!$S$107,$A245,)="","",OFFSET(加算措置!$S$107,$A245,))</f>
        <v/>
      </c>
    </row>
    <row r="246" spans="1:6" x14ac:dyDescent="0.15">
      <c r="A246">
        <v>489</v>
      </c>
      <c r="B246" t="str">
        <f ca="1">IF(OFFSET(加算措置!$B$107,$A246,)="","",OFFSET(加算措置!$B$107,$A246,))</f>
        <v/>
      </c>
      <c r="C246" t="str">
        <f ca="1">IF(OFFSET(加算措置!$G$107,$A246,)="","",OFFSET(加算措置!$G$107,$A246,))</f>
        <v/>
      </c>
      <c r="D246" t="str">
        <f ca="1">IF(OFFSET(加算措置!$K$107,$A246,)="","",OFFSET(加算措置!$K$107,$A246,))</f>
        <v/>
      </c>
      <c r="F246" t="str">
        <f ca="1">IF(OFFSET(加算措置!$S$107,$A246,)="","",OFFSET(加算措置!$S$107,$A246,))</f>
        <v/>
      </c>
    </row>
    <row r="247" spans="1:6" x14ac:dyDescent="0.15">
      <c r="A247">
        <v>491</v>
      </c>
      <c r="B247" t="str">
        <f ca="1">IF(OFFSET(加算措置!$B$107,$A247,)="","",OFFSET(加算措置!$B$107,$A247,))</f>
        <v/>
      </c>
      <c r="C247" t="str">
        <f ca="1">IF(OFFSET(加算措置!$G$107,$A247,)="","",OFFSET(加算措置!$G$107,$A247,))</f>
        <v/>
      </c>
      <c r="D247" t="str">
        <f ca="1">IF(OFFSET(加算措置!$K$107,$A247,)="","",OFFSET(加算措置!$K$107,$A247,))</f>
        <v/>
      </c>
      <c r="F247" t="str">
        <f ca="1">IF(OFFSET(加算措置!$S$107,$A247,)="","",OFFSET(加算措置!$S$107,$A247,))</f>
        <v/>
      </c>
    </row>
    <row r="248" spans="1:6" x14ac:dyDescent="0.15">
      <c r="A248">
        <v>493</v>
      </c>
      <c r="B248" t="str">
        <f ca="1">IF(OFFSET(加算措置!$B$107,$A248,)="","",OFFSET(加算措置!$B$107,$A248,))</f>
        <v/>
      </c>
      <c r="C248" t="str">
        <f ca="1">IF(OFFSET(加算措置!$G$107,$A248,)="","",OFFSET(加算措置!$G$107,$A248,))</f>
        <v/>
      </c>
      <c r="D248" t="str">
        <f ca="1">IF(OFFSET(加算措置!$K$107,$A248,)="","",OFFSET(加算措置!$K$107,$A248,))</f>
        <v/>
      </c>
      <c r="F248" t="str">
        <f ca="1">IF(OFFSET(加算措置!$S$107,$A248,)="","",OFFSET(加算措置!$S$107,$A248,))</f>
        <v/>
      </c>
    </row>
    <row r="249" spans="1:6" x14ac:dyDescent="0.15">
      <c r="A249">
        <v>495</v>
      </c>
      <c r="B249" t="str">
        <f ca="1">IF(OFFSET(加算措置!$B$107,$A249,)="","",OFFSET(加算措置!$B$107,$A249,))</f>
        <v/>
      </c>
      <c r="C249" t="str">
        <f ca="1">IF(OFFSET(加算措置!$G$107,$A249,)="","",OFFSET(加算措置!$G$107,$A249,))</f>
        <v/>
      </c>
      <c r="D249" t="str">
        <f ca="1">IF(OFFSET(加算措置!$K$107,$A249,)="","",OFFSET(加算措置!$K$107,$A249,))</f>
        <v/>
      </c>
      <c r="F249" t="str">
        <f ca="1">IF(OFFSET(加算措置!$S$107,$A249,)="","",OFFSET(加算措置!$S$107,$A249,))</f>
        <v/>
      </c>
    </row>
    <row r="250" spans="1:6" x14ac:dyDescent="0.15">
      <c r="A250">
        <v>497</v>
      </c>
      <c r="B250" t="str">
        <f ca="1">IF(OFFSET(加算措置!$B$107,$A250,)="","",OFFSET(加算措置!$B$107,$A250,))</f>
        <v/>
      </c>
      <c r="C250" t="str">
        <f ca="1">IF(OFFSET(加算措置!$G$107,$A250,)="","",OFFSET(加算措置!$G$107,$A250,))</f>
        <v/>
      </c>
      <c r="D250" t="str">
        <f ca="1">IF(OFFSET(加算措置!$K$107,$A250,)="","",OFFSET(加算措置!$K$107,$A250,))</f>
        <v/>
      </c>
      <c r="F250" t="str">
        <f ca="1">IF(OFFSET(加算措置!$S$107,$A250,)="","",OFFSET(加算措置!$S$107,$A250,))</f>
        <v/>
      </c>
    </row>
    <row r="251" spans="1:6" x14ac:dyDescent="0.15">
      <c r="A251">
        <v>499</v>
      </c>
      <c r="B251" t="str">
        <f ca="1">IF(OFFSET(加算措置!$B$107,$A251,)="","",OFFSET(加算措置!$B$107,$A251,))</f>
        <v/>
      </c>
      <c r="C251" t="str">
        <f ca="1">IF(OFFSET(加算措置!$G$107,$A251,)="","",OFFSET(加算措置!$G$107,$A251,))</f>
        <v/>
      </c>
      <c r="D251" t="str">
        <f ca="1">IF(OFFSET(加算措置!$K$107,$A251,)="","",OFFSET(加算措置!$K$107,$A251,))</f>
        <v/>
      </c>
      <c r="F251" t="str">
        <f ca="1">IF(OFFSET(加算措置!$S$107,$A251,)="","",OFFSET(加算措置!$S$107,$A251,))</f>
        <v/>
      </c>
    </row>
    <row r="252" spans="1:6" x14ac:dyDescent="0.15">
      <c r="A252">
        <v>501</v>
      </c>
      <c r="B252" t="str">
        <f ca="1">IF(OFFSET(加算措置!$B$107,$A252,)="","",OFFSET(加算措置!$B$107,$A252,))</f>
        <v/>
      </c>
      <c r="C252" t="str">
        <f ca="1">IF(OFFSET(加算措置!$G$107,$A252,)="","",OFFSET(加算措置!$G$107,$A252,))</f>
        <v/>
      </c>
      <c r="D252" t="str">
        <f ca="1">IF(OFFSET(加算措置!$K$107,$A252,)="","",OFFSET(加算措置!$K$107,$A252,))</f>
        <v/>
      </c>
      <c r="F252" t="str">
        <f ca="1">IF(OFFSET(加算措置!$S$107,$A252,)="","",OFFSET(加算措置!$S$107,$A252,))</f>
        <v/>
      </c>
    </row>
    <row r="253" spans="1:6" x14ac:dyDescent="0.15">
      <c r="A253">
        <v>503</v>
      </c>
      <c r="B253" t="str">
        <f ca="1">IF(OFFSET(加算措置!$B$107,$A253,)="","",OFFSET(加算措置!$B$107,$A253,))</f>
        <v/>
      </c>
      <c r="C253" t="str">
        <f ca="1">IF(OFFSET(加算措置!$G$107,$A253,)="","",OFFSET(加算措置!$G$107,$A253,))</f>
        <v/>
      </c>
      <c r="D253" t="str">
        <f ca="1">IF(OFFSET(加算措置!$K$107,$A253,)="","",OFFSET(加算措置!$K$107,$A253,))</f>
        <v/>
      </c>
      <c r="F253" t="str">
        <f ca="1">IF(OFFSET(加算措置!$S$107,$A253,)="","",OFFSET(加算措置!$S$107,$A253,))</f>
        <v/>
      </c>
    </row>
    <row r="254" spans="1:6" x14ac:dyDescent="0.15">
      <c r="A254">
        <v>505</v>
      </c>
      <c r="B254" t="str">
        <f ca="1">IF(OFFSET(加算措置!$B$107,$A254,)="","",OFFSET(加算措置!$B$107,$A254,))</f>
        <v/>
      </c>
      <c r="C254" t="str">
        <f ca="1">IF(OFFSET(加算措置!$G$107,$A254,)="","",OFFSET(加算措置!$G$107,$A254,))</f>
        <v/>
      </c>
      <c r="D254" t="str">
        <f ca="1">IF(OFFSET(加算措置!$K$107,$A254,)="","",OFFSET(加算措置!$K$107,$A254,))</f>
        <v/>
      </c>
      <c r="F254" t="str">
        <f ca="1">IF(OFFSET(加算措置!$S$107,$A254,)="","",OFFSET(加算措置!$S$107,$A254,))</f>
        <v/>
      </c>
    </row>
    <row r="255" spans="1:6" x14ac:dyDescent="0.15">
      <c r="A255">
        <v>507</v>
      </c>
      <c r="B255" t="str">
        <f ca="1">IF(OFFSET(加算措置!$B$107,$A255,)="","",OFFSET(加算措置!$B$107,$A255,))</f>
        <v/>
      </c>
      <c r="C255" t="str">
        <f ca="1">IF(OFFSET(加算措置!$G$107,$A255,)="","",OFFSET(加算措置!$G$107,$A255,))</f>
        <v/>
      </c>
      <c r="D255" t="str">
        <f ca="1">IF(OFFSET(加算措置!$K$107,$A255,)="","",OFFSET(加算措置!$K$107,$A255,))</f>
        <v/>
      </c>
      <c r="F255" t="str">
        <f ca="1">IF(OFFSET(加算措置!$S$107,$A255,)="","",OFFSET(加算措置!$S$107,$A255,))</f>
        <v/>
      </c>
    </row>
    <row r="256" spans="1:6" x14ac:dyDescent="0.15">
      <c r="A256">
        <v>509</v>
      </c>
      <c r="B256" t="str">
        <f ca="1">IF(OFFSET(加算措置!$B$107,$A256,)="","",OFFSET(加算措置!$B$107,$A256,))</f>
        <v/>
      </c>
      <c r="C256" t="str">
        <f ca="1">IF(OFFSET(加算措置!$G$107,$A256,)="","",OFFSET(加算措置!$G$107,$A256,))</f>
        <v/>
      </c>
      <c r="D256" t="str">
        <f ca="1">IF(OFFSET(加算措置!$K$107,$A256,)="","",OFFSET(加算措置!$K$107,$A256,))</f>
        <v/>
      </c>
      <c r="F256" t="str">
        <f ca="1">IF(OFFSET(加算措置!$S$107,$A256,)="","",OFFSET(加算措置!$S$107,$A256,))</f>
        <v/>
      </c>
    </row>
    <row r="257" spans="1:6" x14ac:dyDescent="0.15">
      <c r="A257">
        <v>511</v>
      </c>
      <c r="B257" t="str">
        <f ca="1">IF(OFFSET(加算措置!$B$107,$A257,)="","",OFFSET(加算措置!$B$107,$A257,))</f>
        <v/>
      </c>
      <c r="C257" t="str">
        <f ca="1">IF(OFFSET(加算措置!$G$107,$A257,)="","",OFFSET(加算措置!$G$107,$A257,))</f>
        <v/>
      </c>
      <c r="D257" t="str">
        <f ca="1">IF(OFFSET(加算措置!$K$107,$A257,)="","",OFFSET(加算措置!$K$107,$A257,))</f>
        <v/>
      </c>
      <c r="F257" t="str">
        <f ca="1">IF(OFFSET(加算措置!$S$107,$A257,)="","",OFFSET(加算措置!$S$107,$A257,))</f>
        <v/>
      </c>
    </row>
    <row r="258" spans="1:6" x14ac:dyDescent="0.15">
      <c r="A258">
        <v>513</v>
      </c>
      <c r="B258" t="str">
        <f ca="1">IF(OFFSET(加算措置!$B$107,$A258,)="","",OFFSET(加算措置!$B$107,$A258,))</f>
        <v/>
      </c>
      <c r="C258" t="str">
        <f ca="1">IF(OFFSET(加算措置!$G$107,$A258,)="","",OFFSET(加算措置!$G$107,$A258,))</f>
        <v/>
      </c>
      <c r="D258" t="str">
        <f ca="1">IF(OFFSET(加算措置!$K$107,$A258,)="","",OFFSET(加算措置!$K$107,$A258,))</f>
        <v/>
      </c>
      <c r="F258" t="str">
        <f ca="1">IF(OFFSET(加算措置!$S$107,$A258,)="","",OFFSET(加算措置!$S$107,$A258,))</f>
        <v/>
      </c>
    </row>
    <row r="259" spans="1:6" x14ac:dyDescent="0.15">
      <c r="A259">
        <v>515</v>
      </c>
      <c r="B259" t="str">
        <f ca="1">IF(OFFSET(加算措置!$B$107,$A259,)="","",OFFSET(加算措置!$B$107,$A259,))</f>
        <v/>
      </c>
      <c r="C259" t="str">
        <f ca="1">IF(OFFSET(加算措置!$G$107,$A259,)="","",OFFSET(加算措置!$G$107,$A259,))</f>
        <v/>
      </c>
      <c r="D259" t="str">
        <f ca="1">IF(OFFSET(加算措置!$K$107,$A259,)="","",OFFSET(加算措置!$K$107,$A259,))</f>
        <v/>
      </c>
      <c r="F259" t="str">
        <f ca="1">IF(OFFSET(加算措置!$S$107,$A259,)="","",OFFSET(加算措置!$S$107,$A259,))</f>
        <v/>
      </c>
    </row>
    <row r="260" spans="1:6" x14ac:dyDescent="0.15">
      <c r="A260">
        <v>517</v>
      </c>
      <c r="B260" t="str">
        <f ca="1">IF(OFFSET(加算措置!$B$107,$A260,)="","",OFFSET(加算措置!$B$107,$A260,))</f>
        <v/>
      </c>
      <c r="C260" t="str">
        <f ca="1">IF(OFFSET(加算措置!$G$107,$A260,)="","",OFFSET(加算措置!$G$107,$A260,))</f>
        <v/>
      </c>
      <c r="D260" t="str">
        <f ca="1">IF(OFFSET(加算措置!$K$107,$A260,)="","",OFFSET(加算措置!$K$107,$A260,))</f>
        <v/>
      </c>
      <c r="F260" t="str">
        <f ca="1">IF(OFFSET(加算措置!$S$107,$A260,)="","",OFFSET(加算措置!$S$107,$A260,))</f>
        <v/>
      </c>
    </row>
    <row r="261" spans="1:6" x14ac:dyDescent="0.15">
      <c r="A261">
        <v>519</v>
      </c>
      <c r="B261" t="str">
        <f ca="1">IF(OFFSET(加算措置!$B$107,$A261,)="","",OFFSET(加算措置!$B$107,$A261,))</f>
        <v/>
      </c>
      <c r="C261" t="str">
        <f ca="1">IF(OFFSET(加算措置!$G$107,$A261,)="","",OFFSET(加算措置!$G$107,$A261,))</f>
        <v/>
      </c>
      <c r="D261" t="str">
        <f ca="1">IF(OFFSET(加算措置!$K$107,$A261,)="","",OFFSET(加算措置!$K$107,$A261,))</f>
        <v/>
      </c>
      <c r="F261" t="str">
        <f ca="1">IF(OFFSET(加算措置!$S$107,$A261,)="","",OFFSET(加算措置!$S$107,$A261,))</f>
        <v/>
      </c>
    </row>
    <row r="262" spans="1:6" x14ac:dyDescent="0.15">
      <c r="A262">
        <v>521</v>
      </c>
      <c r="B262" t="str">
        <f ca="1">IF(OFFSET(加算措置!$B$107,$A262,)="","",OFFSET(加算措置!$B$107,$A262,))</f>
        <v/>
      </c>
      <c r="C262" t="str">
        <f ca="1">IF(OFFSET(加算措置!$G$107,$A262,)="","",OFFSET(加算措置!$G$107,$A262,))</f>
        <v/>
      </c>
      <c r="D262" t="str">
        <f ca="1">IF(OFFSET(加算措置!$K$107,$A262,)="","",OFFSET(加算措置!$K$107,$A262,))</f>
        <v/>
      </c>
      <c r="F262" t="str">
        <f ca="1">IF(OFFSET(加算措置!$S$107,$A262,)="","",OFFSET(加算措置!$S$107,$A262,))</f>
        <v/>
      </c>
    </row>
    <row r="263" spans="1:6" x14ac:dyDescent="0.15">
      <c r="A263">
        <v>523</v>
      </c>
      <c r="B263" t="str">
        <f ca="1">IF(OFFSET(加算措置!$B$107,$A263,)="","",OFFSET(加算措置!$B$107,$A263,))</f>
        <v/>
      </c>
      <c r="C263" t="str">
        <f ca="1">IF(OFFSET(加算措置!$G$107,$A263,)="","",OFFSET(加算措置!$G$107,$A263,))</f>
        <v/>
      </c>
      <c r="D263" t="str">
        <f ca="1">IF(OFFSET(加算措置!$K$107,$A263,)="","",OFFSET(加算措置!$K$107,$A263,))</f>
        <v/>
      </c>
      <c r="F263" t="str">
        <f ca="1">IF(OFFSET(加算措置!$S$107,$A263,)="","",OFFSET(加算措置!$S$107,$A263,))</f>
        <v/>
      </c>
    </row>
    <row r="264" spans="1:6" x14ac:dyDescent="0.15">
      <c r="A264">
        <v>525</v>
      </c>
      <c r="B264" t="str">
        <f ca="1">IF(OFFSET(加算措置!$B$107,$A264,)="","",OFFSET(加算措置!$B$107,$A264,))</f>
        <v/>
      </c>
      <c r="C264" t="str">
        <f ca="1">IF(OFFSET(加算措置!$G$107,$A264,)="","",OFFSET(加算措置!$G$107,$A264,))</f>
        <v/>
      </c>
      <c r="D264" t="str">
        <f ca="1">IF(OFFSET(加算措置!$K$107,$A264,)="","",OFFSET(加算措置!$K$107,$A264,))</f>
        <v/>
      </c>
      <c r="F264" t="str">
        <f ca="1">IF(OFFSET(加算措置!$S$107,$A264,)="","",OFFSET(加算措置!$S$107,$A264,))</f>
        <v/>
      </c>
    </row>
    <row r="265" spans="1:6" x14ac:dyDescent="0.15">
      <c r="A265">
        <v>527</v>
      </c>
      <c r="B265" t="str">
        <f ca="1">IF(OFFSET(加算措置!$B$107,$A265,)="","",OFFSET(加算措置!$B$107,$A265,))</f>
        <v/>
      </c>
      <c r="C265" t="str">
        <f ca="1">IF(OFFSET(加算措置!$G$107,$A265,)="","",OFFSET(加算措置!$G$107,$A265,))</f>
        <v/>
      </c>
      <c r="D265" t="str">
        <f ca="1">IF(OFFSET(加算措置!$K$107,$A265,)="","",OFFSET(加算措置!$K$107,$A265,))</f>
        <v/>
      </c>
      <c r="F265" t="str">
        <f ca="1">IF(OFFSET(加算措置!$S$107,$A265,)="","",OFFSET(加算措置!$S$107,$A265,))</f>
        <v/>
      </c>
    </row>
    <row r="266" spans="1:6" x14ac:dyDescent="0.15">
      <c r="A266">
        <v>529</v>
      </c>
      <c r="B266" t="str">
        <f ca="1">IF(OFFSET(加算措置!$B$107,$A266,)="","",OFFSET(加算措置!$B$107,$A266,))</f>
        <v/>
      </c>
      <c r="C266" t="str">
        <f ca="1">IF(OFFSET(加算措置!$G$107,$A266,)="","",OFFSET(加算措置!$G$107,$A266,))</f>
        <v/>
      </c>
      <c r="D266" t="str">
        <f ca="1">IF(OFFSET(加算措置!$K$107,$A266,)="","",OFFSET(加算措置!$K$107,$A266,))</f>
        <v/>
      </c>
      <c r="F266" t="str">
        <f ca="1">IF(OFFSET(加算措置!$S$107,$A266,)="","",OFFSET(加算措置!$S$107,$A266,))</f>
        <v/>
      </c>
    </row>
    <row r="267" spans="1:6" x14ac:dyDescent="0.15">
      <c r="A267">
        <v>531</v>
      </c>
      <c r="B267" t="str">
        <f ca="1">IF(OFFSET(加算措置!$B$107,$A267,)="","",OFFSET(加算措置!$B$107,$A267,))</f>
        <v/>
      </c>
      <c r="C267" t="str">
        <f ca="1">IF(OFFSET(加算措置!$G$107,$A267,)="","",OFFSET(加算措置!$G$107,$A267,))</f>
        <v/>
      </c>
      <c r="D267" t="str">
        <f ca="1">IF(OFFSET(加算措置!$K$107,$A267,)="","",OFFSET(加算措置!$K$107,$A267,))</f>
        <v/>
      </c>
      <c r="F267" t="str">
        <f ca="1">IF(OFFSET(加算措置!$S$107,$A267,)="","",OFFSET(加算措置!$S$107,$A267,))</f>
        <v/>
      </c>
    </row>
    <row r="268" spans="1:6" x14ac:dyDescent="0.15">
      <c r="A268">
        <v>533</v>
      </c>
      <c r="B268" t="str">
        <f ca="1">IF(OFFSET(加算措置!$B$107,$A268,)="","",OFFSET(加算措置!$B$107,$A268,))</f>
        <v/>
      </c>
      <c r="C268" t="str">
        <f ca="1">IF(OFFSET(加算措置!$G$107,$A268,)="","",OFFSET(加算措置!$G$107,$A268,))</f>
        <v/>
      </c>
      <c r="D268" t="str">
        <f ca="1">IF(OFFSET(加算措置!$K$107,$A268,)="","",OFFSET(加算措置!$K$107,$A268,))</f>
        <v/>
      </c>
      <c r="F268" t="str">
        <f ca="1">IF(OFFSET(加算措置!$S$107,$A268,)="","",OFFSET(加算措置!$S$107,$A268,))</f>
        <v/>
      </c>
    </row>
    <row r="269" spans="1:6" x14ac:dyDescent="0.15">
      <c r="A269">
        <v>535</v>
      </c>
      <c r="B269" t="str">
        <f ca="1">IF(OFFSET(加算措置!$B$107,$A269,)="","",OFFSET(加算措置!$B$107,$A269,))</f>
        <v/>
      </c>
      <c r="C269" t="str">
        <f ca="1">IF(OFFSET(加算措置!$G$107,$A269,)="","",OFFSET(加算措置!$G$107,$A269,))</f>
        <v/>
      </c>
      <c r="D269" t="str">
        <f ca="1">IF(OFFSET(加算措置!$K$107,$A269,)="","",OFFSET(加算措置!$K$107,$A269,))</f>
        <v/>
      </c>
      <c r="F269" t="str">
        <f ca="1">IF(OFFSET(加算措置!$S$107,$A269,)="","",OFFSET(加算措置!$S$107,$A269,))</f>
        <v/>
      </c>
    </row>
    <row r="270" spans="1:6" x14ac:dyDescent="0.15">
      <c r="A270">
        <v>537</v>
      </c>
      <c r="B270" t="str">
        <f ca="1">IF(OFFSET(加算措置!$B$107,$A270,)="","",OFFSET(加算措置!$B$107,$A270,))</f>
        <v/>
      </c>
      <c r="C270" t="str">
        <f ca="1">IF(OFFSET(加算措置!$G$107,$A270,)="","",OFFSET(加算措置!$G$107,$A270,))</f>
        <v/>
      </c>
      <c r="D270" t="str">
        <f ca="1">IF(OFFSET(加算措置!$K$107,$A270,)="","",OFFSET(加算措置!$K$107,$A270,))</f>
        <v/>
      </c>
      <c r="F270" t="str">
        <f ca="1">IF(OFFSET(加算措置!$S$107,$A270,)="","",OFFSET(加算措置!$S$107,$A270,))</f>
        <v/>
      </c>
    </row>
    <row r="271" spans="1:6" x14ac:dyDescent="0.15">
      <c r="A271">
        <v>539</v>
      </c>
      <c r="B271" t="str">
        <f ca="1">IF(OFFSET(加算措置!$B$107,$A271,)="","",OFFSET(加算措置!$B$107,$A271,))</f>
        <v/>
      </c>
      <c r="C271" t="str">
        <f ca="1">IF(OFFSET(加算措置!$G$107,$A271,)="","",OFFSET(加算措置!$G$107,$A271,))</f>
        <v/>
      </c>
      <c r="D271" t="str">
        <f ca="1">IF(OFFSET(加算措置!$K$107,$A271,)="","",OFFSET(加算措置!$K$107,$A271,))</f>
        <v/>
      </c>
      <c r="F271" t="str">
        <f ca="1">IF(OFFSET(加算措置!$S$107,$A271,)="","",OFFSET(加算措置!$S$107,$A271,))</f>
        <v/>
      </c>
    </row>
    <row r="272" spans="1:6" x14ac:dyDescent="0.15">
      <c r="A272">
        <v>541</v>
      </c>
      <c r="B272" t="str">
        <f ca="1">IF(OFFSET(加算措置!$B$107,$A272,)="","",OFFSET(加算措置!$B$107,$A272,))</f>
        <v/>
      </c>
      <c r="C272" t="str">
        <f ca="1">IF(OFFSET(加算措置!$G$107,$A272,)="","",OFFSET(加算措置!$G$107,$A272,))</f>
        <v/>
      </c>
      <c r="D272" t="str">
        <f ca="1">IF(OFFSET(加算措置!$K$107,$A272,)="","",OFFSET(加算措置!$K$107,$A272,))</f>
        <v/>
      </c>
      <c r="F272" t="str">
        <f ca="1">IF(OFFSET(加算措置!$S$107,$A272,)="","",OFFSET(加算措置!$S$107,$A272,))</f>
        <v/>
      </c>
    </row>
    <row r="273" spans="1:6" x14ac:dyDescent="0.15">
      <c r="A273">
        <v>543</v>
      </c>
      <c r="B273" t="str">
        <f ca="1">IF(OFFSET(加算措置!$B$107,$A273,)="","",OFFSET(加算措置!$B$107,$A273,))</f>
        <v/>
      </c>
      <c r="C273" t="str">
        <f ca="1">IF(OFFSET(加算措置!$G$107,$A273,)="","",OFFSET(加算措置!$G$107,$A273,))</f>
        <v/>
      </c>
      <c r="D273" t="str">
        <f ca="1">IF(OFFSET(加算措置!$K$107,$A273,)="","",OFFSET(加算措置!$K$107,$A273,))</f>
        <v/>
      </c>
      <c r="F273" t="str">
        <f ca="1">IF(OFFSET(加算措置!$S$107,$A273,)="","",OFFSET(加算措置!$S$107,$A273,))</f>
        <v/>
      </c>
    </row>
    <row r="274" spans="1:6" x14ac:dyDescent="0.15">
      <c r="A274">
        <v>545</v>
      </c>
      <c r="B274" t="str">
        <f ca="1">IF(OFFSET(加算措置!$B$107,$A274,)="","",OFFSET(加算措置!$B$107,$A274,))</f>
        <v/>
      </c>
      <c r="C274" t="str">
        <f ca="1">IF(OFFSET(加算措置!$G$107,$A274,)="","",OFFSET(加算措置!$G$107,$A274,))</f>
        <v/>
      </c>
      <c r="D274" t="str">
        <f ca="1">IF(OFFSET(加算措置!$K$107,$A274,)="","",OFFSET(加算措置!$K$107,$A274,))</f>
        <v/>
      </c>
      <c r="F274" t="str">
        <f ca="1">IF(OFFSET(加算措置!$S$107,$A274,)="","",OFFSET(加算措置!$S$107,$A274,))</f>
        <v/>
      </c>
    </row>
    <row r="275" spans="1:6" x14ac:dyDescent="0.15">
      <c r="A275">
        <v>547</v>
      </c>
      <c r="B275" t="str">
        <f ca="1">IF(OFFSET(加算措置!$B$107,$A275,)="","",OFFSET(加算措置!$B$107,$A275,))</f>
        <v/>
      </c>
      <c r="C275" t="str">
        <f ca="1">IF(OFFSET(加算措置!$G$107,$A275,)="","",OFFSET(加算措置!$G$107,$A275,))</f>
        <v/>
      </c>
      <c r="D275" t="str">
        <f ca="1">IF(OFFSET(加算措置!$K$107,$A275,)="","",OFFSET(加算措置!$K$107,$A275,))</f>
        <v/>
      </c>
      <c r="F275" t="str">
        <f ca="1">IF(OFFSET(加算措置!$S$107,$A275,)="","",OFFSET(加算措置!$S$107,$A275,))</f>
        <v/>
      </c>
    </row>
    <row r="276" spans="1:6" x14ac:dyDescent="0.15">
      <c r="A276">
        <v>549</v>
      </c>
      <c r="B276" t="str">
        <f ca="1">IF(OFFSET(加算措置!$B$107,$A276,)="","",OFFSET(加算措置!$B$107,$A276,))</f>
        <v/>
      </c>
      <c r="C276" t="str">
        <f ca="1">IF(OFFSET(加算措置!$G$107,$A276,)="","",OFFSET(加算措置!$G$107,$A276,))</f>
        <v/>
      </c>
      <c r="D276" t="str">
        <f ca="1">IF(OFFSET(加算措置!$K$107,$A276,)="","",OFFSET(加算措置!$K$107,$A276,))</f>
        <v/>
      </c>
      <c r="F276" t="str">
        <f ca="1">IF(OFFSET(加算措置!$S$107,$A276,)="","",OFFSET(加算措置!$S$107,$A276,))</f>
        <v/>
      </c>
    </row>
    <row r="277" spans="1:6" x14ac:dyDescent="0.15">
      <c r="A277">
        <v>551</v>
      </c>
      <c r="B277" t="str">
        <f ca="1">IF(OFFSET(加算措置!$B$107,$A277,)="","",OFFSET(加算措置!$B$107,$A277,))</f>
        <v/>
      </c>
      <c r="C277" t="str">
        <f ca="1">IF(OFFSET(加算措置!$G$107,$A277,)="","",OFFSET(加算措置!$G$107,$A277,))</f>
        <v/>
      </c>
      <c r="D277" t="str">
        <f ca="1">IF(OFFSET(加算措置!$K$107,$A277,)="","",OFFSET(加算措置!$K$107,$A277,))</f>
        <v/>
      </c>
      <c r="F277" t="str">
        <f ca="1">IF(OFFSET(加算措置!$S$107,$A277,)="","",OFFSET(加算措置!$S$107,$A277,))</f>
        <v/>
      </c>
    </row>
    <row r="278" spans="1:6" x14ac:dyDescent="0.15">
      <c r="A278">
        <v>553</v>
      </c>
      <c r="B278" t="str">
        <f ca="1">IF(OFFSET(加算措置!$B$107,$A278,)="","",OFFSET(加算措置!$B$107,$A278,))</f>
        <v/>
      </c>
      <c r="C278" t="str">
        <f ca="1">IF(OFFSET(加算措置!$G$107,$A278,)="","",OFFSET(加算措置!$G$107,$A278,))</f>
        <v/>
      </c>
      <c r="D278" t="str">
        <f ca="1">IF(OFFSET(加算措置!$K$107,$A278,)="","",OFFSET(加算措置!$K$107,$A278,))</f>
        <v/>
      </c>
      <c r="F278" t="str">
        <f ca="1">IF(OFFSET(加算措置!$S$107,$A278,)="","",OFFSET(加算措置!$S$107,$A278,))</f>
        <v/>
      </c>
    </row>
    <row r="279" spans="1:6" x14ac:dyDescent="0.15">
      <c r="A279">
        <v>555</v>
      </c>
      <c r="B279" t="str">
        <f ca="1">IF(OFFSET(加算措置!$B$107,$A279,)="","",OFFSET(加算措置!$B$107,$A279,))</f>
        <v/>
      </c>
      <c r="C279" t="str">
        <f ca="1">IF(OFFSET(加算措置!$G$107,$A279,)="","",OFFSET(加算措置!$G$107,$A279,))</f>
        <v/>
      </c>
      <c r="D279" t="str">
        <f ca="1">IF(OFFSET(加算措置!$K$107,$A279,)="","",OFFSET(加算措置!$K$107,$A279,))</f>
        <v/>
      </c>
      <c r="F279" t="str">
        <f ca="1">IF(OFFSET(加算措置!$S$107,$A279,)="","",OFFSET(加算措置!$S$107,$A279,))</f>
        <v/>
      </c>
    </row>
    <row r="280" spans="1:6" x14ac:dyDescent="0.15">
      <c r="A280">
        <v>557</v>
      </c>
      <c r="B280" t="str">
        <f ca="1">IF(OFFSET(加算措置!$B$107,$A280,)="","",OFFSET(加算措置!$B$107,$A280,))</f>
        <v/>
      </c>
      <c r="C280" t="str">
        <f ca="1">IF(OFFSET(加算措置!$G$107,$A280,)="","",OFFSET(加算措置!$G$107,$A280,))</f>
        <v/>
      </c>
      <c r="D280" t="str">
        <f ca="1">IF(OFFSET(加算措置!$K$107,$A280,)="","",OFFSET(加算措置!$K$107,$A280,))</f>
        <v/>
      </c>
      <c r="F280" t="str">
        <f ca="1">IF(OFFSET(加算措置!$S$107,$A280,)="","",OFFSET(加算措置!$S$107,$A280,))</f>
        <v/>
      </c>
    </row>
    <row r="281" spans="1:6" x14ac:dyDescent="0.15">
      <c r="A281">
        <v>559</v>
      </c>
      <c r="B281" t="str">
        <f ca="1">IF(OFFSET(加算措置!$B$107,$A281,)="","",OFFSET(加算措置!$B$107,$A281,))</f>
        <v/>
      </c>
      <c r="C281" t="str">
        <f ca="1">IF(OFFSET(加算措置!$G$107,$A281,)="","",OFFSET(加算措置!$G$107,$A281,))</f>
        <v/>
      </c>
      <c r="D281" t="str">
        <f ca="1">IF(OFFSET(加算措置!$K$107,$A281,)="","",OFFSET(加算措置!$K$107,$A281,))</f>
        <v/>
      </c>
      <c r="F281" t="str">
        <f ca="1">IF(OFFSET(加算措置!$S$107,$A281,)="","",OFFSET(加算措置!$S$107,$A281,))</f>
        <v/>
      </c>
    </row>
    <row r="282" spans="1:6" x14ac:dyDescent="0.15">
      <c r="A282">
        <v>561</v>
      </c>
      <c r="B282" t="str">
        <f ca="1">IF(OFFSET(加算措置!$B$107,$A282,)="","",OFFSET(加算措置!$B$107,$A282,))</f>
        <v/>
      </c>
      <c r="C282" t="str">
        <f ca="1">IF(OFFSET(加算措置!$G$107,$A282,)="","",OFFSET(加算措置!$G$107,$A282,))</f>
        <v/>
      </c>
      <c r="D282" t="str">
        <f ca="1">IF(OFFSET(加算措置!$K$107,$A282,)="","",OFFSET(加算措置!$K$107,$A282,))</f>
        <v/>
      </c>
      <c r="F282" t="str">
        <f ca="1">IF(OFFSET(加算措置!$S$107,$A282,)="","",OFFSET(加算措置!$S$107,$A282,))</f>
        <v/>
      </c>
    </row>
    <row r="283" spans="1:6" x14ac:dyDescent="0.15">
      <c r="A283">
        <v>563</v>
      </c>
      <c r="B283" t="str">
        <f ca="1">IF(OFFSET(加算措置!$B$107,$A283,)="","",OFFSET(加算措置!$B$107,$A283,))</f>
        <v/>
      </c>
      <c r="C283" t="str">
        <f ca="1">IF(OFFSET(加算措置!$G$107,$A283,)="","",OFFSET(加算措置!$G$107,$A283,))</f>
        <v/>
      </c>
      <c r="D283" t="str">
        <f ca="1">IF(OFFSET(加算措置!$K$107,$A283,)="","",OFFSET(加算措置!$K$107,$A283,))</f>
        <v/>
      </c>
      <c r="F283" t="str">
        <f ca="1">IF(OFFSET(加算措置!$S$107,$A283,)="","",OFFSET(加算措置!$S$107,$A283,))</f>
        <v/>
      </c>
    </row>
    <row r="284" spans="1:6" x14ac:dyDescent="0.15">
      <c r="A284">
        <v>565</v>
      </c>
      <c r="B284" t="str">
        <f ca="1">IF(OFFSET(加算措置!$B$107,$A284,)="","",OFFSET(加算措置!$B$107,$A284,))</f>
        <v/>
      </c>
      <c r="C284" t="str">
        <f ca="1">IF(OFFSET(加算措置!$G$107,$A284,)="","",OFFSET(加算措置!$G$107,$A284,))</f>
        <v/>
      </c>
      <c r="D284" t="str">
        <f ca="1">IF(OFFSET(加算措置!$K$107,$A284,)="","",OFFSET(加算措置!$K$107,$A284,))</f>
        <v/>
      </c>
      <c r="F284" t="str">
        <f ca="1">IF(OFFSET(加算措置!$S$107,$A284,)="","",OFFSET(加算措置!$S$107,$A284,))</f>
        <v/>
      </c>
    </row>
    <row r="285" spans="1:6" x14ac:dyDescent="0.15">
      <c r="A285">
        <v>567</v>
      </c>
      <c r="B285" t="str">
        <f ca="1">IF(OFFSET(加算措置!$B$107,$A285,)="","",OFFSET(加算措置!$B$107,$A285,))</f>
        <v/>
      </c>
      <c r="C285" t="str">
        <f ca="1">IF(OFFSET(加算措置!$G$107,$A285,)="","",OFFSET(加算措置!$G$107,$A285,))</f>
        <v/>
      </c>
      <c r="D285" t="str">
        <f ca="1">IF(OFFSET(加算措置!$K$107,$A285,)="","",OFFSET(加算措置!$K$107,$A285,))</f>
        <v/>
      </c>
      <c r="F285" t="str">
        <f ca="1">IF(OFFSET(加算措置!$S$107,$A285,)="","",OFFSET(加算措置!$S$107,$A285,))</f>
        <v/>
      </c>
    </row>
    <row r="286" spans="1:6" x14ac:dyDescent="0.15">
      <c r="A286">
        <v>569</v>
      </c>
      <c r="B286" t="str">
        <f ca="1">IF(OFFSET(加算措置!$B$107,$A286,)="","",OFFSET(加算措置!$B$107,$A286,))</f>
        <v/>
      </c>
      <c r="C286" t="str">
        <f ca="1">IF(OFFSET(加算措置!$G$107,$A286,)="","",OFFSET(加算措置!$G$107,$A286,))</f>
        <v/>
      </c>
      <c r="D286" t="str">
        <f ca="1">IF(OFFSET(加算措置!$K$107,$A286,)="","",OFFSET(加算措置!$K$107,$A286,))</f>
        <v/>
      </c>
      <c r="F286" t="str">
        <f ca="1">IF(OFFSET(加算措置!$S$107,$A286,)="","",OFFSET(加算措置!$S$107,$A286,))</f>
        <v/>
      </c>
    </row>
    <row r="287" spans="1:6" x14ac:dyDescent="0.15">
      <c r="A287">
        <v>571</v>
      </c>
      <c r="B287" t="str">
        <f ca="1">IF(OFFSET(加算措置!$B$107,$A287,)="","",OFFSET(加算措置!$B$107,$A287,))</f>
        <v/>
      </c>
      <c r="C287" t="str">
        <f ca="1">IF(OFFSET(加算措置!$G$107,$A287,)="","",OFFSET(加算措置!$G$107,$A287,))</f>
        <v/>
      </c>
      <c r="D287" t="str">
        <f ca="1">IF(OFFSET(加算措置!$K$107,$A287,)="","",OFFSET(加算措置!$K$107,$A287,))</f>
        <v/>
      </c>
      <c r="F287" t="str">
        <f ca="1">IF(OFFSET(加算措置!$S$107,$A287,)="","",OFFSET(加算措置!$S$107,$A287,))</f>
        <v/>
      </c>
    </row>
    <row r="288" spans="1:6" x14ac:dyDescent="0.15">
      <c r="A288">
        <v>573</v>
      </c>
      <c r="B288" t="str">
        <f ca="1">IF(OFFSET(加算措置!$B$107,$A288,)="","",OFFSET(加算措置!$B$107,$A288,))</f>
        <v/>
      </c>
      <c r="C288" t="str">
        <f ca="1">IF(OFFSET(加算措置!$G$107,$A288,)="","",OFFSET(加算措置!$G$107,$A288,))</f>
        <v/>
      </c>
      <c r="D288" t="str">
        <f ca="1">IF(OFFSET(加算措置!$K$107,$A288,)="","",OFFSET(加算措置!$K$107,$A288,))</f>
        <v/>
      </c>
      <c r="F288" t="str">
        <f ca="1">IF(OFFSET(加算措置!$S$107,$A288,)="","",OFFSET(加算措置!$S$107,$A288,))</f>
        <v/>
      </c>
    </row>
    <row r="289" spans="1:6" x14ac:dyDescent="0.15">
      <c r="A289">
        <v>575</v>
      </c>
      <c r="B289" t="str">
        <f ca="1">IF(OFFSET(加算措置!$B$107,$A289,)="","",OFFSET(加算措置!$B$107,$A289,))</f>
        <v/>
      </c>
      <c r="C289" t="str">
        <f ca="1">IF(OFFSET(加算措置!$G$107,$A289,)="","",OFFSET(加算措置!$G$107,$A289,))</f>
        <v/>
      </c>
      <c r="D289" t="str">
        <f ca="1">IF(OFFSET(加算措置!$K$107,$A289,)="","",OFFSET(加算措置!$K$107,$A289,))</f>
        <v/>
      </c>
      <c r="F289" t="str">
        <f ca="1">IF(OFFSET(加算措置!$S$107,$A289,)="","",OFFSET(加算措置!$S$107,$A289,))</f>
        <v/>
      </c>
    </row>
    <row r="290" spans="1:6" x14ac:dyDescent="0.15">
      <c r="A290">
        <v>577</v>
      </c>
      <c r="B290" t="str">
        <f ca="1">IF(OFFSET(加算措置!$B$107,$A290,)="","",OFFSET(加算措置!$B$107,$A290,))</f>
        <v/>
      </c>
      <c r="C290" t="str">
        <f ca="1">IF(OFFSET(加算措置!$G$107,$A290,)="","",OFFSET(加算措置!$G$107,$A290,))</f>
        <v/>
      </c>
      <c r="D290" t="str">
        <f ca="1">IF(OFFSET(加算措置!$K$107,$A290,)="","",OFFSET(加算措置!$K$107,$A290,))</f>
        <v/>
      </c>
      <c r="F290" t="str">
        <f ca="1">IF(OFFSET(加算措置!$S$107,$A290,)="","",OFFSET(加算措置!$S$107,$A290,))</f>
        <v/>
      </c>
    </row>
    <row r="291" spans="1:6" x14ac:dyDescent="0.15">
      <c r="A291">
        <v>579</v>
      </c>
      <c r="B291" t="str">
        <f ca="1">IF(OFFSET(加算措置!$B$107,$A291,)="","",OFFSET(加算措置!$B$107,$A291,))</f>
        <v/>
      </c>
      <c r="C291" t="str">
        <f ca="1">IF(OFFSET(加算措置!$G$107,$A291,)="","",OFFSET(加算措置!$G$107,$A291,))</f>
        <v/>
      </c>
      <c r="D291" t="str">
        <f ca="1">IF(OFFSET(加算措置!$K$107,$A291,)="","",OFFSET(加算措置!$K$107,$A291,))</f>
        <v/>
      </c>
      <c r="F291" t="str">
        <f ca="1">IF(OFFSET(加算措置!$S$107,$A291,)="","",OFFSET(加算措置!$S$107,$A291,))</f>
        <v/>
      </c>
    </row>
    <row r="292" spans="1:6" x14ac:dyDescent="0.15">
      <c r="A292">
        <v>581</v>
      </c>
      <c r="B292" t="str">
        <f ca="1">IF(OFFSET(加算措置!$B$107,$A292,)="","",OFFSET(加算措置!$B$107,$A292,))</f>
        <v/>
      </c>
      <c r="C292" t="str">
        <f ca="1">IF(OFFSET(加算措置!$G$107,$A292,)="","",OFFSET(加算措置!$G$107,$A292,))</f>
        <v/>
      </c>
      <c r="D292" t="str">
        <f ca="1">IF(OFFSET(加算措置!$K$107,$A292,)="","",OFFSET(加算措置!$K$107,$A292,))</f>
        <v/>
      </c>
      <c r="F292" t="str">
        <f ca="1">IF(OFFSET(加算措置!$S$107,$A292,)="","",OFFSET(加算措置!$S$107,$A292,))</f>
        <v/>
      </c>
    </row>
    <row r="293" spans="1:6" x14ac:dyDescent="0.15">
      <c r="A293">
        <v>583</v>
      </c>
      <c r="B293" t="str">
        <f ca="1">IF(OFFSET(加算措置!$B$107,$A293,)="","",OFFSET(加算措置!$B$107,$A293,))</f>
        <v/>
      </c>
      <c r="C293" t="str">
        <f ca="1">IF(OFFSET(加算措置!$G$107,$A293,)="","",OFFSET(加算措置!$G$107,$A293,))</f>
        <v/>
      </c>
      <c r="D293" t="str">
        <f ca="1">IF(OFFSET(加算措置!$K$107,$A293,)="","",OFFSET(加算措置!$K$107,$A293,))</f>
        <v/>
      </c>
      <c r="F293" t="str">
        <f ca="1">IF(OFFSET(加算措置!$S$107,$A293,)="","",OFFSET(加算措置!$S$107,$A293,))</f>
        <v/>
      </c>
    </row>
    <row r="294" spans="1:6" x14ac:dyDescent="0.15">
      <c r="A294">
        <v>585</v>
      </c>
      <c r="B294" t="str">
        <f ca="1">IF(OFFSET(加算措置!$B$107,$A294,)="","",OFFSET(加算措置!$B$107,$A294,))</f>
        <v/>
      </c>
      <c r="C294" t="str">
        <f ca="1">IF(OFFSET(加算措置!$G$107,$A294,)="","",OFFSET(加算措置!$G$107,$A294,))</f>
        <v/>
      </c>
      <c r="D294" t="str">
        <f ca="1">IF(OFFSET(加算措置!$K$107,$A294,)="","",OFFSET(加算措置!$K$107,$A294,))</f>
        <v/>
      </c>
      <c r="F294" t="str">
        <f ca="1">IF(OFFSET(加算措置!$S$107,$A294,)="","",OFFSET(加算措置!$S$107,$A294,))</f>
        <v/>
      </c>
    </row>
    <row r="295" spans="1:6" x14ac:dyDescent="0.15">
      <c r="A295">
        <v>587</v>
      </c>
      <c r="B295" t="str">
        <f ca="1">IF(OFFSET(加算措置!$B$107,$A295,)="","",OFFSET(加算措置!$B$107,$A295,))</f>
        <v/>
      </c>
      <c r="C295" t="str">
        <f ca="1">IF(OFFSET(加算措置!$G$107,$A295,)="","",OFFSET(加算措置!$G$107,$A295,))</f>
        <v/>
      </c>
      <c r="D295" t="str">
        <f ca="1">IF(OFFSET(加算措置!$K$107,$A295,)="","",OFFSET(加算措置!$K$107,$A295,))</f>
        <v/>
      </c>
      <c r="F295" t="str">
        <f ca="1">IF(OFFSET(加算措置!$S$107,$A295,)="","",OFFSET(加算措置!$S$107,$A295,))</f>
        <v/>
      </c>
    </row>
    <row r="296" spans="1:6" x14ac:dyDescent="0.15">
      <c r="A296">
        <v>589</v>
      </c>
      <c r="B296" t="str">
        <f ca="1">IF(OFFSET(加算措置!$B$107,$A296,)="","",OFFSET(加算措置!$B$107,$A296,))</f>
        <v/>
      </c>
      <c r="C296" t="str">
        <f ca="1">IF(OFFSET(加算措置!$G$107,$A296,)="","",OFFSET(加算措置!$G$107,$A296,))</f>
        <v/>
      </c>
      <c r="D296" t="str">
        <f ca="1">IF(OFFSET(加算措置!$K$107,$A296,)="","",OFFSET(加算措置!$K$107,$A296,))</f>
        <v/>
      </c>
      <c r="F296" t="str">
        <f ca="1">IF(OFFSET(加算措置!$S$107,$A296,)="","",OFFSET(加算措置!$S$107,$A296,))</f>
        <v/>
      </c>
    </row>
    <row r="297" spans="1:6" x14ac:dyDescent="0.15">
      <c r="A297">
        <v>591</v>
      </c>
      <c r="B297" t="str">
        <f ca="1">IF(OFFSET(加算措置!$B$107,$A297,)="","",OFFSET(加算措置!$B$107,$A297,))</f>
        <v/>
      </c>
      <c r="C297" t="str">
        <f ca="1">IF(OFFSET(加算措置!$G$107,$A297,)="","",OFFSET(加算措置!$G$107,$A297,))</f>
        <v/>
      </c>
      <c r="D297" t="str">
        <f ca="1">IF(OFFSET(加算措置!$K$107,$A297,)="","",OFFSET(加算措置!$K$107,$A297,))</f>
        <v/>
      </c>
      <c r="F297" t="str">
        <f ca="1">IF(OFFSET(加算措置!$S$107,$A297,)="","",OFFSET(加算措置!$S$107,$A297,))</f>
        <v/>
      </c>
    </row>
    <row r="298" spans="1:6" x14ac:dyDescent="0.15">
      <c r="A298">
        <v>593</v>
      </c>
      <c r="B298" t="str">
        <f ca="1">IF(OFFSET(加算措置!$B$107,$A298,)="","",OFFSET(加算措置!$B$107,$A298,))</f>
        <v/>
      </c>
      <c r="C298" t="str">
        <f ca="1">IF(OFFSET(加算措置!$G$107,$A298,)="","",OFFSET(加算措置!$G$107,$A298,))</f>
        <v/>
      </c>
      <c r="D298" t="str">
        <f ca="1">IF(OFFSET(加算措置!$K$107,$A298,)="","",OFFSET(加算措置!$K$107,$A298,))</f>
        <v/>
      </c>
      <c r="F298" t="str">
        <f ca="1">IF(OFFSET(加算措置!$S$107,$A298,)="","",OFFSET(加算措置!$S$107,$A298,))</f>
        <v/>
      </c>
    </row>
    <row r="299" spans="1:6" x14ac:dyDescent="0.15">
      <c r="A299">
        <v>595</v>
      </c>
      <c r="B299" t="str">
        <f ca="1">IF(OFFSET(加算措置!$B$107,$A299,)="","",OFFSET(加算措置!$B$107,$A299,))</f>
        <v/>
      </c>
      <c r="C299" t="str">
        <f ca="1">IF(OFFSET(加算措置!$G$107,$A299,)="","",OFFSET(加算措置!$G$107,$A299,))</f>
        <v/>
      </c>
      <c r="D299" t="str">
        <f ca="1">IF(OFFSET(加算措置!$K$107,$A299,)="","",OFFSET(加算措置!$K$107,$A299,))</f>
        <v/>
      </c>
      <c r="F299" t="str">
        <f ca="1">IF(OFFSET(加算措置!$S$107,$A299,)="","",OFFSET(加算措置!$S$107,$A299,))</f>
        <v/>
      </c>
    </row>
    <row r="300" spans="1:6" x14ac:dyDescent="0.15">
      <c r="A300">
        <v>597</v>
      </c>
      <c r="B300" t="str">
        <f ca="1">IF(OFFSET(加算措置!$B$107,$A300,)="","",OFFSET(加算措置!$B$107,$A300,))</f>
        <v/>
      </c>
      <c r="C300" t="str">
        <f ca="1">IF(OFFSET(加算措置!$G$107,$A300,)="","",OFFSET(加算措置!$G$107,$A300,))</f>
        <v/>
      </c>
      <c r="D300" t="str">
        <f ca="1">IF(OFFSET(加算措置!$K$107,$A300,)="","",OFFSET(加算措置!$K$107,$A300,))</f>
        <v/>
      </c>
      <c r="F300" t="str">
        <f ca="1">IF(OFFSET(加算措置!$S$107,$A300,)="","",OFFSET(加算措置!$S$107,$A300,))</f>
        <v/>
      </c>
    </row>
  </sheetData>
  <phoneticPr fontId="4"/>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DC0A5-6577-47D7-86A6-87966C416324}">
  <dimension ref="A1:AL300"/>
  <sheetViews>
    <sheetView zoomScaleNormal="100" workbookViewId="0"/>
  </sheetViews>
  <sheetFormatPr defaultRowHeight="13.5" x14ac:dyDescent="0.15"/>
  <cols>
    <col min="1" max="1" width="7.625" style="868" customWidth="1"/>
    <col min="2" max="2" width="15.25" style="868" customWidth="1"/>
    <col min="3" max="3" width="11.125" style="868" customWidth="1"/>
    <col min="4" max="5" width="17.75" style="868" customWidth="1"/>
    <col min="6" max="6" width="42.5" style="868" customWidth="1"/>
    <col min="7" max="7" width="17.75" style="868" customWidth="1"/>
    <col min="8" max="8" width="21.375" style="868" customWidth="1"/>
    <col min="9" max="9" width="7.625" style="868" customWidth="1"/>
    <col min="10" max="10" width="15.25" style="868" customWidth="1"/>
    <col min="11" max="11" width="11.125" style="868" customWidth="1"/>
    <col min="12" max="19" width="17.75" style="868" customWidth="1"/>
    <col min="20" max="20" width="7.625" style="868" customWidth="1"/>
    <col min="21" max="21" width="15.25" style="868" customWidth="1"/>
    <col min="22" max="22" width="11.125" style="868" customWidth="1"/>
    <col min="23" max="27" width="18.25" style="868" customWidth="1"/>
    <col min="28" max="28" width="7.875" style="868" customWidth="1"/>
    <col min="29" max="29" width="32.25" style="868" customWidth="1"/>
    <col min="30" max="30" width="7" style="868" customWidth="1"/>
    <col min="31" max="31" width="18.25" style="868" customWidth="1"/>
    <col min="32" max="32" width="13.25" style="868" customWidth="1"/>
    <col min="33" max="33" width="14.125" style="868" customWidth="1"/>
    <col min="34" max="39" width="28.875" style="868" customWidth="1"/>
    <col min="40" max="16384" width="9" style="868"/>
  </cols>
  <sheetData>
    <row r="1" spans="1:38" s="664" customFormat="1" ht="48.75" customHeight="1" x14ac:dyDescent="0.15">
      <c r="A1" s="872" t="s">
        <v>691</v>
      </c>
      <c r="B1" s="872" t="s">
        <v>692</v>
      </c>
      <c r="C1" s="872" t="s">
        <v>693</v>
      </c>
      <c r="D1" s="870" t="s">
        <v>598</v>
      </c>
      <c r="E1" s="870" t="s">
        <v>694</v>
      </c>
      <c r="F1" s="879" t="s">
        <v>695</v>
      </c>
      <c r="G1" s="879" t="s">
        <v>696</v>
      </c>
      <c r="H1" s="879" t="s">
        <v>697</v>
      </c>
      <c r="I1" s="872" t="s">
        <v>691</v>
      </c>
      <c r="J1" s="872" t="s">
        <v>692</v>
      </c>
      <c r="K1" s="872" t="s">
        <v>693</v>
      </c>
      <c r="L1" s="872" t="s">
        <v>698</v>
      </c>
      <c r="M1" s="870" t="s">
        <v>699</v>
      </c>
      <c r="N1" s="870" t="s">
        <v>700</v>
      </c>
      <c r="O1" s="870" t="s">
        <v>701</v>
      </c>
      <c r="P1" s="870" t="s">
        <v>702</v>
      </c>
      <c r="Q1" s="870" t="s">
        <v>703</v>
      </c>
      <c r="R1" s="870" t="s">
        <v>704</v>
      </c>
      <c r="S1" s="870" t="s">
        <v>705</v>
      </c>
      <c r="T1" s="873" t="s">
        <v>691</v>
      </c>
      <c r="U1" s="873" t="s">
        <v>692</v>
      </c>
      <c r="V1" s="873" t="s">
        <v>693</v>
      </c>
      <c r="W1" s="872" t="s">
        <v>706</v>
      </c>
      <c r="X1" s="872" t="s">
        <v>707</v>
      </c>
      <c r="Y1" s="872" t="s">
        <v>708</v>
      </c>
      <c r="Z1" s="870" t="s">
        <v>709</v>
      </c>
      <c r="AA1" s="870" t="s">
        <v>710</v>
      </c>
      <c r="AB1" s="873" t="s">
        <v>711</v>
      </c>
      <c r="AC1" s="873" t="s">
        <v>712</v>
      </c>
      <c r="AD1" s="873" t="s">
        <v>691</v>
      </c>
      <c r="AE1" s="873" t="s">
        <v>713</v>
      </c>
      <c r="AF1" s="873" t="s">
        <v>714</v>
      </c>
      <c r="AG1" s="873" t="s">
        <v>693</v>
      </c>
      <c r="AH1" s="862" t="s">
        <v>686</v>
      </c>
      <c r="AI1" s="862" t="s">
        <v>687</v>
      </c>
      <c r="AJ1" s="862" t="s">
        <v>688</v>
      </c>
      <c r="AK1" s="862" t="s">
        <v>689</v>
      </c>
      <c r="AL1" s="862" t="s">
        <v>690</v>
      </c>
    </row>
    <row r="2" spans="1:38" ht="20.25" customHeight="1" x14ac:dyDescent="0.15">
      <c r="A2" s="868" t="str">
        <f>IF(加算措置!B6&lt;&gt;"",加算措置!B6,"")</f>
        <v>田</v>
      </c>
      <c r="B2" s="868">
        <f>IF(加算措置!C7&lt;&gt;"",加算措置!C7,"")</f>
        <v>0</v>
      </c>
      <c r="C2" s="868">
        <f>IF(加算措置!F7&lt;&gt;"",加算措置!F7,"")</f>
        <v>0</v>
      </c>
      <c r="D2" s="868" t="str">
        <f>IF(加算措置!B16&lt;&gt;"",加算措置!B16,"")</f>
        <v/>
      </c>
      <c r="E2" s="868" t="str">
        <f>IF(加算措置!E16&lt;&gt;"",加算措置!E16,"")</f>
        <v/>
      </c>
      <c r="F2" s="868" t="str">
        <f>IF(加算措置!B22&lt;&gt;"",加算措置!B22,"")</f>
        <v>遊休農地の有効活用</v>
      </c>
      <c r="G2" s="880" t="str">
        <f>IF(加算措置!L22="○","true","false")</f>
        <v>false</v>
      </c>
      <c r="H2" s="880" t="str">
        <f>IF(加算措置!Q22="○","true","false")</f>
        <v>false</v>
      </c>
      <c r="I2" s="868" t="str">
        <f>IF(加算措置!B32&lt;&gt;"",加算措置!B32,"")</f>
        <v>田</v>
      </c>
      <c r="J2" s="868">
        <f>IF(加算措置!C33&lt;&gt;"",加算措置!C33,"")</f>
        <v>0</v>
      </c>
      <c r="K2" s="868">
        <f>IF(加算措置!F33&lt;&gt;"",加算措置!F33,"")</f>
        <v>0</v>
      </c>
      <c r="L2" s="868" t="str">
        <f>IF(加算措置!M44="○","true","false")</f>
        <v>false</v>
      </c>
      <c r="M2" s="868">
        <f>IF(加算措置!I47&lt;&gt;"",加算措置!I47,"")</f>
        <v>0</v>
      </c>
      <c r="N2" s="868">
        <f>IF(加算措置!M47&lt;&gt;"",加算措置!M47,"")</f>
        <v>0</v>
      </c>
      <c r="O2" s="868">
        <f>IF(加算措置!I48&lt;&gt;"",加算措置!I48,"")</f>
        <v>0</v>
      </c>
      <c r="P2" s="868">
        <f>IF(加算措置!M48&lt;&gt;"",加算措置!M48,"")</f>
        <v>0</v>
      </c>
      <c r="Q2" s="868" t="str">
        <f>IF(加算措置!Q54&lt;&gt;"",加算措置!Q54,"")</f>
        <v/>
      </c>
      <c r="R2" s="868" t="str">
        <f>IF(加算措置!H57&lt;&gt;"",加算措置!H57,"")</f>
        <v/>
      </c>
      <c r="S2" s="868">
        <f>IF(加算措置!Q59&lt;&gt;"",加算措置!Q59,"")</f>
        <v>0</v>
      </c>
      <c r="T2" s="868" t="str">
        <f>IF(加算措置!B64&lt;&gt;"",加算措置!B64,"")</f>
        <v>田</v>
      </c>
      <c r="U2" s="868">
        <f>IF(加算措置!C65&lt;&gt;"",加算措置!C65,"")</f>
        <v>0</v>
      </c>
      <c r="V2" s="868">
        <f>IF(加算措置!F65&lt;&gt;"",加算措置!F65,"")</f>
        <v>0</v>
      </c>
      <c r="W2" s="868" t="str">
        <f>IF(加算措置!I76="○","true","false")</f>
        <v>false</v>
      </c>
      <c r="X2" s="868" t="str">
        <f>IF(加算措置!I77="○","true","false")</f>
        <v>false</v>
      </c>
      <c r="Y2" s="868" t="str">
        <f>IF(加算措置!I78="○","true","false")</f>
        <v>false</v>
      </c>
      <c r="Z2" s="868" t="str">
        <f>IF(加算措置!B88&lt;&gt;"",加算措置!B88,"")</f>
        <v/>
      </c>
      <c r="AA2" s="868" t="str">
        <f>IF(加算措置!F88&lt;&gt;"",加算措置!F88,"")</f>
        <v/>
      </c>
      <c r="AB2" s="868" t="str">
        <f>IF(加算措置!B92&lt;&gt;"",加算措置!B92,"")</f>
        <v/>
      </c>
      <c r="AC2" s="868" t="str">
        <f>IF(加算措置!F92&lt;&gt;"",加算措置!F92,"ー")</f>
        <v>ー</v>
      </c>
      <c r="AD2" s="868" t="str">
        <f>IF(加算措置!B101&lt;&gt;"",加算措置!B101,"")</f>
        <v>田</v>
      </c>
      <c r="AE2" s="868">
        <f>IF(加算措置!C101&lt;&gt;"",加算措置!C101,"")</f>
        <v>0</v>
      </c>
      <c r="AF2" s="868">
        <f>IF(加算措置!G101&lt;&gt;"",加算措置!G101,"")</f>
        <v>0</v>
      </c>
      <c r="AG2" s="868">
        <f>IF(加算措置!J101&lt;&gt;"",加算措置!J101,"")</f>
        <v>0</v>
      </c>
      <c r="AH2" s="868" t="str">
        <f ca="1">IF(COUNTIF(データ整理_加算措置!$B$2:'データ整理_加算措置'!$B2,"この線より上に行を挿入してください。")=0,データ整理_加算措置!$B2,"")</f>
        <v/>
      </c>
      <c r="AI2" s="868">
        <f ca="1">IF(COUNTIF(データ整理_加算措置!$B$2:'データ整理_加算措置'!$B2,"この線より上に行を挿入してください。")=0,データ整理_加算措置!$C2,"")</f>
        <v>0</v>
      </c>
      <c r="AJ2" s="868">
        <f ca="1">IF(COUNTIF(データ整理_加算措置!$B$2:'データ整理_加算措置'!$B2,"この線より上に行を挿入してください。")=0,データ整理_加算措置!$D2,"")</f>
        <v>0</v>
      </c>
      <c r="AL2" s="868" t="str">
        <f ca="1">IF(COUNTIF(データ整理_加算措置!$B$2:'データ整理_加算措置'!$B2,"この線より上に行を挿入してください。")=0,データ整理_加算措置!$F2,"")</f>
        <v/>
      </c>
    </row>
    <row r="3" spans="1:38" ht="20.25" customHeight="1" x14ac:dyDescent="0.15">
      <c r="A3" s="868" t="str">
        <f>IF(加算措置!B8&lt;&gt;"",加算措置!B8,"")</f>
        <v>畑</v>
      </c>
      <c r="B3" s="868">
        <f>IF(加算措置!C9&lt;&gt;"",加算措置!C9,"")</f>
        <v>0</v>
      </c>
      <c r="C3" s="868">
        <f>IF(加算措置!F9&lt;&gt;"",加算措置!F9,"")</f>
        <v>0</v>
      </c>
      <c r="F3" s="868" t="str">
        <f>IF(加算措置!B23&lt;&gt;"",加算措置!B23,"")</f>
        <v>鳥獣被害防止対策及び環境改善活動の強化</v>
      </c>
      <c r="G3" s="880" t="str">
        <f>IF(加算措置!L23="○","true","false")</f>
        <v>false</v>
      </c>
      <c r="H3" s="880" t="str">
        <f>IF(加算措置!Q23="○","true","false")</f>
        <v>false</v>
      </c>
      <c r="I3" s="868" t="str">
        <f>IF(加算措置!B34&lt;&gt;"",加算措置!B34,"")</f>
        <v>畑</v>
      </c>
      <c r="J3" s="868">
        <f>IF(加算措置!C35&lt;&gt;"",加算措置!C35,"")</f>
        <v>0</v>
      </c>
      <c r="K3" s="868">
        <f>IF(加算措置!F35&lt;&gt;"",加算措置!F35,"")</f>
        <v>0</v>
      </c>
      <c r="T3" s="868" t="str">
        <f>IF(加算措置!B66&lt;&gt;"",加算措置!B66,"")</f>
        <v>畑</v>
      </c>
      <c r="U3" s="868">
        <f>IF(加算措置!C67&lt;&gt;"",加算措置!C67,"")</f>
        <v>0</v>
      </c>
      <c r="V3" s="868">
        <f>IF(加算措置!F67&lt;&gt;"",加算措置!F67,"")</f>
        <v>0</v>
      </c>
      <c r="AB3" s="868" t="str">
        <f>IF(加算措置!B93&lt;&gt;"",加算措置!B93,"")</f>
        <v/>
      </c>
      <c r="AC3" s="868" t="str">
        <f>IF(加算措置!F93&lt;&gt;"",加算措置!F93,"ー")</f>
        <v>ー</v>
      </c>
      <c r="AH3" s="868" t="str">
        <f ca="1">IF(COUNTIF(データ整理_加算措置!$B$2:'データ整理_加算措置'!$B3,"この線より上に行を挿入してください。")=0,データ整理_加算措置!$B3,"")</f>
        <v/>
      </c>
      <c r="AI3" s="868">
        <f ca="1">IF(COUNTIF(データ整理_加算措置!$B$2:'データ整理_加算措置'!$B3,"この線より上に行を挿入してください。")=0,データ整理_加算措置!$C3,"")</f>
        <v>0</v>
      </c>
      <c r="AJ3" s="868">
        <f ca="1">IF(COUNTIF(データ整理_加算措置!$B$2:'データ整理_加算措置'!$B3,"この線より上に行を挿入してください。")=0,データ整理_加算措置!$D3,"")</f>
        <v>0</v>
      </c>
      <c r="AL3" s="868" t="str">
        <f ca="1">IF(COUNTIF(データ整理_加算措置!$B$2:'データ整理_加算措置'!$B3,"この線より上に行を挿入してください。")=0,データ整理_加算措置!$F3,"")</f>
        <v/>
      </c>
    </row>
    <row r="4" spans="1:38" ht="20.25" customHeight="1" x14ac:dyDescent="0.15">
      <c r="A4" s="868" t="str">
        <f>IF(加算措置!B10&lt;&gt;"",加算措置!B10,"")</f>
        <v>草地</v>
      </c>
      <c r="B4" s="868">
        <f>IF(加算措置!C11&lt;&gt;"",加算措置!C11,"")</f>
        <v>0</v>
      </c>
      <c r="C4" s="868">
        <f>IF(加算措置!F11&lt;&gt;"",加算措置!F11,"")</f>
        <v>0</v>
      </c>
      <c r="F4" s="868" t="str">
        <f>IF(加算措置!B24&lt;&gt;"",加算措置!B24,"")</f>
        <v>地域住民による直営施工</v>
      </c>
      <c r="G4" s="880" t="str">
        <f>IF(加算措置!L24="○","true","false")</f>
        <v>false</v>
      </c>
      <c r="H4" s="880" t="str">
        <f>IF(加算措置!Q24="○","true","false")</f>
        <v>false</v>
      </c>
      <c r="I4" s="868" t="str">
        <f>IF(加算措置!B36&lt;&gt;"",加算措置!B36,"")</f>
        <v>草地</v>
      </c>
      <c r="J4" s="868">
        <f>IF(加算措置!C37&lt;&gt;"",加算措置!C37,"")</f>
        <v>0</v>
      </c>
      <c r="K4" s="868">
        <f>IF(加算措置!F37&lt;&gt;"",加算措置!F37,"")</f>
        <v>0</v>
      </c>
      <c r="T4" s="868" t="str">
        <f>IF(加算措置!B68&lt;&gt;"",加算措置!B68,"")</f>
        <v>草地</v>
      </c>
      <c r="U4" s="868">
        <f>IF(加算措置!C69&lt;&gt;"",加算措置!C69,"")</f>
        <v>0</v>
      </c>
      <c r="V4" s="868">
        <f>IF(加算措置!F69&lt;&gt;"",加算措置!F69,"")</f>
        <v>0</v>
      </c>
      <c r="AB4" s="868" t="str">
        <f>IF(加算措置!B94&lt;&gt;"",加算措置!B94,"")</f>
        <v/>
      </c>
      <c r="AC4" s="868" t="str">
        <f>IF(加算措置!F94&lt;&gt;"",加算措置!F94,"ー")</f>
        <v>ー</v>
      </c>
      <c r="AH4" s="868" t="str">
        <f ca="1">IF(COUNTIF(データ整理_加算措置!$B$2:'データ整理_加算措置'!$B4,"この線より上に行を挿入してください。")=0,データ整理_加算措置!$B4,"")</f>
        <v/>
      </c>
      <c r="AI4" s="868">
        <f ca="1">IF(COUNTIF(データ整理_加算措置!$B$2:'データ整理_加算措置'!$B4,"この線より上に行を挿入してください。")=0,データ整理_加算措置!$C4,"")</f>
        <v>0</v>
      </c>
      <c r="AJ4" s="868">
        <f ca="1">IF(COUNTIF(データ整理_加算措置!$B$2:'データ整理_加算措置'!$B4,"この線より上に行を挿入してください。")=0,データ整理_加算措置!$D4,"")</f>
        <v>0</v>
      </c>
      <c r="AL4" s="868" t="str">
        <f ca="1">IF(COUNTIF(データ整理_加算措置!$B$2:'データ整理_加算措置'!$B4,"この線より上に行を挿入してください。")=0,データ整理_加算措置!$F4,"")</f>
        <v/>
      </c>
    </row>
    <row r="5" spans="1:38" ht="20.25" customHeight="1" x14ac:dyDescent="0.15">
      <c r="F5" s="868" t="str">
        <f>IF(加算措置!B25&lt;&gt;"",加算措置!B25,"")</f>
        <v>防災・減災力の強化</v>
      </c>
      <c r="G5" s="880" t="str">
        <f>IF(加算措置!L25="○","true","false")</f>
        <v>false</v>
      </c>
      <c r="H5" s="880" t="str">
        <f>IF(加算措置!Q25="○","true","false")</f>
        <v>false</v>
      </c>
      <c r="AB5" s="868" t="str">
        <f>IF(加算措置!B95&lt;&gt;"",加算措置!B95,"")</f>
        <v/>
      </c>
      <c r="AC5" s="868" t="str">
        <f>IF(加算措置!F95&lt;&gt;"",加算措置!F95,"ー")</f>
        <v>ー</v>
      </c>
      <c r="AH5" s="868" t="str">
        <f ca="1">IF(COUNTIF(データ整理_加算措置!$B$2:'データ整理_加算措置'!$B5,"この線より上に行を挿入してください。")=0,データ整理_加算措置!$B5,"")</f>
        <v/>
      </c>
      <c r="AI5" s="868">
        <f ca="1">IF(COUNTIF(データ整理_加算措置!$B$2:'データ整理_加算措置'!$B5,"この線より上に行を挿入してください。")=0,データ整理_加算措置!$C5,"")</f>
        <v>0</v>
      </c>
      <c r="AJ5" s="868">
        <f ca="1">IF(COUNTIF(データ整理_加算措置!$B$2:'データ整理_加算措置'!$B5,"この線より上に行を挿入してください。")=0,データ整理_加算措置!$D5,"")</f>
        <v>0</v>
      </c>
      <c r="AL5" s="868" t="str">
        <f ca="1">IF(COUNTIF(データ整理_加算措置!$B$2:'データ整理_加算措置'!$B5,"この線より上に行を挿入してください。")=0,データ整理_加算措置!$F5,"")</f>
        <v/>
      </c>
    </row>
    <row r="6" spans="1:38" ht="20.25" customHeight="1" x14ac:dyDescent="0.15">
      <c r="F6" s="868" t="str">
        <f>IF(加算措置!B26&lt;&gt;"",加算措置!B26,"")</f>
        <v>農村環境保全活動の幅広い展開</v>
      </c>
      <c r="G6" s="880" t="str">
        <f>IF(加算措置!L26="○","true","false")</f>
        <v>false</v>
      </c>
      <c r="H6" s="880" t="str">
        <f>IF(加算措置!Q26="○","true","false")</f>
        <v>false</v>
      </c>
      <c r="AB6" s="868" t="str">
        <f>IF(加算措置!B96&lt;&gt;"",加算措置!B96,"")</f>
        <v/>
      </c>
      <c r="AC6" s="868" t="str">
        <f>IF(加算措置!F96&lt;&gt;"",加算措置!F96,"ー")</f>
        <v>ー</v>
      </c>
      <c r="AH6" s="868" t="str">
        <f ca="1">IF(COUNTIF(データ整理_加算措置!$B$2:'データ整理_加算措置'!$B6,"この線より上に行を挿入してください。")=0,データ整理_加算措置!$B6,"")</f>
        <v/>
      </c>
      <c r="AI6" s="868" t="str">
        <f ca="1">IF(COUNTIF(データ整理_加算措置!$B$2:'データ整理_加算措置'!$B6,"この線より上に行を挿入してください。")=0,データ整理_加算措置!$C6,"")</f>
        <v/>
      </c>
      <c r="AJ6" s="868" t="str">
        <f ca="1">IF(COUNTIF(データ整理_加算措置!$B$2:'データ整理_加算措置'!$B6,"この線より上に行を挿入してください。")=0,データ整理_加算措置!$D6,"")</f>
        <v/>
      </c>
      <c r="AL6" s="868" t="str">
        <f ca="1">IF(COUNTIF(データ整理_加算措置!$B$2:'データ整理_加算措置'!$B6,"この線より上に行を挿入してください。")=0,データ整理_加算措置!$F6,"")</f>
        <v/>
      </c>
    </row>
    <row r="7" spans="1:38" ht="15.75" x14ac:dyDescent="0.15">
      <c r="F7" s="868" t="str">
        <f>IF(加算措置!B27&lt;&gt;"",加算措置!B27,"")</f>
        <v>やすらぎ・福祉及び教育機能の活用</v>
      </c>
      <c r="G7" s="880" t="str">
        <f>IF(加算措置!L27="○","true","false")</f>
        <v>false</v>
      </c>
      <c r="H7" s="880" t="str">
        <f>IF(加算措置!Q27="○","true","false")</f>
        <v>false</v>
      </c>
      <c r="AH7" s="868" t="str">
        <f ca="1">IF(COUNTIF(データ整理_加算措置!$B$2:'データ整理_加算措置'!$B7,"この線より上に行を挿入してください。")=0,データ整理_加算措置!$B7,"")</f>
        <v/>
      </c>
      <c r="AI7" s="868" t="str">
        <f ca="1">IF(COUNTIF(データ整理_加算措置!$B$2:'データ整理_加算措置'!$B7,"この線より上に行を挿入してください。")=0,データ整理_加算措置!$C7,"")</f>
        <v/>
      </c>
      <c r="AJ7" s="868" t="str">
        <f ca="1">IF(COUNTIF(データ整理_加算措置!$B$2:'データ整理_加算措置'!$B7,"この線より上に行を挿入してください。")=0,データ整理_加算措置!$D7,"")</f>
        <v/>
      </c>
      <c r="AL7" s="868" t="str">
        <f ca="1">IF(COUNTIF(データ整理_加算措置!$B$2:'データ整理_加算措置'!$B7,"この線より上に行を挿入してください。")=0,データ整理_加算措置!$F7,"")</f>
        <v/>
      </c>
    </row>
    <row r="8" spans="1:38" ht="15.75" x14ac:dyDescent="0.15">
      <c r="F8" s="868" t="str">
        <f>IF(加算措置!B28&lt;&gt;"",加算措置!B28,"")</f>
        <v>農村文化の伝承を通じた農村コミュニティの強化</v>
      </c>
      <c r="G8" s="880" t="str">
        <f>IF(加算措置!L28="○","true","false")</f>
        <v>false</v>
      </c>
      <c r="H8" s="880" t="str">
        <f>IF(加算措置!Q28="○","true","false")</f>
        <v>false</v>
      </c>
      <c r="AH8" s="868" t="str">
        <f ca="1">IF(COUNTIF(データ整理_加算措置!$B$2:'データ整理_加算措置'!$B8,"この線より上に行を挿入してください。")=0,データ整理_加算措置!$B8,"")</f>
        <v/>
      </c>
      <c r="AI8" s="868" t="str">
        <f ca="1">IF(COUNTIF(データ整理_加算措置!$B$2:'データ整理_加算措置'!$B8,"この線より上に行を挿入してください。")=0,データ整理_加算措置!$C8,"")</f>
        <v/>
      </c>
      <c r="AJ8" s="868" t="str">
        <f ca="1">IF(COUNTIF(データ整理_加算措置!$B$2:'データ整理_加算措置'!$B8,"この線より上に行を挿入してください。")=0,データ整理_加算措置!$D8,"")</f>
        <v/>
      </c>
      <c r="AL8" s="868" t="str">
        <f ca="1">IF(COUNTIF(データ整理_加算措置!$B$2:'データ整理_加算措置'!$B8,"この線より上に行を挿入してください。")=0,データ整理_加算措置!$F8,"")</f>
        <v/>
      </c>
    </row>
    <row r="9" spans="1:38" ht="15.75" x14ac:dyDescent="0.15">
      <c r="F9" s="868" t="str">
        <f>IF(加算措置!B29&lt;&gt;"",加算措置!B29,"")</f>
        <v>都道府県、市町村が特に認める活動</v>
      </c>
      <c r="G9" s="880" t="str">
        <f>IF(加算措置!L29="○","true","false")</f>
        <v>false</v>
      </c>
      <c r="H9" s="880" t="str">
        <f>IF(加算措置!Q29="○","true","false")</f>
        <v>false</v>
      </c>
      <c r="AH9" s="868" t="str">
        <f ca="1">IF(COUNTIF(データ整理_加算措置!$B$2:'データ整理_加算措置'!$B9,"この線より上に行を挿入してください。")=0,データ整理_加算措置!$B9,"")</f>
        <v/>
      </c>
      <c r="AI9" s="868" t="str">
        <f ca="1">IF(COUNTIF(データ整理_加算措置!$B$2:'データ整理_加算措置'!$B9,"この線より上に行を挿入してください。")=0,データ整理_加算措置!$C9,"")</f>
        <v/>
      </c>
      <c r="AJ9" s="868" t="str">
        <f ca="1">IF(COUNTIF(データ整理_加算措置!$B$2:'データ整理_加算措置'!$B9,"この線より上に行を挿入してください。")=0,データ整理_加算措置!$D9,"")</f>
        <v/>
      </c>
      <c r="AL9" s="868" t="str">
        <f ca="1">IF(COUNTIF(データ整理_加算措置!$B$2:'データ整理_加算措置'!$B9,"この線より上に行を挿入してください。")=0,データ整理_加算措置!$F9,"")</f>
        <v/>
      </c>
    </row>
    <row r="10" spans="1:38" x14ac:dyDescent="0.15">
      <c r="AH10" s="868" t="str">
        <f ca="1">IF(COUNTIF(データ整理_加算措置!$B$2:'データ整理_加算措置'!$B10,"この線より上に行を挿入してください。")=0,データ整理_加算措置!$B10,"")</f>
        <v/>
      </c>
      <c r="AI10" s="868" t="str">
        <f ca="1">IF(COUNTIF(データ整理_加算措置!$B$2:'データ整理_加算措置'!$B10,"この線より上に行を挿入してください。")=0,データ整理_加算措置!$C10,"")</f>
        <v/>
      </c>
      <c r="AJ10" s="868" t="str">
        <f ca="1">IF(COUNTIF(データ整理_加算措置!$B$2:'データ整理_加算措置'!$B10,"この線より上に行を挿入してください。")=0,データ整理_加算措置!$D10,"")</f>
        <v/>
      </c>
      <c r="AL10" s="868" t="str">
        <f ca="1">IF(COUNTIF(データ整理_加算措置!$B$2:'データ整理_加算措置'!$B10,"この線より上に行を挿入してください。")=0,データ整理_加算措置!$F10,"")</f>
        <v/>
      </c>
    </row>
    <row r="11" spans="1:38" x14ac:dyDescent="0.15">
      <c r="AH11" s="868" t="str">
        <f ca="1">IF(COUNTIF(データ整理_加算措置!$B$2:'データ整理_加算措置'!$B11,"この線より上に行を挿入してください。")=0,データ整理_加算措置!$B11,"")</f>
        <v/>
      </c>
      <c r="AI11" s="868" t="str">
        <f ca="1">IF(COUNTIF(データ整理_加算措置!$B$2:'データ整理_加算措置'!$B11,"この線より上に行を挿入してください。")=0,データ整理_加算措置!$C11,"")</f>
        <v/>
      </c>
      <c r="AJ11" s="868" t="str">
        <f ca="1">IF(COUNTIF(データ整理_加算措置!$B$2:'データ整理_加算措置'!$B11,"この線より上に行を挿入してください。")=0,データ整理_加算措置!$D11,"")</f>
        <v/>
      </c>
      <c r="AL11" s="868" t="str">
        <f ca="1">IF(COUNTIF(データ整理_加算措置!$B$2:'データ整理_加算措置'!$B11,"この線より上に行を挿入してください。")=0,データ整理_加算措置!$F11,"")</f>
        <v/>
      </c>
    </row>
    <row r="12" spans="1:38" x14ac:dyDescent="0.15">
      <c r="AH12" s="868" t="str">
        <f ca="1">IF(COUNTIF(データ整理_加算措置!$B$2:'データ整理_加算措置'!$B12,"この線より上に行を挿入してください。")=0,データ整理_加算措置!$B12,"")</f>
        <v/>
      </c>
      <c r="AI12" s="868" t="str">
        <f ca="1">IF(COUNTIF(データ整理_加算措置!$B$2:'データ整理_加算措置'!$B12,"この線より上に行を挿入してください。")=0,データ整理_加算措置!$C12,"")</f>
        <v/>
      </c>
      <c r="AJ12" s="868" t="str">
        <f ca="1">IF(COUNTIF(データ整理_加算措置!$B$2:'データ整理_加算措置'!$B12,"この線より上に行を挿入してください。")=0,データ整理_加算措置!$D12,"")</f>
        <v/>
      </c>
      <c r="AL12" s="868" t="str">
        <f ca="1">IF(COUNTIF(データ整理_加算措置!$B$2:'データ整理_加算措置'!$B12,"この線より上に行を挿入してください。")=0,データ整理_加算措置!$F12,"")</f>
        <v/>
      </c>
    </row>
    <row r="13" spans="1:38" x14ac:dyDescent="0.15">
      <c r="AH13" s="868" t="str">
        <f ca="1">IF(COUNTIF(データ整理_加算措置!$B$2:'データ整理_加算措置'!$B13,"この線より上に行を挿入してください。")=0,データ整理_加算措置!$B13,"")</f>
        <v/>
      </c>
      <c r="AI13" s="868" t="str">
        <f ca="1">IF(COUNTIF(データ整理_加算措置!$B$2:'データ整理_加算措置'!$B13,"この線より上に行を挿入してください。")=0,データ整理_加算措置!$C13,"")</f>
        <v/>
      </c>
      <c r="AJ13" s="868" t="str">
        <f ca="1">IF(COUNTIF(データ整理_加算措置!$B$2:'データ整理_加算措置'!$B13,"この線より上に行を挿入してください。")=0,データ整理_加算措置!$D13,"")</f>
        <v/>
      </c>
      <c r="AL13" s="868" t="str">
        <f ca="1">IF(COUNTIF(データ整理_加算措置!$B$2:'データ整理_加算措置'!$B13,"この線より上に行を挿入してください。")=0,データ整理_加算措置!$F13,"")</f>
        <v/>
      </c>
    </row>
    <row r="14" spans="1:38" x14ac:dyDescent="0.15">
      <c r="AH14" s="868" t="str">
        <f ca="1">IF(COUNTIF(データ整理_加算措置!$B$2:'データ整理_加算措置'!$B14,"この線より上に行を挿入してください。")=0,データ整理_加算措置!$B14,"")</f>
        <v/>
      </c>
      <c r="AI14" s="868" t="str">
        <f ca="1">IF(COUNTIF(データ整理_加算措置!$B$2:'データ整理_加算措置'!$B14,"この線より上に行を挿入してください。")=0,データ整理_加算措置!$C14,"")</f>
        <v/>
      </c>
      <c r="AJ14" s="868" t="str">
        <f ca="1">IF(COUNTIF(データ整理_加算措置!$B$2:'データ整理_加算措置'!$B14,"この線より上に行を挿入してください。")=0,データ整理_加算措置!$D14,"")</f>
        <v/>
      </c>
      <c r="AL14" s="868" t="str">
        <f ca="1">IF(COUNTIF(データ整理_加算措置!$B$2:'データ整理_加算措置'!$B14,"この線より上に行を挿入してください。")=0,データ整理_加算措置!$F14,"")</f>
        <v/>
      </c>
    </row>
    <row r="15" spans="1:38" x14ac:dyDescent="0.15">
      <c r="AH15" s="868" t="str">
        <f ca="1">IF(COUNTIF(データ整理_加算措置!$B$2:'データ整理_加算措置'!$B15,"この線より上に行を挿入してください。")=0,データ整理_加算措置!$B15,"")</f>
        <v/>
      </c>
      <c r="AI15" s="868" t="str">
        <f ca="1">IF(COUNTIF(データ整理_加算措置!$B$2:'データ整理_加算措置'!$B15,"この線より上に行を挿入してください。")=0,データ整理_加算措置!$C15,"")</f>
        <v/>
      </c>
      <c r="AJ15" s="868" t="str">
        <f ca="1">IF(COUNTIF(データ整理_加算措置!$B$2:'データ整理_加算措置'!$B15,"この線より上に行を挿入してください。")=0,データ整理_加算措置!$D15,"")</f>
        <v/>
      </c>
      <c r="AL15" s="868" t="str">
        <f ca="1">IF(COUNTIF(データ整理_加算措置!$B$2:'データ整理_加算措置'!$B15,"この線より上に行を挿入してください。")=0,データ整理_加算措置!$F15,"")</f>
        <v/>
      </c>
    </row>
    <row r="16" spans="1:38" x14ac:dyDescent="0.15">
      <c r="AH16" s="868" t="str">
        <f ca="1">IF(COUNTIF(データ整理_加算措置!$B$2:'データ整理_加算措置'!$B16,"この線より上に行を挿入してください。")=0,データ整理_加算措置!$B16,"")</f>
        <v/>
      </c>
      <c r="AI16" s="868" t="str">
        <f ca="1">IF(COUNTIF(データ整理_加算措置!$B$2:'データ整理_加算措置'!$B16,"この線より上に行を挿入してください。")=0,データ整理_加算措置!$C16,"")</f>
        <v/>
      </c>
      <c r="AJ16" s="868" t="str">
        <f ca="1">IF(COUNTIF(データ整理_加算措置!$B$2:'データ整理_加算措置'!$B16,"この線より上に行を挿入してください。")=0,データ整理_加算措置!$D16,"")</f>
        <v/>
      </c>
      <c r="AL16" s="868" t="str">
        <f ca="1">IF(COUNTIF(データ整理_加算措置!$B$2:'データ整理_加算措置'!$B16,"この線より上に行を挿入してください。")=0,データ整理_加算措置!$F16,"")</f>
        <v/>
      </c>
    </row>
    <row r="17" spans="34:38" x14ac:dyDescent="0.15">
      <c r="AH17" s="868" t="str">
        <f ca="1">IF(COUNTIF(データ整理_加算措置!$B$2:'データ整理_加算措置'!$B17,"この線より上に行を挿入してください。")=0,データ整理_加算措置!$B17,"")</f>
        <v/>
      </c>
      <c r="AI17" s="868" t="str">
        <f ca="1">IF(COUNTIF(データ整理_加算措置!$B$2:'データ整理_加算措置'!$B17,"この線より上に行を挿入してください。")=0,データ整理_加算措置!$C17,"")</f>
        <v/>
      </c>
      <c r="AJ17" s="868" t="str">
        <f ca="1">IF(COUNTIF(データ整理_加算措置!$B$2:'データ整理_加算措置'!$B17,"この線より上に行を挿入してください。")=0,データ整理_加算措置!$D17,"")</f>
        <v/>
      </c>
      <c r="AL17" s="868" t="str">
        <f ca="1">IF(COUNTIF(データ整理_加算措置!$B$2:'データ整理_加算措置'!$B17,"この線より上に行を挿入してください。")=0,データ整理_加算措置!$F17,"")</f>
        <v/>
      </c>
    </row>
    <row r="18" spans="34:38" x14ac:dyDescent="0.15">
      <c r="AH18" s="868" t="str">
        <f ca="1">IF(COUNTIF(データ整理_加算措置!$B$2:'データ整理_加算措置'!$B18,"この線より上に行を挿入してください。")=0,データ整理_加算措置!$B18,"")</f>
        <v/>
      </c>
      <c r="AI18" s="868" t="str">
        <f ca="1">IF(COUNTIF(データ整理_加算措置!$B$2:'データ整理_加算措置'!$B18,"この線より上に行を挿入してください。")=0,データ整理_加算措置!$C18,"")</f>
        <v/>
      </c>
      <c r="AJ18" s="868" t="str">
        <f ca="1">IF(COUNTIF(データ整理_加算措置!$B$2:'データ整理_加算措置'!$B18,"この線より上に行を挿入してください。")=0,データ整理_加算措置!$D18,"")</f>
        <v/>
      </c>
      <c r="AL18" s="868" t="str">
        <f ca="1">IF(COUNTIF(データ整理_加算措置!$B$2:'データ整理_加算措置'!$B18,"この線より上に行を挿入してください。")=0,データ整理_加算措置!$F18,"")</f>
        <v/>
      </c>
    </row>
    <row r="19" spans="34:38" x14ac:dyDescent="0.15">
      <c r="AH19" s="868" t="str">
        <f ca="1">IF(COUNTIF(データ整理_加算措置!$B$2:'データ整理_加算措置'!$B19,"この線より上に行を挿入してください。")=0,データ整理_加算措置!$B19,"")</f>
        <v/>
      </c>
      <c r="AI19" s="868" t="str">
        <f ca="1">IF(COUNTIF(データ整理_加算措置!$B$2:'データ整理_加算措置'!$B19,"この線より上に行を挿入してください。")=0,データ整理_加算措置!$C19,"")</f>
        <v/>
      </c>
      <c r="AJ19" s="868" t="str">
        <f ca="1">IF(COUNTIF(データ整理_加算措置!$B$2:'データ整理_加算措置'!$B19,"この線より上に行を挿入してください。")=0,データ整理_加算措置!$D19,"")</f>
        <v/>
      </c>
      <c r="AL19" s="868" t="str">
        <f ca="1">IF(COUNTIF(データ整理_加算措置!$B$2:'データ整理_加算措置'!$B19,"この線より上に行を挿入してください。")=0,データ整理_加算措置!$F19,"")</f>
        <v/>
      </c>
    </row>
    <row r="20" spans="34:38" x14ac:dyDescent="0.15">
      <c r="AH20" s="868" t="str">
        <f ca="1">IF(COUNTIF(データ整理_加算措置!$B$2:'データ整理_加算措置'!$B20,"この線より上に行を挿入してください。")=0,データ整理_加算措置!$B20,"")</f>
        <v/>
      </c>
      <c r="AI20" s="868" t="str">
        <f ca="1">IF(COUNTIF(データ整理_加算措置!$B$2:'データ整理_加算措置'!$B20,"この線より上に行を挿入してください。")=0,データ整理_加算措置!$C20,"")</f>
        <v/>
      </c>
      <c r="AJ20" s="868" t="str">
        <f ca="1">IF(COUNTIF(データ整理_加算措置!$B$2:'データ整理_加算措置'!$B20,"この線より上に行を挿入してください。")=0,データ整理_加算措置!$D20,"")</f>
        <v/>
      </c>
      <c r="AL20" s="868" t="str">
        <f ca="1">IF(COUNTIF(データ整理_加算措置!$B$2:'データ整理_加算措置'!$B20,"この線より上に行を挿入してください。")=0,データ整理_加算措置!$F20,"")</f>
        <v/>
      </c>
    </row>
    <row r="21" spans="34:38" x14ac:dyDescent="0.15">
      <c r="AH21" s="868" t="str">
        <f ca="1">IF(COUNTIF(データ整理_加算措置!$B$2:'データ整理_加算措置'!$B21,"この線より上に行を挿入してください。")=0,データ整理_加算措置!$B21,"")</f>
        <v/>
      </c>
      <c r="AI21" s="868" t="str">
        <f ca="1">IF(COUNTIF(データ整理_加算措置!$B$2:'データ整理_加算措置'!$B21,"この線より上に行を挿入してください。")=0,データ整理_加算措置!$C21,"")</f>
        <v/>
      </c>
      <c r="AJ21" s="868" t="str">
        <f ca="1">IF(COUNTIF(データ整理_加算措置!$B$2:'データ整理_加算措置'!$B21,"この線より上に行を挿入してください。")=0,データ整理_加算措置!$D21,"")</f>
        <v/>
      </c>
      <c r="AL21" s="868" t="str">
        <f ca="1">IF(COUNTIF(データ整理_加算措置!$B$2:'データ整理_加算措置'!$B21,"この線より上に行を挿入してください。")=0,データ整理_加算措置!$F21,"")</f>
        <v/>
      </c>
    </row>
    <row r="22" spans="34:38" x14ac:dyDescent="0.15">
      <c r="AH22" s="868" t="str">
        <f ca="1">IF(COUNTIF(データ整理_加算措置!$B$2:'データ整理_加算措置'!$B22,"この線より上に行を挿入してください。")=0,データ整理_加算措置!$B22,"")</f>
        <v/>
      </c>
      <c r="AI22" s="868" t="str">
        <f ca="1">IF(COUNTIF(データ整理_加算措置!$B$2:'データ整理_加算措置'!$B22,"この線より上に行を挿入してください。")=0,データ整理_加算措置!$C22,"")</f>
        <v/>
      </c>
      <c r="AJ22" s="868" t="str">
        <f ca="1">IF(COUNTIF(データ整理_加算措置!$B$2:'データ整理_加算措置'!$B22,"この線より上に行を挿入してください。")=0,データ整理_加算措置!$D22,"")</f>
        <v/>
      </c>
      <c r="AL22" s="868" t="str">
        <f ca="1">IF(COUNTIF(データ整理_加算措置!$B$2:'データ整理_加算措置'!$B22,"この線より上に行を挿入してください。")=0,データ整理_加算措置!$F22,"")</f>
        <v/>
      </c>
    </row>
    <row r="23" spans="34:38" x14ac:dyDescent="0.15">
      <c r="AH23" s="868" t="str">
        <f ca="1">IF(COUNTIF(データ整理_加算措置!$B$2:'データ整理_加算措置'!$B23,"この線より上に行を挿入してください。")=0,データ整理_加算措置!$B23,"")</f>
        <v/>
      </c>
      <c r="AI23" s="868" t="str">
        <f ca="1">IF(COUNTIF(データ整理_加算措置!$B$2:'データ整理_加算措置'!$B23,"この線より上に行を挿入してください。")=0,データ整理_加算措置!$C23,"")</f>
        <v/>
      </c>
      <c r="AJ23" s="868" t="str">
        <f ca="1">IF(COUNTIF(データ整理_加算措置!$B$2:'データ整理_加算措置'!$B23,"この線より上に行を挿入してください。")=0,データ整理_加算措置!$D23,"")</f>
        <v/>
      </c>
      <c r="AL23" s="868" t="str">
        <f ca="1">IF(COUNTIF(データ整理_加算措置!$B$2:'データ整理_加算措置'!$B23,"この線より上に行を挿入してください。")=0,データ整理_加算措置!$F23,"")</f>
        <v/>
      </c>
    </row>
    <row r="24" spans="34:38" x14ac:dyDescent="0.15">
      <c r="AH24" s="868" t="str">
        <f ca="1">IF(COUNTIF(データ整理_加算措置!$B$2:'データ整理_加算措置'!$B24,"この線より上に行を挿入してください。")=0,データ整理_加算措置!$B24,"")</f>
        <v/>
      </c>
      <c r="AI24" s="868" t="str">
        <f ca="1">IF(COUNTIF(データ整理_加算措置!$B$2:'データ整理_加算措置'!$B24,"この線より上に行を挿入してください。")=0,データ整理_加算措置!$C24,"")</f>
        <v/>
      </c>
      <c r="AJ24" s="868" t="str">
        <f ca="1">IF(COUNTIF(データ整理_加算措置!$B$2:'データ整理_加算措置'!$B24,"この線より上に行を挿入してください。")=0,データ整理_加算措置!$D24,"")</f>
        <v/>
      </c>
      <c r="AL24" s="868" t="str">
        <f ca="1">IF(COUNTIF(データ整理_加算措置!$B$2:'データ整理_加算措置'!$B24,"この線より上に行を挿入してください。")=0,データ整理_加算措置!$F24,"")</f>
        <v/>
      </c>
    </row>
    <row r="25" spans="34:38" x14ac:dyDescent="0.15">
      <c r="AH25" s="868" t="str">
        <f ca="1">IF(COUNTIF(データ整理_加算措置!$B$2:'データ整理_加算措置'!$B25,"この線より上に行を挿入してください。")=0,データ整理_加算措置!$B25,"")</f>
        <v/>
      </c>
      <c r="AI25" s="868" t="str">
        <f ca="1">IF(COUNTIF(データ整理_加算措置!$B$2:'データ整理_加算措置'!$B25,"この線より上に行を挿入してください。")=0,データ整理_加算措置!$C25,"")</f>
        <v/>
      </c>
      <c r="AJ25" s="868" t="str">
        <f ca="1">IF(COUNTIF(データ整理_加算措置!$B$2:'データ整理_加算措置'!$B25,"この線より上に行を挿入してください。")=0,データ整理_加算措置!$D25,"")</f>
        <v/>
      </c>
      <c r="AL25" s="868" t="str">
        <f ca="1">IF(COUNTIF(データ整理_加算措置!$B$2:'データ整理_加算措置'!$B25,"この線より上に行を挿入してください。")=0,データ整理_加算措置!$F25,"")</f>
        <v/>
      </c>
    </row>
    <row r="26" spans="34:38" x14ac:dyDescent="0.15">
      <c r="AH26" s="868" t="str">
        <f ca="1">IF(COUNTIF(データ整理_加算措置!$B$2:'データ整理_加算措置'!$B26,"この線より上に行を挿入してください。")=0,データ整理_加算措置!$B26,"")</f>
        <v/>
      </c>
      <c r="AI26" s="868" t="str">
        <f ca="1">IF(COUNTIF(データ整理_加算措置!$B$2:'データ整理_加算措置'!$B26,"この線より上に行を挿入してください。")=0,データ整理_加算措置!$C26,"")</f>
        <v/>
      </c>
      <c r="AJ26" s="868" t="str">
        <f ca="1">IF(COUNTIF(データ整理_加算措置!$B$2:'データ整理_加算措置'!$B26,"この線より上に行を挿入してください。")=0,データ整理_加算措置!$D26,"")</f>
        <v/>
      </c>
      <c r="AL26" s="868" t="str">
        <f ca="1">IF(COUNTIF(データ整理_加算措置!$B$2:'データ整理_加算措置'!$B26,"この線より上に行を挿入してください。")=0,データ整理_加算措置!$F26,"")</f>
        <v/>
      </c>
    </row>
    <row r="27" spans="34:38" x14ac:dyDescent="0.15">
      <c r="AH27" s="868" t="str">
        <f ca="1">IF(COUNTIF(データ整理_加算措置!$B$2:'データ整理_加算措置'!$B27,"この線より上に行を挿入してください。")=0,データ整理_加算措置!$B27,"")</f>
        <v/>
      </c>
      <c r="AI27" s="868" t="str">
        <f ca="1">IF(COUNTIF(データ整理_加算措置!$B$2:'データ整理_加算措置'!$B27,"この線より上に行を挿入してください。")=0,データ整理_加算措置!$C27,"")</f>
        <v/>
      </c>
      <c r="AJ27" s="868" t="str">
        <f ca="1">IF(COUNTIF(データ整理_加算措置!$B$2:'データ整理_加算措置'!$B27,"この線より上に行を挿入してください。")=0,データ整理_加算措置!$D27,"")</f>
        <v/>
      </c>
      <c r="AL27" s="868" t="str">
        <f ca="1">IF(COUNTIF(データ整理_加算措置!$B$2:'データ整理_加算措置'!$B27,"この線より上に行を挿入してください。")=0,データ整理_加算措置!$F27,"")</f>
        <v/>
      </c>
    </row>
    <row r="28" spans="34:38" x14ac:dyDescent="0.15">
      <c r="AH28" s="868" t="str">
        <f ca="1">IF(COUNTIF(データ整理_加算措置!$B$2:'データ整理_加算措置'!$B28,"この線より上に行を挿入してください。")=0,データ整理_加算措置!$B28,"")</f>
        <v/>
      </c>
      <c r="AI28" s="868" t="str">
        <f ca="1">IF(COUNTIF(データ整理_加算措置!$B$2:'データ整理_加算措置'!$B28,"この線より上に行を挿入してください。")=0,データ整理_加算措置!$C28,"")</f>
        <v/>
      </c>
      <c r="AJ28" s="868" t="str">
        <f ca="1">IF(COUNTIF(データ整理_加算措置!$B$2:'データ整理_加算措置'!$B28,"この線より上に行を挿入してください。")=0,データ整理_加算措置!$D28,"")</f>
        <v/>
      </c>
      <c r="AL28" s="868" t="str">
        <f ca="1">IF(COUNTIF(データ整理_加算措置!$B$2:'データ整理_加算措置'!$B28,"この線より上に行を挿入してください。")=0,データ整理_加算措置!$F28,"")</f>
        <v/>
      </c>
    </row>
    <row r="29" spans="34:38" x14ac:dyDescent="0.15">
      <c r="AH29" s="868" t="str">
        <f ca="1">IF(COUNTIF(データ整理_加算措置!$B$2:'データ整理_加算措置'!$B29,"この線より上に行を挿入してください。")=0,データ整理_加算措置!$B29,"")</f>
        <v/>
      </c>
      <c r="AI29" s="868" t="str">
        <f ca="1">IF(COUNTIF(データ整理_加算措置!$B$2:'データ整理_加算措置'!$B29,"この線より上に行を挿入してください。")=0,データ整理_加算措置!$C29,"")</f>
        <v/>
      </c>
      <c r="AJ29" s="868" t="str">
        <f ca="1">IF(COUNTIF(データ整理_加算措置!$B$2:'データ整理_加算措置'!$B29,"この線より上に行を挿入してください。")=0,データ整理_加算措置!$D29,"")</f>
        <v/>
      </c>
      <c r="AL29" s="868" t="str">
        <f ca="1">IF(COUNTIF(データ整理_加算措置!$B$2:'データ整理_加算措置'!$B29,"この線より上に行を挿入してください。")=0,データ整理_加算措置!$F29,"")</f>
        <v/>
      </c>
    </row>
    <row r="30" spans="34:38" x14ac:dyDescent="0.15">
      <c r="AH30" s="868" t="str">
        <f ca="1">IF(COUNTIF(データ整理_加算措置!$B$2:'データ整理_加算措置'!$B30,"この線より上に行を挿入してください。")=0,データ整理_加算措置!$B30,"")</f>
        <v/>
      </c>
      <c r="AI30" s="868" t="str">
        <f ca="1">IF(COUNTIF(データ整理_加算措置!$B$2:'データ整理_加算措置'!$B30,"この線より上に行を挿入してください。")=0,データ整理_加算措置!$C30,"")</f>
        <v/>
      </c>
      <c r="AJ30" s="868" t="str">
        <f ca="1">IF(COUNTIF(データ整理_加算措置!$B$2:'データ整理_加算措置'!$B30,"この線より上に行を挿入してください。")=0,データ整理_加算措置!$D30,"")</f>
        <v/>
      </c>
      <c r="AL30" s="868" t="str">
        <f ca="1">IF(COUNTIF(データ整理_加算措置!$B$2:'データ整理_加算措置'!$B30,"この線より上に行を挿入してください。")=0,データ整理_加算措置!$F30,"")</f>
        <v/>
      </c>
    </row>
    <row r="31" spans="34:38" x14ac:dyDescent="0.15">
      <c r="AH31" s="868" t="str">
        <f ca="1">IF(COUNTIF(データ整理_加算措置!$B$2:'データ整理_加算措置'!$B31,"この線より上に行を挿入してください。")=0,データ整理_加算措置!$B31,"")</f>
        <v/>
      </c>
      <c r="AI31" s="868" t="str">
        <f ca="1">IF(COUNTIF(データ整理_加算措置!$B$2:'データ整理_加算措置'!$B31,"この線より上に行を挿入してください。")=0,データ整理_加算措置!$C31,"")</f>
        <v/>
      </c>
      <c r="AJ31" s="868" t="str">
        <f ca="1">IF(COUNTIF(データ整理_加算措置!$B$2:'データ整理_加算措置'!$B31,"この線より上に行を挿入してください。")=0,データ整理_加算措置!$D31,"")</f>
        <v/>
      </c>
      <c r="AL31" s="868" t="str">
        <f ca="1">IF(COUNTIF(データ整理_加算措置!$B$2:'データ整理_加算措置'!$B31,"この線より上に行を挿入してください。")=0,データ整理_加算措置!$F31,"")</f>
        <v/>
      </c>
    </row>
    <row r="32" spans="34:38" x14ac:dyDescent="0.15">
      <c r="AH32" s="868" t="str">
        <f ca="1">IF(COUNTIF(データ整理_加算措置!$B$2:'データ整理_加算措置'!$B32,"この線より上に行を挿入してください。")=0,データ整理_加算措置!$B32,"")</f>
        <v/>
      </c>
      <c r="AI32" s="868" t="str">
        <f ca="1">IF(COUNTIF(データ整理_加算措置!$B$2:'データ整理_加算措置'!$B32,"この線より上に行を挿入してください。")=0,データ整理_加算措置!$C32,"")</f>
        <v/>
      </c>
      <c r="AJ32" s="868" t="str">
        <f ca="1">IF(COUNTIF(データ整理_加算措置!$B$2:'データ整理_加算措置'!$B32,"この線より上に行を挿入してください。")=0,データ整理_加算措置!$D32,"")</f>
        <v/>
      </c>
      <c r="AL32" s="868" t="str">
        <f ca="1">IF(COUNTIF(データ整理_加算措置!$B$2:'データ整理_加算措置'!$B32,"この線より上に行を挿入してください。")=0,データ整理_加算措置!$F32,"")</f>
        <v/>
      </c>
    </row>
    <row r="33" spans="34:38" x14ac:dyDescent="0.15">
      <c r="AH33" s="868" t="str">
        <f ca="1">IF(COUNTIF(データ整理_加算措置!$B$2:'データ整理_加算措置'!$B33,"この線より上に行を挿入してください。")=0,データ整理_加算措置!$B33,"")</f>
        <v/>
      </c>
      <c r="AI33" s="868" t="str">
        <f ca="1">IF(COUNTIF(データ整理_加算措置!$B$2:'データ整理_加算措置'!$B33,"この線より上に行を挿入してください。")=0,データ整理_加算措置!$C33,"")</f>
        <v/>
      </c>
      <c r="AJ33" s="868" t="str">
        <f ca="1">IF(COUNTIF(データ整理_加算措置!$B$2:'データ整理_加算措置'!$B33,"この線より上に行を挿入してください。")=0,データ整理_加算措置!$D33,"")</f>
        <v/>
      </c>
      <c r="AL33" s="868" t="str">
        <f ca="1">IF(COUNTIF(データ整理_加算措置!$B$2:'データ整理_加算措置'!$B33,"この線より上に行を挿入してください。")=0,データ整理_加算措置!$F33,"")</f>
        <v/>
      </c>
    </row>
    <row r="34" spans="34:38" x14ac:dyDescent="0.15">
      <c r="AH34" s="868" t="str">
        <f ca="1">IF(COUNTIF(データ整理_加算措置!$B$2:'データ整理_加算措置'!$B34,"この線より上に行を挿入してください。")=0,データ整理_加算措置!$B34,"")</f>
        <v/>
      </c>
      <c r="AI34" s="868" t="str">
        <f ca="1">IF(COUNTIF(データ整理_加算措置!$B$2:'データ整理_加算措置'!$B34,"この線より上に行を挿入してください。")=0,データ整理_加算措置!$C34,"")</f>
        <v/>
      </c>
      <c r="AJ34" s="868" t="str">
        <f ca="1">IF(COUNTIF(データ整理_加算措置!$B$2:'データ整理_加算措置'!$B34,"この線より上に行を挿入してください。")=0,データ整理_加算措置!$D34,"")</f>
        <v/>
      </c>
      <c r="AL34" s="868" t="str">
        <f ca="1">IF(COUNTIF(データ整理_加算措置!$B$2:'データ整理_加算措置'!$B34,"この線より上に行を挿入してください。")=0,データ整理_加算措置!$F34,"")</f>
        <v/>
      </c>
    </row>
    <row r="35" spans="34:38" x14ac:dyDescent="0.15">
      <c r="AH35" s="868" t="str">
        <f ca="1">IF(COUNTIF(データ整理_加算措置!$B$2:'データ整理_加算措置'!$B35,"この線より上に行を挿入してください。")=0,データ整理_加算措置!$B35,"")</f>
        <v/>
      </c>
      <c r="AI35" s="868" t="str">
        <f ca="1">IF(COUNTIF(データ整理_加算措置!$B$2:'データ整理_加算措置'!$B35,"この線より上に行を挿入してください。")=0,データ整理_加算措置!$C35,"")</f>
        <v/>
      </c>
      <c r="AJ35" s="868" t="str">
        <f ca="1">IF(COUNTIF(データ整理_加算措置!$B$2:'データ整理_加算措置'!$B35,"この線より上に行を挿入してください。")=0,データ整理_加算措置!$D35,"")</f>
        <v/>
      </c>
      <c r="AL35" s="868" t="str">
        <f ca="1">IF(COUNTIF(データ整理_加算措置!$B$2:'データ整理_加算措置'!$B35,"この線より上に行を挿入してください。")=0,データ整理_加算措置!$F35,"")</f>
        <v/>
      </c>
    </row>
    <row r="36" spans="34:38" x14ac:dyDescent="0.15">
      <c r="AH36" s="868" t="str">
        <f ca="1">IF(COUNTIF(データ整理_加算措置!$B$2:'データ整理_加算措置'!$B36,"この線より上に行を挿入してください。")=0,データ整理_加算措置!$B36,"")</f>
        <v/>
      </c>
      <c r="AI36" s="868" t="str">
        <f ca="1">IF(COUNTIF(データ整理_加算措置!$B$2:'データ整理_加算措置'!$B36,"この線より上に行を挿入してください。")=0,データ整理_加算措置!$C36,"")</f>
        <v/>
      </c>
      <c r="AJ36" s="868" t="str">
        <f ca="1">IF(COUNTIF(データ整理_加算措置!$B$2:'データ整理_加算措置'!$B36,"この線より上に行を挿入してください。")=0,データ整理_加算措置!$D36,"")</f>
        <v/>
      </c>
      <c r="AL36" s="868" t="str">
        <f ca="1">IF(COUNTIF(データ整理_加算措置!$B$2:'データ整理_加算措置'!$B36,"この線より上に行を挿入してください。")=0,データ整理_加算措置!$F36,"")</f>
        <v/>
      </c>
    </row>
    <row r="37" spans="34:38" x14ac:dyDescent="0.15">
      <c r="AH37" s="868" t="str">
        <f ca="1">IF(COUNTIF(データ整理_加算措置!$B$2:'データ整理_加算措置'!$B37,"この線より上に行を挿入してください。")=0,データ整理_加算措置!$B37,"")</f>
        <v/>
      </c>
      <c r="AI37" s="868" t="str">
        <f ca="1">IF(COUNTIF(データ整理_加算措置!$B$2:'データ整理_加算措置'!$B37,"この線より上に行を挿入してください。")=0,データ整理_加算措置!$C37,"")</f>
        <v/>
      </c>
      <c r="AJ37" s="868" t="str">
        <f ca="1">IF(COUNTIF(データ整理_加算措置!$B$2:'データ整理_加算措置'!$B37,"この線より上に行を挿入してください。")=0,データ整理_加算措置!$D37,"")</f>
        <v/>
      </c>
      <c r="AL37" s="868" t="str">
        <f ca="1">IF(COUNTIF(データ整理_加算措置!$B$2:'データ整理_加算措置'!$B37,"この線より上に行を挿入してください。")=0,データ整理_加算措置!$F37,"")</f>
        <v/>
      </c>
    </row>
    <row r="38" spans="34:38" x14ac:dyDescent="0.15">
      <c r="AH38" s="868" t="str">
        <f ca="1">IF(COUNTIF(データ整理_加算措置!$B$2:'データ整理_加算措置'!$B38,"この線より上に行を挿入してください。")=0,データ整理_加算措置!$B38,"")</f>
        <v/>
      </c>
      <c r="AI38" s="868" t="str">
        <f ca="1">IF(COUNTIF(データ整理_加算措置!$B$2:'データ整理_加算措置'!$B38,"この線より上に行を挿入してください。")=0,データ整理_加算措置!$C38,"")</f>
        <v/>
      </c>
      <c r="AJ38" s="868" t="str">
        <f ca="1">IF(COUNTIF(データ整理_加算措置!$B$2:'データ整理_加算措置'!$B38,"この線より上に行を挿入してください。")=0,データ整理_加算措置!$D38,"")</f>
        <v/>
      </c>
      <c r="AL38" s="868" t="str">
        <f ca="1">IF(COUNTIF(データ整理_加算措置!$B$2:'データ整理_加算措置'!$B38,"この線より上に行を挿入してください。")=0,データ整理_加算措置!$F38,"")</f>
        <v/>
      </c>
    </row>
    <row r="39" spans="34:38" x14ac:dyDescent="0.15">
      <c r="AH39" s="868" t="str">
        <f ca="1">IF(COUNTIF(データ整理_加算措置!$B$2:'データ整理_加算措置'!$B39,"この線より上に行を挿入してください。")=0,データ整理_加算措置!$B39,"")</f>
        <v/>
      </c>
      <c r="AI39" s="868" t="str">
        <f ca="1">IF(COUNTIF(データ整理_加算措置!$B$2:'データ整理_加算措置'!$B39,"この線より上に行を挿入してください。")=0,データ整理_加算措置!$C39,"")</f>
        <v/>
      </c>
      <c r="AJ39" s="868" t="str">
        <f ca="1">IF(COUNTIF(データ整理_加算措置!$B$2:'データ整理_加算措置'!$B39,"この線より上に行を挿入してください。")=0,データ整理_加算措置!$D39,"")</f>
        <v/>
      </c>
      <c r="AL39" s="868" t="str">
        <f ca="1">IF(COUNTIF(データ整理_加算措置!$B$2:'データ整理_加算措置'!$B39,"この線より上に行を挿入してください。")=0,データ整理_加算措置!$F39,"")</f>
        <v/>
      </c>
    </row>
    <row r="40" spans="34:38" x14ac:dyDescent="0.15">
      <c r="AH40" s="868" t="str">
        <f ca="1">IF(COUNTIF(データ整理_加算措置!$B$2:'データ整理_加算措置'!$B40,"この線より上に行を挿入してください。")=0,データ整理_加算措置!$B40,"")</f>
        <v/>
      </c>
      <c r="AI40" s="868" t="str">
        <f ca="1">IF(COUNTIF(データ整理_加算措置!$B$2:'データ整理_加算措置'!$B40,"この線より上に行を挿入してください。")=0,データ整理_加算措置!$C40,"")</f>
        <v/>
      </c>
      <c r="AJ40" s="868" t="str">
        <f ca="1">IF(COUNTIF(データ整理_加算措置!$B$2:'データ整理_加算措置'!$B40,"この線より上に行を挿入してください。")=0,データ整理_加算措置!$D40,"")</f>
        <v/>
      </c>
      <c r="AL40" s="868" t="str">
        <f ca="1">IF(COUNTIF(データ整理_加算措置!$B$2:'データ整理_加算措置'!$B40,"この線より上に行を挿入してください。")=0,データ整理_加算措置!$F40,"")</f>
        <v/>
      </c>
    </row>
    <row r="41" spans="34:38" x14ac:dyDescent="0.15">
      <c r="AH41" s="868" t="str">
        <f ca="1">IF(COUNTIF(データ整理_加算措置!$B$2:'データ整理_加算措置'!$B41,"この線より上に行を挿入してください。")=0,データ整理_加算措置!$B41,"")</f>
        <v/>
      </c>
      <c r="AI41" s="868" t="str">
        <f ca="1">IF(COUNTIF(データ整理_加算措置!$B$2:'データ整理_加算措置'!$B41,"この線より上に行を挿入してください。")=0,データ整理_加算措置!$C41,"")</f>
        <v/>
      </c>
      <c r="AJ41" s="868" t="str">
        <f ca="1">IF(COUNTIF(データ整理_加算措置!$B$2:'データ整理_加算措置'!$B41,"この線より上に行を挿入してください。")=0,データ整理_加算措置!$D41,"")</f>
        <v/>
      </c>
      <c r="AL41" s="868" t="str">
        <f ca="1">IF(COUNTIF(データ整理_加算措置!$B$2:'データ整理_加算措置'!$B41,"この線より上に行を挿入してください。")=0,データ整理_加算措置!$F41,"")</f>
        <v/>
      </c>
    </row>
    <row r="42" spans="34:38" x14ac:dyDescent="0.15">
      <c r="AH42" s="868" t="str">
        <f ca="1">IF(COUNTIF(データ整理_加算措置!$B$2:'データ整理_加算措置'!$B42,"この線より上に行を挿入してください。")=0,データ整理_加算措置!$B42,"")</f>
        <v/>
      </c>
      <c r="AI42" s="868" t="str">
        <f ca="1">IF(COUNTIF(データ整理_加算措置!$B$2:'データ整理_加算措置'!$B42,"この線より上に行を挿入してください。")=0,データ整理_加算措置!$C42,"")</f>
        <v/>
      </c>
      <c r="AJ42" s="868" t="str">
        <f ca="1">IF(COUNTIF(データ整理_加算措置!$B$2:'データ整理_加算措置'!$B42,"この線より上に行を挿入してください。")=0,データ整理_加算措置!$D42,"")</f>
        <v/>
      </c>
      <c r="AL42" s="868" t="str">
        <f ca="1">IF(COUNTIF(データ整理_加算措置!$B$2:'データ整理_加算措置'!$B42,"この線より上に行を挿入してください。")=0,データ整理_加算措置!$F42,"")</f>
        <v/>
      </c>
    </row>
    <row r="43" spans="34:38" x14ac:dyDescent="0.15">
      <c r="AH43" s="868" t="str">
        <f ca="1">IF(COUNTIF(データ整理_加算措置!$B$2:'データ整理_加算措置'!$B43,"この線より上に行を挿入してください。")=0,データ整理_加算措置!$B43,"")</f>
        <v/>
      </c>
      <c r="AI43" s="868" t="str">
        <f ca="1">IF(COUNTIF(データ整理_加算措置!$B$2:'データ整理_加算措置'!$B43,"この線より上に行を挿入してください。")=0,データ整理_加算措置!$C43,"")</f>
        <v/>
      </c>
      <c r="AJ43" s="868" t="str">
        <f ca="1">IF(COUNTIF(データ整理_加算措置!$B$2:'データ整理_加算措置'!$B43,"この線より上に行を挿入してください。")=0,データ整理_加算措置!$D43,"")</f>
        <v/>
      </c>
      <c r="AL43" s="868" t="str">
        <f ca="1">IF(COUNTIF(データ整理_加算措置!$B$2:'データ整理_加算措置'!$B43,"この線より上に行を挿入してください。")=0,データ整理_加算措置!$F43,"")</f>
        <v/>
      </c>
    </row>
    <row r="44" spans="34:38" x14ac:dyDescent="0.15">
      <c r="AH44" s="868" t="str">
        <f ca="1">IF(COUNTIF(データ整理_加算措置!$B$2:'データ整理_加算措置'!$B44,"この線より上に行を挿入してください。")=0,データ整理_加算措置!$B44,"")</f>
        <v/>
      </c>
      <c r="AI44" s="868" t="str">
        <f ca="1">IF(COUNTIF(データ整理_加算措置!$B$2:'データ整理_加算措置'!$B44,"この線より上に行を挿入してください。")=0,データ整理_加算措置!$C44,"")</f>
        <v/>
      </c>
      <c r="AJ44" s="868" t="str">
        <f ca="1">IF(COUNTIF(データ整理_加算措置!$B$2:'データ整理_加算措置'!$B44,"この線より上に行を挿入してください。")=0,データ整理_加算措置!$D44,"")</f>
        <v/>
      </c>
      <c r="AL44" s="868" t="str">
        <f ca="1">IF(COUNTIF(データ整理_加算措置!$B$2:'データ整理_加算措置'!$B44,"この線より上に行を挿入してください。")=0,データ整理_加算措置!$F44,"")</f>
        <v/>
      </c>
    </row>
    <row r="45" spans="34:38" x14ac:dyDescent="0.15">
      <c r="AH45" s="868" t="str">
        <f ca="1">IF(COUNTIF(データ整理_加算措置!$B$2:'データ整理_加算措置'!$B45,"この線より上に行を挿入してください。")=0,データ整理_加算措置!$B45,"")</f>
        <v/>
      </c>
      <c r="AI45" s="868" t="str">
        <f ca="1">IF(COUNTIF(データ整理_加算措置!$B$2:'データ整理_加算措置'!$B45,"この線より上に行を挿入してください。")=0,データ整理_加算措置!$C45,"")</f>
        <v/>
      </c>
      <c r="AJ45" s="868" t="str">
        <f ca="1">IF(COUNTIF(データ整理_加算措置!$B$2:'データ整理_加算措置'!$B45,"この線より上に行を挿入してください。")=0,データ整理_加算措置!$D45,"")</f>
        <v/>
      </c>
      <c r="AL45" s="868" t="str">
        <f ca="1">IF(COUNTIF(データ整理_加算措置!$B$2:'データ整理_加算措置'!$B45,"この線より上に行を挿入してください。")=0,データ整理_加算措置!$F45,"")</f>
        <v/>
      </c>
    </row>
    <row r="46" spans="34:38" x14ac:dyDescent="0.15">
      <c r="AH46" s="868" t="str">
        <f ca="1">IF(COUNTIF(データ整理_加算措置!$B$2:'データ整理_加算措置'!$B46,"この線より上に行を挿入してください。")=0,データ整理_加算措置!$B46,"")</f>
        <v/>
      </c>
      <c r="AI46" s="868" t="str">
        <f ca="1">IF(COUNTIF(データ整理_加算措置!$B$2:'データ整理_加算措置'!$B46,"この線より上に行を挿入してください。")=0,データ整理_加算措置!$C46,"")</f>
        <v/>
      </c>
      <c r="AJ46" s="868" t="str">
        <f ca="1">IF(COUNTIF(データ整理_加算措置!$B$2:'データ整理_加算措置'!$B46,"この線より上に行を挿入してください。")=0,データ整理_加算措置!$D46,"")</f>
        <v/>
      </c>
      <c r="AL46" s="868" t="str">
        <f ca="1">IF(COUNTIF(データ整理_加算措置!$B$2:'データ整理_加算措置'!$B46,"この線より上に行を挿入してください。")=0,データ整理_加算措置!$F46,"")</f>
        <v/>
      </c>
    </row>
    <row r="47" spans="34:38" x14ac:dyDescent="0.15">
      <c r="AH47" s="868" t="str">
        <f ca="1">IF(COUNTIF(データ整理_加算措置!$B$2:'データ整理_加算措置'!$B47,"この線より上に行を挿入してください。")=0,データ整理_加算措置!$B47,"")</f>
        <v/>
      </c>
      <c r="AI47" s="868" t="str">
        <f ca="1">IF(COUNTIF(データ整理_加算措置!$B$2:'データ整理_加算措置'!$B47,"この線より上に行を挿入してください。")=0,データ整理_加算措置!$C47,"")</f>
        <v/>
      </c>
      <c r="AJ47" s="868" t="str">
        <f ca="1">IF(COUNTIF(データ整理_加算措置!$B$2:'データ整理_加算措置'!$B47,"この線より上に行を挿入してください。")=0,データ整理_加算措置!$D47,"")</f>
        <v/>
      </c>
      <c r="AL47" s="868" t="str">
        <f ca="1">IF(COUNTIF(データ整理_加算措置!$B$2:'データ整理_加算措置'!$B47,"この線より上に行を挿入してください。")=0,データ整理_加算措置!$F47,"")</f>
        <v/>
      </c>
    </row>
    <row r="48" spans="34:38" x14ac:dyDescent="0.15">
      <c r="AH48" s="868" t="str">
        <f ca="1">IF(COUNTIF(データ整理_加算措置!$B$2:'データ整理_加算措置'!$B48,"この線より上に行を挿入してください。")=0,データ整理_加算措置!$B48,"")</f>
        <v/>
      </c>
      <c r="AI48" s="868" t="str">
        <f ca="1">IF(COUNTIF(データ整理_加算措置!$B$2:'データ整理_加算措置'!$B48,"この線より上に行を挿入してください。")=0,データ整理_加算措置!$C48,"")</f>
        <v/>
      </c>
      <c r="AJ48" s="868" t="str">
        <f ca="1">IF(COUNTIF(データ整理_加算措置!$B$2:'データ整理_加算措置'!$B48,"この線より上に行を挿入してください。")=0,データ整理_加算措置!$D48,"")</f>
        <v/>
      </c>
      <c r="AL48" s="868" t="str">
        <f ca="1">IF(COUNTIF(データ整理_加算措置!$B$2:'データ整理_加算措置'!$B48,"この線より上に行を挿入してください。")=0,データ整理_加算措置!$F48,"")</f>
        <v/>
      </c>
    </row>
    <row r="49" spans="34:38" x14ac:dyDescent="0.15">
      <c r="AH49" s="868" t="str">
        <f ca="1">IF(COUNTIF(データ整理_加算措置!$B$2:'データ整理_加算措置'!$B49,"この線より上に行を挿入してください。")=0,データ整理_加算措置!$B49,"")</f>
        <v/>
      </c>
      <c r="AI49" s="868" t="str">
        <f ca="1">IF(COUNTIF(データ整理_加算措置!$B$2:'データ整理_加算措置'!$B49,"この線より上に行を挿入してください。")=0,データ整理_加算措置!$C49,"")</f>
        <v/>
      </c>
      <c r="AJ49" s="868" t="str">
        <f ca="1">IF(COUNTIF(データ整理_加算措置!$B$2:'データ整理_加算措置'!$B49,"この線より上に行を挿入してください。")=0,データ整理_加算措置!$D49,"")</f>
        <v/>
      </c>
      <c r="AL49" s="868" t="str">
        <f ca="1">IF(COUNTIF(データ整理_加算措置!$B$2:'データ整理_加算措置'!$B49,"この線より上に行を挿入してください。")=0,データ整理_加算措置!$F49,"")</f>
        <v/>
      </c>
    </row>
    <row r="50" spans="34:38" x14ac:dyDescent="0.15">
      <c r="AH50" s="868" t="str">
        <f ca="1">IF(COUNTIF(データ整理_加算措置!$B$2:'データ整理_加算措置'!$B50,"この線より上に行を挿入してください。")=0,データ整理_加算措置!$B50,"")</f>
        <v/>
      </c>
      <c r="AI50" s="868" t="str">
        <f ca="1">IF(COUNTIF(データ整理_加算措置!$B$2:'データ整理_加算措置'!$B50,"この線より上に行を挿入してください。")=0,データ整理_加算措置!$C50,"")</f>
        <v/>
      </c>
      <c r="AJ50" s="868" t="str">
        <f ca="1">IF(COUNTIF(データ整理_加算措置!$B$2:'データ整理_加算措置'!$B50,"この線より上に行を挿入してください。")=0,データ整理_加算措置!$D50,"")</f>
        <v/>
      </c>
      <c r="AL50" s="868" t="str">
        <f ca="1">IF(COUNTIF(データ整理_加算措置!$B$2:'データ整理_加算措置'!$B50,"この線より上に行を挿入してください。")=0,データ整理_加算措置!$F50,"")</f>
        <v/>
      </c>
    </row>
    <row r="51" spans="34:38" x14ac:dyDescent="0.15">
      <c r="AH51" s="868" t="str">
        <f ca="1">IF(COUNTIF(データ整理_加算措置!$B$2:'データ整理_加算措置'!$B51,"この線より上に行を挿入してください。")=0,データ整理_加算措置!$B51,"")</f>
        <v/>
      </c>
      <c r="AI51" s="868" t="str">
        <f ca="1">IF(COUNTIF(データ整理_加算措置!$B$2:'データ整理_加算措置'!$B51,"この線より上に行を挿入してください。")=0,データ整理_加算措置!$C51,"")</f>
        <v/>
      </c>
      <c r="AJ51" s="868" t="str">
        <f ca="1">IF(COUNTIF(データ整理_加算措置!$B$2:'データ整理_加算措置'!$B51,"この線より上に行を挿入してください。")=0,データ整理_加算措置!$D51,"")</f>
        <v/>
      </c>
      <c r="AL51" s="868" t="str">
        <f ca="1">IF(COUNTIF(データ整理_加算措置!$B$2:'データ整理_加算措置'!$B51,"この線より上に行を挿入してください。")=0,データ整理_加算措置!$F51,"")</f>
        <v/>
      </c>
    </row>
    <row r="52" spans="34:38" x14ac:dyDescent="0.15">
      <c r="AH52" s="868" t="str">
        <f ca="1">IF(COUNTIF(データ整理_加算措置!$B$2:'データ整理_加算措置'!$B52,"この線より上に行を挿入してください。")=0,データ整理_加算措置!$B52,"")</f>
        <v/>
      </c>
      <c r="AI52" s="868" t="str">
        <f ca="1">IF(COUNTIF(データ整理_加算措置!$B$2:'データ整理_加算措置'!$B52,"この線より上に行を挿入してください。")=0,データ整理_加算措置!$C52,"")</f>
        <v/>
      </c>
      <c r="AJ52" s="868" t="str">
        <f ca="1">IF(COUNTIF(データ整理_加算措置!$B$2:'データ整理_加算措置'!$B52,"この線より上に行を挿入してください。")=0,データ整理_加算措置!$D52,"")</f>
        <v/>
      </c>
      <c r="AL52" s="868" t="str">
        <f ca="1">IF(COUNTIF(データ整理_加算措置!$B$2:'データ整理_加算措置'!$B52,"この線より上に行を挿入してください。")=0,データ整理_加算措置!$F52,"")</f>
        <v/>
      </c>
    </row>
    <row r="53" spans="34:38" x14ac:dyDescent="0.15">
      <c r="AH53" s="868" t="str">
        <f ca="1">IF(COUNTIF(データ整理_加算措置!$B$2:'データ整理_加算措置'!$B53,"この線より上に行を挿入してください。")=0,データ整理_加算措置!$B53,"")</f>
        <v/>
      </c>
      <c r="AI53" s="868" t="str">
        <f ca="1">IF(COUNTIF(データ整理_加算措置!$B$2:'データ整理_加算措置'!$B53,"この線より上に行を挿入してください。")=0,データ整理_加算措置!$C53,"")</f>
        <v/>
      </c>
      <c r="AJ53" s="868" t="str">
        <f ca="1">IF(COUNTIF(データ整理_加算措置!$B$2:'データ整理_加算措置'!$B53,"この線より上に行を挿入してください。")=0,データ整理_加算措置!$D53,"")</f>
        <v/>
      </c>
      <c r="AL53" s="868" t="str">
        <f ca="1">IF(COUNTIF(データ整理_加算措置!$B$2:'データ整理_加算措置'!$B53,"この線より上に行を挿入してください。")=0,データ整理_加算措置!$F53,"")</f>
        <v/>
      </c>
    </row>
    <row r="54" spans="34:38" x14ac:dyDescent="0.15">
      <c r="AH54" s="868" t="str">
        <f ca="1">IF(COUNTIF(データ整理_加算措置!$B$2:'データ整理_加算措置'!$B54,"この線より上に行を挿入してください。")=0,データ整理_加算措置!$B54,"")</f>
        <v/>
      </c>
      <c r="AI54" s="868" t="str">
        <f ca="1">IF(COUNTIF(データ整理_加算措置!$B$2:'データ整理_加算措置'!$B54,"この線より上に行を挿入してください。")=0,データ整理_加算措置!$C54,"")</f>
        <v/>
      </c>
      <c r="AJ54" s="868" t="str">
        <f ca="1">IF(COUNTIF(データ整理_加算措置!$B$2:'データ整理_加算措置'!$B54,"この線より上に行を挿入してください。")=0,データ整理_加算措置!$D54,"")</f>
        <v/>
      </c>
      <c r="AL54" s="868" t="str">
        <f ca="1">IF(COUNTIF(データ整理_加算措置!$B$2:'データ整理_加算措置'!$B54,"この線より上に行を挿入してください。")=0,データ整理_加算措置!$F54,"")</f>
        <v/>
      </c>
    </row>
    <row r="55" spans="34:38" x14ac:dyDescent="0.15">
      <c r="AH55" s="868" t="str">
        <f ca="1">IF(COUNTIF(データ整理_加算措置!$B$2:'データ整理_加算措置'!$B55,"この線より上に行を挿入してください。")=0,データ整理_加算措置!$B55,"")</f>
        <v/>
      </c>
      <c r="AI55" s="868" t="str">
        <f ca="1">IF(COUNTIF(データ整理_加算措置!$B$2:'データ整理_加算措置'!$B55,"この線より上に行を挿入してください。")=0,データ整理_加算措置!$C55,"")</f>
        <v/>
      </c>
      <c r="AJ55" s="868" t="str">
        <f ca="1">IF(COUNTIF(データ整理_加算措置!$B$2:'データ整理_加算措置'!$B55,"この線より上に行を挿入してください。")=0,データ整理_加算措置!$D55,"")</f>
        <v/>
      </c>
      <c r="AL55" s="868" t="str">
        <f ca="1">IF(COUNTIF(データ整理_加算措置!$B$2:'データ整理_加算措置'!$B55,"この線より上に行を挿入してください。")=0,データ整理_加算措置!$F55,"")</f>
        <v/>
      </c>
    </row>
    <row r="56" spans="34:38" x14ac:dyDescent="0.15">
      <c r="AH56" s="868" t="str">
        <f ca="1">IF(COUNTIF(データ整理_加算措置!$B$2:'データ整理_加算措置'!$B56,"この線より上に行を挿入してください。")=0,データ整理_加算措置!$B56,"")</f>
        <v/>
      </c>
      <c r="AI56" s="868" t="str">
        <f ca="1">IF(COUNTIF(データ整理_加算措置!$B$2:'データ整理_加算措置'!$B56,"この線より上に行を挿入してください。")=0,データ整理_加算措置!$C56,"")</f>
        <v/>
      </c>
      <c r="AJ56" s="868" t="str">
        <f ca="1">IF(COUNTIF(データ整理_加算措置!$B$2:'データ整理_加算措置'!$B56,"この線より上に行を挿入してください。")=0,データ整理_加算措置!$D56,"")</f>
        <v/>
      </c>
      <c r="AL56" s="868" t="str">
        <f ca="1">IF(COUNTIF(データ整理_加算措置!$B$2:'データ整理_加算措置'!$B56,"この線より上に行を挿入してください。")=0,データ整理_加算措置!$F56,"")</f>
        <v/>
      </c>
    </row>
    <row r="57" spans="34:38" x14ac:dyDescent="0.15">
      <c r="AH57" s="868" t="str">
        <f ca="1">IF(COUNTIF(データ整理_加算措置!$B$2:'データ整理_加算措置'!$B57,"この線より上に行を挿入してください。")=0,データ整理_加算措置!$B57,"")</f>
        <v/>
      </c>
      <c r="AI57" s="868" t="str">
        <f ca="1">IF(COUNTIF(データ整理_加算措置!$B$2:'データ整理_加算措置'!$B57,"この線より上に行を挿入してください。")=0,データ整理_加算措置!$C57,"")</f>
        <v/>
      </c>
      <c r="AJ57" s="868" t="str">
        <f ca="1">IF(COUNTIF(データ整理_加算措置!$B$2:'データ整理_加算措置'!$B57,"この線より上に行を挿入してください。")=0,データ整理_加算措置!$D57,"")</f>
        <v/>
      </c>
      <c r="AL57" s="868" t="str">
        <f ca="1">IF(COUNTIF(データ整理_加算措置!$B$2:'データ整理_加算措置'!$B57,"この線より上に行を挿入してください。")=0,データ整理_加算措置!$F57,"")</f>
        <v/>
      </c>
    </row>
    <row r="58" spans="34:38" x14ac:dyDescent="0.15">
      <c r="AH58" s="868" t="str">
        <f ca="1">IF(COUNTIF(データ整理_加算措置!$B$2:'データ整理_加算措置'!$B58,"この線より上に行を挿入してください。")=0,データ整理_加算措置!$B58,"")</f>
        <v/>
      </c>
      <c r="AI58" s="868" t="str">
        <f ca="1">IF(COUNTIF(データ整理_加算措置!$B$2:'データ整理_加算措置'!$B58,"この線より上に行を挿入してください。")=0,データ整理_加算措置!$C58,"")</f>
        <v/>
      </c>
      <c r="AJ58" s="868" t="str">
        <f ca="1">IF(COUNTIF(データ整理_加算措置!$B$2:'データ整理_加算措置'!$B58,"この線より上に行を挿入してください。")=0,データ整理_加算措置!$D58,"")</f>
        <v/>
      </c>
      <c r="AL58" s="868" t="str">
        <f ca="1">IF(COUNTIF(データ整理_加算措置!$B$2:'データ整理_加算措置'!$B58,"この線より上に行を挿入してください。")=0,データ整理_加算措置!$F58,"")</f>
        <v/>
      </c>
    </row>
    <row r="59" spans="34:38" x14ac:dyDescent="0.15">
      <c r="AH59" s="868" t="str">
        <f ca="1">IF(COUNTIF(データ整理_加算措置!$B$2:'データ整理_加算措置'!$B59,"この線より上に行を挿入してください。")=0,データ整理_加算措置!$B59,"")</f>
        <v/>
      </c>
      <c r="AI59" s="868" t="str">
        <f ca="1">IF(COUNTIF(データ整理_加算措置!$B$2:'データ整理_加算措置'!$B59,"この線より上に行を挿入してください。")=0,データ整理_加算措置!$C59,"")</f>
        <v/>
      </c>
      <c r="AJ59" s="868" t="str">
        <f ca="1">IF(COUNTIF(データ整理_加算措置!$B$2:'データ整理_加算措置'!$B59,"この線より上に行を挿入してください。")=0,データ整理_加算措置!$D59,"")</f>
        <v/>
      </c>
      <c r="AL59" s="868" t="str">
        <f ca="1">IF(COUNTIF(データ整理_加算措置!$B$2:'データ整理_加算措置'!$B59,"この線より上に行を挿入してください。")=0,データ整理_加算措置!$F59,"")</f>
        <v/>
      </c>
    </row>
    <row r="60" spans="34:38" x14ac:dyDescent="0.15">
      <c r="AH60" s="868" t="str">
        <f ca="1">IF(COUNTIF(データ整理_加算措置!$B$2:'データ整理_加算措置'!$B60,"この線より上に行を挿入してください。")=0,データ整理_加算措置!$B60,"")</f>
        <v/>
      </c>
      <c r="AI60" s="868" t="str">
        <f ca="1">IF(COUNTIF(データ整理_加算措置!$B$2:'データ整理_加算措置'!$B60,"この線より上に行を挿入してください。")=0,データ整理_加算措置!$C60,"")</f>
        <v/>
      </c>
      <c r="AJ60" s="868" t="str">
        <f ca="1">IF(COUNTIF(データ整理_加算措置!$B$2:'データ整理_加算措置'!$B60,"この線より上に行を挿入してください。")=0,データ整理_加算措置!$D60,"")</f>
        <v/>
      </c>
      <c r="AL60" s="868" t="str">
        <f ca="1">IF(COUNTIF(データ整理_加算措置!$B$2:'データ整理_加算措置'!$B60,"この線より上に行を挿入してください。")=0,データ整理_加算措置!$F60,"")</f>
        <v/>
      </c>
    </row>
    <row r="61" spans="34:38" x14ac:dyDescent="0.15">
      <c r="AH61" s="868" t="str">
        <f ca="1">IF(COUNTIF(データ整理_加算措置!$B$2:'データ整理_加算措置'!$B61,"この線より上に行を挿入してください。")=0,データ整理_加算措置!$B61,"")</f>
        <v/>
      </c>
      <c r="AI61" s="868" t="str">
        <f ca="1">IF(COUNTIF(データ整理_加算措置!$B$2:'データ整理_加算措置'!$B61,"この線より上に行を挿入してください。")=0,データ整理_加算措置!$C61,"")</f>
        <v/>
      </c>
      <c r="AJ61" s="868" t="str">
        <f ca="1">IF(COUNTIF(データ整理_加算措置!$B$2:'データ整理_加算措置'!$B61,"この線より上に行を挿入してください。")=0,データ整理_加算措置!$D61,"")</f>
        <v/>
      </c>
      <c r="AL61" s="868" t="str">
        <f ca="1">IF(COUNTIF(データ整理_加算措置!$B$2:'データ整理_加算措置'!$B61,"この線より上に行を挿入してください。")=0,データ整理_加算措置!$F61,"")</f>
        <v/>
      </c>
    </row>
    <row r="62" spans="34:38" x14ac:dyDescent="0.15">
      <c r="AH62" s="868" t="str">
        <f ca="1">IF(COUNTIF(データ整理_加算措置!$B$2:'データ整理_加算措置'!$B62,"この線より上に行を挿入してください。")=0,データ整理_加算措置!$B62,"")</f>
        <v/>
      </c>
      <c r="AI62" s="868" t="str">
        <f ca="1">IF(COUNTIF(データ整理_加算措置!$B$2:'データ整理_加算措置'!$B62,"この線より上に行を挿入してください。")=0,データ整理_加算措置!$C62,"")</f>
        <v/>
      </c>
      <c r="AJ62" s="868" t="str">
        <f ca="1">IF(COUNTIF(データ整理_加算措置!$B$2:'データ整理_加算措置'!$B62,"この線より上に行を挿入してください。")=0,データ整理_加算措置!$D62,"")</f>
        <v/>
      </c>
      <c r="AL62" s="868" t="str">
        <f ca="1">IF(COUNTIF(データ整理_加算措置!$B$2:'データ整理_加算措置'!$B62,"この線より上に行を挿入してください。")=0,データ整理_加算措置!$F62,"")</f>
        <v/>
      </c>
    </row>
    <row r="63" spans="34:38" x14ac:dyDescent="0.15">
      <c r="AH63" s="868" t="str">
        <f ca="1">IF(COUNTIF(データ整理_加算措置!$B$2:'データ整理_加算措置'!$B63,"この線より上に行を挿入してください。")=0,データ整理_加算措置!$B63,"")</f>
        <v/>
      </c>
      <c r="AI63" s="868" t="str">
        <f ca="1">IF(COUNTIF(データ整理_加算措置!$B$2:'データ整理_加算措置'!$B63,"この線より上に行を挿入してください。")=0,データ整理_加算措置!$C63,"")</f>
        <v/>
      </c>
      <c r="AJ63" s="868" t="str">
        <f ca="1">IF(COUNTIF(データ整理_加算措置!$B$2:'データ整理_加算措置'!$B63,"この線より上に行を挿入してください。")=0,データ整理_加算措置!$D63,"")</f>
        <v/>
      </c>
      <c r="AL63" s="868" t="str">
        <f ca="1">IF(COUNTIF(データ整理_加算措置!$B$2:'データ整理_加算措置'!$B63,"この線より上に行を挿入してください。")=0,データ整理_加算措置!$F63,"")</f>
        <v/>
      </c>
    </row>
    <row r="64" spans="34:38" x14ac:dyDescent="0.15">
      <c r="AH64" s="868" t="str">
        <f ca="1">IF(COUNTIF(データ整理_加算措置!$B$2:'データ整理_加算措置'!$B64,"この線より上に行を挿入してください。")=0,データ整理_加算措置!$B64,"")</f>
        <v/>
      </c>
      <c r="AI64" s="868" t="str">
        <f ca="1">IF(COUNTIF(データ整理_加算措置!$B$2:'データ整理_加算措置'!$B64,"この線より上に行を挿入してください。")=0,データ整理_加算措置!$C64,"")</f>
        <v/>
      </c>
      <c r="AJ64" s="868" t="str">
        <f ca="1">IF(COUNTIF(データ整理_加算措置!$B$2:'データ整理_加算措置'!$B64,"この線より上に行を挿入してください。")=0,データ整理_加算措置!$D64,"")</f>
        <v/>
      </c>
      <c r="AL64" s="868" t="str">
        <f ca="1">IF(COUNTIF(データ整理_加算措置!$B$2:'データ整理_加算措置'!$B64,"この線より上に行を挿入してください。")=0,データ整理_加算措置!$F64,"")</f>
        <v/>
      </c>
    </row>
    <row r="65" spans="34:38" x14ac:dyDescent="0.15">
      <c r="AH65" s="868" t="str">
        <f ca="1">IF(COUNTIF(データ整理_加算措置!$B$2:'データ整理_加算措置'!$B65,"この線より上に行を挿入してください。")=0,データ整理_加算措置!$B65,"")</f>
        <v/>
      </c>
      <c r="AI65" s="868" t="str">
        <f ca="1">IF(COUNTIF(データ整理_加算措置!$B$2:'データ整理_加算措置'!$B65,"この線より上に行を挿入してください。")=0,データ整理_加算措置!$C65,"")</f>
        <v/>
      </c>
      <c r="AJ65" s="868" t="str">
        <f ca="1">IF(COUNTIF(データ整理_加算措置!$B$2:'データ整理_加算措置'!$B65,"この線より上に行を挿入してください。")=0,データ整理_加算措置!$D65,"")</f>
        <v/>
      </c>
      <c r="AL65" s="868" t="str">
        <f ca="1">IF(COUNTIF(データ整理_加算措置!$B$2:'データ整理_加算措置'!$B65,"この線より上に行を挿入してください。")=0,データ整理_加算措置!$F65,"")</f>
        <v/>
      </c>
    </row>
    <row r="66" spans="34:38" x14ac:dyDescent="0.15">
      <c r="AH66" s="868" t="str">
        <f ca="1">IF(COUNTIF(データ整理_加算措置!$B$2:'データ整理_加算措置'!$B66,"この線より上に行を挿入してください。")=0,データ整理_加算措置!$B66,"")</f>
        <v/>
      </c>
      <c r="AI66" s="868" t="str">
        <f ca="1">IF(COUNTIF(データ整理_加算措置!$B$2:'データ整理_加算措置'!$B66,"この線より上に行を挿入してください。")=0,データ整理_加算措置!$C66,"")</f>
        <v/>
      </c>
      <c r="AJ66" s="868" t="str">
        <f ca="1">IF(COUNTIF(データ整理_加算措置!$B$2:'データ整理_加算措置'!$B66,"この線より上に行を挿入してください。")=0,データ整理_加算措置!$D66,"")</f>
        <v/>
      </c>
      <c r="AL66" s="868" t="str">
        <f ca="1">IF(COUNTIF(データ整理_加算措置!$B$2:'データ整理_加算措置'!$B66,"この線より上に行を挿入してください。")=0,データ整理_加算措置!$F66,"")</f>
        <v/>
      </c>
    </row>
    <row r="67" spans="34:38" x14ac:dyDescent="0.15">
      <c r="AH67" s="868" t="str">
        <f ca="1">IF(COUNTIF(データ整理_加算措置!$B$2:'データ整理_加算措置'!$B67,"この線より上に行を挿入してください。")=0,データ整理_加算措置!$B67,"")</f>
        <v/>
      </c>
      <c r="AI67" s="868" t="str">
        <f ca="1">IF(COUNTIF(データ整理_加算措置!$B$2:'データ整理_加算措置'!$B67,"この線より上に行を挿入してください。")=0,データ整理_加算措置!$C67,"")</f>
        <v/>
      </c>
      <c r="AJ67" s="868" t="str">
        <f ca="1">IF(COUNTIF(データ整理_加算措置!$B$2:'データ整理_加算措置'!$B67,"この線より上に行を挿入してください。")=0,データ整理_加算措置!$D67,"")</f>
        <v/>
      </c>
      <c r="AL67" s="868" t="str">
        <f ca="1">IF(COUNTIF(データ整理_加算措置!$B$2:'データ整理_加算措置'!$B67,"この線より上に行を挿入してください。")=0,データ整理_加算措置!$F67,"")</f>
        <v/>
      </c>
    </row>
    <row r="68" spans="34:38" x14ac:dyDescent="0.15">
      <c r="AH68" s="868" t="str">
        <f ca="1">IF(COUNTIF(データ整理_加算措置!$B$2:'データ整理_加算措置'!$B68,"この線より上に行を挿入してください。")=0,データ整理_加算措置!$B68,"")</f>
        <v/>
      </c>
      <c r="AI68" s="868" t="str">
        <f ca="1">IF(COUNTIF(データ整理_加算措置!$B$2:'データ整理_加算措置'!$B68,"この線より上に行を挿入してください。")=0,データ整理_加算措置!$C68,"")</f>
        <v/>
      </c>
      <c r="AJ68" s="868" t="str">
        <f ca="1">IF(COUNTIF(データ整理_加算措置!$B$2:'データ整理_加算措置'!$B68,"この線より上に行を挿入してください。")=0,データ整理_加算措置!$D68,"")</f>
        <v/>
      </c>
      <c r="AL68" s="868" t="str">
        <f ca="1">IF(COUNTIF(データ整理_加算措置!$B$2:'データ整理_加算措置'!$B68,"この線より上に行を挿入してください。")=0,データ整理_加算措置!$F68,"")</f>
        <v/>
      </c>
    </row>
    <row r="69" spans="34:38" x14ac:dyDescent="0.15">
      <c r="AH69" s="868" t="str">
        <f ca="1">IF(COUNTIF(データ整理_加算措置!$B$2:'データ整理_加算措置'!$B69,"この線より上に行を挿入してください。")=0,データ整理_加算措置!$B69,"")</f>
        <v/>
      </c>
      <c r="AI69" s="868" t="str">
        <f ca="1">IF(COUNTIF(データ整理_加算措置!$B$2:'データ整理_加算措置'!$B69,"この線より上に行を挿入してください。")=0,データ整理_加算措置!$C69,"")</f>
        <v/>
      </c>
      <c r="AJ69" s="868" t="str">
        <f ca="1">IF(COUNTIF(データ整理_加算措置!$B$2:'データ整理_加算措置'!$B69,"この線より上に行を挿入してください。")=0,データ整理_加算措置!$D69,"")</f>
        <v/>
      </c>
      <c r="AL69" s="868" t="str">
        <f ca="1">IF(COUNTIF(データ整理_加算措置!$B$2:'データ整理_加算措置'!$B69,"この線より上に行を挿入してください。")=0,データ整理_加算措置!$F69,"")</f>
        <v/>
      </c>
    </row>
    <row r="70" spans="34:38" x14ac:dyDescent="0.15">
      <c r="AH70" s="868" t="str">
        <f ca="1">IF(COUNTIF(データ整理_加算措置!$B$2:'データ整理_加算措置'!$B70,"この線より上に行を挿入してください。")=0,データ整理_加算措置!$B70,"")</f>
        <v/>
      </c>
      <c r="AI70" s="868" t="str">
        <f ca="1">IF(COUNTIF(データ整理_加算措置!$B$2:'データ整理_加算措置'!$B70,"この線より上に行を挿入してください。")=0,データ整理_加算措置!$C70,"")</f>
        <v/>
      </c>
      <c r="AJ70" s="868" t="str">
        <f ca="1">IF(COUNTIF(データ整理_加算措置!$B$2:'データ整理_加算措置'!$B70,"この線より上に行を挿入してください。")=0,データ整理_加算措置!$D70,"")</f>
        <v/>
      </c>
      <c r="AL70" s="868" t="str">
        <f ca="1">IF(COUNTIF(データ整理_加算措置!$B$2:'データ整理_加算措置'!$B70,"この線より上に行を挿入してください。")=0,データ整理_加算措置!$F70,"")</f>
        <v/>
      </c>
    </row>
    <row r="71" spans="34:38" x14ac:dyDescent="0.15">
      <c r="AH71" s="868" t="str">
        <f ca="1">IF(COUNTIF(データ整理_加算措置!$B$2:'データ整理_加算措置'!$B71,"この線より上に行を挿入してください。")=0,データ整理_加算措置!$B71,"")</f>
        <v/>
      </c>
      <c r="AI71" s="868" t="str">
        <f ca="1">IF(COUNTIF(データ整理_加算措置!$B$2:'データ整理_加算措置'!$B71,"この線より上に行を挿入してください。")=0,データ整理_加算措置!$C71,"")</f>
        <v/>
      </c>
      <c r="AJ71" s="868" t="str">
        <f ca="1">IF(COUNTIF(データ整理_加算措置!$B$2:'データ整理_加算措置'!$B71,"この線より上に行を挿入してください。")=0,データ整理_加算措置!$D71,"")</f>
        <v/>
      </c>
      <c r="AL71" s="868" t="str">
        <f ca="1">IF(COUNTIF(データ整理_加算措置!$B$2:'データ整理_加算措置'!$B71,"この線より上に行を挿入してください。")=0,データ整理_加算措置!$F71,"")</f>
        <v/>
      </c>
    </row>
    <row r="72" spans="34:38" x14ac:dyDescent="0.15">
      <c r="AH72" s="868" t="str">
        <f ca="1">IF(COUNTIF(データ整理_加算措置!$B$2:'データ整理_加算措置'!$B72,"この線より上に行を挿入してください。")=0,データ整理_加算措置!$B72,"")</f>
        <v/>
      </c>
      <c r="AI72" s="868" t="str">
        <f ca="1">IF(COUNTIF(データ整理_加算措置!$B$2:'データ整理_加算措置'!$B72,"この線より上に行を挿入してください。")=0,データ整理_加算措置!$C72,"")</f>
        <v/>
      </c>
      <c r="AJ72" s="868" t="str">
        <f ca="1">IF(COUNTIF(データ整理_加算措置!$B$2:'データ整理_加算措置'!$B72,"この線より上に行を挿入してください。")=0,データ整理_加算措置!$D72,"")</f>
        <v/>
      </c>
      <c r="AL72" s="868" t="str">
        <f ca="1">IF(COUNTIF(データ整理_加算措置!$B$2:'データ整理_加算措置'!$B72,"この線より上に行を挿入してください。")=0,データ整理_加算措置!$F72,"")</f>
        <v/>
      </c>
    </row>
    <row r="73" spans="34:38" x14ac:dyDescent="0.15">
      <c r="AH73" s="868" t="str">
        <f ca="1">IF(COUNTIF(データ整理_加算措置!$B$2:'データ整理_加算措置'!$B73,"この線より上に行を挿入してください。")=0,データ整理_加算措置!$B73,"")</f>
        <v/>
      </c>
      <c r="AI73" s="868" t="str">
        <f ca="1">IF(COUNTIF(データ整理_加算措置!$B$2:'データ整理_加算措置'!$B73,"この線より上に行を挿入してください。")=0,データ整理_加算措置!$C73,"")</f>
        <v/>
      </c>
      <c r="AJ73" s="868" t="str">
        <f ca="1">IF(COUNTIF(データ整理_加算措置!$B$2:'データ整理_加算措置'!$B73,"この線より上に行を挿入してください。")=0,データ整理_加算措置!$D73,"")</f>
        <v/>
      </c>
      <c r="AL73" s="868" t="str">
        <f ca="1">IF(COUNTIF(データ整理_加算措置!$B$2:'データ整理_加算措置'!$B73,"この線より上に行を挿入してください。")=0,データ整理_加算措置!$F73,"")</f>
        <v/>
      </c>
    </row>
    <row r="74" spans="34:38" x14ac:dyDescent="0.15">
      <c r="AH74" s="868" t="str">
        <f ca="1">IF(COUNTIF(データ整理_加算措置!$B$2:'データ整理_加算措置'!$B74,"この線より上に行を挿入してください。")=0,データ整理_加算措置!$B74,"")</f>
        <v/>
      </c>
      <c r="AI74" s="868" t="str">
        <f ca="1">IF(COUNTIF(データ整理_加算措置!$B$2:'データ整理_加算措置'!$B74,"この線より上に行を挿入してください。")=0,データ整理_加算措置!$C74,"")</f>
        <v/>
      </c>
      <c r="AJ74" s="868" t="str">
        <f ca="1">IF(COUNTIF(データ整理_加算措置!$B$2:'データ整理_加算措置'!$B74,"この線より上に行を挿入してください。")=0,データ整理_加算措置!$D74,"")</f>
        <v/>
      </c>
      <c r="AL74" s="868" t="str">
        <f ca="1">IF(COUNTIF(データ整理_加算措置!$B$2:'データ整理_加算措置'!$B74,"この線より上に行を挿入してください。")=0,データ整理_加算措置!$F74,"")</f>
        <v/>
      </c>
    </row>
    <row r="75" spans="34:38" x14ac:dyDescent="0.15">
      <c r="AH75" s="868" t="str">
        <f ca="1">IF(COUNTIF(データ整理_加算措置!$B$2:'データ整理_加算措置'!$B75,"この線より上に行を挿入してください。")=0,データ整理_加算措置!$B75,"")</f>
        <v/>
      </c>
      <c r="AI75" s="868" t="str">
        <f ca="1">IF(COUNTIF(データ整理_加算措置!$B$2:'データ整理_加算措置'!$B75,"この線より上に行を挿入してください。")=0,データ整理_加算措置!$C75,"")</f>
        <v/>
      </c>
      <c r="AJ75" s="868" t="str">
        <f ca="1">IF(COUNTIF(データ整理_加算措置!$B$2:'データ整理_加算措置'!$B75,"この線より上に行を挿入してください。")=0,データ整理_加算措置!$D75,"")</f>
        <v/>
      </c>
      <c r="AL75" s="868" t="str">
        <f ca="1">IF(COUNTIF(データ整理_加算措置!$B$2:'データ整理_加算措置'!$B75,"この線より上に行を挿入してください。")=0,データ整理_加算措置!$F75,"")</f>
        <v/>
      </c>
    </row>
    <row r="76" spans="34:38" x14ac:dyDescent="0.15">
      <c r="AH76" s="868" t="str">
        <f ca="1">IF(COUNTIF(データ整理_加算措置!$B$2:'データ整理_加算措置'!$B76,"この線より上に行を挿入してください。")=0,データ整理_加算措置!$B76,"")</f>
        <v/>
      </c>
      <c r="AI76" s="868" t="str">
        <f ca="1">IF(COUNTIF(データ整理_加算措置!$B$2:'データ整理_加算措置'!$B76,"この線より上に行を挿入してください。")=0,データ整理_加算措置!$C76,"")</f>
        <v/>
      </c>
      <c r="AJ76" s="868" t="str">
        <f ca="1">IF(COUNTIF(データ整理_加算措置!$B$2:'データ整理_加算措置'!$B76,"この線より上に行を挿入してください。")=0,データ整理_加算措置!$D76,"")</f>
        <v/>
      </c>
      <c r="AL76" s="868" t="str">
        <f ca="1">IF(COUNTIF(データ整理_加算措置!$B$2:'データ整理_加算措置'!$B76,"この線より上に行を挿入してください。")=0,データ整理_加算措置!$F76,"")</f>
        <v/>
      </c>
    </row>
    <row r="77" spans="34:38" x14ac:dyDescent="0.15">
      <c r="AH77" s="868" t="str">
        <f ca="1">IF(COUNTIF(データ整理_加算措置!$B$2:'データ整理_加算措置'!$B77,"この線より上に行を挿入してください。")=0,データ整理_加算措置!$B77,"")</f>
        <v/>
      </c>
      <c r="AI77" s="868" t="str">
        <f ca="1">IF(COUNTIF(データ整理_加算措置!$B$2:'データ整理_加算措置'!$B77,"この線より上に行を挿入してください。")=0,データ整理_加算措置!$C77,"")</f>
        <v/>
      </c>
      <c r="AJ77" s="868" t="str">
        <f ca="1">IF(COUNTIF(データ整理_加算措置!$B$2:'データ整理_加算措置'!$B77,"この線より上に行を挿入してください。")=0,データ整理_加算措置!$D77,"")</f>
        <v/>
      </c>
      <c r="AL77" s="868" t="str">
        <f ca="1">IF(COUNTIF(データ整理_加算措置!$B$2:'データ整理_加算措置'!$B77,"この線より上に行を挿入してください。")=0,データ整理_加算措置!$F77,"")</f>
        <v/>
      </c>
    </row>
    <row r="78" spans="34:38" x14ac:dyDescent="0.15">
      <c r="AH78" s="868" t="str">
        <f ca="1">IF(COUNTIF(データ整理_加算措置!$B$2:'データ整理_加算措置'!$B78,"この線より上に行を挿入してください。")=0,データ整理_加算措置!$B78,"")</f>
        <v/>
      </c>
      <c r="AI78" s="868" t="str">
        <f ca="1">IF(COUNTIF(データ整理_加算措置!$B$2:'データ整理_加算措置'!$B78,"この線より上に行を挿入してください。")=0,データ整理_加算措置!$C78,"")</f>
        <v/>
      </c>
      <c r="AJ78" s="868" t="str">
        <f ca="1">IF(COUNTIF(データ整理_加算措置!$B$2:'データ整理_加算措置'!$B78,"この線より上に行を挿入してください。")=0,データ整理_加算措置!$D78,"")</f>
        <v/>
      </c>
      <c r="AL78" s="868" t="str">
        <f ca="1">IF(COUNTIF(データ整理_加算措置!$B$2:'データ整理_加算措置'!$B78,"この線より上に行を挿入してください。")=0,データ整理_加算措置!$F78,"")</f>
        <v/>
      </c>
    </row>
    <row r="79" spans="34:38" x14ac:dyDescent="0.15">
      <c r="AH79" s="868" t="str">
        <f ca="1">IF(COUNTIF(データ整理_加算措置!$B$2:'データ整理_加算措置'!$B79,"この線より上に行を挿入してください。")=0,データ整理_加算措置!$B79,"")</f>
        <v/>
      </c>
      <c r="AI79" s="868" t="str">
        <f ca="1">IF(COUNTIF(データ整理_加算措置!$B$2:'データ整理_加算措置'!$B79,"この線より上に行を挿入してください。")=0,データ整理_加算措置!$C79,"")</f>
        <v/>
      </c>
      <c r="AJ79" s="868" t="str">
        <f ca="1">IF(COUNTIF(データ整理_加算措置!$B$2:'データ整理_加算措置'!$B79,"この線より上に行を挿入してください。")=0,データ整理_加算措置!$D79,"")</f>
        <v/>
      </c>
      <c r="AL79" s="868" t="str">
        <f ca="1">IF(COUNTIF(データ整理_加算措置!$B$2:'データ整理_加算措置'!$B79,"この線より上に行を挿入してください。")=0,データ整理_加算措置!$F79,"")</f>
        <v/>
      </c>
    </row>
    <row r="80" spans="34:38" x14ac:dyDescent="0.15">
      <c r="AH80" s="868" t="str">
        <f ca="1">IF(COUNTIF(データ整理_加算措置!$B$2:'データ整理_加算措置'!$B80,"この線より上に行を挿入してください。")=0,データ整理_加算措置!$B80,"")</f>
        <v/>
      </c>
      <c r="AI80" s="868" t="str">
        <f ca="1">IF(COUNTIF(データ整理_加算措置!$B$2:'データ整理_加算措置'!$B80,"この線より上に行を挿入してください。")=0,データ整理_加算措置!$C80,"")</f>
        <v/>
      </c>
      <c r="AJ80" s="868" t="str">
        <f ca="1">IF(COUNTIF(データ整理_加算措置!$B$2:'データ整理_加算措置'!$B80,"この線より上に行を挿入してください。")=0,データ整理_加算措置!$D80,"")</f>
        <v/>
      </c>
      <c r="AL80" s="868" t="str">
        <f ca="1">IF(COUNTIF(データ整理_加算措置!$B$2:'データ整理_加算措置'!$B80,"この線より上に行を挿入してください。")=0,データ整理_加算措置!$F80,"")</f>
        <v/>
      </c>
    </row>
    <row r="81" spans="34:38" x14ac:dyDescent="0.15">
      <c r="AH81" s="868" t="str">
        <f ca="1">IF(COUNTIF(データ整理_加算措置!$B$2:'データ整理_加算措置'!$B81,"この線より上に行を挿入してください。")=0,データ整理_加算措置!$B81,"")</f>
        <v/>
      </c>
      <c r="AI81" s="868" t="str">
        <f ca="1">IF(COUNTIF(データ整理_加算措置!$B$2:'データ整理_加算措置'!$B81,"この線より上に行を挿入してください。")=0,データ整理_加算措置!$C81,"")</f>
        <v/>
      </c>
      <c r="AJ81" s="868" t="str">
        <f ca="1">IF(COUNTIF(データ整理_加算措置!$B$2:'データ整理_加算措置'!$B81,"この線より上に行を挿入してください。")=0,データ整理_加算措置!$D81,"")</f>
        <v/>
      </c>
      <c r="AL81" s="868" t="str">
        <f ca="1">IF(COUNTIF(データ整理_加算措置!$B$2:'データ整理_加算措置'!$B81,"この線より上に行を挿入してください。")=0,データ整理_加算措置!$F81,"")</f>
        <v/>
      </c>
    </row>
    <row r="82" spans="34:38" x14ac:dyDescent="0.15">
      <c r="AH82" s="868" t="str">
        <f ca="1">IF(COUNTIF(データ整理_加算措置!$B$2:'データ整理_加算措置'!$B82,"この線より上に行を挿入してください。")=0,データ整理_加算措置!$B82,"")</f>
        <v/>
      </c>
      <c r="AI82" s="868" t="str">
        <f ca="1">IF(COUNTIF(データ整理_加算措置!$B$2:'データ整理_加算措置'!$B82,"この線より上に行を挿入してください。")=0,データ整理_加算措置!$C82,"")</f>
        <v/>
      </c>
      <c r="AJ82" s="868" t="str">
        <f ca="1">IF(COUNTIF(データ整理_加算措置!$B$2:'データ整理_加算措置'!$B82,"この線より上に行を挿入してください。")=0,データ整理_加算措置!$D82,"")</f>
        <v/>
      </c>
      <c r="AL82" s="868" t="str">
        <f ca="1">IF(COUNTIF(データ整理_加算措置!$B$2:'データ整理_加算措置'!$B82,"この線より上に行を挿入してください。")=0,データ整理_加算措置!$F82,"")</f>
        <v/>
      </c>
    </row>
    <row r="83" spans="34:38" x14ac:dyDescent="0.15">
      <c r="AH83" s="868" t="str">
        <f ca="1">IF(COUNTIF(データ整理_加算措置!$B$2:'データ整理_加算措置'!$B83,"この線より上に行を挿入してください。")=0,データ整理_加算措置!$B83,"")</f>
        <v/>
      </c>
      <c r="AI83" s="868" t="str">
        <f ca="1">IF(COUNTIF(データ整理_加算措置!$B$2:'データ整理_加算措置'!$B83,"この線より上に行を挿入してください。")=0,データ整理_加算措置!$C83,"")</f>
        <v/>
      </c>
      <c r="AJ83" s="868" t="str">
        <f ca="1">IF(COUNTIF(データ整理_加算措置!$B$2:'データ整理_加算措置'!$B83,"この線より上に行を挿入してください。")=0,データ整理_加算措置!$D83,"")</f>
        <v/>
      </c>
      <c r="AL83" s="868" t="str">
        <f ca="1">IF(COUNTIF(データ整理_加算措置!$B$2:'データ整理_加算措置'!$B83,"この線より上に行を挿入してください。")=0,データ整理_加算措置!$F83,"")</f>
        <v/>
      </c>
    </row>
    <row r="84" spans="34:38" x14ac:dyDescent="0.15">
      <c r="AH84" s="868" t="str">
        <f ca="1">IF(COUNTIF(データ整理_加算措置!$B$2:'データ整理_加算措置'!$B84,"この線より上に行を挿入してください。")=0,データ整理_加算措置!$B84,"")</f>
        <v/>
      </c>
      <c r="AI84" s="868" t="str">
        <f ca="1">IF(COUNTIF(データ整理_加算措置!$B$2:'データ整理_加算措置'!$B84,"この線より上に行を挿入してください。")=0,データ整理_加算措置!$C84,"")</f>
        <v/>
      </c>
      <c r="AJ84" s="868" t="str">
        <f ca="1">IF(COUNTIF(データ整理_加算措置!$B$2:'データ整理_加算措置'!$B84,"この線より上に行を挿入してください。")=0,データ整理_加算措置!$D84,"")</f>
        <v/>
      </c>
      <c r="AL84" s="868" t="str">
        <f ca="1">IF(COUNTIF(データ整理_加算措置!$B$2:'データ整理_加算措置'!$B84,"この線より上に行を挿入してください。")=0,データ整理_加算措置!$F84,"")</f>
        <v/>
      </c>
    </row>
    <row r="85" spans="34:38" x14ac:dyDescent="0.15">
      <c r="AH85" s="868" t="str">
        <f ca="1">IF(COUNTIF(データ整理_加算措置!$B$2:'データ整理_加算措置'!$B85,"この線より上に行を挿入してください。")=0,データ整理_加算措置!$B85,"")</f>
        <v/>
      </c>
      <c r="AI85" s="868" t="str">
        <f ca="1">IF(COUNTIF(データ整理_加算措置!$B$2:'データ整理_加算措置'!$B85,"この線より上に行を挿入してください。")=0,データ整理_加算措置!$C85,"")</f>
        <v/>
      </c>
      <c r="AJ85" s="868" t="str">
        <f ca="1">IF(COUNTIF(データ整理_加算措置!$B$2:'データ整理_加算措置'!$B85,"この線より上に行を挿入してください。")=0,データ整理_加算措置!$D85,"")</f>
        <v/>
      </c>
      <c r="AL85" s="868" t="str">
        <f ca="1">IF(COUNTIF(データ整理_加算措置!$B$2:'データ整理_加算措置'!$B85,"この線より上に行を挿入してください。")=0,データ整理_加算措置!$F85,"")</f>
        <v/>
      </c>
    </row>
    <row r="86" spans="34:38" x14ac:dyDescent="0.15">
      <c r="AH86" s="868" t="str">
        <f ca="1">IF(COUNTIF(データ整理_加算措置!$B$2:'データ整理_加算措置'!$B86,"この線より上に行を挿入してください。")=0,データ整理_加算措置!$B86,"")</f>
        <v/>
      </c>
      <c r="AI86" s="868" t="str">
        <f ca="1">IF(COUNTIF(データ整理_加算措置!$B$2:'データ整理_加算措置'!$B86,"この線より上に行を挿入してください。")=0,データ整理_加算措置!$C86,"")</f>
        <v/>
      </c>
      <c r="AJ86" s="868" t="str">
        <f ca="1">IF(COUNTIF(データ整理_加算措置!$B$2:'データ整理_加算措置'!$B86,"この線より上に行を挿入してください。")=0,データ整理_加算措置!$D86,"")</f>
        <v/>
      </c>
      <c r="AL86" s="868" t="str">
        <f ca="1">IF(COUNTIF(データ整理_加算措置!$B$2:'データ整理_加算措置'!$B86,"この線より上に行を挿入してください。")=0,データ整理_加算措置!$F86,"")</f>
        <v/>
      </c>
    </row>
    <row r="87" spans="34:38" x14ac:dyDescent="0.15">
      <c r="AH87" s="868" t="str">
        <f ca="1">IF(COUNTIF(データ整理_加算措置!$B$2:'データ整理_加算措置'!$B87,"この線より上に行を挿入してください。")=0,データ整理_加算措置!$B87,"")</f>
        <v/>
      </c>
      <c r="AI87" s="868" t="str">
        <f ca="1">IF(COUNTIF(データ整理_加算措置!$B$2:'データ整理_加算措置'!$B87,"この線より上に行を挿入してください。")=0,データ整理_加算措置!$C87,"")</f>
        <v/>
      </c>
      <c r="AJ87" s="868" t="str">
        <f ca="1">IF(COUNTIF(データ整理_加算措置!$B$2:'データ整理_加算措置'!$B87,"この線より上に行を挿入してください。")=0,データ整理_加算措置!$D87,"")</f>
        <v/>
      </c>
      <c r="AL87" s="868" t="str">
        <f ca="1">IF(COUNTIF(データ整理_加算措置!$B$2:'データ整理_加算措置'!$B87,"この線より上に行を挿入してください。")=0,データ整理_加算措置!$F87,"")</f>
        <v/>
      </c>
    </row>
    <row r="88" spans="34:38" x14ac:dyDescent="0.15">
      <c r="AH88" s="868" t="str">
        <f ca="1">IF(COUNTIF(データ整理_加算措置!$B$2:'データ整理_加算措置'!$B88,"この線より上に行を挿入してください。")=0,データ整理_加算措置!$B88,"")</f>
        <v/>
      </c>
      <c r="AI88" s="868" t="str">
        <f ca="1">IF(COUNTIF(データ整理_加算措置!$B$2:'データ整理_加算措置'!$B88,"この線より上に行を挿入してください。")=0,データ整理_加算措置!$C88,"")</f>
        <v/>
      </c>
      <c r="AJ88" s="868" t="str">
        <f ca="1">IF(COUNTIF(データ整理_加算措置!$B$2:'データ整理_加算措置'!$B88,"この線より上に行を挿入してください。")=0,データ整理_加算措置!$D88,"")</f>
        <v/>
      </c>
      <c r="AL88" s="868" t="str">
        <f ca="1">IF(COUNTIF(データ整理_加算措置!$B$2:'データ整理_加算措置'!$B88,"この線より上に行を挿入してください。")=0,データ整理_加算措置!$F88,"")</f>
        <v/>
      </c>
    </row>
    <row r="89" spans="34:38" x14ac:dyDescent="0.15">
      <c r="AH89" s="868" t="str">
        <f ca="1">IF(COUNTIF(データ整理_加算措置!$B$2:'データ整理_加算措置'!$B89,"この線より上に行を挿入してください。")=0,データ整理_加算措置!$B89,"")</f>
        <v/>
      </c>
      <c r="AI89" s="868" t="str">
        <f ca="1">IF(COUNTIF(データ整理_加算措置!$B$2:'データ整理_加算措置'!$B89,"この線より上に行を挿入してください。")=0,データ整理_加算措置!$C89,"")</f>
        <v/>
      </c>
      <c r="AJ89" s="868" t="str">
        <f ca="1">IF(COUNTIF(データ整理_加算措置!$B$2:'データ整理_加算措置'!$B89,"この線より上に行を挿入してください。")=0,データ整理_加算措置!$D89,"")</f>
        <v/>
      </c>
      <c r="AL89" s="868" t="str">
        <f ca="1">IF(COUNTIF(データ整理_加算措置!$B$2:'データ整理_加算措置'!$B89,"この線より上に行を挿入してください。")=0,データ整理_加算措置!$F89,"")</f>
        <v/>
      </c>
    </row>
    <row r="90" spans="34:38" x14ac:dyDescent="0.15">
      <c r="AH90" s="868" t="str">
        <f ca="1">IF(COUNTIF(データ整理_加算措置!$B$2:'データ整理_加算措置'!$B90,"この線より上に行を挿入してください。")=0,データ整理_加算措置!$B90,"")</f>
        <v/>
      </c>
      <c r="AI90" s="868" t="str">
        <f ca="1">IF(COUNTIF(データ整理_加算措置!$B$2:'データ整理_加算措置'!$B90,"この線より上に行を挿入してください。")=0,データ整理_加算措置!$C90,"")</f>
        <v/>
      </c>
      <c r="AJ90" s="868" t="str">
        <f ca="1">IF(COUNTIF(データ整理_加算措置!$B$2:'データ整理_加算措置'!$B90,"この線より上に行を挿入してください。")=0,データ整理_加算措置!$D90,"")</f>
        <v/>
      </c>
      <c r="AL90" s="868" t="str">
        <f ca="1">IF(COUNTIF(データ整理_加算措置!$B$2:'データ整理_加算措置'!$B90,"この線より上に行を挿入してください。")=0,データ整理_加算措置!$F90,"")</f>
        <v/>
      </c>
    </row>
    <row r="91" spans="34:38" x14ac:dyDescent="0.15">
      <c r="AH91" s="868" t="str">
        <f ca="1">IF(COUNTIF(データ整理_加算措置!$B$2:'データ整理_加算措置'!$B91,"この線より上に行を挿入してください。")=0,データ整理_加算措置!$B91,"")</f>
        <v/>
      </c>
      <c r="AI91" s="868" t="str">
        <f ca="1">IF(COUNTIF(データ整理_加算措置!$B$2:'データ整理_加算措置'!$B91,"この線より上に行を挿入してください。")=0,データ整理_加算措置!$C91,"")</f>
        <v/>
      </c>
      <c r="AJ91" s="868" t="str">
        <f ca="1">IF(COUNTIF(データ整理_加算措置!$B$2:'データ整理_加算措置'!$B91,"この線より上に行を挿入してください。")=0,データ整理_加算措置!$D91,"")</f>
        <v/>
      </c>
      <c r="AL91" s="868" t="str">
        <f ca="1">IF(COUNTIF(データ整理_加算措置!$B$2:'データ整理_加算措置'!$B91,"この線より上に行を挿入してください。")=0,データ整理_加算措置!$F91,"")</f>
        <v/>
      </c>
    </row>
    <row r="92" spans="34:38" x14ac:dyDescent="0.15">
      <c r="AH92" s="868" t="str">
        <f ca="1">IF(COUNTIF(データ整理_加算措置!$B$2:'データ整理_加算措置'!$B92,"この線より上に行を挿入してください。")=0,データ整理_加算措置!$B92,"")</f>
        <v/>
      </c>
      <c r="AI92" s="868" t="str">
        <f ca="1">IF(COUNTIF(データ整理_加算措置!$B$2:'データ整理_加算措置'!$B92,"この線より上に行を挿入してください。")=0,データ整理_加算措置!$C92,"")</f>
        <v/>
      </c>
      <c r="AJ92" s="868" t="str">
        <f ca="1">IF(COUNTIF(データ整理_加算措置!$B$2:'データ整理_加算措置'!$B92,"この線より上に行を挿入してください。")=0,データ整理_加算措置!$D92,"")</f>
        <v/>
      </c>
      <c r="AL92" s="868" t="str">
        <f ca="1">IF(COUNTIF(データ整理_加算措置!$B$2:'データ整理_加算措置'!$B92,"この線より上に行を挿入してください。")=0,データ整理_加算措置!$F92,"")</f>
        <v/>
      </c>
    </row>
    <row r="93" spans="34:38" x14ac:dyDescent="0.15">
      <c r="AH93" s="868" t="str">
        <f ca="1">IF(COUNTIF(データ整理_加算措置!$B$2:'データ整理_加算措置'!$B93,"この線より上に行を挿入してください。")=0,データ整理_加算措置!$B93,"")</f>
        <v/>
      </c>
      <c r="AI93" s="868" t="str">
        <f ca="1">IF(COUNTIF(データ整理_加算措置!$B$2:'データ整理_加算措置'!$B93,"この線より上に行を挿入してください。")=0,データ整理_加算措置!$C93,"")</f>
        <v/>
      </c>
      <c r="AJ93" s="868" t="str">
        <f ca="1">IF(COUNTIF(データ整理_加算措置!$B$2:'データ整理_加算措置'!$B93,"この線より上に行を挿入してください。")=0,データ整理_加算措置!$D93,"")</f>
        <v/>
      </c>
      <c r="AL93" s="868" t="str">
        <f ca="1">IF(COUNTIF(データ整理_加算措置!$B$2:'データ整理_加算措置'!$B93,"この線より上に行を挿入してください。")=0,データ整理_加算措置!$F93,"")</f>
        <v/>
      </c>
    </row>
    <row r="94" spans="34:38" x14ac:dyDescent="0.15">
      <c r="AH94" s="868" t="str">
        <f ca="1">IF(COUNTIF(データ整理_加算措置!$B$2:'データ整理_加算措置'!$B94,"この線より上に行を挿入してください。")=0,データ整理_加算措置!$B94,"")</f>
        <v/>
      </c>
      <c r="AI94" s="868" t="str">
        <f ca="1">IF(COUNTIF(データ整理_加算措置!$B$2:'データ整理_加算措置'!$B94,"この線より上に行を挿入してください。")=0,データ整理_加算措置!$C94,"")</f>
        <v/>
      </c>
      <c r="AJ94" s="868" t="str">
        <f ca="1">IF(COUNTIF(データ整理_加算措置!$B$2:'データ整理_加算措置'!$B94,"この線より上に行を挿入してください。")=0,データ整理_加算措置!$D94,"")</f>
        <v/>
      </c>
      <c r="AL94" s="868" t="str">
        <f ca="1">IF(COUNTIF(データ整理_加算措置!$B$2:'データ整理_加算措置'!$B94,"この線より上に行を挿入してください。")=0,データ整理_加算措置!$F94,"")</f>
        <v/>
      </c>
    </row>
    <row r="95" spans="34:38" x14ac:dyDescent="0.15">
      <c r="AH95" s="868" t="str">
        <f ca="1">IF(COUNTIF(データ整理_加算措置!$B$2:'データ整理_加算措置'!$B95,"この線より上に行を挿入してください。")=0,データ整理_加算措置!$B95,"")</f>
        <v/>
      </c>
      <c r="AI95" s="868" t="str">
        <f ca="1">IF(COUNTIF(データ整理_加算措置!$B$2:'データ整理_加算措置'!$B95,"この線より上に行を挿入してください。")=0,データ整理_加算措置!$C95,"")</f>
        <v/>
      </c>
      <c r="AJ95" s="868" t="str">
        <f ca="1">IF(COUNTIF(データ整理_加算措置!$B$2:'データ整理_加算措置'!$B95,"この線より上に行を挿入してください。")=0,データ整理_加算措置!$D95,"")</f>
        <v/>
      </c>
      <c r="AL95" s="868" t="str">
        <f ca="1">IF(COUNTIF(データ整理_加算措置!$B$2:'データ整理_加算措置'!$B95,"この線より上に行を挿入してください。")=0,データ整理_加算措置!$F95,"")</f>
        <v/>
      </c>
    </row>
    <row r="96" spans="34:38" x14ac:dyDescent="0.15">
      <c r="AH96" s="868" t="str">
        <f ca="1">IF(COUNTIF(データ整理_加算措置!$B$2:'データ整理_加算措置'!$B96,"この線より上に行を挿入してください。")=0,データ整理_加算措置!$B96,"")</f>
        <v/>
      </c>
      <c r="AI96" s="868" t="str">
        <f ca="1">IF(COUNTIF(データ整理_加算措置!$B$2:'データ整理_加算措置'!$B96,"この線より上に行を挿入してください。")=0,データ整理_加算措置!$C96,"")</f>
        <v/>
      </c>
      <c r="AJ96" s="868" t="str">
        <f ca="1">IF(COUNTIF(データ整理_加算措置!$B$2:'データ整理_加算措置'!$B96,"この線より上に行を挿入してください。")=0,データ整理_加算措置!$D96,"")</f>
        <v/>
      </c>
      <c r="AL96" s="868" t="str">
        <f ca="1">IF(COUNTIF(データ整理_加算措置!$B$2:'データ整理_加算措置'!$B96,"この線より上に行を挿入してください。")=0,データ整理_加算措置!$F96,"")</f>
        <v/>
      </c>
    </row>
    <row r="97" spans="34:38" x14ac:dyDescent="0.15">
      <c r="AH97" s="868" t="str">
        <f ca="1">IF(COUNTIF(データ整理_加算措置!$B$2:'データ整理_加算措置'!$B97,"この線より上に行を挿入してください。")=0,データ整理_加算措置!$B97,"")</f>
        <v/>
      </c>
      <c r="AI97" s="868" t="str">
        <f ca="1">IF(COUNTIF(データ整理_加算措置!$B$2:'データ整理_加算措置'!$B97,"この線より上に行を挿入してください。")=0,データ整理_加算措置!$C97,"")</f>
        <v/>
      </c>
      <c r="AJ97" s="868" t="str">
        <f ca="1">IF(COUNTIF(データ整理_加算措置!$B$2:'データ整理_加算措置'!$B97,"この線より上に行を挿入してください。")=0,データ整理_加算措置!$D97,"")</f>
        <v/>
      </c>
      <c r="AL97" s="868" t="str">
        <f ca="1">IF(COUNTIF(データ整理_加算措置!$B$2:'データ整理_加算措置'!$B97,"この線より上に行を挿入してください。")=0,データ整理_加算措置!$F97,"")</f>
        <v/>
      </c>
    </row>
    <row r="98" spans="34:38" x14ac:dyDescent="0.15">
      <c r="AH98" s="868" t="str">
        <f ca="1">IF(COUNTIF(データ整理_加算措置!$B$2:'データ整理_加算措置'!$B98,"この線より上に行を挿入してください。")=0,データ整理_加算措置!$B98,"")</f>
        <v/>
      </c>
      <c r="AI98" s="868" t="str">
        <f ca="1">IF(COUNTIF(データ整理_加算措置!$B$2:'データ整理_加算措置'!$B98,"この線より上に行を挿入してください。")=0,データ整理_加算措置!$C98,"")</f>
        <v/>
      </c>
      <c r="AJ98" s="868" t="str">
        <f ca="1">IF(COUNTIF(データ整理_加算措置!$B$2:'データ整理_加算措置'!$B98,"この線より上に行を挿入してください。")=0,データ整理_加算措置!$D98,"")</f>
        <v/>
      </c>
      <c r="AL98" s="868" t="str">
        <f ca="1">IF(COUNTIF(データ整理_加算措置!$B$2:'データ整理_加算措置'!$B98,"この線より上に行を挿入してください。")=0,データ整理_加算措置!$F98,"")</f>
        <v/>
      </c>
    </row>
    <row r="99" spans="34:38" x14ac:dyDescent="0.15">
      <c r="AH99" s="868" t="str">
        <f ca="1">IF(COUNTIF(データ整理_加算措置!$B$2:'データ整理_加算措置'!$B99,"この線より上に行を挿入してください。")=0,データ整理_加算措置!$B99,"")</f>
        <v/>
      </c>
      <c r="AI99" s="868" t="str">
        <f ca="1">IF(COUNTIF(データ整理_加算措置!$B$2:'データ整理_加算措置'!$B99,"この線より上に行を挿入してください。")=0,データ整理_加算措置!$C99,"")</f>
        <v/>
      </c>
      <c r="AJ99" s="868" t="str">
        <f ca="1">IF(COUNTIF(データ整理_加算措置!$B$2:'データ整理_加算措置'!$B99,"この線より上に行を挿入してください。")=0,データ整理_加算措置!$D99,"")</f>
        <v/>
      </c>
      <c r="AL99" s="868" t="str">
        <f ca="1">IF(COUNTIF(データ整理_加算措置!$B$2:'データ整理_加算措置'!$B99,"この線より上に行を挿入してください。")=0,データ整理_加算措置!$F99,"")</f>
        <v/>
      </c>
    </row>
    <row r="100" spans="34:38" x14ac:dyDescent="0.15">
      <c r="AH100" s="868" t="str">
        <f ca="1">IF(COUNTIF(データ整理_加算措置!$B$2:'データ整理_加算措置'!$B100,"この線より上に行を挿入してください。")=0,データ整理_加算措置!$B100,"")</f>
        <v/>
      </c>
      <c r="AI100" s="868" t="str">
        <f ca="1">IF(COUNTIF(データ整理_加算措置!$B$2:'データ整理_加算措置'!$B100,"この線より上に行を挿入してください。")=0,データ整理_加算措置!$C100,"")</f>
        <v/>
      </c>
      <c r="AJ100" s="868" t="str">
        <f ca="1">IF(COUNTIF(データ整理_加算措置!$B$2:'データ整理_加算措置'!$B100,"この線より上に行を挿入してください。")=0,データ整理_加算措置!$D100,"")</f>
        <v/>
      </c>
      <c r="AL100" s="868" t="str">
        <f ca="1">IF(COUNTIF(データ整理_加算措置!$B$2:'データ整理_加算措置'!$B100,"この線より上に行を挿入してください。")=0,データ整理_加算措置!$F100,"")</f>
        <v/>
      </c>
    </row>
    <row r="101" spans="34:38" x14ac:dyDescent="0.15">
      <c r="AH101" s="868" t="str">
        <f ca="1">IF(COUNTIF(データ整理_加算措置!$B$2:'データ整理_加算措置'!$B101,"この線より上に行を挿入してください。")=0,データ整理_加算措置!$B101,"")</f>
        <v/>
      </c>
      <c r="AI101" s="868" t="str">
        <f ca="1">IF(COUNTIF(データ整理_加算措置!$B$2:'データ整理_加算措置'!$B101,"この線より上に行を挿入してください。")=0,データ整理_加算措置!$C101,"")</f>
        <v/>
      </c>
      <c r="AJ101" s="868" t="str">
        <f ca="1">IF(COUNTIF(データ整理_加算措置!$B$2:'データ整理_加算措置'!$B101,"この線より上に行を挿入してください。")=0,データ整理_加算措置!$D101,"")</f>
        <v/>
      </c>
      <c r="AL101" s="868" t="str">
        <f ca="1">IF(COUNTIF(データ整理_加算措置!$B$2:'データ整理_加算措置'!$B101,"この線より上に行を挿入してください。")=0,データ整理_加算措置!$F101,"")</f>
        <v/>
      </c>
    </row>
    <row r="102" spans="34:38" x14ac:dyDescent="0.15">
      <c r="AH102" s="868" t="str">
        <f ca="1">IF(COUNTIF(データ整理_加算措置!$B$2:'データ整理_加算措置'!$B102,"この線より上に行を挿入してください。")=0,データ整理_加算措置!$B102,"")</f>
        <v/>
      </c>
      <c r="AI102" s="868" t="str">
        <f ca="1">IF(COUNTIF(データ整理_加算措置!$B$2:'データ整理_加算措置'!$B102,"この線より上に行を挿入してください。")=0,データ整理_加算措置!$C102,"")</f>
        <v/>
      </c>
      <c r="AJ102" s="868" t="str">
        <f ca="1">IF(COUNTIF(データ整理_加算措置!$B$2:'データ整理_加算措置'!$B102,"この線より上に行を挿入してください。")=0,データ整理_加算措置!$D102,"")</f>
        <v/>
      </c>
      <c r="AL102" s="868" t="str">
        <f ca="1">IF(COUNTIF(データ整理_加算措置!$B$2:'データ整理_加算措置'!$B102,"この線より上に行を挿入してください。")=0,データ整理_加算措置!$F102,"")</f>
        <v/>
      </c>
    </row>
    <row r="103" spans="34:38" x14ac:dyDescent="0.15">
      <c r="AH103" s="868" t="str">
        <f ca="1">IF(COUNTIF(データ整理_加算措置!$B$2:'データ整理_加算措置'!$B103,"この線より上に行を挿入してください。")=0,データ整理_加算措置!$B103,"")</f>
        <v/>
      </c>
      <c r="AI103" s="868" t="str">
        <f ca="1">IF(COUNTIF(データ整理_加算措置!$B$2:'データ整理_加算措置'!$B103,"この線より上に行を挿入してください。")=0,データ整理_加算措置!$C103,"")</f>
        <v/>
      </c>
      <c r="AJ103" s="868" t="str">
        <f ca="1">IF(COUNTIF(データ整理_加算措置!$B$2:'データ整理_加算措置'!$B103,"この線より上に行を挿入してください。")=0,データ整理_加算措置!$D103,"")</f>
        <v/>
      </c>
      <c r="AL103" s="868" t="str">
        <f ca="1">IF(COUNTIF(データ整理_加算措置!$B$2:'データ整理_加算措置'!$B103,"この線より上に行を挿入してください。")=0,データ整理_加算措置!$F103,"")</f>
        <v/>
      </c>
    </row>
    <row r="104" spans="34:38" x14ac:dyDescent="0.15">
      <c r="AH104" s="868" t="str">
        <f ca="1">IF(COUNTIF(データ整理_加算措置!$B$2:'データ整理_加算措置'!$B104,"この線より上に行を挿入してください。")=0,データ整理_加算措置!$B104,"")</f>
        <v/>
      </c>
      <c r="AI104" s="868" t="str">
        <f ca="1">IF(COUNTIF(データ整理_加算措置!$B$2:'データ整理_加算措置'!$B104,"この線より上に行を挿入してください。")=0,データ整理_加算措置!$C104,"")</f>
        <v/>
      </c>
      <c r="AJ104" s="868" t="str">
        <f ca="1">IF(COUNTIF(データ整理_加算措置!$B$2:'データ整理_加算措置'!$B104,"この線より上に行を挿入してください。")=0,データ整理_加算措置!$D104,"")</f>
        <v/>
      </c>
      <c r="AL104" s="868" t="str">
        <f ca="1">IF(COUNTIF(データ整理_加算措置!$B$2:'データ整理_加算措置'!$B104,"この線より上に行を挿入してください。")=0,データ整理_加算措置!$F104,"")</f>
        <v/>
      </c>
    </row>
    <row r="105" spans="34:38" x14ac:dyDescent="0.15">
      <c r="AH105" s="868" t="str">
        <f ca="1">IF(COUNTIF(データ整理_加算措置!$B$2:'データ整理_加算措置'!$B105,"この線より上に行を挿入してください。")=0,データ整理_加算措置!$B105,"")</f>
        <v/>
      </c>
      <c r="AI105" s="868" t="str">
        <f ca="1">IF(COUNTIF(データ整理_加算措置!$B$2:'データ整理_加算措置'!$B105,"この線より上に行を挿入してください。")=0,データ整理_加算措置!$C105,"")</f>
        <v/>
      </c>
      <c r="AJ105" s="868" t="str">
        <f ca="1">IF(COUNTIF(データ整理_加算措置!$B$2:'データ整理_加算措置'!$B105,"この線より上に行を挿入してください。")=0,データ整理_加算措置!$D105,"")</f>
        <v/>
      </c>
      <c r="AL105" s="868" t="str">
        <f ca="1">IF(COUNTIF(データ整理_加算措置!$B$2:'データ整理_加算措置'!$B105,"この線より上に行を挿入してください。")=0,データ整理_加算措置!$F105,"")</f>
        <v/>
      </c>
    </row>
    <row r="106" spans="34:38" x14ac:dyDescent="0.15">
      <c r="AH106" s="868" t="str">
        <f ca="1">IF(COUNTIF(データ整理_加算措置!$B$2:'データ整理_加算措置'!$B106,"この線より上に行を挿入してください。")=0,データ整理_加算措置!$B106,"")</f>
        <v/>
      </c>
      <c r="AI106" s="868" t="str">
        <f ca="1">IF(COUNTIF(データ整理_加算措置!$B$2:'データ整理_加算措置'!$B106,"この線より上に行を挿入してください。")=0,データ整理_加算措置!$C106,"")</f>
        <v/>
      </c>
      <c r="AJ106" s="868" t="str">
        <f ca="1">IF(COUNTIF(データ整理_加算措置!$B$2:'データ整理_加算措置'!$B106,"この線より上に行を挿入してください。")=0,データ整理_加算措置!$D106,"")</f>
        <v/>
      </c>
      <c r="AL106" s="868" t="str">
        <f ca="1">IF(COUNTIF(データ整理_加算措置!$B$2:'データ整理_加算措置'!$B106,"この線より上に行を挿入してください。")=0,データ整理_加算措置!$F106,"")</f>
        <v/>
      </c>
    </row>
    <row r="107" spans="34:38" x14ac:dyDescent="0.15">
      <c r="AH107" s="868" t="str">
        <f ca="1">IF(COUNTIF(データ整理_加算措置!$B$2:'データ整理_加算措置'!$B107,"この線より上に行を挿入してください。")=0,データ整理_加算措置!$B107,"")</f>
        <v/>
      </c>
      <c r="AI107" s="868" t="str">
        <f ca="1">IF(COUNTIF(データ整理_加算措置!$B$2:'データ整理_加算措置'!$B107,"この線より上に行を挿入してください。")=0,データ整理_加算措置!$C107,"")</f>
        <v/>
      </c>
      <c r="AJ107" s="868" t="str">
        <f ca="1">IF(COUNTIF(データ整理_加算措置!$B$2:'データ整理_加算措置'!$B107,"この線より上に行を挿入してください。")=0,データ整理_加算措置!$D107,"")</f>
        <v/>
      </c>
      <c r="AL107" s="868" t="str">
        <f ca="1">IF(COUNTIF(データ整理_加算措置!$B$2:'データ整理_加算措置'!$B107,"この線より上に行を挿入してください。")=0,データ整理_加算措置!$F107,"")</f>
        <v/>
      </c>
    </row>
    <row r="108" spans="34:38" x14ac:dyDescent="0.15">
      <c r="AH108" s="868" t="str">
        <f ca="1">IF(COUNTIF(データ整理_加算措置!$B$2:'データ整理_加算措置'!$B108,"この線より上に行を挿入してください。")=0,データ整理_加算措置!$B108,"")</f>
        <v/>
      </c>
      <c r="AI108" s="868" t="str">
        <f ca="1">IF(COUNTIF(データ整理_加算措置!$B$2:'データ整理_加算措置'!$B108,"この線より上に行を挿入してください。")=0,データ整理_加算措置!$C108,"")</f>
        <v/>
      </c>
      <c r="AJ108" s="868" t="str">
        <f ca="1">IF(COUNTIF(データ整理_加算措置!$B$2:'データ整理_加算措置'!$B108,"この線より上に行を挿入してください。")=0,データ整理_加算措置!$D108,"")</f>
        <v/>
      </c>
      <c r="AL108" s="868" t="str">
        <f ca="1">IF(COUNTIF(データ整理_加算措置!$B$2:'データ整理_加算措置'!$B108,"この線より上に行を挿入してください。")=0,データ整理_加算措置!$F108,"")</f>
        <v/>
      </c>
    </row>
    <row r="109" spans="34:38" x14ac:dyDescent="0.15">
      <c r="AH109" s="868" t="str">
        <f ca="1">IF(COUNTIF(データ整理_加算措置!$B$2:'データ整理_加算措置'!$B109,"この線より上に行を挿入してください。")=0,データ整理_加算措置!$B109,"")</f>
        <v/>
      </c>
      <c r="AI109" s="868" t="str">
        <f ca="1">IF(COUNTIF(データ整理_加算措置!$B$2:'データ整理_加算措置'!$B109,"この線より上に行を挿入してください。")=0,データ整理_加算措置!$C109,"")</f>
        <v/>
      </c>
      <c r="AJ109" s="868" t="str">
        <f ca="1">IF(COUNTIF(データ整理_加算措置!$B$2:'データ整理_加算措置'!$B109,"この線より上に行を挿入してください。")=0,データ整理_加算措置!$D109,"")</f>
        <v/>
      </c>
      <c r="AL109" s="868" t="str">
        <f ca="1">IF(COUNTIF(データ整理_加算措置!$B$2:'データ整理_加算措置'!$B109,"この線より上に行を挿入してください。")=0,データ整理_加算措置!$F109,"")</f>
        <v/>
      </c>
    </row>
    <row r="110" spans="34:38" x14ac:dyDescent="0.15">
      <c r="AH110" s="868" t="str">
        <f ca="1">IF(COUNTIF(データ整理_加算措置!$B$2:'データ整理_加算措置'!$B110,"この線より上に行を挿入してください。")=0,データ整理_加算措置!$B110,"")</f>
        <v/>
      </c>
      <c r="AI110" s="868" t="str">
        <f ca="1">IF(COUNTIF(データ整理_加算措置!$B$2:'データ整理_加算措置'!$B110,"この線より上に行を挿入してください。")=0,データ整理_加算措置!$C110,"")</f>
        <v/>
      </c>
      <c r="AJ110" s="868" t="str">
        <f ca="1">IF(COUNTIF(データ整理_加算措置!$B$2:'データ整理_加算措置'!$B110,"この線より上に行を挿入してください。")=0,データ整理_加算措置!$D110,"")</f>
        <v/>
      </c>
      <c r="AL110" s="868" t="str">
        <f ca="1">IF(COUNTIF(データ整理_加算措置!$B$2:'データ整理_加算措置'!$B110,"この線より上に行を挿入してください。")=0,データ整理_加算措置!$F110,"")</f>
        <v/>
      </c>
    </row>
    <row r="111" spans="34:38" x14ac:dyDescent="0.15">
      <c r="AH111" s="868" t="str">
        <f ca="1">IF(COUNTIF(データ整理_加算措置!$B$2:'データ整理_加算措置'!$B111,"この線より上に行を挿入してください。")=0,データ整理_加算措置!$B111,"")</f>
        <v/>
      </c>
      <c r="AI111" s="868" t="str">
        <f ca="1">IF(COUNTIF(データ整理_加算措置!$B$2:'データ整理_加算措置'!$B111,"この線より上に行を挿入してください。")=0,データ整理_加算措置!$C111,"")</f>
        <v/>
      </c>
      <c r="AJ111" s="868" t="str">
        <f ca="1">IF(COUNTIF(データ整理_加算措置!$B$2:'データ整理_加算措置'!$B111,"この線より上に行を挿入してください。")=0,データ整理_加算措置!$D111,"")</f>
        <v/>
      </c>
      <c r="AL111" s="868" t="str">
        <f ca="1">IF(COUNTIF(データ整理_加算措置!$B$2:'データ整理_加算措置'!$B111,"この線より上に行を挿入してください。")=0,データ整理_加算措置!$F111,"")</f>
        <v/>
      </c>
    </row>
    <row r="112" spans="34:38" x14ac:dyDescent="0.15">
      <c r="AH112" s="868" t="str">
        <f ca="1">IF(COUNTIF(データ整理_加算措置!$B$2:'データ整理_加算措置'!$B112,"この線より上に行を挿入してください。")=0,データ整理_加算措置!$B112,"")</f>
        <v/>
      </c>
      <c r="AI112" s="868" t="str">
        <f ca="1">IF(COUNTIF(データ整理_加算措置!$B$2:'データ整理_加算措置'!$B112,"この線より上に行を挿入してください。")=0,データ整理_加算措置!$C112,"")</f>
        <v/>
      </c>
      <c r="AJ112" s="868" t="str">
        <f ca="1">IF(COUNTIF(データ整理_加算措置!$B$2:'データ整理_加算措置'!$B112,"この線より上に行を挿入してください。")=0,データ整理_加算措置!$D112,"")</f>
        <v/>
      </c>
      <c r="AL112" s="868" t="str">
        <f ca="1">IF(COUNTIF(データ整理_加算措置!$B$2:'データ整理_加算措置'!$B112,"この線より上に行を挿入してください。")=0,データ整理_加算措置!$F112,"")</f>
        <v/>
      </c>
    </row>
    <row r="113" spans="34:38" x14ac:dyDescent="0.15">
      <c r="AH113" s="868" t="str">
        <f ca="1">IF(COUNTIF(データ整理_加算措置!$B$2:'データ整理_加算措置'!$B113,"この線より上に行を挿入してください。")=0,データ整理_加算措置!$B113,"")</f>
        <v/>
      </c>
      <c r="AI113" s="868" t="str">
        <f ca="1">IF(COUNTIF(データ整理_加算措置!$B$2:'データ整理_加算措置'!$B113,"この線より上に行を挿入してください。")=0,データ整理_加算措置!$C113,"")</f>
        <v/>
      </c>
      <c r="AJ113" s="868" t="str">
        <f ca="1">IF(COUNTIF(データ整理_加算措置!$B$2:'データ整理_加算措置'!$B113,"この線より上に行を挿入してください。")=0,データ整理_加算措置!$D113,"")</f>
        <v/>
      </c>
      <c r="AL113" s="868" t="str">
        <f ca="1">IF(COUNTIF(データ整理_加算措置!$B$2:'データ整理_加算措置'!$B113,"この線より上に行を挿入してください。")=0,データ整理_加算措置!$F113,"")</f>
        <v/>
      </c>
    </row>
    <row r="114" spans="34:38" x14ac:dyDescent="0.15">
      <c r="AH114" s="868" t="str">
        <f ca="1">IF(COUNTIF(データ整理_加算措置!$B$2:'データ整理_加算措置'!$B114,"この線より上に行を挿入してください。")=0,データ整理_加算措置!$B114,"")</f>
        <v/>
      </c>
      <c r="AI114" s="868" t="str">
        <f ca="1">IF(COUNTIF(データ整理_加算措置!$B$2:'データ整理_加算措置'!$B114,"この線より上に行を挿入してください。")=0,データ整理_加算措置!$C114,"")</f>
        <v/>
      </c>
      <c r="AJ114" s="868" t="str">
        <f ca="1">IF(COUNTIF(データ整理_加算措置!$B$2:'データ整理_加算措置'!$B114,"この線より上に行を挿入してください。")=0,データ整理_加算措置!$D114,"")</f>
        <v/>
      </c>
      <c r="AL114" s="868" t="str">
        <f ca="1">IF(COUNTIF(データ整理_加算措置!$B$2:'データ整理_加算措置'!$B114,"この線より上に行を挿入してください。")=0,データ整理_加算措置!$F114,"")</f>
        <v/>
      </c>
    </row>
    <row r="115" spans="34:38" x14ac:dyDescent="0.15">
      <c r="AH115" s="868" t="str">
        <f ca="1">IF(COUNTIF(データ整理_加算措置!$B$2:'データ整理_加算措置'!$B115,"この線より上に行を挿入してください。")=0,データ整理_加算措置!$B115,"")</f>
        <v/>
      </c>
      <c r="AI115" s="868" t="str">
        <f ca="1">IF(COUNTIF(データ整理_加算措置!$B$2:'データ整理_加算措置'!$B115,"この線より上に行を挿入してください。")=0,データ整理_加算措置!$C115,"")</f>
        <v/>
      </c>
      <c r="AJ115" s="868" t="str">
        <f ca="1">IF(COUNTIF(データ整理_加算措置!$B$2:'データ整理_加算措置'!$B115,"この線より上に行を挿入してください。")=0,データ整理_加算措置!$D115,"")</f>
        <v/>
      </c>
      <c r="AL115" s="868" t="str">
        <f ca="1">IF(COUNTIF(データ整理_加算措置!$B$2:'データ整理_加算措置'!$B115,"この線より上に行を挿入してください。")=0,データ整理_加算措置!$F115,"")</f>
        <v/>
      </c>
    </row>
    <row r="116" spans="34:38" x14ac:dyDescent="0.15">
      <c r="AH116" s="868" t="str">
        <f ca="1">IF(COUNTIF(データ整理_加算措置!$B$2:'データ整理_加算措置'!$B116,"この線より上に行を挿入してください。")=0,データ整理_加算措置!$B116,"")</f>
        <v/>
      </c>
      <c r="AI116" s="868" t="str">
        <f ca="1">IF(COUNTIF(データ整理_加算措置!$B$2:'データ整理_加算措置'!$B116,"この線より上に行を挿入してください。")=0,データ整理_加算措置!$C116,"")</f>
        <v/>
      </c>
      <c r="AJ116" s="868" t="str">
        <f ca="1">IF(COUNTIF(データ整理_加算措置!$B$2:'データ整理_加算措置'!$B116,"この線より上に行を挿入してください。")=0,データ整理_加算措置!$D116,"")</f>
        <v/>
      </c>
      <c r="AL116" s="868" t="str">
        <f ca="1">IF(COUNTIF(データ整理_加算措置!$B$2:'データ整理_加算措置'!$B116,"この線より上に行を挿入してください。")=0,データ整理_加算措置!$F116,"")</f>
        <v/>
      </c>
    </row>
    <row r="117" spans="34:38" x14ac:dyDescent="0.15">
      <c r="AH117" s="868" t="str">
        <f ca="1">IF(COUNTIF(データ整理_加算措置!$B$2:'データ整理_加算措置'!$B117,"この線より上に行を挿入してください。")=0,データ整理_加算措置!$B117,"")</f>
        <v/>
      </c>
      <c r="AI117" s="868" t="str">
        <f ca="1">IF(COUNTIF(データ整理_加算措置!$B$2:'データ整理_加算措置'!$B117,"この線より上に行を挿入してください。")=0,データ整理_加算措置!$C117,"")</f>
        <v/>
      </c>
      <c r="AJ117" s="868" t="str">
        <f ca="1">IF(COUNTIF(データ整理_加算措置!$B$2:'データ整理_加算措置'!$B117,"この線より上に行を挿入してください。")=0,データ整理_加算措置!$D117,"")</f>
        <v/>
      </c>
      <c r="AL117" s="868" t="str">
        <f ca="1">IF(COUNTIF(データ整理_加算措置!$B$2:'データ整理_加算措置'!$B117,"この線より上に行を挿入してください。")=0,データ整理_加算措置!$F117,"")</f>
        <v/>
      </c>
    </row>
    <row r="118" spans="34:38" x14ac:dyDescent="0.15">
      <c r="AH118" s="868" t="str">
        <f ca="1">IF(COUNTIF(データ整理_加算措置!$B$2:'データ整理_加算措置'!$B118,"この線より上に行を挿入してください。")=0,データ整理_加算措置!$B118,"")</f>
        <v/>
      </c>
      <c r="AI118" s="868" t="str">
        <f ca="1">IF(COUNTIF(データ整理_加算措置!$B$2:'データ整理_加算措置'!$B118,"この線より上に行を挿入してください。")=0,データ整理_加算措置!$C118,"")</f>
        <v/>
      </c>
      <c r="AJ118" s="868" t="str">
        <f ca="1">IF(COUNTIF(データ整理_加算措置!$B$2:'データ整理_加算措置'!$B118,"この線より上に行を挿入してください。")=0,データ整理_加算措置!$D118,"")</f>
        <v/>
      </c>
      <c r="AL118" s="868" t="str">
        <f ca="1">IF(COUNTIF(データ整理_加算措置!$B$2:'データ整理_加算措置'!$B118,"この線より上に行を挿入してください。")=0,データ整理_加算措置!$F118,"")</f>
        <v/>
      </c>
    </row>
    <row r="119" spans="34:38" x14ac:dyDescent="0.15">
      <c r="AH119" s="868" t="str">
        <f ca="1">IF(COUNTIF(データ整理_加算措置!$B$2:'データ整理_加算措置'!$B119,"この線より上に行を挿入してください。")=0,データ整理_加算措置!$B119,"")</f>
        <v/>
      </c>
      <c r="AI119" s="868" t="str">
        <f ca="1">IF(COUNTIF(データ整理_加算措置!$B$2:'データ整理_加算措置'!$B119,"この線より上に行を挿入してください。")=0,データ整理_加算措置!$C119,"")</f>
        <v/>
      </c>
      <c r="AJ119" s="868" t="str">
        <f ca="1">IF(COUNTIF(データ整理_加算措置!$B$2:'データ整理_加算措置'!$B119,"この線より上に行を挿入してください。")=0,データ整理_加算措置!$D119,"")</f>
        <v/>
      </c>
      <c r="AL119" s="868" t="str">
        <f ca="1">IF(COUNTIF(データ整理_加算措置!$B$2:'データ整理_加算措置'!$B119,"この線より上に行を挿入してください。")=0,データ整理_加算措置!$F119,"")</f>
        <v/>
      </c>
    </row>
    <row r="120" spans="34:38" x14ac:dyDescent="0.15">
      <c r="AH120" s="868" t="str">
        <f ca="1">IF(COUNTIF(データ整理_加算措置!$B$2:'データ整理_加算措置'!$B120,"この線より上に行を挿入してください。")=0,データ整理_加算措置!$B120,"")</f>
        <v/>
      </c>
      <c r="AI120" s="868" t="str">
        <f ca="1">IF(COUNTIF(データ整理_加算措置!$B$2:'データ整理_加算措置'!$B120,"この線より上に行を挿入してください。")=0,データ整理_加算措置!$C120,"")</f>
        <v/>
      </c>
      <c r="AJ120" s="868" t="str">
        <f ca="1">IF(COUNTIF(データ整理_加算措置!$B$2:'データ整理_加算措置'!$B120,"この線より上に行を挿入してください。")=0,データ整理_加算措置!$D120,"")</f>
        <v/>
      </c>
      <c r="AL120" s="868" t="str">
        <f ca="1">IF(COUNTIF(データ整理_加算措置!$B$2:'データ整理_加算措置'!$B120,"この線より上に行を挿入してください。")=0,データ整理_加算措置!$F120,"")</f>
        <v/>
      </c>
    </row>
    <row r="121" spans="34:38" x14ac:dyDescent="0.15">
      <c r="AH121" s="868" t="str">
        <f ca="1">IF(COUNTIF(データ整理_加算措置!$B$2:'データ整理_加算措置'!$B121,"この線より上に行を挿入してください。")=0,データ整理_加算措置!$B121,"")</f>
        <v/>
      </c>
      <c r="AI121" s="868" t="str">
        <f ca="1">IF(COUNTIF(データ整理_加算措置!$B$2:'データ整理_加算措置'!$B121,"この線より上に行を挿入してください。")=0,データ整理_加算措置!$C121,"")</f>
        <v/>
      </c>
      <c r="AJ121" s="868" t="str">
        <f ca="1">IF(COUNTIF(データ整理_加算措置!$B$2:'データ整理_加算措置'!$B121,"この線より上に行を挿入してください。")=0,データ整理_加算措置!$D121,"")</f>
        <v/>
      </c>
      <c r="AL121" s="868" t="str">
        <f ca="1">IF(COUNTIF(データ整理_加算措置!$B$2:'データ整理_加算措置'!$B121,"この線より上に行を挿入してください。")=0,データ整理_加算措置!$F121,"")</f>
        <v/>
      </c>
    </row>
    <row r="122" spans="34:38" x14ac:dyDescent="0.15">
      <c r="AH122" s="868" t="str">
        <f ca="1">IF(COUNTIF(データ整理_加算措置!$B$2:'データ整理_加算措置'!$B122,"この線より上に行を挿入してください。")=0,データ整理_加算措置!$B122,"")</f>
        <v/>
      </c>
      <c r="AI122" s="868" t="str">
        <f ca="1">IF(COUNTIF(データ整理_加算措置!$B$2:'データ整理_加算措置'!$B122,"この線より上に行を挿入してください。")=0,データ整理_加算措置!$C122,"")</f>
        <v/>
      </c>
      <c r="AJ122" s="868" t="str">
        <f ca="1">IF(COUNTIF(データ整理_加算措置!$B$2:'データ整理_加算措置'!$B122,"この線より上に行を挿入してください。")=0,データ整理_加算措置!$D122,"")</f>
        <v/>
      </c>
      <c r="AL122" s="868" t="str">
        <f ca="1">IF(COUNTIF(データ整理_加算措置!$B$2:'データ整理_加算措置'!$B122,"この線より上に行を挿入してください。")=0,データ整理_加算措置!$F122,"")</f>
        <v/>
      </c>
    </row>
    <row r="123" spans="34:38" x14ac:dyDescent="0.15">
      <c r="AH123" s="868" t="str">
        <f ca="1">IF(COUNTIF(データ整理_加算措置!$B$2:'データ整理_加算措置'!$B123,"この線より上に行を挿入してください。")=0,データ整理_加算措置!$B123,"")</f>
        <v/>
      </c>
      <c r="AI123" s="868" t="str">
        <f ca="1">IF(COUNTIF(データ整理_加算措置!$B$2:'データ整理_加算措置'!$B123,"この線より上に行を挿入してください。")=0,データ整理_加算措置!$C123,"")</f>
        <v/>
      </c>
      <c r="AJ123" s="868" t="str">
        <f ca="1">IF(COUNTIF(データ整理_加算措置!$B$2:'データ整理_加算措置'!$B123,"この線より上に行を挿入してください。")=0,データ整理_加算措置!$D123,"")</f>
        <v/>
      </c>
      <c r="AL123" s="868" t="str">
        <f ca="1">IF(COUNTIF(データ整理_加算措置!$B$2:'データ整理_加算措置'!$B123,"この線より上に行を挿入してください。")=0,データ整理_加算措置!$F123,"")</f>
        <v/>
      </c>
    </row>
    <row r="124" spans="34:38" x14ac:dyDescent="0.15">
      <c r="AH124" s="868" t="str">
        <f ca="1">IF(COUNTIF(データ整理_加算措置!$B$2:'データ整理_加算措置'!$B124,"この線より上に行を挿入してください。")=0,データ整理_加算措置!$B124,"")</f>
        <v/>
      </c>
      <c r="AI124" s="868" t="str">
        <f ca="1">IF(COUNTIF(データ整理_加算措置!$B$2:'データ整理_加算措置'!$B124,"この線より上に行を挿入してください。")=0,データ整理_加算措置!$C124,"")</f>
        <v/>
      </c>
      <c r="AJ124" s="868" t="str">
        <f ca="1">IF(COUNTIF(データ整理_加算措置!$B$2:'データ整理_加算措置'!$B124,"この線より上に行を挿入してください。")=0,データ整理_加算措置!$D124,"")</f>
        <v/>
      </c>
      <c r="AL124" s="868" t="str">
        <f ca="1">IF(COUNTIF(データ整理_加算措置!$B$2:'データ整理_加算措置'!$B124,"この線より上に行を挿入してください。")=0,データ整理_加算措置!$F124,"")</f>
        <v/>
      </c>
    </row>
    <row r="125" spans="34:38" x14ac:dyDescent="0.15">
      <c r="AH125" s="868" t="str">
        <f ca="1">IF(COUNTIF(データ整理_加算措置!$B$2:'データ整理_加算措置'!$B125,"この線より上に行を挿入してください。")=0,データ整理_加算措置!$B125,"")</f>
        <v/>
      </c>
      <c r="AI125" s="868" t="str">
        <f ca="1">IF(COUNTIF(データ整理_加算措置!$B$2:'データ整理_加算措置'!$B125,"この線より上に行を挿入してください。")=0,データ整理_加算措置!$C125,"")</f>
        <v/>
      </c>
      <c r="AJ125" s="868" t="str">
        <f ca="1">IF(COUNTIF(データ整理_加算措置!$B$2:'データ整理_加算措置'!$B125,"この線より上に行を挿入してください。")=0,データ整理_加算措置!$D125,"")</f>
        <v/>
      </c>
      <c r="AL125" s="868" t="str">
        <f ca="1">IF(COUNTIF(データ整理_加算措置!$B$2:'データ整理_加算措置'!$B125,"この線より上に行を挿入してください。")=0,データ整理_加算措置!$F125,"")</f>
        <v/>
      </c>
    </row>
    <row r="126" spans="34:38" x14ac:dyDescent="0.15">
      <c r="AH126" s="868" t="str">
        <f ca="1">IF(COUNTIF(データ整理_加算措置!$B$2:'データ整理_加算措置'!$B126,"この線より上に行を挿入してください。")=0,データ整理_加算措置!$B126,"")</f>
        <v/>
      </c>
      <c r="AI126" s="868" t="str">
        <f ca="1">IF(COUNTIF(データ整理_加算措置!$B$2:'データ整理_加算措置'!$B126,"この線より上に行を挿入してください。")=0,データ整理_加算措置!$C126,"")</f>
        <v/>
      </c>
      <c r="AJ126" s="868" t="str">
        <f ca="1">IF(COUNTIF(データ整理_加算措置!$B$2:'データ整理_加算措置'!$B126,"この線より上に行を挿入してください。")=0,データ整理_加算措置!$D126,"")</f>
        <v/>
      </c>
      <c r="AL126" s="868" t="str">
        <f ca="1">IF(COUNTIF(データ整理_加算措置!$B$2:'データ整理_加算措置'!$B126,"この線より上に行を挿入してください。")=0,データ整理_加算措置!$F126,"")</f>
        <v/>
      </c>
    </row>
    <row r="127" spans="34:38" x14ac:dyDescent="0.15">
      <c r="AH127" s="868" t="str">
        <f ca="1">IF(COUNTIF(データ整理_加算措置!$B$2:'データ整理_加算措置'!$B127,"この線より上に行を挿入してください。")=0,データ整理_加算措置!$B127,"")</f>
        <v/>
      </c>
      <c r="AI127" s="868" t="str">
        <f ca="1">IF(COUNTIF(データ整理_加算措置!$B$2:'データ整理_加算措置'!$B127,"この線より上に行を挿入してください。")=0,データ整理_加算措置!$C127,"")</f>
        <v/>
      </c>
      <c r="AJ127" s="868" t="str">
        <f ca="1">IF(COUNTIF(データ整理_加算措置!$B$2:'データ整理_加算措置'!$B127,"この線より上に行を挿入してください。")=0,データ整理_加算措置!$D127,"")</f>
        <v/>
      </c>
      <c r="AL127" s="868" t="str">
        <f ca="1">IF(COUNTIF(データ整理_加算措置!$B$2:'データ整理_加算措置'!$B127,"この線より上に行を挿入してください。")=0,データ整理_加算措置!$F127,"")</f>
        <v/>
      </c>
    </row>
    <row r="128" spans="34:38" x14ac:dyDescent="0.15">
      <c r="AH128" s="868" t="str">
        <f ca="1">IF(COUNTIF(データ整理_加算措置!$B$2:'データ整理_加算措置'!$B128,"この線より上に行を挿入してください。")=0,データ整理_加算措置!$B128,"")</f>
        <v/>
      </c>
      <c r="AI128" s="868" t="str">
        <f ca="1">IF(COUNTIF(データ整理_加算措置!$B$2:'データ整理_加算措置'!$B128,"この線より上に行を挿入してください。")=0,データ整理_加算措置!$C128,"")</f>
        <v/>
      </c>
      <c r="AJ128" s="868" t="str">
        <f ca="1">IF(COUNTIF(データ整理_加算措置!$B$2:'データ整理_加算措置'!$B128,"この線より上に行を挿入してください。")=0,データ整理_加算措置!$D128,"")</f>
        <v/>
      </c>
      <c r="AL128" s="868" t="str">
        <f ca="1">IF(COUNTIF(データ整理_加算措置!$B$2:'データ整理_加算措置'!$B128,"この線より上に行を挿入してください。")=0,データ整理_加算措置!$F128,"")</f>
        <v/>
      </c>
    </row>
    <row r="129" spans="34:38" x14ac:dyDescent="0.15">
      <c r="AH129" s="868" t="str">
        <f ca="1">IF(COUNTIF(データ整理_加算措置!$B$2:'データ整理_加算措置'!$B129,"この線より上に行を挿入してください。")=0,データ整理_加算措置!$B129,"")</f>
        <v/>
      </c>
      <c r="AI129" s="868" t="str">
        <f ca="1">IF(COUNTIF(データ整理_加算措置!$B$2:'データ整理_加算措置'!$B129,"この線より上に行を挿入してください。")=0,データ整理_加算措置!$C129,"")</f>
        <v/>
      </c>
      <c r="AJ129" s="868" t="str">
        <f ca="1">IF(COUNTIF(データ整理_加算措置!$B$2:'データ整理_加算措置'!$B129,"この線より上に行を挿入してください。")=0,データ整理_加算措置!$D129,"")</f>
        <v/>
      </c>
      <c r="AL129" s="868" t="str">
        <f ca="1">IF(COUNTIF(データ整理_加算措置!$B$2:'データ整理_加算措置'!$B129,"この線より上に行を挿入してください。")=0,データ整理_加算措置!$F129,"")</f>
        <v/>
      </c>
    </row>
    <row r="130" spans="34:38" x14ac:dyDescent="0.15">
      <c r="AH130" s="868" t="str">
        <f ca="1">IF(COUNTIF(データ整理_加算措置!$B$2:'データ整理_加算措置'!$B130,"この線より上に行を挿入してください。")=0,データ整理_加算措置!$B130,"")</f>
        <v/>
      </c>
      <c r="AI130" s="868" t="str">
        <f ca="1">IF(COUNTIF(データ整理_加算措置!$B$2:'データ整理_加算措置'!$B130,"この線より上に行を挿入してください。")=0,データ整理_加算措置!$C130,"")</f>
        <v/>
      </c>
      <c r="AJ130" s="868" t="str">
        <f ca="1">IF(COUNTIF(データ整理_加算措置!$B$2:'データ整理_加算措置'!$B130,"この線より上に行を挿入してください。")=0,データ整理_加算措置!$D130,"")</f>
        <v/>
      </c>
      <c r="AL130" s="868" t="str">
        <f ca="1">IF(COUNTIF(データ整理_加算措置!$B$2:'データ整理_加算措置'!$B130,"この線より上に行を挿入してください。")=0,データ整理_加算措置!$F130,"")</f>
        <v/>
      </c>
    </row>
    <row r="131" spans="34:38" x14ac:dyDescent="0.15">
      <c r="AH131" s="868" t="str">
        <f ca="1">IF(COUNTIF(データ整理_加算措置!$B$2:'データ整理_加算措置'!$B131,"この線より上に行を挿入してください。")=0,データ整理_加算措置!$B131,"")</f>
        <v/>
      </c>
      <c r="AI131" s="868" t="str">
        <f ca="1">IF(COUNTIF(データ整理_加算措置!$B$2:'データ整理_加算措置'!$B131,"この線より上に行を挿入してください。")=0,データ整理_加算措置!$C131,"")</f>
        <v/>
      </c>
      <c r="AJ131" s="868" t="str">
        <f ca="1">IF(COUNTIF(データ整理_加算措置!$B$2:'データ整理_加算措置'!$B131,"この線より上に行を挿入してください。")=0,データ整理_加算措置!$D131,"")</f>
        <v/>
      </c>
      <c r="AL131" s="868" t="str">
        <f ca="1">IF(COUNTIF(データ整理_加算措置!$B$2:'データ整理_加算措置'!$B131,"この線より上に行を挿入してください。")=0,データ整理_加算措置!$F131,"")</f>
        <v/>
      </c>
    </row>
    <row r="132" spans="34:38" x14ac:dyDescent="0.15">
      <c r="AH132" s="868" t="str">
        <f ca="1">IF(COUNTIF(データ整理_加算措置!$B$2:'データ整理_加算措置'!$B132,"この線より上に行を挿入してください。")=0,データ整理_加算措置!$B132,"")</f>
        <v/>
      </c>
      <c r="AI132" s="868" t="str">
        <f ca="1">IF(COUNTIF(データ整理_加算措置!$B$2:'データ整理_加算措置'!$B132,"この線より上に行を挿入してください。")=0,データ整理_加算措置!$C132,"")</f>
        <v/>
      </c>
      <c r="AJ132" s="868" t="str">
        <f ca="1">IF(COUNTIF(データ整理_加算措置!$B$2:'データ整理_加算措置'!$B132,"この線より上に行を挿入してください。")=0,データ整理_加算措置!$D132,"")</f>
        <v/>
      </c>
      <c r="AL132" s="868" t="str">
        <f ca="1">IF(COUNTIF(データ整理_加算措置!$B$2:'データ整理_加算措置'!$B132,"この線より上に行を挿入してください。")=0,データ整理_加算措置!$F132,"")</f>
        <v/>
      </c>
    </row>
    <row r="133" spans="34:38" x14ac:dyDescent="0.15">
      <c r="AH133" s="868" t="str">
        <f ca="1">IF(COUNTIF(データ整理_加算措置!$B$2:'データ整理_加算措置'!$B133,"この線より上に行を挿入してください。")=0,データ整理_加算措置!$B133,"")</f>
        <v/>
      </c>
      <c r="AI133" s="868" t="str">
        <f ca="1">IF(COUNTIF(データ整理_加算措置!$B$2:'データ整理_加算措置'!$B133,"この線より上に行を挿入してください。")=0,データ整理_加算措置!$C133,"")</f>
        <v/>
      </c>
      <c r="AJ133" s="868" t="str">
        <f ca="1">IF(COUNTIF(データ整理_加算措置!$B$2:'データ整理_加算措置'!$B133,"この線より上に行を挿入してください。")=0,データ整理_加算措置!$D133,"")</f>
        <v/>
      </c>
      <c r="AL133" s="868" t="str">
        <f ca="1">IF(COUNTIF(データ整理_加算措置!$B$2:'データ整理_加算措置'!$B133,"この線より上に行を挿入してください。")=0,データ整理_加算措置!$F133,"")</f>
        <v/>
      </c>
    </row>
    <row r="134" spans="34:38" x14ac:dyDescent="0.15">
      <c r="AH134" s="868" t="str">
        <f ca="1">IF(COUNTIF(データ整理_加算措置!$B$2:'データ整理_加算措置'!$B134,"この線より上に行を挿入してください。")=0,データ整理_加算措置!$B134,"")</f>
        <v/>
      </c>
      <c r="AI134" s="868" t="str">
        <f ca="1">IF(COUNTIF(データ整理_加算措置!$B$2:'データ整理_加算措置'!$B134,"この線より上に行を挿入してください。")=0,データ整理_加算措置!$C134,"")</f>
        <v/>
      </c>
      <c r="AJ134" s="868" t="str">
        <f ca="1">IF(COUNTIF(データ整理_加算措置!$B$2:'データ整理_加算措置'!$B134,"この線より上に行を挿入してください。")=0,データ整理_加算措置!$D134,"")</f>
        <v/>
      </c>
      <c r="AL134" s="868" t="str">
        <f ca="1">IF(COUNTIF(データ整理_加算措置!$B$2:'データ整理_加算措置'!$B134,"この線より上に行を挿入してください。")=0,データ整理_加算措置!$F134,"")</f>
        <v/>
      </c>
    </row>
    <row r="135" spans="34:38" x14ac:dyDescent="0.15">
      <c r="AH135" s="868" t="str">
        <f ca="1">IF(COUNTIF(データ整理_加算措置!$B$2:'データ整理_加算措置'!$B135,"この線より上に行を挿入してください。")=0,データ整理_加算措置!$B135,"")</f>
        <v/>
      </c>
      <c r="AI135" s="868" t="str">
        <f ca="1">IF(COUNTIF(データ整理_加算措置!$B$2:'データ整理_加算措置'!$B135,"この線より上に行を挿入してください。")=0,データ整理_加算措置!$C135,"")</f>
        <v/>
      </c>
      <c r="AJ135" s="868" t="str">
        <f ca="1">IF(COUNTIF(データ整理_加算措置!$B$2:'データ整理_加算措置'!$B135,"この線より上に行を挿入してください。")=0,データ整理_加算措置!$D135,"")</f>
        <v/>
      </c>
      <c r="AL135" s="868" t="str">
        <f ca="1">IF(COUNTIF(データ整理_加算措置!$B$2:'データ整理_加算措置'!$B135,"この線より上に行を挿入してください。")=0,データ整理_加算措置!$F135,"")</f>
        <v/>
      </c>
    </row>
    <row r="136" spans="34:38" x14ac:dyDescent="0.15">
      <c r="AH136" s="868" t="str">
        <f ca="1">IF(COUNTIF(データ整理_加算措置!$B$2:'データ整理_加算措置'!$B136,"この線より上に行を挿入してください。")=0,データ整理_加算措置!$B136,"")</f>
        <v/>
      </c>
      <c r="AI136" s="868" t="str">
        <f ca="1">IF(COUNTIF(データ整理_加算措置!$B$2:'データ整理_加算措置'!$B136,"この線より上に行を挿入してください。")=0,データ整理_加算措置!$C136,"")</f>
        <v/>
      </c>
      <c r="AJ136" s="868" t="str">
        <f ca="1">IF(COUNTIF(データ整理_加算措置!$B$2:'データ整理_加算措置'!$B136,"この線より上に行を挿入してください。")=0,データ整理_加算措置!$D136,"")</f>
        <v/>
      </c>
      <c r="AL136" s="868" t="str">
        <f ca="1">IF(COUNTIF(データ整理_加算措置!$B$2:'データ整理_加算措置'!$B136,"この線より上に行を挿入してください。")=0,データ整理_加算措置!$F136,"")</f>
        <v/>
      </c>
    </row>
    <row r="137" spans="34:38" x14ac:dyDescent="0.15">
      <c r="AH137" s="868" t="str">
        <f ca="1">IF(COUNTIF(データ整理_加算措置!$B$2:'データ整理_加算措置'!$B137,"この線より上に行を挿入してください。")=0,データ整理_加算措置!$B137,"")</f>
        <v/>
      </c>
      <c r="AI137" s="868" t="str">
        <f ca="1">IF(COUNTIF(データ整理_加算措置!$B$2:'データ整理_加算措置'!$B137,"この線より上に行を挿入してください。")=0,データ整理_加算措置!$C137,"")</f>
        <v/>
      </c>
      <c r="AJ137" s="868" t="str">
        <f ca="1">IF(COUNTIF(データ整理_加算措置!$B$2:'データ整理_加算措置'!$B137,"この線より上に行を挿入してください。")=0,データ整理_加算措置!$D137,"")</f>
        <v/>
      </c>
      <c r="AL137" s="868" t="str">
        <f ca="1">IF(COUNTIF(データ整理_加算措置!$B$2:'データ整理_加算措置'!$B137,"この線より上に行を挿入してください。")=0,データ整理_加算措置!$F137,"")</f>
        <v/>
      </c>
    </row>
    <row r="138" spans="34:38" x14ac:dyDescent="0.15">
      <c r="AH138" s="868" t="str">
        <f ca="1">IF(COUNTIF(データ整理_加算措置!$B$2:'データ整理_加算措置'!$B138,"この線より上に行を挿入してください。")=0,データ整理_加算措置!$B138,"")</f>
        <v/>
      </c>
      <c r="AI138" s="868" t="str">
        <f ca="1">IF(COUNTIF(データ整理_加算措置!$B$2:'データ整理_加算措置'!$B138,"この線より上に行を挿入してください。")=0,データ整理_加算措置!$C138,"")</f>
        <v/>
      </c>
      <c r="AJ138" s="868" t="str">
        <f ca="1">IF(COUNTIF(データ整理_加算措置!$B$2:'データ整理_加算措置'!$B138,"この線より上に行を挿入してください。")=0,データ整理_加算措置!$D138,"")</f>
        <v/>
      </c>
      <c r="AL138" s="868" t="str">
        <f ca="1">IF(COUNTIF(データ整理_加算措置!$B$2:'データ整理_加算措置'!$B138,"この線より上に行を挿入してください。")=0,データ整理_加算措置!$F138,"")</f>
        <v/>
      </c>
    </row>
    <row r="139" spans="34:38" x14ac:dyDescent="0.15">
      <c r="AH139" s="868" t="str">
        <f ca="1">IF(COUNTIF(データ整理_加算措置!$B$2:'データ整理_加算措置'!$B139,"この線より上に行を挿入してください。")=0,データ整理_加算措置!$B139,"")</f>
        <v/>
      </c>
      <c r="AI139" s="868" t="str">
        <f ca="1">IF(COUNTIF(データ整理_加算措置!$B$2:'データ整理_加算措置'!$B139,"この線より上に行を挿入してください。")=0,データ整理_加算措置!$C139,"")</f>
        <v/>
      </c>
      <c r="AJ139" s="868" t="str">
        <f ca="1">IF(COUNTIF(データ整理_加算措置!$B$2:'データ整理_加算措置'!$B139,"この線より上に行を挿入してください。")=0,データ整理_加算措置!$D139,"")</f>
        <v/>
      </c>
      <c r="AL139" s="868" t="str">
        <f ca="1">IF(COUNTIF(データ整理_加算措置!$B$2:'データ整理_加算措置'!$B139,"この線より上に行を挿入してください。")=0,データ整理_加算措置!$F139,"")</f>
        <v/>
      </c>
    </row>
    <row r="140" spans="34:38" x14ac:dyDescent="0.15">
      <c r="AH140" s="868" t="str">
        <f ca="1">IF(COUNTIF(データ整理_加算措置!$B$2:'データ整理_加算措置'!$B140,"この線より上に行を挿入してください。")=0,データ整理_加算措置!$B140,"")</f>
        <v/>
      </c>
      <c r="AI140" s="868" t="str">
        <f ca="1">IF(COUNTIF(データ整理_加算措置!$B$2:'データ整理_加算措置'!$B140,"この線より上に行を挿入してください。")=0,データ整理_加算措置!$C140,"")</f>
        <v/>
      </c>
      <c r="AJ140" s="868" t="str">
        <f ca="1">IF(COUNTIF(データ整理_加算措置!$B$2:'データ整理_加算措置'!$B140,"この線より上に行を挿入してください。")=0,データ整理_加算措置!$D140,"")</f>
        <v/>
      </c>
      <c r="AL140" s="868" t="str">
        <f ca="1">IF(COUNTIF(データ整理_加算措置!$B$2:'データ整理_加算措置'!$B140,"この線より上に行を挿入してください。")=0,データ整理_加算措置!$F140,"")</f>
        <v/>
      </c>
    </row>
    <row r="141" spans="34:38" x14ac:dyDescent="0.15">
      <c r="AH141" s="868" t="str">
        <f ca="1">IF(COUNTIF(データ整理_加算措置!$B$2:'データ整理_加算措置'!$B141,"この線より上に行を挿入してください。")=0,データ整理_加算措置!$B141,"")</f>
        <v/>
      </c>
      <c r="AI141" s="868" t="str">
        <f ca="1">IF(COUNTIF(データ整理_加算措置!$B$2:'データ整理_加算措置'!$B141,"この線より上に行を挿入してください。")=0,データ整理_加算措置!$C141,"")</f>
        <v/>
      </c>
      <c r="AJ141" s="868" t="str">
        <f ca="1">IF(COUNTIF(データ整理_加算措置!$B$2:'データ整理_加算措置'!$B141,"この線より上に行を挿入してください。")=0,データ整理_加算措置!$D141,"")</f>
        <v/>
      </c>
      <c r="AL141" s="868" t="str">
        <f ca="1">IF(COUNTIF(データ整理_加算措置!$B$2:'データ整理_加算措置'!$B141,"この線より上に行を挿入してください。")=0,データ整理_加算措置!$F141,"")</f>
        <v/>
      </c>
    </row>
    <row r="142" spans="34:38" x14ac:dyDescent="0.15">
      <c r="AH142" s="868" t="str">
        <f ca="1">IF(COUNTIF(データ整理_加算措置!$B$2:'データ整理_加算措置'!$B142,"この線より上に行を挿入してください。")=0,データ整理_加算措置!$B142,"")</f>
        <v/>
      </c>
      <c r="AI142" s="868" t="str">
        <f ca="1">IF(COUNTIF(データ整理_加算措置!$B$2:'データ整理_加算措置'!$B142,"この線より上に行を挿入してください。")=0,データ整理_加算措置!$C142,"")</f>
        <v/>
      </c>
      <c r="AJ142" s="868" t="str">
        <f ca="1">IF(COUNTIF(データ整理_加算措置!$B$2:'データ整理_加算措置'!$B142,"この線より上に行を挿入してください。")=0,データ整理_加算措置!$D142,"")</f>
        <v/>
      </c>
      <c r="AL142" s="868" t="str">
        <f ca="1">IF(COUNTIF(データ整理_加算措置!$B$2:'データ整理_加算措置'!$B142,"この線より上に行を挿入してください。")=0,データ整理_加算措置!$F142,"")</f>
        <v/>
      </c>
    </row>
    <row r="143" spans="34:38" x14ac:dyDescent="0.15">
      <c r="AH143" s="868" t="str">
        <f ca="1">IF(COUNTIF(データ整理_加算措置!$B$2:'データ整理_加算措置'!$B143,"この線より上に行を挿入してください。")=0,データ整理_加算措置!$B143,"")</f>
        <v/>
      </c>
      <c r="AI143" s="868" t="str">
        <f ca="1">IF(COUNTIF(データ整理_加算措置!$B$2:'データ整理_加算措置'!$B143,"この線より上に行を挿入してください。")=0,データ整理_加算措置!$C143,"")</f>
        <v/>
      </c>
      <c r="AJ143" s="868" t="str">
        <f ca="1">IF(COUNTIF(データ整理_加算措置!$B$2:'データ整理_加算措置'!$B143,"この線より上に行を挿入してください。")=0,データ整理_加算措置!$D143,"")</f>
        <v/>
      </c>
      <c r="AL143" s="868" t="str">
        <f ca="1">IF(COUNTIF(データ整理_加算措置!$B$2:'データ整理_加算措置'!$B143,"この線より上に行を挿入してください。")=0,データ整理_加算措置!$F143,"")</f>
        <v/>
      </c>
    </row>
    <row r="144" spans="34:38" x14ac:dyDescent="0.15">
      <c r="AH144" s="868" t="str">
        <f ca="1">IF(COUNTIF(データ整理_加算措置!$B$2:'データ整理_加算措置'!$B144,"この線より上に行を挿入してください。")=0,データ整理_加算措置!$B144,"")</f>
        <v/>
      </c>
      <c r="AI144" s="868" t="str">
        <f ca="1">IF(COUNTIF(データ整理_加算措置!$B$2:'データ整理_加算措置'!$B144,"この線より上に行を挿入してください。")=0,データ整理_加算措置!$C144,"")</f>
        <v/>
      </c>
      <c r="AJ144" s="868" t="str">
        <f ca="1">IF(COUNTIF(データ整理_加算措置!$B$2:'データ整理_加算措置'!$B144,"この線より上に行を挿入してください。")=0,データ整理_加算措置!$D144,"")</f>
        <v/>
      </c>
      <c r="AL144" s="868" t="str">
        <f ca="1">IF(COUNTIF(データ整理_加算措置!$B$2:'データ整理_加算措置'!$B144,"この線より上に行を挿入してください。")=0,データ整理_加算措置!$F144,"")</f>
        <v/>
      </c>
    </row>
    <row r="145" spans="34:38" x14ac:dyDescent="0.15">
      <c r="AH145" s="868" t="str">
        <f ca="1">IF(COUNTIF(データ整理_加算措置!$B$2:'データ整理_加算措置'!$B145,"この線より上に行を挿入してください。")=0,データ整理_加算措置!$B145,"")</f>
        <v/>
      </c>
      <c r="AI145" s="868" t="str">
        <f ca="1">IF(COUNTIF(データ整理_加算措置!$B$2:'データ整理_加算措置'!$B145,"この線より上に行を挿入してください。")=0,データ整理_加算措置!$C145,"")</f>
        <v/>
      </c>
      <c r="AJ145" s="868" t="str">
        <f ca="1">IF(COUNTIF(データ整理_加算措置!$B$2:'データ整理_加算措置'!$B145,"この線より上に行を挿入してください。")=0,データ整理_加算措置!$D145,"")</f>
        <v/>
      </c>
      <c r="AL145" s="868" t="str">
        <f ca="1">IF(COUNTIF(データ整理_加算措置!$B$2:'データ整理_加算措置'!$B145,"この線より上に行を挿入してください。")=0,データ整理_加算措置!$F145,"")</f>
        <v/>
      </c>
    </row>
    <row r="146" spans="34:38" x14ac:dyDescent="0.15">
      <c r="AH146" s="868" t="str">
        <f ca="1">IF(COUNTIF(データ整理_加算措置!$B$2:'データ整理_加算措置'!$B146,"この線より上に行を挿入してください。")=0,データ整理_加算措置!$B146,"")</f>
        <v/>
      </c>
      <c r="AI146" s="868" t="str">
        <f ca="1">IF(COUNTIF(データ整理_加算措置!$B$2:'データ整理_加算措置'!$B146,"この線より上に行を挿入してください。")=0,データ整理_加算措置!$C146,"")</f>
        <v/>
      </c>
      <c r="AJ146" s="868" t="str">
        <f ca="1">IF(COUNTIF(データ整理_加算措置!$B$2:'データ整理_加算措置'!$B146,"この線より上に行を挿入してください。")=0,データ整理_加算措置!$D146,"")</f>
        <v/>
      </c>
      <c r="AL146" s="868" t="str">
        <f ca="1">IF(COUNTIF(データ整理_加算措置!$B$2:'データ整理_加算措置'!$B146,"この線より上に行を挿入してください。")=0,データ整理_加算措置!$F146,"")</f>
        <v/>
      </c>
    </row>
    <row r="147" spans="34:38" x14ac:dyDescent="0.15">
      <c r="AH147" s="868" t="str">
        <f ca="1">IF(COUNTIF(データ整理_加算措置!$B$2:'データ整理_加算措置'!$B147,"この線より上に行を挿入してください。")=0,データ整理_加算措置!$B147,"")</f>
        <v/>
      </c>
      <c r="AI147" s="868" t="str">
        <f ca="1">IF(COUNTIF(データ整理_加算措置!$B$2:'データ整理_加算措置'!$B147,"この線より上に行を挿入してください。")=0,データ整理_加算措置!$C147,"")</f>
        <v/>
      </c>
      <c r="AJ147" s="868" t="str">
        <f ca="1">IF(COUNTIF(データ整理_加算措置!$B$2:'データ整理_加算措置'!$B147,"この線より上に行を挿入してください。")=0,データ整理_加算措置!$D147,"")</f>
        <v/>
      </c>
      <c r="AL147" s="868" t="str">
        <f ca="1">IF(COUNTIF(データ整理_加算措置!$B$2:'データ整理_加算措置'!$B147,"この線より上に行を挿入してください。")=0,データ整理_加算措置!$F147,"")</f>
        <v/>
      </c>
    </row>
    <row r="148" spans="34:38" x14ac:dyDescent="0.15">
      <c r="AH148" s="868" t="str">
        <f ca="1">IF(COUNTIF(データ整理_加算措置!$B$2:'データ整理_加算措置'!$B148,"この線より上に行を挿入してください。")=0,データ整理_加算措置!$B148,"")</f>
        <v/>
      </c>
      <c r="AI148" s="868" t="str">
        <f ca="1">IF(COUNTIF(データ整理_加算措置!$B$2:'データ整理_加算措置'!$B148,"この線より上に行を挿入してください。")=0,データ整理_加算措置!$C148,"")</f>
        <v/>
      </c>
      <c r="AJ148" s="868" t="str">
        <f ca="1">IF(COUNTIF(データ整理_加算措置!$B$2:'データ整理_加算措置'!$B148,"この線より上に行を挿入してください。")=0,データ整理_加算措置!$D148,"")</f>
        <v/>
      </c>
      <c r="AL148" s="868" t="str">
        <f ca="1">IF(COUNTIF(データ整理_加算措置!$B$2:'データ整理_加算措置'!$B148,"この線より上に行を挿入してください。")=0,データ整理_加算措置!$F148,"")</f>
        <v/>
      </c>
    </row>
    <row r="149" spans="34:38" x14ac:dyDescent="0.15">
      <c r="AH149" s="868" t="str">
        <f ca="1">IF(COUNTIF(データ整理_加算措置!$B$2:'データ整理_加算措置'!$B149,"この線より上に行を挿入してください。")=0,データ整理_加算措置!$B149,"")</f>
        <v/>
      </c>
      <c r="AI149" s="868" t="str">
        <f ca="1">IF(COUNTIF(データ整理_加算措置!$B$2:'データ整理_加算措置'!$B149,"この線より上に行を挿入してください。")=0,データ整理_加算措置!$C149,"")</f>
        <v/>
      </c>
      <c r="AJ149" s="868" t="str">
        <f ca="1">IF(COUNTIF(データ整理_加算措置!$B$2:'データ整理_加算措置'!$B149,"この線より上に行を挿入してください。")=0,データ整理_加算措置!$D149,"")</f>
        <v/>
      </c>
      <c r="AL149" s="868" t="str">
        <f ca="1">IF(COUNTIF(データ整理_加算措置!$B$2:'データ整理_加算措置'!$B149,"この線より上に行を挿入してください。")=0,データ整理_加算措置!$F149,"")</f>
        <v/>
      </c>
    </row>
    <row r="150" spans="34:38" x14ac:dyDescent="0.15">
      <c r="AH150" s="868" t="str">
        <f ca="1">IF(COUNTIF(データ整理_加算措置!$B$2:'データ整理_加算措置'!$B150,"この線より上に行を挿入してください。")=0,データ整理_加算措置!$B150,"")</f>
        <v/>
      </c>
      <c r="AI150" s="868" t="str">
        <f ca="1">IF(COUNTIF(データ整理_加算措置!$B$2:'データ整理_加算措置'!$B150,"この線より上に行を挿入してください。")=0,データ整理_加算措置!$C150,"")</f>
        <v/>
      </c>
      <c r="AJ150" s="868" t="str">
        <f ca="1">IF(COUNTIF(データ整理_加算措置!$B$2:'データ整理_加算措置'!$B150,"この線より上に行を挿入してください。")=0,データ整理_加算措置!$D150,"")</f>
        <v/>
      </c>
      <c r="AL150" s="868" t="str">
        <f ca="1">IF(COUNTIF(データ整理_加算措置!$B$2:'データ整理_加算措置'!$B150,"この線より上に行を挿入してください。")=0,データ整理_加算措置!$F150,"")</f>
        <v/>
      </c>
    </row>
    <row r="151" spans="34:38" x14ac:dyDescent="0.15">
      <c r="AH151" s="868" t="str">
        <f ca="1">IF(COUNTIF(データ整理_加算措置!$B$2:'データ整理_加算措置'!$B151,"この線より上に行を挿入してください。")=0,データ整理_加算措置!$B151,"")</f>
        <v/>
      </c>
      <c r="AI151" s="868" t="str">
        <f ca="1">IF(COUNTIF(データ整理_加算措置!$B$2:'データ整理_加算措置'!$B151,"この線より上に行を挿入してください。")=0,データ整理_加算措置!$C151,"")</f>
        <v/>
      </c>
      <c r="AJ151" s="868" t="str">
        <f ca="1">IF(COUNTIF(データ整理_加算措置!$B$2:'データ整理_加算措置'!$B151,"この線より上に行を挿入してください。")=0,データ整理_加算措置!$D151,"")</f>
        <v/>
      </c>
      <c r="AL151" s="868" t="str">
        <f ca="1">IF(COUNTIF(データ整理_加算措置!$B$2:'データ整理_加算措置'!$B151,"この線より上に行を挿入してください。")=0,データ整理_加算措置!$F151,"")</f>
        <v/>
      </c>
    </row>
    <row r="152" spans="34:38" x14ac:dyDescent="0.15">
      <c r="AH152" s="868" t="str">
        <f ca="1">IF(COUNTIF(データ整理_加算措置!$B$2:'データ整理_加算措置'!$B152,"この線より上に行を挿入してください。")=0,データ整理_加算措置!$B152,"")</f>
        <v/>
      </c>
      <c r="AI152" s="868" t="str">
        <f ca="1">IF(COUNTIF(データ整理_加算措置!$B$2:'データ整理_加算措置'!$B152,"この線より上に行を挿入してください。")=0,データ整理_加算措置!$C152,"")</f>
        <v/>
      </c>
      <c r="AJ152" s="868" t="str">
        <f ca="1">IF(COUNTIF(データ整理_加算措置!$B$2:'データ整理_加算措置'!$B152,"この線より上に行を挿入してください。")=0,データ整理_加算措置!$D152,"")</f>
        <v/>
      </c>
      <c r="AL152" s="868" t="str">
        <f ca="1">IF(COUNTIF(データ整理_加算措置!$B$2:'データ整理_加算措置'!$B152,"この線より上に行を挿入してください。")=0,データ整理_加算措置!$F152,"")</f>
        <v/>
      </c>
    </row>
    <row r="153" spans="34:38" x14ac:dyDescent="0.15">
      <c r="AH153" s="868" t="str">
        <f ca="1">IF(COUNTIF(データ整理_加算措置!$B$2:'データ整理_加算措置'!$B153,"この線より上に行を挿入してください。")=0,データ整理_加算措置!$B153,"")</f>
        <v/>
      </c>
      <c r="AI153" s="868" t="str">
        <f ca="1">IF(COUNTIF(データ整理_加算措置!$B$2:'データ整理_加算措置'!$B153,"この線より上に行を挿入してください。")=0,データ整理_加算措置!$C153,"")</f>
        <v/>
      </c>
      <c r="AJ153" s="868" t="str">
        <f ca="1">IF(COUNTIF(データ整理_加算措置!$B$2:'データ整理_加算措置'!$B153,"この線より上に行を挿入してください。")=0,データ整理_加算措置!$D153,"")</f>
        <v/>
      </c>
      <c r="AL153" s="868" t="str">
        <f ca="1">IF(COUNTIF(データ整理_加算措置!$B$2:'データ整理_加算措置'!$B153,"この線より上に行を挿入してください。")=0,データ整理_加算措置!$F153,"")</f>
        <v/>
      </c>
    </row>
    <row r="154" spans="34:38" x14ac:dyDescent="0.15">
      <c r="AH154" s="868" t="str">
        <f ca="1">IF(COUNTIF(データ整理_加算措置!$B$2:'データ整理_加算措置'!$B154,"この線より上に行を挿入してください。")=0,データ整理_加算措置!$B154,"")</f>
        <v/>
      </c>
      <c r="AI154" s="868" t="str">
        <f ca="1">IF(COUNTIF(データ整理_加算措置!$B$2:'データ整理_加算措置'!$B154,"この線より上に行を挿入してください。")=0,データ整理_加算措置!$C154,"")</f>
        <v/>
      </c>
      <c r="AJ154" s="868" t="str">
        <f ca="1">IF(COUNTIF(データ整理_加算措置!$B$2:'データ整理_加算措置'!$B154,"この線より上に行を挿入してください。")=0,データ整理_加算措置!$D154,"")</f>
        <v/>
      </c>
      <c r="AL154" s="868" t="str">
        <f ca="1">IF(COUNTIF(データ整理_加算措置!$B$2:'データ整理_加算措置'!$B154,"この線より上に行を挿入してください。")=0,データ整理_加算措置!$F154,"")</f>
        <v/>
      </c>
    </row>
    <row r="155" spans="34:38" x14ac:dyDescent="0.15">
      <c r="AH155" s="868" t="str">
        <f ca="1">IF(COUNTIF(データ整理_加算措置!$B$2:'データ整理_加算措置'!$B155,"この線より上に行を挿入してください。")=0,データ整理_加算措置!$B155,"")</f>
        <v/>
      </c>
      <c r="AI155" s="868" t="str">
        <f ca="1">IF(COUNTIF(データ整理_加算措置!$B$2:'データ整理_加算措置'!$B155,"この線より上に行を挿入してください。")=0,データ整理_加算措置!$C155,"")</f>
        <v/>
      </c>
      <c r="AJ155" s="868" t="str">
        <f ca="1">IF(COUNTIF(データ整理_加算措置!$B$2:'データ整理_加算措置'!$B155,"この線より上に行を挿入してください。")=0,データ整理_加算措置!$D155,"")</f>
        <v/>
      </c>
      <c r="AL155" s="868" t="str">
        <f ca="1">IF(COUNTIF(データ整理_加算措置!$B$2:'データ整理_加算措置'!$B155,"この線より上に行を挿入してください。")=0,データ整理_加算措置!$F155,"")</f>
        <v/>
      </c>
    </row>
    <row r="156" spans="34:38" x14ac:dyDescent="0.15">
      <c r="AH156" s="868" t="str">
        <f ca="1">IF(COUNTIF(データ整理_加算措置!$B$2:'データ整理_加算措置'!$B156,"この線より上に行を挿入してください。")=0,データ整理_加算措置!$B156,"")</f>
        <v/>
      </c>
      <c r="AI156" s="868" t="str">
        <f ca="1">IF(COUNTIF(データ整理_加算措置!$B$2:'データ整理_加算措置'!$B156,"この線より上に行を挿入してください。")=0,データ整理_加算措置!$C156,"")</f>
        <v/>
      </c>
      <c r="AJ156" s="868" t="str">
        <f ca="1">IF(COUNTIF(データ整理_加算措置!$B$2:'データ整理_加算措置'!$B156,"この線より上に行を挿入してください。")=0,データ整理_加算措置!$D156,"")</f>
        <v/>
      </c>
      <c r="AL156" s="868" t="str">
        <f ca="1">IF(COUNTIF(データ整理_加算措置!$B$2:'データ整理_加算措置'!$B156,"この線より上に行を挿入してください。")=0,データ整理_加算措置!$F156,"")</f>
        <v/>
      </c>
    </row>
    <row r="157" spans="34:38" x14ac:dyDescent="0.15">
      <c r="AH157" s="868" t="str">
        <f ca="1">IF(COUNTIF(データ整理_加算措置!$B$2:'データ整理_加算措置'!$B157,"この線より上に行を挿入してください。")=0,データ整理_加算措置!$B157,"")</f>
        <v/>
      </c>
      <c r="AI157" s="868" t="str">
        <f ca="1">IF(COUNTIF(データ整理_加算措置!$B$2:'データ整理_加算措置'!$B157,"この線より上に行を挿入してください。")=0,データ整理_加算措置!$C157,"")</f>
        <v/>
      </c>
      <c r="AJ157" s="868" t="str">
        <f ca="1">IF(COUNTIF(データ整理_加算措置!$B$2:'データ整理_加算措置'!$B157,"この線より上に行を挿入してください。")=0,データ整理_加算措置!$D157,"")</f>
        <v/>
      </c>
      <c r="AL157" s="868" t="str">
        <f ca="1">IF(COUNTIF(データ整理_加算措置!$B$2:'データ整理_加算措置'!$B157,"この線より上に行を挿入してください。")=0,データ整理_加算措置!$F157,"")</f>
        <v/>
      </c>
    </row>
    <row r="158" spans="34:38" x14ac:dyDescent="0.15">
      <c r="AH158" s="868" t="str">
        <f ca="1">IF(COUNTIF(データ整理_加算措置!$B$2:'データ整理_加算措置'!$B158,"この線より上に行を挿入してください。")=0,データ整理_加算措置!$B158,"")</f>
        <v/>
      </c>
      <c r="AI158" s="868" t="str">
        <f ca="1">IF(COUNTIF(データ整理_加算措置!$B$2:'データ整理_加算措置'!$B158,"この線より上に行を挿入してください。")=0,データ整理_加算措置!$C158,"")</f>
        <v/>
      </c>
      <c r="AJ158" s="868" t="str">
        <f ca="1">IF(COUNTIF(データ整理_加算措置!$B$2:'データ整理_加算措置'!$B158,"この線より上に行を挿入してください。")=0,データ整理_加算措置!$D158,"")</f>
        <v/>
      </c>
      <c r="AL158" s="868" t="str">
        <f ca="1">IF(COUNTIF(データ整理_加算措置!$B$2:'データ整理_加算措置'!$B158,"この線より上に行を挿入してください。")=0,データ整理_加算措置!$F158,"")</f>
        <v/>
      </c>
    </row>
    <row r="159" spans="34:38" x14ac:dyDescent="0.15">
      <c r="AH159" s="868" t="str">
        <f ca="1">IF(COUNTIF(データ整理_加算措置!$B$2:'データ整理_加算措置'!$B159,"この線より上に行を挿入してください。")=0,データ整理_加算措置!$B159,"")</f>
        <v/>
      </c>
      <c r="AI159" s="868" t="str">
        <f ca="1">IF(COUNTIF(データ整理_加算措置!$B$2:'データ整理_加算措置'!$B159,"この線より上に行を挿入してください。")=0,データ整理_加算措置!$C159,"")</f>
        <v/>
      </c>
      <c r="AJ159" s="868" t="str">
        <f ca="1">IF(COUNTIF(データ整理_加算措置!$B$2:'データ整理_加算措置'!$B159,"この線より上に行を挿入してください。")=0,データ整理_加算措置!$D159,"")</f>
        <v/>
      </c>
      <c r="AL159" s="868" t="str">
        <f ca="1">IF(COUNTIF(データ整理_加算措置!$B$2:'データ整理_加算措置'!$B159,"この線より上に行を挿入してください。")=0,データ整理_加算措置!$F159,"")</f>
        <v/>
      </c>
    </row>
    <row r="160" spans="34:38" x14ac:dyDescent="0.15">
      <c r="AH160" s="868" t="str">
        <f ca="1">IF(COUNTIF(データ整理_加算措置!$B$2:'データ整理_加算措置'!$B160,"この線より上に行を挿入してください。")=0,データ整理_加算措置!$B160,"")</f>
        <v/>
      </c>
      <c r="AI160" s="868" t="str">
        <f ca="1">IF(COUNTIF(データ整理_加算措置!$B$2:'データ整理_加算措置'!$B160,"この線より上に行を挿入してください。")=0,データ整理_加算措置!$C160,"")</f>
        <v/>
      </c>
      <c r="AJ160" s="868" t="str">
        <f ca="1">IF(COUNTIF(データ整理_加算措置!$B$2:'データ整理_加算措置'!$B160,"この線より上に行を挿入してください。")=0,データ整理_加算措置!$D160,"")</f>
        <v/>
      </c>
      <c r="AL160" s="868" t="str">
        <f ca="1">IF(COUNTIF(データ整理_加算措置!$B$2:'データ整理_加算措置'!$B160,"この線より上に行を挿入してください。")=0,データ整理_加算措置!$F160,"")</f>
        <v/>
      </c>
    </row>
    <row r="161" spans="34:38" x14ac:dyDescent="0.15">
      <c r="AH161" s="868" t="str">
        <f ca="1">IF(COUNTIF(データ整理_加算措置!$B$2:'データ整理_加算措置'!$B161,"この線より上に行を挿入してください。")=0,データ整理_加算措置!$B161,"")</f>
        <v/>
      </c>
      <c r="AI161" s="868" t="str">
        <f ca="1">IF(COUNTIF(データ整理_加算措置!$B$2:'データ整理_加算措置'!$B161,"この線より上に行を挿入してください。")=0,データ整理_加算措置!$C161,"")</f>
        <v/>
      </c>
      <c r="AJ161" s="868" t="str">
        <f ca="1">IF(COUNTIF(データ整理_加算措置!$B$2:'データ整理_加算措置'!$B161,"この線より上に行を挿入してください。")=0,データ整理_加算措置!$D161,"")</f>
        <v/>
      </c>
      <c r="AL161" s="868" t="str">
        <f ca="1">IF(COUNTIF(データ整理_加算措置!$B$2:'データ整理_加算措置'!$B161,"この線より上に行を挿入してください。")=0,データ整理_加算措置!$F161,"")</f>
        <v/>
      </c>
    </row>
    <row r="162" spans="34:38" x14ac:dyDescent="0.15">
      <c r="AH162" s="868" t="str">
        <f ca="1">IF(COUNTIF(データ整理_加算措置!$B$2:'データ整理_加算措置'!$B162,"この線より上に行を挿入してください。")=0,データ整理_加算措置!$B162,"")</f>
        <v/>
      </c>
      <c r="AI162" s="868" t="str">
        <f ca="1">IF(COUNTIF(データ整理_加算措置!$B$2:'データ整理_加算措置'!$B162,"この線より上に行を挿入してください。")=0,データ整理_加算措置!$C162,"")</f>
        <v/>
      </c>
      <c r="AJ162" s="868" t="str">
        <f ca="1">IF(COUNTIF(データ整理_加算措置!$B$2:'データ整理_加算措置'!$B162,"この線より上に行を挿入してください。")=0,データ整理_加算措置!$D162,"")</f>
        <v/>
      </c>
      <c r="AL162" s="868" t="str">
        <f ca="1">IF(COUNTIF(データ整理_加算措置!$B$2:'データ整理_加算措置'!$B162,"この線より上に行を挿入してください。")=0,データ整理_加算措置!$F162,"")</f>
        <v/>
      </c>
    </row>
    <row r="163" spans="34:38" x14ac:dyDescent="0.15">
      <c r="AH163" s="868" t="str">
        <f ca="1">IF(COUNTIF(データ整理_加算措置!$B$2:'データ整理_加算措置'!$B163,"この線より上に行を挿入してください。")=0,データ整理_加算措置!$B163,"")</f>
        <v/>
      </c>
      <c r="AI163" s="868" t="str">
        <f ca="1">IF(COUNTIF(データ整理_加算措置!$B$2:'データ整理_加算措置'!$B163,"この線より上に行を挿入してください。")=0,データ整理_加算措置!$C163,"")</f>
        <v/>
      </c>
      <c r="AJ163" s="868" t="str">
        <f ca="1">IF(COUNTIF(データ整理_加算措置!$B$2:'データ整理_加算措置'!$B163,"この線より上に行を挿入してください。")=0,データ整理_加算措置!$D163,"")</f>
        <v/>
      </c>
      <c r="AL163" s="868" t="str">
        <f ca="1">IF(COUNTIF(データ整理_加算措置!$B$2:'データ整理_加算措置'!$B163,"この線より上に行を挿入してください。")=0,データ整理_加算措置!$F163,"")</f>
        <v/>
      </c>
    </row>
    <row r="164" spans="34:38" x14ac:dyDescent="0.15">
      <c r="AH164" s="868" t="str">
        <f ca="1">IF(COUNTIF(データ整理_加算措置!$B$2:'データ整理_加算措置'!$B164,"この線より上に行を挿入してください。")=0,データ整理_加算措置!$B164,"")</f>
        <v/>
      </c>
      <c r="AI164" s="868" t="str">
        <f ca="1">IF(COUNTIF(データ整理_加算措置!$B$2:'データ整理_加算措置'!$B164,"この線より上に行を挿入してください。")=0,データ整理_加算措置!$C164,"")</f>
        <v/>
      </c>
      <c r="AJ164" s="868" t="str">
        <f ca="1">IF(COUNTIF(データ整理_加算措置!$B$2:'データ整理_加算措置'!$B164,"この線より上に行を挿入してください。")=0,データ整理_加算措置!$D164,"")</f>
        <v/>
      </c>
      <c r="AL164" s="868" t="str">
        <f ca="1">IF(COUNTIF(データ整理_加算措置!$B$2:'データ整理_加算措置'!$B164,"この線より上に行を挿入してください。")=0,データ整理_加算措置!$F164,"")</f>
        <v/>
      </c>
    </row>
    <row r="165" spans="34:38" x14ac:dyDescent="0.15">
      <c r="AH165" s="868" t="str">
        <f ca="1">IF(COUNTIF(データ整理_加算措置!$B$2:'データ整理_加算措置'!$B165,"この線より上に行を挿入してください。")=0,データ整理_加算措置!$B165,"")</f>
        <v/>
      </c>
      <c r="AI165" s="868" t="str">
        <f ca="1">IF(COUNTIF(データ整理_加算措置!$B$2:'データ整理_加算措置'!$B165,"この線より上に行を挿入してください。")=0,データ整理_加算措置!$C165,"")</f>
        <v/>
      </c>
      <c r="AJ165" s="868" t="str">
        <f ca="1">IF(COUNTIF(データ整理_加算措置!$B$2:'データ整理_加算措置'!$B165,"この線より上に行を挿入してください。")=0,データ整理_加算措置!$D165,"")</f>
        <v/>
      </c>
      <c r="AL165" s="868" t="str">
        <f ca="1">IF(COUNTIF(データ整理_加算措置!$B$2:'データ整理_加算措置'!$B165,"この線より上に行を挿入してください。")=0,データ整理_加算措置!$F165,"")</f>
        <v/>
      </c>
    </row>
    <row r="166" spans="34:38" x14ac:dyDescent="0.15">
      <c r="AH166" s="868" t="str">
        <f ca="1">IF(COUNTIF(データ整理_加算措置!$B$2:'データ整理_加算措置'!$B166,"この線より上に行を挿入してください。")=0,データ整理_加算措置!$B166,"")</f>
        <v/>
      </c>
      <c r="AI166" s="868" t="str">
        <f ca="1">IF(COUNTIF(データ整理_加算措置!$B$2:'データ整理_加算措置'!$B166,"この線より上に行を挿入してください。")=0,データ整理_加算措置!$C166,"")</f>
        <v/>
      </c>
      <c r="AJ166" s="868" t="str">
        <f ca="1">IF(COUNTIF(データ整理_加算措置!$B$2:'データ整理_加算措置'!$B166,"この線より上に行を挿入してください。")=0,データ整理_加算措置!$D166,"")</f>
        <v/>
      </c>
      <c r="AL166" s="868" t="str">
        <f ca="1">IF(COUNTIF(データ整理_加算措置!$B$2:'データ整理_加算措置'!$B166,"この線より上に行を挿入してください。")=0,データ整理_加算措置!$F166,"")</f>
        <v/>
      </c>
    </row>
    <row r="167" spans="34:38" x14ac:dyDescent="0.15">
      <c r="AH167" s="868" t="str">
        <f ca="1">IF(COUNTIF(データ整理_加算措置!$B$2:'データ整理_加算措置'!$B167,"この線より上に行を挿入してください。")=0,データ整理_加算措置!$B167,"")</f>
        <v/>
      </c>
      <c r="AI167" s="868" t="str">
        <f ca="1">IF(COUNTIF(データ整理_加算措置!$B$2:'データ整理_加算措置'!$B167,"この線より上に行を挿入してください。")=0,データ整理_加算措置!$C167,"")</f>
        <v/>
      </c>
      <c r="AJ167" s="868" t="str">
        <f ca="1">IF(COUNTIF(データ整理_加算措置!$B$2:'データ整理_加算措置'!$B167,"この線より上に行を挿入してください。")=0,データ整理_加算措置!$D167,"")</f>
        <v/>
      </c>
      <c r="AL167" s="868" t="str">
        <f ca="1">IF(COUNTIF(データ整理_加算措置!$B$2:'データ整理_加算措置'!$B167,"この線より上に行を挿入してください。")=0,データ整理_加算措置!$F167,"")</f>
        <v/>
      </c>
    </row>
    <row r="168" spans="34:38" x14ac:dyDescent="0.15">
      <c r="AH168" s="868" t="str">
        <f ca="1">IF(COUNTIF(データ整理_加算措置!$B$2:'データ整理_加算措置'!$B168,"この線より上に行を挿入してください。")=0,データ整理_加算措置!$B168,"")</f>
        <v/>
      </c>
      <c r="AI168" s="868" t="str">
        <f ca="1">IF(COUNTIF(データ整理_加算措置!$B$2:'データ整理_加算措置'!$B168,"この線より上に行を挿入してください。")=0,データ整理_加算措置!$C168,"")</f>
        <v/>
      </c>
      <c r="AJ168" s="868" t="str">
        <f ca="1">IF(COUNTIF(データ整理_加算措置!$B$2:'データ整理_加算措置'!$B168,"この線より上に行を挿入してください。")=0,データ整理_加算措置!$D168,"")</f>
        <v/>
      </c>
      <c r="AL168" s="868" t="str">
        <f ca="1">IF(COUNTIF(データ整理_加算措置!$B$2:'データ整理_加算措置'!$B168,"この線より上に行を挿入してください。")=0,データ整理_加算措置!$F168,"")</f>
        <v/>
      </c>
    </row>
    <row r="169" spans="34:38" x14ac:dyDescent="0.15">
      <c r="AH169" s="868" t="str">
        <f ca="1">IF(COUNTIF(データ整理_加算措置!$B$2:'データ整理_加算措置'!$B169,"この線より上に行を挿入してください。")=0,データ整理_加算措置!$B169,"")</f>
        <v/>
      </c>
      <c r="AI169" s="868" t="str">
        <f ca="1">IF(COUNTIF(データ整理_加算措置!$B$2:'データ整理_加算措置'!$B169,"この線より上に行を挿入してください。")=0,データ整理_加算措置!$C169,"")</f>
        <v/>
      </c>
      <c r="AJ169" s="868" t="str">
        <f ca="1">IF(COUNTIF(データ整理_加算措置!$B$2:'データ整理_加算措置'!$B169,"この線より上に行を挿入してください。")=0,データ整理_加算措置!$D169,"")</f>
        <v/>
      </c>
      <c r="AL169" s="868" t="str">
        <f ca="1">IF(COUNTIF(データ整理_加算措置!$B$2:'データ整理_加算措置'!$B169,"この線より上に行を挿入してください。")=0,データ整理_加算措置!$F169,"")</f>
        <v/>
      </c>
    </row>
    <row r="170" spans="34:38" x14ac:dyDescent="0.15">
      <c r="AH170" s="868" t="str">
        <f ca="1">IF(COUNTIF(データ整理_加算措置!$B$2:'データ整理_加算措置'!$B170,"この線より上に行を挿入してください。")=0,データ整理_加算措置!$B170,"")</f>
        <v/>
      </c>
      <c r="AI170" s="868" t="str">
        <f ca="1">IF(COUNTIF(データ整理_加算措置!$B$2:'データ整理_加算措置'!$B170,"この線より上に行を挿入してください。")=0,データ整理_加算措置!$C170,"")</f>
        <v/>
      </c>
      <c r="AJ170" s="868" t="str">
        <f ca="1">IF(COUNTIF(データ整理_加算措置!$B$2:'データ整理_加算措置'!$B170,"この線より上に行を挿入してください。")=0,データ整理_加算措置!$D170,"")</f>
        <v/>
      </c>
      <c r="AL170" s="868" t="str">
        <f ca="1">IF(COUNTIF(データ整理_加算措置!$B$2:'データ整理_加算措置'!$B170,"この線より上に行を挿入してください。")=0,データ整理_加算措置!$F170,"")</f>
        <v/>
      </c>
    </row>
    <row r="171" spans="34:38" x14ac:dyDescent="0.15">
      <c r="AH171" s="868" t="str">
        <f ca="1">IF(COUNTIF(データ整理_加算措置!$B$2:'データ整理_加算措置'!$B171,"この線より上に行を挿入してください。")=0,データ整理_加算措置!$B171,"")</f>
        <v/>
      </c>
      <c r="AI171" s="868" t="str">
        <f ca="1">IF(COUNTIF(データ整理_加算措置!$B$2:'データ整理_加算措置'!$B171,"この線より上に行を挿入してください。")=0,データ整理_加算措置!$C171,"")</f>
        <v/>
      </c>
      <c r="AJ171" s="868" t="str">
        <f ca="1">IF(COUNTIF(データ整理_加算措置!$B$2:'データ整理_加算措置'!$B171,"この線より上に行を挿入してください。")=0,データ整理_加算措置!$D171,"")</f>
        <v/>
      </c>
      <c r="AL171" s="868" t="str">
        <f ca="1">IF(COUNTIF(データ整理_加算措置!$B$2:'データ整理_加算措置'!$B171,"この線より上に行を挿入してください。")=0,データ整理_加算措置!$F171,"")</f>
        <v/>
      </c>
    </row>
    <row r="172" spans="34:38" x14ac:dyDescent="0.15">
      <c r="AH172" s="868" t="str">
        <f ca="1">IF(COUNTIF(データ整理_加算措置!$B$2:'データ整理_加算措置'!$B172,"この線より上に行を挿入してください。")=0,データ整理_加算措置!$B172,"")</f>
        <v/>
      </c>
      <c r="AI172" s="868" t="str">
        <f ca="1">IF(COUNTIF(データ整理_加算措置!$B$2:'データ整理_加算措置'!$B172,"この線より上に行を挿入してください。")=0,データ整理_加算措置!$C172,"")</f>
        <v/>
      </c>
      <c r="AJ172" s="868" t="str">
        <f ca="1">IF(COUNTIF(データ整理_加算措置!$B$2:'データ整理_加算措置'!$B172,"この線より上に行を挿入してください。")=0,データ整理_加算措置!$D172,"")</f>
        <v/>
      </c>
      <c r="AL172" s="868" t="str">
        <f ca="1">IF(COUNTIF(データ整理_加算措置!$B$2:'データ整理_加算措置'!$B172,"この線より上に行を挿入してください。")=0,データ整理_加算措置!$F172,"")</f>
        <v/>
      </c>
    </row>
    <row r="173" spans="34:38" x14ac:dyDescent="0.15">
      <c r="AH173" s="868" t="str">
        <f ca="1">IF(COUNTIF(データ整理_加算措置!$B$2:'データ整理_加算措置'!$B173,"この線より上に行を挿入してください。")=0,データ整理_加算措置!$B173,"")</f>
        <v/>
      </c>
      <c r="AI173" s="868" t="str">
        <f ca="1">IF(COUNTIF(データ整理_加算措置!$B$2:'データ整理_加算措置'!$B173,"この線より上に行を挿入してください。")=0,データ整理_加算措置!$C173,"")</f>
        <v/>
      </c>
      <c r="AJ173" s="868" t="str">
        <f ca="1">IF(COUNTIF(データ整理_加算措置!$B$2:'データ整理_加算措置'!$B173,"この線より上に行を挿入してください。")=0,データ整理_加算措置!$D173,"")</f>
        <v/>
      </c>
      <c r="AL173" s="868" t="str">
        <f ca="1">IF(COUNTIF(データ整理_加算措置!$B$2:'データ整理_加算措置'!$B173,"この線より上に行を挿入してください。")=0,データ整理_加算措置!$F173,"")</f>
        <v/>
      </c>
    </row>
    <row r="174" spans="34:38" x14ac:dyDescent="0.15">
      <c r="AH174" s="868" t="str">
        <f ca="1">IF(COUNTIF(データ整理_加算措置!$B$2:'データ整理_加算措置'!$B174,"この線より上に行を挿入してください。")=0,データ整理_加算措置!$B174,"")</f>
        <v/>
      </c>
      <c r="AI174" s="868" t="str">
        <f ca="1">IF(COUNTIF(データ整理_加算措置!$B$2:'データ整理_加算措置'!$B174,"この線より上に行を挿入してください。")=0,データ整理_加算措置!$C174,"")</f>
        <v/>
      </c>
      <c r="AJ174" s="868" t="str">
        <f ca="1">IF(COUNTIF(データ整理_加算措置!$B$2:'データ整理_加算措置'!$B174,"この線より上に行を挿入してください。")=0,データ整理_加算措置!$D174,"")</f>
        <v/>
      </c>
      <c r="AL174" s="868" t="str">
        <f ca="1">IF(COUNTIF(データ整理_加算措置!$B$2:'データ整理_加算措置'!$B174,"この線より上に行を挿入してください。")=0,データ整理_加算措置!$F174,"")</f>
        <v/>
      </c>
    </row>
    <row r="175" spans="34:38" x14ac:dyDescent="0.15">
      <c r="AH175" s="868" t="str">
        <f ca="1">IF(COUNTIF(データ整理_加算措置!$B$2:'データ整理_加算措置'!$B175,"この線より上に行を挿入してください。")=0,データ整理_加算措置!$B175,"")</f>
        <v/>
      </c>
      <c r="AI175" s="868" t="str">
        <f ca="1">IF(COUNTIF(データ整理_加算措置!$B$2:'データ整理_加算措置'!$B175,"この線より上に行を挿入してください。")=0,データ整理_加算措置!$C175,"")</f>
        <v/>
      </c>
      <c r="AJ175" s="868" t="str">
        <f ca="1">IF(COUNTIF(データ整理_加算措置!$B$2:'データ整理_加算措置'!$B175,"この線より上に行を挿入してください。")=0,データ整理_加算措置!$D175,"")</f>
        <v/>
      </c>
      <c r="AL175" s="868" t="str">
        <f ca="1">IF(COUNTIF(データ整理_加算措置!$B$2:'データ整理_加算措置'!$B175,"この線より上に行を挿入してください。")=0,データ整理_加算措置!$F175,"")</f>
        <v/>
      </c>
    </row>
    <row r="176" spans="34:38" x14ac:dyDescent="0.15">
      <c r="AH176" s="868" t="str">
        <f ca="1">IF(COUNTIF(データ整理_加算措置!$B$2:'データ整理_加算措置'!$B176,"この線より上に行を挿入してください。")=0,データ整理_加算措置!$B176,"")</f>
        <v/>
      </c>
      <c r="AI176" s="868" t="str">
        <f ca="1">IF(COUNTIF(データ整理_加算措置!$B$2:'データ整理_加算措置'!$B176,"この線より上に行を挿入してください。")=0,データ整理_加算措置!$C176,"")</f>
        <v/>
      </c>
      <c r="AJ176" s="868" t="str">
        <f ca="1">IF(COUNTIF(データ整理_加算措置!$B$2:'データ整理_加算措置'!$B176,"この線より上に行を挿入してください。")=0,データ整理_加算措置!$D176,"")</f>
        <v/>
      </c>
      <c r="AL176" s="868" t="str">
        <f ca="1">IF(COUNTIF(データ整理_加算措置!$B$2:'データ整理_加算措置'!$B176,"この線より上に行を挿入してください。")=0,データ整理_加算措置!$F176,"")</f>
        <v/>
      </c>
    </row>
    <row r="177" spans="34:38" x14ac:dyDescent="0.15">
      <c r="AH177" s="868" t="str">
        <f ca="1">IF(COUNTIF(データ整理_加算措置!$B$2:'データ整理_加算措置'!$B177,"この線より上に行を挿入してください。")=0,データ整理_加算措置!$B177,"")</f>
        <v/>
      </c>
      <c r="AI177" s="868" t="str">
        <f ca="1">IF(COUNTIF(データ整理_加算措置!$B$2:'データ整理_加算措置'!$B177,"この線より上に行を挿入してください。")=0,データ整理_加算措置!$C177,"")</f>
        <v/>
      </c>
      <c r="AJ177" s="868" t="str">
        <f ca="1">IF(COUNTIF(データ整理_加算措置!$B$2:'データ整理_加算措置'!$B177,"この線より上に行を挿入してください。")=0,データ整理_加算措置!$D177,"")</f>
        <v/>
      </c>
      <c r="AL177" s="868" t="str">
        <f ca="1">IF(COUNTIF(データ整理_加算措置!$B$2:'データ整理_加算措置'!$B177,"この線より上に行を挿入してください。")=0,データ整理_加算措置!$F177,"")</f>
        <v/>
      </c>
    </row>
    <row r="178" spans="34:38" x14ac:dyDescent="0.15">
      <c r="AH178" s="868" t="str">
        <f ca="1">IF(COUNTIF(データ整理_加算措置!$B$2:'データ整理_加算措置'!$B178,"この線より上に行を挿入してください。")=0,データ整理_加算措置!$B178,"")</f>
        <v/>
      </c>
      <c r="AI178" s="868" t="str">
        <f ca="1">IF(COUNTIF(データ整理_加算措置!$B$2:'データ整理_加算措置'!$B178,"この線より上に行を挿入してください。")=0,データ整理_加算措置!$C178,"")</f>
        <v/>
      </c>
      <c r="AJ178" s="868" t="str">
        <f ca="1">IF(COUNTIF(データ整理_加算措置!$B$2:'データ整理_加算措置'!$B178,"この線より上に行を挿入してください。")=0,データ整理_加算措置!$D178,"")</f>
        <v/>
      </c>
      <c r="AL178" s="868" t="str">
        <f ca="1">IF(COUNTIF(データ整理_加算措置!$B$2:'データ整理_加算措置'!$B178,"この線より上に行を挿入してください。")=0,データ整理_加算措置!$F178,"")</f>
        <v/>
      </c>
    </row>
    <row r="179" spans="34:38" x14ac:dyDescent="0.15">
      <c r="AH179" s="868" t="str">
        <f ca="1">IF(COUNTIF(データ整理_加算措置!$B$2:'データ整理_加算措置'!$B179,"この線より上に行を挿入してください。")=0,データ整理_加算措置!$B179,"")</f>
        <v/>
      </c>
      <c r="AI179" s="868" t="str">
        <f ca="1">IF(COUNTIF(データ整理_加算措置!$B$2:'データ整理_加算措置'!$B179,"この線より上に行を挿入してください。")=0,データ整理_加算措置!$C179,"")</f>
        <v/>
      </c>
      <c r="AJ179" s="868" t="str">
        <f ca="1">IF(COUNTIF(データ整理_加算措置!$B$2:'データ整理_加算措置'!$B179,"この線より上に行を挿入してください。")=0,データ整理_加算措置!$D179,"")</f>
        <v/>
      </c>
      <c r="AL179" s="868" t="str">
        <f ca="1">IF(COUNTIF(データ整理_加算措置!$B$2:'データ整理_加算措置'!$B179,"この線より上に行を挿入してください。")=0,データ整理_加算措置!$F179,"")</f>
        <v/>
      </c>
    </row>
    <row r="180" spans="34:38" x14ac:dyDescent="0.15">
      <c r="AH180" s="868" t="str">
        <f ca="1">IF(COUNTIF(データ整理_加算措置!$B$2:'データ整理_加算措置'!$B180,"この線より上に行を挿入してください。")=0,データ整理_加算措置!$B180,"")</f>
        <v/>
      </c>
      <c r="AI180" s="868" t="str">
        <f ca="1">IF(COUNTIF(データ整理_加算措置!$B$2:'データ整理_加算措置'!$B180,"この線より上に行を挿入してください。")=0,データ整理_加算措置!$C180,"")</f>
        <v/>
      </c>
      <c r="AJ180" s="868" t="str">
        <f ca="1">IF(COUNTIF(データ整理_加算措置!$B$2:'データ整理_加算措置'!$B180,"この線より上に行を挿入してください。")=0,データ整理_加算措置!$D180,"")</f>
        <v/>
      </c>
      <c r="AL180" s="868" t="str">
        <f ca="1">IF(COUNTIF(データ整理_加算措置!$B$2:'データ整理_加算措置'!$B180,"この線より上に行を挿入してください。")=0,データ整理_加算措置!$F180,"")</f>
        <v/>
      </c>
    </row>
    <row r="181" spans="34:38" x14ac:dyDescent="0.15">
      <c r="AH181" s="868" t="str">
        <f ca="1">IF(COUNTIF(データ整理_加算措置!$B$2:'データ整理_加算措置'!$B181,"この線より上に行を挿入してください。")=0,データ整理_加算措置!$B181,"")</f>
        <v/>
      </c>
      <c r="AI181" s="868" t="str">
        <f ca="1">IF(COUNTIF(データ整理_加算措置!$B$2:'データ整理_加算措置'!$B181,"この線より上に行を挿入してください。")=0,データ整理_加算措置!$C181,"")</f>
        <v/>
      </c>
      <c r="AJ181" s="868" t="str">
        <f ca="1">IF(COUNTIF(データ整理_加算措置!$B$2:'データ整理_加算措置'!$B181,"この線より上に行を挿入してください。")=0,データ整理_加算措置!$D181,"")</f>
        <v/>
      </c>
      <c r="AL181" s="868" t="str">
        <f ca="1">IF(COUNTIF(データ整理_加算措置!$B$2:'データ整理_加算措置'!$B181,"この線より上に行を挿入してください。")=0,データ整理_加算措置!$F181,"")</f>
        <v/>
      </c>
    </row>
    <row r="182" spans="34:38" x14ac:dyDescent="0.15">
      <c r="AH182" s="868" t="str">
        <f ca="1">IF(COUNTIF(データ整理_加算措置!$B$2:'データ整理_加算措置'!$B182,"この線より上に行を挿入してください。")=0,データ整理_加算措置!$B182,"")</f>
        <v/>
      </c>
      <c r="AI182" s="868" t="str">
        <f ca="1">IF(COUNTIF(データ整理_加算措置!$B$2:'データ整理_加算措置'!$B182,"この線より上に行を挿入してください。")=0,データ整理_加算措置!$C182,"")</f>
        <v/>
      </c>
      <c r="AJ182" s="868" t="str">
        <f ca="1">IF(COUNTIF(データ整理_加算措置!$B$2:'データ整理_加算措置'!$B182,"この線より上に行を挿入してください。")=0,データ整理_加算措置!$D182,"")</f>
        <v/>
      </c>
      <c r="AL182" s="868" t="str">
        <f ca="1">IF(COUNTIF(データ整理_加算措置!$B$2:'データ整理_加算措置'!$B182,"この線より上に行を挿入してください。")=0,データ整理_加算措置!$F182,"")</f>
        <v/>
      </c>
    </row>
    <row r="183" spans="34:38" x14ac:dyDescent="0.15">
      <c r="AH183" s="868" t="str">
        <f ca="1">IF(COUNTIF(データ整理_加算措置!$B$2:'データ整理_加算措置'!$B183,"この線より上に行を挿入してください。")=0,データ整理_加算措置!$B183,"")</f>
        <v/>
      </c>
      <c r="AI183" s="868" t="str">
        <f ca="1">IF(COUNTIF(データ整理_加算措置!$B$2:'データ整理_加算措置'!$B183,"この線より上に行を挿入してください。")=0,データ整理_加算措置!$C183,"")</f>
        <v/>
      </c>
      <c r="AJ183" s="868" t="str">
        <f ca="1">IF(COUNTIF(データ整理_加算措置!$B$2:'データ整理_加算措置'!$B183,"この線より上に行を挿入してください。")=0,データ整理_加算措置!$D183,"")</f>
        <v/>
      </c>
      <c r="AL183" s="868" t="str">
        <f ca="1">IF(COUNTIF(データ整理_加算措置!$B$2:'データ整理_加算措置'!$B183,"この線より上に行を挿入してください。")=0,データ整理_加算措置!$F183,"")</f>
        <v/>
      </c>
    </row>
    <row r="184" spans="34:38" x14ac:dyDescent="0.15">
      <c r="AH184" s="868" t="str">
        <f ca="1">IF(COUNTIF(データ整理_加算措置!$B$2:'データ整理_加算措置'!$B184,"この線より上に行を挿入してください。")=0,データ整理_加算措置!$B184,"")</f>
        <v/>
      </c>
      <c r="AI184" s="868" t="str">
        <f ca="1">IF(COUNTIF(データ整理_加算措置!$B$2:'データ整理_加算措置'!$B184,"この線より上に行を挿入してください。")=0,データ整理_加算措置!$C184,"")</f>
        <v/>
      </c>
      <c r="AJ184" s="868" t="str">
        <f ca="1">IF(COUNTIF(データ整理_加算措置!$B$2:'データ整理_加算措置'!$B184,"この線より上に行を挿入してください。")=0,データ整理_加算措置!$D184,"")</f>
        <v/>
      </c>
      <c r="AL184" s="868" t="str">
        <f ca="1">IF(COUNTIF(データ整理_加算措置!$B$2:'データ整理_加算措置'!$B184,"この線より上に行を挿入してください。")=0,データ整理_加算措置!$F184,"")</f>
        <v/>
      </c>
    </row>
    <row r="185" spans="34:38" x14ac:dyDescent="0.15">
      <c r="AH185" s="868" t="str">
        <f ca="1">IF(COUNTIF(データ整理_加算措置!$B$2:'データ整理_加算措置'!$B185,"この線より上に行を挿入してください。")=0,データ整理_加算措置!$B185,"")</f>
        <v/>
      </c>
      <c r="AI185" s="868" t="str">
        <f ca="1">IF(COUNTIF(データ整理_加算措置!$B$2:'データ整理_加算措置'!$B185,"この線より上に行を挿入してください。")=0,データ整理_加算措置!$C185,"")</f>
        <v/>
      </c>
      <c r="AJ185" s="868" t="str">
        <f ca="1">IF(COUNTIF(データ整理_加算措置!$B$2:'データ整理_加算措置'!$B185,"この線より上に行を挿入してください。")=0,データ整理_加算措置!$D185,"")</f>
        <v/>
      </c>
      <c r="AL185" s="868" t="str">
        <f ca="1">IF(COUNTIF(データ整理_加算措置!$B$2:'データ整理_加算措置'!$B185,"この線より上に行を挿入してください。")=0,データ整理_加算措置!$F185,"")</f>
        <v/>
      </c>
    </row>
    <row r="186" spans="34:38" x14ac:dyDescent="0.15">
      <c r="AH186" s="868" t="str">
        <f ca="1">IF(COUNTIF(データ整理_加算措置!$B$2:'データ整理_加算措置'!$B186,"この線より上に行を挿入してください。")=0,データ整理_加算措置!$B186,"")</f>
        <v/>
      </c>
      <c r="AI186" s="868" t="str">
        <f ca="1">IF(COUNTIF(データ整理_加算措置!$B$2:'データ整理_加算措置'!$B186,"この線より上に行を挿入してください。")=0,データ整理_加算措置!$C186,"")</f>
        <v/>
      </c>
      <c r="AJ186" s="868" t="str">
        <f ca="1">IF(COUNTIF(データ整理_加算措置!$B$2:'データ整理_加算措置'!$B186,"この線より上に行を挿入してください。")=0,データ整理_加算措置!$D186,"")</f>
        <v/>
      </c>
      <c r="AL186" s="868" t="str">
        <f ca="1">IF(COUNTIF(データ整理_加算措置!$B$2:'データ整理_加算措置'!$B186,"この線より上に行を挿入してください。")=0,データ整理_加算措置!$F186,"")</f>
        <v/>
      </c>
    </row>
    <row r="187" spans="34:38" x14ac:dyDescent="0.15">
      <c r="AH187" s="868" t="str">
        <f ca="1">IF(COUNTIF(データ整理_加算措置!$B$2:'データ整理_加算措置'!$B187,"この線より上に行を挿入してください。")=0,データ整理_加算措置!$B187,"")</f>
        <v/>
      </c>
      <c r="AI187" s="868" t="str">
        <f ca="1">IF(COUNTIF(データ整理_加算措置!$B$2:'データ整理_加算措置'!$B187,"この線より上に行を挿入してください。")=0,データ整理_加算措置!$C187,"")</f>
        <v/>
      </c>
      <c r="AJ187" s="868" t="str">
        <f ca="1">IF(COUNTIF(データ整理_加算措置!$B$2:'データ整理_加算措置'!$B187,"この線より上に行を挿入してください。")=0,データ整理_加算措置!$D187,"")</f>
        <v/>
      </c>
      <c r="AL187" s="868" t="str">
        <f ca="1">IF(COUNTIF(データ整理_加算措置!$B$2:'データ整理_加算措置'!$B187,"この線より上に行を挿入してください。")=0,データ整理_加算措置!$F187,"")</f>
        <v/>
      </c>
    </row>
    <row r="188" spans="34:38" x14ac:dyDescent="0.15">
      <c r="AH188" s="868" t="str">
        <f ca="1">IF(COUNTIF(データ整理_加算措置!$B$2:'データ整理_加算措置'!$B188,"この線より上に行を挿入してください。")=0,データ整理_加算措置!$B188,"")</f>
        <v/>
      </c>
      <c r="AI188" s="868" t="str">
        <f ca="1">IF(COUNTIF(データ整理_加算措置!$B$2:'データ整理_加算措置'!$B188,"この線より上に行を挿入してください。")=0,データ整理_加算措置!$C188,"")</f>
        <v/>
      </c>
      <c r="AJ188" s="868" t="str">
        <f ca="1">IF(COUNTIF(データ整理_加算措置!$B$2:'データ整理_加算措置'!$B188,"この線より上に行を挿入してください。")=0,データ整理_加算措置!$D188,"")</f>
        <v/>
      </c>
      <c r="AL188" s="868" t="str">
        <f ca="1">IF(COUNTIF(データ整理_加算措置!$B$2:'データ整理_加算措置'!$B188,"この線より上に行を挿入してください。")=0,データ整理_加算措置!$F188,"")</f>
        <v/>
      </c>
    </row>
    <row r="189" spans="34:38" x14ac:dyDescent="0.15">
      <c r="AH189" s="868" t="str">
        <f ca="1">IF(COUNTIF(データ整理_加算措置!$B$2:'データ整理_加算措置'!$B189,"この線より上に行を挿入してください。")=0,データ整理_加算措置!$B189,"")</f>
        <v/>
      </c>
      <c r="AI189" s="868" t="str">
        <f ca="1">IF(COUNTIF(データ整理_加算措置!$B$2:'データ整理_加算措置'!$B189,"この線より上に行を挿入してください。")=0,データ整理_加算措置!$C189,"")</f>
        <v/>
      </c>
      <c r="AJ189" s="868" t="str">
        <f ca="1">IF(COUNTIF(データ整理_加算措置!$B$2:'データ整理_加算措置'!$B189,"この線より上に行を挿入してください。")=0,データ整理_加算措置!$D189,"")</f>
        <v/>
      </c>
      <c r="AL189" s="868" t="str">
        <f ca="1">IF(COUNTIF(データ整理_加算措置!$B$2:'データ整理_加算措置'!$B189,"この線より上に行を挿入してください。")=0,データ整理_加算措置!$F189,"")</f>
        <v/>
      </c>
    </row>
    <row r="190" spans="34:38" x14ac:dyDescent="0.15">
      <c r="AH190" s="868" t="str">
        <f ca="1">IF(COUNTIF(データ整理_加算措置!$B$2:'データ整理_加算措置'!$B190,"この線より上に行を挿入してください。")=0,データ整理_加算措置!$B190,"")</f>
        <v/>
      </c>
      <c r="AI190" s="868" t="str">
        <f ca="1">IF(COUNTIF(データ整理_加算措置!$B$2:'データ整理_加算措置'!$B190,"この線より上に行を挿入してください。")=0,データ整理_加算措置!$C190,"")</f>
        <v/>
      </c>
      <c r="AJ190" s="868" t="str">
        <f ca="1">IF(COUNTIF(データ整理_加算措置!$B$2:'データ整理_加算措置'!$B190,"この線より上に行を挿入してください。")=0,データ整理_加算措置!$D190,"")</f>
        <v/>
      </c>
      <c r="AL190" s="868" t="str">
        <f ca="1">IF(COUNTIF(データ整理_加算措置!$B$2:'データ整理_加算措置'!$B190,"この線より上に行を挿入してください。")=0,データ整理_加算措置!$F190,"")</f>
        <v/>
      </c>
    </row>
    <row r="191" spans="34:38" x14ac:dyDescent="0.15">
      <c r="AH191" s="868" t="str">
        <f ca="1">IF(COUNTIF(データ整理_加算措置!$B$2:'データ整理_加算措置'!$B191,"この線より上に行を挿入してください。")=0,データ整理_加算措置!$B191,"")</f>
        <v/>
      </c>
      <c r="AI191" s="868" t="str">
        <f ca="1">IF(COUNTIF(データ整理_加算措置!$B$2:'データ整理_加算措置'!$B191,"この線より上に行を挿入してください。")=0,データ整理_加算措置!$C191,"")</f>
        <v/>
      </c>
      <c r="AJ191" s="868" t="str">
        <f ca="1">IF(COUNTIF(データ整理_加算措置!$B$2:'データ整理_加算措置'!$B191,"この線より上に行を挿入してください。")=0,データ整理_加算措置!$D191,"")</f>
        <v/>
      </c>
      <c r="AL191" s="868" t="str">
        <f ca="1">IF(COUNTIF(データ整理_加算措置!$B$2:'データ整理_加算措置'!$B191,"この線より上に行を挿入してください。")=0,データ整理_加算措置!$F191,"")</f>
        <v/>
      </c>
    </row>
    <row r="192" spans="34:38" x14ac:dyDescent="0.15">
      <c r="AH192" s="868" t="str">
        <f ca="1">IF(COUNTIF(データ整理_加算措置!$B$2:'データ整理_加算措置'!$B192,"この線より上に行を挿入してください。")=0,データ整理_加算措置!$B192,"")</f>
        <v/>
      </c>
      <c r="AI192" s="868" t="str">
        <f ca="1">IF(COUNTIF(データ整理_加算措置!$B$2:'データ整理_加算措置'!$B192,"この線より上に行を挿入してください。")=0,データ整理_加算措置!$C192,"")</f>
        <v/>
      </c>
      <c r="AJ192" s="868" t="str">
        <f ca="1">IF(COUNTIF(データ整理_加算措置!$B$2:'データ整理_加算措置'!$B192,"この線より上に行を挿入してください。")=0,データ整理_加算措置!$D192,"")</f>
        <v/>
      </c>
      <c r="AL192" s="868" t="str">
        <f ca="1">IF(COUNTIF(データ整理_加算措置!$B$2:'データ整理_加算措置'!$B192,"この線より上に行を挿入してください。")=0,データ整理_加算措置!$F192,"")</f>
        <v/>
      </c>
    </row>
    <row r="193" spans="34:38" x14ac:dyDescent="0.15">
      <c r="AH193" s="868" t="str">
        <f ca="1">IF(COUNTIF(データ整理_加算措置!$B$2:'データ整理_加算措置'!$B193,"この線より上に行を挿入してください。")=0,データ整理_加算措置!$B193,"")</f>
        <v/>
      </c>
      <c r="AI193" s="868" t="str">
        <f ca="1">IF(COUNTIF(データ整理_加算措置!$B$2:'データ整理_加算措置'!$B193,"この線より上に行を挿入してください。")=0,データ整理_加算措置!$C193,"")</f>
        <v/>
      </c>
      <c r="AJ193" s="868" t="str">
        <f ca="1">IF(COUNTIF(データ整理_加算措置!$B$2:'データ整理_加算措置'!$B193,"この線より上に行を挿入してください。")=0,データ整理_加算措置!$D193,"")</f>
        <v/>
      </c>
      <c r="AL193" s="868" t="str">
        <f ca="1">IF(COUNTIF(データ整理_加算措置!$B$2:'データ整理_加算措置'!$B193,"この線より上に行を挿入してください。")=0,データ整理_加算措置!$F193,"")</f>
        <v/>
      </c>
    </row>
    <row r="194" spans="34:38" x14ac:dyDescent="0.15">
      <c r="AH194" s="868" t="str">
        <f ca="1">IF(COUNTIF(データ整理_加算措置!$B$2:'データ整理_加算措置'!$B194,"この線より上に行を挿入してください。")=0,データ整理_加算措置!$B194,"")</f>
        <v/>
      </c>
      <c r="AI194" s="868" t="str">
        <f ca="1">IF(COUNTIF(データ整理_加算措置!$B$2:'データ整理_加算措置'!$B194,"この線より上に行を挿入してください。")=0,データ整理_加算措置!$C194,"")</f>
        <v/>
      </c>
      <c r="AJ194" s="868" t="str">
        <f ca="1">IF(COUNTIF(データ整理_加算措置!$B$2:'データ整理_加算措置'!$B194,"この線より上に行を挿入してください。")=0,データ整理_加算措置!$D194,"")</f>
        <v/>
      </c>
      <c r="AL194" s="868" t="str">
        <f ca="1">IF(COUNTIF(データ整理_加算措置!$B$2:'データ整理_加算措置'!$B194,"この線より上に行を挿入してください。")=0,データ整理_加算措置!$F194,"")</f>
        <v/>
      </c>
    </row>
    <row r="195" spans="34:38" x14ac:dyDescent="0.15">
      <c r="AH195" s="868" t="str">
        <f ca="1">IF(COUNTIF(データ整理_加算措置!$B$2:'データ整理_加算措置'!$B195,"この線より上に行を挿入してください。")=0,データ整理_加算措置!$B195,"")</f>
        <v/>
      </c>
      <c r="AI195" s="868" t="str">
        <f ca="1">IF(COUNTIF(データ整理_加算措置!$B$2:'データ整理_加算措置'!$B195,"この線より上に行を挿入してください。")=0,データ整理_加算措置!$C195,"")</f>
        <v/>
      </c>
      <c r="AJ195" s="868" t="str">
        <f ca="1">IF(COUNTIF(データ整理_加算措置!$B$2:'データ整理_加算措置'!$B195,"この線より上に行を挿入してください。")=0,データ整理_加算措置!$D195,"")</f>
        <v/>
      </c>
      <c r="AL195" s="868" t="str">
        <f ca="1">IF(COUNTIF(データ整理_加算措置!$B$2:'データ整理_加算措置'!$B195,"この線より上に行を挿入してください。")=0,データ整理_加算措置!$F195,"")</f>
        <v/>
      </c>
    </row>
    <row r="196" spans="34:38" x14ac:dyDescent="0.15">
      <c r="AH196" s="868" t="str">
        <f ca="1">IF(COUNTIF(データ整理_加算措置!$B$2:'データ整理_加算措置'!$B196,"この線より上に行を挿入してください。")=0,データ整理_加算措置!$B196,"")</f>
        <v/>
      </c>
      <c r="AI196" s="868" t="str">
        <f ca="1">IF(COUNTIF(データ整理_加算措置!$B$2:'データ整理_加算措置'!$B196,"この線より上に行を挿入してください。")=0,データ整理_加算措置!$C196,"")</f>
        <v/>
      </c>
      <c r="AJ196" s="868" t="str">
        <f ca="1">IF(COUNTIF(データ整理_加算措置!$B$2:'データ整理_加算措置'!$B196,"この線より上に行を挿入してください。")=0,データ整理_加算措置!$D196,"")</f>
        <v/>
      </c>
      <c r="AL196" s="868" t="str">
        <f ca="1">IF(COUNTIF(データ整理_加算措置!$B$2:'データ整理_加算措置'!$B196,"この線より上に行を挿入してください。")=0,データ整理_加算措置!$F196,"")</f>
        <v/>
      </c>
    </row>
    <row r="197" spans="34:38" x14ac:dyDescent="0.15">
      <c r="AH197" s="868" t="str">
        <f ca="1">IF(COUNTIF(データ整理_加算措置!$B$2:'データ整理_加算措置'!$B197,"この線より上に行を挿入してください。")=0,データ整理_加算措置!$B197,"")</f>
        <v/>
      </c>
      <c r="AI197" s="868" t="str">
        <f ca="1">IF(COUNTIF(データ整理_加算措置!$B$2:'データ整理_加算措置'!$B197,"この線より上に行を挿入してください。")=0,データ整理_加算措置!$C197,"")</f>
        <v/>
      </c>
      <c r="AJ197" s="868" t="str">
        <f ca="1">IF(COUNTIF(データ整理_加算措置!$B$2:'データ整理_加算措置'!$B197,"この線より上に行を挿入してください。")=0,データ整理_加算措置!$D197,"")</f>
        <v/>
      </c>
      <c r="AL197" s="868" t="str">
        <f ca="1">IF(COUNTIF(データ整理_加算措置!$B$2:'データ整理_加算措置'!$B197,"この線より上に行を挿入してください。")=0,データ整理_加算措置!$F197,"")</f>
        <v/>
      </c>
    </row>
    <row r="198" spans="34:38" x14ac:dyDescent="0.15">
      <c r="AH198" s="868" t="str">
        <f ca="1">IF(COUNTIF(データ整理_加算措置!$B$2:'データ整理_加算措置'!$B198,"この線より上に行を挿入してください。")=0,データ整理_加算措置!$B198,"")</f>
        <v/>
      </c>
      <c r="AI198" s="868" t="str">
        <f ca="1">IF(COUNTIF(データ整理_加算措置!$B$2:'データ整理_加算措置'!$B198,"この線より上に行を挿入してください。")=0,データ整理_加算措置!$C198,"")</f>
        <v/>
      </c>
      <c r="AJ198" s="868" t="str">
        <f ca="1">IF(COUNTIF(データ整理_加算措置!$B$2:'データ整理_加算措置'!$B198,"この線より上に行を挿入してください。")=0,データ整理_加算措置!$D198,"")</f>
        <v/>
      </c>
      <c r="AL198" s="868" t="str">
        <f ca="1">IF(COUNTIF(データ整理_加算措置!$B$2:'データ整理_加算措置'!$B198,"この線より上に行を挿入してください。")=0,データ整理_加算措置!$F198,"")</f>
        <v/>
      </c>
    </row>
    <row r="199" spans="34:38" x14ac:dyDescent="0.15">
      <c r="AH199" s="868" t="str">
        <f ca="1">IF(COUNTIF(データ整理_加算措置!$B$2:'データ整理_加算措置'!$B199,"この線より上に行を挿入してください。")=0,データ整理_加算措置!$B199,"")</f>
        <v/>
      </c>
      <c r="AI199" s="868" t="str">
        <f ca="1">IF(COUNTIF(データ整理_加算措置!$B$2:'データ整理_加算措置'!$B199,"この線より上に行を挿入してください。")=0,データ整理_加算措置!$C199,"")</f>
        <v/>
      </c>
      <c r="AJ199" s="868" t="str">
        <f ca="1">IF(COUNTIF(データ整理_加算措置!$B$2:'データ整理_加算措置'!$B199,"この線より上に行を挿入してください。")=0,データ整理_加算措置!$D199,"")</f>
        <v/>
      </c>
      <c r="AL199" s="868" t="str">
        <f ca="1">IF(COUNTIF(データ整理_加算措置!$B$2:'データ整理_加算措置'!$B199,"この線より上に行を挿入してください。")=0,データ整理_加算措置!$F199,"")</f>
        <v/>
      </c>
    </row>
    <row r="200" spans="34:38" x14ac:dyDescent="0.15">
      <c r="AH200" s="868" t="str">
        <f ca="1">IF(COUNTIF(データ整理_加算措置!$B$2:'データ整理_加算措置'!$B200,"この線より上に行を挿入してください。")=0,データ整理_加算措置!$B200,"")</f>
        <v/>
      </c>
      <c r="AI200" s="868" t="str">
        <f ca="1">IF(COUNTIF(データ整理_加算措置!$B$2:'データ整理_加算措置'!$B200,"この線より上に行を挿入してください。")=0,データ整理_加算措置!$C200,"")</f>
        <v/>
      </c>
      <c r="AJ200" s="868" t="str">
        <f ca="1">IF(COUNTIF(データ整理_加算措置!$B$2:'データ整理_加算措置'!$B200,"この線より上に行を挿入してください。")=0,データ整理_加算措置!$D200,"")</f>
        <v/>
      </c>
      <c r="AL200" s="868" t="str">
        <f ca="1">IF(COUNTIF(データ整理_加算措置!$B$2:'データ整理_加算措置'!$B200,"この線より上に行を挿入してください。")=0,データ整理_加算措置!$F200,"")</f>
        <v/>
      </c>
    </row>
    <row r="201" spans="34:38" x14ac:dyDescent="0.15">
      <c r="AH201" s="868" t="str">
        <f ca="1">IF(COUNTIF(データ整理_加算措置!$B$2:'データ整理_加算措置'!$B201,"この線より上に行を挿入してください。")=0,データ整理_加算措置!$B201,"")</f>
        <v/>
      </c>
      <c r="AI201" s="868" t="str">
        <f ca="1">IF(COUNTIF(データ整理_加算措置!$B$2:'データ整理_加算措置'!$B201,"この線より上に行を挿入してください。")=0,データ整理_加算措置!$C201,"")</f>
        <v/>
      </c>
      <c r="AJ201" s="868" t="str">
        <f ca="1">IF(COUNTIF(データ整理_加算措置!$B$2:'データ整理_加算措置'!$B201,"この線より上に行を挿入してください。")=0,データ整理_加算措置!$D201,"")</f>
        <v/>
      </c>
      <c r="AL201" s="868" t="str">
        <f ca="1">IF(COUNTIF(データ整理_加算措置!$B$2:'データ整理_加算措置'!$B201,"この線より上に行を挿入してください。")=0,データ整理_加算措置!$F201,"")</f>
        <v/>
      </c>
    </row>
    <row r="202" spans="34:38" x14ac:dyDescent="0.15">
      <c r="AH202" s="868" t="str">
        <f ca="1">IF(COUNTIF(データ整理_加算措置!$B$2:'データ整理_加算措置'!$B202,"この線より上に行を挿入してください。")=0,データ整理_加算措置!$B202,"")</f>
        <v/>
      </c>
      <c r="AI202" s="868" t="str">
        <f ca="1">IF(COUNTIF(データ整理_加算措置!$B$2:'データ整理_加算措置'!$B202,"この線より上に行を挿入してください。")=0,データ整理_加算措置!$C202,"")</f>
        <v/>
      </c>
      <c r="AJ202" s="868" t="str">
        <f ca="1">IF(COUNTIF(データ整理_加算措置!$B$2:'データ整理_加算措置'!$B202,"この線より上に行を挿入してください。")=0,データ整理_加算措置!$D202,"")</f>
        <v/>
      </c>
      <c r="AL202" s="868" t="str">
        <f ca="1">IF(COUNTIF(データ整理_加算措置!$B$2:'データ整理_加算措置'!$B202,"この線より上に行を挿入してください。")=0,データ整理_加算措置!$F202,"")</f>
        <v/>
      </c>
    </row>
    <row r="203" spans="34:38" x14ac:dyDescent="0.15">
      <c r="AH203" s="868" t="str">
        <f ca="1">IF(COUNTIF(データ整理_加算措置!$B$2:'データ整理_加算措置'!$B203,"この線より上に行を挿入してください。")=0,データ整理_加算措置!$B203,"")</f>
        <v/>
      </c>
      <c r="AI203" s="868" t="str">
        <f ca="1">IF(COUNTIF(データ整理_加算措置!$B$2:'データ整理_加算措置'!$B203,"この線より上に行を挿入してください。")=0,データ整理_加算措置!$C203,"")</f>
        <v/>
      </c>
      <c r="AJ203" s="868" t="str">
        <f ca="1">IF(COUNTIF(データ整理_加算措置!$B$2:'データ整理_加算措置'!$B203,"この線より上に行を挿入してください。")=0,データ整理_加算措置!$D203,"")</f>
        <v/>
      </c>
      <c r="AL203" s="868" t="str">
        <f ca="1">IF(COUNTIF(データ整理_加算措置!$B$2:'データ整理_加算措置'!$B203,"この線より上に行を挿入してください。")=0,データ整理_加算措置!$F203,"")</f>
        <v/>
      </c>
    </row>
    <row r="204" spans="34:38" x14ac:dyDescent="0.15">
      <c r="AH204" s="868" t="str">
        <f ca="1">IF(COUNTIF(データ整理_加算措置!$B$2:'データ整理_加算措置'!$B204,"この線より上に行を挿入してください。")=0,データ整理_加算措置!$B204,"")</f>
        <v/>
      </c>
      <c r="AI204" s="868" t="str">
        <f ca="1">IF(COUNTIF(データ整理_加算措置!$B$2:'データ整理_加算措置'!$B204,"この線より上に行を挿入してください。")=0,データ整理_加算措置!$C204,"")</f>
        <v/>
      </c>
      <c r="AJ204" s="868" t="str">
        <f ca="1">IF(COUNTIF(データ整理_加算措置!$B$2:'データ整理_加算措置'!$B204,"この線より上に行を挿入してください。")=0,データ整理_加算措置!$D204,"")</f>
        <v/>
      </c>
      <c r="AL204" s="868" t="str">
        <f ca="1">IF(COUNTIF(データ整理_加算措置!$B$2:'データ整理_加算措置'!$B204,"この線より上に行を挿入してください。")=0,データ整理_加算措置!$F204,"")</f>
        <v/>
      </c>
    </row>
    <row r="205" spans="34:38" x14ac:dyDescent="0.15">
      <c r="AH205" s="868" t="str">
        <f ca="1">IF(COUNTIF(データ整理_加算措置!$B$2:'データ整理_加算措置'!$B205,"この線より上に行を挿入してください。")=0,データ整理_加算措置!$B205,"")</f>
        <v/>
      </c>
      <c r="AI205" s="868" t="str">
        <f ca="1">IF(COUNTIF(データ整理_加算措置!$B$2:'データ整理_加算措置'!$B205,"この線より上に行を挿入してください。")=0,データ整理_加算措置!$C205,"")</f>
        <v/>
      </c>
      <c r="AJ205" s="868" t="str">
        <f ca="1">IF(COUNTIF(データ整理_加算措置!$B$2:'データ整理_加算措置'!$B205,"この線より上に行を挿入してください。")=0,データ整理_加算措置!$D205,"")</f>
        <v/>
      </c>
      <c r="AL205" s="868" t="str">
        <f ca="1">IF(COUNTIF(データ整理_加算措置!$B$2:'データ整理_加算措置'!$B205,"この線より上に行を挿入してください。")=0,データ整理_加算措置!$F205,"")</f>
        <v/>
      </c>
    </row>
    <row r="206" spans="34:38" x14ac:dyDescent="0.15">
      <c r="AH206" s="868" t="str">
        <f ca="1">IF(COUNTIF(データ整理_加算措置!$B$2:'データ整理_加算措置'!$B206,"この線より上に行を挿入してください。")=0,データ整理_加算措置!$B206,"")</f>
        <v/>
      </c>
      <c r="AI206" s="868" t="str">
        <f ca="1">IF(COUNTIF(データ整理_加算措置!$B$2:'データ整理_加算措置'!$B206,"この線より上に行を挿入してください。")=0,データ整理_加算措置!$C206,"")</f>
        <v/>
      </c>
      <c r="AJ206" s="868" t="str">
        <f ca="1">IF(COUNTIF(データ整理_加算措置!$B$2:'データ整理_加算措置'!$B206,"この線より上に行を挿入してください。")=0,データ整理_加算措置!$D206,"")</f>
        <v/>
      </c>
      <c r="AL206" s="868" t="str">
        <f ca="1">IF(COUNTIF(データ整理_加算措置!$B$2:'データ整理_加算措置'!$B206,"この線より上に行を挿入してください。")=0,データ整理_加算措置!$F206,"")</f>
        <v/>
      </c>
    </row>
    <row r="207" spans="34:38" x14ac:dyDescent="0.15">
      <c r="AH207" s="868" t="str">
        <f ca="1">IF(COUNTIF(データ整理_加算措置!$B$2:'データ整理_加算措置'!$B207,"この線より上に行を挿入してください。")=0,データ整理_加算措置!$B207,"")</f>
        <v/>
      </c>
      <c r="AI207" s="868" t="str">
        <f ca="1">IF(COUNTIF(データ整理_加算措置!$B$2:'データ整理_加算措置'!$B207,"この線より上に行を挿入してください。")=0,データ整理_加算措置!$C207,"")</f>
        <v/>
      </c>
      <c r="AJ207" s="868" t="str">
        <f ca="1">IF(COUNTIF(データ整理_加算措置!$B$2:'データ整理_加算措置'!$B207,"この線より上に行を挿入してください。")=0,データ整理_加算措置!$D207,"")</f>
        <v/>
      </c>
      <c r="AL207" s="868" t="str">
        <f ca="1">IF(COUNTIF(データ整理_加算措置!$B$2:'データ整理_加算措置'!$B207,"この線より上に行を挿入してください。")=0,データ整理_加算措置!$F207,"")</f>
        <v/>
      </c>
    </row>
    <row r="208" spans="34:38" x14ac:dyDescent="0.15">
      <c r="AH208" s="868" t="str">
        <f ca="1">IF(COUNTIF(データ整理_加算措置!$B$2:'データ整理_加算措置'!$B208,"この線より上に行を挿入してください。")=0,データ整理_加算措置!$B208,"")</f>
        <v/>
      </c>
      <c r="AI208" s="868" t="str">
        <f ca="1">IF(COUNTIF(データ整理_加算措置!$B$2:'データ整理_加算措置'!$B208,"この線より上に行を挿入してください。")=0,データ整理_加算措置!$C208,"")</f>
        <v/>
      </c>
      <c r="AJ208" s="868" t="str">
        <f ca="1">IF(COUNTIF(データ整理_加算措置!$B$2:'データ整理_加算措置'!$B208,"この線より上に行を挿入してください。")=0,データ整理_加算措置!$D208,"")</f>
        <v/>
      </c>
      <c r="AL208" s="868" t="str">
        <f ca="1">IF(COUNTIF(データ整理_加算措置!$B$2:'データ整理_加算措置'!$B208,"この線より上に行を挿入してください。")=0,データ整理_加算措置!$F208,"")</f>
        <v/>
      </c>
    </row>
    <row r="209" spans="34:38" x14ac:dyDescent="0.15">
      <c r="AH209" s="868" t="str">
        <f ca="1">IF(COUNTIF(データ整理_加算措置!$B$2:'データ整理_加算措置'!$B209,"この線より上に行を挿入してください。")=0,データ整理_加算措置!$B209,"")</f>
        <v/>
      </c>
      <c r="AI209" s="868" t="str">
        <f ca="1">IF(COUNTIF(データ整理_加算措置!$B$2:'データ整理_加算措置'!$B209,"この線より上に行を挿入してください。")=0,データ整理_加算措置!$C209,"")</f>
        <v/>
      </c>
      <c r="AJ209" s="868" t="str">
        <f ca="1">IF(COUNTIF(データ整理_加算措置!$B$2:'データ整理_加算措置'!$B209,"この線より上に行を挿入してください。")=0,データ整理_加算措置!$D209,"")</f>
        <v/>
      </c>
      <c r="AL209" s="868" t="str">
        <f ca="1">IF(COUNTIF(データ整理_加算措置!$B$2:'データ整理_加算措置'!$B209,"この線より上に行を挿入してください。")=0,データ整理_加算措置!$F209,"")</f>
        <v/>
      </c>
    </row>
    <row r="210" spans="34:38" x14ac:dyDescent="0.15">
      <c r="AH210" s="868" t="str">
        <f ca="1">IF(COUNTIF(データ整理_加算措置!$B$2:'データ整理_加算措置'!$B210,"この線より上に行を挿入してください。")=0,データ整理_加算措置!$B210,"")</f>
        <v/>
      </c>
      <c r="AI210" s="868" t="str">
        <f ca="1">IF(COUNTIF(データ整理_加算措置!$B$2:'データ整理_加算措置'!$B210,"この線より上に行を挿入してください。")=0,データ整理_加算措置!$C210,"")</f>
        <v/>
      </c>
      <c r="AJ210" s="868" t="str">
        <f ca="1">IF(COUNTIF(データ整理_加算措置!$B$2:'データ整理_加算措置'!$B210,"この線より上に行を挿入してください。")=0,データ整理_加算措置!$D210,"")</f>
        <v/>
      </c>
      <c r="AL210" s="868" t="str">
        <f ca="1">IF(COUNTIF(データ整理_加算措置!$B$2:'データ整理_加算措置'!$B210,"この線より上に行を挿入してください。")=0,データ整理_加算措置!$F210,"")</f>
        <v/>
      </c>
    </row>
    <row r="211" spans="34:38" x14ac:dyDescent="0.15">
      <c r="AH211" s="868" t="str">
        <f ca="1">IF(COUNTIF(データ整理_加算措置!$B$2:'データ整理_加算措置'!$B211,"この線より上に行を挿入してください。")=0,データ整理_加算措置!$B211,"")</f>
        <v/>
      </c>
      <c r="AI211" s="868" t="str">
        <f ca="1">IF(COUNTIF(データ整理_加算措置!$B$2:'データ整理_加算措置'!$B211,"この線より上に行を挿入してください。")=0,データ整理_加算措置!$C211,"")</f>
        <v/>
      </c>
      <c r="AJ211" s="868" t="str">
        <f ca="1">IF(COUNTIF(データ整理_加算措置!$B$2:'データ整理_加算措置'!$B211,"この線より上に行を挿入してください。")=0,データ整理_加算措置!$D211,"")</f>
        <v/>
      </c>
      <c r="AL211" s="868" t="str">
        <f ca="1">IF(COUNTIF(データ整理_加算措置!$B$2:'データ整理_加算措置'!$B211,"この線より上に行を挿入してください。")=0,データ整理_加算措置!$F211,"")</f>
        <v/>
      </c>
    </row>
    <row r="212" spans="34:38" x14ac:dyDescent="0.15">
      <c r="AH212" s="868" t="str">
        <f ca="1">IF(COUNTIF(データ整理_加算措置!$B$2:'データ整理_加算措置'!$B212,"この線より上に行を挿入してください。")=0,データ整理_加算措置!$B212,"")</f>
        <v/>
      </c>
      <c r="AI212" s="868" t="str">
        <f ca="1">IF(COUNTIF(データ整理_加算措置!$B$2:'データ整理_加算措置'!$B212,"この線より上に行を挿入してください。")=0,データ整理_加算措置!$C212,"")</f>
        <v/>
      </c>
      <c r="AJ212" s="868" t="str">
        <f ca="1">IF(COUNTIF(データ整理_加算措置!$B$2:'データ整理_加算措置'!$B212,"この線より上に行を挿入してください。")=0,データ整理_加算措置!$D212,"")</f>
        <v/>
      </c>
      <c r="AL212" s="868" t="str">
        <f ca="1">IF(COUNTIF(データ整理_加算措置!$B$2:'データ整理_加算措置'!$B212,"この線より上に行を挿入してください。")=0,データ整理_加算措置!$F212,"")</f>
        <v/>
      </c>
    </row>
    <row r="213" spans="34:38" x14ac:dyDescent="0.15">
      <c r="AH213" s="868" t="str">
        <f ca="1">IF(COUNTIF(データ整理_加算措置!$B$2:'データ整理_加算措置'!$B213,"この線より上に行を挿入してください。")=0,データ整理_加算措置!$B213,"")</f>
        <v/>
      </c>
      <c r="AI213" s="868" t="str">
        <f ca="1">IF(COUNTIF(データ整理_加算措置!$B$2:'データ整理_加算措置'!$B213,"この線より上に行を挿入してください。")=0,データ整理_加算措置!$C213,"")</f>
        <v/>
      </c>
      <c r="AJ213" s="868" t="str">
        <f ca="1">IF(COUNTIF(データ整理_加算措置!$B$2:'データ整理_加算措置'!$B213,"この線より上に行を挿入してください。")=0,データ整理_加算措置!$D213,"")</f>
        <v/>
      </c>
      <c r="AL213" s="868" t="str">
        <f ca="1">IF(COUNTIF(データ整理_加算措置!$B$2:'データ整理_加算措置'!$B213,"この線より上に行を挿入してください。")=0,データ整理_加算措置!$F213,"")</f>
        <v/>
      </c>
    </row>
    <row r="214" spans="34:38" x14ac:dyDescent="0.15">
      <c r="AH214" s="868" t="str">
        <f ca="1">IF(COUNTIF(データ整理_加算措置!$B$2:'データ整理_加算措置'!$B214,"この線より上に行を挿入してください。")=0,データ整理_加算措置!$B214,"")</f>
        <v/>
      </c>
      <c r="AI214" s="868" t="str">
        <f ca="1">IF(COUNTIF(データ整理_加算措置!$B$2:'データ整理_加算措置'!$B214,"この線より上に行を挿入してください。")=0,データ整理_加算措置!$C214,"")</f>
        <v/>
      </c>
      <c r="AJ214" s="868" t="str">
        <f ca="1">IF(COUNTIF(データ整理_加算措置!$B$2:'データ整理_加算措置'!$B214,"この線より上に行を挿入してください。")=0,データ整理_加算措置!$D214,"")</f>
        <v/>
      </c>
      <c r="AL214" s="868" t="str">
        <f ca="1">IF(COUNTIF(データ整理_加算措置!$B$2:'データ整理_加算措置'!$B214,"この線より上に行を挿入してください。")=0,データ整理_加算措置!$F214,"")</f>
        <v/>
      </c>
    </row>
    <row r="215" spans="34:38" x14ac:dyDescent="0.15">
      <c r="AH215" s="868" t="str">
        <f ca="1">IF(COUNTIF(データ整理_加算措置!$B$2:'データ整理_加算措置'!$B215,"この線より上に行を挿入してください。")=0,データ整理_加算措置!$B215,"")</f>
        <v/>
      </c>
      <c r="AI215" s="868" t="str">
        <f ca="1">IF(COUNTIF(データ整理_加算措置!$B$2:'データ整理_加算措置'!$B215,"この線より上に行を挿入してください。")=0,データ整理_加算措置!$C215,"")</f>
        <v/>
      </c>
      <c r="AJ215" s="868" t="str">
        <f ca="1">IF(COUNTIF(データ整理_加算措置!$B$2:'データ整理_加算措置'!$B215,"この線より上に行を挿入してください。")=0,データ整理_加算措置!$D215,"")</f>
        <v/>
      </c>
      <c r="AL215" s="868" t="str">
        <f ca="1">IF(COUNTIF(データ整理_加算措置!$B$2:'データ整理_加算措置'!$B215,"この線より上に行を挿入してください。")=0,データ整理_加算措置!$F215,"")</f>
        <v/>
      </c>
    </row>
    <row r="216" spans="34:38" x14ac:dyDescent="0.15">
      <c r="AH216" s="868" t="str">
        <f ca="1">IF(COUNTIF(データ整理_加算措置!$B$2:'データ整理_加算措置'!$B216,"この線より上に行を挿入してください。")=0,データ整理_加算措置!$B216,"")</f>
        <v/>
      </c>
      <c r="AI216" s="868" t="str">
        <f ca="1">IF(COUNTIF(データ整理_加算措置!$B$2:'データ整理_加算措置'!$B216,"この線より上に行を挿入してください。")=0,データ整理_加算措置!$C216,"")</f>
        <v/>
      </c>
      <c r="AJ216" s="868" t="str">
        <f ca="1">IF(COUNTIF(データ整理_加算措置!$B$2:'データ整理_加算措置'!$B216,"この線より上に行を挿入してください。")=0,データ整理_加算措置!$D216,"")</f>
        <v/>
      </c>
      <c r="AL216" s="868" t="str">
        <f ca="1">IF(COUNTIF(データ整理_加算措置!$B$2:'データ整理_加算措置'!$B216,"この線より上に行を挿入してください。")=0,データ整理_加算措置!$F216,"")</f>
        <v/>
      </c>
    </row>
    <row r="217" spans="34:38" x14ac:dyDescent="0.15">
      <c r="AH217" s="868" t="str">
        <f ca="1">IF(COUNTIF(データ整理_加算措置!$B$2:'データ整理_加算措置'!$B217,"この線より上に行を挿入してください。")=0,データ整理_加算措置!$B217,"")</f>
        <v/>
      </c>
      <c r="AI217" s="868" t="str">
        <f ca="1">IF(COUNTIF(データ整理_加算措置!$B$2:'データ整理_加算措置'!$B217,"この線より上に行を挿入してください。")=0,データ整理_加算措置!$C217,"")</f>
        <v/>
      </c>
      <c r="AJ217" s="868" t="str">
        <f ca="1">IF(COUNTIF(データ整理_加算措置!$B$2:'データ整理_加算措置'!$B217,"この線より上に行を挿入してください。")=0,データ整理_加算措置!$D217,"")</f>
        <v/>
      </c>
      <c r="AL217" s="868" t="str">
        <f ca="1">IF(COUNTIF(データ整理_加算措置!$B$2:'データ整理_加算措置'!$B217,"この線より上に行を挿入してください。")=0,データ整理_加算措置!$F217,"")</f>
        <v/>
      </c>
    </row>
    <row r="218" spans="34:38" x14ac:dyDescent="0.15">
      <c r="AH218" s="868" t="str">
        <f ca="1">IF(COUNTIF(データ整理_加算措置!$B$2:'データ整理_加算措置'!$B218,"この線より上に行を挿入してください。")=0,データ整理_加算措置!$B218,"")</f>
        <v/>
      </c>
      <c r="AI218" s="868" t="str">
        <f ca="1">IF(COUNTIF(データ整理_加算措置!$B$2:'データ整理_加算措置'!$B218,"この線より上に行を挿入してください。")=0,データ整理_加算措置!$C218,"")</f>
        <v/>
      </c>
      <c r="AJ218" s="868" t="str">
        <f ca="1">IF(COUNTIF(データ整理_加算措置!$B$2:'データ整理_加算措置'!$B218,"この線より上に行を挿入してください。")=0,データ整理_加算措置!$D218,"")</f>
        <v/>
      </c>
      <c r="AL218" s="868" t="str">
        <f ca="1">IF(COUNTIF(データ整理_加算措置!$B$2:'データ整理_加算措置'!$B218,"この線より上に行を挿入してください。")=0,データ整理_加算措置!$F218,"")</f>
        <v/>
      </c>
    </row>
    <row r="219" spans="34:38" x14ac:dyDescent="0.15">
      <c r="AH219" s="868" t="str">
        <f ca="1">IF(COUNTIF(データ整理_加算措置!$B$2:'データ整理_加算措置'!$B219,"この線より上に行を挿入してください。")=0,データ整理_加算措置!$B219,"")</f>
        <v/>
      </c>
      <c r="AI219" s="868" t="str">
        <f ca="1">IF(COUNTIF(データ整理_加算措置!$B$2:'データ整理_加算措置'!$B219,"この線より上に行を挿入してください。")=0,データ整理_加算措置!$C219,"")</f>
        <v/>
      </c>
      <c r="AJ219" s="868" t="str">
        <f ca="1">IF(COUNTIF(データ整理_加算措置!$B$2:'データ整理_加算措置'!$B219,"この線より上に行を挿入してください。")=0,データ整理_加算措置!$D219,"")</f>
        <v/>
      </c>
      <c r="AL219" s="868" t="str">
        <f ca="1">IF(COUNTIF(データ整理_加算措置!$B$2:'データ整理_加算措置'!$B219,"この線より上に行を挿入してください。")=0,データ整理_加算措置!$F219,"")</f>
        <v/>
      </c>
    </row>
    <row r="220" spans="34:38" x14ac:dyDescent="0.15">
      <c r="AH220" s="868" t="str">
        <f ca="1">IF(COUNTIF(データ整理_加算措置!$B$2:'データ整理_加算措置'!$B220,"この線より上に行を挿入してください。")=0,データ整理_加算措置!$B220,"")</f>
        <v/>
      </c>
      <c r="AI220" s="868" t="str">
        <f ca="1">IF(COUNTIF(データ整理_加算措置!$B$2:'データ整理_加算措置'!$B220,"この線より上に行を挿入してください。")=0,データ整理_加算措置!$C220,"")</f>
        <v/>
      </c>
      <c r="AJ220" s="868" t="str">
        <f ca="1">IF(COUNTIF(データ整理_加算措置!$B$2:'データ整理_加算措置'!$B220,"この線より上に行を挿入してください。")=0,データ整理_加算措置!$D220,"")</f>
        <v/>
      </c>
      <c r="AL220" s="868" t="str">
        <f ca="1">IF(COUNTIF(データ整理_加算措置!$B$2:'データ整理_加算措置'!$B220,"この線より上に行を挿入してください。")=0,データ整理_加算措置!$F220,"")</f>
        <v/>
      </c>
    </row>
    <row r="221" spans="34:38" x14ac:dyDescent="0.15">
      <c r="AH221" s="868" t="str">
        <f ca="1">IF(COUNTIF(データ整理_加算措置!$B$2:'データ整理_加算措置'!$B221,"この線より上に行を挿入してください。")=0,データ整理_加算措置!$B221,"")</f>
        <v/>
      </c>
      <c r="AI221" s="868" t="str">
        <f ca="1">IF(COUNTIF(データ整理_加算措置!$B$2:'データ整理_加算措置'!$B221,"この線より上に行を挿入してください。")=0,データ整理_加算措置!$C221,"")</f>
        <v/>
      </c>
      <c r="AJ221" s="868" t="str">
        <f ca="1">IF(COUNTIF(データ整理_加算措置!$B$2:'データ整理_加算措置'!$B221,"この線より上に行を挿入してください。")=0,データ整理_加算措置!$D221,"")</f>
        <v/>
      </c>
      <c r="AL221" s="868" t="str">
        <f ca="1">IF(COUNTIF(データ整理_加算措置!$B$2:'データ整理_加算措置'!$B221,"この線より上に行を挿入してください。")=0,データ整理_加算措置!$F221,"")</f>
        <v/>
      </c>
    </row>
    <row r="222" spans="34:38" x14ac:dyDescent="0.15">
      <c r="AH222" s="868" t="str">
        <f ca="1">IF(COUNTIF(データ整理_加算措置!$B$2:'データ整理_加算措置'!$B222,"この線より上に行を挿入してください。")=0,データ整理_加算措置!$B222,"")</f>
        <v/>
      </c>
      <c r="AI222" s="868" t="str">
        <f ca="1">IF(COUNTIF(データ整理_加算措置!$B$2:'データ整理_加算措置'!$B222,"この線より上に行を挿入してください。")=0,データ整理_加算措置!$C222,"")</f>
        <v/>
      </c>
      <c r="AJ222" s="868" t="str">
        <f ca="1">IF(COUNTIF(データ整理_加算措置!$B$2:'データ整理_加算措置'!$B222,"この線より上に行を挿入してください。")=0,データ整理_加算措置!$D222,"")</f>
        <v/>
      </c>
      <c r="AL222" s="868" t="str">
        <f ca="1">IF(COUNTIF(データ整理_加算措置!$B$2:'データ整理_加算措置'!$B222,"この線より上に行を挿入してください。")=0,データ整理_加算措置!$F222,"")</f>
        <v/>
      </c>
    </row>
    <row r="223" spans="34:38" x14ac:dyDescent="0.15">
      <c r="AH223" s="868" t="str">
        <f ca="1">IF(COUNTIF(データ整理_加算措置!$B$2:'データ整理_加算措置'!$B223,"この線より上に行を挿入してください。")=0,データ整理_加算措置!$B223,"")</f>
        <v/>
      </c>
      <c r="AI223" s="868" t="str">
        <f ca="1">IF(COUNTIF(データ整理_加算措置!$B$2:'データ整理_加算措置'!$B223,"この線より上に行を挿入してください。")=0,データ整理_加算措置!$C223,"")</f>
        <v/>
      </c>
      <c r="AJ223" s="868" t="str">
        <f ca="1">IF(COUNTIF(データ整理_加算措置!$B$2:'データ整理_加算措置'!$B223,"この線より上に行を挿入してください。")=0,データ整理_加算措置!$D223,"")</f>
        <v/>
      </c>
      <c r="AL223" s="868" t="str">
        <f ca="1">IF(COUNTIF(データ整理_加算措置!$B$2:'データ整理_加算措置'!$B223,"この線より上に行を挿入してください。")=0,データ整理_加算措置!$F223,"")</f>
        <v/>
      </c>
    </row>
    <row r="224" spans="34:38" x14ac:dyDescent="0.15">
      <c r="AH224" s="868" t="str">
        <f ca="1">IF(COUNTIF(データ整理_加算措置!$B$2:'データ整理_加算措置'!$B224,"この線より上に行を挿入してください。")=0,データ整理_加算措置!$B224,"")</f>
        <v/>
      </c>
      <c r="AI224" s="868" t="str">
        <f ca="1">IF(COUNTIF(データ整理_加算措置!$B$2:'データ整理_加算措置'!$B224,"この線より上に行を挿入してください。")=0,データ整理_加算措置!$C224,"")</f>
        <v/>
      </c>
      <c r="AJ224" s="868" t="str">
        <f ca="1">IF(COUNTIF(データ整理_加算措置!$B$2:'データ整理_加算措置'!$B224,"この線より上に行を挿入してください。")=0,データ整理_加算措置!$D224,"")</f>
        <v/>
      </c>
      <c r="AL224" s="868" t="str">
        <f ca="1">IF(COUNTIF(データ整理_加算措置!$B$2:'データ整理_加算措置'!$B224,"この線より上に行を挿入してください。")=0,データ整理_加算措置!$F224,"")</f>
        <v/>
      </c>
    </row>
    <row r="225" spans="34:38" x14ac:dyDescent="0.15">
      <c r="AH225" s="868" t="str">
        <f ca="1">IF(COUNTIF(データ整理_加算措置!$B$2:'データ整理_加算措置'!$B225,"この線より上に行を挿入してください。")=0,データ整理_加算措置!$B225,"")</f>
        <v/>
      </c>
      <c r="AI225" s="868" t="str">
        <f ca="1">IF(COUNTIF(データ整理_加算措置!$B$2:'データ整理_加算措置'!$B225,"この線より上に行を挿入してください。")=0,データ整理_加算措置!$C225,"")</f>
        <v/>
      </c>
      <c r="AJ225" s="868" t="str">
        <f ca="1">IF(COUNTIF(データ整理_加算措置!$B$2:'データ整理_加算措置'!$B225,"この線より上に行を挿入してください。")=0,データ整理_加算措置!$D225,"")</f>
        <v/>
      </c>
      <c r="AL225" s="868" t="str">
        <f ca="1">IF(COUNTIF(データ整理_加算措置!$B$2:'データ整理_加算措置'!$B225,"この線より上に行を挿入してください。")=0,データ整理_加算措置!$F225,"")</f>
        <v/>
      </c>
    </row>
    <row r="226" spans="34:38" x14ac:dyDescent="0.15">
      <c r="AH226" s="868" t="str">
        <f ca="1">IF(COUNTIF(データ整理_加算措置!$B$2:'データ整理_加算措置'!$B226,"この線より上に行を挿入してください。")=0,データ整理_加算措置!$B226,"")</f>
        <v/>
      </c>
      <c r="AI226" s="868" t="str">
        <f ca="1">IF(COUNTIF(データ整理_加算措置!$B$2:'データ整理_加算措置'!$B226,"この線より上に行を挿入してください。")=0,データ整理_加算措置!$C226,"")</f>
        <v/>
      </c>
      <c r="AJ226" s="868" t="str">
        <f ca="1">IF(COUNTIF(データ整理_加算措置!$B$2:'データ整理_加算措置'!$B226,"この線より上に行を挿入してください。")=0,データ整理_加算措置!$D226,"")</f>
        <v/>
      </c>
      <c r="AL226" s="868" t="str">
        <f ca="1">IF(COUNTIF(データ整理_加算措置!$B$2:'データ整理_加算措置'!$B226,"この線より上に行を挿入してください。")=0,データ整理_加算措置!$F226,"")</f>
        <v/>
      </c>
    </row>
    <row r="227" spans="34:38" x14ac:dyDescent="0.15">
      <c r="AH227" s="868" t="str">
        <f ca="1">IF(COUNTIF(データ整理_加算措置!$B$2:'データ整理_加算措置'!$B227,"この線より上に行を挿入してください。")=0,データ整理_加算措置!$B227,"")</f>
        <v/>
      </c>
      <c r="AI227" s="868" t="str">
        <f ca="1">IF(COUNTIF(データ整理_加算措置!$B$2:'データ整理_加算措置'!$B227,"この線より上に行を挿入してください。")=0,データ整理_加算措置!$C227,"")</f>
        <v/>
      </c>
      <c r="AJ227" s="868" t="str">
        <f ca="1">IF(COUNTIF(データ整理_加算措置!$B$2:'データ整理_加算措置'!$B227,"この線より上に行を挿入してください。")=0,データ整理_加算措置!$D227,"")</f>
        <v/>
      </c>
      <c r="AL227" s="868" t="str">
        <f ca="1">IF(COUNTIF(データ整理_加算措置!$B$2:'データ整理_加算措置'!$B227,"この線より上に行を挿入してください。")=0,データ整理_加算措置!$F227,"")</f>
        <v/>
      </c>
    </row>
    <row r="228" spans="34:38" x14ac:dyDescent="0.15">
      <c r="AH228" s="868" t="str">
        <f ca="1">IF(COUNTIF(データ整理_加算措置!$B$2:'データ整理_加算措置'!$B228,"この線より上に行を挿入してください。")=0,データ整理_加算措置!$B228,"")</f>
        <v/>
      </c>
      <c r="AI228" s="868" t="str">
        <f ca="1">IF(COUNTIF(データ整理_加算措置!$B$2:'データ整理_加算措置'!$B228,"この線より上に行を挿入してください。")=0,データ整理_加算措置!$C228,"")</f>
        <v/>
      </c>
      <c r="AJ228" s="868" t="str">
        <f ca="1">IF(COUNTIF(データ整理_加算措置!$B$2:'データ整理_加算措置'!$B228,"この線より上に行を挿入してください。")=0,データ整理_加算措置!$D228,"")</f>
        <v/>
      </c>
      <c r="AL228" s="868" t="str">
        <f ca="1">IF(COUNTIF(データ整理_加算措置!$B$2:'データ整理_加算措置'!$B228,"この線より上に行を挿入してください。")=0,データ整理_加算措置!$F228,"")</f>
        <v/>
      </c>
    </row>
    <row r="229" spans="34:38" x14ac:dyDescent="0.15">
      <c r="AH229" s="868" t="str">
        <f ca="1">IF(COUNTIF(データ整理_加算措置!$B$2:'データ整理_加算措置'!$B229,"この線より上に行を挿入してください。")=0,データ整理_加算措置!$B229,"")</f>
        <v/>
      </c>
      <c r="AI229" s="868" t="str">
        <f ca="1">IF(COUNTIF(データ整理_加算措置!$B$2:'データ整理_加算措置'!$B229,"この線より上に行を挿入してください。")=0,データ整理_加算措置!$C229,"")</f>
        <v/>
      </c>
      <c r="AJ229" s="868" t="str">
        <f ca="1">IF(COUNTIF(データ整理_加算措置!$B$2:'データ整理_加算措置'!$B229,"この線より上に行を挿入してください。")=0,データ整理_加算措置!$D229,"")</f>
        <v/>
      </c>
      <c r="AL229" s="868" t="str">
        <f ca="1">IF(COUNTIF(データ整理_加算措置!$B$2:'データ整理_加算措置'!$B229,"この線より上に行を挿入してください。")=0,データ整理_加算措置!$F229,"")</f>
        <v/>
      </c>
    </row>
    <row r="230" spans="34:38" x14ac:dyDescent="0.15">
      <c r="AH230" s="868" t="str">
        <f ca="1">IF(COUNTIF(データ整理_加算措置!$B$2:'データ整理_加算措置'!$B230,"この線より上に行を挿入してください。")=0,データ整理_加算措置!$B230,"")</f>
        <v/>
      </c>
      <c r="AI230" s="868" t="str">
        <f ca="1">IF(COUNTIF(データ整理_加算措置!$B$2:'データ整理_加算措置'!$B230,"この線より上に行を挿入してください。")=0,データ整理_加算措置!$C230,"")</f>
        <v/>
      </c>
      <c r="AJ230" s="868" t="str">
        <f ca="1">IF(COUNTIF(データ整理_加算措置!$B$2:'データ整理_加算措置'!$B230,"この線より上に行を挿入してください。")=0,データ整理_加算措置!$D230,"")</f>
        <v/>
      </c>
      <c r="AL230" s="868" t="str">
        <f ca="1">IF(COUNTIF(データ整理_加算措置!$B$2:'データ整理_加算措置'!$B230,"この線より上に行を挿入してください。")=0,データ整理_加算措置!$F230,"")</f>
        <v/>
      </c>
    </row>
    <row r="231" spans="34:38" x14ac:dyDescent="0.15">
      <c r="AH231" s="868" t="str">
        <f ca="1">IF(COUNTIF(データ整理_加算措置!$B$2:'データ整理_加算措置'!$B231,"この線より上に行を挿入してください。")=0,データ整理_加算措置!$B231,"")</f>
        <v/>
      </c>
      <c r="AI231" s="868" t="str">
        <f ca="1">IF(COUNTIF(データ整理_加算措置!$B$2:'データ整理_加算措置'!$B231,"この線より上に行を挿入してください。")=0,データ整理_加算措置!$C231,"")</f>
        <v/>
      </c>
      <c r="AJ231" s="868" t="str">
        <f ca="1">IF(COUNTIF(データ整理_加算措置!$B$2:'データ整理_加算措置'!$B231,"この線より上に行を挿入してください。")=0,データ整理_加算措置!$D231,"")</f>
        <v/>
      </c>
      <c r="AL231" s="868" t="str">
        <f ca="1">IF(COUNTIF(データ整理_加算措置!$B$2:'データ整理_加算措置'!$B231,"この線より上に行を挿入してください。")=0,データ整理_加算措置!$F231,"")</f>
        <v/>
      </c>
    </row>
    <row r="232" spans="34:38" x14ac:dyDescent="0.15">
      <c r="AH232" s="868" t="str">
        <f ca="1">IF(COUNTIF(データ整理_加算措置!$B$2:'データ整理_加算措置'!$B232,"この線より上に行を挿入してください。")=0,データ整理_加算措置!$B232,"")</f>
        <v/>
      </c>
      <c r="AI232" s="868" t="str">
        <f ca="1">IF(COUNTIF(データ整理_加算措置!$B$2:'データ整理_加算措置'!$B232,"この線より上に行を挿入してください。")=0,データ整理_加算措置!$C232,"")</f>
        <v/>
      </c>
      <c r="AJ232" s="868" t="str">
        <f ca="1">IF(COUNTIF(データ整理_加算措置!$B$2:'データ整理_加算措置'!$B232,"この線より上に行を挿入してください。")=0,データ整理_加算措置!$D232,"")</f>
        <v/>
      </c>
      <c r="AL232" s="868" t="str">
        <f ca="1">IF(COUNTIF(データ整理_加算措置!$B$2:'データ整理_加算措置'!$B232,"この線より上に行を挿入してください。")=0,データ整理_加算措置!$F232,"")</f>
        <v/>
      </c>
    </row>
    <row r="233" spans="34:38" x14ac:dyDescent="0.15">
      <c r="AH233" s="868" t="str">
        <f ca="1">IF(COUNTIF(データ整理_加算措置!$B$2:'データ整理_加算措置'!$B233,"この線より上に行を挿入してください。")=0,データ整理_加算措置!$B233,"")</f>
        <v/>
      </c>
      <c r="AI233" s="868" t="str">
        <f ca="1">IF(COUNTIF(データ整理_加算措置!$B$2:'データ整理_加算措置'!$B233,"この線より上に行を挿入してください。")=0,データ整理_加算措置!$C233,"")</f>
        <v/>
      </c>
      <c r="AJ233" s="868" t="str">
        <f ca="1">IF(COUNTIF(データ整理_加算措置!$B$2:'データ整理_加算措置'!$B233,"この線より上に行を挿入してください。")=0,データ整理_加算措置!$D233,"")</f>
        <v/>
      </c>
      <c r="AL233" s="868" t="str">
        <f ca="1">IF(COUNTIF(データ整理_加算措置!$B$2:'データ整理_加算措置'!$B233,"この線より上に行を挿入してください。")=0,データ整理_加算措置!$F233,"")</f>
        <v/>
      </c>
    </row>
    <row r="234" spans="34:38" x14ac:dyDescent="0.15">
      <c r="AH234" s="868" t="str">
        <f ca="1">IF(COUNTIF(データ整理_加算措置!$B$2:'データ整理_加算措置'!$B234,"この線より上に行を挿入してください。")=0,データ整理_加算措置!$B234,"")</f>
        <v/>
      </c>
      <c r="AI234" s="868" t="str">
        <f ca="1">IF(COUNTIF(データ整理_加算措置!$B$2:'データ整理_加算措置'!$B234,"この線より上に行を挿入してください。")=0,データ整理_加算措置!$C234,"")</f>
        <v/>
      </c>
      <c r="AJ234" s="868" t="str">
        <f ca="1">IF(COUNTIF(データ整理_加算措置!$B$2:'データ整理_加算措置'!$B234,"この線より上に行を挿入してください。")=0,データ整理_加算措置!$D234,"")</f>
        <v/>
      </c>
      <c r="AL234" s="868" t="str">
        <f ca="1">IF(COUNTIF(データ整理_加算措置!$B$2:'データ整理_加算措置'!$B234,"この線より上に行を挿入してください。")=0,データ整理_加算措置!$F234,"")</f>
        <v/>
      </c>
    </row>
    <row r="235" spans="34:38" x14ac:dyDescent="0.15">
      <c r="AH235" s="868" t="str">
        <f ca="1">IF(COUNTIF(データ整理_加算措置!$B$2:'データ整理_加算措置'!$B235,"この線より上に行を挿入してください。")=0,データ整理_加算措置!$B235,"")</f>
        <v/>
      </c>
      <c r="AI235" s="868" t="str">
        <f ca="1">IF(COUNTIF(データ整理_加算措置!$B$2:'データ整理_加算措置'!$B235,"この線より上に行を挿入してください。")=0,データ整理_加算措置!$C235,"")</f>
        <v/>
      </c>
      <c r="AJ235" s="868" t="str">
        <f ca="1">IF(COUNTIF(データ整理_加算措置!$B$2:'データ整理_加算措置'!$B235,"この線より上に行を挿入してください。")=0,データ整理_加算措置!$D235,"")</f>
        <v/>
      </c>
      <c r="AL235" s="868" t="str">
        <f ca="1">IF(COUNTIF(データ整理_加算措置!$B$2:'データ整理_加算措置'!$B235,"この線より上に行を挿入してください。")=0,データ整理_加算措置!$F235,"")</f>
        <v/>
      </c>
    </row>
    <row r="236" spans="34:38" x14ac:dyDescent="0.15">
      <c r="AH236" s="868" t="str">
        <f ca="1">IF(COUNTIF(データ整理_加算措置!$B$2:'データ整理_加算措置'!$B236,"この線より上に行を挿入してください。")=0,データ整理_加算措置!$B236,"")</f>
        <v/>
      </c>
      <c r="AI236" s="868" t="str">
        <f ca="1">IF(COUNTIF(データ整理_加算措置!$B$2:'データ整理_加算措置'!$B236,"この線より上に行を挿入してください。")=0,データ整理_加算措置!$C236,"")</f>
        <v/>
      </c>
      <c r="AJ236" s="868" t="str">
        <f ca="1">IF(COUNTIF(データ整理_加算措置!$B$2:'データ整理_加算措置'!$B236,"この線より上に行を挿入してください。")=0,データ整理_加算措置!$D236,"")</f>
        <v/>
      </c>
      <c r="AL236" s="868" t="str">
        <f ca="1">IF(COUNTIF(データ整理_加算措置!$B$2:'データ整理_加算措置'!$B236,"この線より上に行を挿入してください。")=0,データ整理_加算措置!$F236,"")</f>
        <v/>
      </c>
    </row>
    <row r="237" spans="34:38" x14ac:dyDescent="0.15">
      <c r="AH237" s="868" t="str">
        <f ca="1">IF(COUNTIF(データ整理_加算措置!$B$2:'データ整理_加算措置'!$B237,"この線より上に行を挿入してください。")=0,データ整理_加算措置!$B237,"")</f>
        <v/>
      </c>
      <c r="AI237" s="868" t="str">
        <f ca="1">IF(COUNTIF(データ整理_加算措置!$B$2:'データ整理_加算措置'!$B237,"この線より上に行を挿入してください。")=0,データ整理_加算措置!$C237,"")</f>
        <v/>
      </c>
      <c r="AJ237" s="868" t="str">
        <f ca="1">IF(COUNTIF(データ整理_加算措置!$B$2:'データ整理_加算措置'!$B237,"この線より上に行を挿入してください。")=0,データ整理_加算措置!$D237,"")</f>
        <v/>
      </c>
      <c r="AL237" s="868" t="str">
        <f ca="1">IF(COUNTIF(データ整理_加算措置!$B$2:'データ整理_加算措置'!$B237,"この線より上に行を挿入してください。")=0,データ整理_加算措置!$F237,"")</f>
        <v/>
      </c>
    </row>
    <row r="238" spans="34:38" x14ac:dyDescent="0.15">
      <c r="AH238" s="868" t="str">
        <f ca="1">IF(COUNTIF(データ整理_加算措置!$B$2:'データ整理_加算措置'!$B238,"この線より上に行を挿入してください。")=0,データ整理_加算措置!$B238,"")</f>
        <v/>
      </c>
      <c r="AI238" s="868" t="str">
        <f ca="1">IF(COUNTIF(データ整理_加算措置!$B$2:'データ整理_加算措置'!$B238,"この線より上に行を挿入してください。")=0,データ整理_加算措置!$C238,"")</f>
        <v/>
      </c>
      <c r="AJ238" s="868" t="str">
        <f ca="1">IF(COUNTIF(データ整理_加算措置!$B$2:'データ整理_加算措置'!$B238,"この線より上に行を挿入してください。")=0,データ整理_加算措置!$D238,"")</f>
        <v/>
      </c>
      <c r="AL238" s="868" t="str">
        <f ca="1">IF(COUNTIF(データ整理_加算措置!$B$2:'データ整理_加算措置'!$B238,"この線より上に行を挿入してください。")=0,データ整理_加算措置!$F238,"")</f>
        <v/>
      </c>
    </row>
    <row r="239" spans="34:38" x14ac:dyDescent="0.15">
      <c r="AH239" s="868" t="str">
        <f ca="1">IF(COUNTIF(データ整理_加算措置!$B$2:'データ整理_加算措置'!$B239,"この線より上に行を挿入してください。")=0,データ整理_加算措置!$B239,"")</f>
        <v/>
      </c>
      <c r="AI239" s="868" t="str">
        <f ca="1">IF(COUNTIF(データ整理_加算措置!$B$2:'データ整理_加算措置'!$B239,"この線より上に行を挿入してください。")=0,データ整理_加算措置!$C239,"")</f>
        <v/>
      </c>
      <c r="AJ239" s="868" t="str">
        <f ca="1">IF(COUNTIF(データ整理_加算措置!$B$2:'データ整理_加算措置'!$B239,"この線より上に行を挿入してください。")=0,データ整理_加算措置!$D239,"")</f>
        <v/>
      </c>
      <c r="AL239" s="868" t="str">
        <f ca="1">IF(COUNTIF(データ整理_加算措置!$B$2:'データ整理_加算措置'!$B239,"この線より上に行を挿入してください。")=0,データ整理_加算措置!$F239,"")</f>
        <v/>
      </c>
    </row>
    <row r="240" spans="34:38" x14ac:dyDescent="0.15">
      <c r="AH240" s="868" t="str">
        <f ca="1">IF(COUNTIF(データ整理_加算措置!$B$2:'データ整理_加算措置'!$B240,"この線より上に行を挿入してください。")=0,データ整理_加算措置!$B240,"")</f>
        <v/>
      </c>
      <c r="AI240" s="868" t="str">
        <f ca="1">IF(COUNTIF(データ整理_加算措置!$B$2:'データ整理_加算措置'!$B240,"この線より上に行を挿入してください。")=0,データ整理_加算措置!$C240,"")</f>
        <v/>
      </c>
      <c r="AJ240" s="868" t="str">
        <f ca="1">IF(COUNTIF(データ整理_加算措置!$B$2:'データ整理_加算措置'!$B240,"この線より上に行を挿入してください。")=0,データ整理_加算措置!$D240,"")</f>
        <v/>
      </c>
      <c r="AL240" s="868" t="str">
        <f ca="1">IF(COUNTIF(データ整理_加算措置!$B$2:'データ整理_加算措置'!$B240,"この線より上に行を挿入してください。")=0,データ整理_加算措置!$F240,"")</f>
        <v/>
      </c>
    </row>
    <row r="241" spans="34:38" x14ac:dyDescent="0.15">
      <c r="AH241" s="868" t="str">
        <f ca="1">IF(COUNTIF(データ整理_加算措置!$B$2:'データ整理_加算措置'!$B241,"この線より上に行を挿入してください。")=0,データ整理_加算措置!$B241,"")</f>
        <v/>
      </c>
      <c r="AI241" s="868" t="str">
        <f ca="1">IF(COUNTIF(データ整理_加算措置!$B$2:'データ整理_加算措置'!$B241,"この線より上に行を挿入してください。")=0,データ整理_加算措置!$C241,"")</f>
        <v/>
      </c>
      <c r="AJ241" s="868" t="str">
        <f ca="1">IF(COUNTIF(データ整理_加算措置!$B$2:'データ整理_加算措置'!$B241,"この線より上に行を挿入してください。")=0,データ整理_加算措置!$D241,"")</f>
        <v/>
      </c>
      <c r="AL241" s="868" t="str">
        <f ca="1">IF(COUNTIF(データ整理_加算措置!$B$2:'データ整理_加算措置'!$B241,"この線より上に行を挿入してください。")=0,データ整理_加算措置!$F241,"")</f>
        <v/>
      </c>
    </row>
    <row r="242" spans="34:38" x14ac:dyDescent="0.15">
      <c r="AH242" s="868" t="str">
        <f ca="1">IF(COUNTIF(データ整理_加算措置!$B$2:'データ整理_加算措置'!$B242,"この線より上に行を挿入してください。")=0,データ整理_加算措置!$B242,"")</f>
        <v/>
      </c>
      <c r="AI242" s="868" t="str">
        <f ca="1">IF(COUNTIF(データ整理_加算措置!$B$2:'データ整理_加算措置'!$B242,"この線より上に行を挿入してください。")=0,データ整理_加算措置!$C242,"")</f>
        <v/>
      </c>
      <c r="AJ242" s="868" t="str">
        <f ca="1">IF(COUNTIF(データ整理_加算措置!$B$2:'データ整理_加算措置'!$B242,"この線より上に行を挿入してください。")=0,データ整理_加算措置!$D242,"")</f>
        <v/>
      </c>
      <c r="AL242" s="868" t="str">
        <f ca="1">IF(COUNTIF(データ整理_加算措置!$B$2:'データ整理_加算措置'!$B242,"この線より上に行を挿入してください。")=0,データ整理_加算措置!$F242,"")</f>
        <v/>
      </c>
    </row>
    <row r="243" spans="34:38" x14ac:dyDescent="0.15">
      <c r="AH243" s="868" t="str">
        <f ca="1">IF(COUNTIF(データ整理_加算措置!$B$2:'データ整理_加算措置'!$B243,"この線より上に行を挿入してください。")=0,データ整理_加算措置!$B243,"")</f>
        <v/>
      </c>
      <c r="AI243" s="868" t="str">
        <f ca="1">IF(COUNTIF(データ整理_加算措置!$B$2:'データ整理_加算措置'!$B243,"この線より上に行を挿入してください。")=0,データ整理_加算措置!$C243,"")</f>
        <v/>
      </c>
      <c r="AJ243" s="868" t="str">
        <f ca="1">IF(COUNTIF(データ整理_加算措置!$B$2:'データ整理_加算措置'!$B243,"この線より上に行を挿入してください。")=0,データ整理_加算措置!$D243,"")</f>
        <v/>
      </c>
      <c r="AL243" s="868" t="str">
        <f ca="1">IF(COUNTIF(データ整理_加算措置!$B$2:'データ整理_加算措置'!$B243,"この線より上に行を挿入してください。")=0,データ整理_加算措置!$F243,"")</f>
        <v/>
      </c>
    </row>
    <row r="244" spans="34:38" x14ac:dyDescent="0.15">
      <c r="AH244" s="868" t="str">
        <f ca="1">IF(COUNTIF(データ整理_加算措置!$B$2:'データ整理_加算措置'!$B244,"この線より上に行を挿入してください。")=0,データ整理_加算措置!$B244,"")</f>
        <v/>
      </c>
      <c r="AI244" s="868" t="str">
        <f ca="1">IF(COUNTIF(データ整理_加算措置!$B$2:'データ整理_加算措置'!$B244,"この線より上に行を挿入してください。")=0,データ整理_加算措置!$C244,"")</f>
        <v/>
      </c>
      <c r="AJ244" s="868" t="str">
        <f ca="1">IF(COUNTIF(データ整理_加算措置!$B$2:'データ整理_加算措置'!$B244,"この線より上に行を挿入してください。")=0,データ整理_加算措置!$D244,"")</f>
        <v/>
      </c>
      <c r="AL244" s="868" t="str">
        <f ca="1">IF(COUNTIF(データ整理_加算措置!$B$2:'データ整理_加算措置'!$B244,"この線より上に行を挿入してください。")=0,データ整理_加算措置!$F244,"")</f>
        <v/>
      </c>
    </row>
    <row r="245" spans="34:38" x14ac:dyDescent="0.15">
      <c r="AH245" s="868" t="str">
        <f ca="1">IF(COUNTIF(データ整理_加算措置!$B$2:'データ整理_加算措置'!$B245,"この線より上に行を挿入してください。")=0,データ整理_加算措置!$B245,"")</f>
        <v/>
      </c>
      <c r="AI245" s="868" t="str">
        <f ca="1">IF(COUNTIF(データ整理_加算措置!$B$2:'データ整理_加算措置'!$B245,"この線より上に行を挿入してください。")=0,データ整理_加算措置!$C245,"")</f>
        <v/>
      </c>
      <c r="AJ245" s="868" t="str">
        <f ca="1">IF(COUNTIF(データ整理_加算措置!$B$2:'データ整理_加算措置'!$B245,"この線より上に行を挿入してください。")=0,データ整理_加算措置!$D245,"")</f>
        <v/>
      </c>
      <c r="AL245" s="868" t="str">
        <f ca="1">IF(COUNTIF(データ整理_加算措置!$B$2:'データ整理_加算措置'!$B245,"この線より上に行を挿入してください。")=0,データ整理_加算措置!$F245,"")</f>
        <v/>
      </c>
    </row>
    <row r="246" spans="34:38" x14ac:dyDescent="0.15">
      <c r="AH246" s="868" t="str">
        <f ca="1">IF(COUNTIF(データ整理_加算措置!$B$2:'データ整理_加算措置'!$B246,"この線より上に行を挿入してください。")=0,データ整理_加算措置!$B246,"")</f>
        <v/>
      </c>
      <c r="AI246" s="868" t="str">
        <f ca="1">IF(COUNTIF(データ整理_加算措置!$B$2:'データ整理_加算措置'!$B246,"この線より上に行を挿入してください。")=0,データ整理_加算措置!$C246,"")</f>
        <v/>
      </c>
      <c r="AJ246" s="868" t="str">
        <f ca="1">IF(COUNTIF(データ整理_加算措置!$B$2:'データ整理_加算措置'!$B246,"この線より上に行を挿入してください。")=0,データ整理_加算措置!$D246,"")</f>
        <v/>
      </c>
      <c r="AL246" s="868" t="str">
        <f ca="1">IF(COUNTIF(データ整理_加算措置!$B$2:'データ整理_加算措置'!$B246,"この線より上に行を挿入してください。")=0,データ整理_加算措置!$F246,"")</f>
        <v/>
      </c>
    </row>
    <row r="247" spans="34:38" x14ac:dyDescent="0.15">
      <c r="AH247" s="868" t="str">
        <f ca="1">IF(COUNTIF(データ整理_加算措置!$B$2:'データ整理_加算措置'!$B247,"この線より上に行を挿入してください。")=0,データ整理_加算措置!$B247,"")</f>
        <v/>
      </c>
      <c r="AI247" s="868" t="str">
        <f ca="1">IF(COUNTIF(データ整理_加算措置!$B$2:'データ整理_加算措置'!$B247,"この線より上に行を挿入してください。")=0,データ整理_加算措置!$C247,"")</f>
        <v/>
      </c>
      <c r="AJ247" s="868" t="str">
        <f ca="1">IF(COUNTIF(データ整理_加算措置!$B$2:'データ整理_加算措置'!$B247,"この線より上に行を挿入してください。")=0,データ整理_加算措置!$D247,"")</f>
        <v/>
      </c>
      <c r="AL247" s="868" t="str">
        <f ca="1">IF(COUNTIF(データ整理_加算措置!$B$2:'データ整理_加算措置'!$B247,"この線より上に行を挿入してください。")=0,データ整理_加算措置!$F247,"")</f>
        <v/>
      </c>
    </row>
    <row r="248" spans="34:38" x14ac:dyDescent="0.15">
      <c r="AH248" s="868" t="str">
        <f ca="1">IF(COUNTIF(データ整理_加算措置!$B$2:'データ整理_加算措置'!$B248,"この線より上に行を挿入してください。")=0,データ整理_加算措置!$B248,"")</f>
        <v/>
      </c>
      <c r="AI248" s="868" t="str">
        <f ca="1">IF(COUNTIF(データ整理_加算措置!$B$2:'データ整理_加算措置'!$B248,"この線より上に行を挿入してください。")=0,データ整理_加算措置!$C248,"")</f>
        <v/>
      </c>
      <c r="AJ248" s="868" t="str">
        <f ca="1">IF(COUNTIF(データ整理_加算措置!$B$2:'データ整理_加算措置'!$B248,"この線より上に行を挿入してください。")=0,データ整理_加算措置!$D248,"")</f>
        <v/>
      </c>
      <c r="AL248" s="868" t="str">
        <f ca="1">IF(COUNTIF(データ整理_加算措置!$B$2:'データ整理_加算措置'!$B248,"この線より上に行を挿入してください。")=0,データ整理_加算措置!$F248,"")</f>
        <v/>
      </c>
    </row>
    <row r="249" spans="34:38" x14ac:dyDescent="0.15">
      <c r="AH249" s="868" t="str">
        <f ca="1">IF(COUNTIF(データ整理_加算措置!$B$2:'データ整理_加算措置'!$B249,"この線より上に行を挿入してください。")=0,データ整理_加算措置!$B249,"")</f>
        <v/>
      </c>
      <c r="AI249" s="868" t="str">
        <f ca="1">IF(COUNTIF(データ整理_加算措置!$B$2:'データ整理_加算措置'!$B249,"この線より上に行を挿入してください。")=0,データ整理_加算措置!$C249,"")</f>
        <v/>
      </c>
      <c r="AJ249" s="868" t="str">
        <f ca="1">IF(COUNTIF(データ整理_加算措置!$B$2:'データ整理_加算措置'!$B249,"この線より上に行を挿入してください。")=0,データ整理_加算措置!$D249,"")</f>
        <v/>
      </c>
      <c r="AL249" s="868" t="str">
        <f ca="1">IF(COUNTIF(データ整理_加算措置!$B$2:'データ整理_加算措置'!$B249,"この線より上に行を挿入してください。")=0,データ整理_加算措置!$F249,"")</f>
        <v/>
      </c>
    </row>
    <row r="250" spans="34:38" x14ac:dyDescent="0.15">
      <c r="AH250" s="868" t="str">
        <f ca="1">IF(COUNTIF(データ整理_加算措置!$B$2:'データ整理_加算措置'!$B250,"この線より上に行を挿入してください。")=0,データ整理_加算措置!$B250,"")</f>
        <v/>
      </c>
      <c r="AI250" s="868" t="str">
        <f ca="1">IF(COUNTIF(データ整理_加算措置!$B$2:'データ整理_加算措置'!$B250,"この線より上に行を挿入してください。")=0,データ整理_加算措置!$C250,"")</f>
        <v/>
      </c>
      <c r="AJ250" s="868" t="str">
        <f ca="1">IF(COUNTIF(データ整理_加算措置!$B$2:'データ整理_加算措置'!$B250,"この線より上に行を挿入してください。")=0,データ整理_加算措置!$D250,"")</f>
        <v/>
      </c>
      <c r="AL250" s="868" t="str">
        <f ca="1">IF(COUNTIF(データ整理_加算措置!$B$2:'データ整理_加算措置'!$B250,"この線より上に行を挿入してください。")=0,データ整理_加算措置!$F250,"")</f>
        <v/>
      </c>
    </row>
    <row r="251" spans="34:38" x14ac:dyDescent="0.15">
      <c r="AH251" s="868" t="str">
        <f ca="1">IF(COUNTIF(データ整理_加算措置!$B$2:'データ整理_加算措置'!$B251,"この線より上に行を挿入してください。")=0,データ整理_加算措置!$B251,"")</f>
        <v/>
      </c>
      <c r="AI251" s="868" t="str">
        <f ca="1">IF(COUNTIF(データ整理_加算措置!$B$2:'データ整理_加算措置'!$B251,"この線より上に行を挿入してください。")=0,データ整理_加算措置!$C251,"")</f>
        <v/>
      </c>
      <c r="AJ251" s="868" t="str">
        <f ca="1">IF(COUNTIF(データ整理_加算措置!$B$2:'データ整理_加算措置'!$B251,"この線より上に行を挿入してください。")=0,データ整理_加算措置!$D251,"")</f>
        <v/>
      </c>
      <c r="AL251" s="868" t="str">
        <f ca="1">IF(COUNTIF(データ整理_加算措置!$B$2:'データ整理_加算措置'!$B251,"この線より上に行を挿入してください。")=0,データ整理_加算措置!$F251,"")</f>
        <v/>
      </c>
    </row>
    <row r="252" spans="34:38" x14ac:dyDescent="0.15">
      <c r="AH252" s="868" t="str">
        <f ca="1">IF(COUNTIF(データ整理_加算措置!$B$2:'データ整理_加算措置'!$B252,"この線より上に行を挿入してください。")=0,データ整理_加算措置!$B252,"")</f>
        <v/>
      </c>
      <c r="AI252" s="868" t="str">
        <f ca="1">IF(COUNTIF(データ整理_加算措置!$B$2:'データ整理_加算措置'!$B252,"この線より上に行を挿入してください。")=0,データ整理_加算措置!$C252,"")</f>
        <v/>
      </c>
      <c r="AJ252" s="868" t="str">
        <f ca="1">IF(COUNTIF(データ整理_加算措置!$B$2:'データ整理_加算措置'!$B252,"この線より上に行を挿入してください。")=0,データ整理_加算措置!$D252,"")</f>
        <v/>
      </c>
      <c r="AL252" s="868" t="str">
        <f ca="1">IF(COUNTIF(データ整理_加算措置!$B$2:'データ整理_加算措置'!$B252,"この線より上に行を挿入してください。")=0,データ整理_加算措置!$F252,"")</f>
        <v/>
      </c>
    </row>
    <row r="253" spans="34:38" x14ac:dyDescent="0.15">
      <c r="AH253" s="868" t="str">
        <f ca="1">IF(COUNTIF(データ整理_加算措置!$B$2:'データ整理_加算措置'!$B253,"この線より上に行を挿入してください。")=0,データ整理_加算措置!$B253,"")</f>
        <v/>
      </c>
      <c r="AI253" s="868" t="str">
        <f ca="1">IF(COUNTIF(データ整理_加算措置!$B$2:'データ整理_加算措置'!$B253,"この線より上に行を挿入してください。")=0,データ整理_加算措置!$C253,"")</f>
        <v/>
      </c>
      <c r="AJ253" s="868" t="str">
        <f ca="1">IF(COUNTIF(データ整理_加算措置!$B$2:'データ整理_加算措置'!$B253,"この線より上に行を挿入してください。")=0,データ整理_加算措置!$D253,"")</f>
        <v/>
      </c>
      <c r="AL253" s="868" t="str">
        <f ca="1">IF(COUNTIF(データ整理_加算措置!$B$2:'データ整理_加算措置'!$B253,"この線より上に行を挿入してください。")=0,データ整理_加算措置!$F253,"")</f>
        <v/>
      </c>
    </row>
    <row r="254" spans="34:38" x14ac:dyDescent="0.15">
      <c r="AH254" s="868" t="str">
        <f ca="1">IF(COUNTIF(データ整理_加算措置!$B$2:'データ整理_加算措置'!$B254,"この線より上に行を挿入してください。")=0,データ整理_加算措置!$B254,"")</f>
        <v/>
      </c>
      <c r="AI254" s="868" t="str">
        <f ca="1">IF(COUNTIF(データ整理_加算措置!$B$2:'データ整理_加算措置'!$B254,"この線より上に行を挿入してください。")=0,データ整理_加算措置!$C254,"")</f>
        <v/>
      </c>
      <c r="AJ254" s="868" t="str">
        <f ca="1">IF(COUNTIF(データ整理_加算措置!$B$2:'データ整理_加算措置'!$B254,"この線より上に行を挿入してください。")=0,データ整理_加算措置!$D254,"")</f>
        <v/>
      </c>
      <c r="AL254" s="868" t="str">
        <f ca="1">IF(COUNTIF(データ整理_加算措置!$B$2:'データ整理_加算措置'!$B254,"この線より上に行を挿入してください。")=0,データ整理_加算措置!$F254,"")</f>
        <v/>
      </c>
    </row>
    <row r="255" spans="34:38" x14ac:dyDescent="0.15">
      <c r="AH255" s="868" t="str">
        <f ca="1">IF(COUNTIF(データ整理_加算措置!$B$2:'データ整理_加算措置'!$B255,"この線より上に行を挿入してください。")=0,データ整理_加算措置!$B255,"")</f>
        <v/>
      </c>
      <c r="AI255" s="868" t="str">
        <f ca="1">IF(COUNTIF(データ整理_加算措置!$B$2:'データ整理_加算措置'!$B255,"この線より上に行を挿入してください。")=0,データ整理_加算措置!$C255,"")</f>
        <v/>
      </c>
      <c r="AJ255" s="868" t="str">
        <f ca="1">IF(COUNTIF(データ整理_加算措置!$B$2:'データ整理_加算措置'!$B255,"この線より上に行を挿入してください。")=0,データ整理_加算措置!$D255,"")</f>
        <v/>
      </c>
      <c r="AL255" s="868" t="str">
        <f ca="1">IF(COUNTIF(データ整理_加算措置!$B$2:'データ整理_加算措置'!$B255,"この線より上に行を挿入してください。")=0,データ整理_加算措置!$F255,"")</f>
        <v/>
      </c>
    </row>
    <row r="256" spans="34:38" x14ac:dyDescent="0.15">
      <c r="AH256" s="868" t="str">
        <f ca="1">IF(COUNTIF(データ整理_加算措置!$B$2:'データ整理_加算措置'!$B256,"この線より上に行を挿入してください。")=0,データ整理_加算措置!$B256,"")</f>
        <v/>
      </c>
      <c r="AI256" s="868" t="str">
        <f ca="1">IF(COUNTIF(データ整理_加算措置!$B$2:'データ整理_加算措置'!$B256,"この線より上に行を挿入してください。")=0,データ整理_加算措置!$C256,"")</f>
        <v/>
      </c>
      <c r="AJ256" s="868" t="str">
        <f ca="1">IF(COUNTIF(データ整理_加算措置!$B$2:'データ整理_加算措置'!$B256,"この線より上に行を挿入してください。")=0,データ整理_加算措置!$D256,"")</f>
        <v/>
      </c>
      <c r="AL256" s="868" t="str">
        <f ca="1">IF(COUNTIF(データ整理_加算措置!$B$2:'データ整理_加算措置'!$B256,"この線より上に行を挿入してください。")=0,データ整理_加算措置!$F256,"")</f>
        <v/>
      </c>
    </row>
    <row r="257" spans="34:38" x14ac:dyDescent="0.15">
      <c r="AH257" s="868" t="str">
        <f ca="1">IF(COUNTIF(データ整理_加算措置!$B$2:'データ整理_加算措置'!$B257,"この線より上に行を挿入してください。")=0,データ整理_加算措置!$B257,"")</f>
        <v/>
      </c>
      <c r="AI257" s="868" t="str">
        <f ca="1">IF(COUNTIF(データ整理_加算措置!$B$2:'データ整理_加算措置'!$B257,"この線より上に行を挿入してください。")=0,データ整理_加算措置!$C257,"")</f>
        <v/>
      </c>
      <c r="AJ257" s="868" t="str">
        <f ca="1">IF(COUNTIF(データ整理_加算措置!$B$2:'データ整理_加算措置'!$B257,"この線より上に行を挿入してください。")=0,データ整理_加算措置!$D257,"")</f>
        <v/>
      </c>
      <c r="AL257" s="868" t="str">
        <f ca="1">IF(COUNTIF(データ整理_加算措置!$B$2:'データ整理_加算措置'!$B257,"この線より上に行を挿入してください。")=0,データ整理_加算措置!$F257,"")</f>
        <v/>
      </c>
    </row>
    <row r="258" spans="34:38" x14ac:dyDescent="0.15">
      <c r="AH258" s="868" t="str">
        <f ca="1">IF(COUNTIF(データ整理_加算措置!$B$2:'データ整理_加算措置'!$B258,"この線より上に行を挿入してください。")=0,データ整理_加算措置!$B258,"")</f>
        <v/>
      </c>
      <c r="AI258" s="868" t="str">
        <f ca="1">IF(COUNTIF(データ整理_加算措置!$B$2:'データ整理_加算措置'!$B258,"この線より上に行を挿入してください。")=0,データ整理_加算措置!$C258,"")</f>
        <v/>
      </c>
      <c r="AJ258" s="868" t="str">
        <f ca="1">IF(COUNTIF(データ整理_加算措置!$B$2:'データ整理_加算措置'!$B258,"この線より上に行を挿入してください。")=0,データ整理_加算措置!$D258,"")</f>
        <v/>
      </c>
      <c r="AL258" s="868" t="str">
        <f ca="1">IF(COUNTIF(データ整理_加算措置!$B$2:'データ整理_加算措置'!$B258,"この線より上に行を挿入してください。")=0,データ整理_加算措置!$F258,"")</f>
        <v/>
      </c>
    </row>
    <row r="259" spans="34:38" x14ac:dyDescent="0.15">
      <c r="AH259" s="868" t="str">
        <f ca="1">IF(COUNTIF(データ整理_加算措置!$B$2:'データ整理_加算措置'!$B259,"この線より上に行を挿入してください。")=0,データ整理_加算措置!$B259,"")</f>
        <v/>
      </c>
      <c r="AI259" s="868" t="str">
        <f ca="1">IF(COUNTIF(データ整理_加算措置!$B$2:'データ整理_加算措置'!$B259,"この線より上に行を挿入してください。")=0,データ整理_加算措置!$C259,"")</f>
        <v/>
      </c>
      <c r="AJ259" s="868" t="str">
        <f ca="1">IF(COUNTIF(データ整理_加算措置!$B$2:'データ整理_加算措置'!$B259,"この線より上に行を挿入してください。")=0,データ整理_加算措置!$D259,"")</f>
        <v/>
      </c>
      <c r="AL259" s="868" t="str">
        <f ca="1">IF(COUNTIF(データ整理_加算措置!$B$2:'データ整理_加算措置'!$B259,"この線より上に行を挿入してください。")=0,データ整理_加算措置!$F259,"")</f>
        <v/>
      </c>
    </row>
    <row r="260" spans="34:38" x14ac:dyDescent="0.15">
      <c r="AH260" s="868" t="str">
        <f ca="1">IF(COUNTIF(データ整理_加算措置!$B$2:'データ整理_加算措置'!$B260,"この線より上に行を挿入してください。")=0,データ整理_加算措置!$B260,"")</f>
        <v/>
      </c>
      <c r="AI260" s="868" t="str">
        <f ca="1">IF(COUNTIF(データ整理_加算措置!$B$2:'データ整理_加算措置'!$B260,"この線より上に行を挿入してください。")=0,データ整理_加算措置!$C260,"")</f>
        <v/>
      </c>
      <c r="AJ260" s="868" t="str">
        <f ca="1">IF(COUNTIF(データ整理_加算措置!$B$2:'データ整理_加算措置'!$B260,"この線より上に行を挿入してください。")=0,データ整理_加算措置!$D260,"")</f>
        <v/>
      </c>
      <c r="AL260" s="868" t="str">
        <f ca="1">IF(COUNTIF(データ整理_加算措置!$B$2:'データ整理_加算措置'!$B260,"この線より上に行を挿入してください。")=0,データ整理_加算措置!$F260,"")</f>
        <v/>
      </c>
    </row>
    <row r="261" spans="34:38" x14ac:dyDescent="0.15">
      <c r="AH261" s="868" t="str">
        <f ca="1">IF(COUNTIF(データ整理_加算措置!$B$2:'データ整理_加算措置'!$B261,"この線より上に行を挿入してください。")=0,データ整理_加算措置!$B261,"")</f>
        <v/>
      </c>
      <c r="AI261" s="868" t="str">
        <f ca="1">IF(COUNTIF(データ整理_加算措置!$B$2:'データ整理_加算措置'!$B261,"この線より上に行を挿入してください。")=0,データ整理_加算措置!$C261,"")</f>
        <v/>
      </c>
      <c r="AJ261" s="868" t="str">
        <f ca="1">IF(COUNTIF(データ整理_加算措置!$B$2:'データ整理_加算措置'!$B261,"この線より上に行を挿入してください。")=0,データ整理_加算措置!$D261,"")</f>
        <v/>
      </c>
      <c r="AL261" s="868" t="str">
        <f ca="1">IF(COUNTIF(データ整理_加算措置!$B$2:'データ整理_加算措置'!$B261,"この線より上に行を挿入してください。")=0,データ整理_加算措置!$F261,"")</f>
        <v/>
      </c>
    </row>
    <row r="262" spans="34:38" x14ac:dyDescent="0.15">
      <c r="AH262" s="868" t="str">
        <f ca="1">IF(COUNTIF(データ整理_加算措置!$B$2:'データ整理_加算措置'!$B262,"この線より上に行を挿入してください。")=0,データ整理_加算措置!$B262,"")</f>
        <v/>
      </c>
      <c r="AI262" s="868" t="str">
        <f ca="1">IF(COUNTIF(データ整理_加算措置!$B$2:'データ整理_加算措置'!$B262,"この線より上に行を挿入してください。")=0,データ整理_加算措置!$C262,"")</f>
        <v/>
      </c>
      <c r="AJ262" s="868" t="str">
        <f ca="1">IF(COUNTIF(データ整理_加算措置!$B$2:'データ整理_加算措置'!$B262,"この線より上に行を挿入してください。")=0,データ整理_加算措置!$D262,"")</f>
        <v/>
      </c>
      <c r="AL262" s="868" t="str">
        <f ca="1">IF(COUNTIF(データ整理_加算措置!$B$2:'データ整理_加算措置'!$B262,"この線より上に行を挿入してください。")=0,データ整理_加算措置!$F262,"")</f>
        <v/>
      </c>
    </row>
    <row r="263" spans="34:38" x14ac:dyDescent="0.15">
      <c r="AH263" s="868" t="str">
        <f ca="1">IF(COUNTIF(データ整理_加算措置!$B$2:'データ整理_加算措置'!$B263,"この線より上に行を挿入してください。")=0,データ整理_加算措置!$B263,"")</f>
        <v/>
      </c>
      <c r="AI263" s="868" t="str">
        <f ca="1">IF(COUNTIF(データ整理_加算措置!$B$2:'データ整理_加算措置'!$B263,"この線より上に行を挿入してください。")=0,データ整理_加算措置!$C263,"")</f>
        <v/>
      </c>
      <c r="AJ263" s="868" t="str">
        <f ca="1">IF(COUNTIF(データ整理_加算措置!$B$2:'データ整理_加算措置'!$B263,"この線より上に行を挿入してください。")=0,データ整理_加算措置!$D263,"")</f>
        <v/>
      </c>
      <c r="AL263" s="868" t="str">
        <f ca="1">IF(COUNTIF(データ整理_加算措置!$B$2:'データ整理_加算措置'!$B263,"この線より上に行を挿入してください。")=0,データ整理_加算措置!$F263,"")</f>
        <v/>
      </c>
    </row>
    <row r="264" spans="34:38" x14ac:dyDescent="0.15">
      <c r="AH264" s="868" t="str">
        <f ca="1">IF(COUNTIF(データ整理_加算措置!$B$2:'データ整理_加算措置'!$B264,"この線より上に行を挿入してください。")=0,データ整理_加算措置!$B264,"")</f>
        <v/>
      </c>
      <c r="AI264" s="868" t="str">
        <f ca="1">IF(COUNTIF(データ整理_加算措置!$B$2:'データ整理_加算措置'!$B264,"この線より上に行を挿入してください。")=0,データ整理_加算措置!$C264,"")</f>
        <v/>
      </c>
      <c r="AJ264" s="868" t="str">
        <f ca="1">IF(COUNTIF(データ整理_加算措置!$B$2:'データ整理_加算措置'!$B264,"この線より上に行を挿入してください。")=0,データ整理_加算措置!$D264,"")</f>
        <v/>
      </c>
      <c r="AL264" s="868" t="str">
        <f ca="1">IF(COUNTIF(データ整理_加算措置!$B$2:'データ整理_加算措置'!$B264,"この線より上に行を挿入してください。")=0,データ整理_加算措置!$F264,"")</f>
        <v/>
      </c>
    </row>
    <row r="265" spans="34:38" x14ac:dyDescent="0.15">
      <c r="AH265" s="868" t="str">
        <f ca="1">IF(COUNTIF(データ整理_加算措置!$B$2:'データ整理_加算措置'!$B265,"この線より上に行を挿入してください。")=0,データ整理_加算措置!$B265,"")</f>
        <v/>
      </c>
      <c r="AI265" s="868" t="str">
        <f ca="1">IF(COUNTIF(データ整理_加算措置!$B$2:'データ整理_加算措置'!$B265,"この線より上に行を挿入してください。")=0,データ整理_加算措置!$C265,"")</f>
        <v/>
      </c>
      <c r="AJ265" s="868" t="str">
        <f ca="1">IF(COUNTIF(データ整理_加算措置!$B$2:'データ整理_加算措置'!$B265,"この線より上に行を挿入してください。")=0,データ整理_加算措置!$D265,"")</f>
        <v/>
      </c>
      <c r="AL265" s="868" t="str">
        <f ca="1">IF(COUNTIF(データ整理_加算措置!$B$2:'データ整理_加算措置'!$B265,"この線より上に行を挿入してください。")=0,データ整理_加算措置!$F265,"")</f>
        <v/>
      </c>
    </row>
    <row r="266" spans="34:38" x14ac:dyDescent="0.15">
      <c r="AH266" s="868" t="str">
        <f ca="1">IF(COUNTIF(データ整理_加算措置!$B$2:'データ整理_加算措置'!$B266,"この線より上に行を挿入してください。")=0,データ整理_加算措置!$B266,"")</f>
        <v/>
      </c>
      <c r="AI266" s="868" t="str">
        <f ca="1">IF(COUNTIF(データ整理_加算措置!$B$2:'データ整理_加算措置'!$B266,"この線より上に行を挿入してください。")=0,データ整理_加算措置!$C266,"")</f>
        <v/>
      </c>
      <c r="AJ266" s="868" t="str">
        <f ca="1">IF(COUNTIF(データ整理_加算措置!$B$2:'データ整理_加算措置'!$B266,"この線より上に行を挿入してください。")=0,データ整理_加算措置!$D266,"")</f>
        <v/>
      </c>
      <c r="AL266" s="868" t="str">
        <f ca="1">IF(COUNTIF(データ整理_加算措置!$B$2:'データ整理_加算措置'!$B266,"この線より上に行を挿入してください。")=0,データ整理_加算措置!$F266,"")</f>
        <v/>
      </c>
    </row>
    <row r="267" spans="34:38" x14ac:dyDescent="0.15">
      <c r="AH267" s="868" t="str">
        <f ca="1">IF(COUNTIF(データ整理_加算措置!$B$2:'データ整理_加算措置'!$B267,"この線より上に行を挿入してください。")=0,データ整理_加算措置!$B267,"")</f>
        <v/>
      </c>
      <c r="AI267" s="868" t="str">
        <f ca="1">IF(COUNTIF(データ整理_加算措置!$B$2:'データ整理_加算措置'!$B267,"この線より上に行を挿入してください。")=0,データ整理_加算措置!$C267,"")</f>
        <v/>
      </c>
      <c r="AJ267" s="868" t="str">
        <f ca="1">IF(COUNTIF(データ整理_加算措置!$B$2:'データ整理_加算措置'!$B267,"この線より上に行を挿入してください。")=0,データ整理_加算措置!$D267,"")</f>
        <v/>
      </c>
      <c r="AL267" s="868" t="str">
        <f ca="1">IF(COUNTIF(データ整理_加算措置!$B$2:'データ整理_加算措置'!$B267,"この線より上に行を挿入してください。")=0,データ整理_加算措置!$F267,"")</f>
        <v/>
      </c>
    </row>
    <row r="268" spans="34:38" x14ac:dyDescent="0.15">
      <c r="AH268" s="868" t="str">
        <f ca="1">IF(COUNTIF(データ整理_加算措置!$B$2:'データ整理_加算措置'!$B268,"この線より上に行を挿入してください。")=0,データ整理_加算措置!$B268,"")</f>
        <v/>
      </c>
      <c r="AI268" s="868" t="str">
        <f ca="1">IF(COUNTIF(データ整理_加算措置!$B$2:'データ整理_加算措置'!$B268,"この線より上に行を挿入してください。")=0,データ整理_加算措置!$C268,"")</f>
        <v/>
      </c>
      <c r="AJ268" s="868" t="str">
        <f ca="1">IF(COUNTIF(データ整理_加算措置!$B$2:'データ整理_加算措置'!$B268,"この線より上に行を挿入してください。")=0,データ整理_加算措置!$D268,"")</f>
        <v/>
      </c>
      <c r="AL268" s="868" t="str">
        <f ca="1">IF(COUNTIF(データ整理_加算措置!$B$2:'データ整理_加算措置'!$B268,"この線より上に行を挿入してください。")=0,データ整理_加算措置!$F268,"")</f>
        <v/>
      </c>
    </row>
    <row r="269" spans="34:38" x14ac:dyDescent="0.15">
      <c r="AH269" s="868" t="str">
        <f ca="1">IF(COUNTIF(データ整理_加算措置!$B$2:'データ整理_加算措置'!$B269,"この線より上に行を挿入してください。")=0,データ整理_加算措置!$B269,"")</f>
        <v/>
      </c>
      <c r="AI269" s="868" t="str">
        <f ca="1">IF(COUNTIF(データ整理_加算措置!$B$2:'データ整理_加算措置'!$B269,"この線より上に行を挿入してください。")=0,データ整理_加算措置!$C269,"")</f>
        <v/>
      </c>
      <c r="AJ269" s="868" t="str">
        <f ca="1">IF(COUNTIF(データ整理_加算措置!$B$2:'データ整理_加算措置'!$B269,"この線より上に行を挿入してください。")=0,データ整理_加算措置!$D269,"")</f>
        <v/>
      </c>
      <c r="AL269" s="868" t="str">
        <f ca="1">IF(COUNTIF(データ整理_加算措置!$B$2:'データ整理_加算措置'!$B269,"この線より上に行を挿入してください。")=0,データ整理_加算措置!$F269,"")</f>
        <v/>
      </c>
    </row>
    <row r="270" spans="34:38" x14ac:dyDescent="0.15">
      <c r="AH270" s="868" t="str">
        <f ca="1">IF(COUNTIF(データ整理_加算措置!$B$2:'データ整理_加算措置'!$B270,"この線より上に行を挿入してください。")=0,データ整理_加算措置!$B270,"")</f>
        <v/>
      </c>
      <c r="AI270" s="868" t="str">
        <f ca="1">IF(COUNTIF(データ整理_加算措置!$B$2:'データ整理_加算措置'!$B270,"この線より上に行を挿入してください。")=0,データ整理_加算措置!$C270,"")</f>
        <v/>
      </c>
      <c r="AJ270" s="868" t="str">
        <f ca="1">IF(COUNTIF(データ整理_加算措置!$B$2:'データ整理_加算措置'!$B270,"この線より上に行を挿入してください。")=0,データ整理_加算措置!$D270,"")</f>
        <v/>
      </c>
      <c r="AL270" s="868" t="str">
        <f ca="1">IF(COUNTIF(データ整理_加算措置!$B$2:'データ整理_加算措置'!$B270,"この線より上に行を挿入してください。")=0,データ整理_加算措置!$F270,"")</f>
        <v/>
      </c>
    </row>
    <row r="271" spans="34:38" x14ac:dyDescent="0.15">
      <c r="AH271" s="868" t="str">
        <f ca="1">IF(COUNTIF(データ整理_加算措置!$B$2:'データ整理_加算措置'!$B271,"この線より上に行を挿入してください。")=0,データ整理_加算措置!$B271,"")</f>
        <v/>
      </c>
      <c r="AI271" s="868" t="str">
        <f ca="1">IF(COUNTIF(データ整理_加算措置!$B$2:'データ整理_加算措置'!$B271,"この線より上に行を挿入してください。")=0,データ整理_加算措置!$C271,"")</f>
        <v/>
      </c>
      <c r="AJ271" s="868" t="str">
        <f ca="1">IF(COUNTIF(データ整理_加算措置!$B$2:'データ整理_加算措置'!$B271,"この線より上に行を挿入してください。")=0,データ整理_加算措置!$D271,"")</f>
        <v/>
      </c>
      <c r="AL271" s="868" t="str">
        <f ca="1">IF(COUNTIF(データ整理_加算措置!$B$2:'データ整理_加算措置'!$B271,"この線より上に行を挿入してください。")=0,データ整理_加算措置!$F271,"")</f>
        <v/>
      </c>
    </row>
    <row r="272" spans="34:38" x14ac:dyDescent="0.15">
      <c r="AH272" s="868" t="str">
        <f ca="1">IF(COUNTIF(データ整理_加算措置!$B$2:'データ整理_加算措置'!$B272,"この線より上に行を挿入してください。")=0,データ整理_加算措置!$B272,"")</f>
        <v/>
      </c>
      <c r="AI272" s="868" t="str">
        <f ca="1">IF(COUNTIF(データ整理_加算措置!$B$2:'データ整理_加算措置'!$B272,"この線より上に行を挿入してください。")=0,データ整理_加算措置!$C272,"")</f>
        <v/>
      </c>
      <c r="AJ272" s="868" t="str">
        <f ca="1">IF(COUNTIF(データ整理_加算措置!$B$2:'データ整理_加算措置'!$B272,"この線より上に行を挿入してください。")=0,データ整理_加算措置!$D272,"")</f>
        <v/>
      </c>
      <c r="AL272" s="868" t="str">
        <f ca="1">IF(COUNTIF(データ整理_加算措置!$B$2:'データ整理_加算措置'!$B272,"この線より上に行を挿入してください。")=0,データ整理_加算措置!$F272,"")</f>
        <v/>
      </c>
    </row>
    <row r="273" spans="34:38" x14ac:dyDescent="0.15">
      <c r="AH273" s="868" t="str">
        <f ca="1">IF(COUNTIF(データ整理_加算措置!$B$2:'データ整理_加算措置'!$B273,"この線より上に行を挿入してください。")=0,データ整理_加算措置!$B273,"")</f>
        <v/>
      </c>
      <c r="AI273" s="868" t="str">
        <f ca="1">IF(COUNTIF(データ整理_加算措置!$B$2:'データ整理_加算措置'!$B273,"この線より上に行を挿入してください。")=0,データ整理_加算措置!$C273,"")</f>
        <v/>
      </c>
      <c r="AJ273" s="868" t="str">
        <f ca="1">IF(COUNTIF(データ整理_加算措置!$B$2:'データ整理_加算措置'!$B273,"この線より上に行を挿入してください。")=0,データ整理_加算措置!$D273,"")</f>
        <v/>
      </c>
      <c r="AL273" s="868" t="str">
        <f ca="1">IF(COUNTIF(データ整理_加算措置!$B$2:'データ整理_加算措置'!$B273,"この線より上に行を挿入してください。")=0,データ整理_加算措置!$F273,"")</f>
        <v/>
      </c>
    </row>
    <row r="274" spans="34:38" x14ac:dyDescent="0.15">
      <c r="AH274" s="868" t="str">
        <f ca="1">IF(COUNTIF(データ整理_加算措置!$B$2:'データ整理_加算措置'!$B274,"この線より上に行を挿入してください。")=0,データ整理_加算措置!$B274,"")</f>
        <v/>
      </c>
      <c r="AI274" s="868" t="str">
        <f ca="1">IF(COUNTIF(データ整理_加算措置!$B$2:'データ整理_加算措置'!$B274,"この線より上に行を挿入してください。")=0,データ整理_加算措置!$C274,"")</f>
        <v/>
      </c>
      <c r="AJ274" s="868" t="str">
        <f ca="1">IF(COUNTIF(データ整理_加算措置!$B$2:'データ整理_加算措置'!$B274,"この線より上に行を挿入してください。")=0,データ整理_加算措置!$D274,"")</f>
        <v/>
      </c>
      <c r="AL274" s="868" t="str">
        <f ca="1">IF(COUNTIF(データ整理_加算措置!$B$2:'データ整理_加算措置'!$B274,"この線より上に行を挿入してください。")=0,データ整理_加算措置!$F274,"")</f>
        <v/>
      </c>
    </row>
    <row r="275" spans="34:38" x14ac:dyDescent="0.15">
      <c r="AH275" s="868" t="str">
        <f ca="1">IF(COUNTIF(データ整理_加算措置!$B$2:'データ整理_加算措置'!$B275,"この線より上に行を挿入してください。")=0,データ整理_加算措置!$B275,"")</f>
        <v/>
      </c>
      <c r="AI275" s="868" t="str">
        <f ca="1">IF(COUNTIF(データ整理_加算措置!$B$2:'データ整理_加算措置'!$B275,"この線より上に行を挿入してください。")=0,データ整理_加算措置!$C275,"")</f>
        <v/>
      </c>
      <c r="AJ275" s="868" t="str">
        <f ca="1">IF(COUNTIF(データ整理_加算措置!$B$2:'データ整理_加算措置'!$B275,"この線より上に行を挿入してください。")=0,データ整理_加算措置!$D275,"")</f>
        <v/>
      </c>
      <c r="AL275" s="868" t="str">
        <f ca="1">IF(COUNTIF(データ整理_加算措置!$B$2:'データ整理_加算措置'!$B275,"この線より上に行を挿入してください。")=0,データ整理_加算措置!$F275,"")</f>
        <v/>
      </c>
    </row>
    <row r="276" spans="34:38" x14ac:dyDescent="0.15">
      <c r="AH276" s="868" t="str">
        <f ca="1">IF(COUNTIF(データ整理_加算措置!$B$2:'データ整理_加算措置'!$B276,"この線より上に行を挿入してください。")=0,データ整理_加算措置!$B276,"")</f>
        <v/>
      </c>
      <c r="AI276" s="868" t="str">
        <f ca="1">IF(COUNTIF(データ整理_加算措置!$B$2:'データ整理_加算措置'!$B276,"この線より上に行を挿入してください。")=0,データ整理_加算措置!$C276,"")</f>
        <v/>
      </c>
      <c r="AJ276" s="868" t="str">
        <f ca="1">IF(COUNTIF(データ整理_加算措置!$B$2:'データ整理_加算措置'!$B276,"この線より上に行を挿入してください。")=0,データ整理_加算措置!$D276,"")</f>
        <v/>
      </c>
      <c r="AL276" s="868" t="str">
        <f ca="1">IF(COUNTIF(データ整理_加算措置!$B$2:'データ整理_加算措置'!$B276,"この線より上に行を挿入してください。")=0,データ整理_加算措置!$F276,"")</f>
        <v/>
      </c>
    </row>
    <row r="277" spans="34:38" x14ac:dyDescent="0.15">
      <c r="AH277" s="868" t="str">
        <f ca="1">IF(COUNTIF(データ整理_加算措置!$B$2:'データ整理_加算措置'!$B277,"この線より上に行を挿入してください。")=0,データ整理_加算措置!$B277,"")</f>
        <v/>
      </c>
      <c r="AI277" s="868" t="str">
        <f ca="1">IF(COUNTIF(データ整理_加算措置!$B$2:'データ整理_加算措置'!$B277,"この線より上に行を挿入してください。")=0,データ整理_加算措置!$C277,"")</f>
        <v/>
      </c>
      <c r="AJ277" s="868" t="str">
        <f ca="1">IF(COUNTIF(データ整理_加算措置!$B$2:'データ整理_加算措置'!$B277,"この線より上に行を挿入してください。")=0,データ整理_加算措置!$D277,"")</f>
        <v/>
      </c>
      <c r="AL277" s="868" t="str">
        <f ca="1">IF(COUNTIF(データ整理_加算措置!$B$2:'データ整理_加算措置'!$B277,"この線より上に行を挿入してください。")=0,データ整理_加算措置!$F277,"")</f>
        <v/>
      </c>
    </row>
    <row r="278" spans="34:38" x14ac:dyDescent="0.15">
      <c r="AH278" s="868" t="str">
        <f ca="1">IF(COUNTIF(データ整理_加算措置!$B$2:'データ整理_加算措置'!$B278,"この線より上に行を挿入してください。")=0,データ整理_加算措置!$B278,"")</f>
        <v/>
      </c>
      <c r="AI278" s="868" t="str">
        <f ca="1">IF(COUNTIF(データ整理_加算措置!$B$2:'データ整理_加算措置'!$B278,"この線より上に行を挿入してください。")=0,データ整理_加算措置!$C278,"")</f>
        <v/>
      </c>
      <c r="AJ278" s="868" t="str">
        <f ca="1">IF(COUNTIF(データ整理_加算措置!$B$2:'データ整理_加算措置'!$B278,"この線より上に行を挿入してください。")=0,データ整理_加算措置!$D278,"")</f>
        <v/>
      </c>
      <c r="AL278" s="868" t="str">
        <f ca="1">IF(COUNTIF(データ整理_加算措置!$B$2:'データ整理_加算措置'!$B278,"この線より上に行を挿入してください。")=0,データ整理_加算措置!$F278,"")</f>
        <v/>
      </c>
    </row>
    <row r="279" spans="34:38" x14ac:dyDescent="0.15">
      <c r="AH279" s="868" t="str">
        <f ca="1">IF(COUNTIF(データ整理_加算措置!$B$2:'データ整理_加算措置'!$B279,"この線より上に行を挿入してください。")=0,データ整理_加算措置!$B279,"")</f>
        <v/>
      </c>
      <c r="AI279" s="868" t="str">
        <f ca="1">IF(COUNTIF(データ整理_加算措置!$B$2:'データ整理_加算措置'!$B279,"この線より上に行を挿入してください。")=0,データ整理_加算措置!$C279,"")</f>
        <v/>
      </c>
      <c r="AJ279" s="868" t="str">
        <f ca="1">IF(COUNTIF(データ整理_加算措置!$B$2:'データ整理_加算措置'!$B279,"この線より上に行を挿入してください。")=0,データ整理_加算措置!$D279,"")</f>
        <v/>
      </c>
      <c r="AL279" s="868" t="str">
        <f ca="1">IF(COUNTIF(データ整理_加算措置!$B$2:'データ整理_加算措置'!$B279,"この線より上に行を挿入してください。")=0,データ整理_加算措置!$F279,"")</f>
        <v/>
      </c>
    </row>
    <row r="280" spans="34:38" x14ac:dyDescent="0.15">
      <c r="AH280" s="868" t="str">
        <f ca="1">IF(COUNTIF(データ整理_加算措置!$B$2:'データ整理_加算措置'!$B280,"この線より上に行を挿入してください。")=0,データ整理_加算措置!$B280,"")</f>
        <v/>
      </c>
      <c r="AI280" s="868" t="str">
        <f ca="1">IF(COUNTIF(データ整理_加算措置!$B$2:'データ整理_加算措置'!$B280,"この線より上に行を挿入してください。")=0,データ整理_加算措置!$C280,"")</f>
        <v/>
      </c>
      <c r="AJ280" s="868" t="str">
        <f ca="1">IF(COUNTIF(データ整理_加算措置!$B$2:'データ整理_加算措置'!$B280,"この線より上に行を挿入してください。")=0,データ整理_加算措置!$D280,"")</f>
        <v/>
      </c>
      <c r="AL280" s="868" t="str">
        <f ca="1">IF(COUNTIF(データ整理_加算措置!$B$2:'データ整理_加算措置'!$B280,"この線より上に行を挿入してください。")=0,データ整理_加算措置!$F280,"")</f>
        <v/>
      </c>
    </row>
    <row r="281" spans="34:38" x14ac:dyDescent="0.15">
      <c r="AH281" s="868" t="str">
        <f ca="1">IF(COUNTIF(データ整理_加算措置!$B$2:'データ整理_加算措置'!$B281,"この線より上に行を挿入してください。")=0,データ整理_加算措置!$B281,"")</f>
        <v/>
      </c>
      <c r="AI281" s="868" t="str">
        <f ca="1">IF(COUNTIF(データ整理_加算措置!$B$2:'データ整理_加算措置'!$B281,"この線より上に行を挿入してください。")=0,データ整理_加算措置!$C281,"")</f>
        <v/>
      </c>
      <c r="AJ281" s="868" t="str">
        <f ca="1">IF(COUNTIF(データ整理_加算措置!$B$2:'データ整理_加算措置'!$B281,"この線より上に行を挿入してください。")=0,データ整理_加算措置!$D281,"")</f>
        <v/>
      </c>
      <c r="AL281" s="868" t="str">
        <f ca="1">IF(COUNTIF(データ整理_加算措置!$B$2:'データ整理_加算措置'!$B281,"この線より上に行を挿入してください。")=0,データ整理_加算措置!$F281,"")</f>
        <v/>
      </c>
    </row>
    <row r="282" spans="34:38" x14ac:dyDescent="0.15">
      <c r="AH282" s="868" t="str">
        <f ca="1">IF(COUNTIF(データ整理_加算措置!$B$2:'データ整理_加算措置'!$B282,"この線より上に行を挿入してください。")=0,データ整理_加算措置!$B282,"")</f>
        <v/>
      </c>
      <c r="AI282" s="868" t="str">
        <f ca="1">IF(COUNTIF(データ整理_加算措置!$B$2:'データ整理_加算措置'!$B282,"この線より上に行を挿入してください。")=0,データ整理_加算措置!$C282,"")</f>
        <v/>
      </c>
      <c r="AJ282" s="868" t="str">
        <f ca="1">IF(COUNTIF(データ整理_加算措置!$B$2:'データ整理_加算措置'!$B282,"この線より上に行を挿入してください。")=0,データ整理_加算措置!$D282,"")</f>
        <v/>
      </c>
      <c r="AL282" s="868" t="str">
        <f ca="1">IF(COUNTIF(データ整理_加算措置!$B$2:'データ整理_加算措置'!$B282,"この線より上に行を挿入してください。")=0,データ整理_加算措置!$F282,"")</f>
        <v/>
      </c>
    </row>
    <row r="283" spans="34:38" x14ac:dyDescent="0.15">
      <c r="AH283" s="868" t="str">
        <f ca="1">IF(COUNTIF(データ整理_加算措置!$B$2:'データ整理_加算措置'!$B283,"この線より上に行を挿入してください。")=0,データ整理_加算措置!$B283,"")</f>
        <v/>
      </c>
      <c r="AI283" s="868" t="str">
        <f ca="1">IF(COUNTIF(データ整理_加算措置!$B$2:'データ整理_加算措置'!$B283,"この線より上に行を挿入してください。")=0,データ整理_加算措置!$C283,"")</f>
        <v/>
      </c>
      <c r="AJ283" s="868" t="str">
        <f ca="1">IF(COUNTIF(データ整理_加算措置!$B$2:'データ整理_加算措置'!$B283,"この線より上に行を挿入してください。")=0,データ整理_加算措置!$D283,"")</f>
        <v/>
      </c>
      <c r="AL283" s="868" t="str">
        <f ca="1">IF(COUNTIF(データ整理_加算措置!$B$2:'データ整理_加算措置'!$B283,"この線より上に行を挿入してください。")=0,データ整理_加算措置!$F283,"")</f>
        <v/>
      </c>
    </row>
    <row r="284" spans="34:38" x14ac:dyDescent="0.15">
      <c r="AH284" s="868" t="str">
        <f ca="1">IF(COUNTIF(データ整理_加算措置!$B$2:'データ整理_加算措置'!$B284,"この線より上に行を挿入してください。")=0,データ整理_加算措置!$B284,"")</f>
        <v/>
      </c>
      <c r="AI284" s="868" t="str">
        <f ca="1">IF(COUNTIF(データ整理_加算措置!$B$2:'データ整理_加算措置'!$B284,"この線より上に行を挿入してください。")=0,データ整理_加算措置!$C284,"")</f>
        <v/>
      </c>
      <c r="AJ284" s="868" t="str">
        <f ca="1">IF(COUNTIF(データ整理_加算措置!$B$2:'データ整理_加算措置'!$B284,"この線より上に行を挿入してください。")=0,データ整理_加算措置!$D284,"")</f>
        <v/>
      </c>
      <c r="AL284" s="868" t="str">
        <f ca="1">IF(COUNTIF(データ整理_加算措置!$B$2:'データ整理_加算措置'!$B284,"この線より上に行を挿入してください。")=0,データ整理_加算措置!$F284,"")</f>
        <v/>
      </c>
    </row>
    <row r="285" spans="34:38" x14ac:dyDescent="0.15">
      <c r="AH285" s="868" t="str">
        <f ca="1">IF(COUNTIF(データ整理_加算措置!$B$2:'データ整理_加算措置'!$B285,"この線より上に行を挿入してください。")=0,データ整理_加算措置!$B285,"")</f>
        <v/>
      </c>
      <c r="AI285" s="868" t="str">
        <f ca="1">IF(COUNTIF(データ整理_加算措置!$B$2:'データ整理_加算措置'!$B285,"この線より上に行を挿入してください。")=0,データ整理_加算措置!$C285,"")</f>
        <v/>
      </c>
      <c r="AJ285" s="868" t="str">
        <f ca="1">IF(COUNTIF(データ整理_加算措置!$B$2:'データ整理_加算措置'!$B285,"この線より上に行を挿入してください。")=0,データ整理_加算措置!$D285,"")</f>
        <v/>
      </c>
      <c r="AL285" s="868" t="str">
        <f ca="1">IF(COUNTIF(データ整理_加算措置!$B$2:'データ整理_加算措置'!$B285,"この線より上に行を挿入してください。")=0,データ整理_加算措置!$F285,"")</f>
        <v/>
      </c>
    </row>
    <row r="286" spans="34:38" x14ac:dyDescent="0.15">
      <c r="AH286" s="868" t="str">
        <f ca="1">IF(COUNTIF(データ整理_加算措置!$B$2:'データ整理_加算措置'!$B286,"この線より上に行を挿入してください。")=0,データ整理_加算措置!$B286,"")</f>
        <v/>
      </c>
      <c r="AI286" s="868" t="str">
        <f ca="1">IF(COUNTIF(データ整理_加算措置!$B$2:'データ整理_加算措置'!$B286,"この線より上に行を挿入してください。")=0,データ整理_加算措置!$C286,"")</f>
        <v/>
      </c>
      <c r="AJ286" s="868" t="str">
        <f ca="1">IF(COUNTIF(データ整理_加算措置!$B$2:'データ整理_加算措置'!$B286,"この線より上に行を挿入してください。")=0,データ整理_加算措置!$D286,"")</f>
        <v/>
      </c>
      <c r="AL286" s="868" t="str">
        <f ca="1">IF(COUNTIF(データ整理_加算措置!$B$2:'データ整理_加算措置'!$B286,"この線より上に行を挿入してください。")=0,データ整理_加算措置!$F286,"")</f>
        <v/>
      </c>
    </row>
    <row r="287" spans="34:38" x14ac:dyDescent="0.15">
      <c r="AH287" s="868" t="str">
        <f ca="1">IF(COUNTIF(データ整理_加算措置!$B$2:'データ整理_加算措置'!$B287,"この線より上に行を挿入してください。")=0,データ整理_加算措置!$B287,"")</f>
        <v/>
      </c>
      <c r="AI287" s="868" t="str">
        <f ca="1">IF(COUNTIF(データ整理_加算措置!$B$2:'データ整理_加算措置'!$B287,"この線より上に行を挿入してください。")=0,データ整理_加算措置!$C287,"")</f>
        <v/>
      </c>
      <c r="AJ287" s="868" t="str">
        <f ca="1">IF(COUNTIF(データ整理_加算措置!$B$2:'データ整理_加算措置'!$B287,"この線より上に行を挿入してください。")=0,データ整理_加算措置!$D287,"")</f>
        <v/>
      </c>
      <c r="AL287" s="868" t="str">
        <f ca="1">IF(COUNTIF(データ整理_加算措置!$B$2:'データ整理_加算措置'!$B287,"この線より上に行を挿入してください。")=0,データ整理_加算措置!$F287,"")</f>
        <v/>
      </c>
    </row>
    <row r="288" spans="34:38" x14ac:dyDescent="0.15">
      <c r="AH288" s="868" t="str">
        <f ca="1">IF(COUNTIF(データ整理_加算措置!$B$2:'データ整理_加算措置'!$B288,"この線より上に行を挿入してください。")=0,データ整理_加算措置!$B288,"")</f>
        <v/>
      </c>
      <c r="AI288" s="868" t="str">
        <f ca="1">IF(COUNTIF(データ整理_加算措置!$B$2:'データ整理_加算措置'!$B288,"この線より上に行を挿入してください。")=0,データ整理_加算措置!$C288,"")</f>
        <v/>
      </c>
      <c r="AJ288" s="868" t="str">
        <f ca="1">IF(COUNTIF(データ整理_加算措置!$B$2:'データ整理_加算措置'!$B288,"この線より上に行を挿入してください。")=0,データ整理_加算措置!$D288,"")</f>
        <v/>
      </c>
      <c r="AL288" s="868" t="str">
        <f ca="1">IF(COUNTIF(データ整理_加算措置!$B$2:'データ整理_加算措置'!$B288,"この線より上に行を挿入してください。")=0,データ整理_加算措置!$F288,"")</f>
        <v/>
      </c>
    </row>
    <row r="289" spans="34:38" x14ac:dyDescent="0.15">
      <c r="AH289" s="868" t="str">
        <f ca="1">IF(COUNTIF(データ整理_加算措置!$B$2:'データ整理_加算措置'!$B289,"この線より上に行を挿入してください。")=0,データ整理_加算措置!$B289,"")</f>
        <v/>
      </c>
      <c r="AI289" s="868" t="str">
        <f ca="1">IF(COUNTIF(データ整理_加算措置!$B$2:'データ整理_加算措置'!$B289,"この線より上に行を挿入してください。")=0,データ整理_加算措置!$C289,"")</f>
        <v/>
      </c>
      <c r="AJ289" s="868" t="str">
        <f ca="1">IF(COUNTIF(データ整理_加算措置!$B$2:'データ整理_加算措置'!$B289,"この線より上に行を挿入してください。")=0,データ整理_加算措置!$D289,"")</f>
        <v/>
      </c>
      <c r="AL289" s="868" t="str">
        <f ca="1">IF(COUNTIF(データ整理_加算措置!$B$2:'データ整理_加算措置'!$B289,"この線より上に行を挿入してください。")=0,データ整理_加算措置!$F289,"")</f>
        <v/>
      </c>
    </row>
    <row r="290" spans="34:38" x14ac:dyDescent="0.15">
      <c r="AH290" s="868" t="str">
        <f ca="1">IF(COUNTIF(データ整理_加算措置!$B$2:'データ整理_加算措置'!$B290,"この線より上に行を挿入してください。")=0,データ整理_加算措置!$B290,"")</f>
        <v/>
      </c>
      <c r="AI290" s="868" t="str">
        <f ca="1">IF(COUNTIF(データ整理_加算措置!$B$2:'データ整理_加算措置'!$B290,"この線より上に行を挿入してください。")=0,データ整理_加算措置!$C290,"")</f>
        <v/>
      </c>
      <c r="AJ290" s="868" t="str">
        <f ca="1">IF(COUNTIF(データ整理_加算措置!$B$2:'データ整理_加算措置'!$B290,"この線より上に行を挿入してください。")=0,データ整理_加算措置!$D290,"")</f>
        <v/>
      </c>
      <c r="AL290" s="868" t="str">
        <f ca="1">IF(COUNTIF(データ整理_加算措置!$B$2:'データ整理_加算措置'!$B290,"この線より上に行を挿入してください。")=0,データ整理_加算措置!$F290,"")</f>
        <v/>
      </c>
    </row>
    <row r="291" spans="34:38" x14ac:dyDescent="0.15">
      <c r="AH291" s="868" t="str">
        <f ca="1">IF(COUNTIF(データ整理_加算措置!$B$2:'データ整理_加算措置'!$B291,"この線より上に行を挿入してください。")=0,データ整理_加算措置!$B291,"")</f>
        <v/>
      </c>
      <c r="AI291" s="868" t="str">
        <f ca="1">IF(COUNTIF(データ整理_加算措置!$B$2:'データ整理_加算措置'!$B291,"この線より上に行を挿入してください。")=0,データ整理_加算措置!$C291,"")</f>
        <v/>
      </c>
      <c r="AJ291" s="868" t="str">
        <f ca="1">IF(COUNTIF(データ整理_加算措置!$B$2:'データ整理_加算措置'!$B291,"この線より上に行を挿入してください。")=0,データ整理_加算措置!$D291,"")</f>
        <v/>
      </c>
      <c r="AL291" s="868" t="str">
        <f ca="1">IF(COUNTIF(データ整理_加算措置!$B$2:'データ整理_加算措置'!$B291,"この線より上に行を挿入してください。")=0,データ整理_加算措置!$F291,"")</f>
        <v/>
      </c>
    </row>
    <row r="292" spans="34:38" x14ac:dyDescent="0.15">
      <c r="AH292" s="868" t="str">
        <f ca="1">IF(COUNTIF(データ整理_加算措置!$B$2:'データ整理_加算措置'!$B292,"この線より上に行を挿入してください。")=0,データ整理_加算措置!$B292,"")</f>
        <v/>
      </c>
      <c r="AI292" s="868" t="str">
        <f ca="1">IF(COUNTIF(データ整理_加算措置!$B$2:'データ整理_加算措置'!$B292,"この線より上に行を挿入してください。")=0,データ整理_加算措置!$C292,"")</f>
        <v/>
      </c>
      <c r="AJ292" s="868" t="str">
        <f ca="1">IF(COUNTIF(データ整理_加算措置!$B$2:'データ整理_加算措置'!$B292,"この線より上に行を挿入してください。")=0,データ整理_加算措置!$D292,"")</f>
        <v/>
      </c>
      <c r="AL292" s="868" t="str">
        <f ca="1">IF(COUNTIF(データ整理_加算措置!$B$2:'データ整理_加算措置'!$B292,"この線より上に行を挿入してください。")=0,データ整理_加算措置!$F292,"")</f>
        <v/>
      </c>
    </row>
    <row r="293" spans="34:38" x14ac:dyDescent="0.15">
      <c r="AH293" s="868" t="str">
        <f ca="1">IF(COUNTIF(データ整理_加算措置!$B$2:'データ整理_加算措置'!$B293,"この線より上に行を挿入してください。")=0,データ整理_加算措置!$B293,"")</f>
        <v/>
      </c>
      <c r="AI293" s="868" t="str">
        <f ca="1">IF(COUNTIF(データ整理_加算措置!$B$2:'データ整理_加算措置'!$B293,"この線より上に行を挿入してください。")=0,データ整理_加算措置!$C293,"")</f>
        <v/>
      </c>
      <c r="AJ293" s="868" t="str">
        <f ca="1">IF(COUNTIF(データ整理_加算措置!$B$2:'データ整理_加算措置'!$B293,"この線より上に行を挿入してください。")=0,データ整理_加算措置!$D293,"")</f>
        <v/>
      </c>
      <c r="AL293" s="868" t="str">
        <f ca="1">IF(COUNTIF(データ整理_加算措置!$B$2:'データ整理_加算措置'!$B293,"この線より上に行を挿入してください。")=0,データ整理_加算措置!$F293,"")</f>
        <v/>
      </c>
    </row>
    <row r="294" spans="34:38" x14ac:dyDescent="0.15">
      <c r="AH294" s="868" t="str">
        <f ca="1">IF(COUNTIF(データ整理_加算措置!$B$2:'データ整理_加算措置'!$B294,"この線より上に行を挿入してください。")=0,データ整理_加算措置!$B294,"")</f>
        <v/>
      </c>
      <c r="AI294" s="868" t="str">
        <f ca="1">IF(COUNTIF(データ整理_加算措置!$B$2:'データ整理_加算措置'!$B294,"この線より上に行を挿入してください。")=0,データ整理_加算措置!$C294,"")</f>
        <v/>
      </c>
      <c r="AJ294" s="868" t="str">
        <f ca="1">IF(COUNTIF(データ整理_加算措置!$B$2:'データ整理_加算措置'!$B294,"この線より上に行を挿入してください。")=0,データ整理_加算措置!$D294,"")</f>
        <v/>
      </c>
      <c r="AL294" s="868" t="str">
        <f ca="1">IF(COUNTIF(データ整理_加算措置!$B$2:'データ整理_加算措置'!$B294,"この線より上に行を挿入してください。")=0,データ整理_加算措置!$F294,"")</f>
        <v/>
      </c>
    </row>
    <row r="295" spans="34:38" x14ac:dyDescent="0.15">
      <c r="AH295" s="868" t="str">
        <f ca="1">IF(COUNTIF(データ整理_加算措置!$B$2:'データ整理_加算措置'!$B295,"この線より上に行を挿入してください。")=0,データ整理_加算措置!$B295,"")</f>
        <v/>
      </c>
      <c r="AI295" s="868" t="str">
        <f ca="1">IF(COUNTIF(データ整理_加算措置!$B$2:'データ整理_加算措置'!$B295,"この線より上に行を挿入してください。")=0,データ整理_加算措置!$C295,"")</f>
        <v/>
      </c>
      <c r="AJ295" s="868" t="str">
        <f ca="1">IF(COUNTIF(データ整理_加算措置!$B$2:'データ整理_加算措置'!$B295,"この線より上に行を挿入してください。")=0,データ整理_加算措置!$D295,"")</f>
        <v/>
      </c>
      <c r="AL295" s="868" t="str">
        <f ca="1">IF(COUNTIF(データ整理_加算措置!$B$2:'データ整理_加算措置'!$B295,"この線より上に行を挿入してください。")=0,データ整理_加算措置!$F295,"")</f>
        <v/>
      </c>
    </row>
    <row r="296" spans="34:38" x14ac:dyDescent="0.15">
      <c r="AH296" s="868" t="str">
        <f ca="1">IF(COUNTIF(データ整理_加算措置!$B$2:'データ整理_加算措置'!$B296,"この線より上に行を挿入してください。")=0,データ整理_加算措置!$B296,"")</f>
        <v/>
      </c>
      <c r="AI296" s="868" t="str">
        <f ca="1">IF(COUNTIF(データ整理_加算措置!$B$2:'データ整理_加算措置'!$B296,"この線より上に行を挿入してください。")=0,データ整理_加算措置!$C296,"")</f>
        <v/>
      </c>
      <c r="AJ296" s="868" t="str">
        <f ca="1">IF(COUNTIF(データ整理_加算措置!$B$2:'データ整理_加算措置'!$B296,"この線より上に行を挿入してください。")=0,データ整理_加算措置!$D296,"")</f>
        <v/>
      </c>
      <c r="AL296" s="868" t="str">
        <f ca="1">IF(COUNTIF(データ整理_加算措置!$B$2:'データ整理_加算措置'!$B296,"この線より上に行を挿入してください。")=0,データ整理_加算措置!$F296,"")</f>
        <v/>
      </c>
    </row>
    <row r="297" spans="34:38" x14ac:dyDescent="0.15">
      <c r="AH297" s="868" t="str">
        <f ca="1">IF(COUNTIF(データ整理_加算措置!$B$2:'データ整理_加算措置'!$B297,"この線より上に行を挿入してください。")=0,データ整理_加算措置!$B297,"")</f>
        <v/>
      </c>
      <c r="AI297" s="868" t="str">
        <f ca="1">IF(COUNTIF(データ整理_加算措置!$B$2:'データ整理_加算措置'!$B297,"この線より上に行を挿入してください。")=0,データ整理_加算措置!$C297,"")</f>
        <v/>
      </c>
      <c r="AJ297" s="868" t="str">
        <f ca="1">IF(COUNTIF(データ整理_加算措置!$B$2:'データ整理_加算措置'!$B297,"この線より上に行を挿入してください。")=0,データ整理_加算措置!$D297,"")</f>
        <v/>
      </c>
      <c r="AL297" s="868" t="str">
        <f ca="1">IF(COUNTIF(データ整理_加算措置!$B$2:'データ整理_加算措置'!$B297,"この線より上に行を挿入してください。")=0,データ整理_加算措置!$F297,"")</f>
        <v/>
      </c>
    </row>
    <row r="298" spans="34:38" x14ac:dyDescent="0.15">
      <c r="AH298" s="868" t="str">
        <f ca="1">IF(COUNTIF(データ整理_加算措置!$B$2:'データ整理_加算措置'!$B298,"この線より上に行を挿入してください。")=0,データ整理_加算措置!$B298,"")</f>
        <v/>
      </c>
      <c r="AI298" s="868" t="str">
        <f ca="1">IF(COUNTIF(データ整理_加算措置!$B$2:'データ整理_加算措置'!$B298,"この線より上に行を挿入してください。")=0,データ整理_加算措置!$C298,"")</f>
        <v/>
      </c>
      <c r="AJ298" s="868" t="str">
        <f ca="1">IF(COUNTIF(データ整理_加算措置!$B$2:'データ整理_加算措置'!$B298,"この線より上に行を挿入してください。")=0,データ整理_加算措置!$D298,"")</f>
        <v/>
      </c>
      <c r="AL298" s="868" t="str">
        <f ca="1">IF(COUNTIF(データ整理_加算措置!$B$2:'データ整理_加算措置'!$B298,"この線より上に行を挿入してください。")=0,データ整理_加算措置!$F298,"")</f>
        <v/>
      </c>
    </row>
    <row r="299" spans="34:38" x14ac:dyDescent="0.15">
      <c r="AH299" s="868" t="str">
        <f ca="1">IF(COUNTIF(データ整理_加算措置!$B$2:'データ整理_加算措置'!$B299,"この線より上に行を挿入してください。")=0,データ整理_加算措置!$B299,"")</f>
        <v/>
      </c>
      <c r="AI299" s="868" t="str">
        <f ca="1">IF(COUNTIF(データ整理_加算措置!$B$2:'データ整理_加算措置'!$B299,"この線より上に行を挿入してください。")=0,データ整理_加算措置!$C299,"")</f>
        <v/>
      </c>
      <c r="AJ299" s="868" t="str">
        <f ca="1">IF(COUNTIF(データ整理_加算措置!$B$2:'データ整理_加算措置'!$B299,"この線より上に行を挿入してください。")=0,データ整理_加算措置!$D299,"")</f>
        <v/>
      </c>
      <c r="AL299" s="868" t="str">
        <f ca="1">IF(COUNTIF(データ整理_加算措置!$B$2:'データ整理_加算措置'!$B299,"この線より上に行を挿入してください。")=0,データ整理_加算措置!$F299,"")</f>
        <v/>
      </c>
    </row>
    <row r="300" spans="34:38" x14ac:dyDescent="0.15">
      <c r="AH300" s="868" t="str">
        <f ca="1">IF(COUNTIF(データ整理_加算措置!$B$2:'データ整理_加算措置'!$B300,"この線より上に行を挿入してください。")=0,データ整理_加算措置!$B300,"")</f>
        <v/>
      </c>
      <c r="AI300" s="868" t="str">
        <f ca="1">IF(COUNTIF(データ整理_加算措置!$B$2:'データ整理_加算措置'!$B300,"この線より上に行を挿入してください。")=0,データ整理_加算措置!$C300,"")</f>
        <v/>
      </c>
      <c r="AJ300" s="868" t="str">
        <f ca="1">IF(COUNTIF(データ整理_加算措置!$B$2:'データ整理_加算措置'!$B300,"この線より上に行を挿入してください。")=0,データ整理_加算措置!$D300,"")</f>
        <v/>
      </c>
      <c r="AL300" s="868" t="str">
        <f ca="1">IF(COUNTIF(データ整理_加算措置!$B$2:'データ整理_加算措置'!$B300,"この線より上に行を挿入してください。")=0,データ整理_加算措置!$F300,"")</f>
        <v/>
      </c>
    </row>
  </sheetData>
  <phoneticPr fontId="4"/>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31"/>
  <sheetViews>
    <sheetView showGridLines="0" view="pageBreakPreview" zoomScaleNormal="55" zoomScaleSheetLayoutView="100" workbookViewId="0"/>
  </sheetViews>
  <sheetFormatPr defaultColWidth="4.875" defaultRowHeight="18.75" x14ac:dyDescent="0.15"/>
  <cols>
    <col min="1" max="1" width="2.25" style="8" customWidth="1"/>
    <col min="2" max="2" width="4.125" style="8" customWidth="1"/>
    <col min="3" max="3" width="25.875" style="8" customWidth="1"/>
    <col min="4" max="4" width="4.875" style="8" customWidth="1"/>
    <col min="5" max="5" width="25.875" style="8" customWidth="1"/>
    <col min="6" max="6" width="4.875" style="8" customWidth="1"/>
    <col min="7" max="7" width="25.875" style="8" customWidth="1"/>
    <col min="8" max="8" width="34.375" style="8" customWidth="1"/>
    <col min="9" max="9" width="3.125" style="8" customWidth="1"/>
    <col min="10" max="247" width="9" style="8" customWidth="1"/>
    <col min="248" max="248" width="2.25" style="8" customWidth="1"/>
    <col min="249" max="249" width="4.875" style="8" customWidth="1"/>
    <col min="250" max="250" width="25.875" style="8" customWidth="1"/>
    <col min="251" max="251" width="4.875" style="8" customWidth="1"/>
    <col min="252" max="252" width="25.875" style="8" customWidth="1"/>
    <col min="253" max="253" width="4.875" style="8" customWidth="1"/>
    <col min="254" max="254" width="25.875" style="8" customWidth="1"/>
    <col min="255" max="16384" width="4.875" style="8"/>
  </cols>
  <sheetData>
    <row r="1" spans="2:8" x14ac:dyDescent="0.15">
      <c r="B1" s="8" t="s">
        <v>715</v>
      </c>
    </row>
    <row r="2" spans="2:8" ht="22.5" x14ac:dyDescent="0.15">
      <c r="B2" s="181" t="s">
        <v>716</v>
      </c>
      <c r="C2" s="182"/>
      <c r="D2" s="182"/>
      <c r="E2" s="182"/>
      <c r="F2" s="182"/>
      <c r="G2" s="182"/>
      <c r="H2" s="182" t="s">
        <v>717</v>
      </c>
    </row>
    <row r="3" spans="2:8" s="6" customFormat="1" ht="24" customHeight="1" x14ac:dyDescent="0.15">
      <c r="B3" s="782" t="str">
        <f>'様式第1-1号'!C18</f>
        <v>□</v>
      </c>
      <c r="C3" s="6" t="s">
        <v>718</v>
      </c>
      <c r="D3" s="783" t="str">
        <f>'様式第1-1号'!C19</f>
        <v>□</v>
      </c>
      <c r="E3" s="6" t="s">
        <v>719</v>
      </c>
      <c r="F3" s="783" t="str">
        <f>'様式第1-1号'!C20</f>
        <v>□</v>
      </c>
      <c r="G3" s="6" t="s">
        <v>720</v>
      </c>
      <c r="H3" s="784" t="str">
        <f>'はじめに（PC）'!D4&amp;""</f>
        <v>あいうえお活動組織</v>
      </c>
    </row>
    <row r="4" spans="2:8" s="55" customFormat="1" ht="14.25" customHeight="1" x14ac:dyDescent="0.15">
      <c r="B4" s="183"/>
      <c r="C4" s="184"/>
      <c r="D4" s="185"/>
      <c r="E4" s="184"/>
      <c r="F4" s="185"/>
      <c r="G4" s="184"/>
      <c r="H4" s="186"/>
    </row>
    <row r="5" spans="2:8" x14ac:dyDescent="0.15">
      <c r="B5" s="187"/>
      <c r="C5" s="188"/>
      <c r="D5" s="189"/>
      <c r="E5" s="189"/>
      <c r="F5" s="189"/>
      <c r="G5" s="189"/>
      <c r="H5" s="190"/>
    </row>
    <row r="6" spans="2:8" x14ac:dyDescent="0.15">
      <c r="B6" s="187"/>
      <c r="C6" s="191"/>
      <c r="H6" s="187"/>
    </row>
    <row r="7" spans="2:8" x14ac:dyDescent="0.15">
      <c r="B7" s="187"/>
      <c r="C7" s="191"/>
      <c r="H7" s="187"/>
    </row>
    <row r="8" spans="2:8" x14ac:dyDescent="0.15">
      <c r="B8" s="187"/>
      <c r="C8" s="191"/>
      <c r="H8" s="187"/>
    </row>
    <row r="9" spans="2:8" x14ac:dyDescent="0.15">
      <c r="B9" s="187"/>
      <c r="C9" s="191"/>
      <c r="H9" s="187"/>
    </row>
    <row r="10" spans="2:8" x14ac:dyDescent="0.15">
      <c r="B10" s="187"/>
      <c r="C10" s="191"/>
      <c r="H10" s="187"/>
    </row>
    <row r="11" spans="2:8" x14ac:dyDescent="0.15">
      <c r="B11" s="187"/>
      <c r="C11" s="191"/>
      <c r="H11" s="187"/>
    </row>
    <row r="12" spans="2:8" x14ac:dyDescent="0.15">
      <c r="B12" s="187"/>
      <c r="C12" s="191"/>
      <c r="H12" s="187"/>
    </row>
    <row r="13" spans="2:8" x14ac:dyDescent="0.15">
      <c r="B13" s="187"/>
      <c r="C13" s="191"/>
      <c r="H13" s="187"/>
    </row>
    <row r="14" spans="2:8" x14ac:dyDescent="0.15">
      <c r="B14" s="187"/>
      <c r="C14" s="191"/>
      <c r="H14" s="187"/>
    </row>
    <row r="15" spans="2:8" x14ac:dyDescent="0.15">
      <c r="B15" s="187"/>
      <c r="C15" s="191"/>
      <c r="H15" s="187"/>
    </row>
    <row r="16" spans="2:8" x14ac:dyDescent="0.15">
      <c r="B16" s="187"/>
      <c r="C16" s="191"/>
      <c r="H16" s="187"/>
    </row>
    <row r="17" spans="2:8" x14ac:dyDescent="0.15">
      <c r="B17" s="187"/>
      <c r="C17" s="191"/>
      <c r="H17" s="187"/>
    </row>
    <row r="18" spans="2:8" x14ac:dyDescent="0.15">
      <c r="B18" s="187"/>
      <c r="C18" s="191"/>
      <c r="H18" s="187"/>
    </row>
    <row r="19" spans="2:8" x14ac:dyDescent="0.15">
      <c r="B19" s="187"/>
      <c r="C19" s="191"/>
      <c r="H19" s="187"/>
    </row>
    <row r="20" spans="2:8" x14ac:dyDescent="0.15">
      <c r="B20" s="187"/>
      <c r="C20" s="191"/>
      <c r="H20" s="187"/>
    </row>
    <row r="21" spans="2:8" x14ac:dyDescent="0.15">
      <c r="B21" s="187"/>
      <c r="C21" s="191"/>
      <c r="H21" s="187"/>
    </row>
    <row r="22" spans="2:8" x14ac:dyDescent="0.15">
      <c r="B22" s="187"/>
      <c r="C22" s="191"/>
      <c r="H22" s="187"/>
    </row>
    <row r="23" spans="2:8" x14ac:dyDescent="0.15">
      <c r="B23" s="187"/>
      <c r="C23" s="191"/>
      <c r="H23" s="187"/>
    </row>
    <row r="24" spans="2:8" x14ac:dyDescent="0.15">
      <c r="B24" s="187"/>
      <c r="C24" s="191"/>
      <c r="H24" s="187"/>
    </row>
    <row r="25" spans="2:8" x14ac:dyDescent="0.15">
      <c r="B25" s="187"/>
      <c r="C25" s="191"/>
      <c r="H25" s="187"/>
    </row>
    <row r="26" spans="2:8" x14ac:dyDescent="0.15">
      <c r="B26" s="187"/>
      <c r="C26" s="191"/>
      <c r="H26" s="187"/>
    </row>
    <row r="27" spans="2:8" x14ac:dyDescent="0.15">
      <c r="B27" s="187"/>
      <c r="C27" s="191"/>
      <c r="H27" s="187"/>
    </row>
    <row r="28" spans="2:8" x14ac:dyDescent="0.15">
      <c r="B28" s="187"/>
      <c r="C28" s="191"/>
      <c r="H28" s="187"/>
    </row>
    <row r="29" spans="2:8" x14ac:dyDescent="0.15">
      <c r="B29" s="187"/>
      <c r="C29" s="191"/>
      <c r="H29" s="187"/>
    </row>
    <row r="30" spans="2:8" x14ac:dyDescent="0.15">
      <c r="B30" s="187"/>
      <c r="C30" s="191"/>
      <c r="H30" s="187"/>
    </row>
    <row r="31" spans="2:8" x14ac:dyDescent="0.15">
      <c r="B31" s="187"/>
      <c r="C31" s="192"/>
      <c r="D31" s="69"/>
      <c r="E31" s="69"/>
      <c r="F31" s="69"/>
      <c r="G31" s="69"/>
      <c r="H31" s="193"/>
    </row>
  </sheetData>
  <phoneticPr fontId="4"/>
  <printOptions horizontalCentered="1"/>
  <pageMargins left="0.19685039370078741" right="0.19685039370078741" top="0.55118110236220474" bottom="0.35433070866141736" header="0.31496062992125984" footer="0.31496062992125984"/>
  <pageSetup paperSize="9" fitToWidth="0"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6F700-EB95-4CFD-A0CE-39B58985E5BE}">
  <dimension ref="B1:J32"/>
  <sheetViews>
    <sheetView showGridLines="0" view="pageBreakPreview" zoomScale="85" zoomScaleNormal="55" zoomScaleSheetLayoutView="85" workbookViewId="0"/>
  </sheetViews>
  <sheetFormatPr defaultColWidth="4.875" defaultRowHeight="18.75" x14ac:dyDescent="0.15"/>
  <cols>
    <col min="1" max="1" width="2.25" style="8" customWidth="1"/>
    <col min="2" max="2" width="4.125" style="8" customWidth="1"/>
    <col min="3" max="3" width="26.875" style="8" customWidth="1"/>
    <col min="4" max="4" width="14" style="8" customWidth="1"/>
    <col min="5" max="5" width="7.375" style="8" customWidth="1"/>
    <col min="6" max="6" width="4.875" style="8" customWidth="1"/>
    <col min="7" max="7" width="29.5" style="8" customWidth="1"/>
    <col min="8" max="8" width="14" style="8" customWidth="1"/>
    <col min="9" max="9" width="7.375" style="8" customWidth="1"/>
    <col min="10" max="10" width="31.375" style="8" customWidth="1"/>
    <col min="11" max="11" width="3.125" style="8" customWidth="1"/>
    <col min="12" max="249" width="9" style="8" customWidth="1"/>
    <col min="250" max="250" width="2.25" style="8" customWidth="1"/>
    <col min="251" max="251" width="4.875" style="8" customWidth="1"/>
    <col min="252" max="252" width="25.875" style="8" customWidth="1"/>
    <col min="253" max="253" width="4.875" style="8" customWidth="1"/>
    <col min="254" max="254" width="25.875" style="8" customWidth="1"/>
    <col min="255" max="255" width="4.875" style="8" customWidth="1"/>
    <col min="256" max="256" width="25.875" style="8" customWidth="1"/>
    <col min="257" max="16384" width="4.875" style="8"/>
  </cols>
  <sheetData>
    <row r="1" spans="2:10" x14ac:dyDescent="0.15">
      <c r="B1" s="8" t="s">
        <v>721</v>
      </c>
    </row>
    <row r="2" spans="2:10" ht="22.5" x14ac:dyDescent="0.15">
      <c r="B2" s="181" t="s">
        <v>722</v>
      </c>
      <c r="C2" s="182"/>
      <c r="D2" s="182"/>
      <c r="E2" s="182"/>
      <c r="F2" s="182"/>
      <c r="G2" s="182"/>
      <c r="H2" s="182"/>
      <c r="I2" s="182"/>
      <c r="J2" s="182" t="s">
        <v>723</v>
      </c>
    </row>
    <row r="3" spans="2:10" s="1" customFormat="1" ht="24" customHeight="1" x14ac:dyDescent="0.15">
      <c r="J3" s="785" t="str">
        <f>'はじめに（PC）'!D4&amp;""</f>
        <v>あいうえお活動組織</v>
      </c>
    </row>
    <row r="4" spans="2:10" s="55" customFormat="1" ht="14.25" customHeight="1" x14ac:dyDescent="0.15">
      <c r="B4" s="184"/>
      <c r="C4" s="184"/>
      <c r="D4" s="276"/>
      <c r="E4" s="184"/>
      <c r="F4" s="182"/>
      <c r="G4" s="184"/>
      <c r="H4" s="276"/>
      <c r="I4" s="184"/>
      <c r="J4" s="186"/>
    </row>
    <row r="5" spans="2:10" x14ac:dyDescent="0.15">
      <c r="B5" s="187"/>
      <c r="C5" s="188"/>
      <c r="D5" s="189"/>
      <c r="E5" s="189"/>
      <c r="F5" s="189"/>
      <c r="G5" s="189"/>
      <c r="H5" s="189"/>
      <c r="I5" s="189"/>
      <c r="J5" s="190"/>
    </row>
    <row r="6" spans="2:10" x14ac:dyDescent="0.15">
      <c r="B6" s="187"/>
      <c r="C6" s="191"/>
      <c r="J6" s="187"/>
    </row>
    <row r="7" spans="2:10" x14ac:dyDescent="0.15">
      <c r="B7" s="187"/>
      <c r="C7" s="191"/>
      <c r="J7" s="187"/>
    </row>
    <row r="8" spans="2:10" x14ac:dyDescent="0.15">
      <c r="B8" s="187"/>
      <c r="C8" s="191"/>
      <c r="J8" s="187"/>
    </row>
    <row r="9" spans="2:10" x14ac:dyDescent="0.15">
      <c r="B9" s="187"/>
      <c r="C9" s="191"/>
      <c r="J9" s="187"/>
    </row>
    <row r="10" spans="2:10" x14ac:dyDescent="0.15">
      <c r="B10" s="187"/>
      <c r="C10" s="191"/>
      <c r="J10" s="187"/>
    </row>
    <row r="11" spans="2:10" x14ac:dyDescent="0.15">
      <c r="B11" s="187"/>
      <c r="C11" s="191"/>
      <c r="J11" s="187"/>
    </row>
    <row r="12" spans="2:10" x14ac:dyDescent="0.15">
      <c r="B12" s="187"/>
      <c r="C12" s="191"/>
      <c r="J12" s="187"/>
    </row>
    <row r="13" spans="2:10" x14ac:dyDescent="0.15">
      <c r="B13" s="187"/>
      <c r="C13" s="191"/>
      <c r="J13" s="187"/>
    </row>
    <row r="14" spans="2:10" x14ac:dyDescent="0.15">
      <c r="B14" s="187"/>
      <c r="C14" s="191"/>
      <c r="J14" s="187"/>
    </row>
    <row r="15" spans="2:10" x14ac:dyDescent="0.15">
      <c r="B15" s="187"/>
      <c r="C15" s="191"/>
      <c r="J15" s="187"/>
    </row>
    <row r="16" spans="2:10" x14ac:dyDescent="0.15">
      <c r="B16" s="187"/>
      <c r="C16" s="191"/>
      <c r="J16" s="187"/>
    </row>
    <row r="17" spans="2:10" x14ac:dyDescent="0.15">
      <c r="B17" s="187"/>
      <c r="C17" s="191"/>
      <c r="J17" s="187"/>
    </row>
    <row r="18" spans="2:10" x14ac:dyDescent="0.15">
      <c r="B18" s="187"/>
      <c r="C18" s="191"/>
      <c r="J18" s="187"/>
    </row>
    <row r="19" spans="2:10" x14ac:dyDescent="0.15">
      <c r="B19" s="187"/>
      <c r="C19" s="191"/>
      <c r="J19" s="187"/>
    </row>
    <row r="20" spans="2:10" x14ac:dyDescent="0.15">
      <c r="B20" s="187"/>
      <c r="C20" s="191"/>
      <c r="J20" s="187"/>
    </row>
    <row r="21" spans="2:10" x14ac:dyDescent="0.15">
      <c r="B21" s="187"/>
      <c r="C21" s="191"/>
      <c r="J21" s="187"/>
    </row>
    <row r="22" spans="2:10" x14ac:dyDescent="0.15">
      <c r="B22" s="187"/>
      <c r="C22" s="191"/>
      <c r="J22" s="187"/>
    </row>
    <row r="23" spans="2:10" x14ac:dyDescent="0.15">
      <c r="B23" s="187"/>
      <c r="C23" s="191"/>
      <c r="J23" s="187"/>
    </row>
    <row r="24" spans="2:10" x14ac:dyDescent="0.15">
      <c r="B24" s="187"/>
      <c r="C24" s="191"/>
      <c r="J24" s="187"/>
    </row>
    <row r="25" spans="2:10" x14ac:dyDescent="0.15">
      <c r="B25" s="187"/>
      <c r="C25" s="191"/>
      <c r="J25" s="187"/>
    </row>
    <row r="26" spans="2:10" x14ac:dyDescent="0.15">
      <c r="B26" s="187"/>
      <c r="C26" s="191"/>
      <c r="J26" s="187"/>
    </row>
    <row r="27" spans="2:10" x14ac:dyDescent="0.15">
      <c r="B27" s="187"/>
      <c r="C27" s="191"/>
      <c r="J27" s="187"/>
    </row>
    <row r="28" spans="2:10" x14ac:dyDescent="0.15">
      <c r="B28" s="187"/>
      <c r="C28" s="191"/>
      <c r="J28" s="187"/>
    </row>
    <row r="29" spans="2:10" x14ac:dyDescent="0.15">
      <c r="B29" s="187"/>
      <c r="C29" s="191"/>
      <c r="J29" s="187"/>
    </row>
    <row r="30" spans="2:10" x14ac:dyDescent="0.15">
      <c r="B30" s="187"/>
      <c r="C30" s="191"/>
      <c r="J30" s="187"/>
    </row>
    <row r="31" spans="2:10" x14ac:dyDescent="0.15">
      <c r="B31" s="187"/>
      <c r="C31" s="192"/>
      <c r="D31" s="69"/>
      <c r="E31" s="69"/>
      <c r="F31" s="69"/>
      <c r="G31" s="69"/>
      <c r="H31" s="69"/>
      <c r="I31" s="69"/>
      <c r="J31" s="193"/>
    </row>
    <row r="32" spans="2:10" x14ac:dyDescent="0.15">
      <c r="C32" s="8" t="s">
        <v>724</v>
      </c>
    </row>
  </sheetData>
  <phoneticPr fontId="4"/>
  <printOptions horizontalCentered="1"/>
  <pageMargins left="0.19685039370078741" right="0.19685039370078741" top="0.55118110236220474" bottom="0.35433070866141736" header="0.31496062992125984" footer="0.31496062992125984"/>
  <pageSetup paperSize="9" scale="96" fitToWidth="0"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23BEA-0EBF-49D1-AECB-21C1FFA5C545}">
  <sheetPr>
    <tabColor rgb="FF92D050"/>
  </sheetPr>
  <dimension ref="A1:BA60"/>
  <sheetViews>
    <sheetView view="pageBreakPreview" zoomScaleNormal="100" zoomScaleSheetLayoutView="100" workbookViewId="0"/>
  </sheetViews>
  <sheetFormatPr defaultColWidth="5.625" defaultRowHeight="18.75" x14ac:dyDescent="0.45"/>
  <cols>
    <col min="1" max="1" width="3.875" style="786" customWidth="1"/>
    <col min="2" max="4" width="4.125" style="786" customWidth="1"/>
    <col min="5" max="8" width="3.875" style="786" customWidth="1"/>
    <col min="9" max="18" width="3.625" style="786" customWidth="1"/>
    <col min="19" max="23" width="3.875" style="786" customWidth="1"/>
    <col min="24" max="24" width="5.625" style="786"/>
    <col min="25" max="25" width="9" style="786" customWidth="1"/>
    <col min="26" max="39" width="3" style="786" customWidth="1"/>
    <col min="40" max="40" width="7.125" style="786" customWidth="1"/>
    <col min="41" max="43" width="5.625" style="786"/>
    <col min="44" max="44" width="7.125" style="786" customWidth="1"/>
    <col min="45" max="52" width="5.625" style="786"/>
    <col min="53" max="53" width="3.25" style="786" customWidth="1"/>
    <col min="54" max="16384" width="5.625" style="786"/>
  </cols>
  <sheetData>
    <row r="1" spans="1:39" x14ac:dyDescent="0.45">
      <c r="W1" s="832" t="s">
        <v>725</v>
      </c>
      <c r="AM1" s="825"/>
    </row>
    <row r="2" spans="1:39" x14ac:dyDescent="0.45">
      <c r="R2" s="1670" t="s">
        <v>87</v>
      </c>
      <c r="S2" s="1671"/>
      <c r="T2" s="1671"/>
      <c r="U2" s="1671"/>
      <c r="V2" s="1671"/>
      <c r="W2" s="832"/>
      <c r="AM2" s="825"/>
    </row>
    <row r="3" spans="1:39" s="817" customFormat="1" ht="20.25" customHeight="1" x14ac:dyDescent="0.4">
      <c r="A3" s="1673" t="str">
        <f>'様式第1-1号'!E6&amp;"構成員一覧"</f>
        <v>あいうえお活動組織構成員一覧</v>
      </c>
      <c r="B3" s="1673"/>
      <c r="C3" s="1673"/>
      <c r="D3" s="1673"/>
      <c r="E3" s="1673"/>
      <c r="F3" s="1673"/>
      <c r="G3" s="1673"/>
      <c r="H3" s="1673"/>
      <c r="I3" s="1673"/>
      <c r="J3" s="1673"/>
      <c r="K3" s="1673"/>
      <c r="L3" s="1673"/>
      <c r="M3" s="1673"/>
      <c r="N3" s="1673"/>
      <c r="O3" s="1673"/>
      <c r="P3" s="1673"/>
      <c r="Q3" s="1673"/>
      <c r="R3" s="1673"/>
      <c r="S3" s="1673"/>
      <c r="T3" s="1673"/>
      <c r="U3" s="1673"/>
      <c r="V3" s="1673"/>
      <c r="W3" s="1673"/>
      <c r="Y3" s="830"/>
      <c r="Z3" s="1672" t="s">
        <v>726</v>
      </c>
      <c r="AA3" s="1672"/>
      <c r="AB3" s="1672"/>
      <c r="AC3" s="1672"/>
      <c r="AD3" s="1672" t="s">
        <v>727</v>
      </c>
      <c r="AE3" s="1672"/>
      <c r="AF3" s="1672"/>
      <c r="AG3" s="1672"/>
      <c r="AH3" s="1672"/>
      <c r="AI3" s="1672"/>
      <c r="AJ3" s="1672"/>
      <c r="AK3" s="1672"/>
      <c r="AL3" s="1672"/>
      <c r="AM3" s="809"/>
    </row>
    <row r="4" spans="1:39" ht="36" customHeight="1" x14ac:dyDescent="0.45">
      <c r="B4" s="1674" t="str">
        <f>"以下３．の構成員は、"&amp;'様式第1-1号'!E6&amp;"へ参加するとともに、活動組織の代表、役員を下記１．２．のとおり定めます。
"</f>
        <v xml:space="preserve">以下３．の構成員は、あいうえお活動組織へ参加するとともに、活動組織の代表、役員を下記１．２．のとおり定めます。
</v>
      </c>
      <c r="C4" s="1674"/>
      <c r="D4" s="1674"/>
      <c r="E4" s="1674"/>
      <c r="F4" s="1674"/>
      <c r="G4" s="1674"/>
      <c r="H4" s="1674"/>
      <c r="I4" s="1674"/>
      <c r="J4" s="1674"/>
      <c r="K4" s="1674"/>
      <c r="L4" s="1674"/>
      <c r="M4" s="1674"/>
      <c r="N4" s="1674"/>
      <c r="O4" s="1674"/>
      <c r="P4" s="1674"/>
      <c r="Q4" s="1674"/>
      <c r="R4" s="1674"/>
      <c r="S4" s="1674"/>
      <c r="T4" s="1674"/>
      <c r="U4" s="1674"/>
      <c r="V4" s="1674"/>
      <c r="Y4" s="830"/>
      <c r="Z4" s="829" t="s">
        <v>728</v>
      </c>
      <c r="AA4" s="828" t="s">
        <v>729</v>
      </c>
      <c r="AB4" s="828" t="s">
        <v>730</v>
      </c>
      <c r="AC4" s="828" t="s">
        <v>731</v>
      </c>
      <c r="AD4" s="828" t="s">
        <v>732</v>
      </c>
      <c r="AE4" s="828" t="s">
        <v>733</v>
      </c>
      <c r="AF4" s="828" t="s">
        <v>734</v>
      </c>
      <c r="AG4" s="828" t="s">
        <v>735</v>
      </c>
      <c r="AH4" s="828" t="s">
        <v>736</v>
      </c>
      <c r="AI4" s="828" t="s">
        <v>737</v>
      </c>
      <c r="AJ4" s="828" t="s">
        <v>738</v>
      </c>
      <c r="AK4" s="828" t="s">
        <v>739</v>
      </c>
      <c r="AL4" s="827" t="s">
        <v>740</v>
      </c>
      <c r="AM4" s="826"/>
    </row>
    <row r="5" spans="1:39" s="817" customFormat="1" ht="22.5" customHeight="1" x14ac:dyDescent="0.15">
      <c r="A5" s="824" t="s">
        <v>741</v>
      </c>
      <c r="Y5" s="831" t="s">
        <v>742</v>
      </c>
      <c r="Z5" s="831">
        <f t="shared" ref="Z5:AL5" si="0">COUNTIF($B21:$D49,Z4)</f>
        <v>0</v>
      </c>
      <c r="AA5" s="831">
        <f t="shared" si="0"/>
        <v>0</v>
      </c>
      <c r="AB5" s="831">
        <f t="shared" si="0"/>
        <v>0</v>
      </c>
      <c r="AC5" s="831">
        <f t="shared" si="0"/>
        <v>0</v>
      </c>
      <c r="AD5" s="831">
        <f t="shared" si="0"/>
        <v>0</v>
      </c>
      <c r="AE5" s="831">
        <f t="shared" si="0"/>
        <v>0</v>
      </c>
      <c r="AF5" s="831">
        <f t="shared" si="0"/>
        <v>0</v>
      </c>
      <c r="AG5" s="831">
        <f t="shared" si="0"/>
        <v>0</v>
      </c>
      <c r="AH5" s="831">
        <f t="shared" si="0"/>
        <v>0</v>
      </c>
      <c r="AI5" s="831">
        <f t="shared" si="0"/>
        <v>0</v>
      </c>
      <c r="AJ5" s="831">
        <f t="shared" si="0"/>
        <v>0</v>
      </c>
      <c r="AK5" s="831">
        <f t="shared" si="0"/>
        <v>0</v>
      </c>
      <c r="AL5" s="831">
        <f t="shared" si="0"/>
        <v>0</v>
      </c>
      <c r="AM5" s="825"/>
    </row>
    <row r="6" spans="1:39" ht="22.5" customHeight="1" x14ac:dyDescent="0.45">
      <c r="B6" s="1675" t="s">
        <v>743</v>
      </c>
      <c r="C6" s="1676"/>
      <c r="D6" s="1676"/>
      <c r="E6" s="1676" t="s">
        <v>744</v>
      </c>
      <c r="F6" s="1676"/>
      <c r="G6" s="1676"/>
      <c r="H6" s="1676"/>
      <c r="I6" s="1676" t="s">
        <v>745</v>
      </c>
      <c r="J6" s="1676"/>
      <c r="K6" s="1676"/>
      <c r="L6" s="1676"/>
      <c r="M6" s="1676"/>
      <c r="N6" s="1676"/>
      <c r="O6" s="1676"/>
      <c r="P6" s="1676"/>
      <c r="Q6" s="1676"/>
      <c r="R6" s="1676"/>
      <c r="S6" s="1676" t="s">
        <v>396</v>
      </c>
      <c r="T6" s="1676"/>
      <c r="U6" s="1676"/>
      <c r="V6" s="1689"/>
    </row>
    <row r="7" spans="1:39" ht="22.5" customHeight="1" x14ac:dyDescent="0.45">
      <c r="B7" s="1677"/>
      <c r="C7" s="1678"/>
      <c r="D7" s="1679"/>
      <c r="E7" s="1680" t="str">
        <f>'はじめに（PC）'!D5&amp;""</f>
        <v>多面　太郎</v>
      </c>
      <c r="F7" s="1681"/>
      <c r="G7" s="1681"/>
      <c r="H7" s="1682"/>
      <c r="I7" s="1683" t="str">
        <f>'はじめに（PC）'!D6&amp;""</f>
        <v>○○県△△市○町○-○-○</v>
      </c>
      <c r="J7" s="1684"/>
      <c r="K7" s="1684"/>
      <c r="L7" s="1684"/>
      <c r="M7" s="1684"/>
      <c r="N7" s="1684"/>
      <c r="O7" s="1684"/>
      <c r="P7" s="1684"/>
      <c r="Q7" s="1684"/>
      <c r="R7" s="1685"/>
      <c r="S7" s="1686"/>
      <c r="T7" s="1687"/>
      <c r="U7" s="1687"/>
      <c r="V7" s="1688"/>
      <c r="Y7" s="817"/>
      <c r="Z7" s="817"/>
      <c r="AA7" s="817"/>
      <c r="AB7" s="817"/>
      <c r="AC7" s="817"/>
      <c r="AD7" s="817"/>
      <c r="AE7" s="817"/>
      <c r="AF7" s="817"/>
      <c r="AG7" s="817"/>
      <c r="AH7" s="817"/>
      <c r="AI7" s="817"/>
      <c r="AJ7" s="817"/>
      <c r="AK7" s="817"/>
      <c r="AL7" s="817"/>
      <c r="AM7" s="817"/>
    </row>
    <row r="8" spans="1:39" s="817" customFormat="1" ht="22.5" customHeight="1" x14ac:dyDescent="0.45">
      <c r="A8" s="824" t="s">
        <v>747</v>
      </c>
      <c r="B8" s="811"/>
      <c r="C8" s="811"/>
      <c r="Z8" s="815"/>
      <c r="AA8" s="815"/>
      <c r="AB8" s="815"/>
      <c r="AC8" s="815"/>
      <c r="AD8" s="815"/>
      <c r="AE8" s="815"/>
      <c r="AF8" s="815"/>
      <c r="AG8" s="815"/>
      <c r="AH8" s="815"/>
      <c r="AI8" s="815"/>
      <c r="AJ8" s="815"/>
      <c r="AK8" s="815"/>
      <c r="AL8" s="815"/>
    </row>
    <row r="9" spans="1:39" s="817" customFormat="1" ht="22.5" customHeight="1" x14ac:dyDescent="0.45">
      <c r="B9" s="1675" t="s">
        <v>743</v>
      </c>
      <c r="C9" s="1676"/>
      <c r="D9" s="1676"/>
      <c r="E9" s="1676" t="s">
        <v>744</v>
      </c>
      <c r="F9" s="1676"/>
      <c r="G9" s="1676"/>
      <c r="H9" s="1676"/>
      <c r="I9" s="1676" t="s">
        <v>745</v>
      </c>
      <c r="J9" s="1676"/>
      <c r="K9" s="1676"/>
      <c r="L9" s="1676"/>
      <c r="M9" s="1676"/>
      <c r="N9" s="1676"/>
      <c r="O9" s="1676"/>
      <c r="P9" s="1676"/>
      <c r="Q9" s="1676"/>
      <c r="R9" s="1676"/>
      <c r="S9" s="1676" t="s">
        <v>396</v>
      </c>
      <c r="T9" s="1676"/>
      <c r="U9" s="1676"/>
      <c r="V9" s="1689"/>
      <c r="Y9" s="815"/>
      <c r="Z9" s="815"/>
      <c r="AA9" s="815"/>
      <c r="AB9" s="815"/>
      <c r="AC9" s="815"/>
      <c r="AD9" s="815"/>
      <c r="AE9" s="815"/>
      <c r="AF9" s="815"/>
      <c r="AG9" s="815"/>
      <c r="AH9" s="815"/>
      <c r="AI9" s="815"/>
      <c r="AJ9" s="815"/>
      <c r="AK9" s="815"/>
      <c r="AL9" s="815"/>
      <c r="AM9" s="815"/>
    </row>
    <row r="10" spans="1:39" s="815" customFormat="1" ht="22.5" customHeight="1" x14ac:dyDescent="0.45">
      <c r="B10" s="1696"/>
      <c r="C10" s="1664"/>
      <c r="D10" s="1665"/>
      <c r="E10" s="1663"/>
      <c r="F10" s="1664"/>
      <c r="G10" s="1664"/>
      <c r="H10" s="1665"/>
      <c r="I10" s="1690"/>
      <c r="J10" s="1691"/>
      <c r="K10" s="1691"/>
      <c r="L10" s="1691"/>
      <c r="M10" s="1691"/>
      <c r="N10" s="1691"/>
      <c r="O10" s="1691"/>
      <c r="P10" s="1691"/>
      <c r="Q10" s="1691"/>
      <c r="R10" s="1692"/>
      <c r="S10" s="1693"/>
      <c r="T10" s="1694"/>
      <c r="U10" s="1694"/>
      <c r="V10" s="1695"/>
    </row>
    <row r="11" spans="1:39" s="815" customFormat="1" ht="22.5" customHeight="1" x14ac:dyDescent="0.45">
      <c r="B11" s="1696"/>
      <c r="C11" s="1664"/>
      <c r="D11" s="1665"/>
      <c r="E11" s="1663"/>
      <c r="F11" s="1664"/>
      <c r="G11" s="1664"/>
      <c r="H11" s="1665"/>
      <c r="I11" s="1690"/>
      <c r="J11" s="1691"/>
      <c r="K11" s="1691"/>
      <c r="L11" s="1691"/>
      <c r="M11" s="1691"/>
      <c r="N11" s="1691"/>
      <c r="O11" s="1691"/>
      <c r="P11" s="1691"/>
      <c r="Q11" s="1691"/>
      <c r="R11" s="1692"/>
      <c r="S11" s="1693"/>
      <c r="T11" s="1694"/>
      <c r="U11" s="1694"/>
      <c r="V11" s="1695"/>
    </row>
    <row r="12" spans="1:39" s="815" customFormat="1" ht="22.5" customHeight="1" x14ac:dyDescent="0.45">
      <c r="B12" s="1696"/>
      <c r="C12" s="1664"/>
      <c r="D12" s="1665"/>
      <c r="E12" s="1663"/>
      <c r="F12" s="1664"/>
      <c r="G12" s="1664"/>
      <c r="H12" s="1665"/>
      <c r="I12" s="1690"/>
      <c r="J12" s="1691"/>
      <c r="K12" s="1691"/>
      <c r="L12" s="1691"/>
      <c r="M12" s="1691"/>
      <c r="N12" s="1691"/>
      <c r="O12" s="1691"/>
      <c r="P12" s="1691"/>
      <c r="Q12" s="1691"/>
      <c r="R12" s="1692"/>
      <c r="S12" s="1693"/>
      <c r="T12" s="1694"/>
      <c r="U12" s="1694"/>
      <c r="V12" s="1695"/>
    </row>
    <row r="13" spans="1:39" s="815" customFormat="1" ht="22.5" customHeight="1" x14ac:dyDescent="0.45">
      <c r="B13" s="1696"/>
      <c r="C13" s="1664"/>
      <c r="D13" s="1665"/>
      <c r="E13" s="1663"/>
      <c r="F13" s="1664"/>
      <c r="G13" s="1664"/>
      <c r="H13" s="1665"/>
      <c r="I13" s="1705"/>
      <c r="J13" s="1706"/>
      <c r="K13" s="1706"/>
      <c r="L13" s="1706"/>
      <c r="M13" s="1706"/>
      <c r="N13" s="1706"/>
      <c r="O13" s="1706"/>
      <c r="P13" s="1706"/>
      <c r="Q13" s="1706"/>
      <c r="R13" s="1707"/>
      <c r="S13" s="1693"/>
      <c r="T13" s="1694"/>
      <c r="U13" s="1694"/>
      <c r="V13" s="1695"/>
    </row>
    <row r="14" spans="1:39" s="815" customFormat="1" ht="22.5" customHeight="1" x14ac:dyDescent="0.45">
      <c r="B14" s="1709"/>
      <c r="C14" s="1666"/>
      <c r="D14" s="1666"/>
      <c r="E14" s="1666"/>
      <c r="F14" s="1666"/>
      <c r="G14" s="1666"/>
      <c r="H14" s="1666"/>
      <c r="I14" s="1667"/>
      <c r="J14" s="1667"/>
      <c r="K14" s="1667"/>
      <c r="L14" s="1667"/>
      <c r="M14" s="1667"/>
      <c r="N14" s="1667"/>
      <c r="O14" s="1667"/>
      <c r="P14" s="1667"/>
      <c r="Q14" s="1667"/>
      <c r="R14" s="1667"/>
      <c r="S14" s="1668"/>
      <c r="T14" s="1668"/>
      <c r="U14" s="1668"/>
      <c r="V14" s="1669"/>
      <c r="Y14" s="817"/>
      <c r="Z14" s="817"/>
      <c r="AA14" s="817"/>
      <c r="AB14" s="817"/>
      <c r="AC14" s="817"/>
      <c r="AD14" s="817"/>
      <c r="AE14" s="817"/>
      <c r="AF14" s="817"/>
      <c r="AG14" s="817"/>
      <c r="AH14" s="817"/>
      <c r="AI14" s="817"/>
      <c r="AJ14" s="817"/>
      <c r="AK14" s="817"/>
      <c r="AL14" s="817"/>
      <c r="AM14" s="817"/>
    </row>
    <row r="15" spans="1:39" s="817" customFormat="1" ht="17.25" customHeight="1" x14ac:dyDescent="0.45">
      <c r="A15" s="824" t="s">
        <v>753</v>
      </c>
      <c r="Y15" s="786"/>
      <c r="Z15" s="786"/>
      <c r="AA15" s="786"/>
      <c r="AB15" s="786"/>
      <c r="AC15" s="786"/>
      <c r="AD15" s="786"/>
      <c r="AE15" s="786"/>
      <c r="AF15" s="786"/>
      <c r="AG15" s="786"/>
      <c r="AH15" s="786"/>
      <c r="AI15" s="786"/>
      <c r="AJ15" s="786"/>
      <c r="AK15" s="786"/>
      <c r="AL15" s="786"/>
      <c r="AM15" s="786"/>
    </row>
    <row r="16" spans="1:39" s="817" customFormat="1" ht="15.75" customHeight="1" x14ac:dyDescent="0.45">
      <c r="A16" s="824"/>
      <c r="B16" s="1710" t="s">
        <v>754</v>
      </c>
      <c r="C16" s="1711"/>
      <c r="D16" s="1711"/>
      <c r="E16" s="1711"/>
      <c r="F16" s="1711"/>
      <c r="G16" s="1711"/>
      <c r="H16" s="1711"/>
      <c r="I16" s="1711"/>
      <c r="J16" s="1711"/>
      <c r="K16" s="1711"/>
      <c r="L16" s="1711"/>
      <c r="M16" s="1711"/>
      <c r="N16" s="1711"/>
      <c r="O16" s="1711"/>
      <c r="P16" s="1711"/>
      <c r="Q16" s="1711"/>
      <c r="R16" s="1711"/>
      <c r="S16" s="1711"/>
      <c r="T16" s="1711"/>
      <c r="U16" s="1711"/>
      <c r="V16" s="1711"/>
      <c r="Y16" s="786"/>
      <c r="Z16" s="786"/>
      <c r="AA16" s="786"/>
      <c r="AB16" s="786"/>
      <c r="AC16" s="786"/>
      <c r="AD16" s="786"/>
      <c r="AE16" s="786"/>
      <c r="AF16" s="786"/>
      <c r="AG16" s="786"/>
      <c r="AH16" s="786"/>
      <c r="AI16" s="786"/>
      <c r="AJ16" s="786"/>
      <c r="AK16" s="786"/>
      <c r="AL16" s="786"/>
      <c r="AM16" s="786"/>
    </row>
    <row r="17" spans="1:39" s="817" customFormat="1" ht="18" customHeight="1" x14ac:dyDescent="0.45">
      <c r="A17" s="824"/>
      <c r="B17" s="823" t="s">
        <v>755</v>
      </c>
      <c r="C17" s="823"/>
      <c r="D17" s="823"/>
      <c r="E17" s="823"/>
      <c r="F17" s="823"/>
      <c r="G17" s="823"/>
      <c r="H17" s="823"/>
      <c r="I17" s="823"/>
      <c r="J17" s="823"/>
      <c r="K17" s="823"/>
      <c r="L17" s="823"/>
      <c r="M17" s="823"/>
      <c r="N17" s="823"/>
      <c r="O17" s="823"/>
      <c r="P17" s="823"/>
      <c r="Q17" s="823"/>
      <c r="R17" s="823"/>
      <c r="S17" s="823"/>
      <c r="T17" s="823"/>
      <c r="U17" s="823"/>
      <c r="V17" s="823"/>
      <c r="Y17" s="786"/>
      <c r="Z17" s="786"/>
      <c r="AA17" s="786"/>
      <c r="AB17" s="786"/>
      <c r="AC17" s="786"/>
      <c r="AD17" s="786"/>
      <c r="AE17" s="786"/>
      <c r="AF17" s="786"/>
      <c r="AG17" s="786"/>
      <c r="AH17" s="786"/>
      <c r="AI17" s="786"/>
      <c r="AJ17" s="786"/>
      <c r="AK17" s="786"/>
      <c r="AL17" s="786"/>
      <c r="AM17" s="786"/>
    </row>
    <row r="18" spans="1:39" ht="22.5" customHeight="1" x14ac:dyDescent="0.45">
      <c r="A18" s="786" t="s">
        <v>756</v>
      </c>
      <c r="B18" s="820"/>
      <c r="I18" s="822"/>
      <c r="K18" s="821"/>
    </row>
    <row r="19" spans="1:39" ht="37.5" customHeight="1" x14ac:dyDescent="0.45">
      <c r="A19" s="815"/>
      <c r="B19" s="1708" t="s">
        <v>757</v>
      </c>
      <c r="C19" s="1708"/>
      <c r="D19" s="1708"/>
      <c r="E19" s="1708"/>
      <c r="F19" s="1708"/>
      <c r="G19" s="1708"/>
      <c r="H19" s="1708"/>
      <c r="I19" s="1708"/>
      <c r="J19" s="1708"/>
      <c r="K19" s="1708"/>
      <c r="L19" s="1708"/>
      <c r="M19" s="1708"/>
      <c r="N19" s="1708"/>
      <c r="O19" s="1708"/>
      <c r="P19" s="1708"/>
      <c r="Q19" s="1708"/>
      <c r="R19" s="1708"/>
      <c r="S19" s="1708"/>
      <c r="T19" s="1708"/>
      <c r="U19" s="1708"/>
      <c r="V19" s="1708"/>
      <c r="Y19" s="817"/>
      <c r="Z19" s="817"/>
      <c r="AA19" s="817"/>
      <c r="AB19" s="817"/>
      <c r="AC19" s="817"/>
      <c r="AD19" s="817"/>
      <c r="AE19" s="817"/>
      <c r="AF19" s="817"/>
      <c r="AG19" s="817"/>
      <c r="AH19" s="817"/>
      <c r="AI19" s="817"/>
      <c r="AJ19" s="817"/>
      <c r="AK19" s="817"/>
      <c r="AL19" s="817"/>
      <c r="AM19" s="817"/>
    </row>
    <row r="20" spans="1:39" s="817" customFormat="1" ht="22.5" customHeight="1" x14ac:dyDescent="0.45">
      <c r="B20" s="1675" t="s">
        <v>758</v>
      </c>
      <c r="C20" s="1676"/>
      <c r="D20" s="1676"/>
      <c r="E20" s="1676" t="s">
        <v>744</v>
      </c>
      <c r="F20" s="1676"/>
      <c r="G20" s="1676"/>
      <c r="H20" s="1676"/>
      <c r="I20" s="1676" t="s">
        <v>745</v>
      </c>
      <c r="J20" s="1676"/>
      <c r="K20" s="1676"/>
      <c r="L20" s="1676"/>
      <c r="M20" s="1676"/>
      <c r="N20" s="1676"/>
      <c r="O20" s="1676"/>
      <c r="P20" s="1676"/>
      <c r="Q20" s="1676"/>
      <c r="R20" s="1676"/>
      <c r="S20" s="1697" t="s">
        <v>759</v>
      </c>
      <c r="T20" s="1697"/>
      <c r="U20" s="1697"/>
      <c r="V20" s="1698"/>
      <c r="Y20" s="815"/>
      <c r="Z20" s="815"/>
      <c r="AA20" s="815"/>
      <c r="AB20" s="815"/>
      <c r="AC20" s="815"/>
      <c r="AD20" s="815"/>
      <c r="AE20" s="815"/>
      <c r="AF20" s="815"/>
      <c r="AG20" s="815"/>
      <c r="AH20" s="815"/>
      <c r="AI20" s="815"/>
      <c r="AJ20" s="815"/>
      <c r="AK20" s="815"/>
      <c r="AL20" s="815"/>
      <c r="AM20" s="815"/>
    </row>
    <row r="21" spans="1:39" s="815" customFormat="1" ht="22.5" customHeight="1" x14ac:dyDescent="0.45">
      <c r="B21" s="1701"/>
      <c r="C21" s="1702"/>
      <c r="D21" s="1702"/>
      <c r="E21" s="1703"/>
      <c r="F21" s="1703"/>
      <c r="G21" s="1703"/>
      <c r="H21" s="1703"/>
      <c r="I21" s="1690"/>
      <c r="J21" s="1691"/>
      <c r="K21" s="1691"/>
      <c r="L21" s="1691"/>
      <c r="M21" s="1691"/>
      <c r="N21" s="1691"/>
      <c r="O21" s="1691"/>
      <c r="P21" s="1691"/>
      <c r="Q21" s="1691"/>
      <c r="R21" s="1692"/>
      <c r="S21" s="1699"/>
      <c r="T21" s="1699"/>
      <c r="U21" s="1699"/>
      <c r="V21" s="1700"/>
    </row>
    <row r="22" spans="1:39" s="816" customFormat="1" ht="22.5" customHeight="1" x14ac:dyDescent="0.45">
      <c r="B22" s="1701"/>
      <c r="C22" s="1702"/>
      <c r="D22" s="1702"/>
      <c r="E22" s="1703"/>
      <c r="F22" s="1703"/>
      <c r="G22" s="1703"/>
      <c r="H22" s="1703"/>
      <c r="I22" s="1690"/>
      <c r="J22" s="1691"/>
      <c r="K22" s="1691"/>
      <c r="L22" s="1691"/>
      <c r="M22" s="1691"/>
      <c r="N22" s="1691"/>
      <c r="O22" s="1691"/>
      <c r="P22" s="1691"/>
      <c r="Q22" s="1691"/>
      <c r="R22" s="1692"/>
      <c r="S22" s="1699"/>
      <c r="T22" s="1699"/>
      <c r="U22" s="1699"/>
      <c r="V22" s="1700"/>
    </row>
    <row r="23" spans="1:39" s="815" customFormat="1" ht="22.5" customHeight="1" x14ac:dyDescent="0.45">
      <c r="B23" s="1716"/>
      <c r="C23" s="1717"/>
      <c r="D23" s="1717"/>
      <c r="E23" s="1703"/>
      <c r="F23" s="1703"/>
      <c r="G23" s="1703"/>
      <c r="H23" s="1703"/>
      <c r="I23" s="1690"/>
      <c r="J23" s="1691"/>
      <c r="K23" s="1691"/>
      <c r="L23" s="1691"/>
      <c r="M23" s="1691"/>
      <c r="N23" s="1691"/>
      <c r="O23" s="1691"/>
      <c r="P23" s="1691"/>
      <c r="Q23" s="1691"/>
      <c r="R23" s="1692"/>
      <c r="S23" s="1713"/>
      <c r="T23" s="1713"/>
      <c r="U23" s="1713"/>
      <c r="V23" s="1714"/>
      <c r="Y23" s="786"/>
      <c r="Z23" s="786"/>
      <c r="AA23" s="786"/>
      <c r="AB23" s="786"/>
      <c r="AC23" s="786"/>
      <c r="AD23" s="786"/>
      <c r="AE23" s="786"/>
      <c r="AF23" s="786"/>
      <c r="AG23" s="786"/>
      <c r="AH23" s="786"/>
      <c r="AI23" s="786"/>
      <c r="AJ23" s="786"/>
      <c r="AK23" s="786"/>
      <c r="AL23" s="786"/>
      <c r="AM23" s="786"/>
    </row>
    <row r="24" spans="1:39" s="815" customFormat="1" ht="24" customHeight="1" x14ac:dyDescent="0.45">
      <c r="B24" s="1704"/>
      <c r="C24" s="1704"/>
      <c r="D24" s="1704"/>
      <c r="E24" s="1715" t="s">
        <v>390</v>
      </c>
      <c r="F24" s="1715"/>
      <c r="G24" s="1715"/>
      <c r="H24" s="1715"/>
      <c r="I24" s="1715"/>
      <c r="J24" s="1715"/>
      <c r="K24" s="1715"/>
      <c r="L24" s="1715"/>
      <c r="M24" s="1715"/>
      <c r="N24" s="1715"/>
      <c r="O24" s="1715"/>
      <c r="P24" s="1715"/>
      <c r="Q24" s="1715"/>
      <c r="R24" s="1715"/>
      <c r="S24" s="1712"/>
      <c r="T24" s="1712"/>
      <c r="U24" s="1712"/>
      <c r="V24" s="1712"/>
      <c r="Y24" s="786"/>
      <c r="Z24" s="786"/>
      <c r="AA24" s="786"/>
      <c r="AB24" s="786"/>
      <c r="AC24" s="786"/>
      <c r="AD24" s="786"/>
      <c r="AE24" s="786"/>
      <c r="AF24" s="786"/>
      <c r="AG24" s="786"/>
      <c r="AH24" s="786"/>
      <c r="AI24" s="786"/>
      <c r="AJ24" s="786"/>
      <c r="AK24" s="786"/>
      <c r="AL24" s="786"/>
      <c r="AM24" s="786"/>
    </row>
    <row r="25" spans="1:39" ht="22.5" customHeight="1" x14ac:dyDescent="0.45">
      <c r="A25" s="815"/>
      <c r="B25" s="817" t="s">
        <v>763</v>
      </c>
      <c r="C25" s="820"/>
      <c r="U25" s="819"/>
      <c r="V25" s="818"/>
      <c r="Y25" s="817"/>
      <c r="Z25" s="817"/>
      <c r="AA25" s="817"/>
      <c r="AB25" s="817"/>
      <c r="AC25" s="817"/>
      <c r="AD25" s="817"/>
      <c r="AE25" s="817"/>
      <c r="AF25" s="817"/>
      <c r="AG25" s="817"/>
      <c r="AH25" s="817"/>
      <c r="AI25" s="817"/>
      <c r="AJ25" s="817"/>
      <c r="AK25" s="817"/>
      <c r="AL25" s="817"/>
      <c r="AM25" s="817"/>
    </row>
    <row r="26" spans="1:39" s="817" customFormat="1" ht="22.5" customHeight="1" x14ac:dyDescent="0.45">
      <c r="B26" s="1675" t="s">
        <v>758</v>
      </c>
      <c r="C26" s="1676"/>
      <c r="D26" s="1676"/>
      <c r="E26" s="1676" t="s">
        <v>744</v>
      </c>
      <c r="F26" s="1676"/>
      <c r="G26" s="1676"/>
      <c r="H26" s="1676"/>
      <c r="I26" s="1676" t="s">
        <v>745</v>
      </c>
      <c r="J26" s="1676"/>
      <c r="K26" s="1676"/>
      <c r="L26" s="1676"/>
      <c r="M26" s="1676"/>
      <c r="N26" s="1676"/>
      <c r="O26" s="1676"/>
      <c r="P26" s="1676"/>
      <c r="Q26" s="1676"/>
      <c r="R26" s="1676"/>
      <c r="S26" s="1676" t="s">
        <v>396</v>
      </c>
      <c r="T26" s="1676"/>
      <c r="U26" s="1676"/>
      <c r="V26" s="1689"/>
      <c r="Y26" s="816"/>
      <c r="Z26" s="816"/>
      <c r="AA26" s="816"/>
      <c r="AB26" s="816"/>
      <c r="AC26" s="816"/>
      <c r="AD26" s="816"/>
      <c r="AE26" s="816"/>
      <c r="AF26" s="816"/>
      <c r="AG26" s="816"/>
      <c r="AH26" s="816"/>
      <c r="AI26" s="816"/>
      <c r="AJ26" s="816"/>
      <c r="AK26" s="816"/>
      <c r="AL26" s="816"/>
      <c r="AM26" s="816"/>
    </row>
    <row r="27" spans="1:39" s="816" customFormat="1" ht="22.5" customHeight="1" x14ac:dyDescent="0.45">
      <c r="B27" s="1701"/>
      <c r="C27" s="1702"/>
      <c r="D27" s="1702"/>
      <c r="E27" s="1703"/>
      <c r="F27" s="1703"/>
      <c r="G27" s="1703"/>
      <c r="H27" s="1703"/>
      <c r="I27" s="1690"/>
      <c r="J27" s="1691"/>
      <c r="K27" s="1691"/>
      <c r="L27" s="1691"/>
      <c r="M27" s="1691"/>
      <c r="N27" s="1691"/>
      <c r="O27" s="1691"/>
      <c r="P27" s="1691"/>
      <c r="Q27" s="1691"/>
      <c r="R27" s="1692"/>
      <c r="S27" s="1699"/>
      <c r="T27" s="1699"/>
      <c r="U27" s="1699"/>
      <c r="V27" s="1700"/>
    </row>
    <row r="28" spans="1:39" s="816" customFormat="1" ht="22.5" customHeight="1" x14ac:dyDescent="0.45">
      <c r="B28" s="1701"/>
      <c r="C28" s="1702"/>
      <c r="D28" s="1702"/>
      <c r="E28" s="1703"/>
      <c r="F28" s="1703"/>
      <c r="G28" s="1703"/>
      <c r="H28" s="1703"/>
      <c r="I28" s="1690"/>
      <c r="J28" s="1691"/>
      <c r="K28" s="1691"/>
      <c r="L28" s="1691"/>
      <c r="M28" s="1691"/>
      <c r="N28" s="1691"/>
      <c r="O28" s="1691"/>
      <c r="P28" s="1691"/>
      <c r="Q28" s="1691"/>
      <c r="R28" s="1692"/>
      <c r="S28" s="1699"/>
      <c r="T28" s="1699"/>
      <c r="U28" s="1699"/>
      <c r="V28" s="1700"/>
    </row>
    <row r="29" spans="1:39" s="816" customFormat="1" ht="19.5" x14ac:dyDescent="0.45">
      <c r="B29" s="1701"/>
      <c r="C29" s="1702"/>
      <c r="D29" s="1702"/>
      <c r="E29" s="1666"/>
      <c r="F29" s="1666"/>
      <c r="G29" s="1666"/>
      <c r="H29" s="1666"/>
      <c r="I29" s="1690"/>
      <c r="J29" s="1691"/>
      <c r="K29" s="1691"/>
      <c r="L29" s="1691"/>
      <c r="M29" s="1691"/>
      <c r="N29" s="1691"/>
      <c r="O29" s="1691"/>
      <c r="P29" s="1691"/>
      <c r="Q29" s="1691"/>
      <c r="R29" s="1692"/>
      <c r="S29" s="1713"/>
      <c r="T29" s="1713"/>
      <c r="U29" s="1713"/>
      <c r="V29" s="1714"/>
      <c r="Y29" s="786"/>
      <c r="Z29" s="786"/>
      <c r="AA29" s="786"/>
      <c r="AB29" s="786"/>
      <c r="AC29" s="786"/>
      <c r="AD29" s="786"/>
      <c r="AE29" s="786"/>
      <c r="AF29" s="786"/>
      <c r="AG29" s="786"/>
      <c r="AH29" s="786"/>
      <c r="AI29" s="786"/>
      <c r="AJ29" s="786"/>
      <c r="AK29" s="786"/>
      <c r="AL29" s="786"/>
      <c r="AM29" s="786"/>
    </row>
    <row r="30" spans="1:39" s="816" customFormat="1" x14ac:dyDescent="0.45">
      <c r="B30" s="1704"/>
      <c r="C30" s="1704"/>
      <c r="D30" s="1704"/>
      <c r="E30" s="1738" t="s">
        <v>390</v>
      </c>
      <c r="F30" s="1739"/>
      <c r="G30" s="1739"/>
      <c r="H30" s="1739"/>
      <c r="I30" s="1739"/>
      <c r="J30" s="1739"/>
      <c r="K30" s="1739"/>
      <c r="L30" s="1739"/>
      <c r="M30" s="1739"/>
      <c r="N30" s="1739"/>
      <c r="O30" s="1739"/>
      <c r="P30" s="1739"/>
      <c r="Q30" s="1739"/>
      <c r="R30" s="1739"/>
      <c r="S30" s="1712"/>
      <c r="T30" s="1712"/>
      <c r="U30" s="1712"/>
      <c r="V30" s="1712"/>
      <c r="Y30" s="786"/>
      <c r="Z30" s="786"/>
      <c r="AA30" s="786"/>
      <c r="AB30" s="786"/>
      <c r="AC30" s="786"/>
      <c r="AD30" s="786"/>
      <c r="AE30" s="786"/>
      <c r="AF30" s="786"/>
      <c r="AG30" s="786"/>
      <c r="AH30" s="786"/>
      <c r="AI30" s="786"/>
      <c r="AJ30" s="786"/>
      <c r="AK30" s="786"/>
      <c r="AL30" s="786"/>
      <c r="AM30" s="786"/>
    </row>
    <row r="31" spans="1:39" ht="22.5" customHeight="1" x14ac:dyDescent="0.45">
      <c r="A31" s="786" t="s">
        <v>768</v>
      </c>
      <c r="B31" s="820"/>
      <c r="I31" s="822"/>
      <c r="K31" s="821"/>
    </row>
    <row r="32" spans="1:39" ht="37.5" customHeight="1" x14ac:dyDescent="0.45">
      <c r="A32" s="815"/>
      <c r="B32" s="1733" t="s">
        <v>769</v>
      </c>
      <c r="C32" s="1733"/>
      <c r="D32" s="1733"/>
      <c r="E32" s="1733"/>
      <c r="F32" s="1733"/>
      <c r="G32" s="1733"/>
      <c r="H32" s="1733"/>
      <c r="I32" s="1733"/>
      <c r="J32" s="1733"/>
      <c r="K32" s="1733"/>
      <c r="L32" s="1733"/>
      <c r="M32" s="1733"/>
      <c r="N32" s="1733"/>
      <c r="O32" s="1733"/>
      <c r="P32" s="1733"/>
      <c r="Q32" s="1733"/>
      <c r="R32" s="1733"/>
      <c r="S32" s="1733"/>
      <c r="T32" s="1733"/>
      <c r="U32" s="1733"/>
      <c r="V32" s="1733"/>
      <c r="Y32" s="817"/>
      <c r="Z32" s="817"/>
      <c r="AA32" s="817"/>
      <c r="AB32" s="817"/>
      <c r="AC32" s="817"/>
      <c r="AD32" s="817"/>
      <c r="AE32" s="817"/>
      <c r="AF32" s="817"/>
      <c r="AG32" s="817"/>
      <c r="AH32" s="817"/>
      <c r="AI32" s="817"/>
      <c r="AJ32" s="817"/>
      <c r="AK32" s="817"/>
      <c r="AL32" s="817"/>
      <c r="AM32" s="817"/>
    </row>
    <row r="33" spans="1:39" s="817" customFormat="1" ht="22.5" customHeight="1" x14ac:dyDescent="0.45">
      <c r="B33" s="1675" t="s">
        <v>758</v>
      </c>
      <c r="C33" s="1676"/>
      <c r="D33" s="1676"/>
      <c r="E33" s="1676" t="s">
        <v>744</v>
      </c>
      <c r="F33" s="1676"/>
      <c r="G33" s="1676"/>
      <c r="H33" s="1676"/>
      <c r="I33" s="1676" t="s">
        <v>745</v>
      </c>
      <c r="J33" s="1676"/>
      <c r="K33" s="1676"/>
      <c r="L33" s="1676"/>
      <c r="M33" s="1676"/>
      <c r="N33" s="1676"/>
      <c r="O33" s="1676"/>
      <c r="P33" s="1676"/>
      <c r="Q33" s="1676"/>
      <c r="R33" s="1676"/>
      <c r="S33" s="1697" t="s">
        <v>759</v>
      </c>
      <c r="T33" s="1697"/>
      <c r="U33" s="1697"/>
      <c r="V33" s="1698"/>
      <c r="Y33" s="815"/>
      <c r="Z33" s="815"/>
      <c r="AA33" s="815"/>
      <c r="AB33" s="815"/>
      <c r="AC33" s="815"/>
      <c r="AD33" s="815"/>
      <c r="AE33" s="815"/>
      <c r="AF33" s="815"/>
      <c r="AG33" s="815"/>
      <c r="AH33" s="815"/>
      <c r="AI33" s="815"/>
      <c r="AJ33" s="815"/>
      <c r="AK33" s="815"/>
      <c r="AL33" s="815"/>
      <c r="AM33" s="815"/>
    </row>
    <row r="34" spans="1:39" s="815" customFormat="1" ht="22.5" customHeight="1" x14ac:dyDescent="0.45">
      <c r="B34" s="1701"/>
      <c r="C34" s="1702"/>
      <c r="D34" s="1702"/>
      <c r="E34" s="1703"/>
      <c r="F34" s="1703"/>
      <c r="G34" s="1703"/>
      <c r="H34" s="1703"/>
      <c r="I34" s="1690"/>
      <c r="J34" s="1691"/>
      <c r="K34" s="1691"/>
      <c r="L34" s="1691"/>
      <c r="M34" s="1691"/>
      <c r="N34" s="1691"/>
      <c r="O34" s="1691"/>
      <c r="P34" s="1691"/>
      <c r="Q34" s="1691"/>
      <c r="R34" s="1692"/>
      <c r="S34" s="1699"/>
      <c r="T34" s="1699"/>
      <c r="U34" s="1699"/>
      <c r="V34" s="1700"/>
    </row>
    <row r="35" spans="1:39" s="816" customFormat="1" ht="22.5" customHeight="1" x14ac:dyDescent="0.45">
      <c r="B35" s="1701"/>
      <c r="C35" s="1702"/>
      <c r="D35" s="1702"/>
      <c r="E35" s="1703"/>
      <c r="F35" s="1703"/>
      <c r="G35" s="1703"/>
      <c r="H35" s="1703"/>
      <c r="I35" s="1690"/>
      <c r="J35" s="1691"/>
      <c r="K35" s="1691"/>
      <c r="L35" s="1691"/>
      <c r="M35" s="1691"/>
      <c r="N35" s="1691"/>
      <c r="O35" s="1691"/>
      <c r="P35" s="1691"/>
      <c r="Q35" s="1691"/>
      <c r="R35" s="1692"/>
      <c r="S35" s="1699"/>
      <c r="T35" s="1699"/>
      <c r="U35" s="1699"/>
      <c r="V35" s="1700"/>
    </row>
    <row r="36" spans="1:39" s="815" customFormat="1" ht="19.5" x14ac:dyDescent="0.45">
      <c r="B36" s="1716"/>
      <c r="C36" s="1717"/>
      <c r="D36" s="1717"/>
      <c r="E36" s="1666"/>
      <c r="F36" s="1666"/>
      <c r="G36" s="1666"/>
      <c r="H36" s="1666"/>
      <c r="I36" s="1690"/>
      <c r="J36" s="1691"/>
      <c r="K36" s="1691"/>
      <c r="L36" s="1691"/>
      <c r="M36" s="1691"/>
      <c r="N36" s="1691"/>
      <c r="O36" s="1691"/>
      <c r="P36" s="1691"/>
      <c r="Q36" s="1691"/>
      <c r="R36" s="1692"/>
      <c r="S36" s="1713"/>
      <c r="T36" s="1713"/>
      <c r="U36" s="1713"/>
      <c r="V36" s="1714"/>
      <c r="Y36" s="786"/>
      <c r="Z36" s="786"/>
      <c r="AA36" s="786"/>
      <c r="AB36" s="786"/>
      <c r="AC36" s="786"/>
      <c r="AD36" s="786"/>
      <c r="AE36" s="786"/>
      <c r="AF36" s="786"/>
      <c r="AG36" s="786"/>
      <c r="AH36" s="786"/>
      <c r="AI36" s="786"/>
      <c r="AJ36" s="786"/>
      <c r="AK36" s="786"/>
      <c r="AL36" s="786"/>
      <c r="AM36" s="786"/>
    </row>
    <row r="37" spans="1:39" s="815" customFormat="1" ht="19.5" x14ac:dyDescent="0.45">
      <c r="B37" s="1704"/>
      <c r="C37" s="1704"/>
      <c r="D37" s="1704"/>
      <c r="E37" s="1740" t="s">
        <v>390</v>
      </c>
      <c r="F37" s="1741"/>
      <c r="G37" s="1741"/>
      <c r="H37" s="1741"/>
      <c r="I37" s="1741"/>
      <c r="J37" s="1741"/>
      <c r="K37" s="1741"/>
      <c r="L37" s="1741"/>
      <c r="M37" s="1741"/>
      <c r="N37" s="1741"/>
      <c r="O37" s="1741"/>
      <c r="P37" s="1741"/>
      <c r="Q37" s="1741"/>
      <c r="R37" s="1741"/>
      <c r="S37" s="1712"/>
      <c r="T37" s="1712"/>
      <c r="U37" s="1712"/>
      <c r="V37" s="1712"/>
      <c r="Y37" s="786"/>
      <c r="Z37" s="786"/>
      <c r="AA37" s="786"/>
      <c r="AB37" s="786"/>
      <c r="AC37" s="786"/>
      <c r="AD37" s="786"/>
      <c r="AE37" s="786"/>
      <c r="AF37" s="786"/>
      <c r="AG37" s="786"/>
      <c r="AH37" s="786"/>
      <c r="AI37" s="786"/>
      <c r="AJ37" s="786"/>
      <c r="AK37" s="786"/>
      <c r="AL37" s="786"/>
      <c r="AM37" s="786"/>
    </row>
    <row r="38" spans="1:39" x14ac:dyDescent="0.45">
      <c r="A38" s="815"/>
      <c r="B38" s="786" t="s">
        <v>763</v>
      </c>
      <c r="C38" s="820"/>
      <c r="U38" s="819"/>
      <c r="V38" s="818"/>
      <c r="Y38" s="817"/>
      <c r="Z38" s="817"/>
      <c r="AA38" s="817"/>
      <c r="AB38" s="817"/>
      <c r="AC38" s="817"/>
      <c r="AD38" s="817"/>
      <c r="AE38" s="817"/>
      <c r="AF38" s="817"/>
      <c r="AG38" s="817"/>
      <c r="AH38" s="817"/>
      <c r="AI38" s="817"/>
      <c r="AJ38" s="817"/>
      <c r="AK38" s="817"/>
      <c r="AL38" s="817"/>
      <c r="AM38" s="817"/>
    </row>
    <row r="39" spans="1:39" s="817" customFormat="1" ht="22.5" customHeight="1" x14ac:dyDescent="0.45">
      <c r="B39" s="1675" t="s">
        <v>758</v>
      </c>
      <c r="C39" s="1676"/>
      <c r="D39" s="1676"/>
      <c r="E39" s="1676" t="s">
        <v>744</v>
      </c>
      <c r="F39" s="1676"/>
      <c r="G39" s="1676"/>
      <c r="H39" s="1676"/>
      <c r="I39" s="1676" t="s">
        <v>745</v>
      </c>
      <c r="J39" s="1676"/>
      <c r="K39" s="1676"/>
      <c r="L39" s="1676"/>
      <c r="M39" s="1676"/>
      <c r="N39" s="1676"/>
      <c r="O39" s="1676"/>
      <c r="P39" s="1676"/>
      <c r="Q39" s="1676"/>
      <c r="R39" s="1676"/>
      <c r="S39" s="1676" t="s">
        <v>396</v>
      </c>
      <c r="T39" s="1676"/>
      <c r="U39" s="1676"/>
      <c r="V39" s="1689"/>
      <c r="Y39" s="816"/>
      <c r="Z39" s="816"/>
      <c r="AA39" s="816"/>
      <c r="AB39" s="816"/>
      <c r="AC39" s="816"/>
      <c r="AD39" s="816"/>
      <c r="AE39" s="816"/>
      <c r="AF39" s="816"/>
      <c r="AG39" s="816"/>
      <c r="AH39" s="816"/>
      <c r="AI39" s="816"/>
      <c r="AJ39" s="816"/>
      <c r="AK39" s="816"/>
      <c r="AL39" s="816"/>
      <c r="AM39" s="816"/>
    </row>
    <row r="40" spans="1:39" s="816" customFormat="1" ht="22.5" customHeight="1" x14ac:dyDescent="0.45">
      <c r="B40" s="1701"/>
      <c r="C40" s="1702"/>
      <c r="D40" s="1702"/>
      <c r="E40" s="1703"/>
      <c r="F40" s="1703"/>
      <c r="G40" s="1703"/>
      <c r="H40" s="1703"/>
      <c r="I40" s="1690"/>
      <c r="J40" s="1691"/>
      <c r="K40" s="1691"/>
      <c r="L40" s="1691"/>
      <c r="M40" s="1691"/>
      <c r="N40" s="1691"/>
      <c r="O40" s="1691"/>
      <c r="P40" s="1691"/>
      <c r="Q40" s="1691"/>
      <c r="R40" s="1692"/>
      <c r="S40" s="1699"/>
      <c r="T40" s="1699"/>
      <c r="U40" s="1699"/>
      <c r="V40" s="1700"/>
    </row>
    <row r="41" spans="1:39" s="816" customFormat="1" ht="22.5" customHeight="1" x14ac:dyDescent="0.45">
      <c r="B41" s="1701"/>
      <c r="C41" s="1702"/>
      <c r="D41" s="1702"/>
      <c r="E41" s="1703"/>
      <c r="F41" s="1703"/>
      <c r="G41" s="1703"/>
      <c r="H41" s="1703"/>
      <c r="I41" s="1690"/>
      <c r="J41" s="1691"/>
      <c r="K41" s="1691"/>
      <c r="L41" s="1691"/>
      <c r="M41" s="1691"/>
      <c r="N41" s="1691"/>
      <c r="O41" s="1691"/>
      <c r="P41" s="1691"/>
      <c r="Q41" s="1691"/>
      <c r="R41" s="1692"/>
      <c r="S41" s="1699"/>
      <c r="T41" s="1699"/>
      <c r="U41" s="1699"/>
      <c r="V41" s="1700"/>
    </row>
    <row r="42" spans="1:39" s="816" customFormat="1" ht="19.5" x14ac:dyDescent="0.45">
      <c r="B42" s="1701"/>
      <c r="C42" s="1702"/>
      <c r="D42" s="1702"/>
      <c r="E42" s="1666"/>
      <c r="F42" s="1666"/>
      <c r="G42" s="1666"/>
      <c r="H42" s="1666"/>
      <c r="I42" s="1690"/>
      <c r="J42" s="1691"/>
      <c r="K42" s="1691"/>
      <c r="L42" s="1691"/>
      <c r="M42" s="1691"/>
      <c r="N42" s="1691"/>
      <c r="O42" s="1691"/>
      <c r="P42" s="1691"/>
      <c r="Q42" s="1691"/>
      <c r="R42" s="1692"/>
      <c r="S42" s="1713"/>
      <c r="T42" s="1713"/>
      <c r="U42" s="1713"/>
      <c r="V42" s="1714"/>
      <c r="Y42" s="786"/>
      <c r="Z42" s="786"/>
      <c r="AA42" s="786"/>
      <c r="AB42" s="786"/>
      <c r="AC42" s="786"/>
      <c r="AD42" s="786"/>
      <c r="AE42" s="786"/>
      <c r="AF42" s="786"/>
      <c r="AG42" s="786"/>
      <c r="AH42" s="786"/>
      <c r="AI42" s="786"/>
      <c r="AJ42" s="786"/>
      <c r="AK42" s="786"/>
      <c r="AL42" s="786"/>
      <c r="AM42" s="786"/>
    </row>
    <row r="43" spans="1:39" s="816" customFormat="1" x14ac:dyDescent="0.45">
      <c r="B43" s="1704"/>
      <c r="C43" s="1704"/>
      <c r="D43" s="1704"/>
      <c r="E43" s="1738" t="s">
        <v>390</v>
      </c>
      <c r="F43" s="1739"/>
      <c r="G43" s="1739"/>
      <c r="H43" s="1739"/>
      <c r="I43" s="1739"/>
      <c r="J43" s="1739"/>
      <c r="K43" s="1739"/>
      <c r="L43" s="1739"/>
      <c r="M43" s="1739"/>
      <c r="N43" s="1739"/>
      <c r="O43" s="1739"/>
      <c r="P43" s="1739"/>
      <c r="Q43" s="1739"/>
      <c r="R43" s="1739"/>
      <c r="S43" s="1712"/>
      <c r="T43" s="1712"/>
      <c r="U43" s="1712"/>
      <c r="V43" s="1712"/>
      <c r="Y43" s="786"/>
      <c r="Z43" s="786"/>
      <c r="AA43" s="786"/>
      <c r="AB43" s="786"/>
      <c r="AC43" s="786"/>
      <c r="AD43" s="786"/>
      <c r="AE43" s="786"/>
      <c r="AF43" s="786"/>
      <c r="AG43" s="786"/>
      <c r="AH43" s="786"/>
      <c r="AI43" s="786"/>
      <c r="AJ43" s="786"/>
      <c r="AK43" s="786"/>
      <c r="AL43" s="786"/>
      <c r="AM43" s="786"/>
    </row>
    <row r="44" spans="1:39" x14ac:dyDescent="0.45">
      <c r="A44" s="811" t="s">
        <v>776</v>
      </c>
      <c r="B44" s="820"/>
      <c r="N44" s="818"/>
      <c r="O44" s="818"/>
      <c r="P44" s="818"/>
      <c r="Q44" s="818"/>
      <c r="R44" s="818"/>
      <c r="S44" s="818"/>
      <c r="T44" s="818"/>
      <c r="U44" s="819"/>
      <c r="V44" s="818"/>
      <c r="Y44" s="817"/>
      <c r="Z44" s="817"/>
      <c r="AA44" s="817"/>
      <c r="AB44" s="817"/>
      <c r="AC44" s="817"/>
      <c r="AD44" s="817"/>
      <c r="AE44" s="817"/>
      <c r="AF44" s="817"/>
      <c r="AG44" s="817"/>
      <c r="AH44" s="817"/>
      <c r="AI44" s="817"/>
      <c r="AJ44" s="817"/>
      <c r="AK44" s="817"/>
      <c r="AL44" s="817"/>
      <c r="AM44" s="817"/>
    </row>
    <row r="45" spans="1:39" s="817" customFormat="1" ht="22.5" customHeight="1" x14ac:dyDescent="0.45">
      <c r="B45" s="1675" t="s">
        <v>758</v>
      </c>
      <c r="C45" s="1676"/>
      <c r="D45" s="1676"/>
      <c r="E45" s="1676" t="s">
        <v>744</v>
      </c>
      <c r="F45" s="1676"/>
      <c r="G45" s="1676"/>
      <c r="H45" s="1676"/>
      <c r="I45" s="1676" t="s">
        <v>745</v>
      </c>
      <c r="J45" s="1676"/>
      <c r="K45" s="1676"/>
      <c r="L45" s="1676"/>
      <c r="M45" s="1676"/>
      <c r="N45" s="1676"/>
      <c r="O45" s="1676"/>
      <c r="P45" s="1676"/>
      <c r="Q45" s="1676"/>
      <c r="R45" s="1676"/>
      <c r="S45" s="1697" t="s">
        <v>759</v>
      </c>
      <c r="T45" s="1697"/>
      <c r="U45" s="1697"/>
      <c r="V45" s="1698"/>
      <c r="Y45" s="815"/>
      <c r="Z45" s="815"/>
      <c r="AA45" s="815"/>
      <c r="AB45" s="815"/>
      <c r="AC45" s="815"/>
      <c r="AD45" s="815"/>
      <c r="AE45" s="815"/>
      <c r="AF45" s="815"/>
      <c r="AG45" s="815"/>
      <c r="AH45" s="815"/>
      <c r="AI45" s="815"/>
      <c r="AJ45" s="815"/>
      <c r="AK45" s="815"/>
      <c r="AL45" s="815"/>
      <c r="AM45" s="815"/>
    </row>
    <row r="46" spans="1:39" s="815" customFormat="1" ht="22.5" customHeight="1" x14ac:dyDescent="0.45">
      <c r="B46" s="1701"/>
      <c r="C46" s="1702"/>
      <c r="D46" s="1702"/>
      <c r="E46" s="1703"/>
      <c r="F46" s="1703"/>
      <c r="G46" s="1703"/>
      <c r="H46" s="1703"/>
      <c r="I46" s="1690"/>
      <c r="J46" s="1691"/>
      <c r="K46" s="1691"/>
      <c r="L46" s="1691"/>
      <c r="M46" s="1691"/>
      <c r="N46" s="1691"/>
      <c r="O46" s="1691"/>
      <c r="P46" s="1691"/>
      <c r="Q46" s="1691"/>
      <c r="R46" s="1692"/>
      <c r="S46" s="1727"/>
      <c r="T46" s="1728"/>
      <c r="U46" s="1728"/>
      <c r="V46" s="1729"/>
    </row>
    <row r="47" spans="1:39" s="816" customFormat="1" ht="22.5" customHeight="1" x14ac:dyDescent="0.45">
      <c r="B47" s="1701"/>
      <c r="C47" s="1702"/>
      <c r="D47" s="1702"/>
      <c r="E47" s="1703"/>
      <c r="F47" s="1703"/>
      <c r="G47" s="1703"/>
      <c r="H47" s="1703"/>
      <c r="I47" s="1690"/>
      <c r="J47" s="1691"/>
      <c r="K47" s="1691"/>
      <c r="L47" s="1691"/>
      <c r="M47" s="1691"/>
      <c r="N47" s="1691"/>
      <c r="O47" s="1691"/>
      <c r="P47" s="1691"/>
      <c r="Q47" s="1691"/>
      <c r="R47" s="1692"/>
      <c r="S47" s="1727"/>
      <c r="T47" s="1728"/>
      <c r="U47" s="1728"/>
      <c r="V47" s="1729"/>
    </row>
    <row r="48" spans="1:39" s="815" customFormat="1" ht="19.5" x14ac:dyDescent="0.45">
      <c r="B48" s="1716"/>
      <c r="C48" s="1717"/>
      <c r="D48" s="1717"/>
      <c r="E48" s="1666"/>
      <c r="F48" s="1666"/>
      <c r="G48" s="1666"/>
      <c r="H48" s="1666"/>
      <c r="I48" s="1690"/>
      <c r="J48" s="1691"/>
      <c r="K48" s="1691"/>
      <c r="L48" s="1691"/>
      <c r="M48" s="1691"/>
      <c r="N48" s="1691"/>
      <c r="O48" s="1691"/>
      <c r="P48" s="1691"/>
      <c r="Q48" s="1691"/>
      <c r="R48" s="1692"/>
      <c r="S48" s="1735"/>
      <c r="T48" s="1736"/>
      <c r="U48" s="1736"/>
      <c r="V48" s="1737"/>
      <c r="Y48" s="811"/>
    </row>
    <row r="49" spans="1:53" s="815" customFormat="1" x14ac:dyDescent="0.45">
      <c r="B49" s="1704"/>
      <c r="C49" s="1704"/>
      <c r="D49" s="1704"/>
      <c r="E49" s="1738" t="s">
        <v>390</v>
      </c>
      <c r="F49" s="1739"/>
      <c r="G49" s="1739"/>
      <c r="H49" s="1739"/>
      <c r="I49" s="1739"/>
      <c r="J49" s="1739"/>
      <c r="K49" s="1739"/>
      <c r="L49" s="1739"/>
      <c r="M49" s="1739"/>
      <c r="N49" s="1739"/>
      <c r="O49" s="1739"/>
      <c r="P49" s="1739"/>
      <c r="Q49" s="1739"/>
      <c r="R49" s="1739"/>
      <c r="S49" s="1712"/>
      <c r="T49" s="1712"/>
      <c r="U49" s="1712"/>
      <c r="V49" s="1712"/>
      <c r="Y49" s="811"/>
    </row>
    <row r="50" spans="1:53" s="811" customFormat="1" x14ac:dyDescent="0.15">
      <c r="A50" s="814"/>
    </row>
    <row r="51" spans="1:53" s="811" customFormat="1" ht="27.75" customHeight="1" thickBot="1" x14ac:dyDescent="0.55000000000000004">
      <c r="Y51" s="786"/>
      <c r="Z51" s="1726"/>
      <c r="AA51" s="1726"/>
      <c r="AB51" s="1726"/>
      <c r="AC51" s="1726"/>
      <c r="AD51" s="1726"/>
      <c r="AE51" s="1726"/>
      <c r="AF51" s="1726"/>
      <c r="AG51" s="1726"/>
      <c r="AH51" s="1726"/>
      <c r="AI51" s="1726"/>
      <c r="AJ51" s="1726"/>
      <c r="AK51" s="1726"/>
      <c r="AL51" s="809"/>
      <c r="AM51" s="813"/>
      <c r="AN51" s="1730" t="s">
        <v>784</v>
      </c>
      <c r="AO51" s="1730"/>
      <c r="AP51" s="1730"/>
      <c r="AQ51" s="1730"/>
      <c r="AR51" s="1730"/>
      <c r="AS51" s="1730"/>
      <c r="AT51" s="1730"/>
      <c r="AU51" s="1730"/>
      <c r="AV51" s="1730"/>
      <c r="AW51" s="1730"/>
      <c r="AX51" s="1730"/>
      <c r="AY51" s="1730"/>
      <c r="AZ51" s="1730"/>
      <c r="BA51" s="812"/>
    </row>
    <row r="52" spans="1:53" ht="27.75" customHeight="1" x14ac:dyDescent="0.45">
      <c r="Z52" s="1725"/>
      <c r="AA52" s="1725"/>
      <c r="AB52" s="1725"/>
      <c r="AC52" s="1725"/>
      <c r="AD52" s="809"/>
      <c r="AE52" s="1725"/>
      <c r="AF52" s="1725"/>
      <c r="AG52" s="1725"/>
      <c r="AH52" s="1725"/>
      <c r="AI52" s="1725"/>
      <c r="AJ52" s="1725"/>
      <c r="AK52" s="1725"/>
      <c r="AL52" s="1725"/>
      <c r="AM52" s="810"/>
      <c r="AN52" s="1720" t="s">
        <v>726</v>
      </c>
      <c r="AO52" s="1721"/>
      <c r="AP52" s="1721"/>
      <c r="AQ52" s="1722"/>
      <c r="AR52" s="1723" t="s">
        <v>628</v>
      </c>
      <c r="AS52" s="1723"/>
      <c r="AT52" s="1723"/>
      <c r="AU52" s="1723"/>
      <c r="AV52" s="1723"/>
      <c r="AW52" s="1723"/>
      <c r="AX52" s="1723"/>
      <c r="AY52" s="1723"/>
      <c r="AZ52" s="1724"/>
      <c r="BA52" s="791"/>
    </row>
    <row r="53" spans="1:53" ht="42.75" customHeight="1" x14ac:dyDescent="0.45">
      <c r="Z53" s="790"/>
      <c r="AA53" s="790"/>
      <c r="AB53" s="790"/>
      <c r="AC53" s="790"/>
      <c r="AD53" s="790"/>
      <c r="AE53" s="790"/>
      <c r="AF53" s="790"/>
      <c r="AG53" s="790"/>
      <c r="AH53" s="790"/>
      <c r="AI53" s="790"/>
      <c r="AJ53" s="790"/>
      <c r="AK53" s="790"/>
      <c r="AL53" s="809"/>
      <c r="AM53" s="808"/>
      <c r="AN53" s="807" t="s">
        <v>785</v>
      </c>
      <c r="AO53" s="1718" t="s">
        <v>786</v>
      </c>
      <c r="AP53" s="1718"/>
      <c r="AQ53" s="1719"/>
      <c r="AR53" s="806" t="s">
        <v>785</v>
      </c>
      <c r="AS53" s="1718" t="s">
        <v>786</v>
      </c>
      <c r="AT53" s="1718"/>
      <c r="AU53" s="1718"/>
      <c r="AV53" s="1718"/>
      <c r="AW53" s="1718"/>
      <c r="AX53" s="1718"/>
      <c r="AY53" s="1718"/>
      <c r="AZ53" s="1719"/>
      <c r="BA53" s="791"/>
    </row>
    <row r="54" spans="1:53" ht="27.75" customHeight="1" x14ac:dyDescent="0.45">
      <c r="Z54" s="1731"/>
      <c r="AA54" s="1731"/>
      <c r="AB54" s="1731"/>
      <c r="AC54" s="1731"/>
      <c r="AD54" s="1734"/>
      <c r="AE54" s="1731"/>
      <c r="AF54" s="1731"/>
      <c r="AG54" s="1731"/>
      <c r="AH54" s="1731"/>
      <c r="AI54" s="1731"/>
      <c r="AJ54" s="1731"/>
      <c r="AK54" s="1731"/>
      <c r="AL54" s="1731"/>
      <c r="AM54" s="805"/>
      <c r="AN54" s="803">
        <v>1</v>
      </c>
      <c r="AO54" s="802">
        <v>2</v>
      </c>
      <c r="AP54" s="801">
        <v>3</v>
      </c>
      <c r="AQ54" s="804">
        <v>4</v>
      </c>
      <c r="AR54" s="803">
        <v>5</v>
      </c>
      <c r="AS54" s="802">
        <v>6</v>
      </c>
      <c r="AT54" s="801">
        <v>7</v>
      </c>
      <c r="AU54" s="801">
        <v>8</v>
      </c>
      <c r="AV54" s="801">
        <v>9</v>
      </c>
      <c r="AW54" s="801">
        <v>10</v>
      </c>
      <c r="AX54" s="801">
        <v>11</v>
      </c>
      <c r="AY54" s="801">
        <v>12</v>
      </c>
      <c r="AZ54" s="800">
        <v>13</v>
      </c>
      <c r="BA54" s="791"/>
    </row>
    <row r="55" spans="1:53" ht="229.5" customHeight="1" thickBot="1" x14ac:dyDescent="0.5">
      <c r="Z55" s="1731"/>
      <c r="AA55" s="1731"/>
      <c r="AB55" s="1731"/>
      <c r="AC55" s="1731"/>
      <c r="AD55" s="1734"/>
      <c r="AE55" s="1731"/>
      <c r="AF55" s="1731"/>
      <c r="AG55" s="1731"/>
      <c r="AH55" s="1731"/>
      <c r="AI55" s="1731"/>
      <c r="AJ55" s="1731"/>
      <c r="AK55" s="1731"/>
      <c r="AL55" s="1731"/>
      <c r="AM55" s="797"/>
      <c r="AN55" s="796" t="s">
        <v>787</v>
      </c>
      <c r="AO55" s="794" t="s">
        <v>788</v>
      </c>
      <c r="AP55" s="793" t="s">
        <v>789</v>
      </c>
      <c r="AQ55" s="792" t="s">
        <v>790</v>
      </c>
      <c r="AR55" s="795" t="s">
        <v>791</v>
      </c>
      <c r="AS55" s="794" t="s">
        <v>792</v>
      </c>
      <c r="AT55" s="793" t="s">
        <v>793</v>
      </c>
      <c r="AU55" s="793" t="s">
        <v>794</v>
      </c>
      <c r="AV55" s="793" t="s">
        <v>795</v>
      </c>
      <c r="AW55" s="793" t="s">
        <v>796</v>
      </c>
      <c r="AX55" s="793" t="s">
        <v>797</v>
      </c>
      <c r="AY55" s="793" t="s">
        <v>798</v>
      </c>
      <c r="AZ55" s="792" t="s">
        <v>799</v>
      </c>
      <c r="BA55" s="791"/>
    </row>
    <row r="56" spans="1:53" x14ac:dyDescent="0.45">
      <c r="AM56" s="791"/>
      <c r="AN56" s="791"/>
      <c r="AO56" s="791"/>
      <c r="AP56" s="791"/>
      <c r="AQ56" s="791"/>
      <c r="AR56" s="791"/>
      <c r="AS56" s="791"/>
      <c r="AT56" s="791"/>
      <c r="AU56" s="791"/>
      <c r="AV56" s="791"/>
      <c r="AW56" s="791"/>
      <c r="AX56" s="791"/>
      <c r="AY56" s="791"/>
      <c r="AZ56" s="791"/>
      <c r="BA56" s="791"/>
    </row>
    <row r="57" spans="1:53" x14ac:dyDescent="0.45">
      <c r="Z57" s="1725"/>
      <c r="AA57" s="1725"/>
      <c r="AB57" s="1725"/>
      <c r="AC57" s="1725"/>
      <c r="AD57" s="1726"/>
      <c r="AE57" s="1726"/>
      <c r="AF57" s="1726"/>
      <c r="AG57" s="1726"/>
      <c r="AH57" s="1726"/>
      <c r="AI57" s="1726"/>
      <c r="AJ57" s="1726"/>
      <c r="AK57" s="1726"/>
      <c r="AL57" s="1726"/>
      <c r="AM57" s="789"/>
    </row>
    <row r="58" spans="1:53" ht="36" customHeight="1" x14ac:dyDescent="0.45">
      <c r="Z58" s="788"/>
      <c r="AA58" s="1732"/>
      <c r="AB58" s="1732"/>
      <c r="AC58" s="1732"/>
      <c r="AD58" s="787"/>
      <c r="AE58" s="1732"/>
      <c r="AF58" s="1732"/>
      <c r="AG58" s="1732"/>
      <c r="AH58" s="1732"/>
      <c r="AI58" s="1732"/>
      <c r="AJ58" s="1732"/>
      <c r="AK58" s="1732"/>
      <c r="AL58" s="1732"/>
      <c r="AM58" s="787"/>
    </row>
    <row r="59" spans="1:53" x14ac:dyDescent="0.45">
      <c r="Z59" s="790"/>
      <c r="AA59" s="790"/>
      <c r="AB59" s="790"/>
      <c r="AC59" s="790"/>
      <c r="AD59" s="790"/>
      <c r="AE59" s="790"/>
      <c r="AF59" s="790"/>
      <c r="AG59" s="790"/>
      <c r="AH59" s="790"/>
      <c r="AI59" s="790"/>
      <c r="AJ59" s="790"/>
      <c r="AK59" s="790"/>
      <c r="AL59" s="787"/>
      <c r="AM59" s="787"/>
    </row>
    <row r="60" spans="1:53" x14ac:dyDescent="0.45">
      <c r="Z60" s="798"/>
      <c r="AA60" s="798"/>
      <c r="AB60" s="798"/>
      <c r="AC60" s="798"/>
      <c r="AD60" s="799"/>
      <c r="AE60" s="798"/>
      <c r="AF60" s="798"/>
      <c r="AG60" s="798"/>
      <c r="AH60" s="798"/>
      <c r="AI60" s="798"/>
      <c r="AJ60" s="798"/>
      <c r="AK60" s="798"/>
      <c r="AL60" s="798"/>
      <c r="AM60" s="798"/>
    </row>
  </sheetData>
  <mergeCells count="160">
    <mergeCell ref="B11:D11"/>
    <mergeCell ref="E11:H11"/>
    <mergeCell ref="I11:R11"/>
    <mergeCell ref="S11:V11"/>
    <mergeCell ref="B43:D43"/>
    <mergeCell ref="S43:V43"/>
    <mergeCell ref="B24:D24"/>
    <mergeCell ref="S49:V49"/>
    <mergeCell ref="E30:R30"/>
    <mergeCell ref="B47:D47"/>
    <mergeCell ref="E47:H47"/>
    <mergeCell ref="B46:D46"/>
    <mergeCell ref="E46:H46"/>
    <mergeCell ref="I48:R48"/>
    <mergeCell ref="I46:R46"/>
    <mergeCell ref="E37:R37"/>
    <mergeCell ref="E43:R43"/>
    <mergeCell ref="E49:R49"/>
    <mergeCell ref="I42:R42"/>
    <mergeCell ref="E40:H40"/>
    <mergeCell ref="I35:R35"/>
    <mergeCell ref="I47:R47"/>
    <mergeCell ref="B45:D45"/>
    <mergeCell ref="E45:H45"/>
    <mergeCell ref="AK54:AK55"/>
    <mergeCell ref="AL54:AL55"/>
    <mergeCell ref="Z52:AC52"/>
    <mergeCell ref="AD54:AD55"/>
    <mergeCell ref="S48:V48"/>
    <mergeCell ref="B48:D48"/>
    <mergeCell ref="AI54:AI55"/>
    <mergeCell ref="AH54:AH55"/>
    <mergeCell ref="AE58:AL58"/>
    <mergeCell ref="AD57:AL57"/>
    <mergeCell ref="AA54:AA55"/>
    <mergeCell ref="Z57:AC57"/>
    <mergeCell ref="AE54:AE55"/>
    <mergeCell ref="AF54:AF55"/>
    <mergeCell ref="AJ54:AJ55"/>
    <mergeCell ref="AG54:AG55"/>
    <mergeCell ref="E48:H48"/>
    <mergeCell ref="E22:H22"/>
    <mergeCell ref="E33:H33"/>
    <mergeCell ref="AC54:AC55"/>
    <mergeCell ref="Z54:Z55"/>
    <mergeCell ref="S47:V47"/>
    <mergeCell ref="AA58:AC58"/>
    <mergeCell ref="B39:D39"/>
    <mergeCell ref="S36:V36"/>
    <mergeCell ref="E39:H39"/>
    <mergeCell ref="I39:R39"/>
    <mergeCell ref="B36:D36"/>
    <mergeCell ref="E36:H36"/>
    <mergeCell ref="I36:R36"/>
    <mergeCell ref="AB54:AB55"/>
    <mergeCell ref="B49:D49"/>
    <mergeCell ref="I22:R22"/>
    <mergeCell ref="S22:V22"/>
    <mergeCell ref="S24:V24"/>
    <mergeCell ref="S27:V27"/>
    <mergeCell ref="S28:V28"/>
    <mergeCell ref="B27:D27"/>
    <mergeCell ref="B32:V32"/>
    <mergeCell ref="S33:V33"/>
    <mergeCell ref="S35:V35"/>
    <mergeCell ref="AO53:AQ53"/>
    <mergeCell ref="AS53:AZ53"/>
    <mergeCell ref="AN52:AQ52"/>
    <mergeCell ref="AR52:AZ52"/>
    <mergeCell ref="AE52:AL52"/>
    <mergeCell ref="Z51:AK51"/>
    <mergeCell ref="B37:D37"/>
    <mergeCell ref="I45:R45"/>
    <mergeCell ref="I40:R40"/>
    <mergeCell ref="S46:V46"/>
    <mergeCell ref="B42:D42"/>
    <mergeCell ref="E42:H42"/>
    <mergeCell ref="S41:V41"/>
    <mergeCell ref="S42:V42"/>
    <mergeCell ref="S37:V37"/>
    <mergeCell ref="S40:V40"/>
    <mergeCell ref="B40:D40"/>
    <mergeCell ref="B41:D41"/>
    <mergeCell ref="E41:H41"/>
    <mergeCell ref="I41:R41"/>
    <mergeCell ref="AN51:AZ51"/>
    <mergeCell ref="S45:V45"/>
    <mergeCell ref="S39:V39"/>
    <mergeCell ref="E12:H12"/>
    <mergeCell ref="I12:R12"/>
    <mergeCell ref="S12:V12"/>
    <mergeCell ref="B35:D35"/>
    <mergeCell ref="E35:H35"/>
    <mergeCell ref="E27:H27"/>
    <mergeCell ref="I27:R27"/>
    <mergeCell ref="S30:V30"/>
    <mergeCell ref="S21:V21"/>
    <mergeCell ref="E29:H29"/>
    <mergeCell ref="I29:R29"/>
    <mergeCell ref="S29:V29"/>
    <mergeCell ref="B33:D33"/>
    <mergeCell ref="E24:R24"/>
    <mergeCell ref="B23:D23"/>
    <mergeCell ref="E23:H23"/>
    <mergeCell ref="I23:R23"/>
    <mergeCell ref="S23:V23"/>
    <mergeCell ref="B28:D28"/>
    <mergeCell ref="E28:H28"/>
    <mergeCell ref="I28:R28"/>
    <mergeCell ref="B21:D21"/>
    <mergeCell ref="E21:H21"/>
    <mergeCell ref="B22:D22"/>
    <mergeCell ref="I21:R21"/>
    <mergeCell ref="S20:V20"/>
    <mergeCell ref="S34:V34"/>
    <mergeCell ref="B34:D34"/>
    <mergeCell ref="I34:R34"/>
    <mergeCell ref="I9:R9"/>
    <mergeCell ref="S9:V9"/>
    <mergeCell ref="I20:R20"/>
    <mergeCell ref="E34:H34"/>
    <mergeCell ref="B30:D30"/>
    <mergeCell ref="I13:R13"/>
    <mergeCell ref="B20:D20"/>
    <mergeCell ref="E20:H20"/>
    <mergeCell ref="B19:V19"/>
    <mergeCell ref="B13:D13"/>
    <mergeCell ref="S13:V13"/>
    <mergeCell ref="B14:D14"/>
    <mergeCell ref="B16:V16"/>
    <mergeCell ref="B29:D29"/>
    <mergeCell ref="I33:R33"/>
    <mergeCell ref="B26:D26"/>
    <mergeCell ref="E26:H26"/>
    <mergeCell ref="I26:R26"/>
    <mergeCell ref="S26:V26"/>
    <mergeCell ref="E13:H13"/>
    <mergeCell ref="E14:H14"/>
    <mergeCell ref="I14:R14"/>
    <mergeCell ref="S14:V14"/>
    <mergeCell ref="R2:V2"/>
    <mergeCell ref="AD3:AL3"/>
    <mergeCell ref="A3:W3"/>
    <mergeCell ref="B4:V4"/>
    <mergeCell ref="B6:D6"/>
    <mergeCell ref="E6:H6"/>
    <mergeCell ref="B7:D7"/>
    <mergeCell ref="E7:H7"/>
    <mergeCell ref="I7:R7"/>
    <mergeCell ref="Z3:AC3"/>
    <mergeCell ref="S7:V7"/>
    <mergeCell ref="B9:D9"/>
    <mergeCell ref="E9:H9"/>
    <mergeCell ref="I6:R6"/>
    <mergeCell ref="S6:V6"/>
    <mergeCell ref="I10:R10"/>
    <mergeCell ref="S10:V10"/>
    <mergeCell ref="B10:D10"/>
    <mergeCell ref="E10:H10"/>
    <mergeCell ref="B12:D12"/>
  </mergeCells>
  <phoneticPr fontId="4"/>
  <dataValidations count="3">
    <dataValidation type="list" allowBlank="1" showInputMessage="1" showErrorMessage="1" sqref="B27:D29 B40:D42" xr:uid="{00000000-0002-0000-0900-000002000000}">
      <formula1>H2.構成員一覧の分類_農業者以外個人</formula1>
    </dataValidation>
    <dataValidation type="list" allowBlank="1" showInputMessage="1" showErrorMessage="1" sqref="B46:D48" xr:uid="{00000000-0002-0000-0900-000001000000}">
      <formula1>H3.構成員一覧の分類_農業者以外団体</formula1>
    </dataValidation>
    <dataValidation type="list" allowBlank="1" showInputMessage="1" showErrorMessage="1" sqref="B34:D36 B21:D23" xr:uid="{00000000-0002-0000-0900-000000000000}">
      <formula1>H1.構成員一覧の分類_農業者</formula1>
    </dataValidation>
  </dataValidations>
  <pageMargins left="0.70866141732283472" right="0.70866141732283472" top="0.74803149606299213" bottom="0.74803149606299213" header="0.31496062992125984" footer="0.31496062992125984"/>
  <pageSetup paperSize="9" fitToWidth="0" fitToHeight="0" orientation="portrait" r:id="rId1"/>
  <rowBreaks count="1" manualBreakCount="1">
    <brk id="30" max="22"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4E527-4F06-4BC0-948D-FB71AA77FE61}">
  <dimension ref="A1:BA60"/>
  <sheetViews>
    <sheetView view="pageBreakPreview" zoomScaleNormal="100" zoomScaleSheetLayoutView="100" workbookViewId="0"/>
  </sheetViews>
  <sheetFormatPr defaultColWidth="5.625" defaultRowHeight="18.75" x14ac:dyDescent="0.45"/>
  <cols>
    <col min="1" max="1" width="3.875" style="786" customWidth="1"/>
    <col min="2" max="4" width="4.125" style="786" customWidth="1"/>
    <col min="5" max="8" width="3.875" style="786" customWidth="1"/>
    <col min="9" max="18" width="3.625" style="786" customWidth="1"/>
    <col min="19" max="23" width="3.875" style="786" customWidth="1"/>
    <col min="24" max="24" width="5.625" style="786"/>
    <col min="25" max="25" width="9" style="786" customWidth="1"/>
    <col min="26" max="39" width="3" style="786" customWidth="1"/>
    <col min="40" max="40" width="7.125" style="786" customWidth="1"/>
    <col min="41" max="43" width="5.625" style="786"/>
    <col min="44" max="44" width="7.125" style="786" customWidth="1"/>
    <col min="45" max="52" width="5.625" style="786"/>
    <col min="53" max="53" width="3.25" style="786" customWidth="1"/>
    <col min="54" max="16384" width="5.625" style="786"/>
  </cols>
  <sheetData>
    <row r="1" spans="1:39" x14ac:dyDescent="0.45">
      <c r="W1" s="832" t="s">
        <v>725</v>
      </c>
      <c r="AM1" s="825"/>
    </row>
    <row r="2" spans="1:39" x14ac:dyDescent="0.45">
      <c r="R2" s="1670" t="s">
        <v>87</v>
      </c>
      <c r="S2" s="1671"/>
      <c r="T2" s="1671"/>
      <c r="U2" s="1671"/>
      <c r="V2" s="1671"/>
      <c r="W2" s="832"/>
      <c r="AM2" s="825"/>
    </row>
    <row r="3" spans="1:39" s="817" customFormat="1" ht="20.25" customHeight="1" x14ac:dyDescent="0.4">
      <c r="A3" s="1673" t="str">
        <f>'様式第1-1号'!E6&amp;"構成員一覧"</f>
        <v>あいうえお活動組織構成員一覧</v>
      </c>
      <c r="B3" s="1673"/>
      <c r="C3" s="1673"/>
      <c r="D3" s="1673"/>
      <c r="E3" s="1673"/>
      <c r="F3" s="1673"/>
      <c r="G3" s="1673"/>
      <c r="H3" s="1673"/>
      <c r="I3" s="1673"/>
      <c r="J3" s="1673"/>
      <c r="K3" s="1673"/>
      <c r="L3" s="1673"/>
      <c r="M3" s="1673"/>
      <c r="N3" s="1673"/>
      <c r="O3" s="1673"/>
      <c r="P3" s="1673"/>
      <c r="Q3" s="1673"/>
      <c r="R3" s="1673"/>
      <c r="S3" s="1673"/>
      <c r="T3" s="1673"/>
      <c r="U3" s="1673"/>
      <c r="V3" s="1673"/>
      <c r="W3" s="1673"/>
      <c r="Y3" s="830"/>
      <c r="Z3" s="1672" t="s">
        <v>726</v>
      </c>
      <c r="AA3" s="1672"/>
      <c r="AB3" s="1672"/>
      <c r="AC3" s="1672"/>
      <c r="AD3" s="1672" t="s">
        <v>727</v>
      </c>
      <c r="AE3" s="1672"/>
      <c r="AF3" s="1672"/>
      <c r="AG3" s="1672"/>
      <c r="AH3" s="1672"/>
      <c r="AI3" s="1672"/>
      <c r="AJ3" s="1672"/>
      <c r="AK3" s="1672"/>
      <c r="AL3" s="1672"/>
      <c r="AM3" s="809"/>
    </row>
    <row r="4" spans="1:39" ht="36" customHeight="1" x14ac:dyDescent="0.45">
      <c r="B4" s="1674" t="str">
        <f>"以下３．の構成員は、"&amp;'様式第1-1号'!E6&amp;"へ参加するとともに、活動組織の代表、役員を下記１．２．のとおり定めます。
"</f>
        <v xml:space="preserve">以下３．の構成員は、あいうえお活動組織へ参加するとともに、活動組織の代表、役員を下記１．２．のとおり定めます。
</v>
      </c>
      <c r="C4" s="1674"/>
      <c r="D4" s="1674"/>
      <c r="E4" s="1674"/>
      <c r="F4" s="1674"/>
      <c r="G4" s="1674"/>
      <c r="H4" s="1674"/>
      <c r="I4" s="1674"/>
      <c r="J4" s="1674"/>
      <c r="K4" s="1674"/>
      <c r="L4" s="1674"/>
      <c r="M4" s="1674"/>
      <c r="N4" s="1674"/>
      <c r="O4" s="1674"/>
      <c r="P4" s="1674"/>
      <c r="Q4" s="1674"/>
      <c r="R4" s="1674"/>
      <c r="S4" s="1674"/>
      <c r="T4" s="1674"/>
      <c r="U4" s="1674"/>
      <c r="V4" s="1674"/>
      <c r="Y4" s="830"/>
      <c r="Z4" s="829" t="s">
        <v>728</v>
      </c>
      <c r="AA4" s="828" t="s">
        <v>729</v>
      </c>
      <c r="AB4" s="828" t="s">
        <v>730</v>
      </c>
      <c r="AC4" s="828" t="s">
        <v>731</v>
      </c>
      <c r="AD4" s="828" t="s">
        <v>732</v>
      </c>
      <c r="AE4" s="828" t="s">
        <v>733</v>
      </c>
      <c r="AF4" s="828" t="s">
        <v>734</v>
      </c>
      <c r="AG4" s="828" t="s">
        <v>735</v>
      </c>
      <c r="AH4" s="828" t="s">
        <v>736</v>
      </c>
      <c r="AI4" s="828" t="s">
        <v>737</v>
      </c>
      <c r="AJ4" s="828" t="s">
        <v>738</v>
      </c>
      <c r="AK4" s="828" t="s">
        <v>739</v>
      </c>
      <c r="AL4" s="827" t="s">
        <v>740</v>
      </c>
      <c r="AM4" s="826"/>
    </row>
    <row r="5" spans="1:39" s="817" customFormat="1" ht="22.5" customHeight="1" x14ac:dyDescent="0.15">
      <c r="A5" s="824" t="s">
        <v>741</v>
      </c>
      <c r="Y5" s="1043" t="s">
        <v>742</v>
      </c>
      <c r="Z5" s="1043">
        <f t="shared" ref="Z5:AL5" si="0">COUNTIF($B21:$D49,Z4)</f>
        <v>2</v>
      </c>
      <c r="AA5" s="1043">
        <f t="shared" si="0"/>
        <v>2</v>
      </c>
      <c r="AB5" s="1043">
        <f t="shared" si="0"/>
        <v>2</v>
      </c>
      <c r="AC5" s="1043">
        <f t="shared" si="0"/>
        <v>0</v>
      </c>
      <c r="AD5" s="1043">
        <f t="shared" si="0"/>
        <v>6</v>
      </c>
      <c r="AE5" s="1043">
        <f t="shared" si="0"/>
        <v>1</v>
      </c>
      <c r="AF5" s="1043">
        <f t="shared" si="0"/>
        <v>1</v>
      </c>
      <c r="AG5" s="1043">
        <f t="shared" si="0"/>
        <v>0</v>
      </c>
      <c r="AH5" s="1043">
        <f t="shared" si="0"/>
        <v>0</v>
      </c>
      <c r="AI5" s="1043">
        <f t="shared" si="0"/>
        <v>0</v>
      </c>
      <c r="AJ5" s="1043">
        <f t="shared" si="0"/>
        <v>1</v>
      </c>
      <c r="AK5" s="1043">
        <f t="shared" si="0"/>
        <v>0</v>
      </c>
      <c r="AL5" s="1043">
        <f t="shared" si="0"/>
        <v>0</v>
      </c>
      <c r="AM5" s="825"/>
    </row>
    <row r="6" spans="1:39" ht="22.5" customHeight="1" x14ac:dyDescent="0.45">
      <c r="B6" s="1675" t="s">
        <v>743</v>
      </c>
      <c r="C6" s="1676"/>
      <c r="D6" s="1676"/>
      <c r="E6" s="1676" t="s">
        <v>744</v>
      </c>
      <c r="F6" s="1676"/>
      <c r="G6" s="1676"/>
      <c r="H6" s="1676"/>
      <c r="I6" s="1676" t="s">
        <v>745</v>
      </c>
      <c r="J6" s="1676"/>
      <c r="K6" s="1676"/>
      <c r="L6" s="1676"/>
      <c r="M6" s="1676"/>
      <c r="N6" s="1676"/>
      <c r="O6" s="1676"/>
      <c r="P6" s="1676"/>
      <c r="Q6" s="1676"/>
      <c r="R6" s="1676"/>
      <c r="S6" s="1676" t="s">
        <v>396</v>
      </c>
      <c r="T6" s="1676"/>
      <c r="U6" s="1676"/>
      <c r="V6" s="1689"/>
    </row>
    <row r="7" spans="1:39" ht="22.5" customHeight="1" x14ac:dyDescent="0.45">
      <c r="B7" s="1677" t="s">
        <v>746</v>
      </c>
      <c r="C7" s="1678"/>
      <c r="D7" s="1679"/>
      <c r="E7" s="1680" t="str">
        <f>'はじめに（PC）'!D5&amp;""</f>
        <v>多面　太郎</v>
      </c>
      <c r="F7" s="1681"/>
      <c r="G7" s="1681"/>
      <c r="H7" s="1682"/>
      <c r="I7" s="1683" t="str">
        <f>'はじめに（PC）'!D6&amp;""</f>
        <v>○○県△△市○町○-○-○</v>
      </c>
      <c r="J7" s="1684"/>
      <c r="K7" s="1684"/>
      <c r="L7" s="1684"/>
      <c r="M7" s="1684"/>
      <c r="N7" s="1684"/>
      <c r="O7" s="1684"/>
      <c r="P7" s="1684"/>
      <c r="Q7" s="1684"/>
      <c r="R7" s="1685"/>
      <c r="S7" s="1686"/>
      <c r="T7" s="1687"/>
      <c r="U7" s="1687"/>
      <c r="V7" s="1688"/>
      <c r="Y7" s="817"/>
      <c r="Z7" s="817"/>
      <c r="AA7" s="817"/>
      <c r="AB7" s="817"/>
      <c r="AC7" s="817"/>
      <c r="AD7" s="817"/>
      <c r="AE7" s="817"/>
      <c r="AF7" s="817"/>
      <c r="AG7" s="817"/>
      <c r="AH7" s="817"/>
      <c r="AI7" s="817"/>
      <c r="AJ7" s="817"/>
      <c r="AK7" s="817"/>
      <c r="AL7" s="817"/>
      <c r="AM7" s="817"/>
    </row>
    <row r="8" spans="1:39" s="817" customFormat="1" ht="22.5" customHeight="1" x14ac:dyDescent="0.45">
      <c r="A8" s="824" t="s">
        <v>747</v>
      </c>
      <c r="B8" s="811"/>
      <c r="C8" s="811"/>
      <c r="Z8" s="815"/>
      <c r="AA8" s="815"/>
      <c r="AB8" s="815"/>
      <c r="AC8" s="815"/>
      <c r="AD8" s="815"/>
      <c r="AE8" s="815"/>
      <c r="AF8" s="815"/>
      <c r="AG8" s="815"/>
      <c r="AH8" s="815"/>
      <c r="AI8" s="815"/>
      <c r="AJ8" s="815"/>
      <c r="AK8" s="815"/>
      <c r="AL8" s="815"/>
    </row>
    <row r="9" spans="1:39" s="817" customFormat="1" ht="22.5" customHeight="1" x14ac:dyDescent="0.45">
      <c r="B9" s="1675" t="s">
        <v>743</v>
      </c>
      <c r="C9" s="1676"/>
      <c r="D9" s="1676"/>
      <c r="E9" s="1676" t="s">
        <v>744</v>
      </c>
      <c r="F9" s="1676"/>
      <c r="G9" s="1676"/>
      <c r="H9" s="1676"/>
      <c r="I9" s="1676" t="s">
        <v>745</v>
      </c>
      <c r="J9" s="1676"/>
      <c r="K9" s="1676"/>
      <c r="L9" s="1676"/>
      <c r="M9" s="1676"/>
      <c r="N9" s="1676"/>
      <c r="O9" s="1676"/>
      <c r="P9" s="1676"/>
      <c r="Q9" s="1676"/>
      <c r="R9" s="1676"/>
      <c r="S9" s="1676" t="s">
        <v>396</v>
      </c>
      <c r="T9" s="1676"/>
      <c r="U9" s="1676"/>
      <c r="V9" s="1689"/>
      <c r="Y9" s="815"/>
      <c r="Z9" s="815"/>
      <c r="AA9" s="815"/>
      <c r="AB9" s="815"/>
      <c r="AC9" s="815"/>
      <c r="AD9" s="815"/>
      <c r="AE9" s="815"/>
      <c r="AF9" s="815"/>
      <c r="AG9" s="815"/>
      <c r="AH9" s="815"/>
      <c r="AI9" s="815"/>
      <c r="AJ9" s="815"/>
      <c r="AK9" s="815"/>
      <c r="AL9" s="815"/>
      <c r="AM9" s="815"/>
    </row>
    <row r="10" spans="1:39" s="815" customFormat="1" ht="22.5" customHeight="1" x14ac:dyDescent="0.45">
      <c r="B10" s="1696" t="s">
        <v>748</v>
      </c>
      <c r="C10" s="1664"/>
      <c r="D10" s="1665"/>
      <c r="E10" s="1663" t="s">
        <v>749</v>
      </c>
      <c r="F10" s="1664"/>
      <c r="G10" s="1664"/>
      <c r="H10" s="1665"/>
      <c r="I10" s="1690" t="s">
        <v>750</v>
      </c>
      <c r="J10" s="1691"/>
      <c r="K10" s="1691"/>
      <c r="L10" s="1691"/>
      <c r="M10" s="1691"/>
      <c r="N10" s="1691"/>
      <c r="O10" s="1691"/>
      <c r="P10" s="1691"/>
      <c r="Q10" s="1691"/>
      <c r="R10" s="1692"/>
      <c r="S10" s="1693"/>
      <c r="T10" s="1694"/>
      <c r="U10" s="1694"/>
      <c r="V10" s="1695"/>
    </row>
    <row r="11" spans="1:39" s="815" customFormat="1" ht="22.5" customHeight="1" x14ac:dyDescent="0.45">
      <c r="B11" s="1696" t="s">
        <v>751</v>
      </c>
      <c r="C11" s="1664"/>
      <c r="D11" s="1665"/>
      <c r="E11" s="1663" t="s">
        <v>752</v>
      </c>
      <c r="F11" s="1664"/>
      <c r="G11" s="1664"/>
      <c r="H11" s="1665"/>
      <c r="I11" s="1690" t="s">
        <v>750</v>
      </c>
      <c r="J11" s="1691"/>
      <c r="K11" s="1691"/>
      <c r="L11" s="1691"/>
      <c r="M11" s="1691"/>
      <c r="N11" s="1691"/>
      <c r="O11" s="1691"/>
      <c r="P11" s="1691"/>
      <c r="Q11" s="1691"/>
      <c r="R11" s="1692"/>
      <c r="S11" s="1693"/>
      <c r="T11" s="1694"/>
      <c r="U11" s="1694"/>
      <c r="V11" s="1695"/>
    </row>
    <row r="12" spans="1:39" s="815" customFormat="1" ht="22.5" customHeight="1" x14ac:dyDescent="0.45">
      <c r="B12" s="1696"/>
      <c r="C12" s="1664"/>
      <c r="D12" s="1665"/>
      <c r="E12" s="1663"/>
      <c r="F12" s="1664"/>
      <c r="G12" s="1664"/>
      <c r="H12" s="1665"/>
      <c r="I12" s="1690"/>
      <c r="J12" s="1691"/>
      <c r="K12" s="1691"/>
      <c r="L12" s="1691"/>
      <c r="M12" s="1691"/>
      <c r="N12" s="1691"/>
      <c r="O12" s="1691"/>
      <c r="P12" s="1691"/>
      <c r="Q12" s="1691"/>
      <c r="R12" s="1692"/>
      <c r="S12" s="1693"/>
      <c r="T12" s="1694"/>
      <c r="U12" s="1694"/>
      <c r="V12" s="1695"/>
    </row>
    <row r="13" spans="1:39" s="815" customFormat="1" ht="22.5" customHeight="1" x14ac:dyDescent="0.45">
      <c r="B13" s="1696"/>
      <c r="C13" s="1664"/>
      <c r="D13" s="1665"/>
      <c r="E13" s="1663"/>
      <c r="F13" s="1664"/>
      <c r="G13" s="1664"/>
      <c r="H13" s="1665"/>
      <c r="I13" s="1705"/>
      <c r="J13" s="1706"/>
      <c r="K13" s="1706"/>
      <c r="L13" s="1706"/>
      <c r="M13" s="1706"/>
      <c r="N13" s="1706"/>
      <c r="O13" s="1706"/>
      <c r="P13" s="1706"/>
      <c r="Q13" s="1706"/>
      <c r="R13" s="1707"/>
      <c r="S13" s="1693"/>
      <c r="T13" s="1694"/>
      <c r="U13" s="1694"/>
      <c r="V13" s="1695"/>
    </row>
    <row r="14" spans="1:39" s="815" customFormat="1" ht="22.5" customHeight="1" x14ac:dyDescent="0.45">
      <c r="B14" s="1709"/>
      <c r="C14" s="1666"/>
      <c r="D14" s="1666"/>
      <c r="E14" s="1666"/>
      <c r="F14" s="1666"/>
      <c r="G14" s="1666"/>
      <c r="H14" s="1666"/>
      <c r="I14" s="1667"/>
      <c r="J14" s="1667"/>
      <c r="K14" s="1667"/>
      <c r="L14" s="1667"/>
      <c r="M14" s="1667"/>
      <c r="N14" s="1667"/>
      <c r="O14" s="1667"/>
      <c r="P14" s="1667"/>
      <c r="Q14" s="1667"/>
      <c r="R14" s="1667"/>
      <c r="S14" s="1668"/>
      <c r="T14" s="1668"/>
      <c r="U14" s="1668"/>
      <c r="V14" s="1669"/>
      <c r="Y14" s="817"/>
      <c r="Z14" s="817"/>
      <c r="AA14" s="817"/>
      <c r="AB14" s="817"/>
      <c r="AC14" s="817"/>
      <c r="AD14" s="817"/>
      <c r="AE14" s="817"/>
      <c r="AF14" s="817"/>
      <c r="AG14" s="817"/>
      <c r="AH14" s="817"/>
      <c r="AI14" s="817"/>
      <c r="AJ14" s="817"/>
      <c r="AK14" s="817"/>
      <c r="AL14" s="817"/>
      <c r="AM14" s="817"/>
    </row>
    <row r="15" spans="1:39" s="817" customFormat="1" ht="17.25" customHeight="1" x14ac:dyDescent="0.45">
      <c r="A15" s="824" t="s">
        <v>753</v>
      </c>
      <c r="Y15" s="786"/>
      <c r="Z15" s="786"/>
      <c r="AA15" s="786"/>
      <c r="AB15" s="786"/>
      <c r="AC15" s="786"/>
      <c r="AD15" s="786"/>
      <c r="AE15" s="786"/>
      <c r="AF15" s="786"/>
      <c r="AG15" s="786"/>
      <c r="AH15" s="786"/>
      <c r="AI15" s="786"/>
      <c r="AJ15" s="786"/>
      <c r="AK15" s="786"/>
      <c r="AL15" s="786"/>
      <c r="AM15" s="786"/>
    </row>
    <row r="16" spans="1:39" s="817" customFormat="1" ht="15.75" customHeight="1" x14ac:dyDescent="0.45">
      <c r="A16" s="824"/>
      <c r="B16" s="1710" t="s">
        <v>754</v>
      </c>
      <c r="C16" s="1711"/>
      <c r="D16" s="1711"/>
      <c r="E16" s="1711"/>
      <c r="F16" s="1711"/>
      <c r="G16" s="1711"/>
      <c r="H16" s="1711"/>
      <c r="I16" s="1711"/>
      <c r="J16" s="1711"/>
      <c r="K16" s="1711"/>
      <c r="L16" s="1711"/>
      <c r="M16" s="1711"/>
      <c r="N16" s="1711"/>
      <c r="O16" s="1711"/>
      <c r="P16" s="1711"/>
      <c r="Q16" s="1711"/>
      <c r="R16" s="1711"/>
      <c r="S16" s="1711"/>
      <c r="T16" s="1711"/>
      <c r="U16" s="1711"/>
      <c r="V16" s="1711"/>
      <c r="Y16" s="786"/>
      <c r="Z16" s="786"/>
      <c r="AA16" s="786"/>
      <c r="AB16" s="786"/>
      <c r="AC16" s="786"/>
      <c r="AD16" s="786"/>
      <c r="AE16" s="786"/>
      <c r="AF16" s="786"/>
      <c r="AG16" s="786"/>
      <c r="AH16" s="786"/>
      <c r="AI16" s="786"/>
      <c r="AJ16" s="786"/>
      <c r="AK16" s="786"/>
      <c r="AL16" s="786"/>
      <c r="AM16" s="786"/>
    </row>
    <row r="17" spans="1:39" s="817" customFormat="1" ht="18" customHeight="1" x14ac:dyDescent="0.45">
      <c r="A17" s="824"/>
      <c r="B17" s="823" t="s">
        <v>755</v>
      </c>
      <c r="C17" s="823"/>
      <c r="D17" s="823"/>
      <c r="E17" s="823"/>
      <c r="F17" s="823"/>
      <c r="G17" s="823"/>
      <c r="H17" s="823"/>
      <c r="I17" s="823"/>
      <c r="J17" s="823"/>
      <c r="K17" s="823"/>
      <c r="L17" s="823"/>
      <c r="M17" s="823"/>
      <c r="N17" s="823"/>
      <c r="O17" s="823"/>
      <c r="P17" s="823"/>
      <c r="Q17" s="823"/>
      <c r="R17" s="823"/>
      <c r="S17" s="823"/>
      <c r="T17" s="823"/>
      <c r="U17" s="823"/>
      <c r="V17" s="823"/>
      <c r="Y17" s="786"/>
      <c r="Z17" s="786"/>
      <c r="AA17" s="786"/>
      <c r="AB17" s="786"/>
      <c r="AC17" s="786"/>
      <c r="AD17" s="786"/>
      <c r="AE17" s="786"/>
      <c r="AF17" s="786"/>
      <c r="AG17" s="786"/>
      <c r="AH17" s="786"/>
      <c r="AI17" s="786"/>
      <c r="AJ17" s="786"/>
      <c r="AK17" s="786"/>
      <c r="AL17" s="786"/>
      <c r="AM17" s="786"/>
    </row>
    <row r="18" spans="1:39" ht="22.5" customHeight="1" x14ac:dyDescent="0.45">
      <c r="A18" s="786" t="s">
        <v>756</v>
      </c>
      <c r="B18" s="820"/>
      <c r="I18" s="822"/>
      <c r="K18" s="821"/>
    </row>
    <row r="19" spans="1:39" ht="37.5" customHeight="1" x14ac:dyDescent="0.45">
      <c r="A19" s="815"/>
      <c r="B19" s="1708" t="s">
        <v>757</v>
      </c>
      <c r="C19" s="1708"/>
      <c r="D19" s="1708"/>
      <c r="E19" s="1708"/>
      <c r="F19" s="1708"/>
      <c r="G19" s="1708"/>
      <c r="H19" s="1708"/>
      <c r="I19" s="1708"/>
      <c r="J19" s="1708"/>
      <c r="K19" s="1708"/>
      <c r="L19" s="1708"/>
      <c r="M19" s="1708"/>
      <c r="N19" s="1708"/>
      <c r="O19" s="1708"/>
      <c r="P19" s="1708"/>
      <c r="Q19" s="1708"/>
      <c r="R19" s="1708"/>
      <c r="S19" s="1708"/>
      <c r="T19" s="1708"/>
      <c r="U19" s="1708"/>
      <c r="V19" s="1708"/>
      <c r="Y19" s="817"/>
      <c r="Z19" s="817"/>
      <c r="AA19" s="817"/>
      <c r="AB19" s="817"/>
      <c r="AC19" s="817"/>
      <c r="AD19" s="817"/>
      <c r="AE19" s="817"/>
      <c r="AF19" s="817"/>
      <c r="AG19" s="817"/>
      <c r="AH19" s="817"/>
      <c r="AI19" s="817"/>
      <c r="AJ19" s="817"/>
      <c r="AK19" s="817"/>
      <c r="AL19" s="817"/>
      <c r="AM19" s="817"/>
    </row>
    <row r="20" spans="1:39" s="817" customFormat="1" ht="22.5" customHeight="1" x14ac:dyDescent="0.45">
      <c r="B20" s="1675" t="s">
        <v>758</v>
      </c>
      <c r="C20" s="1676"/>
      <c r="D20" s="1676"/>
      <c r="E20" s="1676" t="s">
        <v>744</v>
      </c>
      <c r="F20" s="1676"/>
      <c r="G20" s="1676"/>
      <c r="H20" s="1676"/>
      <c r="I20" s="1676" t="s">
        <v>745</v>
      </c>
      <c r="J20" s="1676"/>
      <c r="K20" s="1676"/>
      <c r="L20" s="1676"/>
      <c r="M20" s="1676"/>
      <c r="N20" s="1676"/>
      <c r="O20" s="1676"/>
      <c r="P20" s="1676"/>
      <c r="Q20" s="1676"/>
      <c r="R20" s="1676"/>
      <c r="S20" s="1697" t="s">
        <v>759</v>
      </c>
      <c r="T20" s="1697"/>
      <c r="U20" s="1697"/>
      <c r="V20" s="1698"/>
      <c r="Y20" s="815"/>
      <c r="Z20" s="815"/>
      <c r="AA20" s="815"/>
      <c r="AB20" s="815"/>
      <c r="AC20" s="815"/>
      <c r="AD20" s="815"/>
      <c r="AE20" s="815"/>
      <c r="AF20" s="815"/>
      <c r="AG20" s="815"/>
      <c r="AH20" s="815"/>
      <c r="AI20" s="815"/>
      <c r="AJ20" s="815"/>
      <c r="AK20" s="815"/>
      <c r="AL20" s="815"/>
      <c r="AM20" s="815"/>
    </row>
    <row r="21" spans="1:39" s="815" customFormat="1" ht="22.5" customHeight="1" x14ac:dyDescent="0.45">
      <c r="B21" s="1701" t="s">
        <v>728</v>
      </c>
      <c r="C21" s="1702"/>
      <c r="D21" s="1702"/>
      <c r="E21" s="1703" t="s">
        <v>10</v>
      </c>
      <c r="F21" s="1703"/>
      <c r="G21" s="1703"/>
      <c r="H21" s="1703"/>
      <c r="I21" s="1690" t="s">
        <v>750</v>
      </c>
      <c r="J21" s="1691"/>
      <c r="K21" s="1691"/>
      <c r="L21" s="1691"/>
      <c r="M21" s="1691"/>
      <c r="N21" s="1691"/>
      <c r="O21" s="1691"/>
      <c r="P21" s="1691"/>
      <c r="Q21" s="1691"/>
      <c r="R21" s="1692"/>
      <c r="S21" s="1699"/>
      <c r="T21" s="1699"/>
      <c r="U21" s="1699"/>
      <c r="V21" s="1700"/>
    </row>
    <row r="22" spans="1:39" s="816" customFormat="1" ht="22.5" customHeight="1" x14ac:dyDescent="0.45">
      <c r="B22" s="1701" t="s">
        <v>729</v>
      </c>
      <c r="C22" s="1702"/>
      <c r="D22" s="1702"/>
      <c r="E22" s="1703" t="s">
        <v>749</v>
      </c>
      <c r="F22" s="1703"/>
      <c r="G22" s="1703"/>
      <c r="H22" s="1703"/>
      <c r="I22" s="1690" t="s">
        <v>760</v>
      </c>
      <c r="J22" s="1691"/>
      <c r="K22" s="1691"/>
      <c r="L22" s="1691"/>
      <c r="M22" s="1691"/>
      <c r="N22" s="1691"/>
      <c r="O22" s="1691"/>
      <c r="P22" s="1691"/>
      <c r="Q22" s="1691"/>
      <c r="R22" s="1692"/>
      <c r="S22" s="1699"/>
      <c r="T22" s="1699"/>
      <c r="U22" s="1699"/>
      <c r="V22" s="1700"/>
    </row>
    <row r="23" spans="1:39" s="815" customFormat="1" ht="22.5" customHeight="1" x14ac:dyDescent="0.45">
      <c r="B23" s="1716" t="s">
        <v>730</v>
      </c>
      <c r="C23" s="1717"/>
      <c r="D23" s="1717"/>
      <c r="E23" s="1703" t="s">
        <v>752</v>
      </c>
      <c r="F23" s="1703"/>
      <c r="G23" s="1703"/>
      <c r="H23" s="1703"/>
      <c r="I23" s="1690" t="s">
        <v>761</v>
      </c>
      <c r="J23" s="1691"/>
      <c r="K23" s="1691"/>
      <c r="L23" s="1691"/>
      <c r="M23" s="1691"/>
      <c r="N23" s="1691"/>
      <c r="O23" s="1691"/>
      <c r="P23" s="1691"/>
      <c r="Q23" s="1691"/>
      <c r="R23" s="1692"/>
      <c r="S23" s="1713" t="s">
        <v>762</v>
      </c>
      <c r="T23" s="1713"/>
      <c r="U23" s="1713"/>
      <c r="V23" s="1714"/>
      <c r="Y23" s="786"/>
      <c r="Z23" s="786"/>
      <c r="AA23" s="786"/>
      <c r="AB23" s="786"/>
      <c r="AC23" s="786"/>
      <c r="AD23" s="786"/>
      <c r="AE23" s="786"/>
      <c r="AF23" s="786"/>
      <c r="AG23" s="786"/>
      <c r="AH23" s="786"/>
      <c r="AI23" s="786"/>
      <c r="AJ23" s="786"/>
      <c r="AK23" s="786"/>
      <c r="AL23" s="786"/>
      <c r="AM23" s="786"/>
    </row>
    <row r="24" spans="1:39" s="815" customFormat="1" ht="24" customHeight="1" x14ac:dyDescent="0.45">
      <c r="B24" s="1704"/>
      <c r="C24" s="1704"/>
      <c r="D24" s="1704"/>
      <c r="E24" s="1715" t="s">
        <v>390</v>
      </c>
      <c r="F24" s="1715"/>
      <c r="G24" s="1715"/>
      <c r="H24" s="1715"/>
      <c r="I24" s="1715"/>
      <c r="J24" s="1715"/>
      <c r="K24" s="1715"/>
      <c r="L24" s="1715"/>
      <c r="M24" s="1715"/>
      <c r="N24" s="1715"/>
      <c r="O24" s="1715"/>
      <c r="P24" s="1715"/>
      <c r="Q24" s="1715"/>
      <c r="R24" s="1715"/>
      <c r="S24" s="1712"/>
      <c r="T24" s="1712"/>
      <c r="U24" s="1712"/>
      <c r="V24" s="1712"/>
      <c r="Y24" s="786"/>
      <c r="Z24" s="786"/>
      <c r="AA24" s="786"/>
      <c r="AB24" s="786"/>
      <c r="AC24" s="786"/>
      <c r="AD24" s="786"/>
      <c r="AE24" s="786"/>
      <c r="AF24" s="786"/>
      <c r="AG24" s="786"/>
      <c r="AH24" s="786"/>
      <c r="AI24" s="786"/>
      <c r="AJ24" s="786"/>
      <c r="AK24" s="786"/>
      <c r="AL24" s="786"/>
      <c r="AM24" s="786"/>
    </row>
    <row r="25" spans="1:39" ht="22.5" customHeight="1" x14ac:dyDescent="0.45">
      <c r="A25" s="815"/>
      <c r="B25" s="817" t="s">
        <v>763</v>
      </c>
      <c r="C25" s="820"/>
      <c r="U25" s="819"/>
      <c r="V25" s="818"/>
      <c r="Y25" s="817"/>
      <c r="Z25" s="817"/>
      <c r="AA25" s="817"/>
      <c r="AB25" s="817"/>
      <c r="AC25" s="817"/>
      <c r="AD25" s="817"/>
      <c r="AE25" s="817"/>
      <c r="AF25" s="817"/>
      <c r="AG25" s="817"/>
      <c r="AH25" s="817"/>
      <c r="AI25" s="817"/>
      <c r="AJ25" s="817"/>
      <c r="AK25" s="817"/>
      <c r="AL25" s="817"/>
      <c r="AM25" s="817"/>
    </row>
    <row r="26" spans="1:39" s="817" customFormat="1" ht="22.5" customHeight="1" x14ac:dyDescent="0.45">
      <c r="B26" s="1675" t="s">
        <v>758</v>
      </c>
      <c r="C26" s="1676"/>
      <c r="D26" s="1676"/>
      <c r="E26" s="1676" t="s">
        <v>744</v>
      </c>
      <c r="F26" s="1676"/>
      <c r="G26" s="1676"/>
      <c r="H26" s="1676"/>
      <c r="I26" s="1676" t="s">
        <v>745</v>
      </c>
      <c r="J26" s="1676"/>
      <c r="K26" s="1676"/>
      <c r="L26" s="1676"/>
      <c r="M26" s="1676"/>
      <c r="N26" s="1676"/>
      <c r="O26" s="1676"/>
      <c r="P26" s="1676"/>
      <c r="Q26" s="1676"/>
      <c r="R26" s="1676"/>
      <c r="S26" s="1676" t="s">
        <v>396</v>
      </c>
      <c r="T26" s="1676"/>
      <c r="U26" s="1676"/>
      <c r="V26" s="1689"/>
      <c r="Y26" s="816"/>
      <c r="Z26" s="816"/>
      <c r="AA26" s="816"/>
      <c r="AB26" s="816"/>
      <c r="AC26" s="816"/>
      <c r="AD26" s="816"/>
      <c r="AE26" s="816"/>
      <c r="AF26" s="816"/>
      <c r="AG26" s="816"/>
      <c r="AH26" s="816"/>
      <c r="AI26" s="816"/>
      <c r="AJ26" s="816"/>
      <c r="AK26" s="816"/>
      <c r="AL26" s="816"/>
      <c r="AM26" s="816"/>
    </row>
    <row r="27" spans="1:39" s="816" customFormat="1" ht="22.5" customHeight="1" x14ac:dyDescent="0.45">
      <c r="B27" s="1701" t="s">
        <v>764</v>
      </c>
      <c r="C27" s="1702"/>
      <c r="D27" s="1702"/>
      <c r="E27" s="1703" t="s">
        <v>765</v>
      </c>
      <c r="F27" s="1703"/>
      <c r="G27" s="1703"/>
      <c r="H27" s="1703"/>
      <c r="I27" s="1690" t="s">
        <v>750</v>
      </c>
      <c r="J27" s="1691"/>
      <c r="K27" s="1691"/>
      <c r="L27" s="1691"/>
      <c r="M27" s="1691"/>
      <c r="N27" s="1691"/>
      <c r="O27" s="1691"/>
      <c r="P27" s="1691"/>
      <c r="Q27" s="1691"/>
      <c r="R27" s="1692"/>
      <c r="S27" s="1699"/>
      <c r="T27" s="1699"/>
      <c r="U27" s="1699"/>
      <c r="V27" s="1700"/>
    </row>
    <row r="28" spans="1:39" s="816" customFormat="1" ht="22.5" customHeight="1" x14ac:dyDescent="0.45">
      <c r="B28" s="1701" t="s">
        <v>764</v>
      </c>
      <c r="C28" s="1702"/>
      <c r="D28" s="1702"/>
      <c r="E28" s="1703" t="s">
        <v>766</v>
      </c>
      <c r="F28" s="1703"/>
      <c r="G28" s="1703"/>
      <c r="H28" s="1703"/>
      <c r="I28" s="1690" t="s">
        <v>760</v>
      </c>
      <c r="J28" s="1691"/>
      <c r="K28" s="1691"/>
      <c r="L28" s="1691"/>
      <c r="M28" s="1691"/>
      <c r="N28" s="1691"/>
      <c r="O28" s="1691"/>
      <c r="P28" s="1691"/>
      <c r="Q28" s="1691"/>
      <c r="R28" s="1692"/>
      <c r="S28" s="1699"/>
      <c r="T28" s="1699"/>
      <c r="U28" s="1699"/>
      <c r="V28" s="1700"/>
    </row>
    <row r="29" spans="1:39" s="816" customFormat="1" ht="19.5" x14ac:dyDescent="0.45">
      <c r="B29" s="1701" t="s">
        <v>764</v>
      </c>
      <c r="C29" s="1702"/>
      <c r="D29" s="1702"/>
      <c r="E29" s="1666" t="s">
        <v>767</v>
      </c>
      <c r="F29" s="1666"/>
      <c r="G29" s="1666"/>
      <c r="H29" s="1666"/>
      <c r="I29" s="1690" t="s">
        <v>761</v>
      </c>
      <c r="J29" s="1691"/>
      <c r="K29" s="1691"/>
      <c r="L29" s="1691"/>
      <c r="M29" s="1691"/>
      <c r="N29" s="1691"/>
      <c r="O29" s="1691"/>
      <c r="P29" s="1691"/>
      <c r="Q29" s="1691"/>
      <c r="R29" s="1692"/>
      <c r="S29" s="1713"/>
      <c r="T29" s="1713"/>
      <c r="U29" s="1713"/>
      <c r="V29" s="1714"/>
      <c r="Y29" s="786"/>
      <c r="Z29" s="786"/>
      <c r="AA29" s="786"/>
      <c r="AB29" s="786"/>
      <c r="AC29" s="786"/>
      <c r="AD29" s="786"/>
      <c r="AE29" s="786"/>
      <c r="AF29" s="786"/>
      <c r="AG29" s="786"/>
      <c r="AH29" s="786"/>
      <c r="AI29" s="786"/>
      <c r="AJ29" s="786"/>
      <c r="AK29" s="786"/>
      <c r="AL29" s="786"/>
      <c r="AM29" s="786"/>
    </row>
    <row r="30" spans="1:39" s="816" customFormat="1" x14ac:dyDescent="0.45">
      <c r="B30" s="1704"/>
      <c r="C30" s="1704"/>
      <c r="D30" s="1704"/>
      <c r="E30" s="1738" t="s">
        <v>390</v>
      </c>
      <c r="F30" s="1739"/>
      <c r="G30" s="1739"/>
      <c r="H30" s="1739"/>
      <c r="I30" s="1739"/>
      <c r="J30" s="1739"/>
      <c r="K30" s="1739"/>
      <c r="L30" s="1739"/>
      <c r="M30" s="1739"/>
      <c r="N30" s="1739"/>
      <c r="O30" s="1739"/>
      <c r="P30" s="1739"/>
      <c r="Q30" s="1739"/>
      <c r="R30" s="1739"/>
      <c r="S30" s="1712"/>
      <c r="T30" s="1712"/>
      <c r="U30" s="1712"/>
      <c r="V30" s="1712"/>
      <c r="Y30" s="786"/>
      <c r="Z30" s="786"/>
      <c r="AA30" s="786"/>
      <c r="AB30" s="786"/>
      <c r="AC30" s="786"/>
      <c r="AD30" s="786"/>
      <c r="AE30" s="786"/>
      <c r="AF30" s="786"/>
      <c r="AG30" s="786"/>
      <c r="AH30" s="786"/>
      <c r="AI30" s="786"/>
      <c r="AJ30" s="786"/>
      <c r="AK30" s="786"/>
      <c r="AL30" s="786"/>
      <c r="AM30" s="786"/>
    </row>
    <row r="31" spans="1:39" ht="22.5" customHeight="1" x14ac:dyDescent="0.45">
      <c r="A31" s="786" t="s">
        <v>768</v>
      </c>
      <c r="B31" s="820"/>
      <c r="I31" s="822"/>
      <c r="K31" s="821"/>
    </row>
    <row r="32" spans="1:39" ht="37.5" customHeight="1" x14ac:dyDescent="0.45">
      <c r="A32" s="815"/>
      <c r="B32" s="1733" t="s">
        <v>769</v>
      </c>
      <c r="C32" s="1733"/>
      <c r="D32" s="1733"/>
      <c r="E32" s="1733"/>
      <c r="F32" s="1733"/>
      <c r="G32" s="1733"/>
      <c r="H32" s="1733"/>
      <c r="I32" s="1733"/>
      <c r="J32" s="1733"/>
      <c r="K32" s="1733"/>
      <c r="L32" s="1733"/>
      <c r="M32" s="1733"/>
      <c r="N32" s="1733"/>
      <c r="O32" s="1733"/>
      <c r="P32" s="1733"/>
      <c r="Q32" s="1733"/>
      <c r="R32" s="1733"/>
      <c r="S32" s="1733"/>
      <c r="T32" s="1733"/>
      <c r="U32" s="1733"/>
      <c r="V32" s="1733"/>
      <c r="Y32" s="817"/>
      <c r="Z32" s="817"/>
      <c r="AA32" s="817"/>
      <c r="AB32" s="817"/>
      <c r="AC32" s="817"/>
      <c r="AD32" s="817"/>
      <c r="AE32" s="817"/>
      <c r="AF32" s="817"/>
      <c r="AG32" s="817"/>
      <c r="AH32" s="817"/>
      <c r="AI32" s="817"/>
      <c r="AJ32" s="817"/>
      <c r="AK32" s="817"/>
      <c r="AL32" s="817"/>
      <c r="AM32" s="817"/>
    </row>
    <row r="33" spans="1:39" s="817" customFormat="1" ht="22.5" customHeight="1" x14ac:dyDescent="0.45">
      <c r="B33" s="1675" t="s">
        <v>758</v>
      </c>
      <c r="C33" s="1676"/>
      <c r="D33" s="1676"/>
      <c r="E33" s="1676" t="s">
        <v>744</v>
      </c>
      <c r="F33" s="1676"/>
      <c r="G33" s="1676"/>
      <c r="H33" s="1676"/>
      <c r="I33" s="1676" t="s">
        <v>745</v>
      </c>
      <c r="J33" s="1676"/>
      <c r="K33" s="1676"/>
      <c r="L33" s="1676"/>
      <c r="M33" s="1676"/>
      <c r="N33" s="1676"/>
      <c r="O33" s="1676"/>
      <c r="P33" s="1676"/>
      <c r="Q33" s="1676"/>
      <c r="R33" s="1676"/>
      <c r="S33" s="1697" t="s">
        <v>759</v>
      </c>
      <c r="T33" s="1697"/>
      <c r="U33" s="1697"/>
      <c r="V33" s="1698"/>
      <c r="Y33" s="815"/>
      <c r="Z33" s="815"/>
      <c r="AA33" s="815"/>
      <c r="AB33" s="815"/>
      <c r="AC33" s="815"/>
      <c r="AD33" s="815"/>
      <c r="AE33" s="815"/>
      <c r="AF33" s="815"/>
      <c r="AG33" s="815"/>
      <c r="AH33" s="815"/>
      <c r="AI33" s="815"/>
      <c r="AJ33" s="815"/>
      <c r="AK33" s="815"/>
      <c r="AL33" s="815"/>
      <c r="AM33" s="815"/>
    </row>
    <row r="34" spans="1:39" s="815" customFormat="1" ht="22.5" customHeight="1" x14ac:dyDescent="0.45">
      <c r="B34" s="1701" t="s">
        <v>728</v>
      </c>
      <c r="C34" s="1702"/>
      <c r="D34" s="1702"/>
      <c r="E34" s="1703" t="s">
        <v>770</v>
      </c>
      <c r="F34" s="1703"/>
      <c r="G34" s="1703"/>
      <c r="H34" s="1703"/>
      <c r="I34" s="1690" t="s">
        <v>750</v>
      </c>
      <c r="J34" s="1691"/>
      <c r="K34" s="1691"/>
      <c r="L34" s="1691"/>
      <c r="M34" s="1691"/>
      <c r="N34" s="1691"/>
      <c r="O34" s="1691"/>
      <c r="P34" s="1691"/>
      <c r="Q34" s="1691"/>
      <c r="R34" s="1692"/>
      <c r="S34" s="1699"/>
      <c r="T34" s="1699"/>
      <c r="U34" s="1699"/>
      <c r="V34" s="1700"/>
    </row>
    <row r="35" spans="1:39" s="816" customFormat="1" ht="22.5" customHeight="1" x14ac:dyDescent="0.45">
      <c r="B35" s="1701" t="s">
        <v>729</v>
      </c>
      <c r="C35" s="1702"/>
      <c r="D35" s="1702"/>
      <c r="E35" s="1703" t="s">
        <v>771</v>
      </c>
      <c r="F35" s="1703"/>
      <c r="G35" s="1703"/>
      <c r="H35" s="1703"/>
      <c r="I35" s="1690" t="s">
        <v>760</v>
      </c>
      <c r="J35" s="1691"/>
      <c r="K35" s="1691"/>
      <c r="L35" s="1691"/>
      <c r="M35" s="1691"/>
      <c r="N35" s="1691"/>
      <c r="O35" s="1691"/>
      <c r="P35" s="1691"/>
      <c r="Q35" s="1691"/>
      <c r="R35" s="1692"/>
      <c r="S35" s="1699"/>
      <c r="T35" s="1699"/>
      <c r="U35" s="1699"/>
      <c r="V35" s="1700"/>
    </row>
    <row r="36" spans="1:39" s="815" customFormat="1" ht="19.5" x14ac:dyDescent="0.45">
      <c r="B36" s="1716" t="s">
        <v>730</v>
      </c>
      <c r="C36" s="1717"/>
      <c r="D36" s="1717"/>
      <c r="E36" s="1666" t="s">
        <v>772</v>
      </c>
      <c r="F36" s="1666"/>
      <c r="G36" s="1666"/>
      <c r="H36" s="1666"/>
      <c r="I36" s="1690" t="s">
        <v>761</v>
      </c>
      <c r="J36" s="1691"/>
      <c r="K36" s="1691"/>
      <c r="L36" s="1691"/>
      <c r="M36" s="1691"/>
      <c r="N36" s="1691"/>
      <c r="O36" s="1691"/>
      <c r="P36" s="1691"/>
      <c r="Q36" s="1691"/>
      <c r="R36" s="1692"/>
      <c r="S36" s="1713"/>
      <c r="T36" s="1713"/>
      <c r="U36" s="1713"/>
      <c r="V36" s="1714"/>
      <c r="Y36" s="786"/>
      <c r="Z36" s="786"/>
      <c r="AA36" s="786"/>
      <c r="AB36" s="786"/>
      <c r="AC36" s="786"/>
      <c r="AD36" s="786"/>
      <c r="AE36" s="786"/>
      <c r="AF36" s="786"/>
      <c r="AG36" s="786"/>
      <c r="AH36" s="786"/>
      <c r="AI36" s="786"/>
      <c r="AJ36" s="786"/>
      <c r="AK36" s="786"/>
      <c r="AL36" s="786"/>
      <c r="AM36" s="786"/>
    </row>
    <row r="37" spans="1:39" s="815" customFormat="1" ht="19.5" x14ac:dyDescent="0.45">
      <c r="B37" s="1704"/>
      <c r="C37" s="1704"/>
      <c r="D37" s="1704"/>
      <c r="E37" s="1740" t="s">
        <v>390</v>
      </c>
      <c r="F37" s="1741"/>
      <c r="G37" s="1741"/>
      <c r="H37" s="1741"/>
      <c r="I37" s="1741"/>
      <c r="J37" s="1741"/>
      <c r="K37" s="1741"/>
      <c r="L37" s="1741"/>
      <c r="M37" s="1741"/>
      <c r="N37" s="1741"/>
      <c r="O37" s="1741"/>
      <c r="P37" s="1741"/>
      <c r="Q37" s="1741"/>
      <c r="R37" s="1741"/>
      <c r="S37" s="1712"/>
      <c r="T37" s="1712"/>
      <c r="U37" s="1712"/>
      <c r="V37" s="1712"/>
      <c r="Y37" s="786"/>
      <c r="Z37" s="786"/>
      <c r="AA37" s="786"/>
      <c r="AB37" s="786"/>
      <c r="AC37" s="786"/>
      <c r="AD37" s="786"/>
      <c r="AE37" s="786"/>
      <c r="AF37" s="786"/>
      <c r="AG37" s="786"/>
      <c r="AH37" s="786"/>
      <c r="AI37" s="786"/>
      <c r="AJ37" s="786"/>
      <c r="AK37" s="786"/>
      <c r="AL37" s="786"/>
      <c r="AM37" s="786"/>
    </row>
    <row r="38" spans="1:39" x14ac:dyDescent="0.45">
      <c r="A38" s="815"/>
      <c r="B38" s="786" t="s">
        <v>763</v>
      </c>
      <c r="C38" s="820"/>
      <c r="U38" s="819"/>
      <c r="V38" s="818"/>
      <c r="Y38" s="817"/>
      <c r="Z38" s="817"/>
      <c r="AA38" s="817"/>
      <c r="AB38" s="817"/>
      <c r="AC38" s="817"/>
      <c r="AD38" s="817"/>
      <c r="AE38" s="817"/>
      <c r="AF38" s="817"/>
      <c r="AG38" s="817"/>
      <c r="AH38" s="817"/>
      <c r="AI38" s="817"/>
      <c r="AJ38" s="817"/>
      <c r="AK38" s="817"/>
      <c r="AL38" s="817"/>
      <c r="AM38" s="817"/>
    </row>
    <row r="39" spans="1:39" s="817" customFormat="1" ht="22.5" customHeight="1" x14ac:dyDescent="0.45">
      <c r="B39" s="1675" t="s">
        <v>758</v>
      </c>
      <c r="C39" s="1676"/>
      <c r="D39" s="1676"/>
      <c r="E39" s="1676" t="s">
        <v>744</v>
      </c>
      <c r="F39" s="1676"/>
      <c r="G39" s="1676"/>
      <c r="H39" s="1676"/>
      <c r="I39" s="1676" t="s">
        <v>745</v>
      </c>
      <c r="J39" s="1676"/>
      <c r="K39" s="1676"/>
      <c r="L39" s="1676"/>
      <c r="M39" s="1676"/>
      <c r="N39" s="1676"/>
      <c r="O39" s="1676"/>
      <c r="P39" s="1676"/>
      <c r="Q39" s="1676"/>
      <c r="R39" s="1676"/>
      <c r="S39" s="1676" t="s">
        <v>396</v>
      </c>
      <c r="T39" s="1676"/>
      <c r="U39" s="1676"/>
      <c r="V39" s="1689"/>
      <c r="Y39" s="816"/>
      <c r="Z39" s="816"/>
      <c r="AA39" s="816"/>
      <c r="AB39" s="816"/>
      <c r="AC39" s="816"/>
      <c r="AD39" s="816"/>
      <c r="AE39" s="816"/>
      <c r="AF39" s="816"/>
      <c r="AG39" s="816"/>
      <c r="AH39" s="816"/>
      <c r="AI39" s="816"/>
      <c r="AJ39" s="816"/>
      <c r="AK39" s="816"/>
      <c r="AL39" s="816"/>
      <c r="AM39" s="816"/>
    </row>
    <row r="40" spans="1:39" s="816" customFormat="1" ht="22.5" customHeight="1" x14ac:dyDescent="0.45">
      <c r="B40" s="1701" t="s">
        <v>732</v>
      </c>
      <c r="C40" s="1702"/>
      <c r="D40" s="1702"/>
      <c r="E40" s="1703" t="s">
        <v>773</v>
      </c>
      <c r="F40" s="1703"/>
      <c r="G40" s="1703"/>
      <c r="H40" s="1703"/>
      <c r="I40" s="1690" t="s">
        <v>750</v>
      </c>
      <c r="J40" s="1691"/>
      <c r="K40" s="1691"/>
      <c r="L40" s="1691"/>
      <c r="M40" s="1691"/>
      <c r="N40" s="1691"/>
      <c r="O40" s="1691"/>
      <c r="P40" s="1691"/>
      <c r="Q40" s="1691"/>
      <c r="R40" s="1692"/>
      <c r="S40" s="1699"/>
      <c r="T40" s="1699"/>
      <c r="U40" s="1699"/>
      <c r="V40" s="1700"/>
    </row>
    <row r="41" spans="1:39" s="816" customFormat="1" ht="22.5" customHeight="1" x14ac:dyDescent="0.45">
      <c r="B41" s="1701" t="s">
        <v>764</v>
      </c>
      <c r="C41" s="1702"/>
      <c r="D41" s="1702"/>
      <c r="E41" s="1703" t="s">
        <v>774</v>
      </c>
      <c r="F41" s="1703"/>
      <c r="G41" s="1703"/>
      <c r="H41" s="1703"/>
      <c r="I41" s="1690" t="s">
        <v>760</v>
      </c>
      <c r="J41" s="1691"/>
      <c r="K41" s="1691"/>
      <c r="L41" s="1691"/>
      <c r="M41" s="1691"/>
      <c r="N41" s="1691"/>
      <c r="O41" s="1691"/>
      <c r="P41" s="1691"/>
      <c r="Q41" s="1691"/>
      <c r="R41" s="1692"/>
      <c r="S41" s="1699"/>
      <c r="T41" s="1699"/>
      <c r="U41" s="1699"/>
      <c r="V41" s="1700"/>
    </row>
    <row r="42" spans="1:39" s="816" customFormat="1" ht="19.5" x14ac:dyDescent="0.45">
      <c r="B42" s="1701" t="s">
        <v>764</v>
      </c>
      <c r="C42" s="1702"/>
      <c r="D42" s="1702"/>
      <c r="E42" s="1666" t="s">
        <v>775</v>
      </c>
      <c r="F42" s="1666"/>
      <c r="G42" s="1666"/>
      <c r="H42" s="1666"/>
      <c r="I42" s="1690" t="s">
        <v>761</v>
      </c>
      <c r="J42" s="1691"/>
      <c r="K42" s="1691"/>
      <c r="L42" s="1691"/>
      <c r="M42" s="1691"/>
      <c r="N42" s="1691"/>
      <c r="O42" s="1691"/>
      <c r="P42" s="1691"/>
      <c r="Q42" s="1691"/>
      <c r="R42" s="1692"/>
      <c r="S42" s="1713"/>
      <c r="T42" s="1713"/>
      <c r="U42" s="1713"/>
      <c r="V42" s="1714"/>
      <c r="Y42" s="786"/>
      <c r="Z42" s="786"/>
      <c r="AA42" s="786"/>
      <c r="AB42" s="786"/>
      <c r="AC42" s="786"/>
      <c r="AD42" s="786"/>
      <c r="AE42" s="786"/>
      <c r="AF42" s="786"/>
      <c r="AG42" s="786"/>
      <c r="AH42" s="786"/>
      <c r="AI42" s="786"/>
      <c r="AJ42" s="786"/>
      <c r="AK42" s="786"/>
      <c r="AL42" s="786"/>
      <c r="AM42" s="786"/>
    </row>
    <row r="43" spans="1:39" s="816" customFormat="1" x14ac:dyDescent="0.45">
      <c r="B43" s="1704"/>
      <c r="C43" s="1704"/>
      <c r="D43" s="1704"/>
      <c r="E43" s="1738" t="s">
        <v>390</v>
      </c>
      <c r="F43" s="1739"/>
      <c r="G43" s="1739"/>
      <c r="H43" s="1739"/>
      <c r="I43" s="1739"/>
      <c r="J43" s="1739"/>
      <c r="K43" s="1739"/>
      <c r="L43" s="1739"/>
      <c r="M43" s="1739"/>
      <c r="N43" s="1739"/>
      <c r="O43" s="1739"/>
      <c r="P43" s="1739"/>
      <c r="Q43" s="1739"/>
      <c r="R43" s="1739"/>
      <c r="S43" s="1712"/>
      <c r="T43" s="1712"/>
      <c r="U43" s="1712"/>
      <c r="V43" s="1712"/>
      <c r="Y43" s="786"/>
      <c r="Z43" s="786"/>
      <c r="AA43" s="786"/>
      <c r="AB43" s="786"/>
      <c r="AC43" s="786"/>
      <c r="AD43" s="786"/>
      <c r="AE43" s="786"/>
      <c r="AF43" s="786"/>
      <c r="AG43" s="786"/>
      <c r="AH43" s="786"/>
      <c r="AI43" s="786"/>
      <c r="AJ43" s="786"/>
      <c r="AK43" s="786"/>
      <c r="AL43" s="786"/>
      <c r="AM43" s="786"/>
    </row>
    <row r="44" spans="1:39" x14ac:dyDescent="0.45">
      <c r="A44" s="811" t="s">
        <v>776</v>
      </c>
      <c r="B44" s="820"/>
      <c r="N44" s="818"/>
      <c r="O44" s="818"/>
      <c r="P44" s="818"/>
      <c r="Q44" s="818"/>
      <c r="R44" s="818"/>
      <c r="S44" s="818"/>
      <c r="T44" s="818"/>
      <c r="U44" s="819"/>
      <c r="V44" s="818"/>
      <c r="Y44" s="817"/>
      <c r="Z44" s="817"/>
      <c r="AA44" s="817"/>
      <c r="AB44" s="817"/>
      <c r="AC44" s="817"/>
      <c r="AD44" s="817"/>
      <c r="AE44" s="817"/>
      <c r="AF44" s="817"/>
      <c r="AG44" s="817"/>
      <c r="AH44" s="817"/>
      <c r="AI44" s="817"/>
      <c r="AJ44" s="817"/>
      <c r="AK44" s="817"/>
      <c r="AL44" s="817"/>
      <c r="AM44" s="817"/>
    </row>
    <row r="45" spans="1:39" s="817" customFormat="1" ht="22.5" customHeight="1" x14ac:dyDescent="0.45">
      <c r="B45" s="1675" t="s">
        <v>758</v>
      </c>
      <c r="C45" s="1676"/>
      <c r="D45" s="1676"/>
      <c r="E45" s="1676" t="s">
        <v>744</v>
      </c>
      <c r="F45" s="1676"/>
      <c r="G45" s="1676"/>
      <c r="H45" s="1676"/>
      <c r="I45" s="1676" t="s">
        <v>745</v>
      </c>
      <c r="J45" s="1676"/>
      <c r="K45" s="1676"/>
      <c r="L45" s="1676"/>
      <c r="M45" s="1676"/>
      <c r="N45" s="1676"/>
      <c r="O45" s="1676"/>
      <c r="P45" s="1676"/>
      <c r="Q45" s="1676"/>
      <c r="R45" s="1676"/>
      <c r="S45" s="1697" t="s">
        <v>759</v>
      </c>
      <c r="T45" s="1697"/>
      <c r="U45" s="1697"/>
      <c r="V45" s="1698"/>
      <c r="Y45" s="815"/>
      <c r="Z45" s="815"/>
      <c r="AA45" s="815"/>
      <c r="AB45" s="815"/>
      <c r="AC45" s="815"/>
      <c r="AD45" s="815"/>
      <c r="AE45" s="815"/>
      <c r="AF45" s="815"/>
      <c r="AG45" s="815"/>
      <c r="AH45" s="815"/>
      <c r="AI45" s="815"/>
      <c r="AJ45" s="815"/>
      <c r="AK45" s="815"/>
      <c r="AL45" s="815"/>
      <c r="AM45" s="815"/>
    </row>
    <row r="46" spans="1:39" s="815" customFormat="1" ht="22.5" customHeight="1" x14ac:dyDescent="0.45">
      <c r="B46" s="1701" t="s">
        <v>733</v>
      </c>
      <c r="C46" s="1702"/>
      <c r="D46" s="1702"/>
      <c r="E46" s="1703" t="s">
        <v>777</v>
      </c>
      <c r="F46" s="1703"/>
      <c r="G46" s="1703"/>
      <c r="H46" s="1703"/>
      <c r="I46" s="1690" t="s">
        <v>750</v>
      </c>
      <c r="J46" s="1691"/>
      <c r="K46" s="1691"/>
      <c r="L46" s="1691"/>
      <c r="M46" s="1691"/>
      <c r="N46" s="1691"/>
      <c r="O46" s="1691"/>
      <c r="P46" s="1691"/>
      <c r="Q46" s="1691"/>
      <c r="R46" s="1692"/>
      <c r="S46" s="1727" t="s">
        <v>778</v>
      </c>
      <c r="T46" s="1728"/>
      <c r="U46" s="1728"/>
      <c r="V46" s="1729"/>
    </row>
    <row r="47" spans="1:39" s="816" customFormat="1" ht="22.5" customHeight="1" x14ac:dyDescent="0.45">
      <c r="B47" s="1701" t="s">
        <v>734</v>
      </c>
      <c r="C47" s="1702"/>
      <c r="D47" s="1702"/>
      <c r="E47" s="1703" t="s">
        <v>779</v>
      </c>
      <c r="F47" s="1703"/>
      <c r="G47" s="1703"/>
      <c r="H47" s="1703"/>
      <c r="I47" s="1690" t="s">
        <v>760</v>
      </c>
      <c r="J47" s="1691"/>
      <c r="K47" s="1691"/>
      <c r="L47" s="1691"/>
      <c r="M47" s="1691"/>
      <c r="N47" s="1691"/>
      <c r="O47" s="1691"/>
      <c r="P47" s="1691"/>
      <c r="Q47" s="1691"/>
      <c r="R47" s="1692"/>
      <c r="S47" s="1727" t="s">
        <v>780</v>
      </c>
      <c r="T47" s="1728"/>
      <c r="U47" s="1728"/>
      <c r="V47" s="1729"/>
    </row>
    <row r="48" spans="1:39" s="815" customFormat="1" ht="19.5" x14ac:dyDescent="0.45">
      <c r="B48" s="1716" t="s">
        <v>781</v>
      </c>
      <c r="C48" s="1717"/>
      <c r="D48" s="1717"/>
      <c r="E48" s="1666" t="s">
        <v>782</v>
      </c>
      <c r="F48" s="1666"/>
      <c r="G48" s="1666"/>
      <c r="H48" s="1666"/>
      <c r="I48" s="1690" t="s">
        <v>761</v>
      </c>
      <c r="J48" s="1691"/>
      <c r="K48" s="1691"/>
      <c r="L48" s="1691"/>
      <c r="M48" s="1691"/>
      <c r="N48" s="1691"/>
      <c r="O48" s="1691"/>
      <c r="P48" s="1691"/>
      <c r="Q48" s="1691"/>
      <c r="R48" s="1692"/>
      <c r="S48" s="1735" t="s">
        <v>783</v>
      </c>
      <c r="T48" s="1736"/>
      <c r="U48" s="1736"/>
      <c r="V48" s="1737"/>
      <c r="Y48" s="811"/>
    </row>
    <row r="49" spans="1:53" s="815" customFormat="1" x14ac:dyDescent="0.45">
      <c r="B49" s="1704"/>
      <c r="C49" s="1704"/>
      <c r="D49" s="1704"/>
      <c r="E49" s="1738" t="s">
        <v>390</v>
      </c>
      <c r="F49" s="1739"/>
      <c r="G49" s="1739"/>
      <c r="H49" s="1739"/>
      <c r="I49" s="1739"/>
      <c r="J49" s="1739"/>
      <c r="K49" s="1739"/>
      <c r="L49" s="1739"/>
      <c r="M49" s="1739"/>
      <c r="N49" s="1739"/>
      <c r="O49" s="1739"/>
      <c r="P49" s="1739"/>
      <c r="Q49" s="1739"/>
      <c r="R49" s="1739"/>
      <c r="S49" s="1712"/>
      <c r="T49" s="1712"/>
      <c r="U49" s="1712"/>
      <c r="V49" s="1712"/>
      <c r="Y49" s="811"/>
    </row>
    <row r="50" spans="1:53" s="811" customFormat="1" x14ac:dyDescent="0.15">
      <c r="A50" s="814"/>
    </row>
    <row r="51" spans="1:53" s="811" customFormat="1" ht="27.75" customHeight="1" thickBot="1" x14ac:dyDescent="0.55000000000000004">
      <c r="Y51" s="786"/>
      <c r="Z51" s="1726"/>
      <c r="AA51" s="1726"/>
      <c r="AB51" s="1726"/>
      <c r="AC51" s="1726"/>
      <c r="AD51" s="1726"/>
      <c r="AE51" s="1726"/>
      <c r="AF51" s="1726"/>
      <c r="AG51" s="1726"/>
      <c r="AH51" s="1726"/>
      <c r="AI51" s="1726"/>
      <c r="AJ51" s="1726"/>
      <c r="AK51" s="1726"/>
      <c r="AL51" s="809"/>
      <c r="AM51" s="813"/>
      <c r="AN51" s="1730" t="s">
        <v>784</v>
      </c>
      <c r="AO51" s="1730"/>
      <c r="AP51" s="1730"/>
      <c r="AQ51" s="1730"/>
      <c r="AR51" s="1730"/>
      <c r="AS51" s="1730"/>
      <c r="AT51" s="1730"/>
      <c r="AU51" s="1730"/>
      <c r="AV51" s="1730"/>
      <c r="AW51" s="1730"/>
      <c r="AX51" s="1730"/>
      <c r="AY51" s="1730"/>
      <c r="AZ51" s="1730"/>
      <c r="BA51" s="812"/>
    </row>
    <row r="52" spans="1:53" ht="27.75" customHeight="1" x14ac:dyDescent="0.45">
      <c r="Z52" s="1725"/>
      <c r="AA52" s="1725"/>
      <c r="AB52" s="1725"/>
      <c r="AC52" s="1725"/>
      <c r="AD52" s="809"/>
      <c r="AE52" s="1725"/>
      <c r="AF52" s="1725"/>
      <c r="AG52" s="1725"/>
      <c r="AH52" s="1725"/>
      <c r="AI52" s="1725"/>
      <c r="AJ52" s="1725"/>
      <c r="AK52" s="1725"/>
      <c r="AL52" s="1725"/>
      <c r="AM52" s="810"/>
      <c r="AN52" s="1720" t="s">
        <v>726</v>
      </c>
      <c r="AO52" s="1721"/>
      <c r="AP52" s="1721"/>
      <c r="AQ52" s="1722"/>
      <c r="AR52" s="1723" t="s">
        <v>628</v>
      </c>
      <c r="AS52" s="1723"/>
      <c r="AT52" s="1723"/>
      <c r="AU52" s="1723"/>
      <c r="AV52" s="1723"/>
      <c r="AW52" s="1723"/>
      <c r="AX52" s="1723"/>
      <c r="AY52" s="1723"/>
      <c r="AZ52" s="1724"/>
      <c r="BA52" s="791"/>
    </row>
    <row r="53" spans="1:53" ht="42.75" customHeight="1" x14ac:dyDescent="0.45">
      <c r="Z53" s="1044"/>
      <c r="AA53" s="1044"/>
      <c r="AB53" s="1044"/>
      <c r="AC53" s="1044"/>
      <c r="AD53" s="1044"/>
      <c r="AE53" s="1044"/>
      <c r="AF53" s="1044"/>
      <c r="AG53" s="1044"/>
      <c r="AH53" s="1044"/>
      <c r="AI53" s="1044"/>
      <c r="AJ53" s="1044"/>
      <c r="AK53" s="1044"/>
      <c r="AL53" s="809"/>
      <c r="AM53" s="808"/>
      <c r="AN53" s="807" t="s">
        <v>785</v>
      </c>
      <c r="AO53" s="1718" t="s">
        <v>786</v>
      </c>
      <c r="AP53" s="1718"/>
      <c r="AQ53" s="1719"/>
      <c r="AR53" s="806" t="s">
        <v>785</v>
      </c>
      <c r="AS53" s="1718" t="s">
        <v>786</v>
      </c>
      <c r="AT53" s="1718"/>
      <c r="AU53" s="1718"/>
      <c r="AV53" s="1718"/>
      <c r="AW53" s="1718"/>
      <c r="AX53" s="1718"/>
      <c r="AY53" s="1718"/>
      <c r="AZ53" s="1719"/>
      <c r="BA53" s="791"/>
    </row>
    <row r="54" spans="1:53" ht="27.75" customHeight="1" x14ac:dyDescent="0.45">
      <c r="Z54" s="1731"/>
      <c r="AA54" s="1731"/>
      <c r="AB54" s="1731"/>
      <c r="AC54" s="1731"/>
      <c r="AD54" s="1734"/>
      <c r="AE54" s="1731"/>
      <c r="AF54" s="1731"/>
      <c r="AG54" s="1731"/>
      <c r="AH54" s="1731"/>
      <c r="AI54" s="1731"/>
      <c r="AJ54" s="1731"/>
      <c r="AK54" s="1731"/>
      <c r="AL54" s="1731"/>
      <c r="AM54" s="805"/>
      <c r="AN54" s="803">
        <v>1</v>
      </c>
      <c r="AO54" s="802">
        <v>2</v>
      </c>
      <c r="AP54" s="801">
        <v>3</v>
      </c>
      <c r="AQ54" s="804">
        <v>4</v>
      </c>
      <c r="AR54" s="803">
        <v>5</v>
      </c>
      <c r="AS54" s="802">
        <v>6</v>
      </c>
      <c r="AT54" s="801">
        <v>7</v>
      </c>
      <c r="AU54" s="801">
        <v>8</v>
      </c>
      <c r="AV54" s="801">
        <v>9</v>
      </c>
      <c r="AW54" s="801">
        <v>10</v>
      </c>
      <c r="AX54" s="801">
        <v>11</v>
      </c>
      <c r="AY54" s="801">
        <v>12</v>
      </c>
      <c r="AZ54" s="800">
        <v>13</v>
      </c>
      <c r="BA54" s="791"/>
    </row>
    <row r="55" spans="1:53" ht="229.5" customHeight="1" thickBot="1" x14ac:dyDescent="0.5">
      <c r="Z55" s="1731"/>
      <c r="AA55" s="1731"/>
      <c r="AB55" s="1731"/>
      <c r="AC55" s="1731"/>
      <c r="AD55" s="1734"/>
      <c r="AE55" s="1731"/>
      <c r="AF55" s="1731"/>
      <c r="AG55" s="1731"/>
      <c r="AH55" s="1731"/>
      <c r="AI55" s="1731"/>
      <c r="AJ55" s="1731"/>
      <c r="AK55" s="1731"/>
      <c r="AL55" s="1731"/>
      <c r="AM55" s="797"/>
      <c r="AN55" s="796" t="s">
        <v>787</v>
      </c>
      <c r="AO55" s="794" t="s">
        <v>788</v>
      </c>
      <c r="AP55" s="793" t="s">
        <v>789</v>
      </c>
      <c r="AQ55" s="792" t="s">
        <v>790</v>
      </c>
      <c r="AR55" s="795" t="s">
        <v>791</v>
      </c>
      <c r="AS55" s="794" t="s">
        <v>792</v>
      </c>
      <c r="AT55" s="793" t="s">
        <v>793</v>
      </c>
      <c r="AU55" s="793" t="s">
        <v>794</v>
      </c>
      <c r="AV55" s="793" t="s">
        <v>795</v>
      </c>
      <c r="AW55" s="793" t="s">
        <v>796</v>
      </c>
      <c r="AX55" s="793" t="s">
        <v>797</v>
      </c>
      <c r="AY55" s="793" t="s">
        <v>798</v>
      </c>
      <c r="AZ55" s="792" t="s">
        <v>799</v>
      </c>
      <c r="BA55" s="791"/>
    </row>
    <row r="56" spans="1:53" x14ac:dyDescent="0.45">
      <c r="AM56" s="791"/>
      <c r="AN56" s="791"/>
      <c r="AO56" s="791"/>
      <c r="AP56" s="791"/>
      <c r="AQ56" s="791"/>
      <c r="AR56" s="791"/>
      <c r="AS56" s="791"/>
      <c r="AT56" s="791"/>
      <c r="AU56" s="791"/>
      <c r="AV56" s="791"/>
      <c r="AW56" s="791"/>
      <c r="AX56" s="791"/>
      <c r="AY56" s="791"/>
      <c r="AZ56" s="791"/>
      <c r="BA56" s="791"/>
    </row>
    <row r="57" spans="1:53" x14ac:dyDescent="0.45">
      <c r="Z57" s="1725"/>
      <c r="AA57" s="1725"/>
      <c r="AB57" s="1725"/>
      <c r="AC57" s="1725"/>
      <c r="AD57" s="1726"/>
      <c r="AE57" s="1726"/>
      <c r="AF57" s="1726"/>
      <c r="AG57" s="1726"/>
      <c r="AH57" s="1726"/>
      <c r="AI57" s="1726"/>
      <c r="AJ57" s="1726"/>
      <c r="AK57" s="1726"/>
      <c r="AL57" s="1726"/>
      <c r="AM57" s="1045"/>
    </row>
    <row r="58" spans="1:53" ht="36" customHeight="1" x14ac:dyDescent="0.45">
      <c r="Z58" s="788"/>
      <c r="AA58" s="1732"/>
      <c r="AB58" s="1732"/>
      <c r="AC58" s="1732"/>
      <c r="AD58" s="1047"/>
      <c r="AE58" s="1732"/>
      <c r="AF58" s="1732"/>
      <c r="AG58" s="1732"/>
      <c r="AH58" s="1732"/>
      <c r="AI58" s="1732"/>
      <c r="AJ58" s="1732"/>
      <c r="AK58" s="1732"/>
      <c r="AL58" s="1732"/>
      <c r="AM58" s="1047"/>
    </row>
    <row r="59" spans="1:53" x14ac:dyDescent="0.45">
      <c r="Z59" s="1044"/>
      <c r="AA59" s="1044"/>
      <c r="AB59" s="1044"/>
      <c r="AC59" s="1044"/>
      <c r="AD59" s="1044"/>
      <c r="AE59" s="1044"/>
      <c r="AF59" s="1044"/>
      <c r="AG59" s="1044"/>
      <c r="AH59" s="1044"/>
      <c r="AI59" s="1044"/>
      <c r="AJ59" s="1044"/>
      <c r="AK59" s="1044"/>
      <c r="AL59" s="1047"/>
      <c r="AM59" s="1047"/>
    </row>
    <row r="60" spans="1:53" x14ac:dyDescent="0.45">
      <c r="Z60" s="1046"/>
      <c r="AA60" s="1046"/>
      <c r="AB60" s="1046"/>
      <c r="AC60" s="1046"/>
      <c r="AD60" s="1048"/>
      <c r="AE60" s="1046"/>
      <c r="AF60" s="1046"/>
      <c r="AG60" s="1046"/>
      <c r="AH60" s="1046"/>
      <c r="AI60" s="1046"/>
      <c r="AJ60" s="1046"/>
      <c r="AK60" s="1046"/>
      <c r="AL60" s="1046"/>
      <c r="AM60" s="1046"/>
    </row>
  </sheetData>
  <mergeCells count="160">
    <mergeCell ref="Z3:AC3"/>
    <mergeCell ref="AD3:AL3"/>
    <mergeCell ref="B4:V4"/>
    <mergeCell ref="B6:D6"/>
    <mergeCell ref="E6:H6"/>
    <mergeCell ref="I6:R6"/>
    <mergeCell ref="S6:V6"/>
    <mergeCell ref="B7:D7"/>
    <mergeCell ref="E7:H7"/>
    <mergeCell ref="I7:R7"/>
    <mergeCell ref="S7:V7"/>
    <mergeCell ref="B9:D9"/>
    <mergeCell ref="E9:H9"/>
    <mergeCell ref="I9:R9"/>
    <mergeCell ref="S9:V9"/>
    <mergeCell ref="R2:V2"/>
    <mergeCell ref="A3:W3"/>
    <mergeCell ref="B12:D12"/>
    <mergeCell ref="E12:H12"/>
    <mergeCell ref="I12:R12"/>
    <mergeCell ref="S12:V12"/>
    <mergeCell ref="B13:D13"/>
    <mergeCell ref="E13:H13"/>
    <mergeCell ref="I13:R13"/>
    <mergeCell ref="S13:V13"/>
    <mergeCell ref="B10:D10"/>
    <mergeCell ref="E10:H10"/>
    <mergeCell ref="I10:R10"/>
    <mergeCell ref="S10:V10"/>
    <mergeCell ref="B11:D11"/>
    <mergeCell ref="E11:H11"/>
    <mergeCell ref="I11:R11"/>
    <mergeCell ref="S11:V11"/>
    <mergeCell ref="B20:D20"/>
    <mergeCell ref="E20:H20"/>
    <mergeCell ref="I20:R20"/>
    <mergeCell ref="S20:V20"/>
    <mergeCell ref="B21:D21"/>
    <mergeCell ref="E21:H21"/>
    <mergeCell ref="I21:R21"/>
    <mergeCell ref="S21:V21"/>
    <mergeCell ref="B14:D14"/>
    <mergeCell ref="E14:H14"/>
    <mergeCell ref="I14:R14"/>
    <mergeCell ref="S14:V14"/>
    <mergeCell ref="B16:V16"/>
    <mergeCell ref="B19:V19"/>
    <mergeCell ref="B24:D24"/>
    <mergeCell ref="E24:R24"/>
    <mergeCell ref="S24:V24"/>
    <mergeCell ref="B26:D26"/>
    <mergeCell ref="E26:H26"/>
    <mergeCell ref="I26:R26"/>
    <mergeCell ref="S26:V26"/>
    <mergeCell ref="B22:D22"/>
    <mergeCell ref="E22:H22"/>
    <mergeCell ref="I22:R22"/>
    <mergeCell ref="S22:V22"/>
    <mergeCell ref="B23:D23"/>
    <mergeCell ref="E23:H23"/>
    <mergeCell ref="I23:R23"/>
    <mergeCell ref="S23:V23"/>
    <mergeCell ref="B29:D29"/>
    <mergeCell ref="E29:H29"/>
    <mergeCell ref="I29:R29"/>
    <mergeCell ref="S29:V29"/>
    <mergeCell ref="B30:D30"/>
    <mergeCell ref="E30:R30"/>
    <mergeCell ref="S30:V30"/>
    <mergeCell ref="B27:D27"/>
    <mergeCell ref="E27:H27"/>
    <mergeCell ref="I27:R27"/>
    <mergeCell ref="S27:V27"/>
    <mergeCell ref="B28:D28"/>
    <mergeCell ref="E28:H28"/>
    <mergeCell ref="I28:R28"/>
    <mergeCell ref="S28:V28"/>
    <mergeCell ref="B32:V32"/>
    <mergeCell ref="B33:D33"/>
    <mergeCell ref="E33:H33"/>
    <mergeCell ref="I33:R33"/>
    <mergeCell ref="S33:V33"/>
    <mergeCell ref="B34:D34"/>
    <mergeCell ref="E34:H34"/>
    <mergeCell ref="I34:R34"/>
    <mergeCell ref="S34:V34"/>
    <mergeCell ref="B37:D37"/>
    <mergeCell ref="E37:R37"/>
    <mergeCell ref="S37:V37"/>
    <mergeCell ref="B39:D39"/>
    <mergeCell ref="E39:H39"/>
    <mergeCell ref="I39:R39"/>
    <mergeCell ref="S39:V39"/>
    <mergeCell ref="B35:D35"/>
    <mergeCell ref="E35:H35"/>
    <mergeCell ref="I35:R35"/>
    <mergeCell ref="S35:V35"/>
    <mergeCell ref="B36:D36"/>
    <mergeCell ref="E36:H36"/>
    <mergeCell ref="I36:R36"/>
    <mergeCell ref="S36:V36"/>
    <mergeCell ref="B42:D42"/>
    <mergeCell ref="E42:H42"/>
    <mergeCell ref="I42:R42"/>
    <mergeCell ref="S42:V42"/>
    <mergeCell ref="B43:D43"/>
    <mergeCell ref="E43:R43"/>
    <mergeCell ref="S43:V43"/>
    <mergeCell ref="B40:D40"/>
    <mergeCell ref="E40:H40"/>
    <mergeCell ref="I40:R40"/>
    <mergeCell ref="S40:V40"/>
    <mergeCell ref="B41:D41"/>
    <mergeCell ref="E41:H41"/>
    <mergeCell ref="I41:R41"/>
    <mergeCell ref="S41:V41"/>
    <mergeCell ref="B47:D47"/>
    <mergeCell ref="E47:H47"/>
    <mergeCell ref="I47:R47"/>
    <mergeCell ref="S47:V47"/>
    <mergeCell ref="B48:D48"/>
    <mergeCell ref="E48:H48"/>
    <mergeCell ref="I48:R48"/>
    <mergeCell ref="S48:V48"/>
    <mergeCell ref="B45:D45"/>
    <mergeCell ref="E45:H45"/>
    <mergeCell ref="I45:R45"/>
    <mergeCell ref="S45:V45"/>
    <mergeCell ref="B46:D46"/>
    <mergeCell ref="E46:H46"/>
    <mergeCell ref="I46:R46"/>
    <mergeCell ref="S46:V46"/>
    <mergeCell ref="B49:D49"/>
    <mergeCell ref="E49:R49"/>
    <mergeCell ref="S49:V49"/>
    <mergeCell ref="Z51:AK51"/>
    <mergeCell ref="AN51:AZ51"/>
    <mergeCell ref="Z52:AC52"/>
    <mergeCell ref="AE52:AL52"/>
    <mergeCell ref="AN52:AQ52"/>
    <mergeCell ref="AR52:AZ52"/>
    <mergeCell ref="AO53:AQ53"/>
    <mergeCell ref="AS53:AZ53"/>
    <mergeCell ref="Z54:Z55"/>
    <mergeCell ref="AA54:AA55"/>
    <mergeCell ref="AB54:AB55"/>
    <mergeCell ref="AC54:AC55"/>
    <mergeCell ref="AD54:AD55"/>
    <mergeCell ref="AE54:AE55"/>
    <mergeCell ref="AF54:AF55"/>
    <mergeCell ref="AG54:AG55"/>
    <mergeCell ref="AA58:AC58"/>
    <mergeCell ref="AE58:AL58"/>
    <mergeCell ref="AH54:AH55"/>
    <mergeCell ref="AI54:AI55"/>
    <mergeCell ref="AJ54:AJ55"/>
    <mergeCell ref="AK54:AK55"/>
    <mergeCell ref="AL54:AL55"/>
    <mergeCell ref="Z57:AC57"/>
    <mergeCell ref="AD57:AL57"/>
  </mergeCells>
  <phoneticPr fontId="4"/>
  <dataValidations count="3">
    <dataValidation type="list" allowBlank="1" showInputMessage="1" showErrorMessage="1" sqref="B34:D36 B21:D23" xr:uid="{84370969-E71D-43E9-823F-411586A4DB77}">
      <formula1>H1.構成員一覧の分類_農業者</formula1>
    </dataValidation>
    <dataValidation type="list" allowBlank="1" showInputMessage="1" showErrorMessage="1" sqref="B46:D48" xr:uid="{BA940646-1EDE-473E-ABDC-5DD3D7EE926A}">
      <formula1>H3.構成員一覧の分類_農業者以外団体</formula1>
    </dataValidation>
    <dataValidation type="list" allowBlank="1" showInputMessage="1" showErrorMessage="1" sqref="B27:D29 B40:D42" xr:uid="{08FFFCDE-06C0-4AA7-960F-7F6E437A90F8}">
      <formula1>H2.構成員一覧の分類_農業者以外個人</formula1>
    </dataValidation>
  </dataValidations>
  <pageMargins left="0.70866141732283472" right="0.70866141732283472" top="0.74803149606299213" bottom="0.74803149606299213" header="0.31496062992125984" footer="0.31496062992125984"/>
  <pageSetup paperSize="9" fitToWidth="0" fitToHeight="0" orientation="portrait" r:id="rId1"/>
  <rowBreaks count="1" manualBreakCount="1">
    <brk id="30" max="22"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79E6A-3731-4EBA-AD3F-E5817E4AD3F9}">
  <dimension ref="A1:M2"/>
  <sheetViews>
    <sheetView workbookViewId="0"/>
  </sheetViews>
  <sheetFormatPr defaultRowHeight="13.5" x14ac:dyDescent="0.15"/>
  <cols>
    <col min="1" max="11" width="19.5" customWidth="1"/>
    <col min="12" max="12" width="20" customWidth="1"/>
    <col min="13" max="13" width="28.125" customWidth="1"/>
    <col min="14" max="20" width="20" customWidth="1"/>
  </cols>
  <sheetData>
    <row r="1" spans="1:13" s="866" customFormat="1" ht="15.75" x14ac:dyDescent="0.15">
      <c r="A1" s="878" t="s">
        <v>800</v>
      </c>
      <c r="B1" s="881" t="s">
        <v>801</v>
      </c>
      <c r="C1" s="881" t="s">
        <v>802</v>
      </c>
      <c r="D1" s="881" t="s">
        <v>803</v>
      </c>
      <c r="E1" s="881" t="s">
        <v>804</v>
      </c>
      <c r="F1" s="881" t="s">
        <v>805</v>
      </c>
      <c r="G1" s="881" t="s">
        <v>806</v>
      </c>
      <c r="H1" s="878" t="s">
        <v>807</v>
      </c>
      <c r="I1" s="881" t="s">
        <v>808</v>
      </c>
      <c r="J1" s="878" t="s">
        <v>809</v>
      </c>
      <c r="K1" s="881" t="s">
        <v>810</v>
      </c>
      <c r="L1" s="881" t="s">
        <v>811</v>
      </c>
      <c r="M1" s="878" t="s">
        <v>812</v>
      </c>
    </row>
    <row r="2" spans="1:13" x14ac:dyDescent="0.15">
      <c r="A2">
        <f>IF(構成員一覧!Z5&lt;&gt;"",構成員一覧!Z5,"")</f>
        <v>0</v>
      </c>
      <c r="B2">
        <f>IF(構成員一覧!AA5&lt;&gt;"",構成員一覧!AA5,"")</f>
        <v>0</v>
      </c>
      <c r="C2">
        <f>IF(構成員一覧!AB5&lt;&gt;"",構成員一覧!AB5,"")</f>
        <v>0</v>
      </c>
      <c r="D2">
        <f>IF(構成員一覧!AC5&lt;&gt;"",構成員一覧!AC5,"")</f>
        <v>0</v>
      </c>
      <c r="E2">
        <f>IF(構成員一覧!AD5&lt;&gt;"",構成員一覧!AD5,"")</f>
        <v>0</v>
      </c>
      <c r="F2">
        <f>IF(構成員一覧!AE5&lt;&gt;"",構成員一覧!AE5,"")</f>
        <v>0</v>
      </c>
      <c r="G2">
        <f>IF(構成員一覧!AF5&lt;&gt;"",構成員一覧!AF5,"")</f>
        <v>0</v>
      </c>
      <c r="H2">
        <f>IF(構成員一覧!AG5&lt;&gt;"",構成員一覧!AG5,"")</f>
        <v>0</v>
      </c>
      <c r="I2">
        <f>IF(構成員一覧!AH5&lt;&gt;"",構成員一覧!AH5,"")</f>
        <v>0</v>
      </c>
      <c r="J2">
        <f>IF(構成員一覧!AI5&lt;&gt;"",構成員一覧!AI5,"")</f>
        <v>0</v>
      </c>
      <c r="K2">
        <f>IF(構成員一覧!AJ5&lt;&gt;"",構成員一覧!AJ5,"")</f>
        <v>0</v>
      </c>
      <c r="L2">
        <f>IF(構成員一覧!AK5&lt;&gt;"",構成員一覧!AK5,"")</f>
        <v>0</v>
      </c>
      <c r="M2">
        <f>IF(構成員一覧!AL5&lt;&gt;"",構成員一覧!AL5,"")</f>
        <v>0</v>
      </c>
    </row>
  </sheetData>
  <phoneticPr fontId="4"/>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9710-7493-4201-8CFC-791452B6374E}">
  <sheetPr>
    <tabColor rgb="FF92D050"/>
  </sheetPr>
  <dimension ref="A1:T41"/>
  <sheetViews>
    <sheetView showGridLines="0" view="pageBreakPreview" zoomScaleNormal="100" zoomScaleSheetLayoutView="100" workbookViewId="0"/>
  </sheetViews>
  <sheetFormatPr defaultColWidth="3.625" defaultRowHeight="20.100000000000001" customHeight="1" x14ac:dyDescent="0.15"/>
  <cols>
    <col min="1" max="1" width="2.25" style="362" customWidth="1"/>
    <col min="2" max="2" width="4.125" style="362" customWidth="1"/>
    <col min="3" max="3" width="11.625" style="362" customWidth="1"/>
    <col min="4" max="4" width="5.875" style="362" customWidth="1"/>
    <col min="5" max="5" width="6.625" style="362" customWidth="1"/>
    <col min="6" max="6" width="14.75" style="362" customWidth="1"/>
    <col min="7" max="7" width="23.875" style="362" customWidth="1"/>
    <col min="8" max="8" width="20.75" style="362" customWidth="1"/>
    <col min="9" max="9" width="7.75" style="362" customWidth="1"/>
    <col min="10" max="10" width="9.75" style="362" customWidth="1"/>
    <col min="11" max="11" width="16.125" style="362" customWidth="1"/>
    <col min="12" max="12" width="7.125" style="362" customWidth="1"/>
    <col min="13" max="13" width="2" style="362" customWidth="1"/>
    <col min="14" max="16384" width="3.625" style="362"/>
  </cols>
  <sheetData>
    <row r="1" spans="1:20" ht="20.100000000000001" customHeight="1" x14ac:dyDescent="0.15">
      <c r="B1" s="381" t="s">
        <v>813</v>
      </c>
      <c r="L1" s="848" t="s">
        <v>814</v>
      </c>
    </row>
    <row r="2" spans="1:20" ht="18" customHeight="1" x14ac:dyDescent="0.15">
      <c r="B2" s="381" t="s">
        <v>815</v>
      </c>
      <c r="C2" s="381"/>
      <c r="D2" s="381"/>
      <c r="E2" s="381"/>
      <c r="J2" s="847"/>
      <c r="K2" s="1743" t="s">
        <v>87</v>
      </c>
      <c r="L2" s="1743"/>
    </row>
    <row r="3" spans="1:20" ht="18" customHeight="1" x14ac:dyDescent="0.15">
      <c r="B3" s="381"/>
      <c r="C3" s="381"/>
      <c r="D3" s="381"/>
      <c r="E3" s="381"/>
      <c r="H3" s="380" t="s">
        <v>816</v>
      </c>
      <c r="I3" s="1751" t="str">
        <f>'はじめに（PC）'!D4&amp;""</f>
        <v>あいうえお活動組織</v>
      </c>
      <c r="J3" s="1751"/>
      <c r="K3" s="1751"/>
      <c r="L3" s="1751"/>
    </row>
    <row r="4" spans="1:20" ht="22.5" customHeight="1" x14ac:dyDescent="0.15">
      <c r="B4" s="1744" t="s">
        <v>817</v>
      </c>
      <c r="C4" s="1744"/>
      <c r="D4" s="1744"/>
      <c r="E4" s="1744"/>
      <c r="F4" s="1744"/>
      <c r="G4" s="1744"/>
      <c r="H4" s="1744"/>
      <c r="I4" s="1744"/>
      <c r="J4" s="1744"/>
      <c r="K4" s="1744"/>
      <c r="L4" s="1744"/>
    </row>
    <row r="5" spans="1:20" ht="17.25" customHeight="1" x14ac:dyDescent="0.15">
      <c r="B5" s="379" t="s">
        <v>818</v>
      </c>
      <c r="C5" s="378"/>
      <c r="D5" s="378"/>
      <c r="E5" s="378"/>
      <c r="F5" s="378"/>
      <c r="G5" s="378"/>
      <c r="H5" s="378"/>
      <c r="I5" s="378"/>
      <c r="J5" s="378"/>
      <c r="K5" s="378"/>
      <c r="L5" s="377"/>
    </row>
    <row r="6" spans="1:20" ht="17.25" customHeight="1" x14ac:dyDescent="0.15">
      <c r="B6" s="1745" t="s">
        <v>819</v>
      </c>
      <c r="C6" s="1746"/>
      <c r="D6" s="1746"/>
      <c r="E6" s="1746"/>
      <c r="F6" s="1746"/>
      <c r="G6" s="1746"/>
      <c r="H6" s="1746"/>
      <c r="I6" s="1746"/>
      <c r="J6" s="1746"/>
      <c r="K6" s="1746"/>
      <c r="L6" s="1747"/>
    </row>
    <row r="7" spans="1:20" ht="17.25" customHeight="1" x14ac:dyDescent="0.15">
      <c r="B7" s="1745" t="s">
        <v>820</v>
      </c>
      <c r="C7" s="1746"/>
      <c r="D7" s="1746"/>
      <c r="E7" s="1746"/>
      <c r="F7" s="1746"/>
      <c r="G7" s="1746"/>
      <c r="H7" s="1746"/>
      <c r="I7" s="1746"/>
      <c r="J7" s="1746"/>
      <c r="K7" s="1746"/>
      <c r="L7" s="1747"/>
    </row>
    <row r="8" spans="1:20" ht="17.25" customHeight="1" x14ac:dyDescent="0.15">
      <c r="B8" s="1748" t="s">
        <v>821</v>
      </c>
      <c r="C8" s="1749"/>
      <c r="D8" s="1749"/>
      <c r="E8" s="1749"/>
      <c r="F8" s="1749"/>
      <c r="G8" s="1749"/>
      <c r="H8" s="1749"/>
      <c r="I8" s="1749"/>
      <c r="J8" s="1749"/>
      <c r="K8" s="1749"/>
      <c r="L8" s="1750"/>
    </row>
    <row r="9" spans="1:20" ht="24" customHeight="1" x14ac:dyDescent="0.15">
      <c r="B9" s="362" t="s">
        <v>822</v>
      </c>
    </row>
    <row r="10" spans="1:20" ht="41.25" customHeight="1" x14ac:dyDescent="0.15">
      <c r="B10" s="375" t="s">
        <v>823</v>
      </c>
      <c r="C10" s="375" t="s">
        <v>824</v>
      </c>
      <c r="D10" s="375" t="s">
        <v>825</v>
      </c>
      <c r="E10" s="375" t="s">
        <v>826</v>
      </c>
      <c r="F10" s="375" t="s">
        <v>827</v>
      </c>
      <c r="G10" s="375" t="s">
        <v>828</v>
      </c>
      <c r="H10" s="375" t="s">
        <v>829</v>
      </c>
      <c r="I10" s="375" t="s">
        <v>830</v>
      </c>
      <c r="J10" s="376" t="s">
        <v>831</v>
      </c>
      <c r="K10" s="375" t="s">
        <v>832</v>
      </c>
      <c r="L10" s="374" t="s">
        <v>396</v>
      </c>
    </row>
    <row r="11" spans="1:20" ht="61.5" customHeight="1" x14ac:dyDescent="0.15">
      <c r="B11" s="373">
        <v>1</v>
      </c>
      <c r="C11" s="884"/>
      <c r="D11" s="885"/>
      <c r="E11" s="886"/>
      <c r="F11" s="887"/>
      <c r="G11" s="887"/>
      <c r="H11" s="887"/>
      <c r="I11" s="888"/>
      <c r="J11" s="886"/>
      <c r="K11" s="892"/>
      <c r="L11" s="889"/>
    </row>
    <row r="12" spans="1:20" ht="61.5" customHeight="1" x14ac:dyDescent="0.15">
      <c r="B12" s="373">
        <v>2</v>
      </c>
      <c r="C12" s="884"/>
      <c r="D12" s="885"/>
      <c r="E12" s="885"/>
      <c r="F12" s="887"/>
      <c r="G12" s="887"/>
      <c r="H12" s="887"/>
      <c r="I12" s="888"/>
      <c r="J12" s="886"/>
      <c r="K12" s="892"/>
      <c r="L12" s="889"/>
    </row>
    <row r="13" spans="1:20" ht="61.5" customHeight="1" x14ac:dyDescent="0.15">
      <c r="B13" s="373">
        <v>3</v>
      </c>
      <c r="C13" s="884"/>
      <c r="D13" s="885"/>
      <c r="E13" s="886"/>
      <c r="F13" s="887"/>
      <c r="G13" s="887"/>
      <c r="H13" s="887"/>
      <c r="I13" s="888"/>
      <c r="J13" s="886"/>
      <c r="K13" s="892"/>
      <c r="L13" s="889"/>
    </row>
    <row r="14" spans="1:20" ht="61.5" customHeight="1" x14ac:dyDescent="0.15">
      <c r="B14" s="373">
        <v>4</v>
      </c>
      <c r="C14" s="884"/>
      <c r="D14" s="885"/>
      <c r="E14" s="886"/>
      <c r="F14" s="887"/>
      <c r="G14" s="887"/>
      <c r="H14" s="887"/>
      <c r="I14" s="888"/>
      <c r="J14" s="886"/>
      <c r="K14" s="892"/>
      <c r="L14" s="889"/>
    </row>
    <row r="15" spans="1:20" ht="61.5" customHeight="1" x14ac:dyDescent="0.15">
      <c r="B15" s="372">
        <v>5</v>
      </c>
      <c r="C15" s="886"/>
      <c r="D15" s="890"/>
      <c r="E15" s="890"/>
      <c r="F15" s="890"/>
      <c r="G15" s="890"/>
      <c r="H15" s="890"/>
      <c r="I15" s="890"/>
      <c r="J15" s="890"/>
      <c r="K15" s="892"/>
      <c r="L15" s="889"/>
    </row>
    <row r="16" spans="1:20" ht="20.100000000000001" customHeight="1" x14ac:dyDescent="0.15">
      <c r="A16" s="882"/>
      <c r="B16" s="1742" t="s">
        <v>849</v>
      </c>
      <c r="C16" s="1742"/>
      <c r="D16" s="1742"/>
      <c r="E16" s="1742"/>
      <c r="F16" s="1742"/>
      <c r="G16" s="1742"/>
      <c r="H16" s="1742"/>
      <c r="I16" s="1742"/>
      <c r="J16" s="1742"/>
      <c r="K16" s="1742"/>
      <c r="L16" s="1742"/>
      <c r="M16" s="1004"/>
      <c r="N16" s="1004"/>
      <c r="O16" s="1004"/>
      <c r="P16" s="1004"/>
      <c r="Q16" s="1004"/>
      <c r="R16" s="1004"/>
      <c r="S16" s="1004"/>
      <c r="T16" s="1004"/>
    </row>
    <row r="17" spans="2:12" ht="20.100000000000001" customHeight="1" x14ac:dyDescent="0.15">
      <c r="B17" s="371" t="s">
        <v>850</v>
      </c>
    </row>
    <row r="18" spans="2:12" ht="28.5" customHeight="1" x14ac:dyDescent="0.15">
      <c r="B18" s="371" t="s">
        <v>851</v>
      </c>
    </row>
    <row r="19" spans="2:12" ht="20.100000000000001" customHeight="1" x14ac:dyDescent="0.15">
      <c r="B19" s="362" t="s">
        <v>852</v>
      </c>
    </row>
    <row r="20" spans="2:12" ht="20.100000000000001" customHeight="1" x14ac:dyDescent="0.15">
      <c r="B20" s="371" t="s">
        <v>853</v>
      </c>
    </row>
    <row r="21" spans="2:12" ht="20.100000000000001" customHeight="1" x14ac:dyDescent="0.15">
      <c r="B21" s="370"/>
      <c r="C21" s="369"/>
      <c r="D21" s="369"/>
      <c r="E21" s="369"/>
      <c r="F21" s="369"/>
      <c r="G21" s="369"/>
      <c r="H21" s="369"/>
      <c r="I21" s="369"/>
      <c r="J21" s="369"/>
      <c r="K21" s="369"/>
      <c r="L21" s="368"/>
    </row>
    <row r="22" spans="2:12" ht="20.100000000000001" customHeight="1" x14ac:dyDescent="0.15">
      <c r="B22" s="367"/>
      <c r="L22" s="366"/>
    </row>
    <row r="23" spans="2:12" ht="20.100000000000001" customHeight="1" x14ac:dyDescent="0.15">
      <c r="B23" s="367"/>
      <c r="L23" s="366"/>
    </row>
    <row r="24" spans="2:12" ht="20.100000000000001" customHeight="1" x14ac:dyDescent="0.15">
      <c r="B24" s="367"/>
      <c r="L24" s="366"/>
    </row>
    <row r="25" spans="2:12" ht="20.100000000000001" customHeight="1" x14ac:dyDescent="0.15">
      <c r="B25" s="367"/>
      <c r="L25" s="366"/>
    </row>
    <row r="26" spans="2:12" ht="20.100000000000001" customHeight="1" x14ac:dyDescent="0.15">
      <c r="B26" s="367"/>
      <c r="L26" s="366"/>
    </row>
    <row r="27" spans="2:12" ht="20.100000000000001" customHeight="1" x14ac:dyDescent="0.15">
      <c r="B27" s="367"/>
      <c r="L27" s="366"/>
    </row>
    <row r="28" spans="2:12" ht="20.100000000000001" customHeight="1" x14ac:dyDescent="0.15">
      <c r="B28" s="367"/>
      <c r="L28" s="366"/>
    </row>
    <row r="29" spans="2:12" ht="20.100000000000001" customHeight="1" x14ac:dyDescent="0.15">
      <c r="B29" s="367"/>
      <c r="L29" s="366"/>
    </row>
    <row r="30" spans="2:12" ht="20.100000000000001" customHeight="1" x14ac:dyDescent="0.15">
      <c r="B30" s="367"/>
      <c r="L30" s="366"/>
    </row>
    <row r="31" spans="2:12" ht="20.100000000000001" customHeight="1" x14ac:dyDescent="0.15">
      <c r="B31" s="367"/>
      <c r="L31" s="366"/>
    </row>
    <row r="32" spans="2:12" ht="20.100000000000001" customHeight="1" x14ac:dyDescent="0.15">
      <c r="B32" s="367"/>
      <c r="L32" s="366"/>
    </row>
    <row r="33" spans="2:12" ht="20.100000000000001" customHeight="1" x14ac:dyDescent="0.15">
      <c r="B33" s="367"/>
      <c r="L33" s="366"/>
    </row>
    <row r="34" spans="2:12" ht="20.100000000000001" customHeight="1" x14ac:dyDescent="0.15">
      <c r="B34" s="367"/>
      <c r="L34" s="366"/>
    </row>
    <row r="35" spans="2:12" ht="20.100000000000001" customHeight="1" x14ac:dyDescent="0.15">
      <c r="B35" s="367"/>
      <c r="L35" s="366"/>
    </row>
    <row r="36" spans="2:12" ht="20.100000000000001" customHeight="1" x14ac:dyDescent="0.15">
      <c r="B36" s="367"/>
      <c r="L36" s="366"/>
    </row>
    <row r="37" spans="2:12" ht="20.100000000000001" customHeight="1" x14ac:dyDescent="0.15">
      <c r="B37" s="367"/>
      <c r="L37" s="366"/>
    </row>
    <row r="38" spans="2:12" ht="20.100000000000001" customHeight="1" x14ac:dyDescent="0.15">
      <c r="B38" s="367"/>
      <c r="L38" s="366"/>
    </row>
    <row r="39" spans="2:12" ht="20.100000000000001" customHeight="1" x14ac:dyDescent="0.15">
      <c r="B39" s="367"/>
      <c r="L39" s="366"/>
    </row>
    <row r="40" spans="2:12" ht="20.100000000000001" customHeight="1" x14ac:dyDescent="0.15">
      <c r="B40" s="367"/>
      <c r="L40" s="366"/>
    </row>
    <row r="41" spans="2:12" ht="20.100000000000001" customHeight="1" x14ac:dyDescent="0.15">
      <c r="B41" s="365"/>
      <c r="C41" s="364"/>
      <c r="D41" s="364"/>
      <c r="E41" s="364"/>
      <c r="F41" s="364"/>
      <c r="G41" s="364"/>
      <c r="H41" s="364"/>
      <c r="I41" s="364"/>
      <c r="J41" s="364"/>
      <c r="K41" s="364"/>
      <c r="L41" s="363"/>
    </row>
  </sheetData>
  <mergeCells count="7">
    <mergeCell ref="B16:L16"/>
    <mergeCell ref="K2:L2"/>
    <mergeCell ref="B4:L4"/>
    <mergeCell ref="B6:L6"/>
    <mergeCell ref="B7:L7"/>
    <mergeCell ref="B8:L8"/>
    <mergeCell ref="I3:L3"/>
  </mergeCells>
  <phoneticPr fontId="4"/>
  <pageMargins left="0.70866141732283472" right="0.70866141732283472" top="0.74803149606299213" bottom="0.74803149606299213" header="0.31496062992125984" footer="0.31496062992125984"/>
  <pageSetup paperSize="9" scale="97" orientation="landscape" cellComments="asDisplayed" r:id="rId1"/>
  <rowBreaks count="1" manualBreakCount="1">
    <brk id="18" max="12"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1BDFF-2C0C-4CD2-BAEB-3EC0C5267AC5}">
  <dimension ref="A1:T41"/>
  <sheetViews>
    <sheetView showGridLines="0" view="pageBreakPreview" zoomScaleNormal="100" zoomScaleSheetLayoutView="100" workbookViewId="0"/>
  </sheetViews>
  <sheetFormatPr defaultColWidth="3.625" defaultRowHeight="20.100000000000001" customHeight="1" x14ac:dyDescent="0.15"/>
  <cols>
    <col min="1" max="1" width="2.25" style="362" customWidth="1"/>
    <col min="2" max="2" width="4.125" style="362" customWidth="1"/>
    <col min="3" max="3" width="11.625" style="362" customWidth="1"/>
    <col min="4" max="4" width="5.875" style="362" customWidth="1"/>
    <col min="5" max="5" width="6.625" style="362" customWidth="1"/>
    <col min="6" max="6" width="14.75" style="362" customWidth="1"/>
    <col min="7" max="7" width="23.875" style="362" customWidth="1"/>
    <col min="8" max="8" width="20.75" style="362" customWidth="1"/>
    <col min="9" max="9" width="7.75" style="362" customWidth="1"/>
    <col min="10" max="10" width="9.75" style="362" customWidth="1"/>
    <col min="11" max="11" width="16.125" style="362" customWidth="1"/>
    <col min="12" max="12" width="7.125" style="362" customWidth="1"/>
    <col min="13" max="13" width="2" style="362" customWidth="1"/>
    <col min="14" max="16384" width="3.625" style="362"/>
  </cols>
  <sheetData>
    <row r="1" spans="1:20" ht="20.100000000000001" customHeight="1" x14ac:dyDescent="0.15">
      <c r="B1" s="381" t="s">
        <v>813</v>
      </c>
      <c r="L1" s="848" t="s">
        <v>814</v>
      </c>
    </row>
    <row r="2" spans="1:20" ht="18" customHeight="1" x14ac:dyDescent="0.15">
      <c r="B2" s="381" t="s">
        <v>815</v>
      </c>
      <c r="C2" s="381"/>
      <c r="D2" s="381"/>
      <c r="E2" s="381"/>
      <c r="J2" s="847"/>
      <c r="K2" s="1743" t="s">
        <v>87</v>
      </c>
      <c r="L2" s="1743"/>
    </row>
    <row r="3" spans="1:20" ht="18" customHeight="1" x14ac:dyDescent="0.15">
      <c r="B3" s="381"/>
      <c r="C3" s="381"/>
      <c r="D3" s="381"/>
      <c r="E3" s="381"/>
      <c r="H3" s="380" t="s">
        <v>816</v>
      </c>
      <c r="I3" s="1751" t="str">
        <f>'はじめに（PC）'!D4&amp;""</f>
        <v>あいうえお活動組織</v>
      </c>
      <c r="J3" s="1751"/>
      <c r="K3" s="1751"/>
      <c r="L3" s="1751"/>
    </row>
    <row r="4" spans="1:20" ht="22.5" customHeight="1" x14ac:dyDescent="0.15">
      <c r="B4" s="1744" t="s">
        <v>817</v>
      </c>
      <c r="C4" s="1744"/>
      <c r="D4" s="1744"/>
      <c r="E4" s="1744"/>
      <c r="F4" s="1744"/>
      <c r="G4" s="1744"/>
      <c r="H4" s="1744"/>
      <c r="I4" s="1744"/>
      <c r="J4" s="1744"/>
      <c r="K4" s="1744"/>
      <c r="L4" s="1744"/>
    </row>
    <row r="5" spans="1:20" ht="17.25" customHeight="1" x14ac:dyDescent="0.15">
      <c r="B5" s="379" t="s">
        <v>818</v>
      </c>
      <c r="C5" s="378"/>
      <c r="D5" s="378"/>
      <c r="E5" s="378"/>
      <c r="F5" s="378"/>
      <c r="G5" s="378"/>
      <c r="H5" s="378"/>
      <c r="I5" s="378"/>
      <c r="J5" s="378"/>
      <c r="K5" s="378"/>
      <c r="L5" s="377"/>
    </row>
    <row r="6" spans="1:20" ht="17.25" customHeight="1" x14ac:dyDescent="0.15">
      <c r="B6" s="1745" t="s">
        <v>819</v>
      </c>
      <c r="C6" s="1746"/>
      <c r="D6" s="1746"/>
      <c r="E6" s="1746"/>
      <c r="F6" s="1746"/>
      <c r="G6" s="1746"/>
      <c r="H6" s="1746"/>
      <c r="I6" s="1746"/>
      <c r="J6" s="1746"/>
      <c r="K6" s="1746"/>
      <c r="L6" s="1747"/>
    </row>
    <row r="7" spans="1:20" ht="17.25" customHeight="1" x14ac:dyDescent="0.15">
      <c r="B7" s="1745" t="s">
        <v>820</v>
      </c>
      <c r="C7" s="1746"/>
      <c r="D7" s="1746"/>
      <c r="E7" s="1746"/>
      <c r="F7" s="1746"/>
      <c r="G7" s="1746"/>
      <c r="H7" s="1746"/>
      <c r="I7" s="1746"/>
      <c r="J7" s="1746"/>
      <c r="K7" s="1746"/>
      <c r="L7" s="1747"/>
    </row>
    <row r="8" spans="1:20" ht="17.25" customHeight="1" x14ac:dyDescent="0.15">
      <c r="B8" s="1748" t="s">
        <v>821</v>
      </c>
      <c r="C8" s="1749"/>
      <c r="D8" s="1749"/>
      <c r="E8" s="1749"/>
      <c r="F8" s="1749"/>
      <c r="G8" s="1749"/>
      <c r="H8" s="1749"/>
      <c r="I8" s="1749"/>
      <c r="J8" s="1749"/>
      <c r="K8" s="1749"/>
      <c r="L8" s="1750"/>
    </row>
    <row r="9" spans="1:20" ht="24" customHeight="1" x14ac:dyDescent="0.15">
      <c r="B9" s="362" t="s">
        <v>822</v>
      </c>
    </row>
    <row r="10" spans="1:20" ht="41.25" customHeight="1" x14ac:dyDescent="0.15">
      <c r="B10" s="375" t="s">
        <v>823</v>
      </c>
      <c r="C10" s="375" t="s">
        <v>824</v>
      </c>
      <c r="D10" s="375" t="s">
        <v>825</v>
      </c>
      <c r="E10" s="375" t="s">
        <v>826</v>
      </c>
      <c r="F10" s="375" t="s">
        <v>827</v>
      </c>
      <c r="G10" s="375" t="s">
        <v>828</v>
      </c>
      <c r="H10" s="375" t="s">
        <v>829</v>
      </c>
      <c r="I10" s="375" t="s">
        <v>830</v>
      </c>
      <c r="J10" s="376" t="s">
        <v>831</v>
      </c>
      <c r="K10" s="375" t="s">
        <v>832</v>
      </c>
      <c r="L10" s="374" t="s">
        <v>396</v>
      </c>
    </row>
    <row r="11" spans="1:20" ht="61.5" customHeight="1" x14ac:dyDescent="0.15">
      <c r="B11" s="373">
        <v>1</v>
      </c>
      <c r="C11" s="884" t="s">
        <v>833</v>
      </c>
      <c r="D11" s="885" t="s">
        <v>834</v>
      </c>
      <c r="E11" s="886" t="s">
        <v>835</v>
      </c>
      <c r="F11" s="887" t="s">
        <v>836</v>
      </c>
      <c r="G11" s="887" t="s">
        <v>837</v>
      </c>
      <c r="H11" s="887" t="s">
        <v>838</v>
      </c>
      <c r="I11" s="888" t="s">
        <v>839</v>
      </c>
      <c r="J11" s="886">
        <v>2023</v>
      </c>
      <c r="K11" s="892">
        <v>280</v>
      </c>
      <c r="L11" s="889"/>
    </row>
    <row r="12" spans="1:20" ht="61.5" customHeight="1" x14ac:dyDescent="0.15">
      <c r="B12" s="373">
        <v>2</v>
      </c>
      <c r="C12" s="884" t="s">
        <v>833</v>
      </c>
      <c r="D12" s="885">
        <v>1990</v>
      </c>
      <c r="E12" s="885">
        <v>1993</v>
      </c>
      <c r="F12" s="887" t="s">
        <v>840</v>
      </c>
      <c r="G12" s="887" t="s">
        <v>841</v>
      </c>
      <c r="H12" s="887" t="s">
        <v>842</v>
      </c>
      <c r="I12" s="888" t="s">
        <v>843</v>
      </c>
      <c r="J12" s="886">
        <v>2023</v>
      </c>
      <c r="K12" s="892">
        <v>230</v>
      </c>
      <c r="L12" s="889"/>
    </row>
    <row r="13" spans="1:20" ht="61.5" customHeight="1" x14ac:dyDescent="0.15">
      <c r="B13" s="373">
        <v>3</v>
      </c>
      <c r="C13" s="884" t="s">
        <v>844</v>
      </c>
      <c r="D13" s="885">
        <v>2002</v>
      </c>
      <c r="E13" s="886" t="s">
        <v>835</v>
      </c>
      <c r="F13" s="887" t="s">
        <v>845</v>
      </c>
      <c r="G13" s="887" t="s">
        <v>846</v>
      </c>
      <c r="H13" s="887" t="s">
        <v>847</v>
      </c>
      <c r="I13" s="888" t="s">
        <v>848</v>
      </c>
      <c r="J13" s="886">
        <v>2024</v>
      </c>
      <c r="K13" s="892">
        <v>210</v>
      </c>
      <c r="L13" s="889"/>
    </row>
    <row r="14" spans="1:20" ht="61.5" customHeight="1" x14ac:dyDescent="0.15">
      <c r="B14" s="373">
        <v>4</v>
      </c>
      <c r="C14" s="884"/>
      <c r="D14" s="885"/>
      <c r="E14" s="886"/>
      <c r="F14" s="887"/>
      <c r="G14" s="887"/>
      <c r="H14" s="887"/>
      <c r="I14" s="888"/>
      <c r="J14" s="886"/>
      <c r="K14" s="892"/>
      <c r="L14" s="889"/>
    </row>
    <row r="15" spans="1:20" ht="61.5" customHeight="1" x14ac:dyDescent="0.15">
      <c r="B15" s="372">
        <v>5</v>
      </c>
      <c r="C15" s="886"/>
      <c r="D15" s="890"/>
      <c r="E15" s="890"/>
      <c r="F15" s="890"/>
      <c r="G15" s="890"/>
      <c r="H15" s="890"/>
      <c r="I15" s="890"/>
      <c r="J15" s="890"/>
      <c r="K15" s="892"/>
      <c r="L15" s="889"/>
    </row>
    <row r="16" spans="1:20" ht="20.100000000000001" customHeight="1" x14ac:dyDescent="0.15">
      <c r="A16" s="882"/>
      <c r="B16" s="1742" t="s">
        <v>849</v>
      </c>
      <c r="C16" s="1742"/>
      <c r="D16" s="1742"/>
      <c r="E16" s="1742"/>
      <c r="F16" s="1742"/>
      <c r="G16" s="1742"/>
      <c r="H16" s="1742"/>
      <c r="I16" s="1742"/>
      <c r="J16" s="1742"/>
      <c r="K16" s="1742"/>
      <c r="L16" s="1742"/>
      <c r="M16" s="1004"/>
      <c r="N16" s="1004"/>
      <c r="O16" s="1004"/>
      <c r="P16" s="1004"/>
      <c r="Q16" s="1004"/>
      <c r="R16" s="1004"/>
      <c r="S16" s="1004"/>
      <c r="T16" s="1004"/>
    </row>
    <row r="17" spans="2:12" ht="20.100000000000001" customHeight="1" x14ac:dyDescent="0.15">
      <c r="B17" s="371" t="s">
        <v>850</v>
      </c>
    </row>
    <row r="18" spans="2:12" ht="28.5" customHeight="1" x14ac:dyDescent="0.15">
      <c r="B18" s="371" t="s">
        <v>851</v>
      </c>
    </row>
    <row r="19" spans="2:12" ht="20.100000000000001" customHeight="1" x14ac:dyDescent="0.15">
      <c r="B19" s="362" t="s">
        <v>852</v>
      </c>
    </row>
    <row r="20" spans="2:12" ht="20.100000000000001" customHeight="1" x14ac:dyDescent="0.15">
      <c r="B20" s="371" t="s">
        <v>853</v>
      </c>
    </row>
    <row r="21" spans="2:12" ht="20.100000000000001" customHeight="1" x14ac:dyDescent="0.15">
      <c r="B21" s="370"/>
      <c r="C21" s="369"/>
      <c r="D21" s="369"/>
      <c r="E21" s="369"/>
      <c r="F21" s="369"/>
      <c r="G21" s="369"/>
      <c r="H21" s="369"/>
      <c r="I21" s="369"/>
      <c r="J21" s="369"/>
      <c r="K21" s="369"/>
      <c r="L21" s="368"/>
    </row>
    <row r="22" spans="2:12" ht="20.100000000000001" customHeight="1" x14ac:dyDescent="0.15">
      <c r="B22" s="367"/>
      <c r="L22" s="366"/>
    </row>
    <row r="23" spans="2:12" ht="20.100000000000001" customHeight="1" x14ac:dyDescent="0.15">
      <c r="B23" s="367"/>
      <c r="L23" s="366"/>
    </row>
    <row r="24" spans="2:12" ht="20.100000000000001" customHeight="1" x14ac:dyDescent="0.15">
      <c r="B24" s="367"/>
      <c r="L24" s="366"/>
    </row>
    <row r="25" spans="2:12" ht="20.100000000000001" customHeight="1" x14ac:dyDescent="0.15">
      <c r="B25" s="367"/>
      <c r="L25" s="366"/>
    </row>
    <row r="26" spans="2:12" ht="20.100000000000001" customHeight="1" x14ac:dyDescent="0.15">
      <c r="B26" s="367"/>
      <c r="L26" s="366"/>
    </row>
    <row r="27" spans="2:12" ht="20.100000000000001" customHeight="1" x14ac:dyDescent="0.15">
      <c r="B27" s="367"/>
      <c r="L27" s="366"/>
    </row>
    <row r="28" spans="2:12" ht="20.100000000000001" customHeight="1" x14ac:dyDescent="0.15">
      <c r="B28" s="367"/>
      <c r="L28" s="366"/>
    </row>
    <row r="29" spans="2:12" ht="20.100000000000001" customHeight="1" x14ac:dyDescent="0.15">
      <c r="B29" s="367"/>
      <c r="L29" s="366"/>
    </row>
    <row r="30" spans="2:12" ht="20.100000000000001" customHeight="1" x14ac:dyDescent="0.15">
      <c r="B30" s="367"/>
      <c r="L30" s="366"/>
    </row>
    <row r="31" spans="2:12" ht="20.100000000000001" customHeight="1" x14ac:dyDescent="0.15">
      <c r="B31" s="367"/>
      <c r="L31" s="366"/>
    </row>
    <row r="32" spans="2:12" ht="20.100000000000001" customHeight="1" x14ac:dyDescent="0.15">
      <c r="B32" s="367"/>
      <c r="L32" s="366"/>
    </row>
    <row r="33" spans="2:12" ht="20.100000000000001" customHeight="1" x14ac:dyDescent="0.15">
      <c r="B33" s="367"/>
      <c r="L33" s="366"/>
    </row>
    <row r="34" spans="2:12" ht="20.100000000000001" customHeight="1" x14ac:dyDescent="0.15">
      <c r="B34" s="367"/>
      <c r="L34" s="366"/>
    </row>
    <row r="35" spans="2:12" ht="20.100000000000001" customHeight="1" x14ac:dyDescent="0.15">
      <c r="B35" s="367"/>
      <c r="L35" s="366"/>
    </row>
    <row r="36" spans="2:12" ht="20.100000000000001" customHeight="1" x14ac:dyDescent="0.15">
      <c r="B36" s="367"/>
      <c r="L36" s="366"/>
    </row>
    <row r="37" spans="2:12" ht="20.100000000000001" customHeight="1" x14ac:dyDescent="0.15">
      <c r="B37" s="367"/>
      <c r="L37" s="366"/>
    </row>
    <row r="38" spans="2:12" ht="20.100000000000001" customHeight="1" x14ac:dyDescent="0.15">
      <c r="B38" s="367"/>
      <c r="L38" s="366"/>
    </row>
    <row r="39" spans="2:12" ht="20.100000000000001" customHeight="1" x14ac:dyDescent="0.15">
      <c r="B39" s="367"/>
      <c r="L39" s="366"/>
    </row>
    <row r="40" spans="2:12" ht="20.100000000000001" customHeight="1" x14ac:dyDescent="0.15">
      <c r="B40" s="367"/>
      <c r="L40" s="366"/>
    </row>
    <row r="41" spans="2:12" ht="20.100000000000001" customHeight="1" x14ac:dyDescent="0.15">
      <c r="B41" s="365"/>
      <c r="C41" s="364"/>
      <c r="D41" s="364"/>
      <c r="E41" s="364"/>
      <c r="F41" s="364"/>
      <c r="G41" s="364"/>
      <c r="H41" s="364"/>
      <c r="I41" s="364"/>
      <c r="J41" s="364"/>
      <c r="K41" s="364"/>
      <c r="L41" s="363"/>
    </row>
  </sheetData>
  <mergeCells count="7">
    <mergeCell ref="B16:L16"/>
    <mergeCell ref="K2:L2"/>
    <mergeCell ref="I3:L3"/>
    <mergeCell ref="B4:L4"/>
    <mergeCell ref="B6:L6"/>
    <mergeCell ref="B7:L7"/>
    <mergeCell ref="B8:L8"/>
  </mergeCells>
  <phoneticPr fontId="4"/>
  <pageMargins left="0.70866141732283472" right="0.70866141732283472" top="0.74803149606299213" bottom="0.74803149606299213" header="0.31496062992125984" footer="0.31496062992125984"/>
  <pageSetup paperSize="9" scale="97" orientation="landscape" cellComments="asDisplayed" r:id="rId1"/>
  <rowBreaks count="1" manualBreakCount="1">
    <brk id="18" max="12"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F6D5B-11BE-4463-B320-15A5182BB2D3}">
  <dimension ref="A1:L300"/>
  <sheetViews>
    <sheetView workbookViewId="0"/>
  </sheetViews>
  <sheetFormatPr defaultRowHeight="13.5" x14ac:dyDescent="0.15"/>
  <cols>
    <col min="3" max="3" width="9.875" bestFit="1" customWidth="1"/>
    <col min="4" max="5" width="11.125" bestFit="1" customWidth="1"/>
    <col min="6" max="6" width="13.125" bestFit="1" customWidth="1"/>
    <col min="7" max="7" width="27.875" bestFit="1" customWidth="1"/>
    <col min="8" max="8" width="21.5" bestFit="1" customWidth="1"/>
    <col min="9" max="9" width="7.25" bestFit="1" customWidth="1"/>
    <col min="10" max="10" width="11.125" bestFit="1" customWidth="1"/>
    <col min="11" max="11" width="28.25" bestFit="1" customWidth="1"/>
    <col min="12" max="12" width="7.25" bestFit="1" customWidth="1"/>
  </cols>
  <sheetData>
    <row r="1" spans="1:12" x14ac:dyDescent="0.15">
      <c r="B1" t="s">
        <v>854</v>
      </c>
      <c r="C1" s="862" t="s">
        <v>855</v>
      </c>
      <c r="D1" s="862" t="s">
        <v>856</v>
      </c>
      <c r="E1" s="862" t="s">
        <v>857</v>
      </c>
      <c r="F1" s="862" t="s">
        <v>858</v>
      </c>
      <c r="G1" s="862" t="s">
        <v>859</v>
      </c>
      <c r="H1" s="862" t="s">
        <v>860</v>
      </c>
      <c r="I1" s="862" t="s">
        <v>861</v>
      </c>
      <c r="J1" s="862" t="s">
        <v>862</v>
      </c>
      <c r="K1" s="862" t="s">
        <v>863</v>
      </c>
      <c r="L1" s="862" t="s">
        <v>864</v>
      </c>
    </row>
    <row r="2" spans="1:12" x14ac:dyDescent="0.15">
      <c r="A2">
        <v>1</v>
      </c>
      <c r="B2">
        <f ca="1">IF(OFFSET(長寿命化整備計画!$B$10,$A2,)="","",OFFSET(長寿命化整備計画!$B$10,$A2,))</f>
        <v>1</v>
      </c>
      <c r="C2" t="str">
        <f ca="1">IF(OFFSET(長寿命化整備計画!$C$10,$A2,)="","",OFFSET(長寿命化整備計画!$C$10,$A2,))</f>
        <v/>
      </c>
      <c r="D2" t="str">
        <f ca="1">IF(OFFSET(長寿命化整備計画!$D$10,$A2,)="","",OFFSET(長寿命化整備計画!$D$10,$A2,))</f>
        <v/>
      </c>
      <c r="E2" t="str">
        <f ca="1">IF(OFFSET(長寿命化整備計画!$E$10,$A2,)="","",OFFSET(長寿命化整備計画!$E$10,$A2,))</f>
        <v/>
      </c>
      <c r="F2" t="str">
        <f ca="1">IF(OFFSET(長寿命化整備計画!$F$10,$A2,)="","",OFFSET(長寿命化整備計画!$F$10,$A2,))</f>
        <v/>
      </c>
      <c r="G2" t="str">
        <f ca="1">IF(OFFSET(長寿命化整備計画!$G$10,$A2,)="","",OFFSET(長寿命化整備計画!$G$10,$A2,))</f>
        <v/>
      </c>
      <c r="H2" t="str">
        <f ca="1">IF(OFFSET(長寿命化整備計画!$H$10,$A2,)="","",OFFSET(長寿命化整備計画!$H$10,$A2,))</f>
        <v/>
      </c>
      <c r="I2" t="str">
        <f ca="1">IF(OFFSET(長寿命化整備計画!$I$10,$A2,)="","",OFFSET(長寿命化整備計画!$I$10,$A2,))</f>
        <v/>
      </c>
      <c r="J2" t="str">
        <f ca="1">IF(OFFSET(長寿命化整備計画!$J$10,$A2,)="","",OFFSET(長寿命化整備計画!$J$10,$A2,))</f>
        <v/>
      </c>
      <c r="K2" t="str">
        <f ca="1">IF(OFFSET(長寿命化整備計画!$K$10,$A2,)="","",OFFSET(長寿命化整備計画!$K$10,$A2,))</f>
        <v/>
      </c>
      <c r="L2" t="str">
        <f ca="1">IF(OFFSET(長寿命化整備計画!$L$10,$A2,)="","",OFFSET(長寿命化整備計画!$L$10,$A2,))</f>
        <v/>
      </c>
    </row>
    <row r="3" spans="1:12" x14ac:dyDescent="0.15">
      <c r="A3">
        <v>2</v>
      </c>
      <c r="B3">
        <f ca="1">IF(OFFSET(長寿命化整備計画!$B$10,$A3,)="","",OFFSET(長寿命化整備計画!$B$10,$A3,))</f>
        <v>2</v>
      </c>
      <c r="C3" t="str">
        <f ca="1">IF(OFFSET(長寿命化整備計画!$C$10,$A3,)="","",OFFSET(長寿命化整備計画!$C$10,$A3,))</f>
        <v/>
      </c>
      <c r="D3" t="str">
        <f ca="1">IF(OFFSET(長寿命化整備計画!$D$10,$A3,)="","",OFFSET(長寿命化整備計画!$D$10,$A3,))</f>
        <v/>
      </c>
      <c r="E3" t="str">
        <f ca="1">IF(OFFSET(長寿命化整備計画!$E$10,$A3,)="","",OFFSET(長寿命化整備計画!$E$10,$A3,))</f>
        <v/>
      </c>
      <c r="F3" t="str">
        <f ca="1">IF(OFFSET(長寿命化整備計画!$F$10,$A3,)="","",OFFSET(長寿命化整備計画!$F$10,$A3,))</f>
        <v/>
      </c>
      <c r="G3" t="str">
        <f ca="1">IF(OFFSET(長寿命化整備計画!$G$10,$A3,)="","",OFFSET(長寿命化整備計画!$G$10,$A3,))</f>
        <v/>
      </c>
      <c r="H3" t="str">
        <f ca="1">IF(OFFSET(長寿命化整備計画!$H$10,$A3,)="","",OFFSET(長寿命化整備計画!$H$10,$A3,))</f>
        <v/>
      </c>
      <c r="I3" t="str">
        <f ca="1">IF(OFFSET(長寿命化整備計画!$I$10,$A3,)="","",OFFSET(長寿命化整備計画!$I$10,$A3,))</f>
        <v/>
      </c>
      <c r="J3" t="str">
        <f ca="1">IF(OFFSET(長寿命化整備計画!$J$10,$A3,)="","",OFFSET(長寿命化整備計画!$J$10,$A3,))</f>
        <v/>
      </c>
      <c r="K3" t="str">
        <f ca="1">IF(OFFSET(長寿命化整備計画!$K$10,$A3,)="","",OFFSET(長寿命化整備計画!$K$10,$A3,))</f>
        <v/>
      </c>
      <c r="L3" t="str">
        <f ca="1">IF(OFFSET(長寿命化整備計画!$L$10,$A3,)="","",OFFSET(長寿命化整備計画!$L$10,$A3,))</f>
        <v/>
      </c>
    </row>
    <row r="4" spans="1:12" x14ac:dyDescent="0.15">
      <c r="A4">
        <v>3</v>
      </c>
      <c r="B4">
        <f ca="1">IF(OFFSET(長寿命化整備計画!$B$10,$A4,)="","",OFFSET(長寿命化整備計画!$B$10,$A4,))</f>
        <v>3</v>
      </c>
      <c r="C4" t="str">
        <f ca="1">IF(OFFSET(長寿命化整備計画!$C$10,$A4,)="","",OFFSET(長寿命化整備計画!$C$10,$A4,))</f>
        <v/>
      </c>
      <c r="D4" t="str">
        <f ca="1">IF(OFFSET(長寿命化整備計画!$D$10,$A4,)="","",OFFSET(長寿命化整備計画!$D$10,$A4,))</f>
        <v/>
      </c>
      <c r="E4" t="str">
        <f ca="1">IF(OFFSET(長寿命化整備計画!$E$10,$A4,)="","",OFFSET(長寿命化整備計画!$E$10,$A4,))</f>
        <v/>
      </c>
      <c r="F4" t="str">
        <f ca="1">IF(OFFSET(長寿命化整備計画!$F$10,$A4,)="","",OFFSET(長寿命化整備計画!$F$10,$A4,))</f>
        <v/>
      </c>
      <c r="G4" t="str">
        <f ca="1">IF(OFFSET(長寿命化整備計画!$G$10,$A4,)="","",OFFSET(長寿命化整備計画!$G$10,$A4,))</f>
        <v/>
      </c>
      <c r="H4" t="str">
        <f ca="1">IF(OFFSET(長寿命化整備計画!$H$10,$A4,)="","",OFFSET(長寿命化整備計画!$H$10,$A4,))</f>
        <v/>
      </c>
      <c r="I4" t="str">
        <f ca="1">IF(OFFSET(長寿命化整備計画!$I$10,$A4,)="","",OFFSET(長寿命化整備計画!$I$10,$A4,))</f>
        <v/>
      </c>
      <c r="J4" t="str">
        <f ca="1">IF(OFFSET(長寿命化整備計画!$J$10,$A4,)="","",OFFSET(長寿命化整備計画!$J$10,$A4,))</f>
        <v/>
      </c>
      <c r="K4" t="str">
        <f ca="1">IF(OFFSET(長寿命化整備計画!$K$10,$A4,)="","",OFFSET(長寿命化整備計画!$K$10,$A4,))</f>
        <v/>
      </c>
      <c r="L4" t="str">
        <f ca="1">IF(OFFSET(長寿命化整備計画!$L$10,$A4,)="","",OFFSET(長寿命化整備計画!$L$10,$A4,))</f>
        <v/>
      </c>
    </row>
    <row r="5" spans="1:12" x14ac:dyDescent="0.15">
      <c r="A5">
        <v>4</v>
      </c>
      <c r="B5">
        <f ca="1">IF(OFFSET(長寿命化整備計画!$B$10,$A5,)="","",OFFSET(長寿命化整備計画!$B$10,$A5,))</f>
        <v>4</v>
      </c>
      <c r="C5" t="str">
        <f ca="1">IF(OFFSET(長寿命化整備計画!$C$10,$A5,)="","",OFFSET(長寿命化整備計画!$C$10,$A5,))</f>
        <v/>
      </c>
      <c r="D5" t="str">
        <f ca="1">IF(OFFSET(長寿命化整備計画!$D$10,$A5,)="","",OFFSET(長寿命化整備計画!$D$10,$A5,))</f>
        <v/>
      </c>
      <c r="E5" t="str">
        <f ca="1">IF(OFFSET(長寿命化整備計画!$E$10,$A5,)="","",OFFSET(長寿命化整備計画!$E$10,$A5,))</f>
        <v/>
      </c>
      <c r="F5" t="str">
        <f ca="1">IF(OFFSET(長寿命化整備計画!$F$10,$A5,)="","",OFFSET(長寿命化整備計画!$F$10,$A5,))</f>
        <v/>
      </c>
      <c r="G5" t="str">
        <f ca="1">IF(OFFSET(長寿命化整備計画!$G$10,$A5,)="","",OFFSET(長寿命化整備計画!$G$10,$A5,))</f>
        <v/>
      </c>
      <c r="H5" t="str">
        <f ca="1">IF(OFFSET(長寿命化整備計画!$H$10,$A5,)="","",OFFSET(長寿命化整備計画!$H$10,$A5,))</f>
        <v/>
      </c>
      <c r="I5" t="str">
        <f ca="1">IF(OFFSET(長寿命化整備計画!$I$10,$A5,)="","",OFFSET(長寿命化整備計画!$I$10,$A5,))</f>
        <v/>
      </c>
      <c r="J5" t="str">
        <f ca="1">IF(OFFSET(長寿命化整備計画!$J$10,$A5,)="","",OFFSET(長寿命化整備計画!$J$10,$A5,))</f>
        <v/>
      </c>
      <c r="K5" t="str">
        <f ca="1">IF(OFFSET(長寿命化整備計画!$K$10,$A5,)="","",OFFSET(長寿命化整備計画!$K$10,$A5,))</f>
        <v/>
      </c>
      <c r="L5" t="str">
        <f ca="1">IF(OFFSET(長寿命化整備計画!$L$10,$A5,)="","",OFFSET(長寿命化整備計画!$L$10,$A5,))</f>
        <v/>
      </c>
    </row>
    <row r="6" spans="1:12" x14ac:dyDescent="0.15">
      <c r="A6">
        <v>5</v>
      </c>
      <c r="B6">
        <f ca="1">IF(OFFSET(長寿命化整備計画!$B$10,$A6,)="","",OFFSET(長寿命化整備計画!$B$10,$A6,))</f>
        <v>5</v>
      </c>
      <c r="C6" t="str">
        <f ca="1">IF(OFFSET(長寿命化整備計画!$C$10,$A6,)="","",OFFSET(長寿命化整備計画!$C$10,$A6,))</f>
        <v/>
      </c>
      <c r="D6" t="str">
        <f ca="1">IF(OFFSET(長寿命化整備計画!$D$10,$A6,)="","",OFFSET(長寿命化整備計画!$D$10,$A6,))</f>
        <v/>
      </c>
      <c r="E6" t="str">
        <f ca="1">IF(OFFSET(長寿命化整備計画!$E$10,$A6,)="","",OFFSET(長寿命化整備計画!$E$10,$A6,))</f>
        <v/>
      </c>
      <c r="F6" t="str">
        <f ca="1">IF(OFFSET(長寿命化整備計画!$F$10,$A6,)="","",OFFSET(長寿命化整備計画!$F$10,$A6,))</f>
        <v/>
      </c>
      <c r="G6" t="str">
        <f ca="1">IF(OFFSET(長寿命化整備計画!$G$10,$A6,)="","",OFFSET(長寿命化整備計画!$G$10,$A6,))</f>
        <v/>
      </c>
      <c r="H6" t="str">
        <f ca="1">IF(OFFSET(長寿命化整備計画!$H$10,$A6,)="","",OFFSET(長寿命化整備計画!$H$10,$A6,))</f>
        <v/>
      </c>
      <c r="I6" t="str">
        <f ca="1">IF(OFFSET(長寿命化整備計画!$I$10,$A6,)="","",OFFSET(長寿命化整備計画!$I$10,$A6,))</f>
        <v/>
      </c>
      <c r="J6" t="str">
        <f ca="1">IF(OFFSET(長寿命化整備計画!$J$10,$A6,)="","",OFFSET(長寿命化整備計画!$J$10,$A6,))</f>
        <v/>
      </c>
      <c r="K6" t="str">
        <f ca="1">IF(OFFSET(長寿命化整備計画!$K$10,$A6,)="","",OFFSET(長寿命化整備計画!$K$10,$A6,))</f>
        <v/>
      </c>
      <c r="L6" t="str">
        <f ca="1">IF(OFFSET(長寿命化整備計画!$L$10,$A6,)="","",OFFSET(長寿命化整備計画!$L$10,$A6,))</f>
        <v/>
      </c>
    </row>
    <row r="7" spans="1:12" x14ac:dyDescent="0.15">
      <c r="A7">
        <v>6</v>
      </c>
      <c r="B7" t="str">
        <f ca="1">IF(OFFSET(長寿命化整備計画!$B$10,$A7,)="","",OFFSET(長寿命化整備計画!$B$10,$A7,))</f>
        <v>この線より上に行を挿入してください。</v>
      </c>
      <c r="C7" t="str">
        <f ca="1">IF(OFFSET(長寿命化整備計画!$C$10,$A7,)="","",OFFSET(長寿命化整備計画!$C$10,$A7,))</f>
        <v/>
      </c>
      <c r="D7" t="str">
        <f ca="1">IF(OFFSET(長寿命化整備計画!$D$10,$A7,)="","",OFFSET(長寿命化整備計画!$D$10,$A7,))</f>
        <v/>
      </c>
      <c r="E7" t="str">
        <f ca="1">IF(OFFSET(長寿命化整備計画!$E$10,$A7,)="","",OFFSET(長寿命化整備計画!$E$10,$A7,))</f>
        <v/>
      </c>
      <c r="F7" t="str">
        <f ca="1">IF(OFFSET(長寿命化整備計画!$F$10,$A7,)="","",OFFSET(長寿命化整備計画!$F$10,$A7,))</f>
        <v/>
      </c>
      <c r="G7" t="str">
        <f ca="1">IF(OFFSET(長寿命化整備計画!$G$10,$A7,)="","",OFFSET(長寿命化整備計画!$G$10,$A7,))</f>
        <v/>
      </c>
      <c r="H7" t="str">
        <f ca="1">IF(OFFSET(長寿命化整備計画!$H$10,$A7,)="","",OFFSET(長寿命化整備計画!$H$10,$A7,))</f>
        <v/>
      </c>
      <c r="I7" t="str">
        <f ca="1">IF(OFFSET(長寿命化整備計画!$I$10,$A7,)="","",OFFSET(長寿命化整備計画!$I$10,$A7,))</f>
        <v/>
      </c>
      <c r="J7" t="str">
        <f ca="1">IF(OFFSET(長寿命化整備計画!$J$10,$A7,)="","",OFFSET(長寿命化整備計画!$J$10,$A7,))</f>
        <v/>
      </c>
      <c r="K7" t="str">
        <f ca="1">IF(OFFSET(長寿命化整備計画!$K$10,$A7,)="","",OFFSET(長寿命化整備計画!$K$10,$A7,))</f>
        <v/>
      </c>
      <c r="L7" t="str">
        <f ca="1">IF(OFFSET(長寿命化整備計画!$L$10,$A7,)="","",OFFSET(長寿命化整備計画!$L$10,$A7,))</f>
        <v/>
      </c>
    </row>
    <row r="8" spans="1:12" x14ac:dyDescent="0.15">
      <c r="A8">
        <v>7</v>
      </c>
      <c r="B8" t="str">
        <f ca="1">IF(OFFSET(長寿命化整備計画!$B$10,$A8,)="","",OFFSET(長寿命化整備計画!$B$10,$A8,))</f>
        <v>※　改修年度欄には、施設の改修又は災害復旧等によって更新が行われた最近の年度を記入してください。</v>
      </c>
      <c r="C8" t="str">
        <f ca="1">IF(OFFSET(長寿命化整備計画!$C$10,$A8,)="","",OFFSET(長寿命化整備計画!$C$10,$A8,))</f>
        <v/>
      </c>
      <c r="D8" t="str">
        <f ca="1">IF(OFFSET(長寿命化整備計画!$D$10,$A8,)="","",OFFSET(長寿命化整備計画!$D$10,$A8,))</f>
        <v/>
      </c>
      <c r="E8" t="str">
        <f ca="1">IF(OFFSET(長寿命化整備計画!$E$10,$A8,)="","",OFFSET(長寿命化整備計画!$E$10,$A8,))</f>
        <v/>
      </c>
      <c r="F8" t="str">
        <f ca="1">IF(OFFSET(長寿命化整備計画!$F$10,$A8,)="","",OFFSET(長寿命化整備計画!$F$10,$A8,))</f>
        <v/>
      </c>
      <c r="G8" t="str">
        <f ca="1">IF(OFFSET(長寿命化整備計画!$G$10,$A8,)="","",OFFSET(長寿命化整備計画!$G$10,$A8,))</f>
        <v/>
      </c>
      <c r="H8" t="str">
        <f ca="1">IF(OFFSET(長寿命化整備計画!$H$10,$A8,)="","",OFFSET(長寿命化整備計画!$H$10,$A8,))</f>
        <v/>
      </c>
      <c r="I8" t="str">
        <f ca="1">IF(OFFSET(長寿命化整備計画!$I$10,$A8,)="","",OFFSET(長寿命化整備計画!$I$10,$A8,))</f>
        <v/>
      </c>
      <c r="J8" t="str">
        <f ca="1">IF(OFFSET(長寿命化整備計画!$J$10,$A8,)="","",OFFSET(長寿命化整備計画!$J$10,$A8,))</f>
        <v/>
      </c>
      <c r="K8" t="str">
        <f ca="1">IF(OFFSET(長寿命化整備計画!$K$10,$A8,)="","",OFFSET(長寿命化整備計画!$K$10,$A8,))</f>
        <v/>
      </c>
      <c r="L8" t="str">
        <f ca="1">IF(OFFSET(長寿命化整備計画!$L$10,$A8,)="","",OFFSET(長寿命化整備計画!$L$10,$A8,))</f>
        <v/>
      </c>
    </row>
    <row r="9" spans="1:12" x14ac:dyDescent="0.15">
      <c r="A9">
        <v>8</v>
      </c>
      <c r="B9" t="str">
        <f ca="1">IF(OFFSET(長寿命化整備計画!$B$10,$A9,)="","",OFFSET(長寿命化整備計画!$B$10,$A9,))</f>
        <v>※　延長は小数点以下第２位まで、概算事業費は10万円単位で記入してください。</v>
      </c>
      <c r="C9" t="str">
        <f ca="1">IF(OFFSET(長寿命化整備計画!$C$10,$A9,)="","",OFFSET(長寿命化整備計画!$C$10,$A9,))</f>
        <v/>
      </c>
      <c r="D9" t="str">
        <f ca="1">IF(OFFSET(長寿命化整備計画!$D$10,$A9,)="","",OFFSET(長寿命化整備計画!$D$10,$A9,))</f>
        <v/>
      </c>
      <c r="E9" t="str">
        <f ca="1">IF(OFFSET(長寿命化整備計画!$E$10,$A9,)="","",OFFSET(長寿命化整備計画!$E$10,$A9,))</f>
        <v/>
      </c>
      <c r="F9" t="str">
        <f ca="1">IF(OFFSET(長寿命化整備計画!$F$10,$A9,)="","",OFFSET(長寿命化整備計画!$F$10,$A9,))</f>
        <v/>
      </c>
      <c r="G9" t="str">
        <f ca="1">IF(OFFSET(長寿命化整備計画!$G$10,$A9,)="","",OFFSET(長寿命化整備計画!$G$10,$A9,))</f>
        <v/>
      </c>
      <c r="H9" t="str">
        <f ca="1">IF(OFFSET(長寿命化整備計画!$H$10,$A9,)="","",OFFSET(長寿命化整備計画!$H$10,$A9,))</f>
        <v/>
      </c>
      <c r="I9" t="str">
        <f ca="1">IF(OFFSET(長寿命化整備計画!$I$10,$A9,)="","",OFFSET(長寿命化整備計画!$I$10,$A9,))</f>
        <v/>
      </c>
      <c r="J9" t="str">
        <f ca="1">IF(OFFSET(長寿命化整備計画!$J$10,$A9,)="","",OFFSET(長寿命化整備計画!$J$10,$A9,))</f>
        <v/>
      </c>
      <c r="K9" t="str">
        <f ca="1">IF(OFFSET(長寿命化整備計画!$K$10,$A9,)="","",OFFSET(長寿命化整備計画!$K$10,$A9,))</f>
        <v/>
      </c>
      <c r="L9" t="str">
        <f ca="1">IF(OFFSET(長寿命化整備計画!$L$10,$A9,)="","",OFFSET(長寿命化整備計画!$L$10,$A9,))</f>
        <v/>
      </c>
    </row>
    <row r="10" spans="1:12" x14ac:dyDescent="0.15">
      <c r="A10">
        <v>9</v>
      </c>
      <c r="B10" t="str">
        <f ca="1">IF(OFFSET(長寿命化整備計画!$B$10,$A10,)="","",OFFSET(長寿命化整備計画!$B$10,$A10,))</f>
        <v>（２）　施設の位置図</v>
      </c>
      <c r="C10" t="str">
        <f ca="1">IF(OFFSET(長寿命化整備計画!$C$10,$A10,)="","",OFFSET(長寿命化整備計画!$C$10,$A10,))</f>
        <v/>
      </c>
      <c r="D10" t="str">
        <f ca="1">IF(OFFSET(長寿命化整備計画!$D$10,$A10,)="","",OFFSET(長寿命化整備計画!$D$10,$A10,))</f>
        <v/>
      </c>
      <c r="E10" t="str">
        <f ca="1">IF(OFFSET(長寿命化整備計画!$E$10,$A10,)="","",OFFSET(長寿命化整備計画!$E$10,$A10,))</f>
        <v/>
      </c>
      <c r="F10" t="str">
        <f ca="1">IF(OFFSET(長寿命化整備計画!$F$10,$A10,)="","",OFFSET(長寿命化整備計画!$F$10,$A10,))</f>
        <v/>
      </c>
      <c r="G10" t="str">
        <f ca="1">IF(OFFSET(長寿命化整備計画!$G$10,$A10,)="","",OFFSET(長寿命化整備計画!$G$10,$A10,))</f>
        <v/>
      </c>
      <c r="H10" t="str">
        <f ca="1">IF(OFFSET(長寿命化整備計画!$H$10,$A10,)="","",OFFSET(長寿命化整備計画!$H$10,$A10,))</f>
        <v/>
      </c>
      <c r="I10" t="str">
        <f ca="1">IF(OFFSET(長寿命化整備計画!$I$10,$A10,)="","",OFFSET(長寿命化整備計画!$I$10,$A10,))</f>
        <v/>
      </c>
      <c r="J10" t="str">
        <f ca="1">IF(OFFSET(長寿命化整備計画!$J$10,$A10,)="","",OFFSET(長寿命化整備計画!$J$10,$A10,))</f>
        <v/>
      </c>
      <c r="K10" t="str">
        <f ca="1">IF(OFFSET(長寿命化整備計画!$K$10,$A10,)="","",OFFSET(長寿命化整備計画!$K$10,$A10,))</f>
        <v/>
      </c>
      <c r="L10" t="str">
        <f ca="1">IF(OFFSET(長寿命化整備計画!$L$10,$A10,)="","",OFFSET(長寿命化整備計画!$L$10,$A10,))</f>
        <v/>
      </c>
    </row>
    <row r="11" spans="1:12" x14ac:dyDescent="0.15">
      <c r="A11">
        <v>10</v>
      </c>
      <c r="B11" t="str">
        <f ca="1">IF(OFFSET(長寿命化整備計画!$B$10,$A11,)="","",OFFSET(長寿命化整備計画!$B$10,$A11,))</f>
        <v>　対象施設の位置図を添付し、長寿命化対策を行う施設について、活動内容、数量等を記載すること。</v>
      </c>
      <c r="C11" t="str">
        <f ca="1">IF(OFFSET(長寿命化整備計画!$C$10,$A11,)="","",OFFSET(長寿命化整備計画!$C$10,$A11,))</f>
        <v/>
      </c>
      <c r="D11" t="str">
        <f ca="1">IF(OFFSET(長寿命化整備計画!$D$10,$A11,)="","",OFFSET(長寿命化整備計画!$D$10,$A11,))</f>
        <v/>
      </c>
      <c r="E11" t="str">
        <f ca="1">IF(OFFSET(長寿命化整備計画!$E$10,$A11,)="","",OFFSET(長寿命化整備計画!$E$10,$A11,))</f>
        <v/>
      </c>
      <c r="F11" t="str">
        <f ca="1">IF(OFFSET(長寿命化整備計画!$F$10,$A11,)="","",OFFSET(長寿命化整備計画!$F$10,$A11,))</f>
        <v/>
      </c>
      <c r="G11" t="str">
        <f ca="1">IF(OFFSET(長寿命化整備計画!$G$10,$A11,)="","",OFFSET(長寿命化整備計画!$G$10,$A11,))</f>
        <v/>
      </c>
      <c r="H11" t="str">
        <f ca="1">IF(OFFSET(長寿命化整備計画!$H$10,$A11,)="","",OFFSET(長寿命化整備計画!$H$10,$A11,))</f>
        <v/>
      </c>
      <c r="I11" t="str">
        <f ca="1">IF(OFFSET(長寿命化整備計画!$I$10,$A11,)="","",OFFSET(長寿命化整備計画!$I$10,$A11,))</f>
        <v/>
      </c>
      <c r="J11" t="str">
        <f ca="1">IF(OFFSET(長寿命化整備計画!$J$10,$A11,)="","",OFFSET(長寿命化整備計画!$J$10,$A11,))</f>
        <v/>
      </c>
      <c r="K11" t="str">
        <f ca="1">IF(OFFSET(長寿命化整備計画!$K$10,$A11,)="","",OFFSET(長寿命化整備計画!$K$10,$A11,))</f>
        <v/>
      </c>
      <c r="L11" t="str">
        <f ca="1">IF(OFFSET(長寿命化整備計画!$L$10,$A11,)="","",OFFSET(長寿命化整備計画!$L$10,$A11,))</f>
        <v/>
      </c>
    </row>
    <row r="12" spans="1:12" x14ac:dyDescent="0.15">
      <c r="A12">
        <v>11</v>
      </c>
      <c r="B12" t="str">
        <f ca="1">IF(OFFSET(長寿命化整備計画!$B$10,$A12,)="","",OFFSET(長寿命化整備計画!$B$10,$A12,))</f>
        <v/>
      </c>
      <c r="C12" t="str">
        <f ca="1">IF(OFFSET(長寿命化整備計画!$C$10,$A12,)="","",OFFSET(長寿命化整備計画!$C$10,$A12,))</f>
        <v/>
      </c>
      <c r="D12" t="str">
        <f ca="1">IF(OFFSET(長寿命化整備計画!$D$10,$A12,)="","",OFFSET(長寿命化整備計画!$D$10,$A12,))</f>
        <v/>
      </c>
      <c r="E12" t="str">
        <f ca="1">IF(OFFSET(長寿命化整備計画!$E$10,$A12,)="","",OFFSET(長寿命化整備計画!$E$10,$A12,))</f>
        <v/>
      </c>
      <c r="F12" t="str">
        <f ca="1">IF(OFFSET(長寿命化整備計画!$F$10,$A12,)="","",OFFSET(長寿命化整備計画!$F$10,$A12,))</f>
        <v/>
      </c>
      <c r="G12" t="str">
        <f ca="1">IF(OFFSET(長寿命化整備計画!$G$10,$A12,)="","",OFFSET(長寿命化整備計画!$G$10,$A12,))</f>
        <v/>
      </c>
      <c r="H12" t="str">
        <f ca="1">IF(OFFSET(長寿命化整備計画!$H$10,$A12,)="","",OFFSET(長寿命化整備計画!$H$10,$A12,))</f>
        <v/>
      </c>
      <c r="I12" t="str">
        <f ca="1">IF(OFFSET(長寿命化整備計画!$I$10,$A12,)="","",OFFSET(長寿命化整備計画!$I$10,$A12,))</f>
        <v/>
      </c>
      <c r="J12" t="str">
        <f ca="1">IF(OFFSET(長寿命化整備計画!$J$10,$A12,)="","",OFFSET(長寿命化整備計画!$J$10,$A12,))</f>
        <v/>
      </c>
      <c r="K12" t="str">
        <f ca="1">IF(OFFSET(長寿命化整備計画!$K$10,$A12,)="","",OFFSET(長寿命化整備計画!$K$10,$A12,))</f>
        <v/>
      </c>
      <c r="L12" t="str">
        <f ca="1">IF(OFFSET(長寿命化整備計画!$L$10,$A12,)="","",OFFSET(長寿命化整備計画!$L$10,$A12,))</f>
        <v/>
      </c>
    </row>
    <row r="13" spans="1:12" x14ac:dyDescent="0.15">
      <c r="A13">
        <v>12</v>
      </c>
      <c r="B13" t="str">
        <f ca="1">IF(OFFSET(長寿命化整備計画!$B$10,$A13,)="","",OFFSET(長寿命化整備計画!$B$10,$A13,))</f>
        <v/>
      </c>
      <c r="C13" t="str">
        <f ca="1">IF(OFFSET(長寿命化整備計画!$C$10,$A13,)="","",OFFSET(長寿命化整備計画!$C$10,$A13,))</f>
        <v/>
      </c>
      <c r="D13" t="str">
        <f ca="1">IF(OFFSET(長寿命化整備計画!$D$10,$A13,)="","",OFFSET(長寿命化整備計画!$D$10,$A13,))</f>
        <v/>
      </c>
      <c r="E13" t="str">
        <f ca="1">IF(OFFSET(長寿命化整備計画!$E$10,$A13,)="","",OFFSET(長寿命化整備計画!$E$10,$A13,))</f>
        <v/>
      </c>
      <c r="F13" t="str">
        <f ca="1">IF(OFFSET(長寿命化整備計画!$F$10,$A13,)="","",OFFSET(長寿命化整備計画!$F$10,$A13,))</f>
        <v/>
      </c>
      <c r="G13" t="str">
        <f ca="1">IF(OFFSET(長寿命化整備計画!$G$10,$A13,)="","",OFFSET(長寿命化整備計画!$G$10,$A13,))</f>
        <v/>
      </c>
      <c r="H13" t="str">
        <f ca="1">IF(OFFSET(長寿命化整備計画!$H$10,$A13,)="","",OFFSET(長寿命化整備計画!$H$10,$A13,))</f>
        <v/>
      </c>
      <c r="I13" t="str">
        <f ca="1">IF(OFFSET(長寿命化整備計画!$I$10,$A13,)="","",OFFSET(長寿命化整備計画!$I$10,$A13,))</f>
        <v/>
      </c>
      <c r="J13" t="str">
        <f ca="1">IF(OFFSET(長寿命化整備計画!$J$10,$A13,)="","",OFFSET(長寿命化整備計画!$J$10,$A13,))</f>
        <v/>
      </c>
      <c r="K13" t="str">
        <f ca="1">IF(OFFSET(長寿命化整備計画!$K$10,$A13,)="","",OFFSET(長寿命化整備計画!$K$10,$A13,))</f>
        <v/>
      </c>
      <c r="L13" t="str">
        <f ca="1">IF(OFFSET(長寿命化整備計画!$L$10,$A13,)="","",OFFSET(長寿命化整備計画!$L$10,$A13,))</f>
        <v/>
      </c>
    </row>
    <row r="14" spans="1:12" x14ac:dyDescent="0.15">
      <c r="A14">
        <v>13</v>
      </c>
      <c r="B14" t="str">
        <f ca="1">IF(OFFSET(長寿命化整備計画!$B$10,$A14,)="","",OFFSET(長寿命化整備計画!$B$10,$A14,))</f>
        <v/>
      </c>
      <c r="C14" t="str">
        <f ca="1">IF(OFFSET(長寿命化整備計画!$C$10,$A14,)="","",OFFSET(長寿命化整備計画!$C$10,$A14,))</f>
        <v/>
      </c>
      <c r="D14" t="str">
        <f ca="1">IF(OFFSET(長寿命化整備計画!$D$10,$A14,)="","",OFFSET(長寿命化整備計画!$D$10,$A14,))</f>
        <v/>
      </c>
      <c r="E14" t="str">
        <f ca="1">IF(OFFSET(長寿命化整備計画!$E$10,$A14,)="","",OFFSET(長寿命化整備計画!$E$10,$A14,))</f>
        <v/>
      </c>
      <c r="F14" t="str">
        <f ca="1">IF(OFFSET(長寿命化整備計画!$F$10,$A14,)="","",OFFSET(長寿命化整備計画!$F$10,$A14,))</f>
        <v/>
      </c>
      <c r="G14" t="str">
        <f ca="1">IF(OFFSET(長寿命化整備計画!$G$10,$A14,)="","",OFFSET(長寿命化整備計画!$G$10,$A14,))</f>
        <v/>
      </c>
      <c r="H14" t="str">
        <f ca="1">IF(OFFSET(長寿命化整備計画!$H$10,$A14,)="","",OFFSET(長寿命化整備計画!$H$10,$A14,))</f>
        <v/>
      </c>
      <c r="I14" t="str">
        <f ca="1">IF(OFFSET(長寿命化整備計画!$I$10,$A14,)="","",OFFSET(長寿命化整備計画!$I$10,$A14,))</f>
        <v/>
      </c>
      <c r="J14" t="str">
        <f ca="1">IF(OFFSET(長寿命化整備計画!$J$10,$A14,)="","",OFFSET(長寿命化整備計画!$J$10,$A14,))</f>
        <v/>
      </c>
      <c r="K14" t="str">
        <f ca="1">IF(OFFSET(長寿命化整備計画!$K$10,$A14,)="","",OFFSET(長寿命化整備計画!$K$10,$A14,))</f>
        <v/>
      </c>
      <c r="L14" t="str">
        <f ca="1">IF(OFFSET(長寿命化整備計画!$L$10,$A14,)="","",OFFSET(長寿命化整備計画!$L$10,$A14,))</f>
        <v/>
      </c>
    </row>
    <row r="15" spans="1:12" x14ac:dyDescent="0.15">
      <c r="A15">
        <v>14</v>
      </c>
      <c r="B15" t="str">
        <f ca="1">IF(OFFSET(長寿命化整備計画!$B$10,$A15,)="","",OFFSET(長寿命化整備計画!$B$10,$A15,))</f>
        <v/>
      </c>
      <c r="C15" t="str">
        <f ca="1">IF(OFFSET(長寿命化整備計画!$C$10,$A15,)="","",OFFSET(長寿命化整備計画!$C$10,$A15,))</f>
        <v/>
      </c>
      <c r="D15" t="str">
        <f ca="1">IF(OFFSET(長寿命化整備計画!$D$10,$A15,)="","",OFFSET(長寿命化整備計画!$D$10,$A15,))</f>
        <v/>
      </c>
      <c r="E15" t="str">
        <f ca="1">IF(OFFSET(長寿命化整備計画!$E$10,$A15,)="","",OFFSET(長寿命化整備計画!$E$10,$A15,))</f>
        <v/>
      </c>
      <c r="F15" t="str">
        <f ca="1">IF(OFFSET(長寿命化整備計画!$F$10,$A15,)="","",OFFSET(長寿命化整備計画!$F$10,$A15,))</f>
        <v/>
      </c>
      <c r="G15" t="str">
        <f ca="1">IF(OFFSET(長寿命化整備計画!$G$10,$A15,)="","",OFFSET(長寿命化整備計画!$G$10,$A15,))</f>
        <v/>
      </c>
      <c r="H15" t="str">
        <f ca="1">IF(OFFSET(長寿命化整備計画!$H$10,$A15,)="","",OFFSET(長寿命化整備計画!$H$10,$A15,))</f>
        <v/>
      </c>
      <c r="I15" t="str">
        <f ca="1">IF(OFFSET(長寿命化整備計画!$I$10,$A15,)="","",OFFSET(長寿命化整備計画!$I$10,$A15,))</f>
        <v/>
      </c>
      <c r="J15" t="str">
        <f ca="1">IF(OFFSET(長寿命化整備計画!$J$10,$A15,)="","",OFFSET(長寿命化整備計画!$J$10,$A15,))</f>
        <v/>
      </c>
      <c r="K15" t="str">
        <f ca="1">IF(OFFSET(長寿命化整備計画!$K$10,$A15,)="","",OFFSET(長寿命化整備計画!$K$10,$A15,))</f>
        <v/>
      </c>
      <c r="L15" t="str">
        <f ca="1">IF(OFFSET(長寿命化整備計画!$L$10,$A15,)="","",OFFSET(長寿命化整備計画!$L$10,$A15,))</f>
        <v/>
      </c>
    </row>
    <row r="16" spans="1:12" x14ac:dyDescent="0.15">
      <c r="A16">
        <v>15</v>
      </c>
      <c r="B16" t="str">
        <f ca="1">IF(OFFSET(長寿命化整備計画!$B$10,$A16,)="","",OFFSET(長寿命化整備計画!$B$10,$A16,))</f>
        <v/>
      </c>
      <c r="C16" t="str">
        <f ca="1">IF(OFFSET(長寿命化整備計画!$C$10,$A16,)="","",OFFSET(長寿命化整備計画!$C$10,$A16,))</f>
        <v/>
      </c>
      <c r="D16" t="str">
        <f ca="1">IF(OFFSET(長寿命化整備計画!$D$10,$A16,)="","",OFFSET(長寿命化整備計画!$D$10,$A16,))</f>
        <v/>
      </c>
      <c r="E16" t="str">
        <f ca="1">IF(OFFSET(長寿命化整備計画!$E$10,$A16,)="","",OFFSET(長寿命化整備計画!$E$10,$A16,))</f>
        <v/>
      </c>
      <c r="F16" t="str">
        <f ca="1">IF(OFFSET(長寿命化整備計画!$F$10,$A16,)="","",OFFSET(長寿命化整備計画!$F$10,$A16,))</f>
        <v/>
      </c>
      <c r="G16" t="str">
        <f ca="1">IF(OFFSET(長寿命化整備計画!$G$10,$A16,)="","",OFFSET(長寿命化整備計画!$G$10,$A16,))</f>
        <v/>
      </c>
      <c r="H16" t="str">
        <f ca="1">IF(OFFSET(長寿命化整備計画!$H$10,$A16,)="","",OFFSET(長寿命化整備計画!$H$10,$A16,))</f>
        <v/>
      </c>
      <c r="I16" t="str">
        <f ca="1">IF(OFFSET(長寿命化整備計画!$I$10,$A16,)="","",OFFSET(長寿命化整備計画!$I$10,$A16,))</f>
        <v/>
      </c>
      <c r="J16" t="str">
        <f ca="1">IF(OFFSET(長寿命化整備計画!$J$10,$A16,)="","",OFFSET(長寿命化整備計画!$J$10,$A16,))</f>
        <v/>
      </c>
      <c r="K16" t="str">
        <f ca="1">IF(OFFSET(長寿命化整備計画!$K$10,$A16,)="","",OFFSET(長寿命化整備計画!$K$10,$A16,))</f>
        <v/>
      </c>
      <c r="L16" t="str">
        <f ca="1">IF(OFFSET(長寿命化整備計画!$L$10,$A16,)="","",OFFSET(長寿命化整備計画!$L$10,$A16,))</f>
        <v/>
      </c>
    </row>
    <row r="17" spans="1:12" x14ac:dyDescent="0.15">
      <c r="A17">
        <v>16</v>
      </c>
      <c r="B17" t="str">
        <f ca="1">IF(OFFSET(長寿命化整備計画!$B$10,$A17,)="","",OFFSET(長寿命化整備計画!$B$10,$A17,))</f>
        <v/>
      </c>
      <c r="C17" t="str">
        <f ca="1">IF(OFFSET(長寿命化整備計画!$C$10,$A17,)="","",OFFSET(長寿命化整備計画!$C$10,$A17,))</f>
        <v/>
      </c>
      <c r="D17" t="str">
        <f ca="1">IF(OFFSET(長寿命化整備計画!$D$10,$A17,)="","",OFFSET(長寿命化整備計画!$D$10,$A17,))</f>
        <v/>
      </c>
      <c r="E17" t="str">
        <f ca="1">IF(OFFSET(長寿命化整備計画!$E$10,$A17,)="","",OFFSET(長寿命化整備計画!$E$10,$A17,))</f>
        <v/>
      </c>
      <c r="F17" t="str">
        <f ca="1">IF(OFFSET(長寿命化整備計画!$F$10,$A17,)="","",OFFSET(長寿命化整備計画!$F$10,$A17,))</f>
        <v/>
      </c>
      <c r="G17" t="str">
        <f ca="1">IF(OFFSET(長寿命化整備計画!$G$10,$A17,)="","",OFFSET(長寿命化整備計画!$G$10,$A17,))</f>
        <v/>
      </c>
      <c r="H17" t="str">
        <f ca="1">IF(OFFSET(長寿命化整備計画!$H$10,$A17,)="","",OFFSET(長寿命化整備計画!$H$10,$A17,))</f>
        <v/>
      </c>
      <c r="I17" t="str">
        <f ca="1">IF(OFFSET(長寿命化整備計画!$I$10,$A17,)="","",OFFSET(長寿命化整備計画!$I$10,$A17,))</f>
        <v/>
      </c>
      <c r="J17" t="str">
        <f ca="1">IF(OFFSET(長寿命化整備計画!$J$10,$A17,)="","",OFFSET(長寿命化整備計画!$J$10,$A17,))</f>
        <v/>
      </c>
      <c r="K17" t="str">
        <f ca="1">IF(OFFSET(長寿命化整備計画!$K$10,$A17,)="","",OFFSET(長寿命化整備計画!$K$10,$A17,))</f>
        <v/>
      </c>
      <c r="L17" t="str">
        <f ca="1">IF(OFFSET(長寿命化整備計画!$L$10,$A17,)="","",OFFSET(長寿命化整備計画!$L$10,$A17,))</f>
        <v/>
      </c>
    </row>
    <row r="18" spans="1:12" x14ac:dyDescent="0.15">
      <c r="A18">
        <v>17</v>
      </c>
      <c r="B18" t="str">
        <f ca="1">IF(OFFSET(長寿命化整備計画!$B$10,$A18,)="","",OFFSET(長寿命化整備計画!$B$10,$A18,))</f>
        <v/>
      </c>
      <c r="C18" t="str">
        <f ca="1">IF(OFFSET(長寿命化整備計画!$C$10,$A18,)="","",OFFSET(長寿命化整備計画!$C$10,$A18,))</f>
        <v/>
      </c>
      <c r="D18" t="str">
        <f ca="1">IF(OFFSET(長寿命化整備計画!$D$10,$A18,)="","",OFFSET(長寿命化整備計画!$D$10,$A18,))</f>
        <v/>
      </c>
      <c r="E18" t="str">
        <f ca="1">IF(OFFSET(長寿命化整備計画!$E$10,$A18,)="","",OFFSET(長寿命化整備計画!$E$10,$A18,))</f>
        <v/>
      </c>
      <c r="F18" t="str">
        <f ca="1">IF(OFFSET(長寿命化整備計画!$F$10,$A18,)="","",OFFSET(長寿命化整備計画!$F$10,$A18,))</f>
        <v/>
      </c>
      <c r="G18" t="str">
        <f ca="1">IF(OFFSET(長寿命化整備計画!$G$10,$A18,)="","",OFFSET(長寿命化整備計画!$G$10,$A18,))</f>
        <v/>
      </c>
      <c r="H18" t="str">
        <f ca="1">IF(OFFSET(長寿命化整備計画!$H$10,$A18,)="","",OFFSET(長寿命化整備計画!$H$10,$A18,))</f>
        <v/>
      </c>
      <c r="I18" t="str">
        <f ca="1">IF(OFFSET(長寿命化整備計画!$I$10,$A18,)="","",OFFSET(長寿命化整備計画!$I$10,$A18,))</f>
        <v/>
      </c>
      <c r="J18" t="str">
        <f ca="1">IF(OFFSET(長寿命化整備計画!$J$10,$A18,)="","",OFFSET(長寿命化整備計画!$J$10,$A18,))</f>
        <v/>
      </c>
      <c r="K18" t="str">
        <f ca="1">IF(OFFSET(長寿命化整備計画!$K$10,$A18,)="","",OFFSET(長寿命化整備計画!$K$10,$A18,))</f>
        <v/>
      </c>
      <c r="L18" t="str">
        <f ca="1">IF(OFFSET(長寿命化整備計画!$L$10,$A18,)="","",OFFSET(長寿命化整備計画!$L$10,$A18,))</f>
        <v/>
      </c>
    </row>
    <row r="19" spans="1:12" x14ac:dyDescent="0.15">
      <c r="A19">
        <v>18</v>
      </c>
      <c r="B19" t="str">
        <f ca="1">IF(OFFSET(長寿命化整備計画!$B$10,$A19,)="","",OFFSET(長寿命化整備計画!$B$10,$A19,))</f>
        <v/>
      </c>
      <c r="C19" t="str">
        <f ca="1">IF(OFFSET(長寿命化整備計画!$C$10,$A19,)="","",OFFSET(長寿命化整備計画!$C$10,$A19,))</f>
        <v/>
      </c>
      <c r="D19" t="str">
        <f ca="1">IF(OFFSET(長寿命化整備計画!$D$10,$A19,)="","",OFFSET(長寿命化整備計画!$D$10,$A19,))</f>
        <v/>
      </c>
      <c r="E19" t="str">
        <f ca="1">IF(OFFSET(長寿命化整備計画!$E$10,$A19,)="","",OFFSET(長寿命化整備計画!$E$10,$A19,))</f>
        <v/>
      </c>
      <c r="F19" t="str">
        <f ca="1">IF(OFFSET(長寿命化整備計画!$F$10,$A19,)="","",OFFSET(長寿命化整備計画!$F$10,$A19,))</f>
        <v/>
      </c>
      <c r="G19" t="str">
        <f ca="1">IF(OFFSET(長寿命化整備計画!$G$10,$A19,)="","",OFFSET(長寿命化整備計画!$G$10,$A19,))</f>
        <v/>
      </c>
      <c r="H19" t="str">
        <f ca="1">IF(OFFSET(長寿命化整備計画!$H$10,$A19,)="","",OFFSET(長寿命化整備計画!$H$10,$A19,))</f>
        <v/>
      </c>
      <c r="I19" t="str">
        <f ca="1">IF(OFFSET(長寿命化整備計画!$I$10,$A19,)="","",OFFSET(長寿命化整備計画!$I$10,$A19,))</f>
        <v/>
      </c>
      <c r="J19" t="str">
        <f ca="1">IF(OFFSET(長寿命化整備計画!$J$10,$A19,)="","",OFFSET(長寿命化整備計画!$J$10,$A19,))</f>
        <v/>
      </c>
      <c r="K19" t="str">
        <f ca="1">IF(OFFSET(長寿命化整備計画!$K$10,$A19,)="","",OFFSET(長寿命化整備計画!$K$10,$A19,))</f>
        <v/>
      </c>
      <c r="L19" t="str">
        <f ca="1">IF(OFFSET(長寿命化整備計画!$L$10,$A19,)="","",OFFSET(長寿命化整備計画!$L$10,$A19,))</f>
        <v/>
      </c>
    </row>
    <row r="20" spans="1:12" x14ac:dyDescent="0.15">
      <c r="A20">
        <v>19</v>
      </c>
      <c r="B20" t="str">
        <f ca="1">IF(OFFSET(長寿命化整備計画!$B$10,$A20,)="","",OFFSET(長寿命化整備計画!$B$10,$A20,))</f>
        <v/>
      </c>
      <c r="C20" t="str">
        <f ca="1">IF(OFFSET(長寿命化整備計画!$C$10,$A20,)="","",OFFSET(長寿命化整備計画!$C$10,$A20,))</f>
        <v/>
      </c>
      <c r="D20" t="str">
        <f ca="1">IF(OFFSET(長寿命化整備計画!$D$10,$A20,)="","",OFFSET(長寿命化整備計画!$D$10,$A20,))</f>
        <v/>
      </c>
      <c r="E20" t="str">
        <f ca="1">IF(OFFSET(長寿命化整備計画!$E$10,$A20,)="","",OFFSET(長寿命化整備計画!$E$10,$A20,))</f>
        <v/>
      </c>
      <c r="F20" t="str">
        <f ca="1">IF(OFFSET(長寿命化整備計画!$F$10,$A20,)="","",OFFSET(長寿命化整備計画!$F$10,$A20,))</f>
        <v/>
      </c>
      <c r="G20" t="str">
        <f ca="1">IF(OFFSET(長寿命化整備計画!$G$10,$A20,)="","",OFFSET(長寿命化整備計画!$G$10,$A20,))</f>
        <v/>
      </c>
      <c r="H20" t="str">
        <f ca="1">IF(OFFSET(長寿命化整備計画!$H$10,$A20,)="","",OFFSET(長寿命化整備計画!$H$10,$A20,))</f>
        <v/>
      </c>
      <c r="I20" t="str">
        <f ca="1">IF(OFFSET(長寿命化整備計画!$I$10,$A20,)="","",OFFSET(長寿命化整備計画!$I$10,$A20,))</f>
        <v/>
      </c>
      <c r="J20" t="str">
        <f ca="1">IF(OFFSET(長寿命化整備計画!$J$10,$A20,)="","",OFFSET(長寿命化整備計画!$J$10,$A20,))</f>
        <v/>
      </c>
      <c r="K20" t="str">
        <f ca="1">IF(OFFSET(長寿命化整備計画!$K$10,$A20,)="","",OFFSET(長寿命化整備計画!$K$10,$A20,))</f>
        <v/>
      </c>
      <c r="L20" t="str">
        <f ca="1">IF(OFFSET(長寿命化整備計画!$L$10,$A20,)="","",OFFSET(長寿命化整備計画!$L$10,$A20,))</f>
        <v/>
      </c>
    </row>
    <row r="21" spans="1:12" x14ac:dyDescent="0.15">
      <c r="A21">
        <v>20</v>
      </c>
      <c r="B21" t="str">
        <f ca="1">IF(OFFSET(長寿命化整備計画!$B$10,$A21,)="","",OFFSET(長寿命化整備計画!$B$10,$A21,))</f>
        <v/>
      </c>
      <c r="C21" t="str">
        <f ca="1">IF(OFFSET(長寿命化整備計画!$C$10,$A21,)="","",OFFSET(長寿命化整備計画!$C$10,$A21,))</f>
        <v/>
      </c>
      <c r="D21" t="str">
        <f ca="1">IF(OFFSET(長寿命化整備計画!$D$10,$A21,)="","",OFFSET(長寿命化整備計画!$D$10,$A21,))</f>
        <v/>
      </c>
      <c r="E21" t="str">
        <f ca="1">IF(OFFSET(長寿命化整備計画!$E$10,$A21,)="","",OFFSET(長寿命化整備計画!$E$10,$A21,))</f>
        <v/>
      </c>
      <c r="F21" t="str">
        <f ca="1">IF(OFFSET(長寿命化整備計画!$F$10,$A21,)="","",OFFSET(長寿命化整備計画!$F$10,$A21,))</f>
        <v/>
      </c>
      <c r="G21" t="str">
        <f ca="1">IF(OFFSET(長寿命化整備計画!$G$10,$A21,)="","",OFFSET(長寿命化整備計画!$G$10,$A21,))</f>
        <v/>
      </c>
      <c r="H21" t="str">
        <f ca="1">IF(OFFSET(長寿命化整備計画!$H$10,$A21,)="","",OFFSET(長寿命化整備計画!$H$10,$A21,))</f>
        <v/>
      </c>
      <c r="I21" t="str">
        <f ca="1">IF(OFFSET(長寿命化整備計画!$I$10,$A21,)="","",OFFSET(長寿命化整備計画!$I$10,$A21,))</f>
        <v/>
      </c>
      <c r="J21" t="str">
        <f ca="1">IF(OFFSET(長寿命化整備計画!$J$10,$A21,)="","",OFFSET(長寿命化整備計画!$J$10,$A21,))</f>
        <v/>
      </c>
      <c r="K21" t="str">
        <f ca="1">IF(OFFSET(長寿命化整備計画!$K$10,$A21,)="","",OFFSET(長寿命化整備計画!$K$10,$A21,))</f>
        <v/>
      </c>
      <c r="L21" t="str">
        <f ca="1">IF(OFFSET(長寿命化整備計画!$L$10,$A21,)="","",OFFSET(長寿命化整備計画!$L$10,$A21,))</f>
        <v/>
      </c>
    </row>
    <row r="22" spans="1:12" x14ac:dyDescent="0.15">
      <c r="A22">
        <v>21</v>
      </c>
      <c r="B22" t="str">
        <f ca="1">IF(OFFSET(長寿命化整備計画!$B$10,$A22,)="","",OFFSET(長寿命化整備計画!$B$10,$A22,))</f>
        <v/>
      </c>
      <c r="C22" t="str">
        <f ca="1">IF(OFFSET(長寿命化整備計画!$C$10,$A22,)="","",OFFSET(長寿命化整備計画!$C$10,$A22,))</f>
        <v/>
      </c>
      <c r="D22" t="str">
        <f ca="1">IF(OFFSET(長寿命化整備計画!$D$10,$A22,)="","",OFFSET(長寿命化整備計画!$D$10,$A22,))</f>
        <v/>
      </c>
      <c r="E22" t="str">
        <f ca="1">IF(OFFSET(長寿命化整備計画!$E$10,$A22,)="","",OFFSET(長寿命化整備計画!$E$10,$A22,))</f>
        <v/>
      </c>
      <c r="F22" t="str">
        <f ca="1">IF(OFFSET(長寿命化整備計画!$F$10,$A22,)="","",OFFSET(長寿命化整備計画!$F$10,$A22,))</f>
        <v/>
      </c>
      <c r="G22" t="str">
        <f ca="1">IF(OFFSET(長寿命化整備計画!$G$10,$A22,)="","",OFFSET(長寿命化整備計画!$G$10,$A22,))</f>
        <v/>
      </c>
      <c r="H22" t="str">
        <f ca="1">IF(OFFSET(長寿命化整備計画!$H$10,$A22,)="","",OFFSET(長寿命化整備計画!$H$10,$A22,))</f>
        <v/>
      </c>
      <c r="I22" t="str">
        <f ca="1">IF(OFFSET(長寿命化整備計画!$I$10,$A22,)="","",OFFSET(長寿命化整備計画!$I$10,$A22,))</f>
        <v/>
      </c>
      <c r="J22" t="str">
        <f ca="1">IF(OFFSET(長寿命化整備計画!$J$10,$A22,)="","",OFFSET(長寿命化整備計画!$J$10,$A22,))</f>
        <v/>
      </c>
      <c r="K22" t="str">
        <f ca="1">IF(OFFSET(長寿命化整備計画!$K$10,$A22,)="","",OFFSET(長寿命化整備計画!$K$10,$A22,))</f>
        <v/>
      </c>
      <c r="L22" t="str">
        <f ca="1">IF(OFFSET(長寿命化整備計画!$L$10,$A22,)="","",OFFSET(長寿命化整備計画!$L$10,$A22,))</f>
        <v/>
      </c>
    </row>
    <row r="23" spans="1:12" x14ac:dyDescent="0.15">
      <c r="A23">
        <v>22</v>
      </c>
      <c r="B23" t="str">
        <f ca="1">IF(OFFSET(長寿命化整備計画!$B$10,$A23,)="","",OFFSET(長寿命化整備計画!$B$10,$A23,))</f>
        <v/>
      </c>
      <c r="C23" t="str">
        <f ca="1">IF(OFFSET(長寿命化整備計画!$C$10,$A23,)="","",OFFSET(長寿命化整備計画!$C$10,$A23,))</f>
        <v/>
      </c>
      <c r="D23" t="str">
        <f ca="1">IF(OFFSET(長寿命化整備計画!$D$10,$A23,)="","",OFFSET(長寿命化整備計画!$D$10,$A23,))</f>
        <v/>
      </c>
      <c r="E23" t="str">
        <f ca="1">IF(OFFSET(長寿命化整備計画!$E$10,$A23,)="","",OFFSET(長寿命化整備計画!$E$10,$A23,))</f>
        <v/>
      </c>
      <c r="F23" t="str">
        <f ca="1">IF(OFFSET(長寿命化整備計画!$F$10,$A23,)="","",OFFSET(長寿命化整備計画!$F$10,$A23,))</f>
        <v/>
      </c>
      <c r="G23" t="str">
        <f ca="1">IF(OFFSET(長寿命化整備計画!$G$10,$A23,)="","",OFFSET(長寿命化整備計画!$G$10,$A23,))</f>
        <v/>
      </c>
      <c r="H23" t="str">
        <f ca="1">IF(OFFSET(長寿命化整備計画!$H$10,$A23,)="","",OFFSET(長寿命化整備計画!$H$10,$A23,))</f>
        <v/>
      </c>
      <c r="I23" t="str">
        <f ca="1">IF(OFFSET(長寿命化整備計画!$I$10,$A23,)="","",OFFSET(長寿命化整備計画!$I$10,$A23,))</f>
        <v/>
      </c>
      <c r="J23" t="str">
        <f ca="1">IF(OFFSET(長寿命化整備計画!$J$10,$A23,)="","",OFFSET(長寿命化整備計画!$J$10,$A23,))</f>
        <v/>
      </c>
      <c r="K23" t="str">
        <f ca="1">IF(OFFSET(長寿命化整備計画!$K$10,$A23,)="","",OFFSET(長寿命化整備計画!$K$10,$A23,))</f>
        <v/>
      </c>
      <c r="L23" t="str">
        <f ca="1">IF(OFFSET(長寿命化整備計画!$L$10,$A23,)="","",OFFSET(長寿命化整備計画!$L$10,$A23,))</f>
        <v/>
      </c>
    </row>
    <row r="24" spans="1:12" x14ac:dyDescent="0.15">
      <c r="A24">
        <v>23</v>
      </c>
      <c r="B24" t="str">
        <f ca="1">IF(OFFSET(長寿命化整備計画!$B$10,$A24,)="","",OFFSET(長寿命化整備計画!$B$10,$A24,))</f>
        <v/>
      </c>
      <c r="C24" t="str">
        <f ca="1">IF(OFFSET(長寿命化整備計画!$C$10,$A24,)="","",OFFSET(長寿命化整備計画!$C$10,$A24,))</f>
        <v/>
      </c>
      <c r="D24" t="str">
        <f ca="1">IF(OFFSET(長寿命化整備計画!$D$10,$A24,)="","",OFFSET(長寿命化整備計画!$D$10,$A24,))</f>
        <v/>
      </c>
      <c r="E24" t="str">
        <f ca="1">IF(OFFSET(長寿命化整備計画!$E$10,$A24,)="","",OFFSET(長寿命化整備計画!$E$10,$A24,))</f>
        <v/>
      </c>
      <c r="F24" t="str">
        <f ca="1">IF(OFFSET(長寿命化整備計画!$F$10,$A24,)="","",OFFSET(長寿命化整備計画!$F$10,$A24,))</f>
        <v/>
      </c>
      <c r="G24" t="str">
        <f ca="1">IF(OFFSET(長寿命化整備計画!$G$10,$A24,)="","",OFFSET(長寿命化整備計画!$G$10,$A24,))</f>
        <v/>
      </c>
      <c r="H24" t="str">
        <f ca="1">IF(OFFSET(長寿命化整備計画!$H$10,$A24,)="","",OFFSET(長寿命化整備計画!$H$10,$A24,))</f>
        <v/>
      </c>
      <c r="I24" t="str">
        <f ca="1">IF(OFFSET(長寿命化整備計画!$I$10,$A24,)="","",OFFSET(長寿命化整備計画!$I$10,$A24,))</f>
        <v/>
      </c>
      <c r="J24" t="str">
        <f ca="1">IF(OFFSET(長寿命化整備計画!$J$10,$A24,)="","",OFFSET(長寿命化整備計画!$J$10,$A24,))</f>
        <v/>
      </c>
      <c r="K24" t="str">
        <f ca="1">IF(OFFSET(長寿命化整備計画!$K$10,$A24,)="","",OFFSET(長寿命化整備計画!$K$10,$A24,))</f>
        <v/>
      </c>
      <c r="L24" t="str">
        <f ca="1">IF(OFFSET(長寿命化整備計画!$L$10,$A24,)="","",OFFSET(長寿命化整備計画!$L$10,$A24,))</f>
        <v/>
      </c>
    </row>
    <row r="25" spans="1:12" x14ac:dyDescent="0.15">
      <c r="A25">
        <v>24</v>
      </c>
      <c r="B25" t="str">
        <f ca="1">IF(OFFSET(長寿命化整備計画!$B$10,$A25,)="","",OFFSET(長寿命化整備計画!$B$10,$A25,))</f>
        <v/>
      </c>
      <c r="C25" t="str">
        <f ca="1">IF(OFFSET(長寿命化整備計画!$C$10,$A25,)="","",OFFSET(長寿命化整備計画!$C$10,$A25,))</f>
        <v/>
      </c>
      <c r="D25" t="str">
        <f ca="1">IF(OFFSET(長寿命化整備計画!$D$10,$A25,)="","",OFFSET(長寿命化整備計画!$D$10,$A25,))</f>
        <v/>
      </c>
      <c r="E25" t="str">
        <f ca="1">IF(OFFSET(長寿命化整備計画!$E$10,$A25,)="","",OFFSET(長寿命化整備計画!$E$10,$A25,))</f>
        <v/>
      </c>
      <c r="F25" t="str">
        <f ca="1">IF(OFFSET(長寿命化整備計画!$F$10,$A25,)="","",OFFSET(長寿命化整備計画!$F$10,$A25,))</f>
        <v/>
      </c>
      <c r="G25" t="str">
        <f ca="1">IF(OFFSET(長寿命化整備計画!$G$10,$A25,)="","",OFFSET(長寿命化整備計画!$G$10,$A25,))</f>
        <v/>
      </c>
      <c r="H25" t="str">
        <f ca="1">IF(OFFSET(長寿命化整備計画!$H$10,$A25,)="","",OFFSET(長寿命化整備計画!$H$10,$A25,))</f>
        <v/>
      </c>
      <c r="I25" t="str">
        <f ca="1">IF(OFFSET(長寿命化整備計画!$I$10,$A25,)="","",OFFSET(長寿命化整備計画!$I$10,$A25,))</f>
        <v/>
      </c>
      <c r="J25" t="str">
        <f ca="1">IF(OFFSET(長寿命化整備計画!$J$10,$A25,)="","",OFFSET(長寿命化整備計画!$J$10,$A25,))</f>
        <v/>
      </c>
      <c r="K25" t="str">
        <f ca="1">IF(OFFSET(長寿命化整備計画!$K$10,$A25,)="","",OFFSET(長寿命化整備計画!$K$10,$A25,))</f>
        <v/>
      </c>
      <c r="L25" t="str">
        <f ca="1">IF(OFFSET(長寿命化整備計画!$L$10,$A25,)="","",OFFSET(長寿命化整備計画!$L$10,$A25,))</f>
        <v/>
      </c>
    </row>
    <row r="26" spans="1:12" x14ac:dyDescent="0.15">
      <c r="A26">
        <v>25</v>
      </c>
      <c r="B26" t="str">
        <f ca="1">IF(OFFSET(長寿命化整備計画!$B$10,$A26,)="","",OFFSET(長寿命化整備計画!$B$10,$A26,))</f>
        <v/>
      </c>
      <c r="C26" t="str">
        <f ca="1">IF(OFFSET(長寿命化整備計画!$C$10,$A26,)="","",OFFSET(長寿命化整備計画!$C$10,$A26,))</f>
        <v/>
      </c>
      <c r="D26" t="str">
        <f ca="1">IF(OFFSET(長寿命化整備計画!$D$10,$A26,)="","",OFFSET(長寿命化整備計画!$D$10,$A26,))</f>
        <v/>
      </c>
      <c r="E26" t="str">
        <f ca="1">IF(OFFSET(長寿命化整備計画!$E$10,$A26,)="","",OFFSET(長寿命化整備計画!$E$10,$A26,))</f>
        <v/>
      </c>
      <c r="F26" t="str">
        <f ca="1">IF(OFFSET(長寿命化整備計画!$F$10,$A26,)="","",OFFSET(長寿命化整備計画!$F$10,$A26,))</f>
        <v/>
      </c>
      <c r="G26" t="str">
        <f ca="1">IF(OFFSET(長寿命化整備計画!$G$10,$A26,)="","",OFFSET(長寿命化整備計画!$G$10,$A26,))</f>
        <v/>
      </c>
      <c r="H26" t="str">
        <f ca="1">IF(OFFSET(長寿命化整備計画!$H$10,$A26,)="","",OFFSET(長寿命化整備計画!$H$10,$A26,))</f>
        <v/>
      </c>
      <c r="I26" t="str">
        <f ca="1">IF(OFFSET(長寿命化整備計画!$I$10,$A26,)="","",OFFSET(長寿命化整備計画!$I$10,$A26,))</f>
        <v/>
      </c>
      <c r="J26" t="str">
        <f ca="1">IF(OFFSET(長寿命化整備計画!$J$10,$A26,)="","",OFFSET(長寿命化整備計画!$J$10,$A26,))</f>
        <v/>
      </c>
      <c r="K26" t="str">
        <f ca="1">IF(OFFSET(長寿命化整備計画!$K$10,$A26,)="","",OFFSET(長寿命化整備計画!$K$10,$A26,))</f>
        <v/>
      </c>
      <c r="L26" t="str">
        <f ca="1">IF(OFFSET(長寿命化整備計画!$L$10,$A26,)="","",OFFSET(長寿命化整備計画!$L$10,$A26,))</f>
        <v/>
      </c>
    </row>
    <row r="27" spans="1:12" x14ac:dyDescent="0.15">
      <c r="A27">
        <v>26</v>
      </c>
      <c r="B27" t="str">
        <f ca="1">IF(OFFSET(長寿命化整備計画!$B$10,$A27,)="","",OFFSET(長寿命化整備計画!$B$10,$A27,))</f>
        <v/>
      </c>
      <c r="C27" t="str">
        <f ca="1">IF(OFFSET(長寿命化整備計画!$C$10,$A27,)="","",OFFSET(長寿命化整備計画!$C$10,$A27,))</f>
        <v/>
      </c>
      <c r="D27" t="str">
        <f ca="1">IF(OFFSET(長寿命化整備計画!$D$10,$A27,)="","",OFFSET(長寿命化整備計画!$D$10,$A27,))</f>
        <v/>
      </c>
      <c r="E27" t="str">
        <f ca="1">IF(OFFSET(長寿命化整備計画!$E$10,$A27,)="","",OFFSET(長寿命化整備計画!$E$10,$A27,))</f>
        <v/>
      </c>
      <c r="F27" t="str">
        <f ca="1">IF(OFFSET(長寿命化整備計画!$F$10,$A27,)="","",OFFSET(長寿命化整備計画!$F$10,$A27,))</f>
        <v/>
      </c>
      <c r="G27" t="str">
        <f ca="1">IF(OFFSET(長寿命化整備計画!$G$10,$A27,)="","",OFFSET(長寿命化整備計画!$G$10,$A27,))</f>
        <v/>
      </c>
      <c r="H27" t="str">
        <f ca="1">IF(OFFSET(長寿命化整備計画!$H$10,$A27,)="","",OFFSET(長寿命化整備計画!$H$10,$A27,))</f>
        <v/>
      </c>
      <c r="I27" t="str">
        <f ca="1">IF(OFFSET(長寿命化整備計画!$I$10,$A27,)="","",OFFSET(長寿命化整備計画!$I$10,$A27,))</f>
        <v/>
      </c>
      <c r="J27" t="str">
        <f ca="1">IF(OFFSET(長寿命化整備計画!$J$10,$A27,)="","",OFFSET(長寿命化整備計画!$J$10,$A27,))</f>
        <v/>
      </c>
      <c r="K27" t="str">
        <f ca="1">IF(OFFSET(長寿命化整備計画!$K$10,$A27,)="","",OFFSET(長寿命化整備計画!$K$10,$A27,))</f>
        <v/>
      </c>
      <c r="L27" t="str">
        <f ca="1">IF(OFFSET(長寿命化整備計画!$L$10,$A27,)="","",OFFSET(長寿命化整備計画!$L$10,$A27,))</f>
        <v/>
      </c>
    </row>
    <row r="28" spans="1:12" x14ac:dyDescent="0.15">
      <c r="A28">
        <v>27</v>
      </c>
      <c r="B28" t="str">
        <f ca="1">IF(OFFSET(長寿命化整備計画!$B$10,$A28,)="","",OFFSET(長寿命化整備計画!$B$10,$A28,))</f>
        <v/>
      </c>
      <c r="C28" t="str">
        <f ca="1">IF(OFFSET(長寿命化整備計画!$C$10,$A28,)="","",OFFSET(長寿命化整備計画!$C$10,$A28,))</f>
        <v/>
      </c>
      <c r="D28" t="str">
        <f ca="1">IF(OFFSET(長寿命化整備計画!$D$10,$A28,)="","",OFFSET(長寿命化整備計画!$D$10,$A28,))</f>
        <v/>
      </c>
      <c r="E28" t="str">
        <f ca="1">IF(OFFSET(長寿命化整備計画!$E$10,$A28,)="","",OFFSET(長寿命化整備計画!$E$10,$A28,))</f>
        <v/>
      </c>
      <c r="F28" t="str">
        <f ca="1">IF(OFFSET(長寿命化整備計画!$F$10,$A28,)="","",OFFSET(長寿命化整備計画!$F$10,$A28,))</f>
        <v/>
      </c>
      <c r="G28" t="str">
        <f ca="1">IF(OFFSET(長寿命化整備計画!$G$10,$A28,)="","",OFFSET(長寿命化整備計画!$G$10,$A28,))</f>
        <v/>
      </c>
      <c r="H28" t="str">
        <f ca="1">IF(OFFSET(長寿命化整備計画!$H$10,$A28,)="","",OFFSET(長寿命化整備計画!$H$10,$A28,))</f>
        <v/>
      </c>
      <c r="I28" t="str">
        <f ca="1">IF(OFFSET(長寿命化整備計画!$I$10,$A28,)="","",OFFSET(長寿命化整備計画!$I$10,$A28,))</f>
        <v/>
      </c>
      <c r="J28" t="str">
        <f ca="1">IF(OFFSET(長寿命化整備計画!$J$10,$A28,)="","",OFFSET(長寿命化整備計画!$J$10,$A28,))</f>
        <v/>
      </c>
      <c r="K28" t="str">
        <f ca="1">IF(OFFSET(長寿命化整備計画!$K$10,$A28,)="","",OFFSET(長寿命化整備計画!$K$10,$A28,))</f>
        <v/>
      </c>
      <c r="L28" t="str">
        <f ca="1">IF(OFFSET(長寿命化整備計画!$L$10,$A28,)="","",OFFSET(長寿命化整備計画!$L$10,$A28,))</f>
        <v/>
      </c>
    </row>
    <row r="29" spans="1:12" x14ac:dyDescent="0.15">
      <c r="A29">
        <v>28</v>
      </c>
      <c r="B29" t="str">
        <f ca="1">IF(OFFSET(長寿命化整備計画!$B$10,$A29,)="","",OFFSET(長寿命化整備計画!$B$10,$A29,))</f>
        <v/>
      </c>
      <c r="C29" t="str">
        <f ca="1">IF(OFFSET(長寿命化整備計画!$C$10,$A29,)="","",OFFSET(長寿命化整備計画!$C$10,$A29,))</f>
        <v/>
      </c>
      <c r="D29" t="str">
        <f ca="1">IF(OFFSET(長寿命化整備計画!$D$10,$A29,)="","",OFFSET(長寿命化整備計画!$D$10,$A29,))</f>
        <v/>
      </c>
      <c r="E29" t="str">
        <f ca="1">IF(OFFSET(長寿命化整備計画!$E$10,$A29,)="","",OFFSET(長寿命化整備計画!$E$10,$A29,))</f>
        <v/>
      </c>
      <c r="F29" t="str">
        <f ca="1">IF(OFFSET(長寿命化整備計画!$F$10,$A29,)="","",OFFSET(長寿命化整備計画!$F$10,$A29,))</f>
        <v/>
      </c>
      <c r="G29" t="str">
        <f ca="1">IF(OFFSET(長寿命化整備計画!$G$10,$A29,)="","",OFFSET(長寿命化整備計画!$G$10,$A29,))</f>
        <v/>
      </c>
      <c r="H29" t="str">
        <f ca="1">IF(OFFSET(長寿命化整備計画!$H$10,$A29,)="","",OFFSET(長寿命化整備計画!$H$10,$A29,))</f>
        <v/>
      </c>
      <c r="I29" t="str">
        <f ca="1">IF(OFFSET(長寿命化整備計画!$I$10,$A29,)="","",OFFSET(長寿命化整備計画!$I$10,$A29,))</f>
        <v/>
      </c>
      <c r="J29" t="str">
        <f ca="1">IF(OFFSET(長寿命化整備計画!$J$10,$A29,)="","",OFFSET(長寿命化整備計画!$J$10,$A29,))</f>
        <v/>
      </c>
      <c r="K29" t="str">
        <f ca="1">IF(OFFSET(長寿命化整備計画!$K$10,$A29,)="","",OFFSET(長寿命化整備計画!$K$10,$A29,))</f>
        <v/>
      </c>
      <c r="L29" t="str">
        <f ca="1">IF(OFFSET(長寿命化整備計画!$L$10,$A29,)="","",OFFSET(長寿命化整備計画!$L$10,$A29,))</f>
        <v/>
      </c>
    </row>
    <row r="30" spans="1:12" x14ac:dyDescent="0.15">
      <c r="A30">
        <v>29</v>
      </c>
      <c r="B30" t="str">
        <f ca="1">IF(OFFSET(長寿命化整備計画!$B$10,$A30,)="","",OFFSET(長寿命化整備計画!$B$10,$A30,))</f>
        <v/>
      </c>
      <c r="C30" t="str">
        <f ca="1">IF(OFFSET(長寿命化整備計画!$C$10,$A30,)="","",OFFSET(長寿命化整備計画!$C$10,$A30,))</f>
        <v/>
      </c>
      <c r="D30" t="str">
        <f ca="1">IF(OFFSET(長寿命化整備計画!$D$10,$A30,)="","",OFFSET(長寿命化整備計画!$D$10,$A30,))</f>
        <v/>
      </c>
      <c r="E30" t="str">
        <f ca="1">IF(OFFSET(長寿命化整備計画!$E$10,$A30,)="","",OFFSET(長寿命化整備計画!$E$10,$A30,))</f>
        <v/>
      </c>
      <c r="F30" t="str">
        <f ca="1">IF(OFFSET(長寿命化整備計画!$F$10,$A30,)="","",OFFSET(長寿命化整備計画!$F$10,$A30,))</f>
        <v/>
      </c>
      <c r="G30" t="str">
        <f ca="1">IF(OFFSET(長寿命化整備計画!$G$10,$A30,)="","",OFFSET(長寿命化整備計画!$G$10,$A30,))</f>
        <v/>
      </c>
      <c r="H30" t="str">
        <f ca="1">IF(OFFSET(長寿命化整備計画!$H$10,$A30,)="","",OFFSET(長寿命化整備計画!$H$10,$A30,))</f>
        <v/>
      </c>
      <c r="I30" t="str">
        <f ca="1">IF(OFFSET(長寿命化整備計画!$I$10,$A30,)="","",OFFSET(長寿命化整備計画!$I$10,$A30,))</f>
        <v/>
      </c>
      <c r="J30" t="str">
        <f ca="1">IF(OFFSET(長寿命化整備計画!$J$10,$A30,)="","",OFFSET(長寿命化整備計画!$J$10,$A30,))</f>
        <v/>
      </c>
      <c r="K30" t="str">
        <f ca="1">IF(OFFSET(長寿命化整備計画!$K$10,$A30,)="","",OFFSET(長寿命化整備計画!$K$10,$A30,))</f>
        <v/>
      </c>
      <c r="L30" t="str">
        <f ca="1">IF(OFFSET(長寿命化整備計画!$L$10,$A30,)="","",OFFSET(長寿命化整備計画!$L$10,$A30,))</f>
        <v/>
      </c>
    </row>
    <row r="31" spans="1:12" x14ac:dyDescent="0.15">
      <c r="A31">
        <v>30</v>
      </c>
      <c r="B31" t="str">
        <f ca="1">IF(OFFSET(長寿命化整備計画!$B$10,$A31,)="","",OFFSET(長寿命化整備計画!$B$10,$A31,))</f>
        <v/>
      </c>
      <c r="C31" t="str">
        <f ca="1">IF(OFFSET(長寿命化整備計画!$C$10,$A31,)="","",OFFSET(長寿命化整備計画!$C$10,$A31,))</f>
        <v/>
      </c>
      <c r="D31" t="str">
        <f ca="1">IF(OFFSET(長寿命化整備計画!$D$10,$A31,)="","",OFFSET(長寿命化整備計画!$D$10,$A31,))</f>
        <v/>
      </c>
      <c r="E31" t="str">
        <f ca="1">IF(OFFSET(長寿命化整備計画!$E$10,$A31,)="","",OFFSET(長寿命化整備計画!$E$10,$A31,))</f>
        <v/>
      </c>
      <c r="F31" t="str">
        <f ca="1">IF(OFFSET(長寿命化整備計画!$F$10,$A31,)="","",OFFSET(長寿命化整備計画!$F$10,$A31,))</f>
        <v/>
      </c>
      <c r="G31" t="str">
        <f ca="1">IF(OFFSET(長寿命化整備計画!$G$10,$A31,)="","",OFFSET(長寿命化整備計画!$G$10,$A31,))</f>
        <v/>
      </c>
      <c r="H31" t="str">
        <f ca="1">IF(OFFSET(長寿命化整備計画!$H$10,$A31,)="","",OFFSET(長寿命化整備計画!$H$10,$A31,))</f>
        <v/>
      </c>
      <c r="I31" t="str">
        <f ca="1">IF(OFFSET(長寿命化整備計画!$I$10,$A31,)="","",OFFSET(長寿命化整備計画!$I$10,$A31,))</f>
        <v/>
      </c>
      <c r="J31" t="str">
        <f ca="1">IF(OFFSET(長寿命化整備計画!$J$10,$A31,)="","",OFFSET(長寿命化整備計画!$J$10,$A31,))</f>
        <v/>
      </c>
      <c r="K31" t="str">
        <f ca="1">IF(OFFSET(長寿命化整備計画!$K$10,$A31,)="","",OFFSET(長寿命化整備計画!$K$10,$A31,))</f>
        <v/>
      </c>
      <c r="L31" t="str">
        <f ca="1">IF(OFFSET(長寿命化整備計画!$L$10,$A31,)="","",OFFSET(長寿命化整備計画!$L$10,$A31,))</f>
        <v/>
      </c>
    </row>
    <row r="32" spans="1:12" x14ac:dyDescent="0.15">
      <c r="A32">
        <v>31</v>
      </c>
      <c r="B32" t="str">
        <f ca="1">IF(OFFSET(長寿命化整備計画!$B$10,$A32,)="","",OFFSET(長寿命化整備計画!$B$10,$A32,))</f>
        <v/>
      </c>
      <c r="C32" t="str">
        <f ca="1">IF(OFFSET(長寿命化整備計画!$C$10,$A32,)="","",OFFSET(長寿命化整備計画!$C$10,$A32,))</f>
        <v/>
      </c>
      <c r="D32" t="str">
        <f ca="1">IF(OFFSET(長寿命化整備計画!$D$10,$A32,)="","",OFFSET(長寿命化整備計画!$D$10,$A32,))</f>
        <v/>
      </c>
      <c r="E32" t="str">
        <f ca="1">IF(OFFSET(長寿命化整備計画!$E$10,$A32,)="","",OFFSET(長寿命化整備計画!$E$10,$A32,))</f>
        <v/>
      </c>
      <c r="F32" t="str">
        <f ca="1">IF(OFFSET(長寿命化整備計画!$F$10,$A32,)="","",OFFSET(長寿命化整備計画!$F$10,$A32,))</f>
        <v/>
      </c>
      <c r="G32" t="str">
        <f ca="1">IF(OFFSET(長寿命化整備計画!$G$10,$A32,)="","",OFFSET(長寿命化整備計画!$G$10,$A32,))</f>
        <v/>
      </c>
      <c r="H32" t="str">
        <f ca="1">IF(OFFSET(長寿命化整備計画!$H$10,$A32,)="","",OFFSET(長寿命化整備計画!$H$10,$A32,))</f>
        <v/>
      </c>
      <c r="I32" t="str">
        <f ca="1">IF(OFFSET(長寿命化整備計画!$I$10,$A32,)="","",OFFSET(長寿命化整備計画!$I$10,$A32,))</f>
        <v/>
      </c>
      <c r="J32" t="str">
        <f ca="1">IF(OFFSET(長寿命化整備計画!$J$10,$A32,)="","",OFFSET(長寿命化整備計画!$J$10,$A32,))</f>
        <v/>
      </c>
      <c r="K32" t="str">
        <f ca="1">IF(OFFSET(長寿命化整備計画!$K$10,$A32,)="","",OFFSET(長寿命化整備計画!$K$10,$A32,))</f>
        <v/>
      </c>
      <c r="L32" t="str">
        <f ca="1">IF(OFFSET(長寿命化整備計画!$L$10,$A32,)="","",OFFSET(長寿命化整備計画!$L$10,$A32,))</f>
        <v/>
      </c>
    </row>
    <row r="33" spans="1:12" x14ac:dyDescent="0.15">
      <c r="A33">
        <v>32</v>
      </c>
      <c r="B33" t="str">
        <f ca="1">IF(OFFSET(長寿命化整備計画!$B$10,$A33,)="","",OFFSET(長寿命化整備計画!$B$10,$A33,))</f>
        <v/>
      </c>
      <c r="C33" t="str">
        <f ca="1">IF(OFFSET(長寿命化整備計画!$C$10,$A33,)="","",OFFSET(長寿命化整備計画!$C$10,$A33,))</f>
        <v/>
      </c>
      <c r="D33" t="str">
        <f ca="1">IF(OFFSET(長寿命化整備計画!$D$10,$A33,)="","",OFFSET(長寿命化整備計画!$D$10,$A33,))</f>
        <v/>
      </c>
      <c r="E33" t="str">
        <f ca="1">IF(OFFSET(長寿命化整備計画!$E$10,$A33,)="","",OFFSET(長寿命化整備計画!$E$10,$A33,))</f>
        <v/>
      </c>
      <c r="F33" t="str">
        <f ca="1">IF(OFFSET(長寿命化整備計画!$F$10,$A33,)="","",OFFSET(長寿命化整備計画!$F$10,$A33,))</f>
        <v/>
      </c>
      <c r="G33" t="str">
        <f ca="1">IF(OFFSET(長寿命化整備計画!$G$10,$A33,)="","",OFFSET(長寿命化整備計画!$G$10,$A33,))</f>
        <v/>
      </c>
      <c r="H33" t="str">
        <f ca="1">IF(OFFSET(長寿命化整備計画!$H$10,$A33,)="","",OFFSET(長寿命化整備計画!$H$10,$A33,))</f>
        <v/>
      </c>
      <c r="I33" t="str">
        <f ca="1">IF(OFFSET(長寿命化整備計画!$I$10,$A33,)="","",OFFSET(長寿命化整備計画!$I$10,$A33,))</f>
        <v/>
      </c>
      <c r="J33" t="str">
        <f ca="1">IF(OFFSET(長寿命化整備計画!$J$10,$A33,)="","",OFFSET(長寿命化整備計画!$J$10,$A33,))</f>
        <v/>
      </c>
      <c r="K33" t="str">
        <f ca="1">IF(OFFSET(長寿命化整備計画!$K$10,$A33,)="","",OFFSET(長寿命化整備計画!$K$10,$A33,))</f>
        <v/>
      </c>
      <c r="L33" t="str">
        <f ca="1">IF(OFFSET(長寿命化整備計画!$L$10,$A33,)="","",OFFSET(長寿命化整備計画!$L$10,$A33,))</f>
        <v/>
      </c>
    </row>
    <row r="34" spans="1:12" x14ac:dyDescent="0.15">
      <c r="A34">
        <v>33</v>
      </c>
      <c r="B34" t="str">
        <f ca="1">IF(OFFSET(長寿命化整備計画!$B$10,$A34,)="","",OFFSET(長寿命化整備計画!$B$10,$A34,))</f>
        <v/>
      </c>
      <c r="C34" t="str">
        <f ca="1">IF(OFFSET(長寿命化整備計画!$C$10,$A34,)="","",OFFSET(長寿命化整備計画!$C$10,$A34,))</f>
        <v/>
      </c>
      <c r="D34" t="str">
        <f ca="1">IF(OFFSET(長寿命化整備計画!$D$10,$A34,)="","",OFFSET(長寿命化整備計画!$D$10,$A34,))</f>
        <v/>
      </c>
      <c r="E34" t="str">
        <f ca="1">IF(OFFSET(長寿命化整備計画!$E$10,$A34,)="","",OFFSET(長寿命化整備計画!$E$10,$A34,))</f>
        <v/>
      </c>
      <c r="F34" t="str">
        <f ca="1">IF(OFFSET(長寿命化整備計画!$F$10,$A34,)="","",OFFSET(長寿命化整備計画!$F$10,$A34,))</f>
        <v/>
      </c>
      <c r="G34" t="str">
        <f ca="1">IF(OFFSET(長寿命化整備計画!$G$10,$A34,)="","",OFFSET(長寿命化整備計画!$G$10,$A34,))</f>
        <v/>
      </c>
      <c r="H34" t="str">
        <f ca="1">IF(OFFSET(長寿命化整備計画!$H$10,$A34,)="","",OFFSET(長寿命化整備計画!$H$10,$A34,))</f>
        <v/>
      </c>
      <c r="I34" t="str">
        <f ca="1">IF(OFFSET(長寿命化整備計画!$I$10,$A34,)="","",OFFSET(長寿命化整備計画!$I$10,$A34,))</f>
        <v/>
      </c>
      <c r="J34" t="str">
        <f ca="1">IF(OFFSET(長寿命化整備計画!$J$10,$A34,)="","",OFFSET(長寿命化整備計画!$J$10,$A34,))</f>
        <v/>
      </c>
      <c r="K34" t="str">
        <f ca="1">IF(OFFSET(長寿命化整備計画!$K$10,$A34,)="","",OFFSET(長寿命化整備計画!$K$10,$A34,))</f>
        <v/>
      </c>
      <c r="L34" t="str">
        <f ca="1">IF(OFFSET(長寿命化整備計画!$L$10,$A34,)="","",OFFSET(長寿命化整備計画!$L$10,$A34,))</f>
        <v/>
      </c>
    </row>
    <row r="35" spans="1:12" x14ac:dyDescent="0.15">
      <c r="A35">
        <v>34</v>
      </c>
      <c r="B35" t="str">
        <f ca="1">IF(OFFSET(長寿命化整備計画!$B$10,$A35,)="","",OFFSET(長寿命化整備計画!$B$10,$A35,))</f>
        <v/>
      </c>
      <c r="C35" t="str">
        <f ca="1">IF(OFFSET(長寿命化整備計画!$C$10,$A35,)="","",OFFSET(長寿命化整備計画!$C$10,$A35,))</f>
        <v/>
      </c>
      <c r="D35" t="str">
        <f ca="1">IF(OFFSET(長寿命化整備計画!$D$10,$A35,)="","",OFFSET(長寿命化整備計画!$D$10,$A35,))</f>
        <v/>
      </c>
      <c r="E35" t="str">
        <f ca="1">IF(OFFSET(長寿命化整備計画!$E$10,$A35,)="","",OFFSET(長寿命化整備計画!$E$10,$A35,))</f>
        <v/>
      </c>
      <c r="F35" t="str">
        <f ca="1">IF(OFFSET(長寿命化整備計画!$F$10,$A35,)="","",OFFSET(長寿命化整備計画!$F$10,$A35,))</f>
        <v/>
      </c>
      <c r="G35" t="str">
        <f ca="1">IF(OFFSET(長寿命化整備計画!$G$10,$A35,)="","",OFFSET(長寿命化整備計画!$G$10,$A35,))</f>
        <v/>
      </c>
      <c r="H35" t="str">
        <f ca="1">IF(OFFSET(長寿命化整備計画!$H$10,$A35,)="","",OFFSET(長寿命化整備計画!$H$10,$A35,))</f>
        <v/>
      </c>
      <c r="I35" t="str">
        <f ca="1">IF(OFFSET(長寿命化整備計画!$I$10,$A35,)="","",OFFSET(長寿命化整備計画!$I$10,$A35,))</f>
        <v/>
      </c>
      <c r="J35" t="str">
        <f ca="1">IF(OFFSET(長寿命化整備計画!$J$10,$A35,)="","",OFFSET(長寿命化整備計画!$J$10,$A35,))</f>
        <v/>
      </c>
      <c r="K35" t="str">
        <f ca="1">IF(OFFSET(長寿命化整備計画!$K$10,$A35,)="","",OFFSET(長寿命化整備計画!$K$10,$A35,))</f>
        <v/>
      </c>
      <c r="L35" t="str">
        <f ca="1">IF(OFFSET(長寿命化整備計画!$L$10,$A35,)="","",OFFSET(長寿命化整備計画!$L$10,$A35,))</f>
        <v/>
      </c>
    </row>
    <row r="36" spans="1:12" x14ac:dyDescent="0.15">
      <c r="A36">
        <v>35</v>
      </c>
      <c r="B36" t="str">
        <f ca="1">IF(OFFSET(長寿命化整備計画!$B$10,$A36,)="","",OFFSET(長寿命化整備計画!$B$10,$A36,))</f>
        <v/>
      </c>
      <c r="C36" t="str">
        <f ca="1">IF(OFFSET(長寿命化整備計画!$C$10,$A36,)="","",OFFSET(長寿命化整備計画!$C$10,$A36,))</f>
        <v/>
      </c>
      <c r="D36" t="str">
        <f ca="1">IF(OFFSET(長寿命化整備計画!$D$10,$A36,)="","",OFFSET(長寿命化整備計画!$D$10,$A36,))</f>
        <v/>
      </c>
      <c r="E36" t="str">
        <f ca="1">IF(OFFSET(長寿命化整備計画!$E$10,$A36,)="","",OFFSET(長寿命化整備計画!$E$10,$A36,))</f>
        <v/>
      </c>
      <c r="F36" t="str">
        <f ca="1">IF(OFFSET(長寿命化整備計画!$F$10,$A36,)="","",OFFSET(長寿命化整備計画!$F$10,$A36,))</f>
        <v/>
      </c>
      <c r="G36" t="str">
        <f ca="1">IF(OFFSET(長寿命化整備計画!$G$10,$A36,)="","",OFFSET(長寿命化整備計画!$G$10,$A36,))</f>
        <v/>
      </c>
      <c r="H36" t="str">
        <f ca="1">IF(OFFSET(長寿命化整備計画!$H$10,$A36,)="","",OFFSET(長寿命化整備計画!$H$10,$A36,))</f>
        <v/>
      </c>
      <c r="I36" t="str">
        <f ca="1">IF(OFFSET(長寿命化整備計画!$I$10,$A36,)="","",OFFSET(長寿命化整備計画!$I$10,$A36,))</f>
        <v/>
      </c>
      <c r="J36" t="str">
        <f ca="1">IF(OFFSET(長寿命化整備計画!$J$10,$A36,)="","",OFFSET(長寿命化整備計画!$J$10,$A36,))</f>
        <v/>
      </c>
      <c r="K36" t="str">
        <f ca="1">IF(OFFSET(長寿命化整備計画!$K$10,$A36,)="","",OFFSET(長寿命化整備計画!$K$10,$A36,))</f>
        <v/>
      </c>
      <c r="L36" t="str">
        <f ca="1">IF(OFFSET(長寿命化整備計画!$L$10,$A36,)="","",OFFSET(長寿命化整備計画!$L$10,$A36,))</f>
        <v/>
      </c>
    </row>
    <row r="37" spans="1:12" x14ac:dyDescent="0.15">
      <c r="A37">
        <v>36</v>
      </c>
      <c r="B37" t="str">
        <f ca="1">IF(OFFSET(長寿命化整備計画!$B$10,$A37,)="","",OFFSET(長寿命化整備計画!$B$10,$A37,))</f>
        <v/>
      </c>
      <c r="C37" t="str">
        <f ca="1">IF(OFFSET(長寿命化整備計画!$C$10,$A37,)="","",OFFSET(長寿命化整備計画!$C$10,$A37,))</f>
        <v/>
      </c>
      <c r="D37" t="str">
        <f ca="1">IF(OFFSET(長寿命化整備計画!$D$10,$A37,)="","",OFFSET(長寿命化整備計画!$D$10,$A37,))</f>
        <v/>
      </c>
      <c r="E37" t="str">
        <f ca="1">IF(OFFSET(長寿命化整備計画!$E$10,$A37,)="","",OFFSET(長寿命化整備計画!$E$10,$A37,))</f>
        <v/>
      </c>
      <c r="F37" t="str">
        <f ca="1">IF(OFFSET(長寿命化整備計画!$F$10,$A37,)="","",OFFSET(長寿命化整備計画!$F$10,$A37,))</f>
        <v/>
      </c>
      <c r="G37" t="str">
        <f ca="1">IF(OFFSET(長寿命化整備計画!$G$10,$A37,)="","",OFFSET(長寿命化整備計画!$G$10,$A37,))</f>
        <v/>
      </c>
      <c r="H37" t="str">
        <f ca="1">IF(OFFSET(長寿命化整備計画!$H$10,$A37,)="","",OFFSET(長寿命化整備計画!$H$10,$A37,))</f>
        <v/>
      </c>
      <c r="I37" t="str">
        <f ca="1">IF(OFFSET(長寿命化整備計画!$I$10,$A37,)="","",OFFSET(長寿命化整備計画!$I$10,$A37,))</f>
        <v/>
      </c>
      <c r="J37" t="str">
        <f ca="1">IF(OFFSET(長寿命化整備計画!$J$10,$A37,)="","",OFFSET(長寿命化整備計画!$J$10,$A37,))</f>
        <v/>
      </c>
      <c r="K37" t="str">
        <f ca="1">IF(OFFSET(長寿命化整備計画!$K$10,$A37,)="","",OFFSET(長寿命化整備計画!$K$10,$A37,))</f>
        <v/>
      </c>
      <c r="L37" t="str">
        <f ca="1">IF(OFFSET(長寿命化整備計画!$L$10,$A37,)="","",OFFSET(長寿命化整備計画!$L$10,$A37,))</f>
        <v/>
      </c>
    </row>
    <row r="38" spans="1:12" x14ac:dyDescent="0.15">
      <c r="A38">
        <v>37</v>
      </c>
      <c r="B38" t="str">
        <f ca="1">IF(OFFSET(長寿命化整備計画!$B$10,$A38,)="","",OFFSET(長寿命化整備計画!$B$10,$A38,))</f>
        <v/>
      </c>
      <c r="C38" t="str">
        <f ca="1">IF(OFFSET(長寿命化整備計画!$C$10,$A38,)="","",OFFSET(長寿命化整備計画!$C$10,$A38,))</f>
        <v/>
      </c>
      <c r="D38" t="str">
        <f ca="1">IF(OFFSET(長寿命化整備計画!$D$10,$A38,)="","",OFFSET(長寿命化整備計画!$D$10,$A38,))</f>
        <v/>
      </c>
      <c r="E38" t="str">
        <f ca="1">IF(OFFSET(長寿命化整備計画!$E$10,$A38,)="","",OFFSET(長寿命化整備計画!$E$10,$A38,))</f>
        <v/>
      </c>
      <c r="F38" t="str">
        <f ca="1">IF(OFFSET(長寿命化整備計画!$F$10,$A38,)="","",OFFSET(長寿命化整備計画!$F$10,$A38,))</f>
        <v/>
      </c>
      <c r="G38" t="str">
        <f ca="1">IF(OFFSET(長寿命化整備計画!$G$10,$A38,)="","",OFFSET(長寿命化整備計画!$G$10,$A38,))</f>
        <v/>
      </c>
      <c r="H38" t="str">
        <f ca="1">IF(OFFSET(長寿命化整備計画!$H$10,$A38,)="","",OFFSET(長寿命化整備計画!$H$10,$A38,))</f>
        <v/>
      </c>
      <c r="I38" t="str">
        <f ca="1">IF(OFFSET(長寿命化整備計画!$I$10,$A38,)="","",OFFSET(長寿命化整備計画!$I$10,$A38,))</f>
        <v/>
      </c>
      <c r="J38" t="str">
        <f ca="1">IF(OFFSET(長寿命化整備計画!$J$10,$A38,)="","",OFFSET(長寿命化整備計画!$J$10,$A38,))</f>
        <v/>
      </c>
      <c r="K38" t="str">
        <f ca="1">IF(OFFSET(長寿命化整備計画!$K$10,$A38,)="","",OFFSET(長寿命化整備計画!$K$10,$A38,))</f>
        <v/>
      </c>
      <c r="L38" t="str">
        <f ca="1">IF(OFFSET(長寿命化整備計画!$L$10,$A38,)="","",OFFSET(長寿命化整備計画!$L$10,$A38,))</f>
        <v/>
      </c>
    </row>
    <row r="39" spans="1:12" x14ac:dyDescent="0.15">
      <c r="A39">
        <v>38</v>
      </c>
      <c r="B39" t="str">
        <f ca="1">IF(OFFSET(長寿命化整備計画!$B$10,$A39,)="","",OFFSET(長寿命化整備計画!$B$10,$A39,))</f>
        <v/>
      </c>
      <c r="C39" t="str">
        <f ca="1">IF(OFFSET(長寿命化整備計画!$C$10,$A39,)="","",OFFSET(長寿命化整備計画!$C$10,$A39,))</f>
        <v/>
      </c>
      <c r="D39" t="str">
        <f ca="1">IF(OFFSET(長寿命化整備計画!$D$10,$A39,)="","",OFFSET(長寿命化整備計画!$D$10,$A39,))</f>
        <v/>
      </c>
      <c r="E39" t="str">
        <f ca="1">IF(OFFSET(長寿命化整備計画!$E$10,$A39,)="","",OFFSET(長寿命化整備計画!$E$10,$A39,))</f>
        <v/>
      </c>
      <c r="F39" t="str">
        <f ca="1">IF(OFFSET(長寿命化整備計画!$F$10,$A39,)="","",OFFSET(長寿命化整備計画!$F$10,$A39,))</f>
        <v/>
      </c>
      <c r="G39" t="str">
        <f ca="1">IF(OFFSET(長寿命化整備計画!$G$10,$A39,)="","",OFFSET(長寿命化整備計画!$G$10,$A39,))</f>
        <v/>
      </c>
      <c r="H39" t="str">
        <f ca="1">IF(OFFSET(長寿命化整備計画!$H$10,$A39,)="","",OFFSET(長寿命化整備計画!$H$10,$A39,))</f>
        <v/>
      </c>
      <c r="I39" t="str">
        <f ca="1">IF(OFFSET(長寿命化整備計画!$I$10,$A39,)="","",OFFSET(長寿命化整備計画!$I$10,$A39,))</f>
        <v/>
      </c>
      <c r="J39" t="str">
        <f ca="1">IF(OFFSET(長寿命化整備計画!$J$10,$A39,)="","",OFFSET(長寿命化整備計画!$J$10,$A39,))</f>
        <v/>
      </c>
      <c r="K39" t="str">
        <f ca="1">IF(OFFSET(長寿命化整備計画!$K$10,$A39,)="","",OFFSET(長寿命化整備計画!$K$10,$A39,))</f>
        <v/>
      </c>
      <c r="L39" t="str">
        <f ca="1">IF(OFFSET(長寿命化整備計画!$L$10,$A39,)="","",OFFSET(長寿命化整備計画!$L$10,$A39,))</f>
        <v/>
      </c>
    </row>
    <row r="40" spans="1:12" x14ac:dyDescent="0.15">
      <c r="A40">
        <v>39</v>
      </c>
      <c r="B40" t="str">
        <f ca="1">IF(OFFSET(長寿命化整備計画!$B$10,$A40,)="","",OFFSET(長寿命化整備計画!$B$10,$A40,))</f>
        <v/>
      </c>
      <c r="C40" t="str">
        <f ca="1">IF(OFFSET(長寿命化整備計画!$C$10,$A40,)="","",OFFSET(長寿命化整備計画!$C$10,$A40,))</f>
        <v/>
      </c>
      <c r="D40" t="str">
        <f ca="1">IF(OFFSET(長寿命化整備計画!$D$10,$A40,)="","",OFFSET(長寿命化整備計画!$D$10,$A40,))</f>
        <v/>
      </c>
      <c r="E40" t="str">
        <f ca="1">IF(OFFSET(長寿命化整備計画!$E$10,$A40,)="","",OFFSET(長寿命化整備計画!$E$10,$A40,))</f>
        <v/>
      </c>
      <c r="F40" t="str">
        <f ca="1">IF(OFFSET(長寿命化整備計画!$F$10,$A40,)="","",OFFSET(長寿命化整備計画!$F$10,$A40,))</f>
        <v/>
      </c>
      <c r="G40" t="str">
        <f ca="1">IF(OFFSET(長寿命化整備計画!$G$10,$A40,)="","",OFFSET(長寿命化整備計画!$G$10,$A40,))</f>
        <v/>
      </c>
      <c r="H40" t="str">
        <f ca="1">IF(OFFSET(長寿命化整備計画!$H$10,$A40,)="","",OFFSET(長寿命化整備計画!$H$10,$A40,))</f>
        <v/>
      </c>
      <c r="I40" t="str">
        <f ca="1">IF(OFFSET(長寿命化整備計画!$I$10,$A40,)="","",OFFSET(長寿命化整備計画!$I$10,$A40,))</f>
        <v/>
      </c>
      <c r="J40" t="str">
        <f ca="1">IF(OFFSET(長寿命化整備計画!$J$10,$A40,)="","",OFFSET(長寿命化整備計画!$J$10,$A40,))</f>
        <v/>
      </c>
      <c r="K40" t="str">
        <f ca="1">IF(OFFSET(長寿命化整備計画!$K$10,$A40,)="","",OFFSET(長寿命化整備計画!$K$10,$A40,))</f>
        <v/>
      </c>
      <c r="L40" t="str">
        <f ca="1">IF(OFFSET(長寿命化整備計画!$L$10,$A40,)="","",OFFSET(長寿命化整備計画!$L$10,$A40,))</f>
        <v/>
      </c>
    </row>
    <row r="41" spans="1:12" x14ac:dyDescent="0.15">
      <c r="A41">
        <v>40</v>
      </c>
      <c r="B41" t="str">
        <f ca="1">IF(OFFSET(長寿命化整備計画!$B$10,$A41,)="","",OFFSET(長寿命化整備計画!$B$10,$A41,))</f>
        <v/>
      </c>
      <c r="C41" t="str">
        <f ca="1">IF(OFFSET(長寿命化整備計画!$C$10,$A41,)="","",OFFSET(長寿命化整備計画!$C$10,$A41,))</f>
        <v/>
      </c>
      <c r="D41" t="str">
        <f ca="1">IF(OFFSET(長寿命化整備計画!$D$10,$A41,)="","",OFFSET(長寿命化整備計画!$D$10,$A41,))</f>
        <v/>
      </c>
      <c r="E41" t="str">
        <f ca="1">IF(OFFSET(長寿命化整備計画!$E$10,$A41,)="","",OFFSET(長寿命化整備計画!$E$10,$A41,))</f>
        <v/>
      </c>
      <c r="F41" t="str">
        <f ca="1">IF(OFFSET(長寿命化整備計画!$F$10,$A41,)="","",OFFSET(長寿命化整備計画!$F$10,$A41,))</f>
        <v/>
      </c>
      <c r="G41" t="str">
        <f ca="1">IF(OFFSET(長寿命化整備計画!$G$10,$A41,)="","",OFFSET(長寿命化整備計画!$G$10,$A41,))</f>
        <v/>
      </c>
      <c r="H41" t="str">
        <f ca="1">IF(OFFSET(長寿命化整備計画!$H$10,$A41,)="","",OFFSET(長寿命化整備計画!$H$10,$A41,))</f>
        <v/>
      </c>
      <c r="I41" t="str">
        <f ca="1">IF(OFFSET(長寿命化整備計画!$I$10,$A41,)="","",OFFSET(長寿命化整備計画!$I$10,$A41,))</f>
        <v/>
      </c>
      <c r="J41" t="str">
        <f ca="1">IF(OFFSET(長寿命化整備計画!$J$10,$A41,)="","",OFFSET(長寿命化整備計画!$J$10,$A41,))</f>
        <v/>
      </c>
      <c r="K41" t="str">
        <f ca="1">IF(OFFSET(長寿命化整備計画!$K$10,$A41,)="","",OFFSET(長寿命化整備計画!$K$10,$A41,))</f>
        <v/>
      </c>
      <c r="L41" t="str">
        <f ca="1">IF(OFFSET(長寿命化整備計画!$L$10,$A41,)="","",OFFSET(長寿命化整備計画!$L$10,$A41,))</f>
        <v/>
      </c>
    </row>
    <row r="42" spans="1:12" x14ac:dyDescent="0.15">
      <c r="A42">
        <v>41</v>
      </c>
      <c r="B42" t="str">
        <f ca="1">IF(OFFSET(長寿命化整備計画!$B$10,$A42,)="","",OFFSET(長寿命化整備計画!$B$10,$A42,))</f>
        <v/>
      </c>
      <c r="C42" t="str">
        <f ca="1">IF(OFFSET(長寿命化整備計画!$C$10,$A42,)="","",OFFSET(長寿命化整備計画!$C$10,$A42,))</f>
        <v/>
      </c>
      <c r="D42" t="str">
        <f ca="1">IF(OFFSET(長寿命化整備計画!$D$10,$A42,)="","",OFFSET(長寿命化整備計画!$D$10,$A42,))</f>
        <v/>
      </c>
      <c r="E42" t="str">
        <f ca="1">IF(OFFSET(長寿命化整備計画!$E$10,$A42,)="","",OFFSET(長寿命化整備計画!$E$10,$A42,))</f>
        <v/>
      </c>
      <c r="F42" t="str">
        <f ca="1">IF(OFFSET(長寿命化整備計画!$F$10,$A42,)="","",OFFSET(長寿命化整備計画!$F$10,$A42,))</f>
        <v/>
      </c>
      <c r="G42" t="str">
        <f ca="1">IF(OFFSET(長寿命化整備計画!$G$10,$A42,)="","",OFFSET(長寿命化整備計画!$G$10,$A42,))</f>
        <v/>
      </c>
      <c r="H42" t="str">
        <f ca="1">IF(OFFSET(長寿命化整備計画!$H$10,$A42,)="","",OFFSET(長寿命化整備計画!$H$10,$A42,))</f>
        <v/>
      </c>
      <c r="I42" t="str">
        <f ca="1">IF(OFFSET(長寿命化整備計画!$I$10,$A42,)="","",OFFSET(長寿命化整備計画!$I$10,$A42,))</f>
        <v/>
      </c>
      <c r="J42" t="str">
        <f ca="1">IF(OFFSET(長寿命化整備計画!$J$10,$A42,)="","",OFFSET(長寿命化整備計画!$J$10,$A42,))</f>
        <v/>
      </c>
      <c r="K42" t="str">
        <f ca="1">IF(OFFSET(長寿命化整備計画!$K$10,$A42,)="","",OFFSET(長寿命化整備計画!$K$10,$A42,))</f>
        <v/>
      </c>
      <c r="L42" t="str">
        <f ca="1">IF(OFFSET(長寿命化整備計画!$L$10,$A42,)="","",OFFSET(長寿命化整備計画!$L$10,$A42,))</f>
        <v/>
      </c>
    </row>
    <row r="43" spans="1:12" x14ac:dyDescent="0.15">
      <c r="A43">
        <v>42</v>
      </c>
      <c r="B43" t="str">
        <f ca="1">IF(OFFSET(長寿命化整備計画!$B$10,$A43,)="","",OFFSET(長寿命化整備計画!$B$10,$A43,))</f>
        <v/>
      </c>
      <c r="C43" t="str">
        <f ca="1">IF(OFFSET(長寿命化整備計画!$C$10,$A43,)="","",OFFSET(長寿命化整備計画!$C$10,$A43,))</f>
        <v/>
      </c>
      <c r="D43" t="str">
        <f ca="1">IF(OFFSET(長寿命化整備計画!$D$10,$A43,)="","",OFFSET(長寿命化整備計画!$D$10,$A43,))</f>
        <v/>
      </c>
      <c r="E43" t="str">
        <f ca="1">IF(OFFSET(長寿命化整備計画!$E$10,$A43,)="","",OFFSET(長寿命化整備計画!$E$10,$A43,))</f>
        <v/>
      </c>
      <c r="F43" t="str">
        <f ca="1">IF(OFFSET(長寿命化整備計画!$F$10,$A43,)="","",OFFSET(長寿命化整備計画!$F$10,$A43,))</f>
        <v/>
      </c>
      <c r="G43" t="str">
        <f ca="1">IF(OFFSET(長寿命化整備計画!$G$10,$A43,)="","",OFFSET(長寿命化整備計画!$G$10,$A43,))</f>
        <v/>
      </c>
      <c r="H43" t="str">
        <f ca="1">IF(OFFSET(長寿命化整備計画!$H$10,$A43,)="","",OFFSET(長寿命化整備計画!$H$10,$A43,))</f>
        <v/>
      </c>
      <c r="I43" t="str">
        <f ca="1">IF(OFFSET(長寿命化整備計画!$I$10,$A43,)="","",OFFSET(長寿命化整備計画!$I$10,$A43,))</f>
        <v/>
      </c>
      <c r="J43" t="str">
        <f ca="1">IF(OFFSET(長寿命化整備計画!$J$10,$A43,)="","",OFFSET(長寿命化整備計画!$J$10,$A43,))</f>
        <v/>
      </c>
      <c r="K43" t="str">
        <f ca="1">IF(OFFSET(長寿命化整備計画!$K$10,$A43,)="","",OFFSET(長寿命化整備計画!$K$10,$A43,))</f>
        <v/>
      </c>
      <c r="L43" t="str">
        <f ca="1">IF(OFFSET(長寿命化整備計画!$L$10,$A43,)="","",OFFSET(長寿命化整備計画!$L$10,$A43,))</f>
        <v/>
      </c>
    </row>
    <row r="44" spans="1:12" x14ac:dyDescent="0.15">
      <c r="A44">
        <v>43</v>
      </c>
      <c r="B44" t="str">
        <f ca="1">IF(OFFSET(長寿命化整備計画!$B$10,$A44,)="","",OFFSET(長寿命化整備計画!$B$10,$A44,))</f>
        <v/>
      </c>
      <c r="C44" t="str">
        <f ca="1">IF(OFFSET(長寿命化整備計画!$C$10,$A44,)="","",OFFSET(長寿命化整備計画!$C$10,$A44,))</f>
        <v/>
      </c>
      <c r="D44" t="str">
        <f ca="1">IF(OFFSET(長寿命化整備計画!$D$10,$A44,)="","",OFFSET(長寿命化整備計画!$D$10,$A44,))</f>
        <v/>
      </c>
      <c r="E44" t="str">
        <f ca="1">IF(OFFSET(長寿命化整備計画!$E$10,$A44,)="","",OFFSET(長寿命化整備計画!$E$10,$A44,))</f>
        <v/>
      </c>
      <c r="F44" t="str">
        <f ca="1">IF(OFFSET(長寿命化整備計画!$F$10,$A44,)="","",OFFSET(長寿命化整備計画!$F$10,$A44,))</f>
        <v/>
      </c>
      <c r="G44" t="str">
        <f ca="1">IF(OFFSET(長寿命化整備計画!$G$10,$A44,)="","",OFFSET(長寿命化整備計画!$G$10,$A44,))</f>
        <v/>
      </c>
      <c r="H44" t="str">
        <f ca="1">IF(OFFSET(長寿命化整備計画!$H$10,$A44,)="","",OFFSET(長寿命化整備計画!$H$10,$A44,))</f>
        <v/>
      </c>
      <c r="I44" t="str">
        <f ca="1">IF(OFFSET(長寿命化整備計画!$I$10,$A44,)="","",OFFSET(長寿命化整備計画!$I$10,$A44,))</f>
        <v/>
      </c>
      <c r="J44" t="str">
        <f ca="1">IF(OFFSET(長寿命化整備計画!$J$10,$A44,)="","",OFFSET(長寿命化整備計画!$J$10,$A44,))</f>
        <v/>
      </c>
      <c r="K44" t="str">
        <f ca="1">IF(OFFSET(長寿命化整備計画!$K$10,$A44,)="","",OFFSET(長寿命化整備計画!$K$10,$A44,))</f>
        <v/>
      </c>
      <c r="L44" t="str">
        <f ca="1">IF(OFFSET(長寿命化整備計画!$L$10,$A44,)="","",OFFSET(長寿命化整備計画!$L$10,$A44,))</f>
        <v/>
      </c>
    </row>
    <row r="45" spans="1:12" x14ac:dyDescent="0.15">
      <c r="A45">
        <v>44</v>
      </c>
      <c r="B45" t="str">
        <f ca="1">IF(OFFSET(長寿命化整備計画!$B$10,$A45,)="","",OFFSET(長寿命化整備計画!$B$10,$A45,))</f>
        <v/>
      </c>
      <c r="C45" t="str">
        <f ca="1">IF(OFFSET(長寿命化整備計画!$C$10,$A45,)="","",OFFSET(長寿命化整備計画!$C$10,$A45,))</f>
        <v/>
      </c>
      <c r="D45" t="str">
        <f ca="1">IF(OFFSET(長寿命化整備計画!$D$10,$A45,)="","",OFFSET(長寿命化整備計画!$D$10,$A45,))</f>
        <v/>
      </c>
      <c r="E45" t="str">
        <f ca="1">IF(OFFSET(長寿命化整備計画!$E$10,$A45,)="","",OFFSET(長寿命化整備計画!$E$10,$A45,))</f>
        <v/>
      </c>
      <c r="F45" t="str">
        <f ca="1">IF(OFFSET(長寿命化整備計画!$F$10,$A45,)="","",OFFSET(長寿命化整備計画!$F$10,$A45,))</f>
        <v/>
      </c>
      <c r="G45" t="str">
        <f ca="1">IF(OFFSET(長寿命化整備計画!$G$10,$A45,)="","",OFFSET(長寿命化整備計画!$G$10,$A45,))</f>
        <v/>
      </c>
      <c r="H45" t="str">
        <f ca="1">IF(OFFSET(長寿命化整備計画!$H$10,$A45,)="","",OFFSET(長寿命化整備計画!$H$10,$A45,))</f>
        <v/>
      </c>
      <c r="I45" t="str">
        <f ca="1">IF(OFFSET(長寿命化整備計画!$I$10,$A45,)="","",OFFSET(長寿命化整備計画!$I$10,$A45,))</f>
        <v/>
      </c>
      <c r="J45" t="str">
        <f ca="1">IF(OFFSET(長寿命化整備計画!$J$10,$A45,)="","",OFFSET(長寿命化整備計画!$J$10,$A45,))</f>
        <v/>
      </c>
      <c r="K45" t="str">
        <f ca="1">IF(OFFSET(長寿命化整備計画!$K$10,$A45,)="","",OFFSET(長寿命化整備計画!$K$10,$A45,))</f>
        <v/>
      </c>
      <c r="L45" t="str">
        <f ca="1">IF(OFFSET(長寿命化整備計画!$L$10,$A45,)="","",OFFSET(長寿命化整備計画!$L$10,$A45,))</f>
        <v/>
      </c>
    </row>
    <row r="46" spans="1:12" x14ac:dyDescent="0.15">
      <c r="A46">
        <v>45</v>
      </c>
      <c r="B46" t="str">
        <f ca="1">IF(OFFSET(長寿命化整備計画!$B$10,$A46,)="","",OFFSET(長寿命化整備計画!$B$10,$A46,))</f>
        <v/>
      </c>
      <c r="C46" t="str">
        <f ca="1">IF(OFFSET(長寿命化整備計画!$C$10,$A46,)="","",OFFSET(長寿命化整備計画!$C$10,$A46,))</f>
        <v/>
      </c>
      <c r="D46" t="str">
        <f ca="1">IF(OFFSET(長寿命化整備計画!$D$10,$A46,)="","",OFFSET(長寿命化整備計画!$D$10,$A46,))</f>
        <v/>
      </c>
      <c r="E46" t="str">
        <f ca="1">IF(OFFSET(長寿命化整備計画!$E$10,$A46,)="","",OFFSET(長寿命化整備計画!$E$10,$A46,))</f>
        <v/>
      </c>
      <c r="F46" t="str">
        <f ca="1">IF(OFFSET(長寿命化整備計画!$F$10,$A46,)="","",OFFSET(長寿命化整備計画!$F$10,$A46,))</f>
        <v/>
      </c>
      <c r="G46" t="str">
        <f ca="1">IF(OFFSET(長寿命化整備計画!$G$10,$A46,)="","",OFFSET(長寿命化整備計画!$G$10,$A46,))</f>
        <v/>
      </c>
      <c r="H46" t="str">
        <f ca="1">IF(OFFSET(長寿命化整備計画!$H$10,$A46,)="","",OFFSET(長寿命化整備計画!$H$10,$A46,))</f>
        <v/>
      </c>
      <c r="I46" t="str">
        <f ca="1">IF(OFFSET(長寿命化整備計画!$I$10,$A46,)="","",OFFSET(長寿命化整備計画!$I$10,$A46,))</f>
        <v/>
      </c>
      <c r="J46" t="str">
        <f ca="1">IF(OFFSET(長寿命化整備計画!$J$10,$A46,)="","",OFFSET(長寿命化整備計画!$J$10,$A46,))</f>
        <v/>
      </c>
      <c r="K46" t="str">
        <f ca="1">IF(OFFSET(長寿命化整備計画!$K$10,$A46,)="","",OFFSET(長寿命化整備計画!$K$10,$A46,))</f>
        <v/>
      </c>
      <c r="L46" t="str">
        <f ca="1">IF(OFFSET(長寿命化整備計画!$L$10,$A46,)="","",OFFSET(長寿命化整備計画!$L$10,$A46,))</f>
        <v/>
      </c>
    </row>
    <row r="47" spans="1:12" x14ac:dyDescent="0.15">
      <c r="A47">
        <v>46</v>
      </c>
      <c r="B47" t="str">
        <f ca="1">IF(OFFSET(長寿命化整備計画!$B$10,$A47,)="","",OFFSET(長寿命化整備計画!$B$10,$A47,))</f>
        <v/>
      </c>
      <c r="C47" t="str">
        <f ca="1">IF(OFFSET(長寿命化整備計画!$C$10,$A47,)="","",OFFSET(長寿命化整備計画!$C$10,$A47,))</f>
        <v/>
      </c>
      <c r="D47" t="str">
        <f ca="1">IF(OFFSET(長寿命化整備計画!$D$10,$A47,)="","",OFFSET(長寿命化整備計画!$D$10,$A47,))</f>
        <v/>
      </c>
      <c r="E47" t="str">
        <f ca="1">IF(OFFSET(長寿命化整備計画!$E$10,$A47,)="","",OFFSET(長寿命化整備計画!$E$10,$A47,))</f>
        <v/>
      </c>
      <c r="F47" t="str">
        <f ca="1">IF(OFFSET(長寿命化整備計画!$F$10,$A47,)="","",OFFSET(長寿命化整備計画!$F$10,$A47,))</f>
        <v/>
      </c>
      <c r="G47" t="str">
        <f ca="1">IF(OFFSET(長寿命化整備計画!$G$10,$A47,)="","",OFFSET(長寿命化整備計画!$G$10,$A47,))</f>
        <v/>
      </c>
      <c r="H47" t="str">
        <f ca="1">IF(OFFSET(長寿命化整備計画!$H$10,$A47,)="","",OFFSET(長寿命化整備計画!$H$10,$A47,))</f>
        <v/>
      </c>
      <c r="I47" t="str">
        <f ca="1">IF(OFFSET(長寿命化整備計画!$I$10,$A47,)="","",OFFSET(長寿命化整備計画!$I$10,$A47,))</f>
        <v/>
      </c>
      <c r="J47" t="str">
        <f ca="1">IF(OFFSET(長寿命化整備計画!$J$10,$A47,)="","",OFFSET(長寿命化整備計画!$J$10,$A47,))</f>
        <v/>
      </c>
      <c r="K47" t="str">
        <f ca="1">IF(OFFSET(長寿命化整備計画!$K$10,$A47,)="","",OFFSET(長寿命化整備計画!$K$10,$A47,))</f>
        <v/>
      </c>
      <c r="L47" t="str">
        <f ca="1">IF(OFFSET(長寿命化整備計画!$L$10,$A47,)="","",OFFSET(長寿命化整備計画!$L$10,$A47,))</f>
        <v/>
      </c>
    </row>
    <row r="48" spans="1:12" x14ac:dyDescent="0.15">
      <c r="A48">
        <v>47</v>
      </c>
      <c r="B48" t="str">
        <f ca="1">IF(OFFSET(長寿命化整備計画!$B$10,$A48,)="","",OFFSET(長寿命化整備計画!$B$10,$A48,))</f>
        <v/>
      </c>
      <c r="C48" t="str">
        <f ca="1">IF(OFFSET(長寿命化整備計画!$C$10,$A48,)="","",OFFSET(長寿命化整備計画!$C$10,$A48,))</f>
        <v/>
      </c>
      <c r="D48" t="str">
        <f ca="1">IF(OFFSET(長寿命化整備計画!$D$10,$A48,)="","",OFFSET(長寿命化整備計画!$D$10,$A48,))</f>
        <v/>
      </c>
      <c r="E48" t="str">
        <f ca="1">IF(OFFSET(長寿命化整備計画!$E$10,$A48,)="","",OFFSET(長寿命化整備計画!$E$10,$A48,))</f>
        <v/>
      </c>
      <c r="F48" t="str">
        <f ca="1">IF(OFFSET(長寿命化整備計画!$F$10,$A48,)="","",OFFSET(長寿命化整備計画!$F$10,$A48,))</f>
        <v/>
      </c>
      <c r="G48" t="str">
        <f ca="1">IF(OFFSET(長寿命化整備計画!$G$10,$A48,)="","",OFFSET(長寿命化整備計画!$G$10,$A48,))</f>
        <v/>
      </c>
      <c r="H48" t="str">
        <f ca="1">IF(OFFSET(長寿命化整備計画!$H$10,$A48,)="","",OFFSET(長寿命化整備計画!$H$10,$A48,))</f>
        <v/>
      </c>
      <c r="I48" t="str">
        <f ca="1">IF(OFFSET(長寿命化整備計画!$I$10,$A48,)="","",OFFSET(長寿命化整備計画!$I$10,$A48,))</f>
        <v/>
      </c>
      <c r="J48" t="str">
        <f ca="1">IF(OFFSET(長寿命化整備計画!$J$10,$A48,)="","",OFFSET(長寿命化整備計画!$J$10,$A48,))</f>
        <v/>
      </c>
      <c r="K48" t="str">
        <f ca="1">IF(OFFSET(長寿命化整備計画!$K$10,$A48,)="","",OFFSET(長寿命化整備計画!$K$10,$A48,))</f>
        <v/>
      </c>
      <c r="L48" t="str">
        <f ca="1">IF(OFFSET(長寿命化整備計画!$L$10,$A48,)="","",OFFSET(長寿命化整備計画!$L$10,$A48,))</f>
        <v/>
      </c>
    </row>
    <row r="49" spans="1:12" x14ac:dyDescent="0.15">
      <c r="A49">
        <v>48</v>
      </c>
      <c r="B49" t="str">
        <f ca="1">IF(OFFSET(長寿命化整備計画!$B$10,$A49,)="","",OFFSET(長寿命化整備計画!$B$10,$A49,))</f>
        <v/>
      </c>
      <c r="C49" t="str">
        <f ca="1">IF(OFFSET(長寿命化整備計画!$C$10,$A49,)="","",OFFSET(長寿命化整備計画!$C$10,$A49,))</f>
        <v/>
      </c>
      <c r="D49" t="str">
        <f ca="1">IF(OFFSET(長寿命化整備計画!$D$10,$A49,)="","",OFFSET(長寿命化整備計画!$D$10,$A49,))</f>
        <v/>
      </c>
      <c r="E49" t="str">
        <f ca="1">IF(OFFSET(長寿命化整備計画!$E$10,$A49,)="","",OFFSET(長寿命化整備計画!$E$10,$A49,))</f>
        <v/>
      </c>
      <c r="F49" t="str">
        <f ca="1">IF(OFFSET(長寿命化整備計画!$F$10,$A49,)="","",OFFSET(長寿命化整備計画!$F$10,$A49,))</f>
        <v/>
      </c>
      <c r="G49" t="str">
        <f ca="1">IF(OFFSET(長寿命化整備計画!$G$10,$A49,)="","",OFFSET(長寿命化整備計画!$G$10,$A49,))</f>
        <v/>
      </c>
      <c r="H49" t="str">
        <f ca="1">IF(OFFSET(長寿命化整備計画!$H$10,$A49,)="","",OFFSET(長寿命化整備計画!$H$10,$A49,))</f>
        <v/>
      </c>
      <c r="I49" t="str">
        <f ca="1">IF(OFFSET(長寿命化整備計画!$I$10,$A49,)="","",OFFSET(長寿命化整備計画!$I$10,$A49,))</f>
        <v/>
      </c>
      <c r="J49" t="str">
        <f ca="1">IF(OFFSET(長寿命化整備計画!$J$10,$A49,)="","",OFFSET(長寿命化整備計画!$J$10,$A49,))</f>
        <v/>
      </c>
      <c r="K49" t="str">
        <f ca="1">IF(OFFSET(長寿命化整備計画!$K$10,$A49,)="","",OFFSET(長寿命化整備計画!$K$10,$A49,))</f>
        <v/>
      </c>
      <c r="L49" t="str">
        <f ca="1">IF(OFFSET(長寿命化整備計画!$L$10,$A49,)="","",OFFSET(長寿命化整備計画!$L$10,$A49,))</f>
        <v/>
      </c>
    </row>
    <row r="50" spans="1:12" x14ac:dyDescent="0.15">
      <c r="A50">
        <v>49</v>
      </c>
      <c r="B50" t="str">
        <f ca="1">IF(OFFSET(長寿命化整備計画!$B$10,$A50,)="","",OFFSET(長寿命化整備計画!$B$10,$A50,))</f>
        <v/>
      </c>
      <c r="C50" t="str">
        <f ca="1">IF(OFFSET(長寿命化整備計画!$C$10,$A50,)="","",OFFSET(長寿命化整備計画!$C$10,$A50,))</f>
        <v/>
      </c>
      <c r="D50" t="str">
        <f ca="1">IF(OFFSET(長寿命化整備計画!$D$10,$A50,)="","",OFFSET(長寿命化整備計画!$D$10,$A50,))</f>
        <v/>
      </c>
      <c r="E50" t="str">
        <f ca="1">IF(OFFSET(長寿命化整備計画!$E$10,$A50,)="","",OFFSET(長寿命化整備計画!$E$10,$A50,))</f>
        <v/>
      </c>
      <c r="F50" t="str">
        <f ca="1">IF(OFFSET(長寿命化整備計画!$F$10,$A50,)="","",OFFSET(長寿命化整備計画!$F$10,$A50,))</f>
        <v/>
      </c>
      <c r="G50" t="str">
        <f ca="1">IF(OFFSET(長寿命化整備計画!$G$10,$A50,)="","",OFFSET(長寿命化整備計画!$G$10,$A50,))</f>
        <v/>
      </c>
      <c r="H50" t="str">
        <f ca="1">IF(OFFSET(長寿命化整備計画!$H$10,$A50,)="","",OFFSET(長寿命化整備計画!$H$10,$A50,))</f>
        <v/>
      </c>
      <c r="I50" t="str">
        <f ca="1">IF(OFFSET(長寿命化整備計画!$I$10,$A50,)="","",OFFSET(長寿命化整備計画!$I$10,$A50,))</f>
        <v/>
      </c>
      <c r="J50" t="str">
        <f ca="1">IF(OFFSET(長寿命化整備計画!$J$10,$A50,)="","",OFFSET(長寿命化整備計画!$J$10,$A50,))</f>
        <v/>
      </c>
      <c r="K50" t="str">
        <f ca="1">IF(OFFSET(長寿命化整備計画!$K$10,$A50,)="","",OFFSET(長寿命化整備計画!$K$10,$A50,))</f>
        <v/>
      </c>
      <c r="L50" t="str">
        <f ca="1">IF(OFFSET(長寿命化整備計画!$L$10,$A50,)="","",OFFSET(長寿命化整備計画!$L$10,$A50,))</f>
        <v/>
      </c>
    </row>
    <row r="51" spans="1:12" x14ac:dyDescent="0.15">
      <c r="A51">
        <v>50</v>
      </c>
      <c r="B51" t="str">
        <f ca="1">IF(OFFSET(長寿命化整備計画!$B$10,$A51,)="","",OFFSET(長寿命化整備計画!$B$10,$A51,))</f>
        <v/>
      </c>
      <c r="C51" t="str">
        <f ca="1">IF(OFFSET(長寿命化整備計画!$C$10,$A51,)="","",OFFSET(長寿命化整備計画!$C$10,$A51,))</f>
        <v/>
      </c>
      <c r="D51" t="str">
        <f ca="1">IF(OFFSET(長寿命化整備計画!$D$10,$A51,)="","",OFFSET(長寿命化整備計画!$D$10,$A51,))</f>
        <v/>
      </c>
      <c r="E51" t="str">
        <f ca="1">IF(OFFSET(長寿命化整備計画!$E$10,$A51,)="","",OFFSET(長寿命化整備計画!$E$10,$A51,))</f>
        <v/>
      </c>
      <c r="F51" t="str">
        <f ca="1">IF(OFFSET(長寿命化整備計画!$F$10,$A51,)="","",OFFSET(長寿命化整備計画!$F$10,$A51,))</f>
        <v/>
      </c>
      <c r="G51" t="str">
        <f ca="1">IF(OFFSET(長寿命化整備計画!$G$10,$A51,)="","",OFFSET(長寿命化整備計画!$G$10,$A51,))</f>
        <v/>
      </c>
      <c r="H51" t="str">
        <f ca="1">IF(OFFSET(長寿命化整備計画!$H$10,$A51,)="","",OFFSET(長寿命化整備計画!$H$10,$A51,))</f>
        <v/>
      </c>
      <c r="I51" t="str">
        <f ca="1">IF(OFFSET(長寿命化整備計画!$I$10,$A51,)="","",OFFSET(長寿命化整備計画!$I$10,$A51,))</f>
        <v/>
      </c>
      <c r="J51" t="str">
        <f ca="1">IF(OFFSET(長寿命化整備計画!$J$10,$A51,)="","",OFFSET(長寿命化整備計画!$J$10,$A51,))</f>
        <v/>
      </c>
      <c r="K51" t="str">
        <f ca="1">IF(OFFSET(長寿命化整備計画!$K$10,$A51,)="","",OFFSET(長寿命化整備計画!$K$10,$A51,))</f>
        <v/>
      </c>
      <c r="L51" t="str">
        <f ca="1">IF(OFFSET(長寿命化整備計画!$L$10,$A51,)="","",OFFSET(長寿命化整備計画!$L$10,$A51,))</f>
        <v/>
      </c>
    </row>
    <row r="52" spans="1:12" x14ac:dyDescent="0.15">
      <c r="A52">
        <v>51</v>
      </c>
      <c r="B52" t="str">
        <f ca="1">IF(OFFSET(長寿命化整備計画!$B$10,$A52,)="","",OFFSET(長寿命化整備計画!$B$10,$A52,))</f>
        <v/>
      </c>
      <c r="C52" t="str">
        <f ca="1">IF(OFFSET(長寿命化整備計画!$C$10,$A52,)="","",OFFSET(長寿命化整備計画!$C$10,$A52,))</f>
        <v/>
      </c>
      <c r="D52" t="str">
        <f ca="1">IF(OFFSET(長寿命化整備計画!$D$10,$A52,)="","",OFFSET(長寿命化整備計画!$D$10,$A52,))</f>
        <v/>
      </c>
      <c r="E52" t="str">
        <f ca="1">IF(OFFSET(長寿命化整備計画!$E$10,$A52,)="","",OFFSET(長寿命化整備計画!$E$10,$A52,))</f>
        <v/>
      </c>
      <c r="F52" t="str">
        <f ca="1">IF(OFFSET(長寿命化整備計画!$F$10,$A52,)="","",OFFSET(長寿命化整備計画!$F$10,$A52,))</f>
        <v/>
      </c>
      <c r="G52" t="str">
        <f ca="1">IF(OFFSET(長寿命化整備計画!$G$10,$A52,)="","",OFFSET(長寿命化整備計画!$G$10,$A52,))</f>
        <v/>
      </c>
      <c r="H52" t="str">
        <f ca="1">IF(OFFSET(長寿命化整備計画!$H$10,$A52,)="","",OFFSET(長寿命化整備計画!$H$10,$A52,))</f>
        <v/>
      </c>
      <c r="I52" t="str">
        <f ca="1">IF(OFFSET(長寿命化整備計画!$I$10,$A52,)="","",OFFSET(長寿命化整備計画!$I$10,$A52,))</f>
        <v/>
      </c>
      <c r="J52" t="str">
        <f ca="1">IF(OFFSET(長寿命化整備計画!$J$10,$A52,)="","",OFFSET(長寿命化整備計画!$J$10,$A52,))</f>
        <v/>
      </c>
      <c r="K52" t="str">
        <f ca="1">IF(OFFSET(長寿命化整備計画!$K$10,$A52,)="","",OFFSET(長寿命化整備計画!$K$10,$A52,))</f>
        <v/>
      </c>
      <c r="L52" t="str">
        <f ca="1">IF(OFFSET(長寿命化整備計画!$L$10,$A52,)="","",OFFSET(長寿命化整備計画!$L$10,$A52,))</f>
        <v/>
      </c>
    </row>
    <row r="53" spans="1:12" x14ac:dyDescent="0.15">
      <c r="A53">
        <v>52</v>
      </c>
      <c r="B53" t="str">
        <f ca="1">IF(OFFSET(長寿命化整備計画!$B$10,$A53,)="","",OFFSET(長寿命化整備計画!$B$10,$A53,))</f>
        <v/>
      </c>
      <c r="C53" t="str">
        <f ca="1">IF(OFFSET(長寿命化整備計画!$C$10,$A53,)="","",OFFSET(長寿命化整備計画!$C$10,$A53,))</f>
        <v/>
      </c>
      <c r="D53" t="str">
        <f ca="1">IF(OFFSET(長寿命化整備計画!$D$10,$A53,)="","",OFFSET(長寿命化整備計画!$D$10,$A53,))</f>
        <v/>
      </c>
      <c r="E53" t="str">
        <f ca="1">IF(OFFSET(長寿命化整備計画!$E$10,$A53,)="","",OFFSET(長寿命化整備計画!$E$10,$A53,))</f>
        <v/>
      </c>
      <c r="F53" t="str">
        <f ca="1">IF(OFFSET(長寿命化整備計画!$F$10,$A53,)="","",OFFSET(長寿命化整備計画!$F$10,$A53,))</f>
        <v/>
      </c>
      <c r="G53" t="str">
        <f ca="1">IF(OFFSET(長寿命化整備計画!$G$10,$A53,)="","",OFFSET(長寿命化整備計画!$G$10,$A53,))</f>
        <v/>
      </c>
      <c r="H53" t="str">
        <f ca="1">IF(OFFSET(長寿命化整備計画!$H$10,$A53,)="","",OFFSET(長寿命化整備計画!$H$10,$A53,))</f>
        <v/>
      </c>
      <c r="I53" t="str">
        <f ca="1">IF(OFFSET(長寿命化整備計画!$I$10,$A53,)="","",OFFSET(長寿命化整備計画!$I$10,$A53,))</f>
        <v/>
      </c>
      <c r="J53" t="str">
        <f ca="1">IF(OFFSET(長寿命化整備計画!$J$10,$A53,)="","",OFFSET(長寿命化整備計画!$J$10,$A53,))</f>
        <v/>
      </c>
      <c r="K53" t="str">
        <f ca="1">IF(OFFSET(長寿命化整備計画!$K$10,$A53,)="","",OFFSET(長寿命化整備計画!$K$10,$A53,))</f>
        <v/>
      </c>
      <c r="L53" t="str">
        <f ca="1">IF(OFFSET(長寿命化整備計画!$L$10,$A53,)="","",OFFSET(長寿命化整備計画!$L$10,$A53,))</f>
        <v/>
      </c>
    </row>
    <row r="54" spans="1:12" x14ac:dyDescent="0.15">
      <c r="A54">
        <v>53</v>
      </c>
      <c r="B54" t="str">
        <f ca="1">IF(OFFSET(長寿命化整備計画!$B$10,$A54,)="","",OFFSET(長寿命化整備計画!$B$10,$A54,))</f>
        <v/>
      </c>
      <c r="C54" t="str">
        <f ca="1">IF(OFFSET(長寿命化整備計画!$C$10,$A54,)="","",OFFSET(長寿命化整備計画!$C$10,$A54,))</f>
        <v/>
      </c>
      <c r="D54" t="str">
        <f ca="1">IF(OFFSET(長寿命化整備計画!$D$10,$A54,)="","",OFFSET(長寿命化整備計画!$D$10,$A54,))</f>
        <v/>
      </c>
      <c r="E54" t="str">
        <f ca="1">IF(OFFSET(長寿命化整備計画!$E$10,$A54,)="","",OFFSET(長寿命化整備計画!$E$10,$A54,))</f>
        <v/>
      </c>
      <c r="F54" t="str">
        <f ca="1">IF(OFFSET(長寿命化整備計画!$F$10,$A54,)="","",OFFSET(長寿命化整備計画!$F$10,$A54,))</f>
        <v/>
      </c>
      <c r="G54" t="str">
        <f ca="1">IF(OFFSET(長寿命化整備計画!$G$10,$A54,)="","",OFFSET(長寿命化整備計画!$G$10,$A54,))</f>
        <v/>
      </c>
      <c r="H54" t="str">
        <f ca="1">IF(OFFSET(長寿命化整備計画!$H$10,$A54,)="","",OFFSET(長寿命化整備計画!$H$10,$A54,))</f>
        <v/>
      </c>
      <c r="I54" t="str">
        <f ca="1">IF(OFFSET(長寿命化整備計画!$I$10,$A54,)="","",OFFSET(長寿命化整備計画!$I$10,$A54,))</f>
        <v/>
      </c>
      <c r="J54" t="str">
        <f ca="1">IF(OFFSET(長寿命化整備計画!$J$10,$A54,)="","",OFFSET(長寿命化整備計画!$J$10,$A54,))</f>
        <v/>
      </c>
      <c r="K54" t="str">
        <f ca="1">IF(OFFSET(長寿命化整備計画!$K$10,$A54,)="","",OFFSET(長寿命化整備計画!$K$10,$A54,))</f>
        <v/>
      </c>
      <c r="L54" t="str">
        <f ca="1">IF(OFFSET(長寿命化整備計画!$L$10,$A54,)="","",OFFSET(長寿命化整備計画!$L$10,$A54,))</f>
        <v/>
      </c>
    </row>
    <row r="55" spans="1:12" x14ac:dyDescent="0.15">
      <c r="A55">
        <v>54</v>
      </c>
      <c r="B55" t="str">
        <f ca="1">IF(OFFSET(長寿命化整備計画!$B$10,$A55,)="","",OFFSET(長寿命化整備計画!$B$10,$A55,))</f>
        <v/>
      </c>
      <c r="C55" t="str">
        <f ca="1">IF(OFFSET(長寿命化整備計画!$C$10,$A55,)="","",OFFSET(長寿命化整備計画!$C$10,$A55,))</f>
        <v/>
      </c>
      <c r="D55" t="str">
        <f ca="1">IF(OFFSET(長寿命化整備計画!$D$10,$A55,)="","",OFFSET(長寿命化整備計画!$D$10,$A55,))</f>
        <v/>
      </c>
      <c r="E55" t="str">
        <f ca="1">IF(OFFSET(長寿命化整備計画!$E$10,$A55,)="","",OFFSET(長寿命化整備計画!$E$10,$A55,))</f>
        <v/>
      </c>
      <c r="F55" t="str">
        <f ca="1">IF(OFFSET(長寿命化整備計画!$F$10,$A55,)="","",OFFSET(長寿命化整備計画!$F$10,$A55,))</f>
        <v/>
      </c>
      <c r="G55" t="str">
        <f ca="1">IF(OFFSET(長寿命化整備計画!$G$10,$A55,)="","",OFFSET(長寿命化整備計画!$G$10,$A55,))</f>
        <v/>
      </c>
      <c r="H55" t="str">
        <f ca="1">IF(OFFSET(長寿命化整備計画!$H$10,$A55,)="","",OFFSET(長寿命化整備計画!$H$10,$A55,))</f>
        <v/>
      </c>
      <c r="I55" t="str">
        <f ca="1">IF(OFFSET(長寿命化整備計画!$I$10,$A55,)="","",OFFSET(長寿命化整備計画!$I$10,$A55,))</f>
        <v/>
      </c>
      <c r="J55" t="str">
        <f ca="1">IF(OFFSET(長寿命化整備計画!$J$10,$A55,)="","",OFFSET(長寿命化整備計画!$J$10,$A55,))</f>
        <v/>
      </c>
      <c r="K55" t="str">
        <f ca="1">IF(OFFSET(長寿命化整備計画!$K$10,$A55,)="","",OFFSET(長寿命化整備計画!$K$10,$A55,))</f>
        <v/>
      </c>
      <c r="L55" t="str">
        <f ca="1">IF(OFFSET(長寿命化整備計画!$L$10,$A55,)="","",OFFSET(長寿命化整備計画!$L$10,$A55,))</f>
        <v/>
      </c>
    </row>
    <row r="56" spans="1:12" x14ac:dyDescent="0.15">
      <c r="A56">
        <v>55</v>
      </c>
      <c r="B56" t="str">
        <f ca="1">IF(OFFSET(長寿命化整備計画!$B$10,$A56,)="","",OFFSET(長寿命化整備計画!$B$10,$A56,))</f>
        <v/>
      </c>
      <c r="C56" t="str">
        <f ca="1">IF(OFFSET(長寿命化整備計画!$C$10,$A56,)="","",OFFSET(長寿命化整備計画!$C$10,$A56,))</f>
        <v/>
      </c>
      <c r="D56" t="str">
        <f ca="1">IF(OFFSET(長寿命化整備計画!$D$10,$A56,)="","",OFFSET(長寿命化整備計画!$D$10,$A56,))</f>
        <v/>
      </c>
      <c r="E56" t="str">
        <f ca="1">IF(OFFSET(長寿命化整備計画!$E$10,$A56,)="","",OFFSET(長寿命化整備計画!$E$10,$A56,))</f>
        <v/>
      </c>
      <c r="F56" t="str">
        <f ca="1">IF(OFFSET(長寿命化整備計画!$F$10,$A56,)="","",OFFSET(長寿命化整備計画!$F$10,$A56,))</f>
        <v/>
      </c>
      <c r="G56" t="str">
        <f ca="1">IF(OFFSET(長寿命化整備計画!$G$10,$A56,)="","",OFFSET(長寿命化整備計画!$G$10,$A56,))</f>
        <v/>
      </c>
      <c r="H56" t="str">
        <f ca="1">IF(OFFSET(長寿命化整備計画!$H$10,$A56,)="","",OFFSET(長寿命化整備計画!$H$10,$A56,))</f>
        <v/>
      </c>
      <c r="I56" t="str">
        <f ca="1">IF(OFFSET(長寿命化整備計画!$I$10,$A56,)="","",OFFSET(長寿命化整備計画!$I$10,$A56,))</f>
        <v/>
      </c>
      <c r="J56" t="str">
        <f ca="1">IF(OFFSET(長寿命化整備計画!$J$10,$A56,)="","",OFFSET(長寿命化整備計画!$J$10,$A56,))</f>
        <v/>
      </c>
      <c r="K56" t="str">
        <f ca="1">IF(OFFSET(長寿命化整備計画!$K$10,$A56,)="","",OFFSET(長寿命化整備計画!$K$10,$A56,))</f>
        <v/>
      </c>
      <c r="L56" t="str">
        <f ca="1">IF(OFFSET(長寿命化整備計画!$L$10,$A56,)="","",OFFSET(長寿命化整備計画!$L$10,$A56,))</f>
        <v/>
      </c>
    </row>
    <row r="57" spans="1:12" x14ac:dyDescent="0.15">
      <c r="A57">
        <v>56</v>
      </c>
      <c r="B57" t="str">
        <f ca="1">IF(OFFSET(長寿命化整備計画!$B$10,$A57,)="","",OFFSET(長寿命化整備計画!$B$10,$A57,))</f>
        <v/>
      </c>
      <c r="C57" t="str">
        <f ca="1">IF(OFFSET(長寿命化整備計画!$C$10,$A57,)="","",OFFSET(長寿命化整備計画!$C$10,$A57,))</f>
        <v/>
      </c>
      <c r="D57" t="str">
        <f ca="1">IF(OFFSET(長寿命化整備計画!$D$10,$A57,)="","",OFFSET(長寿命化整備計画!$D$10,$A57,))</f>
        <v/>
      </c>
      <c r="E57" t="str">
        <f ca="1">IF(OFFSET(長寿命化整備計画!$E$10,$A57,)="","",OFFSET(長寿命化整備計画!$E$10,$A57,))</f>
        <v/>
      </c>
      <c r="F57" t="str">
        <f ca="1">IF(OFFSET(長寿命化整備計画!$F$10,$A57,)="","",OFFSET(長寿命化整備計画!$F$10,$A57,))</f>
        <v/>
      </c>
      <c r="G57" t="str">
        <f ca="1">IF(OFFSET(長寿命化整備計画!$G$10,$A57,)="","",OFFSET(長寿命化整備計画!$G$10,$A57,))</f>
        <v/>
      </c>
      <c r="H57" t="str">
        <f ca="1">IF(OFFSET(長寿命化整備計画!$H$10,$A57,)="","",OFFSET(長寿命化整備計画!$H$10,$A57,))</f>
        <v/>
      </c>
      <c r="I57" t="str">
        <f ca="1">IF(OFFSET(長寿命化整備計画!$I$10,$A57,)="","",OFFSET(長寿命化整備計画!$I$10,$A57,))</f>
        <v/>
      </c>
      <c r="J57" t="str">
        <f ca="1">IF(OFFSET(長寿命化整備計画!$J$10,$A57,)="","",OFFSET(長寿命化整備計画!$J$10,$A57,))</f>
        <v/>
      </c>
      <c r="K57" t="str">
        <f ca="1">IF(OFFSET(長寿命化整備計画!$K$10,$A57,)="","",OFFSET(長寿命化整備計画!$K$10,$A57,))</f>
        <v/>
      </c>
      <c r="L57" t="str">
        <f ca="1">IF(OFFSET(長寿命化整備計画!$L$10,$A57,)="","",OFFSET(長寿命化整備計画!$L$10,$A57,))</f>
        <v/>
      </c>
    </row>
    <row r="58" spans="1:12" x14ac:dyDescent="0.15">
      <c r="A58">
        <v>57</v>
      </c>
      <c r="B58" t="str">
        <f ca="1">IF(OFFSET(長寿命化整備計画!$B$10,$A58,)="","",OFFSET(長寿命化整備計画!$B$10,$A58,))</f>
        <v/>
      </c>
      <c r="C58" t="str">
        <f ca="1">IF(OFFSET(長寿命化整備計画!$C$10,$A58,)="","",OFFSET(長寿命化整備計画!$C$10,$A58,))</f>
        <v/>
      </c>
      <c r="D58" t="str">
        <f ca="1">IF(OFFSET(長寿命化整備計画!$D$10,$A58,)="","",OFFSET(長寿命化整備計画!$D$10,$A58,))</f>
        <v/>
      </c>
      <c r="E58" t="str">
        <f ca="1">IF(OFFSET(長寿命化整備計画!$E$10,$A58,)="","",OFFSET(長寿命化整備計画!$E$10,$A58,))</f>
        <v/>
      </c>
      <c r="F58" t="str">
        <f ca="1">IF(OFFSET(長寿命化整備計画!$F$10,$A58,)="","",OFFSET(長寿命化整備計画!$F$10,$A58,))</f>
        <v/>
      </c>
      <c r="G58" t="str">
        <f ca="1">IF(OFFSET(長寿命化整備計画!$G$10,$A58,)="","",OFFSET(長寿命化整備計画!$G$10,$A58,))</f>
        <v/>
      </c>
      <c r="H58" t="str">
        <f ca="1">IF(OFFSET(長寿命化整備計画!$H$10,$A58,)="","",OFFSET(長寿命化整備計画!$H$10,$A58,))</f>
        <v/>
      </c>
      <c r="I58" t="str">
        <f ca="1">IF(OFFSET(長寿命化整備計画!$I$10,$A58,)="","",OFFSET(長寿命化整備計画!$I$10,$A58,))</f>
        <v/>
      </c>
      <c r="J58" t="str">
        <f ca="1">IF(OFFSET(長寿命化整備計画!$J$10,$A58,)="","",OFFSET(長寿命化整備計画!$J$10,$A58,))</f>
        <v/>
      </c>
      <c r="K58" t="str">
        <f ca="1">IF(OFFSET(長寿命化整備計画!$K$10,$A58,)="","",OFFSET(長寿命化整備計画!$K$10,$A58,))</f>
        <v/>
      </c>
      <c r="L58" t="str">
        <f ca="1">IF(OFFSET(長寿命化整備計画!$L$10,$A58,)="","",OFFSET(長寿命化整備計画!$L$10,$A58,))</f>
        <v/>
      </c>
    </row>
    <row r="59" spans="1:12" x14ac:dyDescent="0.15">
      <c r="A59">
        <v>58</v>
      </c>
      <c r="B59" t="str">
        <f ca="1">IF(OFFSET(長寿命化整備計画!$B$10,$A59,)="","",OFFSET(長寿命化整備計画!$B$10,$A59,))</f>
        <v/>
      </c>
      <c r="C59" t="str">
        <f ca="1">IF(OFFSET(長寿命化整備計画!$C$10,$A59,)="","",OFFSET(長寿命化整備計画!$C$10,$A59,))</f>
        <v/>
      </c>
      <c r="D59" t="str">
        <f ca="1">IF(OFFSET(長寿命化整備計画!$D$10,$A59,)="","",OFFSET(長寿命化整備計画!$D$10,$A59,))</f>
        <v/>
      </c>
      <c r="E59" t="str">
        <f ca="1">IF(OFFSET(長寿命化整備計画!$E$10,$A59,)="","",OFFSET(長寿命化整備計画!$E$10,$A59,))</f>
        <v/>
      </c>
      <c r="F59" t="str">
        <f ca="1">IF(OFFSET(長寿命化整備計画!$F$10,$A59,)="","",OFFSET(長寿命化整備計画!$F$10,$A59,))</f>
        <v/>
      </c>
      <c r="G59" t="str">
        <f ca="1">IF(OFFSET(長寿命化整備計画!$G$10,$A59,)="","",OFFSET(長寿命化整備計画!$G$10,$A59,))</f>
        <v/>
      </c>
      <c r="H59" t="str">
        <f ca="1">IF(OFFSET(長寿命化整備計画!$H$10,$A59,)="","",OFFSET(長寿命化整備計画!$H$10,$A59,))</f>
        <v/>
      </c>
      <c r="I59" t="str">
        <f ca="1">IF(OFFSET(長寿命化整備計画!$I$10,$A59,)="","",OFFSET(長寿命化整備計画!$I$10,$A59,))</f>
        <v/>
      </c>
      <c r="J59" t="str">
        <f ca="1">IF(OFFSET(長寿命化整備計画!$J$10,$A59,)="","",OFFSET(長寿命化整備計画!$J$10,$A59,))</f>
        <v/>
      </c>
      <c r="K59" t="str">
        <f ca="1">IF(OFFSET(長寿命化整備計画!$K$10,$A59,)="","",OFFSET(長寿命化整備計画!$K$10,$A59,))</f>
        <v/>
      </c>
      <c r="L59" t="str">
        <f ca="1">IF(OFFSET(長寿命化整備計画!$L$10,$A59,)="","",OFFSET(長寿命化整備計画!$L$10,$A59,))</f>
        <v/>
      </c>
    </row>
    <row r="60" spans="1:12" x14ac:dyDescent="0.15">
      <c r="A60">
        <v>59</v>
      </c>
      <c r="B60" t="str">
        <f ca="1">IF(OFFSET(長寿命化整備計画!$B$10,$A60,)="","",OFFSET(長寿命化整備計画!$B$10,$A60,))</f>
        <v/>
      </c>
      <c r="C60" t="str">
        <f ca="1">IF(OFFSET(長寿命化整備計画!$C$10,$A60,)="","",OFFSET(長寿命化整備計画!$C$10,$A60,))</f>
        <v/>
      </c>
      <c r="D60" t="str">
        <f ca="1">IF(OFFSET(長寿命化整備計画!$D$10,$A60,)="","",OFFSET(長寿命化整備計画!$D$10,$A60,))</f>
        <v/>
      </c>
      <c r="E60" t="str">
        <f ca="1">IF(OFFSET(長寿命化整備計画!$E$10,$A60,)="","",OFFSET(長寿命化整備計画!$E$10,$A60,))</f>
        <v/>
      </c>
      <c r="F60" t="str">
        <f ca="1">IF(OFFSET(長寿命化整備計画!$F$10,$A60,)="","",OFFSET(長寿命化整備計画!$F$10,$A60,))</f>
        <v/>
      </c>
      <c r="G60" t="str">
        <f ca="1">IF(OFFSET(長寿命化整備計画!$G$10,$A60,)="","",OFFSET(長寿命化整備計画!$G$10,$A60,))</f>
        <v/>
      </c>
      <c r="H60" t="str">
        <f ca="1">IF(OFFSET(長寿命化整備計画!$H$10,$A60,)="","",OFFSET(長寿命化整備計画!$H$10,$A60,))</f>
        <v/>
      </c>
      <c r="I60" t="str">
        <f ca="1">IF(OFFSET(長寿命化整備計画!$I$10,$A60,)="","",OFFSET(長寿命化整備計画!$I$10,$A60,))</f>
        <v/>
      </c>
      <c r="J60" t="str">
        <f ca="1">IF(OFFSET(長寿命化整備計画!$J$10,$A60,)="","",OFFSET(長寿命化整備計画!$J$10,$A60,))</f>
        <v/>
      </c>
      <c r="K60" t="str">
        <f ca="1">IF(OFFSET(長寿命化整備計画!$K$10,$A60,)="","",OFFSET(長寿命化整備計画!$K$10,$A60,))</f>
        <v/>
      </c>
      <c r="L60" t="str">
        <f ca="1">IF(OFFSET(長寿命化整備計画!$L$10,$A60,)="","",OFFSET(長寿命化整備計画!$L$10,$A60,))</f>
        <v/>
      </c>
    </row>
    <row r="61" spans="1:12" x14ac:dyDescent="0.15">
      <c r="A61">
        <v>60</v>
      </c>
      <c r="B61" t="str">
        <f ca="1">IF(OFFSET(長寿命化整備計画!$B$10,$A61,)="","",OFFSET(長寿命化整備計画!$B$10,$A61,))</f>
        <v/>
      </c>
      <c r="C61" t="str">
        <f ca="1">IF(OFFSET(長寿命化整備計画!$C$10,$A61,)="","",OFFSET(長寿命化整備計画!$C$10,$A61,))</f>
        <v/>
      </c>
      <c r="D61" t="str">
        <f ca="1">IF(OFFSET(長寿命化整備計画!$D$10,$A61,)="","",OFFSET(長寿命化整備計画!$D$10,$A61,))</f>
        <v/>
      </c>
      <c r="E61" t="str">
        <f ca="1">IF(OFFSET(長寿命化整備計画!$E$10,$A61,)="","",OFFSET(長寿命化整備計画!$E$10,$A61,))</f>
        <v/>
      </c>
      <c r="F61" t="str">
        <f ca="1">IF(OFFSET(長寿命化整備計画!$F$10,$A61,)="","",OFFSET(長寿命化整備計画!$F$10,$A61,))</f>
        <v/>
      </c>
      <c r="G61" t="str">
        <f ca="1">IF(OFFSET(長寿命化整備計画!$G$10,$A61,)="","",OFFSET(長寿命化整備計画!$G$10,$A61,))</f>
        <v/>
      </c>
      <c r="H61" t="str">
        <f ca="1">IF(OFFSET(長寿命化整備計画!$H$10,$A61,)="","",OFFSET(長寿命化整備計画!$H$10,$A61,))</f>
        <v/>
      </c>
      <c r="I61" t="str">
        <f ca="1">IF(OFFSET(長寿命化整備計画!$I$10,$A61,)="","",OFFSET(長寿命化整備計画!$I$10,$A61,))</f>
        <v/>
      </c>
      <c r="J61" t="str">
        <f ca="1">IF(OFFSET(長寿命化整備計画!$J$10,$A61,)="","",OFFSET(長寿命化整備計画!$J$10,$A61,))</f>
        <v/>
      </c>
      <c r="K61" t="str">
        <f ca="1">IF(OFFSET(長寿命化整備計画!$K$10,$A61,)="","",OFFSET(長寿命化整備計画!$K$10,$A61,))</f>
        <v/>
      </c>
      <c r="L61" t="str">
        <f ca="1">IF(OFFSET(長寿命化整備計画!$L$10,$A61,)="","",OFFSET(長寿命化整備計画!$L$10,$A61,))</f>
        <v/>
      </c>
    </row>
    <row r="62" spans="1:12" x14ac:dyDescent="0.15">
      <c r="A62">
        <v>61</v>
      </c>
      <c r="B62" t="str">
        <f ca="1">IF(OFFSET(長寿命化整備計画!$B$10,$A62,)="","",OFFSET(長寿命化整備計画!$B$10,$A62,))</f>
        <v/>
      </c>
      <c r="C62" t="str">
        <f ca="1">IF(OFFSET(長寿命化整備計画!$C$10,$A62,)="","",OFFSET(長寿命化整備計画!$C$10,$A62,))</f>
        <v/>
      </c>
      <c r="D62" t="str">
        <f ca="1">IF(OFFSET(長寿命化整備計画!$D$10,$A62,)="","",OFFSET(長寿命化整備計画!$D$10,$A62,))</f>
        <v/>
      </c>
      <c r="E62" t="str">
        <f ca="1">IF(OFFSET(長寿命化整備計画!$E$10,$A62,)="","",OFFSET(長寿命化整備計画!$E$10,$A62,))</f>
        <v/>
      </c>
      <c r="F62" t="str">
        <f ca="1">IF(OFFSET(長寿命化整備計画!$F$10,$A62,)="","",OFFSET(長寿命化整備計画!$F$10,$A62,))</f>
        <v/>
      </c>
      <c r="G62" t="str">
        <f ca="1">IF(OFFSET(長寿命化整備計画!$G$10,$A62,)="","",OFFSET(長寿命化整備計画!$G$10,$A62,))</f>
        <v/>
      </c>
      <c r="H62" t="str">
        <f ca="1">IF(OFFSET(長寿命化整備計画!$H$10,$A62,)="","",OFFSET(長寿命化整備計画!$H$10,$A62,))</f>
        <v/>
      </c>
      <c r="I62" t="str">
        <f ca="1">IF(OFFSET(長寿命化整備計画!$I$10,$A62,)="","",OFFSET(長寿命化整備計画!$I$10,$A62,))</f>
        <v/>
      </c>
      <c r="J62" t="str">
        <f ca="1">IF(OFFSET(長寿命化整備計画!$J$10,$A62,)="","",OFFSET(長寿命化整備計画!$J$10,$A62,))</f>
        <v/>
      </c>
      <c r="K62" t="str">
        <f ca="1">IF(OFFSET(長寿命化整備計画!$K$10,$A62,)="","",OFFSET(長寿命化整備計画!$K$10,$A62,))</f>
        <v/>
      </c>
      <c r="L62" t="str">
        <f ca="1">IF(OFFSET(長寿命化整備計画!$L$10,$A62,)="","",OFFSET(長寿命化整備計画!$L$10,$A62,))</f>
        <v/>
      </c>
    </row>
    <row r="63" spans="1:12" x14ac:dyDescent="0.15">
      <c r="A63">
        <v>62</v>
      </c>
      <c r="B63" t="str">
        <f ca="1">IF(OFFSET(長寿命化整備計画!$B$10,$A63,)="","",OFFSET(長寿命化整備計画!$B$10,$A63,))</f>
        <v/>
      </c>
      <c r="C63" t="str">
        <f ca="1">IF(OFFSET(長寿命化整備計画!$C$10,$A63,)="","",OFFSET(長寿命化整備計画!$C$10,$A63,))</f>
        <v/>
      </c>
      <c r="D63" t="str">
        <f ca="1">IF(OFFSET(長寿命化整備計画!$D$10,$A63,)="","",OFFSET(長寿命化整備計画!$D$10,$A63,))</f>
        <v/>
      </c>
      <c r="E63" t="str">
        <f ca="1">IF(OFFSET(長寿命化整備計画!$E$10,$A63,)="","",OFFSET(長寿命化整備計画!$E$10,$A63,))</f>
        <v/>
      </c>
      <c r="F63" t="str">
        <f ca="1">IF(OFFSET(長寿命化整備計画!$F$10,$A63,)="","",OFFSET(長寿命化整備計画!$F$10,$A63,))</f>
        <v/>
      </c>
      <c r="G63" t="str">
        <f ca="1">IF(OFFSET(長寿命化整備計画!$G$10,$A63,)="","",OFFSET(長寿命化整備計画!$G$10,$A63,))</f>
        <v/>
      </c>
      <c r="H63" t="str">
        <f ca="1">IF(OFFSET(長寿命化整備計画!$H$10,$A63,)="","",OFFSET(長寿命化整備計画!$H$10,$A63,))</f>
        <v/>
      </c>
      <c r="I63" t="str">
        <f ca="1">IF(OFFSET(長寿命化整備計画!$I$10,$A63,)="","",OFFSET(長寿命化整備計画!$I$10,$A63,))</f>
        <v/>
      </c>
      <c r="J63" t="str">
        <f ca="1">IF(OFFSET(長寿命化整備計画!$J$10,$A63,)="","",OFFSET(長寿命化整備計画!$J$10,$A63,))</f>
        <v/>
      </c>
      <c r="K63" t="str">
        <f ca="1">IF(OFFSET(長寿命化整備計画!$K$10,$A63,)="","",OFFSET(長寿命化整備計画!$K$10,$A63,))</f>
        <v/>
      </c>
      <c r="L63" t="str">
        <f ca="1">IF(OFFSET(長寿命化整備計画!$L$10,$A63,)="","",OFFSET(長寿命化整備計画!$L$10,$A63,))</f>
        <v/>
      </c>
    </row>
    <row r="64" spans="1:12" x14ac:dyDescent="0.15">
      <c r="A64">
        <v>63</v>
      </c>
      <c r="B64" t="str">
        <f ca="1">IF(OFFSET(長寿命化整備計画!$B$10,$A64,)="","",OFFSET(長寿命化整備計画!$B$10,$A64,))</f>
        <v/>
      </c>
      <c r="C64" t="str">
        <f ca="1">IF(OFFSET(長寿命化整備計画!$C$10,$A64,)="","",OFFSET(長寿命化整備計画!$C$10,$A64,))</f>
        <v/>
      </c>
      <c r="D64" t="str">
        <f ca="1">IF(OFFSET(長寿命化整備計画!$D$10,$A64,)="","",OFFSET(長寿命化整備計画!$D$10,$A64,))</f>
        <v/>
      </c>
      <c r="E64" t="str">
        <f ca="1">IF(OFFSET(長寿命化整備計画!$E$10,$A64,)="","",OFFSET(長寿命化整備計画!$E$10,$A64,))</f>
        <v/>
      </c>
      <c r="F64" t="str">
        <f ca="1">IF(OFFSET(長寿命化整備計画!$F$10,$A64,)="","",OFFSET(長寿命化整備計画!$F$10,$A64,))</f>
        <v/>
      </c>
      <c r="G64" t="str">
        <f ca="1">IF(OFFSET(長寿命化整備計画!$G$10,$A64,)="","",OFFSET(長寿命化整備計画!$G$10,$A64,))</f>
        <v/>
      </c>
      <c r="H64" t="str">
        <f ca="1">IF(OFFSET(長寿命化整備計画!$H$10,$A64,)="","",OFFSET(長寿命化整備計画!$H$10,$A64,))</f>
        <v/>
      </c>
      <c r="I64" t="str">
        <f ca="1">IF(OFFSET(長寿命化整備計画!$I$10,$A64,)="","",OFFSET(長寿命化整備計画!$I$10,$A64,))</f>
        <v/>
      </c>
      <c r="J64" t="str">
        <f ca="1">IF(OFFSET(長寿命化整備計画!$J$10,$A64,)="","",OFFSET(長寿命化整備計画!$J$10,$A64,))</f>
        <v/>
      </c>
      <c r="K64" t="str">
        <f ca="1">IF(OFFSET(長寿命化整備計画!$K$10,$A64,)="","",OFFSET(長寿命化整備計画!$K$10,$A64,))</f>
        <v/>
      </c>
      <c r="L64" t="str">
        <f ca="1">IF(OFFSET(長寿命化整備計画!$L$10,$A64,)="","",OFFSET(長寿命化整備計画!$L$10,$A64,))</f>
        <v/>
      </c>
    </row>
    <row r="65" spans="1:12" x14ac:dyDescent="0.15">
      <c r="A65">
        <v>64</v>
      </c>
      <c r="B65" t="str">
        <f ca="1">IF(OFFSET(長寿命化整備計画!$B$10,$A65,)="","",OFFSET(長寿命化整備計画!$B$10,$A65,))</f>
        <v/>
      </c>
      <c r="C65" t="str">
        <f ca="1">IF(OFFSET(長寿命化整備計画!$C$10,$A65,)="","",OFFSET(長寿命化整備計画!$C$10,$A65,))</f>
        <v/>
      </c>
      <c r="D65" t="str">
        <f ca="1">IF(OFFSET(長寿命化整備計画!$D$10,$A65,)="","",OFFSET(長寿命化整備計画!$D$10,$A65,))</f>
        <v/>
      </c>
      <c r="E65" t="str">
        <f ca="1">IF(OFFSET(長寿命化整備計画!$E$10,$A65,)="","",OFFSET(長寿命化整備計画!$E$10,$A65,))</f>
        <v/>
      </c>
      <c r="F65" t="str">
        <f ca="1">IF(OFFSET(長寿命化整備計画!$F$10,$A65,)="","",OFFSET(長寿命化整備計画!$F$10,$A65,))</f>
        <v/>
      </c>
      <c r="G65" t="str">
        <f ca="1">IF(OFFSET(長寿命化整備計画!$G$10,$A65,)="","",OFFSET(長寿命化整備計画!$G$10,$A65,))</f>
        <v/>
      </c>
      <c r="H65" t="str">
        <f ca="1">IF(OFFSET(長寿命化整備計画!$H$10,$A65,)="","",OFFSET(長寿命化整備計画!$H$10,$A65,))</f>
        <v/>
      </c>
      <c r="I65" t="str">
        <f ca="1">IF(OFFSET(長寿命化整備計画!$I$10,$A65,)="","",OFFSET(長寿命化整備計画!$I$10,$A65,))</f>
        <v/>
      </c>
      <c r="J65" t="str">
        <f ca="1">IF(OFFSET(長寿命化整備計画!$J$10,$A65,)="","",OFFSET(長寿命化整備計画!$J$10,$A65,))</f>
        <v/>
      </c>
      <c r="K65" t="str">
        <f ca="1">IF(OFFSET(長寿命化整備計画!$K$10,$A65,)="","",OFFSET(長寿命化整備計画!$K$10,$A65,))</f>
        <v/>
      </c>
      <c r="L65" t="str">
        <f ca="1">IF(OFFSET(長寿命化整備計画!$L$10,$A65,)="","",OFFSET(長寿命化整備計画!$L$10,$A65,))</f>
        <v/>
      </c>
    </row>
    <row r="66" spans="1:12" x14ac:dyDescent="0.15">
      <c r="A66">
        <v>65</v>
      </c>
      <c r="B66" t="str">
        <f ca="1">IF(OFFSET(長寿命化整備計画!$B$10,$A66,)="","",OFFSET(長寿命化整備計画!$B$10,$A66,))</f>
        <v/>
      </c>
      <c r="C66" t="str">
        <f ca="1">IF(OFFSET(長寿命化整備計画!$C$10,$A66,)="","",OFFSET(長寿命化整備計画!$C$10,$A66,))</f>
        <v/>
      </c>
      <c r="D66" t="str">
        <f ca="1">IF(OFFSET(長寿命化整備計画!$D$10,$A66,)="","",OFFSET(長寿命化整備計画!$D$10,$A66,))</f>
        <v/>
      </c>
      <c r="E66" t="str">
        <f ca="1">IF(OFFSET(長寿命化整備計画!$E$10,$A66,)="","",OFFSET(長寿命化整備計画!$E$10,$A66,))</f>
        <v/>
      </c>
      <c r="F66" t="str">
        <f ca="1">IF(OFFSET(長寿命化整備計画!$F$10,$A66,)="","",OFFSET(長寿命化整備計画!$F$10,$A66,))</f>
        <v/>
      </c>
      <c r="G66" t="str">
        <f ca="1">IF(OFFSET(長寿命化整備計画!$G$10,$A66,)="","",OFFSET(長寿命化整備計画!$G$10,$A66,))</f>
        <v/>
      </c>
      <c r="H66" t="str">
        <f ca="1">IF(OFFSET(長寿命化整備計画!$H$10,$A66,)="","",OFFSET(長寿命化整備計画!$H$10,$A66,))</f>
        <v/>
      </c>
      <c r="I66" t="str">
        <f ca="1">IF(OFFSET(長寿命化整備計画!$I$10,$A66,)="","",OFFSET(長寿命化整備計画!$I$10,$A66,))</f>
        <v/>
      </c>
      <c r="J66" t="str">
        <f ca="1">IF(OFFSET(長寿命化整備計画!$J$10,$A66,)="","",OFFSET(長寿命化整備計画!$J$10,$A66,))</f>
        <v/>
      </c>
      <c r="K66" t="str">
        <f ca="1">IF(OFFSET(長寿命化整備計画!$K$10,$A66,)="","",OFFSET(長寿命化整備計画!$K$10,$A66,))</f>
        <v/>
      </c>
      <c r="L66" t="str">
        <f ca="1">IF(OFFSET(長寿命化整備計画!$L$10,$A66,)="","",OFFSET(長寿命化整備計画!$L$10,$A66,))</f>
        <v/>
      </c>
    </row>
    <row r="67" spans="1:12" x14ac:dyDescent="0.15">
      <c r="A67">
        <v>66</v>
      </c>
      <c r="B67" t="str">
        <f ca="1">IF(OFFSET(長寿命化整備計画!$B$10,$A67,)="","",OFFSET(長寿命化整備計画!$B$10,$A67,))</f>
        <v/>
      </c>
      <c r="C67" t="str">
        <f ca="1">IF(OFFSET(長寿命化整備計画!$C$10,$A67,)="","",OFFSET(長寿命化整備計画!$C$10,$A67,))</f>
        <v/>
      </c>
      <c r="D67" t="str">
        <f ca="1">IF(OFFSET(長寿命化整備計画!$D$10,$A67,)="","",OFFSET(長寿命化整備計画!$D$10,$A67,))</f>
        <v/>
      </c>
      <c r="E67" t="str">
        <f ca="1">IF(OFFSET(長寿命化整備計画!$E$10,$A67,)="","",OFFSET(長寿命化整備計画!$E$10,$A67,))</f>
        <v/>
      </c>
      <c r="F67" t="str">
        <f ca="1">IF(OFFSET(長寿命化整備計画!$F$10,$A67,)="","",OFFSET(長寿命化整備計画!$F$10,$A67,))</f>
        <v/>
      </c>
      <c r="G67" t="str">
        <f ca="1">IF(OFFSET(長寿命化整備計画!$G$10,$A67,)="","",OFFSET(長寿命化整備計画!$G$10,$A67,))</f>
        <v/>
      </c>
      <c r="H67" t="str">
        <f ca="1">IF(OFFSET(長寿命化整備計画!$H$10,$A67,)="","",OFFSET(長寿命化整備計画!$H$10,$A67,))</f>
        <v/>
      </c>
      <c r="I67" t="str">
        <f ca="1">IF(OFFSET(長寿命化整備計画!$I$10,$A67,)="","",OFFSET(長寿命化整備計画!$I$10,$A67,))</f>
        <v/>
      </c>
      <c r="J67" t="str">
        <f ca="1">IF(OFFSET(長寿命化整備計画!$J$10,$A67,)="","",OFFSET(長寿命化整備計画!$J$10,$A67,))</f>
        <v/>
      </c>
      <c r="K67" t="str">
        <f ca="1">IF(OFFSET(長寿命化整備計画!$K$10,$A67,)="","",OFFSET(長寿命化整備計画!$K$10,$A67,))</f>
        <v/>
      </c>
      <c r="L67" t="str">
        <f ca="1">IF(OFFSET(長寿命化整備計画!$L$10,$A67,)="","",OFFSET(長寿命化整備計画!$L$10,$A67,))</f>
        <v/>
      </c>
    </row>
    <row r="68" spans="1:12" x14ac:dyDescent="0.15">
      <c r="A68">
        <v>67</v>
      </c>
      <c r="B68" t="str">
        <f ca="1">IF(OFFSET(長寿命化整備計画!$B$10,$A68,)="","",OFFSET(長寿命化整備計画!$B$10,$A68,))</f>
        <v/>
      </c>
      <c r="C68" t="str">
        <f ca="1">IF(OFFSET(長寿命化整備計画!$C$10,$A68,)="","",OFFSET(長寿命化整備計画!$C$10,$A68,))</f>
        <v/>
      </c>
      <c r="D68" t="str">
        <f ca="1">IF(OFFSET(長寿命化整備計画!$D$10,$A68,)="","",OFFSET(長寿命化整備計画!$D$10,$A68,))</f>
        <v/>
      </c>
      <c r="E68" t="str">
        <f ca="1">IF(OFFSET(長寿命化整備計画!$E$10,$A68,)="","",OFFSET(長寿命化整備計画!$E$10,$A68,))</f>
        <v/>
      </c>
      <c r="F68" t="str">
        <f ca="1">IF(OFFSET(長寿命化整備計画!$F$10,$A68,)="","",OFFSET(長寿命化整備計画!$F$10,$A68,))</f>
        <v/>
      </c>
      <c r="G68" t="str">
        <f ca="1">IF(OFFSET(長寿命化整備計画!$G$10,$A68,)="","",OFFSET(長寿命化整備計画!$G$10,$A68,))</f>
        <v/>
      </c>
      <c r="H68" t="str">
        <f ca="1">IF(OFFSET(長寿命化整備計画!$H$10,$A68,)="","",OFFSET(長寿命化整備計画!$H$10,$A68,))</f>
        <v/>
      </c>
      <c r="I68" t="str">
        <f ca="1">IF(OFFSET(長寿命化整備計画!$I$10,$A68,)="","",OFFSET(長寿命化整備計画!$I$10,$A68,))</f>
        <v/>
      </c>
      <c r="J68" t="str">
        <f ca="1">IF(OFFSET(長寿命化整備計画!$J$10,$A68,)="","",OFFSET(長寿命化整備計画!$J$10,$A68,))</f>
        <v/>
      </c>
      <c r="K68" t="str">
        <f ca="1">IF(OFFSET(長寿命化整備計画!$K$10,$A68,)="","",OFFSET(長寿命化整備計画!$K$10,$A68,))</f>
        <v/>
      </c>
      <c r="L68" t="str">
        <f ca="1">IF(OFFSET(長寿命化整備計画!$L$10,$A68,)="","",OFFSET(長寿命化整備計画!$L$10,$A68,))</f>
        <v/>
      </c>
    </row>
    <row r="69" spans="1:12" x14ac:dyDescent="0.15">
      <c r="A69">
        <v>68</v>
      </c>
      <c r="B69" t="str">
        <f ca="1">IF(OFFSET(長寿命化整備計画!$B$10,$A69,)="","",OFFSET(長寿命化整備計画!$B$10,$A69,))</f>
        <v/>
      </c>
      <c r="C69" t="str">
        <f ca="1">IF(OFFSET(長寿命化整備計画!$C$10,$A69,)="","",OFFSET(長寿命化整備計画!$C$10,$A69,))</f>
        <v/>
      </c>
      <c r="D69" t="str">
        <f ca="1">IF(OFFSET(長寿命化整備計画!$D$10,$A69,)="","",OFFSET(長寿命化整備計画!$D$10,$A69,))</f>
        <v/>
      </c>
      <c r="E69" t="str">
        <f ca="1">IF(OFFSET(長寿命化整備計画!$E$10,$A69,)="","",OFFSET(長寿命化整備計画!$E$10,$A69,))</f>
        <v/>
      </c>
      <c r="F69" t="str">
        <f ca="1">IF(OFFSET(長寿命化整備計画!$F$10,$A69,)="","",OFFSET(長寿命化整備計画!$F$10,$A69,))</f>
        <v/>
      </c>
      <c r="G69" t="str">
        <f ca="1">IF(OFFSET(長寿命化整備計画!$G$10,$A69,)="","",OFFSET(長寿命化整備計画!$G$10,$A69,))</f>
        <v/>
      </c>
      <c r="H69" t="str">
        <f ca="1">IF(OFFSET(長寿命化整備計画!$H$10,$A69,)="","",OFFSET(長寿命化整備計画!$H$10,$A69,))</f>
        <v/>
      </c>
      <c r="I69" t="str">
        <f ca="1">IF(OFFSET(長寿命化整備計画!$I$10,$A69,)="","",OFFSET(長寿命化整備計画!$I$10,$A69,))</f>
        <v/>
      </c>
      <c r="J69" t="str">
        <f ca="1">IF(OFFSET(長寿命化整備計画!$J$10,$A69,)="","",OFFSET(長寿命化整備計画!$J$10,$A69,))</f>
        <v/>
      </c>
      <c r="K69" t="str">
        <f ca="1">IF(OFFSET(長寿命化整備計画!$K$10,$A69,)="","",OFFSET(長寿命化整備計画!$K$10,$A69,))</f>
        <v/>
      </c>
      <c r="L69" t="str">
        <f ca="1">IF(OFFSET(長寿命化整備計画!$L$10,$A69,)="","",OFFSET(長寿命化整備計画!$L$10,$A69,))</f>
        <v/>
      </c>
    </row>
    <row r="70" spans="1:12" x14ac:dyDescent="0.15">
      <c r="A70">
        <v>69</v>
      </c>
      <c r="B70" t="str">
        <f ca="1">IF(OFFSET(長寿命化整備計画!$B$10,$A70,)="","",OFFSET(長寿命化整備計画!$B$10,$A70,))</f>
        <v/>
      </c>
      <c r="C70" t="str">
        <f ca="1">IF(OFFSET(長寿命化整備計画!$C$10,$A70,)="","",OFFSET(長寿命化整備計画!$C$10,$A70,))</f>
        <v/>
      </c>
      <c r="D70" t="str">
        <f ca="1">IF(OFFSET(長寿命化整備計画!$D$10,$A70,)="","",OFFSET(長寿命化整備計画!$D$10,$A70,))</f>
        <v/>
      </c>
      <c r="E70" t="str">
        <f ca="1">IF(OFFSET(長寿命化整備計画!$E$10,$A70,)="","",OFFSET(長寿命化整備計画!$E$10,$A70,))</f>
        <v/>
      </c>
      <c r="F70" t="str">
        <f ca="1">IF(OFFSET(長寿命化整備計画!$F$10,$A70,)="","",OFFSET(長寿命化整備計画!$F$10,$A70,))</f>
        <v/>
      </c>
      <c r="G70" t="str">
        <f ca="1">IF(OFFSET(長寿命化整備計画!$G$10,$A70,)="","",OFFSET(長寿命化整備計画!$G$10,$A70,))</f>
        <v/>
      </c>
      <c r="H70" t="str">
        <f ca="1">IF(OFFSET(長寿命化整備計画!$H$10,$A70,)="","",OFFSET(長寿命化整備計画!$H$10,$A70,))</f>
        <v/>
      </c>
      <c r="I70" t="str">
        <f ca="1">IF(OFFSET(長寿命化整備計画!$I$10,$A70,)="","",OFFSET(長寿命化整備計画!$I$10,$A70,))</f>
        <v/>
      </c>
      <c r="J70" t="str">
        <f ca="1">IF(OFFSET(長寿命化整備計画!$J$10,$A70,)="","",OFFSET(長寿命化整備計画!$J$10,$A70,))</f>
        <v/>
      </c>
      <c r="K70" t="str">
        <f ca="1">IF(OFFSET(長寿命化整備計画!$K$10,$A70,)="","",OFFSET(長寿命化整備計画!$K$10,$A70,))</f>
        <v/>
      </c>
      <c r="L70" t="str">
        <f ca="1">IF(OFFSET(長寿命化整備計画!$L$10,$A70,)="","",OFFSET(長寿命化整備計画!$L$10,$A70,))</f>
        <v/>
      </c>
    </row>
    <row r="71" spans="1:12" x14ac:dyDescent="0.15">
      <c r="A71">
        <v>70</v>
      </c>
      <c r="B71" t="str">
        <f ca="1">IF(OFFSET(長寿命化整備計画!$B$10,$A71,)="","",OFFSET(長寿命化整備計画!$B$10,$A71,))</f>
        <v/>
      </c>
      <c r="C71" t="str">
        <f ca="1">IF(OFFSET(長寿命化整備計画!$C$10,$A71,)="","",OFFSET(長寿命化整備計画!$C$10,$A71,))</f>
        <v/>
      </c>
      <c r="D71" t="str">
        <f ca="1">IF(OFFSET(長寿命化整備計画!$D$10,$A71,)="","",OFFSET(長寿命化整備計画!$D$10,$A71,))</f>
        <v/>
      </c>
      <c r="E71" t="str">
        <f ca="1">IF(OFFSET(長寿命化整備計画!$E$10,$A71,)="","",OFFSET(長寿命化整備計画!$E$10,$A71,))</f>
        <v/>
      </c>
      <c r="F71" t="str">
        <f ca="1">IF(OFFSET(長寿命化整備計画!$F$10,$A71,)="","",OFFSET(長寿命化整備計画!$F$10,$A71,))</f>
        <v/>
      </c>
      <c r="G71" t="str">
        <f ca="1">IF(OFFSET(長寿命化整備計画!$G$10,$A71,)="","",OFFSET(長寿命化整備計画!$G$10,$A71,))</f>
        <v/>
      </c>
      <c r="H71" t="str">
        <f ca="1">IF(OFFSET(長寿命化整備計画!$H$10,$A71,)="","",OFFSET(長寿命化整備計画!$H$10,$A71,))</f>
        <v/>
      </c>
      <c r="I71" t="str">
        <f ca="1">IF(OFFSET(長寿命化整備計画!$I$10,$A71,)="","",OFFSET(長寿命化整備計画!$I$10,$A71,))</f>
        <v/>
      </c>
      <c r="J71" t="str">
        <f ca="1">IF(OFFSET(長寿命化整備計画!$J$10,$A71,)="","",OFFSET(長寿命化整備計画!$J$10,$A71,))</f>
        <v/>
      </c>
      <c r="K71" t="str">
        <f ca="1">IF(OFFSET(長寿命化整備計画!$K$10,$A71,)="","",OFFSET(長寿命化整備計画!$K$10,$A71,))</f>
        <v/>
      </c>
      <c r="L71" t="str">
        <f ca="1">IF(OFFSET(長寿命化整備計画!$L$10,$A71,)="","",OFFSET(長寿命化整備計画!$L$10,$A71,))</f>
        <v/>
      </c>
    </row>
    <row r="72" spans="1:12" x14ac:dyDescent="0.15">
      <c r="A72">
        <v>71</v>
      </c>
      <c r="B72" t="str">
        <f ca="1">IF(OFFSET(長寿命化整備計画!$B$10,$A72,)="","",OFFSET(長寿命化整備計画!$B$10,$A72,))</f>
        <v/>
      </c>
      <c r="C72" t="str">
        <f ca="1">IF(OFFSET(長寿命化整備計画!$C$10,$A72,)="","",OFFSET(長寿命化整備計画!$C$10,$A72,))</f>
        <v/>
      </c>
      <c r="D72" t="str">
        <f ca="1">IF(OFFSET(長寿命化整備計画!$D$10,$A72,)="","",OFFSET(長寿命化整備計画!$D$10,$A72,))</f>
        <v/>
      </c>
      <c r="E72" t="str">
        <f ca="1">IF(OFFSET(長寿命化整備計画!$E$10,$A72,)="","",OFFSET(長寿命化整備計画!$E$10,$A72,))</f>
        <v/>
      </c>
      <c r="F72" t="str">
        <f ca="1">IF(OFFSET(長寿命化整備計画!$F$10,$A72,)="","",OFFSET(長寿命化整備計画!$F$10,$A72,))</f>
        <v/>
      </c>
      <c r="G72" t="str">
        <f ca="1">IF(OFFSET(長寿命化整備計画!$G$10,$A72,)="","",OFFSET(長寿命化整備計画!$G$10,$A72,))</f>
        <v/>
      </c>
      <c r="H72" t="str">
        <f ca="1">IF(OFFSET(長寿命化整備計画!$H$10,$A72,)="","",OFFSET(長寿命化整備計画!$H$10,$A72,))</f>
        <v/>
      </c>
      <c r="I72" t="str">
        <f ca="1">IF(OFFSET(長寿命化整備計画!$I$10,$A72,)="","",OFFSET(長寿命化整備計画!$I$10,$A72,))</f>
        <v/>
      </c>
      <c r="J72" t="str">
        <f ca="1">IF(OFFSET(長寿命化整備計画!$J$10,$A72,)="","",OFFSET(長寿命化整備計画!$J$10,$A72,))</f>
        <v/>
      </c>
      <c r="K72" t="str">
        <f ca="1">IF(OFFSET(長寿命化整備計画!$K$10,$A72,)="","",OFFSET(長寿命化整備計画!$K$10,$A72,))</f>
        <v/>
      </c>
      <c r="L72" t="str">
        <f ca="1">IF(OFFSET(長寿命化整備計画!$L$10,$A72,)="","",OFFSET(長寿命化整備計画!$L$10,$A72,))</f>
        <v/>
      </c>
    </row>
    <row r="73" spans="1:12" x14ac:dyDescent="0.15">
      <c r="A73">
        <v>72</v>
      </c>
      <c r="B73" t="str">
        <f ca="1">IF(OFFSET(長寿命化整備計画!$B$10,$A73,)="","",OFFSET(長寿命化整備計画!$B$10,$A73,))</f>
        <v/>
      </c>
      <c r="C73" t="str">
        <f ca="1">IF(OFFSET(長寿命化整備計画!$C$10,$A73,)="","",OFFSET(長寿命化整備計画!$C$10,$A73,))</f>
        <v/>
      </c>
      <c r="D73" t="str">
        <f ca="1">IF(OFFSET(長寿命化整備計画!$D$10,$A73,)="","",OFFSET(長寿命化整備計画!$D$10,$A73,))</f>
        <v/>
      </c>
      <c r="E73" t="str">
        <f ca="1">IF(OFFSET(長寿命化整備計画!$E$10,$A73,)="","",OFFSET(長寿命化整備計画!$E$10,$A73,))</f>
        <v/>
      </c>
      <c r="F73" t="str">
        <f ca="1">IF(OFFSET(長寿命化整備計画!$F$10,$A73,)="","",OFFSET(長寿命化整備計画!$F$10,$A73,))</f>
        <v/>
      </c>
      <c r="G73" t="str">
        <f ca="1">IF(OFFSET(長寿命化整備計画!$G$10,$A73,)="","",OFFSET(長寿命化整備計画!$G$10,$A73,))</f>
        <v/>
      </c>
      <c r="H73" t="str">
        <f ca="1">IF(OFFSET(長寿命化整備計画!$H$10,$A73,)="","",OFFSET(長寿命化整備計画!$H$10,$A73,))</f>
        <v/>
      </c>
      <c r="I73" t="str">
        <f ca="1">IF(OFFSET(長寿命化整備計画!$I$10,$A73,)="","",OFFSET(長寿命化整備計画!$I$10,$A73,))</f>
        <v/>
      </c>
      <c r="J73" t="str">
        <f ca="1">IF(OFFSET(長寿命化整備計画!$J$10,$A73,)="","",OFFSET(長寿命化整備計画!$J$10,$A73,))</f>
        <v/>
      </c>
      <c r="K73" t="str">
        <f ca="1">IF(OFFSET(長寿命化整備計画!$K$10,$A73,)="","",OFFSET(長寿命化整備計画!$K$10,$A73,))</f>
        <v/>
      </c>
      <c r="L73" t="str">
        <f ca="1">IF(OFFSET(長寿命化整備計画!$L$10,$A73,)="","",OFFSET(長寿命化整備計画!$L$10,$A73,))</f>
        <v/>
      </c>
    </row>
    <row r="74" spans="1:12" x14ac:dyDescent="0.15">
      <c r="A74">
        <v>73</v>
      </c>
      <c r="B74" t="str">
        <f ca="1">IF(OFFSET(長寿命化整備計画!$B$10,$A74,)="","",OFFSET(長寿命化整備計画!$B$10,$A74,))</f>
        <v/>
      </c>
      <c r="C74" t="str">
        <f ca="1">IF(OFFSET(長寿命化整備計画!$C$10,$A74,)="","",OFFSET(長寿命化整備計画!$C$10,$A74,))</f>
        <v/>
      </c>
      <c r="D74" t="str">
        <f ca="1">IF(OFFSET(長寿命化整備計画!$D$10,$A74,)="","",OFFSET(長寿命化整備計画!$D$10,$A74,))</f>
        <v/>
      </c>
      <c r="E74" t="str">
        <f ca="1">IF(OFFSET(長寿命化整備計画!$E$10,$A74,)="","",OFFSET(長寿命化整備計画!$E$10,$A74,))</f>
        <v/>
      </c>
      <c r="F74" t="str">
        <f ca="1">IF(OFFSET(長寿命化整備計画!$F$10,$A74,)="","",OFFSET(長寿命化整備計画!$F$10,$A74,))</f>
        <v/>
      </c>
      <c r="G74" t="str">
        <f ca="1">IF(OFFSET(長寿命化整備計画!$G$10,$A74,)="","",OFFSET(長寿命化整備計画!$G$10,$A74,))</f>
        <v/>
      </c>
      <c r="H74" t="str">
        <f ca="1">IF(OFFSET(長寿命化整備計画!$H$10,$A74,)="","",OFFSET(長寿命化整備計画!$H$10,$A74,))</f>
        <v/>
      </c>
      <c r="I74" t="str">
        <f ca="1">IF(OFFSET(長寿命化整備計画!$I$10,$A74,)="","",OFFSET(長寿命化整備計画!$I$10,$A74,))</f>
        <v/>
      </c>
      <c r="J74" t="str">
        <f ca="1">IF(OFFSET(長寿命化整備計画!$J$10,$A74,)="","",OFFSET(長寿命化整備計画!$J$10,$A74,))</f>
        <v/>
      </c>
      <c r="K74" t="str">
        <f ca="1">IF(OFFSET(長寿命化整備計画!$K$10,$A74,)="","",OFFSET(長寿命化整備計画!$K$10,$A74,))</f>
        <v/>
      </c>
      <c r="L74" t="str">
        <f ca="1">IF(OFFSET(長寿命化整備計画!$L$10,$A74,)="","",OFFSET(長寿命化整備計画!$L$10,$A74,))</f>
        <v/>
      </c>
    </row>
    <row r="75" spans="1:12" x14ac:dyDescent="0.15">
      <c r="A75">
        <v>74</v>
      </c>
      <c r="B75" t="str">
        <f ca="1">IF(OFFSET(長寿命化整備計画!$B$10,$A75,)="","",OFFSET(長寿命化整備計画!$B$10,$A75,))</f>
        <v/>
      </c>
      <c r="C75" t="str">
        <f ca="1">IF(OFFSET(長寿命化整備計画!$C$10,$A75,)="","",OFFSET(長寿命化整備計画!$C$10,$A75,))</f>
        <v/>
      </c>
      <c r="D75" t="str">
        <f ca="1">IF(OFFSET(長寿命化整備計画!$D$10,$A75,)="","",OFFSET(長寿命化整備計画!$D$10,$A75,))</f>
        <v/>
      </c>
      <c r="E75" t="str">
        <f ca="1">IF(OFFSET(長寿命化整備計画!$E$10,$A75,)="","",OFFSET(長寿命化整備計画!$E$10,$A75,))</f>
        <v/>
      </c>
      <c r="F75" t="str">
        <f ca="1">IF(OFFSET(長寿命化整備計画!$F$10,$A75,)="","",OFFSET(長寿命化整備計画!$F$10,$A75,))</f>
        <v/>
      </c>
      <c r="G75" t="str">
        <f ca="1">IF(OFFSET(長寿命化整備計画!$G$10,$A75,)="","",OFFSET(長寿命化整備計画!$G$10,$A75,))</f>
        <v/>
      </c>
      <c r="H75" t="str">
        <f ca="1">IF(OFFSET(長寿命化整備計画!$H$10,$A75,)="","",OFFSET(長寿命化整備計画!$H$10,$A75,))</f>
        <v/>
      </c>
      <c r="I75" t="str">
        <f ca="1">IF(OFFSET(長寿命化整備計画!$I$10,$A75,)="","",OFFSET(長寿命化整備計画!$I$10,$A75,))</f>
        <v/>
      </c>
      <c r="J75" t="str">
        <f ca="1">IF(OFFSET(長寿命化整備計画!$J$10,$A75,)="","",OFFSET(長寿命化整備計画!$J$10,$A75,))</f>
        <v/>
      </c>
      <c r="K75" t="str">
        <f ca="1">IF(OFFSET(長寿命化整備計画!$K$10,$A75,)="","",OFFSET(長寿命化整備計画!$K$10,$A75,))</f>
        <v/>
      </c>
      <c r="L75" t="str">
        <f ca="1">IF(OFFSET(長寿命化整備計画!$L$10,$A75,)="","",OFFSET(長寿命化整備計画!$L$10,$A75,))</f>
        <v/>
      </c>
    </row>
    <row r="76" spans="1:12" x14ac:dyDescent="0.15">
      <c r="A76">
        <v>75</v>
      </c>
      <c r="B76" t="str">
        <f ca="1">IF(OFFSET(長寿命化整備計画!$B$10,$A76,)="","",OFFSET(長寿命化整備計画!$B$10,$A76,))</f>
        <v/>
      </c>
      <c r="C76" t="str">
        <f ca="1">IF(OFFSET(長寿命化整備計画!$C$10,$A76,)="","",OFFSET(長寿命化整備計画!$C$10,$A76,))</f>
        <v/>
      </c>
      <c r="D76" t="str">
        <f ca="1">IF(OFFSET(長寿命化整備計画!$D$10,$A76,)="","",OFFSET(長寿命化整備計画!$D$10,$A76,))</f>
        <v/>
      </c>
      <c r="E76" t="str">
        <f ca="1">IF(OFFSET(長寿命化整備計画!$E$10,$A76,)="","",OFFSET(長寿命化整備計画!$E$10,$A76,))</f>
        <v/>
      </c>
      <c r="F76" t="str">
        <f ca="1">IF(OFFSET(長寿命化整備計画!$F$10,$A76,)="","",OFFSET(長寿命化整備計画!$F$10,$A76,))</f>
        <v/>
      </c>
      <c r="G76" t="str">
        <f ca="1">IF(OFFSET(長寿命化整備計画!$G$10,$A76,)="","",OFFSET(長寿命化整備計画!$G$10,$A76,))</f>
        <v/>
      </c>
      <c r="H76" t="str">
        <f ca="1">IF(OFFSET(長寿命化整備計画!$H$10,$A76,)="","",OFFSET(長寿命化整備計画!$H$10,$A76,))</f>
        <v/>
      </c>
      <c r="I76" t="str">
        <f ca="1">IF(OFFSET(長寿命化整備計画!$I$10,$A76,)="","",OFFSET(長寿命化整備計画!$I$10,$A76,))</f>
        <v/>
      </c>
      <c r="J76" t="str">
        <f ca="1">IF(OFFSET(長寿命化整備計画!$J$10,$A76,)="","",OFFSET(長寿命化整備計画!$J$10,$A76,))</f>
        <v/>
      </c>
      <c r="K76" t="str">
        <f ca="1">IF(OFFSET(長寿命化整備計画!$K$10,$A76,)="","",OFFSET(長寿命化整備計画!$K$10,$A76,))</f>
        <v/>
      </c>
      <c r="L76" t="str">
        <f ca="1">IF(OFFSET(長寿命化整備計画!$L$10,$A76,)="","",OFFSET(長寿命化整備計画!$L$10,$A76,))</f>
        <v/>
      </c>
    </row>
    <row r="77" spans="1:12" x14ac:dyDescent="0.15">
      <c r="A77">
        <v>76</v>
      </c>
      <c r="B77" t="str">
        <f ca="1">IF(OFFSET(長寿命化整備計画!$B$10,$A77,)="","",OFFSET(長寿命化整備計画!$B$10,$A77,))</f>
        <v/>
      </c>
      <c r="C77" t="str">
        <f ca="1">IF(OFFSET(長寿命化整備計画!$C$10,$A77,)="","",OFFSET(長寿命化整備計画!$C$10,$A77,))</f>
        <v/>
      </c>
      <c r="D77" t="str">
        <f ca="1">IF(OFFSET(長寿命化整備計画!$D$10,$A77,)="","",OFFSET(長寿命化整備計画!$D$10,$A77,))</f>
        <v/>
      </c>
      <c r="E77" t="str">
        <f ca="1">IF(OFFSET(長寿命化整備計画!$E$10,$A77,)="","",OFFSET(長寿命化整備計画!$E$10,$A77,))</f>
        <v/>
      </c>
      <c r="F77" t="str">
        <f ca="1">IF(OFFSET(長寿命化整備計画!$F$10,$A77,)="","",OFFSET(長寿命化整備計画!$F$10,$A77,))</f>
        <v/>
      </c>
      <c r="G77" t="str">
        <f ca="1">IF(OFFSET(長寿命化整備計画!$G$10,$A77,)="","",OFFSET(長寿命化整備計画!$G$10,$A77,))</f>
        <v/>
      </c>
      <c r="H77" t="str">
        <f ca="1">IF(OFFSET(長寿命化整備計画!$H$10,$A77,)="","",OFFSET(長寿命化整備計画!$H$10,$A77,))</f>
        <v/>
      </c>
      <c r="I77" t="str">
        <f ca="1">IF(OFFSET(長寿命化整備計画!$I$10,$A77,)="","",OFFSET(長寿命化整備計画!$I$10,$A77,))</f>
        <v/>
      </c>
      <c r="J77" t="str">
        <f ca="1">IF(OFFSET(長寿命化整備計画!$J$10,$A77,)="","",OFFSET(長寿命化整備計画!$J$10,$A77,))</f>
        <v/>
      </c>
      <c r="K77" t="str">
        <f ca="1">IF(OFFSET(長寿命化整備計画!$K$10,$A77,)="","",OFFSET(長寿命化整備計画!$K$10,$A77,))</f>
        <v/>
      </c>
      <c r="L77" t="str">
        <f ca="1">IF(OFFSET(長寿命化整備計画!$L$10,$A77,)="","",OFFSET(長寿命化整備計画!$L$10,$A77,))</f>
        <v/>
      </c>
    </row>
    <row r="78" spans="1:12" x14ac:dyDescent="0.15">
      <c r="A78">
        <v>77</v>
      </c>
      <c r="B78" t="str">
        <f ca="1">IF(OFFSET(長寿命化整備計画!$B$10,$A78,)="","",OFFSET(長寿命化整備計画!$B$10,$A78,))</f>
        <v/>
      </c>
      <c r="C78" t="str">
        <f ca="1">IF(OFFSET(長寿命化整備計画!$C$10,$A78,)="","",OFFSET(長寿命化整備計画!$C$10,$A78,))</f>
        <v/>
      </c>
      <c r="D78" t="str">
        <f ca="1">IF(OFFSET(長寿命化整備計画!$D$10,$A78,)="","",OFFSET(長寿命化整備計画!$D$10,$A78,))</f>
        <v/>
      </c>
      <c r="E78" t="str">
        <f ca="1">IF(OFFSET(長寿命化整備計画!$E$10,$A78,)="","",OFFSET(長寿命化整備計画!$E$10,$A78,))</f>
        <v/>
      </c>
      <c r="F78" t="str">
        <f ca="1">IF(OFFSET(長寿命化整備計画!$F$10,$A78,)="","",OFFSET(長寿命化整備計画!$F$10,$A78,))</f>
        <v/>
      </c>
      <c r="G78" t="str">
        <f ca="1">IF(OFFSET(長寿命化整備計画!$G$10,$A78,)="","",OFFSET(長寿命化整備計画!$G$10,$A78,))</f>
        <v/>
      </c>
      <c r="H78" t="str">
        <f ca="1">IF(OFFSET(長寿命化整備計画!$H$10,$A78,)="","",OFFSET(長寿命化整備計画!$H$10,$A78,))</f>
        <v/>
      </c>
      <c r="I78" t="str">
        <f ca="1">IF(OFFSET(長寿命化整備計画!$I$10,$A78,)="","",OFFSET(長寿命化整備計画!$I$10,$A78,))</f>
        <v/>
      </c>
      <c r="J78" t="str">
        <f ca="1">IF(OFFSET(長寿命化整備計画!$J$10,$A78,)="","",OFFSET(長寿命化整備計画!$J$10,$A78,))</f>
        <v/>
      </c>
      <c r="K78" t="str">
        <f ca="1">IF(OFFSET(長寿命化整備計画!$K$10,$A78,)="","",OFFSET(長寿命化整備計画!$K$10,$A78,))</f>
        <v/>
      </c>
      <c r="L78" t="str">
        <f ca="1">IF(OFFSET(長寿命化整備計画!$L$10,$A78,)="","",OFFSET(長寿命化整備計画!$L$10,$A78,))</f>
        <v/>
      </c>
    </row>
    <row r="79" spans="1:12" x14ac:dyDescent="0.15">
      <c r="A79">
        <v>78</v>
      </c>
      <c r="B79" t="str">
        <f ca="1">IF(OFFSET(長寿命化整備計画!$B$10,$A79,)="","",OFFSET(長寿命化整備計画!$B$10,$A79,))</f>
        <v/>
      </c>
      <c r="C79" t="str">
        <f ca="1">IF(OFFSET(長寿命化整備計画!$C$10,$A79,)="","",OFFSET(長寿命化整備計画!$C$10,$A79,))</f>
        <v/>
      </c>
      <c r="D79" t="str">
        <f ca="1">IF(OFFSET(長寿命化整備計画!$D$10,$A79,)="","",OFFSET(長寿命化整備計画!$D$10,$A79,))</f>
        <v/>
      </c>
      <c r="E79" t="str">
        <f ca="1">IF(OFFSET(長寿命化整備計画!$E$10,$A79,)="","",OFFSET(長寿命化整備計画!$E$10,$A79,))</f>
        <v/>
      </c>
      <c r="F79" t="str">
        <f ca="1">IF(OFFSET(長寿命化整備計画!$F$10,$A79,)="","",OFFSET(長寿命化整備計画!$F$10,$A79,))</f>
        <v/>
      </c>
      <c r="G79" t="str">
        <f ca="1">IF(OFFSET(長寿命化整備計画!$G$10,$A79,)="","",OFFSET(長寿命化整備計画!$G$10,$A79,))</f>
        <v/>
      </c>
      <c r="H79" t="str">
        <f ca="1">IF(OFFSET(長寿命化整備計画!$H$10,$A79,)="","",OFFSET(長寿命化整備計画!$H$10,$A79,))</f>
        <v/>
      </c>
      <c r="I79" t="str">
        <f ca="1">IF(OFFSET(長寿命化整備計画!$I$10,$A79,)="","",OFFSET(長寿命化整備計画!$I$10,$A79,))</f>
        <v/>
      </c>
      <c r="J79" t="str">
        <f ca="1">IF(OFFSET(長寿命化整備計画!$J$10,$A79,)="","",OFFSET(長寿命化整備計画!$J$10,$A79,))</f>
        <v/>
      </c>
      <c r="K79" t="str">
        <f ca="1">IF(OFFSET(長寿命化整備計画!$K$10,$A79,)="","",OFFSET(長寿命化整備計画!$K$10,$A79,))</f>
        <v/>
      </c>
      <c r="L79" t="str">
        <f ca="1">IF(OFFSET(長寿命化整備計画!$L$10,$A79,)="","",OFFSET(長寿命化整備計画!$L$10,$A79,))</f>
        <v/>
      </c>
    </row>
    <row r="80" spans="1:12" x14ac:dyDescent="0.15">
      <c r="A80">
        <v>79</v>
      </c>
      <c r="B80" t="str">
        <f ca="1">IF(OFFSET(長寿命化整備計画!$B$10,$A80,)="","",OFFSET(長寿命化整備計画!$B$10,$A80,))</f>
        <v/>
      </c>
      <c r="C80" t="str">
        <f ca="1">IF(OFFSET(長寿命化整備計画!$C$10,$A80,)="","",OFFSET(長寿命化整備計画!$C$10,$A80,))</f>
        <v/>
      </c>
      <c r="D80" t="str">
        <f ca="1">IF(OFFSET(長寿命化整備計画!$D$10,$A80,)="","",OFFSET(長寿命化整備計画!$D$10,$A80,))</f>
        <v/>
      </c>
      <c r="E80" t="str">
        <f ca="1">IF(OFFSET(長寿命化整備計画!$E$10,$A80,)="","",OFFSET(長寿命化整備計画!$E$10,$A80,))</f>
        <v/>
      </c>
      <c r="F80" t="str">
        <f ca="1">IF(OFFSET(長寿命化整備計画!$F$10,$A80,)="","",OFFSET(長寿命化整備計画!$F$10,$A80,))</f>
        <v/>
      </c>
      <c r="G80" t="str">
        <f ca="1">IF(OFFSET(長寿命化整備計画!$G$10,$A80,)="","",OFFSET(長寿命化整備計画!$G$10,$A80,))</f>
        <v/>
      </c>
      <c r="H80" t="str">
        <f ca="1">IF(OFFSET(長寿命化整備計画!$H$10,$A80,)="","",OFFSET(長寿命化整備計画!$H$10,$A80,))</f>
        <v/>
      </c>
      <c r="I80" t="str">
        <f ca="1">IF(OFFSET(長寿命化整備計画!$I$10,$A80,)="","",OFFSET(長寿命化整備計画!$I$10,$A80,))</f>
        <v/>
      </c>
      <c r="J80" t="str">
        <f ca="1">IF(OFFSET(長寿命化整備計画!$J$10,$A80,)="","",OFFSET(長寿命化整備計画!$J$10,$A80,))</f>
        <v/>
      </c>
      <c r="K80" t="str">
        <f ca="1">IF(OFFSET(長寿命化整備計画!$K$10,$A80,)="","",OFFSET(長寿命化整備計画!$K$10,$A80,))</f>
        <v/>
      </c>
      <c r="L80" t="str">
        <f ca="1">IF(OFFSET(長寿命化整備計画!$L$10,$A80,)="","",OFFSET(長寿命化整備計画!$L$10,$A80,))</f>
        <v/>
      </c>
    </row>
    <row r="81" spans="1:12" x14ac:dyDescent="0.15">
      <c r="A81">
        <v>80</v>
      </c>
      <c r="B81" t="str">
        <f ca="1">IF(OFFSET(長寿命化整備計画!$B$10,$A81,)="","",OFFSET(長寿命化整備計画!$B$10,$A81,))</f>
        <v/>
      </c>
      <c r="C81" t="str">
        <f ca="1">IF(OFFSET(長寿命化整備計画!$C$10,$A81,)="","",OFFSET(長寿命化整備計画!$C$10,$A81,))</f>
        <v/>
      </c>
      <c r="D81" t="str">
        <f ca="1">IF(OFFSET(長寿命化整備計画!$D$10,$A81,)="","",OFFSET(長寿命化整備計画!$D$10,$A81,))</f>
        <v/>
      </c>
      <c r="E81" t="str">
        <f ca="1">IF(OFFSET(長寿命化整備計画!$E$10,$A81,)="","",OFFSET(長寿命化整備計画!$E$10,$A81,))</f>
        <v/>
      </c>
      <c r="F81" t="str">
        <f ca="1">IF(OFFSET(長寿命化整備計画!$F$10,$A81,)="","",OFFSET(長寿命化整備計画!$F$10,$A81,))</f>
        <v/>
      </c>
      <c r="G81" t="str">
        <f ca="1">IF(OFFSET(長寿命化整備計画!$G$10,$A81,)="","",OFFSET(長寿命化整備計画!$G$10,$A81,))</f>
        <v/>
      </c>
      <c r="H81" t="str">
        <f ca="1">IF(OFFSET(長寿命化整備計画!$H$10,$A81,)="","",OFFSET(長寿命化整備計画!$H$10,$A81,))</f>
        <v/>
      </c>
      <c r="I81" t="str">
        <f ca="1">IF(OFFSET(長寿命化整備計画!$I$10,$A81,)="","",OFFSET(長寿命化整備計画!$I$10,$A81,))</f>
        <v/>
      </c>
      <c r="J81" t="str">
        <f ca="1">IF(OFFSET(長寿命化整備計画!$J$10,$A81,)="","",OFFSET(長寿命化整備計画!$J$10,$A81,))</f>
        <v/>
      </c>
      <c r="K81" t="str">
        <f ca="1">IF(OFFSET(長寿命化整備計画!$K$10,$A81,)="","",OFFSET(長寿命化整備計画!$K$10,$A81,))</f>
        <v/>
      </c>
      <c r="L81" t="str">
        <f ca="1">IF(OFFSET(長寿命化整備計画!$L$10,$A81,)="","",OFFSET(長寿命化整備計画!$L$10,$A81,))</f>
        <v/>
      </c>
    </row>
    <row r="82" spans="1:12" x14ac:dyDescent="0.15">
      <c r="A82">
        <v>81</v>
      </c>
      <c r="B82" t="str">
        <f ca="1">IF(OFFSET(長寿命化整備計画!$B$10,$A82,)="","",OFFSET(長寿命化整備計画!$B$10,$A82,))</f>
        <v/>
      </c>
      <c r="C82" t="str">
        <f ca="1">IF(OFFSET(長寿命化整備計画!$C$10,$A82,)="","",OFFSET(長寿命化整備計画!$C$10,$A82,))</f>
        <v/>
      </c>
      <c r="D82" t="str">
        <f ca="1">IF(OFFSET(長寿命化整備計画!$D$10,$A82,)="","",OFFSET(長寿命化整備計画!$D$10,$A82,))</f>
        <v/>
      </c>
      <c r="E82" t="str">
        <f ca="1">IF(OFFSET(長寿命化整備計画!$E$10,$A82,)="","",OFFSET(長寿命化整備計画!$E$10,$A82,))</f>
        <v/>
      </c>
      <c r="F82" t="str">
        <f ca="1">IF(OFFSET(長寿命化整備計画!$F$10,$A82,)="","",OFFSET(長寿命化整備計画!$F$10,$A82,))</f>
        <v/>
      </c>
      <c r="G82" t="str">
        <f ca="1">IF(OFFSET(長寿命化整備計画!$G$10,$A82,)="","",OFFSET(長寿命化整備計画!$G$10,$A82,))</f>
        <v/>
      </c>
      <c r="H82" t="str">
        <f ca="1">IF(OFFSET(長寿命化整備計画!$H$10,$A82,)="","",OFFSET(長寿命化整備計画!$H$10,$A82,))</f>
        <v/>
      </c>
      <c r="I82" t="str">
        <f ca="1">IF(OFFSET(長寿命化整備計画!$I$10,$A82,)="","",OFFSET(長寿命化整備計画!$I$10,$A82,))</f>
        <v/>
      </c>
      <c r="J82" t="str">
        <f ca="1">IF(OFFSET(長寿命化整備計画!$J$10,$A82,)="","",OFFSET(長寿命化整備計画!$J$10,$A82,))</f>
        <v/>
      </c>
      <c r="K82" t="str">
        <f ca="1">IF(OFFSET(長寿命化整備計画!$K$10,$A82,)="","",OFFSET(長寿命化整備計画!$K$10,$A82,))</f>
        <v/>
      </c>
      <c r="L82" t="str">
        <f ca="1">IF(OFFSET(長寿命化整備計画!$L$10,$A82,)="","",OFFSET(長寿命化整備計画!$L$10,$A82,))</f>
        <v/>
      </c>
    </row>
    <row r="83" spans="1:12" x14ac:dyDescent="0.15">
      <c r="A83">
        <v>82</v>
      </c>
      <c r="B83" t="str">
        <f ca="1">IF(OFFSET(長寿命化整備計画!$B$10,$A83,)="","",OFFSET(長寿命化整備計画!$B$10,$A83,))</f>
        <v/>
      </c>
      <c r="C83" t="str">
        <f ca="1">IF(OFFSET(長寿命化整備計画!$C$10,$A83,)="","",OFFSET(長寿命化整備計画!$C$10,$A83,))</f>
        <v/>
      </c>
      <c r="D83" t="str">
        <f ca="1">IF(OFFSET(長寿命化整備計画!$D$10,$A83,)="","",OFFSET(長寿命化整備計画!$D$10,$A83,))</f>
        <v/>
      </c>
      <c r="E83" t="str">
        <f ca="1">IF(OFFSET(長寿命化整備計画!$E$10,$A83,)="","",OFFSET(長寿命化整備計画!$E$10,$A83,))</f>
        <v/>
      </c>
      <c r="F83" t="str">
        <f ca="1">IF(OFFSET(長寿命化整備計画!$F$10,$A83,)="","",OFFSET(長寿命化整備計画!$F$10,$A83,))</f>
        <v/>
      </c>
      <c r="G83" t="str">
        <f ca="1">IF(OFFSET(長寿命化整備計画!$G$10,$A83,)="","",OFFSET(長寿命化整備計画!$G$10,$A83,))</f>
        <v/>
      </c>
      <c r="H83" t="str">
        <f ca="1">IF(OFFSET(長寿命化整備計画!$H$10,$A83,)="","",OFFSET(長寿命化整備計画!$H$10,$A83,))</f>
        <v/>
      </c>
      <c r="I83" t="str">
        <f ca="1">IF(OFFSET(長寿命化整備計画!$I$10,$A83,)="","",OFFSET(長寿命化整備計画!$I$10,$A83,))</f>
        <v/>
      </c>
      <c r="J83" t="str">
        <f ca="1">IF(OFFSET(長寿命化整備計画!$J$10,$A83,)="","",OFFSET(長寿命化整備計画!$J$10,$A83,))</f>
        <v/>
      </c>
      <c r="K83" t="str">
        <f ca="1">IF(OFFSET(長寿命化整備計画!$K$10,$A83,)="","",OFFSET(長寿命化整備計画!$K$10,$A83,))</f>
        <v/>
      </c>
      <c r="L83" t="str">
        <f ca="1">IF(OFFSET(長寿命化整備計画!$L$10,$A83,)="","",OFFSET(長寿命化整備計画!$L$10,$A83,))</f>
        <v/>
      </c>
    </row>
    <row r="84" spans="1:12" x14ac:dyDescent="0.15">
      <c r="A84">
        <v>83</v>
      </c>
      <c r="B84" t="str">
        <f ca="1">IF(OFFSET(長寿命化整備計画!$B$10,$A84,)="","",OFFSET(長寿命化整備計画!$B$10,$A84,))</f>
        <v/>
      </c>
      <c r="C84" t="str">
        <f ca="1">IF(OFFSET(長寿命化整備計画!$C$10,$A84,)="","",OFFSET(長寿命化整備計画!$C$10,$A84,))</f>
        <v/>
      </c>
      <c r="D84" t="str">
        <f ca="1">IF(OFFSET(長寿命化整備計画!$D$10,$A84,)="","",OFFSET(長寿命化整備計画!$D$10,$A84,))</f>
        <v/>
      </c>
      <c r="E84" t="str">
        <f ca="1">IF(OFFSET(長寿命化整備計画!$E$10,$A84,)="","",OFFSET(長寿命化整備計画!$E$10,$A84,))</f>
        <v/>
      </c>
      <c r="F84" t="str">
        <f ca="1">IF(OFFSET(長寿命化整備計画!$F$10,$A84,)="","",OFFSET(長寿命化整備計画!$F$10,$A84,))</f>
        <v/>
      </c>
      <c r="G84" t="str">
        <f ca="1">IF(OFFSET(長寿命化整備計画!$G$10,$A84,)="","",OFFSET(長寿命化整備計画!$G$10,$A84,))</f>
        <v/>
      </c>
      <c r="H84" t="str">
        <f ca="1">IF(OFFSET(長寿命化整備計画!$H$10,$A84,)="","",OFFSET(長寿命化整備計画!$H$10,$A84,))</f>
        <v/>
      </c>
      <c r="I84" t="str">
        <f ca="1">IF(OFFSET(長寿命化整備計画!$I$10,$A84,)="","",OFFSET(長寿命化整備計画!$I$10,$A84,))</f>
        <v/>
      </c>
      <c r="J84" t="str">
        <f ca="1">IF(OFFSET(長寿命化整備計画!$J$10,$A84,)="","",OFFSET(長寿命化整備計画!$J$10,$A84,))</f>
        <v/>
      </c>
      <c r="K84" t="str">
        <f ca="1">IF(OFFSET(長寿命化整備計画!$K$10,$A84,)="","",OFFSET(長寿命化整備計画!$K$10,$A84,))</f>
        <v/>
      </c>
      <c r="L84" t="str">
        <f ca="1">IF(OFFSET(長寿命化整備計画!$L$10,$A84,)="","",OFFSET(長寿命化整備計画!$L$10,$A84,))</f>
        <v/>
      </c>
    </row>
    <row r="85" spans="1:12" x14ac:dyDescent="0.15">
      <c r="A85">
        <v>84</v>
      </c>
      <c r="B85" t="str">
        <f ca="1">IF(OFFSET(長寿命化整備計画!$B$10,$A85,)="","",OFFSET(長寿命化整備計画!$B$10,$A85,))</f>
        <v/>
      </c>
      <c r="C85" t="str">
        <f ca="1">IF(OFFSET(長寿命化整備計画!$C$10,$A85,)="","",OFFSET(長寿命化整備計画!$C$10,$A85,))</f>
        <v/>
      </c>
      <c r="D85" t="str">
        <f ca="1">IF(OFFSET(長寿命化整備計画!$D$10,$A85,)="","",OFFSET(長寿命化整備計画!$D$10,$A85,))</f>
        <v/>
      </c>
      <c r="E85" t="str">
        <f ca="1">IF(OFFSET(長寿命化整備計画!$E$10,$A85,)="","",OFFSET(長寿命化整備計画!$E$10,$A85,))</f>
        <v/>
      </c>
      <c r="F85" t="str">
        <f ca="1">IF(OFFSET(長寿命化整備計画!$F$10,$A85,)="","",OFFSET(長寿命化整備計画!$F$10,$A85,))</f>
        <v/>
      </c>
      <c r="G85" t="str">
        <f ca="1">IF(OFFSET(長寿命化整備計画!$G$10,$A85,)="","",OFFSET(長寿命化整備計画!$G$10,$A85,))</f>
        <v/>
      </c>
      <c r="H85" t="str">
        <f ca="1">IF(OFFSET(長寿命化整備計画!$H$10,$A85,)="","",OFFSET(長寿命化整備計画!$H$10,$A85,))</f>
        <v/>
      </c>
      <c r="I85" t="str">
        <f ca="1">IF(OFFSET(長寿命化整備計画!$I$10,$A85,)="","",OFFSET(長寿命化整備計画!$I$10,$A85,))</f>
        <v/>
      </c>
      <c r="J85" t="str">
        <f ca="1">IF(OFFSET(長寿命化整備計画!$J$10,$A85,)="","",OFFSET(長寿命化整備計画!$J$10,$A85,))</f>
        <v/>
      </c>
      <c r="K85" t="str">
        <f ca="1">IF(OFFSET(長寿命化整備計画!$K$10,$A85,)="","",OFFSET(長寿命化整備計画!$K$10,$A85,))</f>
        <v/>
      </c>
      <c r="L85" t="str">
        <f ca="1">IF(OFFSET(長寿命化整備計画!$L$10,$A85,)="","",OFFSET(長寿命化整備計画!$L$10,$A85,))</f>
        <v/>
      </c>
    </row>
    <row r="86" spans="1:12" x14ac:dyDescent="0.15">
      <c r="A86">
        <v>85</v>
      </c>
      <c r="B86" t="str">
        <f ca="1">IF(OFFSET(長寿命化整備計画!$B$10,$A86,)="","",OFFSET(長寿命化整備計画!$B$10,$A86,))</f>
        <v/>
      </c>
      <c r="C86" t="str">
        <f ca="1">IF(OFFSET(長寿命化整備計画!$C$10,$A86,)="","",OFFSET(長寿命化整備計画!$C$10,$A86,))</f>
        <v/>
      </c>
      <c r="D86" t="str">
        <f ca="1">IF(OFFSET(長寿命化整備計画!$D$10,$A86,)="","",OFFSET(長寿命化整備計画!$D$10,$A86,))</f>
        <v/>
      </c>
      <c r="E86" t="str">
        <f ca="1">IF(OFFSET(長寿命化整備計画!$E$10,$A86,)="","",OFFSET(長寿命化整備計画!$E$10,$A86,))</f>
        <v/>
      </c>
      <c r="F86" t="str">
        <f ca="1">IF(OFFSET(長寿命化整備計画!$F$10,$A86,)="","",OFFSET(長寿命化整備計画!$F$10,$A86,))</f>
        <v/>
      </c>
      <c r="G86" t="str">
        <f ca="1">IF(OFFSET(長寿命化整備計画!$G$10,$A86,)="","",OFFSET(長寿命化整備計画!$G$10,$A86,))</f>
        <v/>
      </c>
      <c r="H86" t="str">
        <f ca="1">IF(OFFSET(長寿命化整備計画!$H$10,$A86,)="","",OFFSET(長寿命化整備計画!$H$10,$A86,))</f>
        <v/>
      </c>
      <c r="I86" t="str">
        <f ca="1">IF(OFFSET(長寿命化整備計画!$I$10,$A86,)="","",OFFSET(長寿命化整備計画!$I$10,$A86,))</f>
        <v/>
      </c>
      <c r="J86" t="str">
        <f ca="1">IF(OFFSET(長寿命化整備計画!$J$10,$A86,)="","",OFFSET(長寿命化整備計画!$J$10,$A86,))</f>
        <v/>
      </c>
      <c r="K86" t="str">
        <f ca="1">IF(OFFSET(長寿命化整備計画!$K$10,$A86,)="","",OFFSET(長寿命化整備計画!$K$10,$A86,))</f>
        <v/>
      </c>
      <c r="L86" t="str">
        <f ca="1">IF(OFFSET(長寿命化整備計画!$L$10,$A86,)="","",OFFSET(長寿命化整備計画!$L$10,$A86,))</f>
        <v/>
      </c>
    </row>
    <row r="87" spans="1:12" x14ac:dyDescent="0.15">
      <c r="A87">
        <v>86</v>
      </c>
      <c r="B87" t="str">
        <f ca="1">IF(OFFSET(長寿命化整備計画!$B$10,$A87,)="","",OFFSET(長寿命化整備計画!$B$10,$A87,))</f>
        <v/>
      </c>
      <c r="C87" t="str">
        <f ca="1">IF(OFFSET(長寿命化整備計画!$C$10,$A87,)="","",OFFSET(長寿命化整備計画!$C$10,$A87,))</f>
        <v/>
      </c>
      <c r="D87" t="str">
        <f ca="1">IF(OFFSET(長寿命化整備計画!$D$10,$A87,)="","",OFFSET(長寿命化整備計画!$D$10,$A87,))</f>
        <v/>
      </c>
      <c r="E87" t="str">
        <f ca="1">IF(OFFSET(長寿命化整備計画!$E$10,$A87,)="","",OFFSET(長寿命化整備計画!$E$10,$A87,))</f>
        <v/>
      </c>
      <c r="F87" t="str">
        <f ca="1">IF(OFFSET(長寿命化整備計画!$F$10,$A87,)="","",OFFSET(長寿命化整備計画!$F$10,$A87,))</f>
        <v/>
      </c>
      <c r="G87" t="str">
        <f ca="1">IF(OFFSET(長寿命化整備計画!$G$10,$A87,)="","",OFFSET(長寿命化整備計画!$G$10,$A87,))</f>
        <v/>
      </c>
      <c r="H87" t="str">
        <f ca="1">IF(OFFSET(長寿命化整備計画!$H$10,$A87,)="","",OFFSET(長寿命化整備計画!$H$10,$A87,))</f>
        <v/>
      </c>
      <c r="I87" t="str">
        <f ca="1">IF(OFFSET(長寿命化整備計画!$I$10,$A87,)="","",OFFSET(長寿命化整備計画!$I$10,$A87,))</f>
        <v/>
      </c>
      <c r="J87" t="str">
        <f ca="1">IF(OFFSET(長寿命化整備計画!$J$10,$A87,)="","",OFFSET(長寿命化整備計画!$J$10,$A87,))</f>
        <v/>
      </c>
      <c r="K87" t="str">
        <f ca="1">IF(OFFSET(長寿命化整備計画!$K$10,$A87,)="","",OFFSET(長寿命化整備計画!$K$10,$A87,))</f>
        <v/>
      </c>
      <c r="L87" t="str">
        <f ca="1">IF(OFFSET(長寿命化整備計画!$L$10,$A87,)="","",OFFSET(長寿命化整備計画!$L$10,$A87,))</f>
        <v/>
      </c>
    </row>
    <row r="88" spans="1:12" x14ac:dyDescent="0.15">
      <c r="A88">
        <v>87</v>
      </c>
      <c r="B88" t="str">
        <f ca="1">IF(OFFSET(長寿命化整備計画!$B$10,$A88,)="","",OFFSET(長寿命化整備計画!$B$10,$A88,))</f>
        <v/>
      </c>
      <c r="C88" t="str">
        <f ca="1">IF(OFFSET(長寿命化整備計画!$C$10,$A88,)="","",OFFSET(長寿命化整備計画!$C$10,$A88,))</f>
        <v/>
      </c>
      <c r="D88" t="str">
        <f ca="1">IF(OFFSET(長寿命化整備計画!$D$10,$A88,)="","",OFFSET(長寿命化整備計画!$D$10,$A88,))</f>
        <v/>
      </c>
      <c r="E88" t="str">
        <f ca="1">IF(OFFSET(長寿命化整備計画!$E$10,$A88,)="","",OFFSET(長寿命化整備計画!$E$10,$A88,))</f>
        <v/>
      </c>
      <c r="F88" t="str">
        <f ca="1">IF(OFFSET(長寿命化整備計画!$F$10,$A88,)="","",OFFSET(長寿命化整備計画!$F$10,$A88,))</f>
        <v/>
      </c>
      <c r="G88" t="str">
        <f ca="1">IF(OFFSET(長寿命化整備計画!$G$10,$A88,)="","",OFFSET(長寿命化整備計画!$G$10,$A88,))</f>
        <v/>
      </c>
      <c r="H88" t="str">
        <f ca="1">IF(OFFSET(長寿命化整備計画!$H$10,$A88,)="","",OFFSET(長寿命化整備計画!$H$10,$A88,))</f>
        <v/>
      </c>
      <c r="I88" t="str">
        <f ca="1">IF(OFFSET(長寿命化整備計画!$I$10,$A88,)="","",OFFSET(長寿命化整備計画!$I$10,$A88,))</f>
        <v/>
      </c>
      <c r="J88" t="str">
        <f ca="1">IF(OFFSET(長寿命化整備計画!$J$10,$A88,)="","",OFFSET(長寿命化整備計画!$J$10,$A88,))</f>
        <v/>
      </c>
      <c r="K88" t="str">
        <f ca="1">IF(OFFSET(長寿命化整備計画!$K$10,$A88,)="","",OFFSET(長寿命化整備計画!$K$10,$A88,))</f>
        <v/>
      </c>
      <c r="L88" t="str">
        <f ca="1">IF(OFFSET(長寿命化整備計画!$L$10,$A88,)="","",OFFSET(長寿命化整備計画!$L$10,$A88,))</f>
        <v/>
      </c>
    </row>
    <row r="89" spans="1:12" x14ac:dyDescent="0.15">
      <c r="A89">
        <v>88</v>
      </c>
      <c r="B89" t="str">
        <f ca="1">IF(OFFSET(長寿命化整備計画!$B$10,$A89,)="","",OFFSET(長寿命化整備計画!$B$10,$A89,))</f>
        <v/>
      </c>
      <c r="C89" t="str">
        <f ca="1">IF(OFFSET(長寿命化整備計画!$C$10,$A89,)="","",OFFSET(長寿命化整備計画!$C$10,$A89,))</f>
        <v/>
      </c>
      <c r="D89" t="str">
        <f ca="1">IF(OFFSET(長寿命化整備計画!$D$10,$A89,)="","",OFFSET(長寿命化整備計画!$D$10,$A89,))</f>
        <v/>
      </c>
      <c r="E89" t="str">
        <f ca="1">IF(OFFSET(長寿命化整備計画!$E$10,$A89,)="","",OFFSET(長寿命化整備計画!$E$10,$A89,))</f>
        <v/>
      </c>
      <c r="F89" t="str">
        <f ca="1">IF(OFFSET(長寿命化整備計画!$F$10,$A89,)="","",OFFSET(長寿命化整備計画!$F$10,$A89,))</f>
        <v/>
      </c>
      <c r="G89" t="str">
        <f ca="1">IF(OFFSET(長寿命化整備計画!$G$10,$A89,)="","",OFFSET(長寿命化整備計画!$G$10,$A89,))</f>
        <v/>
      </c>
      <c r="H89" t="str">
        <f ca="1">IF(OFFSET(長寿命化整備計画!$H$10,$A89,)="","",OFFSET(長寿命化整備計画!$H$10,$A89,))</f>
        <v/>
      </c>
      <c r="I89" t="str">
        <f ca="1">IF(OFFSET(長寿命化整備計画!$I$10,$A89,)="","",OFFSET(長寿命化整備計画!$I$10,$A89,))</f>
        <v/>
      </c>
      <c r="J89" t="str">
        <f ca="1">IF(OFFSET(長寿命化整備計画!$J$10,$A89,)="","",OFFSET(長寿命化整備計画!$J$10,$A89,))</f>
        <v/>
      </c>
      <c r="K89" t="str">
        <f ca="1">IF(OFFSET(長寿命化整備計画!$K$10,$A89,)="","",OFFSET(長寿命化整備計画!$K$10,$A89,))</f>
        <v/>
      </c>
      <c r="L89" t="str">
        <f ca="1">IF(OFFSET(長寿命化整備計画!$L$10,$A89,)="","",OFFSET(長寿命化整備計画!$L$10,$A89,))</f>
        <v/>
      </c>
    </row>
    <row r="90" spans="1:12" x14ac:dyDescent="0.15">
      <c r="A90">
        <v>89</v>
      </c>
      <c r="B90" t="str">
        <f ca="1">IF(OFFSET(長寿命化整備計画!$B$10,$A90,)="","",OFFSET(長寿命化整備計画!$B$10,$A90,))</f>
        <v/>
      </c>
      <c r="C90" t="str">
        <f ca="1">IF(OFFSET(長寿命化整備計画!$C$10,$A90,)="","",OFFSET(長寿命化整備計画!$C$10,$A90,))</f>
        <v/>
      </c>
      <c r="D90" t="str">
        <f ca="1">IF(OFFSET(長寿命化整備計画!$D$10,$A90,)="","",OFFSET(長寿命化整備計画!$D$10,$A90,))</f>
        <v/>
      </c>
      <c r="E90" t="str">
        <f ca="1">IF(OFFSET(長寿命化整備計画!$E$10,$A90,)="","",OFFSET(長寿命化整備計画!$E$10,$A90,))</f>
        <v/>
      </c>
      <c r="F90" t="str">
        <f ca="1">IF(OFFSET(長寿命化整備計画!$F$10,$A90,)="","",OFFSET(長寿命化整備計画!$F$10,$A90,))</f>
        <v/>
      </c>
      <c r="G90" t="str">
        <f ca="1">IF(OFFSET(長寿命化整備計画!$G$10,$A90,)="","",OFFSET(長寿命化整備計画!$G$10,$A90,))</f>
        <v/>
      </c>
      <c r="H90" t="str">
        <f ca="1">IF(OFFSET(長寿命化整備計画!$H$10,$A90,)="","",OFFSET(長寿命化整備計画!$H$10,$A90,))</f>
        <v/>
      </c>
      <c r="I90" t="str">
        <f ca="1">IF(OFFSET(長寿命化整備計画!$I$10,$A90,)="","",OFFSET(長寿命化整備計画!$I$10,$A90,))</f>
        <v/>
      </c>
      <c r="J90" t="str">
        <f ca="1">IF(OFFSET(長寿命化整備計画!$J$10,$A90,)="","",OFFSET(長寿命化整備計画!$J$10,$A90,))</f>
        <v/>
      </c>
      <c r="K90" t="str">
        <f ca="1">IF(OFFSET(長寿命化整備計画!$K$10,$A90,)="","",OFFSET(長寿命化整備計画!$K$10,$A90,))</f>
        <v/>
      </c>
      <c r="L90" t="str">
        <f ca="1">IF(OFFSET(長寿命化整備計画!$L$10,$A90,)="","",OFFSET(長寿命化整備計画!$L$10,$A90,))</f>
        <v/>
      </c>
    </row>
    <row r="91" spans="1:12" x14ac:dyDescent="0.15">
      <c r="A91">
        <v>90</v>
      </c>
      <c r="B91" t="str">
        <f ca="1">IF(OFFSET(長寿命化整備計画!$B$10,$A91,)="","",OFFSET(長寿命化整備計画!$B$10,$A91,))</f>
        <v/>
      </c>
      <c r="C91" t="str">
        <f ca="1">IF(OFFSET(長寿命化整備計画!$C$10,$A91,)="","",OFFSET(長寿命化整備計画!$C$10,$A91,))</f>
        <v/>
      </c>
      <c r="D91" t="str">
        <f ca="1">IF(OFFSET(長寿命化整備計画!$D$10,$A91,)="","",OFFSET(長寿命化整備計画!$D$10,$A91,))</f>
        <v/>
      </c>
      <c r="E91" t="str">
        <f ca="1">IF(OFFSET(長寿命化整備計画!$E$10,$A91,)="","",OFFSET(長寿命化整備計画!$E$10,$A91,))</f>
        <v/>
      </c>
      <c r="F91" t="str">
        <f ca="1">IF(OFFSET(長寿命化整備計画!$F$10,$A91,)="","",OFFSET(長寿命化整備計画!$F$10,$A91,))</f>
        <v/>
      </c>
      <c r="G91" t="str">
        <f ca="1">IF(OFFSET(長寿命化整備計画!$G$10,$A91,)="","",OFFSET(長寿命化整備計画!$G$10,$A91,))</f>
        <v/>
      </c>
      <c r="H91" t="str">
        <f ca="1">IF(OFFSET(長寿命化整備計画!$H$10,$A91,)="","",OFFSET(長寿命化整備計画!$H$10,$A91,))</f>
        <v/>
      </c>
      <c r="I91" t="str">
        <f ca="1">IF(OFFSET(長寿命化整備計画!$I$10,$A91,)="","",OFFSET(長寿命化整備計画!$I$10,$A91,))</f>
        <v/>
      </c>
      <c r="J91" t="str">
        <f ca="1">IF(OFFSET(長寿命化整備計画!$J$10,$A91,)="","",OFFSET(長寿命化整備計画!$J$10,$A91,))</f>
        <v/>
      </c>
      <c r="K91" t="str">
        <f ca="1">IF(OFFSET(長寿命化整備計画!$K$10,$A91,)="","",OFFSET(長寿命化整備計画!$K$10,$A91,))</f>
        <v/>
      </c>
      <c r="L91" t="str">
        <f ca="1">IF(OFFSET(長寿命化整備計画!$L$10,$A91,)="","",OFFSET(長寿命化整備計画!$L$10,$A91,))</f>
        <v/>
      </c>
    </row>
    <row r="92" spans="1:12" x14ac:dyDescent="0.15">
      <c r="A92">
        <v>91</v>
      </c>
      <c r="B92" t="str">
        <f ca="1">IF(OFFSET(長寿命化整備計画!$B$10,$A92,)="","",OFFSET(長寿命化整備計画!$B$10,$A92,))</f>
        <v/>
      </c>
      <c r="C92" t="str">
        <f ca="1">IF(OFFSET(長寿命化整備計画!$C$10,$A92,)="","",OFFSET(長寿命化整備計画!$C$10,$A92,))</f>
        <v/>
      </c>
      <c r="D92" t="str">
        <f ca="1">IF(OFFSET(長寿命化整備計画!$D$10,$A92,)="","",OFFSET(長寿命化整備計画!$D$10,$A92,))</f>
        <v/>
      </c>
      <c r="E92" t="str">
        <f ca="1">IF(OFFSET(長寿命化整備計画!$E$10,$A92,)="","",OFFSET(長寿命化整備計画!$E$10,$A92,))</f>
        <v/>
      </c>
      <c r="F92" t="str">
        <f ca="1">IF(OFFSET(長寿命化整備計画!$F$10,$A92,)="","",OFFSET(長寿命化整備計画!$F$10,$A92,))</f>
        <v/>
      </c>
      <c r="G92" t="str">
        <f ca="1">IF(OFFSET(長寿命化整備計画!$G$10,$A92,)="","",OFFSET(長寿命化整備計画!$G$10,$A92,))</f>
        <v/>
      </c>
      <c r="H92" t="str">
        <f ca="1">IF(OFFSET(長寿命化整備計画!$H$10,$A92,)="","",OFFSET(長寿命化整備計画!$H$10,$A92,))</f>
        <v/>
      </c>
      <c r="I92" t="str">
        <f ca="1">IF(OFFSET(長寿命化整備計画!$I$10,$A92,)="","",OFFSET(長寿命化整備計画!$I$10,$A92,))</f>
        <v/>
      </c>
      <c r="J92" t="str">
        <f ca="1">IF(OFFSET(長寿命化整備計画!$J$10,$A92,)="","",OFFSET(長寿命化整備計画!$J$10,$A92,))</f>
        <v/>
      </c>
      <c r="K92" t="str">
        <f ca="1">IF(OFFSET(長寿命化整備計画!$K$10,$A92,)="","",OFFSET(長寿命化整備計画!$K$10,$A92,))</f>
        <v/>
      </c>
      <c r="L92" t="str">
        <f ca="1">IF(OFFSET(長寿命化整備計画!$L$10,$A92,)="","",OFFSET(長寿命化整備計画!$L$10,$A92,))</f>
        <v/>
      </c>
    </row>
    <row r="93" spans="1:12" x14ac:dyDescent="0.15">
      <c r="A93">
        <v>92</v>
      </c>
      <c r="B93" t="str">
        <f ca="1">IF(OFFSET(長寿命化整備計画!$B$10,$A93,)="","",OFFSET(長寿命化整備計画!$B$10,$A93,))</f>
        <v/>
      </c>
      <c r="C93" t="str">
        <f ca="1">IF(OFFSET(長寿命化整備計画!$C$10,$A93,)="","",OFFSET(長寿命化整備計画!$C$10,$A93,))</f>
        <v/>
      </c>
      <c r="D93" t="str">
        <f ca="1">IF(OFFSET(長寿命化整備計画!$D$10,$A93,)="","",OFFSET(長寿命化整備計画!$D$10,$A93,))</f>
        <v/>
      </c>
      <c r="E93" t="str">
        <f ca="1">IF(OFFSET(長寿命化整備計画!$E$10,$A93,)="","",OFFSET(長寿命化整備計画!$E$10,$A93,))</f>
        <v/>
      </c>
      <c r="F93" t="str">
        <f ca="1">IF(OFFSET(長寿命化整備計画!$F$10,$A93,)="","",OFFSET(長寿命化整備計画!$F$10,$A93,))</f>
        <v/>
      </c>
      <c r="G93" t="str">
        <f ca="1">IF(OFFSET(長寿命化整備計画!$G$10,$A93,)="","",OFFSET(長寿命化整備計画!$G$10,$A93,))</f>
        <v/>
      </c>
      <c r="H93" t="str">
        <f ca="1">IF(OFFSET(長寿命化整備計画!$H$10,$A93,)="","",OFFSET(長寿命化整備計画!$H$10,$A93,))</f>
        <v/>
      </c>
      <c r="I93" t="str">
        <f ca="1">IF(OFFSET(長寿命化整備計画!$I$10,$A93,)="","",OFFSET(長寿命化整備計画!$I$10,$A93,))</f>
        <v/>
      </c>
      <c r="J93" t="str">
        <f ca="1">IF(OFFSET(長寿命化整備計画!$J$10,$A93,)="","",OFFSET(長寿命化整備計画!$J$10,$A93,))</f>
        <v/>
      </c>
      <c r="K93" t="str">
        <f ca="1">IF(OFFSET(長寿命化整備計画!$K$10,$A93,)="","",OFFSET(長寿命化整備計画!$K$10,$A93,))</f>
        <v/>
      </c>
      <c r="L93" t="str">
        <f ca="1">IF(OFFSET(長寿命化整備計画!$L$10,$A93,)="","",OFFSET(長寿命化整備計画!$L$10,$A93,))</f>
        <v/>
      </c>
    </row>
    <row r="94" spans="1:12" x14ac:dyDescent="0.15">
      <c r="A94">
        <v>93</v>
      </c>
      <c r="B94" t="str">
        <f ca="1">IF(OFFSET(長寿命化整備計画!$B$10,$A94,)="","",OFFSET(長寿命化整備計画!$B$10,$A94,))</f>
        <v/>
      </c>
      <c r="C94" t="str">
        <f ca="1">IF(OFFSET(長寿命化整備計画!$C$10,$A94,)="","",OFFSET(長寿命化整備計画!$C$10,$A94,))</f>
        <v/>
      </c>
      <c r="D94" t="str">
        <f ca="1">IF(OFFSET(長寿命化整備計画!$D$10,$A94,)="","",OFFSET(長寿命化整備計画!$D$10,$A94,))</f>
        <v/>
      </c>
      <c r="E94" t="str">
        <f ca="1">IF(OFFSET(長寿命化整備計画!$E$10,$A94,)="","",OFFSET(長寿命化整備計画!$E$10,$A94,))</f>
        <v/>
      </c>
      <c r="F94" t="str">
        <f ca="1">IF(OFFSET(長寿命化整備計画!$F$10,$A94,)="","",OFFSET(長寿命化整備計画!$F$10,$A94,))</f>
        <v/>
      </c>
      <c r="G94" t="str">
        <f ca="1">IF(OFFSET(長寿命化整備計画!$G$10,$A94,)="","",OFFSET(長寿命化整備計画!$G$10,$A94,))</f>
        <v/>
      </c>
      <c r="H94" t="str">
        <f ca="1">IF(OFFSET(長寿命化整備計画!$H$10,$A94,)="","",OFFSET(長寿命化整備計画!$H$10,$A94,))</f>
        <v/>
      </c>
      <c r="I94" t="str">
        <f ca="1">IF(OFFSET(長寿命化整備計画!$I$10,$A94,)="","",OFFSET(長寿命化整備計画!$I$10,$A94,))</f>
        <v/>
      </c>
      <c r="J94" t="str">
        <f ca="1">IF(OFFSET(長寿命化整備計画!$J$10,$A94,)="","",OFFSET(長寿命化整備計画!$J$10,$A94,))</f>
        <v/>
      </c>
      <c r="K94" t="str">
        <f ca="1">IF(OFFSET(長寿命化整備計画!$K$10,$A94,)="","",OFFSET(長寿命化整備計画!$K$10,$A94,))</f>
        <v/>
      </c>
      <c r="L94" t="str">
        <f ca="1">IF(OFFSET(長寿命化整備計画!$L$10,$A94,)="","",OFFSET(長寿命化整備計画!$L$10,$A94,))</f>
        <v/>
      </c>
    </row>
    <row r="95" spans="1:12" x14ac:dyDescent="0.15">
      <c r="A95">
        <v>94</v>
      </c>
      <c r="B95" t="str">
        <f ca="1">IF(OFFSET(長寿命化整備計画!$B$10,$A95,)="","",OFFSET(長寿命化整備計画!$B$10,$A95,))</f>
        <v/>
      </c>
      <c r="C95" t="str">
        <f ca="1">IF(OFFSET(長寿命化整備計画!$C$10,$A95,)="","",OFFSET(長寿命化整備計画!$C$10,$A95,))</f>
        <v/>
      </c>
      <c r="D95" t="str">
        <f ca="1">IF(OFFSET(長寿命化整備計画!$D$10,$A95,)="","",OFFSET(長寿命化整備計画!$D$10,$A95,))</f>
        <v/>
      </c>
      <c r="E95" t="str">
        <f ca="1">IF(OFFSET(長寿命化整備計画!$E$10,$A95,)="","",OFFSET(長寿命化整備計画!$E$10,$A95,))</f>
        <v/>
      </c>
      <c r="F95" t="str">
        <f ca="1">IF(OFFSET(長寿命化整備計画!$F$10,$A95,)="","",OFFSET(長寿命化整備計画!$F$10,$A95,))</f>
        <v/>
      </c>
      <c r="G95" t="str">
        <f ca="1">IF(OFFSET(長寿命化整備計画!$G$10,$A95,)="","",OFFSET(長寿命化整備計画!$G$10,$A95,))</f>
        <v/>
      </c>
      <c r="H95" t="str">
        <f ca="1">IF(OFFSET(長寿命化整備計画!$H$10,$A95,)="","",OFFSET(長寿命化整備計画!$H$10,$A95,))</f>
        <v/>
      </c>
      <c r="I95" t="str">
        <f ca="1">IF(OFFSET(長寿命化整備計画!$I$10,$A95,)="","",OFFSET(長寿命化整備計画!$I$10,$A95,))</f>
        <v/>
      </c>
      <c r="J95" t="str">
        <f ca="1">IF(OFFSET(長寿命化整備計画!$J$10,$A95,)="","",OFFSET(長寿命化整備計画!$J$10,$A95,))</f>
        <v/>
      </c>
      <c r="K95" t="str">
        <f ca="1">IF(OFFSET(長寿命化整備計画!$K$10,$A95,)="","",OFFSET(長寿命化整備計画!$K$10,$A95,))</f>
        <v/>
      </c>
      <c r="L95" t="str">
        <f ca="1">IF(OFFSET(長寿命化整備計画!$L$10,$A95,)="","",OFFSET(長寿命化整備計画!$L$10,$A95,))</f>
        <v/>
      </c>
    </row>
    <row r="96" spans="1:12" x14ac:dyDescent="0.15">
      <c r="A96">
        <v>95</v>
      </c>
      <c r="B96" t="str">
        <f ca="1">IF(OFFSET(長寿命化整備計画!$B$10,$A96,)="","",OFFSET(長寿命化整備計画!$B$10,$A96,))</f>
        <v/>
      </c>
      <c r="C96" t="str">
        <f ca="1">IF(OFFSET(長寿命化整備計画!$C$10,$A96,)="","",OFFSET(長寿命化整備計画!$C$10,$A96,))</f>
        <v/>
      </c>
      <c r="D96" t="str">
        <f ca="1">IF(OFFSET(長寿命化整備計画!$D$10,$A96,)="","",OFFSET(長寿命化整備計画!$D$10,$A96,))</f>
        <v/>
      </c>
      <c r="E96" t="str">
        <f ca="1">IF(OFFSET(長寿命化整備計画!$E$10,$A96,)="","",OFFSET(長寿命化整備計画!$E$10,$A96,))</f>
        <v/>
      </c>
      <c r="F96" t="str">
        <f ca="1">IF(OFFSET(長寿命化整備計画!$F$10,$A96,)="","",OFFSET(長寿命化整備計画!$F$10,$A96,))</f>
        <v/>
      </c>
      <c r="G96" t="str">
        <f ca="1">IF(OFFSET(長寿命化整備計画!$G$10,$A96,)="","",OFFSET(長寿命化整備計画!$G$10,$A96,))</f>
        <v/>
      </c>
      <c r="H96" t="str">
        <f ca="1">IF(OFFSET(長寿命化整備計画!$H$10,$A96,)="","",OFFSET(長寿命化整備計画!$H$10,$A96,))</f>
        <v/>
      </c>
      <c r="I96" t="str">
        <f ca="1">IF(OFFSET(長寿命化整備計画!$I$10,$A96,)="","",OFFSET(長寿命化整備計画!$I$10,$A96,))</f>
        <v/>
      </c>
      <c r="J96" t="str">
        <f ca="1">IF(OFFSET(長寿命化整備計画!$J$10,$A96,)="","",OFFSET(長寿命化整備計画!$J$10,$A96,))</f>
        <v/>
      </c>
      <c r="K96" t="str">
        <f ca="1">IF(OFFSET(長寿命化整備計画!$K$10,$A96,)="","",OFFSET(長寿命化整備計画!$K$10,$A96,))</f>
        <v/>
      </c>
      <c r="L96" t="str">
        <f ca="1">IF(OFFSET(長寿命化整備計画!$L$10,$A96,)="","",OFFSET(長寿命化整備計画!$L$10,$A96,))</f>
        <v/>
      </c>
    </row>
    <row r="97" spans="1:12" x14ac:dyDescent="0.15">
      <c r="A97">
        <v>96</v>
      </c>
      <c r="B97" t="str">
        <f ca="1">IF(OFFSET(長寿命化整備計画!$B$10,$A97,)="","",OFFSET(長寿命化整備計画!$B$10,$A97,))</f>
        <v/>
      </c>
      <c r="C97" t="str">
        <f ca="1">IF(OFFSET(長寿命化整備計画!$C$10,$A97,)="","",OFFSET(長寿命化整備計画!$C$10,$A97,))</f>
        <v/>
      </c>
      <c r="D97" t="str">
        <f ca="1">IF(OFFSET(長寿命化整備計画!$D$10,$A97,)="","",OFFSET(長寿命化整備計画!$D$10,$A97,))</f>
        <v/>
      </c>
      <c r="E97" t="str">
        <f ca="1">IF(OFFSET(長寿命化整備計画!$E$10,$A97,)="","",OFFSET(長寿命化整備計画!$E$10,$A97,))</f>
        <v/>
      </c>
      <c r="F97" t="str">
        <f ca="1">IF(OFFSET(長寿命化整備計画!$F$10,$A97,)="","",OFFSET(長寿命化整備計画!$F$10,$A97,))</f>
        <v/>
      </c>
      <c r="G97" t="str">
        <f ca="1">IF(OFFSET(長寿命化整備計画!$G$10,$A97,)="","",OFFSET(長寿命化整備計画!$G$10,$A97,))</f>
        <v/>
      </c>
      <c r="H97" t="str">
        <f ca="1">IF(OFFSET(長寿命化整備計画!$H$10,$A97,)="","",OFFSET(長寿命化整備計画!$H$10,$A97,))</f>
        <v/>
      </c>
      <c r="I97" t="str">
        <f ca="1">IF(OFFSET(長寿命化整備計画!$I$10,$A97,)="","",OFFSET(長寿命化整備計画!$I$10,$A97,))</f>
        <v/>
      </c>
      <c r="J97" t="str">
        <f ca="1">IF(OFFSET(長寿命化整備計画!$J$10,$A97,)="","",OFFSET(長寿命化整備計画!$J$10,$A97,))</f>
        <v/>
      </c>
      <c r="K97" t="str">
        <f ca="1">IF(OFFSET(長寿命化整備計画!$K$10,$A97,)="","",OFFSET(長寿命化整備計画!$K$10,$A97,))</f>
        <v/>
      </c>
      <c r="L97" t="str">
        <f ca="1">IF(OFFSET(長寿命化整備計画!$L$10,$A97,)="","",OFFSET(長寿命化整備計画!$L$10,$A97,))</f>
        <v/>
      </c>
    </row>
    <row r="98" spans="1:12" x14ac:dyDescent="0.15">
      <c r="A98">
        <v>97</v>
      </c>
      <c r="B98" t="str">
        <f ca="1">IF(OFFSET(長寿命化整備計画!$B$10,$A98,)="","",OFFSET(長寿命化整備計画!$B$10,$A98,))</f>
        <v/>
      </c>
      <c r="C98" t="str">
        <f ca="1">IF(OFFSET(長寿命化整備計画!$C$10,$A98,)="","",OFFSET(長寿命化整備計画!$C$10,$A98,))</f>
        <v/>
      </c>
      <c r="D98" t="str">
        <f ca="1">IF(OFFSET(長寿命化整備計画!$D$10,$A98,)="","",OFFSET(長寿命化整備計画!$D$10,$A98,))</f>
        <v/>
      </c>
      <c r="E98" t="str">
        <f ca="1">IF(OFFSET(長寿命化整備計画!$E$10,$A98,)="","",OFFSET(長寿命化整備計画!$E$10,$A98,))</f>
        <v/>
      </c>
      <c r="F98" t="str">
        <f ca="1">IF(OFFSET(長寿命化整備計画!$F$10,$A98,)="","",OFFSET(長寿命化整備計画!$F$10,$A98,))</f>
        <v/>
      </c>
      <c r="G98" t="str">
        <f ca="1">IF(OFFSET(長寿命化整備計画!$G$10,$A98,)="","",OFFSET(長寿命化整備計画!$G$10,$A98,))</f>
        <v/>
      </c>
      <c r="H98" t="str">
        <f ca="1">IF(OFFSET(長寿命化整備計画!$H$10,$A98,)="","",OFFSET(長寿命化整備計画!$H$10,$A98,))</f>
        <v/>
      </c>
      <c r="I98" t="str">
        <f ca="1">IF(OFFSET(長寿命化整備計画!$I$10,$A98,)="","",OFFSET(長寿命化整備計画!$I$10,$A98,))</f>
        <v/>
      </c>
      <c r="J98" t="str">
        <f ca="1">IF(OFFSET(長寿命化整備計画!$J$10,$A98,)="","",OFFSET(長寿命化整備計画!$J$10,$A98,))</f>
        <v/>
      </c>
      <c r="K98" t="str">
        <f ca="1">IF(OFFSET(長寿命化整備計画!$K$10,$A98,)="","",OFFSET(長寿命化整備計画!$K$10,$A98,))</f>
        <v/>
      </c>
      <c r="L98" t="str">
        <f ca="1">IF(OFFSET(長寿命化整備計画!$L$10,$A98,)="","",OFFSET(長寿命化整備計画!$L$10,$A98,))</f>
        <v/>
      </c>
    </row>
    <row r="99" spans="1:12" x14ac:dyDescent="0.15">
      <c r="A99">
        <v>98</v>
      </c>
      <c r="B99" t="str">
        <f ca="1">IF(OFFSET(長寿命化整備計画!$B$10,$A99,)="","",OFFSET(長寿命化整備計画!$B$10,$A99,))</f>
        <v/>
      </c>
      <c r="C99" t="str">
        <f ca="1">IF(OFFSET(長寿命化整備計画!$C$10,$A99,)="","",OFFSET(長寿命化整備計画!$C$10,$A99,))</f>
        <v/>
      </c>
      <c r="D99" t="str">
        <f ca="1">IF(OFFSET(長寿命化整備計画!$D$10,$A99,)="","",OFFSET(長寿命化整備計画!$D$10,$A99,))</f>
        <v/>
      </c>
      <c r="E99" t="str">
        <f ca="1">IF(OFFSET(長寿命化整備計画!$E$10,$A99,)="","",OFFSET(長寿命化整備計画!$E$10,$A99,))</f>
        <v/>
      </c>
      <c r="F99" t="str">
        <f ca="1">IF(OFFSET(長寿命化整備計画!$F$10,$A99,)="","",OFFSET(長寿命化整備計画!$F$10,$A99,))</f>
        <v/>
      </c>
      <c r="G99" t="str">
        <f ca="1">IF(OFFSET(長寿命化整備計画!$G$10,$A99,)="","",OFFSET(長寿命化整備計画!$G$10,$A99,))</f>
        <v/>
      </c>
      <c r="H99" t="str">
        <f ca="1">IF(OFFSET(長寿命化整備計画!$H$10,$A99,)="","",OFFSET(長寿命化整備計画!$H$10,$A99,))</f>
        <v/>
      </c>
      <c r="I99" t="str">
        <f ca="1">IF(OFFSET(長寿命化整備計画!$I$10,$A99,)="","",OFFSET(長寿命化整備計画!$I$10,$A99,))</f>
        <v/>
      </c>
      <c r="J99" t="str">
        <f ca="1">IF(OFFSET(長寿命化整備計画!$J$10,$A99,)="","",OFFSET(長寿命化整備計画!$J$10,$A99,))</f>
        <v/>
      </c>
      <c r="K99" t="str">
        <f ca="1">IF(OFFSET(長寿命化整備計画!$K$10,$A99,)="","",OFFSET(長寿命化整備計画!$K$10,$A99,))</f>
        <v/>
      </c>
      <c r="L99" t="str">
        <f ca="1">IF(OFFSET(長寿命化整備計画!$L$10,$A99,)="","",OFFSET(長寿命化整備計画!$L$10,$A99,))</f>
        <v/>
      </c>
    </row>
    <row r="100" spans="1:12" x14ac:dyDescent="0.15">
      <c r="A100">
        <v>99</v>
      </c>
      <c r="B100" t="str">
        <f ca="1">IF(OFFSET(長寿命化整備計画!$B$10,$A100,)="","",OFFSET(長寿命化整備計画!$B$10,$A100,))</f>
        <v/>
      </c>
      <c r="C100" t="str">
        <f ca="1">IF(OFFSET(長寿命化整備計画!$C$10,$A100,)="","",OFFSET(長寿命化整備計画!$C$10,$A100,))</f>
        <v/>
      </c>
      <c r="D100" t="str">
        <f ca="1">IF(OFFSET(長寿命化整備計画!$D$10,$A100,)="","",OFFSET(長寿命化整備計画!$D$10,$A100,))</f>
        <v/>
      </c>
      <c r="E100" t="str">
        <f ca="1">IF(OFFSET(長寿命化整備計画!$E$10,$A100,)="","",OFFSET(長寿命化整備計画!$E$10,$A100,))</f>
        <v/>
      </c>
      <c r="F100" t="str">
        <f ca="1">IF(OFFSET(長寿命化整備計画!$F$10,$A100,)="","",OFFSET(長寿命化整備計画!$F$10,$A100,))</f>
        <v/>
      </c>
      <c r="G100" t="str">
        <f ca="1">IF(OFFSET(長寿命化整備計画!$G$10,$A100,)="","",OFFSET(長寿命化整備計画!$G$10,$A100,))</f>
        <v/>
      </c>
      <c r="H100" t="str">
        <f ca="1">IF(OFFSET(長寿命化整備計画!$H$10,$A100,)="","",OFFSET(長寿命化整備計画!$H$10,$A100,))</f>
        <v/>
      </c>
      <c r="I100" t="str">
        <f ca="1">IF(OFFSET(長寿命化整備計画!$I$10,$A100,)="","",OFFSET(長寿命化整備計画!$I$10,$A100,))</f>
        <v/>
      </c>
      <c r="J100" t="str">
        <f ca="1">IF(OFFSET(長寿命化整備計画!$J$10,$A100,)="","",OFFSET(長寿命化整備計画!$J$10,$A100,))</f>
        <v/>
      </c>
      <c r="K100" t="str">
        <f ca="1">IF(OFFSET(長寿命化整備計画!$K$10,$A100,)="","",OFFSET(長寿命化整備計画!$K$10,$A100,))</f>
        <v/>
      </c>
      <c r="L100" t="str">
        <f ca="1">IF(OFFSET(長寿命化整備計画!$L$10,$A100,)="","",OFFSET(長寿命化整備計画!$L$10,$A100,))</f>
        <v/>
      </c>
    </row>
    <row r="101" spans="1:12" x14ac:dyDescent="0.15">
      <c r="A101">
        <v>100</v>
      </c>
      <c r="B101" t="str">
        <f ca="1">IF(OFFSET(長寿命化整備計画!$B$10,$A101,)="","",OFFSET(長寿命化整備計画!$B$10,$A101,))</f>
        <v/>
      </c>
      <c r="C101" t="str">
        <f ca="1">IF(OFFSET(長寿命化整備計画!$C$10,$A101,)="","",OFFSET(長寿命化整備計画!$C$10,$A101,))</f>
        <v/>
      </c>
      <c r="D101" t="str">
        <f ca="1">IF(OFFSET(長寿命化整備計画!$D$10,$A101,)="","",OFFSET(長寿命化整備計画!$D$10,$A101,))</f>
        <v/>
      </c>
      <c r="E101" t="str">
        <f ca="1">IF(OFFSET(長寿命化整備計画!$E$10,$A101,)="","",OFFSET(長寿命化整備計画!$E$10,$A101,))</f>
        <v/>
      </c>
      <c r="F101" t="str">
        <f ca="1">IF(OFFSET(長寿命化整備計画!$F$10,$A101,)="","",OFFSET(長寿命化整備計画!$F$10,$A101,))</f>
        <v/>
      </c>
      <c r="G101" t="str">
        <f ca="1">IF(OFFSET(長寿命化整備計画!$G$10,$A101,)="","",OFFSET(長寿命化整備計画!$G$10,$A101,))</f>
        <v/>
      </c>
      <c r="H101" t="str">
        <f ca="1">IF(OFFSET(長寿命化整備計画!$H$10,$A101,)="","",OFFSET(長寿命化整備計画!$H$10,$A101,))</f>
        <v/>
      </c>
      <c r="I101" t="str">
        <f ca="1">IF(OFFSET(長寿命化整備計画!$I$10,$A101,)="","",OFFSET(長寿命化整備計画!$I$10,$A101,))</f>
        <v/>
      </c>
      <c r="J101" t="str">
        <f ca="1">IF(OFFSET(長寿命化整備計画!$J$10,$A101,)="","",OFFSET(長寿命化整備計画!$J$10,$A101,))</f>
        <v/>
      </c>
      <c r="K101" t="str">
        <f ca="1">IF(OFFSET(長寿命化整備計画!$K$10,$A101,)="","",OFFSET(長寿命化整備計画!$K$10,$A101,))</f>
        <v/>
      </c>
      <c r="L101" t="str">
        <f ca="1">IF(OFFSET(長寿命化整備計画!$L$10,$A101,)="","",OFFSET(長寿命化整備計画!$L$10,$A101,))</f>
        <v/>
      </c>
    </row>
    <row r="102" spans="1:12" x14ac:dyDescent="0.15">
      <c r="A102">
        <v>101</v>
      </c>
      <c r="B102" t="str">
        <f ca="1">IF(OFFSET(長寿命化整備計画!$B$10,$A102,)="","",OFFSET(長寿命化整備計画!$B$10,$A102,))</f>
        <v/>
      </c>
      <c r="C102" t="str">
        <f ca="1">IF(OFFSET(長寿命化整備計画!$C$10,$A102,)="","",OFFSET(長寿命化整備計画!$C$10,$A102,))</f>
        <v/>
      </c>
      <c r="D102" t="str">
        <f ca="1">IF(OFFSET(長寿命化整備計画!$D$10,$A102,)="","",OFFSET(長寿命化整備計画!$D$10,$A102,))</f>
        <v/>
      </c>
      <c r="E102" t="str">
        <f ca="1">IF(OFFSET(長寿命化整備計画!$E$10,$A102,)="","",OFFSET(長寿命化整備計画!$E$10,$A102,))</f>
        <v/>
      </c>
      <c r="F102" t="str">
        <f ca="1">IF(OFFSET(長寿命化整備計画!$F$10,$A102,)="","",OFFSET(長寿命化整備計画!$F$10,$A102,))</f>
        <v/>
      </c>
      <c r="G102" t="str">
        <f ca="1">IF(OFFSET(長寿命化整備計画!$G$10,$A102,)="","",OFFSET(長寿命化整備計画!$G$10,$A102,))</f>
        <v/>
      </c>
      <c r="H102" t="str">
        <f ca="1">IF(OFFSET(長寿命化整備計画!$H$10,$A102,)="","",OFFSET(長寿命化整備計画!$H$10,$A102,))</f>
        <v/>
      </c>
      <c r="I102" t="str">
        <f ca="1">IF(OFFSET(長寿命化整備計画!$I$10,$A102,)="","",OFFSET(長寿命化整備計画!$I$10,$A102,))</f>
        <v/>
      </c>
      <c r="J102" t="str">
        <f ca="1">IF(OFFSET(長寿命化整備計画!$J$10,$A102,)="","",OFFSET(長寿命化整備計画!$J$10,$A102,))</f>
        <v/>
      </c>
      <c r="K102" t="str">
        <f ca="1">IF(OFFSET(長寿命化整備計画!$K$10,$A102,)="","",OFFSET(長寿命化整備計画!$K$10,$A102,))</f>
        <v/>
      </c>
      <c r="L102" t="str">
        <f ca="1">IF(OFFSET(長寿命化整備計画!$L$10,$A102,)="","",OFFSET(長寿命化整備計画!$L$10,$A102,))</f>
        <v/>
      </c>
    </row>
    <row r="103" spans="1:12" x14ac:dyDescent="0.15">
      <c r="A103">
        <v>102</v>
      </c>
      <c r="B103" t="str">
        <f ca="1">IF(OFFSET(長寿命化整備計画!$B$10,$A103,)="","",OFFSET(長寿命化整備計画!$B$10,$A103,))</f>
        <v/>
      </c>
      <c r="C103" t="str">
        <f ca="1">IF(OFFSET(長寿命化整備計画!$C$10,$A103,)="","",OFFSET(長寿命化整備計画!$C$10,$A103,))</f>
        <v/>
      </c>
      <c r="D103" t="str">
        <f ca="1">IF(OFFSET(長寿命化整備計画!$D$10,$A103,)="","",OFFSET(長寿命化整備計画!$D$10,$A103,))</f>
        <v/>
      </c>
      <c r="E103" t="str">
        <f ca="1">IF(OFFSET(長寿命化整備計画!$E$10,$A103,)="","",OFFSET(長寿命化整備計画!$E$10,$A103,))</f>
        <v/>
      </c>
      <c r="F103" t="str">
        <f ca="1">IF(OFFSET(長寿命化整備計画!$F$10,$A103,)="","",OFFSET(長寿命化整備計画!$F$10,$A103,))</f>
        <v/>
      </c>
      <c r="G103" t="str">
        <f ca="1">IF(OFFSET(長寿命化整備計画!$G$10,$A103,)="","",OFFSET(長寿命化整備計画!$G$10,$A103,))</f>
        <v/>
      </c>
      <c r="H103" t="str">
        <f ca="1">IF(OFFSET(長寿命化整備計画!$H$10,$A103,)="","",OFFSET(長寿命化整備計画!$H$10,$A103,))</f>
        <v/>
      </c>
      <c r="I103" t="str">
        <f ca="1">IF(OFFSET(長寿命化整備計画!$I$10,$A103,)="","",OFFSET(長寿命化整備計画!$I$10,$A103,))</f>
        <v/>
      </c>
      <c r="J103" t="str">
        <f ca="1">IF(OFFSET(長寿命化整備計画!$J$10,$A103,)="","",OFFSET(長寿命化整備計画!$J$10,$A103,))</f>
        <v/>
      </c>
      <c r="K103" t="str">
        <f ca="1">IF(OFFSET(長寿命化整備計画!$K$10,$A103,)="","",OFFSET(長寿命化整備計画!$K$10,$A103,))</f>
        <v/>
      </c>
      <c r="L103" t="str">
        <f ca="1">IF(OFFSET(長寿命化整備計画!$L$10,$A103,)="","",OFFSET(長寿命化整備計画!$L$10,$A103,))</f>
        <v/>
      </c>
    </row>
    <row r="104" spans="1:12" x14ac:dyDescent="0.15">
      <c r="A104">
        <v>103</v>
      </c>
      <c r="B104" t="str">
        <f ca="1">IF(OFFSET(長寿命化整備計画!$B$10,$A104,)="","",OFFSET(長寿命化整備計画!$B$10,$A104,))</f>
        <v/>
      </c>
      <c r="C104" t="str">
        <f ca="1">IF(OFFSET(長寿命化整備計画!$C$10,$A104,)="","",OFFSET(長寿命化整備計画!$C$10,$A104,))</f>
        <v/>
      </c>
      <c r="D104" t="str">
        <f ca="1">IF(OFFSET(長寿命化整備計画!$D$10,$A104,)="","",OFFSET(長寿命化整備計画!$D$10,$A104,))</f>
        <v/>
      </c>
      <c r="E104" t="str">
        <f ca="1">IF(OFFSET(長寿命化整備計画!$E$10,$A104,)="","",OFFSET(長寿命化整備計画!$E$10,$A104,))</f>
        <v/>
      </c>
      <c r="F104" t="str">
        <f ca="1">IF(OFFSET(長寿命化整備計画!$F$10,$A104,)="","",OFFSET(長寿命化整備計画!$F$10,$A104,))</f>
        <v/>
      </c>
      <c r="G104" t="str">
        <f ca="1">IF(OFFSET(長寿命化整備計画!$G$10,$A104,)="","",OFFSET(長寿命化整備計画!$G$10,$A104,))</f>
        <v/>
      </c>
      <c r="H104" t="str">
        <f ca="1">IF(OFFSET(長寿命化整備計画!$H$10,$A104,)="","",OFFSET(長寿命化整備計画!$H$10,$A104,))</f>
        <v/>
      </c>
      <c r="I104" t="str">
        <f ca="1">IF(OFFSET(長寿命化整備計画!$I$10,$A104,)="","",OFFSET(長寿命化整備計画!$I$10,$A104,))</f>
        <v/>
      </c>
      <c r="J104" t="str">
        <f ca="1">IF(OFFSET(長寿命化整備計画!$J$10,$A104,)="","",OFFSET(長寿命化整備計画!$J$10,$A104,))</f>
        <v/>
      </c>
      <c r="K104" t="str">
        <f ca="1">IF(OFFSET(長寿命化整備計画!$K$10,$A104,)="","",OFFSET(長寿命化整備計画!$K$10,$A104,))</f>
        <v/>
      </c>
      <c r="L104" t="str">
        <f ca="1">IF(OFFSET(長寿命化整備計画!$L$10,$A104,)="","",OFFSET(長寿命化整備計画!$L$10,$A104,))</f>
        <v/>
      </c>
    </row>
    <row r="105" spans="1:12" x14ac:dyDescent="0.15">
      <c r="A105">
        <v>104</v>
      </c>
      <c r="B105" t="str">
        <f ca="1">IF(OFFSET(長寿命化整備計画!$B$10,$A105,)="","",OFFSET(長寿命化整備計画!$B$10,$A105,))</f>
        <v/>
      </c>
      <c r="C105" t="str">
        <f ca="1">IF(OFFSET(長寿命化整備計画!$C$10,$A105,)="","",OFFSET(長寿命化整備計画!$C$10,$A105,))</f>
        <v/>
      </c>
      <c r="D105" t="str">
        <f ca="1">IF(OFFSET(長寿命化整備計画!$D$10,$A105,)="","",OFFSET(長寿命化整備計画!$D$10,$A105,))</f>
        <v/>
      </c>
      <c r="E105" t="str">
        <f ca="1">IF(OFFSET(長寿命化整備計画!$E$10,$A105,)="","",OFFSET(長寿命化整備計画!$E$10,$A105,))</f>
        <v/>
      </c>
      <c r="F105" t="str">
        <f ca="1">IF(OFFSET(長寿命化整備計画!$F$10,$A105,)="","",OFFSET(長寿命化整備計画!$F$10,$A105,))</f>
        <v/>
      </c>
      <c r="G105" t="str">
        <f ca="1">IF(OFFSET(長寿命化整備計画!$G$10,$A105,)="","",OFFSET(長寿命化整備計画!$G$10,$A105,))</f>
        <v/>
      </c>
      <c r="H105" t="str">
        <f ca="1">IF(OFFSET(長寿命化整備計画!$H$10,$A105,)="","",OFFSET(長寿命化整備計画!$H$10,$A105,))</f>
        <v/>
      </c>
      <c r="I105" t="str">
        <f ca="1">IF(OFFSET(長寿命化整備計画!$I$10,$A105,)="","",OFFSET(長寿命化整備計画!$I$10,$A105,))</f>
        <v/>
      </c>
      <c r="J105" t="str">
        <f ca="1">IF(OFFSET(長寿命化整備計画!$J$10,$A105,)="","",OFFSET(長寿命化整備計画!$J$10,$A105,))</f>
        <v/>
      </c>
      <c r="K105" t="str">
        <f ca="1">IF(OFFSET(長寿命化整備計画!$K$10,$A105,)="","",OFFSET(長寿命化整備計画!$K$10,$A105,))</f>
        <v/>
      </c>
      <c r="L105" t="str">
        <f ca="1">IF(OFFSET(長寿命化整備計画!$L$10,$A105,)="","",OFFSET(長寿命化整備計画!$L$10,$A105,))</f>
        <v/>
      </c>
    </row>
    <row r="106" spans="1:12" x14ac:dyDescent="0.15">
      <c r="A106">
        <v>105</v>
      </c>
      <c r="B106" t="str">
        <f ca="1">IF(OFFSET(長寿命化整備計画!$B$10,$A106,)="","",OFFSET(長寿命化整備計画!$B$10,$A106,))</f>
        <v/>
      </c>
      <c r="C106" t="str">
        <f ca="1">IF(OFFSET(長寿命化整備計画!$C$10,$A106,)="","",OFFSET(長寿命化整備計画!$C$10,$A106,))</f>
        <v/>
      </c>
      <c r="D106" t="str">
        <f ca="1">IF(OFFSET(長寿命化整備計画!$D$10,$A106,)="","",OFFSET(長寿命化整備計画!$D$10,$A106,))</f>
        <v/>
      </c>
      <c r="E106" t="str">
        <f ca="1">IF(OFFSET(長寿命化整備計画!$E$10,$A106,)="","",OFFSET(長寿命化整備計画!$E$10,$A106,))</f>
        <v/>
      </c>
      <c r="F106" t="str">
        <f ca="1">IF(OFFSET(長寿命化整備計画!$F$10,$A106,)="","",OFFSET(長寿命化整備計画!$F$10,$A106,))</f>
        <v/>
      </c>
      <c r="G106" t="str">
        <f ca="1">IF(OFFSET(長寿命化整備計画!$G$10,$A106,)="","",OFFSET(長寿命化整備計画!$G$10,$A106,))</f>
        <v/>
      </c>
      <c r="H106" t="str">
        <f ca="1">IF(OFFSET(長寿命化整備計画!$H$10,$A106,)="","",OFFSET(長寿命化整備計画!$H$10,$A106,))</f>
        <v/>
      </c>
      <c r="I106" t="str">
        <f ca="1">IF(OFFSET(長寿命化整備計画!$I$10,$A106,)="","",OFFSET(長寿命化整備計画!$I$10,$A106,))</f>
        <v/>
      </c>
      <c r="J106" t="str">
        <f ca="1">IF(OFFSET(長寿命化整備計画!$J$10,$A106,)="","",OFFSET(長寿命化整備計画!$J$10,$A106,))</f>
        <v/>
      </c>
      <c r="K106" t="str">
        <f ca="1">IF(OFFSET(長寿命化整備計画!$K$10,$A106,)="","",OFFSET(長寿命化整備計画!$K$10,$A106,))</f>
        <v/>
      </c>
      <c r="L106" t="str">
        <f ca="1">IF(OFFSET(長寿命化整備計画!$L$10,$A106,)="","",OFFSET(長寿命化整備計画!$L$10,$A106,))</f>
        <v/>
      </c>
    </row>
    <row r="107" spans="1:12" x14ac:dyDescent="0.15">
      <c r="A107">
        <v>106</v>
      </c>
      <c r="B107" t="str">
        <f ca="1">IF(OFFSET(長寿命化整備計画!$B$10,$A107,)="","",OFFSET(長寿命化整備計画!$B$10,$A107,))</f>
        <v/>
      </c>
      <c r="C107" t="str">
        <f ca="1">IF(OFFSET(長寿命化整備計画!$C$10,$A107,)="","",OFFSET(長寿命化整備計画!$C$10,$A107,))</f>
        <v/>
      </c>
      <c r="D107" t="str">
        <f ca="1">IF(OFFSET(長寿命化整備計画!$D$10,$A107,)="","",OFFSET(長寿命化整備計画!$D$10,$A107,))</f>
        <v/>
      </c>
      <c r="E107" t="str">
        <f ca="1">IF(OFFSET(長寿命化整備計画!$E$10,$A107,)="","",OFFSET(長寿命化整備計画!$E$10,$A107,))</f>
        <v/>
      </c>
      <c r="F107" t="str">
        <f ca="1">IF(OFFSET(長寿命化整備計画!$F$10,$A107,)="","",OFFSET(長寿命化整備計画!$F$10,$A107,))</f>
        <v/>
      </c>
      <c r="G107" t="str">
        <f ca="1">IF(OFFSET(長寿命化整備計画!$G$10,$A107,)="","",OFFSET(長寿命化整備計画!$G$10,$A107,))</f>
        <v/>
      </c>
      <c r="H107" t="str">
        <f ca="1">IF(OFFSET(長寿命化整備計画!$H$10,$A107,)="","",OFFSET(長寿命化整備計画!$H$10,$A107,))</f>
        <v/>
      </c>
      <c r="I107" t="str">
        <f ca="1">IF(OFFSET(長寿命化整備計画!$I$10,$A107,)="","",OFFSET(長寿命化整備計画!$I$10,$A107,))</f>
        <v/>
      </c>
      <c r="J107" t="str">
        <f ca="1">IF(OFFSET(長寿命化整備計画!$J$10,$A107,)="","",OFFSET(長寿命化整備計画!$J$10,$A107,))</f>
        <v/>
      </c>
      <c r="K107" t="str">
        <f ca="1">IF(OFFSET(長寿命化整備計画!$K$10,$A107,)="","",OFFSET(長寿命化整備計画!$K$10,$A107,))</f>
        <v/>
      </c>
      <c r="L107" t="str">
        <f ca="1">IF(OFFSET(長寿命化整備計画!$L$10,$A107,)="","",OFFSET(長寿命化整備計画!$L$10,$A107,))</f>
        <v/>
      </c>
    </row>
    <row r="108" spans="1:12" x14ac:dyDescent="0.15">
      <c r="A108">
        <v>107</v>
      </c>
      <c r="B108" t="str">
        <f ca="1">IF(OFFSET(長寿命化整備計画!$B$10,$A108,)="","",OFFSET(長寿命化整備計画!$B$10,$A108,))</f>
        <v/>
      </c>
      <c r="C108" t="str">
        <f ca="1">IF(OFFSET(長寿命化整備計画!$C$10,$A108,)="","",OFFSET(長寿命化整備計画!$C$10,$A108,))</f>
        <v/>
      </c>
      <c r="D108" t="str">
        <f ca="1">IF(OFFSET(長寿命化整備計画!$D$10,$A108,)="","",OFFSET(長寿命化整備計画!$D$10,$A108,))</f>
        <v/>
      </c>
      <c r="E108" t="str">
        <f ca="1">IF(OFFSET(長寿命化整備計画!$E$10,$A108,)="","",OFFSET(長寿命化整備計画!$E$10,$A108,))</f>
        <v/>
      </c>
      <c r="F108" t="str">
        <f ca="1">IF(OFFSET(長寿命化整備計画!$F$10,$A108,)="","",OFFSET(長寿命化整備計画!$F$10,$A108,))</f>
        <v/>
      </c>
      <c r="G108" t="str">
        <f ca="1">IF(OFFSET(長寿命化整備計画!$G$10,$A108,)="","",OFFSET(長寿命化整備計画!$G$10,$A108,))</f>
        <v/>
      </c>
      <c r="H108" t="str">
        <f ca="1">IF(OFFSET(長寿命化整備計画!$H$10,$A108,)="","",OFFSET(長寿命化整備計画!$H$10,$A108,))</f>
        <v/>
      </c>
      <c r="I108" t="str">
        <f ca="1">IF(OFFSET(長寿命化整備計画!$I$10,$A108,)="","",OFFSET(長寿命化整備計画!$I$10,$A108,))</f>
        <v/>
      </c>
      <c r="J108" t="str">
        <f ca="1">IF(OFFSET(長寿命化整備計画!$J$10,$A108,)="","",OFFSET(長寿命化整備計画!$J$10,$A108,))</f>
        <v/>
      </c>
      <c r="K108" t="str">
        <f ca="1">IF(OFFSET(長寿命化整備計画!$K$10,$A108,)="","",OFFSET(長寿命化整備計画!$K$10,$A108,))</f>
        <v/>
      </c>
      <c r="L108" t="str">
        <f ca="1">IF(OFFSET(長寿命化整備計画!$L$10,$A108,)="","",OFFSET(長寿命化整備計画!$L$10,$A108,))</f>
        <v/>
      </c>
    </row>
    <row r="109" spans="1:12" x14ac:dyDescent="0.15">
      <c r="A109">
        <v>108</v>
      </c>
      <c r="B109" t="str">
        <f ca="1">IF(OFFSET(長寿命化整備計画!$B$10,$A109,)="","",OFFSET(長寿命化整備計画!$B$10,$A109,))</f>
        <v/>
      </c>
      <c r="C109" t="str">
        <f ca="1">IF(OFFSET(長寿命化整備計画!$C$10,$A109,)="","",OFFSET(長寿命化整備計画!$C$10,$A109,))</f>
        <v/>
      </c>
      <c r="D109" t="str">
        <f ca="1">IF(OFFSET(長寿命化整備計画!$D$10,$A109,)="","",OFFSET(長寿命化整備計画!$D$10,$A109,))</f>
        <v/>
      </c>
      <c r="E109" t="str">
        <f ca="1">IF(OFFSET(長寿命化整備計画!$E$10,$A109,)="","",OFFSET(長寿命化整備計画!$E$10,$A109,))</f>
        <v/>
      </c>
      <c r="F109" t="str">
        <f ca="1">IF(OFFSET(長寿命化整備計画!$F$10,$A109,)="","",OFFSET(長寿命化整備計画!$F$10,$A109,))</f>
        <v/>
      </c>
      <c r="G109" t="str">
        <f ca="1">IF(OFFSET(長寿命化整備計画!$G$10,$A109,)="","",OFFSET(長寿命化整備計画!$G$10,$A109,))</f>
        <v/>
      </c>
      <c r="H109" t="str">
        <f ca="1">IF(OFFSET(長寿命化整備計画!$H$10,$A109,)="","",OFFSET(長寿命化整備計画!$H$10,$A109,))</f>
        <v/>
      </c>
      <c r="I109" t="str">
        <f ca="1">IF(OFFSET(長寿命化整備計画!$I$10,$A109,)="","",OFFSET(長寿命化整備計画!$I$10,$A109,))</f>
        <v/>
      </c>
      <c r="J109" t="str">
        <f ca="1">IF(OFFSET(長寿命化整備計画!$J$10,$A109,)="","",OFFSET(長寿命化整備計画!$J$10,$A109,))</f>
        <v/>
      </c>
      <c r="K109" t="str">
        <f ca="1">IF(OFFSET(長寿命化整備計画!$K$10,$A109,)="","",OFFSET(長寿命化整備計画!$K$10,$A109,))</f>
        <v/>
      </c>
      <c r="L109" t="str">
        <f ca="1">IF(OFFSET(長寿命化整備計画!$L$10,$A109,)="","",OFFSET(長寿命化整備計画!$L$10,$A109,))</f>
        <v/>
      </c>
    </row>
    <row r="110" spans="1:12" x14ac:dyDescent="0.15">
      <c r="A110">
        <v>109</v>
      </c>
      <c r="B110" t="str">
        <f ca="1">IF(OFFSET(長寿命化整備計画!$B$10,$A110,)="","",OFFSET(長寿命化整備計画!$B$10,$A110,))</f>
        <v/>
      </c>
      <c r="C110" t="str">
        <f ca="1">IF(OFFSET(長寿命化整備計画!$C$10,$A110,)="","",OFFSET(長寿命化整備計画!$C$10,$A110,))</f>
        <v/>
      </c>
      <c r="D110" t="str">
        <f ca="1">IF(OFFSET(長寿命化整備計画!$D$10,$A110,)="","",OFFSET(長寿命化整備計画!$D$10,$A110,))</f>
        <v/>
      </c>
      <c r="E110" t="str">
        <f ca="1">IF(OFFSET(長寿命化整備計画!$E$10,$A110,)="","",OFFSET(長寿命化整備計画!$E$10,$A110,))</f>
        <v/>
      </c>
      <c r="F110" t="str">
        <f ca="1">IF(OFFSET(長寿命化整備計画!$F$10,$A110,)="","",OFFSET(長寿命化整備計画!$F$10,$A110,))</f>
        <v/>
      </c>
      <c r="G110" t="str">
        <f ca="1">IF(OFFSET(長寿命化整備計画!$G$10,$A110,)="","",OFFSET(長寿命化整備計画!$G$10,$A110,))</f>
        <v/>
      </c>
      <c r="H110" t="str">
        <f ca="1">IF(OFFSET(長寿命化整備計画!$H$10,$A110,)="","",OFFSET(長寿命化整備計画!$H$10,$A110,))</f>
        <v/>
      </c>
      <c r="I110" t="str">
        <f ca="1">IF(OFFSET(長寿命化整備計画!$I$10,$A110,)="","",OFFSET(長寿命化整備計画!$I$10,$A110,))</f>
        <v/>
      </c>
      <c r="J110" t="str">
        <f ca="1">IF(OFFSET(長寿命化整備計画!$J$10,$A110,)="","",OFFSET(長寿命化整備計画!$J$10,$A110,))</f>
        <v/>
      </c>
      <c r="K110" t="str">
        <f ca="1">IF(OFFSET(長寿命化整備計画!$K$10,$A110,)="","",OFFSET(長寿命化整備計画!$K$10,$A110,))</f>
        <v/>
      </c>
      <c r="L110" t="str">
        <f ca="1">IF(OFFSET(長寿命化整備計画!$L$10,$A110,)="","",OFFSET(長寿命化整備計画!$L$10,$A110,))</f>
        <v/>
      </c>
    </row>
    <row r="111" spans="1:12" x14ac:dyDescent="0.15">
      <c r="A111">
        <v>110</v>
      </c>
      <c r="B111" t="str">
        <f ca="1">IF(OFFSET(長寿命化整備計画!$B$10,$A111,)="","",OFFSET(長寿命化整備計画!$B$10,$A111,))</f>
        <v/>
      </c>
      <c r="C111" t="str">
        <f ca="1">IF(OFFSET(長寿命化整備計画!$C$10,$A111,)="","",OFFSET(長寿命化整備計画!$C$10,$A111,))</f>
        <v/>
      </c>
      <c r="D111" t="str">
        <f ca="1">IF(OFFSET(長寿命化整備計画!$D$10,$A111,)="","",OFFSET(長寿命化整備計画!$D$10,$A111,))</f>
        <v/>
      </c>
      <c r="E111" t="str">
        <f ca="1">IF(OFFSET(長寿命化整備計画!$E$10,$A111,)="","",OFFSET(長寿命化整備計画!$E$10,$A111,))</f>
        <v/>
      </c>
      <c r="F111" t="str">
        <f ca="1">IF(OFFSET(長寿命化整備計画!$F$10,$A111,)="","",OFFSET(長寿命化整備計画!$F$10,$A111,))</f>
        <v/>
      </c>
      <c r="G111" t="str">
        <f ca="1">IF(OFFSET(長寿命化整備計画!$G$10,$A111,)="","",OFFSET(長寿命化整備計画!$G$10,$A111,))</f>
        <v/>
      </c>
      <c r="H111" t="str">
        <f ca="1">IF(OFFSET(長寿命化整備計画!$H$10,$A111,)="","",OFFSET(長寿命化整備計画!$H$10,$A111,))</f>
        <v/>
      </c>
      <c r="I111" t="str">
        <f ca="1">IF(OFFSET(長寿命化整備計画!$I$10,$A111,)="","",OFFSET(長寿命化整備計画!$I$10,$A111,))</f>
        <v/>
      </c>
      <c r="J111" t="str">
        <f ca="1">IF(OFFSET(長寿命化整備計画!$J$10,$A111,)="","",OFFSET(長寿命化整備計画!$J$10,$A111,))</f>
        <v/>
      </c>
      <c r="K111" t="str">
        <f ca="1">IF(OFFSET(長寿命化整備計画!$K$10,$A111,)="","",OFFSET(長寿命化整備計画!$K$10,$A111,))</f>
        <v/>
      </c>
      <c r="L111" t="str">
        <f ca="1">IF(OFFSET(長寿命化整備計画!$L$10,$A111,)="","",OFFSET(長寿命化整備計画!$L$10,$A111,))</f>
        <v/>
      </c>
    </row>
    <row r="112" spans="1:12" x14ac:dyDescent="0.15">
      <c r="A112">
        <v>111</v>
      </c>
      <c r="B112" t="str">
        <f ca="1">IF(OFFSET(長寿命化整備計画!$B$10,$A112,)="","",OFFSET(長寿命化整備計画!$B$10,$A112,))</f>
        <v/>
      </c>
      <c r="C112" t="str">
        <f ca="1">IF(OFFSET(長寿命化整備計画!$C$10,$A112,)="","",OFFSET(長寿命化整備計画!$C$10,$A112,))</f>
        <v/>
      </c>
      <c r="D112" t="str">
        <f ca="1">IF(OFFSET(長寿命化整備計画!$D$10,$A112,)="","",OFFSET(長寿命化整備計画!$D$10,$A112,))</f>
        <v/>
      </c>
      <c r="E112" t="str">
        <f ca="1">IF(OFFSET(長寿命化整備計画!$E$10,$A112,)="","",OFFSET(長寿命化整備計画!$E$10,$A112,))</f>
        <v/>
      </c>
      <c r="F112" t="str">
        <f ca="1">IF(OFFSET(長寿命化整備計画!$F$10,$A112,)="","",OFFSET(長寿命化整備計画!$F$10,$A112,))</f>
        <v/>
      </c>
      <c r="G112" t="str">
        <f ca="1">IF(OFFSET(長寿命化整備計画!$G$10,$A112,)="","",OFFSET(長寿命化整備計画!$G$10,$A112,))</f>
        <v/>
      </c>
      <c r="H112" t="str">
        <f ca="1">IF(OFFSET(長寿命化整備計画!$H$10,$A112,)="","",OFFSET(長寿命化整備計画!$H$10,$A112,))</f>
        <v/>
      </c>
      <c r="I112" t="str">
        <f ca="1">IF(OFFSET(長寿命化整備計画!$I$10,$A112,)="","",OFFSET(長寿命化整備計画!$I$10,$A112,))</f>
        <v/>
      </c>
      <c r="J112" t="str">
        <f ca="1">IF(OFFSET(長寿命化整備計画!$J$10,$A112,)="","",OFFSET(長寿命化整備計画!$J$10,$A112,))</f>
        <v/>
      </c>
      <c r="K112" t="str">
        <f ca="1">IF(OFFSET(長寿命化整備計画!$K$10,$A112,)="","",OFFSET(長寿命化整備計画!$K$10,$A112,))</f>
        <v/>
      </c>
      <c r="L112" t="str">
        <f ca="1">IF(OFFSET(長寿命化整備計画!$L$10,$A112,)="","",OFFSET(長寿命化整備計画!$L$10,$A112,))</f>
        <v/>
      </c>
    </row>
    <row r="113" spans="1:12" x14ac:dyDescent="0.15">
      <c r="A113">
        <v>112</v>
      </c>
      <c r="B113" t="str">
        <f ca="1">IF(OFFSET(長寿命化整備計画!$B$10,$A113,)="","",OFFSET(長寿命化整備計画!$B$10,$A113,))</f>
        <v/>
      </c>
      <c r="C113" t="str">
        <f ca="1">IF(OFFSET(長寿命化整備計画!$C$10,$A113,)="","",OFFSET(長寿命化整備計画!$C$10,$A113,))</f>
        <v/>
      </c>
      <c r="D113" t="str">
        <f ca="1">IF(OFFSET(長寿命化整備計画!$D$10,$A113,)="","",OFFSET(長寿命化整備計画!$D$10,$A113,))</f>
        <v/>
      </c>
      <c r="E113" t="str">
        <f ca="1">IF(OFFSET(長寿命化整備計画!$E$10,$A113,)="","",OFFSET(長寿命化整備計画!$E$10,$A113,))</f>
        <v/>
      </c>
      <c r="F113" t="str">
        <f ca="1">IF(OFFSET(長寿命化整備計画!$F$10,$A113,)="","",OFFSET(長寿命化整備計画!$F$10,$A113,))</f>
        <v/>
      </c>
      <c r="G113" t="str">
        <f ca="1">IF(OFFSET(長寿命化整備計画!$G$10,$A113,)="","",OFFSET(長寿命化整備計画!$G$10,$A113,))</f>
        <v/>
      </c>
      <c r="H113" t="str">
        <f ca="1">IF(OFFSET(長寿命化整備計画!$H$10,$A113,)="","",OFFSET(長寿命化整備計画!$H$10,$A113,))</f>
        <v/>
      </c>
      <c r="I113" t="str">
        <f ca="1">IF(OFFSET(長寿命化整備計画!$I$10,$A113,)="","",OFFSET(長寿命化整備計画!$I$10,$A113,))</f>
        <v/>
      </c>
      <c r="J113" t="str">
        <f ca="1">IF(OFFSET(長寿命化整備計画!$J$10,$A113,)="","",OFFSET(長寿命化整備計画!$J$10,$A113,))</f>
        <v/>
      </c>
      <c r="K113" t="str">
        <f ca="1">IF(OFFSET(長寿命化整備計画!$K$10,$A113,)="","",OFFSET(長寿命化整備計画!$K$10,$A113,))</f>
        <v/>
      </c>
      <c r="L113" t="str">
        <f ca="1">IF(OFFSET(長寿命化整備計画!$L$10,$A113,)="","",OFFSET(長寿命化整備計画!$L$10,$A113,))</f>
        <v/>
      </c>
    </row>
    <row r="114" spans="1:12" x14ac:dyDescent="0.15">
      <c r="A114">
        <v>113</v>
      </c>
      <c r="B114" t="str">
        <f ca="1">IF(OFFSET(長寿命化整備計画!$B$10,$A114,)="","",OFFSET(長寿命化整備計画!$B$10,$A114,))</f>
        <v/>
      </c>
      <c r="C114" t="str">
        <f ca="1">IF(OFFSET(長寿命化整備計画!$C$10,$A114,)="","",OFFSET(長寿命化整備計画!$C$10,$A114,))</f>
        <v/>
      </c>
      <c r="D114" t="str">
        <f ca="1">IF(OFFSET(長寿命化整備計画!$D$10,$A114,)="","",OFFSET(長寿命化整備計画!$D$10,$A114,))</f>
        <v/>
      </c>
      <c r="E114" t="str">
        <f ca="1">IF(OFFSET(長寿命化整備計画!$E$10,$A114,)="","",OFFSET(長寿命化整備計画!$E$10,$A114,))</f>
        <v/>
      </c>
      <c r="F114" t="str">
        <f ca="1">IF(OFFSET(長寿命化整備計画!$F$10,$A114,)="","",OFFSET(長寿命化整備計画!$F$10,$A114,))</f>
        <v/>
      </c>
      <c r="G114" t="str">
        <f ca="1">IF(OFFSET(長寿命化整備計画!$G$10,$A114,)="","",OFFSET(長寿命化整備計画!$G$10,$A114,))</f>
        <v/>
      </c>
      <c r="H114" t="str">
        <f ca="1">IF(OFFSET(長寿命化整備計画!$H$10,$A114,)="","",OFFSET(長寿命化整備計画!$H$10,$A114,))</f>
        <v/>
      </c>
      <c r="I114" t="str">
        <f ca="1">IF(OFFSET(長寿命化整備計画!$I$10,$A114,)="","",OFFSET(長寿命化整備計画!$I$10,$A114,))</f>
        <v/>
      </c>
      <c r="J114" t="str">
        <f ca="1">IF(OFFSET(長寿命化整備計画!$J$10,$A114,)="","",OFFSET(長寿命化整備計画!$J$10,$A114,))</f>
        <v/>
      </c>
      <c r="K114" t="str">
        <f ca="1">IF(OFFSET(長寿命化整備計画!$K$10,$A114,)="","",OFFSET(長寿命化整備計画!$K$10,$A114,))</f>
        <v/>
      </c>
      <c r="L114" t="str">
        <f ca="1">IF(OFFSET(長寿命化整備計画!$L$10,$A114,)="","",OFFSET(長寿命化整備計画!$L$10,$A114,))</f>
        <v/>
      </c>
    </row>
    <row r="115" spans="1:12" x14ac:dyDescent="0.15">
      <c r="A115">
        <v>114</v>
      </c>
      <c r="B115" t="str">
        <f ca="1">IF(OFFSET(長寿命化整備計画!$B$10,$A115,)="","",OFFSET(長寿命化整備計画!$B$10,$A115,))</f>
        <v/>
      </c>
      <c r="C115" t="str">
        <f ca="1">IF(OFFSET(長寿命化整備計画!$C$10,$A115,)="","",OFFSET(長寿命化整備計画!$C$10,$A115,))</f>
        <v/>
      </c>
      <c r="D115" t="str">
        <f ca="1">IF(OFFSET(長寿命化整備計画!$D$10,$A115,)="","",OFFSET(長寿命化整備計画!$D$10,$A115,))</f>
        <v/>
      </c>
      <c r="E115" t="str">
        <f ca="1">IF(OFFSET(長寿命化整備計画!$E$10,$A115,)="","",OFFSET(長寿命化整備計画!$E$10,$A115,))</f>
        <v/>
      </c>
      <c r="F115" t="str">
        <f ca="1">IF(OFFSET(長寿命化整備計画!$F$10,$A115,)="","",OFFSET(長寿命化整備計画!$F$10,$A115,))</f>
        <v/>
      </c>
      <c r="G115" t="str">
        <f ca="1">IF(OFFSET(長寿命化整備計画!$G$10,$A115,)="","",OFFSET(長寿命化整備計画!$G$10,$A115,))</f>
        <v/>
      </c>
      <c r="H115" t="str">
        <f ca="1">IF(OFFSET(長寿命化整備計画!$H$10,$A115,)="","",OFFSET(長寿命化整備計画!$H$10,$A115,))</f>
        <v/>
      </c>
      <c r="I115" t="str">
        <f ca="1">IF(OFFSET(長寿命化整備計画!$I$10,$A115,)="","",OFFSET(長寿命化整備計画!$I$10,$A115,))</f>
        <v/>
      </c>
      <c r="J115" t="str">
        <f ca="1">IF(OFFSET(長寿命化整備計画!$J$10,$A115,)="","",OFFSET(長寿命化整備計画!$J$10,$A115,))</f>
        <v/>
      </c>
      <c r="K115" t="str">
        <f ca="1">IF(OFFSET(長寿命化整備計画!$K$10,$A115,)="","",OFFSET(長寿命化整備計画!$K$10,$A115,))</f>
        <v/>
      </c>
      <c r="L115" t="str">
        <f ca="1">IF(OFFSET(長寿命化整備計画!$L$10,$A115,)="","",OFFSET(長寿命化整備計画!$L$10,$A115,))</f>
        <v/>
      </c>
    </row>
    <row r="116" spans="1:12" x14ac:dyDescent="0.15">
      <c r="A116">
        <v>115</v>
      </c>
      <c r="B116" t="str">
        <f ca="1">IF(OFFSET(長寿命化整備計画!$B$10,$A116,)="","",OFFSET(長寿命化整備計画!$B$10,$A116,))</f>
        <v/>
      </c>
      <c r="C116" t="str">
        <f ca="1">IF(OFFSET(長寿命化整備計画!$C$10,$A116,)="","",OFFSET(長寿命化整備計画!$C$10,$A116,))</f>
        <v/>
      </c>
      <c r="D116" t="str">
        <f ca="1">IF(OFFSET(長寿命化整備計画!$D$10,$A116,)="","",OFFSET(長寿命化整備計画!$D$10,$A116,))</f>
        <v/>
      </c>
      <c r="E116" t="str">
        <f ca="1">IF(OFFSET(長寿命化整備計画!$E$10,$A116,)="","",OFFSET(長寿命化整備計画!$E$10,$A116,))</f>
        <v/>
      </c>
      <c r="F116" t="str">
        <f ca="1">IF(OFFSET(長寿命化整備計画!$F$10,$A116,)="","",OFFSET(長寿命化整備計画!$F$10,$A116,))</f>
        <v/>
      </c>
      <c r="G116" t="str">
        <f ca="1">IF(OFFSET(長寿命化整備計画!$G$10,$A116,)="","",OFFSET(長寿命化整備計画!$G$10,$A116,))</f>
        <v/>
      </c>
      <c r="H116" t="str">
        <f ca="1">IF(OFFSET(長寿命化整備計画!$H$10,$A116,)="","",OFFSET(長寿命化整備計画!$H$10,$A116,))</f>
        <v/>
      </c>
      <c r="I116" t="str">
        <f ca="1">IF(OFFSET(長寿命化整備計画!$I$10,$A116,)="","",OFFSET(長寿命化整備計画!$I$10,$A116,))</f>
        <v/>
      </c>
      <c r="J116" t="str">
        <f ca="1">IF(OFFSET(長寿命化整備計画!$J$10,$A116,)="","",OFFSET(長寿命化整備計画!$J$10,$A116,))</f>
        <v/>
      </c>
      <c r="K116" t="str">
        <f ca="1">IF(OFFSET(長寿命化整備計画!$K$10,$A116,)="","",OFFSET(長寿命化整備計画!$K$10,$A116,))</f>
        <v/>
      </c>
      <c r="L116" t="str">
        <f ca="1">IF(OFFSET(長寿命化整備計画!$L$10,$A116,)="","",OFFSET(長寿命化整備計画!$L$10,$A116,))</f>
        <v/>
      </c>
    </row>
    <row r="117" spans="1:12" x14ac:dyDescent="0.15">
      <c r="A117">
        <v>116</v>
      </c>
      <c r="B117" t="str">
        <f ca="1">IF(OFFSET(長寿命化整備計画!$B$10,$A117,)="","",OFFSET(長寿命化整備計画!$B$10,$A117,))</f>
        <v/>
      </c>
      <c r="C117" t="str">
        <f ca="1">IF(OFFSET(長寿命化整備計画!$C$10,$A117,)="","",OFFSET(長寿命化整備計画!$C$10,$A117,))</f>
        <v/>
      </c>
      <c r="D117" t="str">
        <f ca="1">IF(OFFSET(長寿命化整備計画!$D$10,$A117,)="","",OFFSET(長寿命化整備計画!$D$10,$A117,))</f>
        <v/>
      </c>
      <c r="E117" t="str">
        <f ca="1">IF(OFFSET(長寿命化整備計画!$E$10,$A117,)="","",OFFSET(長寿命化整備計画!$E$10,$A117,))</f>
        <v/>
      </c>
      <c r="F117" t="str">
        <f ca="1">IF(OFFSET(長寿命化整備計画!$F$10,$A117,)="","",OFFSET(長寿命化整備計画!$F$10,$A117,))</f>
        <v/>
      </c>
      <c r="G117" t="str">
        <f ca="1">IF(OFFSET(長寿命化整備計画!$G$10,$A117,)="","",OFFSET(長寿命化整備計画!$G$10,$A117,))</f>
        <v/>
      </c>
      <c r="H117" t="str">
        <f ca="1">IF(OFFSET(長寿命化整備計画!$H$10,$A117,)="","",OFFSET(長寿命化整備計画!$H$10,$A117,))</f>
        <v/>
      </c>
      <c r="I117" t="str">
        <f ca="1">IF(OFFSET(長寿命化整備計画!$I$10,$A117,)="","",OFFSET(長寿命化整備計画!$I$10,$A117,))</f>
        <v/>
      </c>
      <c r="J117" t="str">
        <f ca="1">IF(OFFSET(長寿命化整備計画!$J$10,$A117,)="","",OFFSET(長寿命化整備計画!$J$10,$A117,))</f>
        <v/>
      </c>
      <c r="K117" t="str">
        <f ca="1">IF(OFFSET(長寿命化整備計画!$K$10,$A117,)="","",OFFSET(長寿命化整備計画!$K$10,$A117,))</f>
        <v/>
      </c>
      <c r="L117" t="str">
        <f ca="1">IF(OFFSET(長寿命化整備計画!$L$10,$A117,)="","",OFFSET(長寿命化整備計画!$L$10,$A117,))</f>
        <v/>
      </c>
    </row>
    <row r="118" spans="1:12" x14ac:dyDescent="0.15">
      <c r="A118">
        <v>117</v>
      </c>
      <c r="B118" t="str">
        <f ca="1">IF(OFFSET(長寿命化整備計画!$B$10,$A118,)="","",OFFSET(長寿命化整備計画!$B$10,$A118,))</f>
        <v/>
      </c>
      <c r="C118" t="str">
        <f ca="1">IF(OFFSET(長寿命化整備計画!$C$10,$A118,)="","",OFFSET(長寿命化整備計画!$C$10,$A118,))</f>
        <v/>
      </c>
      <c r="D118" t="str">
        <f ca="1">IF(OFFSET(長寿命化整備計画!$D$10,$A118,)="","",OFFSET(長寿命化整備計画!$D$10,$A118,))</f>
        <v/>
      </c>
      <c r="E118" t="str">
        <f ca="1">IF(OFFSET(長寿命化整備計画!$E$10,$A118,)="","",OFFSET(長寿命化整備計画!$E$10,$A118,))</f>
        <v/>
      </c>
      <c r="F118" t="str">
        <f ca="1">IF(OFFSET(長寿命化整備計画!$F$10,$A118,)="","",OFFSET(長寿命化整備計画!$F$10,$A118,))</f>
        <v/>
      </c>
      <c r="G118" t="str">
        <f ca="1">IF(OFFSET(長寿命化整備計画!$G$10,$A118,)="","",OFFSET(長寿命化整備計画!$G$10,$A118,))</f>
        <v/>
      </c>
      <c r="H118" t="str">
        <f ca="1">IF(OFFSET(長寿命化整備計画!$H$10,$A118,)="","",OFFSET(長寿命化整備計画!$H$10,$A118,))</f>
        <v/>
      </c>
      <c r="I118" t="str">
        <f ca="1">IF(OFFSET(長寿命化整備計画!$I$10,$A118,)="","",OFFSET(長寿命化整備計画!$I$10,$A118,))</f>
        <v/>
      </c>
      <c r="J118" t="str">
        <f ca="1">IF(OFFSET(長寿命化整備計画!$J$10,$A118,)="","",OFFSET(長寿命化整備計画!$J$10,$A118,))</f>
        <v/>
      </c>
      <c r="K118" t="str">
        <f ca="1">IF(OFFSET(長寿命化整備計画!$K$10,$A118,)="","",OFFSET(長寿命化整備計画!$K$10,$A118,))</f>
        <v/>
      </c>
      <c r="L118" t="str">
        <f ca="1">IF(OFFSET(長寿命化整備計画!$L$10,$A118,)="","",OFFSET(長寿命化整備計画!$L$10,$A118,))</f>
        <v/>
      </c>
    </row>
    <row r="119" spans="1:12" x14ac:dyDescent="0.15">
      <c r="A119">
        <v>118</v>
      </c>
      <c r="B119" t="str">
        <f ca="1">IF(OFFSET(長寿命化整備計画!$B$10,$A119,)="","",OFFSET(長寿命化整備計画!$B$10,$A119,))</f>
        <v/>
      </c>
      <c r="C119" t="str">
        <f ca="1">IF(OFFSET(長寿命化整備計画!$C$10,$A119,)="","",OFFSET(長寿命化整備計画!$C$10,$A119,))</f>
        <v/>
      </c>
      <c r="D119" t="str">
        <f ca="1">IF(OFFSET(長寿命化整備計画!$D$10,$A119,)="","",OFFSET(長寿命化整備計画!$D$10,$A119,))</f>
        <v/>
      </c>
      <c r="E119" t="str">
        <f ca="1">IF(OFFSET(長寿命化整備計画!$E$10,$A119,)="","",OFFSET(長寿命化整備計画!$E$10,$A119,))</f>
        <v/>
      </c>
      <c r="F119" t="str">
        <f ca="1">IF(OFFSET(長寿命化整備計画!$F$10,$A119,)="","",OFFSET(長寿命化整備計画!$F$10,$A119,))</f>
        <v/>
      </c>
      <c r="G119" t="str">
        <f ca="1">IF(OFFSET(長寿命化整備計画!$G$10,$A119,)="","",OFFSET(長寿命化整備計画!$G$10,$A119,))</f>
        <v/>
      </c>
      <c r="H119" t="str">
        <f ca="1">IF(OFFSET(長寿命化整備計画!$H$10,$A119,)="","",OFFSET(長寿命化整備計画!$H$10,$A119,))</f>
        <v/>
      </c>
      <c r="I119" t="str">
        <f ca="1">IF(OFFSET(長寿命化整備計画!$I$10,$A119,)="","",OFFSET(長寿命化整備計画!$I$10,$A119,))</f>
        <v/>
      </c>
      <c r="J119" t="str">
        <f ca="1">IF(OFFSET(長寿命化整備計画!$J$10,$A119,)="","",OFFSET(長寿命化整備計画!$J$10,$A119,))</f>
        <v/>
      </c>
      <c r="K119" t="str">
        <f ca="1">IF(OFFSET(長寿命化整備計画!$K$10,$A119,)="","",OFFSET(長寿命化整備計画!$K$10,$A119,))</f>
        <v/>
      </c>
      <c r="L119" t="str">
        <f ca="1">IF(OFFSET(長寿命化整備計画!$L$10,$A119,)="","",OFFSET(長寿命化整備計画!$L$10,$A119,))</f>
        <v/>
      </c>
    </row>
    <row r="120" spans="1:12" x14ac:dyDescent="0.15">
      <c r="A120">
        <v>119</v>
      </c>
      <c r="B120" t="str">
        <f ca="1">IF(OFFSET(長寿命化整備計画!$B$10,$A120,)="","",OFFSET(長寿命化整備計画!$B$10,$A120,))</f>
        <v/>
      </c>
      <c r="C120" t="str">
        <f ca="1">IF(OFFSET(長寿命化整備計画!$C$10,$A120,)="","",OFFSET(長寿命化整備計画!$C$10,$A120,))</f>
        <v/>
      </c>
      <c r="D120" t="str">
        <f ca="1">IF(OFFSET(長寿命化整備計画!$D$10,$A120,)="","",OFFSET(長寿命化整備計画!$D$10,$A120,))</f>
        <v/>
      </c>
      <c r="E120" t="str">
        <f ca="1">IF(OFFSET(長寿命化整備計画!$E$10,$A120,)="","",OFFSET(長寿命化整備計画!$E$10,$A120,))</f>
        <v/>
      </c>
      <c r="F120" t="str">
        <f ca="1">IF(OFFSET(長寿命化整備計画!$F$10,$A120,)="","",OFFSET(長寿命化整備計画!$F$10,$A120,))</f>
        <v/>
      </c>
      <c r="G120" t="str">
        <f ca="1">IF(OFFSET(長寿命化整備計画!$G$10,$A120,)="","",OFFSET(長寿命化整備計画!$G$10,$A120,))</f>
        <v/>
      </c>
      <c r="H120" t="str">
        <f ca="1">IF(OFFSET(長寿命化整備計画!$H$10,$A120,)="","",OFFSET(長寿命化整備計画!$H$10,$A120,))</f>
        <v/>
      </c>
      <c r="I120" t="str">
        <f ca="1">IF(OFFSET(長寿命化整備計画!$I$10,$A120,)="","",OFFSET(長寿命化整備計画!$I$10,$A120,))</f>
        <v/>
      </c>
      <c r="J120" t="str">
        <f ca="1">IF(OFFSET(長寿命化整備計画!$J$10,$A120,)="","",OFFSET(長寿命化整備計画!$J$10,$A120,))</f>
        <v/>
      </c>
      <c r="K120" t="str">
        <f ca="1">IF(OFFSET(長寿命化整備計画!$K$10,$A120,)="","",OFFSET(長寿命化整備計画!$K$10,$A120,))</f>
        <v/>
      </c>
      <c r="L120" t="str">
        <f ca="1">IF(OFFSET(長寿命化整備計画!$L$10,$A120,)="","",OFFSET(長寿命化整備計画!$L$10,$A120,))</f>
        <v/>
      </c>
    </row>
    <row r="121" spans="1:12" x14ac:dyDescent="0.15">
      <c r="A121">
        <v>120</v>
      </c>
      <c r="B121" t="str">
        <f ca="1">IF(OFFSET(長寿命化整備計画!$B$10,$A121,)="","",OFFSET(長寿命化整備計画!$B$10,$A121,))</f>
        <v/>
      </c>
      <c r="C121" t="str">
        <f ca="1">IF(OFFSET(長寿命化整備計画!$C$10,$A121,)="","",OFFSET(長寿命化整備計画!$C$10,$A121,))</f>
        <v/>
      </c>
      <c r="D121" t="str">
        <f ca="1">IF(OFFSET(長寿命化整備計画!$D$10,$A121,)="","",OFFSET(長寿命化整備計画!$D$10,$A121,))</f>
        <v/>
      </c>
      <c r="E121" t="str">
        <f ca="1">IF(OFFSET(長寿命化整備計画!$E$10,$A121,)="","",OFFSET(長寿命化整備計画!$E$10,$A121,))</f>
        <v/>
      </c>
      <c r="F121" t="str">
        <f ca="1">IF(OFFSET(長寿命化整備計画!$F$10,$A121,)="","",OFFSET(長寿命化整備計画!$F$10,$A121,))</f>
        <v/>
      </c>
      <c r="G121" t="str">
        <f ca="1">IF(OFFSET(長寿命化整備計画!$G$10,$A121,)="","",OFFSET(長寿命化整備計画!$G$10,$A121,))</f>
        <v/>
      </c>
      <c r="H121" t="str">
        <f ca="1">IF(OFFSET(長寿命化整備計画!$H$10,$A121,)="","",OFFSET(長寿命化整備計画!$H$10,$A121,))</f>
        <v/>
      </c>
      <c r="I121" t="str">
        <f ca="1">IF(OFFSET(長寿命化整備計画!$I$10,$A121,)="","",OFFSET(長寿命化整備計画!$I$10,$A121,))</f>
        <v/>
      </c>
      <c r="J121" t="str">
        <f ca="1">IF(OFFSET(長寿命化整備計画!$J$10,$A121,)="","",OFFSET(長寿命化整備計画!$J$10,$A121,))</f>
        <v/>
      </c>
      <c r="K121" t="str">
        <f ca="1">IF(OFFSET(長寿命化整備計画!$K$10,$A121,)="","",OFFSET(長寿命化整備計画!$K$10,$A121,))</f>
        <v/>
      </c>
      <c r="L121" t="str">
        <f ca="1">IF(OFFSET(長寿命化整備計画!$L$10,$A121,)="","",OFFSET(長寿命化整備計画!$L$10,$A121,))</f>
        <v/>
      </c>
    </row>
    <row r="122" spans="1:12" x14ac:dyDescent="0.15">
      <c r="A122">
        <v>121</v>
      </c>
      <c r="B122" t="str">
        <f ca="1">IF(OFFSET(長寿命化整備計画!$B$10,$A122,)="","",OFFSET(長寿命化整備計画!$B$10,$A122,))</f>
        <v/>
      </c>
      <c r="C122" t="str">
        <f ca="1">IF(OFFSET(長寿命化整備計画!$C$10,$A122,)="","",OFFSET(長寿命化整備計画!$C$10,$A122,))</f>
        <v/>
      </c>
      <c r="D122" t="str">
        <f ca="1">IF(OFFSET(長寿命化整備計画!$D$10,$A122,)="","",OFFSET(長寿命化整備計画!$D$10,$A122,))</f>
        <v/>
      </c>
      <c r="E122" t="str">
        <f ca="1">IF(OFFSET(長寿命化整備計画!$E$10,$A122,)="","",OFFSET(長寿命化整備計画!$E$10,$A122,))</f>
        <v/>
      </c>
      <c r="F122" t="str">
        <f ca="1">IF(OFFSET(長寿命化整備計画!$F$10,$A122,)="","",OFFSET(長寿命化整備計画!$F$10,$A122,))</f>
        <v/>
      </c>
      <c r="G122" t="str">
        <f ca="1">IF(OFFSET(長寿命化整備計画!$G$10,$A122,)="","",OFFSET(長寿命化整備計画!$G$10,$A122,))</f>
        <v/>
      </c>
      <c r="H122" t="str">
        <f ca="1">IF(OFFSET(長寿命化整備計画!$H$10,$A122,)="","",OFFSET(長寿命化整備計画!$H$10,$A122,))</f>
        <v/>
      </c>
      <c r="I122" t="str">
        <f ca="1">IF(OFFSET(長寿命化整備計画!$I$10,$A122,)="","",OFFSET(長寿命化整備計画!$I$10,$A122,))</f>
        <v/>
      </c>
      <c r="J122" t="str">
        <f ca="1">IF(OFFSET(長寿命化整備計画!$J$10,$A122,)="","",OFFSET(長寿命化整備計画!$J$10,$A122,))</f>
        <v/>
      </c>
      <c r="K122" t="str">
        <f ca="1">IF(OFFSET(長寿命化整備計画!$K$10,$A122,)="","",OFFSET(長寿命化整備計画!$K$10,$A122,))</f>
        <v/>
      </c>
      <c r="L122" t="str">
        <f ca="1">IF(OFFSET(長寿命化整備計画!$L$10,$A122,)="","",OFFSET(長寿命化整備計画!$L$10,$A122,))</f>
        <v/>
      </c>
    </row>
    <row r="123" spans="1:12" x14ac:dyDescent="0.15">
      <c r="A123">
        <v>122</v>
      </c>
      <c r="B123" t="str">
        <f ca="1">IF(OFFSET(長寿命化整備計画!$B$10,$A123,)="","",OFFSET(長寿命化整備計画!$B$10,$A123,))</f>
        <v/>
      </c>
      <c r="C123" t="str">
        <f ca="1">IF(OFFSET(長寿命化整備計画!$C$10,$A123,)="","",OFFSET(長寿命化整備計画!$C$10,$A123,))</f>
        <v/>
      </c>
      <c r="D123" t="str">
        <f ca="1">IF(OFFSET(長寿命化整備計画!$D$10,$A123,)="","",OFFSET(長寿命化整備計画!$D$10,$A123,))</f>
        <v/>
      </c>
      <c r="E123" t="str">
        <f ca="1">IF(OFFSET(長寿命化整備計画!$E$10,$A123,)="","",OFFSET(長寿命化整備計画!$E$10,$A123,))</f>
        <v/>
      </c>
      <c r="F123" t="str">
        <f ca="1">IF(OFFSET(長寿命化整備計画!$F$10,$A123,)="","",OFFSET(長寿命化整備計画!$F$10,$A123,))</f>
        <v/>
      </c>
      <c r="G123" t="str">
        <f ca="1">IF(OFFSET(長寿命化整備計画!$G$10,$A123,)="","",OFFSET(長寿命化整備計画!$G$10,$A123,))</f>
        <v/>
      </c>
      <c r="H123" t="str">
        <f ca="1">IF(OFFSET(長寿命化整備計画!$H$10,$A123,)="","",OFFSET(長寿命化整備計画!$H$10,$A123,))</f>
        <v/>
      </c>
      <c r="I123" t="str">
        <f ca="1">IF(OFFSET(長寿命化整備計画!$I$10,$A123,)="","",OFFSET(長寿命化整備計画!$I$10,$A123,))</f>
        <v/>
      </c>
      <c r="J123" t="str">
        <f ca="1">IF(OFFSET(長寿命化整備計画!$J$10,$A123,)="","",OFFSET(長寿命化整備計画!$J$10,$A123,))</f>
        <v/>
      </c>
      <c r="K123" t="str">
        <f ca="1">IF(OFFSET(長寿命化整備計画!$K$10,$A123,)="","",OFFSET(長寿命化整備計画!$K$10,$A123,))</f>
        <v/>
      </c>
      <c r="L123" t="str">
        <f ca="1">IF(OFFSET(長寿命化整備計画!$L$10,$A123,)="","",OFFSET(長寿命化整備計画!$L$10,$A123,))</f>
        <v/>
      </c>
    </row>
    <row r="124" spans="1:12" x14ac:dyDescent="0.15">
      <c r="A124">
        <v>123</v>
      </c>
      <c r="B124" t="str">
        <f ca="1">IF(OFFSET(長寿命化整備計画!$B$10,$A124,)="","",OFFSET(長寿命化整備計画!$B$10,$A124,))</f>
        <v/>
      </c>
      <c r="C124" t="str">
        <f ca="1">IF(OFFSET(長寿命化整備計画!$C$10,$A124,)="","",OFFSET(長寿命化整備計画!$C$10,$A124,))</f>
        <v/>
      </c>
      <c r="D124" t="str">
        <f ca="1">IF(OFFSET(長寿命化整備計画!$D$10,$A124,)="","",OFFSET(長寿命化整備計画!$D$10,$A124,))</f>
        <v/>
      </c>
      <c r="E124" t="str">
        <f ca="1">IF(OFFSET(長寿命化整備計画!$E$10,$A124,)="","",OFFSET(長寿命化整備計画!$E$10,$A124,))</f>
        <v/>
      </c>
      <c r="F124" t="str">
        <f ca="1">IF(OFFSET(長寿命化整備計画!$F$10,$A124,)="","",OFFSET(長寿命化整備計画!$F$10,$A124,))</f>
        <v/>
      </c>
      <c r="G124" t="str">
        <f ca="1">IF(OFFSET(長寿命化整備計画!$G$10,$A124,)="","",OFFSET(長寿命化整備計画!$G$10,$A124,))</f>
        <v/>
      </c>
      <c r="H124" t="str">
        <f ca="1">IF(OFFSET(長寿命化整備計画!$H$10,$A124,)="","",OFFSET(長寿命化整備計画!$H$10,$A124,))</f>
        <v/>
      </c>
      <c r="I124" t="str">
        <f ca="1">IF(OFFSET(長寿命化整備計画!$I$10,$A124,)="","",OFFSET(長寿命化整備計画!$I$10,$A124,))</f>
        <v/>
      </c>
      <c r="J124" t="str">
        <f ca="1">IF(OFFSET(長寿命化整備計画!$J$10,$A124,)="","",OFFSET(長寿命化整備計画!$J$10,$A124,))</f>
        <v/>
      </c>
      <c r="K124" t="str">
        <f ca="1">IF(OFFSET(長寿命化整備計画!$K$10,$A124,)="","",OFFSET(長寿命化整備計画!$K$10,$A124,))</f>
        <v/>
      </c>
      <c r="L124" t="str">
        <f ca="1">IF(OFFSET(長寿命化整備計画!$L$10,$A124,)="","",OFFSET(長寿命化整備計画!$L$10,$A124,))</f>
        <v/>
      </c>
    </row>
    <row r="125" spans="1:12" x14ac:dyDescent="0.15">
      <c r="A125">
        <v>124</v>
      </c>
      <c r="B125" t="str">
        <f ca="1">IF(OFFSET(長寿命化整備計画!$B$10,$A125,)="","",OFFSET(長寿命化整備計画!$B$10,$A125,))</f>
        <v/>
      </c>
      <c r="C125" t="str">
        <f ca="1">IF(OFFSET(長寿命化整備計画!$C$10,$A125,)="","",OFFSET(長寿命化整備計画!$C$10,$A125,))</f>
        <v/>
      </c>
      <c r="D125" t="str">
        <f ca="1">IF(OFFSET(長寿命化整備計画!$D$10,$A125,)="","",OFFSET(長寿命化整備計画!$D$10,$A125,))</f>
        <v/>
      </c>
      <c r="E125" t="str">
        <f ca="1">IF(OFFSET(長寿命化整備計画!$E$10,$A125,)="","",OFFSET(長寿命化整備計画!$E$10,$A125,))</f>
        <v/>
      </c>
      <c r="F125" t="str">
        <f ca="1">IF(OFFSET(長寿命化整備計画!$F$10,$A125,)="","",OFFSET(長寿命化整備計画!$F$10,$A125,))</f>
        <v/>
      </c>
      <c r="G125" t="str">
        <f ca="1">IF(OFFSET(長寿命化整備計画!$G$10,$A125,)="","",OFFSET(長寿命化整備計画!$G$10,$A125,))</f>
        <v/>
      </c>
      <c r="H125" t="str">
        <f ca="1">IF(OFFSET(長寿命化整備計画!$H$10,$A125,)="","",OFFSET(長寿命化整備計画!$H$10,$A125,))</f>
        <v/>
      </c>
      <c r="I125" t="str">
        <f ca="1">IF(OFFSET(長寿命化整備計画!$I$10,$A125,)="","",OFFSET(長寿命化整備計画!$I$10,$A125,))</f>
        <v/>
      </c>
      <c r="J125" t="str">
        <f ca="1">IF(OFFSET(長寿命化整備計画!$J$10,$A125,)="","",OFFSET(長寿命化整備計画!$J$10,$A125,))</f>
        <v/>
      </c>
      <c r="K125" t="str">
        <f ca="1">IF(OFFSET(長寿命化整備計画!$K$10,$A125,)="","",OFFSET(長寿命化整備計画!$K$10,$A125,))</f>
        <v/>
      </c>
      <c r="L125" t="str">
        <f ca="1">IF(OFFSET(長寿命化整備計画!$L$10,$A125,)="","",OFFSET(長寿命化整備計画!$L$10,$A125,))</f>
        <v/>
      </c>
    </row>
    <row r="126" spans="1:12" x14ac:dyDescent="0.15">
      <c r="A126">
        <v>125</v>
      </c>
      <c r="B126" t="str">
        <f ca="1">IF(OFFSET(長寿命化整備計画!$B$10,$A126,)="","",OFFSET(長寿命化整備計画!$B$10,$A126,))</f>
        <v/>
      </c>
      <c r="C126" t="str">
        <f ca="1">IF(OFFSET(長寿命化整備計画!$C$10,$A126,)="","",OFFSET(長寿命化整備計画!$C$10,$A126,))</f>
        <v/>
      </c>
      <c r="D126" t="str">
        <f ca="1">IF(OFFSET(長寿命化整備計画!$D$10,$A126,)="","",OFFSET(長寿命化整備計画!$D$10,$A126,))</f>
        <v/>
      </c>
      <c r="E126" t="str">
        <f ca="1">IF(OFFSET(長寿命化整備計画!$E$10,$A126,)="","",OFFSET(長寿命化整備計画!$E$10,$A126,))</f>
        <v/>
      </c>
      <c r="F126" t="str">
        <f ca="1">IF(OFFSET(長寿命化整備計画!$F$10,$A126,)="","",OFFSET(長寿命化整備計画!$F$10,$A126,))</f>
        <v/>
      </c>
      <c r="G126" t="str">
        <f ca="1">IF(OFFSET(長寿命化整備計画!$G$10,$A126,)="","",OFFSET(長寿命化整備計画!$G$10,$A126,))</f>
        <v/>
      </c>
      <c r="H126" t="str">
        <f ca="1">IF(OFFSET(長寿命化整備計画!$H$10,$A126,)="","",OFFSET(長寿命化整備計画!$H$10,$A126,))</f>
        <v/>
      </c>
      <c r="I126" t="str">
        <f ca="1">IF(OFFSET(長寿命化整備計画!$I$10,$A126,)="","",OFFSET(長寿命化整備計画!$I$10,$A126,))</f>
        <v/>
      </c>
      <c r="J126" t="str">
        <f ca="1">IF(OFFSET(長寿命化整備計画!$J$10,$A126,)="","",OFFSET(長寿命化整備計画!$J$10,$A126,))</f>
        <v/>
      </c>
      <c r="K126" t="str">
        <f ca="1">IF(OFFSET(長寿命化整備計画!$K$10,$A126,)="","",OFFSET(長寿命化整備計画!$K$10,$A126,))</f>
        <v/>
      </c>
      <c r="L126" t="str">
        <f ca="1">IF(OFFSET(長寿命化整備計画!$L$10,$A126,)="","",OFFSET(長寿命化整備計画!$L$10,$A126,))</f>
        <v/>
      </c>
    </row>
    <row r="127" spans="1:12" x14ac:dyDescent="0.15">
      <c r="A127">
        <v>126</v>
      </c>
      <c r="B127" t="str">
        <f ca="1">IF(OFFSET(長寿命化整備計画!$B$10,$A127,)="","",OFFSET(長寿命化整備計画!$B$10,$A127,))</f>
        <v/>
      </c>
      <c r="C127" t="str">
        <f ca="1">IF(OFFSET(長寿命化整備計画!$C$10,$A127,)="","",OFFSET(長寿命化整備計画!$C$10,$A127,))</f>
        <v/>
      </c>
      <c r="D127" t="str">
        <f ca="1">IF(OFFSET(長寿命化整備計画!$D$10,$A127,)="","",OFFSET(長寿命化整備計画!$D$10,$A127,))</f>
        <v/>
      </c>
      <c r="E127" t="str">
        <f ca="1">IF(OFFSET(長寿命化整備計画!$E$10,$A127,)="","",OFFSET(長寿命化整備計画!$E$10,$A127,))</f>
        <v/>
      </c>
      <c r="F127" t="str">
        <f ca="1">IF(OFFSET(長寿命化整備計画!$F$10,$A127,)="","",OFFSET(長寿命化整備計画!$F$10,$A127,))</f>
        <v/>
      </c>
      <c r="G127" t="str">
        <f ca="1">IF(OFFSET(長寿命化整備計画!$G$10,$A127,)="","",OFFSET(長寿命化整備計画!$G$10,$A127,))</f>
        <v/>
      </c>
      <c r="H127" t="str">
        <f ca="1">IF(OFFSET(長寿命化整備計画!$H$10,$A127,)="","",OFFSET(長寿命化整備計画!$H$10,$A127,))</f>
        <v/>
      </c>
      <c r="I127" t="str">
        <f ca="1">IF(OFFSET(長寿命化整備計画!$I$10,$A127,)="","",OFFSET(長寿命化整備計画!$I$10,$A127,))</f>
        <v/>
      </c>
      <c r="J127" t="str">
        <f ca="1">IF(OFFSET(長寿命化整備計画!$J$10,$A127,)="","",OFFSET(長寿命化整備計画!$J$10,$A127,))</f>
        <v/>
      </c>
      <c r="K127" t="str">
        <f ca="1">IF(OFFSET(長寿命化整備計画!$K$10,$A127,)="","",OFFSET(長寿命化整備計画!$K$10,$A127,))</f>
        <v/>
      </c>
      <c r="L127" t="str">
        <f ca="1">IF(OFFSET(長寿命化整備計画!$L$10,$A127,)="","",OFFSET(長寿命化整備計画!$L$10,$A127,))</f>
        <v/>
      </c>
    </row>
    <row r="128" spans="1:12" x14ac:dyDescent="0.15">
      <c r="A128">
        <v>127</v>
      </c>
      <c r="B128" t="str">
        <f ca="1">IF(OFFSET(長寿命化整備計画!$B$10,$A128,)="","",OFFSET(長寿命化整備計画!$B$10,$A128,))</f>
        <v/>
      </c>
      <c r="C128" t="str">
        <f ca="1">IF(OFFSET(長寿命化整備計画!$C$10,$A128,)="","",OFFSET(長寿命化整備計画!$C$10,$A128,))</f>
        <v/>
      </c>
      <c r="D128" t="str">
        <f ca="1">IF(OFFSET(長寿命化整備計画!$D$10,$A128,)="","",OFFSET(長寿命化整備計画!$D$10,$A128,))</f>
        <v/>
      </c>
      <c r="E128" t="str">
        <f ca="1">IF(OFFSET(長寿命化整備計画!$E$10,$A128,)="","",OFFSET(長寿命化整備計画!$E$10,$A128,))</f>
        <v/>
      </c>
      <c r="F128" t="str">
        <f ca="1">IF(OFFSET(長寿命化整備計画!$F$10,$A128,)="","",OFFSET(長寿命化整備計画!$F$10,$A128,))</f>
        <v/>
      </c>
      <c r="G128" t="str">
        <f ca="1">IF(OFFSET(長寿命化整備計画!$G$10,$A128,)="","",OFFSET(長寿命化整備計画!$G$10,$A128,))</f>
        <v/>
      </c>
      <c r="H128" t="str">
        <f ca="1">IF(OFFSET(長寿命化整備計画!$H$10,$A128,)="","",OFFSET(長寿命化整備計画!$H$10,$A128,))</f>
        <v/>
      </c>
      <c r="I128" t="str">
        <f ca="1">IF(OFFSET(長寿命化整備計画!$I$10,$A128,)="","",OFFSET(長寿命化整備計画!$I$10,$A128,))</f>
        <v/>
      </c>
      <c r="J128" t="str">
        <f ca="1">IF(OFFSET(長寿命化整備計画!$J$10,$A128,)="","",OFFSET(長寿命化整備計画!$J$10,$A128,))</f>
        <v/>
      </c>
      <c r="K128" t="str">
        <f ca="1">IF(OFFSET(長寿命化整備計画!$K$10,$A128,)="","",OFFSET(長寿命化整備計画!$K$10,$A128,))</f>
        <v/>
      </c>
      <c r="L128" t="str">
        <f ca="1">IF(OFFSET(長寿命化整備計画!$L$10,$A128,)="","",OFFSET(長寿命化整備計画!$L$10,$A128,))</f>
        <v/>
      </c>
    </row>
    <row r="129" spans="1:12" x14ac:dyDescent="0.15">
      <c r="A129">
        <v>128</v>
      </c>
      <c r="B129" t="str">
        <f ca="1">IF(OFFSET(長寿命化整備計画!$B$10,$A129,)="","",OFFSET(長寿命化整備計画!$B$10,$A129,))</f>
        <v/>
      </c>
      <c r="C129" t="str">
        <f ca="1">IF(OFFSET(長寿命化整備計画!$C$10,$A129,)="","",OFFSET(長寿命化整備計画!$C$10,$A129,))</f>
        <v/>
      </c>
      <c r="D129" t="str">
        <f ca="1">IF(OFFSET(長寿命化整備計画!$D$10,$A129,)="","",OFFSET(長寿命化整備計画!$D$10,$A129,))</f>
        <v/>
      </c>
      <c r="E129" t="str">
        <f ca="1">IF(OFFSET(長寿命化整備計画!$E$10,$A129,)="","",OFFSET(長寿命化整備計画!$E$10,$A129,))</f>
        <v/>
      </c>
      <c r="F129" t="str">
        <f ca="1">IF(OFFSET(長寿命化整備計画!$F$10,$A129,)="","",OFFSET(長寿命化整備計画!$F$10,$A129,))</f>
        <v/>
      </c>
      <c r="G129" t="str">
        <f ca="1">IF(OFFSET(長寿命化整備計画!$G$10,$A129,)="","",OFFSET(長寿命化整備計画!$G$10,$A129,))</f>
        <v/>
      </c>
      <c r="H129" t="str">
        <f ca="1">IF(OFFSET(長寿命化整備計画!$H$10,$A129,)="","",OFFSET(長寿命化整備計画!$H$10,$A129,))</f>
        <v/>
      </c>
      <c r="I129" t="str">
        <f ca="1">IF(OFFSET(長寿命化整備計画!$I$10,$A129,)="","",OFFSET(長寿命化整備計画!$I$10,$A129,))</f>
        <v/>
      </c>
      <c r="J129" t="str">
        <f ca="1">IF(OFFSET(長寿命化整備計画!$J$10,$A129,)="","",OFFSET(長寿命化整備計画!$J$10,$A129,))</f>
        <v/>
      </c>
      <c r="K129" t="str">
        <f ca="1">IF(OFFSET(長寿命化整備計画!$K$10,$A129,)="","",OFFSET(長寿命化整備計画!$K$10,$A129,))</f>
        <v/>
      </c>
      <c r="L129" t="str">
        <f ca="1">IF(OFFSET(長寿命化整備計画!$L$10,$A129,)="","",OFFSET(長寿命化整備計画!$L$10,$A129,))</f>
        <v/>
      </c>
    </row>
    <row r="130" spans="1:12" x14ac:dyDescent="0.15">
      <c r="A130">
        <v>129</v>
      </c>
      <c r="B130" t="str">
        <f ca="1">IF(OFFSET(長寿命化整備計画!$B$10,$A130,)="","",OFFSET(長寿命化整備計画!$B$10,$A130,))</f>
        <v/>
      </c>
      <c r="C130" t="str">
        <f ca="1">IF(OFFSET(長寿命化整備計画!$C$10,$A130,)="","",OFFSET(長寿命化整備計画!$C$10,$A130,))</f>
        <v/>
      </c>
      <c r="D130" t="str">
        <f ca="1">IF(OFFSET(長寿命化整備計画!$D$10,$A130,)="","",OFFSET(長寿命化整備計画!$D$10,$A130,))</f>
        <v/>
      </c>
      <c r="E130" t="str">
        <f ca="1">IF(OFFSET(長寿命化整備計画!$E$10,$A130,)="","",OFFSET(長寿命化整備計画!$E$10,$A130,))</f>
        <v/>
      </c>
      <c r="F130" t="str">
        <f ca="1">IF(OFFSET(長寿命化整備計画!$F$10,$A130,)="","",OFFSET(長寿命化整備計画!$F$10,$A130,))</f>
        <v/>
      </c>
      <c r="G130" t="str">
        <f ca="1">IF(OFFSET(長寿命化整備計画!$G$10,$A130,)="","",OFFSET(長寿命化整備計画!$G$10,$A130,))</f>
        <v/>
      </c>
      <c r="H130" t="str">
        <f ca="1">IF(OFFSET(長寿命化整備計画!$H$10,$A130,)="","",OFFSET(長寿命化整備計画!$H$10,$A130,))</f>
        <v/>
      </c>
      <c r="I130" t="str">
        <f ca="1">IF(OFFSET(長寿命化整備計画!$I$10,$A130,)="","",OFFSET(長寿命化整備計画!$I$10,$A130,))</f>
        <v/>
      </c>
      <c r="J130" t="str">
        <f ca="1">IF(OFFSET(長寿命化整備計画!$J$10,$A130,)="","",OFFSET(長寿命化整備計画!$J$10,$A130,))</f>
        <v/>
      </c>
      <c r="K130" t="str">
        <f ca="1">IF(OFFSET(長寿命化整備計画!$K$10,$A130,)="","",OFFSET(長寿命化整備計画!$K$10,$A130,))</f>
        <v/>
      </c>
      <c r="L130" t="str">
        <f ca="1">IF(OFFSET(長寿命化整備計画!$L$10,$A130,)="","",OFFSET(長寿命化整備計画!$L$10,$A130,))</f>
        <v/>
      </c>
    </row>
    <row r="131" spans="1:12" x14ac:dyDescent="0.15">
      <c r="A131">
        <v>130</v>
      </c>
      <c r="B131" t="str">
        <f ca="1">IF(OFFSET(長寿命化整備計画!$B$10,$A131,)="","",OFFSET(長寿命化整備計画!$B$10,$A131,))</f>
        <v/>
      </c>
      <c r="C131" t="str">
        <f ca="1">IF(OFFSET(長寿命化整備計画!$C$10,$A131,)="","",OFFSET(長寿命化整備計画!$C$10,$A131,))</f>
        <v/>
      </c>
      <c r="D131" t="str">
        <f ca="1">IF(OFFSET(長寿命化整備計画!$D$10,$A131,)="","",OFFSET(長寿命化整備計画!$D$10,$A131,))</f>
        <v/>
      </c>
      <c r="E131" t="str">
        <f ca="1">IF(OFFSET(長寿命化整備計画!$E$10,$A131,)="","",OFFSET(長寿命化整備計画!$E$10,$A131,))</f>
        <v/>
      </c>
      <c r="F131" t="str">
        <f ca="1">IF(OFFSET(長寿命化整備計画!$F$10,$A131,)="","",OFFSET(長寿命化整備計画!$F$10,$A131,))</f>
        <v/>
      </c>
      <c r="G131" t="str">
        <f ca="1">IF(OFFSET(長寿命化整備計画!$G$10,$A131,)="","",OFFSET(長寿命化整備計画!$G$10,$A131,))</f>
        <v/>
      </c>
      <c r="H131" t="str">
        <f ca="1">IF(OFFSET(長寿命化整備計画!$H$10,$A131,)="","",OFFSET(長寿命化整備計画!$H$10,$A131,))</f>
        <v/>
      </c>
      <c r="I131" t="str">
        <f ca="1">IF(OFFSET(長寿命化整備計画!$I$10,$A131,)="","",OFFSET(長寿命化整備計画!$I$10,$A131,))</f>
        <v/>
      </c>
      <c r="J131" t="str">
        <f ca="1">IF(OFFSET(長寿命化整備計画!$J$10,$A131,)="","",OFFSET(長寿命化整備計画!$J$10,$A131,))</f>
        <v/>
      </c>
      <c r="K131" t="str">
        <f ca="1">IF(OFFSET(長寿命化整備計画!$K$10,$A131,)="","",OFFSET(長寿命化整備計画!$K$10,$A131,))</f>
        <v/>
      </c>
      <c r="L131" t="str">
        <f ca="1">IF(OFFSET(長寿命化整備計画!$L$10,$A131,)="","",OFFSET(長寿命化整備計画!$L$10,$A131,))</f>
        <v/>
      </c>
    </row>
    <row r="132" spans="1:12" x14ac:dyDescent="0.15">
      <c r="A132">
        <v>131</v>
      </c>
      <c r="B132" t="str">
        <f ca="1">IF(OFFSET(長寿命化整備計画!$B$10,$A132,)="","",OFFSET(長寿命化整備計画!$B$10,$A132,))</f>
        <v/>
      </c>
      <c r="C132" t="str">
        <f ca="1">IF(OFFSET(長寿命化整備計画!$C$10,$A132,)="","",OFFSET(長寿命化整備計画!$C$10,$A132,))</f>
        <v/>
      </c>
      <c r="D132" t="str">
        <f ca="1">IF(OFFSET(長寿命化整備計画!$D$10,$A132,)="","",OFFSET(長寿命化整備計画!$D$10,$A132,))</f>
        <v/>
      </c>
      <c r="E132" t="str">
        <f ca="1">IF(OFFSET(長寿命化整備計画!$E$10,$A132,)="","",OFFSET(長寿命化整備計画!$E$10,$A132,))</f>
        <v/>
      </c>
      <c r="F132" t="str">
        <f ca="1">IF(OFFSET(長寿命化整備計画!$F$10,$A132,)="","",OFFSET(長寿命化整備計画!$F$10,$A132,))</f>
        <v/>
      </c>
      <c r="G132" t="str">
        <f ca="1">IF(OFFSET(長寿命化整備計画!$G$10,$A132,)="","",OFFSET(長寿命化整備計画!$G$10,$A132,))</f>
        <v/>
      </c>
      <c r="H132" t="str">
        <f ca="1">IF(OFFSET(長寿命化整備計画!$H$10,$A132,)="","",OFFSET(長寿命化整備計画!$H$10,$A132,))</f>
        <v/>
      </c>
      <c r="I132" t="str">
        <f ca="1">IF(OFFSET(長寿命化整備計画!$I$10,$A132,)="","",OFFSET(長寿命化整備計画!$I$10,$A132,))</f>
        <v/>
      </c>
      <c r="J132" t="str">
        <f ca="1">IF(OFFSET(長寿命化整備計画!$J$10,$A132,)="","",OFFSET(長寿命化整備計画!$J$10,$A132,))</f>
        <v/>
      </c>
      <c r="K132" t="str">
        <f ca="1">IF(OFFSET(長寿命化整備計画!$K$10,$A132,)="","",OFFSET(長寿命化整備計画!$K$10,$A132,))</f>
        <v/>
      </c>
      <c r="L132" t="str">
        <f ca="1">IF(OFFSET(長寿命化整備計画!$L$10,$A132,)="","",OFFSET(長寿命化整備計画!$L$10,$A132,))</f>
        <v/>
      </c>
    </row>
    <row r="133" spans="1:12" x14ac:dyDescent="0.15">
      <c r="A133">
        <v>132</v>
      </c>
      <c r="B133" t="str">
        <f ca="1">IF(OFFSET(長寿命化整備計画!$B$10,$A133,)="","",OFFSET(長寿命化整備計画!$B$10,$A133,))</f>
        <v/>
      </c>
      <c r="C133" t="str">
        <f ca="1">IF(OFFSET(長寿命化整備計画!$C$10,$A133,)="","",OFFSET(長寿命化整備計画!$C$10,$A133,))</f>
        <v/>
      </c>
      <c r="D133" t="str">
        <f ca="1">IF(OFFSET(長寿命化整備計画!$D$10,$A133,)="","",OFFSET(長寿命化整備計画!$D$10,$A133,))</f>
        <v/>
      </c>
      <c r="E133" t="str">
        <f ca="1">IF(OFFSET(長寿命化整備計画!$E$10,$A133,)="","",OFFSET(長寿命化整備計画!$E$10,$A133,))</f>
        <v/>
      </c>
      <c r="F133" t="str">
        <f ca="1">IF(OFFSET(長寿命化整備計画!$F$10,$A133,)="","",OFFSET(長寿命化整備計画!$F$10,$A133,))</f>
        <v/>
      </c>
      <c r="G133" t="str">
        <f ca="1">IF(OFFSET(長寿命化整備計画!$G$10,$A133,)="","",OFFSET(長寿命化整備計画!$G$10,$A133,))</f>
        <v/>
      </c>
      <c r="H133" t="str">
        <f ca="1">IF(OFFSET(長寿命化整備計画!$H$10,$A133,)="","",OFFSET(長寿命化整備計画!$H$10,$A133,))</f>
        <v/>
      </c>
      <c r="I133" t="str">
        <f ca="1">IF(OFFSET(長寿命化整備計画!$I$10,$A133,)="","",OFFSET(長寿命化整備計画!$I$10,$A133,))</f>
        <v/>
      </c>
      <c r="J133" t="str">
        <f ca="1">IF(OFFSET(長寿命化整備計画!$J$10,$A133,)="","",OFFSET(長寿命化整備計画!$J$10,$A133,))</f>
        <v/>
      </c>
      <c r="K133" t="str">
        <f ca="1">IF(OFFSET(長寿命化整備計画!$K$10,$A133,)="","",OFFSET(長寿命化整備計画!$K$10,$A133,))</f>
        <v/>
      </c>
      <c r="L133" t="str">
        <f ca="1">IF(OFFSET(長寿命化整備計画!$L$10,$A133,)="","",OFFSET(長寿命化整備計画!$L$10,$A133,))</f>
        <v/>
      </c>
    </row>
    <row r="134" spans="1:12" x14ac:dyDescent="0.15">
      <c r="A134">
        <v>133</v>
      </c>
      <c r="B134" t="str">
        <f ca="1">IF(OFFSET(長寿命化整備計画!$B$10,$A134,)="","",OFFSET(長寿命化整備計画!$B$10,$A134,))</f>
        <v/>
      </c>
      <c r="C134" t="str">
        <f ca="1">IF(OFFSET(長寿命化整備計画!$C$10,$A134,)="","",OFFSET(長寿命化整備計画!$C$10,$A134,))</f>
        <v/>
      </c>
      <c r="D134" t="str">
        <f ca="1">IF(OFFSET(長寿命化整備計画!$D$10,$A134,)="","",OFFSET(長寿命化整備計画!$D$10,$A134,))</f>
        <v/>
      </c>
      <c r="E134" t="str">
        <f ca="1">IF(OFFSET(長寿命化整備計画!$E$10,$A134,)="","",OFFSET(長寿命化整備計画!$E$10,$A134,))</f>
        <v/>
      </c>
      <c r="F134" t="str">
        <f ca="1">IF(OFFSET(長寿命化整備計画!$F$10,$A134,)="","",OFFSET(長寿命化整備計画!$F$10,$A134,))</f>
        <v/>
      </c>
      <c r="G134" t="str">
        <f ca="1">IF(OFFSET(長寿命化整備計画!$G$10,$A134,)="","",OFFSET(長寿命化整備計画!$G$10,$A134,))</f>
        <v/>
      </c>
      <c r="H134" t="str">
        <f ca="1">IF(OFFSET(長寿命化整備計画!$H$10,$A134,)="","",OFFSET(長寿命化整備計画!$H$10,$A134,))</f>
        <v/>
      </c>
      <c r="I134" t="str">
        <f ca="1">IF(OFFSET(長寿命化整備計画!$I$10,$A134,)="","",OFFSET(長寿命化整備計画!$I$10,$A134,))</f>
        <v/>
      </c>
      <c r="J134" t="str">
        <f ca="1">IF(OFFSET(長寿命化整備計画!$J$10,$A134,)="","",OFFSET(長寿命化整備計画!$J$10,$A134,))</f>
        <v/>
      </c>
      <c r="K134" t="str">
        <f ca="1">IF(OFFSET(長寿命化整備計画!$K$10,$A134,)="","",OFFSET(長寿命化整備計画!$K$10,$A134,))</f>
        <v/>
      </c>
      <c r="L134" t="str">
        <f ca="1">IF(OFFSET(長寿命化整備計画!$L$10,$A134,)="","",OFFSET(長寿命化整備計画!$L$10,$A134,))</f>
        <v/>
      </c>
    </row>
    <row r="135" spans="1:12" x14ac:dyDescent="0.15">
      <c r="A135">
        <v>134</v>
      </c>
      <c r="B135" t="str">
        <f ca="1">IF(OFFSET(長寿命化整備計画!$B$10,$A135,)="","",OFFSET(長寿命化整備計画!$B$10,$A135,))</f>
        <v/>
      </c>
      <c r="C135" t="str">
        <f ca="1">IF(OFFSET(長寿命化整備計画!$C$10,$A135,)="","",OFFSET(長寿命化整備計画!$C$10,$A135,))</f>
        <v/>
      </c>
      <c r="D135" t="str">
        <f ca="1">IF(OFFSET(長寿命化整備計画!$D$10,$A135,)="","",OFFSET(長寿命化整備計画!$D$10,$A135,))</f>
        <v/>
      </c>
      <c r="E135" t="str">
        <f ca="1">IF(OFFSET(長寿命化整備計画!$E$10,$A135,)="","",OFFSET(長寿命化整備計画!$E$10,$A135,))</f>
        <v/>
      </c>
      <c r="F135" t="str">
        <f ca="1">IF(OFFSET(長寿命化整備計画!$F$10,$A135,)="","",OFFSET(長寿命化整備計画!$F$10,$A135,))</f>
        <v/>
      </c>
      <c r="G135" t="str">
        <f ca="1">IF(OFFSET(長寿命化整備計画!$G$10,$A135,)="","",OFFSET(長寿命化整備計画!$G$10,$A135,))</f>
        <v/>
      </c>
      <c r="H135" t="str">
        <f ca="1">IF(OFFSET(長寿命化整備計画!$H$10,$A135,)="","",OFFSET(長寿命化整備計画!$H$10,$A135,))</f>
        <v/>
      </c>
      <c r="I135" t="str">
        <f ca="1">IF(OFFSET(長寿命化整備計画!$I$10,$A135,)="","",OFFSET(長寿命化整備計画!$I$10,$A135,))</f>
        <v/>
      </c>
      <c r="J135" t="str">
        <f ca="1">IF(OFFSET(長寿命化整備計画!$J$10,$A135,)="","",OFFSET(長寿命化整備計画!$J$10,$A135,))</f>
        <v/>
      </c>
      <c r="K135" t="str">
        <f ca="1">IF(OFFSET(長寿命化整備計画!$K$10,$A135,)="","",OFFSET(長寿命化整備計画!$K$10,$A135,))</f>
        <v/>
      </c>
      <c r="L135" t="str">
        <f ca="1">IF(OFFSET(長寿命化整備計画!$L$10,$A135,)="","",OFFSET(長寿命化整備計画!$L$10,$A135,))</f>
        <v/>
      </c>
    </row>
    <row r="136" spans="1:12" x14ac:dyDescent="0.15">
      <c r="A136">
        <v>135</v>
      </c>
      <c r="B136" t="str">
        <f ca="1">IF(OFFSET(長寿命化整備計画!$B$10,$A136,)="","",OFFSET(長寿命化整備計画!$B$10,$A136,))</f>
        <v/>
      </c>
      <c r="C136" t="str">
        <f ca="1">IF(OFFSET(長寿命化整備計画!$C$10,$A136,)="","",OFFSET(長寿命化整備計画!$C$10,$A136,))</f>
        <v/>
      </c>
      <c r="D136" t="str">
        <f ca="1">IF(OFFSET(長寿命化整備計画!$D$10,$A136,)="","",OFFSET(長寿命化整備計画!$D$10,$A136,))</f>
        <v/>
      </c>
      <c r="E136" t="str">
        <f ca="1">IF(OFFSET(長寿命化整備計画!$E$10,$A136,)="","",OFFSET(長寿命化整備計画!$E$10,$A136,))</f>
        <v/>
      </c>
      <c r="F136" t="str">
        <f ca="1">IF(OFFSET(長寿命化整備計画!$F$10,$A136,)="","",OFFSET(長寿命化整備計画!$F$10,$A136,))</f>
        <v/>
      </c>
      <c r="G136" t="str">
        <f ca="1">IF(OFFSET(長寿命化整備計画!$G$10,$A136,)="","",OFFSET(長寿命化整備計画!$G$10,$A136,))</f>
        <v/>
      </c>
      <c r="H136" t="str">
        <f ca="1">IF(OFFSET(長寿命化整備計画!$H$10,$A136,)="","",OFFSET(長寿命化整備計画!$H$10,$A136,))</f>
        <v/>
      </c>
      <c r="I136" t="str">
        <f ca="1">IF(OFFSET(長寿命化整備計画!$I$10,$A136,)="","",OFFSET(長寿命化整備計画!$I$10,$A136,))</f>
        <v/>
      </c>
      <c r="J136" t="str">
        <f ca="1">IF(OFFSET(長寿命化整備計画!$J$10,$A136,)="","",OFFSET(長寿命化整備計画!$J$10,$A136,))</f>
        <v/>
      </c>
      <c r="K136" t="str">
        <f ca="1">IF(OFFSET(長寿命化整備計画!$K$10,$A136,)="","",OFFSET(長寿命化整備計画!$K$10,$A136,))</f>
        <v/>
      </c>
      <c r="L136" t="str">
        <f ca="1">IF(OFFSET(長寿命化整備計画!$L$10,$A136,)="","",OFFSET(長寿命化整備計画!$L$10,$A136,))</f>
        <v/>
      </c>
    </row>
    <row r="137" spans="1:12" x14ac:dyDescent="0.15">
      <c r="A137">
        <v>136</v>
      </c>
      <c r="B137" t="str">
        <f ca="1">IF(OFFSET(長寿命化整備計画!$B$10,$A137,)="","",OFFSET(長寿命化整備計画!$B$10,$A137,))</f>
        <v/>
      </c>
      <c r="C137" t="str">
        <f ca="1">IF(OFFSET(長寿命化整備計画!$C$10,$A137,)="","",OFFSET(長寿命化整備計画!$C$10,$A137,))</f>
        <v/>
      </c>
      <c r="D137" t="str">
        <f ca="1">IF(OFFSET(長寿命化整備計画!$D$10,$A137,)="","",OFFSET(長寿命化整備計画!$D$10,$A137,))</f>
        <v/>
      </c>
      <c r="E137" t="str">
        <f ca="1">IF(OFFSET(長寿命化整備計画!$E$10,$A137,)="","",OFFSET(長寿命化整備計画!$E$10,$A137,))</f>
        <v/>
      </c>
      <c r="F137" t="str">
        <f ca="1">IF(OFFSET(長寿命化整備計画!$F$10,$A137,)="","",OFFSET(長寿命化整備計画!$F$10,$A137,))</f>
        <v/>
      </c>
      <c r="G137" t="str">
        <f ca="1">IF(OFFSET(長寿命化整備計画!$G$10,$A137,)="","",OFFSET(長寿命化整備計画!$G$10,$A137,))</f>
        <v/>
      </c>
      <c r="H137" t="str">
        <f ca="1">IF(OFFSET(長寿命化整備計画!$H$10,$A137,)="","",OFFSET(長寿命化整備計画!$H$10,$A137,))</f>
        <v/>
      </c>
      <c r="I137" t="str">
        <f ca="1">IF(OFFSET(長寿命化整備計画!$I$10,$A137,)="","",OFFSET(長寿命化整備計画!$I$10,$A137,))</f>
        <v/>
      </c>
      <c r="J137" t="str">
        <f ca="1">IF(OFFSET(長寿命化整備計画!$J$10,$A137,)="","",OFFSET(長寿命化整備計画!$J$10,$A137,))</f>
        <v/>
      </c>
      <c r="K137" t="str">
        <f ca="1">IF(OFFSET(長寿命化整備計画!$K$10,$A137,)="","",OFFSET(長寿命化整備計画!$K$10,$A137,))</f>
        <v/>
      </c>
      <c r="L137" t="str">
        <f ca="1">IF(OFFSET(長寿命化整備計画!$L$10,$A137,)="","",OFFSET(長寿命化整備計画!$L$10,$A137,))</f>
        <v/>
      </c>
    </row>
    <row r="138" spans="1:12" x14ac:dyDescent="0.15">
      <c r="A138">
        <v>137</v>
      </c>
      <c r="B138" t="str">
        <f ca="1">IF(OFFSET(長寿命化整備計画!$B$10,$A138,)="","",OFFSET(長寿命化整備計画!$B$10,$A138,))</f>
        <v/>
      </c>
      <c r="C138" t="str">
        <f ca="1">IF(OFFSET(長寿命化整備計画!$C$10,$A138,)="","",OFFSET(長寿命化整備計画!$C$10,$A138,))</f>
        <v/>
      </c>
      <c r="D138" t="str">
        <f ca="1">IF(OFFSET(長寿命化整備計画!$D$10,$A138,)="","",OFFSET(長寿命化整備計画!$D$10,$A138,))</f>
        <v/>
      </c>
      <c r="E138" t="str">
        <f ca="1">IF(OFFSET(長寿命化整備計画!$E$10,$A138,)="","",OFFSET(長寿命化整備計画!$E$10,$A138,))</f>
        <v/>
      </c>
      <c r="F138" t="str">
        <f ca="1">IF(OFFSET(長寿命化整備計画!$F$10,$A138,)="","",OFFSET(長寿命化整備計画!$F$10,$A138,))</f>
        <v/>
      </c>
      <c r="G138" t="str">
        <f ca="1">IF(OFFSET(長寿命化整備計画!$G$10,$A138,)="","",OFFSET(長寿命化整備計画!$G$10,$A138,))</f>
        <v/>
      </c>
      <c r="H138" t="str">
        <f ca="1">IF(OFFSET(長寿命化整備計画!$H$10,$A138,)="","",OFFSET(長寿命化整備計画!$H$10,$A138,))</f>
        <v/>
      </c>
      <c r="I138" t="str">
        <f ca="1">IF(OFFSET(長寿命化整備計画!$I$10,$A138,)="","",OFFSET(長寿命化整備計画!$I$10,$A138,))</f>
        <v/>
      </c>
      <c r="J138" t="str">
        <f ca="1">IF(OFFSET(長寿命化整備計画!$J$10,$A138,)="","",OFFSET(長寿命化整備計画!$J$10,$A138,))</f>
        <v/>
      </c>
      <c r="K138" t="str">
        <f ca="1">IF(OFFSET(長寿命化整備計画!$K$10,$A138,)="","",OFFSET(長寿命化整備計画!$K$10,$A138,))</f>
        <v/>
      </c>
      <c r="L138" t="str">
        <f ca="1">IF(OFFSET(長寿命化整備計画!$L$10,$A138,)="","",OFFSET(長寿命化整備計画!$L$10,$A138,))</f>
        <v/>
      </c>
    </row>
    <row r="139" spans="1:12" x14ac:dyDescent="0.15">
      <c r="A139">
        <v>138</v>
      </c>
      <c r="B139" t="str">
        <f ca="1">IF(OFFSET(長寿命化整備計画!$B$10,$A139,)="","",OFFSET(長寿命化整備計画!$B$10,$A139,))</f>
        <v/>
      </c>
      <c r="C139" t="str">
        <f ca="1">IF(OFFSET(長寿命化整備計画!$C$10,$A139,)="","",OFFSET(長寿命化整備計画!$C$10,$A139,))</f>
        <v/>
      </c>
      <c r="D139" t="str">
        <f ca="1">IF(OFFSET(長寿命化整備計画!$D$10,$A139,)="","",OFFSET(長寿命化整備計画!$D$10,$A139,))</f>
        <v/>
      </c>
      <c r="E139" t="str">
        <f ca="1">IF(OFFSET(長寿命化整備計画!$E$10,$A139,)="","",OFFSET(長寿命化整備計画!$E$10,$A139,))</f>
        <v/>
      </c>
      <c r="F139" t="str">
        <f ca="1">IF(OFFSET(長寿命化整備計画!$F$10,$A139,)="","",OFFSET(長寿命化整備計画!$F$10,$A139,))</f>
        <v/>
      </c>
      <c r="G139" t="str">
        <f ca="1">IF(OFFSET(長寿命化整備計画!$G$10,$A139,)="","",OFFSET(長寿命化整備計画!$G$10,$A139,))</f>
        <v/>
      </c>
      <c r="H139" t="str">
        <f ca="1">IF(OFFSET(長寿命化整備計画!$H$10,$A139,)="","",OFFSET(長寿命化整備計画!$H$10,$A139,))</f>
        <v/>
      </c>
      <c r="I139" t="str">
        <f ca="1">IF(OFFSET(長寿命化整備計画!$I$10,$A139,)="","",OFFSET(長寿命化整備計画!$I$10,$A139,))</f>
        <v/>
      </c>
      <c r="J139" t="str">
        <f ca="1">IF(OFFSET(長寿命化整備計画!$J$10,$A139,)="","",OFFSET(長寿命化整備計画!$J$10,$A139,))</f>
        <v/>
      </c>
      <c r="K139" t="str">
        <f ca="1">IF(OFFSET(長寿命化整備計画!$K$10,$A139,)="","",OFFSET(長寿命化整備計画!$K$10,$A139,))</f>
        <v/>
      </c>
      <c r="L139" t="str">
        <f ca="1">IF(OFFSET(長寿命化整備計画!$L$10,$A139,)="","",OFFSET(長寿命化整備計画!$L$10,$A139,))</f>
        <v/>
      </c>
    </row>
    <row r="140" spans="1:12" x14ac:dyDescent="0.15">
      <c r="A140">
        <v>139</v>
      </c>
      <c r="B140" t="str">
        <f ca="1">IF(OFFSET(長寿命化整備計画!$B$10,$A140,)="","",OFFSET(長寿命化整備計画!$B$10,$A140,))</f>
        <v/>
      </c>
      <c r="C140" t="str">
        <f ca="1">IF(OFFSET(長寿命化整備計画!$C$10,$A140,)="","",OFFSET(長寿命化整備計画!$C$10,$A140,))</f>
        <v/>
      </c>
      <c r="D140" t="str">
        <f ca="1">IF(OFFSET(長寿命化整備計画!$D$10,$A140,)="","",OFFSET(長寿命化整備計画!$D$10,$A140,))</f>
        <v/>
      </c>
      <c r="E140" t="str">
        <f ca="1">IF(OFFSET(長寿命化整備計画!$E$10,$A140,)="","",OFFSET(長寿命化整備計画!$E$10,$A140,))</f>
        <v/>
      </c>
      <c r="F140" t="str">
        <f ca="1">IF(OFFSET(長寿命化整備計画!$F$10,$A140,)="","",OFFSET(長寿命化整備計画!$F$10,$A140,))</f>
        <v/>
      </c>
      <c r="G140" t="str">
        <f ca="1">IF(OFFSET(長寿命化整備計画!$G$10,$A140,)="","",OFFSET(長寿命化整備計画!$G$10,$A140,))</f>
        <v/>
      </c>
      <c r="H140" t="str">
        <f ca="1">IF(OFFSET(長寿命化整備計画!$H$10,$A140,)="","",OFFSET(長寿命化整備計画!$H$10,$A140,))</f>
        <v/>
      </c>
      <c r="I140" t="str">
        <f ca="1">IF(OFFSET(長寿命化整備計画!$I$10,$A140,)="","",OFFSET(長寿命化整備計画!$I$10,$A140,))</f>
        <v/>
      </c>
      <c r="J140" t="str">
        <f ca="1">IF(OFFSET(長寿命化整備計画!$J$10,$A140,)="","",OFFSET(長寿命化整備計画!$J$10,$A140,))</f>
        <v/>
      </c>
      <c r="K140" t="str">
        <f ca="1">IF(OFFSET(長寿命化整備計画!$K$10,$A140,)="","",OFFSET(長寿命化整備計画!$K$10,$A140,))</f>
        <v/>
      </c>
      <c r="L140" t="str">
        <f ca="1">IF(OFFSET(長寿命化整備計画!$L$10,$A140,)="","",OFFSET(長寿命化整備計画!$L$10,$A140,))</f>
        <v/>
      </c>
    </row>
    <row r="141" spans="1:12" x14ac:dyDescent="0.15">
      <c r="A141">
        <v>140</v>
      </c>
      <c r="B141" t="str">
        <f ca="1">IF(OFFSET(長寿命化整備計画!$B$10,$A141,)="","",OFFSET(長寿命化整備計画!$B$10,$A141,))</f>
        <v/>
      </c>
      <c r="C141" t="str">
        <f ca="1">IF(OFFSET(長寿命化整備計画!$C$10,$A141,)="","",OFFSET(長寿命化整備計画!$C$10,$A141,))</f>
        <v/>
      </c>
      <c r="D141" t="str">
        <f ca="1">IF(OFFSET(長寿命化整備計画!$D$10,$A141,)="","",OFFSET(長寿命化整備計画!$D$10,$A141,))</f>
        <v/>
      </c>
      <c r="E141" t="str">
        <f ca="1">IF(OFFSET(長寿命化整備計画!$E$10,$A141,)="","",OFFSET(長寿命化整備計画!$E$10,$A141,))</f>
        <v/>
      </c>
      <c r="F141" t="str">
        <f ca="1">IF(OFFSET(長寿命化整備計画!$F$10,$A141,)="","",OFFSET(長寿命化整備計画!$F$10,$A141,))</f>
        <v/>
      </c>
      <c r="G141" t="str">
        <f ca="1">IF(OFFSET(長寿命化整備計画!$G$10,$A141,)="","",OFFSET(長寿命化整備計画!$G$10,$A141,))</f>
        <v/>
      </c>
      <c r="H141" t="str">
        <f ca="1">IF(OFFSET(長寿命化整備計画!$H$10,$A141,)="","",OFFSET(長寿命化整備計画!$H$10,$A141,))</f>
        <v/>
      </c>
      <c r="I141" t="str">
        <f ca="1">IF(OFFSET(長寿命化整備計画!$I$10,$A141,)="","",OFFSET(長寿命化整備計画!$I$10,$A141,))</f>
        <v/>
      </c>
      <c r="J141" t="str">
        <f ca="1">IF(OFFSET(長寿命化整備計画!$J$10,$A141,)="","",OFFSET(長寿命化整備計画!$J$10,$A141,))</f>
        <v/>
      </c>
      <c r="K141" t="str">
        <f ca="1">IF(OFFSET(長寿命化整備計画!$K$10,$A141,)="","",OFFSET(長寿命化整備計画!$K$10,$A141,))</f>
        <v/>
      </c>
      <c r="L141" t="str">
        <f ca="1">IF(OFFSET(長寿命化整備計画!$L$10,$A141,)="","",OFFSET(長寿命化整備計画!$L$10,$A141,))</f>
        <v/>
      </c>
    </row>
    <row r="142" spans="1:12" x14ac:dyDescent="0.15">
      <c r="A142">
        <v>141</v>
      </c>
      <c r="B142" t="str">
        <f ca="1">IF(OFFSET(長寿命化整備計画!$B$10,$A142,)="","",OFFSET(長寿命化整備計画!$B$10,$A142,))</f>
        <v/>
      </c>
      <c r="C142" t="str">
        <f ca="1">IF(OFFSET(長寿命化整備計画!$C$10,$A142,)="","",OFFSET(長寿命化整備計画!$C$10,$A142,))</f>
        <v/>
      </c>
      <c r="D142" t="str">
        <f ca="1">IF(OFFSET(長寿命化整備計画!$D$10,$A142,)="","",OFFSET(長寿命化整備計画!$D$10,$A142,))</f>
        <v/>
      </c>
      <c r="E142" t="str">
        <f ca="1">IF(OFFSET(長寿命化整備計画!$E$10,$A142,)="","",OFFSET(長寿命化整備計画!$E$10,$A142,))</f>
        <v/>
      </c>
      <c r="F142" t="str">
        <f ca="1">IF(OFFSET(長寿命化整備計画!$F$10,$A142,)="","",OFFSET(長寿命化整備計画!$F$10,$A142,))</f>
        <v/>
      </c>
      <c r="G142" t="str">
        <f ca="1">IF(OFFSET(長寿命化整備計画!$G$10,$A142,)="","",OFFSET(長寿命化整備計画!$G$10,$A142,))</f>
        <v/>
      </c>
      <c r="H142" t="str">
        <f ca="1">IF(OFFSET(長寿命化整備計画!$H$10,$A142,)="","",OFFSET(長寿命化整備計画!$H$10,$A142,))</f>
        <v/>
      </c>
      <c r="I142" t="str">
        <f ca="1">IF(OFFSET(長寿命化整備計画!$I$10,$A142,)="","",OFFSET(長寿命化整備計画!$I$10,$A142,))</f>
        <v/>
      </c>
      <c r="J142" t="str">
        <f ca="1">IF(OFFSET(長寿命化整備計画!$J$10,$A142,)="","",OFFSET(長寿命化整備計画!$J$10,$A142,))</f>
        <v/>
      </c>
      <c r="K142" t="str">
        <f ca="1">IF(OFFSET(長寿命化整備計画!$K$10,$A142,)="","",OFFSET(長寿命化整備計画!$K$10,$A142,))</f>
        <v/>
      </c>
      <c r="L142" t="str">
        <f ca="1">IF(OFFSET(長寿命化整備計画!$L$10,$A142,)="","",OFFSET(長寿命化整備計画!$L$10,$A142,))</f>
        <v/>
      </c>
    </row>
    <row r="143" spans="1:12" x14ac:dyDescent="0.15">
      <c r="A143">
        <v>142</v>
      </c>
      <c r="B143" t="str">
        <f ca="1">IF(OFFSET(長寿命化整備計画!$B$10,$A143,)="","",OFFSET(長寿命化整備計画!$B$10,$A143,))</f>
        <v/>
      </c>
      <c r="C143" t="str">
        <f ca="1">IF(OFFSET(長寿命化整備計画!$C$10,$A143,)="","",OFFSET(長寿命化整備計画!$C$10,$A143,))</f>
        <v/>
      </c>
      <c r="D143" t="str">
        <f ca="1">IF(OFFSET(長寿命化整備計画!$D$10,$A143,)="","",OFFSET(長寿命化整備計画!$D$10,$A143,))</f>
        <v/>
      </c>
      <c r="E143" t="str">
        <f ca="1">IF(OFFSET(長寿命化整備計画!$E$10,$A143,)="","",OFFSET(長寿命化整備計画!$E$10,$A143,))</f>
        <v/>
      </c>
      <c r="F143" t="str">
        <f ca="1">IF(OFFSET(長寿命化整備計画!$F$10,$A143,)="","",OFFSET(長寿命化整備計画!$F$10,$A143,))</f>
        <v/>
      </c>
      <c r="G143" t="str">
        <f ca="1">IF(OFFSET(長寿命化整備計画!$G$10,$A143,)="","",OFFSET(長寿命化整備計画!$G$10,$A143,))</f>
        <v/>
      </c>
      <c r="H143" t="str">
        <f ca="1">IF(OFFSET(長寿命化整備計画!$H$10,$A143,)="","",OFFSET(長寿命化整備計画!$H$10,$A143,))</f>
        <v/>
      </c>
      <c r="I143" t="str">
        <f ca="1">IF(OFFSET(長寿命化整備計画!$I$10,$A143,)="","",OFFSET(長寿命化整備計画!$I$10,$A143,))</f>
        <v/>
      </c>
      <c r="J143" t="str">
        <f ca="1">IF(OFFSET(長寿命化整備計画!$J$10,$A143,)="","",OFFSET(長寿命化整備計画!$J$10,$A143,))</f>
        <v/>
      </c>
      <c r="K143" t="str">
        <f ca="1">IF(OFFSET(長寿命化整備計画!$K$10,$A143,)="","",OFFSET(長寿命化整備計画!$K$10,$A143,))</f>
        <v/>
      </c>
      <c r="L143" t="str">
        <f ca="1">IF(OFFSET(長寿命化整備計画!$L$10,$A143,)="","",OFFSET(長寿命化整備計画!$L$10,$A143,))</f>
        <v/>
      </c>
    </row>
    <row r="144" spans="1:12" x14ac:dyDescent="0.15">
      <c r="A144">
        <v>143</v>
      </c>
      <c r="B144" t="str">
        <f ca="1">IF(OFFSET(長寿命化整備計画!$B$10,$A144,)="","",OFFSET(長寿命化整備計画!$B$10,$A144,))</f>
        <v/>
      </c>
      <c r="C144" t="str">
        <f ca="1">IF(OFFSET(長寿命化整備計画!$C$10,$A144,)="","",OFFSET(長寿命化整備計画!$C$10,$A144,))</f>
        <v/>
      </c>
      <c r="D144" t="str">
        <f ca="1">IF(OFFSET(長寿命化整備計画!$D$10,$A144,)="","",OFFSET(長寿命化整備計画!$D$10,$A144,))</f>
        <v/>
      </c>
      <c r="E144" t="str">
        <f ca="1">IF(OFFSET(長寿命化整備計画!$E$10,$A144,)="","",OFFSET(長寿命化整備計画!$E$10,$A144,))</f>
        <v/>
      </c>
      <c r="F144" t="str">
        <f ca="1">IF(OFFSET(長寿命化整備計画!$F$10,$A144,)="","",OFFSET(長寿命化整備計画!$F$10,$A144,))</f>
        <v/>
      </c>
      <c r="G144" t="str">
        <f ca="1">IF(OFFSET(長寿命化整備計画!$G$10,$A144,)="","",OFFSET(長寿命化整備計画!$G$10,$A144,))</f>
        <v/>
      </c>
      <c r="H144" t="str">
        <f ca="1">IF(OFFSET(長寿命化整備計画!$H$10,$A144,)="","",OFFSET(長寿命化整備計画!$H$10,$A144,))</f>
        <v/>
      </c>
      <c r="I144" t="str">
        <f ca="1">IF(OFFSET(長寿命化整備計画!$I$10,$A144,)="","",OFFSET(長寿命化整備計画!$I$10,$A144,))</f>
        <v/>
      </c>
      <c r="J144" t="str">
        <f ca="1">IF(OFFSET(長寿命化整備計画!$J$10,$A144,)="","",OFFSET(長寿命化整備計画!$J$10,$A144,))</f>
        <v/>
      </c>
      <c r="K144" t="str">
        <f ca="1">IF(OFFSET(長寿命化整備計画!$K$10,$A144,)="","",OFFSET(長寿命化整備計画!$K$10,$A144,))</f>
        <v/>
      </c>
      <c r="L144" t="str">
        <f ca="1">IF(OFFSET(長寿命化整備計画!$L$10,$A144,)="","",OFFSET(長寿命化整備計画!$L$10,$A144,))</f>
        <v/>
      </c>
    </row>
    <row r="145" spans="1:12" x14ac:dyDescent="0.15">
      <c r="A145">
        <v>144</v>
      </c>
      <c r="B145" t="str">
        <f ca="1">IF(OFFSET(長寿命化整備計画!$B$10,$A145,)="","",OFFSET(長寿命化整備計画!$B$10,$A145,))</f>
        <v/>
      </c>
      <c r="C145" t="str">
        <f ca="1">IF(OFFSET(長寿命化整備計画!$C$10,$A145,)="","",OFFSET(長寿命化整備計画!$C$10,$A145,))</f>
        <v/>
      </c>
      <c r="D145" t="str">
        <f ca="1">IF(OFFSET(長寿命化整備計画!$D$10,$A145,)="","",OFFSET(長寿命化整備計画!$D$10,$A145,))</f>
        <v/>
      </c>
      <c r="E145" t="str">
        <f ca="1">IF(OFFSET(長寿命化整備計画!$E$10,$A145,)="","",OFFSET(長寿命化整備計画!$E$10,$A145,))</f>
        <v/>
      </c>
      <c r="F145" t="str">
        <f ca="1">IF(OFFSET(長寿命化整備計画!$F$10,$A145,)="","",OFFSET(長寿命化整備計画!$F$10,$A145,))</f>
        <v/>
      </c>
      <c r="G145" t="str">
        <f ca="1">IF(OFFSET(長寿命化整備計画!$G$10,$A145,)="","",OFFSET(長寿命化整備計画!$G$10,$A145,))</f>
        <v/>
      </c>
      <c r="H145" t="str">
        <f ca="1">IF(OFFSET(長寿命化整備計画!$H$10,$A145,)="","",OFFSET(長寿命化整備計画!$H$10,$A145,))</f>
        <v/>
      </c>
      <c r="I145" t="str">
        <f ca="1">IF(OFFSET(長寿命化整備計画!$I$10,$A145,)="","",OFFSET(長寿命化整備計画!$I$10,$A145,))</f>
        <v/>
      </c>
      <c r="J145" t="str">
        <f ca="1">IF(OFFSET(長寿命化整備計画!$J$10,$A145,)="","",OFFSET(長寿命化整備計画!$J$10,$A145,))</f>
        <v/>
      </c>
      <c r="K145" t="str">
        <f ca="1">IF(OFFSET(長寿命化整備計画!$K$10,$A145,)="","",OFFSET(長寿命化整備計画!$K$10,$A145,))</f>
        <v/>
      </c>
      <c r="L145" t="str">
        <f ca="1">IF(OFFSET(長寿命化整備計画!$L$10,$A145,)="","",OFFSET(長寿命化整備計画!$L$10,$A145,))</f>
        <v/>
      </c>
    </row>
    <row r="146" spans="1:12" x14ac:dyDescent="0.15">
      <c r="A146">
        <v>145</v>
      </c>
      <c r="B146" t="str">
        <f ca="1">IF(OFFSET(長寿命化整備計画!$B$10,$A146,)="","",OFFSET(長寿命化整備計画!$B$10,$A146,))</f>
        <v/>
      </c>
      <c r="C146" t="str">
        <f ca="1">IF(OFFSET(長寿命化整備計画!$C$10,$A146,)="","",OFFSET(長寿命化整備計画!$C$10,$A146,))</f>
        <v/>
      </c>
      <c r="D146" t="str">
        <f ca="1">IF(OFFSET(長寿命化整備計画!$D$10,$A146,)="","",OFFSET(長寿命化整備計画!$D$10,$A146,))</f>
        <v/>
      </c>
      <c r="E146" t="str">
        <f ca="1">IF(OFFSET(長寿命化整備計画!$E$10,$A146,)="","",OFFSET(長寿命化整備計画!$E$10,$A146,))</f>
        <v/>
      </c>
      <c r="F146" t="str">
        <f ca="1">IF(OFFSET(長寿命化整備計画!$F$10,$A146,)="","",OFFSET(長寿命化整備計画!$F$10,$A146,))</f>
        <v/>
      </c>
      <c r="G146" t="str">
        <f ca="1">IF(OFFSET(長寿命化整備計画!$G$10,$A146,)="","",OFFSET(長寿命化整備計画!$G$10,$A146,))</f>
        <v/>
      </c>
      <c r="H146" t="str">
        <f ca="1">IF(OFFSET(長寿命化整備計画!$H$10,$A146,)="","",OFFSET(長寿命化整備計画!$H$10,$A146,))</f>
        <v/>
      </c>
      <c r="I146" t="str">
        <f ca="1">IF(OFFSET(長寿命化整備計画!$I$10,$A146,)="","",OFFSET(長寿命化整備計画!$I$10,$A146,))</f>
        <v/>
      </c>
      <c r="J146" t="str">
        <f ca="1">IF(OFFSET(長寿命化整備計画!$J$10,$A146,)="","",OFFSET(長寿命化整備計画!$J$10,$A146,))</f>
        <v/>
      </c>
      <c r="K146" t="str">
        <f ca="1">IF(OFFSET(長寿命化整備計画!$K$10,$A146,)="","",OFFSET(長寿命化整備計画!$K$10,$A146,))</f>
        <v/>
      </c>
      <c r="L146" t="str">
        <f ca="1">IF(OFFSET(長寿命化整備計画!$L$10,$A146,)="","",OFFSET(長寿命化整備計画!$L$10,$A146,))</f>
        <v/>
      </c>
    </row>
    <row r="147" spans="1:12" x14ac:dyDescent="0.15">
      <c r="A147">
        <v>146</v>
      </c>
      <c r="B147" t="str">
        <f ca="1">IF(OFFSET(長寿命化整備計画!$B$10,$A147,)="","",OFFSET(長寿命化整備計画!$B$10,$A147,))</f>
        <v/>
      </c>
      <c r="C147" t="str">
        <f ca="1">IF(OFFSET(長寿命化整備計画!$C$10,$A147,)="","",OFFSET(長寿命化整備計画!$C$10,$A147,))</f>
        <v/>
      </c>
      <c r="D147" t="str">
        <f ca="1">IF(OFFSET(長寿命化整備計画!$D$10,$A147,)="","",OFFSET(長寿命化整備計画!$D$10,$A147,))</f>
        <v/>
      </c>
      <c r="E147" t="str">
        <f ca="1">IF(OFFSET(長寿命化整備計画!$E$10,$A147,)="","",OFFSET(長寿命化整備計画!$E$10,$A147,))</f>
        <v/>
      </c>
      <c r="F147" t="str">
        <f ca="1">IF(OFFSET(長寿命化整備計画!$F$10,$A147,)="","",OFFSET(長寿命化整備計画!$F$10,$A147,))</f>
        <v/>
      </c>
      <c r="G147" t="str">
        <f ca="1">IF(OFFSET(長寿命化整備計画!$G$10,$A147,)="","",OFFSET(長寿命化整備計画!$G$10,$A147,))</f>
        <v/>
      </c>
      <c r="H147" t="str">
        <f ca="1">IF(OFFSET(長寿命化整備計画!$H$10,$A147,)="","",OFFSET(長寿命化整備計画!$H$10,$A147,))</f>
        <v/>
      </c>
      <c r="I147" t="str">
        <f ca="1">IF(OFFSET(長寿命化整備計画!$I$10,$A147,)="","",OFFSET(長寿命化整備計画!$I$10,$A147,))</f>
        <v/>
      </c>
      <c r="J147" t="str">
        <f ca="1">IF(OFFSET(長寿命化整備計画!$J$10,$A147,)="","",OFFSET(長寿命化整備計画!$J$10,$A147,))</f>
        <v/>
      </c>
      <c r="K147" t="str">
        <f ca="1">IF(OFFSET(長寿命化整備計画!$K$10,$A147,)="","",OFFSET(長寿命化整備計画!$K$10,$A147,))</f>
        <v/>
      </c>
      <c r="L147" t="str">
        <f ca="1">IF(OFFSET(長寿命化整備計画!$L$10,$A147,)="","",OFFSET(長寿命化整備計画!$L$10,$A147,))</f>
        <v/>
      </c>
    </row>
    <row r="148" spans="1:12" x14ac:dyDescent="0.15">
      <c r="A148">
        <v>147</v>
      </c>
      <c r="B148" t="str">
        <f ca="1">IF(OFFSET(長寿命化整備計画!$B$10,$A148,)="","",OFFSET(長寿命化整備計画!$B$10,$A148,))</f>
        <v/>
      </c>
      <c r="C148" t="str">
        <f ca="1">IF(OFFSET(長寿命化整備計画!$C$10,$A148,)="","",OFFSET(長寿命化整備計画!$C$10,$A148,))</f>
        <v/>
      </c>
      <c r="D148" t="str">
        <f ca="1">IF(OFFSET(長寿命化整備計画!$D$10,$A148,)="","",OFFSET(長寿命化整備計画!$D$10,$A148,))</f>
        <v/>
      </c>
      <c r="E148" t="str">
        <f ca="1">IF(OFFSET(長寿命化整備計画!$E$10,$A148,)="","",OFFSET(長寿命化整備計画!$E$10,$A148,))</f>
        <v/>
      </c>
      <c r="F148" t="str">
        <f ca="1">IF(OFFSET(長寿命化整備計画!$F$10,$A148,)="","",OFFSET(長寿命化整備計画!$F$10,$A148,))</f>
        <v/>
      </c>
      <c r="G148" t="str">
        <f ca="1">IF(OFFSET(長寿命化整備計画!$G$10,$A148,)="","",OFFSET(長寿命化整備計画!$G$10,$A148,))</f>
        <v/>
      </c>
      <c r="H148" t="str">
        <f ca="1">IF(OFFSET(長寿命化整備計画!$H$10,$A148,)="","",OFFSET(長寿命化整備計画!$H$10,$A148,))</f>
        <v/>
      </c>
      <c r="I148" t="str">
        <f ca="1">IF(OFFSET(長寿命化整備計画!$I$10,$A148,)="","",OFFSET(長寿命化整備計画!$I$10,$A148,))</f>
        <v/>
      </c>
      <c r="J148" t="str">
        <f ca="1">IF(OFFSET(長寿命化整備計画!$J$10,$A148,)="","",OFFSET(長寿命化整備計画!$J$10,$A148,))</f>
        <v/>
      </c>
      <c r="K148" t="str">
        <f ca="1">IF(OFFSET(長寿命化整備計画!$K$10,$A148,)="","",OFFSET(長寿命化整備計画!$K$10,$A148,))</f>
        <v/>
      </c>
      <c r="L148" t="str">
        <f ca="1">IF(OFFSET(長寿命化整備計画!$L$10,$A148,)="","",OFFSET(長寿命化整備計画!$L$10,$A148,))</f>
        <v/>
      </c>
    </row>
    <row r="149" spans="1:12" x14ac:dyDescent="0.15">
      <c r="A149">
        <v>148</v>
      </c>
      <c r="B149" t="str">
        <f ca="1">IF(OFFSET(長寿命化整備計画!$B$10,$A149,)="","",OFFSET(長寿命化整備計画!$B$10,$A149,))</f>
        <v/>
      </c>
      <c r="C149" t="str">
        <f ca="1">IF(OFFSET(長寿命化整備計画!$C$10,$A149,)="","",OFFSET(長寿命化整備計画!$C$10,$A149,))</f>
        <v/>
      </c>
      <c r="D149" t="str">
        <f ca="1">IF(OFFSET(長寿命化整備計画!$D$10,$A149,)="","",OFFSET(長寿命化整備計画!$D$10,$A149,))</f>
        <v/>
      </c>
      <c r="E149" t="str">
        <f ca="1">IF(OFFSET(長寿命化整備計画!$E$10,$A149,)="","",OFFSET(長寿命化整備計画!$E$10,$A149,))</f>
        <v/>
      </c>
      <c r="F149" t="str">
        <f ca="1">IF(OFFSET(長寿命化整備計画!$F$10,$A149,)="","",OFFSET(長寿命化整備計画!$F$10,$A149,))</f>
        <v/>
      </c>
      <c r="G149" t="str">
        <f ca="1">IF(OFFSET(長寿命化整備計画!$G$10,$A149,)="","",OFFSET(長寿命化整備計画!$G$10,$A149,))</f>
        <v/>
      </c>
      <c r="H149" t="str">
        <f ca="1">IF(OFFSET(長寿命化整備計画!$H$10,$A149,)="","",OFFSET(長寿命化整備計画!$H$10,$A149,))</f>
        <v/>
      </c>
      <c r="I149" t="str">
        <f ca="1">IF(OFFSET(長寿命化整備計画!$I$10,$A149,)="","",OFFSET(長寿命化整備計画!$I$10,$A149,))</f>
        <v/>
      </c>
      <c r="J149" t="str">
        <f ca="1">IF(OFFSET(長寿命化整備計画!$J$10,$A149,)="","",OFFSET(長寿命化整備計画!$J$10,$A149,))</f>
        <v/>
      </c>
      <c r="K149" t="str">
        <f ca="1">IF(OFFSET(長寿命化整備計画!$K$10,$A149,)="","",OFFSET(長寿命化整備計画!$K$10,$A149,))</f>
        <v/>
      </c>
      <c r="L149" t="str">
        <f ca="1">IF(OFFSET(長寿命化整備計画!$L$10,$A149,)="","",OFFSET(長寿命化整備計画!$L$10,$A149,))</f>
        <v/>
      </c>
    </row>
    <row r="150" spans="1:12" x14ac:dyDescent="0.15">
      <c r="A150">
        <v>149</v>
      </c>
      <c r="B150" t="str">
        <f ca="1">IF(OFFSET(長寿命化整備計画!$B$10,$A150,)="","",OFFSET(長寿命化整備計画!$B$10,$A150,))</f>
        <v/>
      </c>
      <c r="C150" t="str">
        <f ca="1">IF(OFFSET(長寿命化整備計画!$C$10,$A150,)="","",OFFSET(長寿命化整備計画!$C$10,$A150,))</f>
        <v/>
      </c>
      <c r="D150" t="str">
        <f ca="1">IF(OFFSET(長寿命化整備計画!$D$10,$A150,)="","",OFFSET(長寿命化整備計画!$D$10,$A150,))</f>
        <v/>
      </c>
      <c r="E150" t="str">
        <f ca="1">IF(OFFSET(長寿命化整備計画!$E$10,$A150,)="","",OFFSET(長寿命化整備計画!$E$10,$A150,))</f>
        <v/>
      </c>
      <c r="F150" t="str">
        <f ca="1">IF(OFFSET(長寿命化整備計画!$F$10,$A150,)="","",OFFSET(長寿命化整備計画!$F$10,$A150,))</f>
        <v/>
      </c>
      <c r="G150" t="str">
        <f ca="1">IF(OFFSET(長寿命化整備計画!$G$10,$A150,)="","",OFFSET(長寿命化整備計画!$G$10,$A150,))</f>
        <v/>
      </c>
      <c r="H150" t="str">
        <f ca="1">IF(OFFSET(長寿命化整備計画!$H$10,$A150,)="","",OFFSET(長寿命化整備計画!$H$10,$A150,))</f>
        <v/>
      </c>
      <c r="I150" t="str">
        <f ca="1">IF(OFFSET(長寿命化整備計画!$I$10,$A150,)="","",OFFSET(長寿命化整備計画!$I$10,$A150,))</f>
        <v/>
      </c>
      <c r="J150" t="str">
        <f ca="1">IF(OFFSET(長寿命化整備計画!$J$10,$A150,)="","",OFFSET(長寿命化整備計画!$J$10,$A150,))</f>
        <v/>
      </c>
      <c r="K150" t="str">
        <f ca="1">IF(OFFSET(長寿命化整備計画!$K$10,$A150,)="","",OFFSET(長寿命化整備計画!$K$10,$A150,))</f>
        <v/>
      </c>
      <c r="L150" t="str">
        <f ca="1">IF(OFFSET(長寿命化整備計画!$L$10,$A150,)="","",OFFSET(長寿命化整備計画!$L$10,$A150,))</f>
        <v/>
      </c>
    </row>
    <row r="151" spans="1:12" x14ac:dyDescent="0.15">
      <c r="A151">
        <v>150</v>
      </c>
      <c r="B151" t="str">
        <f ca="1">IF(OFFSET(長寿命化整備計画!$B$10,$A151,)="","",OFFSET(長寿命化整備計画!$B$10,$A151,))</f>
        <v/>
      </c>
      <c r="C151" t="str">
        <f ca="1">IF(OFFSET(長寿命化整備計画!$C$10,$A151,)="","",OFFSET(長寿命化整備計画!$C$10,$A151,))</f>
        <v/>
      </c>
      <c r="D151" t="str">
        <f ca="1">IF(OFFSET(長寿命化整備計画!$D$10,$A151,)="","",OFFSET(長寿命化整備計画!$D$10,$A151,))</f>
        <v/>
      </c>
      <c r="E151" t="str">
        <f ca="1">IF(OFFSET(長寿命化整備計画!$E$10,$A151,)="","",OFFSET(長寿命化整備計画!$E$10,$A151,))</f>
        <v/>
      </c>
      <c r="F151" t="str">
        <f ca="1">IF(OFFSET(長寿命化整備計画!$F$10,$A151,)="","",OFFSET(長寿命化整備計画!$F$10,$A151,))</f>
        <v/>
      </c>
      <c r="G151" t="str">
        <f ca="1">IF(OFFSET(長寿命化整備計画!$G$10,$A151,)="","",OFFSET(長寿命化整備計画!$G$10,$A151,))</f>
        <v/>
      </c>
      <c r="H151" t="str">
        <f ca="1">IF(OFFSET(長寿命化整備計画!$H$10,$A151,)="","",OFFSET(長寿命化整備計画!$H$10,$A151,))</f>
        <v/>
      </c>
      <c r="I151" t="str">
        <f ca="1">IF(OFFSET(長寿命化整備計画!$I$10,$A151,)="","",OFFSET(長寿命化整備計画!$I$10,$A151,))</f>
        <v/>
      </c>
      <c r="J151" t="str">
        <f ca="1">IF(OFFSET(長寿命化整備計画!$J$10,$A151,)="","",OFFSET(長寿命化整備計画!$J$10,$A151,))</f>
        <v/>
      </c>
      <c r="K151" t="str">
        <f ca="1">IF(OFFSET(長寿命化整備計画!$K$10,$A151,)="","",OFFSET(長寿命化整備計画!$K$10,$A151,))</f>
        <v/>
      </c>
      <c r="L151" t="str">
        <f ca="1">IF(OFFSET(長寿命化整備計画!$L$10,$A151,)="","",OFFSET(長寿命化整備計画!$L$10,$A151,))</f>
        <v/>
      </c>
    </row>
    <row r="152" spans="1:12" x14ac:dyDescent="0.15">
      <c r="A152">
        <v>151</v>
      </c>
      <c r="B152" t="str">
        <f ca="1">IF(OFFSET(長寿命化整備計画!$B$10,$A152,)="","",OFFSET(長寿命化整備計画!$B$10,$A152,))</f>
        <v/>
      </c>
      <c r="C152" t="str">
        <f ca="1">IF(OFFSET(長寿命化整備計画!$C$10,$A152,)="","",OFFSET(長寿命化整備計画!$C$10,$A152,))</f>
        <v/>
      </c>
      <c r="D152" t="str">
        <f ca="1">IF(OFFSET(長寿命化整備計画!$D$10,$A152,)="","",OFFSET(長寿命化整備計画!$D$10,$A152,))</f>
        <v/>
      </c>
      <c r="E152" t="str">
        <f ca="1">IF(OFFSET(長寿命化整備計画!$E$10,$A152,)="","",OFFSET(長寿命化整備計画!$E$10,$A152,))</f>
        <v/>
      </c>
      <c r="F152" t="str">
        <f ca="1">IF(OFFSET(長寿命化整備計画!$F$10,$A152,)="","",OFFSET(長寿命化整備計画!$F$10,$A152,))</f>
        <v/>
      </c>
      <c r="G152" t="str">
        <f ca="1">IF(OFFSET(長寿命化整備計画!$G$10,$A152,)="","",OFFSET(長寿命化整備計画!$G$10,$A152,))</f>
        <v/>
      </c>
      <c r="H152" t="str">
        <f ca="1">IF(OFFSET(長寿命化整備計画!$H$10,$A152,)="","",OFFSET(長寿命化整備計画!$H$10,$A152,))</f>
        <v/>
      </c>
      <c r="I152" t="str">
        <f ca="1">IF(OFFSET(長寿命化整備計画!$I$10,$A152,)="","",OFFSET(長寿命化整備計画!$I$10,$A152,))</f>
        <v/>
      </c>
      <c r="J152" t="str">
        <f ca="1">IF(OFFSET(長寿命化整備計画!$J$10,$A152,)="","",OFFSET(長寿命化整備計画!$J$10,$A152,))</f>
        <v/>
      </c>
      <c r="K152" t="str">
        <f ca="1">IF(OFFSET(長寿命化整備計画!$K$10,$A152,)="","",OFFSET(長寿命化整備計画!$K$10,$A152,))</f>
        <v/>
      </c>
      <c r="L152" t="str">
        <f ca="1">IF(OFFSET(長寿命化整備計画!$L$10,$A152,)="","",OFFSET(長寿命化整備計画!$L$10,$A152,))</f>
        <v/>
      </c>
    </row>
    <row r="153" spans="1:12" x14ac:dyDescent="0.15">
      <c r="A153">
        <v>152</v>
      </c>
      <c r="B153" t="str">
        <f ca="1">IF(OFFSET(長寿命化整備計画!$B$10,$A153,)="","",OFFSET(長寿命化整備計画!$B$10,$A153,))</f>
        <v/>
      </c>
      <c r="C153" t="str">
        <f ca="1">IF(OFFSET(長寿命化整備計画!$C$10,$A153,)="","",OFFSET(長寿命化整備計画!$C$10,$A153,))</f>
        <v/>
      </c>
      <c r="D153" t="str">
        <f ca="1">IF(OFFSET(長寿命化整備計画!$D$10,$A153,)="","",OFFSET(長寿命化整備計画!$D$10,$A153,))</f>
        <v/>
      </c>
      <c r="E153" t="str">
        <f ca="1">IF(OFFSET(長寿命化整備計画!$E$10,$A153,)="","",OFFSET(長寿命化整備計画!$E$10,$A153,))</f>
        <v/>
      </c>
      <c r="F153" t="str">
        <f ca="1">IF(OFFSET(長寿命化整備計画!$F$10,$A153,)="","",OFFSET(長寿命化整備計画!$F$10,$A153,))</f>
        <v/>
      </c>
      <c r="G153" t="str">
        <f ca="1">IF(OFFSET(長寿命化整備計画!$G$10,$A153,)="","",OFFSET(長寿命化整備計画!$G$10,$A153,))</f>
        <v/>
      </c>
      <c r="H153" t="str">
        <f ca="1">IF(OFFSET(長寿命化整備計画!$H$10,$A153,)="","",OFFSET(長寿命化整備計画!$H$10,$A153,))</f>
        <v/>
      </c>
      <c r="I153" t="str">
        <f ca="1">IF(OFFSET(長寿命化整備計画!$I$10,$A153,)="","",OFFSET(長寿命化整備計画!$I$10,$A153,))</f>
        <v/>
      </c>
      <c r="J153" t="str">
        <f ca="1">IF(OFFSET(長寿命化整備計画!$J$10,$A153,)="","",OFFSET(長寿命化整備計画!$J$10,$A153,))</f>
        <v/>
      </c>
      <c r="K153" t="str">
        <f ca="1">IF(OFFSET(長寿命化整備計画!$K$10,$A153,)="","",OFFSET(長寿命化整備計画!$K$10,$A153,))</f>
        <v/>
      </c>
      <c r="L153" t="str">
        <f ca="1">IF(OFFSET(長寿命化整備計画!$L$10,$A153,)="","",OFFSET(長寿命化整備計画!$L$10,$A153,))</f>
        <v/>
      </c>
    </row>
    <row r="154" spans="1:12" x14ac:dyDescent="0.15">
      <c r="A154">
        <v>153</v>
      </c>
      <c r="B154" t="str">
        <f ca="1">IF(OFFSET(長寿命化整備計画!$B$10,$A154,)="","",OFFSET(長寿命化整備計画!$B$10,$A154,))</f>
        <v/>
      </c>
      <c r="C154" t="str">
        <f ca="1">IF(OFFSET(長寿命化整備計画!$C$10,$A154,)="","",OFFSET(長寿命化整備計画!$C$10,$A154,))</f>
        <v/>
      </c>
      <c r="D154" t="str">
        <f ca="1">IF(OFFSET(長寿命化整備計画!$D$10,$A154,)="","",OFFSET(長寿命化整備計画!$D$10,$A154,))</f>
        <v/>
      </c>
      <c r="E154" t="str">
        <f ca="1">IF(OFFSET(長寿命化整備計画!$E$10,$A154,)="","",OFFSET(長寿命化整備計画!$E$10,$A154,))</f>
        <v/>
      </c>
      <c r="F154" t="str">
        <f ca="1">IF(OFFSET(長寿命化整備計画!$F$10,$A154,)="","",OFFSET(長寿命化整備計画!$F$10,$A154,))</f>
        <v/>
      </c>
      <c r="G154" t="str">
        <f ca="1">IF(OFFSET(長寿命化整備計画!$G$10,$A154,)="","",OFFSET(長寿命化整備計画!$G$10,$A154,))</f>
        <v/>
      </c>
      <c r="H154" t="str">
        <f ca="1">IF(OFFSET(長寿命化整備計画!$H$10,$A154,)="","",OFFSET(長寿命化整備計画!$H$10,$A154,))</f>
        <v/>
      </c>
      <c r="I154" t="str">
        <f ca="1">IF(OFFSET(長寿命化整備計画!$I$10,$A154,)="","",OFFSET(長寿命化整備計画!$I$10,$A154,))</f>
        <v/>
      </c>
      <c r="J154" t="str">
        <f ca="1">IF(OFFSET(長寿命化整備計画!$J$10,$A154,)="","",OFFSET(長寿命化整備計画!$J$10,$A154,))</f>
        <v/>
      </c>
      <c r="K154" t="str">
        <f ca="1">IF(OFFSET(長寿命化整備計画!$K$10,$A154,)="","",OFFSET(長寿命化整備計画!$K$10,$A154,))</f>
        <v/>
      </c>
      <c r="L154" t="str">
        <f ca="1">IF(OFFSET(長寿命化整備計画!$L$10,$A154,)="","",OFFSET(長寿命化整備計画!$L$10,$A154,))</f>
        <v/>
      </c>
    </row>
    <row r="155" spans="1:12" x14ac:dyDescent="0.15">
      <c r="A155">
        <v>154</v>
      </c>
      <c r="B155" t="str">
        <f ca="1">IF(OFFSET(長寿命化整備計画!$B$10,$A155,)="","",OFFSET(長寿命化整備計画!$B$10,$A155,))</f>
        <v/>
      </c>
      <c r="C155" t="str">
        <f ca="1">IF(OFFSET(長寿命化整備計画!$C$10,$A155,)="","",OFFSET(長寿命化整備計画!$C$10,$A155,))</f>
        <v/>
      </c>
      <c r="D155" t="str">
        <f ca="1">IF(OFFSET(長寿命化整備計画!$D$10,$A155,)="","",OFFSET(長寿命化整備計画!$D$10,$A155,))</f>
        <v/>
      </c>
      <c r="E155" t="str">
        <f ca="1">IF(OFFSET(長寿命化整備計画!$E$10,$A155,)="","",OFFSET(長寿命化整備計画!$E$10,$A155,))</f>
        <v/>
      </c>
      <c r="F155" t="str">
        <f ca="1">IF(OFFSET(長寿命化整備計画!$F$10,$A155,)="","",OFFSET(長寿命化整備計画!$F$10,$A155,))</f>
        <v/>
      </c>
      <c r="G155" t="str">
        <f ca="1">IF(OFFSET(長寿命化整備計画!$G$10,$A155,)="","",OFFSET(長寿命化整備計画!$G$10,$A155,))</f>
        <v/>
      </c>
      <c r="H155" t="str">
        <f ca="1">IF(OFFSET(長寿命化整備計画!$H$10,$A155,)="","",OFFSET(長寿命化整備計画!$H$10,$A155,))</f>
        <v/>
      </c>
      <c r="I155" t="str">
        <f ca="1">IF(OFFSET(長寿命化整備計画!$I$10,$A155,)="","",OFFSET(長寿命化整備計画!$I$10,$A155,))</f>
        <v/>
      </c>
      <c r="J155" t="str">
        <f ca="1">IF(OFFSET(長寿命化整備計画!$J$10,$A155,)="","",OFFSET(長寿命化整備計画!$J$10,$A155,))</f>
        <v/>
      </c>
      <c r="K155" t="str">
        <f ca="1">IF(OFFSET(長寿命化整備計画!$K$10,$A155,)="","",OFFSET(長寿命化整備計画!$K$10,$A155,))</f>
        <v/>
      </c>
      <c r="L155" t="str">
        <f ca="1">IF(OFFSET(長寿命化整備計画!$L$10,$A155,)="","",OFFSET(長寿命化整備計画!$L$10,$A155,))</f>
        <v/>
      </c>
    </row>
    <row r="156" spans="1:12" x14ac:dyDescent="0.15">
      <c r="A156">
        <v>155</v>
      </c>
      <c r="B156" t="str">
        <f ca="1">IF(OFFSET(長寿命化整備計画!$B$10,$A156,)="","",OFFSET(長寿命化整備計画!$B$10,$A156,))</f>
        <v/>
      </c>
      <c r="C156" t="str">
        <f ca="1">IF(OFFSET(長寿命化整備計画!$C$10,$A156,)="","",OFFSET(長寿命化整備計画!$C$10,$A156,))</f>
        <v/>
      </c>
      <c r="D156" t="str">
        <f ca="1">IF(OFFSET(長寿命化整備計画!$D$10,$A156,)="","",OFFSET(長寿命化整備計画!$D$10,$A156,))</f>
        <v/>
      </c>
      <c r="E156" t="str">
        <f ca="1">IF(OFFSET(長寿命化整備計画!$E$10,$A156,)="","",OFFSET(長寿命化整備計画!$E$10,$A156,))</f>
        <v/>
      </c>
      <c r="F156" t="str">
        <f ca="1">IF(OFFSET(長寿命化整備計画!$F$10,$A156,)="","",OFFSET(長寿命化整備計画!$F$10,$A156,))</f>
        <v/>
      </c>
      <c r="G156" t="str">
        <f ca="1">IF(OFFSET(長寿命化整備計画!$G$10,$A156,)="","",OFFSET(長寿命化整備計画!$G$10,$A156,))</f>
        <v/>
      </c>
      <c r="H156" t="str">
        <f ca="1">IF(OFFSET(長寿命化整備計画!$H$10,$A156,)="","",OFFSET(長寿命化整備計画!$H$10,$A156,))</f>
        <v/>
      </c>
      <c r="I156" t="str">
        <f ca="1">IF(OFFSET(長寿命化整備計画!$I$10,$A156,)="","",OFFSET(長寿命化整備計画!$I$10,$A156,))</f>
        <v/>
      </c>
      <c r="J156" t="str">
        <f ca="1">IF(OFFSET(長寿命化整備計画!$J$10,$A156,)="","",OFFSET(長寿命化整備計画!$J$10,$A156,))</f>
        <v/>
      </c>
      <c r="K156" t="str">
        <f ca="1">IF(OFFSET(長寿命化整備計画!$K$10,$A156,)="","",OFFSET(長寿命化整備計画!$K$10,$A156,))</f>
        <v/>
      </c>
      <c r="L156" t="str">
        <f ca="1">IF(OFFSET(長寿命化整備計画!$L$10,$A156,)="","",OFFSET(長寿命化整備計画!$L$10,$A156,))</f>
        <v/>
      </c>
    </row>
    <row r="157" spans="1:12" x14ac:dyDescent="0.15">
      <c r="A157">
        <v>156</v>
      </c>
      <c r="B157" t="str">
        <f ca="1">IF(OFFSET(長寿命化整備計画!$B$10,$A157,)="","",OFFSET(長寿命化整備計画!$B$10,$A157,))</f>
        <v/>
      </c>
      <c r="C157" t="str">
        <f ca="1">IF(OFFSET(長寿命化整備計画!$C$10,$A157,)="","",OFFSET(長寿命化整備計画!$C$10,$A157,))</f>
        <v/>
      </c>
      <c r="D157" t="str">
        <f ca="1">IF(OFFSET(長寿命化整備計画!$D$10,$A157,)="","",OFFSET(長寿命化整備計画!$D$10,$A157,))</f>
        <v/>
      </c>
      <c r="E157" t="str">
        <f ca="1">IF(OFFSET(長寿命化整備計画!$E$10,$A157,)="","",OFFSET(長寿命化整備計画!$E$10,$A157,))</f>
        <v/>
      </c>
      <c r="F157" t="str">
        <f ca="1">IF(OFFSET(長寿命化整備計画!$F$10,$A157,)="","",OFFSET(長寿命化整備計画!$F$10,$A157,))</f>
        <v/>
      </c>
      <c r="G157" t="str">
        <f ca="1">IF(OFFSET(長寿命化整備計画!$G$10,$A157,)="","",OFFSET(長寿命化整備計画!$G$10,$A157,))</f>
        <v/>
      </c>
      <c r="H157" t="str">
        <f ca="1">IF(OFFSET(長寿命化整備計画!$H$10,$A157,)="","",OFFSET(長寿命化整備計画!$H$10,$A157,))</f>
        <v/>
      </c>
      <c r="I157" t="str">
        <f ca="1">IF(OFFSET(長寿命化整備計画!$I$10,$A157,)="","",OFFSET(長寿命化整備計画!$I$10,$A157,))</f>
        <v/>
      </c>
      <c r="J157" t="str">
        <f ca="1">IF(OFFSET(長寿命化整備計画!$J$10,$A157,)="","",OFFSET(長寿命化整備計画!$J$10,$A157,))</f>
        <v/>
      </c>
      <c r="K157" t="str">
        <f ca="1">IF(OFFSET(長寿命化整備計画!$K$10,$A157,)="","",OFFSET(長寿命化整備計画!$K$10,$A157,))</f>
        <v/>
      </c>
      <c r="L157" t="str">
        <f ca="1">IF(OFFSET(長寿命化整備計画!$L$10,$A157,)="","",OFFSET(長寿命化整備計画!$L$10,$A157,))</f>
        <v/>
      </c>
    </row>
    <row r="158" spans="1:12" x14ac:dyDescent="0.15">
      <c r="A158">
        <v>157</v>
      </c>
      <c r="B158" t="str">
        <f ca="1">IF(OFFSET(長寿命化整備計画!$B$10,$A158,)="","",OFFSET(長寿命化整備計画!$B$10,$A158,))</f>
        <v/>
      </c>
      <c r="C158" t="str">
        <f ca="1">IF(OFFSET(長寿命化整備計画!$C$10,$A158,)="","",OFFSET(長寿命化整備計画!$C$10,$A158,))</f>
        <v/>
      </c>
      <c r="D158" t="str">
        <f ca="1">IF(OFFSET(長寿命化整備計画!$D$10,$A158,)="","",OFFSET(長寿命化整備計画!$D$10,$A158,))</f>
        <v/>
      </c>
      <c r="E158" t="str">
        <f ca="1">IF(OFFSET(長寿命化整備計画!$E$10,$A158,)="","",OFFSET(長寿命化整備計画!$E$10,$A158,))</f>
        <v/>
      </c>
      <c r="F158" t="str">
        <f ca="1">IF(OFFSET(長寿命化整備計画!$F$10,$A158,)="","",OFFSET(長寿命化整備計画!$F$10,$A158,))</f>
        <v/>
      </c>
      <c r="G158" t="str">
        <f ca="1">IF(OFFSET(長寿命化整備計画!$G$10,$A158,)="","",OFFSET(長寿命化整備計画!$G$10,$A158,))</f>
        <v/>
      </c>
      <c r="H158" t="str">
        <f ca="1">IF(OFFSET(長寿命化整備計画!$H$10,$A158,)="","",OFFSET(長寿命化整備計画!$H$10,$A158,))</f>
        <v/>
      </c>
      <c r="I158" t="str">
        <f ca="1">IF(OFFSET(長寿命化整備計画!$I$10,$A158,)="","",OFFSET(長寿命化整備計画!$I$10,$A158,))</f>
        <v/>
      </c>
      <c r="J158" t="str">
        <f ca="1">IF(OFFSET(長寿命化整備計画!$J$10,$A158,)="","",OFFSET(長寿命化整備計画!$J$10,$A158,))</f>
        <v/>
      </c>
      <c r="K158" t="str">
        <f ca="1">IF(OFFSET(長寿命化整備計画!$K$10,$A158,)="","",OFFSET(長寿命化整備計画!$K$10,$A158,))</f>
        <v/>
      </c>
      <c r="L158" t="str">
        <f ca="1">IF(OFFSET(長寿命化整備計画!$L$10,$A158,)="","",OFFSET(長寿命化整備計画!$L$10,$A158,))</f>
        <v/>
      </c>
    </row>
    <row r="159" spans="1:12" x14ac:dyDescent="0.15">
      <c r="A159">
        <v>158</v>
      </c>
      <c r="B159" t="str">
        <f ca="1">IF(OFFSET(長寿命化整備計画!$B$10,$A159,)="","",OFFSET(長寿命化整備計画!$B$10,$A159,))</f>
        <v/>
      </c>
      <c r="C159" t="str">
        <f ca="1">IF(OFFSET(長寿命化整備計画!$C$10,$A159,)="","",OFFSET(長寿命化整備計画!$C$10,$A159,))</f>
        <v/>
      </c>
      <c r="D159" t="str">
        <f ca="1">IF(OFFSET(長寿命化整備計画!$D$10,$A159,)="","",OFFSET(長寿命化整備計画!$D$10,$A159,))</f>
        <v/>
      </c>
      <c r="E159" t="str">
        <f ca="1">IF(OFFSET(長寿命化整備計画!$E$10,$A159,)="","",OFFSET(長寿命化整備計画!$E$10,$A159,))</f>
        <v/>
      </c>
      <c r="F159" t="str">
        <f ca="1">IF(OFFSET(長寿命化整備計画!$F$10,$A159,)="","",OFFSET(長寿命化整備計画!$F$10,$A159,))</f>
        <v/>
      </c>
      <c r="G159" t="str">
        <f ca="1">IF(OFFSET(長寿命化整備計画!$G$10,$A159,)="","",OFFSET(長寿命化整備計画!$G$10,$A159,))</f>
        <v/>
      </c>
      <c r="H159" t="str">
        <f ca="1">IF(OFFSET(長寿命化整備計画!$H$10,$A159,)="","",OFFSET(長寿命化整備計画!$H$10,$A159,))</f>
        <v/>
      </c>
      <c r="I159" t="str">
        <f ca="1">IF(OFFSET(長寿命化整備計画!$I$10,$A159,)="","",OFFSET(長寿命化整備計画!$I$10,$A159,))</f>
        <v/>
      </c>
      <c r="J159" t="str">
        <f ca="1">IF(OFFSET(長寿命化整備計画!$J$10,$A159,)="","",OFFSET(長寿命化整備計画!$J$10,$A159,))</f>
        <v/>
      </c>
      <c r="K159" t="str">
        <f ca="1">IF(OFFSET(長寿命化整備計画!$K$10,$A159,)="","",OFFSET(長寿命化整備計画!$K$10,$A159,))</f>
        <v/>
      </c>
      <c r="L159" t="str">
        <f ca="1">IF(OFFSET(長寿命化整備計画!$L$10,$A159,)="","",OFFSET(長寿命化整備計画!$L$10,$A159,))</f>
        <v/>
      </c>
    </row>
    <row r="160" spans="1:12" x14ac:dyDescent="0.15">
      <c r="A160">
        <v>159</v>
      </c>
      <c r="B160" t="str">
        <f ca="1">IF(OFFSET(長寿命化整備計画!$B$10,$A160,)="","",OFFSET(長寿命化整備計画!$B$10,$A160,))</f>
        <v/>
      </c>
      <c r="C160" t="str">
        <f ca="1">IF(OFFSET(長寿命化整備計画!$C$10,$A160,)="","",OFFSET(長寿命化整備計画!$C$10,$A160,))</f>
        <v/>
      </c>
      <c r="D160" t="str">
        <f ca="1">IF(OFFSET(長寿命化整備計画!$D$10,$A160,)="","",OFFSET(長寿命化整備計画!$D$10,$A160,))</f>
        <v/>
      </c>
      <c r="E160" t="str">
        <f ca="1">IF(OFFSET(長寿命化整備計画!$E$10,$A160,)="","",OFFSET(長寿命化整備計画!$E$10,$A160,))</f>
        <v/>
      </c>
      <c r="F160" t="str">
        <f ca="1">IF(OFFSET(長寿命化整備計画!$F$10,$A160,)="","",OFFSET(長寿命化整備計画!$F$10,$A160,))</f>
        <v/>
      </c>
      <c r="G160" t="str">
        <f ca="1">IF(OFFSET(長寿命化整備計画!$G$10,$A160,)="","",OFFSET(長寿命化整備計画!$G$10,$A160,))</f>
        <v/>
      </c>
      <c r="H160" t="str">
        <f ca="1">IF(OFFSET(長寿命化整備計画!$H$10,$A160,)="","",OFFSET(長寿命化整備計画!$H$10,$A160,))</f>
        <v/>
      </c>
      <c r="I160" t="str">
        <f ca="1">IF(OFFSET(長寿命化整備計画!$I$10,$A160,)="","",OFFSET(長寿命化整備計画!$I$10,$A160,))</f>
        <v/>
      </c>
      <c r="J160" t="str">
        <f ca="1">IF(OFFSET(長寿命化整備計画!$J$10,$A160,)="","",OFFSET(長寿命化整備計画!$J$10,$A160,))</f>
        <v/>
      </c>
      <c r="K160" t="str">
        <f ca="1">IF(OFFSET(長寿命化整備計画!$K$10,$A160,)="","",OFFSET(長寿命化整備計画!$K$10,$A160,))</f>
        <v/>
      </c>
      <c r="L160" t="str">
        <f ca="1">IF(OFFSET(長寿命化整備計画!$L$10,$A160,)="","",OFFSET(長寿命化整備計画!$L$10,$A160,))</f>
        <v/>
      </c>
    </row>
    <row r="161" spans="1:12" x14ac:dyDescent="0.15">
      <c r="A161">
        <v>160</v>
      </c>
      <c r="B161" t="str">
        <f ca="1">IF(OFFSET(長寿命化整備計画!$B$10,$A161,)="","",OFFSET(長寿命化整備計画!$B$10,$A161,))</f>
        <v/>
      </c>
      <c r="C161" t="str">
        <f ca="1">IF(OFFSET(長寿命化整備計画!$C$10,$A161,)="","",OFFSET(長寿命化整備計画!$C$10,$A161,))</f>
        <v/>
      </c>
      <c r="D161" t="str">
        <f ca="1">IF(OFFSET(長寿命化整備計画!$D$10,$A161,)="","",OFFSET(長寿命化整備計画!$D$10,$A161,))</f>
        <v/>
      </c>
      <c r="E161" t="str">
        <f ca="1">IF(OFFSET(長寿命化整備計画!$E$10,$A161,)="","",OFFSET(長寿命化整備計画!$E$10,$A161,))</f>
        <v/>
      </c>
      <c r="F161" t="str">
        <f ca="1">IF(OFFSET(長寿命化整備計画!$F$10,$A161,)="","",OFFSET(長寿命化整備計画!$F$10,$A161,))</f>
        <v/>
      </c>
      <c r="G161" t="str">
        <f ca="1">IF(OFFSET(長寿命化整備計画!$G$10,$A161,)="","",OFFSET(長寿命化整備計画!$G$10,$A161,))</f>
        <v/>
      </c>
      <c r="H161" t="str">
        <f ca="1">IF(OFFSET(長寿命化整備計画!$H$10,$A161,)="","",OFFSET(長寿命化整備計画!$H$10,$A161,))</f>
        <v/>
      </c>
      <c r="I161" t="str">
        <f ca="1">IF(OFFSET(長寿命化整備計画!$I$10,$A161,)="","",OFFSET(長寿命化整備計画!$I$10,$A161,))</f>
        <v/>
      </c>
      <c r="J161" t="str">
        <f ca="1">IF(OFFSET(長寿命化整備計画!$J$10,$A161,)="","",OFFSET(長寿命化整備計画!$J$10,$A161,))</f>
        <v/>
      </c>
      <c r="K161" t="str">
        <f ca="1">IF(OFFSET(長寿命化整備計画!$K$10,$A161,)="","",OFFSET(長寿命化整備計画!$K$10,$A161,))</f>
        <v/>
      </c>
      <c r="L161" t="str">
        <f ca="1">IF(OFFSET(長寿命化整備計画!$L$10,$A161,)="","",OFFSET(長寿命化整備計画!$L$10,$A161,))</f>
        <v/>
      </c>
    </row>
    <row r="162" spans="1:12" x14ac:dyDescent="0.15">
      <c r="A162">
        <v>161</v>
      </c>
      <c r="B162" t="str">
        <f ca="1">IF(OFFSET(長寿命化整備計画!$B$10,$A162,)="","",OFFSET(長寿命化整備計画!$B$10,$A162,))</f>
        <v/>
      </c>
      <c r="C162" t="str">
        <f ca="1">IF(OFFSET(長寿命化整備計画!$C$10,$A162,)="","",OFFSET(長寿命化整備計画!$C$10,$A162,))</f>
        <v/>
      </c>
      <c r="D162" t="str">
        <f ca="1">IF(OFFSET(長寿命化整備計画!$D$10,$A162,)="","",OFFSET(長寿命化整備計画!$D$10,$A162,))</f>
        <v/>
      </c>
      <c r="E162" t="str">
        <f ca="1">IF(OFFSET(長寿命化整備計画!$E$10,$A162,)="","",OFFSET(長寿命化整備計画!$E$10,$A162,))</f>
        <v/>
      </c>
      <c r="F162" t="str">
        <f ca="1">IF(OFFSET(長寿命化整備計画!$F$10,$A162,)="","",OFFSET(長寿命化整備計画!$F$10,$A162,))</f>
        <v/>
      </c>
      <c r="G162" t="str">
        <f ca="1">IF(OFFSET(長寿命化整備計画!$G$10,$A162,)="","",OFFSET(長寿命化整備計画!$G$10,$A162,))</f>
        <v/>
      </c>
      <c r="H162" t="str">
        <f ca="1">IF(OFFSET(長寿命化整備計画!$H$10,$A162,)="","",OFFSET(長寿命化整備計画!$H$10,$A162,))</f>
        <v/>
      </c>
      <c r="I162" t="str">
        <f ca="1">IF(OFFSET(長寿命化整備計画!$I$10,$A162,)="","",OFFSET(長寿命化整備計画!$I$10,$A162,))</f>
        <v/>
      </c>
      <c r="J162" t="str">
        <f ca="1">IF(OFFSET(長寿命化整備計画!$J$10,$A162,)="","",OFFSET(長寿命化整備計画!$J$10,$A162,))</f>
        <v/>
      </c>
      <c r="K162" t="str">
        <f ca="1">IF(OFFSET(長寿命化整備計画!$K$10,$A162,)="","",OFFSET(長寿命化整備計画!$K$10,$A162,))</f>
        <v/>
      </c>
      <c r="L162" t="str">
        <f ca="1">IF(OFFSET(長寿命化整備計画!$L$10,$A162,)="","",OFFSET(長寿命化整備計画!$L$10,$A162,))</f>
        <v/>
      </c>
    </row>
    <row r="163" spans="1:12" x14ac:dyDescent="0.15">
      <c r="A163">
        <v>162</v>
      </c>
      <c r="B163" t="str">
        <f ca="1">IF(OFFSET(長寿命化整備計画!$B$10,$A163,)="","",OFFSET(長寿命化整備計画!$B$10,$A163,))</f>
        <v/>
      </c>
      <c r="C163" t="str">
        <f ca="1">IF(OFFSET(長寿命化整備計画!$C$10,$A163,)="","",OFFSET(長寿命化整備計画!$C$10,$A163,))</f>
        <v/>
      </c>
      <c r="D163" t="str">
        <f ca="1">IF(OFFSET(長寿命化整備計画!$D$10,$A163,)="","",OFFSET(長寿命化整備計画!$D$10,$A163,))</f>
        <v/>
      </c>
      <c r="E163" t="str">
        <f ca="1">IF(OFFSET(長寿命化整備計画!$E$10,$A163,)="","",OFFSET(長寿命化整備計画!$E$10,$A163,))</f>
        <v/>
      </c>
      <c r="F163" t="str">
        <f ca="1">IF(OFFSET(長寿命化整備計画!$F$10,$A163,)="","",OFFSET(長寿命化整備計画!$F$10,$A163,))</f>
        <v/>
      </c>
      <c r="G163" t="str">
        <f ca="1">IF(OFFSET(長寿命化整備計画!$G$10,$A163,)="","",OFFSET(長寿命化整備計画!$G$10,$A163,))</f>
        <v/>
      </c>
      <c r="H163" t="str">
        <f ca="1">IF(OFFSET(長寿命化整備計画!$H$10,$A163,)="","",OFFSET(長寿命化整備計画!$H$10,$A163,))</f>
        <v/>
      </c>
      <c r="I163" t="str">
        <f ca="1">IF(OFFSET(長寿命化整備計画!$I$10,$A163,)="","",OFFSET(長寿命化整備計画!$I$10,$A163,))</f>
        <v/>
      </c>
      <c r="J163" t="str">
        <f ca="1">IF(OFFSET(長寿命化整備計画!$J$10,$A163,)="","",OFFSET(長寿命化整備計画!$J$10,$A163,))</f>
        <v/>
      </c>
      <c r="K163" t="str">
        <f ca="1">IF(OFFSET(長寿命化整備計画!$K$10,$A163,)="","",OFFSET(長寿命化整備計画!$K$10,$A163,))</f>
        <v/>
      </c>
      <c r="L163" t="str">
        <f ca="1">IF(OFFSET(長寿命化整備計画!$L$10,$A163,)="","",OFFSET(長寿命化整備計画!$L$10,$A163,))</f>
        <v/>
      </c>
    </row>
    <row r="164" spans="1:12" x14ac:dyDescent="0.15">
      <c r="A164">
        <v>163</v>
      </c>
      <c r="B164" t="str">
        <f ca="1">IF(OFFSET(長寿命化整備計画!$B$10,$A164,)="","",OFFSET(長寿命化整備計画!$B$10,$A164,))</f>
        <v/>
      </c>
      <c r="C164" t="str">
        <f ca="1">IF(OFFSET(長寿命化整備計画!$C$10,$A164,)="","",OFFSET(長寿命化整備計画!$C$10,$A164,))</f>
        <v/>
      </c>
      <c r="D164" t="str">
        <f ca="1">IF(OFFSET(長寿命化整備計画!$D$10,$A164,)="","",OFFSET(長寿命化整備計画!$D$10,$A164,))</f>
        <v/>
      </c>
      <c r="E164" t="str">
        <f ca="1">IF(OFFSET(長寿命化整備計画!$E$10,$A164,)="","",OFFSET(長寿命化整備計画!$E$10,$A164,))</f>
        <v/>
      </c>
      <c r="F164" t="str">
        <f ca="1">IF(OFFSET(長寿命化整備計画!$F$10,$A164,)="","",OFFSET(長寿命化整備計画!$F$10,$A164,))</f>
        <v/>
      </c>
      <c r="G164" t="str">
        <f ca="1">IF(OFFSET(長寿命化整備計画!$G$10,$A164,)="","",OFFSET(長寿命化整備計画!$G$10,$A164,))</f>
        <v/>
      </c>
      <c r="H164" t="str">
        <f ca="1">IF(OFFSET(長寿命化整備計画!$H$10,$A164,)="","",OFFSET(長寿命化整備計画!$H$10,$A164,))</f>
        <v/>
      </c>
      <c r="I164" t="str">
        <f ca="1">IF(OFFSET(長寿命化整備計画!$I$10,$A164,)="","",OFFSET(長寿命化整備計画!$I$10,$A164,))</f>
        <v/>
      </c>
      <c r="J164" t="str">
        <f ca="1">IF(OFFSET(長寿命化整備計画!$J$10,$A164,)="","",OFFSET(長寿命化整備計画!$J$10,$A164,))</f>
        <v/>
      </c>
      <c r="K164" t="str">
        <f ca="1">IF(OFFSET(長寿命化整備計画!$K$10,$A164,)="","",OFFSET(長寿命化整備計画!$K$10,$A164,))</f>
        <v/>
      </c>
      <c r="L164" t="str">
        <f ca="1">IF(OFFSET(長寿命化整備計画!$L$10,$A164,)="","",OFFSET(長寿命化整備計画!$L$10,$A164,))</f>
        <v/>
      </c>
    </row>
    <row r="165" spans="1:12" x14ac:dyDescent="0.15">
      <c r="A165">
        <v>164</v>
      </c>
      <c r="B165" t="str">
        <f ca="1">IF(OFFSET(長寿命化整備計画!$B$10,$A165,)="","",OFFSET(長寿命化整備計画!$B$10,$A165,))</f>
        <v/>
      </c>
      <c r="C165" t="str">
        <f ca="1">IF(OFFSET(長寿命化整備計画!$C$10,$A165,)="","",OFFSET(長寿命化整備計画!$C$10,$A165,))</f>
        <v/>
      </c>
      <c r="D165" t="str">
        <f ca="1">IF(OFFSET(長寿命化整備計画!$D$10,$A165,)="","",OFFSET(長寿命化整備計画!$D$10,$A165,))</f>
        <v/>
      </c>
      <c r="E165" t="str">
        <f ca="1">IF(OFFSET(長寿命化整備計画!$E$10,$A165,)="","",OFFSET(長寿命化整備計画!$E$10,$A165,))</f>
        <v/>
      </c>
      <c r="F165" t="str">
        <f ca="1">IF(OFFSET(長寿命化整備計画!$F$10,$A165,)="","",OFFSET(長寿命化整備計画!$F$10,$A165,))</f>
        <v/>
      </c>
      <c r="G165" t="str">
        <f ca="1">IF(OFFSET(長寿命化整備計画!$G$10,$A165,)="","",OFFSET(長寿命化整備計画!$G$10,$A165,))</f>
        <v/>
      </c>
      <c r="H165" t="str">
        <f ca="1">IF(OFFSET(長寿命化整備計画!$H$10,$A165,)="","",OFFSET(長寿命化整備計画!$H$10,$A165,))</f>
        <v/>
      </c>
      <c r="I165" t="str">
        <f ca="1">IF(OFFSET(長寿命化整備計画!$I$10,$A165,)="","",OFFSET(長寿命化整備計画!$I$10,$A165,))</f>
        <v/>
      </c>
      <c r="J165" t="str">
        <f ca="1">IF(OFFSET(長寿命化整備計画!$J$10,$A165,)="","",OFFSET(長寿命化整備計画!$J$10,$A165,))</f>
        <v/>
      </c>
      <c r="K165" t="str">
        <f ca="1">IF(OFFSET(長寿命化整備計画!$K$10,$A165,)="","",OFFSET(長寿命化整備計画!$K$10,$A165,))</f>
        <v/>
      </c>
      <c r="L165" t="str">
        <f ca="1">IF(OFFSET(長寿命化整備計画!$L$10,$A165,)="","",OFFSET(長寿命化整備計画!$L$10,$A165,))</f>
        <v/>
      </c>
    </row>
    <row r="166" spans="1:12" x14ac:dyDescent="0.15">
      <c r="A166">
        <v>165</v>
      </c>
      <c r="B166" t="str">
        <f ca="1">IF(OFFSET(長寿命化整備計画!$B$10,$A166,)="","",OFFSET(長寿命化整備計画!$B$10,$A166,))</f>
        <v/>
      </c>
      <c r="C166" t="str">
        <f ca="1">IF(OFFSET(長寿命化整備計画!$C$10,$A166,)="","",OFFSET(長寿命化整備計画!$C$10,$A166,))</f>
        <v/>
      </c>
      <c r="D166" t="str">
        <f ca="1">IF(OFFSET(長寿命化整備計画!$D$10,$A166,)="","",OFFSET(長寿命化整備計画!$D$10,$A166,))</f>
        <v/>
      </c>
      <c r="E166" t="str">
        <f ca="1">IF(OFFSET(長寿命化整備計画!$E$10,$A166,)="","",OFFSET(長寿命化整備計画!$E$10,$A166,))</f>
        <v/>
      </c>
      <c r="F166" t="str">
        <f ca="1">IF(OFFSET(長寿命化整備計画!$F$10,$A166,)="","",OFFSET(長寿命化整備計画!$F$10,$A166,))</f>
        <v/>
      </c>
      <c r="G166" t="str">
        <f ca="1">IF(OFFSET(長寿命化整備計画!$G$10,$A166,)="","",OFFSET(長寿命化整備計画!$G$10,$A166,))</f>
        <v/>
      </c>
      <c r="H166" t="str">
        <f ca="1">IF(OFFSET(長寿命化整備計画!$H$10,$A166,)="","",OFFSET(長寿命化整備計画!$H$10,$A166,))</f>
        <v/>
      </c>
      <c r="I166" t="str">
        <f ca="1">IF(OFFSET(長寿命化整備計画!$I$10,$A166,)="","",OFFSET(長寿命化整備計画!$I$10,$A166,))</f>
        <v/>
      </c>
      <c r="J166" t="str">
        <f ca="1">IF(OFFSET(長寿命化整備計画!$J$10,$A166,)="","",OFFSET(長寿命化整備計画!$J$10,$A166,))</f>
        <v/>
      </c>
      <c r="K166" t="str">
        <f ca="1">IF(OFFSET(長寿命化整備計画!$K$10,$A166,)="","",OFFSET(長寿命化整備計画!$K$10,$A166,))</f>
        <v/>
      </c>
      <c r="L166" t="str">
        <f ca="1">IF(OFFSET(長寿命化整備計画!$L$10,$A166,)="","",OFFSET(長寿命化整備計画!$L$10,$A166,))</f>
        <v/>
      </c>
    </row>
    <row r="167" spans="1:12" x14ac:dyDescent="0.15">
      <c r="A167">
        <v>166</v>
      </c>
      <c r="B167" t="str">
        <f ca="1">IF(OFFSET(長寿命化整備計画!$B$10,$A167,)="","",OFFSET(長寿命化整備計画!$B$10,$A167,))</f>
        <v/>
      </c>
      <c r="C167" t="str">
        <f ca="1">IF(OFFSET(長寿命化整備計画!$C$10,$A167,)="","",OFFSET(長寿命化整備計画!$C$10,$A167,))</f>
        <v/>
      </c>
      <c r="D167" t="str">
        <f ca="1">IF(OFFSET(長寿命化整備計画!$D$10,$A167,)="","",OFFSET(長寿命化整備計画!$D$10,$A167,))</f>
        <v/>
      </c>
      <c r="E167" t="str">
        <f ca="1">IF(OFFSET(長寿命化整備計画!$E$10,$A167,)="","",OFFSET(長寿命化整備計画!$E$10,$A167,))</f>
        <v/>
      </c>
      <c r="F167" t="str">
        <f ca="1">IF(OFFSET(長寿命化整備計画!$F$10,$A167,)="","",OFFSET(長寿命化整備計画!$F$10,$A167,))</f>
        <v/>
      </c>
      <c r="G167" t="str">
        <f ca="1">IF(OFFSET(長寿命化整備計画!$G$10,$A167,)="","",OFFSET(長寿命化整備計画!$G$10,$A167,))</f>
        <v/>
      </c>
      <c r="H167" t="str">
        <f ca="1">IF(OFFSET(長寿命化整備計画!$H$10,$A167,)="","",OFFSET(長寿命化整備計画!$H$10,$A167,))</f>
        <v/>
      </c>
      <c r="I167" t="str">
        <f ca="1">IF(OFFSET(長寿命化整備計画!$I$10,$A167,)="","",OFFSET(長寿命化整備計画!$I$10,$A167,))</f>
        <v/>
      </c>
      <c r="J167" t="str">
        <f ca="1">IF(OFFSET(長寿命化整備計画!$J$10,$A167,)="","",OFFSET(長寿命化整備計画!$J$10,$A167,))</f>
        <v/>
      </c>
      <c r="K167" t="str">
        <f ca="1">IF(OFFSET(長寿命化整備計画!$K$10,$A167,)="","",OFFSET(長寿命化整備計画!$K$10,$A167,))</f>
        <v/>
      </c>
      <c r="L167" t="str">
        <f ca="1">IF(OFFSET(長寿命化整備計画!$L$10,$A167,)="","",OFFSET(長寿命化整備計画!$L$10,$A167,))</f>
        <v/>
      </c>
    </row>
    <row r="168" spans="1:12" x14ac:dyDescent="0.15">
      <c r="A168">
        <v>167</v>
      </c>
      <c r="B168" t="str">
        <f ca="1">IF(OFFSET(長寿命化整備計画!$B$10,$A168,)="","",OFFSET(長寿命化整備計画!$B$10,$A168,))</f>
        <v/>
      </c>
      <c r="C168" t="str">
        <f ca="1">IF(OFFSET(長寿命化整備計画!$C$10,$A168,)="","",OFFSET(長寿命化整備計画!$C$10,$A168,))</f>
        <v/>
      </c>
      <c r="D168" t="str">
        <f ca="1">IF(OFFSET(長寿命化整備計画!$D$10,$A168,)="","",OFFSET(長寿命化整備計画!$D$10,$A168,))</f>
        <v/>
      </c>
      <c r="E168" t="str">
        <f ca="1">IF(OFFSET(長寿命化整備計画!$E$10,$A168,)="","",OFFSET(長寿命化整備計画!$E$10,$A168,))</f>
        <v/>
      </c>
      <c r="F168" t="str">
        <f ca="1">IF(OFFSET(長寿命化整備計画!$F$10,$A168,)="","",OFFSET(長寿命化整備計画!$F$10,$A168,))</f>
        <v/>
      </c>
      <c r="G168" t="str">
        <f ca="1">IF(OFFSET(長寿命化整備計画!$G$10,$A168,)="","",OFFSET(長寿命化整備計画!$G$10,$A168,))</f>
        <v/>
      </c>
      <c r="H168" t="str">
        <f ca="1">IF(OFFSET(長寿命化整備計画!$H$10,$A168,)="","",OFFSET(長寿命化整備計画!$H$10,$A168,))</f>
        <v/>
      </c>
      <c r="I168" t="str">
        <f ca="1">IF(OFFSET(長寿命化整備計画!$I$10,$A168,)="","",OFFSET(長寿命化整備計画!$I$10,$A168,))</f>
        <v/>
      </c>
      <c r="J168" t="str">
        <f ca="1">IF(OFFSET(長寿命化整備計画!$J$10,$A168,)="","",OFFSET(長寿命化整備計画!$J$10,$A168,))</f>
        <v/>
      </c>
      <c r="K168" t="str">
        <f ca="1">IF(OFFSET(長寿命化整備計画!$K$10,$A168,)="","",OFFSET(長寿命化整備計画!$K$10,$A168,))</f>
        <v/>
      </c>
      <c r="L168" t="str">
        <f ca="1">IF(OFFSET(長寿命化整備計画!$L$10,$A168,)="","",OFFSET(長寿命化整備計画!$L$10,$A168,))</f>
        <v/>
      </c>
    </row>
    <row r="169" spans="1:12" x14ac:dyDescent="0.15">
      <c r="A169">
        <v>168</v>
      </c>
      <c r="B169" t="str">
        <f ca="1">IF(OFFSET(長寿命化整備計画!$B$10,$A169,)="","",OFFSET(長寿命化整備計画!$B$10,$A169,))</f>
        <v/>
      </c>
      <c r="C169" t="str">
        <f ca="1">IF(OFFSET(長寿命化整備計画!$C$10,$A169,)="","",OFFSET(長寿命化整備計画!$C$10,$A169,))</f>
        <v/>
      </c>
      <c r="D169" t="str">
        <f ca="1">IF(OFFSET(長寿命化整備計画!$D$10,$A169,)="","",OFFSET(長寿命化整備計画!$D$10,$A169,))</f>
        <v/>
      </c>
      <c r="E169" t="str">
        <f ca="1">IF(OFFSET(長寿命化整備計画!$E$10,$A169,)="","",OFFSET(長寿命化整備計画!$E$10,$A169,))</f>
        <v/>
      </c>
      <c r="F169" t="str">
        <f ca="1">IF(OFFSET(長寿命化整備計画!$F$10,$A169,)="","",OFFSET(長寿命化整備計画!$F$10,$A169,))</f>
        <v/>
      </c>
      <c r="G169" t="str">
        <f ca="1">IF(OFFSET(長寿命化整備計画!$G$10,$A169,)="","",OFFSET(長寿命化整備計画!$G$10,$A169,))</f>
        <v/>
      </c>
      <c r="H169" t="str">
        <f ca="1">IF(OFFSET(長寿命化整備計画!$H$10,$A169,)="","",OFFSET(長寿命化整備計画!$H$10,$A169,))</f>
        <v/>
      </c>
      <c r="I169" t="str">
        <f ca="1">IF(OFFSET(長寿命化整備計画!$I$10,$A169,)="","",OFFSET(長寿命化整備計画!$I$10,$A169,))</f>
        <v/>
      </c>
      <c r="J169" t="str">
        <f ca="1">IF(OFFSET(長寿命化整備計画!$J$10,$A169,)="","",OFFSET(長寿命化整備計画!$J$10,$A169,))</f>
        <v/>
      </c>
      <c r="K169" t="str">
        <f ca="1">IF(OFFSET(長寿命化整備計画!$K$10,$A169,)="","",OFFSET(長寿命化整備計画!$K$10,$A169,))</f>
        <v/>
      </c>
      <c r="L169" t="str">
        <f ca="1">IF(OFFSET(長寿命化整備計画!$L$10,$A169,)="","",OFFSET(長寿命化整備計画!$L$10,$A169,))</f>
        <v/>
      </c>
    </row>
    <row r="170" spans="1:12" x14ac:dyDescent="0.15">
      <c r="A170">
        <v>169</v>
      </c>
      <c r="B170" t="str">
        <f ca="1">IF(OFFSET(長寿命化整備計画!$B$10,$A170,)="","",OFFSET(長寿命化整備計画!$B$10,$A170,))</f>
        <v/>
      </c>
      <c r="C170" t="str">
        <f ca="1">IF(OFFSET(長寿命化整備計画!$C$10,$A170,)="","",OFFSET(長寿命化整備計画!$C$10,$A170,))</f>
        <v/>
      </c>
      <c r="D170" t="str">
        <f ca="1">IF(OFFSET(長寿命化整備計画!$D$10,$A170,)="","",OFFSET(長寿命化整備計画!$D$10,$A170,))</f>
        <v/>
      </c>
      <c r="E170" t="str">
        <f ca="1">IF(OFFSET(長寿命化整備計画!$E$10,$A170,)="","",OFFSET(長寿命化整備計画!$E$10,$A170,))</f>
        <v/>
      </c>
      <c r="F170" t="str">
        <f ca="1">IF(OFFSET(長寿命化整備計画!$F$10,$A170,)="","",OFFSET(長寿命化整備計画!$F$10,$A170,))</f>
        <v/>
      </c>
      <c r="G170" t="str">
        <f ca="1">IF(OFFSET(長寿命化整備計画!$G$10,$A170,)="","",OFFSET(長寿命化整備計画!$G$10,$A170,))</f>
        <v/>
      </c>
      <c r="H170" t="str">
        <f ca="1">IF(OFFSET(長寿命化整備計画!$H$10,$A170,)="","",OFFSET(長寿命化整備計画!$H$10,$A170,))</f>
        <v/>
      </c>
      <c r="I170" t="str">
        <f ca="1">IF(OFFSET(長寿命化整備計画!$I$10,$A170,)="","",OFFSET(長寿命化整備計画!$I$10,$A170,))</f>
        <v/>
      </c>
      <c r="J170" t="str">
        <f ca="1">IF(OFFSET(長寿命化整備計画!$J$10,$A170,)="","",OFFSET(長寿命化整備計画!$J$10,$A170,))</f>
        <v/>
      </c>
      <c r="K170" t="str">
        <f ca="1">IF(OFFSET(長寿命化整備計画!$K$10,$A170,)="","",OFFSET(長寿命化整備計画!$K$10,$A170,))</f>
        <v/>
      </c>
      <c r="L170" t="str">
        <f ca="1">IF(OFFSET(長寿命化整備計画!$L$10,$A170,)="","",OFFSET(長寿命化整備計画!$L$10,$A170,))</f>
        <v/>
      </c>
    </row>
    <row r="171" spans="1:12" x14ac:dyDescent="0.15">
      <c r="A171">
        <v>170</v>
      </c>
      <c r="B171" t="str">
        <f ca="1">IF(OFFSET(長寿命化整備計画!$B$10,$A171,)="","",OFFSET(長寿命化整備計画!$B$10,$A171,))</f>
        <v/>
      </c>
      <c r="C171" t="str">
        <f ca="1">IF(OFFSET(長寿命化整備計画!$C$10,$A171,)="","",OFFSET(長寿命化整備計画!$C$10,$A171,))</f>
        <v/>
      </c>
      <c r="D171" t="str">
        <f ca="1">IF(OFFSET(長寿命化整備計画!$D$10,$A171,)="","",OFFSET(長寿命化整備計画!$D$10,$A171,))</f>
        <v/>
      </c>
      <c r="E171" t="str">
        <f ca="1">IF(OFFSET(長寿命化整備計画!$E$10,$A171,)="","",OFFSET(長寿命化整備計画!$E$10,$A171,))</f>
        <v/>
      </c>
      <c r="F171" t="str">
        <f ca="1">IF(OFFSET(長寿命化整備計画!$F$10,$A171,)="","",OFFSET(長寿命化整備計画!$F$10,$A171,))</f>
        <v/>
      </c>
      <c r="G171" t="str">
        <f ca="1">IF(OFFSET(長寿命化整備計画!$G$10,$A171,)="","",OFFSET(長寿命化整備計画!$G$10,$A171,))</f>
        <v/>
      </c>
      <c r="H171" t="str">
        <f ca="1">IF(OFFSET(長寿命化整備計画!$H$10,$A171,)="","",OFFSET(長寿命化整備計画!$H$10,$A171,))</f>
        <v/>
      </c>
      <c r="I171" t="str">
        <f ca="1">IF(OFFSET(長寿命化整備計画!$I$10,$A171,)="","",OFFSET(長寿命化整備計画!$I$10,$A171,))</f>
        <v/>
      </c>
      <c r="J171" t="str">
        <f ca="1">IF(OFFSET(長寿命化整備計画!$J$10,$A171,)="","",OFFSET(長寿命化整備計画!$J$10,$A171,))</f>
        <v/>
      </c>
      <c r="K171" t="str">
        <f ca="1">IF(OFFSET(長寿命化整備計画!$K$10,$A171,)="","",OFFSET(長寿命化整備計画!$K$10,$A171,))</f>
        <v/>
      </c>
      <c r="L171" t="str">
        <f ca="1">IF(OFFSET(長寿命化整備計画!$L$10,$A171,)="","",OFFSET(長寿命化整備計画!$L$10,$A171,))</f>
        <v/>
      </c>
    </row>
    <row r="172" spans="1:12" x14ac:dyDescent="0.15">
      <c r="A172">
        <v>171</v>
      </c>
      <c r="B172" t="str">
        <f ca="1">IF(OFFSET(長寿命化整備計画!$B$10,$A172,)="","",OFFSET(長寿命化整備計画!$B$10,$A172,))</f>
        <v/>
      </c>
      <c r="C172" t="str">
        <f ca="1">IF(OFFSET(長寿命化整備計画!$C$10,$A172,)="","",OFFSET(長寿命化整備計画!$C$10,$A172,))</f>
        <v/>
      </c>
      <c r="D172" t="str">
        <f ca="1">IF(OFFSET(長寿命化整備計画!$D$10,$A172,)="","",OFFSET(長寿命化整備計画!$D$10,$A172,))</f>
        <v/>
      </c>
      <c r="E172" t="str">
        <f ca="1">IF(OFFSET(長寿命化整備計画!$E$10,$A172,)="","",OFFSET(長寿命化整備計画!$E$10,$A172,))</f>
        <v/>
      </c>
      <c r="F172" t="str">
        <f ca="1">IF(OFFSET(長寿命化整備計画!$F$10,$A172,)="","",OFFSET(長寿命化整備計画!$F$10,$A172,))</f>
        <v/>
      </c>
      <c r="G172" t="str">
        <f ca="1">IF(OFFSET(長寿命化整備計画!$G$10,$A172,)="","",OFFSET(長寿命化整備計画!$G$10,$A172,))</f>
        <v/>
      </c>
      <c r="H172" t="str">
        <f ca="1">IF(OFFSET(長寿命化整備計画!$H$10,$A172,)="","",OFFSET(長寿命化整備計画!$H$10,$A172,))</f>
        <v/>
      </c>
      <c r="I172" t="str">
        <f ca="1">IF(OFFSET(長寿命化整備計画!$I$10,$A172,)="","",OFFSET(長寿命化整備計画!$I$10,$A172,))</f>
        <v/>
      </c>
      <c r="J172" t="str">
        <f ca="1">IF(OFFSET(長寿命化整備計画!$J$10,$A172,)="","",OFFSET(長寿命化整備計画!$J$10,$A172,))</f>
        <v/>
      </c>
      <c r="K172" t="str">
        <f ca="1">IF(OFFSET(長寿命化整備計画!$K$10,$A172,)="","",OFFSET(長寿命化整備計画!$K$10,$A172,))</f>
        <v/>
      </c>
      <c r="L172" t="str">
        <f ca="1">IF(OFFSET(長寿命化整備計画!$L$10,$A172,)="","",OFFSET(長寿命化整備計画!$L$10,$A172,))</f>
        <v/>
      </c>
    </row>
    <row r="173" spans="1:12" x14ac:dyDescent="0.15">
      <c r="A173">
        <v>172</v>
      </c>
      <c r="B173" t="str">
        <f ca="1">IF(OFFSET(長寿命化整備計画!$B$10,$A173,)="","",OFFSET(長寿命化整備計画!$B$10,$A173,))</f>
        <v/>
      </c>
      <c r="C173" t="str">
        <f ca="1">IF(OFFSET(長寿命化整備計画!$C$10,$A173,)="","",OFFSET(長寿命化整備計画!$C$10,$A173,))</f>
        <v/>
      </c>
      <c r="D173" t="str">
        <f ca="1">IF(OFFSET(長寿命化整備計画!$D$10,$A173,)="","",OFFSET(長寿命化整備計画!$D$10,$A173,))</f>
        <v/>
      </c>
      <c r="E173" t="str">
        <f ca="1">IF(OFFSET(長寿命化整備計画!$E$10,$A173,)="","",OFFSET(長寿命化整備計画!$E$10,$A173,))</f>
        <v/>
      </c>
      <c r="F173" t="str">
        <f ca="1">IF(OFFSET(長寿命化整備計画!$F$10,$A173,)="","",OFFSET(長寿命化整備計画!$F$10,$A173,))</f>
        <v/>
      </c>
      <c r="G173" t="str">
        <f ca="1">IF(OFFSET(長寿命化整備計画!$G$10,$A173,)="","",OFFSET(長寿命化整備計画!$G$10,$A173,))</f>
        <v/>
      </c>
      <c r="H173" t="str">
        <f ca="1">IF(OFFSET(長寿命化整備計画!$H$10,$A173,)="","",OFFSET(長寿命化整備計画!$H$10,$A173,))</f>
        <v/>
      </c>
      <c r="I173" t="str">
        <f ca="1">IF(OFFSET(長寿命化整備計画!$I$10,$A173,)="","",OFFSET(長寿命化整備計画!$I$10,$A173,))</f>
        <v/>
      </c>
      <c r="J173" t="str">
        <f ca="1">IF(OFFSET(長寿命化整備計画!$J$10,$A173,)="","",OFFSET(長寿命化整備計画!$J$10,$A173,))</f>
        <v/>
      </c>
      <c r="K173" t="str">
        <f ca="1">IF(OFFSET(長寿命化整備計画!$K$10,$A173,)="","",OFFSET(長寿命化整備計画!$K$10,$A173,))</f>
        <v/>
      </c>
      <c r="L173" t="str">
        <f ca="1">IF(OFFSET(長寿命化整備計画!$L$10,$A173,)="","",OFFSET(長寿命化整備計画!$L$10,$A173,))</f>
        <v/>
      </c>
    </row>
    <row r="174" spans="1:12" x14ac:dyDescent="0.15">
      <c r="A174">
        <v>173</v>
      </c>
      <c r="B174" t="str">
        <f ca="1">IF(OFFSET(長寿命化整備計画!$B$10,$A174,)="","",OFFSET(長寿命化整備計画!$B$10,$A174,))</f>
        <v/>
      </c>
      <c r="C174" t="str">
        <f ca="1">IF(OFFSET(長寿命化整備計画!$C$10,$A174,)="","",OFFSET(長寿命化整備計画!$C$10,$A174,))</f>
        <v/>
      </c>
      <c r="D174" t="str">
        <f ca="1">IF(OFFSET(長寿命化整備計画!$D$10,$A174,)="","",OFFSET(長寿命化整備計画!$D$10,$A174,))</f>
        <v/>
      </c>
      <c r="E174" t="str">
        <f ca="1">IF(OFFSET(長寿命化整備計画!$E$10,$A174,)="","",OFFSET(長寿命化整備計画!$E$10,$A174,))</f>
        <v/>
      </c>
      <c r="F174" t="str">
        <f ca="1">IF(OFFSET(長寿命化整備計画!$F$10,$A174,)="","",OFFSET(長寿命化整備計画!$F$10,$A174,))</f>
        <v/>
      </c>
      <c r="G174" t="str">
        <f ca="1">IF(OFFSET(長寿命化整備計画!$G$10,$A174,)="","",OFFSET(長寿命化整備計画!$G$10,$A174,))</f>
        <v/>
      </c>
      <c r="H174" t="str">
        <f ca="1">IF(OFFSET(長寿命化整備計画!$H$10,$A174,)="","",OFFSET(長寿命化整備計画!$H$10,$A174,))</f>
        <v/>
      </c>
      <c r="I174" t="str">
        <f ca="1">IF(OFFSET(長寿命化整備計画!$I$10,$A174,)="","",OFFSET(長寿命化整備計画!$I$10,$A174,))</f>
        <v/>
      </c>
      <c r="J174" t="str">
        <f ca="1">IF(OFFSET(長寿命化整備計画!$J$10,$A174,)="","",OFFSET(長寿命化整備計画!$J$10,$A174,))</f>
        <v/>
      </c>
      <c r="K174" t="str">
        <f ca="1">IF(OFFSET(長寿命化整備計画!$K$10,$A174,)="","",OFFSET(長寿命化整備計画!$K$10,$A174,))</f>
        <v/>
      </c>
      <c r="L174" t="str">
        <f ca="1">IF(OFFSET(長寿命化整備計画!$L$10,$A174,)="","",OFFSET(長寿命化整備計画!$L$10,$A174,))</f>
        <v/>
      </c>
    </row>
    <row r="175" spans="1:12" x14ac:dyDescent="0.15">
      <c r="A175">
        <v>174</v>
      </c>
      <c r="B175" t="str">
        <f ca="1">IF(OFFSET(長寿命化整備計画!$B$10,$A175,)="","",OFFSET(長寿命化整備計画!$B$10,$A175,))</f>
        <v/>
      </c>
      <c r="C175" t="str">
        <f ca="1">IF(OFFSET(長寿命化整備計画!$C$10,$A175,)="","",OFFSET(長寿命化整備計画!$C$10,$A175,))</f>
        <v/>
      </c>
      <c r="D175" t="str">
        <f ca="1">IF(OFFSET(長寿命化整備計画!$D$10,$A175,)="","",OFFSET(長寿命化整備計画!$D$10,$A175,))</f>
        <v/>
      </c>
      <c r="E175" t="str">
        <f ca="1">IF(OFFSET(長寿命化整備計画!$E$10,$A175,)="","",OFFSET(長寿命化整備計画!$E$10,$A175,))</f>
        <v/>
      </c>
      <c r="F175" t="str">
        <f ca="1">IF(OFFSET(長寿命化整備計画!$F$10,$A175,)="","",OFFSET(長寿命化整備計画!$F$10,$A175,))</f>
        <v/>
      </c>
      <c r="G175" t="str">
        <f ca="1">IF(OFFSET(長寿命化整備計画!$G$10,$A175,)="","",OFFSET(長寿命化整備計画!$G$10,$A175,))</f>
        <v/>
      </c>
      <c r="H175" t="str">
        <f ca="1">IF(OFFSET(長寿命化整備計画!$H$10,$A175,)="","",OFFSET(長寿命化整備計画!$H$10,$A175,))</f>
        <v/>
      </c>
      <c r="I175" t="str">
        <f ca="1">IF(OFFSET(長寿命化整備計画!$I$10,$A175,)="","",OFFSET(長寿命化整備計画!$I$10,$A175,))</f>
        <v/>
      </c>
      <c r="J175" t="str">
        <f ca="1">IF(OFFSET(長寿命化整備計画!$J$10,$A175,)="","",OFFSET(長寿命化整備計画!$J$10,$A175,))</f>
        <v/>
      </c>
      <c r="K175" t="str">
        <f ca="1">IF(OFFSET(長寿命化整備計画!$K$10,$A175,)="","",OFFSET(長寿命化整備計画!$K$10,$A175,))</f>
        <v/>
      </c>
      <c r="L175" t="str">
        <f ca="1">IF(OFFSET(長寿命化整備計画!$L$10,$A175,)="","",OFFSET(長寿命化整備計画!$L$10,$A175,))</f>
        <v/>
      </c>
    </row>
    <row r="176" spans="1:12" x14ac:dyDescent="0.15">
      <c r="A176">
        <v>175</v>
      </c>
      <c r="B176" t="str">
        <f ca="1">IF(OFFSET(長寿命化整備計画!$B$10,$A176,)="","",OFFSET(長寿命化整備計画!$B$10,$A176,))</f>
        <v/>
      </c>
      <c r="C176" t="str">
        <f ca="1">IF(OFFSET(長寿命化整備計画!$C$10,$A176,)="","",OFFSET(長寿命化整備計画!$C$10,$A176,))</f>
        <v/>
      </c>
      <c r="D176" t="str">
        <f ca="1">IF(OFFSET(長寿命化整備計画!$D$10,$A176,)="","",OFFSET(長寿命化整備計画!$D$10,$A176,))</f>
        <v/>
      </c>
      <c r="E176" t="str">
        <f ca="1">IF(OFFSET(長寿命化整備計画!$E$10,$A176,)="","",OFFSET(長寿命化整備計画!$E$10,$A176,))</f>
        <v/>
      </c>
      <c r="F176" t="str">
        <f ca="1">IF(OFFSET(長寿命化整備計画!$F$10,$A176,)="","",OFFSET(長寿命化整備計画!$F$10,$A176,))</f>
        <v/>
      </c>
      <c r="G176" t="str">
        <f ca="1">IF(OFFSET(長寿命化整備計画!$G$10,$A176,)="","",OFFSET(長寿命化整備計画!$G$10,$A176,))</f>
        <v/>
      </c>
      <c r="H176" t="str">
        <f ca="1">IF(OFFSET(長寿命化整備計画!$H$10,$A176,)="","",OFFSET(長寿命化整備計画!$H$10,$A176,))</f>
        <v/>
      </c>
      <c r="I176" t="str">
        <f ca="1">IF(OFFSET(長寿命化整備計画!$I$10,$A176,)="","",OFFSET(長寿命化整備計画!$I$10,$A176,))</f>
        <v/>
      </c>
      <c r="J176" t="str">
        <f ca="1">IF(OFFSET(長寿命化整備計画!$J$10,$A176,)="","",OFFSET(長寿命化整備計画!$J$10,$A176,))</f>
        <v/>
      </c>
      <c r="K176" t="str">
        <f ca="1">IF(OFFSET(長寿命化整備計画!$K$10,$A176,)="","",OFFSET(長寿命化整備計画!$K$10,$A176,))</f>
        <v/>
      </c>
      <c r="L176" t="str">
        <f ca="1">IF(OFFSET(長寿命化整備計画!$L$10,$A176,)="","",OFFSET(長寿命化整備計画!$L$10,$A176,))</f>
        <v/>
      </c>
    </row>
    <row r="177" spans="1:12" x14ac:dyDescent="0.15">
      <c r="A177">
        <v>176</v>
      </c>
      <c r="B177" t="str">
        <f ca="1">IF(OFFSET(長寿命化整備計画!$B$10,$A177,)="","",OFFSET(長寿命化整備計画!$B$10,$A177,))</f>
        <v/>
      </c>
      <c r="C177" t="str">
        <f ca="1">IF(OFFSET(長寿命化整備計画!$C$10,$A177,)="","",OFFSET(長寿命化整備計画!$C$10,$A177,))</f>
        <v/>
      </c>
      <c r="D177" t="str">
        <f ca="1">IF(OFFSET(長寿命化整備計画!$D$10,$A177,)="","",OFFSET(長寿命化整備計画!$D$10,$A177,))</f>
        <v/>
      </c>
      <c r="E177" t="str">
        <f ca="1">IF(OFFSET(長寿命化整備計画!$E$10,$A177,)="","",OFFSET(長寿命化整備計画!$E$10,$A177,))</f>
        <v/>
      </c>
      <c r="F177" t="str">
        <f ca="1">IF(OFFSET(長寿命化整備計画!$F$10,$A177,)="","",OFFSET(長寿命化整備計画!$F$10,$A177,))</f>
        <v/>
      </c>
      <c r="G177" t="str">
        <f ca="1">IF(OFFSET(長寿命化整備計画!$G$10,$A177,)="","",OFFSET(長寿命化整備計画!$G$10,$A177,))</f>
        <v/>
      </c>
      <c r="H177" t="str">
        <f ca="1">IF(OFFSET(長寿命化整備計画!$H$10,$A177,)="","",OFFSET(長寿命化整備計画!$H$10,$A177,))</f>
        <v/>
      </c>
      <c r="I177" t="str">
        <f ca="1">IF(OFFSET(長寿命化整備計画!$I$10,$A177,)="","",OFFSET(長寿命化整備計画!$I$10,$A177,))</f>
        <v/>
      </c>
      <c r="J177" t="str">
        <f ca="1">IF(OFFSET(長寿命化整備計画!$J$10,$A177,)="","",OFFSET(長寿命化整備計画!$J$10,$A177,))</f>
        <v/>
      </c>
      <c r="K177" t="str">
        <f ca="1">IF(OFFSET(長寿命化整備計画!$K$10,$A177,)="","",OFFSET(長寿命化整備計画!$K$10,$A177,))</f>
        <v/>
      </c>
      <c r="L177" t="str">
        <f ca="1">IF(OFFSET(長寿命化整備計画!$L$10,$A177,)="","",OFFSET(長寿命化整備計画!$L$10,$A177,))</f>
        <v/>
      </c>
    </row>
    <row r="178" spans="1:12" x14ac:dyDescent="0.15">
      <c r="A178">
        <v>177</v>
      </c>
      <c r="B178" t="str">
        <f ca="1">IF(OFFSET(長寿命化整備計画!$B$10,$A178,)="","",OFFSET(長寿命化整備計画!$B$10,$A178,))</f>
        <v/>
      </c>
      <c r="C178" t="str">
        <f ca="1">IF(OFFSET(長寿命化整備計画!$C$10,$A178,)="","",OFFSET(長寿命化整備計画!$C$10,$A178,))</f>
        <v/>
      </c>
      <c r="D178" t="str">
        <f ca="1">IF(OFFSET(長寿命化整備計画!$D$10,$A178,)="","",OFFSET(長寿命化整備計画!$D$10,$A178,))</f>
        <v/>
      </c>
      <c r="E178" t="str">
        <f ca="1">IF(OFFSET(長寿命化整備計画!$E$10,$A178,)="","",OFFSET(長寿命化整備計画!$E$10,$A178,))</f>
        <v/>
      </c>
      <c r="F178" t="str">
        <f ca="1">IF(OFFSET(長寿命化整備計画!$F$10,$A178,)="","",OFFSET(長寿命化整備計画!$F$10,$A178,))</f>
        <v/>
      </c>
      <c r="G178" t="str">
        <f ca="1">IF(OFFSET(長寿命化整備計画!$G$10,$A178,)="","",OFFSET(長寿命化整備計画!$G$10,$A178,))</f>
        <v/>
      </c>
      <c r="H178" t="str">
        <f ca="1">IF(OFFSET(長寿命化整備計画!$H$10,$A178,)="","",OFFSET(長寿命化整備計画!$H$10,$A178,))</f>
        <v/>
      </c>
      <c r="I178" t="str">
        <f ca="1">IF(OFFSET(長寿命化整備計画!$I$10,$A178,)="","",OFFSET(長寿命化整備計画!$I$10,$A178,))</f>
        <v/>
      </c>
      <c r="J178" t="str">
        <f ca="1">IF(OFFSET(長寿命化整備計画!$J$10,$A178,)="","",OFFSET(長寿命化整備計画!$J$10,$A178,))</f>
        <v/>
      </c>
      <c r="K178" t="str">
        <f ca="1">IF(OFFSET(長寿命化整備計画!$K$10,$A178,)="","",OFFSET(長寿命化整備計画!$K$10,$A178,))</f>
        <v/>
      </c>
      <c r="L178" t="str">
        <f ca="1">IF(OFFSET(長寿命化整備計画!$L$10,$A178,)="","",OFFSET(長寿命化整備計画!$L$10,$A178,))</f>
        <v/>
      </c>
    </row>
    <row r="179" spans="1:12" x14ac:dyDescent="0.15">
      <c r="A179">
        <v>178</v>
      </c>
      <c r="B179" t="str">
        <f ca="1">IF(OFFSET(長寿命化整備計画!$B$10,$A179,)="","",OFFSET(長寿命化整備計画!$B$10,$A179,))</f>
        <v/>
      </c>
      <c r="C179" t="str">
        <f ca="1">IF(OFFSET(長寿命化整備計画!$C$10,$A179,)="","",OFFSET(長寿命化整備計画!$C$10,$A179,))</f>
        <v/>
      </c>
      <c r="D179" t="str">
        <f ca="1">IF(OFFSET(長寿命化整備計画!$D$10,$A179,)="","",OFFSET(長寿命化整備計画!$D$10,$A179,))</f>
        <v/>
      </c>
      <c r="E179" t="str">
        <f ca="1">IF(OFFSET(長寿命化整備計画!$E$10,$A179,)="","",OFFSET(長寿命化整備計画!$E$10,$A179,))</f>
        <v/>
      </c>
      <c r="F179" t="str">
        <f ca="1">IF(OFFSET(長寿命化整備計画!$F$10,$A179,)="","",OFFSET(長寿命化整備計画!$F$10,$A179,))</f>
        <v/>
      </c>
      <c r="G179" t="str">
        <f ca="1">IF(OFFSET(長寿命化整備計画!$G$10,$A179,)="","",OFFSET(長寿命化整備計画!$G$10,$A179,))</f>
        <v/>
      </c>
      <c r="H179" t="str">
        <f ca="1">IF(OFFSET(長寿命化整備計画!$H$10,$A179,)="","",OFFSET(長寿命化整備計画!$H$10,$A179,))</f>
        <v/>
      </c>
      <c r="I179" t="str">
        <f ca="1">IF(OFFSET(長寿命化整備計画!$I$10,$A179,)="","",OFFSET(長寿命化整備計画!$I$10,$A179,))</f>
        <v/>
      </c>
      <c r="J179" t="str">
        <f ca="1">IF(OFFSET(長寿命化整備計画!$J$10,$A179,)="","",OFFSET(長寿命化整備計画!$J$10,$A179,))</f>
        <v/>
      </c>
      <c r="K179" t="str">
        <f ca="1">IF(OFFSET(長寿命化整備計画!$K$10,$A179,)="","",OFFSET(長寿命化整備計画!$K$10,$A179,))</f>
        <v/>
      </c>
      <c r="L179" t="str">
        <f ca="1">IF(OFFSET(長寿命化整備計画!$L$10,$A179,)="","",OFFSET(長寿命化整備計画!$L$10,$A179,))</f>
        <v/>
      </c>
    </row>
    <row r="180" spans="1:12" x14ac:dyDescent="0.15">
      <c r="A180">
        <v>179</v>
      </c>
      <c r="B180" t="str">
        <f ca="1">IF(OFFSET(長寿命化整備計画!$B$10,$A180,)="","",OFFSET(長寿命化整備計画!$B$10,$A180,))</f>
        <v/>
      </c>
      <c r="C180" t="str">
        <f ca="1">IF(OFFSET(長寿命化整備計画!$C$10,$A180,)="","",OFFSET(長寿命化整備計画!$C$10,$A180,))</f>
        <v/>
      </c>
      <c r="D180" t="str">
        <f ca="1">IF(OFFSET(長寿命化整備計画!$D$10,$A180,)="","",OFFSET(長寿命化整備計画!$D$10,$A180,))</f>
        <v/>
      </c>
      <c r="E180" t="str">
        <f ca="1">IF(OFFSET(長寿命化整備計画!$E$10,$A180,)="","",OFFSET(長寿命化整備計画!$E$10,$A180,))</f>
        <v/>
      </c>
      <c r="F180" t="str">
        <f ca="1">IF(OFFSET(長寿命化整備計画!$F$10,$A180,)="","",OFFSET(長寿命化整備計画!$F$10,$A180,))</f>
        <v/>
      </c>
      <c r="G180" t="str">
        <f ca="1">IF(OFFSET(長寿命化整備計画!$G$10,$A180,)="","",OFFSET(長寿命化整備計画!$G$10,$A180,))</f>
        <v/>
      </c>
      <c r="H180" t="str">
        <f ca="1">IF(OFFSET(長寿命化整備計画!$H$10,$A180,)="","",OFFSET(長寿命化整備計画!$H$10,$A180,))</f>
        <v/>
      </c>
      <c r="I180" t="str">
        <f ca="1">IF(OFFSET(長寿命化整備計画!$I$10,$A180,)="","",OFFSET(長寿命化整備計画!$I$10,$A180,))</f>
        <v/>
      </c>
      <c r="J180" t="str">
        <f ca="1">IF(OFFSET(長寿命化整備計画!$J$10,$A180,)="","",OFFSET(長寿命化整備計画!$J$10,$A180,))</f>
        <v/>
      </c>
      <c r="K180" t="str">
        <f ca="1">IF(OFFSET(長寿命化整備計画!$K$10,$A180,)="","",OFFSET(長寿命化整備計画!$K$10,$A180,))</f>
        <v/>
      </c>
      <c r="L180" t="str">
        <f ca="1">IF(OFFSET(長寿命化整備計画!$L$10,$A180,)="","",OFFSET(長寿命化整備計画!$L$10,$A180,))</f>
        <v/>
      </c>
    </row>
    <row r="181" spans="1:12" x14ac:dyDescent="0.15">
      <c r="A181">
        <v>180</v>
      </c>
      <c r="B181" t="str">
        <f ca="1">IF(OFFSET(長寿命化整備計画!$B$10,$A181,)="","",OFFSET(長寿命化整備計画!$B$10,$A181,))</f>
        <v/>
      </c>
      <c r="C181" t="str">
        <f ca="1">IF(OFFSET(長寿命化整備計画!$C$10,$A181,)="","",OFFSET(長寿命化整備計画!$C$10,$A181,))</f>
        <v/>
      </c>
      <c r="D181" t="str">
        <f ca="1">IF(OFFSET(長寿命化整備計画!$D$10,$A181,)="","",OFFSET(長寿命化整備計画!$D$10,$A181,))</f>
        <v/>
      </c>
      <c r="E181" t="str">
        <f ca="1">IF(OFFSET(長寿命化整備計画!$E$10,$A181,)="","",OFFSET(長寿命化整備計画!$E$10,$A181,))</f>
        <v/>
      </c>
      <c r="F181" t="str">
        <f ca="1">IF(OFFSET(長寿命化整備計画!$F$10,$A181,)="","",OFFSET(長寿命化整備計画!$F$10,$A181,))</f>
        <v/>
      </c>
      <c r="G181" t="str">
        <f ca="1">IF(OFFSET(長寿命化整備計画!$G$10,$A181,)="","",OFFSET(長寿命化整備計画!$G$10,$A181,))</f>
        <v/>
      </c>
      <c r="H181" t="str">
        <f ca="1">IF(OFFSET(長寿命化整備計画!$H$10,$A181,)="","",OFFSET(長寿命化整備計画!$H$10,$A181,))</f>
        <v/>
      </c>
      <c r="I181" t="str">
        <f ca="1">IF(OFFSET(長寿命化整備計画!$I$10,$A181,)="","",OFFSET(長寿命化整備計画!$I$10,$A181,))</f>
        <v/>
      </c>
      <c r="J181" t="str">
        <f ca="1">IF(OFFSET(長寿命化整備計画!$J$10,$A181,)="","",OFFSET(長寿命化整備計画!$J$10,$A181,))</f>
        <v/>
      </c>
      <c r="K181" t="str">
        <f ca="1">IF(OFFSET(長寿命化整備計画!$K$10,$A181,)="","",OFFSET(長寿命化整備計画!$K$10,$A181,))</f>
        <v/>
      </c>
      <c r="L181" t="str">
        <f ca="1">IF(OFFSET(長寿命化整備計画!$L$10,$A181,)="","",OFFSET(長寿命化整備計画!$L$10,$A181,))</f>
        <v/>
      </c>
    </row>
    <row r="182" spans="1:12" x14ac:dyDescent="0.15">
      <c r="A182">
        <v>181</v>
      </c>
      <c r="B182" t="str">
        <f ca="1">IF(OFFSET(長寿命化整備計画!$B$10,$A182,)="","",OFFSET(長寿命化整備計画!$B$10,$A182,))</f>
        <v/>
      </c>
      <c r="C182" t="str">
        <f ca="1">IF(OFFSET(長寿命化整備計画!$C$10,$A182,)="","",OFFSET(長寿命化整備計画!$C$10,$A182,))</f>
        <v/>
      </c>
      <c r="D182" t="str">
        <f ca="1">IF(OFFSET(長寿命化整備計画!$D$10,$A182,)="","",OFFSET(長寿命化整備計画!$D$10,$A182,))</f>
        <v/>
      </c>
      <c r="E182" t="str">
        <f ca="1">IF(OFFSET(長寿命化整備計画!$E$10,$A182,)="","",OFFSET(長寿命化整備計画!$E$10,$A182,))</f>
        <v/>
      </c>
      <c r="F182" t="str">
        <f ca="1">IF(OFFSET(長寿命化整備計画!$F$10,$A182,)="","",OFFSET(長寿命化整備計画!$F$10,$A182,))</f>
        <v/>
      </c>
      <c r="G182" t="str">
        <f ca="1">IF(OFFSET(長寿命化整備計画!$G$10,$A182,)="","",OFFSET(長寿命化整備計画!$G$10,$A182,))</f>
        <v/>
      </c>
      <c r="H182" t="str">
        <f ca="1">IF(OFFSET(長寿命化整備計画!$H$10,$A182,)="","",OFFSET(長寿命化整備計画!$H$10,$A182,))</f>
        <v/>
      </c>
      <c r="I182" t="str">
        <f ca="1">IF(OFFSET(長寿命化整備計画!$I$10,$A182,)="","",OFFSET(長寿命化整備計画!$I$10,$A182,))</f>
        <v/>
      </c>
      <c r="J182" t="str">
        <f ca="1">IF(OFFSET(長寿命化整備計画!$J$10,$A182,)="","",OFFSET(長寿命化整備計画!$J$10,$A182,))</f>
        <v/>
      </c>
      <c r="K182" t="str">
        <f ca="1">IF(OFFSET(長寿命化整備計画!$K$10,$A182,)="","",OFFSET(長寿命化整備計画!$K$10,$A182,))</f>
        <v/>
      </c>
      <c r="L182" t="str">
        <f ca="1">IF(OFFSET(長寿命化整備計画!$L$10,$A182,)="","",OFFSET(長寿命化整備計画!$L$10,$A182,))</f>
        <v/>
      </c>
    </row>
    <row r="183" spans="1:12" x14ac:dyDescent="0.15">
      <c r="A183">
        <v>182</v>
      </c>
      <c r="B183" t="str">
        <f ca="1">IF(OFFSET(長寿命化整備計画!$B$10,$A183,)="","",OFFSET(長寿命化整備計画!$B$10,$A183,))</f>
        <v/>
      </c>
      <c r="C183" t="str">
        <f ca="1">IF(OFFSET(長寿命化整備計画!$C$10,$A183,)="","",OFFSET(長寿命化整備計画!$C$10,$A183,))</f>
        <v/>
      </c>
      <c r="D183" t="str">
        <f ca="1">IF(OFFSET(長寿命化整備計画!$D$10,$A183,)="","",OFFSET(長寿命化整備計画!$D$10,$A183,))</f>
        <v/>
      </c>
      <c r="E183" t="str">
        <f ca="1">IF(OFFSET(長寿命化整備計画!$E$10,$A183,)="","",OFFSET(長寿命化整備計画!$E$10,$A183,))</f>
        <v/>
      </c>
      <c r="F183" t="str">
        <f ca="1">IF(OFFSET(長寿命化整備計画!$F$10,$A183,)="","",OFFSET(長寿命化整備計画!$F$10,$A183,))</f>
        <v/>
      </c>
      <c r="G183" t="str">
        <f ca="1">IF(OFFSET(長寿命化整備計画!$G$10,$A183,)="","",OFFSET(長寿命化整備計画!$G$10,$A183,))</f>
        <v/>
      </c>
      <c r="H183" t="str">
        <f ca="1">IF(OFFSET(長寿命化整備計画!$H$10,$A183,)="","",OFFSET(長寿命化整備計画!$H$10,$A183,))</f>
        <v/>
      </c>
      <c r="I183" t="str">
        <f ca="1">IF(OFFSET(長寿命化整備計画!$I$10,$A183,)="","",OFFSET(長寿命化整備計画!$I$10,$A183,))</f>
        <v/>
      </c>
      <c r="J183" t="str">
        <f ca="1">IF(OFFSET(長寿命化整備計画!$J$10,$A183,)="","",OFFSET(長寿命化整備計画!$J$10,$A183,))</f>
        <v/>
      </c>
      <c r="K183" t="str">
        <f ca="1">IF(OFFSET(長寿命化整備計画!$K$10,$A183,)="","",OFFSET(長寿命化整備計画!$K$10,$A183,))</f>
        <v/>
      </c>
      <c r="L183" t="str">
        <f ca="1">IF(OFFSET(長寿命化整備計画!$L$10,$A183,)="","",OFFSET(長寿命化整備計画!$L$10,$A183,))</f>
        <v/>
      </c>
    </row>
    <row r="184" spans="1:12" x14ac:dyDescent="0.15">
      <c r="A184">
        <v>183</v>
      </c>
      <c r="B184" t="str">
        <f ca="1">IF(OFFSET(長寿命化整備計画!$B$10,$A184,)="","",OFFSET(長寿命化整備計画!$B$10,$A184,))</f>
        <v/>
      </c>
      <c r="C184" t="str">
        <f ca="1">IF(OFFSET(長寿命化整備計画!$C$10,$A184,)="","",OFFSET(長寿命化整備計画!$C$10,$A184,))</f>
        <v/>
      </c>
      <c r="D184" t="str">
        <f ca="1">IF(OFFSET(長寿命化整備計画!$D$10,$A184,)="","",OFFSET(長寿命化整備計画!$D$10,$A184,))</f>
        <v/>
      </c>
      <c r="E184" t="str">
        <f ca="1">IF(OFFSET(長寿命化整備計画!$E$10,$A184,)="","",OFFSET(長寿命化整備計画!$E$10,$A184,))</f>
        <v/>
      </c>
      <c r="F184" t="str">
        <f ca="1">IF(OFFSET(長寿命化整備計画!$F$10,$A184,)="","",OFFSET(長寿命化整備計画!$F$10,$A184,))</f>
        <v/>
      </c>
      <c r="G184" t="str">
        <f ca="1">IF(OFFSET(長寿命化整備計画!$G$10,$A184,)="","",OFFSET(長寿命化整備計画!$G$10,$A184,))</f>
        <v/>
      </c>
      <c r="H184" t="str">
        <f ca="1">IF(OFFSET(長寿命化整備計画!$H$10,$A184,)="","",OFFSET(長寿命化整備計画!$H$10,$A184,))</f>
        <v/>
      </c>
      <c r="I184" t="str">
        <f ca="1">IF(OFFSET(長寿命化整備計画!$I$10,$A184,)="","",OFFSET(長寿命化整備計画!$I$10,$A184,))</f>
        <v/>
      </c>
      <c r="J184" t="str">
        <f ca="1">IF(OFFSET(長寿命化整備計画!$J$10,$A184,)="","",OFFSET(長寿命化整備計画!$J$10,$A184,))</f>
        <v/>
      </c>
      <c r="K184" t="str">
        <f ca="1">IF(OFFSET(長寿命化整備計画!$K$10,$A184,)="","",OFFSET(長寿命化整備計画!$K$10,$A184,))</f>
        <v/>
      </c>
      <c r="L184" t="str">
        <f ca="1">IF(OFFSET(長寿命化整備計画!$L$10,$A184,)="","",OFFSET(長寿命化整備計画!$L$10,$A184,))</f>
        <v/>
      </c>
    </row>
    <row r="185" spans="1:12" x14ac:dyDescent="0.15">
      <c r="A185">
        <v>184</v>
      </c>
      <c r="B185" t="str">
        <f ca="1">IF(OFFSET(長寿命化整備計画!$B$10,$A185,)="","",OFFSET(長寿命化整備計画!$B$10,$A185,))</f>
        <v/>
      </c>
      <c r="C185" t="str">
        <f ca="1">IF(OFFSET(長寿命化整備計画!$C$10,$A185,)="","",OFFSET(長寿命化整備計画!$C$10,$A185,))</f>
        <v/>
      </c>
      <c r="D185" t="str">
        <f ca="1">IF(OFFSET(長寿命化整備計画!$D$10,$A185,)="","",OFFSET(長寿命化整備計画!$D$10,$A185,))</f>
        <v/>
      </c>
      <c r="E185" t="str">
        <f ca="1">IF(OFFSET(長寿命化整備計画!$E$10,$A185,)="","",OFFSET(長寿命化整備計画!$E$10,$A185,))</f>
        <v/>
      </c>
      <c r="F185" t="str">
        <f ca="1">IF(OFFSET(長寿命化整備計画!$F$10,$A185,)="","",OFFSET(長寿命化整備計画!$F$10,$A185,))</f>
        <v/>
      </c>
      <c r="G185" t="str">
        <f ca="1">IF(OFFSET(長寿命化整備計画!$G$10,$A185,)="","",OFFSET(長寿命化整備計画!$G$10,$A185,))</f>
        <v/>
      </c>
      <c r="H185" t="str">
        <f ca="1">IF(OFFSET(長寿命化整備計画!$H$10,$A185,)="","",OFFSET(長寿命化整備計画!$H$10,$A185,))</f>
        <v/>
      </c>
      <c r="I185" t="str">
        <f ca="1">IF(OFFSET(長寿命化整備計画!$I$10,$A185,)="","",OFFSET(長寿命化整備計画!$I$10,$A185,))</f>
        <v/>
      </c>
      <c r="J185" t="str">
        <f ca="1">IF(OFFSET(長寿命化整備計画!$J$10,$A185,)="","",OFFSET(長寿命化整備計画!$J$10,$A185,))</f>
        <v/>
      </c>
      <c r="K185" t="str">
        <f ca="1">IF(OFFSET(長寿命化整備計画!$K$10,$A185,)="","",OFFSET(長寿命化整備計画!$K$10,$A185,))</f>
        <v/>
      </c>
      <c r="L185" t="str">
        <f ca="1">IF(OFFSET(長寿命化整備計画!$L$10,$A185,)="","",OFFSET(長寿命化整備計画!$L$10,$A185,))</f>
        <v/>
      </c>
    </row>
    <row r="186" spans="1:12" x14ac:dyDescent="0.15">
      <c r="A186">
        <v>185</v>
      </c>
      <c r="B186" t="str">
        <f ca="1">IF(OFFSET(長寿命化整備計画!$B$10,$A186,)="","",OFFSET(長寿命化整備計画!$B$10,$A186,))</f>
        <v/>
      </c>
      <c r="C186" t="str">
        <f ca="1">IF(OFFSET(長寿命化整備計画!$C$10,$A186,)="","",OFFSET(長寿命化整備計画!$C$10,$A186,))</f>
        <v/>
      </c>
      <c r="D186" t="str">
        <f ca="1">IF(OFFSET(長寿命化整備計画!$D$10,$A186,)="","",OFFSET(長寿命化整備計画!$D$10,$A186,))</f>
        <v/>
      </c>
      <c r="E186" t="str">
        <f ca="1">IF(OFFSET(長寿命化整備計画!$E$10,$A186,)="","",OFFSET(長寿命化整備計画!$E$10,$A186,))</f>
        <v/>
      </c>
      <c r="F186" t="str">
        <f ca="1">IF(OFFSET(長寿命化整備計画!$F$10,$A186,)="","",OFFSET(長寿命化整備計画!$F$10,$A186,))</f>
        <v/>
      </c>
      <c r="G186" t="str">
        <f ca="1">IF(OFFSET(長寿命化整備計画!$G$10,$A186,)="","",OFFSET(長寿命化整備計画!$G$10,$A186,))</f>
        <v/>
      </c>
      <c r="H186" t="str">
        <f ca="1">IF(OFFSET(長寿命化整備計画!$H$10,$A186,)="","",OFFSET(長寿命化整備計画!$H$10,$A186,))</f>
        <v/>
      </c>
      <c r="I186" t="str">
        <f ca="1">IF(OFFSET(長寿命化整備計画!$I$10,$A186,)="","",OFFSET(長寿命化整備計画!$I$10,$A186,))</f>
        <v/>
      </c>
      <c r="J186" t="str">
        <f ca="1">IF(OFFSET(長寿命化整備計画!$J$10,$A186,)="","",OFFSET(長寿命化整備計画!$J$10,$A186,))</f>
        <v/>
      </c>
      <c r="K186" t="str">
        <f ca="1">IF(OFFSET(長寿命化整備計画!$K$10,$A186,)="","",OFFSET(長寿命化整備計画!$K$10,$A186,))</f>
        <v/>
      </c>
      <c r="L186" t="str">
        <f ca="1">IF(OFFSET(長寿命化整備計画!$L$10,$A186,)="","",OFFSET(長寿命化整備計画!$L$10,$A186,))</f>
        <v/>
      </c>
    </row>
    <row r="187" spans="1:12" x14ac:dyDescent="0.15">
      <c r="A187">
        <v>186</v>
      </c>
      <c r="B187" t="str">
        <f ca="1">IF(OFFSET(長寿命化整備計画!$B$10,$A187,)="","",OFFSET(長寿命化整備計画!$B$10,$A187,))</f>
        <v/>
      </c>
      <c r="C187" t="str">
        <f ca="1">IF(OFFSET(長寿命化整備計画!$C$10,$A187,)="","",OFFSET(長寿命化整備計画!$C$10,$A187,))</f>
        <v/>
      </c>
      <c r="D187" t="str">
        <f ca="1">IF(OFFSET(長寿命化整備計画!$D$10,$A187,)="","",OFFSET(長寿命化整備計画!$D$10,$A187,))</f>
        <v/>
      </c>
      <c r="E187" t="str">
        <f ca="1">IF(OFFSET(長寿命化整備計画!$E$10,$A187,)="","",OFFSET(長寿命化整備計画!$E$10,$A187,))</f>
        <v/>
      </c>
      <c r="F187" t="str">
        <f ca="1">IF(OFFSET(長寿命化整備計画!$F$10,$A187,)="","",OFFSET(長寿命化整備計画!$F$10,$A187,))</f>
        <v/>
      </c>
      <c r="G187" t="str">
        <f ca="1">IF(OFFSET(長寿命化整備計画!$G$10,$A187,)="","",OFFSET(長寿命化整備計画!$G$10,$A187,))</f>
        <v/>
      </c>
      <c r="H187" t="str">
        <f ca="1">IF(OFFSET(長寿命化整備計画!$H$10,$A187,)="","",OFFSET(長寿命化整備計画!$H$10,$A187,))</f>
        <v/>
      </c>
      <c r="I187" t="str">
        <f ca="1">IF(OFFSET(長寿命化整備計画!$I$10,$A187,)="","",OFFSET(長寿命化整備計画!$I$10,$A187,))</f>
        <v/>
      </c>
      <c r="J187" t="str">
        <f ca="1">IF(OFFSET(長寿命化整備計画!$J$10,$A187,)="","",OFFSET(長寿命化整備計画!$J$10,$A187,))</f>
        <v/>
      </c>
      <c r="K187" t="str">
        <f ca="1">IF(OFFSET(長寿命化整備計画!$K$10,$A187,)="","",OFFSET(長寿命化整備計画!$K$10,$A187,))</f>
        <v/>
      </c>
      <c r="L187" t="str">
        <f ca="1">IF(OFFSET(長寿命化整備計画!$L$10,$A187,)="","",OFFSET(長寿命化整備計画!$L$10,$A187,))</f>
        <v/>
      </c>
    </row>
    <row r="188" spans="1:12" x14ac:dyDescent="0.15">
      <c r="A188">
        <v>187</v>
      </c>
      <c r="B188" t="str">
        <f ca="1">IF(OFFSET(長寿命化整備計画!$B$10,$A188,)="","",OFFSET(長寿命化整備計画!$B$10,$A188,))</f>
        <v/>
      </c>
      <c r="C188" t="str">
        <f ca="1">IF(OFFSET(長寿命化整備計画!$C$10,$A188,)="","",OFFSET(長寿命化整備計画!$C$10,$A188,))</f>
        <v/>
      </c>
      <c r="D188" t="str">
        <f ca="1">IF(OFFSET(長寿命化整備計画!$D$10,$A188,)="","",OFFSET(長寿命化整備計画!$D$10,$A188,))</f>
        <v/>
      </c>
      <c r="E188" t="str">
        <f ca="1">IF(OFFSET(長寿命化整備計画!$E$10,$A188,)="","",OFFSET(長寿命化整備計画!$E$10,$A188,))</f>
        <v/>
      </c>
      <c r="F188" t="str">
        <f ca="1">IF(OFFSET(長寿命化整備計画!$F$10,$A188,)="","",OFFSET(長寿命化整備計画!$F$10,$A188,))</f>
        <v/>
      </c>
      <c r="G188" t="str">
        <f ca="1">IF(OFFSET(長寿命化整備計画!$G$10,$A188,)="","",OFFSET(長寿命化整備計画!$G$10,$A188,))</f>
        <v/>
      </c>
      <c r="H188" t="str">
        <f ca="1">IF(OFFSET(長寿命化整備計画!$H$10,$A188,)="","",OFFSET(長寿命化整備計画!$H$10,$A188,))</f>
        <v/>
      </c>
      <c r="I188" t="str">
        <f ca="1">IF(OFFSET(長寿命化整備計画!$I$10,$A188,)="","",OFFSET(長寿命化整備計画!$I$10,$A188,))</f>
        <v/>
      </c>
      <c r="J188" t="str">
        <f ca="1">IF(OFFSET(長寿命化整備計画!$J$10,$A188,)="","",OFFSET(長寿命化整備計画!$J$10,$A188,))</f>
        <v/>
      </c>
      <c r="K188" t="str">
        <f ca="1">IF(OFFSET(長寿命化整備計画!$K$10,$A188,)="","",OFFSET(長寿命化整備計画!$K$10,$A188,))</f>
        <v/>
      </c>
      <c r="L188" t="str">
        <f ca="1">IF(OFFSET(長寿命化整備計画!$L$10,$A188,)="","",OFFSET(長寿命化整備計画!$L$10,$A188,))</f>
        <v/>
      </c>
    </row>
    <row r="189" spans="1:12" x14ac:dyDescent="0.15">
      <c r="A189">
        <v>188</v>
      </c>
      <c r="B189" t="str">
        <f ca="1">IF(OFFSET(長寿命化整備計画!$B$10,$A189,)="","",OFFSET(長寿命化整備計画!$B$10,$A189,))</f>
        <v/>
      </c>
      <c r="C189" t="str">
        <f ca="1">IF(OFFSET(長寿命化整備計画!$C$10,$A189,)="","",OFFSET(長寿命化整備計画!$C$10,$A189,))</f>
        <v/>
      </c>
      <c r="D189" t="str">
        <f ca="1">IF(OFFSET(長寿命化整備計画!$D$10,$A189,)="","",OFFSET(長寿命化整備計画!$D$10,$A189,))</f>
        <v/>
      </c>
      <c r="E189" t="str">
        <f ca="1">IF(OFFSET(長寿命化整備計画!$E$10,$A189,)="","",OFFSET(長寿命化整備計画!$E$10,$A189,))</f>
        <v/>
      </c>
      <c r="F189" t="str">
        <f ca="1">IF(OFFSET(長寿命化整備計画!$F$10,$A189,)="","",OFFSET(長寿命化整備計画!$F$10,$A189,))</f>
        <v/>
      </c>
      <c r="G189" t="str">
        <f ca="1">IF(OFFSET(長寿命化整備計画!$G$10,$A189,)="","",OFFSET(長寿命化整備計画!$G$10,$A189,))</f>
        <v/>
      </c>
      <c r="H189" t="str">
        <f ca="1">IF(OFFSET(長寿命化整備計画!$H$10,$A189,)="","",OFFSET(長寿命化整備計画!$H$10,$A189,))</f>
        <v/>
      </c>
      <c r="I189" t="str">
        <f ca="1">IF(OFFSET(長寿命化整備計画!$I$10,$A189,)="","",OFFSET(長寿命化整備計画!$I$10,$A189,))</f>
        <v/>
      </c>
      <c r="J189" t="str">
        <f ca="1">IF(OFFSET(長寿命化整備計画!$J$10,$A189,)="","",OFFSET(長寿命化整備計画!$J$10,$A189,))</f>
        <v/>
      </c>
      <c r="K189" t="str">
        <f ca="1">IF(OFFSET(長寿命化整備計画!$K$10,$A189,)="","",OFFSET(長寿命化整備計画!$K$10,$A189,))</f>
        <v/>
      </c>
      <c r="L189" t="str">
        <f ca="1">IF(OFFSET(長寿命化整備計画!$L$10,$A189,)="","",OFFSET(長寿命化整備計画!$L$10,$A189,))</f>
        <v/>
      </c>
    </row>
    <row r="190" spans="1:12" x14ac:dyDescent="0.15">
      <c r="A190">
        <v>189</v>
      </c>
      <c r="B190" t="str">
        <f ca="1">IF(OFFSET(長寿命化整備計画!$B$10,$A190,)="","",OFFSET(長寿命化整備計画!$B$10,$A190,))</f>
        <v/>
      </c>
      <c r="C190" t="str">
        <f ca="1">IF(OFFSET(長寿命化整備計画!$C$10,$A190,)="","",OFFSET(長寿命化整備計画!$C$10,$A190,))</f>
        <v/>
      </c>
      <c r="D190" t="str">
        <f ca="1">IF(OFFSET(長寿命化整備計画!$D$10,$A190,)="","",OFFSET(長寿命化整備計画!$D$10,$A190,))</f>
        <v/>
      </c>
      <c r="E190" t="str">
        <f ca="1">IF(OFFSET(長寿命化整備計画!$E$10,$A190,)="","",OFFSET(長寿命化整備計画!$E$10,$A190,))</f>
        <v/>
      </c>
      <c r="F190" t="str">
        <f ca="1">IF(OFFSET(長寿命化整備計画!$F$10,$A190,)="","",OFFSET(長寿命化整備計画!$F$10,$A190,))</f>
        <v/>
      </c>
      <c r="G190" t="str">
        <f ca="1">IF(OFFSET(長寿命化整備計画!$G$10,$A190,)="","",OFFSET(長寿命化整備計画!$G$10,$A190,))</f>
        <v/>
      </c>
      <c r="H190" t="str">
        <f ca="1">IF(OFFSET(長寿命化整備計画!$H$10,$A190,)="","",OFFSET(長寿命化整備計画!$H$10,$A190,))</f>
        <v/>
      </c>
      <c r="I190" t="str">
        <f ca="1">IF(OFFSET(長寿命化整備計画!$I$10,$A190,)="","",OFFSET(長寿命化整備計画!$I$10,$A190,))</f>
        <v/>
      </c>
      <c r="J190" t="str">
        <f ca="1">IF(OFFSET(長寿命化整備計画!$J$10,$A190,)="","",OFFSET(長寿命化整備計画!$J$10,$A190,))</f>
        <v/>
      </c>
      <c r="K190" t="str">
        <f ca="1">IF(OFFSET(長寿命化整備計画!$K$10,$A190,)="","",OFFSET(長寿命化整備計画!$K$10,$A190,))</f>
        <v/>
      </c>
      <c r="L190" t="str">
        <f ca="1">IF(OFFSET(長寿命化整備計画!$L$10,$A190,)="","",OFFSET(長寿命化整備計画!$L$10,$A190,))</f>
        <v/>
      </c>
    </row>
    <row r="191" spans="1:12" x14ac:dyDescent="0.15">
      <c r="A191">
        <v>190</v>
      </c>
      <c r="B191" t="str">
        <f ca="1">IF(OFFSET(長寿命化整備計画!$B$10,$A191,)="","",OFFSET(長寿命化整備計画!$B$10,$A191,))</f>
        <v/>
      </c>
      <c r="C191" t="str">
        <f ca="1">IF(OFFSET(長寿命化整備計画!$C$10,$A191,)="","",OFFSET(長寿命化整備計画!$C$10,$A191,))</f>
        <v/>
      </c>
      <c r="D191" t="str">
        <f ca="1">IF(OFFSET(長寿命化整備計画!$D$10,$A191,)="","",OFFSET(長寿命化整備計画!$D$10,$A191,))</f>
        <v/>
      </c>
      <c r="E191" t="str">
        <f ca="1">IF(OFFSET(長寿命化整備計画!$E$10,$A191,)="","",OFFSET(長寿命化整備計画!$E$10,$A191,))</f>
        <v/>
      </c>
      <c r="F191" t="str">
        <f ca="1">IF(OFFSET(長寿命化整備計画!$F$10,$A191,)="","",OFFSET(長寿命化整備計画!$F$10,$A191,))</f>
        <v/>
      </c>
      <c r="G191" t="str">
        <f ca="1">IF(OFFSET(長寿命化整備計画!$G$10,$A191,)="","",OFFSET(長寿命化整備計画!$G$10,$A191,))</f>
        <v/>
      </c>
      <c r="H191" t="str">
        <f ca="1">IF(OFFSET(長寿命化整備計画!$H$10,$A191,)="","",OFFSET(長寿命化整備計画!$H$10,$A191,))</f>
        <v/>
      </c>
      <c r="I191" t="str">
        <f ca="1">IF(OFFSET(長寿命化整備計画!$I$10,$A191,)="","",OFFSET(長寿命化整備計画!$I$10,$A191,))</f>
        <v/>
      </c>
      <c r="J191" t="str">
        <f ca="1">IF(OFFSET(長寿命化整備計画!$J$10,$A191,)="","",OFFSET(長寿命化整備計画!$J$10,$A191,))</f>
        <v/>
      </c>
      <c r="K191" t="str">
        <f ca="1">IF(OFFSET(長寿命化整備計画!$K$10,$A191,)="","",OFFSET(長寿命化整備計画!$K$10,$A191,))</f>
        <v/>
      </c>
      <c r="L191" t="str">
        <f ca="1">IF(OFFSET(長寿命化整備計画!$L$10,$A191,)="","",OFFSET(長寿命化整備計画!$L$10,$A191,))</f>
        <v/>
      </c>
    </row>
    <row r="192" spans="1:12" x14ac:dyDescent="0.15">
      <c r="A192">
        <v>191</v>
      </c>
      <c r="B192" t="str">
        <f ca="1">IF(OFFSET(長寿命化整備計画!$B$10,$A192,)="","",OFFSET(長寿命化整備計画!$B$10,$A192,))</f>
        <v/>
      </c>
      <c r="C192" t="str">
        <f ca="1">IF(OFFSET(長寿命化整備計画!$C$10,$A192,)="","",OFFSET(長寿命化整備計画!$C$10,$A192,))</f>
        <v/>
      </c>
      <c r="D192" t="str">
        <f ca="1">IF(OFFSET(長寿命化整備計画!$D$10,$A192,)="","",OFFSET(長寿命化整備計画!$D$10,$A192,))</f>
        <v/>
      </c>
      <c r="E192" t="str">
        <f ca="1">IF(OFFSET(長寿命化整備計画!$E$10,$A192,)="","",OFFSET(長寿命化整備計画!$E$10,$A192,))</f>
        <v/>
      </c>
      <c r="F192" t="str">
        <f ca="1">IF(OFFSET(長寿命化整備計画!$F$10,$A192,)="","",OFFSET(長寿命化整備計画!$F$10,$A192,))</f>
        <v/>
      </c>
      <c r="G192" t="str">
        <f ca="1">IF(OFFSET(長寿命化整備計画!$G$10,$A192,)="","",OFFSET(長寿命化整備計画!$G$10,$A192,))</f>
        <v/>
      </c>
      <c r="H192" t="str">
        <f ca="1">IF(OFFSET(長寿命化整備計画!$H$10,$A192,)="","",OFFSET(長寿命化整備計画!$H$10,$A192,))</f>
        <v/>
      </c>
      <c r="I192" t="str">
        <f ca="1">IF(OFFSET(長寿命化整備計画!$I$10,$A192,)="","",OFFSET(長寿命化整備計画!$I$10,$A192,))</f>
        <v/>
      </c>
      <c r="J192" t="str">
        <f ca="1">IF(OFFSET(長寿命化整備計画!$J$10,$A192,)="","",OFFSET(長寿命化整備計画!$J$10,$A192,))</f>
        <v/>
      </c>
      <c r="K192" t="str">
        <f ca="1">IF(OFFSET(長寿命化整備計画!$K$10,$A192,)="","",OFFSET(長寿命化整備計画!$K$10,$A192,))</f>
        <v/>
      </c>
      <c r="L192" t="str">
        <f ca="1">IF(OFFSET(長寿命化整備計画!$L$10,$A192,)="","",OFFSET(長寿命化整備計画!$L$10,$A192,))</f>
        <v/>
      </c>
    </row>
    <row r="193" spans="1:12" x14ac:dyDescent="0.15">
      <c r="A193">
        <v>192</v>
      </c>
      <c r="B193" t="str">
        <f ca="1">IF(OFFSET(長寿命化整備計画!$B$10,$A193,)="","",OFFSET(長寿命化整備計画!$B$10,$A193,))</f>
        <v/>
      </c>
      <c r="C193" t="str">
        <f ca="1">IF(OFFSET(長寿命化整備計画!$C$10,$A193,)="","",OFFSET(長寿命化整備計画!$C$10,$A193,))</f>
        <v/>
      </c>
      <c r="D193" t="str">
        <f ca="1">IF(OFFSET(長寿命化整備計画!$D$10,$A193,)="","",OFFSET(長寿命化整備計画!$D$10,$A193,))</f>
        <v/>
      </c>
      <c r="E193" t="str">
        <f ca="1">IF(OFFSET(長寿命化整備計画!$E$10,$A193,)="","",OFFSET(長寿命化整備計画!$E$10,$A193,))</f>
        <v/>
      </c>
      <c r="F193" t="str">
        <f ca="1">IF(OFFSET(長寿命化整備計画!$F$10,$A193,)="","",OFFSET(長寿命化整備計画!$F$10,$A193,))</f>
        <v/>
      </c>
      <c r="G193" t="str">
        <f ca="1">IF(OFFSET(長寿命化整備計画!$G$10,$A193,)="","",OFFSET(長寿命化整備計画!$G$10,$A193,))</f>
        <v/>
      </c>
      <c r="H193" t="str">
        <f ca="1">IF(OFFSET(長寿命化整備計画!$H$10,$A193,)="","",OFFSET(長寿命化整備計画!$H$10,$A193,))</f>
        <v/>
      </c>
      <c r="I193" t="str">
        <f ca="1">IF(OFFSET(長寿命化整備計画!$I$10,$A193,)="","",OFFSET(長寿命化整備計画!$I$10,$A193,))</f>
        <v/>
      </c>
      <c r="J193" t="str">
        <f ca="1">IF(OFFSET(長寿命化整備計画!$J$10,$A193,)="","",OFFSET(長寿命化整備計画!$J$10,$A193,))</f>
        <v/>
      </c>
      <c r="K193" t="str">
        <f ca="1">IF(OFFSET(長寿命化整備計画!$K$10,$A193,)="","",OFFSET(長寿命化整備計画!$K$10,$A193,))</f>
        <v/>
      </c>
      <c r="L193" t="str">
        <f ca="1">IF(OFFSET(長寿命化整備計画!$L$10,$A193,)="","",OFFSET(長寿命化整備計画!$L$10,$A193,))</f>
        <v/>
      </c>
    </row>
    <row r="194" spans="1:12" x14ac:dyDescent="0.15">
      <c r="A194">
        <v>193</v>
      </c>
      <c r="B194" t="str">
        <f ca="1">IF(OFFSET(長寿命化整備計画!$B$10,$A194,)="","",OFFSET(長寿命化整備計画!$B$10,$A194,))</f>
        <v/>
      </c>
      <c r="C194" t="str">
        <f ca="1">IF(OFFSET(長寿命化整備計画!$C$10,$A194,)="","",OFFSET(長寿命化整備計画!$C$10,$A194,))</f>
        <v/>
      </c>
      <c r="D194" t="str">
        <f ca="1">IF(OFFSET(長寿命化整備計画!$D$10,$A194,)="","",OFFSET(長寿命化整備計画!$D$10,$A194,))</f>
        <v/>
      </c>
      <c r="E194" t="str">
        <f ca="1">IF(OFFSET(長寿命化整備計画!$E$10,$A194,)="","",OFFSET(長寿命化整備計画!$E$10,$A194,))</f>
        <v/>
      </c>
      <c r="F194" t="str">
        <f ca="1">IF(OFFSET(長寿命化整備計画!$F$10,$A194,)="","",OFFSET(長寿命化整備計画!$F$10,$A194,))</f>
        <v/>
      </c>
      <c r="G194" t="str">
        <f ca="1">IF(OFFSET(長寿命化整備計画!$G$10,$A194,)="","",OFFSET(長寿命化整備計画!$G$10,$A194,))</f>
        <v/>
      </c>
      <c r="H194" t="str">
        <f ca="1">IF(OFFSET(長寿命化整備計画!$H$10,$A194,)="","",OFFSET(長寿命化整備計画!$H$10,$A194,))</f>
        <v/>
      </c>
      <c r="I194" t="str">
        <f ca="1">IF(OFFSET(長寿命化整備計画!$I$10,$A194,)="","",OFFSET(長寿命化整備計画!$I$10,$A194,))</f>
        <v/>
      </c>
      <c r="J194" t="str">
        <f ca="1">IF(OFFSET(長寿命化整備計画!$J$10,$A194,)="","",OFFSET(長寿命化整備計画!$J$10,$A194,))</f>
        <v/>
      </c>
      <c r="K194" t="str">
        <f ca="1">IF(OFFSET(長寿命化整備計画!$K$10,$A194,)="","",OFFSET(長寿命化整備計画!$K$10,$A194,))</f>
        <v/>
      </c>
      <c r="L194" t="str">
        <f ca="1">IF(OFFSET(長寿命化整備計画!$L$10,$A194,)="","",OFFSET(長寿命化整備計画!$L$10,$A194,))</f>
        <v/>
      </c>
    </row>
    <row r="195" spans="1:12" x14ac:dyDescent="0.15">
      <c r="A195">
        <v>194</v>
      </c>
      <c r="B195" t="str">
        <f ca="1">IF(OFFSET(長寿命化整備計画!$B$10,$A195,)="","",OFFSET(長寿命化整備計画!$B$10,$A195,))</f>
        <v/>
      </c>
      <c r="C195" t="str">
        <f ca="1">IF(OFFSET(長寿命化整備計画!$C$10,$A195,)="","",OFFSET(長寿命化整備計画!$C$10,$A195,))</f>
        <v/>
      </c>
      <c r="D195" t="str">
        <f ca="1">IF(OFFSET(長寿命化整備計画!$D$10,$A195,)="","",OFFSET(長寿命化整備計画!$D$10,$A195,))</f>
        <v/>
      </c>
      <c r="E195" t="str">
        <f ca="1">IF(OFFSET(長寿命化整備計画!$E$10,$A195,)="","",OFFSET(長寿命化整備計画!$E$10,$A195,))</f>
        <v/>
      </c>
      <c r="F195" t="str">
        <f ca="1">IF(OFFSET(長寿命化整備計画!$F$10,$A195,)="","",OFFSET(長寿命化整備計画!$F$10,$A195,))</f>
        <v/>
      </c>
      <c r="G195" t="str">
        <f ca="1">IF(OFFSET(長寿命化整備計画!$G$10,$A195,)="","",OFFSET(長寿命化整備計画!$G$10,$A195,))</f>
        <v/>
      </c>
      <c r="H195" t="str">
        <f ca="1">IF(OFFSET(長寿命化整備計画!$H$10,$A195,)="","",OFFSET(長寿命化整備計画!$H$10,$A195,))</f>
        <v/>
      </c>
      <c r="I195" t="str">
        <f ca="1">IF(OFFSET(長寿命化整備計画!$I$10,$A195,)="","",OFFSET(長寿命化整備計画!$I$10,$A195,))</f>
        <v/>
      </c>
      <c r="J195" t="str">
        <f ca="1">IF(OFFSET(長寿命化整備計画!$J$10,$A195,)="","",OFFSET(長寿命化整備計画!$J$10,$A195,))</f>
        <v/>
      </c>
      <c r="K195" t="str">
        <f ca="1">IF(OFFSET(長寿命化整備計画!$K$10,$A195,)="","",OFFSET(長寿命化整備計画!$K$10,$A195,))</f>
        <v/>
      </c>
      <c r="L195" t="str">
        <f ca="1">IF(OFFSET(長寿命化整備計画!$L$10,$A195,)="","",OFFSET(長寿命化整備計画!$L$10,$A195,))</f>
        <v/>
      </c>
    </row>
    <row r="196" spans="1:12" x14ac:dyDescent="0.15">
      <c r="A196">
        <v>195</v>
      </c>
      <c r="B196" t="str">
        <f ca="1">IF(OFFSET(長寿命化整備計画!$B$10,$A196,)="","",OFFSET(長寿命化整備計画!$B$10,$A196,))</f>
        <v/>
      </c>
      <c r="C196" t="str">
        <f ca="1">IF(OFFSET(長寿命化整備計画!$C$10,$A196,)="","",OFFSET(長寿命化整備計画!$C$10,$A196,))</f>
        <v/>
      </c>
      <c r="D196" t="str">
        <f ca="1">IF(OFFSET(長寿命化整備計画!$D$10,$A196,)="","",OFFSET(長寿命化整備計画!$D$10,$A196,))</f>
        <v/>
      </c>
      <c r="E196" t="str">
        <f ca="1">IF(OFFSET(長寿命化整備計画!$E$10,$A196,)="","",OFFSET(長寿命化整備計画!$E$10,$A196,))</f>
        <v/>
      </c>
      <c r="F196" t="str">
        <f ca="1">IF(OFFSET(長寿命化整備計画!$F$10,$A196,)="","",OFFSET(長寿命化整備計画!$F$10,$A196,))</f>
        <v/>
      </c>
      <c r="G196" t="str">
        <f ca="1">IF(OFFSET(長寿命化整備計画!$G$10,$A196,)="","",OFFSET(長寿命化整備計画!$G$10,$A196,))</f>
        <v/>
      </c>
      <c r="H196" t="str">
        <f ca="1">IF(OFFSET(長寿命化整備計画!$H$10,$A196,)="","",OFFSET(長寿命化整備計画!$H$10,$A196,))</f>
        <v/>
      </c>
      <c r="I196" t="str">
        <f ca="1">IF(OFFSET(長寿命化整備計画!$I$10,$A196,)="","",OFFSET(長寿命化整備計画!$I$10,$A196,))</f>
        <v/>
      </c>
      <c r="J196" t="str">
        <f ca="1">IF(OFFSET(長寿命化整備計画!$J$10,$A196,)="","",OFFSET(長寿命化整備計画!$J$10,$A196,))</f>
        <v/>
      </c>
      <c r="K196" t="str">
        <f ca="1">IF(OFFSET(長寿命化整備計画!$K$10,$A196,)="","",OFFSET(長寿命化整備計画!$K$10,$A196,))</f>
        <v/>
      </c>
      <c r="L196" t="str">
        <f ca="1">IF(OFFSET(長寿命化整備計画!$L$10,$A196,)="","",OFFSET(長寿命化整備計画!$L$10,$A196,))</f>
        <v/>
      </c>
    </row>
    <row r="197" spans="1:12" x14ac:dyDescent="0.15">
      <c r="A197">
        <v>196</v>
      </c>
      <c r="B197" t="str">
        <f ca="1">IF(OFFSET(長寿命化整備計画!$B$10,$A197,)="","",OFFSET(長寿命化整備計画!$B$10,$A197,))</f>
        <v/>
      </c>
      <c r="C197" t="str">
        <f ca="1">IF(OFFSET(長寿命化整備計画!$C$10,$A197,)="","",OFFSET(長寿命化整備計画!$C$10,$A197,))</f>
        <v/>
      </c>
      <c r="D197" t="str">
        <f ca="1">IF(OFFSET(長寿命化整備計画!$D$10,$A197,)="","",OFFSET(長寿命化整備計画!$D$10,$A197,))</f>
        <v/>
      </c>
      <c r="E197" t="str">
        <f ca="1">IF(OFFSET(長寿命化整備計画!$E$10,$A197,)="","",OFFSET(長寿命化整備計画!$E$10,$A197,))</f>
        <v/>
      </c>
      <c r="F197" t="str">
        <f ca="1">IF(OFFSET(長寿命化整備計画!$F$10,$A197,)="","",OFFSET(長寿命化整備計画!$F$10,$A197,))</f>
        <v/>
      </c>
      <c r="G197" t="str">
        <f ca="1">IF(OFFSET(長寿命化整備計画!$G$10,$A197,)="","",OFFSET(長寿命化整備計画!$G$10,$A197,))</f>
        <v/>
      </c>
      <c r="H197" t="str">
        <f ca="1">IF(OFFSET(長寿命化整備計画!$H$10,$A197,)="","",OFFSET(長寿命化整備計画!$H$10,$A197,))</f>
        <v/>
      </c>
      <c r="I197" t="str">
        <f ca="1">IF(OFFSET(長寿命化整備計画!$I$10,$A197,)="","",OFFSET(長寿命化整備計画!$I$10,$A197,))</f>
        <v/>
      </c>
      <c r="J197" t="str">
        <f ca="1">IF(OFFSET(長寿命化整備計画!$J$10,$A197,)="","",OFFSET(長寿命化整備計画!$J$10,$A197,))</f>
        <v/>
      </c>
      <c r="K197" t="str">
        <f ca="1">IF(OFFSET(長寿命化整備計画!$K$10,$A197,)="","",OFFSET(長寿命化整備計画!$K$10,$A197,))</f>
        <v/>
      </c>
      <c r="L197" t="str">
        <f ca="1">IF(OFFSET(長寿命化整備計画!$L$10,$A197,)="","",OFFSET(長寿命化整備計画!$L$10,$A197,))</f>
        <v/>
      </c>
    </row>
    <row r="198" spans="1:12" x14ac:dyDescent="0.15">
      <c r="A198">
        <v>197</v>
      </c>
      <c r="B198" t="str">
        <f ca="1">IF(OFFSET(長寿命化整備計画!$B$10,$A198,)="","",OFFSET(長寿命化整備計画!$B$10,$A198,))</f>
        <v/>
      </c>
      <c r="C198" t="str">
        <f ca="1">IF(OFFSET(長寿命化整備計画!$C$10,$A198,)="","",OFFSET(長寿命化整備計画!$C$10,$A198,))</f>
        <v/>
      </c>
      <c r="D198" t="str">
        <f ca="1">IF(OFFSET(長寿命化整備計画!$D$10,$A198,)="","",OFFSET(長寿命化整備計画!$D$10,$A198,))</f>
        <v/>
      </c>
      <c r="E198" t="str">
        <f ca="1">IF(OFFSET(長寿命化整備計画!$E$10,$A198,)="","",OFFSET(長寿命化整備計画!$E$10,$A198,))</f>
        <v/>
      </c>
      <c r="F198" t="str">
        <f ca="1">IF(OFFSET(長寿命化整備計画!$F$10,$A198,)="","",OFFSET(長寿命化整備計画!$F$10,$A198,))</f>
        <v/>
      </c>
      <c r="G198" t="str">
        <f ca="1">IF(OFFSET(長寿命化整備計画!$G$10,$A198,)="","",OFFSET(長寿命化整備計画!$G$10,$A198,))</f>
        <v/>
      </c>
      <c r="H198" t="str">
        <f ca="1">IF(OFFSET(長寿命化整備計画!$H$10,$A198,)="","",OFFSET(長寿命化整備計画!$H$10,$A198,))</f>
        <v/>
      </c>
      <c r="I198" t="str">
        <f ca="1">IF(OFFSET(長寿命化整備計画!$I$10,$A198,)="","",OFFSET(長寿命化整備計画!$I$10,$A198,))</f>
        <v/>
      </c>
      <c r="J198" t="str">
        <f ca="1">IF(OFFSET(長寿命化整備計画!$J$10,$A198,)="","",OFFSET(長寿命化整備計画!$J$10,$A198,))</f>
        <v/>
      </c>
      <c r="K198" t="str">
        <f ca="1">IF(OFFSET(長寿命化整備計画!$K$10,$A198,)="","",OFFSET(長寿命化整備計画!$K$10,$A198,))</f>
        <v/>
      </c>
      <c r="L198" t="str">
        <f ca="1">IF(OFFSET(長寿命化整備計画!$L$10,$A198,)="","",OFFSET(長寿命化整備計画!$L$10,$A198,))</f>
        <v/>
      </c>
    </row>
    <row r="199" spans="1:12" x14ac:dyDescent="0.15">
      <c r="A199">
        <v>198</v>
      </c>
      <c r="B199" t="str">
        <f ca="1">IF(OFFSET(長寿命化整備計画!$B$10,$A199,)="","",OFFSET(長寿命化整備計画!$B$10,$A199,))</f>
        <v/>
      </c>
      <c r="C199" t="str">
        <f ca="1">IF(OFFSET(長寿命化整備計画!$C$10,$A199,)="","",OFFSET(長寿命化整備計画!$C$10,$A199,))</f>
        <v/>
      </c>
      <c r="D199" t="str">
        <f ca="1">IF(OFFSET(長寿命化整備計画!$D$10,$A199,)="","",OFFSET(長寿命化整備計画!$D$10,$A199,))</f>
        <v/>
      </c>
      <c r="E199" t="str">
        <f ca="1">IF(OFFSET(長寿命化整備計画!$E$10,$A199,)="","",OFFSET(長寿命化整備計画!$E$10,$A199,))</f>
        <v/>
      </c>
      <c r="F199" t="str">
        <f ca="1">IF(OFFSET(長寿命化整備計画!$F$10,$A199,)="","",OFFSET(長寿命化整備計画!$F$10,$A199,))</f>
        <v/>
      </c>
      <c r="G199" t="str">
        <f ca="1">IF(OFFSET(長寿命化整備計画!$G$10,$A199,)="","",OFFSET(長寿命化整備計画!$G$10,$A199,))</f>
        <v/>
      </c>
      <c r="H199" t="str">
        <f ca="1">IF(OFFSET(長寿命化整備計画!$H$10,$A199,)="","",OFFSET(長寿命化整備計画!$H$10,$A199,))</f>
        <v/>
      </c>
      <c r="I199" t="str">
        <f ca="1">IF(OFFSET(長寿命化整備計画!$I$10,$A199,)="","",OFFSET(長寿命化整備計画!$I$10,$A199,))</f>
        <v/>
      </c>
      <c r="J199" t="str">
        <f ca="1">IF(OFFSET(長寿命化整備計画!$J$10,$A199,)="","",OFFSET(長寿命化整備計画!$J$10,$A199,))</f>
        <v/>
      </c>
      <c r="K199" t="str">
        <f ca="1">IF(OFFSET(長寿命化整備計画!$K$10,$A199,)="","",OFFSET(長寿命化整備計画!$K$10,$A199,))</f>
        <v/>
      </c>
      <c r="L199" t="str">
        <f ca="1">IF(OFFSET(長寿命化整備計画!$L$10,$A199,)="","",OFFSET(長寿命化整備計画!$L$10,$A199,))</f>
        <v/>
      </c>
    </row>
    <row r="200" spans="1:12" x14ac:dyDescent="0.15">
      <c r="A200">
        <v>199</v>
      </c>
      <c r="B200" t="str">
        <f ca="1">IF(OFFSET(長寿命化整備計画!$B$10,$A200,)="","",OFFSET(長寿命化整備計画!$B$10,$A200,))</f>
        <v/>
      </c>
      <c r="C200" t="str">
        <f ca="1">IF(OFFSET(長寿命化整備計画!$C$10,$A200,)="","",OFFSET(長寿命化整備計画!$C$10,$A200,))</f>
        <v/>
      </c>
      <c r="D200" t="str">
        <f ca="1">IF(OFFSET(長寿命化整備計画!$D$10,$A200,)="","",OFFSET(長寿命化整備計画!$D$10,$A200,))</f>
        <v/>
      </c>
      <c r="E200" t="str">
        <f ca="1">IF(OFFSET(長寿命化整備計画!$E$10,$A200,)="","",OFFSET(長寿命化整備計画!$E$10,$A200,))</f>
        <v/>
      </c>
      <c r="F200" t="str">
        <f ca="1">IF(OFFSET(長寿命化整備計画!$F$10,$A200,)="","",OFFSET(長寿命化整備計画!$F$10,$A200,))</f>
        <v/>
      </c>
      <c r="G200" t="str">
        <f ca="1">IF(OFFSET(長寿命化整備計画!$G$10,$A200,)="","",OFFSET(長寿命化整備計画!$G$10,$A200,))</f>
        <v/>
      </c>
      <c r="H200" t="str">
        <f ca="1">IF(OFFSET(長寿命化整備計画!$H$10,$A200,)="","",OFFSET(長寿命化整備計画!$H$10,$A200,))</f>
        <v/>
      </c>
      <c r="I200" t="str">
        <f ca="1">IF(OFFSET(長寿命化整備計画!$I$10,$A200,)="","",OFFSET(長寿命化整備計画!$I$10,$A200,))</f>
        <v/>
      </c>
      <c r="J200" t="str">
        <f ca="1">IF(OFFSET(長寿命化整備計画!$J$10,$A200,)="","",OFFSET(長寿命化整備計画!$J$10,$A200,))</f>
        <v/>
      </c>
      <c r="K200" t="str">
        <f ca="1">IF(OFFSET(長寿命化整備計画!$K$10,$A200,)="","",OFFSET(長寿命化整備計画!$K$10,$A200,))</f>
        <v/>
      </c>
      <c r="L200" t="str">
        <f ca="1">IF(OFFSET(長寿命化整備計画!$L$10,$A200,)="","",OFFSET(長寿命化整備計画!$L$10,$A200,))</f>
        <v/>
      </c>
    </row>
    <row r="201" spans="1:12" x14ac:dyDescent="0.15">
      <c r="A201">
        <v>200</v>
      </c>
      <c r="B201" t="str">
        <f ca="1">IF(OFFSET(長寿命化整備計画!$B$10,$A201,)="","",OFFSET(長寿命化整備計画!$B$10,$A201,))</f>
        <v/>
      </c>
      <c r="C201" t="str">
        <f ca="1">IF(OFFSET(長寿命化整備計画!$C$10,$A201,)="","",OFFSET(長寿命化整備計画!$C$10,$A201,))</f>
        <v/>
      </c>
      <c r="D201" t="str">
        <f ca="1">IF(OFFSET(長寿命化整備計画!$D$10,$A201,)="","",OFFSET(長寿命化整備計画!$D$10,$A201,))</f>
        <v/>
      </c>
      <c r="E201" t="str">
        <f ca="1">IF(OFFSET(長寿命化整備計画!$E$10,$A201,)="","",OFFSET(長寿命化整備計画!$E$10,$A201,))</f>
        <v/>
      </c>
      <c r="F201" t="str">
        <f ca="1">IF(OFFSET(長寿命化整備計画!$F$10,$A201,)="","",OFFSET(長寿命化整備計画!$F$10,$A201,))</f>
        <v/>
      </c>
      <c r="G201" t="str">
        <f ca="1">IF(OFFSET(長寿命化整備計画!$G$10,$A201,)="","",OFFSET(長寿命化整備計画!$G$10,$A201,))</f>
        <v/>
      </c>
      <c r="H201" t="str">
        <f ca="1">IF(OFFSET(長寿命化整備計画!$H$10,$A201,)="","",OFFSET(長寿命化整備計画!$H$10,$A201,))</f>
        <v/>
      </c>
      <c r="I201" t="str">
        <f ca="1">IF(OFFSET(長寿命化整備計画!$I$10,$A201,)="","",OFFSET(長寿命化整備計画!$I$10,$A201,))</f>
        <v/>
      </c>
      <c r="J201" t="str">
        <f ca="1">IF(OFFSET(長寿命化整備計画!$J$10,$A201,)="","",OFFSET(長寿命化整備計画!$J$10,$A201,))</f>
        <v/>
      </c>
      <c r="K201" t="str">
        <f ca="1">IF(OFFSET(長寿命化整備計画!$K$10,$A201,)="","",OFFSET(長寿命化整備計画!$K$10,$A201,))</f>
        <v/>
      </c>
      <c r="L201" t="str">
        <f ca="1">IF(OFFSET(長寿命化整備計画!$L$10,$A201,)="","",OFFSET(長寿命化整備計画!$L$10,$A201,))</f>
        <v/>
      </c>
    </row>
    <row r="202" spans="1:12" x14ac:dyDescent="0.15">
      <c r="A202">
        <v>201</v>
      </c>
      <c r="B202" t="str">
        <f ca="1">IF(OFFSET(長寿命化整備計画!$B$10,$A202,)="","",OFFSET(長寿命化整備計画!$B$10,$A202,))</f>
        <v/>
      </c>
      <c r="C202" t="str">
        <f ca="1">IF(OFFSET(長寿命化整備計画!$C$10,$A202,)="","",OFFSET(長寿命化整備計画!$C$10,$A202,))</f>
        <v/>
      </c>
      <c r="D202" t="str">
        <f ca="1">IF(OFFSET(長寿命化整備計画!$D$10,$A202,)="","",OFFSET(長寿命化整備計画!$D$10,$A202,))</f>
        <v/>
      </c>
      <c r="E202" t="str">
        <f ca="1">IF(OFFSET(長寿命化整備計画!$E$10,$A202,)="","",OFFSET(長寿命化整備計画!$E$10,$A202,))</f>
        <v/>
      </c>
      <c r="F202" t="str">
        <f ca="1">IF(OFFSET(長寿命化整備計画!$F$10,$A202,)="","",OFFSET(長寿命化整備計画!$F$10,$A202,))</f>
        <v/>
      </c>
      <c r="G202" t="str">
        <f ca="1">IF(OFFSET(長寿命化整備計画!$G$10,$A202,)="","",OFFSET(長寿命化整備計画!$G$10,$A202,))</f>
        <v/>
      </c>
      <c r="H202" t="str">
        <f ca="1">IF(OFFSET(長寿命化整備計画!$H$10,$A202,)="","",OFFSET(長寿命化整備計画!$H$10,$A202,))</f>
        <v/>
      </c>
      <c r="I202" t="str">
        <f ca="1">IF(OFFSET(長寿命化整備計画!$I$10,$A202,)="","",OFFSET(長寿命化整備計画!$I$10,$A202,))</f>
        <v/>
      </c>
      <c r="J202" t="str">
        <f ca="1">IF(OFFSET(長寿命化整備計画!$J$10,$A202,)="","",OFFSET(長寿命化整備計画!$J$10,$A202,))</f>
        <v/>
      </c>
      <c r="K202" t="str">
        <f ca="1">IF(OFFSET(長寿命化整備計画!$K$10,$A202,)="","",OFFSET(長寿命化整備計画!$K$10,$A202,))</f>
        <v/>
      </c>
      <c r="L202" t="str">
        <f ca="1">IF(OFFSET(長寿命化整備計画!$L$10,$A202,)="","",OFFSET(長寿命化整備計画!$L$10,$A202,))</f>
        <v/>
      </c>
    </row>
    <row r="203" spans="1:12" x14ac:dyDescent="0.15">
      <c r="A203">
        <v>202</v>
      </c>
      <c r="B203" t="str">
        <f ca="1">IF(OFFSET(長寿命化整備計画!$B$10,$A203,)="","",OFFSET(長寿命化整備計画!$B$10,$A203,))</f>
        <v/>
      </c>
      <c r="C203" t="str">
        <f ca="1">IF(OFFSET(長寿命化整備計画!$C$10,$A203,)="","",OFFSET(長寿命化整備計画!$C$10,$A203,))</f>
        <v/>
      </c>
      <c r="D203" t="str">
        <f ca="1">IF(OFFSET(長寿命化整備計画!$D$10,$A203,)="","",OFFSET(長寿命化整備計画!$D$10,$A203,))</f>
        <v/>
      </c>
      <c r="E203" t="str">
        <f ca="1">IF(OFFSET(長寿命化整備計画!$E$10,$A203,)="","",OFFSET(長寿命化整備計画!$E$10,$A203,))</f>
        <v/>
      </c>
      <c r="F203" t="str">
        <f ca="1">IF(OFFSET(長寿命化整備計画!$F$10,$A203,)="","",OFFSET(長寿命化整備計画!$F$10,$A203,))</f>
        <v/>
      </c>
      <c r="G203" t="str">
        <f ca="1">IF(OFFSET(長寿命化整備計画!$G$10,$A203,)="","",OFFSET(長寿命化整備計画!$G$10,$A203,))</f>
        <v/>
      </c>
      <c r="H203" t="str">
        <f ca="1">IF(OFFSET(長寿命化整備計画!$H$10,$A203,)="","",OFFSET(長寿命化整備計画!$H$10,$A203,))</f>
        <v/>
      </c>
      <c r="I203" t="str">
        <f ca="1">IF(OFFSET(長寿命化整備計画!$I$10,$A203,)="","",OFFSET(長寿命化整備計画!$I$10,$A203,))</f>
        <v/>
      </c>
      <c r="J203" t="str">
        <f ca="1">IF(OFFSET(長寿命化整備計画!$J$10,$A203,)="","",OFFSET(長寿命化整備計画!$J$10,$A203,))</f>
        <v/>
      </c>
      <c r="K203" t="str">
        <f ca="1">IF(OFFSET(長寿命化整備計画!$K$10,$A203,)="","",OFFSET(長寿命化整備計画!$K$10,$A203,))</f>
        <v/>
      </c>
      <c r="L203" t="str">
        <f ca="1">IF(OFFSET(長寿命化整備計画!$L$10,$A203,)="","",OFFSET(長寿命化整備計画!$L$10,$A203,))</f>
        <v/>
      </c>
    </row>
    <row r="204" spans="1:12" x14ac:dyDescent="0.15">
      <c r="A204">
        <v>203</v>
      </c>
      <c r="B204" t="str">
        <f ca="1">IF(OFFSET(長寿命化整備計画!$B$10,$A204,)="","",OFFSET(長寿命化整備計画!$B$10,$A204,))</f>
        <v/>
      </c>
      <c r="C204" t="str">
        <f ca="1">IF(OFFSET(長寿命化整備計画!$C$10,$A204,)="","",OFFSET(長寿命化整備計画!$C$10,$A204,))</f>
        <v/>
      </c>
      <c r="D204" t="str">
        <f ca="1">IF(OFFSET(長寿命化整備計画!$D$10,$A204,)="","",OFFSET(長寿命化整備計画!$D$10,$A204,))</f>
        <v/>
      </c>
      <c r="E204" t="str">
        <f ca="1">IF(OFFSET(長寿命化整備計画!$E$10,$A204,)="","",OFFSET(長寿命化整備計画!$E$10,$A204,))</f>
        <v/>
      </c>
      <c r="F204" t="str">
        <f ca="1">IF(OFFSET(長寿命化整備計画!$F$10,$A204,)="","",OFFSET(長寿命化整備計画!$F$10,$A204,))</f>
        <v/>
      </c>
      <c r="G204" t="str">
        <f ca="1">IF(OFFSET(長寿命化整備計画!$G$10,$A204,)="","",OFFSET(長寿命化整備計画!$G$10,$A204,))</f>
        <v/>
      </c>
      <c r="H204" t="str">
        <f ca="1">IF(OFFSET(長寿命化整備計画!$H$10,$A204,)="","",OFFSET(長寿命化整備計画!$H$10,$A204,))</f>
        <v/>
      </c>
      <c r="I204" t="str">
        <f ca="1">IF(OFFSET(長寿命化整備計画!$I$10,$A204,)="","",OFFSET(長寿命化整備計画!$I$10,$A204,))</f>
        <v/>
      </c>
      <c r="J204" t="str">
        <f ca="1">IF(OFFSET(長寿命化整備計画!$J$10,$A204,)="","",OFFSET(長寿命化整備計画!$J$10,$A204,))</f>
        <v/>
      </c>
      <c r="K204" t="str">
        <f ca="1">IF(OFFSET(長寿命化整備計画!$K$10,$A204,)="","",OFFSET(長寿命化整備計画!$K$10,$A204,))</f>
        <v/>
      </c>
      <c r="L204" t="str">
        <f ca="1">IF(OFFSET(長寿命化整備計画!$L$10,$A204,)="","",OFFSET(長寿命化整備計画!$L$10,$A204,))</f>
        <v/>
      </c>
    </row>
    <row r="205" spans="1:12" x14ac:dyDescent="0.15">
      <c r="A205">
        <v>204</v>
      </c>
      <c r="B205" t="str">
        <f ca="1">IF(OFFSET(長寿命化整備計画!$B$10,$A205,)="","",OFFSET(長寿命化整備計画!$B$10,$A205,))</f>
        <v/>
      </c>
      <c r="C205" t="str">
        <f ca="1">IF(OFFSET(長寿命化整備計画!$C$10,$A205,)="","",OFFSET(長寿命化整備計画!$C$10,$A205,))</f>
        <v/>
      </c>
      <c r="D205" t="str">
        <f ca="1">IF(OFFSET(長寿命化整備計画!$D$10,$A205,)="","",OFFSET(長寿命化整備計画!$D$10,$A205,))</f>
        <v/>
      </c>
      <c r="E205" t="str">
        <f ca="1">IF(OFFSET(長寿命化整備計画!$E$10,$A205,)="","",OFFSET(長寿命化整備計画!$E$10,$A205,))</f>
        <v/>
      </c>
      <c r="F205" t="str">
        <f ca="1">IF(OFFSET(長寿命化整備計画!$F$10,$A205,)="","",OFFSET(長寿命化整備計画!$F$10,$A205,))</f>
        <v/>
      </c>
      <c r="G205" t="str">
        <f ca="1">IF(OFFSET(長寿命化整備計画!$G$10,$A205,)="","",OFFSET(長寿命化整備計画!$G$10,$A205,))</f>
        <v/>
      </c>
      <c r="H205" t="str">
        <f ca="1">IF(OFFSET(長寿命化整備計画!$H$10,$A205,)="","",OFFSET(長寿命化整備計画!$H$10,$A205,))</f>
        <v/>
      </c>
      <c r="I205" t="str">
        <f ca="1">IF(OFFSET(長寿命化整備計画!$I$10,$A205,)="","",OFFSET(長寿命化整備計画!$I$10,$A205,))</f>
        <v/>
      </c>
      <c r="J205" t="str">
        <f ca="1">IF(OFFSET(長寿命化整備計画!$J$10,$A205,)="","",OFFSET(長寿命化整備計画!$J$10,$A205,))</f>
        <v/>
      </c>
      <c r="K205" t="str">
        <f ca="1">IF(OFFSET(長寿命化整備計画!$K$10,$A205,)="","",OFFSET(長寿命化整備計画!$K$10,$A205,))</f>
        <v/>
      </c>
      <c r="L205" t="str">
        <f ca="1">IF(OFFSET(長寿命化整備計画!$L$10,$A205,)="","",OFFSET(長寿命化整備計画!$L$10,$A205,))</f>
        <v/>
      </c>
    </row>
    <row r="206" spans="1:12" x14ac:dyDescent="0.15">
      <c r="A206">
        <v>205</v>
      </c>
      <c r="B206" t="str">
        <f ca="1">IF(OFFSET(長寿命化整備計画!$B$10,$A206,)="","",OFFSET(長寿命化整備計画!$B$10,$A206,))</f>
        <v/>
      </c>
      <c r="C206" t="str">
        <f ca="1">IF(OFFSET(長寿命化整備計画!$C$10,$A206,)="","",OFFSET(長寿命化整備計画!$C$10,$A206,))</f>
        <v/>
      </c>
      <c r="D206" t="str">
        <f ca="1">IF(OFFSET(長寿命化整備計画!$D$10,$A206,)="","",OFFSET(長寿命化整備計画!$D$10,$A206,))</f>
        <v/>
      </c>
      <c r="E206" t="str">
        <f ca="1">IF(OFFSET(長寿命化整備計画!$E$10,$A206,)="","",OFFSET(長寿命化整備計画!$E$10,$A206,))</f>
        <v/>
      </c>
      <c r="F206" t="str">
        <f ca="1">IF(OFFSET(長寿命化整備計画!$F$10,$A206,)="","",OFFSET(長寿命化整備計画!$F$10,$A206,))</f>
        <v/>
      </c>
      <c r="G206" t="str">
        <f ca="1">IF(OFFSET(長寿命化整備計画!$G$10,$A206,)="","",OFFSET(長寿命化整備計画!$G$10,$A206,))</f>
        <v/>
      </c>
      <c r="H206" t="str">
        <f ca="1">IF(OFFSET(長寿命化整備計画!$H$10,$A206,)="","",OFFSET(長寿命化整備計画!$H$10,$A206,))</f>
        <v/>
      </c>
      <c r="I206" t="str">
        <f ca="1">IF(OFFSET(長寿命化整備計画!$I$10,$A206,)="","",OFFSET(長寿命化整備計画!$I$10,$A206,))</f>
        <v/>
      </c>
      <c r="J206" t="str">
        <f ca="1">IF(OFFSET(長寿命化整備計画!$J$10,$A206,)="","",OFFSET(長寿命化整備計画!$J$10,$A206,))</f>
        <v/>
      </c>
      <c r="K206" t="str">
        <f ca="1">IF(OFFSET(長寿命化整備計画!$K$10,$A206,)="","",OFFSET(長寿命化整備計画!$K$10,$A206,))</f>
        <v/>
      </c>
      <c r="L206" t="str">
        <f ca="1">IF(OFFSET(長寿命化整備計画!$L$10,$A206,)="","",OFFSET(長寿命化整備計画!$L$10,$A206,))</f>
        <v/>
      </c>
    </row>
    <row r="207" spans="1:12" x14ac:dyDescent="0.15">
      <c r="A207">
        <v>206</v>
      </c>
      <c r="B207" t="str">
        <f ca="1">IF(OFFSET(長寿命化整備計画!$B$10,$A207,)="","",OFFSET(長寿命化整備計画!$B$10,$A207,))</f>
        <v/>
      </c>
      <c r="C207" t="str">
        <f ca="1">IF(OFFSET(長寿命化整備計画!$C$10,$A207,)="","",OFFSET(長寿命化整備計画!$C$10,$A207,))</f>
        <v/>
      </c>
      <c r="D207" t="str">
        <f ca="1">IF(OFFSET(長寿命化整備計画!$D$10,$A207,)="","",OFFSET(長寿命化整備計画!$D$10,$A207,))</f>
        <v/>
      </c>
      <c r="E207" t="str">
        <f ca="1">IF(OFFSET(長寿命化整備計画!$E$10,$A207,)="","",OFFSET(長寿命化整備計画!$E$10,$A207,))</f>
        <v/>
      </c>
      <c r="F207" t="str">
        <f ca="1">IF(OFFSET(長寿命化整備計画!$F$10,$A207,)="","",OFFSET(長寿命化整備計画!$F$10,$A207,))</f>
        <v/>
      </c>
      <c r="G207" t="str">
        <f ca="1">IF(OFFSET(長寿命化整備計画!$G$10,$A207,)="","",OFFSET(長寿命化整備計画!$G$10,$A207,))</f>
        <v/>
      </c>
      <c r="H207" t="str">
        <f ca="1">IF(OFFSET(長寿命化整備計画!$H$10,$A207,)="","",OFFSET(長寿命化整備計画!$H$10,$A207,))</f>
        <v/>
      </c>
      <c r="I207" t="str">
        <f ca="1">IF(OFFSET(長寿命化整備計画!$I$10,$A207,)="","",OFFSET(長寿命化整備計画!$I$10,$A207,))</f>
        <v/>
      </c>
      <c r="J207" t="str">
        <f ca="1">IF(OFFSET(長寿命化整備計画!$J$10,$A207,)="","",OFFSET(長寿命化整備計画!$J$10,$A207,))</f>
        <v/>
      </c>
      <c r="K207" t="str">
        <f ca="1">IF(OFFSET(長寿命化整備計画!$K$10,$A207,)="","",OFFSET(長寿命化整備計画!$K$10,$A207,))</f>
        <v/>
      </c>
      <c r="L207" t="str">
        <f ca="1">IF(OFFSET(長寿命化整備計画!$L$10,$A207,)="","",OFFSET(長寿命化整備計画!$L$10,$A207,))</f>
        <v/>
      </c>
    </row>
    <row r="208" spans="1:12" x14ac:dyDescent="0.15">
      <c r="A208">
        <v>207</v>
      </c>
      <c r="B208" t="str">
        <f ca="1">IF(OFFSET(長寿命化整備計画!$B$10,$A208,)="","",OFFSET(長寿命化整備計画!$B$10,$A208,))</f>
        <v/>
      </c>
      <c r="C208" t="str">
        <f ca="1">IF(OFFSET(長寿命化整備計画!$C$10,$A208,)="","",OFFSET(長寿命化整備計画!$C$10,$A208,))</f>
        <v/>
      </c>
      <c r="D208" t="str">
        <f ca="1">IF(OFFSET(長寿命化整備計画!$D$10,$A208,)="","",OFFSET(長寿命化整備計画!$D$10,$A208,))</f>
        <v/>
      </c>
      <c r="E208" t="str">
        <f ca="1">IF(OFFSET(長寿命化整備計画!$E$10,$A208,)="","",OFFSET(長寿命化整備計画!$E$10,$A208,))</f>
        <v/>
      </c>
      <c r="F208" t="str">
        <f ca="1">IF(OFFSET(長寿命化整備計画!$F$10,$A208,)="","",OFFSET(長寿命化整備計画!$F$10,$A208,))</f>
        <v/>
      </c>
      <c r="G208" t="str">
        <f ca="1">IF(OFFSET(長寿命化整備計画!$G$10,$A208,)="","",OFFSET(長寿命化整備計画!$G$10,$A208,))</f>
        <v/>
      </c>
      <c r="H208" t="str">
        <f ca="1">IF(OFFSET(長寿命化整備計画!$H$10,$A208,)="","",OFFSET(長寿命化整備計画!$H$10,$A208,))</f>
        <v/>
      </c>
      <c r="I208" t="str">
        <f ca="1">IF(OFFSET(長寿命化整備計画!$I$10,$A208,)="","",OFFSET(長寿命化整備計画!$I$10,$A208,))</f>
        <v/>
      </c>
      <c r="J208" t="str">
        <f ca="1">IF(OFFSET(長寿命化整備計画!$J$10,$A208,)="","",OFFSET(長寿命化整備計画!$J$10,$A208,))</f>
        <v/>
      </c>
      <c r="K208" t="str">
        <f ca="1">IF(OFFSET(長寿命化整備計画!$K$10,$A208,)="","",OFFSET(長寿命化整備計画!$K$10,$A208,))</f>
        <v/>
      </c>
      <c r="L208" t="str">
        <f ca="1">IF(OFFSET(長寿命化整備計画!$L$10,$A208,)="","",OFFSET(長寿命化整備計画!$L$10,$A208,))</f>
        <v/>
      </c>
    </row>
    <row r="209" spans="1:12" x14ac:dyDescent="0.15">
      <c r="A209">
        <v>208</v>
      </c>
      <c r="B209" t="str">
        <f ca="1">IF(OFFSET(長寿命化整備計画!$B$10,$A209,)="","",OFFSET(長寿命化整備計画!$B$10,$A209,))</f>
        <v/>
      </c>
      <c r="C209" t="str">
        <f ca="1">IF(OFFSET(長寿命化整備計画!$C$10,$A209,)="","",OFFSET(長寿命化整備計画!$C$10,$A209,))</f>
        <v/>
      </c>
      <c r="D209" t="str">
        <f ca="1">IF(OFFSET(長寿命化整備計画!$D$10,$A209,)="","",OFFSET(長寿命化整備計画!$D$10,$A209,))</f>
        <v/>
      </c>
      <c r="E209" t="str">
        <f ca="1">IF(OFFSET(長寿命化整備計画!$E$10,$A209,)="","",OFFSET(長寿命化整備計画!$E$10,$A209,))</f>
        <v/>
      </c>
      <c r="F209" t="str">
        <f ca="1">IF(OFFSET(長寿命化整備計画!$F$10,$A209,)="","",OFFSET(長寿命化整備計画!$F$10,$A209,))</f>
        <v/>
      </c>
      <c r="G209" t="str">
        <f ca="1">IF(OFFSET(長寿命化整備計画!$G$10,$A209,)="","",OFFSET(長寿命化整備計画!$G$10,$A209,))</f>
        <v/>
      </c>
      <c r="H209" t="str">
        <f ca="1">IF(OFFSET(長寿命化整備計画!$H$10,$A209,)="","",OFFSET(長寿命化整備計画!$H$10,$A209,))</f>
        <v/>
      </c>
      <c r="I209" t="str">
        <f ca="1">IF(OFFSET(長寿命化整備計画!$I$10,$A209,)="","",OFFSET(長寿命化整備計画!$I$10,$A209,))</f>
        <v/>
      </c>
      <c r="J209" t="str">
        <f ca="1">IF(OFFSET(長寿命化整備計画!$J$10,$A209,)="","",OFFSET(長寿命化整備計画!$J$10,$A209,))</f>
        <v/>
      </c>
      <c r="K209" t="str">
        <f ca="1">IF(OFFSET(長寿命化整備計画!$K$10,$A209,)="","",OFFSET(長寿命化整備計画!$K$10,$A209,))</f>
        <v/>
      </c>
      <c r="L209" t="str">
        <f ca="1">IF(OFFSET(長寿命化整備計画!$L$10,$A209,)="","",OFFSET(長寿命化整備計画!$L$10,$A209,))</f>
        <v/>
      </c>
    </row>
    <row r="210" spans="1:12" x14ac:dyDescent="0.15">
      <c r="A210">
        <v>209</v>
      </c>
      <c r="B210" t="str">
        <f ca="1">IF(OFFSET(長寿命化整備計画!$B$10,$A210,)="","",OFFSET(長寿命化整備計画!$B$10,$A210,))</f>
        <v/>
      </c>
      <c r="C210" t="str">
        <f ca="1">IF(OFFSET(長寿命化整備計画!$C$10,$A210,)="","",OFFSET(長寿命化整備計画!$C$10,$A210,))</f>
        <v/>
      </c>
      <c r="D210" t="str">
        <f ca="1">IF(OFFSET(長寿命化整備計画!$D$10,$A210,)="","",OFFSET(長寿命化整備計画!$D$10,$A210,))</f>
        <v/>
      </c>
      <c r="E210" t="str">
        <f ca="1">IF(OFFSET(長寿命化整備計画!$E$10,$A210,)="","",OFFSET(長寿命化整備計画!$E$10,$A210,))</f>
        <v/>
      </c>
      <c r="F210" t="str">
        <f ca="1">IF(OFFSET(長寿命化整備計画!$F$10,$A210,)="","",OFFSET(長寿命化整備計画!$F$10,$A210,))</f>
        <v/>
      </c>
      <c r="G210" t="str">
        <f ca="1">IF(OFFSET(長寿命化整備計画!$G$10,$A210,)="","",OFFSET(長寿命化整備計画!$G$10,$A210,))</f>
        <v/>
      </c>
      <c r="H210" t="str">
        <f ca="1">IF(OFFSET(長寿命化整備計画!$H$10,$A210,)="","",OFFSET(長寿命化整備計画!$H$10,$A210,))</f>
        <v/>
      </c>
      <c r="I210" t="str">
        <f ca="1">IF(OFFSET(長寿命化整備計画!$I$10,$A210,)="","",OFFSET(長寿命化整備計画!$I$10,$A210,))</f>
        <v/>
      </c>
      <c r="J210" t="str">
        <f ca="1">IF(OFFSET(長寿命化整備計画!$J$10,$A210,)="","",OFFSET(長寿命化整備計画!$J$10,$A210,))</f>
        <v/>
      </c>
      <c r="K210" t="str">
        <f ca="1">IF(OFFSET(長寿命化整備計画!$K$10,$A210,)="","",OFFSET(長寿命化整備計画!$K$10,$A210,))</f>
        <v/>
      </c>
      <c r="L210" t="str">
        <f ca="1">IF(OFFSET(長寿命化整備計画!$L$10,$A210,)="","",OFFSET(長寿命化整備計画!$L$10,$A210,))</f>
        <v/>
      </c>
    </row>
    <row r="211" spans="1:12" x14ac:dyDescent="0.15">
      <c r="A211">
        <v>210</v>
      </c>
      <c r="B211" t="str">
        <f ca="1">IF(OFFSET(長寿命化整備計画!$B$10,$A211,)="","",OFFSET(長寿命化整備計画!$B$10,$A211,))</f>
        <v/>
      </c>
      <c r="C211" t="str">
        <f ca="1">IF(OFFSET(長寿命化整備計画!$C$10,$A211,)="","",OFFSET(長寿命化整備計画!$C$10,$A211,))</f>
        <v/>
      </c>
      <c r="D211" t="str">
        <f ca="1">IF(OFFSET(長寿命化整備計画!$D$10,$A211,)="","",OFFSET(長寿命化整備計画!$D$10,$A211,))</f>
        <v/>
      </c>
      <c r="E211" t="str">
        <f ca="1">IF(OFFSET(長寿命化整備計画!$E$10,$A211,)="","",OFFSET(長寿命化整備計画!$E$10,$A211,))</f>
        <v/>
      </c>
      <c r="F211" t="str">
        <f ca="1">IF(OFFSET(長寿命化整備計画!$F$10,$A211,)="","",OFFSET(長寿命化整備計画!$F$10,$A211,))</f>
        <v/>
      </c>
      <c r="G211" t="str">
        <f ca="1">IF(OFFSET(長寿命化整備計画!$G$10,$A211,)="","",OFFSET(長寿命化整備計画!$G$10,$A211,))</f>
        <v/>
      </c>
      <c r="H211" t="str">
        <f ca="1">IF(OFFSET(長寿命化整備計画!$H$10,$A211,)="","",OFFSET(長寿命化整備計画!$H$10,$A211,))</f>
        <v/>
      </c>
      <c r="I211" t="str">
        <f ca="1">IF(OFFSET(長寿命化整備計画!$I$10,$A211,)="","",OFFSET(長寿命化整備計画!$I$10,$A211,))</f>
        <v/>
      </c>
      <c r="J211" t="str">
        <f ca="1">IF(OFFSET(長寿命化整備計画!$J$10,$A211,)="","",OFFSET(長寿命化整備計画!$J$10,$A211,))</f>
        <v/>
      </c>
      <c r="K211" t="str">
        <f ca="1">IF(OFFSET(長寿命化整備計画!$K$10,$A211,)="","",OFFSET(長寿命化整備計画!$K$10,$A211,))</f>
        <v/>
      </c>
      <c r="L211" t="str">
        <f ca="1">IF(OFFSET(長寿命化整備計画!$L$10,$A211,)="","",OFFSET(長寿命化整備計画!$L$10,$A211,))</f>
        <v/>
      </c>
    </row>
    <row r="212" spans="1:12" x14ac:dyDescent="0.15">
      <c r="A212">
        <v>211</v>
      </c>
      <c r="B212" t="str">
        <f ca="1">IF(OFFSET(長寿命化整備計画!$B$10,$A212,)="","",OFFSET(長寿命化整備計画!$B$10,$A212,))</f>
        <v/>
      </c>
      <c r="C212" t="str">
        <f ca="1">IF(OFFSET(長寿命化整備計画!$C$10,$A212,)="","",OFFSET(長寿命化整備計画!$C$10,$A212,))</f>
        <v/>
      </c>
      <c r="D212" t="str">
        <f ca="1">IF(OFFSET(長寿命化整備計画!$D$10,$A212,)="","",OFFSET(長寿命化整備計画!$D$10,$A212,))</f>
        <v/>
      </c>
      <c r="E212" t="str">
        <f ca="1">IF(OFFSET(長寿命化整備計画!$E$10,$A212,)="","",OFFSET(長寿命化整備計画!$E$10,$A212,))</f>
        <v/>
      </c>
      <c r="F212" t="str">
        <f ca="1">IF(OFFSET(長寿命化整備計画!$F$10,$A212,)="","",OFFSET(長寿命化整備計画!$F$10,$A212,))</f>
        <v/>
      </c>
      <c r="G212" t="str">
        <f ca="1">IF(OFFSET(長寿命化整備計画!$G$10,$A212,)="","",OFFSET(長寿命化整備計画!$G$10,$A212,))</f>
        <v/>
      </c>
      <c r="H212" t="str">
        <f ca="1">IF(OFFSET(長寿命化整備計画!$H$10,$A212,)="","",OFFSET(長寿命化整備計画!$H$10,$A212,))</f>
        <v/>
      </c>
      <c r="I212" t="str">
        <f ca="1">IF(OFFSET(長寿命化整備計画!$I$10,$A212,)="","",OFFSET(長寿命化整備計画!$I$10,$A212,))</f>
        <v/>
      </c>
      <c r="J212" t="str">
        <f ca="1">IF(OFFSET(長寿命化整備計画!$J$10,$A212,)="","",OFFSET(長寿命化整備計画!$J$10,$A212,))</f>
        <v/>
      </c>
      <c r="K212" t="str">
        <f ca="1">IF(OFFSET(長寿命化整備計画!$K$10,$A212,)="","",OFFSET(長寿命化整備計画!$K$10,$A212,))</f>
        <v/>
      </c>
      <c r="L212" t="str">
        <f ca="1">IF(OFFSET(長寿命化整備計画!$L$10,$A212,)="","",OFFSET(長寿命化整備計画!$L$10,$A212,))</f>
        <v/>
      </c>
    </row>
    <row r="213" spans="1:12" x14ac:dyDescent="0.15">
      <c r="A213">
        <v>212</v>
      </c>
      <c r="B213" t="str">
        <f ca="1">IF(OFFSET(長寿命化整備計画!$B$10,$A213,)="","",OFFSET(長寿命化整備計画!$B$10,$A213,))</f>
        <v/>
      </c>
      <c r="C213" t="str">
        <f ca="1">IF(OFFSET(長寿命化整備計画!$C$10,$A213,)="","",OFFSET(長寿命化整備計画!$C$10,$A213,))</f>
        <v/>
      </c>
      <c r="D213" t="str">
        <f ca="1">IF(OFFSET(長寿命化整備計画!$D$10,$A213,)="","",OFFSET(長寿命化整備計画!$D$10,$A213,))</f>
        <v/>
      </c>
      <c r="E213" t="str">
        <f ca="1">IF(OFFSET(長寿命化整備計画!$E$10,$A213,)="","",OFFSET(長寿命化整備計画!$E$10,$A213,))</f>
        <v/>
      </c>
      <c r="F213" t="str">
        <f ca="1">IF(OFFSET(長寿命化整備計画!$F$10,$A213,)="","",OFFSET(長寿命化整備計画!$F$10,$A213,))</f>
        <v/>
      </c>
      <c r="G213" t="str">
        <f ca="1">IF(OFFSET(長寿命化整備計画!$G$10,$A213,)="","",OFFSET(長寿命化整備計画!$G$10,$A213,))</f>
        <v/>
      </c>
      <c r="H213" t="str">
        <f ca="1">IF(OFFSET(長寿命化整備計画!$H$10,$A213,)="","",OFFSET(長寿命化整備計画!$H$10,$A213,))</f>
        <v/>
      </c>
      <c r="I213" t="str">
        <f ca="1">IF(OFFSET(長寿命化整備計画!$I$10,$A213,)="","",OFFSET(長寿命化整備計画!$I$10,$A213,))</f>
        <v/>
      </c>
      <c r="J213" t="str">
        <f ca="1">IF(OFFSET(長寿命化整備計画!$J$10,$A213,)="","",OFFSET(長寿命化整備計画!$J$10,$A213,))</f>
        <v/>
      </c>
      <c r="K213" t="str">
        <f ca="1">IF(OFFSET(長寿命化整備計画!$K$10,$A213,)="","",OFFSET(長寿命化整備計画!$K$10,$A213,))</f>
        <v/>
      </c>
      <c r="L213" t="str">
        <f ca="1">IF(OFFSET(長寿命化整備計画!$L$10,$A213,)="","",OFFSET(長寿命化整備計画!$L$10,$A213,))</f>
        <v/>
      </c>
    </row>
    <row r="214" spans="1:12" x14ac:dyDescent="0.15">
      <c r="A214">
        <v>213</v>
      </c>
      <c r="B214" t="str">
        <f ca="1">IF(OFFSET(長寿命化整備計画!$B$10,$A214,)="","",OFFSET(長寿命化整備計画!$B$10,$A214,))</f>
        <v/>
      </c>
      <c r="C214" t="str">
        <f ca="1">IF(OFFSET(長寿命化整備計画!$C$10,$A214,)="","",OFFSET(長寿命化整備計画!$C$10,$A214,))</f>
        <v/>
      </c>
      <c r="D214" t="str">
        <f ca="1">IF(OFFSET(長寿命化整備計画!$D$10,$A214,)="","",OFFSET(長寿命化整備計画!$D$10,$A214,))</f>
        <v/>
      </c>
      <c r="E214" t="str">
        <f ca="1">IF(OFFSET(長寿命化整備計画!$E$10,$A214,)="","",OFFSET(長寿命化整備計画!$E$10,$A214,))</f>
        <v/>
      </c>
      <c r="F214" t="str">
        <f ca="1">IF(OFFSET(長寿命化整備計画!$F$10,$A214,)="","",OFFSET(長寿命化整備計画!$F$10,$A214,))</f>
        <v/>
      </c>
      <c r="G214" t="str">
        <f ca="1">IF(OFFSET(長寿命化整備計画!$G$10,$A214,)="","",OFFSET(長寿命化整備計画!$G$10,$A214,))</f>
        <v/>
      </c>
      <c r="H214" t="str">
        <f ca="1">IF(OFFSET(長寿命化整備計画!$H$10,$A214,)="","",OFFSET(長寿命化整備計画!$H$10,$A214,))</f>
        <v/>
      </c>
      <c r="I214" t="str">
        <f ca="1">IF(OFFSET(長寿命化整備計画!$I$10,$A214,)="","",OFFSET(長寿命化整備計画!$I$10,$A214,))</f>
        <v/>
      </c>
      <c r="J214" t="str">
        <f ca="1">IF(OFFSET(長寿命化整備計画!$J$10,$A214,)="","",OFFSET(長寿命化整備計画!$J$10,$A214,))</f>
        <v/>
      </c>
      <c r="K214" t="str">
        <f ca="1">IF(OFFSET(長寿命化整備計画!$K$10,$A214,)="","",OFFSET(長寿命化整備計画!$K$10,$A214,))</f>
        <v/>
      </c>
      <c r="L214" t="str">
        <f ca="1">IF(OFFSET(長寿命化整備計画!$L$10,$A214,)="","",OFFSET(長寿命化整備計画!$L$10,$A214,))</f>
        <v/>
      </c>
    </row>
    <row r="215" spans="1:12" x14ac:dyDescent="0.15">
      <c r="A215">
        <v>214</v>
      </c>
      <c r="B215" t="str">
        <f ca="1">IF(OFFSET(長寿命化整備計画!$B$10,$A215,)="","",OFFSET(長寿命化整備計画!$B$10,$A215,))</f>
        <v/>
      </c>
      <c r="C215" t="str">
        <f ca="1">IF(OFFSET(長寿命化整備計画!$C$10,$A215,)="","",OFFSET(長寿命化整備計画!$C$10,$A215,))</f>
        <v/>
      </c>
      <c r="D215" t="str">
        <f ca="1">IF(OFFSET(長寿命化整備計画!$D$10,$A215,)="","",OFFSET(長寿命化整備計画!$D$10,$A215,))</f>
        <v/>
      </c>
      <c r="E215" t="str">
        <f ca="1">IF(OFFSET(長寿命化整備計画!$E$10,$A215,)="","",OFFSET(長寿命化整備計画!$E$10,$A215,))</f>
        <v/>
      </c>
      <c r="F215" t="str">
        <f ca="1">IF(OFFSET(長寿命化整備計画!$F$10,$A215,)="","",OFFSET(長寿命化整備計画!$F$10,$A215,))</f>
        <v/>
      </c>
      <c r="G215" t="str">
        <f ca="1">IF(OFFSET(長寿命化整備計画!$G$10,$A215,)="","",OFFSET(長寿命化整備計画!$G$10,$A215,))</f>
        <v/>
      </c>
      <c r="H215" t="str">
        <f ca="1">IF(OFFSET(長寿命化整備計画!$H$10,$A215,)="","",OFFSET(長寿命化整備計画!$H$10,$A215,))</f>
        <v/>
      </c>
      <c r="I215" t="str">
        <f ca="1">IF(OFFSET(長寿命化整備計画!$I$10,$A215,)="","",OFFSET(長寿命化整備計画!$I$10,$A215,))</f>
        <v/>
      </c>
      <c r="J215" t="str">
        <f ca="1">IF(OFFSET(長寿命化整備計画!$J$10,$A215,)="","",OFFSET(長寿命化整備計画!$J$10,$A215,))</f>
        <v/>
      </c>
      <c r="K215" t="str">
        <f ca="1">IF(OFFSET(長寿命化整備計画!$K$10,$A215,)="","",OFFSET(長寿命化整備計画!$K$10,$A215,))</f>
        <v/>
      </c>
      <c r="L215" t="str">
        <f ca="1">IF(OFFSET(長寿命化整備計画!$L$10,$A215,)="","",OFFSET(長寿命化整備計画!$L$10,$A215,))</f>
        <v/>
      </c>
    </row>
    <row r="216" spans="1:12" x14ac:dyDescent="0.15">
      <c r="A216">
        <v>215</v>
      </c>
      <c r="B216" t="str">
        <f ca="1">IF(OFFSET(長寿命化整備計画!$B$10,$A216,)="","",OFFSET(長寿命化整備計画!$B$10,$A216,))</f>
        <v/>
      </c>
      <c r="C216" t="str">
        <f ca="1">IF(OFFSET(長寿命化整備計画!$C$10,$A216,)="","",OFFSET(長寿命化整備計画!$C$10,$A216,))</f>
        <v/>
      </c>
      <c r="D216" t="str">
        <f ca="1">IF(OFFSET(長寿命化整備計画!$D$10,$A216,)="","",OFFSET(長寿命化整備計画!$D$10,$A216,))</f>
        <v/>
      </c>
      <c r="E216" t="str">
        <f ca="1">IF(OFFSET(長寿命化整備計画!$E$10,$A216,)="","",OFFSET(長寿命化整備計画!$E$10,$A216,))</f>
        <v/>
      </c>
      <c r="F216" t="str">
        <f ca="1">IF(OFFSET(長寿命化整備計画!$F$10,$A216,)="","",OFFSET(長寿命化整備計画!$F$10,$A216,))</f>
        <v/>
      </c>
      <c r="G216" t="str">
        <f ca="1">IF(OFFSET(長寿命化整備計画!$G$10,$A216,)="","",OFFSET(長寿命化整備計画!$G$10,$A216,))</f>
        <v/>
      </c>
      <c r="H216" t="str">
        <f ca="1">IF(OFFSET(長寿命化整備計画!$H$10,$A216,)="","",OFFSET(長寿命化整備計画!$H$10,$A216,))</f>
        <v/>
      </c>
      <c r="I216" t="str">
        <f ca="1">IF(OFFSET(長寿命化整備計画!$I$10,$A216,)="","",OFFSET(長寿命化整備計画!$I$10,$A216,))</f>
        <v/>
      </c>
      <c r="J216" t="str">
        <f ca="1">IF(OFFSET(長寿命化整備計画!$J$10,$A216,)="","",OFFSET(長寿命化整備計画!$J$10,$A216,))</f>
        <v/>
      </c>
      <c r="K216" t="str">
        <f ca="1">IF(OFFSET(長寿命化整備計画!$K$10,$A216,)="","",OFFSET(長寿命化整備計画!$K$10,$A216,))</f>
        <v/>
      </c>
      <c r="L216" t="str">
        <f ca="1">IF(OFFSET(長寿命化整備計画!$L$10,$A216,)="","",OFFSET(長寿命化整備計画!$L$10,$A216,))</f>
        <v/>
      </c>
    </row>
    <row r="217" spans="1:12" x14ac:dyDescent="0.15">
      <c r="A217">
        <v>216</v>
      </c>
      <c r="B217" t="str">
        <f ca="1">IF(OFFSET(長寿命化整備計画!$B$10,$A217,)="","",OFFSET(長寿命化整備計画!$B$10,$A217,))</f>
        <v/>
      </c>
      <c r="C217" t="str">
        <f ca="1">IF(OFFSET(長寿命化整備計画!$C$10,$A217,)="","",OFFSET(長寿命化整備計画!$C$10,$A217,))</f>
        <v/>
      </c>
      <c r="D217" t="str">
        <f ca="1">IF(OFFSET(長寿命化整備計画!$D$10,$A217,)="","",OFFSET(長寿命化整備計画!$D$10,$A217,))</f>
        <v/>
      </c>
      <c r="E217" t="str">
        <f ca="1">IF(OFFSET(長寿命化整備計画!$E$10,$A217,)="","",OFFSET(長寿命化整備計画!$E$10,$A217,))</f>
        <v/>
      </c>
      <c r="F217" t="str">
        <f ca="1">IF(OFFSET(長寿命化整備計画!$F$10,$A217,)="","",OFFSET(長寿命化整備計画!$F$10,$A217,))</f>
        <v/>
      </c>
      <c r="G217" t="str">
        <f ca="1">IF(OFFSET(長寿命化整備計画!$G$10,$A217,)="","",OFFSET(長寿命化整備計画!$G$10,$A217,))</f>
        <v/>
      </c>
      <c r="H217" t="str">
        <f ca="1">IF(OFFSET(長寿命化整備計画!$H$10,$A217,)="","",OFFSET(長寿命化整備計画!$H$10,$A217,))</f>
        <v/>
      </c>
      <c r="I217" t="str">
        <f ca="1">IF(OFFSET(長寿命化整備計画!$I$10,$A217,)="","",OFFSET(長寿命化整備計画!$I$10,$A217,))</f>
        <v/>
      </c>
      <c r="J217" t="str">
        <f ca="1">IF(OFFSET(長寿命化整備計画!$J$10,$A217,)="","",OFFSET(長寿命化整備計画!$J$10,$A217,))</f>
        <v/>
      </c>
      <c r="K217" t="str">
        <f ca="1">IF(OFFSET(長寿命化整備計画!$K$10,$A217,)="","",OFFSET(長寿命化整備計画!$K$10,$A217,))</f>
        <v/>
      </c>
      <c r="L217" t="str">
        <f ca="1">IF(OFFSET(長寿命化整備計画!$L$10,$A217,)="","",OFFSET(長寿命化整備計画!$L$10,$A217,))</f>
        <v/>
      </c>
    </row>
    <row r="218" spans="1:12" x14ac:dyDescent="0.15">
      <c r="A218">
        <v>217</v>
      </c>
      <c r="B218" t="str">
        <f ca="1">IF(OFFSET(長寿命化整備計画!$B$10,$A218,)="","",OFFSET(長寿命化整備計画!$B$10,$A218,))</f>
        <v/>
      </c>
      <c r="C218" t="str">
        <f ca="1">IF(OFFSET(長寿命化整備計画!$C$10,$A218,)="","",OFFSET(長寿命化整備計画!$C$10,$A218,))</f>
        <v/>
      </c>
      <c r="D218" t="str">
        <f ca="1">IF(OFFSET(長寿命化整備計画!$D$10,$A218,)="","",OFFSET(長寿命化整備計画!$D$10,$A218,))</f>
        <v/>
      </c>
      <c r="E218" t="str">
        <f ca="1">IF(OFFSET(長寿命化整備計画!$E$10,$A218,)="","",OFFSET(長寿命化整備計画!$E$10,$A218,))</f>
        <v/>
      </c>
      <c r="F218" t="str">
        <f ca="1">IF(OFFSET(長寿命化整備計画!$F$10,$A218,)="","",OFFSET(長寿命化整備計画!$F$10,$A218,))</f>
        <v/>
      </c>
      <c r="G218" t="str">
        <f ca="1">IF(OFFSET(長寿命化整備計画!$G$10,$A218,)="","",OFFSET(長寿命化整備計画!$G$10,$A218,))</f>
        <v/>
      </c>
      <c r="H218" t="str">
        <f ca="1">IF(OFFSET(長寿命化整備計画!$H$10,$A218,)="","",OFFSET(長寿命化整備計画!$H$10,$A218,))</f>
        <v/>
      </c>
      <c r="I218" t="str">
        <f ca="1">IF(OFFSET(長寿命化整備計画!$I$10,$A218,)="","",OFFSET(長寿命化整備計画!$I$10,$A218,))</f>
        <v/>
      </c>
      <c r="J218" t="str">
        <f ca="1">IF(OFFSET(長寿命化整備計画!$J$10,$A218,)="","",OFFSET(長寿命化整備計画!$J$10,$A218,))</f>
        <v/>
      </c>
      <c r="K218" t="str">
        <f ca="1">IF(OFFSET(長寿命化整備計画!$K$10,$A218,)="","",OFFSET(長寿命化整備計画!$K$10,$A218,))</f>
        <v/>
      </c>
      <c r="L218" t="str">
        <f ca="1">IF(OFFSET(長寿命化整備計画!$L$10,$A218,)="","",OFFSET(長寿命化整備計画!$L$10,$A218,))</f>
        <v/>
      </c>
    </row>
    <row r="219" spans="1:12" x14ac:dyDescent="0.15">
      <c r="A219">
        <v>218</v>
      </c>
      <c r="B219" t="str">
        <f ca="1">IF(OFFSET(長寿命化整備計画!$B$10,$A219,)="","",OFFSET(長寿命化整備計画!$B$10,$A219,))</f>
        <v/>
      </c>
      <c r="C219" t="str">
        <f ca="1">IF(OFFSET(長寿命化整備計画!$C$10,$A219,)="","",OFFSET(長寿命化整備計画!$C$10,$A219,))</f>
        <v/>
      </c>
      <c r="D219" t="str">
        <f ca="1">IF(OFFSET(長寿命化整備計画!$D$10,$A219,)="","",OFFSET(長寿命化整備計画!$D$10,$A219,))</f>
        <v/>
      </c>
      <c r="E219" t="str">
        <f ca="1">IF(OFFSET(長寿命化整備計画!$E$10,$A219,)="","",OFFSET(長寿命化整備計画!$E$10,$A219,))</f>
        <v/>
      </c>
      <c r="F219" t="str">
        <f ca="1">IF(OFFSET(長寿命化整備計画!$F$10,$A219,)="","",OFFSET(長寿命化整備計画!$F$10,$A219,))</f>
        <v/>
      </c>
      <c r="G219" t="str">
        <f ca="1">IF(OFFSET(長寿命化整備計画!$G$10,$A219,)="","",OFFSET(長寿命化整備計画!$G$10,$A219,))</f>
        <v/>
      </c>
      <c r="H219" t="str">
        <f ca="1">IF(OFFSET(長寿命化整備計画!$H$10,$A219,)="","",OFFSET(長寿命化整備計画!$H$10,$A219,))</f>
        <v/>
      </c>
      <c r="I219" t="str">
        <f ca="1">IF(OFFSET(長寿命化整備計画!$I$10,$A219,)="","",OFFSET(長寿命化整備計画!$I$10,$A219,))</f>
        <v/>
      </c>
      <c r="J219" t="str">
        <f ca="1">IF(OFFSET(長寿命化整備計画!$J$10,$A219,)="","",OFFSET(長寿命化整備計画!$J$10,$A219,))</f>
        <v/>
      </c>
      <c r="K219" t="str">
        <f ca="1">IF(OFFSET(長寿命化整備計画!$K$10,$A219,)="","",OFFSET(長寿命化整備計画!$K$10,$A219,))</f>
        <v/>
      </c>
      <c r="L219" t="str">
        <f ca="1">IF(OFFSET(長寿命化整備計画!$L$10,$A219,)="","",OFFSET(長寿命化整備計画!$L$10,$A219,))</f>
        <v/>
      </c>
    </row>
    <row r="220" spans="1:12" x14ac:dyDescent="0.15">
      <c r="A220">
        <v>219</v>
      </c>
      <c r="B220" t="str">
        <f ca="1">IF(OFFSET(長寿命化整備計画!$B$10,$A220,)="","",OFFSET(長寿命化整備計画!$B$10,$A220,))</f>
        <v/>
      </c>
      <c r="C220" t="str">
        <f ca="1">IF(OFFSET(長寿命化整備計画!$C$10,$A220,)="","",OFFSET(長寿命化整備計画!$C$10,$A220,))</f>
        <v/>
      </c>
      <c r="D220" t="str">
        <f ca="1">IF(OFFSET(長寿命化整備計画!$D$10,$A220,)="","",OFFSET(長寿命化整備計画!$D$10,$A220,))</f>
        <v/>
      </c>
      <c r="E220" t="str">
        <f ca="1">IF(OFFSET(長寿命化整備計画!$E$10,$A220,)="","",OFFSET(長寿命化整備計画!$E$10,$A220,))</f>
        <v/>
      </c>
      <c r="F220" t="str">
        <f ca="1">IF(OFFSET(長寿命化整備計画!$F$10,$A220,)="","",OFFSET(長寿命化整備計画!$F$10,$A220,))</f>
        <v/>
      </c>
      <c r="G220" t="str">
        <f ca="1">IF(OFFSET(長寿命化整備計画!$G$10,$A220,)="","",OFFSET(長寿命化整備計画!$G$10,$A220,))</f>
        <v/>
      </c>
      <c r="H220" t="str">
        <f ca="1">IF(OFFSET(長寿命化整備計画!$H$10,$A220,)="","",OFFSET(長寿命化整備計画!$H$10,$A220,))</f>
        <v/>
      </c>
      <c r="I220" t="str">
        <f ca="1">IF(OFFSET(長寿命化整備計画!$I$10,$A220,)="","",OFFSET(長寿命化整備計画!$I$10,$A220,))</f>
        <v/>
      </c>
      <c r="J220" t="str">
        <f ca="1">IF(OFFSET(長寿命化整備計画!$J$10,$A220,)="","",OFFSET(長寿命化整備計画!$J$10,$A220,))</f>
        <v/>
      </c>
      <c r="K220" t="str">
        <f ca="1">IF(OFFSET(長寿命化整備計画!$K$10,$A220,)="","",OFFSET(長寿命化整備計画!$K$10,$A220,))</f>
        <v/>
      </c>
      <c r="L220" t="str">
        <f ca="1">IF(OFFSET(長寿命化整備計画!$L$10,$A220,)="","",OFFSET(長寿命化整備計画!$L$10,$A220,))</f>
        <v/>
      </c>
    </row>
    <row r="221" spans="1:12" x14ac:dyDescent="0.15">
      <c r="A221">
        <v>220</v>
      </c>
      <c r="B221" t="str">
        <f ca="1">IF(OFFSET(長寿命化整備計画!$B$10,$A221,)="","",OFFSET(長寿命化整備計画!$B$10,$A221,))</f>
        <v/>
      </c>
      <c r="C221" t="str">
        <f ca="1">IF(OFFSET(長寿命化整備計画!$C$10,$A221,)="","",OFFSET(長寿命化整備計画!$C$10,$A221,))</f>
        <v/>
      </c>
      <c r="D221" t="str">
        <f ca="1">IF(OFFSET(長寿命化整備計画!$D$10,$A221,)="","",OFFSET(長寿命化整備計画!$D$10,$A221,))</f>
        <v/>
      </c>
      <c r="E221" t="str">
        <f ca="1">IF(OFFSET(長寿命化整備計画!$E$10,$A221,)="","",OFFSET(長寿命化整備計画!$E$10,$A221,))</f>
        <v/>
      </c>
      <c r="F221" t="str">
        <f ca="1">IF(OFFSET(長寿命化整備計画!$F$10,$A221,)="","",OFFSET(長寿命化整備計画!$F$10,$A221,))</f>
        <v/>
      </c>
      <c r="G221" t="str">
        <f ca="1">IF(OFFSET(長寿命化整備計画!$G$10,$A221,)="","",OFFSET(長寿命化整備計画!$G$10,$A221,))</f>
        <v/>
      </c>
      <c r="H221" t="str">
        <f ca="1">IF(OFFSET(長寿命化整備計画!$H$10,$A221,)="","",OFFSET(長寿命化整備計画!$H$10,$A221,))</f>
        <v/>
      </c>
      <c r="I221" t="str">
        <f ca="1">IF(OFFSET(長寿命化整備計画!$I$10,$A221,)="","",OFFSET(長寿命化整備計画!$I$10,$A221,))</f>
        <v/>
      </c>
      <c r="J221" t="str">
        <f ca="1">IF(OFFSET(長寿命化整備計画!$J$10,$A221,)="","",OFFSET(長寿命化整備計画!$J$10,$A221,))</f>
        <v/>
      </c>
      <c r="K221" t="str">
        <f ca="1">IF(OFFSET(長寿命化整備計画!$K$10,$A221,)="","",OFFSET(長寿命化整備計画!$K$10,$A221,))</f>
        <v/>
      </c>
      <c r="L221" t="str">
        <f ca="1">IF(OFFSET(長寿命化整備計画!$L$10,$A221,)="","",OFFSET(長寿命化整備計画!$L$10,$A221,))</f>
        <v/>
      </c>
    </row>
    <row r="222" spans="1:12" x14ac:dyDescent="0.15">
      <c r="A222">
        <v>221</v>
      </c>
      <c r="B222" t="str">
        <f ca="1">IF(OFFSET(長寿命化整備計画!$B$10,$A222,)="","",OFFSET(長寿命化整備計画!$B$10,$A222,))</f>
        <v/>
      </c>
      <c r="C222" t="str">
        <f ca="1">IF(OFFSET(長寿命化整備計画!$C$10,$A222,)="","",OFFSET(長寿命化整備計画!$C$10,$A222,))</f>
        <v/>
      </c>
      <c r="D222" t="str">
        <f ca="1">IF(OFFSET(長寿命化整備計画!$D$10,$A222,)="","",OFFSET(長寿命化整備計画!$D$10,$A222,))</f>
        <v/>
      </c>
      <c r="E222" t="str">
        <f ca="1">IF(OFFSET(長寿命化整備計画!$E$10,$A222,)="","",OFFSET(長寿命化整備計画!$E$10,$A222,))</f>
        <v/>
      </c>
      <c r="F222" t="str">
        <f ca="1">IF(OFFSET(長寿命化整備計画!$F$10,$A222,)="","",OFFSET(長寿命化整備計画!$F$10,$A222,))</f>
        <v/>
      </c>
      <c r="G222" t="str">
        <f ca="1">IF(OFFSET(長寿命化整備計画!$G$10,$A222,)="","",OFFSET(長寿命化整備計画!$G$10,$A222,))</f>
        <v/>
      </c>
      <c r="H222" t="str">
        <f ca="1">IF(OFFSET(長寿命化整備計画!$H$10,$A222,)="","",OFFSET(長寿命化整備計画!$H$10,$A222,))</f>
        <v/>
      </c>
      <c r="I222" t="str">
        <f ca="1">IF(OFFSET(長寿命化整備計画!$I$10,$A222,)="","",OFFSET(長寿命化整備計画!$I$10,$A222,))</f>
        <v/>
      </c>
      <c r="J222" t="str">
        <f ca="1">IF(OFFSET(長寿命化整備計画!$J$10,$A222,)="","",OFFSET(長寿命化整備計画!$J$10,$A222,))</f>
        <v/>
      </c>
      <c r="K222" t="str">
        <f ca="1">IF(OFFSET(長寿命化整備計画!$K$10,$A222,)="","",OFFSET(長寿命化整備計画!$K$10,$A222,))</f>
        <v/>
      </c>
      <c r="L222" t="str">
        <f ca="1">IF(OFFSET(長寿命化整備計画!$L$10,$A222,)="","",OFFSET(長寿命化整備計画!$L$10,$A222,))</f>
        <v/>
      </c>
    </row>
    <row r="223" spans="1:12" x14ac:dyDescent="0.15">
      <c r="A223">
        <v>222</v>
      </c>
      <c r="B223" t="str">
        <f ca="1">IF(OFFSET(長寿命化整備計画!$B$10,$A223,)="","",OFFSET(長寿命化整備計画!$B$10,$A223,))</f>
        <v/>
      </c>
      <c r="C223" t="str">
        <f ca="1">IF(OFFSET(長寿命化整備計画!$C$10,$A223,)="","",OFFSET(長寿命化整備計画!$C$10,$A223,))</f>
        <v/>
      </c>
      <c r="D223" t="str">
        <f ca="1">IF(OFFSET(長寿命化整備計画!$D$10,$A223,)="","",OFFSET(長寿命化整備計画!$D$10,$A223,))</f>
        <v/>
      </c>
      <c r="E223" t="str">
        <f ca="1">IF(OFFSET(長寿命化整備計画!$E$10,$A223,)="","",OFFSET(長寿命化整備計画!$E$10,$A223,))</f>
        <v/>
      </c>
      <c r="F223" t="str">
        <f ca="1">IF(OFFSET(長寿命化整備計画!$F$10,$A223,)="","",OFFSET(長寿命化整備計画!$F$10,$A223,))</f>
        <v/>
      </c>
      <c r="G223" t="str">
        <f ca="1">IF(OFFSET(長寿命化整備計画!$G$10,$A223,)="","",OFFSET(長寿命化整備計画!$G$10,$A223,))</f>
        <v/>
      </c>
      <c r="H223" t="str">
        <f ca="1">IF(OFFSET(長寿命化整備計画!$H$10,$A223,)="","",OFFSET(長寿命化整備計画!$H$10,$A223,))</f>
        <v/>
      </c>
      <c r="I223" t="str">
        <f ca="1">IF(OFFSET(長寿命化整備計画!$I$10,$A223,)="","",OFFSET(長寿命化整備計画!$I$10,$A223,))</f>
        <v/>
      </c>
      <c r="J223" t="str">
        <f ca="1">IF(OFFSET(長寿命化整備計画!$J$10,$A223,)="","",OFFSET(長寿命化整備計画!$J$10,$A223,))</f>
        <v/>
      </c>
      <c r="K223" t="str">
        <f ca="1">IF(OFFSET(長寿命化整備計画!$K$10,$A223,)="","",OFFSET(長寿命化整備計画!$K$10,$A223,))</f>
        <v/>
      </c>
      <c r="L223" t="str">
        <f ca="1">IF(OFFSET(長寿命化整備計画!$L$10,$A223,)="","",OFFSET(長寿命化整備計画!$L$10,$A223,))</f>
        <v/>
      </c>
    </row>
    <row r="224" spans="1:12" x14ac:dyDescent="0.15">
      <c r="A224">
        <v>223</v>
      </c>
      <c r="B224" t="str">
        <f ca="1">IF(OFFSET(長寿命化整備計画!$B$10,$A224,)="","",OFFSET(長寿命化整備計画!$B$10,$A224,))</f>
        <v/>
      </c>
      <c r="C224" t="str">
        <f ca="1">IF(OFFSET(長寿命化整備計画!$C$10,$A224,)="","",OFFSET(長寿命化整備計画!$C$10,$A224,))</f>
        <v/>
      </c>
      <c r="D224" t="str">
        <f ca="1">IF(OFFSET(長寿命化整備計画!$D$10,$A224,)="","",OFFSET(長寿命化整備計画!$D$10,$A224,))</f>
        <v/>
      </c>
      <c r="E224" t="str">
        <f ca="1">IF(OFFSET(長寿命化整備計画!$E$10,$A224,)="","",OFFSET(長寿命化整備計画!$E$10,$A224,))</f>
        <v/>
      </c>
      <c r="F224" t="str">
        <f ca="1">IF(OFFSET(長寿命化整備計画!$F$10,$A224,)="","",OFFSET(長寿命化整備計画!$F$10,$A224,))</f>
        <v/>
      </c>
      <c r="G224" t="str">
        <f ca="1">IF(OFFSET(長寿命化整備計画!$G$10,$A224,)="","",OFFSET(長寿命化整備計画!$G$10,$A224,))</f>
        <v/>
      </c>
      <c r="H224" t="str">
        <f ca="1">IF(OFFSET(長寿命化整備計画!$H$10,$A224,)="","",OFFSET(長寿命化整備計画!$H$10,$A224,))</f>
        <v/>
      </c>
      <c r="I224" t="str">
        <f ca="1">IF(OFFSET(長寿命化整備計画!$I$10,$A224,)="","",OFFSET(長寿命化整備計画!$I$10,$A224,))</f>
        <v/>
      </c>
      <c r="J224" t="str">
        <f ca="1">IF(OFFSET(長寿命化整備計画!$J$10,$A224,)="","",OFFSET(長寿命化整備計画!$J$10,$A224,))</f>
        <v/>
      </c>
      <c r="K224" t="str">
        <f ca="1">IF(OFFSET(長寿命化整備計画!$K$10,$A224,)="","",OFFSET(長寿命化整備計画!$K$10,$A224,))</f>
        <v/>
      </c>
      <c r="L224" t="str">
        <f ca="1">IF(OFFSET(長寿命化整備計画!$L$10,$A224,)="","",OFFSET(長寿命化整備計画!$L$10,$A224,))</f>
        <v/>
      </c>
    </row>
    <row r="225" spans="1:12" x14ac:dyDescent="0.15">
      <c r="A225">
        <v>224</v>
      </c>
      <c r="B225" t="str">
        <f ca="1">IF(OFFSET(長寿命化整備計画!$B$10,$A225,)="","",OFFSET(長寿命化整備計画!$B$10,$A225,))</f>
        <v/>
      </c>
      <c r="C225" t="str">
        <f ca="1">IF(OFFSET(長寿命化整備計画!$C$10,$A225,)="","",OFFSET(長寿命化整備計画!$C$10,$A225,))</f>
        <v/>
      </c>
      <c r="D225" t="str">
        <f ca="1">IF(OFFSET(長寿命化整備計画!$D$10,$A225,)="","",OFFSET(長寿命化整備計画!$D$10,$A225,))</f>
        <v/>
      </c>
      <c r="E225" t="str">
        <f ca="1">IF(OFFSET(長寿命化整備計画!$E$10,$A225,)="","",OFFSET(長寿命化整備計画!$E$10,$A225,))</f>
        <v/>
      </c>
      <c r="F225" t="str">
        <f ca="1">IF(OFFSET(長寿命化整備計画!$F$10,$A225,)="","",OFFSET(長寿命化整備計画!$F$10,$A225,))</f>
        <v/>
      </c>
      <c r="G225" t="str">
        <f ca="1">IF(OFFSET(長寿命化整備計画!$G$10,$A225,)="","",OFFSET(長寿命化整備計画!$G$10,$A225,))</f>
        <v/>
      </c>
      <c r="H225" t="str">
        <f ca="1">IF(OFFSET(長寿命化整備計画!$H$10,$A225,)="","",OFFSET(長寿命化整備計画!$H$10,$A225,))</f>
        <v/>
      </c>
      <c r="I225" t="str">
        <f ca="1">IF(OFFSET(長寿命化整備計画!$I$10,$A225,)="","",OFFSET(長寿命化整備計画!$I$10,$A225,))</f>
        <v/>
      </c>
      <c r="J225" t="str">
        <f ca="1">IF(OFFSET(長寿命化整備計画!$J$10,$A225,)="","",OFFSET(長寿命化整備計画!$J$10,$A225,))</f>
        <v/>
      </c>
      <c r="K225" t="str">
        <f ca="1">IF(OFFSET(長寿命化整備計画!$K$10,$A225,)="","",OFFSET(長寿命化整備計画!$K$10,$A225,))</f>
        <v/>
      </c>
      <c r="L225" t="str">
        <f ca="1">IF(OFFSET(長寿命化整備計画!$L$10,$A225,)="","",OFFSET(長寿命化整備計画!$L$10,$A225,))</f>
        <v/>
      </c>
    </row>
    <row r="226" spans="1:12" x14ac:dyDescent="0.15">
      <c r="A226">
        <v>225</v>
      </c>
      <c r="B226" t="str">
        <f ca="1">IF(OFFSET(長寿命化整備計画!$B$10,$A226,)="","",OFFSET(長寿命化整備計画!$B$10,$A226,))</f>
        <v/>
      </c>
      <c r="C226" t="str">
        <f ca="1">IF(OFFSET(長寿命化整備計画!$C$10,$A226,)="","",OFFSET(長寿命化整備計画!$C$10,$A226,))</f>
        <v/>
      </c>
      <c r="D226" t="str">
        <f ca="1">IF(OFFSET(長寿命化整備計画!$D$10,$A226,)="","",OFFSET(長寿命化整備計画!$D$10,$A226,))</f>
        <v/>
      </c>
      <c r="E226" t="str">
        <f ca="1">IF(OFFSET(長寿命化整備計画!$E$10,$A226,)="","",OFFSET(長寿命化整備計画!$E$10,$A226,))</f>
        <v/>
      </c>
      <c r="F226" t="str">
        <f ca="1">IF(OFFSET(長寿命化整備計画!$F$10,$A226,)="","",OFFSET(長寿命化整備計画!$F$10,$A226,))</f>
        <v/>
      </c>
      <c r="G226" t="str">
        <f ca="1">IF(OFFSET(長寿命化整備計画!$G$10,$A226,)="","",OFFSET(長寿命化整備計画!$G$10,$A226,))</f>
        <v/>
      </c>
      <c r="H226" t="str">
        <f ca="1">IF(OFFSET(長寿命化整備計画!$H$10,$A226,)="","",OFFSET(長寿命化整備計画!$H$10,$A226,))</f>
        <v/>
      </c>
      <c r="I226" t="str">
        <f ca="1">IF(OFFSET(長寿命化整備計画!$I$10,$A226,)="","",OFFSET(長寿命化整備計画!$I$10,$A226,))</f>
        <v/>
      </c>
      <c r="J226" t="str">
        <f ca="1">IF(OFFSET(長寿命化整備計画!$J$10,$A226,)="","",OFFSET(長寿命化整備計画!$J$10,$A226,))</f>
        <v/>
      </c>
      <c r="K226" t="str">
        <f ca="1">IF(OFFSET(長寿命化整備計画!$K$10,$A226,)="","",OFFSET(長寿命化整備計画!$K$10,$A226,))</f>
        <v/>
      </c>
      <c r="L226" t="str">
        <f ca="1">IF(OFFSET(長寿命化整備計画!$L$10,$A226,)="","",OFFSET(長寿命化整備計画!$L$10,$A226,))</f>
        <v/>
      </c>
    </row>
    <row r="227" spans="1:12" x14ac:dyDescent="0.15">
      <c r="A227">
        <v>226</v>
      </c>
      <c r="B227" t="str">
        <f ca="1">IF(OFFSET(長寿命化整備計画!$B$10,$A227,)="","",OFFSET(長寿命化整備計画!$B$10,$A227,))</f>
        <v/>
      </c>
      <c r="C227" t="str">
        <f ca="1">IF(OFFSET(長寿命化整備計画!$C$10,$A227,)="","",OFFSET(長寿命化整備計画!$C$10,$A227,))</f>
        <v/>
      </c>
      <c r="D227" t="str">
        <f ca="1">IF(OFFSET(長寿命化整備計画!$D$10,$A227,)="","",OFFSET(長寿命化整備計画!$D$10,$A227,))</f>
        <v/>
      </c>
      <c r="E227" t="str">
        <f ca="1">IF(OFFSET(長寿命化整備計画!$E$10,$A227,)="","",OFFSET(長寿命化整備計画!$E$10,$A227,))</f>
        <v/>
      </c>
      <c r="F227" t="str">
        <f ca="1">IF(OFFSET(長寿命化整備計画!$F$10,$A227,)="","",OFFSET(長寿命化整備計画!$F$10,$A227,))</f>
        <v/>
      </c>
      <c r="G227" t="str">
        <f ca="1">IF(OFFSET(長寿命化整備計画!$G$10,$A227,)="","",OFFSET(長寿命化整備計画!$G$10,$A227,))</f>
        <v/>
      </c>
      <c r="H227" t="str">
        <f ca="1">IF(OFFSET(長寿命化整備計画!$H$10,$A227,)="","",OFFSET(長寿命化整備計画!$H$10,$A227,))</f>
        <v/>
      </c>
      <c r="I227" t="str">
        <f ca="1">IF(OFFSET(長寿命化整備計画!$I$10,$A227,)="","",OFFSET(長寿命化整備計画!$I$10,$A227,))</f>
        <v/>
      </c>
      <c r="J227" t="str">
        <f ca="1">IF(OFFSET(長寿命化整備計画!$J$10,$A227,)="","",OFFSET(長寿命化整備計画!$J$10,$A227,))</f>
        <v/>
      </c>
      <c r="K227" t="str">
        <f ca="1">IF(OFFSET(長寿命化整備計画!$K$10,$A227,)="","",OFFSET(長寿命化整備計画!$K$10,$A227,))</f>
        <v/>
      </c>
      <c r="L227" t="str">
        <f ca="1">IF(OFFSET(長寿命化整備計画!$L$10,$A227,)="","",OFFSET(長寿命化整備計画!$L$10,$A227,))</f>
        <v/>
      </c>
    </row>
    <row r="228" spans="1:12" x14ac:dyDescent="0.15">
      <c r="A228">
        <v>227</v>
      </c>
      <c r="B228" t="str">
        <f ca="1">IF(OFFSET(長寿命化整備計画!$B$10,$A228,)="","",OFFSET(長寿命化整備計画!$B$10,$A228,))</f>
        <v/>
      </c>
      <c r="C228" t="str">
        <f ca="1">IF(OFFSET(長寿命化整備計画!$C$10,$A228,)="","",OFFSET(長寿命化整備計画!$C$10,$A228,))</f>
        <v/>
      </c>
      <c r="D228" t="str">
        <f ca="1">IF(OFFSET(長寿命化整備計画!$D$10,$A228,)="","",OFFSET(長寿命化整備計画!$D$10,$A228,))</f>
        <v/>
      </c>
      <c r="E228" t="str">
        <f ca="1">IF(OFFSET(長寿命化整備計画!$E$10,$A228,)="","",OFFSET(長寿命化整備計画!$E$10,$A228,))</f>
        <v/>
      </c>
      <c r="F228" t="str">
        <f ca="1">IF(OFFSET(長寿命化整備計画!$F$10,$A228,)="","",OFFSET(長寿命化整備計画!$F$10,$A228,))</f>
        <v/>
      </c>
      <c r="G228" t="str">
        <f ca="1">IF(OFFSET(長寿命化整備計画!$G$10,$A228,)="","",OFFSET(長寿命化整備計画!$G$10,$A228,))</f>
        <v/>
      </c>
      <c r="H228" t="str">
        <f ca="1">IF(OFFSET(長寿命化整備計画!$H$10,$A228,)="","",OFFSET(長寿命化整備計画!$H$10,$A228,))</f>
        <v/>
      </c>
      <c r="I228" t="str">
        <f ca="1">IF(OFFSET(長寿命化整備計画!$I$10,$A228,)="","",OFFSET(長寿命化整備計画!$I$10,$A228,))</f>
        <v/>
      </c>
      <c r="J228" t="str">
        <f ca="1">IF(OFFSET(長寿命化整備計画!$J$10,$A228,)="","",OFFSET(長寿命化整備計画!$J$10,$A228,))</f>
        <v/>
      </c>
      <c r="K228" t="str">
        <f ca="1">IF(OFFSET(長寿命化整備計画!$K$10,$A228,)="","",OFFSET(長寿命化整備計画!$K$10,$A228,))</f>
        <v/>
      </c>
      <c r="L228" t="str">
        <f ca="1">IF(OFFSET(長寿命化整備計画!$L$10,$A228,)="","",OFFSET(長寿命化整備計画!$L$10,$A228,))</f>
        <v/>
      </c>
    </row>
    <row r="229" spans="1:12" x14ac:dyDescent="0.15">
      <c r="A229">
        <v>228</v>
      </c>
      <c r="B229" t="str">
        <f ca="1">IF(OFFSET(長寿命化整備計画!$B$10,$A229,)="","",OFFSET(長寿命化整備計画!$B$10,$A229,))</f>
        <v/>
      </c>
      <c r="C229" t="str">
        <f ca="1">IF(OFFSET(長寿命化整備計画!$C$10,$A229,)="","",OFFSET(長寿命化整備計画!$C$10,$A229,))</f>
        <v/>
      </c>
      <c r="D229" t="str">
        <f ca="1">IF(OFFSET(長寿命化整備計画!$D$10,$A229,)="","",OFFSET(長寿命化整備計画!$D$10,$A229,))</f>
        <v/>
      </c>
      <c r="E229" t="str">
        <f ca="1">IF(OFFSET(長寿命化整備計画!$E$10,$A229,)="","",OFFSET(長寿命化整備計画!$E$10,$A229,))</f>
        <v/>
      </c>
      <c r="F229" t="str">
        <f ca="1">IF(OFFSET(長寿命化整備計画!$F$10,$A229,)="","",OFFSET(長寿命化整備計画!$F$10,$A229,))</f>
        <v/>
      </c>
      <c r="G229" t="str">
        <f ca="1">IF(OFFSET(長寿命化整備計画!$G$10,$A229,)="","",OFFSET(長寿命化整備計画!$G$10,$A229,))</f>
        <v/>
      </c>
      <c r="H229" t="str">
        <f ca="1">IF(OFFSET(長寿命化整備計画!$H$10,$A229,)="","",OFFSET(長寿命化整備計画!$H$10,$A229,))</f>
        <v/>
      </c>
      <c r="I229" t="str">
        <f ca="1">IF(OFFSET(長寿命化整備計画!$I$10,$A229,)="","",OFFSET(長寿命化整備計画!$I$10,$A229,))</f>
        <v/>
      </c>
      <c r="J229" t="str">
        <f ca="1">IF(OFFSET(長寿命化整備計画!$J$10,$A229,)="","",OFFSET(長寿命化整備計画!$J$10,$A229,))</f>
        <v/>
      </c>
      <c r="K229" t="str">
        <f ca="1">IF(OFFSET(長寿命化整備計画!$K$10,$A229,)="","",OFFSET(長寿命化整備計画!$K$10,$A229,))</f>
        <v/>
      </c>
      <c r="L229" t="str">
        <f ca="1">IF(OFFSET(長寿命化整備計画!$L$10,$A229,)="","",OFFSET(長寿命化整備計画!$L$10,$A229,))</f>
        <v/>
      </c>
    </row>
    <row r="230" spans="1:12" x14ac:dyDescent="0.15">
      <c r="A230">
        <v>229</v>
      </c>
      <c r="B230" t="str">
        <f ca="1">IF(OFFSET(長寿命化整備計画!$B$10,$A230,)="","",OFFSET(長寿命化整備計画!$B$10,$A230,))</f>
        <v/>
      </c>
      <c r="C230" t="str">
        <f ca="1">IF(OFFSET(長寿命化整備計画!$C$10,$A230,)="","",OFFSET(長寿命化整備計画!$C$10,$A230,))</f>
        <v/>
      </c>
      <c r="D230" t="str">
        <f ca="1">IF(OFFSET(長寿命化整備計画!$D$10,$A230,)="","",OFFSET(長寿命化整備計画!$D$10,$A230,))</f>
        <v/>
      </c>
      <c r="E230" t="str">
        <f ca="1">IF(OFFSET(長寿命化整備計画!$E$10,$A230,)="","",OFFSET(長寿命化整備計画!$E$10,$A230,))</f>
        <v/>
      </c>
      <c r="F230" t="str">
        <f ca="1">IF(OFFSET(長寿命化整備計画!$F$10,$A230,)="","",OFFSET(長寿命化整備計画!$F$10,$A230,))</f>
        <v/>
      </c>
      <c r="G230" t="str">
        <f ca="1">IF(OFFSET(長寿命化整備計画!$G$10,$A230,)="","",OFFSET(長寿命化整備計画!$G$10,$A230,))</f>
        <v/>
      </c>
      <c r="H230" t="str">
        <f ca="1">IF(OFFSET(長寿命化整備計画!$H$10,$A230,)="","",OFFSET(長寿命化整備計画!$H$10,$A230,))</f>
        <v/>
      </c>
      <c r="I230" t="str">
        <f ca="1">IF(OFFSET(長寿命化整備計画!$I$10,$A230,)="","",OFFSET(長寿命化整備計画!$I$10,$A230,))</f>
        <v/>
      </c>
      <c r="J230" t="str">
        <f ca="1">IF(OFFSET(長寿命化整備計画!$J$10,$A230,)="","",OFFSET(長寿命化整備計画!$J$10,$A230,))</f>
        <v/>
      </c>
      <c r="K230" t="str">
        <f ca="1">IF(OFFSET(長寿命化整備計画!$K$10,$A230,)="","",OFFSET(長寿命化整備計画!$K$10,$A230,))</f>
        <v/>
      </c>
      <c r="L230" t="str">
        <f ca="1">IF(OFFSET(長寿命化整備計画!$L$10,$A230,)="","",OFFSET(長寿命化整備計画!$L$10,$A230,))</f>
        <v/>
      </c>
    </row>
    <row r="231" spans="1:12" x14ac:dyDescent="0.15">
      <c r="A231">
        <v>230</v>
      </c>
      <c r="B231" t="str">
        <f ca="1">IF(OFFSET(長寿命化整備計画!$B$10,$A231,)="","",OFFSET(長寿命化整備計画!$B$10,$A231,))</f>
        <v/>
      </c>
      <c r="C231" t="str">
        <f ca="1">IF(OFFSET(長寿命化整備計画!$C$10,$A231,)="","",OFFSET(長寿命化整備計画!$C$10,$A231,))</f>
        <v/>
      </c>
      <c r="D231" t="str">
        <f ca="1">IF(OFFSET(長寿命化整備計画!$D$10,$A231,)="","",OFFSET(長寿命化整備計画!$D$10,$A231,))</f>
        <v/>
      </c>
      <c r="E231" t="str">
        <f ca="1">IF(OFFSET(長寿命化整備計画!$E$10,$A231,)="","",OFFSET(長寿命化整備計画!$E$10,$A231,))</f>
        <v/>
      </c>
      <c r="F231" t="str">
        <f ca="1">IF(OFFSET(長寿命化整備計画!$F$10,$A231,)="","",OFFSET(長寿命化整備計画!$F$10,$A231,))</f>
        <v/>
      </c>
      <c r="G231" t="str">
        <f ca="1">IF(OFFSET(長寿命化整備計画!$G$10,$A231,)="","",OFFSET(長寿命化整備計画!$G$10,$A231,))</f>
        <v/>
      </c>
      <c r="H231" t="str">
        <f ca="1">IF(OFFSET(長寿命化整備計画!$H$10,$A231,)="","",OFFSET(長寿命化整備計画!$H$10,$A231,))</f>
        <v/>
      </c>
      <c r="I231" t="str">
        <f ca="1">IF(OFFSET(長寿命化整備計画!$I$10,$A231,)="","",OFFSET(長寿命化整備計画!$I$10,$A231,))</f>
        <v/>
      </c>
      <c r="J231" t="str">
        <f ca="1">IF(OFFSET(長寿命化整備計画!$J$10,$A231,)="","",OFFSET(長寿命化整備計画!$J$10,$A231,))</f>
        <v/>
      </c>
      <c r="K231" t="str">
        <f ca="1">IF(OFFSET(長寿命化整備計画!$K$10,$A231,)="","",OFFSET(長寿命化整備計画!$K$10,$A231,))</f>
        <v/>
      </c>
      <c r="L231" t="str">
        <f ca="1">IF(OFFSET(長寿命化整備計画!$L$10,$A231,)="","",OFFSET(長寿命化整備計画!$L$10,$A231,))</f>
        <v/>
      </c>
    </row>
    <row r="232" spans="1:12" x14ac:dyDescent="0.15">
      <c r="A232">
        <v>231</v>
      </c>
      <c r="B232" t="str">
        <f ca="1">IF(OFFSET(長寿命化整備計画!$B$10,$A232,)="","",OFFSET(長寿命化整備計画!$B$10,$A232,))</f>
        <v/>
      </c>
      <c r="C232" t="str">
        <f ca="1">IF(OFFSET(長寿命化整備計画!$C$10,$A232,)="","",OFFSET(長寿命化整備計画!$C$10,$A232,))</f>
        <v/>
      </c>
      <c r="D232" t="str">
        <f ca="1">IF(OFFSET(長寿命化整備計画!$D$10,$A232,)="","",OFFSET(長寿命化整備計画!$D$10,$A232,))</f>
        <v/>
      </c>
      <c r="E232" t="str">
        <f ca="1">IF(OFFSET(長寿命化整備計画!$E$10,$A232,)="","",OFFSET(長寿命化整備計画!$E$10,$A232,))</f>
        <v/>
      </c>
      <c r="F232" t="str">
        <f ca="1">IF(OFFSET(長寿命化整備計画!$F$10,$A232,)="","",OFFSET(長寿命化整備計画!$F$10,$A232,))</f>
        <v/>
      </c>
      <c r="G232" t="str">
        <f ca="1">IF(OFFSET(長寿命化整備計画!$G$10,$A232,)="","",OFFSET(長寿命化整備計画!$G$10,$A232,))</f>
        <v/>
      </c>
      <c r="H232" t="str">
        <f ca="1">IF(OFFSET(長寿命化整備計画!$H$10,$A232,)="","",OFFSET(長寿命化整備計画!$H$10,$A232,))</f>
        <v/>
      </c>
      <c r="I232" t="str">
        <f ca="1">IF(OFFSET(長寿命化整備計画!$I$10,$A232,)="","",OFFSET(長寿命化整備計画!$I$10,$A232,))</f>
        <v/>
      </c>
      <c r="J232" t="str">
        <f ca="1">IF(OFFSET(長寿命化整備計画!$J$10,$A232,)="","",OFFSET(長寿命化整備計画!$J$10,$A232,))</f>
        <v/>
      </c>
      <c r="K232" t="str">
        <f ca="1">IF(OFFSET(長寿命化整備計画!$K$10,$A232,)="","",OFFSET(長寿命化整備計画!$K$10,$A232,))</f>
        <v/>
      </c>
      <c r="L232" t="str">
        <f ca="1">IF(OFFSET(長寿命化整備計画!$L$10,$A232,)="","",OFFSET(長寿命化整備計画!$L$10,$A232,))</f>
        <v/>
      </c>
    </row>
    <row r="233" spans="1:12" x14ac:dyDescent="0.15">
      <c r="A233">
        <v>232</v>
      </c>
      <c r="B233" t="str">
        <f ca="1">IF(OFFSET(長寿命化整備計画!$B$10,$A233,)="","",OFFSET(長寿命化整備計画!$B$10,$A233,))</f>
        <v/>
      </c>
      <c r="C233" t="str">
        <f ca="1">IF(OFFSET(長寿命化整備計画!$C$10,$A233,)="","",OFFSET(長寿命化整備計画!$C$10,$A233,))</f>
        <v/>
      </c>
      <c r="D233" t="str">
        <f ca="1">IF(OFFSET(長寿命化整備計画!$D$10,$A233,)="","",OFFSET(長寿命化整備計画!$D$10,$A233,))</f>
        <v/>
      </c>
      <c r="E233" t="str">
        <f ca="1">IF(OFFSET(長寿命化整備計画!$E$10,$A233,)="","",OFFSET(長寿命化整備計画!$E$10,$A233,))</f>
        <v/>
      </c>
      <c r="F233" t="str">
        <f ca="1">IF(OFFSET(長寿命化整備計画!$F$10,$A233,)="","",OFFSET(長寿命化整備計画!$F$10,$A233,))</f>
        <v/>
      </c>
      <c r="G233" t="str">
        <f ca="1">IF(OFFSET(長寿命化整備計画!$G$10,$A233,)="","",OFFSET(長寿命化整備計画!$G$10,$A233,))</f>
        <v/>
      </c>
      <c r="H233" t="str">
        <f ca="1">IF(OFFSET(長寿命化整備計画!$H$10,$A233,)="","",OFFSET(長寿命化整備計画!$H$10,$A233,))</f>
        <v/>
      </c>
      <c r="I233" t="str">
        <f ca="1">IF(OFFSET(長寿命化整備計画!$I$10,$A233,)="","",OFFSET(長寿命化整備計画!$I$10,$A233,))</f>
        <v/>
      </c>
      <c r="J233" t="str">
        <f ca="1">IF(OFFSET(長寿命化整備計画!$J$10,$A233,)="","",OFFSET(長寿命化整備計画!$J$10,$A233,))</f>
        <v/>
      </c>
      <c r="K233" t="str">
        <f ca="1">IF(OFFSET(長寿命化整備計画!$K$10,$A233,)="","",OFFSET(長寿命化整備計画!$K$10,$A233,))</f>
        <v/>
      </c>
      <c r="L233" t="str">
        <f ca="1">IF(OFFSET(長寿命化整備計画!$L$10,$A233,)="","",OFFSET(長寿命化整備計画!$L$10,$A233,))</f>
        <v/>
      </c>
    </row>
    <row r="234" spans="1:12" x14ac:dyDescent="0.15">
      <c r="A234">
        <v>233</v>
      </c>
      <c r="B234" t="str">
        <f ca="1">IF(OFFSET(長寿命化整備計画!$B$10,$A234,)="","",OFFSET(長寿命化整備計画!$B$10,$A234,))</f>
        <v/>
      </c>
      <c r="C234" t="str">
        <f ca="1">IF(OFFSET(長寿命化整備計画!$C$10,$A234,)="","",OFFSET(長寿命化整備計画!$C$10,$A234,))</f>
        <v/>
      </c>
      <c r="D234" t="str">
        <f ca="1">IF(OFFSET(長寿命化整備計画!$D$10,$A234,)="","",OFFSET(長寿命化整備計画!$D$10,$A234,))</f>
        <v/>
      </c>
      <c r="E234" t="str">
        <f ca="1">IF(OFFSET(長寿命化整備計画!$E$10,$A234,)="","",OFFSET(長寿命化整備計画!$E$10,$A234,))</f>
        <v/>
      </c>
      <c r="F234" t="str">
        <f ca="1">IF(OFFSET(長寿命化整備計画!$F$10,$A234,)="","",OFFSET(長寿命化整備計画!$F$10,$A234,))</f>
        <v/>
      </c>
      <c r="G234" t="str">
        <f ca="1">IF(OFFSET(長寿命化整備計画!$G$10,$A234,)="","",OFFSET(長寿命化整備計画!$G$10,$A234,))</f>
        <v/>
      </c>
      <c r="H234" t="str">
        <f ca="1">IF(OFFSET(長寿命化整備計画!$H$10,$A234,)="","",OFFSET(長寿命化整備計画!$H$10,$A234,))</f>
        <v/>
      </c>
      <c r="I234" t="str">
        <f ca="1">IF(OFFSET(長寿命化整備計画!$I$10,$A234,)="","",OFFSET(長寿命化整備計画!$I$10,$A234,))</f>
        <v/>
      </c>
      <c r="J234" t="str">
        <f ca="1">IF(OFFSET(長寿命化整備計画!$J$10,$A234,)="","",OFFSET(長寿命化整備計画!$J$10,$A234,))</f>
        <v/>
      </c>
      <c r="K234" t="str">
        <f ca="1">IF(OFFSET(長寿命化整備計画!$K$10,$A234,)="","",OFFSET(長寿命化整備計画!$K$10,$A234,))</f>
        <v/>
      </c>
      <c r="L234" t="str">
        <f ca="1">IF(OFFSET(長寿命化整備計画!$L$10,$A234,)="","",OFFSET(長寿命化整備計画!$L$10,$A234,))</f>
        <v/>
      </c>
    </row>
    <row r="235" spans="1:12" x14ac:dyDescent="0.15">
      <c r="A235">
        <v>234</v>
      </c>
      <c r="B235" t="str">
        <f ca="1">IF(OFFSET(長寿命化整備計画!$B$10,$A235,)="","",OFFSET(長寿命化整備計画!$B$10,$A235,))</f>
        <v/>
      </c>
      <c r="C235" t="str">
        <f ca="1">IF(OFFSET(長寿命化整備計画!$C$10,$A235,)="","",OFFSET(長寿命化整備計画!$C$10,$A235,))</f>
        <v/>
      </c>
      <c r="D235" t="str">
        <f ca="1">IF(OFFSET(長寿命化整備計画!$D$10,$A235,)="","",OFFSET(長寿命化整備計画!$D$10,$A235,))</f>
        <v/>
      </c>
      <c r="E235" t="str">
        <f ca="1">IF(OFFSET(長寿命化整備計画!$E$10,$A235,)="","",OFFSET(長寿命化整備計画!$E$10,$A235,))</f>
        <v/>
      </c>
      <c r="F235" t="str">
        <f ca="1">IF(OFFSET(長寿命化整備計画!$F$10,$A235,)="","",OFFSET(長寿命化整備計画!$F$10,$A235,))</f>
        <v/>
      </c>
      <c r="G235" t="str">
        <f ca="1">IF(OFFSET(長寿命化整備計画!$G$10,$A235,)="","",OFFSET(長寿命化整備計画!$G$10,$A235,))</f>
        <v/>
      </c>
      <c r="H235" t="str">
        <f ca="1">IF(OFFSET(長寿命化整備計画!$H$10,$A235,)="","",OFFSET(長寿命化整備計画!$H$10,$A235,))</f>
        <v/>
      </c>
      <c r="I235" t="str">
        <f ca="1">IF(OFFSET(長寿命化整備計画!$I$10,$A235,)="","",OFFSET(長寿命化整備計画!$I$10,$A235,))</f>
        <v/>
      </c>
      <c r="J235" t="str">
        <f ca="1">IF(OFFSET(長寿命化整備計画!$J$10,$A235,)="","",OFFSET(長寿命化整備計画!$J$10,$A235,))</f>
        <v/>
      </c>
      <c r="K235" t="str">
        <f ca="1">IF(OFFSET(長寿命化整備計画!$K$10,$A235,)="","",OFFSET(長寿命化整備計画!$K$10,$A235,))</f>
        <v/>
      </c>
      <c r="L235" t="str">
        <f ca="1">IF(OFFSET(長寿命化整備計画!$L$10,$A235,)="","",OFFSET(長寿命化整備計画!$L$10,$A235,))</f>
        <v/>
      </c>
    </row>
    <row r="236" spans="1:12" x14ac:dyDescent="0.15">
      <c r="A236">
        <v>235</v>
      </c>
      <c r="B236" t="str">
        <f ca="1">IF(OFFSET(長寿命化整備計画!$B$10,$A236,)="","",OFFSET(長寿命化整備計画!$B$10,$A236,))</f>
        <v/>
      </c>
      <c r="C236" t="str">
        <f ca="1">IF(OFFSET(長寿命化整備計画!$C$10,$A236,)="","",OFFSET(長寿命化整備計画!$C$10,$A236,))</f>
        <v/>
      </c>
      <c r="D236" t="str">
        <f ca="1">IF(OFFSET(長寿命化整備計画!$D$10,$A236,)="","",OFFSET(長寿命化整備計画!$D$10,$A236,))</f>
        <v/>
      </c>
      <c r="E236" t="str">
        <f ca="1">IF(OFFSET(長寿命化整備計画!$E$10,$A236,)="","",OFFSET(長寿命化整備計画!$E$10,$A236,))</f>
        <v/>
      </c>
      <c r="F236" t="str">
        <f ca="1">IF(OFFSET(長寿命化整備計画!$F$10,$A236,)="","",OFFSET(長寿命化整備計画!$F$10,$A236,))</f>
        <v/>
      </c>
      <c r="G236" t="str">
        <f ca="1">IF(OFFSET(長寿命化整備計画!$G$10,$A236,)="","",OFFSET(長寿命化整備計画!$G$10,$A236,))</f>
        <v/>
      </c>
      <c r="H236" t="str">
        <f ca="1">IF(OFFSET(長寿命化整備計画!$H$10,$A236,)="","",OFFSET(長寿命化整備計画!$H$10,$A236,))</f>
        <v/>
      </c>
      <c r="I236" t="str">
        <f ca="1">IF(OFFSET(長寿命化整備計画!$I$10,$A236,)="","",OFFSET(長寿命化整備計画!$I$10,$A236,))</f>
        <v/>
      </c>
      <c r="J236" t="str">
        <f ca="1">IF(OFFSET(長寿命化整備計画!$J$10,$A236,)="","",OFFSET(長寿命化整備計画!$J$10,$A236,))</f>
        <v/>
      </c>
      <c r="K236" t="str">
        <f ca="1">IF(OFFSET(長寿命化整備計画!$K$10,$A236,)="","",OFFSET(長寿命化整備計画!$K$10,$A236,))</f>
        <v/>
      </c>
      <c r="L236" t="str">
        <f ca="1">IF(OFFSET(長寿命化整備計画!$L$10,$A236,)="","",OFFSET(長寿命化整備計画!$L$10,$A236,))</f>
        <v/>
      </c>
    </row>
    <row r="237" spans="1:12" x14ac:dyDescent="0.15">
      <c r="A237">
        <v>236</v>
      </c>
      <c r="B237" t="str">
        <f ca="1">IF(OFFSET(長寿命化整備計画!$B$10,$A237,)="","",OFFSET(長寿命化整備計画!$B$10,$A237,))</f>
        <v/>
      </c>
      <c r="C237" t="str">
        <f ca="1">IF(OFFSET(長寿命化整備計画!$C$10,$A237,)="","",OFFSET(長寿命化整備計画!$C$10,$A237,))</f>
        <v/>
      </c>
      <c r="D237" t="str">
        <f ca="1">IF(OFFSET(長寿命化整備計画!$D$10,$A237,)="","",OFFSET(長寿命化整備計画!$D$10,$A237,))</f>
        <v/>
      </c>
      <c r="E237" t="str">
        <f ca="1">IF(OFFSET(長寿命化整備計画!$E$10,$A237,)="","",OFFSET(長寿命化整備計画!$E$10,$A237,))</f>
        <v/>
      </c>
      <c r="F237" t="str">
        <f ca="1">IF(OFFSET(長寿命化整備計画!$F$10,$A237,)="","",OFFSET(長寿命化整備計画!$F$10,$A237,))</f>
        <v/>
      </c>
      <c r="G237" t="str">
        <f ca="1">IF(OFFSET(長寿命化整備計画!$G$10,$A237,)="","",OFFSET(長寿命化整備計画!$G$10,$A237,))</f>
        <v/>
      </c>
      <c r="H237" t="str">
        <f ca="1">IF(OFFSET(長寿命化整備計画!$H$10,$A237,)="","",OFFSET(長寿命化整備計画!$H$10,$A237,))</f>
        <v/>
      </c>
      <c r="I237" t="str">
        <f ca="1">IF(OFFSET(長寿命化整備計画!$I$10,$A237,)="","",OFFSET(長寿命化整備計画!$I$10,$A237,))</f>
        <v/>
      </c>
      <c r="J237" t="str">
        <f ca="1">IF(OFFSET(長寿命化整備計画!$J$10,$A237,)="","",OFFSET(長寿命化整備計画!$J$10,$A237,))</f>
        <v/>
      </c>
      <c r="K237" t="str">
        <f ca="1">IF(OFFSET(長寿命化整備計画!$K$10,$A237,)="","",OFFSET(長寿命化整備計画!$K$10,$A237,))</f>
        <v/>
      </c>
      <c r="L237" t="str">
        <f ca="1">IF(OFFSET(長寿命化整備計画!$L$10,$A237,)="","",OFFSET(長寿命化整備計画!$L$10,$A237,))</f>
        <v/>
      </c>
    </row>
    <row r="238" spans="1:12" x14ac:dyDescent="0.15">
      <c r="A238">
        <v>237</v>
      </c>
      <c r="B238" t="str">
        <f ca="1">IF(OFFSET(長寿命化整備計画!$B$10,$A238,)="","",OFFSET(長寿命化整備計画!$B$10,$A238,))</f>
        <v/>
      </c>
      <c r="C238" t="str">
        <f ca="1">IF(OFFSET(長寿命化整備計画!$C$10,$A238,)="","",OFFSET(長寿命化整備計画!$C$10,$A238,))</f>
        <v/>
      </c>
      <c r="D238" t="str">
        <f ca="1">IF(OFFSET(長寿命化整備計画!$D$10,$A238,)="","",OFFSET(長寿命化整備計画!$D$10,$A238,))</f>
        <v/>
      </c>
      <c r="E238" t="str">
        <f ca="1">IF(OFFSET(長寿命化整備計画!$E$10,$A238,)="","",OFFSET(長寿命化整備計画!$E$10,$A238,))</f>
        <v/>
      </c>
      <c r="F238" t="str">
        <f ca="1">IF(OFFSET(長寿命化整備計画!$F$10,$A238,)="","",OFFSET(長寿命化整備計画!$F$10,$A238,))</f>
        <v/>
      </c>
      <c r="G238" t="str">
        <f ca="1">IF(OFFSET(長寿命化整備計画!$G$10,$A238,)="","",OFFSET(長寿命化整備計画!$G$10,$A238,))</f>
        <v/>
      </c>
      <c r="H238" t="str">
        <f ca="1">IF(OFFSET(長寿命化整備計画!$H$10,$A238,)="","",OFFSET(長寿命化整備計画!$H$10,$A238,))</f>
        <v/>
      </c>
      <c r="I238" t="str">
        <f ca="1">IF(OFFSET(長寿命化整備計画!$I$10,$A238,)="","",OFFSET(長寿命化整備計画!$I$10,$A238,))</f>
        <v/>
      </c>
      <c r="J238" t="str">
        <f ca="1">IF(OFFSET(長寿命化整備計画!$J$10,$A238,)="","",OFFSET(長寿命化整備計画!$J$10,$A238,))</f>
        <v/>
      </c>
      <c r="K238" t="str">
        <f ca="1">IF(OFFSET(長寿命化整備計画!$K$10,$A238,)="","",OFFSET(長寿命化整備計画!$K$10,$A238,))</f>
        <v/>
      </c>
      <c r="L238" t="str">
        <f ca="1">IF(OFFSET(長寿命化整備計画!$L$10,$A238,)="","",OFFSET(長寿命化整備計画!$L$10,$A238,))</f>
        <v/>
      </c>
    </row>
    <row r="239" spans="1:12" x14ac:dyDescent="0.15">
      <c r="A239">
        <v>238</v>
      </c>
      <c r="B239" t="str">
        <f ca="1">IF(OFFSET(長寿命化整備計画!$B$10,$A239,)="","",OFFSET(長寿命化整備計画!$B$10,$A239,))</f>
        <v/>
      </c>
      <c r="C239" t="str">
        <f ca="1">IF(OFFSET(長寿命化整備計画!$C$10,$A239,)="","",OFFSET(長寿命化整備計画!$C$10,$A239,))</f>
        <v/>
      </c>
      <c r="D239" t="str">
        <f ca="1">IF(OFFSET(長寿命化整備計画!$D$10,$A239,)="","",OFFSET(長寿命化整備計画!$D$10,$A239,))</f>
        <v/>
      </c>
      <c r="E239" t="str">
        <f ca="1">IF(OFFSET(長寿命化整備計画!$E$10,$A239,)="","",OFFSET(長寿命化整備計画!$E$10,$A239,))</f>
        <v/>
      </c>
      <c r="F239" t="str">
        <f ca="1">IF(OFFSET(長寿命化整備計画!$F$10,$A239,)="","",OFFSET(長寿命化整備計画!$F$10,$A239,))</f>
        <v/>
      </c>
      <c r="G239" t="str">
        <f ca="1">IF(OFFSET(長寿命化整備計画!$G$10,$A239,)="","",OFFSET(長寿命化整備計画!$G$10,$A239,))</f>
        <v/>
      </c>
      <c r="H239" t="str">
        <f ca="1">IF(OFFSET(長寿命化整備計画!$H$10,$A239,)="","",OFFSET(長寿命化整備計画!$H$10,$A239,))</f>
        <v/>
      </c>
      <c r="I239" t="str">
        <f ca="1">IF(OFFSET(長寿命化整備計画!$I$10,$A239,)="","",OFFSET(長寿命化整備計画!$I$10,$A239,))</f>
        <v/>
      </c>
      <c r="J239" t="str">
        <f ca="1">IF(OFFSET(長寿命化整備計画!$J$10,$A239,)="","",OFFSET(長寿命化整備計画!$J$10,$A239,))</f>
        <v/>
      </c>
      <c r="K239" t="str">
        <f ca="1">IF(OFFSET(長寿命化整備計画!$K$10,$A239,)="","",OFFSET(長寿命化整備計画!$K$10,$A239,))</f>
        <v/>
      </c>
      <c r="L239" t="str">
        <f ca="1">IF(OFFSET(長寿命化整備計画!$L$10,$A239,)="","",OFFSET(長寿命化整備計画!$L$10,$A239,))</f>
        <v/>
      </c>
    </row>
    <row r="240" spans="1:12" x14ac:dyDescent="0.15">
      <c r="A240">
        <v>239</v>
      </c>
      <c r="B240" t="str">
        <f ca="1">IF(OFFSET(長寿命化整備計画!$B$10,$A240,)="","",OFFSET(長寿命化整備計画!$B$10,$A240,))</f>
        <v/>
      </c>
      <c r="C240" t="str">
        <f ca="1">IF(OFFSET(長寿命化整備計画!$C$10,$A240,)="","",OFFSET(長寿命化整備計画!$C$10,$A240,))</f>
        <v/>
      </c>
      <c r="D240" t="str">
        <f ca="1">IF(OFFSET(長寿命化整備計画!$D$10,$A240,)="","",OFFSET(長寿命化整備計画!$D$10,$A240,))</f>
        <v/>
      </c>
      <c r="E240" t="str">
        <f ca="1">IF(OFFSET(長寿命化整備計画!$E$10,$A240,)="","",OFFSET(長寿命化整備計画!$E$10,$A240,))</f>
        <v/>
      </c>
      <c r="F240" t="str">
        <f ca="1">IF(OFFSET(長寿命化整備計画!$F$10,$A240,)="","",OFFSET(長寿命化整備計画!$F$10,$A240,))</f>
        <v/>
      </c>
      <c r="G240" t="str">
        <f ca="1">IF(OFFSET(長寿命化整備計画!$G$10,$A240,)="","",OFFSET(長寿命化整備計画!$G$10,$A240,))</f>
        <v/>
      </c>
      <c r="H240" t="str">
        <f ca="1">IF(OFFSET(長寿命化整備計画!$H$10,$A240,)="","",OFFSET(長寿命化整備計画!$H$10,$A240,))</f>
        <v/>
      </c>
      <c r="I240" t="str">
        <f ca="1">IF(OFFSET(長寿命化整備計画!$I$10,$A240,)="","",OFFSET(長寿命化整備計画!$I$10,$A240,))</f>
        <v/>
      </c>
      <c r="J240" t="str">
        <f ca="1">IF(OFFSET(長寿命化整備計画!$J$10,$A240,)="","",OFFSET(長寿命化整備計画!$J$10,$A240,))</f>
        <v/>
      </c>
      <c r="K240" t="str">
        <f ca="1">IF(OFFSET(長寿命化整備計画!$K$10,$A240,)="","",OFFSET(長寿命化整備計画!$K$10,$A240,))</f>
        <v/>
      </c>
      <c r="L240" t="str">
        <f ca="1">IF(OFFSET(長寿命化整備計画!$L$10,$A240,)="","",OFFSET(長寿命化整備計画!$L$10,$A240,))</f>
        <v/>
      </c>
    </row>
    <row r="241" spans="1:12" x14ac:dyDescent="0.15">
      <c r="A241">
        <v>240</v>
      </c>
      <c r="B241" t="str">
        <f ca="1">IF(OFFSET(長寿命化整備計画!$B$10,$A241,)="","",OFFSET(長寿命化整備計画!$B$10,$A241,))</f>
        <v/>
      </c>
      <c r="C241" t="str">
        <f ca="1">IF(OFFSET(長寿命化整備計画!$C$10,$A241,)="","",OFFSET(長寿命化整備計画!$C$10,$A241,))</f>
        <v/>
      </c>
      <c r="D241" t="str">
        <f ca="1">IF(OFFSET(長寿命化整備計画!$D$10,$A241,)="","",OFFSET(長寿命化整備計画!$D$10,$A241,))</f>
        <v/>
      </c>
      <c r="E241" t="str">
        <f ca="1">IF(OFFSET(長寿命化整備計画!$E$10,$A241,)="","",OFFSET(長寿命化整備計画!$E$10,$A241,))</f>
        <v/>
      </c>
      <c r="F241" t="str">
        <f ca="1">IF(OFFSET(長寿命化整備計画!$F$10,$A241,)="","",OFFSET(長寿命化整備計画!$F$10,$A241,))</f>
        <v/>
      </c>
      <c r="G241" t="str">
        <f ca="1">IF(OFFSET(長寿命化整備計画!$G$10,$A241,)="","",OFFSET(長寿命化整備計画!$G$10,$A241,))</f>
        <v/>
      </c>
      <c r="H241" t="str">
        <f ca="1">IF(OFFSET(長寿命化整備計画!$H$10,$A241,)="","",OFFSET(長寿命化整備計画!$H$10,$A241,))</f>
        <v/>
      </c>
      <c r="I241" t="str">
        <f ca="1">IF(OFFSET(長寿命化整備計画!$I$10,$A241,)="","",OFFSET(長寿命化整備計画!$I$10,$A241,))</f>
        <v/>
      </c>
      <c r="J241" t="str">
        <f ca="1">IF(OFFSET(長寿命化整備計画!$J$10,$A241,)="","",OFFSET(長寿命化整備計画!$J$10,$A241,))</f>
        <v/>
      </c>
      <c r="K241" t="str">
        <f ca="1">IF(OFFSET(長寿命化整備計画!$K$10,$A241,)="","",OFFSET(長寿命化整備計画!$K$10,$A241,))</f>
        <v/>
      </c>
      <c r="L241" t="str">
        <f ca="1">IF(OFFSET(長寿命化整備計画!$L$10,$A241,)="","",OFFSET(長寿命化整備計画!$L$10,$A241,))</f>
        <v/>
      </c>
    </row>
    <row r="242" spans="1:12" x14ac:dyDescent="0.15">
      <c r="A242">
        <v>241</v>
      </c>
      <c r="B242" t="str">
        <f ca="1">IF(OFFSET(長寿命化整備計画!$B$10,$A242,)="","",OFFSET(長寿命化整備計画!$B$10,$A242,))</f>
        <v/>
      </c>
      <c r="C242" t="str">
        <f ca="1">IF(OFFSET(長寿命化整備計画!$C$10,$A242,)="","",OFFSET(長寿命化整備計画!$C$10,$A242,))</f>
        <v/>
      </c>
      <c r="D242" t="str">
        <f ca="1">IF(OFFSET(長寿命化整備計画!$D$10,$A242,)="","",OFFSET(長寿命化整備計画!$D$10,$A242,))</f>
        <v/>
      </c>
      <c r="E242" t="str">
        <f ca="1">IF(OFFSET(長寿命化整備計画!$E$10,$A242,)="","",OFFSET(長寿命化整備計画!$E$10,$A242,))</f>
        <v/>
      </c>
      <c r="F242" t="str">
        <f ca="1">IF(OFFSET(長寿命化整備計画!$F$10,$A242,)="","",OFFSET(長寿命化整備計画!$F$10,$A242,))</f>
        <v/>
      </c>
      <c r="G242" t="str">
        <f ca="1">IF(OFFSET(長寿命化整備計画!$G$10,$A242,)="","",OFFSET(長寿命化整備計画!$G$10,$A242,))</f>
        <v/>
      </c>
      <c r="H242" t="str">
        <f ca="1">IF(OFFSET(長寿命化整備計画!$H$10,$A242,)="","",OFFSET(長寿命化整備計画!$H$10,$A242,))</f>
        <v/>
      </c>
      <c r="I242" t="str">
        <f ca="1">IF(OFFSET(長寿命化整備計画!$I$10,$A242,)="","",OFFSET(長寿命化整備計画!$I$10,$A242,))</f>
        <v/>
      </c>
      <c r="J242" t="str">
        <f ca="1">IF(OFFSET(長寿命化整備計画!$J$10,$A242,)="","",OFFSET(長寿命化整備計画!$J$10,$A242,))</f>
        <v/>
      </c>
      <c r="K242" t="str">
        <f ca="1">IF(OFFSET(長寿命化整備計画!$K$10,$A242,)="","",OFFSET(長寿命化整備計画!$K$10,$A242,))</f>
        <v/>
      </c>
      <c r="L242" t="str">
        <f ca="1">IF(OFFSET(長寿命化整備計画!$L$10,$A242,)="","",OFFSET(長寿命化整備計画!$L$10,$A242,))</f>
        <v/>
      </c>
    </row>
    <row r="243" spans="1:12" x14ac:dyDescent="0.15">
      <c r="A243">
        <v>242</v>
      </c>
      <c r="B243" t="str">
        <f ca="1">IF(OFFSET(長寿命化整備計画!$B$10,$A243,)="","",OFFSET(長寿命化整備計画!$B$10,$A243,))</f>
        <v/>
      </c>
      <c r="C243" t="str">
        <f ca="1">IF(OFFSET(長寿命化整備計画!$C$10,$A243,)="","",OFFSET(長寿命化整備計画!$C$10,$A243,))</f>
        <v/>
      </c>
      <c r="D243" t="str">
        <f ca="1">IF(OFFSET(長寿命化整備計画!$D$10,$A243,)="","",OFFSET(長寿命化整備計画!$D$10,$A243,))</f>
        <v/>
      </c>
      <c r="E243" t="str">
        <f ca="1">IF(OFFSET(長寿命化整備計画!$E$10,$A243,)="","",OFFSET(長寿命化整備計画!$E$10,$A243,))</f>
        <v/>
      </c>
      <c r="F243" t="str">
        <f ca="1">IF(OFFSET(長寿命化整備計画!$F$10,$A243,)="","",OFFSET(長寿命化整備計画!$F$10,$A243,))</f>
        <v/>
      </c>
      <c r="G243" t="str">
        <f ca="1">IF(OFFSET(長寿命化整備計画!$G$10,$A243,)="","",OFFSET(長寿命化整備計画!$G$10,$A243,))</f>
        <v/>
      </c>
      <c r="H243" t="str">
        <f ca="1">IF(OFFSET(長寿命化整備計画!$H$10,$A243,)="","",OFFSET(長寿命化整備計画!$H$10,$A243,))</f>
        <v/>
      </c>
      <c r="I243" t="str">
        <f ca="1">IF(OFFSET(長寿命化整備計画!$I$10,$A243,)="","",OFFSET(長寿命化整備計画!$I$10,$A243,))</f>
        <v/>
      </c>
      <c r="J243" t="str">
        <f ca="1">IF(OFFSET(長寿命化整備計画!$J$10,$A243,)="","",OFFSET(長寿命化整備計画!$J$10,$A243,))</f>
        <v/>
      </c>
      <c r="K243" t="str">
        <f ca="1">IF(OFFSET(長寿命化整備計画!$K$10,$A243,)="","",OFFSET(長寿命化整備計画!$K$10,$A243,))</f>
        <v/>
      </c>
      <c r="L243" t="str">
        <f ca="1">IF(OFFSET(長寿命化整備計画!$L$10,$A243,)="","",OFFSET(長寿命化整備計画!$L$10,$A243,))</f>
        <v/>
      </c>
    </row>
    <row r="244" spans="1:12" x14ac:dyDescent="0.15">
      <c r="A244">
        <v>243</v>
      </c>
      <c r="B244" t="str">
        <f ca="1">IF(OFFSET(長寿命化整備計画!$B$10,$A244,)="","",OFFSET(長寿命化整備計画!$B$10,$A244,))</f>
        <v/>
      </c>
      <c r="C244" t="str">
        <f ca="1">IF(OFFSET(長寿命化整備計画!$C$10,$A244,)="","",OFFSET(長寿命化整備計画!$C$10,$A244,))</f>
        <v/>
      </c>
      <c r="D244" t="str">
        <f ca="1">IF(OFFSET(長寿命化整備計画!$D$10,$A244,)="","",OFFSET(長寿命化整備計画!$D$10,$A244,))</f>
        <v/>
      </c>
      <c r="E244" t="str">
        <f ca="1">IF(OFFSET(長寿命化整備計画!$E$10,$A244,)="","",OFFSET(長寿命化整備計画!$E$10,$A244,))</f>
        <v/>
      </c>
      <c r="F244" t="str">
        <f ca="1">IF(OFFSET(長寿命化整備計画!$F$10,$A244,)="","",OFFSET(長寿命化整備計画!$F$10,$A244,))</f>
        <v/>
      </c>
      <c r="G244" t="str">
        <f ca="1">IF(OFFSET(長寿命化整備計画!$G$10,$A244,)="","",OFFSET(長寿命化整備計画!$G$10,$A244,))</f>
        <v/>
      </c>
      <c r="H244" t="str">
        <f ca="1">IF(OFFSET(長寿命化整備計画!$H$10,$A244,)="","",OFFSET(長寿命化整備計画!$H$10,$A244,))</f>
        <v/>
      </c>
      <c r="I244" t="str">
        <f ca="1">IF(OFFSET(長寿命化整備計画!$I$10,$A244,)="","",OFFSET(長寿命化整備計画!$I$10,$A244,))</f>
        <v/>
      </c>
      <c r="J244" t="str">
        <f ca="1">IF(OFFSET(長寿命化整備計画!$J$10,$A244,)="","",OFFSET(長寿命化整備計画!$J$10,$A244,))</f>
        <v/>
      </c>
      <c r="K244" t="str">
        <f ca="1">IF(OFFSET(長寿命化整備計画!$K$10,$A244,)="","",OFFSET(長寿命化整備計画!$K$10,$A244,))</f>
        <v/>
      </c>
      <c r="L244" t="str">
        <f ca="1">IF(OFFSET(長寿命化整備計画!$L$10,$A244,)="","",OFFSET(長寿命化整備計画!$L$10,$A244,))</f>
        <v/>
      </c>
    </row>
    <row r="245" spans="1:12" x14ac:dyDescent="0.15">
      <c r="A245">
        <v>244</v>
      </c>
      <c r="B245" t="str">
        <f ca="1">IF(OFFSET(長寿命化整備計画!$B$10,$A245,)="","",OFFSET(長寿命化整備計画!$B$10,$A245,))</f>
        <v/>
      </c>
      <c r="C245" t="str">
        <f ca="1">IF(OFFSET(長寿命化整備計画!$C$10,$A245,)="","",OFFSET(長寿命化整備計画!$C$10,$A245,))</f>
        <v/>
      </c>
      <c r="D245" t="str">
        <f ca="1">IF(OFFSET(長寿命化整備計画!$D$10,$A245,)="","",OFFSET(長寿命化整備計画!$D$10,$A245,))</f>
        <v/>
      </c>
      <c r="E245" t="str">
        <f ca="1">IF(OFFSET(長寿命化整備計画!$E$10,$A245,)="","",OFFSET(長寿命化整備計画!$E$10,$A245,))</f>
        <v/>
      </c>
      <c r="F245" t="str">
        <f ca="1">IF(OFFSET(長寿命化整備計画!$F$10,$A245,)="","",OFFSET(長寿命化整備計画!$F$10,$A245,))</f>
        <v/>
      </c>
      <c r="G245" t="str">
        <f ca="1">IF(OFFSET(長寿命化整備計画!$G$10,$A245,)="","",OFFSET(長寿命化整備計画!$G$10,$A245,))</f>
        <v/>
      </c>
      <c r="H245" t="str">
        <f ca="1">IF(OFFSET(長寿命化整備計画!$H$10,$A245,)="","",OFFSET(長寿命化整備計画!$H$10,$A245,))</f>
        <v/>
      </c>
      <c r="I245" t="str">
        <f ca="1">IF(OFFSET(長寿命化整備計画!$I$10,$A245,)="","",OFFSET(長寿命化整備計画!$I$10,$A245,))</f>
        <v/>
      </c>
      <c r="J245" t="str">
        <f ca="1">IF(OFFSET(長寿命化整備計画!$J$10,$A245,)="","",OFFSET(長寿命化整備計画!$J$10,$A245,))</f>
        <v/>
      </c>
      <c r="K245" t="str">
        <f ca="1">IF(OFFSET(長寿命化整備計画!$K$10,$A245,)="","",OFFSET(長寿命化整備計画!$K$10,$A245,))</f>
        <v/>
      </c>
      <c r="L245" t="str">
        <f ca="1">IF(OFFSET(長寿命化整備計画!$L$10,$A245,)="","",OFFSET(長寿命化整備計画!$L$10,$A245,))</f>
        <v/>
      </c>
    </row>
    <row r="246" spans="1:12" x14ac:dyDescent="0.15">
      <c r="A246">
        <v>245</v>
      </c>
      <c r="B246" t="str">
        <f ca="1">IF(OFFSET(長寿命化整備計画!$B$10,$A246,)="","",OFFSET(長寿命化整備計画!$B$10,$A246,))</f>
        <v/>
      </c>
      <c r="C246" t="str">
        <f ca="1">IF(OFFSET(長寿命化整備計画!$C$10,$A246,)="","",OFFSET(長寿命化整備計画!$C$10,$A246,))</f>
        <v/>
      </c>
      <c r="D246" t="str">
        <f ca="1">IF(OFFSET(長寿命化整備計画!$D$10,$A246,)="","",OFFSET(長寿命化整備計画!$D$10,$A246,))</f>
        <v/>
      </c>
      <c r="E246" t="str">
        <f ca="1">IF(OFFSET(長寿命化整備計画!$E$10,$A246,)="","",OFFSET(長寿命化整備計画!$E$10,$A246,))</f>
        <v/>
      </c>
      <c r="F246" t="str">
        <f ca="1">IF(OFFSET(長寿命化整備計画!$F$10,$A246,)="","",OFFSET(長寿命化整備計画!$F$10,$A246,))</f>
        <v/>
      </c>
      <c r="G246" t="str">
        <f ca="1">IF(OFFSET(長寿命化整備計画!$G$10,$A246,)="","",OFFSET(長寿命化整備計画!$G$10,$A246,))</f>
        <v/>
      </c>
      <c r="H246" t="str">
        <f ca="1">IF(OFFSET(長寿命化整備計画!$H$10,$A246,)="","",OFFSET(長寿命化整備計画!$H$10,$A246,))</f>
        <v/>
      </c>
      <c r="I246" t="str">
        <f ca="1">IF(OFFSET(長寿命化整備計画!$I$10,$A246,)="","",OFFSET(長寿命化整備計画!$I$10,$A246,))</f>
        <v/>
      </c>
      <c r="J246" t="str">
        <f ca="1">IF(OFFSET(長寿命化整備計画!$J$10,$A246,)="","",OFFSET(長寿命化整備計画!$J$10,$A246,))</f>
        <v/>
      </c>
      <c r="K246" t="str">
        <f ca="1">IF(OFFSET(長寿命化整備計画!$K$10,$A246,)="","",OFFSET(長寿命化整備計画!$K$10,$A246,))</f>
        <v/>
      </c>
      <c r="L246" t="str">
        <f ca="1">IF(OFFSET(長寿命化整備計画!$L$10,$A246,)="","",OFFSET(長寿命化整備計画!$L$10,$A246,))</f>
        <v/>
      </c>
    </row>
    <row r="247" spans="1:12" x14ac:dyDescent="0.15">
      <c r="A247">
        <v>246</v>
      </c>
      <c r="B247" t="str">
        <f ca="1">IF(OFFSET(長寿命化整備計画!$B$10,$A247,)="","",OFFSET(長寿命化整備計画!$B$10,$A247,))</f>
        <v/>
      </c>
      <c r="C247" t="str">
        <f ca="1">IF(OFFSET(長寿命化整備計画!$C$10,$A247,)="","",OFFSET(長寿命化整備計画!$C$10,$A247,))</f>
        <v/>
      </c>
      <c r="D247" t="str">
        <f ca="1">IF(OFFSET(長寿命化整備計画!$D$10,$A247,)="","",OFFSET(長寿命化整備計画!$D$10,$A247,))</f>
        <v/>
      </c>
      <c r="E247" t="str">
        <f ca="1">IF(OFFSET(長寿命化整備計画!$E$10,$A247,)="","",OFFSET(長寿命化整備計画!$E$10,$A247,))</f>
        <v/>
      </c>
      <c r="F247" t="str">
        <f ca="1">IF(OFFSET(長寿命化整備計画!$F$10,$A247,)="","",OFFSET(長寿命化整備計画!$F$10,$A247,))</f>
        <v/>
      </c>
      <c r="G247" t="str">
        <f ca="1">IF(OFFSET(長寿命化整備計画!$G$10,$A247,)="","",OFFSET(長寿命化整備計画!$G$10,$A247,))</f>
        <v/>
      </c>
      <c r="H247" t="str">
        <f ca="1">IF(OFFSET(長寿命化整備計画!$H$10,$A247,)="","",OFFSET(長寿命化整備計画!$H$10,$A247,))</f>
        <v/>
      </c>
      <c r="I247" t="str">
        <f ca="1">IF(OFFSET(長寿命化整備計画!$I$10,$A247,)="","",OFFSET(長寿命化整備計画!$I$10,$A247,))</f>
        <v/>
      </c>
      <c r="J247" t="str">
        <f ca="1">IF(OFFSET(長寿命化整備計画!$J$10,$A247,)="","",OFFSET(長寿命化整備計画!$J$10,$A247,))</f>
        <v/>
      </c>
      <c r="K247" t="str">
        <f ca="1">IF(OFFSET(長寿命化整備計画!$K$10,$A247,)="","",OFFSET(長寿命化整備計画!$K$10,$A247,))</f>
        <v/>
      </c>
      <c r="L247" t="str">
        <f ca="1">IF(OFFSET(長寿命化整備計画!$L$10,$A247,)="","",OFFSET(長寿命化整備計画!$L$10,$A247,))</f>
        <v/>
      </c>
    </row>
    <row r="248" spans="1:12" x14ac:dyDescent="0.15">
      <c r="A248">
        <v>247</v>
      </c>
      <c r="B248" t="str">
        <f ca="1">IF(OFFSET(長寿命化整備計画!$B$10,$A248,)="","",OFFSET(長寿命化整備計画!$B$10,$A248,))</f>
        <v/>
      </c>
      <c r="C248" t="str">
        <f ca="1">IF(OFFSET(長寿命化整備計画!$C$10,$A248,)="","",OFFSET(長寿命化整備計画!$C$10,$A248,))</f>
        <v/>
      </c>
      <c r="D248" t="str">
        <f ca="1">IF(OFFSET(長寿命化整備計画!$D$10,$A248,)="","",OFFSET(長寿命化整備計画!$D$10,$A248,))</f>
        <v/>
      </c>
      <c r="E248" t="str">
        <f ca="1">IF(OFFSET(長寿命化整備計画!$E$10,$A248,)="","",OFFSET(長寿命化整備計画!$E$10,$A248,))</f>
        <v/>
      </c>
      <c r="F248" t="str">
        <f ca="1">IF(OFFSET(長寿命化整備計画!$F$10,$A248,)="","",OFFSET(長寿命化整備計画!$F$10,$A248,))</f>
        <v/>
      </c>
      <c r="G248" t="str">
        <f ca="1">IF(OFFSET(長寿命化整備計画!$G$10,$A248,)="","",OFFSET(長寿命化整備計画!$G$10,$A248,))</f>
        <v/>
      </c>
      <c r="H248" t="str">
        <f ca="1">IF(OFFSET(長寿命化整備計画!$H$10,$A248,)="","",OFFSET(長寿命化整備計画!$H$10,$A248,))</f>
        <v/>
      </c>
      <c r="I248" t="str">
        <f ca="1">IF(OFFSET(長寿命化整備計画!$I$10,$A248,)="","",OFFSET(長寿命化整備計画!$I$10,$A248,))</f>
        <v/>
      </c>
      <c r="J248" t="str">
        <f ca="1">IF(OFFSET(長寿命化整備計画!$J$10,$A248,)="","",OFFSET(長寿命化整備計画!$J$10,$A248,))</f>
        <v/>
      </c>
      <c r="K248" t="str">
        <f ca="1">IF(OFFSET(長寿命化整備計画!$K$10,$A248,)="","",OFFSET(長寿命化整備計画!$K$10,$A248,))</f>
        <v/>
      </c>
      <c r="L248" t="str">
        <f ca="1">IF(OFFSET(長寿命化整備計画!$L$10,$A248,)="","",OFFSET(長寿命化整備計画!$L$10,$A248,))</f>
        <v/>
      </c>
    </row>
    <row r="249" spans="1:12" x14ac:dyDescent="0.15">
      <c r="A249">
        <v>248</v>
      </c>
      <c r="B249" t="str">
        <f ca="1">IF(OFFSET(長寿命化整備計画!$B$10,$A249,)="","",OFFSET(長寿命化整備計画!$B$10,$A249,))</f>
        <v/>
      </c>
      <c r="C249" t="str">
        <f ca="1">IF(OFFSET(長寿命化整備計画!$C$10,$A249,)="","",OFFSET(長寿命化整備計画!$C$10,$A249,))</f>
        <v/>
      </c>
      <c r="D249" t="str">
        <f ca="1">IF(OFFSET(長寿命化整備計画!$D$10,$A249,)="","",OFFSET(長寿命化整備計画!$D$10,$A249,))</f>
        <v/>
      </c>
      <c r="E249" t="str">
        <f ca="1">IF(OFFSET(長寿命化整備計画!$E$10,$A249,)="","",OFFSET(長寿命化整備計画!$E$10,$A249,))</f>
        <v/>
      </c>
      <c r="F249" t="str">
        <f ca="1">IF(OFFSET(長寿命化整備計画!$F$10,$A249,)="","",OFFSET(長寿命化整備計画!$F$10,$A249,))</f>
        <v/>
      </c>
      <c r="G249" t="str">
        <f ca="1">IF(OFFSET(長寿命化整備計画!$G$10,$A249,)="","",OFFSET(長寿命化整備計画!$G$10,$A249,))</f>
        <v/>
      </c>
      <c r="H249" t="str">
        <f ca="1">IF(OFFSET(長寿命化整備計画!$H$10,$A249,)="","",OFFSET(長寿命化整備計画!$H$10,$A249,))</f>
        <v/>
      </c>
      <c r="I249" t="str">
        <f ca="1">IF(OFFSET(長寿命化整備計画!$I$10,$A249,)="","",OFFSET(長寿命化整備計画!$I$10,$A249,))</f>
        <v/>
      </c>
      <c r="J249" t="str">
        <f ca="1">IF(OFFSET(長寿命化整備計画!$J$10,$A249,)="","",OFFSET(長寿命化整備計画!$J$10,$A249,))</f>
        <v/>
      </c>
      <c r="K249" t="str">
        <f ca="1">IF(OFFSET(長寿命化整備計画!$K$10,$A249,)="","",OFFSET(長寿命化整備計画!$K$10,$A249,))</f>
        <v/>
      </c>
      <c r="L249" t="str">
        <f ca="1">IF(OFFSET(長寿命化整備計画!$L$10,$A249,)="","",OFFSET(長寿命化整備計画!$L$10,$A249,))</f>
        <v/>
      </c>
    </row>
    <row r="250" spans="1:12" x14ac:dyDescent="0.15">
      <c r="A250">
        <v>249</v>
      </c>
      <c r="B250" t="str">
        <f ca="1">IF(OFFSET(長寿命化整備計画!$B$10,$A250,)="","",OFFSET(長寿命化整備計画!$B$10,$A250,))</f>
        <v/>
      </c>
      <c r="C250" t="str">
        <f ca="1">IF(OFFSET(長寿命化整備計画!$C$10,$A250,)="","",OFFSET(長寿命化整備計画!$C$10,$A250,))</f>
        <v/>
      </c>
      <c r="D250" t="str">
        <f ca="1">IF(OFFSET(長寿命化整備計画!$D$10,$A250,)="","",OFFSET(長寿命化整備計画!$D$10,$A250,))</f>
        <v/>
      </c>
      <c r="E250" t="str">
        <f ca="1">IF(OFFSET(長寿命化整備計画!$E$10,$A250,)="","",OFFSET(長寿命化整備計画!$E$10,$A250,))</f>
        <v/>
      </c>
      <c r="F250" t="str">
        <f ca="1">IF(OFFSET(長寿命化整備計画!$F$10,$A250,)="","",OFFSET(長寿命化整備計画!$F$10,$A250,))</f>
        <v/>
      </c>
      <c r="G250" t="str">
        <f ca="1">IF(OFFSET(長寿命化整備計画!$G$10,$A250,)="","",OFFSET(長寿命化整備計画!$G$10,$A250,))</f>
        <v/>
      </c>
      <c r="H250" t="str">
        <f ca="1">IF(OFFSET(長寿命化整備計画!$H$10,$A250,)="","",OFFSET(長寿命化整備計画!$H$10,$A250,))</f>
        <v/>
      </c>
      <c r="I250" t="str">
        <f ca="1">IF(OFFSET(長寿命化整備計画!$I$10,$A250,)="","",OFFSET(長寿命化整備計画!$I$10,$A250,))</f>
        <v/>
      </c>
      <c r="J250" t="str">
        <f ca="1">IF(OFFSET(長寿命化整備計画!$J$10,$A250,)="","",OFFSET(長寿命化整備計画!$J$10,$A250,))</f>
        <v/>
      </c>
      <c r="K250" t="str">
        <f ca="1">IF(OFFSET(長寿命化整備計画!$K$10,$A250,)="","",OFFSET(長寿命化整備計画!$K$10,$A250,))</f>
        <v/>
      </c>
      <c r="L250" t="str">
        <f ca="1">IF(OFFSET(長寿命化整備計画!$L$10,$A250,)="","",OFFSET(長寿命化整備計画!$L$10,$A250,))</f>
        <v/>
      </c>
    </row>
    <row r="251" spans="1:12" x14ac:dyDescent="0.15">
      <c r="A251">
        <v>250</v>
      </c>
      <c r="B251" t="str">
        <f ca="1">IF(OFFSET(長寿命化整備計画!$B$10,$A251,)="","",OFFSET(長寿命化整備計画!$B$10,$A251,))</f>
        <v/>
      </c>
      <c r="C251" t="str">
        <f ca="1">IF(OFFSET(長寿命化整備計画!$C$10,$A251,)="","",OFFSET(長寿命化整備計画!$C$10,$A251,))</f>
        <v/>
      </c>
      <c r="D251" t="str">
        <f ca="1">IF(OFFSET(長寿命化整備計画!$D$10,$A251,)="","",OFFSET(長寿命化整備計画!$D$10,$A251,))</f>
        <v/>
      </c>
      <c r="E251" t="str">
        <f ca="1">IF(OFFSET(長寿命化整備計画!$E$10,$A251,)="","",OFFSET(長寿命化整備計画!$E$10,$A251,))</f>
        <v/>
      </c>
      <c r="F251" t="str">
        <f ca="1">IF(OFFSET(長寿命化整備計画!$F$10,$A251,)="","",OFFSET(長寿命化整備計画!$F$10,$A251,))</f>
        <v/>
      </c>
      <c r="G251" t="str">
        <f ca="1">IF(OFFSET(長寿命化整備計画!$G$10,$A251,)="","",OFFSET(長寿命化整備計画!$G$10,$A251,))</f>
        <v/>
      </c>
      <c r="H251" t="str">
        <f ca="1">IF(OFFSET(長寿命化整備計画!$H$10,$A251,)="","",OFFSET(長寿命化整備計画!$H$10,$A251,))</f>
        <v/>
      </c>
      <c r="I251" t="str">
        <f ca="1">IF(OFFSET(長寿命化整備計画!$I$10,$A251,)="","",OFFSET(長寿命化整備計画!$I$10,$A251,))</f>
        <v/>
      </c>
      <c r="J251" t="str">
        <f ca="1">IF(OFFSET(長寿命化整備計画!$J$10,$A251,)="","",OFFSET(長寿命化整備計画!$J$10,$A251,))</f>
        <v/>
      </c>
      <c r="K251" t="str">
        <f ca="1">IF(OFFSET(長寿命化整備計画!$K$10,$A251,)="","",OFFSET(長寿命化整備計画!$K$10,$A251,))</f>
        <v/>
      </c>
      <c r="L251" t="str">
        <f ca="1">IF(OFFSET(長寿命化整備計画!$L$10,$A251,)="","",OFFSET(長寿命化整備計画!$L$10,$A251,))</f>
        <v/>
      </c>
    </row>
    <row r="252" spans="1:12" x14ac:dyDescent="0.15">
      <c r="A252">
        <v>251</v>
      </c>
      <c r="B252" t="str">
        <f ca="1">IF(OFFSET(長寿命化整備計画!$B$10,$A252,)="","",OFFSET(長寿命化整備計画!$B$10,$A252,))</f>
        <v/>
      </c>
      <c r="C252" t="str">
        <f ca="1">IF(OFFSET(長寿命化整備計画!$C$10,$A252,)="","",OFFSET(長寿命化整備計画!$C$10,$A252,))</f>
        <v/>
      </c>
      <c r="D252" t="str">
        <f ca="1">IF(OFFSET(長寿命化整備計画!$D$10,$A252,)="","",OFFSET(長寿命化整備計画!$D$10,$A252,))</f>
        <v/>
      </c>
      <c r="E252" t="str">
        <f ca="1">IF(OFFSET(長寿命化整備計画!$E$10,$A252,)="","",OFFSET(長寿命化整備計画!$E$10,$A252,))</f>
        <v/>
      </c>
      <c r="F252" t="str">
        <f ca="1">IF(OFFSET(長寿命化整備計画!$F$10,$A252,)="","",OFFSET(長寿命化整備計画!$F$10,$A252,))</f>
        <v/>
      </c>
      <c r="G252" t="str">
        <f ca="1">IF(OFFSET(長寿命化整備計画!$G$10,$A252,)="","",OFFSET(長寿命化整備計画!$G$10,$A252,))</f>
        <v/>
      </c>
      <c r="H252" t="str">
        <f ca="1">IF(OFFSET(長寿命化整備計画!$H$10,$A252,)="","",OFFSET(長寿命化整備計画!$H$10,$A252,))</f>
        <v/>
      </c>
      <c r="I252" t="str">
        <f ca="1">IF(OFFSET(長寿命化整備計画!$I$10,$A252,)="","",OFFSET(長寿命化整備計画!$I$10,$A252,))</f>
        <v/>
      </c>
      <c r="J252" t="str">
        <f ca="1">IF(OFFSET(長寿命化整備計画!$J$10,$A252,)="","",OFFSET(長寿命化整備計画!$J$10,$A252,))</f>
        <v/>
      </c>
      <c r="K252" t="str">
        <f ca="1">IF(OFFSET(長寿命化整備計画!$K$10,$A252,)="","",OFFSET(長寿命化整備計画!$K$10,$A252,))</f>
        <v/>
      </c>
      <c r="L252" t="str">
        <f ca="1">IF(OFFSET(長寿命化整備計画!$L$10,$A252,)="","",OFFSET(長寿命化整備計画!$L$10,$A252,))</f>
        <v/>
      </c>
    </row>
    <row r="253" spans="1:12" x14ac:dyDescent="0.15">
      <c r="A253">
        <v>252</v>
      </c>
      <c r="B253" t="str">
        <f ca="1">IF(OFFSET(長寿命化整備計画!$B$10,$A253,)="","",OFFSET(長寿命化整備計画!$B$10,$A253,))</f>
        <v/>
      </c>
      <c r="C253" t="str">
        <f ca="1">IF(OFFSET(長寿命化整備計画!$C$10,$A253,)="","",OFFSET(長寿命化整備計画!$C$10,$A253,))</f>
        <v/>
      </c>
      <c r="D253" t="str">
        <f ca="1">IF(OFFSET(長寿命化整備計画!$D$10,$A253,)="","",OFFSET(長寿命化整備計画!$D$10,$A253,))</f>
        <v/>
      </c>
      <c r="E253" t="str">
        <f ca="1">IF(OFFSET(長寿命化整備計画!$E$10,$A253,)="","",OFFSET(長寿命化整備計画!$E$10,$A253,))</f>
        <v/>
      </c>
      <c r="F253" t="str">
        <f ca="1">IF(OFFSET(長寿命化整備計画!$F$10,$A253,)="","",OFFSET(長寿命化整備計画!$F$10,$A253,))</f>
        <v/>
      </c>
      <c r="G253" t="str">
        <f ca="1">IF(OFFSET(長寿命化整備計画!$G$10,$A253,)="","",OFFSET(長寿命化整備計画!$G$10,$A253,))</f>
        <v/>
      </c>
      <c r="H253" t="str">
        <f ca="1">IF(OFFSET(長寿命化整備計画!$H$10,$A253,)="","",OFFSET(長寿命化整備計画!$H$10,$A253,))</f>
        <v/>
      </c>
      <c r="I253" t="str">
        <f ca="1">IF(OFFSET(長寿命化整備計画!$I$10,$A253,)="","",OFFSET(長寿命化整備計画!$I$10,$A253,))</f>
        <v/>
      </c>
      <c r="J253" t="str">
        <f ca="1">IF(OFFSET(長寿命化整備計画!$J$10,$A253,)="","",OFFSET(長寿命化整備計画!$J$10,$A253,))</f>
        <v/>
      </c>
      <c r="K253" t="str">
        <f ca="1">IF(OFFSET(長寿命化整備計画!$K$10,$A253,)="","",OFFSET(長寿命化整備計画!$K$10,$A253,))</f>
        <v/>
      </c>
      <c r="L253" t="str">
        <f ca="1">IF(OFFSET(長寿命化整備計画!$L$10,$A253,)="","",OFFSET(長寿命化整備計画!$L$10,$A253,))</f>
        <v/>
      </c>
    </row>
    <row r="254" spans="1:12" x14ac:dyDescent="0.15">
      <c r="A254">
        <v>253</v>
      </c>
      <c r="B254" t="str">
        <f ca="1">IF(OFFSET(長寿命化整備計画!$B$10,$A254,)="","",OFFSET(長寿命化整備計画!$B$10,$A254,))</f>
        <v/>
      </c>
      <c r="C254" t="str">
        <f ca="1">IF(OFFSET(長寿命化整備計画!$C$10,$A254,)="","",OFFSET(長寿命化整備計画!$C$10,$A254,))</f>
        <v/>
      </c>
      <c r="D254" t="str">
        <f ca="1">IF(OFFSET(長寿命化整備計画!$D$10,$A254,)="","",OFFSET(長寿命化整備計画!$D$10,$A254,))</f>
        <v/>
      </c>
      <c r="E254" t="str">
        <f ca="1">IF(OFFSET(長寿命化整備計画!$E$10,$A254,)="","",OFFSET(長寿命化整備計画!$E$10,$A254,))</f>
        <v/>
      </c>
      <c r="F254" t="str">
        <f ca="1">IF(OFFSET(長寿命化整備計画!$F$10,$A254,)="","",OFFSET(長寿命化整備計画!$F$10,$A254,))</f>
        <v/>
      </c>
      <c r="G254" t="str">
        <f ca="1">IF(OFFSET(長寿命化整備計画!$G$10,$A254,)="","",OFFSET(長寿命化整備計画!$G$10,$A254,))</f>
        <v/>
      </c>
      <c r="H254" t="str">
        <f ca="1">IF(OFFSET(長寿命化整備計画!$H$10,$A254,)="","",OFFSET(長寿命化整備計画!$H$10,$A254,))</f>
        <v/>
      </c>
      <c r="I254" t="str">
        <f ca="1">IF(OFFSET(長寿命化整備計画!$I$10,$A254,)="","",OFFSET(長寿命化整備計画!$I$10,$A254,))</f>
        <v/>
      </c>
      <c r="J254" t="str">
        <f ca="1">IF(OFFSET(長寿命化整備計画!$J$10,$A254,)="","",OFFSET(長寿命化整備計画!$J$10,$A254,))</f>
        <v/>
      </c>
      <c r="K254" t="str">
        <f ca="1">IF(OFFSET(長寿命化整備計画!$K$10,$A254,)="","",OFFSET(長寿命化整備計画!$K$10,$A254,))</f>
        <v/>
      </c>
      <c r="L254" t="str">
        <f ca="1">IF(OFFSET(長寿命化整備計画!$L$10,$A254,)="","",OFFSET(長寿命化整備計画!$L$10,$A254,))</f>
        <v/>
      </c>
    </row>
    <row r="255" spans="1:12" x14ac:dyDescent="0.15">
      <c r="A255">
        <v>254</v>
      </c>
      <c r="B255" t="str">
        <f ca="1">IF(OFFSET(長寿命化整備計画!$B$10,$A255,)="","",OFFSET(長寿命化整備計画!$B$10,$A255,))</f>
        <v/>
      </c>
      <c r="C255" t="str">
        <f ca="1">IF(OFFSET(長寿命化整備計画!$C$10,$A255,)="","",OFFSET(長寿命化整備計画!$C$10,$A255,))</f>
        <v/>
      </c>
      <c r="D255" t="str">
        <f ca="1">IF(OFFSET(長寿命化整備計画!$D$10,$A255,)="","",OFFSET(長寿命化整備計画!$D$10,$A255,))</f>
        <v/>
      </c>
      <c r="E255" t="str">
        <f ca="1">IF(OFFSET(長寿命化整備計画!$E$10,$A255,)="","",OFFSET(長寿命化整備計画!$E$10,$A255,))</f>
        <v/>
      </c>
      <c r="F255" t="str">
        <f ca="1">IF(OFFSET(長寿命化整備計画!$F$10,$A255,)="","",OFFSET(長寿命化整備計画!$F$10,$A255,))</f>
        <v/>
      </c>
      <c r="G255" t="str">
        <f ca="1">IF(OFFSET(長寿命化整備計画!$G$10,$A255,)="","",OFFSET(長寿命化整備計画!$G$10,$A255,))</f>
        <v/>
      </c>
      <c r="H255" t="str">
        <f ca="1">IF(OFFSET(長寿命化整備計画!$H$10,$A255,)="","",OFFSET(長寿命化整備計画!$H$10,$A255,))</f>
        <v/>
      </c>
      <c r="I255" t="str">
        <f ca="1">IF(OFFSET(長寿命化整備計画!$I$10,$A255,)="","",OFFSET(長寿命化整備計画!$I$10,$A255,))</f>
        <v/>
      </c>
      <c r="J255" t="str">
        <f ca="1">IF(OFFSET(長寿命化整備計画!$J$10,$A255,)="","",OFFSET(長寿命化整備計画!$J$10,$A255,))</f>
        <v/>
      </c>
      <c r="K255" t="str">
        <f ca="1">IF(OFFSET(長寿命化整備計画!$K$10,$A255,)="","",OFFSET(長寿命化整備計画!$K$10,$A255,))</f>
        <v/>
      </c>
      <c r="L255" t="str">
        <f ca="1">IF(OFFSET(長寿命化整備計画!$L$10,$A255,)="","",OFFSET(長寿命化整備計画!$L$10,$A255,))</f>
        <v/>
      </c>
    </row>
    <row r="256" spans="1:12" x14ac:dyDescent="0.15">
      <c r="A256">
        <v>255</v>
      </c>
      <c r="B256" t="str">
        <f ca="1">IF(OFFSET(長寿命化整備計画!$B$10,$A256,)="","",OFFSET(長寿命化整備計画!$B$10,$A256,))</f>
        <v/>
      </c>
      <c r="C256" t="str">
        <f ca="1">IF(OFFSET(長寿命化整備計画!$C$10,$A256,)="","",OFFSET(長寿命化整備計画!$C$10,$A256,))</f>
        <v/>
      </c>
      <c r="D256" t="str">
        <f ca="1">IF(OFFSET(長寿命化整備計画!$D$10,$A256,)="","",OFFSET(長寿命化整備計画!$D$10,$A256,))</f>
        <v/>
      </c>
      <c r="E256" t="str">
        <f ca="1">IF(OFFSET(長寿命化整備計画!$E$10,$A256,)="","",OFFSET(長寿命化整備計画!$E$10,$A256,))</f>
        <v/>
      </c>
      <c r="F256" t="str">
        <f ca="1">IF(OFFSET(長寿命化整備計画!$F$10,$A256,)="","",OFFSET(長寿命化整備計画!$F$10,$A256,))</f>
        <v/>
      </c>
      <c r="G256" t="str">
        <f ca="1">IF(OFFSET(長寿命化整備計画!$G$10,$A256,)="","",OFFSET(長寿命化整備計画!$G$10,$A256,))</f>
        <v/>
      </c>
      <c r="H256" t="str">
        <f ca="1">IF(OFFSET(長寿命化整備計画!$H$10,$A256,)="","",OFFSET(長寿命化整備計画!$H$10,$A256,))</f>
        <v/>
      </c>
      <c r="I256" t="str">
        <f ca="1">IF(OFFSET(長寿命化整備計画!$I$10,$A256,)="","",OFFSET(長寿命化整備計画!$I$10,$A256,))</f>
        <v/>
      </c>
      <c r="J256" t="str">
        <f ca="1">IF(OFFSET(長寿命化整備計画!$J$10,$A256,)="","",OFFSET(長寿命化整備計画!$J$10,$A256,))</f>
        <v/>
      </c>
      <c r="K256" t="str">
        <f ca="1">IF(OFFSET(長寿命化整備計画!$K$10,$A256,)="","",OFFSET(長寿命化整備計画!$K$10,$A256,))</f>
        <v/>
      </c>
      <c r="L256" t="str">
        <f ca="1">IF(OFFSET(長寿命化整備計画!$L$10,$A256,)="","",OFFSET(長寿命化整備計画!$L$10,$A256,))</f>
        <v/>
      </c>
    </row>
    <row r="257" spans="1:12" x14ac:dyDescent="0.15">
      <c r="A257">
        <v>256</v>
      </c>
      <c r="B257" t="str">
        <f ca="1">IF(OFFSET(長寿命化整備計画!$B$10,$A257,)="","",OFFSET(長寿命化整備計画!$B$10,$A257,))</f>
        <v/>
      </c>
      <c r="C257" t="str">
        <f ca="1">IF(OFFSET(長寿命化整備計画!$C$10,$A257,)="","",OFFSET(長寿命化整備計画!$C$10,$A257,))</f>
        <v/>
      </c>
      <c r="D257" t="str">
        <f ca="1">IF(OFFSET(長寿命化整備計画!$D$10,$A257,)="","",OFFSET(長寿命化整備計画!$D$10,$A257,))</f>
        <v/>
      </c>
      <c r="E257" t="str">
        <f ca="1">IF(OFFSET(長寿命化整備計画!$E$10,$A257,)="","",OFFSET(長寿命化整備計画!$E$10,$A257,))</f>
        <v/>
      </c>
      <c r="F257" t="str">
        <f ca="1">IF(OFFSET(長寿命化整備計画!$F$10,$A257,)="","",OFFSET(長寿命化整備計画!$F$10,$A257,))</f>
        <v/>
      </c>
      <c r="G257" t="str">
        <f ca="1">IF(OFFSET(長寿命化整備計画!$G$10,$A257,)="","",OFFSET(長寿命化整備計画!$G$10,$A257,))</f>
        <v/>
      </c>
      <c r="H257" t="str">
        <f ca="1">IF(OFFSET(長寿命化整備計画!$H$10,$A257,)="","",OFFSET(長寿命化整備計画!$H$10,$A257,))</f>
        <v/>
      </c>
      <c r="I257" t="str">
        <f ca="1">IF(OFFSET(長寿命化整備計画!$I$10,$A257,)="","",OFFSET(長寿命化整備計画!$I$10,$A257,))</f>
        <v/>
      </c>
      <c r="J257" t="str">
        <f ca="1">IF(OFFSET(長寿命化整備計画!$J$10,$A257,)="","",OFFSET(長寿命化整備計画!$J$10,$A257,))</f>
        <v/>
      </c>
      <c r="K257" t="str">
        <f ca="1">IF(OFFSET(長寿命化整備計画!$K$10,$A257,)="","",OFFSET(長寿命化整備計画!$K$10,$A257,))</f>
        <v/>
      </c>
      <c r="L257" t="str">
        <f ca="1">IF(OFFSET(長寿命化整備計画!$L$10,$A257,)="","",OFFSET(長寿命化整備計画!$L$10,$A257,))</f>
        <v/>
      </c>
    </row>
    <row r="258" spans="1:12" x14ac:dyDescent="0.15">
      <c r="A258">
        <v>257</v>
      </c>
      <c r="B258" t="str">
        <f ca="1">IF(OFFSET(長寿命化整備計画!$B$10,$A258,)="","",OFFSET(長寿命化整備計画!$B$10,$A258,))</f>
        <v/>
      </c>
      <c r="C258" t="str">
        <f ca="1">IF(OFFSET(長寿命化整備計画!$C$10,$A258,)="","",OFFSET(長寿命化整備計画!$C$10,$A258,))</f>
        <v/>
      </c>
      <c r="D258" t="str">
        <f ca="1">IF(OFFSET(長寿命化整備計画!$D$10,$A258,)="","",OFFSET(長寿命化整備計画!$D$10,$A258,))</f>
        <v/>
      </c>
      <c r="E258" t="str">
        <f ca="1">IF(OFFSET(長寿命化整備計画!$E$10,$A258,)="","",OFFSET(長寿命化整備計画!$E$10,$A258,))</f>
        <v/>
      </c>
      <c r="F258" t="str">
        <f ca="1">IF(OFFSET(長寿命化整備計画!$F$10,$A258,)="","",OFFSET(長寿命化整備計画!$F$10,$A258,))</f>
        <v/>
      </c>
      <c r="G258" t="str">
        <f ca="1">IF(OFFSET(長寿命化整備計画!$G$10,$A258,)="","",OFFSET(長寿命化整備計画!$G$10,$A258,))</f>
        <v/>
      </c>
      <c r="H258" t="str">
        <f ca="1">IF(OFFSET(長寿命化整備計画!$H$10,$A258,)="","",OFFSET(長寿命化整備計画!$H$10,$A258,))</f>
        <v/>
      </c>
      <c r="I258" t="str">
        <f ca="1">IF(OFFSET(長寿命化整備計画!$I$10,$A258,)="","",OFFSET(長寿命化整備計画!$I$10,$A258,))</f>
        <v/>
      </c>
      <c r="J258" t="str">
        <f ca="1">IF(OFFSET(長寿命化整備計画!$J$10,$A258,)="","",OFFSET(長寿命化整備計画!$J$10,$A258,))</f>
        <v/>
      </c>
      <c r="K258" t="str">
        <f ca="1">IF(OFFSET(長寿命化整備計画!$K$10,$A258,)="","",OFFSET(長寿命化整備計画!$K$10,$A258,))</f>
        <v/>
      </c>
      <c r="L258" t="str">
        <f ca="1">IF(OFFSET(長寿命化整備計画!$L$10,$A258,)="","",OFFSET(長寿命化整備計画!$L$10,$A258,))</f>
        <v/>
      </c>
    </row>
    <row r="259" spans="1:12" x14ac:dyDescent="0.15">
      <c r="A259">
        <v>258</v>
      </c>
      <c r="B259" t="str">
        <f ca="1">IF(OFFSET(長寿命化整備計画!$B$10,$A259,)="","",OFFSET(長寿命化整備計画!$B$10,$A259,))</f>
        <v/>
      </c>
      <c r="C259" t="str">
        <f ca="1">IF(OFFSET(長寿命化整備計画!$C$10,$A259,)="","",OFFSET(長寿命化整備計画!$C$10,$A259,))</f>
        <v/>
      </c>
      <c r="D259" t="str">
        <f ca="1">IF(OFFSET(長寿命化整備計画!$D$10,$A259,)="","",OFFSET(長寿命化整備計画!$D$10,$A259,))</f>
        <v/>
      </c>
      <c r="E259" t="str">
        <f ca="1">IF(OFFSET(長寿命化整備計画!$E$10,$A259,)="","",OFFSET(長寿命化整備計画!$E$10,$A259,))</f>
        <v/>
      </c>
      <c r="F259" t="str">
        <f ca="1">IF(OFFSET(長寿命化整備計画!$F$10,$A259,)="","",OFFSET(長寿命化整備計画!$F$10,$A259,))</f>
        <v/>
      </c>
      <c r="G259" t="str">
        <f ca="1">IF(OFFSET(長寿命化整備計画!$G$10,$A259,)="","",OFFSET(長寿命化整備計画!$G$10,$A259,))</f>
        <v/>
      </c>
      <c r="H259" t="str">
        <f ca="1">IF(OFFSET(長寿命化整備計画!$H$10,$A259,)="","",OFFSET(長寿命化整備計画!$H$10,$A259,))</f>
        <v/>
      </c>
      <c r="I259" t="str">
        <f ca="1">IF(OFFSET(長寿命化整備計画!$I$10,$A259,)="","",OFFSET(長寿命化整備計画!$I$10,$A259,))</f>
        <v/>
      </c>
      <c r="J259" t="str">
        <f ca="1">IF(OFFSET(長寿命化整備計画!$J$10,$A259,)="","",OFFSET(長寿命化整備計画!$J$10,$A259,))</f>
        <v/>
      </c>
      <c r="K259" t="str">
        <f ca="1">IF(OFFSET(長寿命化整備計画!$K$10,$A259,)="","",OFFSET(長寿命化整備計画!$K$10,$A259,))</f>
        <v/>
      </c>
      <c r="L259" t="str">
        <f ca="1">IF(OFFSET(長寿命化整備計画!$L$10,$A259,)="","",OFFSET(長寿命化整備計画!$L$10,$A259,))</f>
        <v/>
      </c>
    </row>
    <row r="260" spans="1:12" x14ac:dyDescent="0.15">
      <c r="A260">
        <v>259</v>
      </c>
      <c r="B260" t="str">
        <f ca="1">IF(OFFSET(長寿命化整備計画!$B$10,$A260,)="","",OFFSET(長寿命化整備計画!$B$10,$A260,))</f>
        <v/>
      </c>
      <c r="C260" t="str">
        <f ca="1">IF(OFFSET(長寿命化整備計画!$C$10,$A260,)="","",OFFSET(長寿命化整備計画!$C$10,$A260,))</f>
        <v/>
      </c>
      <c r="D260" t="str">
        <f ca="1">IF(OFFSET(長寿命化整備計画!$D$10,$A260,)="","",OFFSET(長寿命化整備計画!$D$10,$A260,))</f>
        <v/>
      </c>
      <c r="E260" t="str">
        <f ca="1">IF(OFFSET(長寿命化整備計画!$E$10,$A260,)="","",OFFSET(長寿命化整備計画!$E$10,$A260,))</f>
        <v/>
      </c>
      <c r="F260" t="str">
        <f ca="1">IF(OFFSET(長寿命化整備計画!$F$10,$A260,)="","",OFFSET(長寿命化整備計画!$F$10,$A260,))</f>
        <v/>
      </c>
      <c r="G260" t="str">
        <f ca="1">IF(OFFSET(長寿命化整備計画!$G$10,$A260,)="","",OFFSET(長寿命化整備計画!$G$10,$A260,))</f>
        <v/>
      </c>
      <c r="H260" t="str">
        <f ca="1">IF(OFFSET(長寿命化整備計画!$H$10,$A260,)="","",OFFSET(長寿命化整備計画!$H$10,$A260,))</f>
        <v/>
      </c>
      <c r="I260" t="str">
        <f ca="1">IF(OFFSET(長寿命化整備計画!$I$10,$A260,)="","",OFFSET(長寿命化整備計画!$I$10,$A260,))</f>
        <v/>
      </c>
      <c r="J260" t="str">
        <f ca="1">IF(OFFSET(長寿命化整備計画!$J$10,$A260,)="","",OFFSET(長寿命化整備計画!$J$10,$A260,))</f>
        <v/>
      </c>
      <c r="K260" t="str">
        <f ca="1">IF(OFFSET(長寿命化整備計画!$K$10,$A260,)="","",OFFSET(長寿命化整備計画!$K$10,$A260,))</f>
        <v/>
      </c>
      <c r="L260" t="str">
        <f ca="1">IF(OFFSET(長寿命化整備計画!$L$10,$A260,)="","",OFFSET(長寿命化整備計画!$L$10,$A260,))</f>
        <v/>
      </c>
    </row>
    <row r="261" spans="1:12" x14ac:dyDescent="0.15">
      <c r="A261">
        <v>260</v>
      </c>
      <c r="B261" t="str">
        <f ca="1">IF(OFFSET(長寿命化整備計画!$B$10,$A261,)="","",OFFSET(長寿命化整備計画!$B$10,$A261,))</f>
        <v/>
      </c>
      <c r="C261" t="str">
        <f ca="1">IF(OFFSET(長寿命化整備計画!$C$10,$A261,)="","",OFFSET(長寿命化整備計画!$C$10,$A261,))</f>
        <v/>
      </c>
      <c r="D261" t="str">
        <f ca="1">IF(OFFSET(長寿命化整備計画!$D$10,$A261,)="","",OFFSET(長寿命化整備計画!$D$10,$A261,))</f>
        <v/>
      </c>
      <c r="E261" t="str">
        <f ca="1">IF(OFFSET(長寿命化整備計画!$E$10,$A261,)="","",OFFSET(長寿命化整備計画!$E$10,$A261,))</f>
        <v/>
      </c>
      <c r="F261" t="str">
        <f ca="1">IF(OFFSET(長寿命化整備計画!$F$10,$A261,)="","",OFFSET(長寿命化整備計画!$F$10,$A261,))</f>
        <v/>
      </c>
      <c r="G261" t="str">
        <f ca="1">IF(OFFSET(長寿命化整備計画!$G$10,$A261,)="","",OFFSET(長寿命化整備計画!$G$10,$A261,))</f>
        <v/>
      </c>
      <c r="H261" t="str">
        <f ca="1">IF(OFFSET(長寿命化整備計画!$H$10,$A261,)="","",OFFSET(長寿命化整備計画!$H$10,$A261,))</f>
        <v/>
      </c>
      <c r="I261" t="str">
        <f ca="1">IF(OFFSET(長寿命化整備計画!$I$10,$A261,)="","",OFFSET(長寿命化整備計画!$I$10,$A261,))</f>
        <v/>
      </c>
      <c r="J261" t="str">
        <f ca="1">IF(OFFSET(長寿命化整備計画!$J$10,$A261,)="","",OFFSET(長寿命化整備計画!$J$10,$A261,))</f>
        <v/>
      </c>
      <c r="K261" t="str">
        <f ca="1">IF(OFFSET(長寿命化整備計画!$K$10,$A261,)="","",OFFSET(長寿命化整備計画!$K$10,$A261,))</f>
        <v/>
      </c>
      <c r="L261" t="str">
        <f ca="1">IF(OFFSET(長寿命化整備計画!$L$10,$A261,)="","",OFFSET(長寿命化整備計画!$L$10,$A261,))</f>
        <v/>
      </c>
    </row>
    <row r="262" spans="1:12" x14ac:dyDescent="0.15">
      <c r="A262">
        <v>261</v>
      </c>
      <c r="B262" t="str">
        <f ca="1">IF(OFFSET(長寿命化整備計画!$B$10,$A262,)="","",OFFSET(長寿命化整備計画!$B$10,$A262,))</f>
        <v/>
      </c>
      <c r="C262" t="str">
        <f ca="1">IF(OFFSET(長寿命化整備計画!$C$10,$A262,)="","",OFFSET(長寿命化整備計画!$C$10,$A262,))</f>
        <v/>
      </c>
      <c r="D262" t="str">
        <f ca="1">IF(OFFSET(長寿命化整備計画!$D$10,$A262,)="","",OFFSET(長寿命化整備計画!$D$10,$A262,))</f>
        <v/>
      </c>
      <c r="E262" t="str">
        <f ca="1">IF(OFFSET(長寿命化整備計画!$E$10,$A262,)="","",OFFSET(長寿命化整備計画!$E$10,$A262,))</f>
        <v/>
      </c>
      <c r="F262" t="str">
        <f ca="1">IF(OFFSET(長寿命化整備計画!$F$10,$A262,)="","",OFFSET(長寿命化整備計画!$F$10,$A262,))</f>
        <v/>
      </c>
      <c r="G262" t="str">
        <f ca="1">IF(OFFSET(長寿命化整備計画!$G$10,$A262,)="","",OFFSET(長寿命化整備計画!$G$10,$A262,))</f>
        <v/>
      </c>
      <c r="H262" t="str">
        <f ca="1">IF(OFFSET(長寿命化整備計画!$H$10,$A262,)="","",OFFSET(長寿命化整備計画!$H$10,$A262,))</f>
        <v/>
      </c>
      <c r="I262" t="str">
        <f ca="1">IF(OFFSET(長寿命化整備計画!$I$10,$A262,)="","",OFFSET(長寿命化整備計画!$I$10,$A262,))</f>
        <v/>
      </c>
      <c r="J262" t="str">
        <f ca="1">IF(OFFSET(長寿命化整備計画!$J$10,$A262,)="","",OFFSET(長寿命化整備計画!$J$10,$A262,))</f>
        <v/>
      </c>
      <c r="K262" t="str">
        <f ca="1">IF(OFFSET(長寿命化整備計画!$K$10,$A262,)="","",OFFSET(長寿命化整備計画!$K$10,$A262,))</f>
        <v/>
      </c>
      <c r="L262" t="str">
        <f ca="1">IF(OFFSET(長寿命化整備計画!$L$10,$A262,)="","",OFFSET(長寿命化整備計画!$L$10,$A262,))</f>
        <v/>
      </c>
    </row>
    <row r="263" spans="1:12" x14ac:dyDescent="0.15">
      <c r="A263">
        <v>262</v>
      </c>
      <c r="B263" t="str">
        <f ca="1">IF(OFFSET(長寿命化整備計画!$B$10,$A263,)="","",OFFSET(長寿命化整備計画!$B$10,$A263,))</f>
        <v/>
      </c>
      <c r="C263" t="str">
        <f ca="1">IF(OFFSET(長寿命化整備計画!$C$10,$A263,)="","",OFFSET(長寿命化整備計画!$C$10,$A263,))</f>
        <v/>
      </c>
      <c r="D263" t="str">
        <f ca="1">IF(OFFSET(長寿命化整備計画!$D$10,$A263,)="","",OFFSET(長寿命化整備計画!$D$10,$A263,))</f>
        <v/>
      </c>
      <c r="E263" t="str">
        <f ca="1">IF(OFFSET(長寿命化整備計画!$E$10,$A263,)="","",OFFSET(長寿命化整備計画!$E$10,$A263,))</f>
        <v/>
      </c>
      <c r="F263" t="str">
        <f ca="1">IF(OFFSET(長寿命化整備計画!$F$10,$A263,)="","",OFFSET(長寿命化整備計画!$F$10,$A263,))</f>
        <v/>
      </c>
      <c r="G263" t="str">
        <f ca="1">IF(OFFSET(長寿命化整備計画!$G$10,$A263,)="","",OFFSET(長寿命化整備計画!$G$10,$A263,))</f>
        <v/>
      </c>
      <c r="H263" t="str">
        <f ca="1">IF(OFFSET(長寿命化整備計画!$H$10,$A263,)="","",OFFSET(長寿命化整備計画!$H$10,$A263,))</f>
        <v/>
      </c>
      <c r="I263" t="str">
        <f ca="1">IF(OFFSET(長寿命化整備計画!$I$10,$A263,)="","",OFFSET(長寿命化整備計画!$I$10,$A263,))</f>
        <v/>
      </c>
      <c r="J263" t="str">
        <f ca="1">IF(OFFSET(長寿命化整備計画!$J$10,$A263,)="","",OFFSET(長寿命化整備計画!$J$10,$A263,))</f>
        <v/>
      </c>
      <c r="K263" t="str">
        <f ca="1">IF(OFFSET(長寿命化整備計画!$K$10,$A263,)="","",OFFSET(長寿命化整備計画!$K$10,$A263,))</f>
        <v/>
      </c>
      <c r="L263" t="str">
        <f ca="1">IF(OFFSET(長寿命化整備計画!$L$10,$A263,)="","",OFFSET(長寿命化整備計画!$L$10,$A263,))</f>
        <v/>
      </c>
    </row>
    <row r="264" spans="1:12" x14ac:dyDescent="0.15">
      <c r="A264">
        <v>263</v>
      </c>
      <c r="B264" t="str">
        <f ca="1">IF(OFFSET(長寿命化整備計画!$B$10,$A264,)="","",OFFSET(長寿命化整備計画!$B$10,$A264,))</f>
        <v/>
      </c>
      <c r="C264" t="str">
        <f ca="1">IF(OFFSET(長寿命化整備計画!$C$10,$A264,)="","",OFFSET(長寿命化整備計画!$C$10,$A264,))</f>
        <v/>
      </c>
      <c r="D264" t="str">
        <f ca="1">IF(OFFSET(長寿命化整備計画!$D$10,$A264,)="","",OFFSET(長寿命化整備計画!$D$10,$A264,))</f>
        <v/>
      </c>
      <c r="E264" t="str">
        <f ca="1">IF(OFFSET(長寿命化整備計画!$E$10,$A264,)="","",OFFSET(長寿命化整備計画!$E$10,$A264,))</f>
        <v/>
      </c>
      <c r="F264" t="str">
        <f ca="1">IF(OFFSET(長寿命化整備計画!$F$10,$A264,)="","",OFFSET(長寿命化整備計画!$F$10,$A264,))</f>
        <v/>
      </c>
      <c r="G264" t="str">
        <f ca="1">IF(OFFSET(長寿命化整備計画!$G$10,$A264,)="","",OFFSET(長寿命化整備計画!$G$10,$A264,))</f>
        <v/>
      </c>
      <c r="H264" t="str">
        <f ca="1">IF(OFFSET(長寿命化整備計画!$H$10,$A264,)="","",OFFSET(長寿命化整備計画!$H$10,$A264,))</f>
        <v/>
      </c>
      <c r="I264" t="str">
        <f ca="1">IF(OFFSET(長寿命化整備計画!$I$10,$A264,)="","",OFFSET(長寿命化整備計画!$I$10,$A264,))</f>
        <v/>
      </c>
      <c r="J264" t="str">
        <f ca="1">IF(OFFSET(長寿命化整備計画!$J$10,$A264,)="","",OFFSET(長寿命化整備計画!$J$10,$A264,))</f>
        <v/>
      </c>
      <c r="K264" t="str">
        <f ca="1">IF(OFFSET(長寿命化整備計画!$K$10,$A264,)="","",OFFSET(長寿命化整備計画!$K$10,$A264,))</f>
        <v/>
      </c>
      <c r="L264" t="str">
        <f ca="1">IF(OFFSET(長寿命化整備計画!$L$10,$A264,)="","",OFFSET(長寿命化整備計画!$L$10,$A264,))</f>
        <v/>
      </c>
    </row>
    <row r="265" spans="1:12" x14ac:dyDescent="0.15">
      <c r="A265">
        <v>264</v>
      </c>
      <c r="B265" t="str">
        <f ca="1">IF(OFFSET(長寿命化整備計画!$B$10,$A265,)="","",OFFSET(長寿命化整備計画!$B$10,$A265,))</f>
        <v/>
      </c>
      <c r="C265" t="str">
        <f ca="1">IF(OFFSET(長寿命化整備計画!$C$10,$A265,)="","",OFFSET(長寿命化整備計画!$C$10,$A265,))</f>
        <v/>
      </c>
      <c r="D265" t="str">
        <f ca="1">IF(OFFSET(長寿命化整備計画!$D$10,$A265,)="","",OFFSET(長寿命化整備計画!$D$10,$A265,))</f>
        <v/>
      </c>
      <c r="E265" t="str">
        <f ca="1">IF(OFFSET(長寿命化整備計画!$E$10,$A265,)="","",OFFSET(長寿命化整備計画!$E$10,$A265,))</f>
        <v/>
      </c>
      <c r="F265" t="str">
        <f ca="1">IF(OFFSET(長寿命化整備計画!$F$10,$A265,)="","",OFFSET(長寿命化整備計画!$F$10,$A265,))</f>
        <v/>
      </c>
      <c r="G265" t="str">
        <f ca="1">IF(OFFSET(長寿命化整備計画!$G$10,$A265,)="","",OFFSET(長寿命化整備計画!$G$10,$A265,))</f>
        <v/>
      </c>
      <c r="H265" t="str">
        <f ca="1">IF(OFFSET(長寿命化整備計画!$H$10,$A265,)="","",OFFSET(長寿命化整備計画!$H$10,$A265,))</f>
        <v/>
      </c>
      <c r="I265" t="str">
        <f ca="1">IF(OFFSET(長寿命化整備計画!$I$10,$A265,)="","",OFFSET(長寿命化整備計画!$I$10,$A265,))</f>
        <v/>
      </c>
      <c r="J265" t="str">
        <f ca="1">IF(OFFSET(長寿命化整備計画!$J$10,$A265,)="","",OFFSET(長寿命化整備計画!$J$10,$A265,))</f>
        <v/>
      </c>
      <c r="K265" t="str">
        <f ca="1">IF(OFFSET(長寿命化整備計画!$K$10,$A265,)="","",OFFSET(長寿命化整備計画!$K$10,$A265,))</f>
        <v/>
      </c>
      <c r="L265" t="str">
        <f ca="1">IF(OFFSET(長寿命化整備計画!$L$10,$A265,)="","",OFFSET(長寿命化整備計画!$L$10,$A265,))</f>
        <v/>
      </c>
    </row>
    <row r="266" spans="1:12" x14ac:dyDescent="0.15">
      <c r="A266">
        <v>265</v>
      </c>
      <c r="B266" t="str">
        <f ca="1">IF(OFFSET(長寿命化整備計画!$B$10,$A266,)="","",OFFSET(長寿命化整備計画!$B$10,$A266,))</f>
        <v/>
      </c>
      <c r="C266" t="str">
        <f ca="1">IF(OFFSET(長寿命化整備計画!$C$10,$A266,)="","",OFFSET(長寿命化整備計画!$C$10,$A266,))</f>
        <v/>
      </c>
      <c r="D266" t="str">
        <f ca="1">IF(OFFSET(長寿命化整備計画!$D$10,$A266,)="","",OFFSET(長寿命化整備計画!$D$10,$A266,))</f>
        <v/>
      </c>
      <c r="E266" t="str">
        <f ca="1">IF(OFFSET(長寿命化整備計画!$E$10,$A266,)="","",OFFSET(長寿命化整備計画!$E$10,$A266,))</f>
        <v/>
      </c>
      <c r="F266" t="str">
        <f ca="1">IF(OFFSET(長寿命化整備計画!$F$10,$A266,)="","",OFFSET(長寿命化整備計画!$F$10,$A266,))</f>
        <v/>
      </c>
      <c r="G266" t="str">
        <f ca="1">IF(OFFSET(長寿命化整備計画!$G$10,$A266,)="","",OFFSET(長寿命化整備計画!$G$10,$A266,))</f>
        <v/>
      </c>
      <c r="H266" t="str">
        <f ca="1">IF(OFFSET(長寿命化整備計画!$H$10,$A266,)="","",OFFSET(長寿命化整備計画!$H$10,$A266,))</f>
        <v/>
      </c>
      <c r="I266" t="str">
        <f ca="1">IF(OFFSET(長寿命化整備計画!$I$10,$A266,)="","",OFFSET(長寿命化整備計画!$I$10,$A266,))</f>
        <v/>
      </c>
      <c r="J266" t="str">
        <f ca="1">IF(OFFSET(長寿命化整備計画!$J$10,$A266,)="","",OFFSET(長寿命化整備計画!$J$10,$A266,))</f>
        <v/>
      </c>
      <c r="K266" t="str">
        <f ca="1">IF(OFFSET(長寿命化整備計画!$K$10,$A266,)="","",OFFSET(長寿命化整備計画!$K$10,$A266,))</f>
        <v/>
      </c>
      <c r="L266" t="str">
        <f ca="1">IF(OFFSET(長寿命化整備計画!$L$10,$A266,)="","",OFFSET(長寿命化整備計画!$L$10,$A266,))</f>
        <v/>
      </c>
    </row>
    <row r="267" spans="1:12" x14ac:dyDescent="0.15">
      <c r="A267">
        <v>266</v>
      </c>
      <c r="B267" t="str">
        <f ca="1">IF(OFFSET(長寿命化整備計画!$B$10,$A267,)="","",OFFSET(長寿命化整備計画!$B$10,$A267,))</f>
        <v/>
      </c>
      <c r="C267" t="str">
        <f ca="1">IF(OFFSET(長寿命化整備計画!$C$10,$A267,)="","",OFFSET(長寿命化整備計画!$C$10,$A267,))</f>
        <v/>
      </c>
      <c r="D267" t="str">
        <f ca="1">IF(OFFSET(長寿命化整備計画!$D$10,$A267,)="","",OFFSET(長寿命化整備計画!$D$10,$A267,))</f>
        <v/>
      </c>
      <c r="E267" t="str">
        <f ca="1">IF(OFFSET(長寿命化整備計画!$E$10,$A267,)="","",OFFSET(長寿命化整備計画!$E$10,$A267,))</f>
        <v/>
      </c>
      <c r="F267" t="str">
        <f ca="1">IF(OFFSET(長寿命化整備計画!$F$10,$A267,)="","",OFFSET(長寿命化整備計画!$F$10,$A267,))</f>
        <v/>
      </c>
      <c r="G267" t="str">
        <f ca="1">IF(OFFSET(長寿命化整備計画!$G$10,$A267,)="","",OFFSET(長寿命化整備計画!$G$10,$A267,))</f>
        <v/>
      </c>
      <c r="H267" t="str">
        <f ca="1">IF(OFFSET(長寿命化整備計画!$H$10,$A267,)="","",OFFSET(長寿命化整備計画!$H$10,$A267,))</f>
        <v/>
      </c>
      <c r="I267" t="str">
        <f ca="1">IF(OFFSET(長寿命化整備計画!$I$10,$A267,)="","",OFFSET(長寿命化整備計画!$I$10,$A267,))</f>
        <v/>
      </c>
      <c r="J267" t="str">
        <f ca="1">IF(OFFSET(長寿命化整備計画!$J$10,$A267,)="","",OFFSET(長寿命化整備計画!$J$10,$A267,))</f>
        <v/>
      </c>
      <c r="K267" t="str">
        <f ca="1">IF(OFFSET(長寿命化整備計画!$K$10,$A267,)="","",OFFSET(長寿命化整備計画!$K$10,$A267,))</f>
        <v/>
      </c>
      <c r="L267" t="str">
        <f ca="1">IF(OFFSET(長寿命化整備計画!$L$10,$A267,)="","",OFFSET(長寿命化整備計画!$L$10,$A267,))</f>
        <v/>
      </c>
    </row>
    <row r="268" spans="1:12" x14ac:dyDescent="0.15">
      <c r="A268">
        <v>267</v>
      </c>
      <c r="B268" t="str">
        <f ca="1">IF(OFFSET(長寿命化整備計画!$B$10,$A268,)="","",OFFSET(長寿命化整備計画!$B$10,$A268,))</f>
        <v/>
      </c>
      <c r="C268" t="str">
        <f ca="1">IF(OFFSET(長寿命化整備計画!$C$10,$A268,)="","",OFFSET(長寿命化整備計画!$C$10,$A268,))</f>
        <v/>
      </c>
      <c r="D268" t="str">
        <f ca="1">IF(OFFSET(長寿命化整備計画!$D$10,$A268,)="","",OFFSET(長寿命化整備計画!$D$10,$A268,))</f>
        <v/>
      </c>
      <c r="E268" t="str">
        <f ca="1">IF(OFFSET(長寿命化整備計画!$E$10,$A268,)="","",OFFSET(長寿命化整備計画!$E$10,$A268,))</f>
        <v/>
      </c>
      <c r="F268" t="str">
        <f ca="1">IF(OFFSET(長寿命化整備計画!$F$10,$A268,)="","",OFFSET(長寿命化整備計画!$F$10,$A268,))</f>
        <v/>
      </c>
      <c r="G268" t="str">
        <f ca="1">IF(OFFSET(長寿命化整備計画!$G$10,$A268,)="","",OFFSET(長寿命化整備計画!$G$10,$A268,))</f>
        <v/>
      </c>
      <c r="H268" t="str">
        <f ca="1">IF(OFFSET(長寿命化整備計画!$H$10,$A268,)="","",OFFSET(長寿命化整備計画!$H$10,$A268,))</f>
        <v/>
      </c>
      <c r="I268" t="str">
        <f ca="1">IF(OFFSET(長寿命化整備計画!$I$10,$A268,)="","",OFFSET(長寿命化整備計画!$I$10,$A268,))</f>
        <v/>
      </c>
      <c r="J268" t="str">
        <f ca="1">IF(OFFSET(長寿命化整備計画!$J$10,$A268,)="","",OFFSET(長寿命化整備計画!$J$10,$A268,))</f>
        <v/>
      </c>
      <c r="K268" t="str">
        <f ca="1">IF(OFFSET(長寿命化整備計画!$K$10,$A268,)="","",OFFSET(長寿命化整備計画!$K$10,$A268,))</f>
        <v/>
      </c>
      <c r="L268" t="str">
        <f ca="1">IF(OFFSET(長寿命化整備計画!$L$10,$A268,)="","",OFFSET(長寿命化整備計画!$L$10,$A268,))</f>
        <v/>
      </c>
    </row>
    <row r="269" spans="1:12" x14ac:dyDescent="0.15">
      <c r="A269">
        <v>268</v>
      </c>
      <c r="B269" t="str">
        <f ca="1">IF(OFFSET(長寿命化整備計画!$B$10,$A269,)="","",OFFSET(長寿命化整備計画!$B$10,$A269,))</f>
        <v/>
      </c>
      <c r="C269" t="str">
        <f ca="1">IF(OFFSET(長寿命化整備計画!$C$10,$A269,)="","",OFFSET(長寿命化整備計画!$C$10,$A269,))</f>
        <v/>
      </c>
      <c r="D269" t="str">
        <f ca="1">IF(OFFSET(長寿命化整備計画!$D$10,$A269,)="","",OFFSET(長寿命化整備計画!$D$10,$A269,))</f>
        <v/>
      </c>
      <c r="E269" t="str">
        <f ca="1">IF(OFFSET(長寿命化整備計画!$E$10,$A269,)="","",OFFSET(長寿命化整備計画!$E$10,$A269,))</f>
        <v/>
      </c>
      <c r="F269" t="str">
        <f ca="1">IF(OFFSET(長寿命化整備計画!$F$10,$A269,)="","",OFFSET(長寿命化整備計画!$F$10,$A269,))</f>
        <v/>
      </c>
      <c r="G269" t="str">
        <f ca="1">IF(OFFSET(長寿命化整備計画!$G$10,$A269,)="","",OFFSET(長寿命化整備計画!$G$10,$A269,))</f>
        <v/>
      </c>
      <c r="H269" t="str">
        <f ca="1">IF(OFFSET(長寿命化整備計画!$H$10,$A269,)="","",OFFSET(長寿命化整備計画!$H$10,$A269,))</f>
        <v/>
      </c>
      <c r="I269" t="str">
        <f ca="1">IF(OFFSET(長寿命化整備計画!$I$10,$A269,)="","",OFFSET(長寿命化整備計画!$I$10,$A269,))</f>
        <v/>
      </c>
      <c r="J269" t="str">
        <f ca="1">IF(OFFSET(長寿命化整備計画!$J$10,$A269,)="","",OFFSET(長寿命化整備計画!$J$10,$A269,))</f>
        <v/>
      </c>
      <c r="K269" t="str">
        <f ca="1">IF(OFFSET(長寿命化整備計画!$K$10,$A269,)="","",OFFSET(長寿命化整備計画!$K$10,$A269,))</f>
        <v/>
      </c>
      <c r="L269" t="str">
        <f ca="1">IF(OFFSET(長寿命化整備計画!$L$10,$A269,)="","",OFFSET(長寿命化整備計画!$L$10,$A269,))</f>
        <v/>
      </c>
    </row>
    <row r="270" spans="1:12" x14ac:dyDescent="0.15">
      <c r="A270">
        <v>269</v>
      </c>
      <c r="B270" t="str">
        <f ca="1">IF(OFFSET(長寿命化整備計画!$B$10,$A270,)="","",OFFSET(長寿命化整備計画!$B$10,$A270,))</f>
        <v/>
      </c>
      <c r="C270" t="str">
        <f ca="1">IF(OFFSET(長寿命化整備計画!$C$10,$A270,)="","",OFFSET(長寿命化整備計画!$C$10,$A270,))</f>
        <v/>
      </c>
      <c r="D270" t="str">
        <f ca="1">IF(OFFSET(長寿命化整備計画!$D$10,$A270,)="","",OFFSET(長寿命化整備計画!$D$10,$A270,))</f>
        <v/>
      </c>
      <c r="E270" t="str">
        <f ca="1">IF(OFFSET(長寿命化整備計画!$E$10,$A270,)="","",OFFSET(長寿命化整備計画!$E$10,$A270,))</f>
        <v/>
      </c>
      <c r="F270" t="str">
        <f ca="1">IF(OFFSET(長寿命化整備計画!$F$10,$A270,)="","",OFFSET(長寿命化整備計画!$F$10,$A270,))</f>
        <v/>
      </c>
      <c r="G270" t="str">
        <f ca="1">IF(OFFSET(長寿命化整備計画!$G$10,$A270,)="","",OFFSET(長寿命化整備計画!$G$10,$A270,))</f>
        <v/>
      </c>
      <c r="H270" t="str">
        <f ca="1">IF(OFFSET(長寿命化整備計画!$H$10,$A270,)="","",OFFSET(長寿命化整備計画!$H$10,$A270,))</f>
        <v/>
      </c>
      <c r="I270" t="str">
        <f ca="1">IF(OFFSET(長寿命化整備計画!$I$10,$A270,)="","",OFFSET(長寿命化整備計画!$I$10,$A270,))</f>
        <v/>
      </c>
      <c r="J270" t="str">
        <f ca="1">IF(OFFSET(長寿命化整備計画!$J$10,$A270,)="","",OFFSET(長寿命化整備計画!$J$10,$A270,))</f>
        <v/>
      </c>
      <c r="K270" t="str">
        <f ca="1">IF(OFFSET(長寿命化整備計画!$K$10,$A270,)="","",OFFSET(長寿命化整備計画!$K$10,$A270,))</f>
        <v/>
      </c>
      <c r="L270" t="str">
        <f ca="1">IF(OFFSET(長寿命化整備計画!$L$10,$A270,)="","",OFFSET(長寿命化整備計画!$L$10,$A270,))</f>
        <v/>
      </c>
    </row>
    <row r="271" spans="1:12" x14ac:dyDescent="0.15">
      <c r="A271">
        <v>270</v>
      </c>
      <c r="B271" t="str">
        <f ca="1">IF(OFFSET(長寿命化整備計画!$B$10,$A271,)="","",OFFSET(長寿命化整備計画!$B$10,$A271,))</f>
        <v/>
      </c>
      <c r="C271" t="str">
        <f ca="1">IF(OFFSET(長寿命化整備計画!$C$10,$A271,)="","",OFFSET(長寿命化整備計画!$C$10,$A271,))</f>
        <v/>
      </c>
      <c r="D271" t="str">
        <f ca="1">IF(OFFSET(長寿命化整備計画!$D$10,$A271,)="","",OFFSET(長寿命化整備計画!$D$10,$A271,))</f>
        <v/>
      </c>
      <c r="E271" t="str">
        <f ca="1">IF(OFFSET(長寿命化整備計画!$E$10,$A271,)="","",OFFSET(長寿命化整備計画!$E$10,$A271,))</f>
        <v/>
      </c>
      <c r="F271" t="str">
        <f ca="1">IF(OFFSET(長寿命化整備計画!$F$10,$A271,)="","",OFFSET(長寿命化整備計画!$F$10,$A271,))</f>
        <v/>
      </c>
      <c r="G271" t="str">
        <f ca="1">IF(OFFSET(長寿命化整備計画!$G$10,$A271,)="","",OFFSET(長寿命化整備計画!$G$10,$A271,))</f>
        <v/>
      </c>
      <c r="H271" t="str">
        <f ca="1">IF(OFFSET(長寿命化整備計画!$H$10,$A271,)="","",OFFSET(長寿命化整備計画!$H$10,$A271,))</f>
        <v/>
      </c>
      <c r="I271" t="str">
        <f ca="1">IF(OFFSET(長寿命化整備計画!$I$10,$A271,)="","",OFFSET(長寿命化整備計画!$I$10,$A271,))</f>
        <v/>
      </c>
      <c r="J271" t="str">
        <f ca="1">IF(OFFSET(長寿命化整備計画!$J$10,$A271,)="","",OFFSET(長寿命化整備計画!$J$10,$A271,))</f>
        <v/>
      </c>
      <c r="K271" t="str">
        <f ca="1">IF(OFFSET(長寿命化整備計画!$K$10,$A271,)="","",OFFSET(長寿命化整備計画!$K$10,$A271,))</f>
        <v/>
      </c>
      <c r="L271" t="str">
        <f ca="1">IF(OFFSET(長寿命化整備計画!$L$10,$A271,)="","",OFFSET(長寿命化整備計画!$L$10,$A271,))</f>
        <v/>
      </c>
    </row>
    <row r="272" spans="1:12" x14ac:dyDescent="0.15">
      <c r="A272">
        <v>271</v>
      </c>
      <c r="B272" t="str">
        <f ca="1">IF(OFFSET(長寿命化整備計画!$B$10,$A272,)="","",OFFSET(長寿命化整備計画!$B$10,$A272,))</f>
        <v/>
      </c>
      <c r="C272" t="str">
        <f ca="1">IF(OFFSET(長寿命化整備計画!$C$10,$A272,)="","",OFFSET(長寿命化整備計画!$C$10,$A272,))</f>
        <v/>
      </c>
      <c r="D272" t="str">
        <f ca="1">IF(OFFSET(長寿命化整備計画!$D$10,$A272,)="","",OFFSET(長寿命化整備計画!$D$10,$A272,))</f>
        <v/>
      </c>
      <c r="E272" t="str">
        <f ca="1">IF(OFFSET(長寿命化整備計画!$E$10,$A272,)="","",OFFSET(長寿命化整備計画!$E$10,$A272,))</f>
        <v/>
      </c>
      <c r="F272" t="str">
        <f ca="1">IF(OFFSET(長寿命化整備計画!$F$10,$A272,)="","",OFFSET(長寿命化整備計画!$F$10,$A272,))</f>
        <v/>
      </c>
      <c r="G272" t="str">
        <f ca="1">IF(OFFSET(長寿命化整備計画!$G$10,$A272,)="","",OFFSET(長寿命化整備計画!$G$10,$A272,))</f>
        <v/>
      </c>
      <c r="H272" t="str">
        <f ca="1">IF(OFFSET(長寿命化整備計画!$H$10,$A272,)="","",OFFSET(長寿命化整備計画!$H$10,$A272,))</f>
        <v/>
      </c>
      <c r="I272" t="str">
        <f ca="1">IF(OFFSET(長寿命化整備計画!$I$10,$A272,)="","",OFFSET(長寿命化整備計画!$I$10,$A272,))</f>
        <v/>
      </c>
      <c r="J272" t="str">
        <f ca="1">IF(OFFSET(長寿命化整備計画!$J$10,$A272,)="","",OFFSET(長寿命化整備計画!$J$10,$A272,))</f>
        <v/>
      </c>
      <c r="K272" t="str">
        <f ca="1">IF(OFFSET(長寿命化整備計画!$K$10,$A272,)="","",OFFSET(長寿命化整備計画!$K$10,$A272,))</f>
        <v/>
      </c>
      <c r="L272" t="str">
        <f ca="1">IF(OFFSET(長寿命化整備計画!$L$10,$A272,)="","",OFFSET(長寿命化整備計画!$L$10,$A272,))</f>
        <v/>
      </c>
    </row>
    <row r="273" spans="1:12" x14ac:dyDescent="0.15">
      <c r="A273">
        <v>272</v>
      </c>
      <c r="B273" t="str">
        <f ca="1">IF(OFFSET(長寿命化整備計画!$B$10,$A273,)="","",OFFSET(長寿命化整備計画!$B$10,$A273,))</f>
        <v/>
      </c>
      <c r="C273" t="str">
        <f ca="1">IF(OFFSET(長寿命化整備計画!$C$10,$A273,)="","",OFFSET(長寿命化整備計画!$C$10,$A273,))</f>
        <v/>
      </c>
      <c r="D273" t="str">
        <f ca="1">IF(OFFSET(長寿命化整備計画!$D$10,$A273,)="","",OFFSET(長寿命化整備計画!$D$10,$A273,))</f>
        <v/>
      </c>
      <c r="E273" t="str">
        <f ca="1">IF(OFFSET(長寿命化整備計画!$E$10,$A273,)="","",OFFSET(長寿命化整備計画!$E$10,$A273,))</f>
        <v/>
      </c>
      <c r="F273" t="str">
        <f ca="1">IF(OFFSET(長寿命化整備計画!$F$10,$A273,)="","",OFFSET(長寿命化整備計画!$F$10,$A273,))</f>
        <v/>
      </c>
      <c r="G273" t="str">
        <f ca="1">IF(OFFSET(長寿命化整備計画!$G$10,$A273,)="","",OFFSET(長寿命化整備計画!$G$10,$A273,))</f>
        <v/>
      </c>
      <c r="H273" t="str">
        <f ca="1">IF(OFFSET(長寿命化整備計画!$H$10,$A273,)="","",OFFSET(長寿命化整備計画!$H$10,$A273,))</f>
        <v/>
      </c>
      <c r="I273" t="str">
        <f ca="1">IF(OFFSET(長寿命化整備計画!$I$10,$A273,)="","",OFFSET(長寿命化整備計画!$I$10,$A273,))</f>
        <v/>
      </c>
      <c r="J273" t="str">
        <f ca="1">IF(OFFSET(長寿命化整備計画!$J$10,$A273,)="","",OFFSET(長寿命化整備計画!$J$10,$A273,))</f>
        <v/>
      </c>
      <c r="K273" t="str">
        <f ca="1">IF(OFFSET(長寿命化整備計画!$K$10,$A273,)="","",OFFSET(長寿命化整備計画!$K$10,$A273,))</f>
        <v/>
      </c>
      <c r="L273" t="str">
        <f ca="1">IF(OFFSET(長寿命化整備計画!$L$10,$A273,)="","",OFFSET(長寿命化整備計画!$L$10,$A273,))</f>
        <v/>
      </c>
    </row>
    <row r="274" spans="1:12" x14ac:dyDescent="0.15">
      <c r="A274">
        <v>273</v>
      </c>
      <c r="B274" t="str">
        <f ca="1">IF(OFFSET(長寿命化整備計画!$B$10,$A274,)="","",OFFSET(長寿命化整備計画!$B$10,$A274,))</f>
        <v/>
      </c>
      <c r="C274" t="str">
        <f ca="1">IF(OFFSET(長寿命化整備計画!$C$10,$A274,)="","",OFFSET(長寿命化整備計画!$C$10,$A274,))</f>
        <v/>
      </c>
      <c r="D274" t="str">
        <f ca="1">IF(OFFSET(長寿命化整備計画!$D$10,$A274,)="","",OFFSET(長寿命化整備計画!$D$10,$A274,))</f>
        <v/>
      </c>
      <c r="E274" t="str">
        <f ca="1">IF(OFFSET(長寿命化整備計画!$E$10,$A274,)="","",OFFSET(長寿命化整備計画!$E$10,$A274,))</f>
        <v/>
      </c>
      <c r="F274" t="str">
        <f ca="1">IF(OFFSET(長寿命化整備計画!$F$10,$A274,)="","",OFFSET(長寿命化整備計画!$F$10,$A274,))</f>
        <v/>
      </c>
      <c r="G274" t="str">
        <f ca="1">IF(OFFSET(長寿命化整備計画!$G$10,$A274,)="","",OFFSET(長寿命化整備計画!$G$10,$A274,))</f>
        <v/>
      </c>
      <c r="H274" t="str">
        <f ca="1">IF(OFFSET(長寿命化整備計画!$H$10,$A274,)="","",OFFSET(長寿命化整備計画!$H$10,$A274,))</f>
        <v/>
      </c>
      <c r="I274" t="str">
        <f ca="1">IF(OFFSET(長寿命化整備計画!$I$10,$A274,)="","",OFFSET(長寿命化整備計画!$I$10,$A274,))</f>
        <v/>
      </c>
      <c r="J274" t="str">
        <f ca="1">IF(OFFSET(長寿命化整備計画!$J$10,$A274,)="","",OFFSET(長寿命化整備計画!$J$10,$A274,))</f>
        <v/>
      </c>
      <c r="K274" t="str">
        <f ca="1">IF(OFFSET(長寿命化整備計画!$K$10,$A274,)="","",OFFSET(長寿命化整備計画!$K$10,$A274,))</f>
        <v/>
      </c>
      <c r="L274" t="str">
        <f ca="1">IF(OFFSET(長寿命化整備計画!$L$10,$A274,)="","",OFFSET(長寿命化整備計画!$L$10,$A274,))</f>
        <v/>
      </c>
    </row>
    <row r="275" spans="1:12" x14ac:dyDescent="0.15">
      <c r="A275">
        <v>274</v>
      </c>
      <c r="B275" t="str">
        <f ca="1">IF(OFFSET(長寿命化整備計画!$B$10,$A275,)="","",OFFSET(長寿命化整備計画!$B$10,$A275,))</f>
        <v/>
      </c>
      <c r="C275" t="str">
        <f ca="1">IF(OFFSET(長寿命化整備計画!$C$10,$A275,)="","",OFFSET(長寿命化整備計画!$C$10,$A275,))</f>
        <v/>
      </c>
      <c r="D275" t="str">
        <f ca="1">IF(OFFSET(長寿命化整備計画!$D$10,$A275,)="","",OFFSET(長寿命化整備計画!$D$10,$A275,))</f>
        <v/>
      </c>
      <c r="E275" t="str">
        <f ca="1">IF(OFFSET(長寿命化整備計画!$E$10,$A275,)="","",OFFSET(長寿命化整備計画!$E$10,$A275,))</f>
        <v/>
      </c>
      <c r="F275" t="str">
        <f ca="1">IF(OFFSET(長寿命化整備計画!$F$10,$A275,)="","",OFFSET(長寿命化整備計画!$F$10,$A275,))</f>
        <v/>
      </c>
      <c r="G275" t="str">
        <f ca="1">IF(OFFSET(長寿命化整備計画!$G$10,$A275,)="","",OFFSET(長寿命化整備計画!$G$10,$A275,))</f>
        <v/>
      </c>
      <c r="H275" t="str">
        <f ca="1">IF(OFFSET(長寿命化整備計画!$H$10,$A275,)="","",OFFSET(長寿命化整備計画!$H$10,$A275,))</f>
        <v/>
      </c>
      <c r="I275" t="str">
        <f ca="1">IF(OFFSET(長寿命化整備計画!$I$10,$A275,)="","",OFFSET(長寿命化整備計画!$I$10,$A275,))</f>
        <v/>
      </c>
      <c r="J275" t="str">
        <f ca="1">IF(OFFSET(長寿命化整備計画!$J$10,$A275,)="","",OFFSET(長寿命化整備計画!$J$10,$A275,))</f>
        <v/>
      </c>
      <c r="K275" t="str">
        <f ca="1">IF(OFFSET(長寿命化整備計画!$K$10,$A275,)="","",OFFSET(長寿命化整備計画!$K$10,$A275,))</f>
        <v/>
      </c>
      <c r="L275" t="str">
        <f ca="1">IF(OFFSET(長寿命化整備計画!$L$10,$A275,)="","",OFFSET(長寿命化整備計画!$L$10,$A275,))</f>
        <v/>
      </c>
    </row>
    <row r="276" spans="1:12" x14ac:dyDescent="0.15">
      <c r="A276">
        <v>275</v>
      </c>
      <c r="B276" t="str">
        <f ca="1">IF(OFFSET(長寿命化整備計画!$B$10,$A276,)="","",OFFSET(長寿命化整備計画!$B$10,$A276,))</f>
        <v/>
      </c>
      <c r="C276" t="str">
        <f ca="1">IF(OFFSET(長寿命化整備計画!$C$10,$A276,)="","",OFFSET(長寿命化整備計画!$C$10,$A276,))</f>
        <v/>
      </c>
      <c r="D276" t="str">
        <f ca="1">IF(OFFSET(長寿命化整備計画!$D$10,$A276,)="","",OFFSET(長寿命化整備計画!$D$10,$A276,))</f>
        <v/>
      </c>
      <c r="E276" t="str">
        <f ca="1">IF(OFFSET(長寿命化整備計画!$E$10,$A276,)="","",OFFSET(長寿命化整備計画!$E$10,$A276,))</f>
        <v/>
      </c>
      <c r="F276" t="str">
        <f ca="1">IF(OFFSET(長寿命化整備計画!$F$10,$A276,)="","",OFFSET(長寿命化整備計画!$F$10,$A276,))</f>
        <v/>
      </c>
      <c r="G276" t="str">
        <f ca="1">IF(OFFSET(長寿命化整備計画!$G$10,$A276,)="","",OFFSET(長寿命化整備計画!$G$10,$A276,))</f>
        <v/>
      </c>
      <c r="H276" t="str">
        <f ca="1">IF(OFFSET(長寿命化整備計画!$H$10,$A276,)="","",OFFSET(長寿命化整備計画!$H$10,$A276,))</f>
        <v/>
      </c>
      <c r="I276" t="str">
        <f ca="1">IF(OFFSET(長寿命化整備計画!$I$10,$A276,)="","",OFFSET(長寿命化整備計画!$I$10,$A276,))</f>
        <v/>
      </c>
      <c r="J276" t="str">
        <f ca="1">IF(OFFSET(長寿命化整備計画!$J$10,$A276,)="","",OFFSET(長寿命化整備計画!$J$10,$A276,))</f>
        <v/>
      </c>
      <c r="K276" t="str">
        <f ca="1">IF(OFFSET(長寿命化整備計画!$K$10,$A276,)="","",OFFSET(長寿命化整備計画!$K$10,$A276,))</f>
        <v/>
      </c>
      <c r="L276" t="str">
        <f ca="1">IF(OFFSET(長寿命化整備計画!$L$10,$A276,)="","",OFFSET(長寿命化整備計画!$L$10,$A276,))</f>
        <v/>
      </c>
    </row>
    <row r="277" spans="1:12" x14ac:dyDescent="0.15">
      <c r="A277">
        <v>276</v>
      </c>
      <c r="B277" t="str">
        <f ca="1">IF(OFFSET(長寿命化整備計画!$B$10,$A277,)="","",OFFSET(長寿命化整備計画!$B$10,$A277,))</f>
        <v/>
      </c>
      <c r="C277" t="str">
        <f ca="1">IF(OFFSET(長寿命化整備計画!$C$10,$A277,)="","",OFFSET(長寿命化整備計画!$C$10,$A277,))</f>
        <v/>
      </c>
      <c r="D277" t="str">
        <f ca="1">IF(OFFSET(長寿命化整備計画!$D$10,$A277,)="","",OFFSET(長寿命化整備計画!$D$10,$A277,))</f>
        <v/>
      </c>
      <c r="E277" t="str">
        <f ca="1">IF(OFFSET(長寿命化整備計画!$E$10,$A277,)="","",OFFSET(長寿命化整備計画!$E$10,$A277,))</f>
        <v/>
      </c>
      <c r="F277" t="str">
        <f ca="1">IF(OFFSET(長寿命化整備計画!$F$10,$A277,)="","",OFFSET(長寿命化整備計画!$F$10,$A277,))</f>
        <v/>
      </c>
      <c r="G277" t="str">
        <f ca="1">IF(OFFSET(長寿命化整備計画!$G$10,$A277,)="","",OFFSET(長寿命化整備計画!$G$10,$A277,))</f>
        <v/>
      </c>
      <c r="H277" t="str">
        <f ca="1">IF(OFFSET(長寿命化整備計画!$H$10,$A277,)="","",OFFSET(長寿命化整備計画!$H$10,$A277,))</f>
        <v/>
      </c>
      <c r="I277" t="str">
        <f ca="1">IF(OFFSET(長寿命化整備計画!$I$10,$A277,)="","",OFFSET(長寿命化整備計画!$I$10,$A277,))</f>
        <v/>
      </c>
      <c r="J277" t="str">
        <f ca="1">IF(OFFSET(長寿命化整備計画!$J$10,$A277,)="","",OFFSET(長寿命化整備計画!$J$10,$A277,))</f>
        <v/>
      </c>
      <c r="K277" t="str">
        <f ca="1">IF(OFFSET(長寿命化整備計画!$K$10,$A277,)="","",OFFSET(長寿命化整備計画!$K$10,$A277,))</f>
        <v/>
      </c>
      <c r="L277" t="str">
        <f ca="1">IF(OFFSET(長寿命化整備計画!$L$10,$A277,)="","",OFFSET(長寿命化整備計画!$L$10,$A277,))</f>
        <v/>
      </c>
    </row>
    <row r="278" spans="1:12" x14ac:dyDescent="0.15">
      <c r="A278">
        <v>277</v>
      </c>
      <c r="B278" t="str">
        <f ca="1">IF(OFFSET(長寿命化整備計画!$B$10,$A278,)="","",OFFSET(長寿命化整備計画!$B$10,$A278,))</f>
        <v/>
      </c>
      <c r="C278" t="str">
        <f ca="1">IF(OFFSET(長寿命化整備計画!$C$10,$A278,)="","",OFFSET(長寿命化整備計画!$C$10,$A278,))</f>
        <v/>
      </c>
      <c r="D278" t="str">
        <f ca="1">IF(OFFSET(長寿命化整備計画!$D$10,$A278,)="","",OFFSET(長寿命化整備計画!$D$10,$A278,))</f>
        <v/>
      </c>
      <c r="E278" t="str">
        <f ca="1">IF(OFFSET(長寿命化整備計画!$E$10,$A278,)="","",OFFSET(長寿命化整備計画!$E$10,$A278,))</f>
        <v/>
      </c>
      <c r="F278" t="str">
        <f ca="1">IF(OFFSET(長寿命化整備計画!$F$10,$A278,)="","",OFFSET(長寿命化整備計画!$F$10,$A278,))</f>
        <v/>
      </c>
      <c r="G278" t="str">
        <f ca="1">IF(OFFSET(長寿命化整備計画!$G$10,$A278,)="","",OFFSET(長寿命化整備計画!$G$10,$A278,))</f>
        <v/>
      </c>
      <c r="H278" t="str">
        <f ca="1">IF(OFFSET(長寿命化整備計画!$H$10,$A278,)="","",OFFSET(長寿命化整備計画!$H$10,$A278,))</f>
        <v/>
      </c>
      <c r="I278" t="str">
        <f ca="1">IF(OFFSET(長寿命化整備計画!$I$10,$A278,)="","",OFFSET(長寿命化整備計画!$I$10,$A278,))</f>
        <v/>
      </c>
      <c r="J278" t="str">
        <f ca="1">IF(OFFSET(長寿命化整備計画!$J$10,$A278,)="","",OFFSET(長寿命化整備計画!$J$10,$A278,))</f>
        <v/>
      </c>
      <c r="K278" t="str">
        <f ca="1">IF(OFFSET(長寿命化整備計画!$K$10,$A278,)="","",OFFSET(長寿命化整備計画!$K$10,$A278,))</f>
        <v/>
      </c>
      <c r="L278" t="str">
        <f ca="1">IF(OFFSET(長寿命化整備計画!$L$10,$A278,)="","",OFFSET(長寿命化整備計画!$L$10,$A278,))</f>
        <v/>
      </c>
    </row>
    <row r="279" spans="1:12" x14ac:dyDescent="0.15">
      <c r="A279">
        <v>278</v>
      </c>
      <c r="B279" t="str">
        <f ca="1">IF(OFFSET(長寿命化整備計画!$B$10,$A279,)="","",OFFSET(長寿命化整備計画!$B$10,$A279,))</f>
        <v/>
      </c>
      <c r="C279" t="str">
        <f ca="1">IF(OFFSET(長寿命化整備計画!$C$10,$A279,)="","",OFFSET(長寿命化整備計画!$C$10,$A279,))</f>
        <v/>
      </c>
      <c r="D279" t="str">
        <f ca="1">IF(OFFSET(長寿命化整備計画!$D$10,$A279,)="","",OFFSET(長寿命化整備計画!$D$10,$A279,))</f>
        <v/>
      </c>
      <c r="E279" t="str">
        <f ca="1">IF(OFFSET(長寿命化整備計画!$E$10,$A279,)="","",OFFSET(長寿命化整備計画!$E$10,$A279,))</f>
        <v/>
      </c>
      <c r="F279" t="str">
        <f ca="1">IF(OFFSET(長寿命化整備計画!$F$10,$A279,)="","",OFFSET(長寿命化整備計画!$F$10,$A279,))</f>
        <v/>
      </c>
      <c r="G279" t="str">
        <f ca="1">IF(OFFSET(長寿命化整備計画!$G$10,$A279,)="","",OFFSET(長寿命化整備計画!$G$10,$A279,))</f>
        <v/>
      </c>
      <c r="H279" t="str">
        <f ca="1">IF(OFFSET(長寿命化整備計画!$H$10,$A279,)="","",OFFSET(長寿命化整備計画!$H$10,$A279,))</f>
        <v/>
      </c>
      <c r="I279" t="str">
        <f ca="1">IF(OFFSET(長寿命化整備計画!$I$10,$A279,)="","",OFFSET(長寿命化整備計画!$I$10,$A279,))</f>
        <v/>
      </c>
      <c r="J279" t="str">
        <f ca="1">IF(OFFSET(長寿命化整備計画!$J$10,$A279,)="","",OFFSET(長寿命化整備計画!$J$10,$A279,))</f>
        <v/>
      </c>
      <c r="K279" t="str">
        <f ca="1">IF(OFFSET(長寿命化整備計画!$K$10,$A279,)="","",OFFSET(長寿命化整備計画!$K$10,$A279,))</f>
        <v/>
      </c>
      <c r="L279" t="str">
        <f ca="1">IF(OFFSET(長寿命化整備計画!$L$10,$A279,)="","",OFFSET(長寿命化整備計画!$L$10,$A279,))</f>
        <v/>
      </c>
    </row>
    <row r="280" spans="1:12" x14ac:dyDescent="0.15">
      <c r="A280">
        <v>279</v>
      </c>
      <c r="B280" t="str">
        <f ca="1">IF(OFFSET(長寿命化整備計画!$B$10,$A280,)="","",OFFSET(長寿命化整備計画!$B$10,$A280,))</f>
        <v/>
      </c>
      <c r="C280" t="str">
        <f ca="1">IF(OFFSET(長寿命化整備計画!$C$10,$A280,)="","",OFFSET(長寿命化整備計画!$C$10,$A280,))</f>
        <v/>
      </c>
      <c r="D280" t="str">
        <f ca="1">IF(OFFSET(長寿命化整備計画!$D$10,$A280,)="","",OFFSET(長寿命化整備計画!$D$10,$A280,))</f>
        <v/>
      </c>
      <c r="E280" t="str">
        <f ca="1">IF(OFFSET(長寿命化整備計画!$E$10,$A280,)="","",OFFSET(長寿命化整備計画!$E$10,$A280,))</f>
        <v/>
      </c>
      <c r="F280" t="str">
        <f ca="1">IF(OFFSET(長寿命化整備計画!$F$10,$A280,)="","",OFFSET(長寿命化整備計画!$F$10,$A280,))</f>
        <v/>
      </c>
      <c r="G280" t="str">
        <f ca="1">IF(OFFSET(長寿命化整備計画!$G$10,$A280,)="","",OFFSET(長寿命化整備計画!$G$10,$A280,))</f>
        <v/>
      </c>
      <c r="H280" t="str">
        <f ca="1">IF(OFFSET(長寿命化整備計画!$H$10,$A280,)="","",OFFSET(長寿命化整備計画!$H$10,$A280,))</f>
        <v/>
      </c>
      <c r="I280" t="str">
        <f ca="1">IF(OFFSET(長寿命化整備計画!$I$10,$A280,)="","",OFFSET(長寿命化整備計画!$I$10,$A280,))</f>
        <v/>
      </c>
      <c r="J280" t="str">
        <f ca="1">IF(OFFSET(長寿命化整備計画!$J$10,$A280,)="","",OFFSET(長寿命化整備計画!$J$10,$A280,))</f>
        <v/>
      </c>
      <c r="K280" t="str">
        <f ca="1">IF(OFFSET(長寿命化整備計画!$K$10,$A280,)="","",OFFSET(長寿命化整備計画!$K$10,$A280,))</f>
        <v/>
      </c>
      <c r="L280" t="str">
        <f ca="1">IF(OFFSET(長寿命化整備計画!$L$10,$A280,)="","",OFFSET(長寿命化整備計画!$L$10,$A280,))</f>
        <v/>
      </c>
    </row>
    <row r="281" spans="1:12" x14ac:dyDescent="0.15">
      <c r="A281">
        <v>280</v>
      </c>
      <c r="B281" t="str">
        <f ca="1">IF(OFFSET(長寿命化整備計画!$B$10,$A281,)="","",OFFSET(長寿命化整備計画!$B$10,$A281,))</f>
        <v/>
      </c>
      <c r="C281" t="str">
        <f ca="1">IF(OFFSET(長寿命化整備計画!$C$10,$A281,)="","",OFFSET(長寿命化整備計画!$C$10,$A281,))</f>
        <v/>
      </c>
      <c r="D281" t="str">
        <f ca="1">IF(OFFSET(長寿命化整備計画!$D$10,$A281,)="","",OFFSET(長寿命化整備計画!$D$10,$A281,))</f>
        <v/>
      </c>
      <c r="E281" t="str">
        <f ca="1">IF(OFFSET(長寿命化整備計画!$E$10,$A281,)="","",OFFSET(長寿命化整備計画!$E$10,$A281,))</f>
        <v/>
      </c>
      <c r="F281" t="str">
        <f ca="1">IF(OFFSET(長寿命化整備計画!$F$10,$A281,)="","",OFFSET(長寿命化整備計画!$F$10,$A281,))</f>
        <v/>
      </c>
      <c r="G281" t="str">
        <f ca="1">IF(OFFSET(長寿命化整備計画!$G$10,$A281,)="","",OFFSET(長寿命化整備計画!$G$10,$A281,))</f>
        <v/>
      </c>
      <c r="H281" t="str">
        <f ca="1">IF(OFFSET(長寿命化整備計画!$H$10,$A281,)="","",OFFSET(長寿命化整備計画!$H$10,$A281,))</f>
        <v/>
      </c>
      <c r="I281" t="str">
        <f ca="1">IF(OFFSET(長寿命化整備計画!$I$10,$A281,)="","",OFFSET(長寿命化整備計画!$I$10,$A281,))</f>
        <v/>
      </c>
      <c r="J281" t="str">
        <f ca="1">IF(OFFSET(長寿命化整備計画!$J$10,$A281,)="","",OFFSET(長寿命化整備計画!$J$10,$A281,))</f>
        <v/>
      </c>
      <c r="K281" t="str">
        <f ca="1">IF(OFFSET(長寿命化整備計画!$K$10,$A281,)="","",OFFSET(長寿命化整備計画!$K$10,$A281,))</f>
        <v/>
      </c>
      <c r="L281" t="str">
        <f ca="1">IF(OFFSET(長寿命化整備計画!$L$10,$A281,)="","",OFFSET(長寿命化整備計画!$L$10,$A281,))</f>
        <v/>
      </c>
    </row>
    <row r="282" spans="1:12" x14ac:dyDescent="0.15">
      <c r="A282">
        <v>281</v>
      </c>
      <c r="B282" t="str">
        <f ca="1">IF(OFFSET(長寿命化整備計画!$B$10,$A282,)="","",OFFSET(長寿命化整備計画!$B$10,$A282,))</f>
        <v/>
      </c>
      <c r="C282" t="str">
        <f ca="1">IF(OFFSET(長寿命化整備計画!$C$10,$A282,)="","",OFFSET(長寿命化整備計画!$C$10,$A282,))</f>
        <v/>
      </c>
      <c r="D282" t="str">
        <f ca="1">IF(OFFSET(長寿命化整備計画!$D$10,$A282,)="","",OFFSET(長寿命化整備計画!$D$10,$A282,))</f>
        <v/>
      </c>
      <c r="E282" t="str">
        <f ca="1">IF(OFFSET(長寿命化整備計画!$E$10,$A282,)="","",OFFSET(長寿命化整備計画!$E$10,$A282,))</f>
        <v/>
      </c>
      <c r="F282" t="str">
        <f ca="1">IF(OFFSET(長寿命化整備計画!$F$10,$A282,)="","",OFFSET(長寿命化整備計画!$F$10,$A282,))</f>
        <v/>
      </c>
      <c r="G282" t="str">
        <f ca="1">IF(OFFSET(長寿命化整備計画!$G$10,$A282,)="","",OFFSET(長寿命化整備計画!$G$10,$A282,))</f>
        <v/>
      </c>
      <c r="H282" t="str">
        <f ca="1">IF(OFFSET(長寿命化整備計画!$H$10,$A282,)="","",OFFSET(長寿命化整備計画!$H$10,$A282,))</f>
        <v/>
      </c>
      <c r="I282" t="str">
        <f ca="1">IF(OFFSET(長寿命化整備計画!$I$10,$A282,)="","",OFFSET(長寿命化整備計画!$I$10,$A282,))</f>
        <v/>
      </c>
      <c r="J282" t="str">
        <f ca="1">IF(OFFSET(長寿命化整備計画!$J$10,$A282,)="","",OFFSET(長寿命化整備計画!$J$10,$A282,))</f>
        <v/>
      </c>
      <c r="K282" t="str">
        <f ca="1">IF(OFFSET(長寿命化整備計画!$K$10,$A282,)="","",OFFSET(長寿命化整備計画!$K$10,$A282,))</f>
        <v/>
      </c>
      <c r="L282" t="str">
        <f ca="1">IF(OFFSET(長寿命化整備計画!$L$10,$A282,)="","",OFFSET(長寿命化整備計画!$L$10,$A282,))</f>
        <v/>
      </c>
    </row>
    <row r="283" spans="1:12" x14ac:dyDescent="0.15">
      <c r="A283">
        <v>282</v>
      </c>
      <c r="B283" t="str">
        <f ca="1">IF(OFFSET(長寿命化整備計画!$B$10,$A283,)="","",OFFSET(長寿命化整備計画!$B$10,$A283,))</f>
        <v/>
      </c>
      <c r="C283" t="str">
        <f ca="1">IF(OFFSET(長寿命化整備計画!$C$10,$A283,)="","",OFFSET(長寿命化整備計画!$C$10,$A283,))</f>
        <v/>
      </c>
      <c r="D283" t="str">
        <f ca="1">IF(OFFSET(長寿命化整備計画!$D$10,$A283,)="","",OFFSET(長寿命化整備計画!$D$10,$A283,))</f>
        <v/>
      </c>
      <c r="E283" t="str">
        <f ca="1">IF(OFFSET(長寿命化整備計画!$E$10,$A283,)="","",OFFSET(長寿命化整備計画!$E$10,$A283,))</f>
        <v/>
      </c>
      <c r="F283" t="str">
        <f ca="1">IF(OFFSET(長寿命化整備計画!$F$10,$A283,)="","",OFFSET(長寿命化整備計画!$F$10,$A283,))</f>
        <v/>
      </c>
      <c r="G283" t="str">
        <f ca="1">IF(OFFSET(長寿命化整備計画!$G$10,$A283,)="","",OFFSET(長寿命化整備計画!$G$10,$A283,))</f>
        <v/>
      </c>
      <c r="H283" t="str">
        <f ca="1">IF(OFFSET(長寿命化整備計画!$H$10,$A283,)="","",OFFSET(長寿命化整備計画!$H$10,$A283,))</f>
        <v/>
      </c>
      <c r="I283" t="str">
        <f ca="1">IF(OFFSET(長寿命化整備計画!$I$10,$A283,)="","",OFFSET(長寿命化整備計画!$I$10,$A283,))</f>
        <v/>
      </c>
      <c r="J283" t="str">
        <f ca="1">IF(OFFSET(長寿命化整備計画!$J$10,$A283,)="","",OFFSET(長寿命化整備計画!$J$10,$A283,))</f>
        <v/>
      </c>
      <c r="K283" t="str">
        <f ca="1">IF(OFFSET(長寿命化整備計画!$K$10,$A283,)="","",OFFSET(長寿命化整備計画!$K$10,$A283,))</f>
        <v/>
      </c>
      <c r="L283" t="str">
        <f ca="1">IF(OFFSET(長寿命化整備計画!$L$10,$A283,)="","",OFFSET(長寿命化整備計画!$L$10,$A283,))</f>
        <v/>
      </c>
    </row>
    <row r="284" spans="1:12" x14ac:dyDescent="0.15">
      <c r="A284">
        <v>283</v>
      </c>
      <c r="B284" t="str">
        <f ca="1">IF(OFFSET(長寿命化整備計画!$B$10,$A284,)="","",OFFSET(長寿命化整備計画!$B$10,$A284,))</f>
        <v/>
      </c>
      <c r="C284" t="str">
        <f ca="1">IF(OFFSET(長寿命化整備計画!$C$10,$A284,)="","",OFFSET(長寿命化整備計画!$C$10,$A284,))</f>
        <v/>
      </c>
      <c r="D284" t="str">
        <f ca="1">IF(OFFSET(長寿命化整備計画!$D$10,$A284,)="","",OFFSET(長寿命化整備計画!$D$10,$A284,))</f>
        <v/>
      </c>
      <c r="E284" t="str">
        <f ca="1">IF(OFFSET(長寿命化整備計画!$E$10,$A284,)="","",OFFSET(長寿命化整備計画!$E$10,$A284,))</f>
        <v/>
      </c>
      <c r="F284" t="str">
        <f ca="1">IF(OFFSET(長寿命化整備計画!$F$10,$A284,)="","",OFFSET(長寿命化整備計画!$F$10,$A284,))</f>
        <v/>
      </c>
      <c r="G284" t="str">
        <f ca="1">IF(OFFSET(長寿命化整備計画!$G$10,$A284,)="","",OFFSET(長寿命化整備計画!$G$10,$A284,))</f>
        <v/>
      </c>
      <c r="H284" t="str">
        <f ca="1">IF(OFFSET(長寿命化整備計画!$H$10,$A284,)="","",OFFSET(長寿命化整備計画!$H$10,$A284,))</f>
        <v/>
      </c>
      <c r="I284" t="str">
        <f ca="1">IF(OFFSET(長寿命化整備計画!$I$10,$A284,)="","",OFFSET(長寿命化整備計画!$I$10,$A284,))</f>
        <v/>
      </c>
      <c r="J284" t="str">
        <f ca="1">IF(OFFSET(長寿命化整備計画!$J$10,$A284,)="","",OFFSET(長寿命化整備計画!$J$10,$A284,))</f>
        <v/>
      </c>
      <c r="K284" t="str">
        <f ca="1">IF(OFFSET(長寿命化整備計画!$K$10,$A284,)="","",OFFSET(長寿命化整備計画!$K$10,$A284,))</f>
        <v/>
      </c>
      <c r="L284" t="str">
        <f ca="1">IF(OFFSET(長寿命化整備計画!$L$10,$A284,)="","",OFFSET(長寿命化整備計画!$L$10,$A284,))</f>
        <v/>
      </c>
    </row>
    <row r="285" spans="1:12" x14ac:dyDescent="0.15">
      <c r="A285">
        <v>284</v>
      </c>
      <c r="B285" t="str">
        <f ca="1">IF(OFFSET(長寿命化整備計画!$B$10,$A285,)="","",OFFSET(長寿命化整備計画!$B$10,$A285,))</f>
        <v/>
      </c>
      <c r="C285" t="str">
        <f ca="1">IF(OFFSET(長寿命化整備計画!$C$10,$A285,)="","",OFFSET(長寿命化整備計画!$C$10,$A285,))</f>
        <v/>
      </c>
      <c r="D285" t="str">
        <f ca="1">IF(OFFSET(長寿命化整備計画!$D$10,$A285,)="","",OFFSET(長寿命化整備計画!$D$10,$A285,))</f>
        <v/>
      </c>
      <c r="E285" t="str">
        <f ca="1">IF(OFFSET(長寿命化整備計画!$E$10,$A285,)="","",OFFSET(長寿命化整備計画!$E$10,$A285,))</f>
        <v/>
      </c>
      <c r="F285" t="str">
        <f ca="1">IF(OFFSET(長寿命化整備計画!$F$10,$A285,)="","",OFFSET(長寿命化整備計画!$F$10,$A285,))</f>
        <v/>
      </c>
      <c r="G285" t="str">
        <f ca="1">IF(OFFSET(長寿命化整備計画!$G$10,$A285,)="","",OFFSET(長寿命化整備計画!$G$10,$A285,))</f>
        <v/>
      </c>
      <c r="H285" t="str">
        <f ca="1">IF(OFFSET(長寿命化整備計画!$H$10,$A285,)="","",OFFSET(長寿命化整備計画!$H$10,$A285,))</f>
        <v/>
      </c>
      <c r="I285" t="str">
        <f ca="1">IF(OFFSET(長寿命化整備計画!$I$10,$A285,)="","",OFFSET(長寿命化整備計画!$I$10,$A285,))</f>
        <v/>
      </c>
      <c r="J285" t="str">
        <f ca="1">IF(OFFSET(長寿命化整備計画!$J$10,$A285,)="","",OFFSET(長寿命化整備計画!$J$10,$A285,))</f>
        <v/>
      </c>
      <c r="K285" t="str">
        <f ca="1">IF(OFFSET(長寿命化整備計画!$K$10,$A285,)="","",OFFSET(長寿命化整備計画!$K$10,$A285,))</f>
        <v/>
      </c>
      <c r="L285" t="str">
        <f ca="1">IF(OFFSET(長寿命化整備計画!$L$10,$A285,)="","",OFFSET(長寿命化整備計画!$L$10,$A285,))</f>
        <v/>
      </c>
    </row>
    <row r="286" spans="1:12" x14ac:dyDescent="0.15">
      <c r="A286">
        <v>285</v>
      </c>
      <c r="B286" t="str">
        <f ca="1">IF(OFFSET(長寿命化整備計画!$B$10,$A286,)="","",OFFSET(長寿命化整備計画!$B$10,$A286,))</f>
        <v/>
      </c>
      <c r="C286" t="str">
        <f ca="1">IF(OFFSET(長寿命化整備計画!$C$10,$A286,)="","",OFFSET(長寿命化整備計画!$C$10,$A286,))</f>
        <v/>
      </c>
      <c r="D286" t="str">
        <f ca="1">IF(OFFSET(長寿命化整備計画!$D$10,$A286,)="","",OFFSET(長寿命化整備計画!$D$10,$A286,))</f>
        <v/>
      </c>
      <c r="E286" t="str">
        <f ca="1">IF(OFFSET(長寿命化整備計画!$E$10,$A286,)="","",OFFSET(長寿命化整備計画!$E$10,$A286,))</f>
        <v/>
      </c>
      <c r="F286" t="str">
        <f ca="1">IF(OFFSET(長寿命化整備計画!$F$10,$A286,)="","",OFFSET(長寿命化整備計画!$F$10,$A286,))</f>
        <v/>
      </c>
      <c r="G286" t="str">
        <f ca="1">IF(OFFSET(長寿命化整備計画!$G$10,$A286,)="","",OFFSET(長寿命化整備計画!$G$10,$A286,))</f>
        <v/>
      </c>
      <c r="H286" t="str">
        <f ca="1">IF(OFFSET(長寿命化整備計画!$H$10,$A286,)="","",OFFSET(長寿命化整備計画!$H$10,$A286,))</f>
        <v/>
      </c>
      <c r="I286" t="str">
        <f ca="1">IF(OFFSET(長寿命化整備計画!$I$10,$A286,)="","",OFFSET(長寿命化整備計画!$I$10,$A286,))</f>
        <v/>
      </c>
      <c r="J286" t="str">
        <f ca="1">IF(OFFSET(長寿命化整備計画!$J$10,$A286,)="","",OFFSET(長寿命化整備計画!$J$10,$A286,))</f>
        <v/>
      </c>
      <c r="K286" t="str">
        <f ca="1">IF(OFFSET(長寿命化整備計画!$K$10,$A286,)="","",OFFSET(長寿命化整備計画!$K$10,$A286,))</f>
        <v/>
      </c>
      <c r="L286" t="str">
        <f ca="1">IF(OFFSET(長寿命化整備計画!$L$10,$A286,)="","",OFFSET(長寿命化整備計画!$L$10,$A286,))</f>
        <v/>
      </c>
    </row>
    <row r="287" spans="1:12" x14ac:dyDescent="0.15">
      <c r="A287">
        <v>286</v>
      </c>
      <c r="B287" t="str">
        <f ca="1">IF(OFFSET(長寿命化整備計画!$B$10,$A287,)="","",OFFSET(長寿命化整備計画!$B$10,$A287,))</f>
        <v/>
      </c>
      <c r="C287" t="str">
        <f ca="1">IF(OFFSET(長寿命化整備計画!$C$10,$A287,)="","",OFFSET(長寿命化整備計画!$C$10,$A287,))</f>
        <v/>
      </c>
      <c r="D287" t="str">
        <f ca="1">IF(OFFSET(長寿命化整備計画!$D$10,$A287,)="","",OFFSET(長寿命化整備計画!$D$10,$A287,))</f>
        <v/>
      </c>
      <c r="E287" t="str">
        <f ca="1">IF(OFFSET(長寿命化整備計画!$E$10,$A287,)="","",OFFSET(長寿命化整備計画!$E$10,$A287,))</f>
        <v/>
      </c>
      <c r="F287" t="str">
        <f ca="1">IF(OFFSET(長寿命化整備計画!$F$10,$A287,)="","",OFFSET(長寿命化整備計画!$F$10,$A287,))</f>
        <v/>
      </c>
      <c r="G287" t="str">
        <f ca="1">IF(OFFSET(長寿命化整備計画!$G$10,$A287,)="","",OFFSET(長寿命化整備計画!$G$10,$A287,))</f>
        <v/>
      </c>
      <c r="H287" t="str">
        <f ca="1">IF(OFFSET(長寿命化整備計画!$H$10,$A287,)="","",OFFSET(長寿命化整備計画!$H$10,$A287,))</f>
        <v/>
      </c>
      <c r="I287" t="str">
        <f ca="1">IF(OFFSET(長寿命化整備計画!$I$10,$A287,)="","",OFFSET(長寿命化整備計画!$I$10,$A287,))</f>
        <v/>
      </c>
      <c r="J287" t="str">
        <f ca="1">IF(OFFSET(長寿命化整備計画!$J$10,$A287,)="","",OFFSET(長寿命化整備計画!$J$10,$A287,))</f>
        <v/>
      </c>
      <c r="K287" t="str">
        <f ca="1">IF(OFFSET(長寿命化整備計画!$K$10,$A287,)="","",OFFSET(長寿命化整備計画!$K$10,$A287,))</f>
        <v/>
      </c>
      <c r="L287" t="str">
        <f ca="1">IF(OFFSET(長寿命化整備計画!$L$10,$A287,)="","",OFFSET(長寿命化整備計画!$L$10,$A287,))</f>
        <v/>
      </c>
    </row>
    <row r="288" spans="1:12" x14ac:dyDescent="0.15">
      <c r="A288">
        <v>287</v>
      </c>
      <c r="B288" t="str">
        <f ca="1">IF(OFFSET(長寿命化整備計画!$B$10,$A288,)="","",OFFSET(長寿命化整備計画!$B$10,$A288,))</f>
        <v/>
      </c>
      <c r="C288" t="str">
        <f ca="1">IF(OFFSET(長寿命化整備計画!$C$10,$A288,)="","",OFFSET(長寿命化整備計画!$C$10,$A288,))</f>
        <v/>
      </c>
      <c r="D288" t="str">
        <f ca="1">IF(OFFSET(長寿命化整備計画!$D$10,$A288,)="","",OFFSET(長寿命化整備計画!$D$10,$A288,))</f>
        <v/>
      </c>
      <c r="E288" t="str">
        <f ca="1">IF(OFFSET(長寿命化整備計画!$E$10,$A288,)="","",OFFSET(長寿命化整備計画!$E$10,$A288,))</f>
        <v/>
      </c>
      <c r="F288" t="str">
        <f ca="1">IF(OFFSET(長寿命化整備計画!$F$10,$A288,)="","",OFFSET(長寿命化整備計画!$F$10,$A288,))</f>
        <v/>
      </c>
      <c r="G288" t="str">
        <f ca="1">IF(OFFSET(長寿命化整備計画!$G$10,$A288,)="","",OFFSET(長寿命化整備計画!$G$10,$A288,))</f>
        <v/>
      </c>
      <c r="H288" t="str">
        <f ca="1">IF(OFFSET(長寿命化整備計画!$H$10,$A288,)="","",OFFSET(長寿命化整備計画!$H$10,$A288,))</f>
        <v/>
      </c>
      <c r="I288" t="str">
        <f ca="1">IF(OFFSET(長寿命化整備計画!$I$10,$A288,)="","",OFFSET(長寿命化整備計画!$I$10,$A288,))</f>
        <v/>
      </c>
      <c r="J288" t="str">
        <f ca="1">IF(OFFSET(長寿命化整備計画!$J$10,$A288,)="","",OFFSET(長寿命化整備計画!$J$10,$A288,))</f>
        <v/>
      </c>
      <c r="K288" t="str">
        <f ca="1">IF(OFFSET(長寿命化整備計画!$K$10,$A288,)="","",OFFSET(長寿命化整備計画!$K$10,$A288,))</f>
        <v/>
      </c>
      <c r="L288" t="str">
        <f ca="1">IF(OFFSET(長寿命化整備計画!$L$10,$A288,)="","",OFFSET(長寿命化整備計画!$L$10,$A288,))</f>
        <v/>
      </c>
    </row>
    <row r="289" spans="1:12" x14ac:dyDescent="0.15">
      <c r="A289">
        <v>288</v>
      </c>
      <c r="B289" t="str">
        <f ca="1">IF(OFFSET(長寿命化整備計画!$B$10,$A289,)="","",OFFSET(長寿命化整備計画!$B$10,$A289,))</f>
        <v/>
      </c>
      <c r="C289" t="str">
        <f ca="1">IF(OFFSET(長寿命化整備計画!$C$10,$A289,)="","",OFFSET(長寿命化整備計画!$C$10,$A289,))</f>
        <v/>
      </c>
      <c r="D289" t="str">
        <f ca="1">IF(OFFSET(長寿命化整備計画!$D$10,$A289,)="","",OFFSET(長寿命化整備計画!$D$10,$A289,))</f>
        <v/>
      </c>
      <c r="E289" t="str">
        <f ca="1">IF(OFFSET(長寿命化整備計画!$E$10,$A289,)="","",OFFSET(長寿命化整備計画!$E$10,$A289,))</f>
        <v/>
      </c>
      <c r="F289" t="str">
        <f ca="1">IF(OFFSET(長寿命化整備計画!$F$10,$A289,)="","",OFFSET(長寿命化整備計画!$F$10,$A289,))</f>
        <v/>
      </c>
      <c r="G289" t="str">
        <f ca="1">IF(OFFSET(長寿命化整備計画!$G$10,$A289,)="","",OFFSET(長寿命化整備計画!$G$10,$A289,))</f>
        <v/>
      </c>
      <c r="H289" t="str">
        <f ca="1">IF(OFFSET(長寿命化整備計画!$H$10,$A289,)="","",OFFSET(長寿命化整備計画!$H$10,$A289,))</f>
        <v/>
      </c>
      <c r="I289" t="str">
        <f ca="1">IF(OFFSET(長寿命化整備計画!$I$10,$A289,)="","",OFFSET(長寿命化整備計画!$I$10,$A289,))</f>
        <v/>
      </c>
      <c r="J289" t="str">
        <f ca="1">IF(OFFSET(長寿命化整備計画!$J$10,$A289,)="","",OFFSET(長寿命化整備計画!$J$10,$A289,))</f>
        <v/>
      </c>
      <c r="K289" t="str">
        <f ca="1">IF(OFFSET(長寿命化整備計画!$K$10,$A289,)="","",OFFSET(長寿命化整備計画!$K$10,$A289,))</f>
        <v/>
      </c>
      <c r="L289" t="str">
        <f ca="1">IF(OFFSET(長寿命化整備計画!$L$10,$A289,)="","",OFFSET(長寿命化整備計画!$L$10,$A289,))</f>
        <v/>
      </c>
    </row>
    <row r="290" spans="1:12" x14ac:dyDescent="0.15">
      <c r="A290">
        <v>289</v>
      </c>
      <c r="B290" t="str">
        <f ca="1">IF(OFFSET(長寿命化整備計画!$B$10,$A290,)="","",OFFSET(長寿命化整備計画!$B$10,$A290,))</f>
        <v/>
      </c>
      <c r="C290" t="str">
        <f ca="1">IF(OFFSET(長寿命化整備計画!$C$10,$A290,)="","",OFFSET(長寿命化整備計画!$C$10,$A290,))</f>
        <v/>
      </c>
      <c r="D290" t="str">
        <f ca="1">IF(OFFSET(長寿命化整備計画!$D$10,$A290,)="","",OFFSET(長寿命化整備計画!$D$10,$A290,))</f>
        <v/>
      </c>
      <c r="E290" t="str">
        <f ca="1">IF(OFFSET(長寿命化整備計画!$E$10,$A290,)="","",OFFSET(長寿命化整備計画!$E$10,$A290,))</f>
        <v/>
      </c>
      <c r="F290" t="str">
        <f ca="1">IF(OFFSET(長寿命化整備計画!$F$10,$A290,)="","",OFFSET(長寿命化整備計画!$F$10,$A290,))</f>
        <v/>
      </c>
      <c r="G290" t="str">
        <f ca="1">IF(OFFSET(長寿命化整備計画!$G$10,$A290,)="","",OFFSET(長寿命化整備計画!$G$10,$A290,))</f>
        <v/>
      </c>
      <c r="H290" t="str">
        <f ca="1">IF(OFFSET(長寿命化整備計画!$H$10,$A290,)="","",OFFSET(長寿命化整備計画!$H$10,$A290,))</f>
        <v/>
      </c>
      <c r="I290" t="str">
        <f ca="1">IF(OFFSET(長寿命化整備計画!$I$10,$A290,)="","",OFFSET(長寿命化整備計画!$I$10,$A290,))</f>
        <v/>
      </c>
      <c r="J290" t="str">
        <f ca="1">IF(OFFSET(長寿命化整備計画!$J$10,$A290,)="","",OFFSET(長寿命化整備計画!$J$10,$A290,))</f>
        <v/>
      </c>
      <c r="K290" t="str">
        <f ca="1">IF(OFFSET(長寿命化整備計画!$K$10,$A290,)="","",OFFSET(長寿命化整備計画!$K$10,$A290,))</f>
        <v/>
      </c>
      <c r="L290" t="str">
        <f ca="1">IF(OFFSET(長寿命化整備計画!$L$10,$A290,)="","",OFFSET(長寿命化整備計画!$L$10,$A290,))</f>
        <v/>
      </c>
    </row>
    <row r="291" spans="1:12" x14ac:dyDescent="0.15">
      <c r="A291">
        <v>290</v>
      </c>
      <c r="B291" t="str">
        <f ca="1">IF(OFFSET(長寿命化整備計画!$B$10,$A291,)="","",OFFSET(長寿命化整備計画!$B$10,$A291,))</f>
        <v/>
      </c>
      <c r="C291" t="str">
        <f ca="1">IF(OFFSET(長寿命化整備計画!$C$10,$A291,)="","",OFFSET(長寿命化整備計画!$C$10,$A291,))</f>
        <v/>
      </c>
      <c r="D291" t="str">
        <f ca="1">IF(OFFSET(長寿命化整備計画!$D$10,$A291,)="","",OFFSET(長寿命化整備計画!$D$10,$A291,))</f>
        <v/>
      </c>
      <c r="E291" t="str">
        <f ca="1">IF(OFFSET(長寿命化整備計画!$E$10,$A291,)="","",OFFSET(長寿命化整備計画!$E$10,$A291,))</f>
        <v/>
      </c>
      <c r="F291" t="str">
        <f ca="1">IF(OFFSET(長寿命化整備計画!$F$10,$A291,)="","",OFFSET(長寿命化整備計画!$F$10,$A291,))</f>
        <v/>
      </c>
      <c r="G291" t="str">
        <f ca="1">IF(OFFSET(長寿命化整備計画!$G$10,$A291,)="","",OFFSET(長寿命化整備計画!$G$10,$A291,))</f>
        <v/>
      </c>
      <c r="H291" t="str">
        <f ca="1">IF(OFFSET(長寿命化整備計画!$H$10,$A291,)="","",OFFSET(長寿命化整備計画!$H$10,$A291,))</f>
        <v/>
      </c>
      <c r="I291" t="str">
        <f ca="1">IF(OFFSET(長寿命化整備計画!$I$10,$A291,)="","",OFFSET(長寿命化整備計画!$I$10,$A291,))</f>
        <v/>
      </c>
      <c r="J291" t="str">
        <f ca="1">IF(OFFSET(長寿命化整備計画!$J$10,$A291,)="","",OFFSET(長寿命化整備計画!$J$10,$A291,))</f>
        <v/>
      </c>
      <c r="K291" t="str">
        <f ca="1">IF(OFFSET(長寿命化整備計画!$K$10,$A291,)="","",OFFSET(長寿命化整備計画!$K$10,$A291,))</f>
        <v/>
      </c>
      <c r="L291" t="str">
        <f ca="1">IF(OFFSET(長寿命化整備計画!$L$10,$A291,)="","",OFFSET(長寿命化整備計画!$L$10,$A291,))</f>
        <v/>
      </c>
    </row>
    <row r="292" spans="1:12" x14ac:dyDescent="0.15">
      <c r="A292">
        <v>291</v>
      </c>
      <c r="B292" t="str">
        <f ca="1">IF(OFFSET(長寿命化整備計画!$B$10,$A292,)="","",OFFSET(長寿命化整備計画!$B$10,$A292,))</f>
        <v/>
      </c>
      <c r="C292" t="str">
        <f ca="1">IF(OFFSET(長寿命化整備計画!$C$10,$A292,)="","",OFFSET(長寿命化整備計画!$C$10,$A292,))</f>
        <v/>
      </c>
      <c r="D292" t="str">
        <f ca="1">IF(OFFSET(長寿命化整備計画!$D$10,$A292,)="","",OFFSET(長寿命化整備計画!$D$10,$A292,))</f>
        <v/>
      </c>
      <c r="E292" t="str">
        <f ca="1">IF(OFFSET(長寿命化整備計画!$E$10,$A292,)="","",OFFSET(長寿命化整備計画!$E$10,$A292,))</f>
        <v/>
      </c>
      <c r="F292" t="str">
        <f ca="1">IF(OFFSET(長寿命化整備計画!$F$10,$A292,)="","",OFFSET(長寿命化整備計画!$F$10,$A292,))</f>
        <v/>
      </c>
      <c r="G292" t="str">
        <f ca="1">IF(OFFSET(長寿命化整備計画!$G$10,$A292,)="","",OFFSET(長寿命化整備計画!$G$10,$A292,))</f>
        <v/>
      </c>
      <c r="H292" t="str">
        <f ca="1">IF(OFFSET(長寿命化整備計画!$H$10,$A292,)="","",OFFSET(長寿命化整備計画!$H$10,$A292,))</f>
        <v/>
      </c>
      <c r="I292" t="str">
        <f ca="1">IF(OFFSET(長寿命化整備計画!$I$10,$A292,)="","",OFFSET(長寿命化整備計画!$I$10,$A292,))</f>
        <v/>
      </c>
      <c r="J292" t="str">
        <f ca="1">IF(OFFSET(長寿命化整備計画!$J$10,$A292,)="","",OFFSET(長寿命化整備計画!$J$10,$A292,))</f>
        <v/>
      </c>
      <c r="K292" t="str">
        <f ca="1">IF(OFFSET(長寿命化整備計画!$K$10,$A292,)="","",OFFSET(長寿命化整備計画!$K$10,$A292,))</f>
        <v/>
      </c>
      <c r="L292" t="str">
        <f ca="1">IF(OFFSET(長寿命化整備計画!$L$10,$A292,)="","",OFFSET(長寿命化整備計画!$L$10,$A292,))</f>
        <v/>
      </c>
    </row>
    <row r="293" spans="1:12" x14ac:dyDescent="0.15">
      <c r="A293">
        <v>292</v>
      </c>
      <c r="B293" t="str">
        <f ca="1">IF(OFFSET(長寿命化整備計画!$B$10,$A293,)="","",OFFSET(長寿命化整備計画!$B$10,$A293,))</f>
        <v/>
      </c>
      <c r="C293" t="str">
        <f ca="1">IF(OFFSET(長寿命化整備計画!$C$10,$A293,)="","",OFFSET(長寿命化整備計画!$C$10,$A293,))</f>
        <v/>
      </c>
      <c r="D293" t="str">
        <f ca="1">IF(OFFSET(長寿命化整備計画!$D$10,$A293,)="","",OFFSET(長寿命化整備計画!$D$10,$A293,))</f>
        <v/>
      </c>
      <c r="E293" t="str">
        <f ca="1">IF(OFFSET(長寿命化整備計画!$E$10,$A293,)="","",OFFSET(長寿命化整備計画!$E$10,$A293,))</f>
        <v/>
      </c>
      <c r="F293" t="str">
        <f ca="1">IF(OFFSET(長寿命化整備計画!$F$10,$A293,)="","",OFFSET(長寿命化整備計画!$F$10,$A293,))</f>
        <v/>
      </c>
      <c r="G293" t="str">
        <f ca="1">IF(OFFSET(長寿命化整備計画!$G$10,$A293,)="","",OFFSET(長寿命化整備計画!$G$10,$A293,))</f>
        <v/>
      </c>
      <c r="H293" t="str">
        <f ca="1">IF(OFFSET(長寿命化整備計画!$H$10,$A293,)="","",OFFSET(長寿命化整備計画!$H$10,$A293,))</f>
        <v/>
      </c>
      <c r="I293" t="str">
        <f ca="1">IF(OFFSET(長寿命化整備計画!$I$10,$A293,)="","",OFFSET(長寿命化整備計画!$I$10,$A293,))</f>
        <v/>
      </c>
      <c r="J293" t="str">
        <f ca="1">IF(OFFSET(長寿命化整備計画!$J$10,$A293,)="","",OFFSET(長寿命化整備計画!$J$10,$A293,))</f>
        <v/>
      </c>
      <c r="K293" t="str">
        <f ca="1">IF(OFFSET(長寿命化整備計画!$K$10,$A293,)="","",OFFSET(長寿命化整備計画!$K$10,$A293,))</f>
        <v/>
      </c>
      <c r="L293" t="str">
        <f ca="1">IF(OFFSET(長寿命化整備計画!$L$10,$A293,)="","",OFFSET(長寿命化整備計画!$L$10,$A293,))</f>
        <v/>
      </c>
    </row>
    <row r="294" spans="1:12" x14ac:dyDescent="0.15">
      <c r="A294">
        <v>293</v>
      </c>
      <c r="B294" t="str">
        <f ca="1">IF(OFFSET(長寿命化整備計画!$B$10,$A294,)="","",OFFSET(長寿命化整備計画!$B$10,$A294,))</f>
        <v/>
      </c>
      <c r="C294" t="str">
        <f ca="1">IF(OFFSET(長寿命化整備計画!$C$10,$A294,)="","",OFFSET(長寿命化整備計画!$C$10,$A294,))</f>
        <v/>
      </c>
      <c r="D294" t="str">
        <f ca="1">IF(OFFSET(長寿命化整備計画!$D$10,$A294,)="","",OFFSET(長寿命化整備計画!$D$10,$A294,))</f>
        <v/>
      </c>
      <c r="E294" t="str">
        <f ca="1">IF(OFFSET(長寿命化整備計画!$E$10,$A294,)="","",OFFSET(長寿命化整備計画!$E$10,$A294,))</f>
        <v/>
      </c>
      <c r="F294" t="str">
        <f ca="1">IF(OFFSET(長寿命化整備計画!$F$10,$A294,)="","",OFFSET(長寿命化整備計画!$F$10,$A294,))</f>
        <v/>
      </c>
      <c r="G294" t="str">
        <f ca="1">IF(OFFSET(長寿命化整備計画!$G$10,$A294,)="","",OFFSET(長寿命化整備計画!$G$10,$A294,))</f>
        <v/>
      </c>
      <c r="H294" t="str">
        <f ca="1">IF(OFFSET(長寿命化整備計画!$H$10,$A294,)="","",OFFSET(長寿命化整備計画!$H$10,$A294,))</f>
        <v/>
      </c>
      <c r="I294" t="str">
        <f ca="1">IF(OFFSET(長寿命化整備計画!$I$10,$A294,)="","",OFFSET(長寿命化整備計画!$I$10,$A294,))</f>
        <v/>
      </c>
      <c r="J294" t="str">
        <f ca="1">IF(OFFSET(長寿命化整備計画!$J$10,$A294,)="","",OFFSET(長寿命化整備計画!$J$10,$A294,))</f>
        <v/>
      </c>
      <c r="K294" t="str">
        <f ca="1">IF(OFFSET(長寿命化整備計画!$K$10,$A294,)="","",OFFSET(長寿命化整備計画!$K$10,$A294,))</f>
        <v/>
      </c>
      <c r="L294" t="str">
        <f ca="1">IF(OFFSET(長寿命化整備計画!$L$10,$A294,)="","",OFFSET(長寿命化整備計画!$L$10,$A294,))</f>
        <v/>
      </c>
    </row>
    <row r="295" spans="1:12" x14ac:dyDescent="0.15">
      <c r="A295">
        <v>294</v>
      </c>
      <c r="B295" t="str">
        <f ca="1">IF(OFFSET(長寿命化整備計画!$B$10,$A295,)="","",OFFSET(長寿命化整備計画!$B$10,$A295,))</f>
        <v/>
      </c>
      <c r="C295" t="str">
        <f ca="1">IF(OFFSET(長寿命化整備計画!$C$10,$A295,)="","",OFFSET(長寿命化整備計画!$C$10,$A295,))</f>
        <v/>
      </c>
      <c r="D295" t="str">
        <f ca="1">IF(OFFSET(長寿命化整備計画!$D$10,$A295,)="","",OFFSET(長寿命化整備計画!$D$10,$A295,))</f>
        <v/>
      </c>
      <c r="E295" t="str">
        <f ca="1">IF(OFFSET(長寿命化整備計画!$E$10,$A295,)="","",OFFSET(長寿命化整備計画!$E$10,$A295,))</f>
        <v/>
      </c>
      <c r="F295" t="str">
        <f ca="1">IF(OFFSET(長寿命化整備計画!$F$10,$A295,)="","",OFFSET(長寿命化整備計画!$F$10,$A295,))</f>
        <v/>
      </c>
      <c r="G295" t="str">
        <f ca="1">IF(OFFSET(長寿命化整備計画!$G$10,$A295,)="","",OFFSET(長寿命化整備計画!$G$10,$A295,))</f>
        <v/>
      </c>
      <c r="H295" t="str">
        <f ca="1">IF(OFFSET(長寿命化整備計画!$H$10,$A295,)="","",OFFSET(長寿命化整備計画!$H$10,$A295,))</f>
        <v/>
      </c>
      <c r="I295" t="str">
        <f ca="1">IF(OFFSET(長寿命化整備計画!$I$10,$A295,)="","",OFFSET(長寿命化整備計画!$I$10,$A295,))</f>
        <v/>
      </c>
      <c r="J295" t="str">
        <f ca="1">IF(OFFSET(長寿命化整備計画!$J$10,$A295,)="","",OFFSET(長寿命化整備計画!$J$10,$A295,))</f>
        <v/>
      </c>
      <c r="K295" t="str">
        <f ca="1">IF(OFFSET(長寿命化整備計画!$K$10,$A295,)="","",OFFSET(長寿命化整備計画!$K$10,$A295,))</f>
        <v/>
      </c>
      <c r="L295" t="str">
        <f ca="1">IF(OFFSET(長寿命化整備計画!$L$10,$A295,)="","",OFFSET(長寿命化整備計画!$L$10,$A295,))</f>
        <v/>
      </c>
    </row>
    <row r="296" spans="1:12" x14ac:dyDescent="0.15">
      <c r="A296">
        <v>295</v>
      </c>
      <c r="B296" t="str">
        <f ca="1">IF(OFFSET(長寿命化整備計画!$B$10,$A296,)="","",OFFSET(長寿命化整備計画!$B$10,$A296,))</f>
        <v/>
      </c>
      <c r="C296" t="str">
        <f ca="1">IF(OFFSET(長寿命化整備計画!$C$10,$A296,)="","",OFFSET(長寿命化整備計画!$C$10,$A296,))</f>
        <v/>
      </c>
      <c r="D296" t="str">
        <f ca="1">IF(OFFSET(長寿命化整備計画!$D$10,$A296,)="","",OFFSET(長寿命化整備計画!$D$10,$A296,))</f>
        <v/>
      </c>
      <c r="E296" t="str">
        <f ca="1">IF(OFFSET(長寿命化整備計画!$E$10,$A296,)="","",OFFSET(長寿命化整備計画!$E$10,$A296,))</f>
        <v/>
      </c>
      <c r="F296" t="str">
        <f ca="1">IF(OFFSET(長寿命化整備計画!$F$10,$A296,)="","",OFFSET(長寿命化整備計画!$F$10,$A296,))</f>
        <v/>
      </c>
      <c r="G296" t="str">
        <f ca="1">IF(OFFSET(長寿命化整備計画!$G$10,$A296,)="","",OFFSET(長寿命化整備計画!$G$10,$A296,))</f>
        <v/>
      </c>
      <c r="H296" t="str">
        <f ca="1">IF(OFFSET(長寿命化整備計画!$H$10,$A296,)="","",OFFSET(長寿命化整備計画!$H$10,$A296,))</f>
        <v/>
      </c>
      <c r="I296" t="str">
        <f ca="1">IF(OFFSET(長寿命化整備計画!$I$10,$A296,)="","",OFFSET(長寿命化整備計画!$I$10,$A296,))</f>
        <v/>
      </c>
      <c r="J296" t="str">
        <f ca="1">IF(OFFSET(長寿命化整備計画!$J$10,$A296,)="","",OFFSET(長寿命化整備計画!$J$10,$A296,))</f>
        <v/>
      </c>
      <c r="K296" t="str">
        <f ca="1">IF(OFFSET(長寿命化整備計画!$K$10,$A296,)="","",OFFSET(長寿命化整備計画!$K$10,$A296,))</f>
        <v/>
      </c>
      <c r="L296" t="str">
        <f ca="1">IF(OFFSET(長寿命化整備計画!$L$10,$A296,)="","",OFFSET(長寿命化整備計画!$L$10,$A296,))</f>
        <v/>
      </c>
    </row>
    <row r="297" spans="1:12" x14ac:dyDescent="0.15">
      <c r="A297">
        <v>296</v>
      </c>
      <c r="B297" t="str">
        <f ca="1">IF(OFFSET(長寿命化整備計画!$B$10,$A297,)="","",OFFSET(長寿命化整備計画!$B$10,$A297,))</f>
        <v/>
      </c>
      <c r="C297" t="str">
        <f ca="1">IF(OFFSET(長寿命化整備計画!$C$10,$A297,)="","",OFFSET(長寿命化整備計画!$C$10,$A297,))</f>
        <v/>
      </c>
      <c r="D297" t="str">
        <f ca="1">IF(OFFSET(長寿命化整備計画!$D$10,$A297,)="","",OFFSET(長寿命化整備計画!$D$10,$A297,))</f>
        <v/>
      </c>
      <c r="E297" t="str">
        <f ca="1">IF(OFFSET(長寿命化整備計画!$E$10,$A297,)="","",OFFSET(長寿命化整備計画!$E$10,$A297,))</f>
        <v/>
      </c>
      <c r="F297" t="str">
        <f ca="1">IF(OFFSET(長寿命化整備計画!$F$10,$A297,)="","",OFFSET(長寿命化整備計画!$F$10,$A297,))</f>
        <v/>
      </c>
      <c r="G297" t="str">
        <f ca="1">IF(OFFSET(長寿命化整備計画!$G$10,$A297,)="","",OFFSET(長寿命化整備計画!$G$10,$A297,))</f>
        <v/>
      </c>
      <c r="H297" t="str">
        <f ca="1">IF(OFFSET(長寿命化整備計画!$H$10,$A297,)="","",OFFSET(長寿命化整備計画!$H$10,$A297,))</f>
        <v/>
      </c>
      <c r="I297" t="str">
        <f ca="1">IF(OFFSET(長寿命化整備計画!$I$10,$A297,)="","",OFFSET(長寿命化整備計画!$I$10,$A297,))</f>
        <v/>
      </c>
      <c r="J297" t="str">
        <f ca="1">IF(OFFSET(長寿命化整備計画!$J$10,$A297,)="","",OFFSET(長寿命化整備計画!$J$10,$A297,))</f>
        <v/>
      </c>
      <c r="K297" t="str">
        <f ca="1">IF(OFFSET(長寿命化整備計画!$K$10,$A297,)="","",OFFSET(長寿命化整備計画!$K$10,$A297,))</f>
        <v/>
      </c>
      <c r="L297" t="str">
        <f ca="1">IF(OFFSET(長寿命化整備計画!$L$10,$A297,)="","",OFFSET(長寿命化整備計画!$L$10,$A297,))</f>
        <v/>
      </c>
    </row>
    <row r="298" spans="1:12" x14ac:dyDescent="0.15">
      <c r="A298">
        <v>297</v>
      </c>
      <c r="B298" t="str">
        <f ca="1">IF(OFFSET(長寿命化整備計画!$B$10,$A298,)="","",OFFSET(長寿命化整備計画!$B$10,$A298,))</f>
        <v/>
      </c>
      <c r="C298" t="str">
        <f ca="1">IF(OFFSET(長寿命化整備計画!$C$10,$A298,)="","",OFFSET(長寿命化整備計画!$C$10,$A298,))</f>
        <v/>
      </c>
      <c r="D298" t="str">
        <f ca="1">IF(OFFSET(長寿命化整備計画!$D$10,$A298,)="","",OFFSET(長寿命化整備計画!$D$10,$A298,))</f>
        <v/>
      </c>
      <c r="E298" t="str">
        <f ca="1">IF(OFFSET(長寿命化整備計画!$E$10,$A298,)="","",OFFSET(長寿命化整備計画!$E$10,$A298,))</f>
        <v/>
      </c>
      <c r="F298" t="str">
        <f ca="1">IF(OFFSET(長寿命化整備計画!$F$10,$A298,)="","",OFFSET(長寿命化整備計画!$F$10,$A298,))</f>
        <v/>
      </c>
      <c r="G298" t="str">
        <f ca="1">IF(OFFSET(長寿命化整備計画!$G$10,$A298,)="","",OFFSET(長寿命化整備計画!$G$10,$A298,))</f>
        <v/>
      </c>
      <c r="H298" t="str">
        <f ca="1">IF(OFFSET(長寿命化整備計画!$H$10,$A298,)="","",OFFSET(長寿命化整備計画!$H$10,$A298,))</f>
        <v/>
      </c>
      <c r="I298" t="str">
        <f ca="1">IF(OFFSET(長寿命化整備計画!$I$10,$A298,)="","",OFFSET(長寿命化整備計画!$I$10,$A298,))</f>
        <v/>
      </c>
      <c r="J298" t="str">
        <f ca="1">IF(OFFSET(長寿命化整備計画!$J$10,$A298,)="","",OFFSET(長寿命化整備計画!$J$10,$A298,))</f>
        <v/>
      </c>
      <c r="K298" t="str">
        <f ca="1">IF(OFFSET(長寿命化整備計画!$K$10,$A298,)="","",OFFSET(長寿命化整備計画!$K$10,$A298,))</f>
        <v/>
      </c>
      <c r="L298" t="str">
        <f ca="1">IF(OFFSET(長寿命化整備計画!$L$10,$A298,)="","",OFFSET(長寿命化整備計画!$L$10,$A298,))</f>
        <v/>
      </c>
    </row>
    <row r="299" spans="1:12" x14ac:dyDescent="0.15">
      <c r="A299">
        <v>298</v>
      </c>
      <c r="B299" t="str">
        <f ca="1">IF(OFFSET(長寿命化整備計画!$B$10,$A299,)="","",OFFSET(長寿命化整備計画!$B$10,$A299,))</f>
        <v/>
      </c>
      <c r="C299" t="str">
        <f ca="1">IF(OFFSET(長寿命化整備計画!$C$10,$A299,)="","",OFFSET(長寿命化整備計画!$C$10,$A299,))</f>
        <v/>
      </c>
      <c r="D299" t="str">
        <f ca="1">IF(OFFSET(長寿命化整備計画!$D$10,$A299,)="","",OFFSET(長寿命化整備計画!$D$10,$A299,))</f>
        <v/>
      </c>
      <c r="E299" t="str">
        <f ca="1">IF(OFFSET(長寿命化整備計画!$E$10,$A299,)="","",OFFSET(長寿命化整備計画!$E$10,$A299,))</f>
        <v/>
      </c>
      <c r="F299" t="str">
        <f ca="1">IF(OFFSET(長寿命化整備計画!$F$10,$A299,)="","",OFFSET(長寿命化整備計画!$F$10,$A299,))</f>
        <v/>
      </c>
      <c r="G299" t="str">
        <f ca="1">IF(OFFSET(長寿命化整備計画!$G$10,$A299,)="","",OFFSET(長寿命化整備計画!$G$10,$A299,))</f>
        <v/>
      </c>
      <c r="H299" t="str">
        <f ca="1">IF(OFFSET(長寿命化整備計画!$H$10,$A299,)="","",OFFSET(長寿命化整備計画!$H$10,$A299,))</f>
        <v/>
      </c>
      <c r="I299" t="str">
        <f ca="1">IF(OFFSET(長寿命化整備計画!$I$10,$A299,)="","",OFFSET(長寿命化整備計画!$I$10,$A299,))</f>
        <v/>
      </c>
      <c r="J299" t="str">
        <f ca="1">IF(OFFSET(長寿命化整備計画!$J$10,$A299,)="","",OFFSET(長寿命化整備計画!$J$10,$A299,))</f>
        <v/>
      </c>
      <c r="K299" t="str">
        <f ca="1">IF(OFFSET(長寿命化整備計画!$K$10,$A299,)="","",OFFSET(長寿命化整備計画!$K$10,$A299,))</f>
        <v/>
      </c>
      <c r="L299" t="str">
        <f ca="1">IF(OFFSET(長寿命化整備計画!$L$10,$A299,)="","",OFFSET(長寿命化整備計画!$L$10,$A299,))</f>
        <v/>
      </c>
    </row>
    <row r="300" spans="1:12" x14ac:dyDescent="0.15">
      <c r="A300">
        <v>299</v>
      </c>
      <c r="B300" t="str">
        <f ca="1">IF(OFFSET(長寿命化整備計画!$B$10,$A300,)="","",OFFSET(長寿命化整備計画!$B$10,$A300,))</f>
        <v/>
      </c>
      <c r="C300" t="str">
        <f ca="1">IF(OFFSET(長寿命化整備計画!$C$10,$A300,)="","",OFFSET(長寿命化整備計画!$C$10,$A300,))</f>
        <v/>
      </c>
      <c r="D300" t="str">
        <f ca="1">IF(OFFSET(長寿命化整備計画!$D$10,$A300,)="","",OFFSET(長寿命化整備計画!$D$10,$A300,))</f>
        <v/>
      </c>
      <c r="E300" t="str">
        <f ca="1">IF(OFFSET(長寿命化整備計画!$E$10,$A300,)="","",OFFSET(長寿命化整備計画!$E$10,$A300,))</f>
        <v/>
      </c>
      <c r="F300" t="str">
        <f ca="1">IF(OFFSET(長寿命化整備計画!$F$10,$A300,)="","",OFFSET(長寿命化整備計画!$F$10,$A300,))</f>
        <v/>
      </c>
      <c r="G300" t="str">
        <f ca="1">IF(OFFSET(長寿命化整備計画!$G$10,$A300,)="","",OFFSET(長寿命化整備計画!$G$10,$A300,))</f>
        <v/>
      </c>
      <c r="H300" t="str">
        <f ca="1">IF(OFFSET(長寿命化整備計画!$H$10,$A300,)="","",OFFSET(長寿命化整備計画!$H$10,$A300,))</f>
        <v/>
      </c>
      <c r="I300" t="str">
        <f ca="1">IF(OFFSET(長寿命化整備計画!$I$10,$A300,)="","",OFFSET(長寿命化整備計画!$I$10,$A300,))</f>
        <v/>
      </c>
      <c r="J300" t="str">
        <f ca="1">IF(OFFSET(長寿命化整備計画!$J$10,$A300,)="","",OFFSET(長寿命化整備計画!$J$10,$A300,))</f>
        <v/>
      </c>
      <c r="K300" t="str">
        <f ca="1">IF(OFFSET(長寿命化整備計画!$K$10,$A300,)="","",OFFSET(長寿命化整備計画!$K$10,$A300,))</f>
        <v/>
      </c>
      <c r="L300" t="str">
        <f ca="1">IF(OFFSET(長寿命化整備計画!$L$10,$A300,)="","",OFFSET(長寿命化整備計画!$L$10,$A300,))</f>
        <v/>
      </c>
    </row>
  </sheetData>
  <phoneticPr fontId="4"/>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3C6EB-2ED1-4820-8D59-139495F57D0E}">
  <dimension ref="A1:J3000"/>
  <sheetViews>
    <sheetView workbookViewId="0"/>
  </sheetViews>
  <sheetFormatPr defaultRowHeight="13.5" x14ac:dyDescent="0.15"/>
  <cols>
    <col min="1" max="1" width="9.875" bestFit="1" customWidth="1"/>
    <col min="2" max="3" width="11.125" bestFit="1" customWidth="1"/>
    <col min="4" max="4" width="13.125" bestFit="1" customWidth="1"/>
    <col min="5" max="5" width="27.875" bestFit="1" customWidth="1"/>
    <col min="6" max="6" width="21.5" bestFit="1" customWidth="1"/>
    <col min="7" max="7" width="7.25" bestFit="1" customWidth="1"/>
    <col min="8" max="8" width="11.125" bestFit="1" customWidth="1"/>
    <col min="9" max="9" width="28.25" bestFit="1" customWidth="1"/>
    <col min="10" max="10" width="7.25" bestFit="1" customWidth="1"/>
  </cols>
  <sheetData>
    <row r="1" spans="1:10" x14ac:dyDescent="0.15">
      <c r="A1" s="862" t="s">
        <v>855</v>
      </c>
      <c r="B1" s="862" t="s">
        <v>865</v>
      </c>
      <c r="C1" s="862" t="s">
        <v>857</v>
      </c>
      <c r="D1" s="862" t="s">
        <v>858</v>
      </c>
      <c r="E1" s="862" t="s">
        <v>859</v>
      </c>
      <c r="F1" s="862" t="s">
        <v>860</v>
      </c>
      <c r="G1" s="862" t="s">
        <v>861</v>
      </c>
      <c r="H1" s="862" t="s">
        <v>862</v>
      </c>
      <c r="I1" s="862" t="s">
        <v>863</v>
      </c>
      <c r="J1" s="862" t="s">
        <v>864</v>
      </c>
    </row>
    <row r="2" spans="1:10" x14ac:dyDescent="0.15">
      <c r="A2" s="868" t="str">
        <f ca="1">IF(COUNTIF(データ整理_長寿命化整備計画!$B$2:'データ整理_長寿命化整備計画'!$B2,"この線より上に行を挿入してください。")=0,データ整理_長寿命化整備計画!$C2,"")</f>
        <v/>
      </c>
      <c r="B2" s="868" t="str">
        <f ca="1">IF(COUNTIF(データ整理_長寿命化整備計画!$B$2:'データ整理_長寿命化整備計画'!$B2,"この線より上に行を挿入してください。")=0,データ整理_長寿命化整備計画!$D2,"")</f>
        <v/>
      </c>
      <c r="C2" s="868" t="str">
        <f ca="1">IF(COUNTIF(データ整理_長寿命化整備計画!$B$2:'データ整理_長寿命化整備計画'!$B2,"この線より上に行を挿入してください。")=0,データ整理_長寿命化整備計画!$E2,"")</f>
        <v/>
      </c>
      <c r="D2" s="868" t="str">
        <f ca="1">IF(COUNTIF(データ整理_長寿命化整備計画!$B$2:'データ整理_長寿命化整備計画'!$B2,"この線より上に行を挿入してください。")=0,データ整理_長寿命化整備計画!$F2,"")</f>
        <v/>
      </c>
      <c r="E2" s="868" t="str">
        <f ca="1">IF(COUNTIF(データ整理_長寿命化整備計画!$B$2:'データ整理_長寿命化整備計画'!$B2,"この線より上に行を挿入してください。")=0,データ整理_長寿命化整備計画!$G2,"")</f>
        <v/>
      </c>
      <c r="F2" s="868" t="str">
        <f ca="1">IF(COUNTIF(データ整理_長寿命化整備計画!$B$2:'データ整理_長寿命化整備計画'!$B2,"この線より上に行を挿入してください。")=0,データ整理_長寿命化整備計画!$H2,"")</f>
        <v/>
      </c>
      <c r="G2" s="868" t="str">
        <f ca="1">IF(COUNTIF(データ整理_長寿命化整備計画!$B$2:'データ整理_長寿命化整備計画'!$B2,"この線より上に行を挿入してください。")=0,データ整理_長寿命化整備計画!$I2,"")</f>
        <v/>
      </c>
      <c r="H2" s="868" t="str">
        <f ca="1">IF(COUNTIF(データ整理_長寿命化整備計画!$B$2:'データ整理_長寿命化整備計画'!$B2,"この線より上に行を挿入してください。")=0,データ整理_長寿命化整備計画!$J2,"")</f>
        <v/>
      </c>
      <c r="I2" s="868" t="str">
        <f ca="1">IF(COUNTIF(データ整理_長寿命化整備計画!$B$2:'データ整理_長寿命化整備計画'!$B2,"この線より上に行を挿入してください。")=0,データ整理_長寿命化整備計画!$K2,"")</f>
        <v/>
      </c>
      <c r="J2" s="868" t="str">
        <f ca="1">IF(COUNTIF(データ整理_長寿命化整備計画!$B$2:'データ整理_長寿命化整備計画'!$B2,"この線より上に行を挿入してください。")=0,データ整理_長寿命化整備計画!$L2,"")</f>
        <v/>
      </c>
    </row>
    <row r="3" spans="1:10" x14ac:dyDescent="0.15">
      <c r="A3" s="868" t="str">
        <f ca="1">IF(COUNTIF(データ整理_長寿命化整備計画!$B$2:'データ整理_長寿命化整備計画'!$B3,"この線より上に行を挿入してください。")=0,データ整理_長寿命化整備計画!$C3,"")</f>
        <v/>
      </c>
      <c r="B3" s="868" t="str">
        <f ca="1">IF(COUNTIF(データ整理_長寿命化整備計画!$B$2:'データ整理_長寿命化整備計画'!$B3,"この線より上に行を挿入してください。")=0,データ整理_長寿命化整備計画!$D3,"")</f>
        <v/>
      </c>
      <c r="C3" s="868" t="str">
        <f ca="1">IF(COUNTIF(データ整理_長寿命化整備計画!$B$2:'データ整理_長寿命化整備計画'!$B3,"この線より上に行を挿入してください。")=0,データ整理_長寿命化整備計画!$E3,"")</f>
        <v/>
      </c>
      <c r="D3" s="868" t="str">
        <f ca="1">IF(COUNTIF(データ整理_長寿命化整備計画!$B$2:'データ整理_長寿命化整備計画'!$B3,"この線より上に行を挿入してください。")=0,データ整理_長寿命化整備計画!$F3,"")</f>
        <v/>
      </c>
      <c r="E3" s="868" t="str">
        <f ca="1">IF(COUNTIF(データ整理_長寿命化整備計画!$B$2:'データ整理_長寿命化整備計画'!$B3,"この線より上に行を挿入してください。")=0,データ整理_長寿命化整備計画!$G3,"")</f>
        <v/>
      </c>
      <c r="F3" s="868" t="str">
        <f ca="1">IF(COUNTIF(データ整理_長寿命化整備計画!$B$2:'データ整理_長寿命化整備計画'!$B3,"この線より上に行を挿入してください。")=0,データ整理_長寿命化整備計画!$H3,"")</f>
        <v/>
      </c>
      <c r="G3" s="868" t="str">
        <f ca="1">IF(COUNTIF(データ整理_長寿命化整備計画!$B$2:'データ整理_長寿命化整備計画'!$B3,"この線より上に行を挿入してください。")=0,データ整理_長寿命化整備計画!$I3,"")</f>
        <v/>
      </c>
      <c r="H3" s="868" t="str">
        <f ca="1">IF(COUNTIF(データ整理_長寿命化整備計画!$B$2:'データ整理_長寿命化整備計画'!$B3,"この線より上に行を挿入してください。")=0,データ整理_長寿命化整備計画!$J3,"")</f>
        <v/>
      </c>
      <c r="I3" s="868" t="str">
        <f ca="1">IF(COUNTIF(データ整理_長寿命化整備計画!$B$2:'データ整理_長寿命化整備計画'!$B3,"この線より上に行を挿入してください。")=0,データ整理_長寿命化整備計画!$K3,"")</f>
        <v/>
      </c>
      <c r="J3" s="868" t="str">
        <f ca="1">IF(COUNTIF(データ整理_長寿命化整備計画!$B$2:'データ整理_長寿命化整備計画'!$B3,"この線より上に行を挿入してください。")=0,データ整理_長寿命化整備計画!$L3,"")</f>
        <v/>
      </c>
    </row>
    <row r="4" spans="1:10" x14ac:dyDescent="0.15">
      <c r="A4" s="868" t="str">
        <f ca="1">IF(COUNTIF(データ整理_長寿命化整備計画!$B$2:'データ整理_長寿命化整備計画'!$B4,"この線より上に行を挿入してください。")=0,データ整理_長寿命化整備計画!$C4,"")</f>
        <v/>
      </c>
      <c r="B4" s="868" t="str">
        <f ca="1">IF(COUNTIF(データ整理_長寿命化整備計画!$B$2:'データ整理_長寿命化整備計画'!$B4,"この線より上に行を挿入してください。")=0,データ整理_長寿命化整備計画!$D4,"")</f>
        <v/>
      </c>
      <c r="C4" s="868" t="str">
        <f ca="1">IF(COUNTIF(データ整理_長寿命化整備計画!$B$2:'データ整理_長寿命化整備計画'!$B4,"この線より上に行を挿入してください。")=0,データ整理_長寿命化整備計画!$E4,"")</f>
        <v/>
      </c>
      <c r="D4" s="868" t="str">
        <f ca="1">IF(COUNTIF(データ整理_長寿命化整備計画!$B$2:'データ整理_長寿命化整備計画'!$B4,"この線より上に行を挿入してください。")=0,データ整理_長寿命化整備計画!$F4,"")</f>
        <v/>
      </c>
      <c r="E4" s="868" t="str">
        <f ca="1">IF(COUNTIF(データ整理_長寿命化整備計画!$B$2:'データ整理_長寿命化整備計画'!$B4,"この線より上に行を挿入してください。")=0,データ整理_長寿命化整備計画!$G4,"")</f>
        <v/>
      </c>
      <c r="F4" s="868" t="str">
        <f ca="1">IF(COUNTIF(データ整理_長寿命化整備計画!$B$2:'データ整理_長寿命化整備計画'!$B4,"この線より上に行を挿入してください。")=0,データ整理_長寿命化整備計画!$H4,"")</f>
        <v/>
      </c>
      <c r="G4" s="868" t="str">
        <f ca="1">IF(COUNTIF(データ整理_長寿命化整備計画!$B$2:'データ整理_長寿命化整備計画'!$B4,"この線より上に行を挿入してください。")=0,データ整理_長寿命化整備計画!$I4,"")</f>
        <v/>
      </c>
      <c r="H4" s="868" t="str">
        <f ca="1">IF(COUNTIF(データ整理_長寿命化整備計画!$B$2:'データ整理_長寿命化整備計画'!$B4,"この線より上に行を挿入してください。")=0,データ整理_長寿命化整備計画!$J4,"")</f>
        <v/>
      </c>
      <c r="I4" s="868" t="str">
        <f ca="1">IF(COUNTIF(データ整理_長寿命化整備計画!$B$2:'データ整理_長寿命化整備計画'!$B4,"この線より上に行を挿入してください。")=0,データ整理_長寿命化整備計画!$K4,"")</f>
        <v/>
      </c>
      <c r="J4" s="868" t="str">
        <f ca="1">IF(COUNTIF(データ整理_長寿命化整備計画!$B$2:'データ整理_長寿命化整備計画'!$B4,"この線より上に行を挿入してください。")=0,データ整理_長寿命化整備計画!$L4,"")</f>
        <v/>
      </c>
    </row>
    <row r="5" spans="1:10" x14ac:dyDescent="0.15">
      <c r="A5" s="868" t="str">
        <f ca="1">IF(COUNTIF(データ整理_長寿命化整備計画!$B$2:'データ整理_長寿命化整備計画'!$B5,"この線より上に行を挿入してください。")=0,データ整理_長寿命化整備計画!$C5,"")</f>
        <v/>
      </c>
      <c r="B5" s="868" t="str">
        <f ca="1">IF(COUNTIF(データ整理_長寿命化整備計画!$B$2:'データ整理_長寿命化整備計画'!$B5,"この線より上に行を挿入してください。")=0,データ整理_長寿命化整備計画!$D5,"")</f>
        <v/>
      </c>
      <c r="C5" s="868" t="str">
        <f ca="1">IF(COUNTIF(データ整理_長寿命化整備計画!$B$2:'データ整理_長寿命化整備計画'!$B5,"この線より上に行を挿入してください。")=0,データ整理_長寿命化整備計画!$E5,"")</f>
        <v/>
      </c>
      <c r="D5" s="868" t="str">
        <f ca="1">IF(COUNTIF(データ整理_長寿命化整備計画!$B$2:'データ整理_長寿命化整備計画'!$B5,"この線より上に行を挿入してください。")=0,データ整理_長寿命化整備計画!$F5,"")</f>
        <v/>
      </c>
      <c r="E5" s="868" t="str">
        <f ca="1">IF(COUNTIF(データ整理_長寿命化整備計画!$B$2:'データ整理_長寿命化整備計画'!$B5,"この線より上に行を挿入してください。")=0,データ整理_長寿命化整備計画!$G5,"")</f>
        <v/>
      </c>
      <c r="F5" s="868" t="str">
        <f ca="1">IF(COUNTIF(データ整理_長寿命化整備計画!$B$2:'データ整理_長寿命化整備計画'!$B5,"この線より上に行を挿入してください。")=0,データ整理_長寿命化整備計画!$H5,"")</f>
        <v/>
      </c>
      <c r="G5" s="868" t="str">
        <f ca="1">IF(COUNTIF(データ整理_長寿命化整備計画!$B$2:'データ整理_長寿命化整備計画'!$B5,"この線より上に行を挿入してください。")=0,データ整理_長寿命化整備計画!$I5,"")</f>
        <v/>
      </c>
      <c r="H5" s="868" t="str">
        <f ca="1">IF(COUNTIF(データ整理_長寿命化整備計画!$B$2:'データ整理_長寿命化整備計画'!$B5,"この線より上に行を挿入してください。")=0,データ整理_長寿命化整備計画!$J5,"")</f>
        <v/>
      </c>
      <c r="I5" s="868" t="str">
        <f ca="1">IF(COUNTIF(データ整理_長寿命化整備計画!$B$2:'データ整理_長寿命化整備計画'!$B5,"この線より上に行を挿入してください。")=0,データ整理_長寿命化整備計画!$K5,"")</f>
        <v/>
      </c>
      <c r="J5" s="868" t="str">
        <f ca="1">IF(COUNTIF(データ整理_長寿命化整備計画!$B$2:'データ整理_長寿命化整備計画'!$B5,"この線より上に行を挿入してください。")=0,データ整理_長寿命化整備計画!$L5,"")</f>
        <v/>
      </c>
    </row>
    <row r="6" spans="1:10" x14ac:dyDescent="0.15">
      <c r="A6" s="868" t="str">
        <f ca="1">IF(COUNTIF(データ整理_長寿命化整備計画!$B$2:'データ整理_長寿命化整備計画'!$B6,"この線より上に行を挿入してください。")=0,データ整理_長寿命化整備計画!$C6,"")</f>
        <v/>
      </c>
      <c r="B6" s="868" t="str">
        <f ca="1">IF(COUNTIF(データ整理_長寿命化整備計画!$B$2:'データ整理_長寿命化整備計画'!$B6,"この線より上に行を挿入してください。")=0,データ整理_長寿命化整備計画!$D6,"")</f>
        <v/>
      </c>
      <c r="C6" s="868" t="str">
        <f ca="1">IF(COUNTIF(データ整理_長寿命化整備計画!$B$2:'データ整理_長寿命化整備計画'!$B6,"この線より上に行を挿入してください。")=0,データ整理_長寿命化整備計画!$E6,"")</f>
        <v/>
      </c>
      <c r="D6" s="868" t="str">
        <f ca="1">IF(COUNTIF(データ整理_長寿命化整備計画!$B$2:'データ整理_長寿命化整備計画'!$B6,"この線より上に行を挿入してください。")=0,データ整理_長寿命化整備計画!$F6,"")</f>
        <v/>
      </c>
      <c r="E6" s="868" t="str">
        <f ca="1">IF(COUNTIF(データ整理_長寿命化整備計画!$B$2:'データ整理_長寿命化整備計画'!$B6,"この線より上に行を挿入してください。")=0,データ整理_長寿命化整備計画!$G6,"")</f>
        <v/>
      </c>
      <c r="F6" s="868" t="str">
        <f ca="1">IF(COUNTIF(データ整理_長寿命化整備計画!$B$2:'データ整理_長寿命化整備計画'!$B6,"この線より上に行を挿入してください。")=0,データ整理_長寿命化整備計画!$H6,"")</f>
        <v/>
      </c>
      <c r="G6" s="868" t="str">
        <f ca="1">IF(COUNTIF(データ整理_長寿命化整備計画!$B$2:'データ整理_長寿命化整備計画'!$B6,"この線より上に行を挿入してください。")=0,データ整理_長寿命化整備計画!$I6,"")</f>
        <v/>
      </c>
      <c r="H6" s="868" t="str">
        <f ca="1">IF(COUNTIF(データ整理_長寿命化整備計画!$B$2:'データ整理_長寿命化整備計画'!$B6,"この線より上に行を挿入してください。")=0,データ整理_長寿命化整備計画!$J6,"")</f>
        <v/>
      </c>
      <c r="I6" s="868" t="str">
        <f ca="1">IF(COUNTIF(データ整理_長寿命化整備計画!$B$2:'データ整理_長寿命化整備計画'!$B6,"この線より上に行を挿入してください。")=0,データ整理_長寿命化整備計画!$K6,"")</f>
        <v/>
      </c>
      <c r="J6" s="868" t="str">
        <f ca="1">IF(COUNTIF(データ整理_長寿命化整備計画!$B$2:'データ整理_長寿命化整備計画'!$B6,"この線より上に行を挿入してください。")=0,データ整理_長寿命化整備計画!$L6,"")</f>
        <v/>
      </c>
    </row>
    <row r="7" spans="1:10" x14ac:dyDescent="0.15">
      <c r="A7" s="868" t="str">
        <f ca="1">IF(COUNTIF(データ整理_長寿命化整備計画!$B$2:'データ整理_長寿命化整備計画'!$B7,"この線より上に行を挿入してください。")=0,データ整理_長寿命化整備計画!$C7,"")</f>
        <v/>
      </c>
      <c r="B7" s="868" t="str">
        <f ca="1">IF(COUNTIF(データ整理_長寿命化整備計画!$B$2:'データ整理_長寿命化整備計画'!$B7,"この線より上に行を挿入してください。")=0,データ整理_長寿命化整備計画!$D7,"")</f>
        <v/>
      </c>
      <c r="C7" s="868" t="str">
        <f ca="1">IF(COUNTIF(データ整理_長寿命化整備計画!$B$2:'データ整理_長寿命化整備計画'!$B7,"この線より上に行を挿入してください。")=0,データ整理_長寿命化整備計画!$E7,"")</f>
        <v/>
      </c>
      <c r="D7" s="868" t="str">
        <f ca="1">IF(COUNTIF(データ整理_長寿命化整備計画!$B$2:'データ整理_長寿命化整備計画'!$B7,"この線より上に行を挿入してください。")=0,データ整理_長寿命化整備計画!$F7,"")</f>
        <v/>
      </c>
      <c r="E7" s="868" t="str">
        <f ca="1">IF(COUNTIF(データ整理_長寿命化整備計画!$B$2:'データ整理_長寿命化整備計画'!$B7,"この線より上に行を挿入してください。")=0,データ整理_長寿命化整備計画!$G7,"")</f>
        <v/>
      </c>
      <c r="F7" s="868" t="str">
        <f ca="1">IF(COUNTIF(データ整理_長寿命化整備計画!$B$2:'データ整理_長寿命化整備計画'!$B7,"この線より上に行を挿入してください。")=0,データ整理_長寿命化整備計画!$H7,"")</f>
        <v/>
      </c>
      <c r="G7" s="868" t="str">
        <f ca="1">IF(COUNTIF(データ整理_長寿命化整備計画!$B$2:'データ整理_長寿命化整備計画'!$B7,"この線より上に行を挿入してください。")=0,データ整理_長寿命化整備計画!$I7,"")</f>
        <v/>
      </c>
      <c r="H7" s="868" t="str">
        <f ca="1">IF(COUNTIF(データ整理_長寿命化整備計画!$B$2:'データ整理_長寿命化整備計画'!$B7,"この線より上に行を挿入してください。")=0,データ整理_長寿命化整備計画!$J7,"")</f>
        <v/>
      </c>
      <c r="I7" s="868" t="str">
        <f ca="1">IF(COUNTIF(データ整理_長寿命化整備計画!$B$2:'データ整理_長寿命化整備計画'!$B7,"この線より上に行を挿入してください。")=0,データ整理_長寿命化整備計画!$K7,"")</f>
        <v/>
      </c>
      <c r="J7" s="868" t="str">
        <f ca="1">IF(COUNTIF(データ整理_長寿命化整備計画!$B$2:'データ整理_長寿命化整備計画'!$B7,"この線より上に行を挿入してください。")=0,データ整理_長寿命化整備計画!$L7,"")</f>
        <v/>
      </c>
    </row>
    <row r="8" spans="1:10" x14ac:dyDescent="0.15">
      <c r="A8" s="868" t="str">
        <f ca="1">IF(COUNTIF(データ整理_長寿命化整備計画!$B$2:'データ整理_長寿命化整備計画'!$B8,"この線より上に行を挿入してください。")=0,データ整理_長寿命化整備計画!$C8,"")</f>
        <v/>
      </c>
      <c r="B8" s="868" t="str">
        <f ca="1">IF(COUNTIF(データ整理_長寿命化整備計画!$B$2:'データ整理_長寿命化整備計画'!$B8,"この線より上に行を挿入してください。")=0,データ整理_長寿命化整備計画!$D8,"")</f>
        <v/>
      </c>
      <c r="C8" s="868" t="str">
        <f ca="1">IF(COUNTIF(データ整理_長寿命化整備計画!$B$2:'データ整理_長寿命化整備計画'!$B8,"この線より上に行を挿入してください。")=0,データ整理_長寿命化整備計画!$E8,"")</f>
        <v/>
      </c>
      <c r="D8" s="868" t="str">
        <f ca="1">IF(COUNTIF(データ整理_長寿命化整備計画!$B$2:'データ整理_長寿命化整備計画'!$B8,"この線より上に行を挿入してください。")=0,データ整理_長寿命化整備計画!$F8,"")</f>
        <v/>
      </c>
      <c r="E8" s="868" t="str">
        <f ca="1">IF(COUNTIF(データ整理_長寿命化整備計画!$B$2:'データ整理_長寿命化整備計画'!$B8,"この線より上に行を挿入してください。")=0,データ整理_長寿命化整備計画!$G8,"")</f>
        <v/>
      </c>
      <c r="F8" s="868" t="str">
        <f ca="1">IF(COUNTIF(データ整理_長寿命化整備計画!$B$2:'データ整理_長寿命化整備計画'!$B8,"この線より上に行を挿入してください。")=0,データ整理_長寿命化整備計画!$H8,"")</f>
        <v/>
      </c>
      <c r="G8" s="868" t="str">
        <f ca="1">IF(COUNTIF(データ整理_長寿命化整備計画!$B$2:'データ整理_長寿命化整備計画'!$B8,"この線より上に行を挿入してください。")=0,データ整理_長寿命化整備計画!$I8,"")</f>
        <v/>
      </c>
      <c r="H8" s="868" t="str">
        <f ca="1">IF(COUNTIF(データ整理_長寿命化整備計画!$B$2:'データ整理_長寿命化整備計画'!$B8,"この線より上に行を挿入してください。")=0,データ整理_長寿命化整備計画!$J8,"")</f>
        <v/>
      </c>
      <c r="I8" s="868" t="str">
        <f ca="1">IF(COUNTIF(データ整理_長寿命化整備計画!$B$2:'データ整理_長寿命化整備計画'!$B8,"この線より上に行を挿入してください。")=0,データ整理_長寿命化整備計画!$K8,"")</f>
        <v/>
      </c>
      <c r="J8" s="868" t="str">
        <f ca="1">IF(COUNTIF(データ整理_長寿命化整備計画!$B$2:'データ整理_長寿命化整備計画'!$B8,"この線より上に行を挿入してください。")=0,データ整理_長寿命化整備計画!$L8,"")</f>
        <v/>
      </c>
    </row>
    <row r="9" spans="1:10" x14ac:dyDescent="0.15">
      <c r="A9" s="868" t="str">
        <f ca="1">IF(COUNTIF(データ整理_長寿命化整備計画!$B$2:'データ整理_長寿命化整備計画'!$B9,"この線より上に行を挿入してください。")=0,データ整理_長寿命化整備計画!$C9,"")</f>
        <v/>
      </c>
      <c r="B9" s="868" t="str">
        <f ca="1">IF(COUNTIF(データ整理_長寿命化整備計画!$B$2:'データ整理_長寿命化整備計画'!$B9,"この線より上に行を挿入してください。")=0,データ整理_長寿命化整備計画!$D9,"")</f>
        <v/>
      </c>
      <c r="C9" s="868" t="str">
        <f ca="1">IF(COUNTIF(データ整理_長寿命化整備計画!$B$2:'データ整理_長寿命化整備計画'!$B9,"この線より上に行を挿入してください。")=0,データ整理_長寿命化整備計画!$E9,"")</f>
        <v/>
      </c>
      <c r="D9" s="868" t="str">
        <f ca="1">IF(COUNTIF(データ整理_長寿命化整備計画!$B$2:'データ整理_長寿命化整備計画'!$B9,"この線より上に行を挿入してください。")=0,データ整理_長寿命化整備計画!$F9,"")</f>
        <v/>
      </c>
      <c r="E9" s="868" t="str">
        <f ca="1">IF(COUNTIF(データ整理_長寿命化整備計画!$B$2:'データ整理_長寿命化整備計画'!$B9,"この線より上に行を挿入してください。")=0,データ整理_長寿命化整備計画!$G9,"")</f>
        <v/>
      </c>
      <c r="F9" s="868" t="str">
        <f ca="1">IF(COUNTIF(データ整理_長寿命化整備計画!$B$2:'データ整理_長寿命化整備計画'!$B9,"この線より上に行を挿入してください。")=0,データ整理_長寿命化整備計画!$H9,"")</f>
        <v/>
      </c>
      <c r="G9" s="868" t="str">
        <f ca="1">IF(COUNTIF(データ整理_長寿命化整備計画!$B$2:'データ整理_長寿命化整備計画'!$B9,"この線より上に行を挿入してください。")=0,データ整理_長寿命化整備計画!$I9,"")</f>
        <v/>
      </c>
      <c r="H9" s="868" t="str">
        <f ca="1">IF(COUNTIF(データ整理_長寿命化整備計画!$B$2:'データ整理_長寿命化整備計画'!$B9,"この線より上に行を挿入してください。")=0,データ整理_長寿命化整備計画!$J9,"")</f>
        <v/>
      </c>
      <c r="I9" s="868" t="str">
        <f ca="1">IF(COUNTIF(データ整理_長寿命化整備計画!$B$2:'データ整理_長寿命化整備計画'!$B9,"この線より上に行を挿入してください。")=0,データ整理_長寿命化整備計画!$K9,"")</f>
        <v/>
      </c>
      <c r="J9" s="868" t="str">
        <f ca="1">IF(COUNTIF(データ整理_長寿命化整備計画!$B$2:'データ整理_長寿命化整備計画'!$B9,"この線より上に行を挿入してください。")=0,データ整理_長寿命化整備計画!$L9,"")</f>
        <v/>
      </c>
    </row>
    <row r="10" spans="1:10" x14ac:dyDescent="0.15">
      <c r="A10" s="868" t="str">
        <f ca="1">IF(COUNTIF(データ整理_長寿命化整備計画!$B$2:'データ整理_長寿命化整備計画'!$B10,"この線より上に行を挿入してください。")=0,データ整理_長寿命化整備計画!$C10,"")</f>
        <v/>
      </c>
      <c r="B10" s="868" t="str">
        <f ca="1">IF(COUNTIF(データ整理_長寿命化整備計画!$B$2:'データ整理_長寿命化整備計画'!$B10,"この線より上に行を挿入してください。")=0,データ整理_長寿命化整備計画!$D10,"")</f>
        <v/>
      </c>
      <c r="C10" s="868" t="str">
        <f ca="1">IF(COUNTIF(データ整理_長寿命化整備計画!$B$2:'データ整理_長寿命化整備計画'!$B10,"この線より上に行を挿入してください。")=0,データ整理_長寿命化整備計画!$E10,"")</f>
        <v/>
      </c>
      <c r="D10" s="868" t="str">
        <f ca="1">IF(COUNTIF(データ整理_長寿命化整備計画!$B$2:'データ整理_長寿命化整備計画'!$B10,"この線より上に行を挿入してください。")=0,データ整理_長寿命化整備計画!$F10,"")</f>
        <v/>
      </c>
      <c r="E10" s="868" t="str">
        <f ca="1">IF(COUNTIF(データ整理_長寿命化整備計画!$B$2:'データ整理_長寿命化整備計画'!$B10,"この線より上に行を挿入してください。")=0,データ整理_長寿命化整備計画!$G10,"")</f>
        <v/>
      </c>
      <c r="F10" s="868" t="str">
        <f ca="1">IF(COUNTIF(データ整理_長寿命化整備計画!$B$2:'データ整理_長寿命化整備計画'!$B10,"この線より上に行を挿入してください。")=0,データ整理_長寿命化整備計画!$H10,"")</f>
        <v/>
      </c>
      <c r="G10" s="868" t="str">
        <f ca="1">IF(COUNTIF(データ整理_長寿命化整備計画!$B$2:'データ整理_長寿命化整備計画'!$B10,"この線より上に行を挿入してください。")=0,データ整理_長寿命化整備計画!$I10,"")</f>
        <v/>
      </c>
      <c r="H10" s="868" t="str">
        <f ca="1">IF(COUNTIF(データ整理_長寿命化整備計画!$B$2:'データ整理_長寿命化整備計画'!$B10,"この線より上に行を挿入してください。")=0,データ整理_長寿命化整備計画!$J10,"")</f>
        <v/>
      </c>
      <c r="I10" s="868" t="str">
        <f ca="1">IF(COUNTIF(データ整理_長寿命化整備計画!$B$2:'データ整理_長寿命化整備計画'!$B10,"この線より上に行を挿入してください。")=0,データ整理_長寿命化整備計画!$K10,"")</f>
        <v/>
      </c>
      <c r="J10" s="868" t="str">
        <f ca="1">IF(COUNTIF(データ整理_長寿命化整備計画!$B$2:'データ整理_長寿命化整備計画'!$B10,"この線より上に行を挿入してください。")=0,データ整理_長寿命化整備計画!$L10,"")</f>
        <v/>
      </c>
    </row>
    <row r="11" spans="1:10" x14ac:dyDescent="0.15">
      <c r="A11" s="868" t="str">
        <f ca="1">IF(COUNTIF(データ整理_長寿命化整備計画!$B$2:'データ整理_長寿命化整備計画'!$B11,"この線より上に行を挿入してください。")=0,データ整理_長寿命化整備計画!$C11,"")</f>
        <v/>
      </c>
      <c r="B11" s="868" t="str">
        <f ca="1">IF(COUNTIF(データ整理_長寿命化整備計画!$B$2:'データ整理_長寿命化整備計画'!$B11,"この線より上に行を挿入してください。")=0,データ整理_長寿命化整備計画!$D11,"")</f>
        <v/>
      </c>
      <c r="C11" s="868" t="str">
        <f ca="1">IF(COUNTIF(データ整理_長寿命化整備計画!$B$2:'データ整理_長寿命化整備計画'!$B11,"この線より上に行を挿入してください。")=0,データ整理_長寿命化整備計画!$E11,"")</f>
        <v/>
      </c>
      <c r="D11" s="868" t="str">
        <f ca="1">IF(COUNTIF(データ整理_長寿命化整備計画!$B$2:'データ整理_長寿命化整備計画'!$B11,"この線より上に行を挿入してください。")=0,データ整理_長寿命化整備計画!$F11,"")</f>
        <v/>
      </c>
      <c r="E11" s="868" t="str">
        <f ca="1">IF(COUNTIF(データ整理_長寿命化整備計画!$B$2:'データ整理_長寿命化整備計画'!$B11,"この線より上に行を挿入してください。")=0,データ整理_長寿命化整備計画!$G11,"")</f>
        <v/>
      </c>
      <c r="F11" s="868" t="str">
        <f ca="1">IF(COUNTIF(データ整理_長寿命化整備計画!$B$2:'データ整理_長寿命化整備計画'!$B11,"この線より上に行を挿入してください。")=0,データ整理_長寿命化整備計画!$H11,"")</f>
        <v/>
      </c>
      <c r="G11" s="868" t="str">
        <f ca="1">IF(COUNTIF(データ整理_長寿命化整備計画!$B$2:'データ整理_長寿命化整備計画'!$B11,"この線より上に行を挿入してください。")=0,データ整理_長寿命化整備計画!$I11,"")</f>
        <v/>
      </c>
      <c r="H11" s="868" t="str">
        <f ca="1">IF(COUNTIF(データ整理_長寿命化整備計画!$B$2:'データ整理_長寿命化整備計画'!$B11,"この線より上に行を挿入してください。")=0,データ整理_長寿命化整備計画!$J11,"")</f>
        <v/>
      </c>
      <c r="I11" s="868" t="str">
        <f ca="1">IF(COUNTIF(データ整理_長寿命化整備計画!$B$2:'データ整理_長寿命化整備計画'!$B11,"この線より上に行を挿入してください。")=0,データ整理_長寿命化整備計画!$K11,"")</f>
        <v/>
      </c>
      <c r="J11" s="868" t="str">
        <f ca="1">IF(COUNTIF(データ整理_長寿命化整備計画!$B$2:'データ整理_長寿命化整備計画'!$B11,"この線より上に行を挿入してください。")=0,データ整理_長寿命化整備計画!$L11,"")</f>
        <v/>
      </c>
    </row>
    <row r="12" spans="1:10" x14ac:dyDescent="0.15">
      <c r="A12" s="868" t="str">
        <f ca="1">IF(COUNTIF(データ整理_長寿命化整備計画!$B$2:'データ整理_長寿命化整備計画'!$B12,"この線より上に行を挿入してください。")=0,データ整理_長寿命化整備計画!$C12,"")</f>
        <v/>
      </c>
      <c r="B12" s="868" t="str">
        <f ca="1">IF(COUNTIF(データ整理_長寿命化整備計画!$B$2:'データ整理_長寿命化整備計画'!$B12,"この線より上に行を挿入してください。")=0,データ整理_長寿命化整備計画!$D12,"")</f>
        <v/>
      </c>
      <c r="C12" s="868" t="str">
        <f ca="1">IF(COUNTIF(データ整理_長寿命化整備計画!$B$2:'データ整理_長寿命化整備計画'!$B12,"この線より上に行を挿入してください。")=0,データ整理_長寿命化整備計画!$E12,"")</f>
        <v/>
      </c>
      <c r="D12" s="868" t="str">
        <f ca="1">IF(COUNTIF(データ整理_長寿命化整備計画!$B$2:'データ整理_長寿命化整備計画'!$B12,"この線より上に行を挿入してください。")=0,データ整理_長寿命化整備計画!$F12,"")</f>
        <v/>
      </c>
      <c r="E12" s="868" t="str">
        <f ca="1">IF(COUNTIF(データ整理_長寿命化整備計画!$B$2:'データ整理_長寿命化整備計画'!$B12,"この線より上に行を挿入してください。")=0,データ整理_長寿命化整備計画!$G12,"")</f>
        <v/>
      </c>
      <c r="F12" s="868" t="str">
        <f ca="1">IF(COUNTIF(データ整理_長寿命化整備計画!$B$2:'データ整理_長寿命化整備計画'!$B12,"この線より上に行を挿入してください。")=0,データ整理_長寿命化整備計画!$H12,"")</f>
        <v/>
      </c>
      <c r="G12" s="868" t="str">
        <f ca="1">IF(COUNTIF(データ整理_長寿命化整備計画!$B$2:'データ整理_長寿命化整備計画'!$B12,"この線より上に行を挿入してください。")=0,データ整理_長寿命化整備計画!$I12,"")</f>
        <v/>
      </c>
      <c r="H12" s="868" t="str">
        <f ca="1">IF(COUNTIF(データ整理_長寿命化整備計画!$B$2:'データ整理_長寿命化整備計画'!$B12,"この線より上に行を挿入してください。")=0,データ整理_長寿命化整備計画!$J12,"")</f>
        <v/>
      </c>
      <c r="I12" s="868" t="str">
        <f ca="1">IF(COUNTIF(データ整理_長寿命化整備計画!$B$2:'データ整理_長寿命化整備計画'!$B12,"この線より上に行を挿入してください。")=0,データ整理_長寿命化整備計画!$K12,"")</f>
        <v/>
      </c>
      <c r="J12" s="868" t="str">
        <f ca="1">IF(COUNTIF(データ整理_長寿命化整備計画!$B$2:'データ整理_長寿命化整備計画'!$B12,"この線より上に行を挿入してください。")=0,データ整理_長寿命化整備計画!$L12,"")</f>
        <v/>
      </c>
    </row>
    <row r="13" spans="1:10" x14ac:dyDescent="0.15">
      <c r="A13" s="868" t="str">
        <f ca="1">IF(COUNTIF(データ整理_長寿命化整備計画!$B$2:'データ整理_長寿命化整備計画'!$B13,"この線より上に行を挿入してください。")=0,データ整理_長寿命化整備計画!$C13,"")</f>
        <v/>
      </c>
      <c r="B13" s="868" t="str">
        <f ca="1">IF(COUNTIF(データ整理_長寿命化整備計画!$B$2:'データ整理_長寿命化整備計画'!$B13,"この線より上に行を挿入してください。")=0,データ整理_長寿命化整備計画!$D13,"")</f>
        <v/>
      </c>
      <c r="C13" s="868" t="str">
        <f ca="1">IF(COUNTIF(データ整理_長寿命化整備計画!$B$2:'データ整理_長寿命化整備計画'!$B13,"この線より上に行を挿入してください。")=0,データ整理_長寿命化整備計画!$E13,"")</f>
        <v/>
      </c>
      <c r="D13" s="868" t="str">
        <f ca="1">IF(COUNTIF(データ整理_長寿命化整備計画!$B$2:'データ整理_長寿命化整備計画'!$B13,"この線より上に行を挿入してください。")=0,データ整理_長寿命化整備計画!$F13,"")</f>
        <v/>
      </c>
      <c r="E13" s="868" t="str">
        <f ca="1">IF(COUNTIF(データ整理_長寿命化整備計画!$B$2:'データ整理_長寿命化整備計画'!$B13,"この線より上に行を挿入してください。")=0,データ整理_長寿命化整備計画!$G13,"")</f>
        <v/>
      </c>
      <c r="F13" s="868" t="str">
        <f ca="1">IF(COUNTIF(データ整理_長寿命化整備計画!$B$2:'データ整理_長寿命化整備計画'!$B13,"この線より上に行を挿入してください。")=0,データ整理_長寿命化整備計画!$H13,"")</f>
        <v/>
      </c>
      <c r="G13" s="868" t="str">
        <f ca="1">IF(COUNTIF(データ整理_長寿命化整備計画!$B$2:'データ整理_長寿命化整備計画'!$B13,"この線より上に行を挿入してください。")=0,データ整理_長寿命化整備計画!$I13,"")</f>
        <v/>
      </c>
      <c r="H13" s="868" t="str">
        <f ca="1">IF(COUNTIF(データ整理_長寿命化整備計画!$B$2:'データ整理_長寿命化整備計画'!$B13,"この線より上に行を挿入してください。")=0,データ整理_長寿命化整備計画!$J13,"")</f>
        <v/>
      </c>
      <c r="I13" s="868" t="str">
        <f ca="1">IF(COUNTIF(データ整理_長寿命化整備計画!$B$2:'データ整理_長寿命化整備計画'!$B13,"この線より上に行を挿入してください。")=0,データ整理_長寿命化整備計画!$K13,"")</f>
        <v/>
      </c>
      <c r="J13" s="868" t="str">
        <f ca="1">IF(COUNTIF(データ整理_長寿命化整備計画!$B$2:'データ整理_長寿命化整備計画'!$B13,"この線より上に行を挿入してください。")=0,データ整理_長寿命化整備計画!$L13,"")</f>
        <v/>
      </c>
    </row>
    <row r="14" spans="1:10" x14ac:dyDescent="0.15">
      <c r="A14" s="868" t="str">
        <f ca="1">IF(COUNTIF(データ整理_長寿命化整備計画!$B$2:'データ整理_長寿命化整備計画'!$B14,"この線より上に行を挿入してください。")=0,データ整理_長寿命化整備計画!$C14,"")</f>
        <v/>
      </c>
      <c r="B14" s="868" t="str">
        <f ca="1">IF(COUNTIF(データ整理_長寿命化整備計画!$B$2:'データ整理_長寿命化整備計画'!$B14,"この線より上に行を挿入してください。")=0,データ整理_長寿命化整備計画!$D14,"")</f>
        <v/>
      </c>
      <c r="C14" s="868" t="str">
        <f ca="1">IF(COUNTIF(データ整理_長寿命化整備計画!$B$2:'データ整理_長寿命化整備計画'!$B14,"この線より上に行を挿入してください。")=0,データ整理_長寿命化整備計画!$E14,"")</f>
        <v/>
      </c>
      <c r="D14" s="868" t="str">
        <f ca="1">IF(COUNTIF(データ整理_長寿命化整備計画!$B$2:'データ整理_長寿命化整備計画'!$B14,"この線より上に行を挿入してください。")=0,データ整理_長寿命化整備計画!$F14,"")</f>
        <v/>
      </c>
      <c r="E14" s="868" t="str">
        <f ca="1">IF(COUNTIF(データ整理_長寿命化整備計画!$B$2:'データ整理_長寿命化整備計画'!$B14,"この線より上に行を挿入してください。")=0,データ整理_長寿命化整備計画!$G14,"")</f>
        <v/>
      </c>
      <c r="F14" s="868" t="str">
        <f ca="1">IF(COUNTIF(データ整理_長寿命化整備計画!$B$2:'データ整理_長寿命化整備計画'!$B14,"この線より上に行を挿入してください。")=0,データ整理_長寿命化整備計画!$H14,"")</f>
        <v/>
      </c>
      <c r="G14" s="868" t="str">
        <f ca="1">IF(COUNTIF(データ整理_長寿命化整備計画!$B$2:'データ整理_長寿命化整備計画'!$B14,"この線より上に行を挿入してください。")=0,データ整理_長寿命化整備計画!$I14,"")</f>
        <v/>
      </c>
      <c r="H14" s="868" t="str">
        <f ca="1">IF(COUNTIF(データ整理_長寿命化整備計画!$B$2:'データ整理_長寿命化整備計画'!$B14,"この線より上に行を挿入してください。")=0,データ整理_長寿命化整備計画!$J14,"")</f>
        <v/>
      </c>
      <c r="I14" s="868" t="str">
        <f ca="1">IF(COUNTIF(データ整理_長寿命化整備計画!$B$2:'データ整理_長寿命化整備計画'!$B14,"この線より上に行を挿入してください。")=0,データ整理_長寿命化整備計画!$K14,"")</f>
        <v/>
      </c>
      <c r="J14" s="868" t="str">
        <f ca="1">IF(COUNTIF(データ整理_長寿命化整備計画!$B$2:'データ整理_長寿命化整備計画'!$B14,"この線より上に行を挿入してください。")=0,データ整理_長寿命化整備計画!$L14,"")</f>
        <v/>
      </c>
    </row>
    <row r="15" spans="1:10" x14ac:dyDescent="0.15">
      <c r="A15" s="868" t="str">
        <f ca="1">IF(COUNTIF(データ整理_長寿命化整備計画!$B$2:'データ整理_長寿命化整備計画'!$B15,"この線より上に行を挿入してください。")=0,データ整理_長寿命化整備計画!$C15,"")</f>
        <v/>
      </c>
      <c r="B15" s="868" t="str">
        <f ca="1">IF(COUNTIF(データ整理_長寿命化整備計画!$B$2:'データ整理_長寿命化整備計画'!$B15,"この線より上に行を挿入してください。")=0,データ整理_長寿命化整備計画!$D15,"")</f>
        <v/>
      </c>
      <c r="C15" s="868" t="str">
        <f ca="1">IF(COUNTIF(データ整理_長寿命化整備計画!$B$2:'データ整理_長寿命化整備計画'!$B15,"この線より上に行を挿入してください。")=0,データ整理_長寿命化整備計画!$E15,"")</f>
        <v/>
      </c>
      <c r="D15" s="868" t="str">
        <f ca="1">IF(COUNTIF(データ整理_長寿命化整備計画!$B$2:'データ整理_長寿命化整備計画'!$B15,"この線より上に行を挿入してください。")=0,データ整理_長寿命化整備計画!$F15,"")</f>
        <v/>
      </c>
      <c r="E15" s="868" t="str">
        <f ca="1">IF(COUNTIF(データ整理_長寿命化整備計画!$B$2:'データ整理_長寿命化整備計画'!$B15,"この線より上に行を挿入してください。")=0,データ整理_長寿命化整備計画!$G15,"")</f>
        <v/>
      </c>
      <c r="F15" s="868" t="str">
        <f ca="1">IF(COUNTIF(データ整理_長寿命化整備計画!$B$2:'データ整理_長寿命化整備計画'!$B15,"この線より上に行を挿入してください。")=0,データ整理_長寿命化整備計画!$H15,"")</f>
        <v/>
      </c>
      <c r="G15" s="868" t="str">
        <f ca="1">IF(COUNTIF(データ整理_長寿命化整備計画!$B$2:'データ整理_長寿命化整備計画'!$B15,"この線より上に行を挿入してください。")=0,データ整理_長寿命化整備計画!$I15,"")</f>
        <v/>
      </c>
      <c r="H15" s="868" t="str">
        <f ca="1">IF(COUNTIF(データ整理_長寿命化整備計画!$B$2:'データ整理_長寿命化整備計画'!$B15,"この線より上に行を挿入してください。")=0,データ整理_長寿命化整備計画!$J15,"")</f>
        <v/>
      </c>
      <c r="I15" s="868" t="str">
        <f ca="1">IF(COUNTIF(データ整理_長寿命化整備計画!$B$2:'データ整理_長寿命化整備計画'!$B15,"この線より上に行を挿入してください。")=0,データ整理_長寿命化整備計画!$K15,"")</f>
        <v/>
      </c>
      <c r="J15" s="868" t="str">
        <f ca="1">IF(COUNTIF(データ整理_長寿命化整備計画!$B$2:'データ整理_長寿命化整備計画'!$B15,"この線より上に行を挿入してください。")=0,データ整理_長寿命化整備計画!$L15,"")</f>
        <v/>
      </c>
    </row>
    <row r="16" spans="1:10" x14ac:dyDescent="0.15">
      <c r="A16" s="868" t="str">
        <f ca="1">IF(COUNTIF(データ整理_長寿命化整備計画!$B$2:'データ整理_長寿命化整備計画'!$B16,"この線より上に行を挿入してください。")=0,データ整理_長寿命化整備計画!$C16,"")</f>
        <v/>
      </c>
      <c r="B16" s="868" t="str">
        <f ca="1">IF(COUNTIF(データ整理_長寿命化整備計画!$B$2:'データ整理_長寿命化整備計画'!$B16,"この線より上に行を挿入してください。")=0,データ整理_長寿命化整備計画!$D16,"")</f>
        <v/>
      </c>
      <c r="C16" s="868" t="str">
        <f ca="1">IF(COUNTIF(データ整理_長寿命化整備計画!$B$2:'データ整理_長寿命化整備計画'!$B16,"この線より上に行を挿入してください。")=0,データ整理_長寿命化整備計画!$E16,"")</f>
        <v/>
      </c>
      <c r="D16" s="868" t="str">
        <f ca="1">IF(COUNTIF(データ整理_長寿命化整備計画!$B$2:'データ整理_長寿命化整備計画'!$B16,"この線より上に行を挿入してください。")=0,データ整理_長寿命化整備計画!$F16,"")</f>
        <v/>
      </c>
      <c r="E16" s="868" t="str">
        <f ca="1">IF(COUNTIF(データ整理_長寿命化整備計画!$B$2:'データ整理_長寿命化整備計画'!$B16,"この線より上に行を挿入してください。")=0,データ整理_長寿命化整備計画!$G16,"")</f>
        <v/>
      </c>
      <c r="F16" s="868" t="str">
        <f ca="1">IF(COUNTIF(データ整理_長寿命化整備計画!$B$2:'データ整理_長寿命化整備計画'!$B16,"この線より上に行を挿入してください。")=0,データ整理_長寿命化整備計画!$H16,"")</f>
        <v/>
      </c>
      <c r="G16" s="868" t="str">
        <f ca="1">IF(COUNTIF(データ整理_長寿命化整備計画!$B$2:'データ整理_長寿命化整備計画'!$B16,"この線より上に行を挿入してください。")=0,データ整理_長寿命化整備計画!$I16,"")</f>
        <v/>
      </c>
      <c r="H16" s="868" t="str">
        <f ca="1">IF(COUNTIF(データ整理_長寿命化整備計画!$B$2:'データ整理_長寿命化整備計画'!$B16,"この線より上に行を挿入してください。")=0,データ整理_長寿命化整備計画!$J16,"")</f>
        <v/>
      </c>
      <c r="I16" s="868" t="str">
        <f ca="1">IF(COUNTIF(データ整理_長寿命化整備計画!$B$2:'データ整理_長寿命化整備計画'!$B16,"この線より上に行を挿入してください。")=0,データ整理_長寿命化整備計画!$K16,"")</f>
        <v/>
      </c>
      <c r="J16" s="868" t="str">
        <f ca="1">IF(COUNTIF(データ整理_長寿命化整備計画!$B$2:'データ整理_長寿命化整備計画'!$B16,"この線より上に行を挿入してください。")=0,データ整理_長寿命化整備計画!$L16,"")</f>
        <v/>
      </c>
    </row>
    <row r="17" spans="1:10" x14ac:dyDescent="0.15">
      <c r="A17" s="868" t="str">
        <f ca="1">IF(COUNTIF(データ整理_長寿命化整備計画!$B$2:'データ整理_長寿命化整備計画'!$B17,"この線より上に行を挿入してください。")=0,データ整理_長寿命化整備計画!$C17,"")</f>
        <v/>
      </c>
      <c r="B17" s="868" t="str">
        <f ca="1">IF(COUNTIF(データ整理_長寿命化整備計画!$B$2:'データ整理_長寿命化整備計画'!$B17,"この線より上に行を挿入してください。")=0,データ整理_長寿命化整備計画!$D17,"")</f>
        <v/>
      </c>
      <c r="C17" s="868" t="str">
        <f ca="1">IF(COUNTIF(データ整理_長寿命化整備計画!$B$2:'データ整理_長寿命化整備計画'!$B17,"この線より上に行を挿入してください。")=0,データ整理_長寿命化整備計画!$E17,"")</f>
        <v/>
      </c>
      <c r="D17" s="868" t="str">
        <f ca="1">IF(COUNTIF(データ整理_長寿命化整備計画!$B$2:'データ整理_長寿命化整備計画'!$B17,"この線より上に行を挿入してください。")=0,データ整理_長寿命化整備計画!$F17,"")</f>
        <v/>
      </c>
      <c r="E17" s="868" t="str">
        <f ca="1">IF(COUNTIF(データ整理_長寿命化整備計画!$B$2:'データ整理_長寿命化整備計画'!$B17,"この線より上に行を挿入してください。")=0,データ整理_長寿命化整備計画!$G17,"")</f>
        <v/>
      </c>
      <c r="F17" s="868" t="str">
        <f ca="1">IF(COUNTIF(データ整理_長寿命化整備計画!$B$2:'データ整理_長寿命化整備計画'!$B17,"この線より上に行を挿入してください。")=0,データ整理_長寿命化整備計画!$H17,"")</f>
        <v/>
      </c>
      <c r="G17" s="868" t="str">
        <f ca="1">IF(COUNTIF(データ整理_長寿命化整備計画!$B$2:'データ整理_長寿命化整備計画'!$B17,"この線より上に行を挿入してください。")=0,データ整理_長寿命化整備計画!$I17,"")</f>
        <v/>
      </c>
      <c r="H17" s="868" t="str">
        <f ca="1">IF(COUNTIF(データ整理_長寿命化整備計画!$B$2:'データ整理_長寿命化整備計画'!$B17,"この線より上に行を挿入してください。")=0,データ整理_長寿命化整備計画!$J17,"")</f>
        <v/>
      </c>
      <c r="I17" s="868" t="str">
        <f ca="1">IF(COUNTIF(データ整理_長寿命化整備計画!$B$2:'データ整理_長寿命化整備計画'!$B17,"この線より上に行を挿入してください。")=0,データ整理_長寿命化整備計画!$K17,"")</f>
        <v/>
      </c>
      <c r="J17" s="868" t="str">
        <f ca="1">IF(COUNTIF(データ整理_長寿命化整備計画!$B$2:'データ整理_長寿命化整備計画'!$B17,"この線より上に行を挿入してください。")=0,データ整理_長寿命化整備計画!$L17,"")</f>
        <v/>
      </c>
    </row>
    <row r="18" spans="1:10" x14ac:dyDescent="0.15">
      <c r="A18" s="868" t="str">
        <f ca="1">IF(COUNTIF(データ整理_長寿命化整備計画!$B$2:'データ整理_長寿命化整備計画'!$B18,"この線より上に行を挿入してください。")=0,データ整理_長寿命化整備計画!$C18,"")</f>
        <v/>
      </c>
      <c r="B18" s="868" t="str">
        <f ca="1">IF(COUNTIF(データ整理_長寿命化整備計画!$B$2:'データ整理_長寿命化整備計画'!$B18,"この線より上に行を挿入してください。")=0,データ整理_長寿命化整備計画!$D18,"")</f>
        <v/>
      </c>
      <c r="C18" s="868" t="str">
        <f ca="1">IF(COUNTIF(データ整理_長寿命化整備計画!$B$2:'データ整理_長寿命化整備計画'!$B18,"この線より上に行を挿入してください。")=0,データ整理_長寿命化整備計画!$E18,"")</f>
        <v/>
      </c>
      <c r="D18" s="868" t="str">
        <f ca="1">IF(COUNTIF(データ整理_長寿命化整備計画!$B$2:'データ整理_長寿命化整備計画'!$B18,"この線より上に行を挿入してください。")=0,データ整理_長寿命化整備計画!$F18,"")</f>
        <v/>
      </c>
      <c r="E18" s="868" t="str">
        <f ca="1">IF(COUNTIF(データ整理_長寿命化整備計画!$B$2:'データ整理_長寿命化整備計画'!$B18,"この線より上に行を挿入してください。")=0,データ整理_長寿命化整備計画!$G18,"")</f>
        <v/>
      </c>
      <c r="F18" s="868" t="str">
        <f ca="1">IF(COUNTIF(データ整理_長寿命化整備計画!$B$2:'データ整理_長寿命化整備計画'!$B18,"この線より上に行を挿入してください。")=0,データ整理_長寿命化整備計画!$H18,"")</f>
        <v/>
      </c>
      <c r="G18" s="868" t="str">
        <f ca="1">IF(COUNTIF(データ整理_長寿命化整備計画!$B$2:'データ整理_長寿命化整備計画'!$B18,"この線より上に行を挿入してください。")=0,データ整理_長寿命化整備計画!$I18,"")</f>
        <v/>
      </c>
      <c r="H18" s="868" t="str">
        <f ca="1">IF(COUNTIF(データ整理_長寿命化整備計画!$B$2:'データ整理_長寿命化整備計画'!$B18,"この線より上に行を挿入してください。")=0,データ整理_長寿命化整備計画!$J18,"")</f>
        <v/>
      </c>
      <c r="I18" s="868" t="str">
        <f ca="1">IF(COUNTIF(データ整理_長寿命化整備計画!$B$2:'データ整理_長寿命化整備計画'!$B18,"この線より上に行を挿入してください。")=0,データ整理_長寿命化整備計画!$K18,"")</f>
        <v/>
      </c>
      <c r="J18" s="868" t="str">
        <f ca="1">IF(COUNTIF(データ整理_長寿命化整備計画!$B$2:'データ整理_長寿命化整備計画'!$B18,"この線より上に行を挿入してください。")=0,データ整理_長寿命化整備計画!$L18,"")</f>
        <v/>
      </c>
    </row>
    <row r="19" spans="1:10" x14ac:dyDescent="0.15">
      <c r="A19" s="868" t="str">
        <f ca="1">IF(COUNTIF(データ整理_長寿命化整備計画!$B$2:'データ整理_長寿命化整備計画'!$B19,"この線より上に行を挿入してください。")=0,データ整理_長寿命化整備計画!$C19,"")</f>
        <v/>
      </c>
      <c r="B19" s="868" t="str">
        <f ca="1">IF(COUNTIF(データ整理_長寿命化整備計画!$B$2:'データ整理_長寿命化整備計画'!$B19,"この線より上に行を挿入してください。")=0,データ整理_長寿命化整備計画!$D19,"")</f>
        <v/>
      </c>
      <c r="C19" s="868" t="str">
        <f ca="1">IF(COUNTIF(データ整理_長寿命化整備計画!$B$2:'データ整理_長寿命化整備計画'!$B19,"この線より上に行を挿入してください。")=0,データ整理_長寿命化整備計画!$E19,"")</f>
        <v/>
      </c>
      <c r="D19" s="868" t="str">
        <f ca="1">IF(COUNTIF(データ整理_長寿命化整備計画!$B$2:'データ整理_長寿命化整備計画'!$B19,"この線より上に行を挿入してください。")=0,データ整理_長寿命化整備計画!$F19,"")</f>
        <v/>
      </c>
      <c r="E19" s="868" t="str">
        <f ca="1">IF(COUNTIF(データ整理_長寿命化整備計画!$B$2:'データ整理_長寿命化整備計画'!$B19,"この線より上に行を挿入してください。")=0,データ整理_長寿命化整備計画!$G19,"")</f>
        <v/>
      </c>
      <c r="F19" s="868" t="str">
        <f ca="1">IF(COUNTIF(データ整理_長寿命化整備計画!$B$2:'データ整理_長寿命化整備計画'!$B19,"この線より上に行を挿入してください。")=0,データ整理_長寿命化整備計画!$H19,"")</f>
        <v/>
      </c>
      <c r="G19" s="868" t="str">
        <f ca="1">IF(COUNTIF(データ整理_長寿命化整備計画!$B$2:'データ整理_長寿命化整備計画'!$B19,"この線より上に行を挿入してください。")=0,データ整理_長寿命化整備計画!$I19,"")</f>
        <v/>
      </c>
      <c r="H19" s="868" t="str">
        <f ca="1">IF(COUNTIF(データ整理_長寿命化整備計画!$B$2:'データ整理_長寿命化整備計画'!$B19,"この線より上に行を挿入してください。")=0,データ整理_長寿命化整備計画!$J19,"")</f>
        <v/>
      </c>
      <c r="I19" s="868" t="str">
        <f ca="1">IF(COUNTIF(データ整理_長寿命化整備計画!$B$2:'データ整理_長寿命化整備計画'!$B19,"この線より上に行を挿入してください。")=0,データ整理_長寿命化整備計画!$K19,"")</f>
        <v/>
      </c>
      <c r="J19" s="868" t="str">
        <f ca="1">IF(COUNTIF(データ整理_長寿命化整備計画!$B$2:'データ整理_長寿命化整備計画'!$B19,"この線より上に行を挿入してください。")=0,データ整理_長寿命化整備計画!$L19,"")</f>
        <v/>
      </c>
    </row>
    <row r="20" spans="1:10" x14ac:dyDescent="0.15">
      <c r="A20" s="868" t="str">
        <f ca="1">IF(COUNTIF(データ整理_長寿命化整備計画!$B$2:'データ整理_長寿命化整備計画'!$B20,"この線より上に行を挿入してください。")=0,データ整理_長寿命化整備計画!$C20,"")</f>
        <v/>
      </c>
      <c r="B20" s="868" t="str">
        <f ca="1">IF(COUNTIF(データ整理_長寿命化整備計画!$B$2:'データ整理_長寿命化整備計画'!$B20,"この線より上に行を挿入してください。")=0,データ整理_長寿命化整備計画!$D20,"")</f>
        <v/>
      </c>
      <c r="C20" s="868" t="str">
        <f ca="1">IF(COUNTIF(データ整理_長寿命化整備計画!$B$2:'データ整理_長寿命化整備計画'!$B20,"この線より上に行を挿入してください。")=0,データ整理_長寿命化整備計画!$E20,"")</f>
        <v/>
      </c>
      <c r="D20" s="868" t="str">
        <f ca="1">IF(COUNTIF(データ整理_長寿命化整備計画!$B$2:'データ整理_長寿命化整備計画'!$B20,"この線より上に行を挿入してください。")=0,データ整理_長寿命化整備計画!$F20,"")</f>
        <v/>
      </c>
      <c r="E20" s="868" t="str">
        <f ca="1">IF(COUNTIF(データ整理_長寿命化整備計画!$B$2:'データ整理_長寿命化整備計画'!$B20,"この線より上に行を挿入してください。")=0,データ整理_長寿命化整備計画!$G20,"")</f>
        <v/>
      </c>
      <c r="F20" s="868" t="str">
        <f ca="1">IF(COUNTIF(データ整理_長寿命化整備計画!$B$2:'データ整理_長寿命化整備計画'!$B20,"この線より上に行を挿入してください。")=0,データ整理_長寿命化整備計画!$H20,"")</f>
        <v/>
      </c>
      <c r="G20" s="868" t="str">
        <f ca="1">IF(COUNTIF(データ整理_長寿命化整備計画!$B$2:'データ整理_長寿命化整備計画'!$B20,"この線より上に行を挿入してください。")=0,データ整理_長寿命化整備計画!$I20,"")</f>
        <v/>
      </c>
      <c r="H20" s="868" t="str">
        <f ca="1">IF(COUNTIF(データ整理_長寿命化整備計画!$B$2:'データ整理_長寿命化整備計画'!$B20,"この線より上に行を挿入してください。")=0,データ整理_長寿命化整備計画!$J20,"")</f>
        <v/>
      </c>
      <c r="I20" s="868" t="str">
        <f ca="1">IF(COUNTIF(データ整理_長寿命化整備計画!$B$2:'データ整理_長寿命化整備計画'!$B20,"この線より上に行を挿入してください。")=0,データ整理_長寿命化整備計画!$K20,"")</f>
        <v/>
      </c>
      <c r="J20" s="868" t="str">
        <f ca="1">IF(COUNTIF(データ整理_長寿命化整備計画!$B$2:'データ整理_長寿命化整備計画'!$B20,"この線より上に行を挿入してください。")=0,データ整理_長寿命化整備計画!$L20,"")</f>
        <v/>
      </c>
    </row>
    <row r="21" spans="1:10" x14ac:dyDescent="0.15">
      <c r="A21" s="868" t="str">
        <f ca="1">IF(COUNTIF(データ整理_長寿命化整備計画!$B$2:'データ整理_長寿命化整備計画'!$B21,"この線より上に行を挿入してください。")=0,データ整理_長寿命化整備計画!$C21,"")</f>
        <v/>
      </c>
      <c r="B21" s="868" t="str">
        <f ca="1">IF(COUNTIF(データ整理_長寿命化整備計画!$B$2:'データ整理_長寿命化整備計画'!$B21,"この線より上に行を挿入してください。")=0,データ整理_長寿命化整備計画!$D21,"")</f>
        <v/>
      </c>
      <c r="C21" s="868" t="str">
        <f ca="1">IF(COUNTIF(データ整理_長寿命化整備計画!$B$2:'データ整理_長寿命化整備計画'!$B21,"この線より上に行を挿入してください。")=0,データ整理_長寿命化整備計画!$E21,"")</f>
        <v/>
      </c>
      <c r="D21" s="868" t="str">
        <f ca="1">IF(COUNTIF(データ整理_長寿命化整備計画!$B$2:'データ整理_長寿命化整備計画'!$B21,"この線より上に行を挿入してください。")=0,データ整理_長寿命化整備計画!$F21,"")</f>
        <v/>
      </c>
      <c r="E21" s="868" t="str">
        <f ca="1">IF(COUNTIF(データ整理_長寿命化整備計画!$B$2:'データ整理_長寿命化整備計画'!$B21,"この線より上に行を挿入してください。")=0,データ整理_長寿命化整備計画!$G21,"")</f>
        <v/>
      </c>
      <c r="F21" s="868" t="str">
        <f ca="1">IF(COUNTIF(データ整理_長寿命化整備計画!$B$2:'データ整理_長寿命化整備計画'!$B21,"この線より上に行を挿入してください。")=0,データ整理_長寿命化整備計画!$H21,"")</f>
        <v/>
      </c>
      <c r="G21" s="868" t="str">
        <f ca="1">IF(COUNTIF(データ整理_長寿命化整備計画!$B$2:'データ整理_長寿命化整備計画'!$B21,"この線より上に行を挿入してください。")=0,データ整理_長寿命化整備計画!$I21,"")</f>
        <v/>
      </c>
      <c r="H21" s="868" t="str">
        <f ca="1">IF(COUNTIF(データ整理_長寿命化整備計画!$B$2:'データ整理_長寿命化整備計画'!$B21,"この線より上に行を挿入してください。")=0,データ整理_長寿命化整備計画!$J21,"")</f>
        <v/>
      </c>
      <c r="I21" s="868" t="str">
        <f ca="1">IF(COUNTIF(データ整理_長寿命化整備計画!$B$2:'データ整理_長寿命化整備計画'!$B21,"この線より上に行を挿入してください。")=0,データ整理_長寿命化整備計画!$K21,"")</f>
        <v/>
      </c>
      <c r="J21" s="868" t="str">
        <f ca="1">IF(COUNTIF(データ整理_長寿命化整備計画!$B$2:'データ整理_長寿命化整備計画'!$B21,"この線より上に行を挿入してください。")=0,データ整理_長寿命化整備計画!$L21,"")</f>
        <v/>
      </c>
    </row>
    <row r="22" spans="1:10" x14ac:dyDescent="0.15">
      <c r="A22" s="868" t="str">
        <f ca="1">IF(COUNTIF(データ整理_長寿命化整備計画!$B$2:'データ整理_長寿命化整備計画'!$B22,"この線より上に行を挿入してください。")=0,データ整理_長寿命化整備計画!$C22,"")</f>
        <v/>
      </c>
      <c r="B22" s="868" t="str">
        <f ca="1">IF(COUNTIF(データ整理_長寿命化整備計画!$B$2:'データ整理_長寿命化整備計画'!$B22,"この線より上に行を挿入してください。")=0,データ整理_長寿命化整備計画!$D22,"")</f>
        <v/>
      </c>
      <c r="C22" s="868" t="str">
        <f ca="1">IF(COUNTIF(データ整理_長寿命化整備計画!$B$2:'データ整理_長寿命化整備計画'!$B22,"この線より上に行を挿入してください。")=0,データ整理_長寿命化整備計画!$E22,"")</f>
        <v/>
      </c>
      <c r="D22" s="868" t="str">
        <f ca="1">IF(COUNTIF(データ整理_長寿命化整備計画!$B$2:'データ整理_長寿命化整備計画'!$B22,"この線より上に行を挿入してください。")=0,データ整理_長寿命化整備計画!$F22,"")</f>
        <v/>
      </c>
      <c r="E22" s="868" t="str">
        <f ca="1">IF(COUNTIF(データ整理_長寿命化整備計画!$B$2:'データ整理_長寿命化整備計画'!$B22,"この線より上に行を挿入してください。")=0,データ整理_長寿命化整備計画!$G22,"")</f>
        <v/>
      </c>
      <c r="F22" s="868" t="str">
        <f ca="1">IF(COUNTIF(データ整理_長寿命化整備計画!$B$2:'データ整理_長寿命化整備計画'!$B22,"この線より上に行を挿入してください。")=0,データ整理_長寿命化整備計画!$H22,"")</f>
        <v/>
      </c>
      <c r="G22" s="868" t="str">
        <f ca="1">IF(COUNTIF(データ整理_長寿命化整備計画!$B$2:'データ整理_長寿命化整備計画'!$B22,"この線より上に行を挿入してください。")=0,データ整理_長寿命化整備計画!$I22,"")</f>
        <v/>
      </c>
      <c r="H22" s="868" t="str">
        <f ca="1">IF(COUNTIF(データ整理_長寿命化整備計画!$B$2:'データ整理_長寿命化整備計画'!$B22,"この線より上に行を挿入してください。")=0,データ整理_長寿命化整備計画!$J22,"")</f>
        <v/>
      </c>
      <c r="I22" s="868" t="str">
        <f ca="1">IF(COUNTIF(データ整理_長寿命化整備計画!$B$2:'データ整理_長寿命化整備計画'!$B22,"この線より上に行を挿入してください。")=0,データ整理_長寿命化整備計画!$K22,"")</f>
        <v/>
      </c>
      <c r="J22" s="868" t="str">
        <f ca="1">IF(COUNTIF(データ整理_長寿命化整備計画!$B$2:'データ整理_長寿命化整備計画'!$B22,"この線より上に行を挿入してください。")=0,データ整理_長寿命化整備計画!$L22,"")</f>
        <v/>
      </c>
    </row>
    <row r="23" spans="1:10" x14ac:dyDescent="0.15">
      <c r="A23" s="868" t="str">
        <f ca="1">IF(COUNTIF(データ整理_長寿命化整備計画!$B$2:'データ整理_長寿命化整備計画'!$B23,"この線より上に行を挿入してください。")=0,データ整理_長寿命化整備計画!$C23,"")</f>
        <v/>
      </c>
      <c r="B23" s="868" t="str">
        <f ca="1">IF(COUNTIF(データ整理_長寿命化整備計画!$B$2:'データ整理_長寿命化整備計画'!$B23,"この線より上に行を挿入してください。")=0,データ整理_長寿命化整備計画!$D23,"")</f>
        <v/>
      </c>
      <c r="C23" s="868" t="str">
        <f ca="1">IF(COUNTIF(データ整理_長寿命化整備計画!$B$2:'データ整理_長寿命化整備計画'!$B23,"この線より上に行を挿入してください。")=0,データ整理_長寿命化整備計画!$E23,"")</f>
        <v/>
      </c>
      <c r="D23" s="868" t="str">
        <f ca="1">IF(COUNTIF(データ整理_長寿命化整備計画!$B$2:'データ整理_長寿命化整備計画'!$B23,"この線より上に行を挿入してください。")=0,データ整理_長寿命化整備計画!$F23,"")</f>
        <v/>
      </c>
      <c r="E23" s="868" t="str">
        <f ca="1">IF(COUNTIF(データ整理_長寿命化整備計画!$B$2:'データ整理_長寿命化整備計画'!$B23,"この線より上に行を挿入してください。")=0,データ整理_長寿命化整備計画!$G23,"")</f>
        <v/>
      </c>
      <c r="F23" s="868" t="str">
        <f ca="1">IF(COUNTIF(データ整理_長寿命化整備計画!$B$2:'データ整理_長寿命化整備計画'!$B23,"この線より上に行を挿入してください。")=0,データ整理_長寿命化整備計画!$H23,"")</f>
        <v/>
      </c>
      <c r="G23" s="868" t="str">
        <f ca="1">IF(COUNTIF(データ整理_長寿命化整備計画!$B$2:'データ整理_長寿命化整備計画'!$B23,"この線より上に行を挿入してください。")=0,データ整理_長寿命化整備計画!$I23,"")</f>
        <v/>
      </c>
      <c r="H23" s="868" t="str">
        <f ca="1">IF(COUNTIF(データ整理_長寿命化整備計画!$B$2:'データ整理_長寿命化整備計画'!$B23,"この線より上に行を挿入してください。")=0,データ整理_長寿命化整備計画!$J23,"")</f>
        <v/>
      </c>
      <c r="I23" s="868" t="str">
        <f ca="1">IF(COUNTIF(データ整理_長寿命化整備計画!$B$2:'データ整理_長寿命化整備計画'!$B23,"この線より上に行を挿入してください。")=0,データ整理_長寿命化整備計画!$K23,"")</f>
        <v/>
      </c>
      <c r="J23" s="868" t="str">
        <f ca="1">IF(COUNTIF(データ整理_長寿命化整備計画!$B$2:'データ整理_長寿命化整備計画'!$B23,"この線より上に行を挿入してください。")=0,データ整理_長寿命化整備計画!$L23,"")</f>
        <v/>
      </c>
    </row>
    <row r="24" spans="1:10" x14ac:dyDescent="0.15">
      <c r="A24" s="868" t="str">
        <f ca="1">IF(COUNTIF(データ整理_長寿命化整備計画!$B$2:'データ整理_長寿命化整備計画'!$B24,"この線より上に行を挿入してください。")=0,データ整理_長寿命化整備計画!$C24,"")</f>
        <v/>
      </c>
      <c r="B24" s="868" t="str">
        <f ca="1">IF(COUNTIF(データ整理_長寿命化整備計画!$B$2:'データ整理_長寿命化整備計画'!$B24,"この線より上に行を挿入してください。")=0,データ整理_長寿命化整備計画!$D24,"")</f>
        <v/>
      </c>
      <c r="C24" s="868" t="str">
        <f ca="1">IF(COUNTIF(データ整理_長寿命化整備計画!$B$2:'データ整理_長寿命化整備計画'!$B24,"この線より上に行を挿入してください。")=0,データ整理_長寿命化整備計画!$E24,"")</f>
        <v/>
      </c>
      <c r="D24" s="868" t="str">
        <f ca="1">IF(COUNTIF(データ整理_長寿命化整備計画!$B$2:'データ整理_長寿命化整備計画'!$B24,"この線より上に行を挿入してください。")=0,データ整理_長寿命化整備計画!$F24,"")</f>
        <v/>
      </c>
      <c r="E24" s="868" t="str">
        <f ca="1">IF(COUNTIF(データ整理_長寿命化整備計画!$B$2:'データ整理_長寿命化整備計画'!$B24,"この線より上に行を挿入してください。")=0,データ整理_長寿命化整備計画!$G24,"")</f>
        <v/>
      </c>
      <c r="F24" s="868" t="str">
        <f ca="1">IF(COUNTIF(データ整理_長寿命化整備計画!$B$2:'データ整理_長寿命化整備計画'!$B24,"この線より上に行を挿入してください。")=0,データ整理_長寿命化整備計画!$H24,"")</f>
        <v/>
      </c>
      <c r="G24" s="868" t="str">
        <f ca="1">IF(COUNTIF(データ整理_長寿命化整備計画!$B$2:'データ整理_長寿命化整備計画'!$B24,"この線より上に行を挿入してください。")=0,データ整理_長寿命化整備計画!$I24,"")</f>
        <v/>
      </c>
      <c r="H24" s="868" t="str">
        <f ca="1">IF(COUNTIF(データ整理_長寿命化整備計画!$B$2:'データ整理_長寿命化整備計画'!$B24,"この線より上に行を挿入してください。")=0,データ整理_長寿命化整備計画!$J24,"")</f>
        <v/>
      </c>
      <c r="I24" s="868" t="str">
        <f ca="1">IF(COUNTIF(データ整理_長寿命化整備計画!$B$2:'データ整理_長寿命化整備計画'!$B24,"この線より上に行を挿入してください。")=0,データ整理_長寿命化整備計画!$K24,"")</f>
        <v/>
      </c>
      <c r="J24" s="868" t="str">
        <f ca="1">IF(COUNTIF(データ整理_長寿命化整備計画!$B$2:'データ整理_長寿命化整備計画'!$B24,"この線より上に行を挿入してください。")=0,データ整理_長寿命化整備計画!$L24,"")</f>
        <v/>
      </c>
    </row>
    <row r="25" spans="1:10" x14ac:dyDescent="0.15">
      <c r="A25" s="868" t="str">
        <f ca="1">IF(COUNTIF(データ整理_長寿命化整備計画!$B$2:'データ整理_長寿命化整備計画'!$B25,"この線より上に行を挿入してください。")=0,データ整理_長寿命化整備計画!$C25,"")</f>
        <v/>
      </c>
      <c r="B25" s="868" t="str">
        <f ca="1">IF(COUNTIF(データ整理_長寿命化整備計画!$B$2:'データ整理_長寿命化整備計画'!$B25,"この線より上に行を挿入してください。")=0,データ整理_長寿命化整備計画!$D25,"")</f>
        <v/>
      </c>
      <c r="C25" s="868" t="str">
        <f ca="1">IF(COUNTIF(データ整理_長寿命化整備計画!$B$2:'データ整理_長寿命化整備計画'!$B25,"この線より上に行を挿入してください。")=0,データ整理_長寿命化整備計画!$E25,"")</f>
        <v/>
      </c>
      <c r="D25" s="868" t="str">
        <f ca="1">IF(COUNTIF(データ整理_長寿命化整備計画!$B$2:'データ整理_長寿命化整備計画'!$B25,"この線より上に行を挿入してください。")=0,データ整理_長寿命化整備計画!$F25,"")</f>
        <v/>
      </c>
      <c r="E25" s="868" t="str">
        <f ca="1">IF(COUNTIF(データ整理_長寿命化整備計画!$B$2:'データ整理_長寿命化整備計画'!$B25,"この線より上に行を挿入してください。")=0,データ整理_長寿命化整備計画!$G25,"")</f>
        <v/>
      </c>
      <c r="F25" s="868" t="str">
        <f ca="1">IF(COUNTIF(データ整理_長寿命化整備計画!$B$2:'データ整理_長寿命化整備計画'!$B25,"この線より上に行を挿入してください。")=0,データ整理_長寿命化整備計画!$H25,"")</f>
        <v/>
      </c>
      <c r="G25" s="868" t="str">
        <f ca="1">IF(COUNTIF(データ整理_長寿命化整備計画!$B$2:'データ整理_長寿命化整備計画'!$B25,"この線より上に行を挿入してください。")=0,データ整理_長寿命化整備計画!$I25,"")</f>
        <v/>
      </c>
      <c r="H25" s="868" t="str">
        <f ca="1">IF(COUNTIF(データ整理_長寿命化整備計画!$B$2:'データ整理_長寿命化整備計画'!$B25,"この線より上に行を挿入してください。")=0,データ整理_長寿命化整備計画!$J25,"")</f>
        <v/>
      </c>
      <c r="I25" s="868" t="str">
        <f ca="1">IF(COUNTIF(データ整理_長寿命化整備計画!$B$2:'データ整理_長寿命化整備計画'!$B25,"この線より上に行を挿入してください。")=0,データ整理_長寿命化整備計画!$K25,"")</f>
        <v/>
      </c>
      <c r="J25" s="868" t="str">
        <f ca="1">IF(COUNTIF(データ整理_長寿命化整備計画!$B$2:'データ整理_長寿命化整備計画'!$B25,"この線より上に行を挿入してください。")=0,データ整理_長寿命化整備計画!$L25,"")</f>
        <v/>
      </c>
    </row>
    <row r="26" spans="1:10" x14ac:dyDescent="0.15">
      <c r="A26" s="868" t="str">
        <f ca="1">IF(COUNTIF(データ整理_長寿命化整備計画!$B$2:'データ整理_長寿命化整備計画'!$B26,"この線より上に行を挿入してください。")=0,データ整理_長寿命化整備計画!$C26,"")</f>
        <v/>
      </c>
      <c r="B26" s="868" t="str">
        <f ca="1">IF(COUNTIF(データ整理_長寿命化整備計画!$B$2:'データ整理_長寿命化整備計画'!$B26,"この線より上に行を挿入してください。")=0,データ整理_長寿命化整備計画!$D26,"")</f>
        <v/>
      </c>
      <c r="C26" s="868" t="str">
        <f ca="1">IF(COUNTIF(データ整理_長寿命化整備計画!$B$2:'データ整理_長寿命化整備計画'!$B26,"この線より上に行を挿入してください。")=0,データ整理_長寿命化整備計画!$E26,"")</f>
        <v/>
      </c>
      <c r="D26" s="868" t="str">
        <f ca="1">IF(COUNTIF(データ整理_長寿命化整備計画!$B$2:'データ整理_長寿命化整備計画'!$B26,"この線より上に行を挿入してください。")=0,データ整理_長寿命化整備計画!$F26,"")</f>
        <v/>
      </c>
      <c r="E26" s="868" t="str">
        <f ca="1">IF(COUNTIF(データ整理_長寿命化整備計画!$B$2:'データ整理_長寿命化整備計画'!$B26,"この線より上に行を挿入してください。")=0,データ整理_長寿命化整備計画!$G26,"")</f>
        <v/>
      </c>
      <c r="F26" s="868" t="str">
        <f ca="1">IF(COUNTIF(データ整理_長寿命化整備計画!$B$2:'データ整理_長寿命化整備計画'!$B26,"この線より上に行を挿入してください。")=0,データ整理_長寿命化整備計画!$H26,"")</f>
        <v/>
      </c>
      <c r="G26" s="868" t="str">
        <f ca="1">IF(COUNTIF(データ整理_長寿命化整備計画!$B$2:'データ整理_長寿命化整備計画'!$B26,"この線より上に行を挿入してください。")=0,データ整理_長寿命化整備計画!$I26,"")</f>
        <v/>
      </c>
      <c r="H26" s="868" t="str">
        <f ca="1">IF(COUNTIF(データ整理_長寿命化整備計画!$B$2:'データ整理_長寿命化整備計画'!$B26,"この線より上に行を挿入してください。")=0,データ整理_長寿命化整備計画!$J26,"")</f>
        <v/>
      </c>
      <c r="I26" s="868" t="str">
        <f ca="1">IF(COUNTIF(データ整理_長寿命化整備計画!$B$2:'データ整理_長寿命化整備計画'!$B26,"この線より上に行を挿入してください。")=0,データ整理_長寿命化整備計画!$K26,"")</f>
        <v/>
      </c>
      <c r="J26" s="868" t="str">
        <f ca="1">IF(COUNTIF(データ整理_長寿命化整備計画!$B$2:'データ整理_長寿命化整備計画'!$B26,"この線より上に行を挿入してください。")=0,データ整理_長寿命化整備計画!$L26,"")</f>
        <v/>
      </c>
    </row>
    <row r="27" spans="1:10" x14ac:dyDescent="0.15">
      <c r="A27" s="868" t="str">
        <f ca="1">IF(COUNTIF(データ整理_長寿命化整備計画!$B$2:'データ整理_長寿命化整備計画'!$B27,"この線より上に行を挿入してください。")=0,データ整理_長寿命化整備計画!$C27,"")</f>
        <v/>
      </c>
      <c r="B27" s="868" t="str">
        <f ca="1">IF(COUNTIF(データ整理_長寿命化整備計画!$B$2:'データ整理_長寿命化整備計画'!$B27,"この線より上に行を挿入してください。")=0,データ整理_長寿命化整備計画!$D27,"")</f>
        <v/>
      </c>
      <c r="C27" s="868" t="str">
        <f ca="1">IF(COUNTIF(データ整理_長寿命化整備計画!$B$2:'データ整理_長寿命化整備計画'!$B27,"この線より上に行を挿入してください。")=0,データ整理_長寿命化整備計画!$E27,"")</f>
        <v/>
      </c>
      <c r="D27" s="868" t="str">
        <f ca="1">IF(COUNTIF(データ整理_長寿命化整備計画!$B$2:'データ整理_長寿命化整備計画'!$B27,"この線より上に行を挿入してください。")=0,データ整理_長寿命化整備計画!$F27,"")</f>
        <v/>
      </c>
      <c r="E27" s="868" t="str">
        <f ca="1">IF(COUNTIF(データ整理_長寿命化整備計画!$B$2:'データ整理_長寿命化整備計画'!$B27,"この線より上に行を挿入してください。")=0,データ整理_長寿命化整備計画!$G27,"")</f>
        <v/>
      </c>
      <c r="F27" s="868" t="str">
        <f ca="1">IF(COUNTIF(データ整理_長寿命化整備計画!$B$2:'データ整理_長寿命化整備計画'!$B27,"この線より上に行を挿入してください。")=0,データ整理_長寿命化整備計画!$H27,"")</f>
        <v/>
      </c>
      <c r="G27" s="868" t="str">
        <f ca="1">IF(COUNTIF(データ整理_長寿命化整備計画!$B$2:'データ整理_長寿命化整備計画'!$B27,"この線より上に行を挿入してください。")=0,データ整理_長寿命化整備計画!$I27,"")</f>
        <v/>
      </c>
      <c r="H27" s="868" t="str">
        <f ca="1">IF(COUNTIF(データ整理_長寿命化整備計画!$B$2:'データ整理_長寿命化整備計画'!$B27,"この線より上に行を挿入してください。")=0,データ整理_長寿命化整備計画!$J27,"")</f>
        <v/>
      </c>
      <c r="I27" s="868" t="str">
        <f ca="1">IF(COUNTIF(データ整理_長寿命化整備計画!$B$2:'データ整理_長寿命化整備計画'!$B27,"この線より上に行を挿入してください。")=0,データ整理_長寿命化整備計画!$K27,"")</f>
        <v/>
      </c>
      <c r="J27" s="868" t="str">
        <f ca="1">IF(COUNTIF(データ整理_長寿命化整備計画!$B$2:'データ整理_長寿命化整備計画'!$B27,"この線より上に行を挿入してください。")=0,データ整理_長寿命化整備計画!$L27,"")</f>
        <v/>
      </c>
    </row>
    <row r="28" spans="1:10" x14ac:dyDescent="0.15">
      <c r="A28" s="868" t="str">
        <f ca="1">IF(COUNTIF(データ整理_長寿命化整備計画!$B$2:'データ整理_長寿命化整備計画'!$B28,"この線より上に行を挿入してください。")=0,データ整理_長寿命化整備計画!$C28,"")</f>
        <v/>
      </c>
      <c r="B28" s="868" t="str">
        <f ca="1">IF(COUNTIF(データ整理_長寿命化整備計画!$B$2:'データ整理_長寿命化整備計画'!$B28,"この線より上に行を挿入してください。")=0,データ整理_長寿命化整備計画!$D28,"")</f>
        <v/>
      </c>
      <c r="C28" s="868" t="str">
        <f ca="1">IF(COUNTIF(データ整理_長寿命化整備計画!$B$2:'データ整理_長寿命化整備計画'!$B28,"この線より上に行を挿入してください。")=0,データ整理_長寿命化整備計画!$E28,"")</f>
        <v/>
      </c>
      <c r="D28" s="868" t="str">
        <f ca="1">IF(COUNTIF(データ整理_長寿命化整備計画!$B$2:'データ整理_長寿命化整備計画'!$B28,"この線より上に行を挿入してください。")=0,データ整理_長寿命化整備計画!$F28,"")</f>
        <v/>
      </c>
      <c r="E28" s="868" t="str">
        <f ca="1">IF(COUNTIF(データ整理_長寿命化整備計画!$B$2:'データ整理_長寿命化整備計画'!$B28,"この線より上に行を挿入してください。")=0,データ整理_長寿命化整備計画!$G28,"")</f>
        <v/>
      </c>
      <c r="F28" s="868" t="str">
        <f ca="1">IF(COUNTIF(データ整理_長寿命化整備計画!$B$2:'データ整理_長寿命化整備計画'!$B28,"この線より上に行を挿入してください。")=0,データ整理_長寿命化整備計画!$H28,"")</f>
        <v/>
      </c>
      <c r="G28" s="868" t="str">
        <f ca="1">IF(COUNTIF(データ整理_長寿命化整備計画!$B$2:'データ整理_長寿命化整備計画'!$B28,"この線より上に行を挿入してください。")=0,データ整理_長寿命化整備計画!$I28,"")</f>
        <v/>
      </c>
      <c r="H28" s="868" t="str">
        <f ca="1">IF(COUNTIF(データ整理_長寿命化整備計画!$B$2:'データ整理_長寿命化整備計画'!$B28,"この線より上に行を挿入してください。")=0,データ整理_長寿命化整備計画!$J28,"")</f>
        <v/>
      </c>
      <c r="I28" s="868" t="str">
        <f ca="1">IF(COUNTIF(データ整理_長寿命化整備計画!$B$2:'データ整理_長寿命化整備計画'!$B28,"この線より上に行を挿入してください。")=0,データ整理_長寿命化整備計画!$K28,"")</f>
        <v/>
      </c>
      <c r="J28" s="868" t="str">
        <f ca="1">IF(COUNTIF(データ整理_長寿命化整備計画!$B$2:'データ整理_長寿命化整備計画'!$B28,"この線より上に行を挿入してください。")=0,データ整理_長寿命化整備計画!$L28,"")</f>
        <v/>
      </c>
    </row>
    <row r="29" spans="1:10" x14ac:dyDescent="0.15">
      <c r="A29" s="868" t="str">
        <f ca="1">IF(COUNTIF(データ整理_長寿命化整備計画!$B$2:'データ整理_長寿命化整備計画'!$B29,"この線より上に行を挿入してください。")=0,データ整理_長寿命化整備計画!$C29,"")</f>
        <v/>
      </c>
      <c r="B29" s="868" t="str">
        <f ca="1">IF(COUNTIF(データ整理_長寿命化整備計画!$B$2:'データ整理_長寿命化整備計画'!$B29,"この線より上に行を挿入してください。")=0,データ整理_長寿命化整備計画!$D29,"")</f>
        <v/>
      </c>
      <c r="C29" s="868" t="str">
        <f ca="1">IF(COUNTIF(データ整理_長寿命化整備計画!$B$2:'データ整理_長寿命化整備計画'!$B29,"この線より上に行を挿入してください。")=0,データ整理_長寿命化整備計画!$E29,"")</f>
        <v/>
      </c>
      <c r="D29" s="868" t="str">
        <f ca="1">IF(COUNTIF(データ整理_長寿命化整備計画!$B$2:'データ整理_長寿命化整備計画'!$B29,"この線より上に行を挿入してください。")=0,データ整理_長寿命化整備計画!$F29,"")</f>
        <v/>
      </c>
      <c r="E29" s="868" t="str">
        <f ca="1">IF(COUNTIF(データ整理_長寿命化整備計画!$B$2:'データ整理_長寿命化整備計画'!$B29,"この線より上に行を挿入してください。")=0,データ整理_長寿命化整備計画!$G29,"")</f>
        <v/>
      </c>
      <c r="F29" s="868" t="str">
        <f ca="1">IF(COUNTIF(データ整理_長寿命化整備計画!$B$2:'データ整理_長寿命化整備計画'!$B29,"この線より上に行を挿入してください。")=0,データ整理_長寿命化整備計画!$H29,"")</f>
        <v/>
      </c>
      <c r="G29" s="868" t="str">
        <f ca="1">IF(COUNTIF(データ整理_長寿命化整備計画!$B$2:'データ整理_長寿命化整備計画'!$B29,"この線より上に行を挿入してください。")=0,データ整理_長寿命化整備計画!$I29,"")</f>
        <v/>
      </c>
      <c r="H29" s="868" t="str">
        <f ca="1">IF(COUNTIF(データ整理_長寿命化整備計画!$B$2:'データ整理_長寿命化整備計画'!$B29,"この線より上に行を挿入してください。")=0,データ整理_長寿命化整備計画!$J29,"")</f>
        <v/>
      </c>
      <c r="I29" s="868" t="str">
        <f ca="1">IF(COUNTIF(データ整理_長寿命化整備計画!$B$2:'データ整理_長寿命化整備計画'!$B29,"この線より上に行を挿入してください。")=0,データ整理_長寿命化整備計画!$K29,"")</f>
        <v/>
      </c>
      <c r="J29" s="868" t="str">
        <f ca="1">IF(COUNTIF(データ整理_長寿命化整備計画!$B$2:'データ整理_長寿命化整備計画'!$B29,"この線より上に行を挿入してください。")=0,データ整理_長寿命化整備計画!$L29,"")</f>
        <v/>
      </c>
    </row>
    <row r="30" spans="1:10" x14ac:dyDescent="0.15">
      <c r="A30" s="868" t="str">
        <f ca="1">IF(COUNTIF(データ整理_長寿命化整備計画!$B$2:'データ整理_長寿命化整備計画'!$B30,"この線より上に行を挿入してください。")=0,データ整理_長寿命化整備計画!$C30,"")</f>
        <v/>
      </c>
      <c r="B30" s="868" t="str">
        <f ca="1">IF(COUNTIF(データ整理_長寿命化整備計画!$B$2:'データ整理_長寿命化整備計画'!$B30,"この線より上に行を挿入してください。")=0,データ整理_長寿命化整備計画!$D30,"")</f>
        <v/>
      </c>
      <c r="C30" s="868" t="str">
        <f ca="1">IF(COUNTIF(データ整理_長寿命化整備計画!$B$2:'データ整理_長寿命化整備計画'!$B30,"この線より上に行を挿入してください。")=0,データ整理_長寿命化整備計画!$E30,"")</f>
        <v/>
      </c>
      <c r="D30" s="868" t="str">
        <f ca="1">IF(COUNTIF(データ整理_長寿命化整備計画!$B$2:'データ整理_長寿命化整備計画'!$B30,"この線より上に行を挿入してください。")=0,データ整理_長寿命化整備計画!$F30,"")</f>
        <v/>
      </c>
      <c r="E30" s="868" t="str">
        <f ca="1">IF(COUNTIF(データ整理_長寿命化整備計画!$B$2:'データ整理_長寿命化整備計画'!$B30,"この線より上に行を挿入してください。")=0,データ整理_長寿命化整備計画!$G30,"")</f>
        <v/>
      </c>
      <c r="F30" s="868" t="str">
        <f ca="1">IF(COUNTIF(データ整理_長寿命化整備計画!$B$2:'データ整理_長寿命化整備計画'!$B30,"この線より上に行を挿入してください。")=0,データ整理_長寿命化整備計画!$H30,"")</f>
        <v/>
      </c>
      <c r="G30" s="868" t="str">
        <f ca="1">IF(COUNTIF(データ整理_長寿命化整備計画!$B$2:'データ整理_長寿命化整備計画'!$B30,"この線より上に行を挿入してください。")=0,データ整理_長寿命化整備計画!$I30,"")</f>
        <v/>
      </c>
      <c r="H30" s="868" t="str">
        <f ca="1">IF(COUNTIF(データ整理_長寿命化整備計画!$B$2:'データ整理_長寿命化整備計画'!$B30,"この線より上に行を挿入してください。")=0,データ整理_長寿命化整備計画!$J30,"")</f>
        <v/>
      </c>
      <c r="I30" s="868" t="str">
        <f ca="1">IF(COUNTIF(データ整理_長寿命化整備計画!$B$2:'データ整理_長寿命化整備計画'!$B30,"この線より上に行を挿入してください。")=0,データ整理_長寿命化整備計画!$K30,"")</f>
        <v/>
      </c>
      <c r="J30" s="868" t="str">
        <f ca="1">IF(COUNTIF(データ整理_長寿命化整備計画!$B$2:'データ整理_長寿命化整備計画'!$B30,"この線より上に行を挿入してください。")=0,データ整理_長寿命化整備計画!$L30,"")</f>
        <v/>
      </c>
    </row>
    <row r="31" spans="1:10" x14ac:dyDescent="0.15">
      <c r="A31" s="868" t="str">
        <f ca="1">IF(COUNTIF(データ整理_長寿命化整備計画!$B$2:'データ整理_長寿命化整備計画'!$B31,"この線より上に行を挿入してください。")=0,データ整理_長寿命化整備計画!$C31,"")</f>
        <v/>
      </c>
      <c r="B31" s="868" t="str">
        <f ca="1">IF(COUNTIF(データ整理_長寿命化整備計画!$B$2:'データ整理_長寿命化整備計画'!$B31,"この線より上に行を挿入してください。")=0,データ整理_長寿命化整備計画!$D31,"")</f>
        <v/>
      </c>
      <c r="C31" s="868" t="str">
        <f ca="1">IF(COUNTIF(データ整理_長寿命化整備計画!$B$2:'データ整理_長寿命化整備計画'!$B31,"この線より上に行を挿入してください。")=0,データ整理_長寿命化整備計画!$E31,"")</f>
        <v/>
      </c>
      <c r="D31" s="868" t="str">
        <f ca="1">IF(COUNTIF(データ整理_長寿命化整備計画!$B$2:'データ整理_長寿命化整備計画'!$B31,"この線より上に行を挿入してください。")=0,データ整理_長寿命化整備計画!$F31,"")</f>
        <v/>
      </c>
      <c r="E31" s="868" t="str">
        <f ca="1">IF(COUNTIF(データ整理_長寿命化整備計画!$B$2:'データ整理_長寿命化整備計画'!$B31,"この線より上に行を挿入してください。")=0,データ整理_長寿命化整備計画!$G31,"")</f>
        <v/>
      </c>
      <c r="F31" s="868" t="str">
        <f ca="1">IF(COUNTIF(データ整理_長寿命化整備計画!$B$2:'データ整理_長寿命化整備計画'!$B31,"この線より上に行を挿入してください。")=0,データ整理_長寿命化整備計画!$H31,"")</f>
        <v/>
      </c>
      <c r="G31" s="868" t="str">
        <f ca="1">IF(COUNTIF(データ整理_長寿命化整備計画!$B$2:'データ整理_長寿命化整備計画'!$B31,"この線より上に行を挿入してください。")=0,データ整理_長寿命化整備計画!$I31,"")</f>
        <v/>
      </c>
      <c r="H31" s="868" t="str">
        <f ca="1">IF(COUNTIF(データ整理_長寿命化整備計画!$B$2:'データ整理_長寿命化整備計画'!$B31,"この線より上に行を挿入してください。")=0,データ整理_長寿命化整備計画!$J31,"")</f>
        <v/>
      </c>
      <c r="I31" s="868" t="str">
        <f ca="1">IF(COUNTIF(データ整理_長寿命化整備計画!$B$2:'データ整理_長寿命化整備計画'!$B31,"この線より上に行を挿入してください。")=0,データ整理_長寿命化整備計画!$K31,"")</f>
        <v/>
      </c>
      <c r="J31" s="868" t="str">
        <f ca="1">IF(COUNTIF(データ整理_長寿命化整備計画!$B$2:'データ整理_長寿命化整備計画'!$B31,"この線より上に行を挿入してください。")=0,データ整理_長寿命化整備計画!$L31,"")</f>
        <v/>
      </c>
    </row>
    <row r="32" spans="1:10" x14ac:dyDescent="0.15">
      <c r="A32" s="868" t="str">
        <f ca="1">IF(COUNTIF(データ整理_長寿命化整備計画!$B$2:'データ整理_長寿命化整備計画'!$B32,"この線より上に行を挿入してください。")=0,データ整理_長寿命化整備計画!$C32,"")</f>
        <v/>
      </c>
      <c r="B32" s="868" t="str">
        <f ca="1">IF(COUNTIF(データ整理_長寿命化整備計画!$B$2:'データ整理_長寿命化整備計画'!$B32,"この線より上に行を挿入してください。")=0,データ整理_長寿命化整備計画!$D32,"")</f>
        <v/>
      </c>
      <c r="C32" s="868" t="str">
        <f ca="1">IF(COUNTIF(データ整理_長寿命化整備計画!$B$2:'データ整理_長寿命化整備計画'!$B32,"この線より上に行を挿入してください。")=0,データ整理_長寿命化整備計画!$E32,"")</f>
        <v/>
      </c>
      <c r="D32" s="868" t="str">
        <f ca="1">IF(COUNTIF(データ整理_長寿命化整備計画!$B$2:'データ整理_長寿命化整備計画'!$B32,"この線より上に行を挿入してください。")=0,データ整理_長寿命化整備計画!$F32,"")</f>
        <v/>
      </c>
      <c r="E32" s="868" t="str">
        <f ca="1">IF(COUNTIF(データ整理_長寿命化整備計画!$B$2:'データ整理_長寿命化整備計画'!$B32,"この線より上に行を挿入してください。")=0,データ整理_長寿命化整備計画!$G32,"")</f>
        <v/>
      </c>
      <c r="F32" s="868" t="str">
        <f ca="1">IF(COUNTIF(データ整理_長寿命化整備計画!$B$2:'データ整理_長寿命化整備計画'!$B32,"この線より上に行を挿入してください。")=0,データ整理_長寿命化整備計画!$H32,"")</f>
        <v/>
      </c>
      <c r="G32" s="868" t="str">
        <f ca="1">IF(COUNTIF(データ整理_長寿命化整備計画!$B$2:'データ整理_長寿命化整備計画'!$B32,"この線より上に行を挿入してください。")=0,データ整理_長寿命化整備計画!$I32,"")</f>
        <v/>
      </c>
      <c r="H32" s="868" t="str">
        <f ca="1">IF(COUNTIF(データ整理_長寿命化整備計画!$B$2:'データ整理_長寿命化整備計画'!$B32,"この線より上に行を挿入してください。")=0,データ整理_長寿命化整備計画!$J32,"")</f>
        <v/>
      </c>
      <c r="I32" s="868" t="str">
        <f ca="1">IF(COUNTIF(データ整理_長寿命化整備計画!$B$2:'データ整理_長寿命化整備計画'!$B32,"この線より上に行を挿入してください。")=0,データ整理_長寿命化整備計画!$K32,"")</f>
        <v/>
      </c>
      <c r="J32" s="868" t="str">
        <f ca="1">IF(COUNTIF(データ整理_長寿命化整備計画!$B$2:'データ整理_長寿命化整備計画'!$B32,"この線より上に行を挿入してください。")=0,データ整理_長寿命化整備計画!$L32,"")</f>
        <v/>
      </c>
    </row>
    <row r="33" spans="1:10" x14ac:dyDescent="0.15">
      <c r="A33" s="868" t="str">
        <f ca="1">IF(COUNTIF(データ整理_長寿命化整備計画!$B$2:'データ整理_長寿命化整備計画'!$B33,"この線より上に行を挿入してください。")=0,データ整理_長寿命化整備計画!$C33,"")</f>
        <v/>
      </c>
      <c r="B33" s="868" t="str">
        <f ca="1">IF(COUNTIF(データ整理_長寿命化整備計画!$B$2:'データ整理_長寿命化整備計画'!$B33,"この線より上に行を挿入してください。")=0,データ整理_長寿命化整備計画!$D33,"")</f>
        <v/>
      </c>
      <c r="C33" s="868" t="str">
        <f ca="1">IF(COUNTIF(データ整理_長寿命化整備計画!$B$2:'データ整理_長寿命化整備計画'!$B33,"この線より上に行を挿入してください。")=0,データ整理_長寿命化整備計画!$E33,"")</f>
        <v/>
      </c>
      <c r="D33" s="868" t="str">
        <f ca="1">IF(COUNTIF(データ整理_長寿命化整備計画!$B$2:'データ整理_長寿命化整備計画'!$B33,"この線より上に行を挿入してください。")=0,データ整理_長寿命化整備計画!$F33,"")</f>
        <v/>
      </c>
      <c r="E33" s="868" t="str">
        <f ca="1">IF(COUNTIF(データ整理_長寿命化整備計画!$B$2:'データ整理_長寿命化整備計画'!$B33,"この線より上に行を挿入してください。")=0,データ整理_長寿命化整備計画!$G33,"")</f>
        <v/>
      </c>
      <c r="F33" s="868" t="str">
        <f ca="1">IF(COUNTIF(データ整理_長寿命化整備計画!$B$2:'データ整理_長寿命化整備計画'!$B33,"この線より上に行を挿入してください。")=0,データ整理_長寿命化整備計画!$H33,"")</f>
        <v/>
      </c>
      <c r="G33" s="868" t="str">
        <f ca="1">IF(COUNTIF(データ整理_長寿命化整備計画!$B$2:'データ整理_長寿命化整備計画'!$B33,"この線より上に行を挿入してください。")=0,データ整理_長寿命化整備計画!$I33,"")</f>
        <v/>
      </c>
      <c r="H33" s="868" t="str">
        <f ca="1">IF(COUNTIF(データ整理_長寿命化整備計画!$B$2:'データ整理_長寿命化整備計画'!$B33,"この線より上に行を挿入してください。")=0,データ整理_長寿命化整備計画!$J33,"")</f>
        <v/>
      </c>
      <c r="I33" s="868" t="str">
        <f ca="1">IF(COUNTIF(データ整理_長寿命化整備計画!$B$2:'データ整理_長寿命化整備計画'!$B33,"この線より上に行を挿入してください。")=0,データ整理_長寿命化整備計画!$K33,"")</f>
        <v/>
      </c>
      <c r="J33" s="868" t="str">
        <f ca="1">IF(COUNTIF(データ整理_長寿命化整備計画!$B$2:'データ整理_長寿命化整備計画'!$B33,"この線より上に行を挿入してください。")=0,データ整理_長寿命化整備計画!$L33,"")</f>
        <v/>
      </c>
    </row>
    <row r="34" spans="1:10" x14ac:dyDescent="0.15">
      <c r="A34" s="868" t="str">
        <f ca="1">IF(COUNTIF(データ整理_長寿命化整備計画!$B$2:'データ整理_長寿命化整備計画'!$B34,"この線より上に行を挿入してください。")=0,データ整理_長寿命化整備計画!$C34,"")</f>
        <v/>
      </c>
      <c r="B34" s="868" t="str">
        <f ca="1">IF(COUNTIF(データ整理_長寿命化整備計画!$B$2:'データ整理_長寿命化整備計画'!$B34,"この線より上に行を挿入してください。")=0,データ整理_長寿命化整備計画!$D34,"")</f>
        <v/>
      </c>
      <c r="C34" s="868" t="str">
        <f ca="1">IF(COUNTIF(データ整理_長寿命化整備計画!$B$2:'データ整理_長寿命化整備計画'!$B34,"この線より上に行を挿入してください。")=0,データ整理_長寿命化整備計画!$E34,"")</f>
        <v/>
      </c>
      <c r="D34" s="868" t="str">
        <f ca="1">IF(COUNTIF(データ整理_長寿命化整備計画!$B$2:'データ整理_長寿命化整備計画'!$B34,"この線より上に行を挿入してください。")=0,データ整理_長寿命化整備計画!$F34,"")</f>
        <v/>
      </c>
      <c r="E34" s="868" t="str">
        <f ca="1">IF(COUNTIF(データ整理_長寿命化整備計画!$B$2:'データ整理_長寿命化整備計画'!$B34,"この線より上に行を挿入してください。")=0,データ整理_長寿命化整備計画!$G34,"")</f>
        <v/>
      </c>
      <c r="F34" s="868" t="str">
        <f ca="1">IF(COUNTIF(データ整理_長寿命化整備計画!$B$2:'データ整理_長寿命化整備計画'!$B34,"この線より上に行を挿入してください。")=0,データ整理_長寿命化整備計画!$H34,"")</f>
        <v/>
      </c>
      <c r="G34" s="868" t="str">
        <f ca="1">IF(COUNTIF(データ整理_長寿命化整備計画!$B$2:'データ整理_長寿命化整備計画'!$B34,"この線より上に行を挿入してください。")=0,データ整理_長寿命化整備計画!$I34,"")</f>
        <v/>
      </c>
      <c r="H34" s="868" t="str">
        <f ca="1">IF(COUNTIF(データ整理_長寿命化整備計画!$B$2:'データ整理_長寿命化整備計画'!$B34,"この線より上に行を挿入してください。")=0,データ整理_長寿命化整備計画!$J34,"")</f>
        <v/>
      </c>
      <c r="I34" s="868" t="str">
        <f ca="1">IF(COUNTIF(データ整理_長寿命化整備計画!$B$2:'データ整理_長寿命化整備計画'!$B34,"この線より上に行を挿入してください。")=0,データ整理_長寿命化整備計画!$K34,"")</f>
        <v/>
      </c>
      <c r="J34" s="868" t="str">
        <f ca="1">IF(COUNTIF(データ整理_長寿命化整備計画!$B$2:'データ整理_長寿命化整備計画'!$B34,"この線より上に行を挿入してください。")=0,データ整理_長寿命化整備計画!$L34,"")</f>
        <v/>
      </c>
    </row>
    <row r="35" spans="1:10" x14ac:dyDescent="0.15">
      <c r="A35" s="868" t="str">
        <f ca="1">IF(COUNTIF(データ整理_長寿命化整備計画!$B$2:'データ整理_長寿命化整備計画'!$B35,"この線より上に行を挿入してください。")=0,データ整理_長寿命化整備計画!$C35,"")</f>
        <v/>
      </c>
      <c r="B35" s="868" t="str">
        <f ca="1">IF(COUNTIF(データ整理_長寿命化整備計画!$B$2:'データ整理_長寿命化整備計画'!$B35,"この線より上に行を挿入してください。")=0,データ整理_長寿命化整備計画!$D35,"")</f>
        <v/>
      </c>
      <c r="C35" s="868" t="str">
        <f ca="1">IF(COUNTIF(データ整理_長寿命化整備計画!$B$2:'データ整理_長寿命化整備計画'!$B35,"この線より上に行を挿入してください。")=0,データ整理_長寿命化整備計画!$E35,"")</f>
        <v/>
      </c>
      <c r="D35" s="868" t="str">
        <f ca="1">IF(COUNTIF(データ整理_長寿命化整備計画!$B$2:'データ整理_長寿命化整備計画'!$B35,"この線より上に行を挿入してください。")=0,データ整理_長寿命化整備計画!$F35,"")</f>
        <v/>
      </c>
      <c r="E35" s="868" t="str">
        <f ca="1">IF(COUNTIF(データ整理_長寿命化整備計画!$B$2:'データ整理_長寿命化整備計画'!$B35,"この線より上に行を挿入してください。")=0,データ整理_長寿命化整備計画!$G35,"")</f>
        <v/>
      </c>
      <c r="F35" s="868" t="str">
        <f ca="1">IF(COUNTIF(データ整理_長寿命化整備計画!$B$2:'データ整理_長寿命化整備計画'!$B35,"この線より上に行を挿入してください。")=0,データ整理_長寿命化整備計画!$H35,"")</f>
        <v/>
      </c>
      <c r="G35" s="868" t="str">
        <f ca="1">IF(COUNTIF(データ整理_長寿命化整備計画!$B$2:'データ整理_長寿命化整備計画'!$B35,"この線より上に行を挿入してください。")=0,データ整理_長寿命化整備計画!$I35,"")</f>
        <v/>
      </c>
      <c r="H35" s="868" t="str">
        <f ca="1">IF(COUNTIF(データ整理_長寿命化整備計画!$B$2:'データ整理_長寿命化整備計画'!$B35,"この線より上に行を挿入してください。")=0,データ整理_長寿命化整備計画!$J35,"")</f>
        <v/>
      </c>
      <c r="I35" s="868" t="str">
        <f ca="1">IF(COUNTIF(データ整理_長寿命化整備計画!$B$2:'データ整理_長寿命化整備計画'!$B35,"この線より上に行を挿入してください。")=0,データ整理_長寿命化整備計画!$K35,"")</f>
        <v/>
      </c>
      <c r="J35" s="868" t="str">
        <f ca="1">IF(COUNTIF(データ整理_長寿命化整備計画!$B$2:'データ整理_長寿命化整備計画'!$B35,"この線より上に行を挿入してください。")=0,データ整理_長寿命化整備計画!$L35,"")</f>
        <v/>
      </c>
    </row>
    <row r="36" spans="1:10" x14ac:dyDescent="0.15">
      <c r="A36" s="868" t="str">
        <f ca="1">IF(COUNTIF(データ整理_長寿命化整備計画!$B$2:'データ整理_長寿命化整備計画'!$B36,"この線より上に行を挿入してください。")=0,データ整理_長寿命化整備計画!$C36,"")</f>
        <v/>
      </c>
      <c r="B36" s="868" t="str">
        <f ca="1">IF(COUNTIF(データ整理_長寿命化整備計画!$B$2:'データ整理_長寿命化整備計画'!$B36,"この線より上に行を挿入してください。")=0,データ整理_長寿命化整備計画!$D36,"")</f>
        <v/>
      </c>
      <c r="C36" s="868" t="str">
        <f ca="1">IF(COUNTIF(データ整理_長寿命化整備計画!$B$2:'データ整理_長寿命化整備計画'!$B36,"この線より上に行を挿入してください。")=0,データ整理_長寿命化整備計画!$E36,"")</f>
        <v/>
      </c>
      <c r="D36" s="868" t="str">
        <f ca="1">IF(COUNTIF(データ整理_長寿命化整備計画!$B$2:'データ整理_長寿命化整備計画'!$B36,"この線より上に行を挿入してください。")=0,データ整理_長寿命化整備計画!$F36,"")</f>
        <v/>
      </c>
      <c r="E36" s="868" t="str">
        <f ca="1">IF(COUNTIF(データ整理_長寿命化整備計画!$B$2:'データ整理_長寿命化整備計画'!$B36,"この線より上に行を挿入してください。")=0,データ整理_長寿命化整備計画!$G36,"")</f>
        <v/>
      </c>
      <c r="F36" s="868" t="str">
        <f ca="1">IF(COUNTIF(データ整理_長寿命化整備計画!$B$2:'データ整理_長寿命化整備計画'!$B36,"この線より上に行を挿入してください。")=0,データ整理_長寿命化整備計画!$H36,"")</f>
        <v/>
      </c>
      <c r="G36" s="868" t="str">
        <f ca="1">IF(COUNTIF(データ整理_長寿命化整備計画!$B$2:'データ整理_長寿命化整備計画'!$B36,"この線より上に行を挿入してください。")=0,データ整理_長寿命化整備計画!$I36,"")</f>
        <v/>
      </c>
      <c r="H36" s="868" t="str">
        <f ca="1">IF(COUNTIF(データ整理_長寿命化整備計画!$B$2:'データ整理_長寿命化整備計画'!$B36,"この線より上に行を挿入してください。")=0,データ整理_長寿命化整備計画!$J36,"")</f>
        <v/>
      </c>
      <c r="I36" s="868" t="str">
        <f ca="1">IF(COUNTIF(データ整理_長寿命化整備計画!$B$2:'データ整理_長寿命化整備計画'!$B36,"この線より上に行を挿入してください。")=0,データ整理_長寿命化整備計画!$K36,"")</f>
        <v/>
      </c>
      <c r="J36" s="868" t="str">
        <f ca="1">IF(COUNTIF(データ整理_長寿命化整備計画!$B$2:'データ整理_長寿命化整備計画'!$B36,"この線より上に行を挿入してください。")=0,データ整理_長寿命化整備計画!$L36,"")</f>
        <v/>
      </c>
    </row>
    <row r="37" spans="1:10" x14ac:dyDescent="0.15">
      <c r="A37" s="868" t="str">
        <f ca="1">IF(COUNTIF(データ整理_長寿命化整備計画!$B$2:'データ整理_長寿命化整備計画'!$B37,"この線より上に行を挿入してください。")=0,データ整理_長寿命化整備計画!$C37,"")</f>
        <v/>
      </c>
      <c r="B37" s="868" t="str">
        <f ca="1">IF(COUNTIF(データ整理_長寿命化整備計画!$B$2:'データ整理_長寿命化整備計画'!$B37,"この線より上に行を挿入してください。")=0,データ整理_長寿命化整備計画!$D37,"")</f>
        <v/>
      </c>
      <c r="C37" s="868" t="str">
        <f ca="1">IF(COUNTIF(データ整理_長寿命化整備計画!$B$2:'データ整理_長寿命化整備計画'!$B37,"この線より上に行を挿入してください。")=0,データ整理_長寿命化整備計画!$E37,"")</f>
        <v/>
      </c>
      <c r="D37" s="868" t="str">
        <f ca="1">IF(COUNTIF(データ整理_長寿命化整備計画!$B$2:'データ整理_長寿命化整備計画'!$B37,"この線より上に行を挿入してください。")=0,データ整理_長寿命化整備計画!$F37,"")</f>
        <v/>
      </c>
      <c r="E37" s="868" t="str">
        <f ca="1">IF(COUNTIF(データ整理_長寿命化整備計画!$B$2:'データ整理_長寿命化整備計画'!$B37,"この線より上に行を挿入してください。")=0,データ整理_長寿命化整備計画!$G37,"")</f>
        <v/>
      </c>
      <c r="F37" s="868" t="str">
        <f ca="1">IF(COUNTIF(データ整理_長寿命化整備計画!$B$2:'データ整理_長寿命化整備計画'!$B37,"この線より上に行を挿入してください。")=0,データ整理_長寿命化整備計画!$H37,"")</f>
        <v/>
      </c>
      <c r="G37" s="868" t="str">
        <f ca="1">IF(COUNTIF(データ整理_長寿命化整備計画!$B$2:'データ整理_長寿命化整備計画'!$B37,"この線より上に行を挿入してください。")=0,データ整理_長寿命化整備計画!$I37,"")</f>
        <v/>
      </c>
      <c r="H37" s="868" t="str">
        <f ca="1">IF(COUNTIF(データ整理_長寿命化整備計画!$B$2:'データ整理_長寿命化整備計画'!$B37,"この線より上に行を挿入してください。")=0,データ整理_長寿命化整備計画!$J37,"")</f>
        <v/>
      </c>
      <c r="I37" s="868" t="str">
        <f ca="1">IF(COUNTIF(データ整理_長寿命化整備計画!$B$2:'データ整理_長寿命化整備計画'!$B37,"この線より上に行を挿入してください。")=0,データ整理_長寿命化整備計画!$K37,"")</f>
        <v/>
      </c>
      <c r="J37" s="868" t="str">
        <f ca="1">IF(COUNTIF(データ整理_長寿命化整備計画!$B$2:'データ整理_長寿命化整備計画'!$B37,"この線より上に行を挿入してください。")=0,データ整理_長寿命化整備計画!$L37,"")</f>
        <v/>
      </c>
    </row>
    <row r="38" spans="1:10" x14ac:dyDescent="0.15">
      <c r="A38" s="868" t="str">
        <f ca="1">IF(COUNTIF(データ整理_長寿命化整備計画!$B$2:'データ整理_長寿命化整備計画'!$B38,"この線より上に行を挿入してください。")=0,データ整理_長寿命化整備計画!$C38,"")</f>
        <v/>
      </c>
      <c r="B38" s="868" t="str">
        <f ca="1">IF(COUNTIF(データ整理_長寿命化整備計画!$B$2:'データ整理_長寿命化整備計画'!$B38,"この線より上に行を挿入してください。")=0,データ整理_長寿命化整備計画!$D38,"")</f>
        <v/>
      </c>
      <c r="C38" s="868" t="str">
        <f ca="1">IF(COUNTIF(データ整理_長寿命化整備計画!$B$2:'データ整理_長寿命化整備計画'!$B38,"この線より上に行を挿入してください。")=0,データ整理_長寿命化整備計画!$E38,"")</f>
        <v/>
      </c>
      <c r="D38" s="868" t="str">
        <f ca="1">IF(COUNTIF(データ整理_長寿命化整備計画!$B$2:'データ整理_長寿命化整備計画'!$B38,"この線より上に行を挿入してください。")=0,データ整理_長寿命化整備計画!$F38,"")</f>
        <v/>
      </c>
      <c r="E38" s="868" t="str">
        <f ca="1">IF(COUNTIF(データ整理_長寿命化整備計画!$B$2:'データ整理_長寿命化整備計画'!$B38,"この線より上に行を挿入してください。")=0,データ整理_長寿命化整備計画!$G38,"")</f>
        <v/>
      </c>
      <c r="F38" s="868" t="str">
        <f ca="1">IF(COUNTIF(データ整理_長寿命化整備計画!$B$2:'データ整理_長寿命化整備計画'!$B38,"この線より上に行を挿入してください。")=0,データ整理_長寿命化整備計画!$H38,"")</f>
        <v/>
      </c>
      <c r="G38" s="868" t="str">
        <f ca="1">IF(COUNTIF(データ整理_長寿命化整備計画!$B$2:'データ整理_長寿命化整備計画'!$B38,"この線より上に行を挿入してください。")=0,データ整理_長寿命化整備計画!$I38,"")</f>
        <v/>
      </c>
      <c r="H38" s="868" t="str">
        <f ca="1">IF(COUNTIF(データ整理_長寿命化整備計画!$B$2:'データ整理_長寿命化整備計画'!$B38,"この線より上に行を挿入してください。")=0,データ整理_長寿命化整備計画!$J38,"")</f>
        <v/>
      </c>
      <c r="I38" s="868" t="str">
        <f ca="1">IF(COUNTIF(データ整理_長寿命化整備計画!$B$2:'データ整理_長寿命化整備計画'!$B38,"この線より上に行を挿入してください。")=0,データ整理_長寿命化整備計画!$K38,"")</f>
        <v/>
      </c>
      <c r="J38" s="868" t="str">
        <f ca="1">IF(COUNTIF(データ整理_長寿命化整備計画!$B$2:'データ整理_長寿命化整備計画'!$B38,"この線より上に行を挿入してください。")=0,データ整理_長寿命化整備計画!$L38,"")</f>
        <v/>
      </c>
    </row>
    <row r="39" spans="1:10" x14ac:dyDescent="0.15">
      <c r="A39" s="868" t="str">
        <f ca="1">IF(COUNTIF(データ整理_長寿命化整備計画!$B$2:'データ整理_長寿命化整備計画'!$B39,"この線より上に行を挿入してください。")=0,データ整理_長寿命化整備計画!$C39,"")</f>
        <v/>
      </c>
      <c r="B39" s="868" t="str">
        <f ca="1">IF(COUNTIF(データ整理_長寿命化整備計画!$B$2:'データ整理_長寿命化整備計画'!$B39,"この線より上に行を挿入してください。")=0,データ整理_長寿命化整備計画!$D39,"")</f>
        <v/>
      </c>
      <c r="C39" s="868" t="str">
        <f ca="1">IF(COUNTIF(データ整理_長寿命化整備計画!$B$2:'データ整理_長寿命化整備計画'!$B39,"この線より上に行を挿入してください。")=0,データ整理_長寿命化整備計画!$E39,"")</f>
        <v/>
      </c>
      <c r="D39" s="868" t="str">
        <f ca="1">IF(COUNTIF(データ整理_長寿命化整備計画!$B$2:'データ整理_長寿命化整備計画'!$B39,"この線より上に行を挿入してください。")=0,データ整理_長寿命化整備計画!$F39,"")</f>
        <v/>
      </c>
      <c r="E39" s="868" t="str">
        <f ca="1">IF(COUNTIF(データ整理_長寿命化整備計画!$B$2:'データ整理_長寿命化整備計画'!$B39,"この線より上に行を挿入してください。")=0,データ整理_長寿命化整備計画!$G39,"")</f>
        <v/>
      </c>
      <c r="F39" s="868" t="str">
        <f ca="1">IF(COUNTIF(データ整理_長寿命化整備計画!$B$2:'データ整理_長寿命化整備計画'!$B39,"この線より上に行を挿入してください。")=0,データ整理_長寿命化整備計画!$H39,"")</f>
        <v/>
      </c>
      <c r="G39" s="868" t="str">
        <f ca="1">IF(COUNTIF(データ整理_長寿命化整備計画!$B$2:'データ整理_長寿命化整備計画'!$B39,"この線より上に行を挿入してください。")=0,データ整理_長寿命化整備計画!$I39,"")</f>
        <v/>
      </c>
      <c r="H39" s="868" t="str">
        <f ca="1">IF(COUNTIF(データ整理_長寿命化整備計画!$B$2:'データ整理_長寿命化整備計画'!$B39,"この線より上に行を挿入してください。")=0,データ整理_長寿命化整備計画!$J39,"")</f>
        <v/>
      </c>
      <c r="I39" s="868" t="str">
        <f ca="1">IF(COUNTIF(データ整理_長寿命化整備計画!$B$2:'データ整理_長寿命化整備計画'!$B39,"この線より上に行を挿入してください。")=0,データ整理_長寿命化整備計画!$K39,"")</f>
        <v/>
      </c>
      <c r="J39" s="868" t="str">
        <f ca="1">IF(COUNTIF(データ整理_長寿命化整備計画!$B$2:'データ整理_長寿命化整備計画'!$B39,"この線より上に行を挿入してください。")=0,データ整理_長寿命化整備計画!$L39,"")</f>
        <v/>
      </c>
    </row>
    <row r="40" spans="1:10" x14ac:dyDescent="0.15">
      <c r="A40" s="868" t="str">
        <f ca="1">IF(COUNTIF(データ整理_長寿命化整備計画!$B$2:'データ整理_長寿命化整備計画'!$B40,"この線より上に行を挿入してください。")=0,データ整理_長寿命化整備計画!$C40,"")</f>
        <v/>
      </c>
      <c r="B40" s="868" t="str">
        <f ca="1">IF(COUNTIF(データ整理_長寿命化整備計画!$B$2:'データ整理_長寿命化整備計画'!$B40,"この線より上に行を挿入してください。")=0,データ整理_長寿命化整備計画!$D40,"")</f>
        <v/>
      </c>
      <c r="C40" s="868" t="str">
        <f ca="1">IF(COUNTIF(データ整理_長寿命化整備計画!$B$2:'データ整理_長寿命化整備計画'!$B40,"この線より上に行を挿入してください。")=0,データ整理_長寿命化整備計画!$E40,"")</f>
        <v/>
      </c>
      <c r="D40" s="868" t="str">
        <f ca="1">IF(COUNTIF(データ整理_長寿命化整備計画!$B$2:'データ整理_長寿命化整備計画'!$B40,"この線より上に行を挿入してください。")=0,データ整理_長寿命化整備計画!$F40,"")</f>
        <v/>
      </c>
      <c r="E40" s="868" t="str">
        <f ca="1">IF(COUNTIF(データ整理_長寿命化整備計画!$B$2:'データ整理_長寿命化整備計画'!$B40,"この線より上に行を挿入してください。")=0,データ整理_長寿命化整備計画!$G40,"")</f>
        <v/>
      </c>
      <c r="F40" s="868" t="str">
        <f ca="1">IF(COUNTIF(データ整理_長寿命化整備計画!$B$2:'データ整理_長寿命化整備計画'!$B40,"この線より上に行を挿入してください。")=0,データ整理_長寿命化整備計画!$H40,"")</f>
        <v/>
      </c>
      <c r="G40" s="868" t="str">
        <f ca="1">IF(COUNTIF(データ整理_長寿命化整備計画!$B$2:'データ整理_長寿命化整備計画'!$B40,"この線より上に行を挿入してください。")=0,データ整理_長寿命化整備計画!$I40,"")</f>
        <v/>
      </c>
      <c r="H40" s="868" t="str">
        <f ca="1">IF(COUNTIF(データ整理_長寿命化整備計画!$B$2:'データ整理_長寿命化整備計画'!$B40,"この線より上に行を挿入してください。")=0,データ整理_長寿命化整備計画!$J40,"")</f>
        <v/>
      </c>
      <c r="I40" s="868" t="str">
        <f ca="1">IF(COUNTIF(データ整理_長寿命化整備計画!$B$2:'データ整理_長寿命化整備計画'!$B40,"この線より上に行を挿入してください。")=0,データ整理_長寿命化整備計画!$K40,"")</f>
        <v/>
      </c>
      <c r="J40" s="868" t="str">
        <f ca="1">IF(COUNTIF(データ整理_長寿命化整備計画!$B$2:'データ整理_長寿命化整備計画'!$B40,"この線より上に行を挿入してください。")=0,データ整理_長寿命化整備計画!$L40,"")</f>
        <v/>
      </c>
    </row>
    <row r="41" spans="1:10" x14ac:dyDescent="0.15">
      <c r="A41" s="868" t="str">
        <f ca="1">IF(COUNTIF(データ整理_長寿命化整備計画!$B$2:'データ整理_長寿命化整備計画'!$B41,"この線より上に行を挿入してください。")=0,データ整理_長寿命化整備計画!$C41,"")</f>
        <v/>
      </c>
      <c r="B41" s="868" t="str">
        <f ca="1">IF(COUNTIF(データ整理_長寿命化整備計画!$B$2:'データ整理_長寿命化整備計画'!$B41,"この線より上に行を挿入してください。")=0,データ整理_長寿命化整備計画!$D41,"")</f>
        <v/>
      </c>
      <c r="C41" s="868" t="str">
        <f ca="1">IF(COUNTIF(データ整理_長寿命化整備計画!$B$2:'データ整理_長寿命化整備計画'!$B41,"この線より上に行を挿入してください。")=0,データ整理_長寿命化整備計画!$E41,"")</f>
        <v/>
      </c>
      <c r="D41" s="868" t="str">
        <f ca="1">IF(COUNTIF(データ整理_長寿命化整備計画!$B$2:'データ整理_長寿命化整備計画'!$B41,"この線より上に行を挿入してください。")=0,データ整理_長寿命化整備計画!$F41,"")</f>
        <v/>
      </c>
      <c r="E41" s="868" t="str">
        <f ca="1">IF(COUNTIF(データ整理_長寿命化整備計画!$B$2:'データ整理_長寿命化整備計画'!$B41,"この線より上に行を挿入してください。")=0,データ整理_長寿命化整備計画!$G41,"")</f>
        <v/>
      </c>
      <c r="F41" s="868" t="str">
        <f ca="1">IF(COUNTIF(データ整理_長寿命化整備計画!$B$2:'データ整理_長寿命化整備計画'!$B41,"この線より上に行を挿入してください。")=0,データ整理_長寿命化整備計画!$H41,"")</f>
        <v/>
      </c>
      <c r="G41" s="868" t="str">
        <f ca="1">IF(COUNTIF(データ整理_長寿命化整備計画!$B$2:'データ整理_長寿命化整備計画'!$B41,"この線より上に行を挿入してください。")=0,データ整理_長寿命化整備計画!$I41,"")</f>
        <v/>
      </c>
      <c r="H41" s="868" t="str">
        <f ca="1">IF(COUNTIF(データ整理_長寿命化整備計画!$B$2:'データ整理_長寿命化整備計画'!$B41,"この線より上に行を挿入してください。")=0,データ整理_長寿命化整備計画!$J41,"")</f>
        <v/>
      </c>
      <c r="I41" s="868" t="str">
        <f ca="1">IF(COUNTIF(データ整理_長寿命化整備計画!$B$2:'データ整理_長寿命化整備計画'!$B41,"この線より上に行を挿入してください。")=0,データ整理_長寿命化整備計画!$K41,"")</f>
        <v/>
      </c>
      <c r="J41" s="868" t="str">
        <f ca="1">IF(COUNTIF(データ整理_長寿命化整備計画!$B$2:'データ整理_長寿命化整備計画'!$B41,"この線より上に行を挿入してください。")=0,データ整理_長寿命化整備計画!$L41,"")</f>
        <v/>
      </c>
    </row>
    <row r="42" spans="1:10" x14ac:dyDescent="0.15">
      <c r="A42" s="868" t="str">
        <f ca="1">IF(COUNTIF(データ整理_長寿命化整備計画!$B$2:'データ整理_長寿命化整備計画'!$B42,"この線より上に行を挿入してください。")=0,データ整理_長寿命化整備計画!$C42,"")</f>
        <v/>
      </c>
      <c r="B42" s="868" t="str">
        <f ca="1">IF(COUNTIF(データ整理_長寿命化整備計画!$B$2:'データ整理_長寿命化整備計画'!$B42,"この線より上に行を挿入してください。")=0,データ整理_長寿命化整備計画!$D42,"")</f>
        <v/>
      </c>
      <c r="C42" s="868" t="str">
        <f ca="1">IF(COUNTIF(データ整理_長寿命化整備計画!$B$2:'データ整理_長寿命化整備計画'!$B42,"この線より上に行を挿入してください。")=0,データ整理_長寿命化整備計画!$E42,"")</f>
        <v/>
      </c>
      <c r="D42" s="868" t="str">
        <f ca="1">IF(COUNTIF(データ整理_長寿命化整備計画!$B$2:'データ整理_長寿命化整備計画'!$B42,"この線より上に行を挿入してください。")=0,データ整理_長寿命化整備計画!$F42,"")</f>
        <v/>
      </c>
      <c r="E42" s="868" t="str">
        <f ca="1">IF(COUNTIF(データ整理_長寿命化整備計画!$B$2:'データ整理_長寿命化整備計画'!$B42,"この線より上に行を挿入してください。")=0,データ整理_長寿命化整備計画!$G42,"")</f>
        <v/>
      </c>
      <c r="F42" s="868" t="str">
        <f ca="1">IF(COUNTIF(データ整理_長寿命化整備計画!$B$2:'データ整理_長寿命化整備計画'!$B42,"この線より上に行を挿入してください。")=0,データ整理_長寿命化整備計画!$H42,"")</f>
        <v/>
      </c>
      <c r="G42" s="868" t="str">
        <f ca="1">IF(COUNTIF(データ整理_長寿命化整備計画!$B$2:'データ整理_長寿命化整備計画'!$B42,"この線より上に行を挿入してください。")=0,データ整理_長寿命化整備計画!$I42,"")</f>
        <v/>
      </c>
      <c r="H42" s="868" t="str">
        <f ca="1">IF(COUNTIF(データ整理_長寿命化整備計画!$B$2:'データ整理_長寿命化整備計画'!$B42,"この線より上に行を挿入してください。")=0,データ整理_長寿命化整備計画!$J42,"")</f>
        <v/>
      </c>
      <c r="I42" s="868" t="str">
        <f ca="1">IF(COUNTIF(データ整理_長寿命化整備計画!$B$2:'データ整理_長寿命化整備計画'!$B42,"この線より上に行を挿入してください。")=0,データ整理_長寿命化整備計画!$K42,"")</f>
        <v/>
      </c>
      <c r="J42" s="868" t="str">
        <f ca="1">IF(COUNTIF(データ整理_長寿命化整備計画!$B$2:'データ整理_長寿命化整備計画'!$B42,"この線より上に行を挿入してください。")=0,データ整理_長寿命化整備計画!$L42,"")</f>
        <v/>
      </c>
    </row>
    <row r="43" spans="1:10" x14ac:dyDescent="0.15">
      <c r="A43" s="868" t="str">
        <f ca="1">IF(COUNTIF(データ整理_長寿命化整備計画!$B$2:'データ整理_長寿命化整備計画'!$B43,"この線より上に行を挿入してください。")=0,データ整理_長寿命化整備計画!$C43,"")</f>
        <v/>
      </c>
      <c r="B43" s="868" t="str">
        <f ca="1">IF(COUNTIF(データ整理_長寿命化整備計画!$B$2:'データ整理_長寿命化整備計画'!$B43,"この線より上に行を挿入してください。")=0,データ整理_長寿命化整備計画!$D43,"")</f>
        <v/>
      </c>
      <c r="C43" s="868" t="str">
        <f ca="1">IF(COUNTIF(データ整理_長寿命化整備計画!$B$2:'データ整理_長寿命化整備計画'!$B43,"この線より上に行を挿入してください。")=0,データ整理_長寿命化整備計画!$E43,"")</f>
        <v/>
      </c>
      <c r="D43" s="868" t="str">
        <f ca="1">IF(COUNTIF(データ整理_長寿命化整備計画!$B$2:'データ整理_長寿命化整備計画'!$B43,"この線より上に行を挿入してください。")=0,データ整理_長寿命化整備計画!$F43,"")</f>
        <v/>
      </c>
      <c r="E43" s="868" t="str">
        <f ca="1">IF(COUNTIF(データ整理_長寿命化整備計画!$B$2:'データ整理_長寿命化整備計画'!$B43,"この線より上に行を挿入してください。")=0,データ整理_長寿命化整備計画!$G43,"")</f>
        <v/>
      </c>
      <c r="F43" s="868" t="str">
        <f ca="1">IF(COUNTIF(データ整理_長寿命化整備計画!$B$2:'データ整理_長寿命化整備計画'!$B43,"この線より上に行を挿入してください。")=0,データ整理_長寿命化整備計画!$H43,"")</f>
        <v/>
      </c>
      <c r="G43" s="868" t="str">
        <f ca="1">IF(COUNTIF(データ整理_長寿命化整備計画!$B$2:'データ整理_長寿命化整備計画'!$B43,"この線より上に行を挿入してください。")=0,データ整理_長寿命化整備計画!$I43,"")</f>
        <v/>
      </c>
      <c r="H43" s="868" t="str">
        <f ca="1">IF(COUNTIF(データ整理_長寿命化整備計画!$B$2:'データ整理_長寿命化整備計画'!$B43,"この線より上に行を挿入してください。")=0,データ整理_長寿命化整備計画!$J43,"")</f>
        <v/>
      </c>
      <c r="I43" s="868" t="str">
        <f ca="1">IF(COUNTIF(データ整理_長寿命化整備計画!$B$2:'データ整理_長寿命化整備計画'!$B43,"この線より上に行を挿入してください。")=0,データ整理_長寿命化整備計画!$K43,"")</f>
        <v/>
      </c>
      <c r="J43" s="868" t="str">
        <f ca="1">IF(COUNTIF(データ整理_長寿命化整備計画!$B$2:'データ整理_長寿命化整備計画'!$B43,"この線より上に行を挿入してください。")=0,データ整理_長寿命化整備計画!$L43,"")</f>
        <v/>
      </c>
    </row>
    <row r="44" spans="1:10" x14ac:dyDescent="0.15">
      <c r="A44" s="868" t="str">
        <f ca="1">IF(COUNTIF(データ整理_長寿命化整備計画!$B$2:'データ整理_長寿命化整備計画'!$B44,"この線より上に行を挿入してください。")=0,データ整理_長寿命化整備計画!$C44,"")</f>
        <v/>
      </c>
      <c r="B44" s="868" t="str">
        <f ca="1">IF(COUNTIF(データ整理_長寿命化整備計画!$B$2:'データ整理_長寿命化整備計画'!$B44,"この線より上に行を挿入してください。")=0,データ整理_長寿命化整備計画!$D44,"")</f>
        <v/>
      </c>
      <c r="C44" s="868" t="str">
        <f ca="1">IF(COUNTIF(データ整理_長寿命化整備計画!$B$2:'データ整理_長寿命化整備計画'!$B44,"この線より上に行を挿入してください。")=0,データ整理_長寿命化整備計画!$E44,"")</f>
        <v/>
      </c>
      <c r="D44" s="868" t="str">
        <f ca="1">IF(COUNTIF(データ整理_長寿命化整備計画!$B$2:'データ整理_長寿命化整備計画'!$B44,"この線より上に行を挿入してください。")=0,データ整理_長寿命化整備計画!$F44,"")</f>
        <v/>
      </c>
      <c r="E44" s="868" t="str">
        <f ca="1">IF(COUNTIF(データ整理_長寿命化整備計画!$B$2:'データ整理_長寿命化整備計画'!$B44,"この線より上に行を挿入してください。")=0,データ整理_長寿命化整備計画!$G44,"")</f>
        <v/>
      </c>
      <c r="F44" s="868" t="str">
        <f ca="1">IF(COUNTIF(データ整理_長寿命化整備計画!$B$2:'データ整理_長寿命化整備計画'!$B44,"この線より上に行を挿入してください。")=0,データ整理_長寿命化整備計画!$H44,"")</f>
        <v/>
      </c>
      <c r="G44" s="868" t="str">
        <f ca="1">IF(COUNTIF(データ整理_長寿命化整備計画!$B$2:'データ整理_長寿命化整備計画'!$B44,"この線より上に行を挿入してください。")=0,データ整理_長寿命化整備計画!$I44,"")</f>
        <v/>
      </c>
      <c r="H44" s="868" t="str">
        <f ca="1">IF(COUNTIF(データ整理_長寿命化整備計画!$B$2:'データ整理_長寿命化整備計画'!$B44,"この線より上に行を挿入してください。")=0,データ整理_長寿命化整備計画!$J44,"")</f>
        <v/>
      </c>
      <c r="I44" s="868" t="str">
        <f ca="1">IF(COUNTIF(データ整理_長寿命化整備計画!$B$2:'データ整理_長寿命化整備計画'!$B44,"この線より上に行を挿入してください。")=0,データ整理_長寿命化整備計画!$K44,"")</f>
        <v/>
      </c>
      <c r="J44" s="868" t="str">
        <f ca="1">IF(COUNTIF(データ整理_長寿命化整備計画!$B$2:'データ整理_長寿命化整備計画'!$B44,"この線より上に行を挿入してください。")=0,データ整理_長寿命化整備計画!$L44,"")</f>
        <v/>
      </c>
    </row>
    <row r="45" spans="1:10" x14ac:dyDescent="0.15">
      <c r="A45" s="868" t="str">
        <f ca="1">IF(COUNTIF(データ整理_長寿命化整備計画!$B$2:'データ整理_長寿命化整備計画'!$B45,"この線より上に行を挿入してください。")=0,データ整理_長寿命化整備計画!$C45,"")</f>
        <v/>
      </c>
      <c r="B45" s="868" t="str">
        <f ca="1">IF(COUNTIF(データ整理_長寿命化整備計画!$B$2:'データ整理_長寿命化整備計画'!$B45,"この線より上に行を挿入してください。")=0,データ整理_長寿命化整備計画!$D45,"")</f>
        <v/>
      </c>
      <c r="C45" s="868" t="str">
        <f ca="1">IF(COUNTIF(データ整理_長寿命化整備計画!$B$2:'データ整理_長寿命化整備計画'!$B45,"この線より上に行を挿入してください。")=0,データ整理_長寿命化整備計画!$E45,"")</f>
        <v/>
      </c>
      <c r="D45" s="868" t="str">
        <f ca="1">IF(COUNTIF(データ整理_長寿命化整備計画!$B$2:'データ整理_長寿命化整備計画'!$B45,"この線より上に行を挿入してください。")=0,データ整理_長寿命化整備計画!$F45,"")</f>
        <v/>
      </c>
      <c r="E45" s="868" t="str">
        <f ca="1">IF(COUNTIF(データ整理_長寿命化整備計画!$B$2:'データ整理_長寿命化整備計画'!$B45,"この線より上に行を挿入してください。")=0,データ整理_長寿命化整備計画!$G45,"")</f>
        <v/>
      </c>
      <c r="F45" s="868" t="str">
        <f ca="1">IF(COUNTIF(データ整理_長寿命化整備計画!$B$2:'データ整理_長寿命化整備計画'!$B45,"この線より上に行を挿入してください。")=0,データ整理_長寿命化整備計画!$H45,"")</f>
        <v/>
      </c>
      <c r="G45" s="868" t="str">
        <f ca="1">IF(COUNTIF(データ整理_長寿命化整備計画!$B$2:'データ整理_長寿命化整備計画'!$B45,"この線より上に行を挿入してください。")=0,データ整理_長寿命化整備計画!$I45,"")</f>
        <v/>
      </c>
      <c r="H45" s="868" t="str">
        <f ca="1">IF(COUNTIF(データ整理_長寿命化整備計画!$B$2:'データ整理_長寿命化整備計画'!$B45,"この線より上に行を挿入してください。")=0,データ整理_長寿命化整備計画!$J45,"")</f>
        <v/>
      </c>
      <c r="I45" s="868" t="str">
        <f ca="1">IF(COUNTIF(データ整理_長寿命化整備計画!$B$2:'データ整理_長寿命化整備計画'!$B45,"この線より上に行を挿入してください。")=0,データ整理_長寿命化整備計画!$K45,"")</f>
        <v/>
      </c>
      <c r="J45" s="868" t="str">
        <f ca="1">IF(COUNTIF(データ整理_長寿命化整備計画!$B$2:'データ整理_長寿命化整備計画'!$B45,"この線より上に行を挿入してください。")=0,データ整理_長寿命化整備計画!$L45,"")</f>
        <v/>
      </c>
    </row>
    <row r="46" spans="1:10" x14ac:dyDescent="0.15">
      <c r="A46" s="868" t="str">
        <f ca="1">IF(COUNTIF(データ整理_長寿命化整備計画!$B$2:'データ整理_長寿命化整備計画'!$B46,"この線より上に行を挿入してください。")=0,データ整理_長寿命化整備計画!$C46,"")</f>
        <v/>
      </c>
      <c r="B46" s="868" t="str">
        <f ca="1">IF(COUNTIF(データ整理_長寿命化整備計画!$B$2:'データ整理_長寿命化整備計画'!$B46,"この線より上に行を挿入してください。")=0,データ整理_長寿命化整備計画!$D46,"")</f>
        <v/>
      </c>
      <c r="C46" s="868" t="str">
        <f ca="1">IF(COUNTIF(データ整理_長寿命化整備計画!$B$2:'データ整理_長寿命化整備計画'!$B46,"この線より上に行を挿入してください。")=0,データ整理_長寿命化整備計画!$E46,"")</f>
        <v/>
      </c>
      <c r="D46" s="868" t="str">
        <f ca="1">IF(COUNTIF(データ整理_長寿命化整備計画!$B$2:'データ整理_長寿命化整備計画'!$B46,"この線より上に行を挿入してください。")=0,データ整理_長寿命化整備計画!$F46,"")</f>
        <v/>
      </c>
      <c r="E46" s="868" t="str">
        <f ca="1">IF(COUNTIF(データ整理_長寿命化整備計画!$B$2:'データ整理_長寿命化整備計画'!$B46,"この線より上に行を挿入してください。")=0,データ整理_長寿命化整備計画!$G46,"")</f>
        <v/>
      </c>
      <c r="F46" s="868" t="str">
        <f ca="1">IF(COUNTIF(データ整理_長寿命化整備計画!$B$2:'データ整理_長寿命化整備計画'!$B46,"この線より上に行を挿入してください。")=0,データ整理_長寿命化整備計画!$H46,"")</f>
        <v/>
      </c>
      <c r="G46" s="868" t="str">
        <f ca="1">IF(COUNTIF(データ整理_長寿命化整備計画!$B$2:'データ整理_長寿命化整備計画'!$B46,"この線より上に行を挿入してください。")=0,データ整理_長寿命化整備計画!$I46,"")</f>
        <v/>
      </c>
      <c r="H46" s="868" t="str">
        <f ca="1">IF(COUNTIF(データ整理_長寿命化整備計画!$B$2:'データ整理_長寿命化整備計画'!$B46,"この線より上に行を挿入してください。")=0,データ整理_長寿命化整備計画!$J46,"")</f>
        <v/>
      </c>
      <c r="I46" s="868" t="str">
        <f ca="1">IF(COUNTIF(データ整理_長寿命化整備計画!$B$2:'データ整理_長寿命化整備計画'!$B46,"この線より上に行を挿入してください。")=0,データ整理_長寿命化整備計画!$K46,"")</f>
        <v/>
      </c>
      <c r="J46" s="868" t="str">
        <f ca="1">IF(COUNTIF(データ整理_長寿命化整備計画!$B$2:'データ整理_長寿命化整備計画'!$B46,"この線より上に行を挿入してください。")=0,データ整理_長寿命化整備計画!$L46,"")</f>
        <v/>
      </c>
    </row>
    <row r="47" spans="1:10" x14ac:dyDescent="0.15">
      <c r="A47" s="868" t="str">
        <f ca="1">IF(COUNTIF(データ整理_長寿命化整備計画!$B$2:'データ整理_長寿命化整備計画'!$B47,"この線より上に行を挿入してください。")=0,データ整理_長寿命化整備計画!$C47,"")</f>
        <v/>
      </c>
      <c r="B47" s="868" t="str">
        <f ca="1">IF(COUNTIF(データ整理_長寿命化整備計画!$B$2:'データ整理_長寿命化整備計画'!$B47,"この線より上に行を挿入してください。")=0,データ整理_長寿命化整備計画!$D47,"")</f>
        <v/>
      </c>
      <c r="C47" s="868" t="str">
        <f ca="1">IF(COUNTIF(データ整理_長寿命化整備計画!$B$2:'データ整理_長寿命化整備計画'!$B47,"この線より上に行を挿入してください。")=0,データ整理_長寿命化整備計画!$E47,"")</f>
        <v/>
      </c>
      <c r="D47" s="868" t="str">
        <f ca="1">IF(COUNTIF(データ整理_長寿命化整備計画!$B$2:'データ整理_長寿命化整備計画'!$B47,"この線より上に行を挿入してください。")=0,データ整理_長寿命化整備計画!$F47,"")</f>
        <v/>
      </c>
      <c r="E47" s="868" t="str">
        <f ca="1">IF(COUNTIF(データ整理_長寿命化整備計画!$B$2:'データ整理_長寿命化整備計画'!$B47,"この線より上に行を挿入してください。")=0,データ整理_長寿命化整備計画!$G47,"")</f>
        <v/>
      </c>
      <c r="F47" s="868" t="str">
        <f ca="1">IF(COUNTIF(データ整理_長寿命化整備計画!$B$2:'データ整理_長寿命化整備計画'!$B47,"この線より上に行を挿入してください。")=0,データ整理_長寿命化整備計画!$H47,"")</f>
        <v/>
      </c>
      <c r="G47" s="868" t="str">
        <f ca="1">IF(COUNTIF(データ整理_長寿命化整備計画!$B$2:'データ整理_長寿命化整備計画'!$B47,"この線より上に行を挿入してください。")=0,データ整理_長寿命化整備計画!$I47,"")</f>
        <v/>
      </c>
      <c r="H47" s="868" t="str">
        <f ca="1">IF(COUNTIF(データ整理_長寿命化整備計画!$B$2:'データ整理_長寿命化整備計画'!$B47,"この線より上に行を挿入してください。")=0,データ整理_長寿命化整備計画!$J47,"")</f>
        <v/>
      </c>
      <c r="I47" s="868" t="str">
        <f ca="1">IF(COUNTIF(データ整理_長寿命化整備計画!$B$2:'データ整理_長寿命化整備計画'!$B47,"この線より上に行を挿入してください。")=0,データ整理_長寿命化整備計画!$K47,"")</f>
        <v/>
      </c>
      <c r="J47" s="868" t="str">
        <f ca="1">IF(COUNTIF(データ整理_長寿命化整備計画!$B$2:'データ整理_長寿命化整備計画'!$B47,"この線より上に行を挿入してください。")=0,データ整理_長寿命化整備計画!$L47,"")</f>
        <v/>
      </c>
    </row>
    <row r="48" spans="1:10" x14ac:dyDescent="0.15">
      <c r="A48" s="868" t="str">
        <f ca="1">IF(COUNTIF(データ整理_長寿命化整備計画!$B$2:'データ整理_長寿命化整備計画'!$B48,"この線より上に行を挿入してください。")=0,データ整理_長寿命化整備計画!$C48,"")</f>
        <v/>
      </c>
      <c r="B48" s="868" t="str">
        <f ca="1">IF(COUNTIF(データ整理_長寿命化整備計画!$B$2:'データ整理_長寿命化整備計画'!$B48,"この線より上に行を挿入してください。")=0,データ整理_長寿命化整備計画!$D48,"")</f>
        <v/>
      </c>
      <c r="C48" s="868" t="str">
        <f ca="1">IF(COUNTIF(データ整理_長寿命化整備計画!$B$2:'データ整理_長寿命化整備計画'!$B48,"この線より上に行を挿入してください。")=0,データ整理_長寿命化整備計画!$E48,"")</f>
        <v/>
      </c>
      <c r="D48" s="868" t="str">
        <f ca="1">IF(COUNTIF(データ整理_長寿命化整備計画!$B$2:'データ整理_長寿命化整備計画'!$B48,"この線より上に行を挿入してください。")=0,データ整理_長寿命化整備計画!$F48,"")</f>
        <v/>
      </c>
      <c r="E48" s="868" t="str">
        <f ca="1">IF(COUNTIF(データ整理_長寿命化整備計画!$B$2:'データ整理_長寿命化整備計画'!$B48,"この線より上に行を挿入してください。")=0,データ整理_長寿命化整備計画!$G48,"")</f>
        <v/>
      </c>
      <c r="F48" s="868" t="str">
        <f ca="1">IF(COUNTIF(データ整理_長寿命化整備計画!$B$2:'データ整理_長寿命化整備計画'!$B48,"この線より上に行を挿入してください。")=0,データ整理_長寿命化整備計画!$H48,"")</f>
        <v/>
      </c>
      <c r="G48" s="868" t="str">
        <f ca="1">IF(COUNTIF(データ整理_長寿命化整備計画!$B$2:'データ整理_長寿命化整備計画'!$B48,"この線より上に行を挿入してください。")=0,データ整理_長寿命化整備計画!$I48,"")</f>
        <v/>
      </c>
      <c r="H48" s="868" t="str">
        <f ca="1">IF(COUNTIF(データ整理_長寿命化整備計画!$B$2:'データ整理_長寿命化整備計画'!$B48,"この線より上に行を挿入してください。")=0,データ整理_長寿命化整備計画!$J48,"")</f>
        <v/>
      </c>
      <c r="I48" s="868" t="str">
        <f ca="1">IF(COUNTIF(データ整理_長寿命化整備計画!$B$2:'データ整理_長寿命化整備計画'!$B48,"この線より上に行を挿入してください。")=0,データ整理_長寿命化整備計画!$K48,"")</f>
        <v/>
      </c>
      <c r="J48" s="868" t="str">
        <f ca="1">IF(COUNTIF(データ整理_長寿命化整備計画!$B$2:'データ整理_長寿命化整備計画'!$B48,"この線より上に行を挿入してください。")=0,データ整理_長寿命化整備計画!$L48,"")</f>
        <v/>
      </c>
    </row>
    <row r="49" spans="1:10" x14ac:dyDescent="0.15">
      <c r="A49" s="868" t="str">
        <f ca="1">IF(COUNTIF(データ整理_長寿命化整備計画!$B$2:'データ整理_長寿命化整備計画'!$B49,"この線より上に行を挿入してください。")=0,データ整理_長寿命化整備計画!$C49,"")</f>
        <v/>
      </c>
      <c r="B49" s="868" t="str">
        <f ca="1">IF(COUNTIF(データ整理_長寿命化整備計画!$B$2:'データ整理_長寿命化整備計画'!$B49,"この線より上に行を挿入してください。")=0,データ整理_長寿命化整備計画!$D49,"")</f>
        <v/>
      </c>
      <c r="C49" s="868" t="str">
        <f ca="1">IF(COUNTIF(データ整理_長寿命化整備計画!$B$2:'データ整理_長寿命化整備計画'!$B49,"この線より上に行を挿入してください。")=0,データ整理_長寿命化整備計画!$E49,"")</f>
        <v/>
      </c>
      <c r="D49" s="868" t="str">
        <f ca="1">IF(COUNTIF(データ整理_長寿命化整備計画!$B$2:'データ整理_長寿命化整備計画'!$B49,"この線より上に行を挿入してください。")=0,データ整理_長寿命化整備計画!$F49,"")</f>
        <v/>
      </c>
      <c r="E49" s="868" t="str">
        <f ca="1">IF(COUNTIF(データ整理_長寿命化整備計画!$B$2:'データ整理_長寿命化整備計画'!$B49,"この線より上に行を挿入してください。")=0,データ整理_長寿命化整備計画!$G49,"")</f>
        <v/>
      </c>
      <c r="F49" s="868" t="str">
        <f ca="1">IF(COUNTIF(データ整理_長寿命化整備計画!$B$2:'データ整理_長寿命化整備計画'!$B49,"この線より上に行を挿入してください。")=0,データ整理_長寿命化整備計画!$H49,"")</f>
        <v/>
      </c>
      <c r="G49" s="868" t="str">
        <f ca="1">IF(COUNTIF(データ整理_長寿命化整備計画!$B$2:'データ整理_長寿命化整備計画'!$B49,"この線より上に行を挿入してください。")=0,データ整理_長寿命化整備計画!$I49,"")</f>
        <v/>
      </c>
      <c r="H49" s="868" t="str">
        <f ca="1">IF(COUNTIF(データ整理_長寿命化整備計画!$B$2:'データ整理_長寿命化整備計画'!$B49,"この線より上に行を挿入してください。")=0,データ整理_長寿命化整備計画!$J49,"")</f>
        <v/>
      </c>
      <c r="I49" s="868" t="str">
        <f ca="1">IF(COUNTIF(データ整理_長寿命化整備計画!$B$2:'データ整理_長寿命化整備計画'!$B49,"この線より上に行を挿入してください。")=0,データ整理_長寿命化整備計画!$K49,"")</f>
        <v/>
      </c>
      <c r="J49" s="868" t="str">
        <f ca="1">IF(COUNTIF(データ整理_長寿命化整備計画!$B$2:'データ整理_長寿命化整備計画'!$B49,"この線より上に行を挿入してください。")=0,データ整理_長寿命化整備計画!$L49,"")</f>
        <v/>
      </c>
    </row>
    <row r="50" spans="1:10" x14ac:dyDescent="0.15">
      <c r="A50" s="868" t="str">
        <f ca="1">IF(COUNTIF(データ整理_長寿命化整備計画!$B$2:'データ整理_長寿命化整備計画'!$B50,"この線より上に行を挿入してください。")=0,データ整理_長寿命化整備計画!$C50,"")</f>
        <v/>
      </c>
      <c r="B50" s="868" t="str">
        <f ca="1">IF(COUNTIF(データ整理_長寿命化整備計画!$B$2:'データ整理_長寿命化整備計画'!$B50,"この線より上に行を挿入してください。")=0,データ整理_長寿命化整備計画!$D50,"")</f>
        <v/>
      </c>
      <c r="C50" s="868" t="str">
        <f ca="1">IF(COUNTIF(データ整理_長寿命化整備計画!$B$2:'データ整理_長寿命化整備計画'!$B50,"この線より上に行を挿入してください。")=0,データ整理_長寿命化整備計画!$E50,"")</f>
        <v/>
      </c>
      <c r="D50" s="868" t="str">
        <f ca="1">IF(COUNTIF(データ整理_長寿命化整備計画!$B$2:'データ整理_長寿命化整備計画'!$B50,"この線より上に行を挿入してください。")=0,データ整理_長寿命化整備計画!$F50,"")</f>
        <v/>
      </c>
      <c r="E50" s="868" t="str">
        <f ca="1">IF(COUNTIF(データ整理_長寿命化整備計画!$B$2:'データ整理_長寿命化整備計画'!$B50,"この線より上に行を挿入してください。")=0,データ整理_長寿命化整備計画!$G50,"")</f>
        <v/>
      </c>
      <c r="F50" s="868" t="str">
        <f ca="1">IF(COUNTIF(データ整理_長寿命化整備計画!$B$2:'データ整理_長寿命化整備計画'!$B50,"この線より上に行を挿入してください。")=0,データ整理_長寿命化整備計画!$H50,"")</f>
        <v/>
      </c>
      <c r="G50" s="868" t="str">
        <f ca="1">IF(COUNTIF(データ整理_長寿命化整備計画!$B$2:'データ整理_長寿命化整備計画'!$B50,"この線より上に行を挿入してください。")=0,データ整理_長寿命化整備計画!$I50,"")</f>
        <v/>
      </c>
      <c r="H50" s="868" t="str">
        <f ca="1">IF(COUNTIF(データ整理_長寿命化整備計画!$B$2:'データ整理_長寿命化整備計画'!$B50,"この線より上に行を挿入してください。")=0,データ整理_長寿命化整備計画!$J50,"")</f>
        <v/>
      </c>
      <c r="I50" s="868" t="str">
        <f ca="1">IF(COUNTIF(データ整理_長寿命化整備計画!$B$2:'データ整理_長寿命化整備計画'!$B50,"この線より上に行を挿入してください。")=0,データ整理_長寿命化整備計画!$K50,"")</f>
        <v/>
      </c>
      <c r="J50" s="868" t="str">
        <f ca="1">IF(COUNTIF(データ整理_長寿命化整備計画!$B$2:'データ整理_長寿命化整備計画'!$B50,"この線より上に行を挿入してください。")=0,データ整理_長寿命化整備計画!$L50,"")</f>
        <v/>
      </c>
    </row>
    <row r="51" spans="1:10" x14ac:dyDescent="0.15">
      <c r="A51" s="868" t="str">
        <f ca="1">IF(COUNTIF(データ整理_長寿命化整備計画!$B$2:'データ整理_長寿命化整備計画'!$B51,"この線より上に行を挿入してください。")=0,データ整理_長寿命化整備計画!$C51,"")</f>
        <v/>
      </c>
      <c r="B51" s="868" t="str">
        <f ca="1">IF(COUNTIF(データ整理_長寿命化整備計画!$B$2:'データ整理_長寿命化整備計画'!$B51,"この線より上に行を挿入してください。")=0,データ整理_長寿命化整備計画!$D51,"")</f>
        <v/>
      </c>
      <c r="C51" s="868" t="str">
        <f ca="1">IF(COUNTIF(データ整理_長寿命化整備計画!$B$2:'データ整理_長寿命化整備計画'!$B51,"この線より上に行を挿入してください。")=0,データ整理_長寿命化整備計画!$E51,"")</f>
        <v/>
      </c>
      <c r="D51" s="868" t="str">
        <f ca="1">IF(COUNTIF(データ整理_長寿命化整備計画!$B$2:'データ整理_長寿命化整備計画'!$B51,"この線より上に行を挿入してください。")=0,データ整理_長寿命化整備計画!$F51,"")</f>
        <v/>
      </c>
      <c r="E51" s="868" t="str">
        <f ca="1">IF(COUNTIF(データ整理_長寿命化整備計画!$B$2:'データ整理_長寿命化整備計画'!$B51,"この線より上に行を挿入してください。")=0,データ整理_長寿命化整備計画!$G51,"")</f>
        <v/>
      </c>
      <c r="F51" s="868" t="str">
        <f ca="1">IF(COUNTIF(データ整理_長寿命化整備計画!$B$2:'データ整理_長寿命化整備計画'!$B51,"この線より上に行を挿入してください。")=0,データ整理_長寿命化整備計画!$H51,"")</f>
        <v/>
      </c>
      <c r="G51" s="868" t="str">
        <f ca="1">IF(COUNTIF(データ整理_長寿命化整備計画!$B$2:'データ整理_長寿命化整備計画'!$B51,"この線より上に行を挿入してください。")=0,データ整理_長寿命化整備計画!$I51,"")</f>
        <v/>
      </c>
      <c r="H51" s="868" t="str">
        <f ca="1">IF(COUNTIF(データ整理_長寿命化整備計画!$B$2:'データ整理_長寿命化整備計画'!$B51,"この線より上に行を挿入してください。")=0,データ整理_長寿命化整備計画!$J51,"")</f>
        <v/>
      </c>
      <c r="I51" s="868" t="str">
        <f ca="1">IF(COUNTIF(データ整理_長寿命化整備計画!$B$2:'データ整理_長寿命化整備計画'!$B51,"この線より上に行を挿入してください。")=0,データ整理_長寿命化整備計画!$K51,"")</f>
        <v/>
      </c>
      <c r="J51" s="868" t="str">
        <f ca="1">IF(COUNTIF(データ整理_長寿命化整備計画!$B$2:'データ整理_長寿命化整備計画'!$B51,"この線より上に行を挿入してください。")=0,データ整理_長寿命化整備計画!$L51,"")</f>
        <v/>
      </c>
    </row>
    <row r="52" spans="1:10" x14ac:dyDescent="0.15">
      <c r="A52" s="868" t="str">
        <f ca="1">IF(COUNTIF(データ整理_長寿命化整備計画!$B$2:'データ整理_長寿命化整備計画'!$B52,"この線より上に行を挿入してください。")=0,データ整理_長寿命化整備計画!$C52,"")</f>
        <v/>
      </c>
      <c r="B52" s="868" t="str">
        <f ca="1">IF(COUNTIF(データ整理_長寿命化整備計画!$B$2:'データ整理_長寿命化整備計画'!$B52,"この線より上に行を挿入してください。")=0,データ整理_長寿命化整備計画!$D52,"")</f>
        <v/>
      </c>
      <c r="C52" s="868" t="str">
        <f ca="1">IF(COUNTIF(データ整理_長寿命化整備計画!$B$2:'データ整理_長寿命化整備計画'!$B52,"この線より上に行を挿入してください。")=0,データ整理_長寿命化整備計画!$E52,"")</f>
        <v/>
      </c>
      <c r="D52" s="868" t="str">
        <f ca="1">IF(COUNTIF(データ整理_長寿命化整備計画!$B$2:'データ整理_長寿命化整備計画'!$B52,"この線より上に行を挿入してください。")=0,データ整理_長寿命化整備計画!$F52,"")</f>
        <v/>
      </c>
      <c r="E52" s="868" t="str">
        <f ca="1">IF(COUNTIF(データ整理_長寿命化整備計画!$B$2:'データ整理_長寿命化整備計画'!$B52,"この線より上に行を挿入してください。")=0,データ整理_長寿命化整備計画!$G52,"")</f>
        <v/>
      </c>
      <c r="F52" s="868" t="str">
        <f ca="1">IF(COUNTIF(データ整理_長寿命化整備計画!$B$2:'データ整理_長寿命化整備計画'!$B52,"この線より上に行を挿入してください。")=0,データ整理_長寿命化整備計画!$H52,"")</f>
        <v/>
      </c>
      <c r="G52" s="868" t="str">
        <f ca="1">IF(COUNTIF(データ整理_長寿命化整備計画!$B$2:'データ整理_長寿命化整備計画'!$B52,"この線より上に行を挿入してください。")=0,データ整理_長寿命化整備計画!$I52,"")</f>
        <v/>
      </c>
      <c r="H52" s="868" t="str">
        <f ca="1">IF(COUNTIF(データ整理_長寿命化整備計画!$B$2:'データ整理_長寿命化整備計画'!$B52,"この線より上に行を挿入してください。")=0,データ整理_長寿命化整備計画!$J52,"")</f>
        <v/>
      </c>
      <c r="I52" s="868" t="str">
        <f ca="1">IF(COUNTIF(データ整理_長寿命化整備計画!$B$2:'データ整理_長寿命化整備計画'!$B52,"この線より上に行を挿入してください。")=0,データ整理_長寿命化整備計画!$K52,"")</f>
        <v/>
      </c>
      <c r="J52" s="868" t="str">
        <f ca="1">IF(COUNTIF(データ整理_長寿命化整備計画!$B$2:'データ整理_長寿命化整備計画'!$B52,"この線より上に行を挿入してください。")=0,データ整理_長寿命化整備計画!$L52,"")</f>
        <v/>
      </c>
    </row>
    <row r="53" spans="1:10" x14ac:dyDescent="0.15">
      <c r="A53" s="868" t="str">
        <f ca="1">IF(COUNTIF(データ整理_長寿命化整備計画!$B$2:'データ整理_長寿命化整備計画'!$B53,"この線より上に行を挿入してください。")=0,データ整理_長寿命化整備計画!$C53,"")</f>
        <v/>
      </c>
      <c r="B53" s="868" t="str">
        <f ca="1">IF(COUNTIF(データ整理_長寿命化整備計画!$B$2:'データ整理_長寿命化整備計画'!$B53,"この線より上に行を挿入してください。")=0,データ整理_長寿命化整備計画!$D53,"")</f>
        <v/>
      </c>
      <c r="C53" s="868" t="str">
        <f ca="1">IF(COUNTIF(データ整理_長寿命化整備計画!$B$2:'データ整理_長寿命化整備計画'!$B53,"この線より上に行を挿入してください。")=0,データ整理_長寿命化整備計画!$E53,"")</f>
        <v/>
      </c>
      <c r="D53" s="868" t="str">
        <f ca="1">IF(COUNTIF(データ整理_長寿命化整備計画!$B$2:'データ整理_長寿命化整備計画'!$B53,"この線より上に行を挿入してください。")=0,データ整理_長寿命化整備計画!$F53,"")</f>
        <v/>
      </c>
      <c r="E53" s="868" t="str">
        <f ca="1">IF(COUNTIF(データ整理_長寿命化整備計画!$B$2:'データ整理_長寿命化整備計画'!$B53,"この線より上に行を挿入してください。")=0,データ整理_長寿命化整備計画!$G53,"")</f>
        <v/>
      </c>
      <c r="F53" s="868" t="str">
        <f ca="1">IF(COUNTIF(データ整理_長寿命化整備計画!$B$2:'データ整理_長寿命化整備計画'!$B53,"この線より上に行を挿入してください。")=0,データ整理_長寿命化整備計画!$H53,"")</f>
        <v/>
      </c>
      <c r="G53" s="868" t="str">
        <f ca="1">IF(COUNTIF(データ整理_長寿命化整備計画!$B$2:'データ整理_長寿命化整備計画'!$B53,"この線より上に行を挿入してください。")=0,データ整理_長寿命化整備計画!$I53,"")</f>
        <v/>
      </c>
      <c r="H53" s="868" t="str">
        <f ca="1">IF(COUNTIF(データ整理_長寿命化整備計画!$B$2:'データ整理_長寿命化整備計画'!$B53,"この線より上に行を挿入してください。")=0,データ整理_長寿命化整備計画!$J53,"")</f>
        <v/>
      </c>
      <c r="I53" s="868" t="str">
        <f ca="1">IF(COUNTIF(データ整理_長寿命化整備計画!$B$2:'データ整理_長寿命化整備計画'!$B53,"この線より上に行を挿入してください。")=0,データ整理_長寿命化整備計画!$K53,"")</f>
        <v/>
      </c>
      <c r="J53" s="868" t="str">
        <f ca="1">IF(COUNTIF(データ整理_長寿命化整備計画!$B$2:'データ整理_長寿命化整備計画'!$B53,"この線より上に行を挿入してください。")=0,データ整理_長寿命化整備計画!$L53,"")</f>
        <v/>
      </c>
    </row>
    <row r="54" spans="1:10" x14ac:dyDescent="0.15">
      <c r="A54" s="868" t="str">
        <f ca="1">IF(COUNTIF(データ整理_長寿命化整備計画!$B$2:'データ整理_長寿命化整備計画'!$B54,"この線より上に行を挿入してください。")=0,データ整理_長寿命化整備計画!$C54,"")</f>
        <v/>
      </c>
      <c r="B54" s="868" t="str">
        <f ca="1">IF(COUNTIF(データ整理_長寿命化整備計画!$B$2:'データ整理_長寿命化整備計画'!$B54,"この線より上に行を挿入してください。")=0,データ整理_長寿命化整備計画!$D54,"")</f>
        <v/>
      </c>
      <c r="C54" s="868" t="str">
        <f ca="1">IF(COUNTIF(データ整理_長寿命化整備計画!$B$2:'データ整理_長寿命化整備計画'!$B54,"この線より上に行を挿入してください。")=0,データ整理_長寿命化整備計画!$E54,"")</f>
        <v/>
      </c>
      <c r="D54" s="868" t="str">
        <f ca="1">IF(COUNTIF(データ整理_長寿命化整備計画!$B$2:'データ整理_長寿命化整備計画'!$B54,"この線より上に行を挿入してください。")=0,データ整理_長寿命化整備計画!$F54,"")</f>
        <v/>
      </c>
      <c r="E54" s="868" t="str">
        <f ca="1">IF(COUNTIF(データ整理_長寿命化整備計画!$B$2:'データ整理_長寿命化整備計画'!$B54,"この線より上に行を挿入してください。")=0,データ整理_長寿命化整備計画!$G54,"")</f>
        <v/>
      </c>
      <c r="F54" s="868" t="str">
        <f ca="1">IF(COUNTIF(データ整理_長寿命化整備計画!$B$2:'データ整理_長寿命化整備計画'!$B54,"この線より上に行を挿入してください。")=0,データ整理_長寿命化整備計画!$H54,"")</f>
        <v/>
      </c>
      <c r="G54" s="868" t="str">
        <f ca="1">IF(COUNTIF(データ整理_長寿命化整備計画!$B$2:'データ整理_長寿命化整備計画'!$B54,"この線より上に行を挿入してください。")=0,データ整理_長寿命化整備計画!$I54,"")</f>
        <v/>
      </c>
      <c r="H54" s="868" t="str">
        <f ca="1">IF(COUNTIF(データ整理_長寿命化整備計画!$B$2:'データ整理_長寿命化整備計画'!$B54,"この線より上に行を挿入してください。")=0,データ整理_長寿命化整備計画!$J54,"")</f>
        <v/>
      </c>
      <c r="I54" s="868" t="str">
        <f ca="1">IF(COUNTIF(データ整理_長寿命化整備計画!$B$2:'データ整理_長寿命化整備計画'!$B54,"この線より上に行を挿入してください。")=0,データ整理_長寿命化整備計画!$K54,"")</f>
        <v/>
      </c>
      <c r="J54" s="868" t="str">
        <f ca="1">IF(COUNTIF(データ整理_長寿命化整備計画!$B$2:'データ整理_長寿命化整備計画'!$B54,"この線より上に行を挿入してください。")=0,データ整理_長寿命化整備計画!$L54,"")</f>
        <v/>
      </c>
    </row>
    <row r="55" spans="1:10" x14ac:dyDescent="0.15">
      <c r="A55" s="868" t="str">
        <f ca="1">IF(COUNTIF(データ整理_長寿命化整備計画!$B$2:'データ整理_長寿命化整備計画'!$B55,"この線より上に行を挿入してください。")=0,データ整理_長寿命化整備計画!$C55,"")</f>
        <v/>
      </c>
      <c r="B55" s="868" t="str">
        <f ca="1">IF(COUNTIF(データ整理_長寿命化整備計画!$B$2:'データ整理_長寿命化整備計画'!$B55,"この線より上に行を挿入してください。")=0,データ整理_長寿命化整備計画!$D55,"")</f>
        <v/>
      </c>
      <c r="C55" s="868" t="str">
        <f ca="1">IF(COUNTIF(データ整理_長寿命化整備計画!$B$2:'データ整理_長寿命化整備計画'!$B55,"この線より上に行を挿入してください。")=0,データ整理_長寿命化整備計画!$E55,"")</f>
        <v/>
      </c>
      <c r="D55" s="868" t="str">
        <f ca="1">IF(COUNTIF(データ整理_長寿命化整備計画!$B$2:'データ整理_長寿命化整備計画'!$B55,"この線より上に行を挿入してください。")=0,データ整理_長寿命化整備計画!$F55,"")</f>
        <v/>
      </c>
      <c r="E55" s="868" t="str">
        <f ca="1">IF(COUNTIF(データ整理_長寿命化整備計画!$B$2:'データ整理_長寿命化整備計画'!$B55,"この線より上に行を挿入してください。")=0,データ整理_長寿命化整備計画!$G55,"")</f>
        <v/>
      </c>
      <c r="F55" s="868" t="str">
        <f ca="1">IF(COUNTIF(データ整理_長寿命化整備計画!$B$2:'データ整理_長寿命化整備計画'!$B55,"この線より上に行を挿入してください。")=0,データ整理_長寿命化整備計画!$H55,"")</f>
        <v/>
      </c>
      <c r="G55" s="868" t="str">
        <f ca="1">IF(COUNTIF(データ整理_長寿命化整備計画!$B$2:'データ整理_長寿命化整備計画'!$B55,"この線より上に行を挿入してください。")=0,データ整理_長寿命化整備計画!$I55,"")</f>
        <v/>
      </c>
      <c r="H55" s="868" t="str">
        <f ca="1">IF(COUNTIF(データ整理_長寿命化整備計画!$B$2:'データ整理_長寿命化整備計画'!$B55,"この線より上に行を挿入してください。")=0,データ整理_長寿命化整備計画!$J55,"")</f>
        <v/>
      </c>
      <c r="I55" s="868" t="str">
        <f ca="1">IF(COUNTIF(データ整理_長寿命化整備計画!$B$2:'データ整理_長寿命化整備計画'!$B55,"この線より上に行を挿入してください。")=0,データ整理_長寿命化整備計画!$K55,"")</f>
        <v/>
      </c>
      <c r="J55" s="868" t="str">
        <f ca="1">IF(COUNTIF(データ整理_長寿命化整備計画!$B$2:'データ整理_長寿命化整備計画'!$B55,"この線より上に行を挿入してください。")=0,データ整理_長寿命化整備計画!$L55,"")</f>
        <v/>
      </c>
    </row>
    <row r="56" spans="1:10" x14ac:dyDescent="0.15">
      <c r="A56" s="868" t="str">
        <f ca="1">IF(COUNTIF(データ整理_長寿命化整備計画!$B$2:'データ整理_長寿命化整備計画'!$B56,"この線より上に行を挿入してください。")=0,データ整理_長寿命化整備計画!$C56,"")</f>
        <v/>
      </c>
      <c r="B56" s="868" t="str">
        <f ca="1">IF(COUNTIF(データ整理_長寿命化整備計画!$B$2:'データ整理_長寿命化整備計画'!$B56,"この線より上に行を挿入してください。")=0,データ整理_長寿命化整備計画!$D56,"")</f>
        <v/>
      </c>
      <c r="C56" s="868" t="str">
        <f ca="1">IF(COUNTIF(データ整理_長寿命化整備計画!$B$2:'データ整理_長寿命化整備計画'!$B56,"この線より上に行を挿入してください。")=0,データ整理_長寿命化整備計画!$E56,"")</f>
        <v/>
      </c>
      <c r="D56" s="868" t="str">
        <f ca="1">IF(COUNTIF(データ整理_長寿命化整備計画!$B$2:'データ整理_長寿命化整備計画'!$B56,"この線より上に行を挿入してください。")=0,データ整理_長寿命化整備計画!$F56,"")</f>
        <v/>
      </c>
      <c r="E56" s="868" t="str">
        <f ca="1">IF(COUNTIF(データ整理_長寿命化整備計画!$B$2:'データ整理_長寿命化整備計画'!$B56,"この線より上に行を挿入してください。")=0,データ整理_長寿命化整備計画!$G56,"")</f>
        <v/>
      </c>
      <c r="F56" s="868" t="str">
        <f ca="1">IF(COUNTIF(データ整理_長寿命化整備計画!$B$2:'データ整理_長寿命化整備計画'!$B56,"この線より上に行を挿入してください。")=0,データ整理_長寿命化整備計画!$H56,"")</f>
        <v/>
      </c>
      <c r="G56" s="868" t="str">
        <f ca="1">IF(COUNTIF(データ整理_長寿命化整備計画!$B$2:'データ整理_長寿命化整備計画'!$B56,"この線より上に行を挿入してください。")=0,データ整理_長寿命化整備計画!$I56,"")</f>
        <v/>
      </c>
      <c r="H56" s="868" t="str">
        <f ca="1">IF(COUNTIF(データ整理_長寿命化整備計画!$B$2:'データ整理_長寿命化整備計画'!$B56,"この線より上に行を挿入してください。")=0,データ整理_長寿命化整備計画!$J56,"")</f>
        <v/>
      </c>
      <c r="I56" s="868" t="str">
        <f ca="1">IF(COUNTIF(データ整理_長寿命化整備計画!$B$2:'データ整理_長寿命化整備計画'!$B56,"この線より上に行を挿入してください。")=0,データ整理_長寿命化整備計画!$K56,"")</f>
        <v/>
      </c>
      <c r="J56" s="868" t="str">
        <f ca="1">IF(COUNTIF(データ整理_長寿命化整備計画!$B$2:'データ整理_長寿命化整備計画'!$B56,"この線より上に行を挿入してください。")=0,データ整理_長寿命化整備計画!$L56,"")</f>
        <v/>
      </c>
    </row>
    <row r="57" spans="1:10" x14ac:dyDescent="0.15">
      <c r="A57" s="868" t="str">
        <f ca="1">IF(COUNTIF(データ整理_長寿命化整備計画!$B$2:'データ整理_長寿命化整備計画'!$B57,"この線より上に行を挿入してください。")=0,データ整理_長寿命化整備計画!$C57,"")</f>
        <v/>
      </c>
      <c r="B57" s="868" t="str">
        <f ca="1">IF(COUNTIF(データ整理_長寿命化整備計画!$B$2:'データ整理_長寿命化整備計画'!$B57,"この線より上に行を挿入してください。")=0,データ整理_長寿命化整備計画!$D57,"")</f>
        <v/>
      </c>
      <c r="C57" s="868" t="str">
        <f ca="1">IF(COUNTIF(データ整理_長寿命化整備計画!$B$2:'データ整理_長寿命化整備計画'!$B57,"この線より上に行を挿入してください。")=0,データ整理_長寿命化整備計画!$E57,"")</f>
        <v/>
      </c>
      <c r="D57" s="868" t="str">
        <f ca="1">IF(COUNTIF(データ整理_長寿命化整備計画!$B$2:'データ整理_長寿命化整備計画'!$B57,"この線より上に行を挿入してください。")=0,データ整理_長寿命化整備計画!$F57,"")</f>
        <v/>
      </c>
      <c r="E57" s="868" t="str">
        <f ca="1">IF(COUNTIF(データ整理_長寿命化整備計画!$B$2:'データ整理_長寿命化整備計画'!$B57,"この線より上に行を挿入してください。")=0,データ整理_長寿命化整備計画!$G57,"")</f>
        <v/>
      </c>
      <c r="F57" s="868" t="str">
        <f ca="1">IF(COUNTIF(データ整理_長寿命化整備計画!$B$2:'データ整理_長寿命化整備計画'!$B57,"この線より上に行を挿入してください。")=0,データ整理_長寿命化整備計画!$H57,"")</f>
        <v/>
      </c>
      <c r="G57" s="868" t="str">
        <f ca="1">IF(COUNTIF(データ整理_長寿命化整備計画!$B$2:'データ整理_長寿命化整備計画'!$B57,"この線より上に行を挿入してください。")=0,データ整理_長寿命化整備計画!$I57,"")</f>
        <v/>
      </c>
      <c r="H57" s="868" t="str">
        <f ca="1">IF(COUNTIF(データ整理_長寿命化整備計画!$B$2:'データ整理_長寿命化整備計画'!$B57,"この線より上に行を挿入してください。")=0,データ整理_長寿命化整備計画!$J57,"")</f>
        <v/>
      </c>
      <c r="I57" s="868" t="str">
        <f ca="1">IF(COUNTIF(データ整理_長寿命化整備計画!$B$2:'データ整理_長寿命化整備計画'!$B57,"この線より上に行を挿入してください。")=0,データ整理_長寿命化整備計画!$K57,"")</f>
        <v/>
      </c>
      <c r="J57" s="868" t="str">
        <f ca="1">IF(COUNTIF(データ整理_長寿命化整備計画!$B$2:'データ整理_長寿命化整備計画'!$B57,"この線より上に行を挿入してください。")=0,データ整理_長寿命化整備計画!$L57,"")</f>
        <v/>
      </c>
    </row>
    <row r="58" spans="1:10" x14ac:dyDescent="0.15">
      <c r="A58" s="868" t="str">
        <f ca="1">IF(COUNTIF(データ整理_長寿命化整備計画!$B$2:'データ整理_長寿命化整備計画'!$B58,"この線より上に行を挿入してください。")=0,データ整理_長寿命化整備計画!$C58,"")</f>
        <v/>
      </c>
      <c r="B58" s="868" t="str">
        <f ca="1">IF(COUNTIF(データ整理_長寿命化整備計画!$B$2:'データ整理_長寿命化整備計画'!$B58,"この線より上に行を挿入してください。")=0,データ整理_長寿命化整備計画!$D58,"")</f>
        <v/>
      </c>
      <c r="C58" s="868" t="str">
        <f ca="1">IF(COUNTIF(データ整理_長寿命化整備計画!$B$2:'データ整理_長寿命化整備計画'!$B58,"この線より上に行を挿入してください。")=0,データ整理_長寿命化整備計画!$E58,"")</f>
        <v/>
      </c>
      <c r="D58" s="868" t="str">
        <f ca="1">IF(COUNTIF(データ整理_長寿命化整備計画!$B$2:'データ整理_長寿命化整備計画'!$B58,"この線より上に行を挿入してください。")=0,データ整理_長寿命化整備計画!$F58,"")</f>
        <v/>
      </c>
      <c r="E58" s="868" t="str">
        <f ca="1">IF(COUNTIF(データ整理_長寿命化整備計画!$B$2:'データ整理_長寿命化整備計画'!$B58,"この線より上に行を挿入してください。")=0,データ整理_長寿命化整備計画!$G58,"")</f>
        <v/>
      </c>
      <c r="F58" s="868" t="str">
        <f ca="1">IF(COUNTIF(データ整理_長寿命化整備計画!$B$2:'データ整理_長寿命化整備計画'!$B58,"この線より上に行を挿入してください。")=0,データ整理_長寿命化整備計画!$H58,"")</f>
        <v/>
      </c>
      <c r="G58" s="868" t="str">
        <f ca="1">IF(COUNTIF(データ整理_長寿命化整備計画!$B$2:'データ整理_長寿命化整備計画'!$B58,"この線より上に行を挿入してください。")=0,データ整理_長寿命化整備計画!$I58,"")</f>
        <v/>
      </c>
      <c r="H58" s="868" t="str">
        <f ca="1">IF(COUNTIF(データ整理_長寿命化整備計画!$B$2:'データ整理_長寿命化整備計画'!$B58,"この線より上に行を挿入してください。")=0,データ整理_長寿命化整備計画!$J58,"")</f>
        <v/>
      </c>
      <c r="I58" s="868" t="str">
        <f ca="1">IF(COUNTIF(データ整理_長寿命化整備計画!$B$2:'データ整理_長寿命化整備計画'!$B58,"この線より上に行を挿入してください。")=0,データ整理_長寿命化整備計画!$K58,"")</f>
        <v/>
      </c>
      <c r="J58" s="868" t="str">
        <f ca="1">IF(COUNTIF(データ整理_長寿命化整備計画!$B$2:'データ整理_長寿命化整備計画'!$B58,"この線より上に行を挿入してください。")=0,データ整理_長寿命化整備計画!$L58,"")</f>
        <v/>
      </c>
    </row>
    <row r="59" spans="1:10" x14ac:dyDescent="0.15">
      <c r="A59" s="868" t="str">
        <f ca="1">IF(COUNTIF(データ整理_長寿命化整備計画!$B$2:'データ整理_長寿命化整備計画'!$B59,"この線より上に行を挿入してください。")=0,データ整理_長寿命化整備計画!$C59,"")</f>
        <v/>
      </c>
      <c r="B59" s="868" t="str">
        <f ca="1">IF(COUNTIF(データ整理_長寿命化整備計画!$B$2:'データ整理_長寿命化整備計画'!$B59,"この線より上に行を挿入してください。")=0,データ整理_長寿命化整備計画!$D59,"")</f>
        <v/>
      </c>
      <c r="C59" s="868" t="str">
        <f ca="1">IF(COUNTIF(データ整理_長寿命化整備計画!$B$2:'データ整理_長寿命化整備計画'!$B59,"この線より上に行を挿入してください。")=0,データ整理_長寿命化整備計画!$E59,"")</f>
        <v/>
      </c>
      <c r="D59" s="868" t="str">
        <f ca="1">IF(COUNTIF(データ整理_長寿命化整備計画!$B$2:'データ整理_長寿命化整備計画'!$B59,"この線より上に行を挿入してください。")=0,データ整理_長寿命化整備計画!$F59,"")</f>
        <v/>
      </c>
      <c r="E59" s="868" t="str">
        <f ca="1">IF(COUNTIF(データ整理_長寿命化整備計画!$B$2:'データ整理_長寿命化整備計画'!$B59,"この線より上に行を挿入してください。")=0,データ整理_長寿命化整備計画!$G59,"")</f>
        <v/>
      </c>
      <c r="F59" s="868" t="str">
        <f ca="1">IF(COUNTIF(データ整理_長寿命化整備計画!$B$2:'データ整理_長寿命化整備計画'!$B59,"この線より上に行を挿入してください。")=0,データ整理_長寿命化整備計画!$H59,"")</f>
        <v/>
      </c>
      <c r="G59" s="868" t="str">
        <f ca="1">IF(COUNTIF(データ整理_長寿命化整備計画!$B$2:'データ整理_長寿命化整備計画'!$B59,"この線より上に行を挿入してください。")=0,データ整理_長寿命化整備計画!$I59,"")</f>
        <v/>
      </c>
      <c r="H59" s="868" t="str">
        <f ca="1">IF(COUNTIF(データ整理_長寿命化整備計画!$B$2:'データ整理_長寿命化整備計画'!$B59,"この線より上に行を挿入してください。")=0,データ整理_長寿命化整備計画!$J59,"")</f>
        <v/>
      </c>
      <c r="I59" s="868" t="str">
        <f ca="1">IF(COUNTIF(データ整理_長寿命化整備計画!$B$2:'データ整理_長寿命化整備計画'!$B59,"この線より上に行を挿入してください。")=0,データ整理_長寿命化整備計画!$K59,"")</f>
        <v/>
      </c>
      <c r="J59" s="868" t="str">
        <f ca="1">IF(COUNTIF(データ整理_長寿命化整備計画!$B$2:'データ整理_長寿命化整備計画'!$B59,"この線より上に行を挿入してください。")=0,データ整理_長寿命化整備計画!$L59,"")</f>
        <v/>
      </c>
    </row>
    <row r="60" spans="1:10" x14ac:dyDescent="0.15">
      <c r="A60" s="868" t="str">
        <f ca="1">IF(COUNTIF(データ整理_長寿命化整備計画!$B$2:'データ整理_長寿命化整備計画'!$B60,"この線より上に行を挿入してください。")=0,データ整理_長寿命化整備計画!$C60,"")</f>
        <v/>
      </c>
      <c r="B60" s="868" t="str">
        <f ca="1">IF(COUNTIF(データ整理_長寿命化整備計画!$B$2:'データ整理_長寿命化整備計画'!$B60,"この線より上に行を挿入してください。")=0,データ整理_長寿命化整備計画!$D60,"")</f>
        <v/>
      </c>
      <c r="C60" s="868" t="str">
        <f ca="1">IF(COUNTIF(データ整理_長寿命化整備計画!$B$2:'データ整理_長寿命化整備計画'!$B60,"この線より上に行を挿入してください。")=0,データ整理_長寿命化整備計画!$E60,"")</f>
        <v/>
      </c>
      <c r="D60" s="868" t="str">
        <f ca="1">IF(COUNTIF(データ整理_長寿命化整備計画!$B$2:'データ整理_長寿命化整備計画'!$B60,"この線より上に行を挿入してください。")=0,データ整理_長寿命化整備計画!$F60,"")</f>
        <v/>
      </c>
      <c r="E60" s="868" t="str">
        <f ca="1">IF(COUNTIF(データ整理_長寿命化整備計画!$B$2:'データ整理_長寿命化整備計画'!$B60,"この線より上に行を挿入してください。")=0,データ整理_長寿命化整備計画!$G60,"")</f>
        <v/>
      </c>
      <c r="F60" s="868" t="str">
        <f ca="1">IF(COUNTIF(データ整理_長寿命化整備計画!$B$2:'データ整理_長寿命化整備計画'!$B60,"この線より上に行を挿入してください。")=0,データ整理_長寿命化整備計画!$H60,"")</f>
        <v/>
      </c>
      <c r="G60" s="868" t="str">
        <f ca="1">IF(COUNTIF(データ整理_長寿命化整備計画!$B$2:'データ整理_長寿命化整備計画'!$B60,"この線より上に行を挿入してください。")=0,データ整理_長寿命化整備計画!$I60,"")</f>
        <v/>
      </c>
      <c r="H60" s="868" t="str">
        <f ca="1">IF(COUNTIF(データ整理_長寿命化整備計画!$B$2:'データ整理_長寿命化整備計画'!$B60,"この線より上に行を挿入してください。")=0,データ整理_長寿命化整備計画!$J60,"")</f>
        <v/>
      </c>
      <c r="I60" s="868" t="str">
        <f ca="1">IF(COUNTIF(データ整理_長寿命化整備計画!$B$2:'データ整理_長寿命化整備計画'!$B60,"この線より上に行を挿入してください。")=0,データ整理_長寿命化整備計画!$K60,"")</f>
        <v/>
      </c>
      <c r="J60" s="868" t="str">
        <f ca="1">IF(COUNTIF(データ整理_長寿命化整備計画!$B$2:'データ整理_長寿命化整備計画'!$B60,"この線より上に行を挿入してください。")=0,データ整理_長寿命化整備計画!$L60,"")</f>
        <v/>
      </c>
    </row>
    <row r="61" spans="1:10" x14ac:dyDescent="0.15">
      <c r="A61" s="868" t="str">
        <f ca="1">IF(COUNTIF(データ整理_長寿命化整備計画!$B$2:'データ整理_長寿命化整備計画'!$B61,"この線より上に行を挿入してください。")=0,データ整理_長寿命化整備計画!$C61,"")</f>
        <v/>
      </c>
      <c r="B61" s="868" t="str">
        <f ca="1">IF(COUNTIF(データ整理_長寿命化整備計画!$B$2:'データ整理_長寿命化整備計画'!$B61,"この線より上に行を挿入してください。")=0,データ整理_長寿命化整備計画!$D61,"")</f>
        <v/>
      </c>
      <c r="C61" s="868" t="str">
        <f ca="1">IF(COUNTIF(データ整理_長寿命化整備計画!$B$2:'データ整理_長寿命化整備計画'!$B61,"この線より上に行を挿入してください。")=0,データ整理_長寿命化整備計画!$E61,"")</f>
        <v/>
      </c>
      <c r="D61" s="868" t="str">
        <f ca="1">IF(COUNTIF(データ整理_長寿命化整備計画!$B$2:'データ整理_長寿命化整備計画'!$B61,"この線より上に行を挿入してください。")=0,データ整理_長寿命化整備計画!$F61,"")</f>
        <v/>
      </c>
      <c r="E61" s="868" t="str">
        <f ca="1">IF(COUNTIF(データ整理_長寿命化整備計画!$B$2:'データ整理_長寿命化整備計画'!$B61,"この線より上に行を挿入してください。")=0,データ整理_長寿命化整備計画!$G61,"")</f>
        <v/>
      </c>
      <c r="F61" s="868" t="str">
        <f ca="1">IF(COUNTIF(データ整理_長寿命化整備計画!$B$2:'データ整理_長寿命化整備計画'!$B61,"この線より上に行を挿入してください。")=0,データ整理_長寿命化整備計画!$H61,"")</f>
        <v/>
      </c>
      <c r="G61" s="868" t="str">
        <f ca="1">IF(COUNTIF(データ整理_長寿命化整備計画!$B$2:'データ整理_長寿命化整備計画'!$B61,"この線より上に行を挿入してください。")=0,データ整理_長寿命化整備計画!$I61,"")</f>
        <v/>
      </c>
      <c r="H61" s="868" t="str">
        <f ca="1">IF(COUNTIF(データ整理_長寿命化整備計画!$B$2:'データ整理_長寿命化整備計画'!$B61,"この線より上に行を挿入してください。")=0,データ整理_長寿命化整備計画!$J61,"")</f>
        <v/>
      </c>
      <c r="I61" s="868" t="str">
        <f ca="1">IF(COUNTIF(データ整理_長寿命化整備計画!$B$2:'データ整理_長寿命化整備計画'!$B61,"この線より上に行を挿入してください。")=0,データ整理_長寿命化整備計画!$K61,"")</f>
        <v/>
      </c>
      <c r="J61" s="868" t="str">
        <f ca="1">IF(COUNTIF(データ整理_長寿命化整備計画!$B$2:'データ整理_長寿命化整備計画'!$B61,"この線より上に行を挿入してください。")=0,データ整理_長寿命化整備計画!$L61,"")</f>
        <v/>
      </c>
    </row>
    <row r="62" spans="1:10" x14ac:dyDescent="0.15">
      <c r="A62" s="868" t="str">
        <f ca="1">IF(COUNTIF(データ整理_長寿命化整備計画!$B$2:'データ整理_長寿命化整備計画'!$B62,"この線より上に行を挿入してください。")=0,データ整理_長寿命化整備計画!$C62,"")</f>
        <v/>
      </c>
      <c r="B62" s="868" t="str">
        <f ca="1">IF(COUNTIF(データ整理_長寿命化整備計画!$B$2:'データ整理_長寿命化整備計画'!$B62,"この線より上に行を挿入してください。")=0,データ整理_長寿命化整備計画!$D62,"")</f>
        <v/>
      </c>
      <c r="C62" s="868" t="str">
        <f ca="1">IF(COUNTIF(データ整理_長寿命化整備計画!$B$2:'データ整理_長寿命化整備計画'!$B62,"この線より上に行を挿入してください。")=0,データ整理_長寿命化整備計画!$E62,"")</f>
        <v/>
      </c>
      <c r="D62" s="868" t="str">
        <f ca="1">IF(COUNTIF(データ整理_長寿命化整備計画!$B$2:'データ整理_長寿命化整備計画'!$B62,"この線より上に行を挿入してください。")=0,データ整理_長寿命化整備計画!$F62,"")</f>
        <v/>
      </c>
      <c r="E62" s="868" t="str">
        <f ca="1">IF(COUNTIF(データ整理_長寿命化整備計画!$B$2:'データ整理_長寿命化整備計画'!$B62,"この線より上に行を挿入してください。")=0,データ整理_長寿命化整備計画!$G62,"")</f>
        <v/>
      </c>
      <c r="F62" s="868" t="str">
        <f ca="1">IF(COUNTIF(データ整理_長寿命化整備計画!$B$2:'データ整理_長寿命化整備計画'!$B62,"この線より上に行を挿入してください。")=0,データ整理_長寿命化整備計画!$H62,"")</f>
        <v/>
      </c>
      <c r="G62" s="868" t="str">
        <f ca="1">IF(COUNTIF(データ整理_長寿命化整備計画!$B$2:'データ整理_長寿命化整備計画'!$B62,"この線より上に行を挿入してください。")=0,データ整理_長寿命化整備計画!$I62,"")</f>
        <v/>
      </c>
      <c r="H62" s="868" t="str">
        <f ca="1">IF(COUNTIF(データ整理_長寿命化整備計画!$B$2:'データ整理_長寿命化整備計画'!$B62,"この線より上に行を挿入してください。")=0,データ整理_長寿命化整備計画!$J62,"")</f>
        <v/>
      </c>
      <c r="I62" s="868" t="str">
        <f ca="1">IF(COUNTIF(データ整理_長寿命化整備計画!$B$2:'データ整理_長寿命化整備計画'!$B62,"この線より上に行を挿入してください。")=0,データ整理_長寿命化整備計画!$K62,"")</f>
        <v/>
      </c>
      <c r="J62" s="868" t="str">
        <f ca="1">IF(COUNTIF(データ整理_長寿命化整備計画!$B$2:'データ整理_長寿命化整備計画'!$B62,"この線より上に行を挿入してください。")=0,データ整理_長寿命化整備計画!$L62,"")</f>
        <v/>
      </c>
    </row>
    <row r="63" spans="1:10" x14ac:dyDescent="0.15">
      <c r="A63" s="868" t="str">
        <f ca="1">IF(COUNTIF(データ整理_長寿命化整備計画!$B$2:'データ整理_長寿命化整備計画'!$B63,"この線より上に行を挿入してください。")=0,データ整理_長寿命化整備計画!$C63,"")</f>
        <v/>
      </c>
      <c r="B63" s="868" t="str">
        <f ca="1">IF(COUNTIF(データ整理_長寿命化整備計画!$B$2:'データ整理_長寿命化整備計画'!$B63,"この線より上に行を挿入してください。")=0,データ整理_長寿命化整備計画!$D63,"")</f>
        <v/>
      </c>
      <c r="C63" s="868" t="str">
        <f ca="1">IF(COUNTIF(データ整理_長寿命化整備計画!$B$2:'データ整理_長寿命化整備計画'!$B63,"この線より上に行を挿入してください。")=0,データ整理_長寿命化整備計画!$E63,"")</f>
        <v/>
      </c>
      <c r="D63" s="868" t="str">
        <f ca="1">IF(COUNTIF(データ整理_長寿命化整備計画!$B$2:'データ整理_長寿命化整備計画'!$B63,"この線より上に行を挿入してください。")=0,データ整理_長寿命化整備計画!$F63,"")</f>
        <v/>
      </c>
      <c r="E63" s="868" t="str">
        <f ca="1">IF(COUNTIF(データ整理_長寿命化整備計画!$B$2:'データ整理_長寿命化整備計画'!$B63,"この線より上に行を挿入してください。")=0,データ整理_長寿命化整備計画!$G63,"")</f>
        <v/>
      </c>
      <c r="F63" s="868" t="str">
        <f ca="1">IF(COUNTIF(データ整理_長寿命化整備計画!$B$2:'データ整理_長寿命化整備計画'!$B63,"この線より上に行を挿入してください。")=0,データ整理_長寿命化整備計画!$H63,"")</f>
        <v/>
      </c>
      <c r="G63" s="868" t="str">
        <f ca="1">IF(COUNTIF(データ整理_長寿命化整備計画!$B$2:'データ整理_長寿命化整備計画'!$B63,"この線より上に行を挿入してください。")=0,データ整理_長寿命化整備計画!$I63,"")</f>
        <v/>
      </c>
      <c r="H63" s="868" t="str">
        <f ca="1">IF(COUNTIF(データ整理_長寿命化整備計画!$B$2:'データ整理_長寿命化整備計画'!$B63,"この線より上に行を挿入してください。")=0,データ整理_長寿命化整備計画!$J63,"")</f>
        <v/>
      </c>
      <c r="I63" s="868" t="str">
        <f ca="1">IF(COUNTIF(データ整理_長寿命化整備計画!$B$2:'データ整理_長寿命化整備計画'!$B63,"この線より上に行を挿入してください。")=0,データ整理_長寿命化整備計画!$K63,"")</f>
        <v/>
      </c>
      <c r="J63" s="868" t="str">
        <f ca="1">IF(COUNTIF(データ整理_長寿命化整備計画!$B$2:'データ整理_長寿命化整備計画'!$B63,"この線より上に行を挿入してください。")=0,データ整理_長寿命化整備計画!$L63,"")</f>
        <v/>
      </c>
    </row>
    <row r="64" spans="1:10" x14ac:dyDescent="0.15">
      <c r="A64" s="868" t="str">
        <f ca="1">IF(COUNTIF(データ整理_長寿命化整備計画!$B$2:'データ整理_長寿命化整備計画'!$B64,"この線より上に行を挿入してください。")=0,データ整理_長寿命化整備計画!$C64,"")</f>
        <v/>
      </c>
      <c r="B64" s="868" t="str">
        <f ca="1">IF(COUNTIF(データ整理_長寿命化整備計画!$B$2:'データ整理_長寿命化整備計画'!$B64,"この線より上に行を挿入してください。")=0,データ整理_長寿命化整備計画!$D64,"")</f>
        <v/>
      </c>
      <c r="C64" s="868" t="str">
        <f ca="1">IF(COUNTIF(データ整理_長寿命化整備計画!$B$2:'データ整理_長寿命化整備計画'!$B64,"この線より上に行を挿入してください。")=0,データ整理_長寿命化整備計画!$E64,"")</f>
        <v/>
      </c>
      <c r="D64" s="868" t="str">
        <f ca="1">IF(COUNTIF(データ整理_長寿命化整備計画!$B$2:'データ整理_長寿命化整備計画'!$B64,"この線より上に行を挿入してください。")=0,データ整理_長寿命化整備計画!$F64,"")</f>
        <v/>
      </c>
      <c r="E64" s="868" t="str">
        <f ca="1">IF(COUNTIF(データ整理_長寿命化整備計画!$B$2:'データ整理_長寿命化整備計画'!$B64,"この線より上に行を挿入してください。")=0,データ整理_長寿命化整備計画!$G64,"")</f>
        <v/>
      </c>
      <c r="F64" s="868" t="str">
        <f ca="1">IF(COUNTIF(データ整理_長寿命化整備計画!$B$2:'データ整理_長寿命化整備計画'!$B64,"この線より上に行を挿入してください。")=0,データ整理_長寿命化整備計画!$H64,"")</f>
        <v/>
      </c>
      <c r="G64" s="868" t="str">
        <f ca="1">IF(COUNTIF(データ整理_長寿命化整備計画!$B$2:'データ整理_長寿命化整備計画'!$B64,"この線より上に行を挿入してください。")=0,データ整理_長寿命化整備計画!$I64,"")</f>
        <v/>
      </c>
      <c r="H64" s="868" t="str">
        <f ca="1">IF(COUNTIF(データ整理_長寿命化整備計画!$B$2:'データ整理_長寿命化整備計画'!$B64,"この線より上に行を挿入してください。")=0,データ整理_長寿命化整備計画!$J64,"")</f>
        <v/>
      </c>
      <c r="I64" s="868" t="str">
        <f ca="1">IF(COUNTIF(データ整理_長寿命化整備計画!$B$2:'データ整理_長寿命化整備計画'!$B64,"この線より上に行を挿入してください。")=0,データ整理_長寿命化整備計画!$K64,"")</f>
        <v/>
      </c>
      <c r="J64" s="868" t="str">
        <f ca="1">IF(COUNTIF(データ整理_長寿命化整備計画!$B$2:'データ整理_長寿命化整備計画'!$B64,"この線より上に行を挿入してください。")=0,データ整理_長寿命化整備計画!$L64,"")</f>
        <v/>
      </c>
    </row>
    <row r="65" spans="1:10" x14ac:dyDescent="0.15">
      <c r="A65" s="868" t="str">
        <f ca="1">IF(COUNTIF(データ整理_長寿命化整備計画!$B$2:'データ整理_長寿命化整備計画'!$B65,"この線より上に行を挿入してください。")=0,データ整理_長寿命化整備計画!$C65,"")</f>
        <v/>
      </c>
      <c r="B65" s="868" t="str">
        <f ca="1">IF(COUNTIF(データ整理_長寿命化整備計画!$B$2:'データ整理_長寿命化整備計画'!$B65,"この線より上に行を挿入してください。")=0,データ整理_長寿命化整備計画!$D65,"")</f>
        <v/>
      </c>
      <c r="C65" s="868" t="str">
        <f ca="1">IF(COUNTIF(データ整理_長寿命化整備計画!$B$2:'データ整理_長寿命化整備計画'!$B65,"この線より上に行を挿入してください。")=0,データ整理_長寿命化整備計画!$E65,"")</f>
        <v/>
      </c>
      <c r="D65" s="868" t="str">
        <f ca="1">IF(COUNTIF(データ整理_長寿命化整備計画!$B$2:'データ整理_長寿命化整備計画'!$B65,"この線より上に行を挿入してください。")=0,データ整理_長寿命化整備計画!$F65,"")</f>
        <v/>
      </c>
      <c r="E65" s="868" t="str">
        <f ca="1">IF(COUNTIF(データ整理_長寿命化整備計画!$B$2:'データ整理_長寿命化整備計画'!$B65,"この線より上に行を挿入してください。")=0,データ整理_長寿命化整備計画!$G65,"")</f>
        <v/>
      </c>
      <c r="F65" s="868" t="str">
        <f ca="1">IF(COUNTIF(データ整理_長寿命化整備計画!$B$2:'データ整理_長寿命化整備計画'!$B65,"この線より上に行を挿入してください。")=0,データ整理_長寿命化整備計画!$H65,"")</f>
        <v/>
      </c>
      <c r="G65" s="868" t="str">
        <f ca="1">IF(COUNTIF(データ整理_長寿命化整備計画!$B$2:'データ整理_長寿命化整備計画'!$B65,"この線より上に行を挿入してください。")=0,データ整理_長寿命化整備計画!$I65,"")</f>
        <v/>
      </c>
      <c r="H65" s="868" t="str">
        <f ca="1">IF(COUNTIF(データ整理_長寿命化整備計画!$B$2:'データ整理_長寿命化整備計画'!$B65,"この線より上に行を挿入してください。")=0,データ整理_長寿命化整備計画!$J65,"")</f>
        <v/>
      </c>
      <c r="I65" s="868" t="str">
        <f ca="1">IF(COUNTIF(データ整理_長寿命化整備計画!$B$2:'データ整理_長寿命化整備計画'!$B65,"この線より上に行を挿入してください。")=0,データ整理_長寿命化整備計画!$K65,"")</f>
        <v/>
      </c>
      <c r="J65" s="868" t="str">
        <f ca="1">IF(COUNTIF(データ整理_長寿命化整備計画!$B$2:'データ整理_長寿命化整備計画'!$B65,"この線より上に行を挿入してください。")=0,データ整理_長寿命化整備計画!$L65,"")</f>
        <v/>
      </c>
    </row>
    <row r="66" spans="1:10" x14ac:dyDescent="0.15">
      <c r="A66" s="868" t="str">
        <f ca="1">IF(COUNTIF(データ整理_長寿命化整備計画!$B$2:'データ整理_長寿命化整備計画'!$B66,"この線より上に行を挿入してください。")=0,データ整理_長寿命化整備計画!$C66,"")</f>
        <v/>
      </c>
      <c r="B66" s="868" t="str">
        <f ca="1">IF(COUNTIF(データ整理_長寿命化整備計画!$B$2:'データ整理_長寿命化整備計画'!$B66,"この線より上に行を挿入してください。")=0,データ整理_長寿命化整備計画!$D66,"")</f>
        <v/>
      </c>
      <c r="C66" s="868" t="str">
        <f ca="1">IF(COUNTIF(データ整理_長寿命化整備計画!$B$2:'データ整理_長寿命化整備計画'!$B66,"この線より上に行を挿入してください。")=0,データ整理_長寿命化整備計画!$E66,"")</f>
        <v/>
      </c>
      <c r="D66" s="868" t="str">
        <f ca="1">IF(COUNTIF(データ整理_長寿命化整備計画!$B$2:'データ整理_長寿命化整備計画'!$B66,"この線より上に行を挿入してください。")=0,データ整理_長寿命化整備計画!$F66,"")</f>
        <v/>
      </c>
      <c r="E66" s="868" t="str">
        <f ca="1">IF(COUNTIF(データ整理_長寿命化整備計画!$B$2:'データ整理_長寿命化整備計画'!$B66,"この線より上に行を挿入してください。")=0,データ整理_長寿命化整備計画!$G66,"")</f>
        <v/>
      </c>
      <c r="F66" s="868" t="str">
        <f ca="1">IF(COUNTIF(データ整理_長寿命化整備計画!$B$2:'データ整理_長寿命化整備計画'!$B66,"この線より上に行を挿入してください。")=0,データ整理_長寿命化整備計画!$H66,"")</f>
        <v/>
      </c>
      <c r="G66" s="868" t="str">
        <f ca="1">IF(COUNTIF(データ整理_長寿命化整備計画!$B$2:'データ整理_長寿命化整備計画'!$B66,"この線より上に行を挿入してください。")=0,データ整理_長寿命化整備計画!$I66,"")</f>
        <v/>
      </c>
      <c r="H66" s="868" t="str">
        <f ca="1">IF(COUNTIF(データ整理_長寿命化整備計画!$B$2:'データ整理_長寿命化整備計画'!$B66,"この線より上に行を挿入してください。")=0,データ整理_長寿命化整備計画!$J66,"")</f>
        <v/>
      </c>
      <c r="I66" s="868" t="str">
        <f ca="1">IF(COUNTIF(データ整理_長寿命化整備計画!$B$2:'データ整理_長寿命化整備計画'!$B66,"この線より上に行を挿入してください。")=0,データ整理_長寿命化整備計画!$K66,"")</f>
        <v/>
      </c>
      <c r="J66" s="868" t="str">
        <f ca="1">IF(COUNTIF(データ整理_長寿命化整備計画!$B$2:'データ整理_長寿命化整備計画'!$B66,"この線より上に行を挿入してください。")=0,データ整理_長寿命化整備計画!$L66,"")</f>
        <v/>
      </c>
    </row>
    <row r="67" spans="1:10" x14ac:dyDescent="0.15">
      <c r="A67" s="868" t="str">
        <f ca="1">IF(COUNTIF(データ整理_長寿命化整備計画!$B$2:'データ整理_長寿命化整備計画'!$B67,"この線より上に行を挿入してください。")=0,データ整理_長寿命化整備計画!$C67,"")</f>
        <v/>
      </c>
      <c r="B67" s="868" t="str">
        <f ca="1">IF(COUNTIF(データ整理_長寿命化整備計画!$B$2:'データ整理_長寿命化整備計画'!$B67,"この線より上に行を挿入してください。")=0,データ整理_長寿命化整備計画!$D67,"")</f>
        <v/>
      </c>
      <c r="C67" s="868" t="str">
        <f ca="1">IF(COUNTIF(データ整理_長寿命化整備計画!$B$2:'データ整理_長寿命化整備計画'!$B67,"この線より上に行を挿入してください。")=0,データ整理_長寿命化整備計画!$E67,"")</f>
        <v/>
      </c>
      <c r="D67" s="868" t="str">
        <f ca="1">IF(COUNTIF(データ整理_長寿命化整備計画!$B$2:'データ整理_長寿命化整備計画'!$B67,"この線より上に行を挿入してください。")=0,データ整理_長寿命化整備計画!$F67,"")</f>
        <v/>
      </c>
      <c r="E67" s="868" t="str">
        <f ca="1">IF(COUNTIF(データ整理_長寿命化整備計画!$B$2:'データ整理_長寿命化整備計画'!$B67,"この線より上に行を挿入してください。")=0,データ整理_長寿命化整備計画!$G67,"")</f>
        <v/>
      </c>
      <c r="F67" s="868" t="str">
        <f ca="1">IF(COUNTIF(データ整理_長寿命化整備計画!$B$2:'データ整理_長寿命化整備計画'!$B67,"この線より上に行を挿入してください。")=0,データ整理_長寿命化整備計画!$H67,"")</f>
        <v/>
      </c>
      <c r="G67" s="868" t="str">
        <f ca="1">IF(COUNTIF(データ整理_長寿命化整備計画!$B$2:'データ整理_長寿命化整備計画'!$B67,"この線より上に行を挿入してください。")=0,データ整理_長寿命化整備計画!$I67,"")</f>
        <v/>
      </c>
      <c r="H67" s="868" t="str">
        <f ca="1">IF(COUNTIF(データ整理_長寿命化整備計画!$B$2:'データ整理_長寿命化整備計画'!$B67,"この線より上に行を挿入してください。")=0,データ整理_長寿命化整備計画!$J67,"")</f>
        <v/>
      </c>
      <c r="I67" s="868" t="str">
        <f ca="1">IF(COUNTIF(データ整理_長寿命化整備計画!$B$2:'データ整理_長寿命化整備計画'!$B67,"この線より上に行を挿入してください。")=0,データ整理_長寿命化整備計画!$K67,"")</f>
        <v/>
      </c>
      <c r="J67" s="868" t="str">
        <f ca="1">IF(COUNTIF(データ整理_長寿命化整備計画!$B$2:'データ整理_長寿命化整備計画'!$B67,"この線より上に行を挿入してください。")=0,データ整理_長寿命化整備計画!$L67,"")</f>
        <v/>
      </c>
    </row>
    <row r="68" spans="1:10" x14ac:dyDescent="0.15">
      <c r="A68" s="868" t="str">
        <f ca="1">IF(COUNTIF(データ整理_長寿命化整備計画!$B$2:'データ整理_長寿命化整備計画'!$B68,"この線より上に行を挿入してください。")=0,データ整理_長寿命化整備計画!$C68,"")</f>
        <v/>
      </c>
      <c r="B68" s="868" t="str">
        <f ca="1">IF(COUNTIF(データ整理_長寿命化整備計画!$B$2:'データ整理_長寿命化整備計画'!$B68,"この線より上に行を挿入してください。")=0,データ整理_長寿命化整備計画!$D68,"")</f>
        <v/>
      </c>
      <c r="C68" s="868" t="str">
        <f ca="1">IF(COUNTIF(データ整理_長寿命化整備計画!$B$2:'データ整理_長寿命化整備計画'!$B68,"この線より上に行を挿入してください。")=0,データ整理_長寿命化整備計画!$E68,"")</f>
        <v/>
      </c>
      <c r="D68" s="868" t="str">
        <f ca="1">IF(COUNTIF(データ整理_長寿命化整備計画!$B$2:'データ整理_長寿命化整備計画'!$B68,"この線より上に行を挿入してください。")=0,データ整理_長寿命化整備計画!$F68,"")</f>
        <v/>
      </c>
      <c r="E68" s="868" t="str">
        <f ca="1">IF(COUNTIF(データ整理_長寿命化整備計画!$B$2:'データ整理_長寿命化整備計画'!$B68,"この線より上に行を挿入してください。")=0,データ整理_長寿命化整備計画!$G68,"")</f>
        <v/>
      </c>
      <c r="F68" s="868" t="str">
        <f ca="1">IF(COUNTIF(データ整理_長寿命化整備計画!$B$2:'データ整理_長寿命化整備計画'!$B68,"この線より上に行を挿入してください。")=0,データ整理_長寿命化整備計画!$H68,"")</f>
        <v/>
      </c>
      <c r="G68" s="868" t="str">
        <f ca="1">IF(COUNTIF(データ整理_長寿命化整備計画!$B$2:'データ整理_長寿命化整備計画'!$B68,"この線より上に行を挿入してください。")=0,データ整理_長寿命化整備計画!$I68,"")</f>
        <v/>
      </c>
      <c r="H68" s="868" t="str">
        <f ca="1">IF(COUNTIF(データ整理_長寿命化整備計画!$B$2:'データ整理_長寿命化整備計画'!$B68,"この線より上に行を挿入してください。")=0,データ整理_長寿命化整備計画!$J68,"")</f>
        <v/>
      </c>
      <c r="I68" s="868" t="str">
        <f ca="1">IF(COUNTIF(データ整理_長寿命化整備計画!$B$2:'データ整理_長寿命化整備計画'!$B68,"この線より上に行を挿入してください。")=0,データ整理_長寿命化整備計画!$K68,"")</f>
        <v/>
      </c>
      <c r="J68" s="868" t="str">
        <f ca="1">IF(COUNTIF(データ整理_長寿命化整備計画!$B$2:'データ整理_長寿命化整備計画'!$B68,"この線より上に行を挿入してください。")=0,データ整理_長寿命化整備計画!$L68,"")</f>
        <v/>
      </c>
    </row>
    <row r="69" spans="1:10" x14ac:dyDescent="0.15">
      <c r="A69" s="868" t="str">
        <f ca="1">IF(COUNTIF(データ整理_長寿命化整備計画!$B$2:'データ整理_長寿命化整備計画'!$B69,"この線より上に行を挿入してください。")=0,データ整理_長寿命化整備計画!$C69,"")</f>
        <v/>
      </c>
      <c r="B69" s="868" t="str">
        <f ca="1">IF(COUNTIF(データ整理_長寿命化整備計画!$B$2:'データ整理_長寿命化整備計画'!$B69,"この線より上に行を挿入してください。")=0,データ整理_長寿命化整備計画!$D69,"")</f>
        <v/>
      </c>
      <c r="C69" s="868" t="str">
        <f ca="1">IF(COUNTIF(データ整理_長寿命化整備計画!$B$2:'データ整理_長寿命化整備計画'!$B69,"この線より上に行を挿入してください。")=0,データ整理_長寿命化整備計画!$E69,"")</f>
        <v/>
      </c>
      <c r="D69" s="868" t="str">
        <f ca="1">IF(COUNTIF(データ整理_長寿命化整備計画!$B$2:'データ整理_長寿命化整備計画'!$B69,"この線より上に行を挿入してください。")=0,データ整理_長寿命化整備計画!$F69,"")</f>
        <v/>
      </c>
      <c r="E69" s="868" t="str">
        <f ca="1">IF(COUNTIF(データ整理_長寿命化整備計画!$B$2:'データ整理_長寿命化整備計画'!$B69,"この線より上に行を挿入してください。")=0,データ整理_長寿命化整備計画!$G69,"")</f>
        <v/>
      </c>
      <c r="F69" s="868" t="str">
        <f ca="1">IF(COUNTIF(データ整理_長寿命化整備計画!$B$2:'データ整理_長寿命化整備計画'!$B69,"この線より上に行を挿入してください。")=0,データ整理_長寿命化整備計画!$H69,"")</f>
        <v/>
      </c>
      <c r="G69" s="868" t="str">
        <f ca="1">IF(COUNTIF(データ整理_長寿命化整備計画!$B$2:'データ整理_長寿命化整備計画'!$B69,"この線より上に行を挿入してください。")=0,データ整理_長寿命化整備計画!$I69,"")</f>
        <v/>
      </c>
      <c r="H69" s="868" t="str">
        <f ca="1">IF(COUNTIF(データ整理_長寿命化整備計画!$B$2:'データ整理_長寿命化整備計画'!$B69,"この線より上に行を挿入してください。")=0,データ整理_長寿命化整備計画!$J69,"")</f>
        <v/>
      </c>
      <c r="I69" s="868" t="str">
        <f ca="1">IF(COUNTIF(データ整理_長寿命化整備計画!$B$2:'データ整理_長寿命化整備計画'!$B69,"この線より上に行を挿入してください。")=0,データ整理_長寿命化整備計画!$K69,"")</f>
        <v/>
      </c>
      <c r="J69" s="868" t="str">
        <f ca="1">IF(COUNTIF(データ整理_長寿命化整備計画!$B$2:'データ整理_長寿命化整備計画'!$B69,"この線より上に行を挿入してください。")=0,データ整理_長寿命化整備計画!$L69,"")</f>
        <v/>
      </c>
    </row>
    <row r="70" spans="1:10" x14ac:dyDescent="0.15">
      <c r="A70" s="868" t="str">
        <f ca="1">IF(COUNTIF(データ整理_長寿命化整備計画!$B$2:'データ整理_長寿命化整備計画'!$B70,"この線より上に行を挿入してください。")=0,データ整理_長寿命化整備計画!$C70,"")</f>
        <v/>
      </c>
      <c r="B70" s="868" t="str">
        <f ca="1">IF(COUNTIF(データ整理_長寿命化整備計画!$B$2:'データ整理_長寿命化整備計画'!$B70,"この線より上に行を挿入してください。")=0,データ整理_長寿命化整備計画!$D70,"")</f>
        <v/>
      </c>
      <c r="C70" s="868" t="str">
        <f ca="1">IF(COUNTIF(データ整理_長寿命化整備計画!$B$2:'データ整理_長寿命化整備計画'!$B70,"この線より上に行を挿入してください。")=0,データ整理_長寿命化整備計画!$E70,"")</f>
        <v/>
      </c>
      <c r="D70" s="868" t="str">
        <f ca="1">IF(COUNTIF(データ整理_長寿命化整備計画!$B$2:'データ整理_長寿命化整備計画'!$B70,"この線より上に行を挿入してください。")=0,データ整理_長寿命化整備計画!$F70,"")</f>
        <v/>
      </c>
      <c r="E70" s="868" t="str">
        <f ca="1">IF(COUNTIF(データ整理_長寿命化整備計画!$B$2:'データ整理_長寿命化整備計画'!$B70,"この線より上に行を挿入してください。")=0,データ整理_長寿命化整備計画!$G70,"")</f>
        <v/>
      </c>
      <c r="F70" s="868" t="str">
        <f ca="1">IF(COUNTIF(データ整理_長寿命化整備計画!$B$2:'データ整理_長寿命化整備計画'!$B70,"この線より上に行を挿入してください。")=0,データ整理_長寿命化整備計画!$H70,"")</f>
        <v/>
      </c>
      <c r="G70" s="868" t="str">
        <f ca="1">IF(COUNTIF(データ整理_長寿命化整備計画!$B$2:'データ整理_長寿命化整備計画'!$B70,"この線より上に行を挿入してください。")=0,データ整理_長寿命化整備計画!$I70,"")</f>
        <v/>
      </c>
      <c r="H70" s="868" t="str">
        <f ca="1">IF(COUNTIF(データ整理_長寿命化整備計画!$B$2:'データ整理_長寿命化整備計画'!$B70,"この線より上に行を挿入してください。")=0,データ整理_長寿命化整備計画!$J70,"")</f>
        <v/>
      </c>
      <c r="I70" s="868" t="str">
        <f ca="1">IF(COUNTIF(データ整理_長寿命化整備計画!$B$2:'データ整理_長寿命化整備計画'!$B70,"この線より上に行を挿入してください。")=0,データ整理_長寿命化整備計画!$K70,"")</f>
        <v/>
      </c>
      <c r="J70" s="868" t="str">
        <f ca="1">IF(COUNTIF(データ整理_長寿命化整備計画!$B$2:'データ整理_長寿命化整備計画'!$B70,"この線より上に行を挿入してください。")=0,データ整理_長寿命化整備計画!$L70,"")</f>
        <v/>
      </c>
    </row>
    <row r="71" spans="1:10" x14ac:dyDescent="0.15">
      <c r="A71" s="868" t="str">
        <f ca="1">IF(COUNTIF(データ整理_長寿命化整備計画!$B$2:'データ整理_長寿命化整備計画'!$B71,"この線より上に行を挿入してください。")=0,データ整理_長寿命化整備計画!$C71,"")</f>
        <v/>
      </c>
      <c r="B71" s="868" t="str">
        <f ca="1">IF(COUNTIF(データ整理_長寿命化整備計画!$B$2:'データ整理_長寿命化整備計画'!$B71,"この線より上に行を挿入してください。")=0,データ整理_長寿命化整備計画!$D71,"")</f>
        <v/>
      </c>
      <c r="C71" s="868" t="str">
        <f ca="1">IF(COUNTIF(データ整理_長寿命化整備計画!$B$2:'データ整理_長寿命化整備計画'!$B71,"この線より上に行を挿入してください。")=0,データ整理_長寿命化整備計画!$E71,"")</f>
        <v/>
      </c>
      <c r="D71" s="868" t="str">
        <f ca="1">IF(COUNTIF(データ整理_長寿命化整備計画!$B$2:'データ整理_長寿命化整備計画'!$B71,"この線より上に行を挿入してください。")=0,データ整理_長寿命化整備計画!$F71,"")</f>
        <v/>
      </c>
      <c r="E71" s="868" t="str">
        <f ca="1">IF(COUNTIF(データ整理_長寿命化整備計画!$B$2:'データ整理_長寿命化整備計画'!$B71,"この線より上に行を挿入してください。")=0,データ整理_長寿命化整備計画!$G71,"")</f>
        <v/>
      </c>
      <c r="F71" s="868" t="str">
        <f ca="1">IF(COUNTIF(データ整理_長寿命化整備計画!$B$2:'データ整理_長寿命化整備計画'!$B71,"この線より上に行を挿入してください。")=0,データ整理_長寿命化整備計画!$H71,"")</f>
        <v/>
      </c>
      <c r="G71" s="868" t="str">
        <f ca="1">IF(COUNTIF(データ整理_長寿命化整備計画!$B$2:'データ整理_長寿命化整備計画'!$B71,"この線より上に行を挿入してください。")=0,データ整理_長寿命化整備計画!$I71,"")</f>
        <v/>
      </c>
      <c r="H71" s="868" t="str">
        <f ca="1">IF(COUNTIF(データ整理_長寿命化整備計画!$B$2:'データ整理_長寿命化整備計画'!$B71,"この線より上に行を挿入してください。")=0,データ整理_長寿命化整備計画!$J71,"")</f>
        <v/>
      </c>
      <c r="I71" s="868" t="str">
        <f ca="1">IF(COUNTIF(データ整理_長寿命化整備計画!$B$2:'データ整理_長寿命化整備計画'!$B71,"この線より上に行を挿入してください。")=0,データ整理_長寿命化整備計画!$K71,"")</f>
        <v/>
      </c>
      <c r="J71" s="868" t="str">
        <f ca="1">IF(COUNTIF(データ整理_長寿命化整備計画!$B$2:'データ整理_長寿命化整備計画'!$B71,"この線より上に行を挿入してください。")=0,データ整理_長寿命化整備計画!$L71,"")</f>
        <v/>
      </c>
    </row>
    <row r="72" spans="1:10" x14ac:dyDescent="0.15">
      <c r="A72" s="868" t="str">
        <f ca="1">IF(COUNTIF(データ整理_長寿命化整備計画!$B$2:'データ整理_長寿命化整備計画'!$B72,"この線より上に行を挿入してください。")=0,データ整理_長寿命化整備計画!$C72,"")</f>
        <v/>
      </c>
      <c r="B72" s="868" t="str">
        <f ca="1">IF(COUNTIF(データ整理_長寿命化整備計画!$B$2:'データ整理_長寿命化整備計画'!$B72,"この線より上に行を挿入してください。")=0,データ整理_長寿命化整備計画!$D72,"")</f>
        <v/>
      </c>
      <c r="C72" s="868" t="str">
        <f ca="1">IF(COUNTIF(データ整理_長寿命化整備計画!$B$2:'データ整理_長寿命化整備計画'!$B72,"この線より上に行を挿入してください。")=0,データ整理_長寿命化整備計画!$E72,"")</f>
        <v/>
      </c>
      <c r="D72" s="868" t="str">
        <f ca="1">IF(COUNTIF(データ整理_長寿命化整備計画!$B$2:'データ整理_長寿命化整備計画'!$B72,"この線より上に行を挿入してください。")=0,データ整理_長寿命化整備計画!$F72,"")</f>
        <v/>
      </c>
      <c r="E72" s="868" t="str">
        <f ca="1">IF(COUNTIF(データ整理_長寿命化整備計画!$B$2:'データ整理_長寿命化整備計画'!$B72,"この線より上に行を挿入してください。")=0,データ整理_長寿命化整備計画!$G72,"")</f>
        <v/>
      </c>
      <c r="F72" s="868" t="str">
        <f ca="1">IF(COUNTIF(データ整理_長寿命化整備計画!$B$2:'データ整理_長寿命化整備計画'!$B72,"この線より上に行を挿入してください。")=0,データ整理_長寿命化整備計画!$H72,"")</f>
        <v/>
      </c>
      <c r="G72" s="868" t="str">
        <f ca="1">IF(COUNTIF(データ整理_長寿命化整備計画!$B$2:'データ整理_長寿命化整備計画'!$B72,"この線より上に行を挿入してください。")=0,データ整理_長寿命化整備計画!$I72,"")</f>
        <v/>
      </c>
      <c r="H72" s="868" t="str">
        <f ca="1">IF(COUNTIF(データ整理_長寿命化整備計画!$B$2:'データ整理_長寿命化整備計画'!$B72,"この線より上に行を挿入してください。")=0,データ整理_長寿命化整備計画!$J72,"")</f>
        <v/>
      </c>
      <c r="I72" s="868" t="str">
        <f ca="1">IF(COUNTIF(データ整理_長寿命化整備計画!$B$2:'データ整理_長寿命化整備計画'!$B72,"この線より上に行を挿入してください。")=0,データ整理_長寿命化整備計画!$K72,"")</f>
        <v/>
      </c>
      <c r="J72" s="868" t="str">
        <f ca="1">IF(COUNTIF(データ整理_長寿命化整備計画!$B$2:'データ整理_長寿命化整備計画'!$B72,"この線より上に行を挿入してください。")=0,データ整理_長寿命化整備計画!$L72,"")</f>
        <v/>
      </c>
    </row>
    <row r="73" spans="1:10" x14ac:dyDescent="0.15">
      <c r="A73" s="868" t="str">
        <f ca="1">IF(COUNTIF(データ整理_長寿命化整備計画!$B$2:'データ整理_長寿命化整備計画'!$B73,"この線より上に行を挿入してください。")=0,データ整理_長寿命化整備計画!$C73,"")</f>
        <v/>
      </c>
      <c r="B73" s="868" t="str">
        <f ca="1">IF(COUNTIF(データ整理_長寿命化整備計画!$B$2:'データ整理_長寿命化整備計画'!$B73,"この線より上に行を挿入してください。")=0,データ整理_長寿命化整備計画!$D73,"")</f>
        <v/>
      </c>
      <c r="C73" s="868" t="str">
        <f ca="1">IF(COUNTIF(データ整理_長寿命化整備計画!$B$2:'データ整理_長寿命化整備計画'!$B73,"この線より上に行を挿入してください。")=0,データ整理_長寿命化整備計画!$E73,"")</f>
        <v/>
      </c>
      <c r="D73" s="868" t="str">
        <f ca="1">IF(COUNTIF(データ整理_長寿命化整備計画!$B$2:'データ整理_長寿命化整備計画'!$B73,"この線より上に行を挿入してください。")=0,データ整理_長寿命化整備計画!$F73,"")</f>
        <v/>
      </c>
      <c r="E73" s="868" t="str">
        <f ca="1">IF(COUNTIF(データ整理_長寿命化整備計画!$B$2:'データ整理_長寿命化整備計画'!$B73,"この線より上に行を挿入してください。")=0,データ整理_長寿命化整備計画!$G73,"")</f>
        <v/>
      </c>
      <c r="F73" s="868" t="str">
        <f ca="1">IF(COUNTIF(データ整理_長寿命化整備計画!$B$2:'データ整理_長寿命化整備計画'!$B73,"この線より上に行を挿入してください。")=0,データ整理_長寿命化整備計画!$H73,"")</f>
        <v/>
      </c>
      <c r="G73" s="868" t="str">
        <f ca="1">IF(COUNTIF(データ整理_長寿命化整備計画!$B$2:'データ整理_長寿命化整備計画'!$B73,"この線より上に行を挿入してください。")=0,データ整理_長寿命化整備計画!$I73,"")</f>
        <v/>
      </c>
      <c r="H73" s="868" t="str">
        <f ca="1">IF(COUNTIF(データ整理_長寿命化整備計画!$B$2:'データ整理_長寿命化整備計画'!$B73,"この線より上に行を挿入してください。")=0,データ整理_長寿命化整備計画!$J73,"")</f>
        <v/>
      </c>
      <c r="I73" s="868" t="str">
        <f ca="1">IF(COUNTIF(データ整理_長寿命化整備計画!$B$2:'データ整理_長寿命化整備計画'!$B73,"この線より上に行を挿入してください。")=0,データ整理_長寿命化整備計画!$K73,"")</f>
        <v/>
      </c>
      <c r="J73" s="868" t="str">
        <f ca="1">IF(COUNTIF(データ整理_長寿命化整備計画!$B$2:'データ整理_長寿命化整備計画'!$B73,"この線より上に行を挿入してください。")=0,データ整理_長寿命化整備計画!$L73,"")</f>
        <v/>
      </c>
    </row>
    <row r="74" spans="1:10" x14ac:dyDescent="0.15">
      <c r="A74" s="868" t="str">
        <f ca="1">IF(COUNTIF(データ整理_長寿命化整備計画!$B$2:'データ整理_長寿命化整備計画'!$B74,"この線より上に行を挿入してください。")=0,データ整理_長寿命化整備計画!$C74,"")</f>
        <v/>
      </c>
      <c r="B74" s="868" t="str">
        <f ca="1">IF(COUNTIF(データ整理_長寿命化整備計画!$B$2:'データ整理_長寿命化整備計画'!$B74,"この線より上に行を挿入してください。")=0,データ整理_長寿命化整備計画!$D74,"")</f>
        <v/>
      </c>
      <c r="C74" s="868" t="str">
        <f ca="1">IF(COUNTIF(データ整理_長寿命化整備計画!$B$2:'データ整理_長寿命化整備計画'!$B74,"この線より上に行を挿入してください。")=0,データ整理_長寿命化整備計画!$E74,"")</f>
        <v/>
      </c>
      <c r="D74" s="868" t="str">
        <f ca="1">IF(COUNTIF(データ整理_長寿命化整備計画!$B$2:'データ整理_長寿命化整備計画'!$B74,"この線より上に行を挿入してください。")=0,データ整理_長寿命化整備計画!$F74,"")</f>
        <v/>
      </c>
      <c r="E74" s="868" t="str">
        <f ca="1">IF(COUNTIF(データ整理_長寿命化整備計画!$B$2:'データ整理_長寿命化整備計画'!$B74,"この線より上に行を挿入してください。")=0,データ整理_長寿命化整備計画!$G74,"")</f>
        <v/>
      </c>
      <c r="F74" s="868" t="str">
        <f ca="1">IF(COUNTIF(データ整理_長寿命化整備計画!$B$2:'データ整理_長寿命化整備計画'!$B74,"この線より上に行を挿入してください。")=0,データ整理_長寿命化整備計画!$H74,"")</f>
        <v/>
      </c>
      <c r="G74" s="868" t="str">
        <f ca="1">IF(COUNTIF(データ整理_長寿命化整備計画!$B$2:'データ整理_長寿命化整備計画'!$B74,"この線より上に行を挿入してください。")=0,データ整理_長寿命化整備計画!$I74,"")</f>
        <v/>
      </c>
      <c r="H74" s="868" t="str">
        <f ca="1">IF(COUNTIF(データ整理_長寿命化整備計画!$B$2:'データ整理_長寿命化整備計画'!$B74,"この線より上に行を挿入してください。")=0,データ整理_長寿命化整備計画!$J74,"")</f>
        <v/>
      </c>
      <c r="I74" s="868" t="str">
        <f ca="1">IF(COUNTIF(データ整理_長寿命化整備計画!$B$2:'データ整理_長寿命化整備計画'!$B74,"この線より上に行を挿入してください。")=0,データ整理_長寿命化整備計画!$K74,"")</f>
        <v/>
      </c>
      <c r="J74" s="868" t="str">
        <f ca="1">IF(COUNTIF(データ整理_長寿命化整備計画!$B$2:'データ整理_長寿命化整備計画'!$B74,"この線より上に行を挿入してください。")=0,データ整理_長寿命化整備計画!$L74,"")</f>
        <v/>
      </c>
    </row>
    <row r="75" spans="1:10" x14ac:dyDescent="0.15">
      <c r="A75" s="868" t="str">
        <f ca="1">IF(COUNTIF(データ整理_長寿命化整備計画!$B$2:'データ整理_長寿命化整備計画'!$B75,"この線より上に行を挿入してください。")=0,データ整理_長寿命化整備計画!$C75,"")</f>
        <v/>
      </c>
      <c r="B75" s="868" t="str">
        <f ca="1">IF(COUNTIF(データ整理_長寿命化整備計画!$B$2:'データ整理_長寿命化整備計画'!$B75,"この線より上に行を挿入してください。")=0,データ整理_長寿命化整備計画!$D75,"")</f>
        <v/>
      </c>
      <c r="C75" s="868" t="str">
        <f ca="1">IF(COUNTIF(データ整理_長寿命化整備計画!$B$2:'データ整理_長寿命化整備計画'!$B75,"この線より上に行を挿入してください。")=0,データ整理_長寿命化整備計画!$E75,"")</f>
        <v/>
      </c>
      <c r="D75" s="868" t="str">
        <f ca="1">IF(COUNTIF(データ整理_長寿命化整備計画!$B$2:'データ整理_長寿命化整備計画'!$B75,"この線より上に行を挿入してください。")=0,データ整理_長寿命化整備計画!$F75,"")</f>
        <v/>
      </c>
      <c r="E75" s="868" t="str">
        <f ca="1">IF(COUNTIF(データ整理_長寿命化整備計画!$B$2:'データ整理_長寿命化整備計画'!$B75,"この線より上に行を挿入してください。")=0,データ整理_長寿命化整備計画!$G75,"")</f>
        <v/>
      </c>
      <c r="F75" s="868" t="str">
        <f ca="1">IF(COUNTIF(データ整理_長寿命化整備計画!$B$2:'データ整理_長寿命化整備計画'!$B75,"この線より上に行を挿入してください。")=0,データ整理_長寿命化整備計画!$H75,"")</f>
        <v/>
      </c>
      <c r="G75" s="868" t="str">
        <f ca="1">IF(COUNTIF(データ整理_長寿命化整備計画!$B$2:'データ整理_長寿命化整備計画'!$B75,"この線より上に行を挿入してください。")=0,データ整理_長寿命化整備計画!$I75,"")</f>
        <v/>
      </c>
      <c r="H75" s="868" t="str">
        <f ca="1">IF(COUNTIF(データ整理_長寿命化整備計画!$B$2:'データ整理_長寿命化整備計画'!$B75,"この線より上に行を挿入してください。")=0,データ整理_長寿命化整備計画!$J75,"")</f>
        <v/>
      </c>
      <c r="I75" s="868" t="str">
        <f ca="1">IF(COUNTIF(データ整理_長寿命化整備計画!$B$2:'データ整理_長寿命化整備計画'!$B75,"この線より上に行を挿入してください。")=0,データ整理_長寿命化整備計画!$K75,"")</f>
        <v/>
      </c>
      <c r="J75" s="868" t="str">
        <f ca="1">IF(COUNTIF(データ整理_長寿命化整備計画!$B$2:'データ整理_長寿命化整備計画'!$B75,"この線より上に行を挿入してください。")=0,データ整理_長寿命化整備計画!$L75,"")</f>
        <v/>
      </c>
    </row>
    <row r="76" spans="1:10" x14ac:dyDescent="0.15">
      <c r="A76" s="868" t="str">
        <f ca="1">IF(COUNTIF(データ整理_長寿命化整備計画!$B$2:'データ整理_長寿命化整備計画'!$B76,"この線より上に行を挿入してください。")=0,データ整理_長寿命化整備計画!$C76,"")</f>
        <v/>
      </c>
      <c r="B76" s="868" t="str">
        <f ca="1">IF(COUNTIF(データ整理_長寿命化整備計画!$B$2:'データ整理_長寿命化整備計画'!$B76,"この線より上に行を挿入してください。")=0,データ整理_長寿命化整備計画!$D76,"")</f>
        <v/>
      </c>
      <c r="C76" s="868" t="str">
        <f ca="1">IF(COUNTIF(データ整理_長寿命化整備計画!$B$2:'データ整理_長寿命化整備計画'!$B76,"この線より上に行を挿入してください。")=0,データ整理_長寿命化整備計画!$E76,"")</f>
        <v/>
      </c>
      <c r="D76" s="868" t="str">
        <f ca="1">IF(COUNTIF(データ整理_長寿命化整備計画!$B$2:'データ整理_長寿命化整備計画'!$B76,"この線より上に行を挿入してください。")=0,データ整理_長寿命化整備計画!$F76,"")</f>
        <v/>
      </c>
      <c r="E76" s="868" t="str">
        <f ca="1">IF(COUNTIF(データ整理_長寿命化整備計画!$B$2:'データ整理_長寿命化整備計画'!$B76,"この線より上に行を挿入してください。")=0,データ整理_長寿命化整備計画!$G76,"")</f>
        <v/>
      </c>
      <c r="F76" s="868" t="str">
        <f ca="1">IF(COUNTIF(データ整理_長寿命化整備計画!$B$2:'データ整理_長寿命化整備計画'!$B76,"この線より上に行を挿入してください。")=0,データ整理_長寿命化整備計画!$H76,"")</f>
        <v/>
      </c>
      <c r="G76" s="868" t="str">
        <f ca="1">IF(COUNTIF(データ整理_長寿命化整備計画!$B$2:'データ整理_長寿命化整備計画'!$B76,"この線より上に行を挿入してください。")=0,データ整理_長寿命化整備計画!$I76,"")</f>
        <v/>
      </c>
      <c r="H76" s="868" t="str">
        <f ca="1">IF(COUNTIF(データ整理_長寿命化整備計画!$B$2:'データ整理_長寿命化整備計画'!$B76,"この線より上に行を挿入してください。")=0,データ整理_長寿命化整備計画!$J76,"")</f>
        <v/>
      </c>
      <c r="I76" s="868" t="str">
        <f ca="1">IF(COUNTIF(データ整理_長寿命化整備計画!$B$2:'データ整理_長寿命化整備計画'!$B76,"この線より上に行を挿入してください。")=0,データ整理_長寿命化整備計画!$K76,"")</f>
        <v/>
      </c>
      <c r="J76" s="868" t="str">
        <f ca="1">IF(COUNTIF(データ整理_長寿命化整備計画!$B$2:'データ整理_長寿命化整備計画'!$B76,"この線より上に行を挿入してください。")=0,データ整理_長寿命化整備計画!$L76,"")</f>
        <v/>
      </c>
    </row>
    <row r="77" spans="1:10" x14ac:dyDescent="0.15">
      <c r="A77" s="868" t="str">
        <f ca="1">IF(COUNTIF(データ整理_長寿命化整備計画!$B$2:'データ整理_長寿命化整備計画'!$B77,"この線より上に行を挿入してください。")=0,データ整理_長寿命化整備計画!$C77,"")</f>
        <v/>
      </c>
      <c r="B77" s="868" t="str">
        <f ca="1">IF(COUNTIF(データ整理_長寿命化整備計画!$B$2:'データ整理_長寿命化整備計画'!$B77,"この線より上に行を挿入してください。")=0,データ整理_長寿命化整備計画!$D77,"")</f>
        <v/>
      </c>
      <c r="C77" s="868" t="str">
        <f ca="1">IF(COUNTIF(データ整理_長寿命化整備計画!$B$2:'データ整理_長寿命化整備計画'!$B77,"この線より上に行を挿入してください。")=0,データ整理_長寿命化整備計画!$E77,"")</f>
        <v/>
      </c>
      <c r="D77" s="868" t="str">
        <f ca="1">IF(COUNTIF(データ整理_長寿命化整備計画!$B$2:'データ整理_長寿命化整備計画'!$B77,"この線より上に行を挿入してください。")=0,データ整理_長寿命化整備計画!$F77,"")</f>
        <v/>
      </c>
      <c r="E77" s="868" t="str">
        <f ca="1">IF(COUNTIF(データ整理_長寿命化整備計画!$B$2:'データ整理_長寿命化整備計画'!$B77,"この線より上に行を挿入してください。")=0,データ整理_長寿命化整備計画!$G77,"")</f>
        <v/>
      </c>
      <c r="F77" s="868" t="str">
        <f ca="1">IF(COUNTIF(データ整理_長寿命化整備計画!$B$2:'データ整理_長寿命化整備計画'!$B77,"この線より上に行を挿入してください。")=0,データ整理_長寿命化整備計画!$H77,"")</f>
        <v/>
      </c>
      <c r="G77" s="868" t="str">
        <f ca="1">IF(COUNTIF(データ整理_長寿命化整備計画!$B$2:'データ整理_長寿命化整備計画'!$B77,"この線より上に行を挿入してください。")=0,データ整理_長寿命化整備計画!$I77,"")</f>
        <v/>
      </c>
      <c r="H77" s="868" t="str">
        <f ca="1">IF(COUNTIF(データ整理_長寿命化整備計画!$B$2:'データ整理_長寿命化整備計画'!$B77,"この線より上に行を挿入してください。")=0,データ整理_長寿命化整備計画!$J77,"")</f>
        <v/>
      </c>
      <c r="I77" s="868" t="str">
        <f ca="1">IF(COUNTIF(データ整理_長寿命化整備計画!$B$2:'データ整理_長寿命化整備計画'!$B77,"この線より上に行を挿入してください。")=0,データ整理_長寿命化整備計画!$K77,"")</f>
        <v/>
      </c>
      <c r="J77" s="868" t="str">
        <f ca="1">IF(COUNTIF(データ整理_長寿命化整備計画!$B$2:'データ整理_長寿命化整備計画'!$B77,"この線より上に行を挿入してください。")=0,データ整理_長寿命化整備計画!$L77,"")</f>
        <v/>
      </c>
    </row>
    <row r="78" spans="1:10" x14ac:dyDescent="0.15">
      <c r="A78" s="868" t="str">
        <f ca="1">IF(COUNTIF(データ整理_長寿命化整備計画!$B$2:'データ整理_長寿命化整備計画'!$B78,"この線より上に行を挿入してください。")=0,データ整理_長寿命化整備計画!$C78,"")</f>
        <v/>
      </c>
      <c r="B78" s="868" t="str">
        <f ca="1">IF(COUNTIF(データ整理_長寿命化整備計画!$B$2:'データ整理_長寿命化整備計画'!$B78,"この線より上に行を挿入してください。")=0,データ整理_長寿命化整備計画!$D78,"")</f>
        <v/>
      </c>
      <c r="C78" s="868" t="str">
        <f ca="1">IF(COUNTIF(データ整理_長寿命化整備計画!$B$2:'データ整理_長寿命化整備計画'!$B78,"この線より上に行を挿入してください。")=0,データ整理_長寿命化整備計画!$E78,"")</f>
        <v/>
      </c>
      <c r="D78" s="868" t="str">
        <f ca="1">IF(COUNTIF(データ整理_長寿命化整備計画!$B$2:'データ整理_長寿命化整備計画'!$B78,"この線より上に行を挿入してください。")=0,データ整理_長寿命化整備計画!$F78,"")</f>
        <v/>
      </c>
      <c r="E78" s="868" t="str">
        <f ca="1">IF(COUNTIF(データ整理_長寿命化整備計画!$B$2:'データ整理_長寿命化整備計画'!$B78,"この線より上に行を挿入してください。")=0,データ整理_長寿命化整備計画!$G78,"")</f>
        <v/>
      </c>
      <c r="F78" s="868" t="str">
        <f ca="1">IF(COUNTIF(データ整理_長寿命化整備計画!$B$2:'データ整理_長寿命化整備計画'!$B78,"この線より上に行を挿入してください。")=0,データ整理_長寿命化整備計画!$H78,"")</f>
        <v/>
      </c>
      <c r="G78" s="868" t="str">
        <f ca="1">IF(COUNTIF(データ整理_長寿命化整備計画!$B$2:'データ整理_長寿命化整備計画'!$B78,"この線より上に行を挿入してください。")=0,データ整理_長寿命化整備計画!$I78,"")</f>
        <v/>
      </c>
      <c r="H78" s="868" t="str">
        <f ca="1">IF(COUNTIF(データ整理_長寿命化整備計画!$B$2:'データ整理_長寿命化整備計画'!$B78,"この線より上に行を挿入してください。")=0,データ整理_長寿命化整備計画!$J78,"")</f>
        <v/>
      </c>
      <c r="I78" s="868" t="str">
        <f ca="1">IF(COUNTIF(データ整理_長寿命化整備計画!$B$2:'データ整理_長寿命化整備計画'!$B78,"この線より上に行を挿入してください。")=0,データ整理_長寿命化整備計画!$K78,"")</f>
        <v/>
      </c>
      <c r="J78" s="868" t="str">
        <f ca="1">IF(COUNTIF(データ整理_長寿命化整備計画!$B$2:'データ整理_長寿命化整備計画'!$B78,"この線より上に行を挿入してください。")=0,データ整理_長寿命化整備計画!$L78,"")</f>
        <v/>
      </c>
    </row>
    <row r="79" spans="1:10" x14ac:dyDescent="0.15">
      <c r="A79" s="868" t="str">
        <f ca="1">IF(COUNTIF(データ整理_長寿命化整備計画!$B$2:'データ整理_長寿命化整備計画'!$B79,"この線より上に行を挿入してください。")=0,データ整理_長寿命化整備計画!$C79,"")</f>
        <v/>
      </c>
      <c r="B79" s="868" t="str">
        <f ca="1">IF(COUNTIF(データ整理_長寿命化整備計画!$B$2:'データ整理_長寿命化整備計画'!$B79,"この線より上に行を挿入してください。")=0,データ整理_長寿命化整備計画!$D79,"")</f>
        <v/>
      </c>
      <c r="C79" s="868" t="str">
        <f ca="1">IF(COUNTIF(データ整理_長寿命化整備計画!$B$2:'データ整理_長寿命化整備計画'!$B79,"この線より上に行を挿入してください。")=0,データ整理_長寿命化整備計画!$E79,"")</f>
        <v/>
      </c>
      <c r="D79" s="868" t="str">
        <f ca="1">IF(COUNTIF(データ整理_長寿命化整備計画!$B$2:'データ整理_長寿命化整備計画'!$B79,"この線より上に行を挿入してください。")=0,データ整理_長寿命化整備計画!$F79,"")</f>
        <v/>
      </c>
      <c r="E79" s="868" t="str">
        <f ca="1">IF(COUNTIF(データ整理_長寿命化整備計画!$B$2:'データ整理_長寿命化整備計画'!$B79,"この線より上に行を挿入してください。")=0,データ整理_長寿命化整備計画!$G79,"")</f>
        <v/>
      </c>
      <c r="F79" s="868" t="str">
        <f ca="1">IF(COUNTIF(データ整理_長寿命化整備計画!$B$2:'データ整理_長寿命化整備計画'!$B79,"この線より上に行を挿入してください。")=0,データ整理_長寿命化整備計画!$H79,"")</f>
        <v/>
      </c>
      <c r="G79" s="868" t="str">
        <f ca="1">IF(COUNTIF(データ整理_長寿命化整備計画!$B$2:'データ整理_長寿命化整備計画'!$B79,"この線より上に行を挿入してください。")=0,データ整理_長寿命化整備計画!$I79,"")</f>
        <v/>
      </c>
      <c r="H79" s="868" t="str">
        <f ca="1">IF(COUNTIF(データ整理_長寿命化整備計画!$B$2:'データ整理_長寿命化整備計画'!$B79,"この線より上に行を挿入してください。")=0,データ整理_長寿命化整備計画!$J79,"")</f>
        <v/>
      </c>
      <c r="I79" s="868" t="str">
        <f ca="1">IF(COUNTIF(データ整理_長寿命化整備計画!$B$2:'データ整理_長寿命化整備計画'!$B79,"この線より上に行を挿入してください。")=0,データ整理_長寿命化整備計画!$K79,"")</f>
        <v/>
      </c>
      <c r="J79" s="868" t="str">
        <f ca="1">IF(COUNTIF(データ整理_長寿命化整備計画!$B$2:'データ整理_長寿命化整備計画'!$B79,"この線より上に行を挿入してください。")=0,データ整理_長寿命化整備計画!$L79,"")</f>
        <v/>
      </c>
    </row>
    <row r="80" spans="1:10" x14ac:dyDescent="0.15">
      <c r="A80" s="868" t="str">
        <f ca="1">IF(COUNTIF(データ整理_長寿命化整備計画!$B$2:'データ整理_長寿命化整備計画'!$B80,"この線より上に行を挿入してください。")=0,データ整理_長寿命化整備計画!$C80,"")</f>
        <v/>
      </c>
      <c r="B80" s="868" t="str">
        <f ca="1">IF(COUNTIF(データ整理_長寿命化整備計画!$B$2:'データ整理_長寿命化整備計画'!$B80,"この線より上に行を挿入してください。")=0,データ整理_長寿命化整備計画!$D80,"")</f>
        <v/>
      </c>
      <c r="C80" s="868" t="str">
        <f ca="1">IF(COUNTIF(データ整理_長寿命化整備計画!$B$2:'データ整理_長寿命化整備計画'!$B80,"この線より上に行を挿入してください。")=0,データ整理_長寿命化整備計画!$E80,"")</f>
        <v/>
      </c>
      <c r="D80" s="868" t="str">
        <f ca="1">IF(COUNTIF(データ整理_長寿命化整備計画!$B$2:'データ整理_長寿命化整備計画'!$B80,"この線より上に行を挿入してください。")=0,データ整理_長寿命化整備計画!$F80,"")</f>
        <v/>
      </c>
      <c r="E80" s="868" t="str">
        <f ca="1">IF(COUNTIF(データ整理_長寿命化整備計画!$B$2:'データ整理_長寿命化整備計画'!$B80,"この線より上に行を挿入してください。")=0,データ整理_長寿命化整備計画!$G80,"")</f>
        <v/>
      </c>
      <c r="F80" s="868" t="str">
        <f ca="1">IF(COUNTIF(データ整理_長寿命化整備計画!$B$2:'データ整理_長寿命化整備計画'!$B80,"この線より上に行を挿入してください。")=0,データ整理_長寿命化整備計画!$H80,"")</f>
        <v/>
      </c>
      <c r="G80" s="868" t="str">
        <f ca="1">IF(COUNTIF(データ整理_長寿命化整備計画!$B$2:'データ整理_長寿命化整備計画'!$B80,"この線より上に行を挿入してください。")=0,データ整理_長寿命化整備計画!$I80,"")</f>
        <v/>
      </c>
      <c r="H80" s="868" t="str">
        <f ca="1">IF(COUNTIF(データ整理_長寿命化整備計画!$B$2:'データ整理_長寿命化整備計画'!$B80,"この線より上に行を挿入してください。")=0,データ整理_長寿命化整備計画!$J80,"")</f>
        <v/>
      </c>
      <c r="I80" s="868" t="str">
        <f ca="1">IF(COUNTIF(データ整理_長寿命化整備計画!$B$2:'データ整理_長寿命化整備計画'!$B80,"この線より上に行を挿入してください。")=0,データ整理_長寿命化整備計画!$K80,"")</f>
        <v/>
      </c>
      <c r="J80" s="868" t="str">
        <f ca="1">IF(COUNTIF(データ整理_長寿命化整備計画!$B$2:'データ整理_長寿命化整備計画'!$B80,"この線より上に行を挿入してください。")=0,データ整理_長寿命化整備計画!$L80,"")</f>
        <v/>
      </c>
    </row>
    <row r="81" spans="1:10" x14ac:dyDescent="0.15">
      <c r="A81" s="868" t="str">
        <f ca="1">IF(COUNTIF(データ整理_長寿命化整備計画!$B$2:'データ整理_長寿命化整備計画'!$B81,"この線より上に行を挿入してください。")=0,データ整理_長寿命化整備計画!$C81,"")</f>
        <v/>
      </c>
      <c r="B81" s="868" t="str">
        <f ca="1">IF(COUNTIF(データ整理_長寿命化整備計画!$B$2:'データ整理_長寿命化整備計画'!$B81,"この線より上に行を挿入してください。")=0,データ整理_長寿命化整備計画!$D81,"")</f>
        <v/>
      </c>
      <c r="C81" s="868" t="str">
        <f ca="1">IF(COUNTIF(データ整理_長寿命化整備計画!$B$2:'データ整理_長寿命化整備計画'!$B81,"この線より上に行を挿入してください。")=0,データ整理_長寿命化整備計画!$E81,"")</f>
        <v/>
      </c>
      <c r="D81" s="868" t="str">
        <f ca="1">IF(COUNTIF(データ整理_長寿命化整備計画!$B$2:'データ整理_長寿命化整備計画'!$B81,"この線より上に行を挿入してください。")=0,データ整理_長寿命化整備計画!$F81,"")</f>
        <v/>
      </c>
      <c r="E81" s="868" t="str">
        <f ca="1">IF(COUNTIF(データ整理_長寿命化整備計画!$B$2:'データ整理_長寿命化整備計画'!$B81,"この線より上に行を挿入してください。")=0,データ整理_長寿命化整備計画!$G81,"")</f>
        <v/>
      </c>
      <c r="F81" s="868" t="str">
        <f ca="1">IF(COUNTIF(データ整理_長寿命化整備計画!$B$2:'データ整理_長寿命化整備計画'!$B81,"この線より上に行を挿入してください。")=0,データ整理_長寿命化整備計画!$H81,"")</f>
        <v/>
      </c>
      <c r="G81" s="868" t="str">
        <f ca="1">IF(COUNTIF(データ整理_長寿命化整備計画!$B$2:'データ整理_長寿命化整備計画'!$B81,"この線より上に行を挿入してください。")=0,データ整理_長寿命化整備計画!$I81,"")</f>
        <v/>
      </c>
      <c r="H81" s="868" t="str">
        <f ca="1">IF(COUNTIF(データ整理_長寿命化整備計画!$B$2:'データ整理_長寿命化整備計画'!$B81,"この線より上に行を挿入してください。")=0,データ整理_長寿命化整備計画!$J81,"")</f>
        <v/>
      </c>
      <c r="I81" s="868" t="str">
        <f ca="1">IF(COUNTIF(データ整理_長寿命化整備計画!$B$2:'データ整理_長寿命化整備計画'!$B81,"この線より上に行を挿入してください。")=0,データ整理_長寿命化整備計画!$K81,"")</f>
        <v/>
      </c>
      <c r="J81" s="868" t="str">
        <f ca="1">IF(COUNTIF(データ整理_長寿命化整備計画!$B$2:'データ整理_長寿命化整備計画'!$B81,"この線より上に行を挿入してください。")=0,データ整理_長寿命化整備計画!$L81,"")</f>
        <v/>
      </c>
    </row>
    <row r="82" spans="1:10" x14ac:dyDescent="0.15">
      <c r="A82" s="868" t="str">
        <f ca="1">IF(COUNTIF(データ整理_長寿命化整備計画!$B$2:'データ整理_長寿命化整備計画'!$B82,"この線より上に行を挿入してください。")=0,データ整理_長寿命化整備計画!$C82,"")</f>
        <v/>
      </c>
      <c r="B82" s="868" t="str">
        <f ca="1">IF(COUNTIF(データ整理_長寿命化整備計画!$B$2:'データ整理_長寿命化整備計画'!$B82,"この線より上に行を挿入してください。")=0,データ整理_長寿命化整備計画!$D82,"")</f>
        <v/>
      </c>
      <c r="C82" s="868" t="str">
        <f ca="1">IF(COUNTIF(データ整理_長寿命化整備計画!$B$2:'データ整理_長寿命化整備計画'!$B82,"この線より上に行を挿入してください。")=0,データ整理_長寿命化整備計画!$E82,"")</f>
        <v/>
      </c>
      <c r="D82" s="868" t="str">
        <f ca="1">IF(COUNTIF(データ整理_長寿命化整備計画!$B$2:'データ整理_長寿命化整備計画'!$B82,"この線より上に行を挿入してください。")=0,データ整理_長寿命化整備計画!$F82,"")</f>
        <v/>
      </c>
      <c r="E82" s="868" t="str">
        <f ca="1">IF(COUNTIF(データ整理_長寿命化整備計画!$B$2:'データ整理_長寿命化整備計画'!$B82,"この線より上に行を挿入してください。")=0,データ整理_長寿命化整備計画!$G82,"")</f>
        <v/>
      </c>
      <c r="F82" s="868" t="str">
        <f ca="1">IF(COUNTIF(データ整理_長寿命化整備計画!$B$2:'データ整理_長寿命化整備計画'!$B82,"この線より上に行を挿入してください。")=0,データ整理_長寿命化整備計画!$H82,"")</f>
        <v/>
      </c>
      <c r="G82" s="868" t="str">
        <f ca="1">IF(COUNTIF(データ整理_長寿命化整備計画!$B$2:'データ整理_長寿命化整備計画'!$B82,"この線より上に行を挿入してください。")=0,データ整理_長寿命化整備計画!$I82,"")</f>
        <v/>
      </c>
      <c r="H82" s="868" t="str">
        <f ca="1">IF(COUNTIF(データ整理_長寿命化整備計画!$B$2:'データ整理_長寿命化整備計画'!$B82,"この線より上に行を挿入してください。")=0,データ整理_長寿命化整備計画!$J82,"")</f>
        <v/>
      </c>
      <c r="I82" s="868" t="str">
        <f ca="1">IF(COUNTIF(データ整理_長寿命化整備計画!$B$2:'データ整理_長寿命化整備計画'!$B82,"この線より上に行を挿入してください。")=0,データ整理_長寿命化整備計画!$K82,"")</f>
        <v/>
      </c>
      <c r="J82" s="868" t="str">
        <f ca="1">IF(COUNTIF(データ整理_長寿命化整備計画!$B$2:'データ整理_長寿命化整備計画'!$B82,"この線より上に行を挿入してください。")=0,データ整理_長寿命化整備計画!$L82,"")</f>
        <v/>
      </c>
    </row>
    <row r="83" spans="1:10" x14ac:dyDescent="0.15">
      <c r="A83" s="868" t="str">
        <f ca="1">IF(COUNTIF(データ整理_長寿命化整備計画!$B$2:'データ整理_長寿命化整備計画'!$B83,"この線より上に行を挿入してください。")=0,データ整理_長寿命化整備計画!$C83,"")</f>
        <v/>
      </c>
      <c r="B83" s="868" t="str">
        <f ca="1">IF(COUNTIF(データ整理_長寿命化整備計画!$B$2:'データ整理_長寿命化整備計画'!$B83,"この線より上に行を挿入してください。")=0,データ整理_長寿命化整備計画!$D83,"")</f>
        <v/>
      </c>
      <c r="C83" s="868" t="str">
        <f ca="1">IF(COUNTIF(データ整理_長寿命化整備計画!$B$2:'データ整理_長寿命化整備計画'!$B83,"この線より上に行を挿入してください。")=0,データ整理_長寿命化整備計画!$E83,"")</f>
        <v/>
      </c>
      <c r="D83" s="868" t="str">
        <f ca="1">IF(COUNTIF(データ整理_長寿命化整備計画!$B$2:'データ整理_長寿命化整備計画'!$B83,"この線より上に行を挿入してください。")=0,データ整理_長寿命化整備計画!$F83,"")</f>
        <v/>
      </c>
      <c r="E83" s="868" t="str">
        <f ca="1">IF(COUNTIF(データ整理_長寿命化整備計画!$B$2:'データ整理_長寿命化整備計画'!$B83,"この線より上に行を挿入してください。")=0,データ整理_長寿命化整備計画!$G83,"")</f>
        <v/>
      </c>
      <c r="F83" s="868" t="str">
        <f ca="1">IF(COUNTIF(データ整理_長寿命化整備計画!$B$2:'データ整理_長寿命化整備計画'!$B83,"この線より上に行を挿入してください。")=0,データ整理_長寿命化整備計画!$H83,"")</f>
        <v/>
      </c>
      <c r="G83" s="868" t="str">
        <f ca="1">IF(COUNTIF(データ整理_長寿命化整備計画!$B$2:'データ整理_長寿命化整備計画'!$B83,"この線より上に行を挿入してください。")=0,データ整理_長寿命化整備計画!$I83,"")</f>
        <v/>
      </c>
      <c r="H83" s="868" t="str">
        <f ca="1">IF(COUNTIF(データ整理_長寿命化整備計画!$B$2:'データ整理_長寿命化整備計画'!$B83,"この線より上に行を挿入してください。")=0,データ整理_長寿命化整備計画!$J83,"")</f>
        <v/>
      </c>
      <c r="I83" s="868" t="str">
        <f ca="1">IF(COUNTIF(データ整理_長寿命化整備計画!$B$2:'データ整理_長寿命化整備計画'!$B83,"この線より上に行を挿入してください。")=0,データ整理_長寿命化整備計画!$K83,"")</f>
        <v/>
      </c>
      <c r="J83" s="868" t="str">
        <f ca="1">IF(COUNTIF(データ整理_長寿命化整備計画!$B$2:'データ整理_長寿命化整備計画'!$B83,"この線より上に行を挿入してください。")=0,データ整理_長寿命化整備計画!$L83,"")</f>
        <v/>
      </c>
    </row>
    <row r="84" spans="1:10" x14ac:dyDescent="0.15">
      <c r="A84" s="868" t="str">
        <f ca="1">IF(COUNTIF(データ整理_長寿命化整備計画!$B$2:'データ整理_長寿命化整備計画'!$B84,"この線より上に行を挿入してください。")=0,データ整理_長寿命化整備計画!$C84,"")</f>
        <v/>
      </c>
      <c r="B84" s="868" t="str">
        <f ca="1">IF(COUNTIF(データ整理_長寿命化整備計画!$B$2:'データ整理_長寿命化整備計画'!$B84,"この線より上に行を挿入してください。")=0,データ整理_長寿命化整備計画!$D84,"")</f>
        <v/>
      </c>
      <c r="C84" s="868" t="str">
        <f ca="1">IF(COUNTIF(データ整理_長寿命化整備計画!$B$2:'データ整理_長寿命化整備計画'!$B84,"この線より上に行を挿入してください。")=0,データ整理_長寿命化整備計画!$E84,"")</f>
        <v/>
      </c>
      <c r="D84" s="868" t="str">
        <f ca="1">IF(COUNTIF(データ整理_長寿命化整備計画!$B$2:'データ整理_長寿命化整備計画'!$B84,"この線より上に行を挿入してください。")=0,データ整理_長寿命化整備計画!$F84,"")</f>
        <v/>
      </c>
      <c r="E84" s="868" t="str">
        <f ca="1">IF(COUNTIF(データ整理_長寿命化整備計画!$B$2:'データ整理_長寿命化整備計画'!$B84,"この線より上に行を挿入してください。")=0,データ整理_長寿命化整備計画!$G84,"")</f>
        <v/>
      </c>
      <c r="F84" s="868" t="str">
        <f ca="1">IF(COUNTIF(データ整理_長寿命化整備計画!$B$2:'データ整理_長寿命化整備計画'!$B84,"この線より上に行を挿入してください。")=0,データ整理_長寿命化整備計画!$H84,"")</f>
        <v/>
      </c>
      <c r="G84" s="868" t="str">
        <f ca="1">IF(COUNTIF(データ整理_長寿命化整備計画!$B$2:'データ整理_長寿命化整備計画'!$B84,"この線より上に行を挿入してください。")=0,データ整理_長寿命化整備計画!$I84,"")</f>
        <v/>
      </c>
      <c r="H84" s="868" t="str">
        <f ca="1">IF(COUNTIF(データ整理_長寿命化整備計画!$B$2:'データ整理_長寿命化整備計画'!$B84,"この線より上に行を挿入してください。")=0,データ整理_長寿命化整備計画!$J84,"")</f>
        <v/>
      </c>
      <c r="I84" s="868" t="str">
        <f ca="1">IF(COUNTIF(データ整理_長寿命化整備計画!$B$2:'データ整理_長寿命化整備計画'!$B84,"この線より上に行を挿入してください。")=0,データ整理_長寿命化整備計画!$K84,"")</f>
        <v/>
      </c>
      <c r="J84" s="868" t="str">
        <f ca="1">IF(COUNTIF(データ整理_長寿命化整備計画!$B$2:'データ整理_長寿命化整備計画'!$B84,"この線より上に行を挿入してください。")=0,データ整理_長寿命化整備計画!$L84,"")</f>
        <v/>
      </c>
    </row>
    <row r="85" spans="1:10" x14ac:dyDescent="0.15">
      <c r="A85" s="868" t="str">
        <f ca="1">IF(COUNTIF(データ整理_長寿命化整備計画!$B$2:'データ整理_長寿命化整備計画'!$B85,"この線より上に行を挿入してください。")=0,データ整理_長寿命化整備計画!$C85,"")</f>
        <v/>
      </c>
      <c r="B85" s="868" t="str">
        <f ca="1">IF(COUNTIF(データ整理_長寿命化整備計画!$B$2:'データ整理_長寿命化整備計画'!$B85,"この線より上に行を挿入してください。")=0,データ整理_長寿命化整備計画!$D85,"")</f>
        <v/>
      </c>
      <c r="C85" s="868" t="str">
        <f ca="1">IF(COUNTIF(データ整理_長寿命化整備計画!$B$2:'データ整理_長寿命化整備計画'!$B85,"この線より上に行を挿入してください。")=0,データ整理_長寿命化整備計画!$E85,"")</f>
        <v/>
      </c>
      <c r="D85" s="868" t="str">
        <f ca="1">IF(COUNTIF(データ整理_長寿命化整備計画!$B$2:'データ整理_長寿命化整備計画'!$B85,"この線より上に行を挿入してください。")=0,データ整理_長寿命化整備計画!$F85,"")</f>
        <v/>
      </c>
      <c r="E85" s="868" t="str">
        <f ca="1">IF(COUNTIF(データ整理_長寿命化整備計画!$B$2:'データ整理_長寿命化整備計画'!$B85,"この線より上に行を挿入してください。")=0,データ整理_長寿命化整備計画!$G85,"")</f>
        <v/>
      </c>
      <c r="F85" s="868" t="str">
        <f ca="1">IF(COUNTIF(データ整理_長寿命化整備計画!$B$2:'データ整理_長寿命化整備計画'!$B85,"この線より上に行を挿入してください。")=0,データ整理_長寿命化整備計画!$H85,"")</f>
        <v/>
      </c>
      <c r="G85" s="868" t="str">
        <f ca="1">IF(COUNTIF(データ整理_長寿命化整備計画!$B$2:'データ整理_長寿命化整備計画'!$B85,"この線より上に行を挿入してください。")=0,データ整理_長寿命化整備計画!$I85,"")</f>
        <v/>
      </c>
      <c r="H85" s="868" t="str">
        <f ca="1">IF(COUNTIF(データ整理_長寿命化整備計画!$B$2:'データ整理_長寿命化整備計画'!$B85,"この線より上に行を挿入してください。")=0,データ整理_長寿命化整備計画!$J85,"")</f>
        <v/>
      </c>
      <c r="I85" s="868" t="str">
        <f ca="1">IF(COUNTIF(データ整理_長寿命化整備計画!$B$2:'データ整理_長寿命化整備計画'!$B85,"この線より上に行を挿入してください。")=0,データ整理_長寿命化整備計画!$K85,"")</f>
        <v/>
      </c>
      <c r="J85" s="868" t="str">
        <f ca="1">IF(COUNTIF(データ整理_長寿命化整備計画!$B$2:'データ整理_長寿命化整備計画'!$B85,"この線より上に行を挿入してください。")=0,データ整理_長寿命化整備計画!$L85,"")</f>
        <v/>
      </c>
    </row>
    <row r="86" spans="1:10" x14ac:dyDescent="0.15">
      <c r="A86" s="868" t="str">
        <f ca="1">IF(COUNTIF(データ整理_長寿命化整備計画!$B$2:'データ整理_長寿命化整備計画'!$B86,"この線より上に行を挿入してください。")=0,データ整理_長寿命化整備計画!$C86,"")</f>
        <v/>
      </c>
      <c r="B86" s="868" t="str">
        <f ca="1">IF(COUNTIF(データ整理_長寿命化整備計画!$B$2:'データ整理_長寿命化整備計画'!$B86,"この線より上に行を挿入してください。")=0,データ整理_長寿命化整備計画!$D86,"")</f>
        <v/>
      </c>
      <c r="C86" s="868" t="str">
        <f ca="1">IF(COUNTIF(データ整理_長寿命化整備計画!$B$2:'データ整理_長寿命化整備計画'!$B86,"この線より上に行を挿入してください。")=0,データ整理_長寿命化整備計画!$E86,"")</f>
        <v/>
      </c>
      <c r="D86" s="868" t="str">
        <f ca="1">IF(COUNTIF(データ整理_長寿命化整備計画!$B$2:'データ整理_長寿命化整備計画'!$B86,"この線より上に行を挿入してください。")=0,データ整理_長寿命化整備計画!$F86,"")</f>
        <v/>
      </c>
      <c r="E86" s="868" t="str">
        <f ca="1">IF(COUNTIF(データ整理_長寿命化整備計画!$B$2:'データ整理_長寿命化整備計画'!$B86,"この線より上に行を挿入してください。")=0,データ整理_長寿命化整備計画!$G86,"")</f>
        <v/>
      </c>
      <c r="F86" s="868" t="str">
        <f ca="1">IF(COUNTIF(データ整理_長寿命化整備計画!$B$2:'データ整理_長寿命化整備計画'!$B86,"この線より上に行を挿入してください。")=0,データ整理_長寿命化整備計画!$H86,"")</f>
        <v/>
      </c>
      <c r="G86" s="868" t="str">
        <f ca="1">IF(COUNTIF(データ整理_長寿命化整備計画!$B$2:'データ整理_長寿命化整備計画'!$B86,"この線より上に行を挿入してください。")=0,データ整理_長寿命化整備計画!$I86,"")</f>
        <v/>
      </c>
      <c r="H86" s="868" t="str">
        <f ca="1">IF(COUNTIF(データ整理_長寿命化整備計画!$B$2:'データ整理_長寿命化整備計画'!$B86,"この線より上に行を挿入してください。")=0,データ整理_長寿命化整備計画!$J86,"")</f>
        <v/>
      </c>
      <c r="I86" s="868" t="str">
        <f ca="1">IF(COUNTIF(データ整理_長寿命化整備計画!$B$2:'データ整理_長寿命化整備計画'!$B86,"この線より上に行を挿入してください。")=0,データ整理_長寿命化整備計画!$K86,"")</f>
        <v/>
      </c>
      <c r="J86" s="868" t="str">
        <f ca="1">IF(COUNTIF(データ整理_長寿命化整備計画!$B$2:'データ整理_長寿命化整備計画'!$B86,"この線より上に行を挿入してください。")=0,データ整理_長寿命化整備計画!$L86,"")</f>
        <v/>
      </c>
    </row>
    <row r="87" spans="1:10" x14ac:dyDescent="0.15">
      <c r="A87" s="868" t="str">
        <f ca="1">IF(COUNTIF(データ整理_長寿命化整備計画!$B$2:'データ整理_長寿命化整備計画'!$B87,"この線より上に行を挿入してください。")=0,データ整理_長寿命化整備計画!$C87,"")</f>
        <v/>
      </c>
      <c r="B87" s="868" t="str">
        <f ca="1">IF(COUNTIF(データ整理_長寿命化整備計画!$B$2:'データ整理_長寿命化整備計画'!$B87,"この線より上に行を挿入してください。")=0,データ整理_長寿命化整備計画!$D87,"")</f>
        <v/>
      </c>
      <c r="C87" s="868" t="str">
        <f ca="1">IF(COUNTIF(データ整理_長寿命化整備計画!$B$2:'データ整理_長寿命化整備計画'!$B87,"この線より上に行を挿入してください。")=0,データ整理_長寿命化整備計画!$E87,"")</f>
        <v/>
      </c>
      <c r="D87" s="868" t="str">
        <f ca="1">IF(COUNTIF(データ整理_長寿命化整備計画!$B$2:'データ整理_長寿命化整備計画'!$B87,"この線より上に行を挿入してください。")=0,データ整理_長寿命化整備計画!$F87,"")</f>
        <v/>
      </c>
      <c r="E87" s="868" t="str">
        <f ca="1">IF(COUNTIF(データ整理_長寿命化整備計画!$B$2:'データ整理_長寿命化整備計画'!$B87,"この線より上に行を挿入してください。")=0,データ整理_長寿命化整備計画!$G87,"")</f>
        <v/>
      </c>
      <c r="F87" s="868" t="str">
        <f ca="1">IF(COUNTIF(データ整理_長寿命化整備計画!$B$2:'データ整理_長寿命化整備計画'!$B87,"この線より上に行を挿入してください。")=0,データ整理_長寿命化整備計画!$H87,"")</f>
        <v/>
      </c>
      <c r="G87" s="868" t="str">
        <f ca="1">IF(COUNTIF(データ整理_長寿命化整備計画!$B$2:'データ整理_長寿命化整備計画'!$B87,"この線より上に行を挿入してください。")=0,データ整理_長寿命化整備計画!$I87,"")</f>
        <v/>
      </c>
      <c r="H87" s="868" t="str">
        <f ca="1">IF(COUNTIF(データ整理_長寿命化整備計画!$B$2:'データ整理_長寿命化整備計画'!$B87,"この線より上に行を挿入してください。")=0,データ整理_長寿命化整備計画!$J87,"")</f>
        <v/>
      </c>
      <c r="I87" s="868" t="str">
        <f ca="1">IF(COUNTIF(データ整理_長寿命化整備計画!$B$2:'データ整理_長寿命化整備計画'!$B87,"この線より上に行を挿入してください。")=0,データ整理_長寿命化整備計画!$K87,"")</f>
        <v/>
      </c>
      <c r="J87" s="868" t="str">
        <f ca="1">IF(COUNTIF(データ整理_長寿命化整備計画!$B$2:'データ整理_長寿命化整備計画'!$B87,"この線より上に行を挿入してください。")=0,データ整理_長寿命化整備計画!$L87,"")</f>
        <v/>
      </c>
    </row>
    <row r="88" spans="1:10" x14ac:dyDescent="0.15">
      <c r="A88" s="868" t="str">
        <f ca="1">IF(COUNTIF(データ整理_長寿命化整備計画!$B$2:'データ整理_長寿命化整備計画'!$B88,"この線より上に行を挿入してください。")=0,データ整理_長寿命化整備計画!$C88,"")</f>
        <v/>
      </c>
      <c r="B88" s="868" t="str">
        <f ca="1">IF(COUNTIF(データ整理_長寿命化整備計画!$B$2:'データ整理_長寿命化整備計画'!$B88,"この線より上に行を挿入してください。")=0,データ整理_長寿命化整備計画!$D88,"")</f>
        <v/>
      </c>
      <c r="C88" s="868" t="str">
        <f ca="1">IF(COUNTIF(データ整理_長寿命化整備計画!$B$2:'データ整理_長寿命化整備計画'!$B88,"この線より上に行を挿入してください。")=0,データ整理_長寿命化整備計画!$E88,"")</f>
        <v/>
      </c>
      <c r="D88" s="868" t="str">
        <f ca="1">IF(COUNTIF(データ整理_長寿命化整備計画!$B$2:'データ整理_長寿命化整備計画'!$B88,"この線より上に行を挿入してください。")=0,データ整理_長寿命化整備計画!$F88,"")</f>
        <v/>
      </c>
      <c r="E88" s="868" t="str">
        <f ca="1">IF(COUNTIF(データ整理_長寿命化整備計画!$B$2:'データ整理_長寿命化整備計画'!$B88,"この線より上に行を挿入してください。")=0,データ整理_長寿命化整備計画!$G88,"")</f>
        <v/>
      </c>
      <c r="F88" s="868" t="str">
        <f ca="1">IF(COUNTIF(データ整理_長寿命化整備計画!$B$2:'データ整理_長寿命化整備計画'!$B88,"この線より上に行を挿入してください。")=0,データ整理_長寿命化整備計画!$H88,"")</f>
        <v/>
      </c>
      <c r="G88" s="868" t="str">
        <f ca="1">IF(COUNTIF(データ整理_長寿命化整備計画!$B$2:'データ整理_長寿命化整備計画'!$B88,"この線より上に行を挿入してください。")=0,データ整理_長寿命化整備計画!$I88,"")</f>
        <v/>
      </c>
      <c r="H88" s="868" t="str">
        <f ca="1">IF(COUNTIF(データ整理_長寿命化整備計画!$B$2:'データ整理_長寿命化整備計画'!$B88,"この線より上に行を挿入してください。")=0,データ整理_長寿命化整備計画!$J88,"")</f>
        <v/>
      </c>
      <c r="I88" s="868" t="str">
        <f ca="1">IF(COUNTIF(データ整理_長寿命化整備計画!$B$2:'データ整理_長寿命化整備計画'!$B88,"この線より上に行を挿入してください。")=0,データ整理_長寿命化整備計画!$K88,"")</f>
        <v/>
      </c>
      <c r="J88" s="868" t="str">
        <f ca="1">IF(COUNTIF(データ整理_長寿命化整備計画!$B$2:'データ整理_長寿命化整備計画'!$B88,"この線より上に行を挿入してください。")=0,データ整理_長寿命化整備計画!$L88,"")</f>
        <v/>
      </c>
    </row>
    <row r="89" spans="1:10" x14ac:dyDescent="0.15">
      <c r="A89" s="868" t="str">
        <f ca="1">IF(COUNTIF(データ整理_長寿命化整備計画!$B$2:'データ整理_長寿命化整備計画'!$B89,"この線より上に行を挿入してください。")=0,データ整理_長寿命化整備計画!$C89,"")</f>
        <v/>
      </c>
      <c r="B89" s="868" t="str">
        <f ca="1">IF(COUNTIF(データ整理_長寿命化整備計画!$B$2:'データ整理_長寿命化整備計画'!$B89,"この線より上に行を挿入してください。")=0,データ整理_長寿命化整備計画!$D89,"")</f>
        <v/>
      </c>
      <c r="C89" s="868" t="str">
        <f ca="1">IF(COUNTIF(データ整理_長寿命化整備計画!$B$2:'データ整理_長寿命化整備計画'!$B89,"この線より上に行を挿入してください。")=0,データ整理_長寿命化整備計画!$E89,"")</f>
        <v/>
      </c>
      <c r="D89" s="868" t="str">
        <f ca="1">IF(COUNTIF(データ整理_長寿命化整備計画!$B$2:'データ整理_長寿命化整備計画'!$B89,"この線より上に行を挿入してください。")=0,データ整理_長寿命化整備計画!$F89,"")</f>
        <v/>
      </c>
      <c r="E89" s="868" t="str">
        <f ca="1">IF(COUNTIF(データ整理_長寿命化整備計画!$B$2:'データ整理_長寿命化整備計画'!$B89,"この線より上に行を挿入してください。")=0,データ整理_長寿命化整備計画!$G89,"")</f>
        <v/>
      </c>
      <c r="F89" s="868" t="str">
        <f ca="1">IF(COUNTIF(データ整理_長寿命化整備計画!$B$2:'データ整理_長寿命化整備計画'!$B89,"この線より上に行を挿入してください。")=0,データ整理_長寿命化整備計画!$H89,"")</f>
        <v/>
      </c>
      <c r="G89" s="868" t="str">
        <f ca="1">IF(COUNTIF(データ整理_長寿命化整備計画!$B$2:'データ整理_長寿命化整備計画'!$B89,"この線より上に行を挿入してください。")=0,データ整理_長寿命化整備計画!$I89,"")</f>
        <v/>
      </c>
      <c r="H89" s="868" t="str">
        <f ca="1">IF(COUNTIF(データ整理_長寿命化整備計画!$B$2:'データ整理_長寿命化整備計画'!$B89,"この線より上に行を挿入してください。")=0,データ整理_長寿命化整備計画!$J89,"")</f>
        <v/>
      </c>
      <c r="I89" s="868" t="str">
        <f ca="1">IF(COUNTIF(データ整理_長寿命化整備計画!$B$2:'データ整理_長寿命化整備計画'!$B89,"この線より上に行を挿入してください。")=0,データ整理_長寿命化整備計画!$K89,"")</f>
        <v/>
      </c>
      <c r="J89" s="868" t="str">
        <f ca="1">IF(COUNTIF(データ整理_長寿命化整備計画!$B$2:'データ整理_長寿命化整備計画'!$B89,"この線より上に行を挿入してください。")=0,データ整理_長寿命化整備計画!$L89,"")</f>
        <v/>
      </c>
    </row>
    <row r="90" spans="1:10" x14ac:dyDescent="0.15">
      <c r="A90" s="868" t="str">
        <f ca="1">IF(COUNTIF(データ整理_長寿命化整備計画!$B$2:'データ整理_長寿命化整備計画'!$B90,"この線より上に行を挿入してください。")=0,データ整理_長寿命化整備計画!$C90,"")</f>
        <v/>
      </c>
      <c r="B90" s="868" t="str">
        <f ca="1">IF(COUNTIF(データ整理_長寿命化整備計画!$B$2:'データ整理_長寿命化整備計画'!$B90,"この線より上に行を挿入してください。")=0,データ整理_長寿命化整備計画!$D90,"")</f>
        <v/>
      </c>
      <c r="C90" s="868" t="str">
        <f ca="1">IF(COUNTIF(データ整理_長寿命化整備計画!$B$2:'データ整理_長寿命化整備計画'!$B90,"この線より上に行を挿入してください。")=0,データ整理_長寿命化整備計画!$E90,"")</f>
        <v/>
      </c>
      <c r="D90" s="868" t="str">
        <f ca="1">IF(COUNTIF(データ整理_長寿命化整備計画!$B$2:'データ整理_長寿命化整備計画'!$B90,"この線より上に行を挿入してください。")=0,データ整理_長寿命化整備計画!$F90,"")</f>
        <v/>
      </c>
      <c r="E90" s="868" t="str">
        <f ca="1">IF(COUNTIF(データ整理_長寿命化整備計画!$B$2:'データ整理_長寿命化整備計画'!$B90,"この線より上に行を挿入してください。")=0,データ整理_長寿命化整備計画!$G90,"")</f>
        <v/>
      </c>
      <c r="F90" s="868" t="str">
        <f ca="1">IF(COUNTIF(データ整理_長寿命化整備計画!$B$2:'データ整理_長寿命化整備計画'!$B90,"この線より上に行を挿入してください。")=0,データ整理_長寿命化整備計画!$H90,"")</f>
        <v/>
      </c>
      <c r="G90" s="868" t="str">
        <f ca="1">IF(COUNTIF(データ整理_長寿命化整備計画!$B$2:'データ整理_長寿命化整備計画'!$B90,"この線より上に行を挿入してください。")=0,データ整理_長寿命化整備計画!$I90,"")</f>
        <v/>
      </c>
      <c r="H90" s="868" t="str">
        <f ca="1">IF(COUNTIF(データ整理_長寿命化整備計画!$B$2:'データ整理_長寿命化整備計画'!$B90,"この線より上に行を挿入してください。")=0,データ整理_長寿命化整備計画!$J90,"")</f>
        <v/>
      </c>
      <c r="I90" s="868" t="str">
        <f ca="1">IF(COUNTIF(データ整理_長寿命化整備計画!$B$2:'データ整理_長寿命化整備計画'!$B90,"この線より上に行を挿入してください。")=0,データ整理_長寿命化整備計画!$K90,"")</f>
        <v/>
      </c>
      <c r="J90" s="868" t="str">
        <f ca="1">IF(COUNTIF(データ整理_長寿命化整備計画!$B$2:'データ整理_長寿命化整備計画'!$B90,"この線より上に行を挿入してください。")=0,データ整理_長寿命化整備計画!$L90,"")</f>
        <v/>
      </c>
    </row>
    <row r="91" spans="1:10" x14ac:dyDescent="0.15">
      <c r="A91" s="868" t="str">
        <f ca="1">IF(COUNTIF(データ整理_長寿命化整備計画!$B$2:'データ整理_長寿命化整備計画'!$B91,"この線より上に行を挿入してください。")=0,データ整理_長寿命化整備計画!$C91,"")</f>
        <v/>
      </c>
      <c r="B91" s="868" t="str">
        <f ca="1">IF(COUNTIF(データ整理_長寿命化整備計画!$B$2:'データ整理_長寿命化整備計画'!$B91,"この線より上に行を挿入してください。")=0,データ整理_長寿命化整備計画!$D91,"")</f>
        <v/>
      </c>
      <c r="C91" s="868" t="str">
        <f ca="1">IF(COUNTIF(データ整理_長寿命化整備計画!$B$2:'データ整理_長寿命化整備計画'!$B91,"この線より上に行を挿入してください。")=0,データ整理_長寿命化整備計画!$E91,"")</f>
        <v/>
      </c>
      <c r="D91" s="868" t="str">
        <f ca="1">IF(COUNTIF(データ整理_長寿命化整備計画!$B$2:'データ整理_長寿命化整備計画'!$B91,"この線より上に行を挿入してください。")=0,データ整理_長寿命化整備計画!$F91,"")</f>
        <v/>
      </c>
      <c r="E91" s="868" t="str">
        <f ca="1">IF(COUNTIF(データ整理_長寿命化整備計画!$B$2:'データ整理_長寿命化整備計画'!$B91,"この線より上に行を挿入してください。")=0,データ整理_長寿命化整備計画!$G91,"")</f>
        <v/>
      </c>
      <c r="F91" s="868" t="str">
        <f ca="1">IF(COUNTIF(データ整理_長寿命化整備計画!$B$2:'データ整理_長寿命化整備計画'!$B91,"この線より上に行を挿入してください。")=0,データ整理_長寿命化整備計画!$H91,"")</f>
        <v/>
      </c>
      <c r="G91" s="868" t="str">
        <f ca="1">IF(COUNTIF(データ整理_長寿命化整備計画!$B$2:'データ整理_長寿命化整備計画'!$B91,"この線より上に行を挿入してください。")=0,データ整理_長寿命化整備計画!$I91,"")</f>
        <v/>
      </c>
      <c r="H91" s="868" t="str">
        <f ca="1">IF(COUNTIF(データ整理_長寿命化整備計画!$B$2:'データ整理_長寿命化整備計画'!$B91,"この線より上に行を挿入してください。")=0,データ整理_長寿命化整備計画!$J91,"")</f>
        <v/>
      </c>
      <c r="I91" s="868" t="str">
        <f ca="1">IF(COUNTIF(データ整理_長寿命化整備計画!$B$2:'データ整理_長寿命化整備計画'!$B91,"この線より上に行を挿入してください。")=0,データ整理_長寿命化整備計画!$K91,"")</f>
        <v/>
      </c>
      <c r="J91" s="868" t="str">
        <f ca="1">IF(COUNTIF(データ整理_長寿命化整備計画!$B$2:'データ整理_長寿命化整備計画'!$B91,"この線より上に行を挿入してください。")=0,データ整理_長寿命化整備計画!$L91,"")</f>
        <v/>
      </c>
    </row>
    <row r="92" spans="1:10" x14ac:dyDescent="0.15">
      <c r="A92" s="868" t="str">
        <f ca="1">IF(COUNTIF(データ整理_長寿命化整備計画!$B$2:'データ整理_長寿命化整備計画'!$B92,"この線より上に行を挿入してください。")=0,データ整理_長寿命化整備計画!$C92,"")</f>
        <v/>
      </c>
      <c r="B92" s="868" t="str">
        <f ca="1">IF(COUNTIF(データ整理_長寿命化整備計画!$B$2:'データ整理_長寿命化整備計画'!$B92,"この線より上に行を挿入してください。")=0,データ整理_長寿命化整備計画!$D92,"")</f>
        <v/>
      </c>
      <c r="C92" s="868" t="str">
        <f ca="1">IF(COUNTIF(データ整理_長寿命化整備計画!$B$2:'データ整理_長寿命化整備計画'!$B92,"この線より上に行を挿入してください。")=0,データ整理_長寿命化整備計画!$E92,"")</f>
        <v/>
      </c>
      <c r="D92" s="868" t="str">
        <f ca="1">IF(COUNTIF(データ整理_長寿命化整備計画!$B$2:'データ整理_長寿命化整備計画'!$B92,"この線より上に行を挿入してください。")=0,データ整理_長寿命化整備計画!$F92,"")</f>
        <v/>
      </c>
      <c r="E92" s="868" t="str">
        <f ca="1">IF(COUNTIF(データ整理_長寿命化整備計画!$B$2:'データ整理_長寿命化整備計画'!$B92,"この線より上に行を挿入してください。")=0,データ整理_長寿命化整備計画!$G92,"")</f>
        <v/>
      </c>
      <c r="F92" s="868" t="str">
        <f ca="1">IF(COUNTIF(データ整理_長寿命化整備計画!$B$2:'データ整理_長寿命化整備計画'!$B92,"この線より上に行を挿入してください。")=0,データ整理_長寿命化整備計画!$H92,"")</f>
        <v/>
      </c>
      <c r="G92" s="868" t="str">
        <f ca="1">IF(COUNTIF(データ整理_長寿命化整備計画!$B$2:'データ整理_長寿命化整備計画'!$B92,"この線より上に行を挿入してください。")=0,データ整理_長寿命化整備計画!$I92,"")</f>
        <v/>
      </c>
      <c r="H92" s="868" t="str">
        <f ca="1">IF(COUNTIF(データ整理_長寿命化整備計画!$B$2:'データ整理_長寿命化整備計画'!$B92,"この線より上に行を挿入してください。")=0,データ整理_長寿命化整備計画!$J92,"")</f>
        <v/>
      </c>
      <c r="I92" s="868" t="str">
        <f ca="1">IF(COUNTIF(データ整理_長寿命化整備計画!$B$2:'データ整理_長寿命化整備計画'!$B92,"この線より上に行を挿入してください。")=0,データ整理_長寿命化整備計画!$K92,"")</f>
        <v/>
      </c>
      <c r="J92" s="868" t="str">
        <f ca="1">IF(COUNTIF(データ整理_長寿命化整備計画!$B$2:'データ整理_長寿命化整備計画'!$B92,"この線より上に行を挿入してください。")=0,データ整理_長寿命化整備計画!$L92,"")</f>
        <v/>
      </c>
    </row>
    <row r="93" spans="1:10" x14ac:dyDescent="0.15">
      <c r="A93" s="868" t="str">
        <f ca="1">IF(COUNTIF(データ整理_長寿命化整備計画!$B$2:'データ整理_長寿命化整備計画'!$B93,"この線より上に行を挿入してください。")=0,データ整理_長寿命化整備計画!$C93,"")</f>
        <v/>
      </c>
      <c r="B93" s="868" t="str">
        <f ca="1">IF(COUNTIF(データ整理_長寿命化整備計画!$B$2:'データ整理_長寿命化整備計画'!$B93,"この線より上に行を挿入してください。")=0,データ整理_長寿命化整備計画!$D93,"")</f>
        <v/>
      </c>
      <c r="C93" s="868" t="str">
        <f ca="1">IF(COUNTIF(データ整理_長寿命化整備計画!$B$2:'データ整理_長寿命化整備計画'!$B93,"この線より上に行を挿入してください。")=0,データ整理_長寿命化整備計画!$E93,"")</f>
        <v/>
      </c>
      <c r="D93" s="868" t="str">
        <f ca="1">IF(COUNTIF(データ整理_長寿命化整備計画!$B$2:'データ整理_長寿命化整備計画'!$B93,"この線より上に行を挿入してください。")=0,データ整理_長寿命化整備計画!$F93,"")</f>
        <v/>
      </c>
      <c r="E93" s="868" t="str">
        <f ca="1">IF(COUNTIF(データ整理_長寿命化整備計画!$B$2:'データ整理_長寿命化整備計画'!$B93,"この線より上に行を挿入してください。")=0,データ整理_長寿命化整備計画!$G93,"")</f>
        <v/>
      </c>
      <c r="F93" s="868" t="str">
        <f ca="1">IF(COUNTIF(データ整理_長寿命化整備計画!$B$2:'データ整理_長寿命化整備計画'!$B93,"この線より上に行を挿入してください。")=0,データ整理_長寿命化整備計画!$H93,"")</f>
        <v/>
      </c>
      <c r="G93" s="868" t="str">
        <f ca="1">IF(COUNTIF(データ整理_長寿命化整備計画!$B$2:'データ整理_長寿命化整備計画'!$B93,"この線より上に行を挿入してください。")=0,データ整理_長寿命化整備計画!$I93,"")</f>
        <v/>
      </c>
      <c r="H93" s="868" t="str">
        <f ca="1">IF(COUNTIF(データ整理_長寿命化整備計画!$B$2:'データ整理_長寿命化整備計画'!$B93,"この線より上に行を挿入してください。")=0,データ整理_長寿命化整備計画!$J93,"")</f>
        <v/>
      </c>
      <c r="I93" s="868" t="str">
        <f ca="1">IF(COUNTIF(データ整理_長寿命化整備計画!$B$2:'データ整理_長寿命化整備計画'!$B93,"この線より上に行を挿入してください。")=0,データ整理_長寿命化整備計画!$K93,"")</f>
        <v/>
      </c>
      <c r="J93" s="868" t="str">
        <f ca="1">IF(COUNTIF(データ整理_長寿命化整備計画!$B$2:'データ整理_長寿命化整備計画'!$B93,"この線より上に行を挿入してください。")=0,データ整理_長寿命化整備計画!$L93,"")</f>
        <v/>
      </c>
    </row>
    <row r="94" spans="1:10" x14ac:dyDescent="0.15">
      <c r="A94" s="868" t="str">
        <f ca="1">IF(COUNTIF(データ整理_長寿命化整備計画!$B$2:'データ整理_長寿命化整備計画'!$B94,"この線より上に行を挿入してください。")=0,データ整理_長寿命化整備計画!$C94,"")</f>
        <v/>
      </c>
      <c r="B94" s="868" t="str">
        <f ca="1">IF(COUNTIF(データ整理_長寿命化整備計画!$B$2:'データ整理_長寿命化整備計画'!$B94,"この線より上に行を挿入してください。")=0,データ整理_長寿命化整備計画!$D94,"")</f>
        <v/>
      </c>
      <c r="C94" s="868" t="str">
        <f ca="1">IF(COUNTIF(データ整理_長寿命化整備計画!$B$2:'データ整理_長寿命化整備計画'!$B94,"この線より上に行を挿入してください。")=0,データ整理_長寿命化整備計画!$E94,"")</f>
        <v/>
      </c>
      <c r="D94" s="868" t="str">
        <f ca="1">IF(COUNTIF(データ整理_長寿命化整備計画!$B$2:'データ整理_長寿命化整備計画'!$B94,"この線より上に行を挿入してください。")=0,データ整理_長寿命化整備計画!$F94,"")</f>
        <v/>
      </c>
      <c r="E94" s="868" t="str">
        <f ca="1">IF(COUNTIF(データ整理_長寿命化整備計画!$B$2:'データ整理_長寿命化整備計画'!$B94,"この線より上に行を挿入してください。")=0,データ整理_長寿命化整備計画!$G94,"")</f>
        <v/>
      </c>
      <c r="F94" s="868" t="str">
        <f ca="1">IF(COUNTIF(データ整理_長寿命化整備計画!$B$2:'データ整理_長寿命化整備計画'!$B94,"この線より上に行を挿入してください。")=0,データ整理_長寿命化整備計画!$H94,"")</f>
        <v/>
      </c>
      <c r="G94" s="868" t="str">
        <f ca="1">IF(COUNTIF(データ整理_長寿命化整備計画!$B$2:'データ整理_長寿命化整備計画'!$B94,"この線より上に行を挿入してください。")=0,データ整理_長寿命化整備計画!$I94,"")</f>
        <v/>
      </c>
      <c r="H94" s="868" t="str">
        <f ca="1">IF(COUNTIF(データ整理_長寿命化整備計画!$B$2:'データ整理_長寿命化整備計画'!$B94,"この線より上に行を挿入してください。")=0,データ整理_長寿命化整備計画!$J94,"")</f>
        <v/>
      </c>
      <c r="I94" s="868" t="str">
        <f ca="1">IF(COUNTIF(データ整理_長寿命化整備計画!$B$2:'データ整理_長寿命化整備計画'!$B94,"この線より上に行を挿入してください。")=0,データ整理_長寿命化整備計画!$K94,"")</f>
        <v/>
      </c>
      <c r="J94" s="868" t="str">
        <f ca="1">IF(COUNTIF(データ整理_長寿命化整備計画!$B$2:'データ整理_長寿命化整備計画'!$B94,"この線より上に行を挿入してください。")=0,データ整理_長寿命化整備計画!$L94,"")</f>
        <v/>
      </c>
    </row>
    <row r="95" spans="1:10" x14ac:dyDescent="0.15">
      <c r="A95" s="868" t="str">
        <f ca="1">IF(COUNTIF(データ整理_長寿命化整備計画!$B$2:'データ整理_長寿命化整備計画'!$B95,"この線より上に行を挿入してください。")=0,データ整理_長寿命化整備計画!$C95,"")</f>
        <v/>
      </c>
      <c r="B95" s="868" t="str">
        <f ca="1">IF(COUNTIF(データ整理_長寿命化整備計画!$B$2:'データ整理_長寿命化整備計画'!$B95,"この線より上に行を挿入してください。")=0,データ整理_長寿命化整備計画!$D95,"")</f>
        <v/>
      </c>
      <c r="C95" s="868" t="str">
        <f ca="1">IF(COUNTIF(データ整理_長寿命化整備計画!$B$2:'データ整理_長寿命化整備計画'!$B95,"この線より上に行を挿入してください。")=0,データ整理_長寿命化整備計画!$E95,"")</f>
        <v/>
      </c>
      <c r="D95" s="868" t="str">
        <f ca="1">IF(COUNTIF(データ整理_長寿命化整備計画!$B$2:'データ整理_長寿命化整備計画'!$B95,"この線より上に行を挿入してください。")=0,データ整理_長寿命化整備計画!$F95,"")</f>
        <v/>
      </c>
      <c r="E95" s="868" t="str">
        <f ca="1">IF(COUNTIF(データ整理_長寿命化整備計画!$B$2:'データ整理_長寿命化整備計画'!$B95,"この線より上に行を挿入してください。")=0,データ整理_長寿命化整備計画!$G95,"")</f>
        <v/>
      </c>
      <c r="F95" s="868" t="str">
        <f ca="1">IF(COUNTIF(データ整理_長寿命化整備計画!$B$2:'データ整理_長寿命化整備計画'!$B95,"この線より上に行を挿入してください。")=0,データ整理_長寿命化整備計画!$H95,"")</f>
        <v/>
      </c>
      <c r="G95" s="868" t="str">
        <f ca="1">IF(COUNTIF(データ整理_長寿命化整備計画!$B$2:'データ整理_長寿命化整備計画'!$B95,"この線より上に行を挿入してください。")=0,データ整理_長寿命化整備計画!$I95,"")</f>
        <v/>
      </c>
      <c r="H95" s="868" t="str">
        <f ca="1">IF(COUNTIF(データ整理_長寿命化整備計画!$B$2:'データ整理_長寿命化整備計画'!$B95,"この線より上に行を挿入してください。")=0,データ整理_長寿命化整備計画!$J95,"")</f>
        <v/>
      </c>
      <c r="I95" s="868" t="str">
        <f ca="1">IF(COUNTIF(データ整理_長寿命化整備計画!$B$2:'データ整理_長寿命化整備計画'!$B95,"この線より上に行を挿入してください。")=0,データ整理_長寿命化整備計画!$K95,"")</f>
        <v/>
      </c>
      <c r="J95" s="868" t="str">
        <f ca="1">IF(COUNTIF(データ整理_長寿命化整備計画!$B$2:'データ整理_長寿命化整備計画'!$B95,"この線より上に行を挿入してください。")=0,データ整理_長寿命化整備計画!$L95,"")</f>
        <v/>
      </c>
    </row>
    <row r="96" spans="1:10" x14ac:dyDescent="0.15">
      <c r="A96" s="868" t="str">
        <f ca="1">IF(COUNTIF(データ整理_長寿命化整備計画!$B$2:'データ整理_長寿命化整備計画'!$B96,"この線より上に行を挿入してください。")=0,データ整理_長寿命化整備計画!$C96,"")</f>
        <v/>
      </c>
      <c r="B96" s="868" t="str">
        <f ca="1">IF(COUNTIF(データ整理_長寿命化整備計画!$B$2:'データ整理_長寿命化整備計画'!$B96,"この線より上に行を挿入してください。")=0,データ整理_長寿命化整備計画!$D96,"")</f>
        <v/>
      </c>
      <c r="C96" s="868" t="str">
        <f ca="1">IF(COUNTIF(データ整理_長寿命化整備計画!$B$2:'データ整理_長寿命化整備計画'!$B96,"この線より上に行を挿入してください。")=0,データ整理_長寿命化整備計画!$E96,"")</f>
        <v/>
      </c>
      <c r="D96" s="868" t="str">
        <f ca="1">IF(COUNTIF(データ整理_長寿命化整備計画!$B$2:'データ整理_長寿命化整備計画'!$B96,"この線より上に行を挿入してください。")=0,データ整理_長寿命化整備計画!$F96,"")</f>
        <v/>
      </c>
      <c r="E96" s="868" t="str">
        <f ca="1">IF(COUNTIF(データ整理_長寿命化整備計画!$B$2:'データ整理_長寿命化整備計画'!$B96,"この線より上に行を挿入してください。")=0,データ整理_長寿命化整備計画!$G96,"")</f>
        <v/>
      </c>
      <c r="F96" s="868" t="str">
        <f ca="1">IF(COUNTIF(データ整理_長寿命化整備計画!$B$2:'データ整理_長寿命化整備計画'!$B96,"この線より上に行を挿入してください。")=0,データ整理_長寿命化整備計画!$H96,"")</f>
        <v/>
      </c>
      <c r="G96" s="868" t="str">
        <f ca="1">IF(COUNTIF(データ整理_長寿命化整備計画!$B$2:'データ整理_長寿命化整備計画'!$B96,"この線より上に行を挿入してください。")=0,データ整理_長寿命化整備計画!$I96,"")</f>
        <v/>
      </c>
      <c r="H96" s="868" t="str">
        <f ca="1">IF(COUNTIF(データ整理_長寿命化整備計画!$B$2:'データ整理_長寿命化整備計画'!$B96,"この線より上に行を挿入してください。")=0,データ整理_長寿命化整備計画!$J96,"")</f>
        <v/>
      </c>
      <c r="I96" s="868" t="str">
        <f ca="1">IF(COUNTIF(データ整理_長寿命化整備計画!$B$2:'データ整理_長寿命化整備計画'!$B96,"この線より上に行を挿入してください。")=0,データ整理_長寿命化整備計画!$K96,"")</f>
        <v/>
      </c>
      <c r="J96" s="868" t="str">
        <f ca="1">IF(COUNTIF(データ整理_長寿命化整備計画!$B$2:'データ整理_長寿命化整備計画'!$B96,"この線より上に行を挿入してください。")=0,データ整理_長寿命化整備計画!$L96,"")</f>
        <v/>
      </c>
    </row>
    <row r="97" spans="1:10" x14ac:dyDescent="0.15">
      <c r="A97" s="868" t="str">
        <f ca="1">IF(COUNTIF(データ整理_長寿命化整備計画!$B$2:'データ整理_長寿命化整備計画'!$B97,"この線より上に行を挿入してください。")=0,データ整理_長寿命化整備計画!$C97,"")</f>
        <v/>
      </c>
      <c r="B97" s="868" t="str">
        <f ca="1">IF(COUNTIF(データ整理_長寿命化整備計画!$B$2:'データ整理_長寿命化整備計画'!$B97,"この線より上に行を挿入してください。")=0,データ整理_長寿命化整備計画!$D97,"")</f>
        <v/>
      </c>
      <c r="C97" s="868" t="str">
        <f ca="1">IF(COUNTIF(データ整理_長寿命化整備計画!$B$2:'データ整理_長寿命化整備計画'!$B97,"この線より上に行を挿入してください。")=0,データ整理_長寿命化整備計画!$E97,"")</f>
        <v/>
      </c>
      <c r="D97" s="868" t="str">
        <f ca="1">IF(COUNTIF(データ整理_長寿命化整備計画!$B$2:'データ整理_長寿命化整備計画'!$B97,"この線より上に行を挿入してください。")=0,データ整理_長寿命化整備計画!$F97,"")</f>
        <v/>
      </c>
      <c r="E97" s="868" t="str">
        <f ca="1">IF(COUNTIF(データ整理_長寿命化整備計画!$B$2:'データ整理_長寿命化整備計画'!$B97,"この線より上に行を挿入してください。")=0,データ整理_長寿命化整備計画!$G97,"")</f>
        <v/>
      </c>
      <c r="F97" s="868" t="str">
        <f ca="1">IF(COUNTIF(データ整理_長寿命化整備計画!$B$2:'データ整理_長寿命化整備計画'!$B97,"この線より上に行を挿入してください。")=0,データ整理_長寿命化整備計画!$H97,"")</f>
        <v/>
      </c>
      <c r="G97" s="868" t="str">
        <f ca="1">IF(COUNTIF(データ整理_長寿命化整備計画!$B$2:'データ整理_長寿命化整備計画'!$B97,"この線より上に行を挿入してください。")=0,データ整理_長寿命化整備計画!$I97,"")</f>
        <v/>
      </c>
      <c r="H97" s="868" t="str">
        <f ca="1">IF(COUNTIF(データ整理_長寿命化整備計画!$B$2:'データ整理_長寿命化整備計画'!$B97,"この線より上に行を挿入してください。")=0,データ整理_長寿命化整備計画!$J97,"")</f>
        <v/>
      </c>
      <c r="I97" s="868" t="str">
        <f ca="1">IF(COUNTIF(データ整理_長寿命化整備計画!$B$2:'データ整理_長寿命化整備計画'!$B97,"この線より上に行を挿入してください。")=0,データ整理_長寿命化整備計画!$K97,"")</f>
        <v/>
      </c>
      <c r="J97" s="868" t="str">
        <f ca="1">IF(COUNTIF(データ整理_長寿命化整備計画!$B$2:'データ整理_長寿命化整備計画'!$B97,"この線より上に行を挿入してください。")=0,データ整理_長寿命化整備計画!$L97,"")</f>
        <v/>
      </c>
    </row>
    <row r="98" spans="1:10" x14ac:dyDescent="0.15">
      <c r="A98" s="868" t="str">
        <f ca="1">IF(COUNTIF(データ整理_長寿命化整備計画!$B$2:'データ整理_長寿命化整備計画'!$B98,"この線より上に行を挿入してください。")=0,データ整理_長寿命化整備計画!$C98,"")</f>
        <v/>
      </c>
      <c r="B98" s="868" t="str">
        <f ca="1">IF(COUNTIF(データ整理_長寿命化整備計画!$B$2:'データ整理_長寿命化整備計画'!$B98,"この線より上に行を挿入してください。")=0,データ整理_長寿命化整備計画!$D98,"")</f>
        <v/>
      </c>
      <c r="C98" s="868" t="str">
        <f ca="1">IF(COUNTIF(データ整理_長寿命化整備計画!$B$2:'データ整理_長寿命化整備計画'!$B98,"この線より上に行を挿入してください。")=0,データ整理_長寿命化整備計画!$E98,"")</f>
        <v/>
      </c>
      <c r="D98" s="868" t="str">
        <f ca="1">IF(COUNTIF(データ整理_長寿命化整備計画!$B$2:'データ整理_長寿命化整備計画'!$B98,"この線より上に行を挿入してください。")=0,データ整理_長寿命化整備計画!$F98,"")</f>
        <v/>
      </c>
      <c r="E98" s="868" t="str">
        <f ca="1">IF(COUNTIF(データ整理_長寿命化整備計画!$B$2:'データ整理_長寿命化整備計画'!$B98,"この線より上に行を挿入してください。")=0,データ整理_長寿命化整備計画!$G98,"")</f>
        <v/>
      </c>
      <c r="F98" s="868" t="str">
        <f ca="1">IF(COUNTIF(データ整理_長寿命化整備計画!$B$2:'データ整理_長寿命化整備計画'!$B98,"この線より上に行を挿入してください。")=0,データ整理_長寿命化整備計画!$H98,"")</f>
        <v/>
      </c>
      <c r="G98" s="868" t="str">
        <f ca="1">IF(COUNTIF(データ整理_長寿命化整備計画!$B$2:'データ整理_長寿命化整備計画'!$B98,"この線より上に行を挿入してください。")=0,データ整理_長寿命化整備計画!$I98,"")</f>
        <v/>
      </c>
      <c r="H98" s="868" t="str">
        <f ca="1">IF(COUNTIF(データ整理_長寿命化整備計画!$B$2:'データ整理_長寿命化整備計画'!$B98,"この線より上に行を挿入してください。")=0,データ整理_長寿命化整備計画!$J98,"")</f>
        <v/>
      </c>
      <c r="I98" s="868" t="str">
        <f ca="1">IF(COUNTIF(データ整理_長寿命化整備計画!$B$2:'データ整理_長寿命化整備計画'!$B98,"この線より上に行を挿入してください。")=0,データ整理_長寿命化整備計画!$K98,"")</f>
        <v/>
      </c>
      <c r="J98" s="868" t="str">
        <f ca="1">IF(COUNTIF(データ整理_長寿命化整備計画!$B$2:'データ整理_長寿命化整備計画'!$B98,"この線より上に行を挿入してください。")=0,データ整理_長寿命化整備計画!$L98,"")</f>
        <v/>
      </c>
    </row>
    <row r="99" spans="1:10" x14ac:dyDescent="0.15">
      <c r="A99" s="868" t="str">
        <f ca="1">IF(COUNTIF(データ整理_長寿命化整備計画!$B$2:'データ整理_長寿命化整備計画'!$B99,"この線より上に行を挿入してください。")=0,データ整理_長寿命化整備計画!$C99,"")</f>
        <v/>
      </c>
      <c r="B99" s="868" t="str">
        <f ca="1">IF(COUNTIF(データ整理_長寿命化整備計画!$B$2:'データ整理_長寿命化整備計画'!$B99,"この線より上に行を挿入してください。")=0,データ整理_長寿命化整備計画!$D99,"")</f>
        <v/>
      </c>
      <c r="C99" s="868" t="str">
        <f ca="1">IF(COUNTIF(データ整理_長寿命化整備計画!$B$2:'データ整理_長寿命化整備計画'!$B99,"この線より上に行を挿入してください。")=0,データ整理_長寿命化整備計画!$E99,"")</f>
        <v/>
      </c>
      <c r="D99" s="868" t="str">
        <f ca="1">IF(COUNTIF(データ整理_長寿命化整備計画!$B$2:'データ整理_長寿命化整備計画'!$B99,"この線より上に行を挿入してください。")=0,データ整理_長寿命化整備計画!$F99,"")</f>
        <v/>
      </c>
      <c r="E99" s="868" t="str">
        <f ca="1">IF(COUNTIF(データ整理_長寿命化整備計画!$B$2:'データ整理_長寿命化整備計画'!$B99,"この線より上に行を挿入してください。")=0,データ整理_長寿命化整備計画!$G99,"")</f>
        <v/>
      </c>
      <c r="F99" s="868" t="str">
        <f ca="1">IF(COUNTIF(データ整理_長寿命化整備計画!$B$2:'データ整理_長寿命化整備計画'!$B99,"この線より上に行を挿入してください。")=0,データ整理_長寿命化整備計画!$H99,"")</f>
        <v/>
      </c>
      <c r="G99" s="868" t="str">
        <f ca="1">IF(COUNTIF(データ整理_長寿命化整備計画!$B$2:'データ整理_長寿命化整備計画'!$B99,"この線より上に行を挿入してください。")=0,データ整理_長寿命化整備計画!$I99,"")</f>
        <v/>
      </c>
      <c r="H99" s="868" t="str">
        <f ca="1">IF(COUNTIF(データ整理_長寿命化整備計画!$B$2:'データ整理_長寿命化整備計画'!$B99,"この線より上に行を挿入してください。")=0,データ整理_長寿命化整備計画!$J99,"")</f>
        <v/>
      </c>
      <c r="I99" s="868" t="str">
        <f ca="1">IF(COUNTIF(データ整理_長寿命化整備計画!$B$2:'データ整理_長寿命化整備計画'!$B99,"この線より上に行を挿入してください。")=0,データ整理_長寿命化整備計画!$K99,"")</f>
        <v/>
      </c>
      <c r="J99" s="868" t="str">
        <f ca="1">IF(COUNTIF(データ整理_長寿命化整備計画!$B$2:'データ整理_長寿命化整備計画'!$B99,"この線より上に行を挿入してください。")=0,データ整理_長寿命化整備計画!$L99,"")</f>
        <v/>
      </c>
    </row>
    <row r="100" spans="1:10" x14ac:dyDescent="0.15">
      <c r="A100" s="868" t="str">
        <f ca="1">IF(COUNTIF(データ整理_長寿命化整備計画!$B$2:'データ整理_長寿命化整備計画'!$B100,"この線より上に行を挿入してください。")=0,データ整理_長寿命化整備計画!$C100,"")</f>
        <v/>
      </c>
      <c r="B100" s="868" t="str">
        <f ca="1">IF(COUNTIF(データ整理_長寿命化整備計画!$B$2:'データ整理_長寿命化整備計画'!$B100,"この線より上に行を挿入してください。")=0,データ整理_長寿命化整備計画!$D100,"")</f>
        <v/>
      </c>
      <c r="C100" s="868" t="str">
        <f ca="1">IF(COUNTIF(データ整理_長寿命化整備計画!$B$2:'データ整理_長寿命化整備計画'!$B100,"この線より上に行を挿入してください。")=0,データ整理_長寿命化整備計画!$E100,"")</f>
        <v/>
      </c>
      <c r="D100" s="868" t="str">
        <f ca="1">IF(COUNTIF(データ整理_長寿命化整備計画!$B$2:'データ整理_長寿命化整備計画'!$B100,"この線より上に行を挿入してください。")=0,データ整理_長寿命化整備計画!$F100,"")</f>
        <v/>
      </c>
      <c r="E100" s="868" t="str">
        <f ca="1">IF(COUNTIF(データ整理_長寿命化整備計画!$B$2:'データ整理_長寿命化整備計画'!$B100,"この線より上に行を挿入してください。")=0,データ整理_長寿命化整備計画!$G100,"")</f>
        <v/>
      </c>
      <c r="F100" s="868" t="str">
        <f ca="1">IF(COUNTIF(データ整理_長寿命化整備計画!$B$2:'データ整理_長寿命化整備計画'!$B100,"この線より上に行を挿入してください。")=0,データ整理_長寿命化整備計画!$H100,"")</f>
        <v/>
      </c>
      <c r="G100" s="868" t="str">
        <f ca="1">IF(COUNTIF(データ整理_長寿命化整備計画!$B$2:'データ整理_長寿命化整備計画'!$B100,"この線より上に行を挿入してください。")=0,データ整理_長寿命化整備計画!$I100,"")</f>
        <v/>
      </c>
      <c r="H100" s="868" t="str">
        <f ca="1">IF(COUNTIF(データ整理_長寿命化整備計画!$B$2:'データ整理_長寿命化整備計画'!$B100,"この線より上に行を挿入してください。")=0,データ整理_長寿命化整備計画!$J100,"")</f>
        <v/>
      </c>
      <c r="I100" s="868" t="str">
        <f ca="1">IF(COUNTIF(データ整理_長寿命化整備計画!$B$2:'データ整理_長寿命化整備計画'!$B100,"この線より上に行を挿入してください。")=0,データ整理_長寿命化整備計画!$K100,"")</f>
        <v/>
      </c>
      <c r="J100" s="868" t="str">
        <f ca="1">IF(COUNTIF(データ整理_長寿命化整備計画!$B$2:'データ整理_長寿命化整備計画'!$B100,"この線より上に行を挿入してください。")=0,データ整理_長寿命化整備計画!$L100,"")</f>
        <v/>
      </c>
    </row>
    <row r="101" spans="1:10" x14ac:dyDescent="0.15">
      <c r="A101" s="868" t="str">
        <f ca="1">IF(COUNTIF(データ整理_長寿命化整備計画!$B$2:'データ整理_長寿命化整備計画'!$B101,"この線より上に行を挿入してください。")=0,データ整理_長寿命化整備計画!$C101,"")</f>
        <v/>
      </c>
      <c r="B101" s="868" t="str">
        <f ca="1">IF(COUNTIF(データ整理_長寿命化整備計画!$B$2:'データ整理_長寿命化整備計画'!$B101,"この線より上に行を挿入してください。")=0,データ整理_長寿命化整備計画!$D101,"")</f>
        <v/>
      </c>
      <c r="C101" s="868" t="str">
        <f ca="1">IF(COUNTIF(データ整理_長寿命化整備計画!$B$2:'データ整理_長寿命化整備計画'!$B101,"この線より上に行を挿入してください。")=0,データ整理_長寿命化整備計画!$E101,"")</f>
        <v/>
      </c>
      <c r="D101" s="868" t="str">
        <f ca="1">IF(COUNTIF(データ整理_長寿命化整備計画!$B$2:'データ整理_長寿命化整備計画'!$B101,"この線より上に行を挿入してください。")=0,データ整理_長寿命化整備計画!$F101,"")</f>
        <v/>
      </c>
      <c r="E101" s="868" t="str">
        <f ca="1">IF(COUNTIF(データ整理_長寿命化整備計画!$B$2:'データ整理_長寿命化整備計画'!$B101,"この線より上に行を挿入してください。")=0,データ整理_長寿命化整備計画!$G101,"")</f>
        <v/>
      </c>
      <c r="F101" s="868" t="str">
        <f ca="1">IF(COUNTIF(データ整理_長寿命化整備計画!$B$2:'データ整理_長寿命化整備計画'!$B101,"この線より上に行を挿入してください。")=0,データ整理_長寿命化整備計画!$H101,"")</f>
        <v/>
      </c>
      <c r="G101" s="868" t="str">
        <f ca="1">IF(COUNTIF(データ整理_長寿命化整備計画!$B$2:'データ整理_長寿命化整備計画'!$B101,"この線より上に行を挿入してください。")=0,データ整理_長寿命化整備計画!$I101,"")</f>
        <v/>
      </c>
      <c r="H101" s="868" t="str">
        <f ca="1">IF(COUNTIF(データ整理_長寿命化整備計画!$B$2:'データ整理_長寿命化整備計画'!$B101,"この線より上に行を挿入してください。")=0,データ整理_長寿命化整備計画!$J101,"")</f>
        <v/>
      </c>
      <c r="I101" s="868" t="str">
        <f ca="1">IF(COUNTIF(データ整理_長寿命化整備計画!$B$2:'データ整理_長寿命化整備計画'!$B101,"この線より上に行を挿入してください。")=0,データ整理_長寿命化整備計画!$K101,"")</f>
        <v/>
      </c>
      <c r="J101" s="868" t="str">
        <f ca="1">IF(COUNTIF(データ整理_長寿命化整備計画!$B$2:'データ整理_長寿命化整備計画'!$B101,"この線より上に行を挿入してください。")=0,データ整理_長寿命化整備計画!$L101,"")</f>
        <v/>
      </c>
    </row>
    <row r="102" spans="1:10" x14ac:dyDescent="0.15">
      <c r="A102" s="868" t="str">
        <f ca="1">IF(COUNTIF(データ整理_長寿命化整備計画!$B$2:'データ整理_長寿命化整備計画'!$B102,"この線より上に行を挿入してください。")=0,データ整理_長寿命化整備計画!$C102,"")</f>
        <v/>
      </c>
      <c r="B102" s="868" t="str">
        <f ca="1">IF(COUNTIF(データ整理_長寿命化整備計画!$B$2:'データ整理_長寿命化整備計画'!$B102,"この線より上に行を挿入してください。")=0,データ整理_長寿命化整備計画!$D102,"")</f>
        <v/>
      </c>
      <c r="C102" s="868" t="str">
        <f ca="1">IF(COUNTIF(データ整理_長寿命化整備計画!$B$2:'データ整理_長寿命化整備計画'!$B102,"この線より上に行を挿入してください。")=0,データ整理_長寿命化整備計画!$E102,"")</f>
        <v/>
      </c>
      <c r="D102" s="868" t="str">
        <f ca="1">IF(COUNTIF(データ整理_長寿命化整備計画!$B$2:'データ整理_長寿命化整備計画'!$B102,"この線より上に行を挿入してください。")=0,データ整理_長寿命化整備計画!$F102,"")</f>
        <v/>
      </c>
      <c r="E102" s="868" t="str">
        <f ca="1">IF(COUNTIF(データ整理_長寿命化整備計画!$B$2:'データ整理_長寿命化整備計画'!$B102,"この線より上に行を挿入してください。")=0,データ整理_長寿命化整備計画!$G102,"")</f>
        <v/>
      </c>
      <c r="F102" s="868" t="str">
        <f ca="1">IF(COUNTIF(データ整理_長寿命化整備計画!$B$2:'データ整理_長寿命化整備計画'!$B102,"この線より上に行を挿入してください。")=0,データ整理_長寿命化整備計画!$H102,"")</f>
        <v/>
      </c>
      <c r="G102" s="868" t="str">
        <f ca="1">IF(COUNTIF(データ整理_長寿命化整備計画!$B$2:'データ整理_長寿命化整備計画'!$B102,"この線より上に行を挿入してください。")=0,データ整理_長寿命化整備計画!$I102,"")</f>
        <v/>
      </c>
      <c r="H102" s="868" t="str">
        <f ca="1">IF(COUNTIF(データ整理_長寿命化整備計画!$B$2:'データ整理_長寿命化整備計画'!$B102,"この線より上に行を挿入してください。")=0,データ整理_長寿命化整備計画!$J102,"")</f>
        <v/>
      </c>
      <c r="I102" s="868" t="str">
        <f ca="1">IF(COUNTIF(データ整理_長寿命化整備計画!$B$2:'データ整理_長寿命化整備計画'!$B102,"この線より上に行を挿入してください。")=0,データ整理_長寿命化整備計画!$K102,"")</f>
        <v/>
      </c>
      <c r="J102" s="868" t="str">
        <f ca="1">IF(COUNTIF(データ整理_長寿命化整備計画!$B$2:'データ整理_長寿命化整備計画'!$B102,"この線より上に行を挿入してください。")=0,データ整理_長寿命化整備計画!$L102,"")</f>
        <v/>
      </c>
    </row>
    <row r="103" spans="1:10" x14ac:dyDescent="0.15">
      <c r="A103" s="868" t="str">
        <f ca="1">IF(COUNTIF(データ整理_長寿命化整備計画!$B$2:'データ整理_長寿命化整備計画'!$B103,"この線より上に行を挿入してください。")=0,データ整理_長寿命化整備計画!$C103,"")</f>
        <v/>
      </c>
      <c r="B103" s="868" t="str">
        <f ca="1">IF(COUNTIF(データ整理_長寿命化整備計画!$B$2:'データ整理_長寿命化整備計画'!$B103,"この線より上に行を挿入してください。")=0,データ整理_長寿命化整備計画!$D103,"")</f>
        <v/>
      </c>
      <c r="C103" s="868" t="str">
        <f ca="1">IF(COUNTIF(データ整理_長寿命化整備計画!$B$2:'データ整理_長寿命化整備計画'!$B103,"この線より上に行を挿入してください。")=0,データ整理_長寿命化整備計画!$E103,"")</f>
        <v/>
      </c>
      <c r="D103" s="868" t="str">
        <f ca="1">IF(COUNTIF(データ整理_長寿命化整備計画!$B$2:'データ整理_長寿命化整備計画'!$B103,"この線より上に行を挿入してください。")=0,データ整理_長寿命化整備計画!$F103,"")</f>
        <v/>
      </c>
      <c r="E103" s="868" t="str">
        <f ca="1">IF(COUNTIF(データ整理_長寿命化整備計画!$B$2:'データ整理_長寿命化整備計画'!$B103,"この線より上に行を挿入してください。")=0,データ整理_長寿命化整備計画!$G103,"")</f>
        <v/>
      </c>
      <c r="F103" s="868" t="str">
        <f ca="1">IF(COUNTIF(データ整理_長寿命化整備計画!$B$2:'データ整理_長寿命化整備計画'!$B103,"この線より上に行を挿入してください。")=0,データ整理_長寿命化整備計画!$H103,"")</f>
        <v/>
      </c>
      <c r="G103" s="868" t="str">
        <f ca="1">IF(COUNTIF(データ整理_長寿命化整備計画!$B$2:'データ整理_長寿命化整備計画'!$B103,"この線より上に行を挿入してください。")=0,データ整理_長寿命化整備計画!$I103,"")</f>
        <v/>
      </c>
      <c r="H103" s="868" t="str">
        <f ca="1">IF(COUNTIF(データ整理_長寿命化整備計画!$B$2:'データ整理_長寿命化整備計画'!$B103,"この線より上に行を挿入してください。")=0,データ整理_長寿命化整備計画!$J103,"")</f>
        <v/>
      </c>
      <c r="I103" s="868" t="str">
        <f ca="1">IF(COUNTIF(データ整理_長寿命化整備計画!$B$2:'データ整理_長寿命化整備計画'!$B103,"この線より上に行を挿入してください。")=0,データ整理_長寿命化整備計画!$K103,"")</f>
        <v/>
      </c>
      <c r="J103" s="868" t="str">
        <f ca="1">IF(COUNTIF(データ整理_長寿命化整備計画!$B$2:'データ整理_長寿命化整備計画'!$B103,"この線より上に行を挿入してください。")=0,データ整理_長寿命化整備計画!$L103,"")</f>
        <v/>
      </c>
    </row>
    <row r="104" spans="1:10" x14ac:dyDescent="0.15">
      <c r="A104" s="868" t="str">
        <f ca="1">IF(COUNTIF(データ整理_長寿命化整備計画!$B$2:'データ整理_長寿命化整備計画'!$B104,"この線より上に行を挿入してください。")=0,データ整理_長寿命化整備計画!$C104,"")</f>
        <v/>
      </c>
      <c r="B104" s="868" t="str">
        <f ca="1">IF(COUNTIF(データ整理_長寿命化整備計画!$B$2:'データ整理_長寿命化整備計画'!$B104,"この線より上に行を挿入してください。")=0,データ整理_長寿命化整備計画!$D104,"")</f>
        <v/>
      </c>
      <c r="C104" s="868" t="str">
        <f ca="1">IF(COUNTIF(データ整理_長寿命化整備計画!$B$2:'データ整理_長寿命化整備計画'!$B104,"この線より上に行を挿入してください。")=0,データ整理_長寿命化整備計画!$E104,"")</f>
        <v/>
      </c>
      <c r="D104" s="868" t="str">
        <f ca="1">IF(COUNTIF(データ整理_長寿命化整備計画!$B$2:'データ整理_長寿命化整備計画'!$B104,"この線より上に行を挿入してください。")=0,データ整理_長寿命化整備計画!$F104,"")</f>
        <v/>
      </c>
      <c r="E104" s="868" t="str">
        <f ca="1">IF(COUNTIF(データ整理_長寿命化整備計画!$B$2:'データ整理_長寿命化整備計画'!$B104,"この線より上に行を挿入してください。")=0,データ整理_長寿命化整備計画!$G104,"")</f>
        <v/>
      </c>
      <c r="F104" s="868" t="str">
        <f ca="1">IF(COUNTIF(データ整理_長寿命化整備計画!$B$2:'データ整理_長寿命化整備計画'!$B104,"この線より上に行を挿入してください。")=0,データ整理_長寿命化整備計画!$H104,"")</f>
        <v/>
      </c>
      <c r="G104" s="868" t="str">
        <f ca="1">IF(COUNTIF(データ整理_長寿命化整備計画!$B$2:'データ整理_長寿命化整備計画'!$B104,"この線より上に行を挿入してください。")=0,データ整理_長寿命化整備計画!$I104,"")</f>
        <v/>
      </c>
      <c r="H104" s="868" t="str">
        <f ca="1">IF(COUNTIF(データ整理_長寿命化整備計画!$B$2:'データ整理_長寿命化整備計画'!$B104,"この線より上に行を挿入してください。")=0,データ整理_長寿命化整備計画!$J104,"")</f>
        <v/>
      </c>
      <c r="I104" s="868" t="str">
        <f ca="1">IF(COUNTIF(データ整理_長寿命化整備計画!$B$2:'データ整理_長寿命化整備計画'!$B104,"この線より上に行を挿入してください。")=0,データ整理_長寿命化整備計画!$K104,"")</f>
        <v/>
      </c>
      <c r="J104" s="868" t="str">
        <f ca="1">IF(COUNTIF(データ整理_長寿命化整備計画!$B$2:'データ整理_長寿命化整備計画'!$B104,"この線より上に行を挿入してください。")=0,データ整理_長寿命化整備計画!$L104,"")</f>
        <v/>
      </c>
    </row>
    <row r="105" spans="1:10" x14ac:dyDescent="0.15">
      <c r="A105" s="868" t="str">
        <f ca="1">IF(COUNTIF(データ整理_長寿命化整備計画!$B$2:'データ整理_長寿命化整備計画'!$B105,"この線より上に行を挿入してください。")=0,データ整理_長寿命化整備計画!$C105,"")</f>
        <v/>
      </c>
      <c r="B105" s="868" t="str">
        <f ca="1">IF(COUNTIF(データ整理_長寿命化整備計画!$B$2:'データ整理_長寿命化整備計画'!$B105,"この線より上に行を挿入してください。")=0,データ整理_長寿命化整備計画!$D105,"")</f>
        <v/>
      </c>
      <c r="C105" s="868" t="str">
        <f ca="1">IF(COUNTIF(データ整理_長寿命化整備計画!$B$2:'データ整理_長寿命化整備計画'!$B105,"この線より上に行を挿入してください。")=0,データ整理_長寿命化整備計画!$E105,"")</f>
        <v/>
      </c>
      <c r="D105" s="868" t="str">
        <f ca="1">IF(COUNTIF(データ整理_長寿命化整備計画!$B$2:'データ整理_長寿命化整備計画'!$B105,"この線より上に行を挿入してください。")=0,データ整理_長寿命化整備計画!$F105,"")</f>
        <v/>
      </c>
      <c r="E105" s="868" t="str">
        <f ca="1">IF(COUNTIF(データ整理_長寿命化整備計画!$B$2:'データ整理_長寿命化整備計画'!$B105,"この線より上に行を挿入してください。")=0,データ整理_長寿命化整備計画!$G105,"")</f>
        <v/>
      </c>
      <c r="F105" s="868" t="str">
        <f ca="1">IF(COUNTIF(データ整理_長寿命化整備計画!$B$2:'データ整理_長寿命化整備計画'!$B105,"この線より上に行を挿入してください。")=0,データ整理_長寿命化整備計画!$H105,"")</f>
        <v/>
      </c>
      <c r="G105" s="868" t="str">
        <f ca="1">IF(COUNTIF(データ整理_長寿命化整備計画!$B$2:'データ整理_長寿命化整備計画'!$B105,"この線より上に行を挿入してください。")=0,データ整理_長寿命化整備計画!$I105,"")</f>
        <v/>
      </c>
      <c r="H105" s="868" t="str">
        <f ca="1">IF(COUNTIF(データ整理_長寿命化整備計画!$B$2:'データ整理_長寿命化整備計画'!$B105,"この線より上に行を挿入してください。")=0,データ整理_長寿命化整備計画!$J105,"")</f>
        <v/>
      </c>
      <c r="I105" s="868" t="str">
        <f ca="1">IF(COUNTIF(データ整理_長寿命化整備計画!$B$2:'データ整理_長寿命化整備計画'!$B105,"この線より上に行を挿入してください。")=0,データ整理_長寿命化整備計画!$K105,"")</f>
        <v/>
      </c>
      <c r="J105" s="868" t="str">
        <f ca="1">IF(COUNTIF(データ整理_長寿命化整備計画!$B$2:'データ整理_長寿命化整備計画'!$B105,"この線より上に行を挿入してください。")=0,データ整理_長寿命化整備計画!$L105,"")</f>
        <v/>
      </c>
    </row>
    <row r="106" spans="1:10" x14ac:dyDescent="0.15">
      <c r="A106" s="868" t="str">
        <f ca="1">IF(COUNTIF(データ整理_長寿命化整備計画!$B$2:'データ整理_長寿命化整備計画'!$B106,"この線より上に行を挿入してください。")=0,データ整理_長寿命化整備計画!$C106,"")</f>
        <v/>
      </c>
      <c r="B106" s="868" t="str">
        <f ca="1">IF(COUNTIF(データ整理_長寿命化整備計画!$B$2:'データ整理_長寿命化整備計画'!$B106,"この線より上に行を挿入してください。")=0,データ整理_長寿命化整備計画!$D106,"")</f>
        <v/>
      </c>
      <c r="C106" s="868" t="str">
        <f ca="1">IF(COUNTIF(データ整理_長寿命化整備計画!$B$2:'データ整理_長寿命化整備計画'!$B106,"この線より上に行を挿入してください。")=0,データ整理_長寿命化整備計画!$E106,"")</f>
        <v/>
      </c>
      <c r="D106" s="868" t="str">
        <f ca="1">IF(COUNTIF(データ整理_長寿命化整備計画!$B$2:'データ整理_長寿命化整備計画'!$B106,"この線より上に行を挿入してください。")=0,データ整理_長寿命化整備計画!$F106,"")</f>
        <v/>
      </c>
      <c r="E106" s="868" t="str">
        <f ca="1">IF(COUNTIF(データ整理_長寿命化整備計画!$B$2:'データ整理_長寿命化整備計画'!$B106,"この線より上に行を挿入してください。")=0,データ整理_長寿命化整備計画!$G106,"")</f>
        <v/>
      </c>
      <c r="F106" s="868" t="str">
        <f ca="1">IF(COUNTIF(データ整理_長寿命化整備計画!$B$2:'データ整理_長寿命化整備計画'!$B106,"この線より上に行を挿入してください。")=0,データ整理_長寿命化整備計画!$H106,"")</f>
        <v/>
      </c>
      <c r="G106" s="868" t="str">
        <f ca="1">IF(COUNTIF(データ整理_長寿命化整備計画!$B$2:'データ整理_長寿命化整備計画'!$B106,"この線より上に行を挿入してください。")=0,データ整理_長寿命化整備計画!$I106,"")</f>
        <v/>
      </c>
      <c r="H106" s="868" t="str">
        <f ca="1">IF(COUNTIF(データ整理_長寿命化整備計画!$B$2:'データ整理_長寿命化整備計画'!$B106,"この線より上に行を挿入してください。")=0,データ整理_長寿命化整備計画!$J106,"")</f>
        <v/>
      </c>
      <c r="I106" s="868" t="str">
        <f ca="1">IF(COUNTIF(データ整理_長寿命化整備計画!$B$2:'データ整理_長寿命化整備計画'!$B106,"この線より上に行を挿入してください。")=0,データ整理_長寿命化整備計画!$K106,"")</f>
        <v/>
      </c>
      <c r="J106" s="868" t="str">
        <f ca="1">IF(COUNTIF(データ整理_長寿命化整備計画!$B$2:'データ整理_長寿命化整備計画'!$B106,"この線より上に行を挿入してください。")=0,データ整理_長寿命化整備計画!$L106,"")</f>
        <v/>
      </c>
    </row>
    <row r="107" spans="1:10" x14ac:dyDescent="0.15">
      <c r="A107" s="868" t="str">
        <f ca="1">IF(COUNTIF(データ整理_長寿命化整備計画!$B$2:'データ整理_長寿命化整備計画'!$B107,"この線より上に行を挿入してください。")=0,データ整理_長寿命化整備計画!$C107,"")</f>
        <v/>
      </c>
      <c r="B107" s="868" t="str">
        <f ca="1">IF(COUNTIF(データ整理_長寿命化整備計画!$B$2:'データ整理_長寿命化整備計画'!$B107,"この線より上に行を挿入してください。")=0,データ整理_長寿命化整備計画!$D107,"")</f>
        <v/>
      </c>
      <c r="C107" s="868" t="str">
        <f ca="1">IF(COUNTIF(データ整理_長寿命化整備計画!$B$2:'データ整理_長寿命化整備計画'!$B107,"この線より上に行を挿入してください。")=0,データ整理_長寿命化整備計画!$E107,"")</f>
        <v/>
      </c>
      <c r="D107" s="868" t="str">
        <f ca="1">IF(COUNTIF(データ整理_長寿命化整備計画!$B$2:'データ整理_長寿命化整備計画'!$B107,"この線より上に行を挿入してください。")=0,データ整理_長寿命化整備計画!$F107,"")</f>
        <v/>
      </c>
      <c r="E107" s="868" t="str">
        <f ca="1">IF(COUNTIF(データ整理_長寿命化整備計画!$B$2:'データ整理_長寿命化整備計画'!$B107,"この線より上に行を挿入してください。")=0,データ整理_長寿命化整備計画!$G107,"")</f>
        <v/>
      </c>
      <c r="F107" s="868" t="str">
        <f ca="1">IF(COUNTIF(データ整理_長寿命化整備計画!$B$2:'データ整理_長寿命化整備計画'!$B107,"この線より上に行を挿入してください。")=0,データ整理_長寿命化整備計画!$H107,"")</f>
        <v/>
      </c>
      <c r="G107" s="868" t="str">
        <f ca="1">IF(COUNTIF(データ整理_長寿命化整備計画!$B$2:'データ整理_長寿命化整備計画'!$B107,"この線より上に行を挿入してください。")=0,データ整理_長寿命化整備計画!$I107,"")</f>
        <v/>
      </c>
      <c r="H107" s="868" t="str">
        <f ca="1">IF(COUNTIF(データ整理_長寿命化整備計画!$B$2:'データ整理_長寿命化整備計画'!$B107,"この線より上に行を挿入してください。")=0,データ整理_長寿命化整備計画!$J107,"")</f>
        <v/>
      </c>
      <c r="I107" s="868" t="str">
        <f ca="1">IF(COUNTIF(データ整理_長寿命化整備計画!$B$2:'データ整理_長寿命化整備計画'!$B107,"この線より上に行を挿入してください。")=0,データ整理_長寿命化整備計画!$K107,"")</f>
        <v/>
      </c>
      <c r="J107" s="868" t="str">
        <f ca="1">IF(COUNTIF(データ整理_長寿命化整備計画!$B$2:'データ整理_長寿命化整備計画'!$B107,"この線より上に行を挿入してください。")=0,データ整理_長寿命化整備計画!$L107,"")</f>
        <v/>
      </c>
    </row>
    <row r="108" spans="1:10" x14ac:dyDescent="0.15">
      <c r="A108" s="868" t="str">
        <f ca="1">IF(COUNTIF(データ整理_長寿命化整備計画!$B$2:'データ整理_長寿命化整備計画'!$B108,"この線より上に行を挿入してください。")=0,データ整理_長寿命化整備計画!$C108,"")</f>
        <v/>
      </c>
      <c r="B108" s="868" t="str">
        <f ca="1">IF(COUNTIF(データ整理_長寿命化整備計画!$B$2:'データ整理_長寿命化整備計画'!$B108,"この線より上に行を挿入してください。")=0,データ整理_長寿命化整備計画!$D108,"")</f>
        <v/>
      </c>
      <c r="C108" s="868" t="str">
        <f ca="1">IF(COUNTIF(データ整理_長寿命化整備計画!$B$2:'データ整理_長寿命化整備計画'!$B108,"この線より上に行を挿入してください。")=0,データ整理_長寿命化整備計画!$E108,"")</f>
        <v/>
      </c>
      <c r="D108" s="868" t="str">
        <f ca="1">IF(COUNTIF(データ整理_長寿命化整備計画!$B$2:'データ整理_長寿命化整備計画'!$B108,"この線より上に行を挿入してください。")=0,データ整理_長寿命化整備計画!$F108,"")</f>
        <v/>
      </c>
      <c r="E108" s="868" t="str">
        <f ca="1">IF(COUNTIF(データ整理_長寿命化整備計画!$B$2:'データ整理_長寿命化整備計画'!$B108,"この線より上に行を挿入してください。")=0,データ整理_長寿命化整備計画!$G108,"")</f>
        <v/>
      </c>
      <c r="F108" s="868" t="str">
        <f ca="1">IF(COUNTIF(データ整理_長寿命化整備計画!$B$2:'データ整理_長寿命化整備計画'!$B108,"この線より上に行を挿入してください。")=0,データ整理_長寿命化整備計画!$H108,"")</f>
        <v/>
      </c>
      <c r="G108" s="868" t="str">
        <f ca="1">IF(COUNTIF(データ整理_長寿命化整備計画!$B$2:'データ整理_長寿命化整備計画'!$B108,"この線より上に行を挿入してください。")=0,データ整理_長寿命化整備計画!$I108,"")</f>
        <v/>
      </c>
      <c r="H108" s="868" t="str">
        <f ca="1">IF(COUNTIF(データ整理_長寿命化整備計画!$B$2:'データ整理_長寿命化整備計画'!$B108,"この線より上に行を挿入してください。")=0,データ整理_長寿命化整備計画!$J108,"")</f>
        <v/>
      </c>
      <c r="I108" s="868" t="str">
        <f ca="1">IF(COUNTIF(データ整理_長寿命化整備計画!$B$2:'データ整理_長寿命化整備計画'!$B108,"この線より上に行を挿入してください。")=0,データ整理_長寿命化整備計画!$K108,"")</f>
        <v/>
      </c>
      <c r="J108" s="868" t="str">
        <f ca="1">IF(COUNTIF(データ整理_長寿命化整備計画!$B$2:'データ整理_長寿命化整備計画'!$B108,"この線より上に行を挿入してください。")=0,データ整理_長寿命化整備計画!$L108,"")</f>
        <v/>
      </c>
    </row>
    <row r="109" spans="1:10" x14ac:dyDescent="0.15">
      <c r="A109" s="868" t="str">
        <f ca="1">IF(COUNTIF(データ整理_長寿命化整備計画!$B$2:'データ整理_長寿命化整備計画'!$B109,"この線より上に行を挿入してください。")=0,データ整理_長寿命化整備計画!$C109,"")</f>
        <v/>
      </c>
      <c r="B109" s="868" t="str">
        <f ca="1">IF(COUNTIF(データ整理_長寿命化整備計画!$B$2:'データ整理_長寿命化整備計画'!$B109,"この線より上に行を挿入してください。")=0,データ整理_長寿命化整備計画!$D109,"")</f>
        <v/>
      </c>
      <c r="C109" s="868" t="str">
        <f ca="1">IF(COUNTIF(データ整理_長寿命化整備計画!$B$2:'データ整理_長寿命化整備計画'!$B109,"この線より上に行を挿入してください。")=0,データ整理_長寿命化整備計画!$E109,"")</f>
        <v/>
      </c>
      <c r="D109" s="868" t="str">
        <f ca="1">IF(COUNTIF(データ整理_長寿命化整備計画!$B$2:'データ整理_長寿命化整備計画'!$B109,"この線より上に行を挿入してください。")=0,データ整理_長寿命化整備計画!$F109,"")</f>
        <v/>
      </c>
      <c r="E109" s="868" t="str">
        <f ca="1">IF(COUNTIF(データ整理_長寿命化整備計画!$B$2:'データ整理_長寿命化整備計画'!$B109,"この線より上に行を挿入してください。")=0,データ整理_長寿命化整備計画!$G109,"")</f>
        <v/>
      </c>
      <c r="F109" s="868" t="str">
        <f ca="1">IF(COUNTIF(データ整理_長寿命化整備計画!$B$2:'データ整理_長寿命化整備計画'!$B109,"この線より上に行を挿入してください。")=0,データ整理_長寿命化整備計画!$H109,"")</f>
        <v/>
      </c>
      <c r="G109" s="868" t="str">
        <f ca="1">IF(COUNTIF(データ整理_長寿命化整備計画!$B$2:'データ整理_長寿命化整備計画'!$B109,"この線より上に行を挿入してください。")=0,データ整理_長寿命化整備計画!$I109,"")</f>
        <v/>
      </c>
      <c r="H109" s="868" t="str">
        <f ca="1">IF(COUNTIF(データ整理_長寿命化整備計画!$B$2:'データ整理_長寿命化整備計画'!$B109,"この線より上に行を挿入してください。")=0,データ整理_長寿命化整備計画!$J109,"")</f>
        <v/>
      </c>
      <c r="I109" s="868" t="str">
        <f ca="1">IF(COUNTIF(データ整理_長寿命化整備計画!$B$2:'データ整理_長寿命化整備計画'!$B109,"この線より上に行を挿入してください。")=0,データ整理_長寿命化整備計画!$K109,"")</f>
        <v/>
      </c>
      <c r="J109" s="868" t="str">
        <f ca="1">IF(COUNTIF(データ整理_長寿命化整備計画!$B$2:'データ整理_長寿命化整備計画'!$B109,"この線より上に行を挿入してください。")=0,データ整理_長寿命化整備計画!$L109,"")</f>
        <v/>
      </c>
    </row>
    <row r="110" spans="1:10" x14ac:dyDescent="0.15">
      <c r="A110" s="868" t="str">
        <f ca="1">IF(COUNTIF(データ整理_長寿命化整備計画!$B$2:'データ整理_長寿命化整備計画'!$B110,"この線より上に行を挿入してください。")=0,データ整理_長寿命化整備計画!$C110,"")</f>
        <v/>
      </c>
      <c r="B110" s="868" t="str">
        <f ca="1">IF(COUNTIF(データ整理_長寿命化整備計画!$B$2:'データ整理_長寿命化整備計画'!$B110,"この線より上に行を挿入してください。")=0,データ整理_長寿命化整備計画!$D110,"")</f>
        <v/>
      </c>
      <c r="C110" s="868" t="str">
        <f ca="1">IF(COUNTIF(データ整理_長寿命化整備計画!$B$2:'データ整理_長寿命化整備計画'!$B110,"この線より上に行を挿入してください。")=0,データ整理_長寿命化整備計画!$E110,"")</f>
        <v/>
      </c>
      <c r="D110" s="868" t="str">
        <f ca="1">IF(COUNTIF(データ整理_長寿命化整備計画!$B$2:'データ整理_長寿命化整備計画'!$B110,"この線より上に行を挿入してください。")=0,データ整理_長寿命化整備計画!$F110,"")</f>
        <v/>
      </c>
      <c r="E110" s="868" t="str">
        <f ca="1">IF(COUNTIF(データ整理_長寿命化整備計画!$B$2:'データ整理_長寿命化整備計画'!$B110,"この線より上に行を挿入してください。")=0,データ整理_長寿命化整備計画!$G110,"")</f>
        <v/>
      </c>
      <c r="F110" s="868" t="str">
        <f ca="1">IF(COUNTIF(データ整理_長寿命化整備計画!$B$2:'データ整理_長寿命化整備計画'!$B110,"この線より上に行を挿入してください。")=0,データ整理_長寿命化整備計画!$H110,"")</f>
        <v/>
      </c>
      <c r="G110" s="868" t="str">
        <f ca="1">IF(COUNTIF(データ整理_長寿命化整備計画!$B$2:'データ整理_長寿命化整備計画'!$B110,"この線より上に行を挿入してください。")=0,データ整理_長寿命化整備計画!$I110,"")</f>
        <v/>
      </c>
      <c r="H110" s="868" t="str">
        <f ca="1">IF(COUNTIF(データ整理_長寿命化整備計画!$B$2:'データ整理_長寿命化整備計画'!$B110,"この線より上に行を挿入してください。")=0,データ整理_長寿命化整備計画!$J110,"")</f>
        <v/>
      </c>
      <c r="I110" s="868" t="str">
        <f ca="1">IF(COUNTIF(データ整理_長寿命化整備計画!$B$2:'データ整理_長寿命化整備計画'!$B110,"この線より上に行を挿入してください。")=0,データ整理_長寿命化整備計画!$K110,"")</f>
        <v/>
      </c>
      <c r="J110" s="868" t="str">
        <f ca="1">IF(COUNTIF(データ整理_長寿命化整備計画!$B$2:'データ整理_長寿命化整備計画'!$B110,"この線より上に行を挿入してください。")=0,データ整理_長寿命化整備計画!$L110,"")</f>
        <v/>
      </c>
    </row>
    <row r="111" spans="1:10" x14ac:dyDescent="0.15">
      <c r="A111" s="868" t="str">
        <f ca="1">IF(COUNTIF(データ整理_長寿命化整備計画!$B$2:'データ整理_長寿命化整備計画'!$B111,"この線より上に行を挿入してください。")=0,データ整理_長寿命化整備計画!$C111,"")</f>
        <v/>
      </c>
      <c r="B111" s="868" t="str">
        <f ca="1">IF(COUNTIF(データ整理_長寿命化整備計画!$B$2:'データ整理_長寿命化整備計画'!$B111,"この線より上に行を挿入してください。")=0,データ整理_長寿命化整備計画!$D111,"")</f>
        <v/>
      </c>
      <c r="C111" s="868" t="str">
        <f ca="1">IF(COUNTIF(データ整理_長寿命化整備計画!$B$2:'データ整理_長寿命化整備計画'!$B111,"この線より上に行を挿入してください。")=0,データ整理_長寿命化整備計画!$E111,"")</f>
        <v/>
      </c>
      <c r="D111" s="868" t="str">
        <f ca="1">IF(COUNTIF(データ整理_長寿命化整備計画!$B$2:'データ整理_長寿命化整備計画'!$B111,"この線より上に行を挿入してください。")=0,データ整理_長寿命化整備計画!$F111,"")</f>
        <v/>
      </c>
      <c r="E111" s="868" t="str">
        <f ca="1">IF(COUNTIF(データ整理_長寿命化整備計画!$B$2:'データ整理_長寿命化整備計画'!$B111,"この線より上に行を挿入してください。")=0,データ整理_長寿命化整備計画!$G111,"")</f>
        <v/>
      </c>
      <c r="F111" s="868" t="str">
        <f ca="1">IF(COUNTIF(データ整理_長寿命化整備計画!$B$2:'データ整理_長寿命化整備計画'!$B111,"この線より上に行を挿入してください。")=0,データ整理_長寿命化整備計画!$H111,"")</f>
        <v/>
      </c>
      <c r="G111" s="868" t="str">
        <f ca="1">IF(COUNTIF(データ整理_長寿命化整備計画!$B$2:'データ整理_長寿命化整備計画'!$B111,"この線より上に行を挿入してください。")=0,データ整理_長寿命化整備計画!$I111,"")</f>
        <v/>
      </c>
      <c r="H111" s="868" t="str">
        <f ca="1">IF(COUNTIF(データ整理_長寿命化整備計画!$B$2:'データ整理_長寿命化整備計画'!$B111,"この線より上に行を挿入してください。")=0,データ整理_長寿命化整備計画!$J111,"")</f>
        <v/>
      </c>
      <c r="I111" s="868" t="str">
        <f ca="1">IF(COUNTIF(データ整理_長寿命化整備計画!$B$2:'データ整理_長寿命化整備計画'!$B111,"この線より上に行を挿入してください。")=0,データ整理_長寿命化整備計画!$K111,"")</f>
        <v/>
      </c>
      <c r="J111" s="868" t="str">
        <f ca="1">IF(COUNTIF(データ整理_長寿命化整備計画!$B$2:'データ整理_長寿命化整備計画'!$B111,"この線より上に行を挿入してください。")=0,データ整理_長寿命化整備計画!$L111,"")</f>
        <v/>
      </c>
    </row>
    <row r="112" spans="1:10" x14ac:dyDescent="0.15">
      <c r="A112" s="868" t="str">
        <f ca="1">IF(COUNTIF(データ整理_長寿命化整備計画!$B$2:'データ整理_長寿命化整備計画'!$B112,"この線より上に行を挿入してください。")=0,データ整理_長寿命化整備計画!$C112,"")</f>
        <v/>
      </c>
      <c r="B112" s="868" t="str">
        <f ca="1">IF(COUNTIF(データ整理_長寿命化整備計画!$B$2:'データ整理_長寿命化整備計画'!$B112,"この線より上に行を挿入してください。")=0,データ整理_長寿命化整備計画!$D112,"")</f>
        <v/>
      </c>
      <c r="C112" s="868" t="str">
        <f ca="1">IF(COUNTIF(データ整理_長寿命化整備計画!$B$2:'データ整理_長寿命化整備計画'!$B112,"この線より上に行を挿入してください。")=0,データ整理_長寿命化整備計画!$E112,"")</f>
        <v/>
      </c>
      <c r="D112" s="868" t="str">
        <f ca="1">IF(COUNTIF(データ整理_長寿命化整備計画!$B$2:'データ整理_長寿命化整備計画'!$B112,"この線より上に行を挿入してください。")=0,データ整理_長寿命化整備計画!$F112,"")</f>
        <v/>
      </c>
      <c r="E112" s="868" t="str">
        <f ca="1">IF(COUNTIF(データ整理_長寿命化整備計画!$B$2:'データ整理_長寿命化整備計画'!$B112,"この線より上に行を挿入してください。")=0,データ整理_長寿命化整備計画!$G112,"")</f>
        <v/>
      </c>
      <c r="F112" s="868" t="str">
        <f ca="1">IF(COUNTIF(データ整理_長寿命化整備計画!$B$2:'データ整理_長寿命化整備計画'!$B112,"この線より上に行を挿入してください。")=0,データ整理_長寿命化整備計画!$H112,"")</f>
        <v/>
      </c>
      <c r="G112" s="868" t="str">
        <f ca="1">IF(COUNTIF(データ整理_長寿命化整備計画!$B$2:'データ整理_長寿命化整備計画'!$B112,"この線より上に行を挿入してください。")=0,データ整理_長寿命化整備計画!$I112,"")</f>
        <v/>
      </c>
      <c r="H112" s="868" t="str">
        <f ca="1">IF(COUNTIF(データ整理_長寿命化整備計画!$B$2:'データ整理_長寿命化整備計画'!$B112,"この線より上に行を挿入してください。")=0,データ整理_長寿命化整備計画!$J112,"")</f>
        <v/>
      </c>
      <c r="I112" s="868" t="str">
        <f ca="1">IF(COUNTIF(データ整理_長寿命化整備計画!$B$2:'データ整理_長寿命化整備計画'!$B112,"この線より上に行を挿入してください。")=0,データ整理_長寿命化整備計画!$K112,"")</f>
        <v/>
      </c>
      <c r="J112" s="868" t="str">
        <f ca="1">IF(COUNTIF(データ整理_長寿命化整備計画!$B$2:'データ整理_長寿命化整備計画'!$B112,"この線より上に行を挿入してください。")=0,データ整理_長寿命化整備計画!$L112,"")</f>
        <v/>
      </c>
    </row>
    <row r="113" spans="1:10" x14ac:dyDescent="0.15">
      <c r="A113" s="868" t="str">
        <f ca="1">IF(COUNTIF(データ整理_長寿命化整備計画!$B$2:'データ整理_長寿命化整備計画'!$B113,"この線より上に行を挿入してください。")=0,データ整理_長寿命化整備計画!$C113,"")</f>
        <v/>
      </c>
      <c r="B113" s="868" t="str">
        <f ca="1">IF(COUNTIF(データ整理_長寿命化整備計画!$B$2:'データ整理_長寿命化整備計画'!$B113,"この線より上に行を挿入してください。")=0,データ整理_長寿命化整備計画!$D113,"")</f>
        <v/>
      </c>
      <c r="C113" s="868" t="str">
        <f ca="1">IF(COUNTIF(データ整理_長寿命化整備計画!$B$2:'データ整理_長寿命化整備計画'!$B113,"この線より上に行を挿入してください。")=0,データ整理_長寿命化整備計画!$E113,"")</f>
        <v/>
      </c>
      <c r="D113" s="868" t="str">
        <f ca="1">IF(COUNTIF(データ整理_長寿命化整備計画!$B$2:'データ整理_長寿命化整備計画'!$B113,"この線より上に行を挿入してください。")=0,データ整理_長寿命化整備計画!$F113,"")</f>
        <v/>
      </c>
      <c r="E113" s="868" t="str">
        <f ca="1">IF(COUNTIF(データ整理_長寿命化整備計画!$B$2:'データ整理_長寿命化整備計画'!$B113,"この線より上に行を挿入してください。")=0,データ整理_長寿命化整備計画!$G113,"")</f>
        <v/>
      </c>
      <c r="F113" s="868" t="str">
        <f ca="1">IF(COUNTIF(データ整理_長寿命化整備計画!$B$2:'データ整理_長寿命化整備計画'!$B113,"この線より上に行を挿入してください。")=0,データ整理_長寿命化整備計画!$H113,"")</f>
        <v/>
      </c>
      <c r="G113" s="868" t="str">
        <f ca="1">IF(COUNTIF(データ整理_長寿命化整備計画!$B$2:'データ整理_長寿命化整備計画'!$B113,"この線より上に行を挿入してください。")=0,データ整理_長寿命化整備計画!$I113,"")</f>
        <v/>
      </c>
      <c r="H113" s="868" t="str">
        <f ca="1">IF(COUNTIF(データ整理_長寿命化整備計画!$B$2:'データ整理_長寿命化整備計画'!$B113,"この線より上に行を挿入してください。")=0,データ整理_長寿命化整備計画!$J113,"")</f>
        <v/>
      </c>
      <c r="I113" s="868" t="str">
        <f ca="1">IF(COUNTIF(データ整理_長寿命化整備計画!$B$2:'データ整理_長寿命化整備計画'!$B113,"この線より上に行を挿入してください。")=0,データ整理_長寿命化整備計画!$K113,"")</f>
        <v/>
      </c>
      <c r="J113" s="868" t="str">
        <f ca="1">IF(COUNTIF(データ整理_長寿命化整備計画!$B$2:'データ整理_長寿命化整備計画'!$B113,"この線より上に行を挿入してください。")=0,データ整理_長寿命化整備計画!$L113,"")</f>
        <v/>
      </c>
    </row>
    <row r="114" spans="1:10" x14ac:dyDescent="0.15">
      <c r="A114" s="868" t="str">
        <f ca="1">IF(COUNTIF(データ整理_長寿命化整備計画!$B$2:'データ整理_長寿命化整備計画'!$B114,"この線より上に行を挿入してください。")=0,データ整理_長寿命化整備計画!$C114,"")</f>
        <v/>
      </c>
      <c r="B114" s="868" t="str">
        <f ca="1">IF(COUNTIF(データ整理_長寿命化整備計画!$B$2:'データ整理_長寿命化整備計画'!$B114,"この線より上に行を挿入してください。")=0,データ整理_長寿命化整備計画!$D114,"")</f>
        <v/>
      </c>
      <c r="C114" s="868" t="str">
        <f ca="1">IF(COUNTIF(データ整理_長寿命化整備計画!$B$2:'データ整理_長寿命化整備計画'!$B114,"この線より上に行を挿入してください。")=0,データ整理_長寿命化整備計画!$E114,"")</f>
        <v/>
      </c>
      <c r="D114" s="868" t="str">
        <f ca="1">IF(COUNTIF(データ整理_長寿命化整備計画!$B$2:'データ整理_長寿命化整備計画'!$B114,"この線より上に行を挿入してください。")=0,データ整理_長寿命化整備計画!$F114,"")</f>
        <v/>
      </c>
      <c r="E114" s="868" t="str">
        <f ca="1">IF(COUNTIF(データ整理_長寿命化整備計画!$B$2:'データ整理_長寿命化整備計画'!$B114,"この線より上に行を挿入してください。")=0,データ整理_長寿命化整備計画!$G114,"")</f>
        <v/>
      </c>
      <c r="F114" s="868" t="str">
        <f ca="1">IF(COUNTIF(データ整理_長寿命化整備計画!$B$2:'データ整理_長寿命化整備計画'!$B114,"この線より上に行を挿入してください。")=0,データ整理_長寿命化整備計画!$H114,"")</f>
        <v/>
      </c>
      <c r="G114" s="868" t="str">
        <f ca="1">IF(COUNTIF(データ整理_長寿命化整備計画!$B$2:'データ整理_長寿命化整備計画'!$B114,"この線より上に行を挿入してください。")=0,データ整理_長寿命化整備計画!$I114,"")</f>
        <v/>
      </c>
      <c r="H114" s="868" t="str">
        <f ca="1">IF(COUNTIF(データ整理_長寿命化整備計画!$B$2:'データ整理_長寿命化整備計画'!$B114,"この線より上に行を挿入してください。")=0,データ整理_長寿命化整備計画!$J114,"")</f>
        <v/>
      </c>
      <c r="I114" s="868" t="str">
        <f ca="1">IF(COUNTIF(データ整理_長寿命化整備計画!$B$2:'データ整理_長寿命化整備計画'!$B114,"この線より上に行を挿入してください。")=0,データ整理_長寿命化整備計画!$K114,"")</f>
        <v/>
      </c>
      <c r="J114" s="868" t="str">
        <f ca="1">IF(COUNTIF(データ整理_長寿命化整備計画!$B$2:'データ整理_長寿命化整備計画'!$B114,"この線より上に行を挿入してください。")=0,データ整理_長寿命化整備計画!$L114,"")</f>
        <v/>
      </c>
    </row>
    <row r="115" spans="1:10" x14ac:dyDescent="0.15">
      <c r="A115" s="868" t="str">
        <f ca="1">IF(COUNTIF(データ整理_長寿命化整備計画!$B$2:'データ整理_長寿命化整備計画'!$B115,"この線より上に行を挿入してください。")=0,データ整理_長寿命化整備計画!$C115,"")</f>
        <v/>
      </c>
      <c r="B115" s="868" t="str">
        <f ca="1">IF(COUNTIF(データ整理_長寿命化整備計画!$B$2:'データ整理_長寿命化整備計画'!$B115,"この線より上に行を挿入してください。")=0,データ整理_長寿命化整備計画!$D115,"")</f>
        <v/>
      </c>
      <c r="C115" s="868" t="str">
        <f ca="1">IF(COUNTIF(データ整理_長寿命化整備計画!$B$2:'データ整理_長寿命化整備計画'!$B115,"この線より上に行を挿入してください。")=0,データ整理_長寿命化整備計画!$E115,"")</f>
        <v/>
      </c>
      <c r="D115" s="868" t="str">
        <f ca="1">IF(COUNTIF(データ整理_長寿命化整備計画!$B$2:'データ整理_長寿命化整備計画'!$B115,"この線より上に行を挿入してください。")=0,データ整理_長寿命化整備計画!$F115,"")</f>
        <v/>
      </c>
      <c r="E115" s="868" t="str">
        <f ca="1">IF(COUNTIF(データ整理_長寿命化整備計画!$B$2:'データ整理_長寿命化整備計画'!$B115,"この線より上に行を挿入してください。")=0,データ整理_長寿命化整備計画!$G115,"")</f>
        <v/>
      </c>
      <c r="F115" s="868" t="str">
        <f ca="1">IF(COUNTIF(データ整理_長寿命化整備計画!$B$2:'データ整理_長寿命化整備計画'!$B115,"この線より上に行を挿入してください。")=0,データ整理_長寿命化整備計画!$H115,"")</f>
        <v/>
      </c>
      <c r="G115" s="868" t="str">
        <f ca="1">IF(COUNTIF(データ整理_長寿命化整備計画!$B$2:'データ整理_長寿命化整備計画'!$B115,"この線より上に行を挿入してください。")=0,データ整理_長寿命化整備計画!$I115,"")</f>
        <v/>
      </c>
      <c r="H115" s="868" t="str">
        <f ca="1">IF(COUNTIF(データ整理_長寿命化整備計画!$B$2:'データ整理_長寿命化整備計画'!$B115,"この線より上に行を挿入してください。")=0,データ整理_長寿命化整備計画!$J115,"")</f>
        <v/>
      </c>
      <c r="I115" s="868" t="str">
        <f ca="1">IF(COUNTIF(データ整理_長寿命化整備計画!$B$2:'データ整理_長寿命化整備計画'!$B115,"この線より上に行を挿入してください。")=0,データ整理_長寿命化整備計画!$K115,"")</f>
        <v/>
      </c>
      <c r="J115" s="868" t="str">
        <f ca="1">IF(COUNTIF(データ整理_長寿命化整備計画!$B$2:'データ整理_長寿命化整備計画'!$B115,"この線より上に行を挿入してください。")=0,データ整理_長寿命化整備計画!$L115,"")</f>
        <v/>
      </c>
    </row>
    <row r="116" spans="1:10" x14ac:dyDescent="0.15">
      <c r="A116" s="868" t="str">
        <f ca="1">IF(COUNTIF(データ整理_長寿命化整備計画!$B$2:'データ整理_長寿命化整備計画'!$B116,"この線より上に行を挿入してください。")=0,データ整理_長寿命化整備計画!$C116,"")</f>
        <v/>
      </c>
      <c r="B116" s="868" t="str">
        <f ca="1">IF(COUNTIF(データ整理_長寿命化整備計画!$B$2:'データ整理_長寿命化整備計画'!$B116,"この線より上に行を挿入してください。")=0,データ整理_長寿命化整備計画!$D116,"")</f>
        <v/>
      </c>
      <c r="C116" s="868" t="str">
        <f ca="1">IF(COUNTIF(データ整理_長寿命化整備計画!$B$2:'データ整理_長寿命化整備計画'!$B116,"この線より上に行を挿入してください。")=0,データ整理_長寿命化整備計画!$E116,"")</f>
        <v/>
      </c>
      <c r="D116" s="868" t="str">
        <f ca="1">IF(COUNTIF(データ整理_長寿命化整備計画!$B$2:'データ整理_長寿命化整備計画'!$B116,"この線より上に行を挿入してください。")=0,データ整理_長寿命化整備計画!$F116,"")</f>
        <v/>
      </c>
      <c r="E116" s="868" t="str">
        <f ca="1">IF(COUNTIF(データ整理_長寿命化整備計画!$B$2:'データ整理_長寿命化整備計画'!$B116,"この線より上に行を挿入してください。")=0,データ整理_長寿命化整備計画!$G116,"")</f>
        <v/>
      </c>
      <c r="F116" s="868" t="str">
        <f ca="1">IF(COUNTIF(データ整理_長寿命化整備計画!$B$2:'データ整理_長寿命化整備計画'!$B116,"この線より上に行を挿入してください。")=0,データ整理_長寿命化整備計画!$H116,"")</f>
        <v/>
      </c>
      <c r="G116" s="868" t="str">
        <f ca="1">IF(COUNTIF(データ整理_長寿命化整備計画!$B$2:'データ整理_長寿命化整備計画'!$B116,"この線より上に行を挿入してください。")=0,データ整理_長寿命化整備計画!$I116,"")</f>
        <v/>
      </c>
      <c r="H116" s="868" t="str">
        <f ca="1">IF(COUNTIF(データ整理_長寿命化整備計画!$B$2:'データ整理_長寿命化整備計画'!$B116,"この線より上に行を挿入してください。")=0,データ整理_長寿命化整備計画!$J116,"")</f>
        <v/>
      </c>
      <c r="I116" s="868" t="str">
        <f ca="1">IF(COUNTIF(データ整理_長寿命化整備計画!$B$2:'データ整理_長寿命化整備計画'!$B116,"この線より上に行を挿入してください。")=0,データ整理_長寿命化整備計画!$K116,"")</f>
        <v/>
      </c>
      <c r="J116" s="868" t="str">
        <f ca="1">IF(COUNTIF(データ整理_長寿命化整備計画!$B$2:'データ整理_長寿命化整備計画'!$B116,"この線より上に行を挿入してください。")=0,データ整理_長寿命化整備計画!$L116,"")</f>
        <v/>
      </c>
    </row>
    <row r="117" spans="1:10" x14ac:dyDescent="0.15">
      <c r="A117" s="868" t="str">
        <f ca="1">IF(COUNTIF(データ整理_長寿命化整備計画!$B$2:'データ整理_長寿命化整備計画'!$B117,"この線より上に行を挿入してください。")=0,データ整理_長寿命化整備計画!$C117,"")</f>
        <v/>
      </c>
      <c r="B117" s="868" t="str">
        <f ca="1">IF(COUNTIF(データ整理_長寿命化整備計画!$B$2:'データ整理_長寿命化整備計画'!$B117,"この線より上に行を挿入してください。")=0,データ整理_長寿命化整備計画!$D117,"")</f>
        <v/>
      </c>
      <c r="C117" s="868" t="str">
        <f ca="1">IF(COUNTIF(データ整理_長寿命化整備計画!$B$2:'データ整理_長寿命化整備計画'!$B117,"この線より上に行を挿入してください。")=0,データ整理_長寿命化整備計画!$E117,"")</f>
        <v/>
      </c>
      <c r="D117" s="868" t="str">
        <f ca="1">IF(COUNTIF(データ整理_長寿命化整備計画!$B$2:'データ整理_長寿命化整備計画'!$B117,"この線より上に行を挿入してください。")=0,データ整理_長寿命化整備計画!$F117,"")</f>
        <v/>
      </c>
      <c r="E117" s="868" t="str">
        <f ca="1">IF(COUNTIF(データ整理_長寿命化整備計画!$B$2:'データ整理_長寿命化整備計画'!$B117,"この線より上に行を挿入してください。")=0,データ整理_長寿命化整備計画!$G117,"")</f>
        <v/>
      </c>
      <c r="F117" s="868" t="str">
        <f ca="1">IF(COUNTIF(データ整理_長寿命化整備計画!$B$2:'データ整理_長寿命化整備計画'!$B117,"この線より上に行を挿入してください。")=0,データ整理_長寿命化整備計画!$H117,"")</f>
        <v/>
      </c>
      <c r="G117" s="868" t="str">
        <f ca="1">IF(COUNTIF(データ整理_長寿命化整備計画!$B$2:'データ整理_長寿命化整備計画'!$B117,"この線より上に行を挿入してください。")=0,データ整理_長寿命化整備計画!$I117,"")</f>
        <v/>
      </c>
      <c r="H117" s="868" t="str">
        <f ca="1">IF(COUNTIF(データ整理_長寿命化整備計画!$B$2:'データ整理_長寿命化整備計画'!$B117,"この線より上に行を挿入してください。")=0,データ整理_長寿命化整備計画!$J117,"")</f>
        <v/>
      </c>
      <c r="I117" s="868" t="str">
        <f ca="1">IF(COUNTIF(データ整理_長寿命化整備計画!$B$2:'データ整理_長寿命化整備計画'!$B117,"この線より上に行を挿入してください。")=0,データ整理_長寿命化整備計画!$K117,"")</f>
        <v/>
      </c>
      <c r="J117" s="868" t="str">
        <f ca="1">IF(COUNTIF(データ整理_長寿命化整備計画!$B$2:'データ整理_長寿命化整備計画'!$B117,"この線より上に行を挿入してください。")=0,データ整理_長寿命化整備計画!$L117,"")</f>
        <v/>
      </c>
    </row>
    <row r="118" spans="1:10" x14ac:dyDescent="0.15">
      <c r="A118" s="868" t="str">
        <f ca="1">IF(COUNTIF(データ整理_長寿命化整備計画!$B$2:'データ整理_長寿命化整備計画'!$B118,"この線より上に行を挿入してください。")=0,データ整理_長寿命化整備計画!$C118,"")</f>
        <v/>
      </c>
      <c r="B118" s="868" t="str">
        <f ca="1">IF(COUNTIF(データ整理_長寿命化整備計画!$B$2:'データ整理_長寿命化整備計画'!$B118,"この線より上に行を挿入してください。")=0,データ整理_長寿命化整備計画!$D118,"")</f>
        <v/>
      </c>
      <c r="C118" s="868" t="str">
        <f ca="1">IF(COUNTIF(データ整理_長寿命化整備計画!$B$2:'データ整理_長寿命化整備計画'!$B118,"この線より上に行を挿入してください。")=0,データ整理_長寿命化整備計画!$E118,"")</f>
        <v/>
      </c>
      <c r="D118" s="868" t="str">
        <f ca="1">IF(COUNTIF(データ整理_長寿命化整備計画!$B$2:'データ整理_長寿命化整備計画'!$B118,"この線より上に行を挿入してください。")=0,データ整理_長寿命化整備計画!$F118,"")</f>
        <v/>
      </c>
      <c r="E118" s="868" t="str">
        <f ca="1">IF(COUNTIF(データ整理_長寿命化整備計画!$B$2:'データ整理_長寿命化整備計画'!$B118,"この線より上に行を挿入してください。")=0,データ整理_長寿命化整備計画!$G118,"")</f>
        <v/>
      </c>
      <c r="F118" s="868" t="str">
        <f ca="1">IF(COUNTIF(データ整理_長寿命化整備計画!$B$2:'データ整理_長寿命化整備計画'!$B118,"この線より上に行を挿入してください。")=0,データ整理_長寿命化整備計画!$H118,"")</f>
        <v/>
      </c>
      <c r="G118" s="868" t="str">
        <f ca="1">IF(COUNTIF(データ整理_長寿命化整備計画!$B$2:'データ整理_長寿命化整備計画'!$B118,"この線より上に行を挿入してください。")=0,データ整理_長寿命化整備計画!$I118,"")</f>
        <v/>
      </c>
      <c r="H118" s="868" t="str">
        <f ca="1">IF(COUNTIF(データ整理_長寿命化整備計画!$B$2:'データ整理_長寿命化整備計画'!$B118,"この線より上に行を挿入してください。")=0,データ整理_長寿命化整備計画!$J118,"")</f>
        <v/>
      </c>
      <c r="I118" s="868" t="str">
        <f ca="1">IF(COUNTIF(データ整理_長寿命化整備計画!$B$2:'データ整理_長寿命化整備計画'!$B118,"この線より上に行を挿入してください。")=0,データ整理_長寿命化整備計画!$K118,"")</f>
        <v/>
      </c>
      <c r="J118" s="868" t="str">
        <f ca="1">IF(COUNTIF(データ整理_長寿命化整備計画!$B$2:'データ整理_長寿命化整備計画'!$B118,"この線より上に行を挿入してください。")=0,データ整理_長寿命化整備計画!$L118,"")</f>
        <v/>
      </c>
    </row>
    <row r="119" spans="1:10" x14ac:dyDescent="0.15">
      <c r="A119" s="868" t="str">
        <f ca="1">IF(COUNTIF(データ整理_長寿命化整備計画!$B$2:'データ整理_長寿命化整備計画'!$B119,"この線より上に行を挿入してください。")=0,データ整理_長寿命化整備計画!$C119,"")</f>
        <v/>
      </c>
      <c r="B119" s="868" t="str">
        <f ca="1">IF(COUNTIF(データ整理_長寿命化整備計画!$B$2:'データ整理_長寿命化整備計画'!$B119,"この線より上に行を挿入してください。")=0,データ整理_長寿命化整備計画!$D119,"")</f>
        <v/>
      </c>
      <c r="C119" s="868" t="str">
        <f ca="1">IF(COUNTIF(データ整理_長寿命化整備計画!$B$2:'データ整理_長寿命化整備計画'!$B119,"この線より上に行を挿入してください。")=0,データ整理_長寿命化整備計画!$E119,"")</f>
        <v/>
      </c>
      <c r="D119" s="868" t="str">
        <f ca="1">IF(COUNTIF(データ整理_長寿命化整備計画!$B$2:'データ整理_長寿命化整備計画'!$B119,"この線より上に行を挿入してください。")=0,データ整理_長寿命化整備計画!$F119,"")</f>
        <v/>
      </c>
      <c r="E119" s="868" t="str">
        <f ca="1">IF(COUNTIF(データ整理_長寿命化整備計画!$B$2:'データ整理_長寿命化整備計画'!$B119,"この線より上に行を挿入してください。")=0,データ整理_長寿命化整備計画!$G119,"")</f>
        <v/>
      </c>
      <c r="F119" s="868" t="str">
        <f ca="1">IF(COUNTIF(データ整理_長寿命化整備計画!$B$2:'データ整理_長寿命化整備計画'!$B119,"この線より上に行を挿入してください。")=0,データ整理_長寿命化整備計画!$H119,"")</f>
        <v/>
      </c>
      <c r="G119" s="868" t="str">
        <f ca="1">IF(COUNTIF(データ整理_長寿命化整備計画!$B$2:'データ整理_長寿命化整備計画'!$B119,"この線より上に行を挿入してください。")=0,データ整理_長寿命化整備計画!$I119,"")</f>
        <v/>
      </c>
      <c r="H119" s="868" t="str">
        <f ca="1">IF(COUNTIF(データ整理_長寿命化整備計画!$B$2:'データ整理_長寿命化整備計画'!$B119,"この線より上に行を挿入してください。")=0,データ整理_長寿命化整備計画!$J119,"")</f>
        <v/>
      </c>
      <c r="I119" s="868" t="str">
        <f ca="1">IF(COUNTIF(データ整理_長寿命化整備計画!$B$2:'データ整理_長寿命化整備計画'!$B119,"この線より上に行を挿入してください。")=0,データ整理_長寿命化整備計画!$K119,"")</f>
        <v/>
      </c>
      <c r="J119" s="868" t="str">
        <f ca="1">IF(COUNTIF(データ整理_長寿命化整備計画!$B$2:'データ整理_長寿命化整備計画'!$B119,"この線より上に行を挿入してください。")=0,データ整理_長寿命化整備計画!$L119,"")</f>
        <v/>
      </c>
    </row>
    <row r="120" spans="1:10" x14ac:dyDescent="0.15">
      <c r="A120" s="868" t="str">
        <f ca="1">IF(COUNTIF(データ整理_長寿命化整備計画!$B$2:'データ整理_長寿命化整備計画'!$B120,"この線より上に行を挿入してください。")=0,データ整理_長寿命化整備計画!$C120,"")</f>
        <v/>
      </c>
      <c r="B120" s="868" t="str">
        <f ca="1">IF(COUNTIF(データ整理_長寿命化整備計画!$B$2:'データ整理_長寿命化整備計画'!$B120,"この線より上に行を挿入してください。")=0,データ整理_長寿命化整備計画!$D120,"")</f>
        <v/>
      </c>
      <c r="C120" s="868" t="str">
        <f ca="1">IF(COUNTIF(データ整理_長寿命化整備計画!$B$2:'データ整理_長寿命化整備計画'!$B120,"この線より上に行を挿入してください。")=0,データ整理_長寿命化整備計画!$E120,"")</f>
        <v/>
      </c>
      <c r="D120" s="868" t="str">
        <f ca="1">IF(COUNTIF(データ整理_長寿命化整備計画!$B$2:'データ整理_長寿命化整備計画'!$B120,"この線より上に行を挿入してください。")=0,データ整理_長寿命化整備計画!$F120,"")</f>
        <v/>
      </c>
      <c r="E120" s="868" t="str">
        <f ca="1">IF(COUNTIF(データ整理_長寿命化整備計画!$B$2:'データ整理_長寿命化整備計画'!$B120,"この線より上に行を挿入してください。")=0,データ整理_長寿命化整備計画!$G120,"")</f>
        <v/>
      </c>
      <c r="F120" s="868" t="str">
        <f ca="1">IF(COUNTIF(データ整理_長寿命化整備計画!$B$2:'データ整理_長寿命化整備計画'!$B120,"この線より上に行を挿入してください。")=0,データ整理_長寿命化整備計画!$H120,"")</f>
        <v/>
      </c>
      <c r="G120" s="868" t="str">
        <f ca="1">IF(COUNTIF(データ整理_長寿命化整備計画!$B$2:'データ整理_長寿命化整備計画'!$B120,"この線より上に行を挿入してください。")=0,データ整理_長寿命化整備計画!$I120,"")</f>
        <v/>
      </c>
      <c r="H120" s="868" t="str">
        <f ca="1">IF(COUNTIF(データ整理_長寿命化整備計画!$B$2:'データ整理_長寿命化整備計画'!$B120,"この線より上に行を挿入してください。")=0,データ整理_長寿命化整備計画!$J120,"")</f>
        <v/>
      </c>
      <c r="I120" s="868" t="str">
        <f ca="1">IF(COUNTIF(データ整理_長寿命化整備計画!$B$2:'データ整理_長寿命化整備計画'!$B120,"この線より上に行を挿入してください。")=0,データ整理_長寿命化整備計画!$K120,"")</f>
        <v/>
      </c>
      <c r="J120" s="868" t="str">
        <f ca="1">IF(COUNTIF(データ整理_長寿命化整備計画!$B$2:'データ整理_長寿命化整備計画'!$B120,"この線より上に行を挿入してください。")=0,データ整理_長寿命化整備計画!$L120,"")</f>
        <v/>
      </c>
    </row>
    <row r="121" spans="1:10" x14ac:dyDescent="0.15">
      <c r="A121" s="868" t="str">
        <f ca="1">IF(COUNTIF(データ整理_長寿命化整備計画!$B$2:'データ整理_長寿命化整備計画'!$B121,"この線より上に行を挿入してください。")=0,データ整理_長寿命化整備計画!$C121,"")</f>
        <v/>
      </c>
      <c r="B121" s="868" t="str">
        <f ca="1">IF(COUNTIF(データ整理_長寿命化整備計画!$B$2:'データ整理_長寿命化整備計画'!$B121,"この線より上に行を挿入してください。")=0,データ整理_長寿命化整備計画!$D121,"")</f>
        <v/>
      </c>
      <c r="C121" s="868" t="str">
        <f ca="1">IF(COUNTIF(データ整理_長寿命化整備計画!$B$2:'データ整理_長寿命化整備計画'!$B121,"この線より上に行を挿入してください。")=0,データ整理_長寿命化整備計画!$E121,"")</f>
        <v/>
      </c>
      <c r="D121" s="868" t="str">
        <f ca="1">IF(COUNTIF(データ整理_長寿命化整備計画!$B$2:'データ整理_長寿命化整備計画'!$B121,"この線より上に行を挿入してください。")=0,データ整理_長寿命化整備計画!$F121,"")</f>
        <v/>
      </c>
      <c r="E121" s="868" t="str">
        <f ca="1">IF(COUNTIF(データ整理_長寿命化整備計画!$B$2:'データ整理_長寿命化整備計画'!$B121,"この線より上に行を挿入してください。")=0,データ整理_長寿命化整備計画!$G121,"")</f>
        <v/>
      </c>
      <c r="F121" s="868" t="str">
        <f ca="1">IF(COUNTIF(データ整理_長寿命化整備計画!$B$2:'データ整理_長寿命化整備計画'!$B121,"この線より上に行を挿入してください。")=0,データ整理_長寿命化整備計画!$H121,"")</f>
        <v/>
      </c>
      <c r="G121" s="868" t="str">
        <f ca="1">IF(COUNTIF(データ整理_長寿命化整備計画!$B$2:'データ整理_長寿命化整備計画'!$B121,"この線より上に行を挿入してください。")=0,データ整理_長寿命化整備計画!$I121,"")</f>
        <v/>
      </c>
      <c r="H121" s="868" t="str">
        <f ca="1">IF(COUNTIF(データ整理_長寿命化整備計画!$B$2:'データ整理_長寿命化整備計画'!$B121,"この線より上に行を挿入してください。")=0,データ整理_長寿命化整備計画!$J121,"")</f>
        <v/>
      </c>
      <c r="I121" s="868" t="str">
        <f ca="1">IF(COUNTIF(データ整理_長寿命化整備計画!$B$2:'データ整理_長寿命化整備計画'!$B121,"この線より上に行を挿入してください。")=0,データ整理_長寿命化整備計画!$K121,"")</f>
        <v/>
      </c>
      <c r="J121" s="868" t="str">
        <f ca="1">IF(COUNTIF(データ整理_長寿命化整備計画!$B$2:'データ整理_長寿命化整備計画'!$B121,"この線より上に行を挿入してください。")=0,データ整理_長寿命化整備計画!$L121,"")</f>
        <v/>
      </c>
    </row>
    <row r="122" spans="1:10" x14ac:dyDescent="0.15">
      <c r="A122" s="868" t="str">
        <f ca="1">IF(COUNTIF(データ整理_長寿命化整備計画!$B$2:'データ整理_長寿命化整備計画'!$B122,"この線より上に行を挿入してください。")=0,データ整理_長寿命化整備計画!$C122,"")</f>
        <v/>
      </c>
      <c r="B122" s="868" t="str">
        <f ca="1">IF(COUNTIF(データ整理_長寿命化整備計画!$B$2:'データ整理_長寿命化整備計画'!$B122,"この線より上に行を挿入してください。")=0,データ整理_長寿命化整備計画!$D122,"")</f>
        <v/>
      </c>
      <c r="C122" s="868" t="str">
        <f ca="1">IF(COUNTIF(データ整理_長寿命化整備計画!$B$2:'データ整理_長寿命化整備計画'!$B122,"この線より上に行を挿入してください。")=0,データ整理_長寿命化整備計画!$E122,"")</f>
        <v/>
      </c>
      <c r="D122" s="868" t="str">
        <f ca="1">IF(COUNTIF(データ整理_長寿命化整備計画!$B$2:'データ整理_長寿命化整備計画'!$B122,"この線より上に行を挿入してください。")=0,データ整理_長寿命化整備計画!$F122,"")</f>
        <v/>
      </c>
      <c r="E122" s="868" t="str">
        <f ca="1">IF(COUNTIF(データ整理_長寿命化整備計画!$B$2:'データ整理_長寿命化整備計画'!$B122,"この線より上に行を挿入してください。")=0,データ整理_長寿命化整備計画!$G122,"")</f>
        <v/>
      </c>
      <c r="F122" s="868" t="str">
        <f ca="1">IF(COUNTIF(データ整理_長寿命化整備計画!$B$2:'データ整理_長寿命化整備計画'!$B122,"この線より上に行を挿入してください。")=0,データ整理_長寿命化整備計画!$H122,"")</f>
        <v/>
      </c>
      <c r="G122" s="868" t="str">
        <f ca="1">IF(COUNTIF(データ整理_長寿命化整備計画!$B$2:'データ整理_長寿命化整備計画'!$B122,"この線より上に行を挿入してください。")=0,データ整理_長寿命化整備計画!$I122,"")</f>
        <v/>
      </c>
      <c r="H122" s="868" t="str">
        <f ca="1">IF(COUNTIF(データ整理_長寿命化整備計画!$B$2:'データ整理_長寿命化整備計画'!$B122,"この線より上に行を挿入してください。")=0,データ整理_長寿命化整備計画!$J122,"")</f>
        <v/>
      </c>
      <c r="I122" s="868" t="str">
        <f ca="1">IF(COUNTIF(データ整理_長寿命化整備計画!$B$2:'データ整理_長寿命化整備計画'!$B122,"この線より上に行を挿入してください。")=0,データ整理_長寿命化整備計画!$K122,"")</f>
        <v/>
      </c>
      <c r="J122" s="868" t="str">
        <f ca="1">IF(COUNTIF(データ整理_長寿命化整備計画!$B$2:'データ整理_長寿命化整備計画'!$B122,"この線より上に行を挿入してください。")=0,データ整理_長寿命化整備計画!$L122,"")</f>
        <v/>
      </c>
    </row>
    <row r="123" spans="1:10" x14ac:dyDescent="0.15">
      <c r="A123" s="868" t="str">
        <f ca="1">IF(COUNTIF(データ整理_長寿命化整備計画!$B$2:'データ整理_長寿命化整備計画'!$B123,"この線より上に行を挿入してください。")=0,データ整理_長寿命化整備計画!$C123,"")</f>
        <v/>
      </c>
      <c r="B123" s="868" t="str">
        <f ca="1">IF(COUNTIF(データ整理_長寿命化整備計画!$B$2:'データ整理_長寿命化整備計画'!$B123,"この線より上に行を挿入してください。")=0,データ整理_長寿命化整備計画!$D123,"")</f>
        <v/>
      </c>
      <c r="C123" s="868" t="str">
        <f ca="1">IF(COUNTIF(データ整理_長寿命化整備計画!$B$2:'データ整理_長寿命化整備計画'!$B123,"この線より上に行を挿入してください。")=0,データ整理_長寿命化整備計画!$E123,"")</f>
        <v/>
      </c>
      <c r="D123" s="868" t="str">
        <f ca="1">IF(COUNTIF(データ整理_長寿命化整備計画!$B$2:'データ整理_長寿命化整備計画'!$B123,"この線より上に行を挿入してください。")=0,データ整理_長寿命化整備計画!$F123,"")</f>
        <v/>
      </c>
      <c r="E123" s="868" t="str">
        <f ca="1">IF(COUNTIF(データ整理_長寿命化整備計画!$B$2:'データ整理_長寿命化整備計画'!$B123,"この線より上に行を挿入してください。")=0,データ整理_長寿命化整備計画!$G123,"")</f>
        <v/>
      </c>
      <c r="F123" s="868" t="str">
        <f ca="1">IF(COUNTIF(データ整理_長寿命化整備計画!$B$2:'データ整理_長寿命化整備計画'!$B123,"この線より上に行を挿入してください。")=0,データ整理_長寿命化整備計画!$H123,"")</f>
        <v/>
      </c>
      <c r="G123" s="868" t="str">
        <f ca="1">IF(COUNTIF(データ整理_長寿命化整備計画!$B$2:'データ整理_長寿命化整備計画'!$B123,"この線より上に行を挿入してください。")=0,データ整理_長寿命化整備計画!$I123,"")</f>
        <v/>
      </c>
      <c r="H123" s="868" t="str">
        <f ca="1">IF(COUNTIF(データ整理_長寿命化整備計画!$B$2:'データ整理_長寿命化整備計画'!$B123,"この線より上に行を挿入してください。")=0,データ整理_長寿命化整備計画!$J123,"")</f>
        <v/>
      </c>
      <c r="I123" s="868" t="str">
        <f ca="1">IF(COUNTIF(データ整理_長寿命化整備計画!$B$2:'データ整理_長寿命化整備計画'!$B123,"この線より上に行を挿入してください。")=0,データ整理_長寿命化整備計画!$K123,"")</f>
        <v/>
      </c>
      <c r="J123" s="868" t="str">
        <f ca="1">IF(COUNTIF(データ整理_長寿命化整備計画!$B$2:'データ整理_長寿命化整備計画'!$B123,"この線より上に行を挿入してください。")=0,データ整理_長寿命化整備計画!$L123,"")</f>
        <v/>
      </c>
    </row>
    <row r="124" spans="1:10" x14ac:dyDescent="0.15">
      <c r="A124" s="868" t="str">
        <f ca="1">IF(COUNTIF(データ整理_長寿命化整備計画!$B$2:'データ整理_長寿命化整備計画'!$B124,"この線より上に行を挿入してください。")=0,データ整理_長寿命化整備計画!$C124,"")</f>
        <v/>
      </c>
      <c r="B124" s="868" t="str">
        <f ca="1">IF(COUNTIF(データ整理_長寿命化整備計画!$B$2:'データ整理_長寿命化整備計画'!$B124,"この線より上に行を挿入してください。")=0,データ整理_長寿命化整備計画!$D124,"")</f>
        <v/>
      </c>
      <c r="C124" s="868" t="str">
        <f ca="1">IF(COUNTIF(データ整理_長寿命化整備計画!$B$2:'データ整理_長寿命化整備計画'!$B124,"この線より上に行を挿入してください。")=0,データ整理_長寿命化整備計画!$E124,"")</f>
        <v/>
      </c>
      <c r="D124" s="868" t="str">
        <f ca="1">IF(COUNTIF(データ整理_長寿命化整備計画!$B$2:'データ整理_長寿命化整備計画'!$B124,"この線より上に行を挿入してください。")=0,データ整理_長寿命化整備計画!$F124,"")</f>
        <v/>
      </c>
      <c r="E124" s="868" t="str">
        <f ca="1">IF(COUNTIF(データ整理_長寿命化整備計画!$B$2:'データ整理_長寿命化整備計画'!$B124,"この線より上に行を挿入してください。")=0,データ整理_長寿命化整備計画!$G124,"")</f>
        <v/>
      </c>
      <c r="F124" s="868" t="str">
        <f ca="1">IF(COUNTIF(データ整理_長寿命化整備計画!$B$2:'データ整理_長寿命化整備計画'!$B124,"この線より上に行を挿入してください。")=0,データ整理_長寿命化整備計画!$H124,"")</f>
        <v/>
      </c>
      <c r="G124" s="868" t="str">
        <f ca="1">IF(COUNTIF(データ整理_長寿命化整備計画!$B$2:'データ整理_長寿命化整備計画'!$B124,"この線より上に行を挿入してください。")=0,データ整理_長寿命化整備計画!$I124,"")</f>
        <v/>
      </c>
      <c r="H124" s="868" t="str">
        <f ca="1">IF(COUNTIF(データ整理_長寿命化整備計画!$B$2:'データ整理_長寿命化整備計画'!$B124,"この線より上に行を挿入してください。")=0,データ整理_長寿命化整備計画!$J124,"")</f>
        <v/>
      </c>
      <c r="I124" s="868" t="str">
        <f ca="1">IF(COUNTIF(データ整理_長寿命化整備計画!$B$2:'データ整理_長寿命化整備計画'!$B124,"この線より上に行を挿入してください。")=0,データ整理_長寿命化整備計画!$K124,"")</f>
        <v/>
      </c>
      <c r="J124" s="868" t="str">
        <f ca="1">IF(COUNTIF(データ整理_長寿命化整備計画!$B$2:'データ整理_長寿命化整備計画'!$B124,"この線より上に行を挿入してください。")=0,データ整理_長寿命化整備計画!$L124,"")</f>
        <v/>
      </c>
    </row>
    <row r="125" spans="1:10" x14ac:dyDescent="0.15">
      <c r="A125" s="868" t="str">
        <f ca="1">IF(COUNTIF(データ整理_長寿命化整備計画!$B$2:'データ整理_長寿命化整備計画'!$B125,"この線より上に行を挿入してください。")=0,データ整理_長寿命化整備計画!$C125,"")</f>
        <v/>
      </c>
      <c r="B125" s="868" t="str">
        <f ca="1">IF(COUNTIF(データ整理_長寿命化整備計画!$B$2:'データ整理_長寿命化整備計画'!$B125,"この線より上に行を挿入してください。")=0,データ整理_長寿命化整備計画!$D125,"")</f>
        <v/>
      </c>
      <c r="C125" s="868" t="str">
        <f ca="1">IF(COUNTIF(データ整理_長寿命化整備計画!$B$2:'データ整理_長寿命化整備計画'!$B125,"この線より上に行を挿入してください。")=0,データ整理_長寿命化整備計画!$E125,"")</f>
        <v/>
      </c>
      <c r="D125" s="868" t="str">
        <f ca="1">IF(COUNTIF(データ整理_長寿命化整備計画!$B$2:'データ整理_長寿命化整備計画'!$B125,"この線より上に行を挿入してください。")=0,データ整理_長寿命化整備計画!$F125,"")</f>
        <v/>
      </c>
      <c r="E125" s="868" t="str">
        <f ca="1">IF(COUNTIF(データ整理_長寿命化整備計画!$B$2:'データ整理_長寿命化整備計画'!$B125,"この線より上に行を挿入してください。")=0,データ整理_長寿命化整備計画!$G125,"")</f>
        <v/>
      </c>
      <c r="F125" s="868" t="str">
        <f ca="1">IF(COUNTIF(データ整理_長寿命化整備計画!$B$2:'データ整理_長寿命化整備計画'!$B125,"この線より上に行を挿入してください。")=0,データ整理_長寿命化整備計画!$H125,"")</f>
        <v/>
      </c>
      <c r="G125" s="868" t="str">
        <f ca="1">IF(COUNTIF(データ整理_長寿命化整備計画!$B$2:'データ整理_長寿命化整備計画'!$B125,"この線より上に行を挿入してください。")=0,データ整理_長寿命化整備計画!$I125,"")</f>
        <v/>
      </c>
      <c r="H125" s="868" t="str">
        <f ca="1">IF(COUNTIF(データ整理_長寿命化整備計画!$B$2:'データ整理_長寿命化整備計画'!$B125,"この線より上に行を挿入してください。")=0,データ整理_長寿命化整備計画!$J125,"")</f>
        <v/>
      </c>
      <c r="I125" s="868" t="str">
        <f ca="1">IF(COUNTIF(データ整理_長寿命化整備計画!$B$2:'データ整理_長寿命化整備計画'!$B125,"この線より上に行を挿入してください。")=0,データ整理_長寿命化整備計画!$K125,"")</f>
        <v/>
      </c>
      <c r="J125" s="868" t="str">
        <f ca="1">IF(COUNTIF(データ整理_長寿命化整備計画!$B$2:'データ整理_長寿命化整備計画'!$B125,"この線より上に行を挿入してください。")=0,データ整理_長寿命化整備計画!$L125,"")</f>
        <v/>
      </c>
    </row>
    <row r="126" spans="1:10" x14ac:dyDescent="0.15">
      <c r="A126" s="868" t="str">
        <f ca="1">IF(COUNTIF(データ整理_長寿命化整備計画!$B$2:'データ整理_長寿命化整備計画'!$B126,"この線より上に行を挿入してください。")=0,データ整理_長寿命化整備計画!$C126,"")</f>
        <v/>
      </c>
      <c r="B126" s="868" t="str">
        <f ca="1">IF(COUNTIF(データ整理_長寿命化整備計画!$B$2:'データ整理_長寿命化整備計画'!$B126,"この線より上に行を挿入してください。")=0,データ整理_長寿命化整備計画!$D126,"")</f>
        <v/>
      </c>
      <c r="C126" s="868" t="str">
        <f ca="1">IF(COUNTIF(データ整理_長寿命化整備計画!$B$2:'データ整理_長寿命化整備計画'!$B126,"この線より上に行を挿入してください。")=0,データ整理_長寿命化整備計画!$E126,"")</f>
        <v/>
      </c>
      <c r="D126" s="868" t="str">
        <f ca="1">IF(COUNTIF(データ整理_長寿命化整備計画!$B$2:'データ整理_長寿命化整備計画'!$B126,"この線より上に行を挿入してください。")=0,データ整理_長寿命化整備計画!$F126,"")</f>
        <v/>
      </c>
      <c r="E126" s="868" t="str">
        <f ca="1">IF(COUNTIF(データ整理_長寿命化整備計画!$B$2:'データ整理_長寿命化整備計画'!$B126,"この線より上に行を挿入してください。")=0,データ整理_長寿命化整備計画!$G126,"")</f>
        <v/>
      </c>
      <c r="F126" s="868" t="str">
        <f ca="1">IF(COUNTIF(データ整理_長寿命化整備計画!$B$2:'データ整理_長寿命化整備計画'!$B126,"この線より上に行を挿入してください。")=0,データ整理_長寿命化整備計画!$H126,"")</f>
        <v/>
      </c>
      <c r="G126" s="868" t="str">
        <f ca="1">IF(COUNTIF(データ整理_長寿命化整備計画!$B$2:'データ整理_長寿命化整備計画'!$B126,"この線より上に行を挿入してください。")=0,データ整理_長寿命化整備計画!$I126,"")</f>
        <v/>
      </c>
      <c r="H126" s="868" t="str">
        <f ca="1">IF(COUNTIF(データ整理_長寿命化整備計画!$B$2:'データ整理_長寿命化整備計画'!$B126,"この線より上に行を挿入してください。")=0,データ整理_長寿命化整備計画!$J126,"")</f>
        <v/>
      </c>
      <c r="I126" s="868" t="str">
        <f ca="1">IF(COUNTIF(データ整理_長寿命化整備計画!$B$2:'データ整理_長寿命化整備計画'!$B126,"この線より上に行を挿入してください。")=0,データ整理_長寿命化整備計画!$K126,"")</f>
        <v/>
      </c>
      <c r="J126" s="868" t="str">
        <f ca="1">IF(COUNTIF(データ整理_長寿命化整備計画!$B$2:'データ整理_長寿命化整備計画'!$B126,"この線より上に行を挿入してください。")=0,データ整理_長寿命化整備計画!$L126,"")</f>
        <v/>
      </c>
    </row>
    <row r="127" spans="1:10" x14ac:dyDescent="0.15">
      <c r="A127" s="868" t="str">
        <f ca="1">IF(COUNTIF(データ整理_長寿命化整備計画!$B$2:'データ整理_長寿命化整備計画'!$B127,"この線より上に行を挿入してください。")=0,データ整理_長寿命化整備計画!$C127,"")</f>
        <v/>
      </c>
      <c r="B127" s="868" t="str">
        <f ca="1">IF(COUNTIF(データ整理_長寿命化整備計画!$B$2:'データ整理_長寿命化整備計画'!$B127,"この線より上に行を挿入してください。")=0,データ整理_長寿命化整備計画!$D127,"")</f>
        <v/>
      </c>
      <c r="C127" s="868" t="str">
        <f ca="1">IF(COUNTIF(データ整理_長寿命化整備計画!$B$2:'データ整理_長寿命化整備計画'!$B127,"この線より上に行を挿入してください。")=0,データ整理_長寿命化整備計画!$E127,"")</f>
        <v/>
      </c>
      <c r="D127" s="868" t="str">
        <f ca="1">IF(COUNTIF(データ整理_長寿命化整備計画!$B$2:'データ整理_長寿命化整備計画'!$B127,"この線より上に行を挿入してください。")=0,データ整理_長寿命化整備計画!$F127,"")</f>
        <v/>
      </c>
      <c r="E127" s="868" t="str">
        <f ca="1">IF(COUNTIF(データ整理_長寿命化整備計画!$B$2:'データ整理_長寿命化整備計画'!$B127,"この線より上に行を挿入してください。")=0,データ整理_長寿命化整備計画!$G127,"")</f>
        <v/>
      </c>
      <c r="F127" s="868" t="str">
        <f ca="1">IF(COUNTIF(データ整理_長寿命化整備計画!$B$2:'データ整理_長寿命化整備計画'!$B127,"この線より上に行を挿入してください。")=0,データ整理_長寿命化整備計画!$H127,"")</f>
        <v/>
      </c>
      <c r="G127" s="868" t="str">
        <f ca="1">IF(COUNTIF(データ整理_長寿命化整備計画!$B$2:'データ整理_長寿命化整備計画'!$B127,"この線より上に行を挿入してください。")=0,データ整理_長寿命化整備計画!$I127,"")</f>
        <v/>
      </c>
      <c r="H127" s="868" t="str">
        <f ca="1">IF(COUNTIF(データ整理_長寿命化整備計画!$B$2:'データ整理_長寿命化整備計画'!$B127,"この線より上に行を挿入してください。")=0,データ整理_長寿命化整備計画!$J127,"")</f>
        <v/>
      </c>
      <c r="I127" s="868" t="str">
        <f ca="1">IF(COUNTIF(データ整理_長寿命化整備計画!$B$2:'データ整理_長寿命化整備計画'!$B127,"この線より上に行を挿入してください。")=0,データ整理_長寿命化整備計画!$K127,"")</f>
        <v/>
      </c>
      <c r="J127" s="868" t="str">
        <f ca="1">IF(COUNTIF(データ整理_長寿命化整備計画!$B$2:'データ整理_長寿命化整備計画'!$B127,"この線より上に行を挿入してください。")=0,データ整理_長寿命化整備計画!$L127,"")</f>
        <v/>
      </c>
    </row>
    <row r="128" spans="1:10" x14ac:dyDescent="0.15">
      <c r="A128" s="868" t="str">
        <f ca="1">IF(COUNTIF(データ整理_長寿命化整備計画!$B$2:'データ整理_長寿命化整備計画'!$B128,"この線より上に行を挿入してください。")=0,データ整理_長寿命化整備計画!$C128,"")</f>
        <v/>
      </c>
      <c r="B128" s="868" t="str">
        <f ca="1">IF(COUNTIF(データ整理_長寿命化整備計画!$B$2:'データ整理_長寿命化整備計画'!$B128,"この線より上に行を挿入してください。")=0,データ整理_長寿命化整備計画!$D128,"")</f>
        <v/>
      </c>
      <c r="C128" s="868" t="str">
        <f ca="1">IF(COUNTIF(データ整理_長寿命化整備計画!$B$2:'データ整理_長寿命化整備計画'!$B128,"この線より上に行を挿入してください。")=0,データ整理_長寿命化整備計画!$E128,"")</f>
        <v/>
      </c>
      <c r="D128" s="868" t="str">
        <f ca="1">IF(COUNTIF(データ整理_長寿命化整備計画!$B$2:'データ整理_長寿命化整備計画'!$B128,"この線より上に行を挿入してください。")=0,データ整理_長寿命化整備計画!$F128,"")</f>
        <v/>
      </c>
      <c r="E128" s="868" t="str">
        <f ca="1">IF(COUNTIF(データ整理_長寿命化整備計画!$B$2:'データ整理_長寿命化整備計画'!$B128,"この線より上に行を挿入してください。")=0,データ整理_長寿命化整備計画!$G128,"")</f>
        <v/>
      </c>
      <c r="F128" s="868" t="str">
        <f ca="1">IF(COUNTIF(データ整理_長寿命化整備計画!$B$2:'データ整理_長寿命化整備計画'!$B128,"この線より上に行を挿入してください。")=0,データ整理_長寿命化整備計画!$H128,"")</f>
        <v/>
      </c>
      <c r="G128" s="868" t="str">
        <f ca="1">IF(COUNTIF(データ整理_長寿命化整備計画!$B$2:'データ整理_長寿命化整備計画'!$B128,"この線より上に行を挿入してください。")=0,データ整理_長寿命化整備計画!$I128,"")</f>
        <v/>
      </c>
      <c r="H128" s="868" t="str">
        <f ca="1">IF(COUNTIF(データ整理_長寿命化整備計画!$B$2:'データ整理_長寿命化整備計画'!$B128,"この線より上に行を挿入してください。")=0,データ整理_長寿命化整備計画!$J128,"")</f>
        <v/>
      </c>
      <c r="I128" s="868" t="str">
        <f ca="1">IF(COUNTIF(データ整理_長寿命化整備計画!$B$2:'データ整理_長寿命化整備計画'!$B128,"この線より上に行を挿入してください。")=0,データ整理_長寿命化整備計画!$K128,"")</f>
        <v/>
      </c>
      <c r="J128" s="868" t="str">
        <f ca="1">IF(COUNTIF(データ整理_長寿命化整備計画!$B$2:'データ整理_長寿命化整備計画'!$B128,"この線より上に行を挿入してください。")=0,データ整理_長寿命化整備計画!$L128,"")</f>
        <v/>
      </c>
    </row>
    <row r="129" spans="1:10" x14ac:dyDescent="0.15">
      <c r="A129" s="868" t="str">
        <f ca="1">IF(COUNTIF(データ整理_長寿命化整備計画!$B$2:'データ整理_長寿命化整備計画'!$B129,"この線より上に行を挿入してください。")=0,データ整理_長寿命化整備計画!$C129,"")</f>
        <v/>
      </c>
      <c r="B129" s="868" t="str">
        <f ca="1">IF(COUNTIF(データ整理_長寿命化整備計画!$B$2:'データ整理_長寿命化整備計画'!$B129,"この線より上に行を挿入してください。")=0,データ整理_長寿命化整備計画!$D129,"")</f>
        <v/>
      </c>
      <c r="C129" s="868" t="str">
        <f ca="1">IF(COUNTIF(データ整理_長寿命化整備計画!$B$2:'データ整理_長寿命化整備計画'!$B129,"この線より上に行を挿入してください。")=0,データ整理_長寿命化整備計画!$E129,"")</f>
        <v/>
      </c>
      <c r="D129" s="868" t="str">
        <f ca="1">IF(COUNTIF(データ整理_長寿命化整備計画!$B$2:'データ整理_長寿命化整備計画'!$B129,"この線より上に行を挿入してください。")=0,データ整理_長寿命化整備計画!$F129,"")</f>
        <v/>
      </c>
      <c r="E129" s="868" t="str">
        <f ca="1">IF(COUNTIF(データ整理_長寿命化整備計画!$B$2:'データ整理_長寿命化整備計画'!$B129,"この線より上に行を挿入してください。")=0,データ整理_長寿命化整備計画!$G129,"")</f>
        <v/>
      </c>
      <c r="F129" s="868" t="str">
        <f ca="1">IF(COUNTIF(データ整理_長寿命化整備計画!$B$2:'データ整理_長寿命化整備計画'!$B129,"この線より上に行を挿入してください。")=0,データ整理_長寿命化整備計画!$H129,"")</f>
        <v/>
      </c>
      <c r="G129" s="868" t="str">
        <f ca="1">IF(COUNTIF(データ整理_長寿命化整備計画!$B$2:'データ整理_長寿命化整備計画'!$B129,"この線より上に行を挿入してください。")=0,データ整理_長寿命化整備計画!$I129,"")</f>
        <v/>
      </c>
      <c r="H129" s="868" t="str">
        <f ca="1">IF(COUNTIF(データ整理_長寿命化整備計画!$B$2:'データ整理_長寿命化整備計画'!$B129,"この線より上に行を挿入してください。")=0,データ整理_長寿命化整備計画!$J129,"")</f>
        <v/>
      </c>
      <c r="I129" s="868" t="str">
        <f ca="1">IF(COUNTIF(データ整理_長寿命化整備計画!$B$2:'データ整理_長寿命化整備計画'!$B129,"この線より上に行を挿入してください。")=0,データ整理_長寿命化整備計画!$K129,"")</f>
        <v/>
      </c>
      <c r="J129" s="868" t="str">
        <f ca="1">IF(COUNTIF(データ整理_長寿命化整備計画!$B$2:'データ整理_長寿命化整備計画'!$B129,"この線より上に行を挿入してください。")=0,データ整理_長寿命化整備計画!$L129,"")</f>
        <v/>
      </c>
    </row>
    <row r="130" spans="1:10" x14ac:dyDescent="0.15">
      <c r="A130" s="868" t="str">
        <f ca="1">IF(COUNTIF(データ整理_長寿命化整備計画!$B$2:'データ整理_長寿命化整備計画'!$B130,"この線より上に行を挿入してください。")=0,データ整理_長寿命化整備計画!$C130,"")</f>
        <v/>
      </c>
      <c r="B130" s="868" t="str">
        <f ca="1">IF(COUNTIF(データ整理_長寿命化整備計画!$B$2:'データ整理_長寿命化整備計画'!$B130,"この線より上に行を挿入してください。")=0,データ整理_長寿命化整備計画!$D130,"")</f>
        <v/>
      </c>
      <c r="C130" s="868" t="str">
        <f ca="1">IF(COUNTIF(データ整理_長寿命化整備計画!$B$2:'データ整理_長寿命化整備計画'!$B130,"この線より上に行を挿入してください。")=0,データ整理_長寿命化整備計画!$E130,"")</f>
        <v/>
      </c>
      <c r="D130" s="868" t="str">
        <f ca="1">IF(COUNTIF(データ整理_長寿命化整備計画!$B$2:'データ整理_長寿命化整備計画'!$B130,"この線より上に行を挿入してください。")=0,データ整理_長寿命化整備計画!$F130,"")</f>
        <v/>
      </c>
      <c r="E130" s="868" t="str">
        <f ca="1">IF(COUNTIF(データ整理_長寿命化整備計画!$B$2:'データ整理_長寿命化整備計画'!$B130,"この線より上に行を挿入してください。")=0,データ整理_長寿命化整備計画!$G130,"")</f>
        <v/>
      </c>
      <c r="F130" s="868" t="str">
        <f ca="1">IF(COUNTIF(データ整理_長寿命化整備計画!$B$2:'データ整理_長寿命化整備計画'!$B130,"この線より上に行を挿入してください。")=0,データ整理_長寿命化整備計画!$H130,"")</f>
        <v/>
      </c>
      <c r="G130" s="868" t="str">
        <f ca="1">IF(COUNTIF(データ整理_長寿命化整備計画!$B$2:'データ整理_長寿命化整備計画'!$B130,"この線より上に行を挿入してください。")=0,データ整理_長寿命化整備計画!$I130,"")</f>
        <v/>
      </c>
      <c r="H130" s="868" t="str">
        <f ca="1">IF(COUNTIF(データ整理_長寿命化整備計画!$B$2:'データ整理_長寿命化整備計画'!$B130,"この線より上に行を挿入してください。")=0,データ整理_長寿命化整備計画!$J130,"")</f>
        <v/>
      </c>
      <c r="I130" s="868" t="str">
        <f ca="1">IF(COUNTIF(データ整理_長寿命化整備計画!$B$2:'データ整理_長寿命化整備計画'!$B130,"この線より上に行を挿入してください。")=0,データ整理_長寿命化整備計画!$K130,"")</f>
        <v/>
      </c>
      <c r="J130" s="868" t="str">
        <f ca="1">IF(COUNTIF(データ整理_長寿命化整備計画!$B$2:'データ整理_長寿命化整備計画'!$B130,"この線より上に行を挿入してください。")=0,データ整理_長寿命化整備計画!$L130,"")</f>
        <v/>
      </c>
    </row>
    <row r="131" spans="1:10" x14ac:dyDescent="0.15">
      <c r="A131" s="868" t="str">
        <f ca="1">IF(COUNTIF(データ整理_長寿命化整備計画!$B$2:'データ整理_長寿命化整備計画'!$B131,"この線より上に行を挿入してください。")=0,データ整理_長寿命化整備計画!$C131,"")</f>
        <v/>
      </c>
      <c r="B131" s="868" t="str">
        <f ca="1">IF(COUNTIF(データ整理_長寿命化整備計画!$B$2:'データ整理_長寿命化整備計画'!$B131,"この線より上に行を挿入してください。")=0,データ整理_長寿命化整備計画!$D131,"")</f>
        <v/>
      </c>
      <c r="C131" s="868" t="str">
        <f ca="1">IF(COUNTIF(データ整理_長寿命化整備計画!$B$2:'データ整理_長寿命化整備計画'!$B131,"この線より上に行を挿入してください。")=0,データ整理_長寿命化整備計画!$E131,"")</f>
        <v/>
      </c>
      <c r="D131" s="868" t="str">
        <f ca="1">IF(COUNTIF(データ整理_長寿命化整備計画!$B$2:'データ整理_長寿命化整備計画'!$B131,"この線より上に行を挿入してください。")=0,データ整理_長寿命化整備計画!$F131,"")</f>
        <v/>
      </c>
      <c r="E131" s="868" t="str">
        <f ca="1">IF(COUNTIF(データ整理_長寿命化整備計画!$B$2:'データ整理_長寿命化整備計画'!$B131,"この線より上に行を挿入してください。")=0,データ整理_長寿命化整備計画!$G131,"")</f>
        <v/>
      </c>
      <c r="F131" s="868" t="str">
        <f ca="1">IF(COUNTIF(データ整理_長寿命化整備計画!$B$2:'データ整理_長寿命化整備計画'!$B131,"この線より上に行を挿入してください。")=0,データ整理_長寿命化整備計画!$H131,"")</f>
        <v/>
      </c>
      <c r="G131" s="868" t="str">
        <f ca="1">IF(COUNTIF(データ整理_長寿命化整備計画!$B$2:'データ整理_長寿命化整備計画'!$B131,"この線より上に行を挿入してください。")=0,データ整理_長寿命化整備計画!$I131,"")</f>
        <v/>
      </c>
      <c r="H131" s="868" t="str">
        <f ca="1">IF(COUNTIF(データ整理_長寿命化整備計画!$B$2:'データ整理_長寿命化整備計画'!$B131,"この線より上に行を挿入してください。")=0,データ整理_長寿命化整備計画!$J131,"")</f>
        <v/>
      </c>
      <c r="I131" s="868" t="str">
        <f ca="1">IF(COUNTIF(データ整理_長寿命化整備計画!$B$2:'データ整理_長寿命化整備計画'!$B131,"この線より上に行を挿入してください。")=0,データ整理_長寿命化整備計画!$K131,"")</f>
        <v/>
      </c>
      <c r="J131" s="868" t="str">
        <f ca="1">IF(COUNTIF(データ整理_長寿命化整備計画!$B$2:'データ整理_長寿命化整備計画'!$B131,"この線より上に行を挿入してください。")=0,データ整理_長寿命化整備計画!$L131,"")</f>
        <v/>
      </c>
    </row>
    <row r="132" spans="1:10" x14ac:dyDescent="0.15">
      <c r="A132" s="868" t="str">
        <f ca="1">IF(COUNTIF(データ整理_長寿命化整備計画!$B$2:'データ整理_長寿命化整備計画'!$B132,"この線より上に行を挿入してください。")=0,データ整理_長寿命化整備計画!$C132,"")</f>
        <v/>
      </c>
      <c r="B132" s="868" t="str">
        <f ca="1">IF(COUNTIF(データ整理_長寿命化整備計画!$B$2:'データ整理_長寿命化整備計画'!$B132,"この線より上に行を挿入してください。")=0,データ整理_長寿命化整備計画!$D132,"")</f>
        <v/>
      </c>
      <c r="C132" s="868" t="str">
        <f ca="1">IF(COUNTIF(データ整理_長寿命化整備計画!$B$2:'データ整理_長寿命化整備計画'!$B132,"この線より上に行を挿入してください。")=0,データ整理_長寿命化整備計画!$E132,"")</f>
        <v/>
      </c>
      <c r="D132" s="868" t="str">
        <f ca="1">IF(COUNTIF(データ整理_長寿命化整備計画!$B$2:'データ整理_長寿命化整備計画'!$B132,"この線より上に行を挿入してください。")=0,データ整理_長寿命化整備計画!$F132,"")</f>
        <v/>
      </c>
      <c r="E132" s="868" t="str">
        <f ca="1">IF(COUNTIF(データ整理_長寿命化整備計画!$B$2:'データ整理_長寿命化整備計画'!$B132,"この線より上に行を挿入してください。")=0,データ整理_長寿命化整備計画!$G132,"")</f>
        <v/>
      </c>
      <c r="F132" s="868" t="str">
        <f ca="1">IF(COUNTIF(データ整理_長寿命化整備計画!$B$2:'データ整理_長寿命化整備計画'!$B132,"この線より上に行を挿入してください。")=0,データ整理_長寿命化整備計画!$H132,"")</f>
        <v/>
      </c>
      <c r="G132" s="868" t="str">
        <f ca="1">IF(COUNTIF(データ整理_長寿命化整備計画!$B$2:'データ整理_長寿命化整備計画'!$B132,"この線より上に行を挿入してください。")=0,データ整理_長寿命化整備計画!$I132,"")</f>
        <v/>
      </c>
      <c r="H132" s="868" t="str">
        <f ca="1">IF(COUNTIF(データ整理_長寿命化整備計画!$B$2:'データ整理_長寿命化整備計画'!$B132,"この線より上に行を挿入してください。")=0,データ整理_長寿命化整備計画!$J132,"")</f>
        <v/>
      </c>
      <c r="I132" s="868" t="str">
        <f ca="1">IF(COUNTIF(データ整理_長寿命化整備計画!$B$2:'データ整理_長寿命化整備計画'!$B132,"この線より上に行を挿入してください。")=0,データ整理_長寿命化整備計画!$K132,"")</f>
        <v/>
      </c>
      <c r="J132" s="868" t="str">
        <f ca="1">IF(COUNTIF(データ整理_長寿命化整備計画!$B$2:'データ整理_長寿命化整備計画'!$B132,"この線より上に行を挿入してください。")=0,データ整理_長寿命化整備計画!$L132,"")</f>
        <v/>
      </c>
    </row>
    <row r="133" spans="1:10" x14ac:dyDescent="0.15">
      <c r="A133" s="868" t="str">
        <f ca="1">IF(COUNTIF(データ整理_長寿命化整備計画!$B$2:'データ整理_長寿命化整備計画'!$B133,"この線より上に行を挿入してください。")=0,データ整理_長寿命化整備計画!$C133,"")</f>
        <v/>
      </c>
      <c r="B133" s="868" t="str">
        <f ca="1">IF(COUNTIF(データ整理_長寿命化整備計画!$B$2:'データ整理_長寿命化整備計画'!$B133,"この線より上に行を挿入してください。")=0,データ整理_長寿命化整備計画!$D133,"")</f>
        <v/>
      </c>
      <c r="C133" s="868" t="str">
        <f ca="1">IF(COUNTIF(データ整理_長寿命化整備計画!$B$2:'データ整理_長寿命化整備計画'!$B133,"この線より上に行を挿入してください。")=0,データ整理_長寿命化整備計画!$E133,"")</f>
        <v/>
      </c>
      <c r="D133" s="868" t="str">
        <f ca="1">IF(COUNTIF(データ整理_長寿命化整備計画!$B$2:'データ整理_長寿命化整備計画'!$B133,"この線より上に行を挿入してください。")=0,データ整理_長寿命化整備計画!$F133,"")</f>
        <v/>
      </c>
      <c r="E133" s="868" t="str">
        <f ca="1">IF(COUNTIF(データ整理_長寿命化整備計画!$B$2:'データ整理_長寿命化整備計画'!$B133,"この線より上に行を挿入してください。")=0,データ整理_長寿命化整備計画!$G133,"")</f>
        <v/>
      </c>
      <c r="F133" s="868" t="str">
        <f ca="1">IF(COUNTIF(データ整理_長寿命化整備計画!$B$2:'データ整理_長寿命化整備計画'!$B133,"この線より上に行を挿入してください。")=0,データ整理_長寿命化整備計画!$H133,"")</f>
        <v/>
      </c>
      <c r="G133" s="868" t="str">
        <f ca="1">IF(COUNTIF(データ整理_長寿命化整備計画!$B$2:'データ整理_長寿命化整備計画'!$B133,"この線より上に行を挿入してください。")=0,データ整理_長寿命化整備計画!$I133,"")</f>
        <v/>
      </c>
      <c r="H133" s="868" t="str">
        <f ca="1">IF(COUNTIF(データ整理_長寿命化整備計画!$B$2:'データ整理_長寿命化整備計画'!$B133,"この線より上に行を挿入してください。")=0,データ整理_長寿命化整備計画!$J133,"")</f>
        <v/>
      </c>
      <c r="I133" s="868" t="str">
        <f ca="1">IF(COUNTIF(データ整理_長寿命化整備計画!$B$2:'データ整理_長寿命化整備計画'!$B133,"この線より上に行を挿入してください。")=0,データ整理_長寿命化整備計画!$K133,"")</f>
        <v/>
      </c>
      <c r="J133" s="868" t="str">
        <f ca="1">IF(COUNTIF(データ整理_長寿命化整備計画!$B$2:'データ整理_長寿命化整備計画'!$B133,"この線より上に行を挿入してください。")=0,データ整理_長寿命化整備計画!$L133,"")</f>
        <v/>
      </c>
    </row>
    <row r="134" spans="1:10" x14ac:dyDescent="0.15">
      <c r="A134" s="868" t="str">
        <f ca="1">IF(COUNTIF(データ整理_長寿命化整備計画!$B$2:'データ整理_長寿命化整備計画'!$B134,"この線より上に行を挿入してください。")=0,データ整理_長寿命化整備計画!$C134,"")</f>
        <v/>
      </c>
      <c r="B134" s="868" t="str">
        <f ca="1">IF(COUNTIF(データ整理_長寿命化整備計画!$B$2:'データ整理_長寿命化整備計画'!$B134,"この線より上に行を挿入してください。")=0,データ整理_長寿命化整備計画!$D134,"")</f>
        <v/>
      </c>
      <c r="C134" s="868" t="str">
        <f ca="1">IF(COUNTIF(データ整理_長寿命化整備計画!$B$2:'データ整理_長寿命化整備計画'!$B134,"この線より上に行を挿入してください。")=0,データ整理_長寿命化整備計画!$E134,"")</f>
        <v/>
      </c>
      <c r="D134" s="868" t="str">
        <f ca="1">IF(COUNTIF(データ整理_長寿命化整備計画!$B$2:'データ整理_長寿命化整備計画'!$B134,"この線より上に行を挿入してください。")=0,データ整理_長寿命化整備計画!$F134,"")</f>
        <v/>
      </c>
      <c r="E134" s="868" t="str">
        <f ca="1">IF(COUNTIF(データ整理_長寿命化整備計画!$B$2:'データ整理_長寿命化整備計画'!$B134,"この線より上に行を挿入してください。")=0,データ整理_長寿命化整備計画!$G134,"")</f>
        <v/>
      </c>
      <c r="F134" s="868" t="str">
        <f ca="1">IF(COUNTIF(データ整理_長寿命化整備計画!$B$2:'データ整理_長寿命化整備計画'!$B134,"この線より上に行を挿入してください。")=0,データ整理_長寿命化整備計画!$H134,"")</f>
        <v/>
      </c>
      <c r="G134" s="868" t="str">
        <f ca="1">IF(COUNTIF(データ整理_長寿命化整備計画!$B$2:'データ整理_長寿命化整備計画'!$B134,"この線より上に行を挿入してください。")=0,データ整理_長寿命化整備計画!$I134,"")</f>
        <v/>
      </c>
      <c r="H134" s="868" t="str">
        <f ca="1">IF(COUNTIF(データ整理_長寿命化整備計画!$B$2:'データ整理_長寿命化整備計画'!$B134,"この線より上に行を挿入してください。")=0,データ整理_長寿命化整備計画!$J134,"")</f>
        <v/>
      </c>
      <c r="I134" s="868" t="str">
        <f ca="1">IF(COUNTIF(データ整理_長寿命化整備計画!$B$2:'データ整理_長寿命化整備計画'!$B134,"この線より上に行を挿入してください。")=0,データ整理_長寿命化整備計画!$K134,"")</f>
        <v/>
      </c>
      <c r="J134" s="868" t="str">
        <f ca="1">IF(COUNTIF(データ整理_長寿命化整備計画!$B$2:'データ整理_長寿命化整備計画'!$B134,"この線より上に行を挿入してください。")=0,データ整理_長寿命化整備計画!$L134,"")</f>
        <v/>
      </c>
    </row>
    <row r="135" spans="1:10" x14ac:dyDescent="0.15">
      <c r="A135" s="868" t="str">
        <f ca="1">IF(COUNTIF(データ整理_長寿命化整備計画!$B$2:'データ整理_長寿命化整備計画'!$B135,"この線より上に行を挿入してください。")=0,データ整理_長寿命化整備計画!$C135,"")</f>
        <v/>
      </c>
      <c r="B135" s="868" t="str">
        <f ca="1">IF(COUNTIF(データ整理_長寿命化整備計画!$B$2:'データ整理_長寿命化整備計画'!$B135,"この線より上に行を挿入してください。")=0,データ整理_長寿命化整備計画!$D135,"")</f>
        <v/>
      </c>
      <c r="C135" s="868" t="str">
        <f ca="1">IF(COUNTIF(データ整理_長寿命化整備計画!$B$2:'データ整理_長寿命化整備計画'!$B135,"この線より上に行を挿入してください。")=0,データ整理_長寿命化整備計画!$E135,"")</f>
        <v/>
      </c>
      <c r="D135" s="868" t="str">
        <f ca="1">IF(COUNTIF(データ整理_長寿命化整備計画!$B$2:'データ整理_長寿命化整備計画'!$B135,"この線より上に行を挿入してください。")=0,データ整理_長寿命化整備計画!$F135,"")</f>
        <v/>
      </c>
      <c r="E135" s="868" t="str">
        <f ca="1">IF(COUNTIF(データ整理_長寿命化整備計画!$B$2:'データ整理_長寿命化整備計画'!$B135,"この線より上に行を挿入してください。")=0,データ整理_長寿命化整備計画!$G135,"")</f>
        <v/>
      </c>
      <c r="F135" s="868" t="str">
        <f ca="1">IF(COUNTIF(データ整理_長寿命化整備計画!$B$2:'データ整理_長寿命化整備計画'!$B135,"この線より上に行を挿入してください。")=0,データ整理_長寿命化整備計画!$H135,"")</f>
        <v/>
      </c>
      <c r="G135" s="868" t="str">
        <f ca="1">IF(COUNTIF(データ整理_長寿命化整備計画!$B$2:'データ整理_長寿命化整備計画'!$B135,"この線より上に行を挿入してください。")=0,データ整理_長寿命化整備計画!$I135,"")</f>
        <v/>
      </c>
      <c r="H135" s="868" t="str">
        <f ca="1">IF(COUNTIF(データ整理_長寿命化整備計画!$B$2:'データ整理_長寿命化整備計画'!$B135,"この線より上に行を挿入してください。")=0,データ整理_長寿命化整備計画!$J135,"")</f>
        <v/>
      </c>
      <c r="I135" s="868" t="str">
        <f ca="1">IF(COUNTIF(データ整理_長寿命化整備計画!$B$2:'データ整理_長寿命化整備計画'!$B135,"この線より上に行を挿入してください。")=0,データ整理_長寿命化整備計画!$K135,"")</f>
        <v/>
      </c>
      <c r="J135" s="868" t="str">
        <f ca="1">IF(COUNTIF(データ整理_長寿命化整備計画!$B$2:'データ整理_長寿命化整備計画'!$B135,"この線より上に行を挿入してください。")=0,データ整理_長寿命化整備計画!$L135,"")</f>
        <v/>
      </c>
    </row>
    <row r="136" spans="1:10" x14ac:dyDescent="0.15">
      <c r="A136" s="868" t="str">
        <f ca="1">IF(COUNTIF(データ整理_長寿命化整備計画!$B$2:'データ整理_長寿命化整備計画'!$B136,"この線より上に行を挿入してください。")=0,データ整理_長寿命化整備計画!$C136,"")</f>
        <v/>
      </c>
      <c r="B136" s="868" t="str">
        <f ca="1">IF(COUNTIF(データ整理_長寿命化整備計画!$B$2:'データ整理_長寿命化整備計画'!$B136,"この線より上に行を挿入してください。")=0,データ整理_長寿命化整備計画!$D136,"")</f>
        <v/>
      </c>
      <c r="C136" s="868" t="str">
        <f ca="1">IF(COUNTIF(データ整理_長寿命化整備計画!$B$2:'データ整理_長寿命化整備計画'!$B136,"この線より上に行を挿入してください。")=0,データ整理_長寿命化整備計画!$E136,"")</f>
        <v/>
      </c>
      <c r="D136" s="868" t="str">
        <f ca="1">IF(COUNTIF(データ整理_長寿命化整備計画!$B$2:'データ整理_長寿命化整備計画'!$B136,"この線より上に行を挿入してください。")=0,データ整理_長寿命化整備計画!$F136,"")</f>
        <v/>
      </c>
      <c r="E136" s="868" t="str">
        <f ca="1">IF(COUNTIF(データ整理_長寿命化整備計画!$B$2:'データ整理_長寿命化整備計画'!$B136,"この線より上に行を挿入してください。")=0,データ整理_長寿命化整備計画!$G136,"")</f>
        <v/>
      </c>
      <c r="F136" s="868" t="str">
        <f ca="1">IF(COUNTIF(データ整理_長寿命化整備計画!$B$2:'データ整理_長寿命化整備計画'!$B136,"この線より上に行を挿入してください。")=0,データ整理_長寿命化整備計画!$H136,"")</f>
        <v/>
      </c>
      <c r="G136" s="868" t="str">
        <f ca="1">IF(COUNTIF(データ整理_長寿命化整備計画!$B$2:'データ整理_長寿命化整備計画'!$B136,"この線より上に行を挿入してください。")=0,データ整理_長寿命化整備計画!$I136,"")</f>
        <v/>
      </c>
      <c r="H136" s="868" t="str">
        <f ca="1">IF(COUNTIF(データ整理_長寿命化整備計画!$B$2:'データ整理_長寿命化整備計画'!$B136,"この線より上に行を挿入してください。")=0,データ整理_長寿命化整備計画!$J136,"")</f>
        <v/>
      </c>
      <c r="I136" s="868" t="str">
        <f ca="1">IF(COUNTIF(データ整理_長寿命化整備計画!$B$2:'データ整理_長寿命化整備計画'!$B136,"この線より上に行を挿入してください。")=0,データ整理_長寿命化整備計画!$K136,"")</f>
        <v/>
      </c>
      <c r="J136" s="868" t="str">
        <f ca="1">IF(COUNTIF(データ整理_長寿命化整備計画!$B$2:'データ整理_長寿命化整備計画'!$B136,"この線より上に行を挿入してください。")=0,データ整理_長寿命化整備計画!$L136,"")</f>
        <v/>
      </c>
    </row>
    <row r="137" spans="1:10" x14ac:dyDescent="0.15">
      <c r="A137" s="868" t="str">
        <f ca="1">IF(COUNTIF(データ整理_長寿命化整備計画!$B$2:'データ整理_長寿命化整備計画'!$B137,"この線より上に行を挿入してください。")=0,データ整理_長寿命化整備計画!$C137,"")</f>
        <v/>
      </c>
      <c r="B137" s="868" t="str">
        <f ca="1">IF(COUNTIF(データ整理_長寿命化整備計画!$B$2:'データ整理_長寿命化整備計画'!$B137,"この線より上に行を挿入してください。")=0,データ整理_長寿命化整備計画!$D137,"")</f>
        <v/>
      </c>
      <c r="C137" s="868" t="str">
        <f ca="1">IF(COUNTIF(データ整理_長寿命化整備計画!$B$2:'データ整理_長寿命化整備計画'!$B137,"この線より上に行を挿入してください。")=0,データ整理_長寿命化整備計画!$E137,"")</f>
        <v/>
      </c>
      <c r="D137" s="868" t="str">
        <f ca="1">IF(COUNTIF(データ整理_長寿命化整備計画!$B$2:'データ整理_長寿命化整備計画'!$B137,"この線より上に行を挿入してください。")=0,データ整理_長寿命化整備計画!$F137,"")</f>
        <v/>
      </c>
      <c r="E137" s="868" t="str">
        <f ca="1">IF(COUNTIF(データ整理_長寿命化整備計画!$B$2:'データ整理_長寿命化整備計画'!$B137,"この線より上に行を挿入してください。")=0,データ整理_長寿命化整備計画!$G137,"")</f>
        <v/>
      </c>
      <c r="F137" s="868" t="str">
        <f ca="1">IF(COUNTIF(データ整理_長寿命化整備計画!$B$2:'データ整理_長寿命化整備計画'!$B137,"この線より上に行を挿入してください。")=0,データ整理_長寿命化整備計画!$H137,"")</f>
        <v/>
      </c>
      <c r="G137" s="868" t="str">
        <f ca="1">IF(COUNTIF(データ整理_長寿命化整備計画!$B$2:'データ整理_長寿命化整備計画'!$B137,"この線より上に行を挿入してください。")=0,データ整理_長寿命化整備計画!$I137,"")</f>
        <v/>
      </c>
      <c r="H137" s="868" t="str">
        <f ca="1">IF(COUNTIF(データ整理_長寿命化整備計画!$B$2:'データ整理_長寿命化整備計画'!$B137,"この線より上に行を挿入してください。")=0,データ整理_長寿命化整備計画!$J137,"")</f>
        <v/>
      </c>
      <c r="I137" s="868" t="str">
        <f ca="1">IF(COUNTIF(データ整理_長寿命化整備計画!$B$2:'データ整理_長寿命化整備計画'!$B137,"この線より上に行を挿入してください。")=0,データ整理_長寿命化整備計画!$K137,"")</f>
        <v/>
      </c>
      <c r="J137" s="868" t="str">
        <f ca="1">IF(COUNTIF(データ整理_長寿命化整備計画!$B$2:'データ整理_長寿命化整備計画'!$B137,"この線より上に行を挿入してください。")=0,データ整理_長寿命化整備計画!$L137,"")</f>
        <v/>
      </c>
    </row>
    <row r="138" spans="1:10" x14ac:dyDescent="0.15">
      <c r="A138" s="868" t="str">
        <f ca="1">IF(COUNTIF(データ整理_長寿命化整備計画!$B$2:'データ整理_長寿命化整備計画'!$B138,"この線より上に行を挿入してください。")=0,データ整理_長寿命化整備計画!$C138,"")</f>
        <v/>
      </c>
      <c r="B138" s="868" t="str">
        <f ca="1">IF(COUNTIF(データ整理_長寿命化整備計画!$B$2:'データ整理_長寿命化整備計画'!$B138,"この線より上に行を挿入してください。")=0,データ整理_長寿命化整備計画!$D138,"")</f>
        <v/>
      </c>
      <c r="C138" s="868" t="str">
        <f ca="1">IF(COUNTIF(データ整理_長寿命化整備計画!$B$2:'データ整理_長寿命化整備計画'!$B138,"この線より上に行を挿入してください。")=0,データ整理_長寿命化整備計画!$E138,"")</f>
        <v/>
      </c>
      <c r="D138" s="868" t="str">
        <f ca="1">IF(COUNTIF(データ整理_長寿命化整備計画!$B$2:'データ整理_長寿命化整備計画'!$B138,"この線より上に行を挿入してください。")=0,データ整理_長寿命化整備計画!$F138,"")</f>
        <v/>
      </c>
      <c r="E138" s="868" t="str">
        <f ca="1">IF(COUNTIF(データ整理_長寿命化整備計画!$B$2:'データ整理_長寿命化整備計画'!$B138,"この線より上に行を挿入してください。")=0,データ整理_長寿命化整備計画!$G138,"")</f>
        <v/>
      </c>
      <c r="F138" s="868" t="str">
        <f ca="1">IF(COUNTIF(データ整理_長寿命化整備計画!$B$2:'データ整理_長寿命化整備計画'!$B138,"この線より上に行を挿入してください。")=0,データ整理_長寿命化整備計画!$H138,"")</f>
        <v/>
      </c>
      <c r="G138" s="868" t="str">
        <f ca="1">IF(COUNTIF(データ整理_長寿命化整備計画!$B$2:'データ整理_長寿命化整備計画'!$B138,"この線より上に行を挿入してください。")=0,データ整理_長寿命化整備計画!$I138,"")</f>
        <v/>
      </c>
      <c r="H138" s="868" t="str">
        <f ca="1">IF(COUNTIF(データ整理_長寿命化整備計画!$B$2:'データ整理_長寿命化整備計画'!$B138,"この線より上に行を挿入してください。")=0,データ整理_長寿命化整備計画!$J138,"")</f>
        <v/>
      </c>
      <c r="I138" s="868" t="str">
        <f ca="1">IF(COUNTIF(データ整理_長寿命化整備計画!$B$2:'データ整理_長寿命化整備計画'!$B138,"この線より上に行を挿入してください。")=0,データ整理_長寿命化整備計画!$K138,"")</f>
        <v/>
      </c>
      <c r="J138" s="868" t="str">
        <f ca="1">IF(COUNTIF(データ整理_長寿命化整備計画!$B$2:'データ整理_長寿命化整備計画'!$B138,"この線より上に行を挿入してください。")=0,データ整理_長寿命化整備計画!$L138,"")</f>
        <v/>
      </c>
    </row>
    <row r="139" spans="1:10" x14ac:dyDescent="0.15">
      <c r="A139" s="868" t="str">
        <f ca="1">IF(COUNTIF(データ整理_長寿命化整備計画!$B$2:'データ整理_長寿命化整備計画'!$B139,"この線より上に行を挿入してください。")=0,データ整理_長寿命化整備計画!$C139,"")</f>
        <v/>
      </c>
      <c r="B139" s="868" t="str">
        <f ca="1">IF(COUNTIF(データ整理_長寿命化整備計画!$B$2:'データ整理_長寿命化整備計画'!$B139,"この線より上に行を挿入してください。")=0,データ整理_長寿命化整備計画!$D139,"")</f>
        <v/>
      </c>
      <c r="C139" s="868" t="str">
        <f ca="1">IF(COUNTIF(データ整理_長寿命化整備計画!$B$2:'データ整理_長寿命化整備計画'!$B139,"この線より上に行を挿入してください。")=0,データ整理_長寿命化整備計画!$E139,"")</f>
        <v/>
      </c>
      <c r="D139" s="868" t="str">
        <f ca="1">IF(COUNTIF(データ整理_長寿命化整備計画!$B$2:'データ整理_長寿命化整備計画'!$B139,"この線より上に行を挿入してください。")=0,データ整理_長寿命化整備計画!$F139,"")</f>
        <v/>
      </c>
      <c r="E139" s="868" t="str">
        <f ca="1">IF(COUNTIF(データ整理_長寿命化整備計画!$B$2:'データ整理_長寿命化整備計画'!$B139,"この線より上に行を挿入してください。")=0,データ整理_長寿命化整備計画!$G139,"")</f>
        <v/>
      </c>
      <c r="F139" s="868" t="str">
        <f ca="1">IF(COUNTIF(データ整理_長寿命化整備計画!$B$2:'データ整理_長寿命化整備計画'!$B139,"この線より上に行を挿入してください。")=0,データ整理_長寿命化整備計画!$H139,"")</f>
        <v/>
      </c>
      <c r="G139" s="868" t="str">
        <f ca="1">IF(COUNTIF(データ整理_長寿命化整備計画!$B$2:'データ整理_長寿命化整備計画'!$B139,"この線より上に行を挿入してください。")=0,データ整理_長寿命化整備計画!$I139,"")</f>
        <v/>
      </c>
      <c r="H139" s="868" t="str">
        <f ca="1">IF(COUNTIF(データ整理_長寿命化整備計画!$B$2:'データ整理_長寿命化整備計画'!$B139,"この線より上に行を挿入してください。")=0,データ整理_長寿命化整備計画!$J139,"")</f>
        <v/>
      </c>
      <c r="I139" s="868" t="str">
        <f ca="1">IF(COUNTIF(データ整理_長寿命化整備計画!$B$2:'データ整理_長寿命化整備計画'!$B139,"この線より上に行を挿入してください。")=0,データ整理_長寿命化整備計画!$K139,"")</f>
        <v/>
      </c>
      <c r="J139" s="868" t="str">
        <f ca="1">IF(COUNTIF(データ整理_長寿命化整備計画!$B$2:'データ整理_長寿命化整備計画'!$B139,"この線より上に行を挿入してください。")=0,データ整理_長寿命化整備計画!$L139,"")</f>
        <v/>
      </c>
    </row>
    <row r="140" spans="1:10" x14ac:dyDescent="0.15">
      <c r="A140" s="868" t="str">
        <f ca="1">IF(COUNTIF(データ整理_長寿命化整備計画!$B$2:'データ整理_長寿命化整備計画'!$B140,"この線より上に行を挿入してください。")=0,データ整理_長寿命化整備計画!$C140,"")</f>
        <v/>
      </c>
      <c r="B140" s="868" t="str">
        <f ca="1">IF(COUNTIF(データ整理_長寿命化整備計画!$B$2:'データ整理_長寿命化整備計画'!$B140,"この線より上に行を挿入してください。")=0,データ整理_長寿命化整備計画!$D140,"")</f>
        <v/>
      </c>
      <c r="C140" s="868" t="str">
        <f ca="1">IF(COUNTIF(データ整理_長寿命化整備計画!$B$2:'データ整理_長寿命化整備計画'!$B140,"この線より上に行を挿入してください。")=0,データ整理_長寿命化整備計画!$E140,"")</f>
        <v/>
      </c>
      <c r="D140" s="868" t="str">
        <f ca="1">IF(COUNTIF(データ整理_長寿命化整備計画!$B$2:'データ整理_長寿命化整備計画'!$B140,"この線より上に行を挿入してください。")=0,データ整理_長寿命化整備計画!$F140,"")</f>
        <v/>
      </c>
      <c r="E140" s="868" t="str">
        <f ca="1">IF(COUNTIF(データ整理_長寿命化整備計画!$B$2:'データ整理_長寿命化整備計画'!$B140,"この線より上に行を挿入してください。")=0,データ整理_長寿命化整備計画!$G140,"")</f>
        <v/>
      </c>
      <c r="F140" s="868" t="str">
        <f ca="1">IF(COUNTIF(データ整理_長寿命化整備計画!$B$2:'データ整理_長寿命化整備計画'!$B140,"この線より上に行を挿入してください。")=0,データ整理_長寿命化整備計画!$H140,"")</f>
        <v/>
      </c>
      <c r="G140" s="868" t="str">
        <f ca="1">IF(COUNTIF(データ整理_長寿命化整備計画!$B$2:'データ整理_長寿命化整備計画'!$B140,"この線より上に行を挿入してください。")=0,データ整理_長寿命化整備計画!$I140,"")</f>
        <v/>
      </c>
      <c r="H140" s="868" t="str">
        <f ca="1">IF(COUNTIF(データ整理_長寿命化整備計画!$B$2:'データ整理_長寿命化整備計画'!$B140,"この線より上に行を挿入してください。")=0,データ整理_長寿命化整備計画!$J140,"")</f>
        <v/>
      </c>
      <c r="I140" s="868" t="str">
        <f ca="1">IF(COUNTIF(データ整理_長寿命化整備計画!$B$2:'データ整理_長寿命化整備計画'!$B140,"この線より上に行を挿入してください。")=0,データ整理_長寿命化整備計画!$K140,"")</f>
        <v/>
      </c>
      <c r="J140" s="868" t="str">
        <f ca="1">IF(COUNTIF(データ整理_長寿命化整備計画!$B$2:'データ整理_長寿命化整備計画'!$B140,"この線より上に行を挿入してください。")=0,データ整理_長寿命化整備計画!$L140,"")</f>
        <v/>
      </c>
    </row>
    <row r="141" spans="1:10" x14ac:dyDescent="0.15">
      <c r="A141" s="868" t="str">
        <f ca="1">IF(COUNTIF(データ整理_長寿命化整備計画!$B$2:'データ整理_長寿命化整備計画'!$B141,"この線より上に行を挿入してください。")=0,データ整理_長寿命化整備計画!$C141,"")</f>
        <v/>
      </c>
      <c r="B141" s="868" t="str">
        <f ca="1">IF(COUNTIF(データ整理_長寿命化整備計画!$B$2:'データ整理_長寿命化整備計画'!$B141,"この線より上に行を挿入してください。")=0,データ整理_長寿命化整備計画!$D141,"")</f>
        <v/>
      </c>
      <c r="C141" s="868" t="str">
        <f ca="1">IF(COUNTIF(データ整理_長寿命化整備計画!$B$2:'データ整理_長寿命化整備計画'!$B141,"この線より上に行を挿入してください。")=0,データ整理_長寿命化整備計画!$E141,"")</f>
        <v/>
      </c>
      <c r="D141" s="868" t="str">
        <f ca="1">IF(COUNTIF(データ整理_長寿命化整備計画!$B$2:'データ整理_長寿命化整備計画'!$B141,"この線より上に行を挿入してください。")=0,データ整理_長寿命化整備計画!$F141,"")</f>
        <v/>
      </c>
      <c r="E141" s="868" t="str">
        <f ca="1">IF(COUNTIF(データ整理_長寿命化整備計画!$B$2:'データ整理_長寿命化整備計画'!$B141,"この線より上に行を挿入してください。")=0,データ整理_長寿命化整備計画!$G141,"")</f>
        <v/>
      </c>
      <c r="F141" s="868" t="str">
        <f ca="1">IF(COUNTIF(データ整理_長寿命化整備計画!$B$2:'データ整理_長寿命化整備計画'!$B141,"この線より上に行を挿入してください。")=0,データ整理_長寿命化整備計画!$H141,"")</f>
        <v/>
      </c>
      <c r="G141" s="868" t="str">
        <f ca="1">IF(COUNTIF(データ整理_長寿命化整備計画!$B$2:'データ整理_長寿命化整備計画'!$B141,"この線より上に行を挿入してください。")=0,データ整理_長寿命化整備計画!$I141,"")</f>
        <v/>
      </c>
      <c r="H141" s="868" t="str">
        <f ca="1">IF(COUNTIF(データ整理_長寿命化整備計画!$B$2:'データ整理_長寿命化整備計画'!$B141,"この線より上に行を挿入してください。")=0,データ整理_長寿命化整備計画!$J141,"")</f>
        <v/>
      </c>
      <c r="I141" s="868" t="str">
        <f ca="1">IF(COUNTIF(データ整理_長寿命化整備計画!$B$2:'データ整理_長寿命化整備計画'!$B141,"この線より上に行を挿入してください。")=0,データ整理_長寿命化整備計画!$K141,"")</f>
        <v/>
      </c>
      <c r="J141" s="868" t="str">
        <f ca="1">IF(COUNTIF(データ整理_長寿命化整備計画!$B$2:'データ整理_長寿命化整備計画'!$B141,"この線より上に行を挿入してください。")=0,データ整理_長寿命化整備計画!$L141,"")</f>
        <v/>
      </c>
    </row>
    <row r="142" spans="1:10" x14ac:dyDescent="0.15">
      <c r="A142" s="868" t="str">
        <f ca="1">IF(COUNTIF(データ整理_長寿命化整備計画!$B$2:'データ整理_長寿命化整備計画'!$B142,"この線より上に行を挿入してください。")=0,データ整理_長寿命化整備計画!$C142,"")</f>
        <v/>
      </c>
      <c r="B142" s="868" t="str">
        <f ca="1">IF(COUNTIF(データ整理_長寿命化整備計画!$B$2:'データ整理_長寿命化整備計画'!$B142,"この線より上に行を挿入してください。")=0,データ整理_長寿命化整備計画!$D142,"")</f>
        <v/>
      </c>
      <c r="C142" s="868" t="str">
        <f ca="1">IF(COUNTIF(データ整理_長寿命化整備計画!$B$2:'データ整理_長寿命化整備計画'!$B142,"この線より上に行を挿入してください。")=0,データ整理_長寿命化整備計画!$E142,"")</f>
        <v/>
      </c>
      <c r="D142" s="868" t="str">
        <f ca="1">IF(COUNTIF(データ整理_長寿命化整備計画!$B$2:'データ整理_長寿命化整備計画'!$B142,"この線より上に行を挿入してください。")=0,データ整理_長寿命化整備計画!$F142,"")</f>
        <v/>
      </c>
      <c r="E142" s="868" t="str">
        <f ca="1">IF(COUNTIF(データ整理_長寿命化整備計画!$B$2:'データ整理_長寿命化整備計画'!$B142,"この線より上に行を挿入してください。")=0,データ整理_長寿命化整備計画!$G142,"")</f>
        <v/>
      </c>
      <c r="F142" s="868" t="str">
        <f ca="1">IF(COUNTIF(データ整理_長寿命化整備計画!$B$2:'データ整理_長寿命化整備計画'!$B142,"この線より上に行を挿入してください。")=0,データ整理_長寿命化整備計画!$H142,"")</f>
        <v/>
      </c>
      <c r="G142" s="868" t="str">
        <f ca="1">IF(COUNTIF(データ整理_長寿命化整備計画!$B$2:'データ整理_長寿命化整備計画'!$B142,"この線より上に行を挿入してください。")=0,データ整理_長寿命化整備計画!$I142,"")</f>
        <v/>
      </c>
      <c r="H142" s="868" t="str">
        <f ca="1">IF(COUNTIF(データ整理_長寿命化整備計画!$B$2:'データ整理_長寿命化整備計画'!$B142,"この線より上に行を挿入してください。")=0,データ整理_長寿命化整備計画!$J142,"")</f>
        <v/>
      </c>
      <c r="I142" s="868" t="str">
        <f ca="1">IF(COUNTIF(データ整理_長寿命化整備計画!$B$2:'データ整理_長寿命化整備計画'!$B142,"この線より上に行を挿入してください。")=0,データ整理_長寿命化整備計画!$K142,"")</f>
        <v/>
      </c>
      <c r="J142" s="868" t="str">
        <f ca="1">IF(COUNTIF(データ整理_長寿命化整備計画!$B$2:'データ整理_長寿命化整備計画'!$B142,"この線より上に行を挿入してください。")=0,データ整理_長寿命化整備計画!$L142,"")</f>
        <v/>
      </c>
    </row>
    <row r="143" spans="1:10" x14ac:dyDescent="0.15">
      <c r="A143" s="868" t="str">
        <f ca="1">IF(COUNTIF(データ整理_長寿命化整備計画!$B$2:'データ整理_長寿命化整備計画'!$B143,"この線より上に行を挿入してください。")=0,データ整理_長寿命化整備計画!$C143,"")</f>
        <v/>
      </c>
      <c r="B143" s="868" t="str">
        <f ca="1">IF(COUNTIF(データ整理_長寿命化整備計画!$B$2:'データ整理_長寿命化整備計画'!$B143,"この線より上に行を挿入してください。")=0,データ整理_長寿命化整備計画!$D143,"")</f>
        <v/>
      </c>
      <c r="C143" s="868" t="str">
        <f ca="1">IF(COUNTIF(データ整理_長寿命化整備計画!$B$2:'データ整理_長寿命化整備計画'!$B143,"この線より上に行を挿入してください。")=0,データ整理_長寿命化整備計画!$E143,"")</f>
        <v/>
      </c>
      <c r="D143" s="868" t="str">
        <f ca="1">IF(COUNTIF(データ整理_長寿命化整備計画!$B$2:'データ整理_長寿命化整備計画'!$B143,"この線より上に行を挿入してください。")=0,データ整理_長寿命化整備計画!$F143,"")</f>
        <v/>
      </c>
      <c r="E143" s="868" t="str">
        <f ca="1">IF(COUNTIF(データ整理_長寿命化整備計画!$B$2:'データ整理_長寿命化整備計画'!$B143,"この線より上に行を挿入してください。")=0,データ整理_長寿命化整備計画!$G143,"")</f>
        <v/>
      </c>
      <c r="F143" s="868" t="str">
        <f ca="1">IF(COUNTIF(データ整理_長寿命化整備計画!$B$2:'データ整理_長寿命化整備計画'!$B143,"この線より上に行を挿入してください。")=0,データ整理_長寿命化整備計画!$H143,"")</f>
        <v/>
      </c>
      <c r="G143" s="868" t="str">
        <f ca="1">IF(COUNTIF(データ整理_長寿命化整備計画!$B$2:'データ整理_長寿命化整備計画'!$B143,"この線より上に行を挿入してください。")=0,データ整理_長寿命化整備計画!$I143,"")</f>
        <v/>
      </c>
      <c r="H143" s="868" t="str">
        <f ca="1">IF(COUNTIF(データ整理_長寿命化整備計画!$B$2:'データ整理_長寿命化整備計画'!$B143,"この線より上に行を挿入してください。")=0,データ整理_長寿命化整備計画!$J143,"")</f>
        <v/>
      </c>
      <c r="I143" s="868" t="str">
        <f ca="1">IF(COUNTIF(データ整理_長寿命化整備計画!$B$2:'データ整理_長寿命化整備計画'!$B143,"この線より上に行を挿入してください。")=0,データ整理_長寿命化整備計画!$K143,"")</f>
        <v/>
      </c>
      <c r="J143" s="868" t="str">
        <f ca="1">IF(COUNTIF(データ整理_長寿命化整備計画!$B$2:'データ整理_長寿命化整備計画'!$B143,"この線より上に行を挿入してください。")=0,データ整理_長寿命化整備計画!$L143,"")</f>
        <v/>
      </c>
    </row>
    <row r="144" spans="1:10" x14ac:dyDescent="0.15">
      <c r="A144" s="868" t="str">
        <f ca="1">IF(COUNTIF(データ整理_長寿命化整備計画!$B$2:'データ整理_長寿命化整備計画'!$B144,"この線より上に行を挿入してください。")=0,データ整理_長寿命化整備計画!$C144,"")</f>
        <v/>
      </c>
      <c r="B144" s="868" t="str">
        <f ca="1">IF(COUNTIF(データ整理_長寿命化整備計画!$B$2:'データ整理_長寿命化整備計画'!$B144,"この線より上に行を挿入してください。")=0,データ整理_長寿命化整備計画!$D144,"")</f>
        <v/>
      </c>
      <c r="C144" s="868" t="str">
        <f ca="1">IF(COUNTIF(データ整理_長寿命化整備計画!$B$2:'データ整理_長寿命化整備計画'!$B144,"この線より上に行を挿入してください。")=0,データ整理_長寿命化整備計画!$E144,"")</f>
        <v/>
      </c>
      <c r="D144" s="868" t="str">
        <f ca="1">IF(COUNTIF(データ整理_長寿命化整備計画!$B$2:'データ整理_長寿命化整備計画'!$B144,"この線より上に行を挿入してください。")=0,データ整理_長寿命化整備計画!$F144,"")</f>
        <v/>
      </c>
      <c r="E144" s="868" t="str">
        <f ca="1">IF(COUNTIF(データ整理_長寿命化整備計画!$B$2:'データ整理_長寿命化整備計画'!$B144,"この線より上に行を挿入してください。")=0,データ整理_長寿命化整備計画!$G144,"")</f>
        <v/>
      </c>
      <c r="F144" s="868" t="str">
        <f ca="1">IF(COUNTIF(データ整理_長寿命化整備計画!$B$2:'データ整理_長寿命化整備計画'!$B144,"この線より上に行を挿入してください。")=0,データ整理_長寿命化整備計画!$H144,"")</f>
        <v/>
      </c>
      <c r="G144" s="868" t="str">
        <f ca="1">IF(COUNTIF(データ整理_長寿命化整備計画!$B$2:'データ整理_長寿命化整備計画'!$B144,"この線より上に行を挿入してください。")=0,データ整理_長寿命化整備計画!$I144,"")</f>
        <v/>
      </c>
      <c r="H144" s="868" t="str">
        <f ca="1">IF(COUNTIF(データ整理_長寿命化整備計画!$B$2:'データ整理_長寿命化整備計画'!$B144,"この線より上に行を挿入してください。")=0,データ整理_長寿命化整備計画!$J144,"")</f>
        <v/>
      </c>
      <c r="I144" s="868" t="str">
        <f ca="1">IF(COUNTIF(データ整理_長寿命化整備計画!$B$2:'データ整理_長寿命化整備計画'!$B144,"この線より上に行を挿入してください。")=0,データ整理_長寿命化整備計画!$K144,"")</f>
        <v/>
      </c>
      <c r="J144" s="868" t="str">
        <f ca="1">IF(COUNTIF(データ整理_長寿命化整備計画!$B$2:'データ整理_長寿命化整備計画'!$B144,"この線より上に行を挿入してください。")=0,データ整理_長寿命化整備計画!$L144,"")</f>
        <v/>
      </c>
    </row>
    <row r="145" spans="1:10" x14ac:dyDescent="0.15">
      <c r="A145" s="868" t="str">
        <f ca="1">IF(COUNTIF(データ整理_長寿命化整備計画!$B$2:'データ整理_長寿命化整備計画'!$B145,"この線より上に行を挿入してください。")=0,データ整理_長寿命化整備計画!$C145,"")</f>
        <v/>
      </c>
      <c r="B145" s="868" t="str">
        <f ca="1">IF(COUNTIF(データ整理_長寿命化整備計画!$B$2:'データ整理_長寿命化整備計画'!$B145,"この線より上に行を挿入してください。")=0,データ整理_長寿命化整備計画!$D145,"")</f>
        <v/>
      </c>
      <c r="C145" s="868" t="str">
        <f ca="1">IF(COUNTIF(データ整理_長寿命化整備計画!$B$2:'データ整理_長寿命化整備計画'!$B145,"この線より上に行を挿入してください。")=0,データ整理_長寿命化整備計画!$E145,"")</f>
        <v/>
      </c>
      <c r="D145" s="868" t="str">
        <f ca="1">IF(COUNTIF(データ整理_長寿命化整備計画!$B$2:'データ整理_長寿命化整備計画'!$B145,"この線より上に行を挿入してください。")=0,データ整理_長寿命化整備計画!$F145,"")</f>
        <v/>
      </c>
      <c r="E145" s="868" t="str">
        <f ca="1">IF(COUNTIF(データ整理_長寿命化整備計画!$B$2:'データ整理_長寿命化整備計画'!$B145,"この線より上に行を挿入してください。")=0,データ整理_長寿命化整備計画!$G145,"")</f>
        <v/>
      </c>
      <c r="F145" s="868" t="str">
        <f ca="1">IF(COUNTIF(データ整理_長寿命化整備計画!$B$2:'データ整理_長寿命化整備計画'!$B145,"この線より上に行を挿入してください。")=0,データ整理_長寿命化整備計画!$H145,"")</f>
        <v/>
      </c>
      <c r="G145" s="868" t="str">
        <f ca="1">IF(COUNTIF(データ整理_長寿命化整備計画!$B$2:'データ整理_長寿命化整備計画'!$B145,"この線より上に行を挿入してください。")=0,データ整理_長寿命化整備計画!$I145,"")</f>
        <v/>
      </c>
      <c r="H145" s="868" t="str">
        <f ca="1">IF(COUNTIF(データ整理_長寿命化整備計画!$B$2:'データ整理_長寿命化整備計画'!$B145,"この線より上に行を挿入してください。")=0,データ整理_長寿命化整備計画!$J145,"")</f>
        <v/>
      </c>
      <c r="I145" s="868" t="str">
        <f ca="1">IF(COUNTIF(データ整理_長寿命化整備計画!$B$2:'データ整理_長寿命化整備計画'!$B145,"この線より上に行を挿入してください。")=0,データ整理_長寿命化整備計画!$K145,"")</f>
        <v/>
      </c>
      <c r="J145" s="868" t="str">
        <f ca="1">IF(COUNTIF(データ整理_長寿命化整備計画!$B$2:'データ整理_長寿命化整備計画'!$B145,"この線より上に行を挿入してください。")=0,データ整理_長寿命化整備計画!$L145,"")</f>
        <v/>
      </c>
    </row>
    <row r="146" spans="1:10" x14ac:dyDescent="0.15">
      <c r="A146" s="868" t="str">
        <f ca="1">IF(COUNTIF(データ整理_長寿命化整備計画!$B$2:'データ整理_長寿命化整備計画'!$B146,"この線より上に行を挿入してください。")=0,データ整理_長寿命化整備計画!$C146,"")</f>
        <v/>
      </c>
      <c r="B146" s="868" t="str">
        <f ca="1">IF(COUNTIF(データ整理_長寿命化整備計画!$B$2:'データ整理_長寿命化整備計画'!$B146,"この線より上に行を挿入してください。")=0,データ整理_長寿命化整備計画!$D146,"")</f>
        <v/>
      </c>
      <c r="C146" s="868" t="str">
        <f ca="1">IF(COUNTIF(データ整理_長寿命化整備計画!$B$2:'データ整理_長寿命化整備計画'!$B146,"この線より上に行を挿入してください。")=0,データ整理_長寿命化整備計画!$E146,"")</f>
        <v/>
      </c>
      <c r="D146" s="868" t="str">
        <f ca="1">IF(COUNTIF(データ整理_長寿命化整備計画!$B$2:'データ整理_長寿命化整備計画'!$B146,"この線より上に行を挿入してください。")=0,データ整理_長寿命化整備計画!$F146,"")</f>
        <v/>
      </c>
      <c r="E146" s="868" t="str">
        <f ca="1">IF(COUNTIF(データ整理_長寿命化整備計画!$B$2:'データ整理_長寿命化整備計画'!$B146,"この線より上に行を挿入してください。")=0,データ整理_長寿命化整備計画!$G146,"")</f>
        <v/>
      </c>
      <c r="F146" s="868" t="str">
        <f ca="1">IF(COUNTIF(データ整理_長寿命化整備計画!$B$2:'データ整理_長寿命化整備計画'!$B146,"この線より上に行を挿入してください。")=0,データ整理_長寿命化整備計画!$H146,"")</f>
        <v/>
      </c>
      <c r="G146" s="868" t="str">
        <f ca="1">IF(COUNTIF(データ整理_長寿命化整備計画!$B$2:'データ整理_長寿命化整備計画'!$B146,"この線より上に行を挿入してください。")=0,データ整理_長寿命化整備計画!$I146,"")</f>
        <v/>
      </c>
      <c r="H146" s="868" t="str">
        <f ca="1">IF(COUNTIF(データ整理_長寿命化整備計画!$B$2:'データ整理_長寿命化整備計画'!$B146,"この線より上に行を挿入してください。")=0,データ整理_長寿命化整備計画!$J146,"")</f>
        <v/>
      </c>
      <c r="I146" s="868" t="str">
        <f ca="1">IF(COUNTIF(データ整理_長寿命化整備計画!$B$2:'データ整理_長寿命化整備計画'!$B146,"この線より上に行を挿入してください。")=0,データ整理_長寿命化整備計画!$K146,"")</f>
        <v/>
      </c>
      <c r="J146" s="868" t="str">
        <f ca="1">IF(COUNTIF(データ整理_長寿命化整備計画!$B$2:'データ整理_長寿命化整備計画'!$B146,"この線より上に行を挿入してください。")=0,データ整理_長寿命化整備計画!$L146,"")</f>
        <v/>
      </c>
    </row>
    <row r="147" spans="1:10" x14ac:dyDescent="0.15">
      <c r="A147" s="868" t="str">
        <f ca="1">IF(COUNTIF(データ整理_長寿命化整備計画!$B$2:'データ整理_長寿命化整備計画'!$B147,"この線より上に行を挿入してください。")=0,データ整理_長寿命化整備計画!$C147,"")</f>
        <v/>
      </c>
      <c r="B147" s="868" t="str">
        <f ca="1">IF(COUNTIF(データ整理_長寿命化整備計画!$B$2:'データ整理_長寿命化整備計画'!$B147,"この線より上に行を挿入してください。")=0,データ整理_長寿命化整備計画!$D147,"")</f>
        <v/>
      </c>
      <c r="C147" s="868" t="str">
        <f ca="1">IF(COUNTIF(データ整理_長寿命化整備計画!$B$2:'データ整理_長寿命化整備計画'!$B147,"この線より上に行を挿入してください。")=0,データ整理_長寿命化整備計画!$E147,"")</f>
        <v/>
      </c>
      <c r="D147" s="868" t="str">
        <f ca="1">IF(COUNTIF(データ整理_長寿命化整備計画!$B$2:'データ整理_長寿命化整備計画'!$B147,"この線より上に行を挿入してください。")=0,データ整理_長寿命化整備計画!$F147,"")</f>
        <v/>
      </c>
      <c r="E147" s="868" t="str">
        <f ca="1">IF(COUNTIF(データ整理_長寿命化整備計画!$B$2:'データ整理_長寿命化整備計画'!$B147,"この線より上に行を挿入してください。")=0,データ整理_長寿命化整備計画!$G147,"")</f>
        <v/>
      </c>
      <c r="F147" s="868" t="str">
        <f ca="1">IF(COUNTIF(データ整理_長寿命化整備計画!$B$2:'データ整理_長寿命化整備計画'!$B147,"この線より上に行を挿入してください。")=0,データ整理_長寿命化整備計画!$H147,"")</f>
        <v/>
      </c>
      <c r="G147" s="868" t="str">
        <f ca="1">IF(COUNTIF(データ整理_長寿命化整備計画!$B$2:'データ整理_長寿命化整備計画'!$B147,"この線より上に行を挿入してください。")=0,データ整理_長寿命化整備計画!$I147,"")</f>
        <v/>
      </c>
      <c r="H147" s="868" t="str">
        <f ca="1">IF(COUNTIF(データ整理_長寿命化整備計画!$B$2:'データ整理_長寿命化整備計画'!$B147,"この線より上に行を挿入してください。")=0,データ整理_長寿命化整備計画!$J147,"")</f>
        <v/>
      </c>
      <c r="I147" s="868" t="str">
        <f ca="1">IF(COUNTIF(データ整理_長寿命化整備計画!$B$2:'データ整理_長寿命化整備計画'!$B147,"この線より上に行を挿入してください。")=0,データ整理_長寿命化整備計画!$K147,"")</f>
        <v/>
      </c>
      <c r="J147" s="868" t="str">
        <f ca="1">IF(COUNTIF(データ整理_長寿命化整備計画!$B$2:'データ整理_長寿命化整備計画'!$B147,"この線より上に行を挿入してください。")=0,データ整理_長寿命化整備計画!$L147,"")</f>
        <v/>
      </c>
    </row>
    <row r="148" spans="1:10" x14ac:dyDescent="0.15">
      <c r="A148" s="868" t="str">
        <f ca="1">IF(COUNTIF(データ整理_長寿命化整備計画!$B$2:'データ整理_長寿命化整備計画'!$B148,"この線より上に行を挿入してください。")=0,データ整理_長寿命化整備計画!$C148,"")</f>
        <v/>
      </c>
      <c r="B148" s="868" t="str">
        <f ca="1">IF(COUNTIF(データ整理_長寿命化整備計画!$B$2:'データ整理_長寿命化整備計画'!$B148,"この線より上に行を挿入してください。")=0,データ整理_長寿命化整備計画!$D148,"")</f>
        <v/>
      </c>
      <c r="C148" s="868" t="str">
        <f ca="1">IF(COUNTIF(データ整理_長寿命化整備計画!$B$2:'データ整理_長寿命化整備計画'!$B148,"この線より上に行を挿入してください。")=0,データ整理_長寿命化整備計画!$E148,"")</f>
        <v/>
      </c>
      <c r="D148" s="868" t="str">
        <f ca="1">IF(COUNTIF(データ整理_長寿命化整備計画!$B$2:'データ整理_長寿命化整備計画'!$B148,"この線より上に行を挿入してください。")=0,データ整理_長寿命化整備計画!$F148,"")</f>
        <v/>
      </c>
      <c r="E148" s="868" t="str">
        <f ca="1">IF(COUNTIF(データ整理_長寿命化整備計画!$B$2:'データ整理_長寿命化整備計画'!$B148,"この線より上に行を挿入してください。")=0,データ整理_長寿命化整備計画!$G148,"")</f>
        <v/>
      </c>
      <c r="F148" s="868" t="str">
        <f ca="1">IF(COUNTIF(データ整理_長寿命化整備計画!$B$2:'データ整理_長寿命化整備計画'!$B148,"この線より上に行を挿入してください。")=0,データ整理_長寿命化整備計画!$H148,"")</f>
        <v/>
      </c>
      <c r="G148" s="868" t="str">
        <f ca="1">IF(COUNTIF(データ整理_長寿命化整備計画!$B$2:'データ整理_長寿命化整備計画'!$B148,"この線より上に行を挿入してください。")=0,データ整理_長寿命化整備計画!$I148,"")</f>
        <v/>
      </c>
      <c r="H148" s="868" t="str">
        <f ca="1">IF(COUNTIF(データ整理_長寿命化整備計画!$B$2:'データ整理_長寿命化整備計画'!$B148,"この線より上に行を挿入してください。")=0,データ整理_長寿命化整備計画!$J148,"")</f>
        <v/>
      </c>
      <c r="I148" s="868" t="str">
        <f ca="1">IF(COUNTIF(データ整理_長寿命化整備計画!$B$2:'データ整理_長寿命化整備計画'!$B148,"この線より上に行を挿入してください。")=0,データ整理_長寿命化整備計画!$K148,"")</f>
        <v/>
      </c>
      <c r="J148" s="868" t="str">
        <f ca="1">IF(COUNTIF(データ整理_長寿命化整備計画!$B$2:'データ整理_長寿命化整備計画'!$B148,"この線より上に行を挿入してください。")=0,データ整理_長寿命化整備計画!$L148,"")</f>
        <v/>
      </c>
    </row>
    <row r="149" spans="1:10" x14ac:dyDescent="0.15">
      <c r="A149" s="868" t="str">
        <f ca="1">IF(COUNTIF(データ整理_長寿命化整備計画!$B$2:'データ整理_長寿命化整備計画'!$B149,"この線より上に行を挿入してください。")=0,データ整理_長寿命化整備計画!$C149,"")</f>
        <v/>
      </c>
      <c r="B149" s="868" t="str">
        <f ca="1">IF(COUNTIF(データ整理_長寿命化整備計画!$B$2:'データ整理_長寿命化整備計画'!$B149,"この線より上に行を挿入してください。")=0,データ整理_長寿命化整備計画!$D149,"")</f>
        <v/>
      </c>
      <c r="C149" s="868" t="str">
        <f ca="1">IF(COUNTIF(データ整理_長寿命化整備計画!$B$2:'データ整理_長寿命化整備計画'!$B149,"この線より上に行を挿入してください。")=0,データ整理_長寿命化整備計画!$E149,"")</f>
        <v/>
      </c>
      <c r="D149" s="868" t="str">
        <f ca="1">IF(COUNTIF(データ整理_長寿命化整備計画!$B$2:'データ整理_長寿命化整備計画'!$B149,"この線より上に行を挿入してください。")=0,データ整理_長寿命化整備計画!$F149,"")</f>
        <v/>
      </c>
      <c r="E149" s="868" t="str">
        <f ca="1">IF(COUNTIF(データ整理_長寿命化整備計画!$B$2:'データ整理_長寿命化整備計画'!$B149,"この線より上に行を挿入してください。")=0,データ整理_長寿命化整備計画!$G149,"")</f>
        <v/>
      </c>
      <c r="F149" s="868" t="str">
        <f ca="1">IF(COUNTIF(データ整理_長寿命化整備計画!$B$2:'データ整理_長寿命化整備計画'!$B149,"この線より上に行を挿入してください。")=0,データ整理_長寿命化整備計画!$H149,"")</f>
        <v/>
      </c>
      <c r="G149" s="868" t="str">
        <f ca="1">IF(COUNTIF(データ整理_長寿命化整備計画!$B$2:'データ整理_長寿命化整備計画'!$B149,"この線より上に行を挿入してください。")=0,データ整理_長寿命化整備計画!$I149,"")</f>
        <v/>
      </c>
      <c r="H149" s="868" t="str">
        <f ca="1">IF(COUNTIF(データ整理_長寿命化整備計画!$B$2:'データ整理_長寿命化整備計画'!$B149,"この線より上に行を挿入してください。")=0,データ整理_長寿命化整備計画!$J149,"")</f>
        <v/>
      </c>
      <c r="I149" s="868" t="str">
        <f ca="1">IF(COUNTIF(データ整理_長寿命化整備計画!$B$2:'データ整理_長寿命化整備計画'!$B149,"この線より上に行を挿入してください。")=0,データ整理_長寿命化整備計画!$K149,"")</f>
        <v/>
      </c>
      <c r="J149" s="868" t="str">
        <f ca="1">IF(COUNTIF(データ整理_長寿命化整備計画!$B$2:'データ整理_長寿命化整備計画'!$B149,"この線より上に行を挿入してください。")=0,データ整理_長寿命化整備計画!$L149,"")</f>
        <v/>
      </c>
    </row>
    <row r="150" spans="1:10" x14ac:dyDescent="0.15">
      <c r="A150" s="868" t="str">
        <f ca="1">IF(COUNTIF(データ整理_長寿命化整備計画!$B$2:'データ整理_長寿命化整備計画'!$B150,"この線より上に行を挿入してください。")=0,データ整理_長寿命化整備計画!$C150,"")</f>
        <v/>
      </c>
      <c r="B150" s="868" t="str">
        <f ca="1">IF(COUNTIF(データ整理_長寿命化整備計画!$B$2:'データ整理_長寿命化整備計画'!$B150,"この線より上に行を挿入してください。")=0,データ整理_長寿命化整備計画!$D150,"")</f>
        <v/>
      </c>
      <c r="C150" s="868" t="str">
        <f ca="1">IF(COUNTIF(データ整理_長寿命化整備計画!$B$2:'データ整理_長寿命化整備計画'!$B150,"この線より上に行を挿入してください。")=0,データ整理_長寿命化整備計画!$E150,"")</f>
        <v/>
      </c>
      <c r="D150" s="868" t="str">
        <f ca="1">IF(COUNTIF(データ整理_長寿命化整備計画!$B$2:'データ整理_長寿命化整備計画'!$B150,"この線より上に行を挿入してください。")=0,データ整理_長寿命化整備計画!$F150,"")</f>
        <v/>
      </c>
      <c r="E150" s="868" t="str">
        <f ca="1">IF(COUNTIF(データ整理_長寿命化整備計画!$B$2:'データ整理_長寿命化整備計画'!$B150,"この線より上に行を挿入してください。")=0,データ整理_長寿命化整備計画!$G150,"")</f>
        <v/>
      </c>
      <c r="F150" s="868" t="str">
        <f ca="1">IF(COUNTIF(データ整理_長寿命化整備計画!$B$2:'データ整理_長寿命化整備計画'!$B150,"この線より上に行を挿入してください。")=0,データ整理_長寿命化整備計画!$H150,"")</f>
        <v/>
      </c>
      <c r="G150" s="868" t="str">
        <f ca="1">IF(COUNTIF(データ整理_長寿命化整備計画!$B$2:'データ整理_長寿命化整備計画'!$B150,"この線より上に行を挿入してください。")=0,データ整理_長寿命化整備計画!$I150,"")</f>
        <v/>
      </c>
      <c r="H150" s="868" t="str">
        <f ca="1">IF(COUNTIF(データ整理_長寿命化整備計画!$B$2:'データ整理_長寿命化整備計画'!$B150,"この線より上に行を挿入してください。")=0,データ整理_長寿命化整備計画!$J150,"")</f>
        <v/>
      </c>
      <c r="I150" s="868" t="str">
        <f ca="1">IF(COUNTIF(データ整理_長寿命化整備計画!$B$2:'データ整理_長寿命化整備計画'!$B150,"この線より上に行を挿入してください。")=0,データ整理_長寿命化整備計画!$K150,"")</f>
        <v/>
      </c>
      <c r="J150" s="868" t="str">
        <f ca="1">IF(COUNTIF(データ整理_長寿命化整備計画!$B$2:'データ整理_長寿命化整備計画'!$B150,"この線より上に行を挿入してください。")=0,データ整理_長寿命化整備計画!$L150,"")</f>
        <v/>
      </c>
    </row>
    <row r="151" spans="1:10" x14ac:dyDescent="0.15">
      <c r="A151" s="868" t="str">
        <f ca="1">IF(COUNTIF(データ整理_長寿命化整備計画!$B$2:'データ整理_長寿命化整備計画'!$B151,"この線より上に行を挿入してください。")=0,データ整理_長寿命化整備計画!$C151,"")</f>
        <v/>
      </c>
      <c r="B151" s="868" t="str">
        <f ca="1">IF(COUNTIF(データ整理_長寿命化整備計画!$B$2:'データ整理_長寿命化整備計画'!$B151,"この線より上に行を挿入してください。")=0,データ整理_長寿命化整備計画!$D151,"")</f>
        <v/>
      </c>
      <c r="C151" s="868" t="str">
        <f ca="1">IF(COUNTIF(データ整理_長寿命化整備計画!$B$2:'データ整理_長寿命化整備計画'!$B151,"この線より上に行を挿入してください。")=0,データ整理_長寿命化整備計画!$E151,"")</f>
        <v/>
      </c>
      <c r="D151" s="868" t="str">
        <f ca="1">IF(COUNTIF(データ整理_長寿命化整備計画!$B$2:'データ整理_長寿命化整備計画'!$B151,"この線より上に行を挿入してください。")=0,データ整理_長寿命化整備計画!$F151,"")</f>
        <v/>
      </c>
      <c r="E151" s="868" t="str">
        <f ca="1">IF(COUNTIF(データ整理_長寿命化整備計画!$B$2:'データ整理_長寿命化整備計画'!$B151,"この線より上に行を挿入してください。")=0,データ整理_長寿命化整備計画!$G151,"")</f>
        <v/>
      </c>
      <c r="F151" s="868" t="str">
        <f ca="1">IF(COUNTIF(データ整理_長寿命化整備計画!$B$2:'データ整理_長寿命化整備計画'!$B151,"この線より上に行を挿入してください。")=0,データ整理_長寿命化整備計画!$H151,"")</f>
        <v/>
      </c>
      <c r="G151" s="868" t="str">
        <f ca="1">IF(COUNTIF(データ整理_長寿命化整備計画!$B$2:'データ整理_長寿命化整備計画'!$B151,"この線より上に行を挿入してください。")=0,データ整理_長寿命化整備計画!$I151,"")</f>
        <v/>
      </c>
      <c r="H151" s="868" t="str">
        <f ca="1">IF(COUNTIF(データ整理_長寿命化整備計画!$B$2:'データ整理_長寿命化整備計画'!$B151,"この線より上に行を挿入してください。")=0,データ整理_長寿命化整備計画!$J151,"")</f>
        <v/>
      </c>
      <c r="I151" s="868" t="str">
        <f ca="1">IF(COUNTIF(データ整理_長寿命化整備計画!$B$2:'データ整理_長寿命化整備計画'!$B151,"この線より上に行を挿入してください。")=0,データ整理_長寿命化整備計画!$K151,"")</f>
        <v/>
      </c>
      <c r="J151" s="868" t="str">
        <f ca="1">IF(COUNTIF(データ整理_長寿命化整備計画!$B$2:'データ整理_長寿命化整備計画'!$B151,"この線より上に行を挿入してください。")=0,データ整理_長寿命化整備計画!$L151,"")</f>
        <v/>
      </c>
    </row>
    <row r="152" spans="1:10" x14ac:dyDescent="0.15">
      <c r="A152" s="868" t="str">
        <f ca="1">IF(COUNTIF(データ整理_長寿命化整備計画!$B$2:'データ整理_長寿命化整備計画'!$B152,"この線より上に行を挿入してください。")=0,データ整理_長寿命化整備計画!$C152,"")</f>
        <v/>
      </c>
      <c r="B152" s="868" t="str">
        <f ca="1">IF(COUNTIF(データ整理_長寿命化整備計画!$B$2:'データ整理_長寿命化整備計画'!$B152,"この線より上に行を挿入してください。")=0,データ整理_長寿命化整備計画!$D152,"")</f>
        <v/>
      </c>
      <c r="C152" s="868" t="str">
        <f ca="1">IF(COUNTIF(データ整理_長寿命化整備計画!$B$2:'データ整理_長寿命化整備計画'!$B152,"この線より上に行を挿入してください。")=0,データ整理_長寿命化整備計画!$E152,"")</f>
        <v/>
      </c>
      <c r="D152" s="868" t="str">
        <f ca="1">IF(COUNTIF(データ整理_長寿命化整備計画!$B$2:'データ整理_長寿命化整備計画'!$B152,"この線より上に行を挿入してください。")=0,データ整理_長寿命化整備計画!$F152,"")</f>
        <v/>
      </c>
      <c r="E152" s="868" t="str">
        <f ca="1">IF(COUNTIF(データ整理_長寿命化整備計画!$B$2:'データ整理_長寿命化整備計画'!$B152,"この線より上に行を挿入してください。")=0,データ整理_長寿命化整備計画!$G152,"")</f>
        <v/>
      </c>
      <c r="F152" s="868" t="str">
        <f ca="1">IF(COUNTIF(データ整理_長寿命化整備計画!$B$2:'データ整理_長寿命化整備計画'!$B152,"この線より上に行を挿入してください。")=0,データ整理_長寿命化整備計画!$H152,"")</f>
        <v/>
      </c>
      <c r="G152" s="868" t="str">
        <f ca="1">IF(COUNTIF(データ整理_長寿命化整備計画!$B$2:'データ整理_長寿命化整備計画'!$B152,"この線より上に行を挿入してください。")=0,データ整理_長寿命化整備計画!$I152,"")</f>
        <v/>
      </c>
      <c r="H152" s="868" t="str">
        <f ca="1">IF(COUNTIF(データ整理_長寿命化整備計画!$B$2:'データ整理_長寿命化整備計画'!$B152,"この線より上に行を挿入してください。")=0,データ整理_長寿命化整備計画!$J152,"")</f>
        <v/>
      </c>
      <c r="I152" s="868" t="str">
        <f ca="1">IF(COUNTIF(データ整理_長寿命化整備計画!$B$2:'データ整理_長寿命化整備計画'!$B152,"この線より上に行を挿入してください。")=0,データ整理_長寿命化整備計画!$K152,"")</f>
        <v/>
      </c>
      <c r="J152" s="868" t="str">
        <f ca="1">IF(COUNTIF(データ整理_長寿命化整備計画!$B$2:'データ整理_長寿命化整備計画'!$B152,"この線より上に行を挿入してください。")=0,データ整理_長寿命化整備計画!$L152,"")</f>
        <v/>
      </c>
    </row>
    <row r="153" spans="1:10" x14ac:dyDescent="0.15">
      <c r="A153" s="868" t="str">
        <f ca="1">IF(COUNTIF(データ整理_長寿命化整備計画!$B$2:'データ整理_長寿命化整備計画'!$B153,"この線より上に行を挿入してください。")=0,データ整理_長寿命化整備計画!$C153,"")</f>
        <v/>
      </c>
      <c r="B153" s="868" t="str">
        <f ca="1">IF(COUNTIF(データ整理_長寿命化整備計画!$B$2:'データ整理_長寿命化整備計画'!$B153,"この線より上に行を挿入してください。")=0,データ整理_長寿命化整備計画!$D153,"")</f>
        <v/>
      </c>
      <c r="C153" s="868" t="str">
        <f ca="1">IF(COUNTIF(データ整理_長寿命化整備計画!$B$2:'データ整理_長寿命化整備計画'!$B153,"この線より上に行を挿入してください。")=0,データ整理_長寿命化整備計画!$E153,"")</f>
        <v/>
      </c>
      <c r="D153" s="868" t="str">
        <f ca="1">IF(COUNTIF(データ整理_長寿命化整備計画!$B$2:'データ整理_長寿命化整備計画'!$B153,"この線より上に行を挿入してください。")=0,データ整理_長寿命化整備計画!$F153,"")</f>
        <v/>
      </c>
      <c r="E153" s="868" t="str">
        <f ca="1">IF(COUNTIF(データ整理_長寿命化整備計画!$B$2:'データ整理_長寿命化整備計画'!$B153,"この線より上に行を挿入してください。")=0,データ整理_長寿命化整備計画!$G153,"")</f>
        <v/>
      </c>
      <c r="F153" s="868" t="str">
        <f ca="1">IF(COUNTIF(データ整理_長寿命化整備計画!$B$2:'データ整理_長寿命化整備計画'!$B153,"この線より上に行を挿入してください。")=0,データ整理_長寿命化整備計画!$H153,"")</f>
        <v/>
      </c>
      <c r="G153" s="868" t="str">
        <f ca="1">IF(COUNTIF(データ整理_長寿命化整備計画!$B$2:'データ整理_長寿命化整備計画'!$B153,"この線より上に行を挿入してください。")=0,データ整理_長寿命化整備計画!$I153,"")</f>
        <v/>
      </c>
      <c r="H153" s="868" t="str">
        <f ca="1">IF(COUNTIF(データ整理_長寿命化整備計画!$B$2:'データ整理_長寿命化整備計画'!$B153,"この線より上に行を挿入してください。")=0,データ整理_長寿命化整備計画!$J153,"")</f>
        <v/>
      </c>
      <c r="I153" s="868" t="str">
        <f ca="1">IF(COUNTIF(データ整理_長寿命化整備計画!$B$2:'データ整理_長寿命化整備計画'!$B153,"この線より上に行を挿入してください。")=0,データ整理_長寿命化整備計画!$K153,"")</f>
        <v/>
      </c>
      <c r="J153" s="868" t="str">
        <f ca="1">IF(COUNTIF(データ整理_長寿命化整備計画!$B$2:'データ整理_長寿命化整備計画'!$B153,"この線より上に行を挿入してください。")=0,データ整理_長寿命化整備計画!$L153,"")</f>
        <v/>
      </c>
    </row>
    <row r="154" spans="1:10" x14ac:dyDescent="0.15">
      <c r="A154" s="868" t="str">
        <f ca="1">IF(COUNTIF(データ整理_長寿命化整備計画!$B$2:'データ整理_長寿命化整備計画'!$B154,"この線より上に行を挿入してください。")=0,データ整理_長寿命化整備計画!$C154,"")</f>
        <v/>
      </c>
      <c r="B154" s="868" t="str">
        <f ca="1">IF(COUNTIF(データ整理_長寿命化整備計画!$B$2:'データ整理_長寿命化整備計画'!$B154,"この線より上に行を挿入してください。")=0,データ整理_長寿命化整備計画!$D154,"")</f>
        <v/>
      </c>
      <c r="C154" s="868" t="str">
        <f ca="1">IF(COUNTIF(データ整理_長寿命化整備計画!$B$2:'データ整理_長寿命化整備計画'!$B154,"この線より上に行を挿入してください。")=0,データ整理_長寿命化整備計画!$E154,"")</f>
        <v/>
      </c>
      <c r="D154" s="868" t="str">
        <f ca="1">IF(COUNTIF(データ整理_長寿命化整備計画!$B$2:'データ整理_長寿命化整備計画'!$B154,"この線より上に行を挿入してください。")=0,データ整理_長寿命化整備計画!$F154,"")</f>
        <v/>
      </c>
      <c r="E154" s="868" t="str">
        <f ca="1">IF(COUNTIF(データ整理_長寿命化整備計画!$B$2:'データ整理_長寿命化整備計画'!$B154,"この線より上に行を挿入してください。")=0,データ整理_長寿命化整備計画!$G154,"")</f>
        <v/>
      </c>
      <c r="F154" s="868" t="str">
        <f ca="1">IF(COUNTIF(データ整理_長寿命化整備計画!$B$2:'データ整理_長寿命化整備計画'!$B154,"この線より上に行を挿入してください。")=0,データ整理_長寿命化整備計画!$H154,"")</f>
        <v/>
      </c>
      <c r="G154" s="868" t="str">
        <f ca="1">IF(COUNTIF(データ整理_長寿命化整備計画!$B$2:'データ整理_長寿命化整備計画'!$B154,"この線より上に行を挿入してください。")=0,データ整理_長寿命化整備計画!$I154,"")</f>
        <v/>
      </c>
      <c r="H154" s="868" t="str">
        <f ca="1">IF(COUNTIF(データ整理_長寿命化整備計画!$B$2:'データ整理_長寿命化整備計画'!$B154,"この線より上に行を挿入してください。")=0,データ整理_長寿命化整備計画!$J154,"")</f>
        <v/>
      </c>
      <c r="I154" s="868" t="str">
        <f ca="1">IF(COUNTIF(データ整理_長寿命化整備計画!$B$2:'データ整理_長寿命化整備計画'!$B154,"この線より上に行を挿入してください。")=0,データ整理_長寿命化整備計画!$K154,"")</f>
        <v/>
      </c>
      <c r="J154" s="868" t="str">
        <f ca="1">IF(COUNTIF(データ整理_長寿命化整備計画!$B$2:'データ整理_長寿命化整備計画'!$B154,"この線より上に行を挿入してください。")=0,データ整理_長寿命化整備計画!$L154,"")</f>
        <v/>
      </c>
    </row>
    <row r="155" spans="1:10" x14ac:dyDescent="0.15">
      <c r="A155" s="868" t="str">
        <f ca="1">IF(COUNTIF(データ整理_長寿命化整備計画!$B$2:'データ整理_長寿命化整備計画'!$B155,"この線より上に行を挿入してください。")=0,データ整理_長寿命化整備計画!$C155,"")</f>
        <v/>
      </c>
      <c r="B155" s="868" t="str">
        <f ca="1">IF(COUNTIF(データ整理_長寿命化整備計画!$B$2:'データ整理_長寿命化整備計画'!$B155,"この線より上に行を挿入してください。")=0,データ整理_長寿命化整備計画!$D155,"")</f>
        <v/>
      </c>
      <c r="C155" s="868" t="str">
        <f ca="1">IF(COUNTIF(データ整理_長寿命化整備計画!$B$2:'データ整理_長寿命化整備計画'!$B155,"この線より上に行を挿入してください。")=0,データ整理_長寿命化整備計画!$E155,"")</f>
        <v/>
      </c>
      <c r="D155" s="868" t="str">
        <f ca="1">IF(COUNTIF(データ整理_長寿命化整備計画!$B$2:'データ整理_長寿命化整備計画'!$B155,"この線より上に行を挿入してください。")=0,データ整理_長寿命化整備計画!$F155,"")</f>
        <v/>
      </c>
      <c r="E155" s="868" t="str">
        <f ca="1">IF(COUNTIF(データ整理_長寿命化整備計画!$B$2:'データ整理_長寿命化整備計画'!$B155,"この線より上に行を挿入してください。")=0,データ整理_長寿命化整備計画!$G155,"")</f>
        <v/>
      </c>
      <c r="F155" s="868" t="str">
        <f ca="1">IF(COUNTIF(データ整理_長寿命化整備計画!$B$2:'データ整理_長寿命化整備計画'!$B155,"この線より上に行を挿入してください。")=0,データ整理_長寿命化整備計画!$H155,"")</f>
        <v/>
      </c>
      <c r="G155" s="868" t="str">
        <f ca="1">IF(COUNTIF(データ整理_長寿命化整備計画!$B$2:'データ整理_長寿命化整備計画'!$B155,"この線より上に行を挿入してください。")=0,データ整理_長寿命化整備計画!$I155,"")</f>
        <v/>
      </c>
      <c r="H155" s="868" t="str">
        <f ca="1">IF(COUNTIF(データ整理_長寿命化整備計画!$B$2:'データ整理_長寿命化整備計画'!$B155,"この線より上に行を挿入してください。")=0,データ整理_長寿命化整備計画!$J155,"")</f>
        <v/>
      </c>
      <c r="I155" s="868" t="str">
        <f ca="1">IF(COUNTIF(データ整理_長寿命化整備計画!$B$2:'データ整理_長寿命化整備計画'!$B155,"この線より上に行を挿入してください。")=0,データ整理_長寿命化整備計画!$K155,"")</f>
        <v/>
      </c>
      <c r="J155" s="868" t="str">
        <f ca="1">IF(COUNTIF(データ整理_長寿命化整備計画!$B$2:'データ整理_長寿命化整備計画'!$B155,"この線より上に行を挿入してください。")=0,データ整理_長寿命化整備計画!$L155,"")</f>
        <v/>
      </c>
    </row>
    <row r="156" spans="1:10" x14ac:dyDescent="0.15">
      <c r="A156" s="868" t="str">
        <f ca="1">IF(COUNTIF(データ整理_長寿命化整備計画!$B$2:'データ整理_長寿命化整備計画'!$B156,"この線より上に行を挿入してください。")=0,データ整理_長寿命化整備計画!$C156,"")</f>
        <v/>
      </c>
      <c r="B156" s="868" t="str">
        <f ca="1">IF(COUNTIF(データ整理_長寿命化整備計画!$B$2:'データ整理_長寿命化整備計画'!$B156,"この線より上に行を挿入してください。")=0,データ整理_長寿命化整備計画!$D156,"")</f>
        <v/>
      </c>
      <c r="C156" s="868" t="str">
        <f ca="1">IF(COUNTIF(データ整理_長寿命化整備計画!$B$2:'データ整理_長寿命化整備計画'!$B156,"この線より上に行を挿入してください。")=0,データ整理_長寿命化整備計画!$E156,"")</f>
        <v/>
      </c>
      <c r="D156" s="868" t="str">
        <f ca="1">IF(COUNTIF(データ整理_長寿命化整備計画!$B$2:'データ整理_長寿命化整備計画'!$B156,"この線より上に行を挿入してください。")=0,データ整理_長寿命化整備計画!$F156,"")</f>
        <v/>
      </c>
      <c r="E156" s="868" t="str">
        <f ca="1">IF(COUNTIF(データ整理_長寿命化整備計画!$B$2:'データ整理_長寿命化整備計画'!$B156,"この線より上に行を挿入してください。")=0,データ整理_長寿命化整備計画!$G156,"")</f>
        <v/>
      </c>
      <c r="F156" s="868" t="str">
        <f ca="1">IF(COUNTIF(データ整理_長寿命化整備計画!$B$2:'データ整理_長寿命化整備計画'!$B156,"この線より上に行を挿入してください。")=0,データ整理_長寿命化整備計画!$H156,"")</f>
        <v/>
      </c>
      <c r="G156" s="868" t="str">
        <f ca="1">IF(COUNTIF(データ整理_長寿命化整備計画!$B$2:'データ整理_長寿命化整備計画'!$B156,"この線より上に行を挿入してください。")=0,データ整理_長寿命化整備計画!$I156,"")</f>
        <v/>
      </c>
      <c r="H156" s="868" t="str">
        <f ca="1">IF(COUNTIF(データ整理_長寿命化整備計画!$B$2:'データ整理_長寿命化整備計画'!$B156,"この線より上に行を挿入してください。")=0,データ整理_長寿命化整備計画!$J156,"")</f>
        <v/>
      </c>
      <c r="I156" s="868" t="str">
        <f ca="1">IF(COUNTIF(データ整理_長寿命化整備計画!$B$2:'データ整理_長寿命化整備計画'!$B156,"この線より上に行を挿入してください。")=0,データ整理_長寿命化整備計画!$K156,"")</f>
        <v/>
      </c>
      <c r="J156" s="868" t="str">
        <f ca="1">IF(COUNTIF(データ整理_長寿命化整備計画!$B$2:'データ整理_長寿命化整備計画'!$B156,"この線より上に行を挿入してください。")=0,データ整理_長寿命化整備計画!$L156,"")</f>
        <v/>
      </c>
    </row>
    <row r="157" spans="1:10" x14ac:dyDescent="0.15">
      <c r="A157" s="868" t="str">
        <f ca="1">IF(COUNTIF(データ整理_長寿命化整備計画!$B$2:'データ整理_長寿命化整備計画'!$B157,"この線より上に行を挿入してください。")=0,データ整理_長寿命化整備計画!$C157,"")</f>
        <v/>
      </c>
      <c r="B157" s="868" t="str">
        <f ca="1">IF(COUNTIF(データ整理_長寿命化整備計画!$B$2:'データ整理_長寿命化整備計画'!$B157,"この線より上に行を挿入してください。")=0,データ整理_長寿命化整備計画!$D157,"")</f>
        <v/>
      </c>
      <c r="C157" s="868" t="str">
        <f ca="1">IF(COUNTIF(データ整理_長寿命化整備計画!$B$2:'データ整理_長寿命化整備計画'!$B157,"この線より上に行を挿入してください。")=0,データ整理_長寿命化整備計画!$E157,"")</f>
        <v/>
      </c>
      <c r="D157" s="868" t="str">
        <f ca="1">IF(COUNTIF(データ整理_長寿命化整備計画!$B$2:'データ整理_長寿命化整備計画'!$B157,"この線より上に行を挿入してください。")=0,データ整理_長寿命化整備計画!$F157,"")</f>
        <v/>
      </c>
      <c r="E157" s="868" t="str">
        <f ca="1">IF(COUNTIF(データ整理_長寿命化整備計画!$B$2:'データ整理_長寿命化整備計画'!$B157,"この線より上に行を挿入してください。")=0,データ整理_長寿命化整備計画!$G157,"")</f>
        <v/>
      </c>
      <c r="F157" s="868" t="str">
        <f ca="1">IF(COUNTIF(データ整理_長寿命化整備計画!$B$2:'データ整理_長寿命化整備計画'!$B157,"この線より上に行を挿入してください。")=0,データ整理_長寿命化整備計画!$H157,"")</f>
        <v/>
      </c>
      <c r="G157" s="868" t="str">
        <f ca="1">IF(COUNTIF(データ整理_長寿命化整備計画!$B$2:'データ整理_長寿命化整備計画'!$B157,"この線より上に行を挿入してください。")=0,データ整理_長寿命化整備計画!$I157,"")</f>
        <v/>
      </c>
      <c r="H157" s="868" t="str">
        <f ca="1">IF(COUNTIF(データ整理_長寿命化整備計画!$B$2:'データ整理_長寿命化整備計画'!$B157,"この線より上に行を挿入してください。")=0,データ整理_長寿命化整備計画!$J157,"")</f>
        <v/>
      </c>
      <c r="I157" s="868" t="str">
        <f ca="1">IF(COUNTIF(データ整理_長寿命化整備計画!$B$2:'データ整理_長寿命化整備計画'!$B157,"この線より上に行を挿入してください。")=0,データ整理_長寿命化整備計画!$K157,"")</f>
        <v/>
      </c>
      <c r="J157" s="868" t="str">
        <f ca="1">IF(COUNTIF(データ整理_長寿命化整備計画!$B$2:'データ整理_長寿命化整備計画'!$B157,"この線より上に行を挿入してください。")=0,データ整理_長寿命化整備計画!$L157,"")</f>
        <v/>
      </c>
    </row>
    <row r="158" spans="1:10" x14ac:dyDescent="0.15">
      <c r="A158" s="868" t="str">
        <f ca="1">IF(COUNTIF(データ整理_長寿命化整備計画!$B$2:'データ整理_長寿命化整備計画'!$B158,"この線より上に行を挿入してください。")=0,データ整理_長寿命化整備計画!$C158,"")</f>
        <v/>
      </c>
      <c r="B158" s="868" t="str">
        <f ca="1">IF(COUNTIF(データ整理_長寿命化整備計画!$B$2:'データ整理_長寿命化整備計画'!$B158,"この線より上に行を挿入してください。")=0,データ整理_長寿命化整備計画!$D158,"")</f>
        <v/>
      </c>
      <c r="C158" s="868" t="str">
        <f ca="1">IF(COUNTIF(データ整理_長寿命化整備計画!$B$2:'データ整理_長寿命化整備計画'!$B158,"この線より上に行を挿入してください。")=0,データ整理_長寿命化整備計画!$E158,"")</f>
        <v/>
      </c>
      <c r="D158" s="868" t="str">
        <f ca="1">IF(COUNTIF(データ整理_長寿命化整備計画!$B$2:'データ整理_長寿命化整備計画'!$B158,"この線より上に行を挿入してください。")=0,データ整理_長寿命化整備計画!$F158,"")</f>
        <v/>
      </c>
      <c r="E158" s="868" t="str">
        <f ca="1">IF(COUNTIF(データ整理_長寿命化整備計画!$B$2:'データ整理_長寿命化整備計画'!$B158,"この線より上に行を挿入してください。")=0,データ整理_長寿命化整備計画!$G158,"")</f>
        <v/>
      </c>
      <c r="F158" s="868" t="str">
        <f ca="1">IF(COUNTIF(データ整理_長寿命化整備計画!$B$2:'データ整理_長寿命化整備計画'!$B158,"この線より上に行を挿入してください。")=0,データ整理_長寿命化整備計画!$H158,"")</f>
        <v/>
      </c>
      <c r="G158" s="868" t="str">
        <f ca="1">IF(COUNTIF(データ整理_長寿命化整備計画!$B$2:'データ整理_長寿命化整備計画'!$B158,"この線より上に行を挿入してください。")=0,データ整理_長寿命化整備計画!$I158,"")</f>
        <v/>
      </c>
      <c r="H158" s="868" t="str">
        <f ca="1">IF(COUNTIF(データ整理_長寿命化整備計画!$B$2:'データ整理_長寿命化整備計画'!$B158,"この線より上に行を挿入してください。")=0,データ整理_長寿命化整備計画!$J158,"")</f>
        <v/>
      </c>
      <c r="I158" s="868" t="str">
        <f ca="1">IF(COUNTIF(データ整理_長寿命化整備計画!$B$2:'データ整理_長寿命化整備計画'!$B158,"この線より上に行を挿入してください。")=0,データ整理_長寿命化整備計画!$K158,"")</f>
        <v/>
      </c>
      <c r="J158" s="868" t="str">
        <f ca="1">IF(COUNTIF(データ整理_長寿命化整備計画!$B$2:'データ整理_長寿命化整備計画'!$B158,"この線より上に行を挿入してください。")=0,データ整理_長寿命化整備計画!$L158,"")</f>
        <v/>
      </c>
    </row>
    <row r="159" spans="1:10" x14ac:dyDescent="0.15">
      <c r="A159" s="868" t="str">
        <f ca="1">IF(COUNTIF(データ整理_長寿命化整備計画!$B$2:'データ整理_長寿命化整備計画'!$B159,"この線より上に行を挿入してください。")=0,データ整理_長寿命化整備計画!$C159,"")</f>
        <v/>
      </c>
      <c r="B159" s="868" t="str">
        <f ca="1">IF(COUNTIF(データ整理_長寿命化整備計画!$B$2:'データ整理_長寿命化整備計画'!$B159,"この線より上に行を挿入してください。")=0,データ整理_長寿命化整備計画!$D159,"")</f>
        <v/>
      </c>
      <c r="C159" s="868" t="str">
        <f ca="1">IF(COUNTIF(データ整理_長寿命化整備計画!$B$2:'データ整理_長寿命化整備計画'!$B159,"この線より上に行を挿入してください。")=0,データ整理_長寿命化整備計画!$E159,"")</f>
        <v/>
      </c>
      <c r="D159" s="868" t="str">
        <f ca="1">IF(COUNTIF(データ整理_長寿命化整備計画!$B$2:'データ整理_長寿命化整備計画'!$B159,"この線より上に行を挿入してください。")=0,データ整理_長寿命化整備計画!$F159,"")</f>
        <v/>
      </c>
      <c r="E159" s="868" t="str">
        <f ca="1">IF(COUNTIF(データ整理_長寿命化整備計画!$B$2:'データ整理_長寿命化整備計画'!$B159,"この線より上に行を挿入してください。")=0,データ整理_長寿命化整備計画!$G159,"")</f>
        <v/>
      </c>
      <c r="F159" s="868" t="str">
        <f ca="1">IF(COUNTIF(データ整理_長寿命化整備計画!$B$2:'データ整理_長寿命化整備計画'!$B159,"この線より上に行を挿入してください。")=0,データ整理_長寿命化整備計画!$H159,"")</f>
        <v/>
      </c>
      <c r="G159" s="868" t="str">
        <f ca="1">IF(COUNTIF(データ整理_長寿命化整備計画!$B$2:'データ整理_長寿命化整備計画'!$B159,"この線より上に行を挿入してください。")=0,データ整理_長寿命化整備計画!$I159,"")</f>
        <v/>
      </c>
      <c r="H159" s="868" t="str">
        <f ca="1">IF(COUNTIF(データ整理_長寿命化整備計画!$B$2:'データ整理_長寿命化整備計画'!$B159,"この線より上に行を挿入してください。")=0,データ整理_長寿命化整備計画!$J159,"")</f>
        <v/>
      </c>
      <c r="I159" s="868" t="str">
        <f ca="1">IF(COUNTIF(データ整理_長寿命化整備計画!$B$2:'データ整理_長寿命化整備計画'!$B159,"この線より上に行を挿入してください。")=0,データ整理_長寿命化整備計画!$K159,"")</f>
        <v/>
      </c>
      <c r="J159" s="868" t="str">
        <f ca="1">IF(COUNTIF(データ整理_長寿命化整備計画!$B$2:'データ整理_長寿命化整備計画'!$B159,"この線より上に行を挿入してください。")=0,データ整理_長寿命化整備計画!$L159,"")</f>
        <v/>
      </c>
    </row>
    <row r="160" spans="1:10" x14ac:dyDescent="0.15">
      <c r="A160" s="868" t="str">
        <f ca="1">IF(COUNTIF(データ整理_長寿命化整備計画!$B$2:'データ整理_長寿命化整備計画'!$B160,"この線より上に行を挿入してください。")=0,データ整理_長寿命化整備計画!$C160,"")</f>
        <v/>
      </c>
      <c r="B160" s="868" t="str">
        <f ca="1">IF(COUNTIF(データ整理_長寿命化整備計画!$B$2:'データ整理_長寿命化整備計画'!$B160,"この線より上に行を挿入してください。")=0,データ整理_長寿命化整備計画!$D160,"")</f>
        <v/>
      </c>
      <c r="C160" s="868" t="str">
        <f ca="1">IF(COUNTIF(データ整理_長寿命化整備計画!$B$2:'データ整理_長寿命化整備計画'!$B160,"この線より上に行を挿入してください。")=0,データ整理_長寿命化整備計画!$E160,"")</f>
        <v/>
      </c>
      <c r="D160" s="868" t="str">
        <f ca="1">IF(COUNTIF(データ整理_長寿命化整備計画!$B$2:'データ整理_長寿命化整備計画'!$B160,"この線より上に行を挿入してください。")=0,データ整理_長寿命化整備計画!$F160,"")</f>
        <v/>
      </c>
      <c r="E160" s="868" t="str">
        <f ca="1">IF(COUNTIF(データ整理_長寿命化整備計画!$B$2:'データ整理_長寿命化整備計画'!$B160,"この線より上に行を挿入してください。")=0,データ整理_長寿命化整備計画!$G160,"")</f>
        <v/>
      </c>
      <c r="F160" s="868" t="str">
        <f ca="1">IF(COUNTIF(データ整理_長寿命化整備計画!$B$2:'データ整理_長寿命化整備計画'!$B160,"この線より上に行を挿入してください。")=0,データ整理_長寿命化整備計画!$H160,"")</f>
        <v/>
      </c>
      <c r="G160" s="868" t="str">
        <f ca="1">IF(COUNTIF(データ整理_長寿命化整備計画!$B$2:'データ整理_長寿命化整備計画'!$B160,"この線より上に行を挿入してください。")=0,データ整理_長寿命化整備計画!$I160,"")</f>
        <v/>
      </c>
      <c r="H160" s="868" t="str">
        <f ca="1">IF(COUNTIF(データ整理_長寿命化整備計画!$B$2:'データ整理_長寿命化整備計画'!$B160,"この線より上に行を挿入してください。")=0,データ整理_長寿命化整備計画!$J160,"")</f>
        <v/>
      </c>
      <c r="I160" s="868" t="str">
        <f ca="1">IF(COUNTIF(データ整理_長寿命化整備計画!$B$2:'データ整理_長寿命化整備計画'!$B160,"この線より上に行を挿入してください。")=0,データ整理_長寿命化整備計画!$K160,"")</f>
        <v/>
      </c>
      <c r="J160" s="868" t="str">
        <f ca="1">IF(COUNTIF(データ整理_長寿命化整備計画!$B$2:'データ整理_長寿命化整備計画'!$B160,"この線より上に行を挿入してください。")=0,データ整理_長寿命化整備計画!$L160,"")</f>
        <v/>
      </c>
    </row>
    <row r="161" spans="1:10" x14ac:dyDescent="0.15">
      <c r="A161" s="868" t="str">
        <f ca="1">IF(COUNTIF(データ整理_長寿命化整備計画!$B$2:'データ整理_長寿命化整備計画'!$B161,"この線より上に行を挿入してください。")=0,データ整理_長寿命化整備計画!$C161,"")</f>
        <v/>
      </c>
      <c r="B161" s="868" t="str">
        <f ca="1">IF(COUNTIF(データ整理_長寿命化整備計画!$B$2:'データ整理_長寿命化整備計画'!$B161,"この線より上に行を挿入してください。")=0,データ整理_長寿命化整備計画!$D161,"")</f>
        <v/>
      </c>
      <c r="C161" s="868" t="str">
        <f ca="1">IF(COUNTIF(データ整理_長寿命化整備計画!$B$2:'データ整理_長寿命化整備計画'!$B161,"この線より上に行を挿入してください。")=0,データ整理_長寿命化整備計画!$E161,"")</f>
        <v/>
      </c>
      <c r="D161" s="868" t="str">
        <f ca="1">IF(COUNTIF(データ整理_長寿命化整備計画!$B$2:'データ整理_長寿命化整備計画'!$B161,"この線より上に行を挿入してください。")=0,データ整理_長寿命化整備計画!$F161,"")</f>
        <v/>
      </c>
      <c r="E161" s="868" t="str">
        <f ca="1">IF(COUNTIF(データ整理_長寿命化整備計画!$B$2:'データ整理_長寿命化整備計画'!$B161,"この線より上に行を挿入してください。")=0,データ整理_長寿命化整備計画!$G161,"")</f>
        <v/>
      </c>
      <c r="F161" s="868" t="str">
        <f ca="1">IF(COUNTIF(データ整理_長寿命化整備計画!$B$2:'データ整理_長寿命化整備計画'!$B161,"この線より上に行を挿入してください。")=0,データ整理_長寿命化整備計画!$H161,"")</f>
        <v/>
      </c>
      <c r="G161" s="868" t="str">
        <f ca="1">IF(COUNTIF(データ整理_長寿命化整備計画!$B$2:'データ整理_長寿命化整備計画'!$B161,"この線より上に行を挿入してください。")=0,データ整理_長寿命化整備計画!$I161,"")</f>
        <v/>
      </c>
      <c r="H161" s="868" t="str">
        <f ca="1">IF(COUNTIF(データ整理_長寿命化整備計画!$B$2:'データ整理_長寿命化整備計画'!$B161,"この線より上に行を挿入してください。")=0,データ整理_長寿命化整備計画!$J161,"")</f>
        <v/>
      </c>
      <c r="I161" s="868" t="str">
        <f ca="1">IF(COUNTIF(データ整理_長寿命化整備計画!$B$2:'データ整理_長寿命化整備計画'!$B161,"この線より上に行を挿入してください。")=0,データ整理_長寿命化整備計画!$K161,"")</f>
        <v/>
      </c>
      <c r="J161" s="868" t="str">
        <f ca="1">IF(COUNTIF(データ整理_長寿命化整備計画!$B$2:'データ整理_長寿命化整備計画'!$B161,"この線より上に行を挿入してください。")=0,データ整理_長寿命化整備計画!$L161,"")</f>
        <v/>
      </c>
    </row>
    <row r="162" spans="1:10" x14ac:dyDescent="0.15">
      <c r="A162" s="868" t="str">
        <f ca="1">IF(COUNTIF(データ整理_長寿命化整備計画!$B$2:'データ整理_長寿命化整備計画'!$B162,"この線より上に行を挿入してください。")=0,データ整理_長寿命化整備計画!$C162,"")</f>
        <v/>
      </c>
      <c r="B162" s="868" t="str">
        <f ca="1">IF(COUNTIF(データ整理_長寿命化整備計画!$B$2:'データ整理_長寿命化整備計画'!$B162,"この線より上に行を挿入してください。")=0,データ整理_長寿命化整備計画!$D162,"")</f>
        <v/>
      </c>
      <c r="C162" s="868" t="str">
        <f ca="1">IF(COUNTIF(データ整理_長寿命化整備計画!$B$2:'データ整理_長寿命化整備計画'!$B162,"この線より上に行を挿入してください。")=0,データ整理_長寿命化整備計画!$E162,"")</f>
        <v/>
      </c>
      <c r="D162" s="868" t="str">
        <f ca="1">IF(COUNTIF(データ整理_長寿命化整備計画!$B$2:'データ整理_長寿命化整備計画'!$B162,"この線より上に行を挿入してください。")=0,データ整理_長寿命化整備計画!$F162,"")</f>
        <v/>
      </c>
      <c r="E162" s="868" t="str">
        <f ca="1">IF(COUNTIF(データ整理_長寿命化整備計画!$B$2:'データ整理_長寿命化整備計画'!$B162,"この線より上に行を挿入してください。")=0,データ整理_長寿命化整備計画!$G162,"")</f>
        <v/>
      </c>
      <c r="F162" s="868" t="str">
        <f ca="1">IF(COUNTIF(データ整理_長寿命化整備計画!$B$2:'データ整理_長寿命化整備計画'!$B162,"この線より上に行を挿入してください。")=0,データ整理_長寿命化整備計画!$H162,"")</f>
        <v/>
      </c>
      <c r="G162" s="868" t="str">
        <f ca="1">IF(COUNTIF(データ整理_長寿命化整備計画!$B$2:'データ整理_長寿命化整備計画'!$B162,"この線より上に行を挿入してください。")=0,データ整理_長寿命化整備計画!$I162,"")</f>
        <v/>
      </c>
      <c r="H162" s="868" t="str">
        <f ca="1">IF(COUNTIF(データ整理_長寿命化整備計画!$B$2:'データ整理_長寿命化整備計画'!$B162,"この線より上に行を挿入してください。")=0,データ整理_長寿命化整備計画!$J162,"")</f>
        <v/>
      </c>
      <c r="I162" s="868" t="str">
        <f ca="1">IF(COUNTIF(データ整理_長寿命化整備計画!$B$2:'データ整理_長寿命化整備計画'!$B162,"この線より上に行を挿入してください。")=0,データ整理_長寿命化整備計画!$K162,"")</f>
        <v/>
      </c>
      <c r="J162" s="868" t="str">
        <f ca="1">IF(COUNTIF(データ整理_長寿命化整備計画!$B$2:'データ整理_長寿命化整備計画'!$B162,"この線より上に行を挿入してください。")=0,データ整理_長寿命化整備計画!$L162,"")</f>
        <v/>
      </c>
    </row>
    <row r="163" spans="1:10" x14ac:dyDescent="0.15">
      <c r="A163" s="868" t="str">
        <f ca="1">IF(COUNTIF(データ整理_長寿命化整備計画!$B$2:'データ整理_長寿命化整備計画'!$B163,"この線より上に行を挿入してください。")=0,データ整理_長寿命化整備計画!$C163,"")</f>
        <v/>
      </c>
      <c r="B163" s="868" t="str">
        <f ca="1">IF(COUNTIF(データ整理_長寿命化整備計画!$B$2:'データ整理_長寿命化整備計画'!$B163,"この線より上に行を挿入してください。")=0,データ整理_長寿命化整備計画!$D163,"")</f>
        <v/>
      </c>
      <c r="C163" s="868" t="str">
        <f ca="1">IF(COUNTIF(データ整理_長寿命化整備計画!$B$2:'データ整理_長寿命化整備計画'!$B163,"この線より上に行を挿入してください。")=0,データ整理_長寿命化整備計画!$E163,"")</f>
        <v/>
      </c>
      <c r="D163" s="868" t="str">
        <f ca="1">IF(COUNTIF(データ整理_長寿命化整備計画!$B$2:'データ整理_長寿命化整備計画'!$B163,"この線より上に行を挿入してください。")=0,データ整理_長寿命化整備計画!$F163,"")</f>
        <v/>
      </c>
      <c r="E163" s="868" t="str">
        <f ca="1">IF(COUNTIF(データ整理_長寿命化整備計画!$B$2:'データ整理_長寿命化整備計画'!$B163,"この線より上に行を挿入してください。")=0,データ整理_長寿命化整備計画!$G163,"")</f>
        <v/>
      </c>
      <c r="F163" s="868" t="str">
        <f ca="1">IF(COUNTIF(データ整理_長寿命化整備計画!$B$2:'データ整理_長寿命化整備計画'!$B163,"この線より上に行を挿入してください。")=0,データ整理_長寿命化整備計画!$H163,"")</f>
        <v/>
      </c>
      <c r="G163" s="868" t="str">
        <f ca="1">IF(COUNTIF(データ整理_長寿命化整備計画!$B$2:'データ整理_長寿命化整備計画'!$B163,"この線より上に行を挿入してください。")=0,データ整理_長寿命化整備計画!$I163,"")</f>
        <v/>
      </c>
      <c r="H163" s="868" t="str">
        <f ca="1">IF(COUNTIF(データ整理_長寿命化整備計画!$B$2:'データ整理_長寿命化整備計画'!$B163,"この線より上に行を挿入してください。")=0,データ整理_長寿命化整備計画!$J163,"")</f>
        <v/>
      </c>
      <c r="I163" s="868" t="str">
        <f ca="1">IF(COUNTIF(データ整理_長寿命化整備計画!$B$2:'データ整理_長寿命化整備計画'!$B163,"この線より上に行を挿入してください。")=0,データ整理_長寿命化整備計画!$K163,"")</f>
        <v/>
      </c>
      <c r="J163" s="868" t="str">
        <f ca="1">IF(COUNTIF(データ整理_長寿命化整備計画!$B$2:'データ整理_長寿命化整備計画'!$B163,"この線より上に行を挿入してください。")=0,データ整理_長寿命化整備計画!$L163,"")</f>
        <v/>
      </c>
    </row>
    <row r="164" spans="1:10" x14ac:dyDescent="0.15">
      <c r="A164" s="868" t="str">
        <f ca="1">IF(COUNTIF(データ整理_長寿命化整備計画!$B$2:'データ整理_長寿命化整備計画'!$B164,"この線より上に行を挿入してください。")=0,データ整理_長寿命化整備計画!$C164,"")</f>
        <v/>
      </c>
      <c r="B164" s="868" t="str">
        <f ca="1">IF(COUNTIF(データ整理_長寿命化整備計画!$B$2:'データ整理_長寿命化整備計画'!$B164,"この線より上に行を挿入してください。")=0,データ整理_長寿命化整備計画!$D164,"")</f>
        <v/>
      </c>
      <c r="C164" s="868" t="str">
        <f ca="1">IF(COUNTIF(データ整理_長寿命化整備計画!$B$2:'データ整理_長寿命化整備計画'!$B164,"この線より上に行を挿入してください。")=0,データ整理_長寿命化整備計画!$E164,"")</f>
        <v/>
      </c>
      <c r="D164" s="868" t="str">
        <f ca="1">IF(COUNTIF(データ整理_長寿命化整備計画!$B$2:'データ整理_長寿命化整備計画'!$B164,"この線より上に行を挿入してください。")=0,データ整理_長寿命化整備計画!$F164,"")</f>
        <v/>
      </c>
      <c r="E164" s="868" t="str">
        <f ca="1">IF(COUNTIF(データ整理_長寿命化整備計画!$B$2:'データ整理_長寿命化整備計画'!$B164,"この線より上に行を挿入してください。")=0,データ整理_長寿命化整備計画!$G164,"")</f>
        <v/>
      </c>
      <c r="F164" s="868" t="str">
        <f ca="1">IF(COUNTIF(データ整理_長寿命化整備計画!$B$2:'データ整理_長寿命化整備計画'!$B164,"この線より上に行を挿入してください。")=0,データ整理_長寿命化整備計画!$H164,"")</f>
        <v/>
      </c>
      <c r="G164" s="868" t="str">
        <f ca="1">IF(COUNTIF(データ整理_長寿命化整備計画!$B$2:'データ整理_長寿命化整備計画'!$B164,"この線より上に行を挿入してください。")=0,データ整理_長寿命化整備計画!$I164,"")</f>
        <v/>
      </c>
      <c r="H164" s="868" t="str">
        <f ca="1">IF(COUNTIF(データ整理_長寿命化整備計画!$B$2:'データ整理_長寿命化整備計画'!$B164,"この線より上に行を挿入してください。")=0,データ整理_長寿命化整備計画!$J164,"")</f>
        <v/>
      </c>
      <c r="I164" s="868" t="str">
        <f ca="1">IF(COUNTIF(データ整理_長寿命化整備計画!$B$2:'データ整理_長寿命化整備計画'!$B164,"この線より上に行を挿入してください。")=0,データ整理_長寿命化整備計画!$K164,"")</f>
        <v/>
      </c>
      <c r="J164" s="868" t="str">
        <f ca="1">IF(COUNTIF(データ整理_長寿命化整備計画!$B$2:'データ整理_長寿命化整備計画'!$B164,"この線より上に行を挿入してください。")=0,データ整理_長寿命化整備計画!$L164,"")</f>
        <v/>
      </c>
    </row>
    <row r="165" spans="1:10" x14ac:dyDescent="0.15">
      <c r="A165" s="868" t="str">
        <f ca="1">IF(COUNTIF(データ整理_長寿命化整備計画!$B$2:'データ整理_長寿命化整備計画'!$B165,"この線より上に行を挿入してください。")=0,データ整理_長寿命化整備計画!$C165,"")</f>
        <v/>
      </c>
      <c r="B165" s="868" t="str">
        <f ca="1">IF(COUNTIF(データ整理_長寿命化整備計画!$B$2:'データ整理_長寿命化整備計画'!$B165,"この線より上に行を挿入してください。")=0,データ整理_長寿命化整備計画!$D165,"")</f>
        <v/>
      </c>
      <c r="C165" s="868" t="str">
        <f ca="1">IF(COUNTIF(データ整理_長寿命化整備計画!$B$2:'データ整理_長寿命化整備計画'!$B165,"この線より上に行を挿入してください。")=0,データ整理_長寿命化整備計画!$E165,"")</f>
        <v/>
      </c>
      <c r="D165" s="868" t="str">
        <f ca="1">IF(COUNTIF(データ整理_長寿命化整備計画!$B$2:'データ整理_長寿命化整備計画'!$B165,"この線より上に行を挿入してください。")=0,データ整理_長寿命化整備計画!$F165,"")</f>
        <v/>
      </c>
      <c r="E165" s="868" t="str">
        <f ca="1">IF(COUNTIF(データ整理_長寿命化整備計画!$B$2:'データ整理_長寿命化整備計画'!$B165,"この線より上に行を挿入してください。")=0,データ整理_長寿命化整備計画!$G165,"")</f>
        <v/>
      </c>
      <c r="F165" s="868" t="str">
        <f ca="1">IF(COUNTIF(データ整理_長寿命化整備計画!$B$2:'データ整理_長寿命化整備計画'!$B165,"この線より上に行を挿入してください。")=0,データ整理_長寿命化整備計画!$H165,"")</f>
        <v/>
      </c>
      <c r="G165" s="868" t="str">
        <f ca="1">IF(COUNTIF(データ整理_長寿命化整備計画!$B$2:'データ整理_長寿命化整備計画'!$B165,"この線より上に行を挿入してください。")=0,データ整理_長寿命化整備計画!$I165,"")</f>
        <v/>
      </c>
      <c r="H165" s="868" t="str">
        <f ca="1">IF(COUNTIF(データ整理_長寿命化整備計画!$B$2:'データ整理_長寿命化整備計画'!$B165,"この線より上に行を挿入してください。")=0,データ整理_長寿命化整備計画!$J165,"")</f>
        <v/>
      </c>
      <c r="I165" s="868" t="str">
        <f ca="1">IF(COUNTIF(データ整理_長寿命化整備計画!$B$2:'データ整理_長寿命化整備計画'!$B165,"この線より上に行を挿入してください。")=0,データ整理_長寿命化整備計画!$K165,"")</f>
        <v/>
      </c>
      <c r="J165" s="868" t="str">
        <f ca="1">IF(COUNTIF(データ整理_長寿命化整備計画!$B$2:'データ整理_長寿命化整備計画'!$B165,"この線より上に行を挿入してください。")=0,データ整理_長寿命化整備計画!$L165,"")</f>
        <v/>
      </c>
    </row>
    <row r="166" spans="1:10" x14ac:dyDescent="0.15">
      <c r="A166" s="868" t="str">
        <f ca="1">IF(COUNTIF(データ整理_長寿命化整備計画!$B$2:'データ整理_長寿命化整備計画'!$B166,"この線より上に行を挿入してください。")=0,データ整理_長寿命化整備計画!$C166,"")</f>
        <v/>
      </c>
      <c r="B166" s="868" t="str">
        <f ca="1">IF(COUNTIF(データ整理_長寿命化整備計画!$B$2:'データ整理_長寿命化整備計画'!$B166,"この線より上に行を挿入してください。")=0,データ整理_長寿命化整備計画!$D166,"")</f>
        <v/>
      </c>
      <c r="C166" s="868" t="str">
        <f ca="1">IF(COUNTIF(データ整理_長寿命化整備計画!$B$2:'データ整理_長寿命化整備計画'!$B166,"この線より上に行を挿入してください。")=0,データ整理_長寿命化整備計画!$E166,"")</f>
        <v/>
      </c>
      <c r="D166" s="868" t="str">
        <f ca="1">IF(COUNTIF(データ整理_長寿命化整備計画!$B$2:'データ整理_長寿命化整備計画'!$B166,"この線より上に行を挿入してください。")=0,データ整理_長寿命化整備計画!$F166,"")</f>
        <v/>
      </c>
      <c r="E166" s="868" t="str">
        <f ca="1">IF(COUNTIF(データ整理_長寿命化整備計画!$B$2:'データ整理_長寿命化整備計画'!$B166,"この線より上に行を挿入してください。")=0,データ整理_長寿命化整備計画!$G166,"")</f>
        <v/>
      </c>
      <c r="F166" s="868" t="str">
        <f ca="1">IF(COUNTIF(データ整理_長寿命化整備計画!$B$2:'データ整理_長寿命化整備計画'!$B166,"この線より上に行を挿入してください。")=0,データ整理_長寿命化整備計画!$H166,"")</f>
        <v/>
      </c>
      <c r="G166" s="868" t="str">
        <f ca="1">IF(COUNTIF(データ整理_長寿命化整備計画!$B$2:'データ整理_長寿命化整備計画'!$B166,"この線より上に行を挿入してください。")=0,データ整理_長寿命化整備計画!$I166,"")</f>
        <v/>
      </c>
      <c r="H166" s="868" t="str">
        <f ca="1">IF(COUNTIF(データ整理_長寿命化整備計画!$B$2:'データ整理_長寿命化整備計画'!$B166,"この線より上に行を挿入してください。")=0,データ整理_長寿命化整備計画!$J166,"")</f>
        <v/>
      </c>
      <c r="I166" s="868" t="str">
        <f ca="1">IF(COUNTIF(データ整理_長寿命化整備計画!$B$2:'データ整理_長寿命化整備計画'!$B166,"この線より上に行を挿入してください。")=0,データ整理_長寿命化整備計画!$K166,"")</f>
        <v/>
      </c>
      <c r="J166" s="868" t="str">
        <f ca="1">IF(COUNTIF(データ整理_長寿命化整備計画!$B$2:'データ整理_長寿命化整備計画'!$B166,"この線より上に行を挿入してください。")=0,データ整理_長寿命化整備計画!$L166,"")</f>
        <v/>
      </c>
    </row>
    <row r="167" spans="1:10" x14ac:dyDescent="0.15">
      <c r="A167" s="868" t="str">
        <f ca="1">IF(COUNTIF(データ整理_長寿命化整備計画!$B$2:'データ整理_長寿命化整備計画'!$B167,"この線より上に行を挿入してください。")=0,データ整理_長寿命化整備計画!$C167,"")</f>
        <v/>
      </c>
      <c r="B167" s="868" t="str">
        <f ca="1">IF(COUNTIF(データ整理_長寿命化整備計画!$B$2:'データ整理_長寿命化整備計画'!$B167,"この線より上に行を挿入してください。")=0,データ整理_長寿命化整備計画!$D167,"")</f>
        <v/>
      </c>
      <c r="C167" s="868" t="str">
        <f ca="1">IF(COUNTIF(データ整理_長寿命化整備計画!$B$2:'データ整理_長寿命化整備計画'!$B167,"この線より上に行を挿入してください。")=0,データ整理_長寿命化整備計画!$E167,"")</f>
        <v/>
      </c>
      <c r="D167" s="868" t="str">
        <f ca="1">IF(COUNTIF(データ整理_長寿命化整備計画!$B$2:'データ整理_長寿命化整備計画'!$B167,"この線より上に行を挿入してください。")=0,データ整理_長寿命化整備計画!$F167,"")</f>
        <v/>
      </c>
      <c r="E167" s="868" t="str">
        <f ca="1">IF(COUNTIF(データ整理_長寿命化整備計画!$B$2:'データ整理_長寿命化整備計画'!$B167,"この線より上に行を挿入してください。")=0,データ整理_長寿命化整備計画!$G167,"")</f>
        <v/>
      </c>
      <c r="F167" s="868" t="str">
        <f ca="1">IF(COUNTIF(データ整理_長寿命化整備計画!$B$2:'データ整理_長寿命化整備計画'!$B167,"この線より上に行を挿入してください。")=0,データ整理_長寿命化整備計画!$H167,"")</f>
        <v/>
      </c>
      <c r="G167" s="868" t="str">
        <f ca="1">IF(COUNTIF(データ整理_長寿命化整備計画!$B$2:'データ整理_長寿命化整備計画'!$B167,"この線より上に行を挿入してください。")=0,データ整理_長寿命化整備計画!$I167,"")</f>
        <v/>
      </c>
      <c r="H167" s="868" t="str">
        <f ca="1">IF(COUNTIF(データ整理_長寿命化整備計画!$B$2:'データ整理_長寿命化整備計画'!$B167,"この線より上に行を挿入してください。")=0,データ整理_長寿命化整備計画!$J167,"")</f>
        <v/>
      </c>
      <c r="I167" s="868" t="str">
        <f ca="1">IF(COUNTIF(データ整理_長寿命化整備計画!$B$2:'データ整理_長寿命化整備計画'!$B167,"この線より上に行を挿入してください。")=0,データ整理_長寿命化整備計画!$K167,"")</f>
        <v/>
      </c>
      <c r="J167" s="868" t="str">
        <f ca="1">IF(COUNTIF(データ整理_長寿命化整備計画!$B$2:'データ整理_長寿命化整備計画'!$B167,"この線より上に行を挿入してください。")=0,データ整理_長寿命化整備計画!$L167,"")</f>
        <v/>
      </c>
    </row>
    <row r="168" spans="1:10" x14ac:dyDescent="0.15">
      <c r="A168" s="868" t="str">
        <f ca="1">IF(COUNTIF(データ整理_長寿命化整備計画!$B$2:'データ整理_長寿命化整備計画'!$B168,"この線より上に行を挿入してください。")=0,データ整理_長寿命化整備計画!$C168,"")</f>
        <v/>
      </c>
      <c r="B168" s="868" t="str">
        <f ca="1">IF(COUNTIF(データ整理_長寿命化整備計画!$B$2:'データ整理_長寿命化整備計画'!$B168,"この線より上に行を挿入してください。")=0,データ整理_長寿命化整備計画!$D168,"")</f>
        <v/>
      </c>
      <c r="C168" s="868" t="str">
        <f ca="1">IF(COUNTIF(データ整理_長寿命化整備計画!$B$2:'データ整理_長寿命化整備計画'!$B168,"この線より上に行を挿入してください。")=0,データ整理_長寿命化整備計画!$E168,"")</f>
        <v/>
      </c>
      <c r="D168" s="868" t="str">
        <f ca="1">IF(COUNTIF(データ整理_長寿命化整備計画!$B$2:'データ整理_長寿命化整備計画'!$B168,"この線より上に行を挿入してください。")=0,データ整理_長寿命化整備計画!$F168,"")</f>
        <v/>
      </c>
      <c r="E168" s="868" t="str">
        <f ca="1">IF(COUNTIF(データ整理_長寿命化整備計画!$B$2:'データ整理_長寿命化整備計画'!$B168,"この線より上に行を挿入してください。")=0,データ整理_長寿命化整備計画!$G168,"")</f>
        <v/>
      </c>
      <c r="F168" s="868" t="str">
        <f ca="1">IF(COUNTIF(データ整理_長寿命化整備計画!$B$2:'データ整理_長寿命化整備計画'!$B168,"この線より上に行を挿入してください。")=0,データ整理_長寿命化整備計画!$H168,"")</f>
        <v/>
      </c>
      <c r="G168" s="868" t="str">
        <f ca="1">IF(COUNTIF(データ整理_長寿命化整備計画!$B$2:'データ整理_長寿命化整備計画'!$B168,"この線より上に行を挿入してください。")=0,データ整理_長寿命化整備計画!$I168,"")</f>
        <v/>
      </c>
      <c r="H168" s="868" t="str">
        <f ca="1">IF(COUNTIF(データ整理_長寿命化整備計画!$B$2:'データ整理_長寿命化整備計画'!$B168,"この線より上に行を挿入してください。")=0,データ整理_長寿命化整備計画!$J168,"")</f>
        <v/>
      </c>
      <c r="I168" s="868" t="str">
        <f ca="1">IF(COUNTIF(データ整理_長寿命化整備計画!$B$2:'データ整理_長寿命化整備計画'!$B168,"この線より上に行を挿入してください。")=0,データ整理_長寿命化整備計画!$K168,"")</f>
        <v/>
      </c>
      <c r="J168" s="868" t="str">
        <f ca="1">IF(COUNTIF(データ整理_長寿命化整備計画!$B$2:'データ整理_長寿命化整備計画'!$B168,"この線より上に行を挿入してください。")=0,データ整理_長寿命化整備計画!$L168,"")</f>
        <v/>
      </c>
    </row>
    <row r="169" spans="1:10" x14ac:dyDescent="0.15">
      <c r="A169" s="868" t="str">
        <f ca="1">IF(COUNTIF(データ整理_長寿命化整備計画!$B$2:'データ整理_長寿命化整備計画'!$B169,"この線より上に行を挿入してください。")=0,データ整理_長寿命化整備計画!$C169,"")</f>
        <v/>
      </c>
      <c r="B169" s="868" t="str">
        <f ca="1">IF(COUNTIF(データ整理_長寿命化整備計画!$B$2:'データ整理_長寿命化整備計画'!$B169,"この線より上に行を挿入してください。")=0,データ整理_長寿命化整備計画!$D169,"")</f>
        <v/>
      </c>
      <c r="C169" s="868" t="str">
        <f ca="1">IF(COUNTIF(データ整理_長寿命化整備計画!$B$2:'データ整理_長寿命化整備計画'!$B169,"この線より上に行を挿入してください。")=0,データ整理_長寿命化整備計画!$E169,"")</f>
        <v/>
      </c>
      <c r="D169" s="868" t="str">
        <f ca="1">IF(COUNTIF(データ整理_長寿命化整備計画!$B$2:'データ整理_長寿命化整備計画'!$B169,"この線より上に行を挿入してください。")=0,データ整理_長寿命化整備計画!$F169,"")</f>
        <v/>
      </c>
      <c r="E169" s="868" t="str">
        <f ca="1">IF(COUNTIF(データ整理_長寿命化整備計画!$B$2:'データ整理_長寿命化整備計画'!$B169,"この線より上に行を挿入してください。")=0,データ整理_長寿命化整備計画!$G169,"")</f>
        <v/>
      </c>
      <c r="F169" s="868" t="str">
        <f ca="1">IF(COUNTIF(データ整理_長寿命化整備計画!$B$2:'データ整理_長寿命化整備計画'!$B169,"この線より上に行を挿入してください。")=0,データ整理_長寿命化整備計画!$H169,"")</f>
        <v/>
      </c>
      <c r="G169" s="868" t="str">
        <f ca="1">IF(COUNTIF(データ整理_長寿命化整備計画!$B$2:'データ整理_長寿命化整備計画'!$B169,"この線より上に行を挿入してください。")=0,データ整理_長寿命化整備計画!$I169,"")</f>
        <v/>
      </c>
      <c r="H169" s="868" t="str">
        <f ca="1">IF(COUNTIF(データ整理_長寿命化整備計画!$B$2:'データ整理_長寿命化整備計画'!$B169,"この線より上に行を挿入してください。")=0,データ整理_長寿命化整備計画!$J169,"")</f>
        <v/>
      </c>
      <c r="I169" s="868" t="str">
        <f ca="1">IF(COUNTIF(データ整理_長寿命化整備計画!$B$2:'データ整理_長寿命化整備計画'!$B169,"この線より上に行を挿入してください。")=0,データ整理_長寿命化整備計画!$K169,"")</f>
        <v/>
      </c>
      <c r="J169" s="868" t="str">
        <f ca="1">IF(COUNTIF(データ整理_長寿命化整備計画!$B$2:'データ整理_長寿命化整備計画'!$B169,"この線より上に行を挿入してください。")=0,データ整理_長寿命化整備計画!$L169,"")</f>
        <v/>
      </c>
    </row>
    <row r="170" spans="1:10" x14ac:dyDescent="0.15">
      <c r="A170" s="868" t="str">
        <f ca="1">IF(COUNTIF(データ整理_長寿命化整備計画!$B$2:'データ整理_長寿命化整備計画'!$B170,"この線より上に行を挿入してください。")=0,データ整理_長寿命化整備計画!$C170,"")</f>
        <v/>
      </c>
      <c r="B170" s="868" t="str">
        <f ca="1">IF(COUNTIF(データ整理_長寿命化整備計画!$B$2:'データ整理_長寿命化整備計画'!$B170,"この線より上に行を挿入してください。")=0,データ整理_長寿命化整備計画!$D170,"")</f>
        <v/>
      </c>
      <c r="C170" s="868" t="str">
        <f ca="1">IF(COUNTIF(データ整理_長寿命化整備計画!$B$2:'データ整理_長寿命化整備計画'!$B170,"この線より上に行を挿入してください。")=0,データ整理_長寿命化整備計画!$E170,"")</f>
        <v/>
      </c>
      <c r="D170" s="868" t="str">
        <f ca="1">IF(COUNTIF(データ整理_長寿命化整備計画!$B$2:'データ整理_長寿命化整備計画'!$B170,"この線より上に行を挿入してください。")=0,データ整理_長寿命化整備計画!$F170,"")</f>
        <v/>
      </c>
      <c r="E170" s="868" t="str">
        <f ca="1">IF(COUNTIF(データ整理_長寿命化整備計画!$B$2:'データ整理_長寿命化整備計画'!$B170,"この線より上に行を挿入してください。")=0,データ整理_長寿命化整備計画!$G170,"")</f>
        <v/>
      </c>
      <c r="F170" s="868" t="str">
        <f ca="1">IF(COUNTIF(データ整理_長寿命化整備計画!$B$2:'データ整理_長寿命化整備計画'!$B170,"この線より上に行を挿入してください。")=0,データ整理_長寿命化整備計画!$H170,"")</f>
        <v/>
      </c>
      <c r="G170" s="868" t="str">
        <f ca="1">IF(COUNTIF(データ整理_長寿命化整備計画!$B$2:'データ整理_長寿命化整備計画'!$B170,"この線より上に行を挿入してください。")=0,データ整理_長寿命化整備計画!$I170,"")</f>
        <v/>
      </c>
      <c r="H170" s="868" t="str">
        <f ca="1">IF(COUNTIF(データ整理_長寿命化整備計画!$B$2:'データ整理_長寿命化整備計画'!$B170,"この線より上に行を挿入してください。")=0,データ整理_長寿命化整備計画!$J170,"")</f>
        <v/>
      </c>
      <c r="I170" s="868" t="str">
        <f ca="1">IF(COUNTIF(データ整理_長寿命化整備計画!$B$2:'データ整理_長寿命化整備計画'!$B170,"この線より上に行を挿入してください。")=0,データ整理_長寿命化整備計画!$K170,"")</f>
        <v/>
      </c>
      <c r="J170" s="868" t="str">
        <f ca="1">IF(COUNTIF(データ整理_長寿命化整備計画!$B$2:'データ整理_長寿命化整備計画'!$B170,"この線より上に行を挿入してください。")=0,データ整理_長寿命化整備計画!$L170,"")</f>
        <v/>
      </c>
    </row>
    <row r="171" spans="1:10" x14ac:dyDescent="0.15">
      <c r="A171" s="868" t="str">
        <f ca="1">IF(COUNTIF(データ整理_長寿命化整備計画!$B$2:'データ整理_長寿命化整備計画'!$B171,"この線より上に行を挿入してください。")=0,データ整理_長寿命化整備計画!$C171,"")</f>
        <v/>
      </c>
      <c r="B171" s="868" t="str">
        <f ca="1">IF(COUNTIF(データ整理_長寿命化整備計画!$B$2:'データ整理_長寿命化整備計画'!$B171,"この線より上に行を挿入してください。")=0,データ整理_長寿命化整備計画!$D171,"")</f>
        <v/>
      </c>
      <c r="C171" s="868" t="str">
        <f ca="1">IF(COUNTIF(データ整理_長寿命化整備計画!$B$2:'データ整理_長寿命化整備計画'!$B171,"この線より上に行を挿入してください。")=0,データ整理_長寿命化整備計画!$E171,"")</f>
        <v/>
      </c>
      <c r="D171" s="868" t="str">
        <f ca="1">IF(COUNTIF(データ整理_長寿命化整備計画!$B$2:'データ整理_長寿命化整備計画'!$B171,"この線より上に行を挿入してください。")=0,データ整理_長寿命化整備計画!$F171,"")</f>
        <v/>
      </c>
      <c r="E171" s="868" t="str">
        <f ca="1">IF(COUNTIF(データ整理_長寿命化整備計画!$B$2:'データ整理_長寿命化整備計画'!$B171,"この線より上に行を挿入してください。")=0,データ整理_長寿命化整備計画!$G171,"")</f>
        <v/>
      </c>
      <c r="F171" s="868" t="str">
        <f ca="1">IF(COUNTIF(データ整理_長寿命化整備計画!$B$2:'データ整理_長寿命化整備計画'!$B171,"この線より上に行を挿入してください。")=0,データ整理_長寿命化整備計画!$H171,"")</f>
        <v/>
      </c>
      <c r="G171" s="868" t="str">
        <f ca="1">IF(COUNTIF(データ整理_長寿命化整備計画!$B$2:'データ整理_長寿命化整備計画'!$B171,"この線より上に行を挿入してください。")=0,データ整理_長寿命化整備計画!$I171,"")</f>
        <v/>
      </c>
      <c r="H171" s="868" t="str">
        <f ca="1">IF(COUNTIF(データ整理_長寿命化整備計画!$B$2:'データ整理_長寿命化整備計画'!$B171,"この線より上に行を挿入してください。")=0,データ整理_長寿命化整備計画!$J171,"")</f>
        <v/>
      </c>
      <c r="I171" s="868" t="str">
        <f ca="1">IF(COUNTIF(データ整理_長寿命化整備計画!$B$2:'データ整理_長寿命化整備計画'!$B171,"この線より上に行を挿入してください。")=0,データ整理_長寿命化整備計画!$K171,"")</f>
        <v/>
      </c>
      <c r="J171" s="868" t="str">
        <f ca="1">IF(COUNTIF(データ整理_長寿命化整備計画!$B$2:'データ整理_長寿命化整備計画'!$B171,"この線より上に行を挿入してください。")=0,データ整理_長寿命化整備計画!$L171,"")</f>
        <v/>
      </c>
    </row>
    <row r="172" spans="1:10" x14ac:dyDescent="0.15">
      <c r="A172" s="868" t="str">
        <f ca="1">IF(COUNTIF(データ整理_長寿命化整備計画!$B$2:'データ整理_長寿命化整備計画'!$B172,"この線より上に行を挿入してください。")=0,データ整理_長寿命化整備計画!$C172,"")</f>
        <v/>
      </c>
      <c r="B172" s="868" t="str">
        <f ca="1">IF(COUNTIF(データ整理_長寿命化整備計画!$B$2:'データ整理_長寿命化整備計画'!$B172,"この線より上に行を挿入してください。")=0,データ整理_長寿命化整備計画!$D172,"")</f>
        <v/>
      </c>
      <c r="C172" s="868" t="str">
        <f ca="1">IF(COUNTIF(データ整理_長寿命化整備計画!$B$2:'データ整理_長寿命化整備計画'!$B172,"この線より上に行を挿入してください。")=0,データ整理_長寿命化整備計画!$E172,"")</f>
        <v/>
      </c>
      <c r="D172" s="868" t="str">
        <f ca="1">IF(COUNTIF(データ整理_長寿命化整備計画!$B$2:'データ整理_長寿命化整備計画'!$B172,"この線より上に行を挿入してください。")=0,データ整理_長寿命化整備計画!$F172,"")</f>
        <v/>
      </c>
      <c r="E172" s="868" t="str">
        <f ca="1">IF(COUNTIF(データ整理_長寿命化整備計画!$B$2:'データ整理_長寿命化整備計画'!$B172,"この線より上に行を挿入してください。")=0,データ整理_長寿命化整備計画!$G172,"")</f>
        <v/>
      </c>
      <c r="F172" s="868" t="str">
        <f ca="1">IF(COUNTIF(データ整理_長寿命化整備計画!$B$2:'データ整理_長寿命化整備計画'!$B172,"この線より上に行を挿入してください。")=0,データ整理_長寿命化整備計画!$H172,"")</f>
        <v/>
      </c>
      <c r="G172" s="868" t="str">
        <f ca="1">IF(COUNTIF(データ整理_長寿命化整備計画!$B$2:'データ整理_長寿命化整備計画'!$B172,"この線より上に行を挿入してください。")=0,データ整理_長寿命化整備計画!$I172,"")</f>
        <v/>
      </c>
      <c r="H172" s="868" t="str">
        <f ca="1">IF(COUNTIF(データ整理_長寿命化整備計画!$B$2:'データ整理_長寿命化整備計画'!$B172,"この線より上に行を挿入してください。")=0,データ整理_長寿命化整備計画!$J172,"")</f>
        <v/>
      </c>
      <c r="I172" s="868" t="str">
        <f ca="1">IF(COUNTIF(データ整理_長寿命化整備計画!$B$2:'データ整理_長寿命化整備計画'!$B172,"この線より上に行を挿入してください。")=0,データ整理_長寿命化整備計画!$K172,"")</f>
        <v/>
      </c>
      <c r="J172" s="868" t="str">
        <f ca="1">IF(COUNTIF(データ整理_長寿命化整備計画!$B$2:'データ整理_長寿命化整備計画'!$B172,"この線より上に行を挿入してください。")=0,データ整理_長寿命化整備計画!$L172,"")</f>
        <v/>
      </c>
    </row>
    <row r="173" spans="1:10" x14ac:dyDescent="0.15">
      <c r="A173" s="868" t="str">
        <f ca="1">IF(COUNTIF(データ整理_長寿命化整備計画!$B$2:'データ整理_長寿命化整備計画'!$B173,"この線より上に行を挿入してください。")=0,データ整理_長寿命化整備計画!$C173,"")</f>
        <v/>
      </c>
      <c r="B173" s="868" t="str">
        <f ca="1">IF(COUNTIF(データ整理_長寿命化整備計画!$B$2:'データ整理_長寿命化整備計画'!$B173,"この線より上に行を挿入してください。")=0,データ整理_長寿命化整備計画!$D173,"")</f>
        <v/>
      </c>
      <c r="C173" s="868" t="str">
        <f ca="1">IF(COUNTIF(データ整理_長寿命化整備計画!$B$2:'データ整理_長寿命化整備計画'!$B173,"この線より上に行を挿入してください。")=0,データ整理_長寿命化整備計画!$E173,"")</f>
        <v/>
      </c>
      <c r="D173" s="868" t="str">
        <f ca="1">IF(COUNTIF(データ整理_長寿命化整備計画!$B$2:'データ整理_長寿命化整備計画'!$B173,"この線より上に行を挿入してください。")=0,データ整理_長寿命化整備計画!$F173,"")</f>
        <v/>
      </c>
      <c r="E173" s="868" t="str">
        <f ca="1">IF(COUNTIF(データ整理_長寿命化整備計画!$B$2:'データ整理_長寿命化整備計画'!$B173,"この線より上に行を挿入してください。")=0,データ整理_長寿命化整備計画!$G173,"")</f>
        <v/>
      </c>
      <c r="F173" s="868" t="str">
        <f ca="1">IF(COUNTIF(データ整理_長寿命化整備計画!$B$2:'データ整理_長寿命化整備計画'!$B173,"この線より上に行を挿入してください。")=0,データ整理_長寿命化整備計画!$H173,"")</f>
        <v/>
      </c>
      <c r="G173" s="868" t="str">
        <f ca="1">IF(COUNTIF(データ整理_長寿命化整備計画!$B$2:'データ整理_長寿命化整備計画'!$B173,"この線より上に行を挿入してください。")=0,データ整理_長寿命化整備計画!$I173,"")</f>
        <v/>
      </c>
      <c r="H173" s="868" t="str">
        <f ca="1">IF(COUNTIF(データ整理_長寿命化整備計画!$B$2:'データ整理_長寿命化整備計画'!$B173,"この線より上に行を挿入してください。")=0,データ整理_長寿命化整備計画!$J173,"")</f>
        <v/>
      </c>
      <c r="I173" s="868" t="str">
        <f ca="1">IF(COUNTIF(データ整理_長寿命化整備計画!$B$2:'データ整理_長寿命化整備計画'!$B173,"この線より上に行を挿入してください。")=0,データ整理_長寿命化整備計画!$K173,"")</f>
        <v/>
      </c>
      <c r="J173" s="868" t="str">
        <f ca="1">IF(COUNTIF(データ整理_長寿命化整備計画!$B$2:'データ整理_長寿命化整備計画'!$B173,"この線より上に行を挿入してください。")=0,データ整理_長寿命化整備計画!$L173,"")</f>
        <v/>
      </c>
    </row>
    <row r="174" spans="1:10" x14ac:dyDescent="0.15">
      <c r="A174" s="868" t="str">
        <f ca="1">IF(COUNTIF(データ整理_長寿命化整備計画!$B$2:'データ整理_長寿命化整備計画'!$B174,"この線より上に行を挿入してください。")=0,データ整理_長寿命化整備計画!$C174,"")</f>
        <v/>
      </c>
      <c r="B174" s="868" t="str">
        <f ca="1">IF(COUNTIF(データ整理_長寿命化整備計画!$B$2:'データ整理_長寿命化整備計画'!$B174,"この線より上に行を挿入してください。")=0,データ整理_長寿命化整備計画!$D174,"")</f>
        <v/>
      </c>
      <c r="C174" s="868" t="str">
        <f ca="1">IF(COUNTIF(データ整理_長寿命化整備計画!$B$2:'データ整理_長寿命化整備計画'!$B174,"この線より上に行を挿入してください。")=0,データ整理_長寿命化整備計画!$E174,"")</f>
        <v/>
      </c>
      <c r="D174" s="868" t="str">
        <f ca="1">IF(COUNTIF(データ整理_長寿命化整備計画!$B$2:'データ整理_長寿命化整備計画'!$B174,"この線より上に行を挿入してください。")=0,データ整理_長寿命化整備計画!$F174,"")</f>
        <v/>
      </c>
      <c r="E174" s="868" t="str">
        <f ca="1">IF(COUNTIF(データ整理_長寿命化整備計画!$B$2:'データ整理_長寿命化整備計画'!$B174,"この線より上に行を挿入してください。")=0,データ整理_長寿命化整備計画!$G174,"")</f>
        <v/>
      </c>
      <c r="F174" s="868" t="str">
        <f ca="1">IF(COUNTIF(データ整理_長寿命化整備計画!$B$2:'データ整理_長寿命化整備計画'!$B174,"この線より上に行を挿入してください。")=0,データ整理_長寿命化整備計画!$H174,"")</f>
        <v/>
      </c>
      <c r="G174" s="868" t="str">
        <f ca="1">IF(COUNTIF(データ整理_長寿命化整備計画!$B$2:'データ整理_長寿命化整備計画'!$B174,"この線より上に行を挿入してください。")=0,データ整理_長寿命化整備計画!$I174,"")</f>
        <v/>
      </c>
      <c r="H174" s="868" t="str">
        <f ca="1">IF(COUNTIF(データ整理_長寿命化整備計画!$B$2:'データ整理_長寿命化整備計画'!$B174,"この線より上に行を挿入してください。")=0,データ整理_長寿命化整備計画!$J174,"")</f>
        <v/>
      </c>
      <c r="I174" s="868" t="str">
        <f ca="1">IF(COUNTIF(データ整理_長寿命化整備計画!$B$2:'データ整理_長寿命化整備計画'!$B174,"この線より上に行を挿入してください。")=0,データ整理_長寿命化整備計画!$K174,"")</f>
        <v/>
      </c>
      <c r="J174" s="868" t="str">
        <f ca="1">IF(COUNTIF(データ整理_長寿命化整備計画!$B$2:'データ整理_長寿命化整備計画'!$B174,"この線より上に行を挿入してください。")=0,データ整理_長寿命化整備計画!$L174,"")</f>
        <v/>
      </c>
    </row>
    <row r="175" spans="1:10" x14ac:dyDescent="0.15">
      <c r="A175" s="868" t="str">
        <f ca="1">IF(COUNTIF(データ整理_長寿命化整備計画!$B$2:'データ整理_長寿命化整備計画'!$B175,"この線より上に行を挿入してください。")=0,データ整理_長寿命化整備計画!$C175,"")</f>
        <v/>
      </c>
      <c r="B175" s="868" t="str">
        <f ca="1">IF(COUNTIF(データ整理_長寿命化整備計画!$B$2:'データ整理_長寿命化整備計画'!$B175,"この線より上に行を挿入してください。")=0,データ整理_長寿命化整備計画!$D175,"")</f>
        <v/>
      </c>
      <c r="C175" s="868" t="str">
        <f ca="1">IF(COUNTIF(データ整理_長寿命化整備計画!$B$2:'データ整理_長寿命化整備計画'!$B175,"この線より上に行を挿入してください。")=0,データ整理_長寿命化整備計画!$E175,"")</f>
        <v/>
      </c>
      <c r="D175" s="868" t="str">
        <f ca="1">IF(COUNTIF(データ整理_長寿命化整備計画!$B$2:'データ整理_長寿命化整備計画'!$B175,"この線より上に行を挿入してください。")=0,データ整理_長寿命化整備計画!$F175,"")</f>
        <v/>
      </c>
      <c r="E175" s="868" t="str">
        <f ca="1">IF(COUNTIF(データ整理_長寿命化整備計画!$B$2:'データ整理_長寿命化整備計画'!$B175,"この線より上に行を挿入してください。")=0,データ整理_長寿命化整備計画!$G175,"")</f>
        <v/>
      </c>
      <c r="F175" s="868" t="str">
        <f ca="1">IF(COUNTIF(データ整理_長寿命化整備計画!$B$2:'データ整理_長寿命化整備計画'!$B175,"この線より上に行を挿入してください。")=0,データ整理_長寿命化整備計画!$H175,"")</f>
        <v/>
      </c>
      <c r="G175" s="868" t="str">
        <f ca="1">IF(COUNTIF(データ整理_長寿命化整備計画!$B$2:'データ整理_長寿命化整備計画'!$B175,"この線より上に行を挿入してください。")=0,データ整理_長寿命化整備計画!$I175,"")</f>
        <v/>
      </c>
      <c r="H175" s="868" t="str">
        <f ca="1">IF(COUNTIF(データ整理_長寿命化整備計画!$B$2:'データ整理_長寿命化整備計画'!$B175,"この線より上に行を挿入してください。")=0,データ整理_長寿命化整備計画!$J175,"")</f>
        <v/>
      </c>
      <c r="I175" s="868" t="str">
        <f ca="1">IF(COUNTIF(データ整理_長寿命化整備計画!$B$2:'データ整理_長寿命化整備計画'!$B175,"この線より上に行を挿入してください。")=0,データ整理_長寿命化整備計画!$K175,"")</f>
        <v/>
      </c>
      <c r="J175" s="868" t="str">
        <f ca="1">IF(COUNTIF(データ整理_長寿命化整備計画!$B$2:'データ整理_長寿命化整備計画'!$B175,"この線より上に行を挿入してください。")=0,データ整理_長寿命化整備計画!$L175,"")</f>
        <v/>
      </c>
    </row>
    <row r="176" spans="1:10" x14ac:dyDescent="0.15">
      <c r="A176" s="868" t="str">
        <f ca="1">IF(COUNTIF(データ整理_長寿命化整備計画!$B$2:'データ整理_長寿命化整備計画'!$B176,"この線より上に行を挿入してください。")=0,データ整理_長寿命化整備計画!$C176,"")</f>
        <v/>
      </c>
      <c r="B176" s="868" t="str">
        <f ca="1">IF(COUNTIF(データ整理_長寿命化整備計画!$B$2:'データ整理_長寿命化整備計画'!$B176,"この線より上に行を挿入してください。")=0,データ整理_長寿命化整備計画!$D176,"")</f>
        <v/>
      </c>
      <c r="C176" s="868" t="str">
        <f ca="1">IF(COUNTIF(データ整理_長寿命化整備計画!$B$2:'データ整理_長寿命化整備計画'!$B176,"この線より上に行を挿入してください。")=0,データ整理_長寿命化整備計画!$E176,"")</f>
        <v/>
      </c>
      <c r="D176" s="868" t="str">
        <f ca="1">IF(COUNTIF(データ整理_長寿命化整備計画!$B$2:'データ整理_長寿命化整備計画'!$B176,"この線より上に行を挿入してください。")=0,データ整理_長寿命化整備計画!$F176,"")</f>
        <v/>
      </c>
      <c r="E176" s="868" t="str">
        <f ca="1">IF(COUNTIF(データ整理_長寿命化整備計画!$B$2:'データ整理_長寿命化整備計画'!$B176,"この線より上に行を挿入してください。")=0,データ整理_長寿命化整備計画!$G176,"")</f>
        <v/>
      </c>
      <c r="F176" s="868" t="str">
        <f ca="1">IF(COUNTIF(データ整理_長寿命化整備計画!$B$2:'データ整理_長寿命化整備計画'!$B176,"この線より上に行を挿入してください。")=0,データ整理_長寿命化整備計画!$H176,"")</f>
        <v/>
      </c>
      <c r="G176" s="868" t="str">
        <f ca="1">IF(COUNTIF(データ整理_長寿命化整備計画!$B$2:'データ整理_長寿命化整備計画'!$B176,"この線より上に行を挿入してください。")=0,データ整理_長寿命化整備計画!$I176,"")</f>
        <v/>
      </c>
      <c r="H176" s="868" t="str">
        <f ca="1">IF(COUNTIF(データ整理_長寿命化整備計画!$B$2:'データ整理_長寿命化整備計画'!$B176,"この線より上に行を挿入してください。")=0,データ整理_長寿命化整備計画!$J176,"")</f>
        <v/>
      </c>
      <c r="I176" s="868" t="str">
        <f ca="1">IF(COUNTIF(データ整理_長寿命化整備計画!$B$2:'データ整理_長寿命化整備計画'!$B176,"この線より上に行を挿入してください。")=0,データ整理_長寿命化整備計画!$K176,"")</f>
        <v/>
      </c>
      <c r="J176" s="868" t="str">
        <f ca="1">IF(COUNTIF(データ整理_長寿命化整備計画!$B$2:'データ整理_長寿命化整備計画'!$B176,"この線より上に行を挿入してください。")=0,データ整理_長寿命化整備計画!$L176,"")</f>
        <v/>
      </c>
    </row>
    <row r="177" spans="1:10" x14ac:dyDescent="0.15">
      <c r="A177" s="868" t="str">
        <f ca="1">IF(COUNTIF(データ整理_長寿命化整備計画!$B$2:'データ整理_長寿命化整備計画'!$B177,"この線より上に行を挿入してください。")=0,データ整理_長寿命化整備計画!$C177,"")</f>
        <v/>
      </c>
      <c r="B177" s="868" t="str">
        <f ca="1">IF(COUNTIF(データ整理_長寿命化整備計画!$B$2:'データ整理_長寿命化整備計画'!$B177,"この線より上に行を挿入してください。")=0,データ整理_長寿命化整備計画!$D177,"")</f>
        <v/>
      </c>
      <c r="C177" s="868" t="str">
        <f ca="1">IF(COUNTIF(データ整理_長寿命化整備計画!$B$2:'データ整理_長寿命化整備計画'!$B177,"この線より上に行を挿入してください。")=0,データ整理_長寿命化整備計画!$E177,"")</f>
        <v/>
      </c>
      <c r="D177" s="868" t="str">
        <f ca="1">IF(COUNTIF(データ整理_長寿命化整備計画!$B$2:'データ整理_長寿命化整備計画'!$B177,"この線より上に行を挿入してください。")=0,データ整理_長寿命化整備計画!$F177,"")</f>
        <v/>
      </c>
      <c r="E177" s="868" t="str">
        <f ca="1">IF(COUNTIF(データ整理_長寿命化整備計画!$B$2:'データ整理_長寿命化整備計画'!$B177,"この線より上に行を挿入してください。")=0,データ整理_長寿命化整備計画!$G177,"")</f>
        <v/>
      </c>
      <c r="F177" s="868" t="str">
        <f ca="1">IF(COUNTIF(データ整理_長寿命化整備計画!$B$2:'データ整理_長寿命化整備計画'!$B177,"この線より上に行を挿入してください。")=0,データ整理_長寿命化整備計画!$H177,"")</f>
        <v/>
      </c>
      <c r="G177" s="868" t="str">
        <f ca="1">IF(COUNTIF(データ整理_長寿命化整備計画!$B$2:'データ整理_長寿命化整備計画'!$B177,"この線より上に行を挿入してください。")=0,データ整理_長寿命化整備計画!$I177,"")</f>
        <v/>
      </c>
      <c r="H177" s="868" t="str">
        <f ca="1">IF(COUNTIF(データ整理_長寿命化整備計画!$B$2:'データ整理_長寿命化整備計画'!$B177,"この線より上に行を挿入してください。")=0,データ整理_長寿命化整備計画!$J177,"")</f>
        <v/>
      </c>
      <c r="I177" s="868" t="str">
        <f ca="1">IF(COUNTIF(データ整理_長寿命化整備計画!$B$2:'データ整理_長寿命化整備計画'!$B177,"この線より上に行を挿入してください。")=0,データ整理_長寿命化整備計画!$K177,"")</f>
        <v/>
      </c>
      <c r="J177" s="868" t="str">
        <f ca="1">IF(COUNTIF(データ整理_長寿命化整備計画!$B$2:'データ整理_長寿命化整備計画'!$B177,"この線より上に行を挿入してください。")=0,データ整理_長寿命化整備計画!$L177,"")</f>
        <v/>
      </c>
    </row>
    <row r="178" spans="1:10" x14ac:dyDescent="0.15">
      <c r="A178" s="868" t="str">
        <f ca="1">IF(COUNTIF(データ整理_長寿命化整備計画!$B$2:'データ整理_長寿命化整備計画'!$B178,"この線より上に行を挿入してください。")=0,データ整理_長寿命化整備計画!$C178,"")</f>
        <v/>
      </c>
      <c r="B178" s="868" t="str">
        <f ca="1">IF(COUNTIF(データ整理_長寿命化整備計画!$B$2:'データ整理_長寿命化整備計画'!$B178,"この線より上に行を挿入してください。")=0,データ整理_長寿命化整備計画!$D178,"")</f>
        <v/>
      </c>
      <c r="C178" s="868" t="str">
        <f ca="1">IF(COUNTIF(データ整理_長寿命化整備計画!$B$2:'データ整理_長寿命化整備計画'!$B178,"この線より上に行を挿入してください。")=0,データ整理_長寿命化整備計画!$E178,"")</f>
        <v/>
      </c>
      <c r="D178" s="868" t="str">
        <f ca="1">IF(COUNTIF(データ整理_長寿命化整備計画!$B$2:'データ整理_長寿命化整備計画'!$B178,"この線より上に行を挿入してください。")=0,データ整理_長寿命化整備計画!$F178,"")</f>
        <v/>
      </c>
      <c r="E178" s="868" t="str">
        <f ca="1">IF(COUNTIF(データ整理_長寿命化整備計画!$B$2:'データ整理_長寿命化整備計画'!$B178,"この線より上に行を挿入してください。")=0,データ整理_長寿命化整備計画!$G178,"")</f>
        <v/>
      </c>
      <c r="F178" s="868" t="str">
        <f ca="1">IF(COUNTIF(データ整理_長寿命化整備計画!$B$2:'データ整理_長寿命化整備計画'!$B178,"この線より上に行を挿入してください。")=0,データ整理_長寿命化整備計画!$H178,"")</f>
        <v/>
      </c>
      <c r="G178" s="868" t="str">
        <f ca="1">IF(COUNTIF(データ整理_長寿命化整備計画!$B$2:'データ整理_長寿命化整備計画'!$B178,"この線より上に行を挿入してください。")=0,データ整理_長寿命化整備計画!$I178,"")</f>
        <v/>
      </c>
      <c r="H178" s="868" t="str">
        <f ca="1">IF(COUNTIF(データ整理_長寿命化整備計画!$B$2:'データ整理_長寿命化整備計画'!$B178,"この線より上に行を挿入してください。")=0,データ整理_長寿命化整備計画!$J178,"")</f>
        <v/>
      </c>
      <c r="I178" s="868" t="str">
        <f ca="1">IF(COUNTIF(データ整理_長寿命化整備計画!$B$2:'データ整理_長寿命化整備計画'!$B178,"この線より上に行を挿入してください。")=0,データ整理_長寿命化整備計画!$K178,"")</f>
        <v/>
      </c>
      <c r="J178" s="868" t="str">
        <f ca="1">IF(COUNTIF(データ整理_長寿命化整備計画!$B$2:'データ整理_長寿命化整備計画'!$B178,"この線より上に行を挿入してください。")=0,データ整理_長寿命化整備計画!$L178,"")</f>
        <v/>
      </c>
    </row>
    <row r="179" spans="1:10" x14ac:dyDescent="0.15">
      <c r="A179" s="868" t="str">
        <f ca="1">IF(COUNTIF(データ整理_長寿命化整備計画!$B$2:'データ整理_長寿命化整備計画'!$B179,"この線より上に行を挿入してください。")=0,データ整理_長寿命化整備計画!$C179,"")</f>
        <v/>
      </c>
      <c r="B179" s="868" t="str">
        <f ca="1">IF(COUNTIF(データ整理_長寿命化整備計画!$B$2:'データ整理_長寿命化整備計画'!$B179,"この線より上に行を挿入してください。")=0,データ整理_長寿命化整備計画!$D179,"")</f>
        <v/>
      </c>
      <c r="C179" s="868" t="str">
        <f ca="1">IF(COUNTIF(データ整理_長寿命化整備計画!$B$2:'データ整理_長寿命化整備計画'!$B179,"この線より上に行を挿入してください。")=0,データ整理_長寿命化整備計画!$E179,"")</f>
        <v/>
      </c>
      <c r="D179" s="868" t="str">
        <f ca="1">IF(COUNTIF(データ整理_長寿命化整備計画!$B$2:'データ整理_長寿命化整備計画'!$B179,"この線より上に行を挿入してください。")=0,データ整理_長寿命化整備計画!$F179,"")</f>
        <v/>
      </c>
      <c r="E179" s="868" t="str">
        <f ca="1">IF(COUNTIF(データ整理_長寿命化整備計画!$B$2:'データ整理_長寿命化整備計画'!$B179,"この線より上に行を挿入してください。")=0,データ整理_長寿命化整備計画!$G179,"")</f>
        <v/>
      </c>
      <c r="F179" s="868" t="str">
        <f ca="1">IF(COUNTIF(データ整理_長寿命化整備計画!$B$2:'データ整理_長寿命化整備計画'!$B179,"この線より上に行を挿入してください。")=0,データ整理_長寿命化整備計画!$H179,"")</f>
        <v/>
      </c>
      <c r="G179" s="868" t="str">
        <f ca="1">IF(COUNTIF(データ整理_長寿命化整備計画!$B$2:'データ整理_長寿命化整備計画'!$B179,"この線より上に行を挿入してください。")=0,データ整理_長寿命化整備計画!$I179,"")</f>
        <v/>
      </c>
      <c r="H179" s="868" t="str">
        <f ca="1">IF(COUNTIF(データ整理_長寿命化整備計画!$B$2:'データ整理_長寿命化整備計画'!$B179,"この線より上に行を挿入してください。")=0,データ整理_長寿命化整備計画!$J179,"")</f>
        <v/>
      </c>
      <c r="I179" s="868" t="str">
        <f ca="1">IF(COUNTIF(データ整理_長寿命化整備計画!$B$2:'データ整理_長寿命化整備計画'!$B179,"この線より上に行を挿入してください。")=0,データ整理_長寿命化整備計画!$K179,"")</f>
        <v/>
      </c>
      <c r="J179" s="868" t="str">
        <f ca="1">IF(COUNTIF(データ整理_長寿命化整備計画!$B$2:'データ整理_長寿命化整備計画'!$B179,"この線より上に行を挿入してください。")=0,データ整理_長寿命化整備計画!$L179,"")</f>
        <v/>
      </c>
    </row>
    <row r="180" spans="1:10" x14ac:dyDescent="0.15">
      <c r="A180" s="868" t="str">
        <f ca="1">IF(COUNTIF(データ整理_長寿命化整備計画!$B$2:'データ整理_長寿命化整備計画'!$B180,"この線より上に行を挿入してください。")=0,データ整理_長寿命化整備計画!$C180,"")</f>
        <v/>
      </c>
      <c r="B180" s="868" t="str">
        <f ca="1">IF(COUNTIF(データ整理_長寿命化整備計画!$B$2:'データ整理_長寿命化整備計画'!$B180,"この線より上に行を挿入してください。")=0,データ整理_長寿命化整備計画!$D180,"")</f>
        <v/>
      </c>
      <c r="C180" s="868" t="str">
        <f ca="1">IF(COUNTIF(データ整理_長寿命化整備計画!$B$2:'データ整理_長寿命化整備計画'!$B180,"この線より上に行を挿入してください。")=0,データ整理_長寿命化整備計画!$E180,"")</f>
        <v/>
      </c>
      <c r="D180" s="868" t="str">
        <f ca="1">IF(COUNTIF(データ整理_長寿命化整備計画!$B$2:'データ整理_長寿命化整備計画'!$B180,"この線より上に行を挿入してください。")=0,データ整理_長寿命化整備計画!$F180,"")</f>
        <v/>
      </c>
      <c r="E180" s="868" t="str">
        <f ca="1">IF(COUNTIF(データ整理_長寿命化整備計画!$B$2:'データ整理_長寿命化整備計画'!$B180,"この線より上に行を挿入してください。")=0,データ整理_長寿命化整備計画!$G180,"")</f>
        <v/>
      </c>
      <c r="F180" s="868" t="str">
        <f ca="1">IF(COUNTIF(データ整理_長寿命化整備計画!$B$2:'データ整理_長寿命化整備計画'!$B180,"この線より上に行を挿入してください。")=0,データ整理_長寿命化整備計画!$H180,"")</f>
        <v/>
      </c>
      <c r="G180" s="868" t="str">
        <f ca="1">IF(COUNTIF(データ整理_長寿命化整備計画!$B$2:'データ整理_長寿命化整備計画'!$B180,"この線より上に行を挿入してください。")=0,データ整理_長寿命化整備計画!$I180,"")</f>
        <v/>
      </c>
      <c r="H180" s="868" t="str">
        <f ca="1">IF(COUNTIF(データ整理_長寿命化整備計画!$B$2:'データ整理_長寿命化整備計画'!$B180,"この線より上に行を挿入してください。")=0,データ整理_長寿命化整備計画!$J180,"")</f>
        <v/>
      </c>
      <c r="I180" s="868" t="str">
        <f ca="1">IF(COUNTIF(データ整理_長寿命化整備計画!$B$2:'データ整理_長寿命化整備計画'!$B180,"この線より上に行を挿入してください。")=0,データ整理_長寿命化整備計画!$K180,"")</f>
        <v/>
      </c>
      <c r="J180" s="868" t="str">
        <f ca="1">IF(COUNTIF(データ整理_長寿命化整備計画!$B$2:'データ整理_長寿命化整備計画'!$B180,"この線より上に行を挿入してください。")=0,データ整理_長寿命化整備計画!$L180,"")</f>
        <v/>
      </c>
    </row>
    <row r="181" spans="1:10" x14ac:dyDescent="0.15">
      <c r="A181" s="868" t="str">
        <f ca="1">IF(COUNTIF(データ整理_長寿命化整備計画!$B$2:'データ整理_長寿命化整備計画'!$B181,"この線より上に行を挿入してください。")=0,データ整理_長寿命化整備計画!$C181,"")</f>
        <v/>
      </c>
      <c r="B181" s="868" t="str">
        <f ca="1">IF(COUNTIF(データ整理_長寿命化整備計画!$B$2:'データ整理_長寿命化整備計画'!$B181,"この線より上に行を挿入してください。")=0,データ整理_長寿命化整備計画!$D181,"")</f>
        <v/>
      </c>
      <c r="C181" s="868" t="str">
        <f ca="1">IF(COUNTIF(データ整理_長寿命化整備計画!$B$2:'データ整理_長寿命化整備計画'!$B181,"この線より上に行を挿入してください。")=0,データ整理_長寿命化整備計画!$E181,"")</f>
        <v/>
      </c>
      <c r="D181" s="868" t="str">
        <f ca="1">IF(COUNTIF(データ整理_長寿命化整備計画!$B$2:'データ整理_長寿命化整備計画'!$B181,"この線より上に行を挿入してください。")=0,データ整理_長寿命化整備計画!$F181,"")</f>
        <v/>
      </c>
      <c r="E181" s="868" t="str">
        <f ca="1">IF(COUNTIF(データ整理_長寿命化整備計画!$B$2:'データ整理_長寿命化整備計画'!$B181,"この線より上に行を挿入してください。")=0,データ整理_長寿命化整備計画!$G181,"")</f>
        <v/>
      </c>
      <c r="F181" s="868" t="str">
        <f ca="1">IF(COUNTIF(データ整理_長寿命化整備計画!$B$2:'データ整理_長寿命化整備計画'!$B181,"この線より上に行を挿入してください。")=0,データ整理_長寿命化整備計画!$H181,"")</f>
        <v/>
      </c>
      <c r="G181" s="868" t="str">
        <f ca="1">IF(COUNTIF(データ整理_長寿命化整備計画!$B$2:'データ整理_長寿命化整備計画'!$B181,"この線より上に行を挿入してください。")=0,データ整理_長寿命化整備計画!$I181,"")</f>
        <v/>
      </c>
      <c r="H181" s="868" t="str">
        <f ca="1">IF(COUNTIF(データ整理_長寿命化整備計画!$B$2:'データ整理_長寿命化整備計画'!$B181,"この線より上に行を挿入してください。")=0,データ整理_長寿命化整備計画!$J181,"")</f>
        <v/>
      </c>
      <c r="I181" s="868" t="str">
        <f ca="1">IF(COUNTIF(データ整理_長寿命化整備計画!$B$2:'データ整理_長寿命化整備計画'!$B181,"この線より上に行を挿入してください。")=0,データ整理_長寿命化整備計画!$K181,"")</f>
        <v/>
      </c>
      <c r="J181" s="868" t="str">
        <f ca="1">IF(COUNTIF(データ整理_長寿命化整備計画!$B$2:'データ整理_長寿命化整備計画'!$B181,"この線より上に行を挿入してください。")=0,データ整理_長寿命化整備計画!$L181,"")</f>
        <v/>
      </c>
    </row>
    <row r="182" spans="1:10" x14ac:dyDescent="0.15">
      <c r="A182" s="868" t="str">
        <f ca="1">IF(COUNTIF(データ整理_長寿命化整備計画!$B$2:'データ整理_長寿命化整備計画'!$B182,"この線より上に行を挿入してください。")=0,データ整理_長寿命化整備計画!$C182,"")</f>
        <v/>
      </c>
      <c r="B182" s="868" t="str">
        <f ca="1">IF(COUNTIF(データ整理_長寿命化整備計画!$B$2:'データ整理_長寿命化整備計画'!$B182,"この線より上に行を挿入してください。")=0,データ整理_長寿命化整備計画!$D182,"")</f>
        <v/>
      </c>
      <c r="C182" s="868" t="str">
        <f ca="1">IF(COUNTIF(データ整理_長寿命化整備計画!$B$2:'データ整理_長寿命化整備計画'!$B182,"この線より上に行を挿入してください。")=0,データ整理_長寿命化整備計画!$E182,"")</f>
        <v/>
      </c>
      <c r="D182" s="868" t="str">
        <f ca="1">IF(COUNTIF(データ整理_長寿命化整備計画!$B$2:'データ整理_長寿命化整備計画'!$B182,"この線より上に行を挿入してください。")=0,データ整理_長寿命化整備計画!$F182,"")</f>
        <v/>
      </c>
      <c r="E182" s="868" t="str">
        <f ca="1">IF(COUNTIF(データ整理_長寿命化整備計画!$B$2:'データ整理_長寿命化整備計画'!$B182,"この線より上に行を挿入してください。")=0,データ整理_長寿命化整備計画!$G182,"")</f>
        <v/>
      </c>
      <c r="F182" s="868" t="str">
        <f ca="1">IF(COUNTIF(データ整理_長寿命化整備計画!$B$2:'データ整理_長寿命化整備計画'!$B182,"この線より上に行を挿入してください。")=0,データ整理_長寿命化整備計画!$H182,"")</f>
        <v/>
      </c>
      <c r="G182" s="868" t="str">
        <f ca="1">IF(COUNTIF(データ整理_長寿命化整備計画!$B$2:'データ整理_長寿命化整備計画'!$B182,"この線より上に行を挿入してください。")=0,データ整理_長寿命化整備計画!$I182,"")</f>
        <v/>
      </c>
      <c r="H182" s="868" t="str">
        <f ca="1">IF(COUNTIF(データ整理_長寿命化整備計画!$B$2:'データ整理_長寿命化整備計画'!$B182,"この線より上に行を挿入してください。")=0,データ整理_長寿命化整備計画!$J182,"")</f>
        <v/>
      </c>
      <c r="I182" s="868" t="str">
        <f ca="1">IF(COUNTIF(データ整理_長寿命化整備計画!$B$2:'データ整理_長寿命化整備計画'!$B182,"この線より上に行を挿入してください。")=0,データ整理_長寿命化整備計画!$K182,"")</f>
        <v/>
      </c>
      <c r="J182" s="868" t="str">
        <f ca="1">IF(COUNTIF(データ整理_長寿命化整備計画!$B$2:'データ整理_長寿命化整備計画'!$B182,"この線より上に行を挿入してください。")=0,データ整理_長寿命化整備計画!$L182,"")</f>
        <v/>
      </c>
    </row>
    <row r="183" spans="1:10" x14ac:dyDescent="0.15">
      <c r="A183" s="868" t="str">
        <f ca="1">IF(COUNTIF(データ整理_長寿命化整備計画!$B$2:'データ整理_長寿命化整備計画'!$B183,"この線より上に行を挿入してください。")=0,データ整理_長寿命化整備計画!$C183,"")</f>
        <v/>
      </c>
      <c r="B183" s="868" t="str">
        <f ca="1">IF(COUNTIF(データ整理_長寿命化整備計画!$B$2:'データ整理_長寿命化整備計画'!$B183,"この線より上に行を挿入してください。")=0,データ整理_長寿命化整備計画!$D183,"")</f>
        <v/>
      </c>
      <c r="C183" s="868" t="str">
        <f ca="1">IF(COUNTIF(データ整理_長寿命化整備計画!$B$2:'データ整理_長寿命化整備計画'!$B183,"この線より上に行を挿入してください。")=0,データ整理_長寿命化整備計画!$E183,"")</f>
        <v/>
      </c>
      <c r="D183" s="868" t="str">
        <f ca="1">IF(COUNTIF(データ整理_長寿命化整備計画!$B$2:'データ整理_長寿命化整備計画'!$B183,"この線より上に行を挿入してください。")=0,データ整理_長寿命化整備計画!$F183,"")</f>
        <v/>
      </c>
      <c r="E183" s="868" t="str">
        <f ca="1">IF(COUNTIF(データ整理_長寿命化整備計画!$B$2:'データ整理_長寿命化整備計画'!$B183,"この線より上に行を挿入してください。")=0,データ整理_長寿命化整備計画!$G183,"")</f>
        <v/>
      </c>
      <c r="F183" s="868" t="str">
        <f ca="1">IF(COUNTIF(データ整理_長寿命化整備計画!$B$2:'データ整理_長寿命化整備計画'!$B183,"この線より上に行を挿入してください。")=0,データ整理_長寿命化整備計画!$H183,"")</f>
        <v/>
      </c>
      <c r="G183" s="868" t="str">
        <f ca="1">IF(COUNTIF(データ整理_長寿命化整備計画!$B$2:'データ整理_長寿命化整備計画'!$B183,"この線より上に行を挿入してください。")=0,データ整理_長寿命化整備計画!$I183,"")</f>
        <v/>
      </c>
      <c r="H183" s="868" t="str">
        <f ca="1">IF(COUNTIF(データ整理_長寿命化整備計画!$B$2:'データ整理_長寿命化整備計画'!$B183,"この線より上に行を挿入してください。")=0,データ整理_長寿命化整備計画!$J183,"")</f>
        <v/>
      </c>
      <c r="I183" s="868" t="str">
        <f ca="1">IF(COUNTIF(データ整理_長寿命化整備計画!$B$2:'データ整理_長寿命化整備計画'!$B183,"この線より上に行を挿入してください。")=0,データ整理_長寿命化整備計画!$K183,"")</f>
        <v/>
      </c>
      <c r="J183" s="868" t="str">
        <f ca="1">IF(COUNTIF(データ整理_長寿命化整備計画!$B$2:'データ整理_長寿命化整備計画'!$B183,"この線より上に行を挿入してください。")=0,データ整理_長寿命化整備計画!$L183,"")</f>
        <v/>
      </c>
    </row>
    <row r="184" spans="1:10" x14ac:dyDescent="0.15">
      <c r="A184" s="868" t="str">
        <f ca="1">IF(COUNTIF(データ整理_長寿命化整備計画!$B$2:'データ整理_長寿命化整備計画'!$B184,"この線より上に行を挿入してください。")=0,データ整理_長寿命化整備計画!$C184,"")</f>
        <v/>
      </c>
      <c r="B184" s="868" t="str">
        <f ca="1">IF(COUNTIF(データ整理_長寿命化整備計画!$B$2:'データ整理_長寿命化整備計画'!$B184,"この線より上に行を挿入してください。")=0,データ整理_長寿命化整備計画!$D184,"")</f>
        <v/>
      </c>
      <c r="C184" s="868" t="str">
        <f ca="1">IF(COUNTIF(データ整理_長寿命化整備計画!$B$2:'データ整理_長寿命化整備計画'!$B184,"この線より上に行を挿入してください。")=0,データ整理_長寿命化整備計画!$E184,"")</f>
        <v/>
      </c>
      <c r="D184" s="868" t="str">
        <f ca="1">IF(COUNTIF(データ整理_長寿命化整備計画!$B$2:'データ整理_長寿命化整備計画'!$B184,"この線より上に行を挿入してください。")=0,データ整理_長寿命化整備計画!$F184,"")</f>
        <v/>
      </c>
      <c r="E184" s="868" t="str">
        <f ca="1">IF(COUNTIF(データ整理_長寿命化整備計画!$B$2:'データ整理_長寿命化整備計画'!$B184,"この線より上に行を挿入してください。")=0,データ整理_長寿命化整備計画!$G184,"")</f>
        <v/>
      </c>
      <c r="F184" s="868" t="str">
        <f ca="1">IF(COUNTIF(データ整理_長寿命化整備計画!$B$2:'データ整理_長寿命化整備計画'!$B184,"この線より上に行を挿入してください。")=0,データ整理_長寿命化整備計画!$H184,"")</f>
        <v/>
      </c>
      <c r="G184" s="868" t="str">
        <f ca="1">IF(COUNTIF(データ整理_長寿命化整備計画!$B$2:'データ整理_長寿命化整備計画'!$B184,"この線より上に行を挿入してください。")=0,データ整理_長寿命化整備計画!$I184,"")</f>
        <v/>
      </c>
      <c r="H184" s="868" t="str">
        <f ca="1">IF(COUNTIF(データ整理_長寿命化整備計画!$B$2:'データ整理_長寿命化整備計画'!$B184,"この線より上に行を挿入してください。")=0,データ整理_長寿命化整備計画!$J184,"")</f>
        <v/>
      </c>
      <c r="I184" s="868" t="str">
        <f ca="1">IF(COUNTIF(データ整理_長寿命化整備計画!$B$2:'データ整理_長寿命化整備計画'!$B184,"この線より上に行を挿入してください。")=0,データ整理_長寿命化整備計画!$K184,"")</f>
        <v/>
      </c>
      <c r="J184" s="868" t="str">
        <f ca="1">IF(COUNTIF(データ整理_長寿命化整備計画!$B$2:'データ整理_長寿命化整備計画'!$B184,"この線より上に行を挿入してください。")=0,データ整理_長寿命化整備計画!$L184,"")</f>
        <v/>
      </c>
    </row>
    <row r="185" spans="1:10" x14ac:dyDescent="0.15">
      <c r="A185" s="868" t="str">
        <f ca="1">IF(COUNTIF(データ整理_長寿命化整備計画!$B$2:'データ整理_長寿命化整備計画'!$B185,"この線より上に行を挿入してください。")=0,データ整理_長寿命化整備計画!$C185,"")</f>
        <v/>
      </c>
      <c r="B185" s="868" t="str">
        <f ca="1">IF(COUNTIF(データ整理_長寿命化整備計画!$B$2:'データ整理_長寿命化整備計画'!$B185,"この線より上に行を挿入してください。")=0,データ整理_長寿命化整備計画!$D185,"")</f>
        <v/>
      </c>
      <c r="C185" s="868" t="str">
        <f ca="1">IF(COUNTIF(データ整理_長寿命化整備計画!$B$2:'データ整理_長寿命化整備計画'!$B185,"この線より上に行を挿入してください。")=0,データ整理_長寿命化整備計画!$E185,"")</f>
        <v/>
      </c>
      <c r="D185" s="868" t="str">
        <f ca="1">IF(COUNTIF(データ整理_長寿命化整備計画!$B$2:'データ整理_長寿命化整備計画'!$B185,"この線より上に行を挿入してください。")=0,データ整理_長寿命化整備計画!$F185,"")</f>
        <v/>
      </c>
      <c r="E185" s="868" t="str">
        <f ca="1">IF(COUNTIF(データ整理_長寿命化整備計画!$B$2:'データ整理_長寿命化整備計画'!$B185,"この線より上に行を挿入してください。")=0,データ整理_長寿命化整備計画!$G185,"")</f>
        <v/>
      </c>
      <c r="F185" s="868" t="str">
        <f ca="1">IF(COUNTIF(データ整理_長寿命化整備計画!$B$2:'データ整理_長寿命化整備計画'!$B185,"この線より上に行を挿入してください。")=0,データ整理_長寿命化整備計画!$H185,"")</f>
        <v/>
      </c>
      <c r="G185" s="868" t="str">
        <f ca="1">IF(COUNTIF(データ整理_長寿命化整備計画!$B$2:'データ整理_長寿命化整備計画'!$B185,"この線より上に行を挿入してください。")=0,データ整理_長寿命化整備計画!$I185,"")</f>
        <v/>
      </c>
      <c r="H185" s="868" t="str">
        <f ca="1">IF(COUNTIF(データ整理_長寿命化整備計画!$B$2:'データ整理_長寿命化整備計画'!$B185,"この線より上に行を挿入してください。")=0,データ整理_長寿命化整備計画!$J185,"")</f>
        <v/>
      </c>
      <c r="I185" s="868" t="str">
        <f ca="1">IF(COUNTIF(データ整理_長寿命化整備計画!$B$2:'データ整理_長寿命化整備計画'!$B185,"この線より上に行を挿入してください。")=0,データ整理_長寿命化整備計画!$K185,"")</f>
        <v/>
      </c>
      <c r="J185" s="868" t="str">
        <f ca="1">IF(COUNTIF(データ整理_長寿命化整備計画!$B$2:'データ整理_長寿命化整備計画'!$B185,"この線より上に行を挿入してください。")=0,データ整理_長寿命化整備計画!$L185,"")</f>
        <v/>
      </c>
    </row>
    <row r="186" spans="1:10" x14ac:dyDescent="0.15">
      <c r="A186" s="868" t="str">
        <f ca="1">IF(COUNTIF(データ整理_長寿命化整備計画!$B$2:'データ整理_長寿命化整備計画'!$B186,"この線より上に行を挿入してください。")=0,データ整理_長寿命化整備計画!$C186,"")</f>
        <v/>
      </c>
      <c r="B186" s="868" t="str">
        <f ca="1">IF(COUNTIF(データ整理_長寿命化整備計画!$B$2:'データ整理_長寿命化整備計画'!$B186,"この線より上に行を挿入してください。")=0,データ整理_長寿命化整備計画!$D186,"")</f>
        <v/>
      </c>
      <c r="C186" s="868" t="str">
        <f ca="1">IF(COUNTIF(データ整理_長寿命化整備計画!$B$2:'データ整理_長寿命化整備計画'!$B186,"この線より上に行を挿入してください。")=0,データ整理_長寿命化整備計画!$E186,"")</f>
        <v/>
      </c>
      <c r="D186" s="868" t="str">
        <f ca="1">IF(COUNTIF(データ整理_長寿命化整備計画!$B$2:'データ整理_長寿命化整備計画'!$B186,"この線より上に行を挿入してください。")=0,データ整理_長寿命化整備計画!$F186,"")</f>
        <v/>
      </c>
      <c r="E186" s="868" t="str">
        <f ca="1">IF(COUNTIF(データ整理_長寿命化整備計画!$B$2:'データ整理_長寿命化整備計画'!$B186,"この線より上に行を挿入してください。")=0,データ整理_長寿命化整備計画!$G186,"")</f>
        <v/>
      </c>
      <c r="F186" s="868" t="str">
        <f ca="1">IF(COUNTIF(データ整理_長寿命化整備計画!$B$2:'データ整理_長寿命化整備計画'!$B186,"この線より上に行を挿入してください。")=0,データ整理_長寿命化整備計画!$H186,"")</f>
        <v/>
      </c>
      <c r="G186" s="868" t="str">
        <f ca="1">IF(COUNTIF(データ整理_長寿命化整備計画!$B$2:'データ整理_長寿命化整備計画'!$B186,"この線より上に行を挿入してください。")=0,データ整理_長寿命化整備計画!$I186,"")</f>
        <v/>
      </c>
      <c r="H186" s="868" t="str">
        <f ca="1">IF(COUNTIF(データ整理_長寿命化整備計画!$B$2:'データ整理_長寿命化整備計画'!$B186,"この線より上に行を挿入してください。")=0,データ整理_長寿命化整備計画!$J186,"")</f>
        <v/>
      </c>
      <c r="I186" s="868" t="str">
        <f ca="1">IF(COUNTIF(データ整理_長寿命化整備計画!$B$2:'データ整理_長寿命化整備計画'!$B186,"この線より上に行を挿入してください。")=0,データ整理_長寿命化整備計画!$K186,"")</f>
        <v/>
      </c>
      <c r="J186" s="868" t="str">
        <f ca="1">IF(COUNTIF(データ整理_長寿命化整備計画!$B$2:'データ整理_長寿命化整備計画'!$B186,"この線より上に行を挿入してください。")=0,データ整理_長寿命化整備計画!$L186,"")</f>
        <v/>
      </c>
    </row>
    <row r="187" spans="1:10" x14ac:dyDescent="0.15">
      <c r="A187" s="868" t="str">
        <f ca="1">IF(COUNTIF(データ整理_長寿命化整備計画!$B$2:'データ整理_長寿命化整備計画'!$B187,"この線より上に行を挿入してください。")=0,データ整理_長寿命化整備計画!$C187,"")</f>
        <v/>
      </c>
      <c r="B187" s="868" t="str">
        <f ca="1">IF(COUNTIF(データ整理_長寿命化整備計画!$B$2:'データ整理_長寿命化整備計画'!$B187,"この線より上に行を挿入してください。")=0,データ整理_長寿命化整備計画!$D187,"")</f>
        <v/>
      </c>
      <c r="C187" s="868" t="str">
        <f ca="1">IF(COUNTIF(データ整理_長寿命化整備計画!$B$2:'データ整理_長寿命化整備計画'!$B187,"この線より上に行を挿入してください。")=0,データ整理_長寿命化整備計画!$E187,"")</f>
        <v/>
      </c>
      <c r="D187" s="868" t="str">
        <f ca="1">IF(COUNTIF(データ整理_長寿命化整備計画!$B$2:'データ整理_長寿命化整備計画'!$B187,"この線より上に行を挿入してください。")=0,データ整理_長寿命化整備計画!$F187,"")</f>
        <v/>
      </c>
      <c r="E187" s="868" t="str">
        <f ca="1">IF(COUNTIF(データ整理_長寿命化整備計画!$B$2:'データ整理_長寿命化整備計画'!$B187,"この線より上に行を挿入してください。")=0,データ整理_長寿命化整備計画!$G187,"")</f>
        <v/>
      </c>
      <c r="F187" s="868" t="str">
        <f ca="1">IF(COUNTIF(データ整理_長寿命化整備計画!$B$2:'データ整理_長寿命化整備計画'!$B187,"この線より上に行を挿入してください。")=0,データ整理_長寿命化整備計画!$H187,"")</f>
        <v/>
      </c>
      <c r="G187" s="868" t="str">
        <f ca="1">IF(COUNTIF(データ整理_長寿命化整備計画!$B$2:'データ整理_長寿命化整備計画'!$B187,"この線より上に行を挿入してください。")=0,データ整理_長寿命化整備計画!$I187,"")</f>
        <v/>
      </c>
      <c r="H187" s="868" t="str">
        <f ca="1">IF(COUNTIF(データ整理_長寿命化整備計画!$B$2:'データ整理_長寿命化整備計画'!$B187,"この線より上に行を挿入してください。")=0,データ整理_長寿命化整備計画!$J187,"")</f>
        <v/>
      </c>
      <c r="I187" s="868" t="str">
        <f ca="1">IF(COUNTIF(データ整理_長寿命化整備計画!$B$2:'データ整理_長寿命化整備計画'!$B187,"この線より上に行を挿入してください。")=0,データ整理_長寿命化整備計画!$K187,"")</f>
        <v/>
      </c>
      <c r="J187" s="868" t="str">
        <f ca="1">IF(COUNTIF(データ整理_長寿命化整備計画!$B$2:'データ整理_長寿命化整備計画'!$B187,"この線より上に行を挿入してください。")=0,データ整理_長寿命化整備計画!$L187,"")</f>
        <v/>
      </c>
    </row>
    <row r="188" spans="1:10" x14ac:dyDescent="0.15">
      <c r="A188" s="868" t="str">
        <f ca="1">IF(COUNTIF(データ整理_長寿命化整備計画!$B$2:'データ整理_長寿命化整備計画'!$B188,"この線より上に行を挿入してください。")=0,データ整理_長寿命化整備計画!$C188,"")</f>
        <v/>
      </c>
      <c r="B188" s="868" t="str">
        <f ca="1">IF(COUNTIF(データ整理_長寿命化整備計画!$B$2:'データ整理_長寿命化整備計画'!$B188,"この線より上に行を挿入してください。")=0,データ整理_長寿命化整備計画!$D188,"")</f>
        <v/>
      </c>
      <c r="C188" s="868" t="str">
        <f ca="1">IF(COUNTIF(データ整理_長寿命化整備計画!$B$2:'データ整理_長寿命化整備計画'!$B188,"この線より上に行を挿入してください。")=0,データ整理_長寿命化整備計画!$E188,"")</f>
        <v/>
      </c>
      <c r="D188" s="868" t="str">
        <f ca="1">IF(COUNTIF(データ整理_長寿命化整備計画!$B$2:'データ整理_長寿命化整備計画'!$B188,"この線より上に行を挿入してください。")=0,データ整理_長寿命化整備計画!$F188,"")</f>
        <v/>
      </c>
      <c r="E188" s="868" t="str">
        <f ca="1">IF(COUNTIF(データ整理_長寿命化整備計画!$B$2:'データ整理_長寿命化整備計画'!$B188,"この線より上に行を挿入してください。")=0,データ整理_長寿命化整備計画!$G188,"")</f>
        <v/>
      </c>
      <c r="F188" s="868" t="str">
        <f ca="1">IF(COUNTIF(データ整理_長寿命化整備計画!$B$2:'データ整理_長寿命化整備計画'!$B188,"この線より上に行を挿入してください。")=0,データ整理_長寿命化整備計画!$H188,"")</f>
        <v/>
      </c>
      <c r="G188" s="868" t="str">
        <f ca="1">IF(COUNTIF(データ整理_長寿命化整備計画!$B$2:'データ整理_長寿命化整備計画'!$B188,"この線より上に行を挿入してください。")=0,データ整理_長寿命化整備計画!$I188,"")</f>
        <v/>
      </c>
      <c r="H188" s="868" t="str">
        <f ca="1">IF(COUNTIF(データ整理_長寿命化整備計画!$B$2:'データ整理_長寿命化整備計画'!$B188,"この線より上に行を挿入してください。")=0,データ整理_長寿命化整備計画!$J188,"")</f>
        <v/>
      </c>
      <c r="I188" s="868" t="str">
        <f ca="1">IF(COUNTIF(データ整理_長寿命化整備計画!$B$2:'データ整理_長寿命化整備計画'!$B188,"この線より上に行を挿入してください。")=0,データ整理_長寿命化整備計画!$K188,"")</f>
        <v/>
      </c>
      <c r="J188" s="868" t="str">
        <f ca="1">IF(COUNTIF(データ整理_長寿命化整備計画!$B$2:'データ整理_長寿命化整備計画'!$B188,"この線より上に行を挿入してください。")=0,データ整理_長寿命化整備計画!$L188,"")</f>
        <v/>
      </c>
    </row>
    <row r="189" spans="1:10" x14ac:dyDescent="0.15">
      <c r="A189" s="868" t="str">
        <f ca="1">IF(COUNTIF(データ整理_長寿命化整備計画!$B$2:'データ整理_長寿命化整備計画'!$B189,"この線より上に行を挿入してください。")=0,データ整理_長寿命化整備計画!$C189,"")</f>
        <v/>
      </c>
      <c r="B189" s="868" t="str">
        <f ca="1">IF(COUNTIF(データ整理_長寿命化整備計画!$B$2:'データ整理_長寿命化整備計画'!$B189,"この線より上に行を挿入してください。")=0,データ整理_長寿命化整備計画!$D189,"")</f>
        <v/>
      </c>
      <c r="C189" s="868" t="str">
        <f ca="1">IF(COUNTIF(データ整理_長寿命化整備計画!$B$2:'データ整理_長寿命化整備計画'!$B189,"この線より上に行を挿入してください。")=0,データ整理_長寿命化整備計画!$E189,"")</f>
        <v/>
      </c>
      <c r="D189" s="868" t="str">
        <f ca="1">IF(COUNTIF(データ整理_長寿命化整備計画!$B$2:'データ整理_長寿命化整備計画'!$B189,"この線より上に行を挿入してください。")=0,データ整理_長寿命化整備計画!$F189,"")</f>
        <v/>
      </c>
      <c r="E189" s="868" t="str">
        <f ca="1">IF(COUNTIF(データ整理_長寿命化整備計画!$B$2:'データ整理_長寿命化整備計画'!$B189,"この線より上に行を挿入してください。")=0,データ整理_長寿命化整備計画!$G189,"")</f>
        <v/>
      </c>
      <c r="F189" s="868" t="str">
        <f ca="1">IF(COUNTIF(データ整理_長寿命化整備計画!$B$2:'データ整理_長寿命化整備計画'!$B189,"この線より上に行を挿入してください。")=0,データ整理_長寿命化整備計画!$H189,"")</f>
        <v/>
      </c>
      <c r="G189" s="868" t="str">
        <f ca="1">IF(COUNTIF(データ整理_長寿命化整備計画!$B$2:'データ整理_長寿命化整備計画'!$B189,"この線より上に行を挿入してください。")=0,データ整理_長寿命化整備計画!$I189,"")</f>
        <v/>
      </c>
      <c r="H189" s="868" t="str">
        <f ca="1">IF(COUNTIF(データ整理_長寿命化整備計画!$B$2:'データ整理_長寿命化整備計画'!$B189,"この線より上に行を挿入してください。")=0,データ整理_長寿命化整備計画!$J189,"")</f>
        <v/>
      </c>
      <c r="I189" s="868" t="str">
        <f ca="1">IF(COUNTIF(データ整理_長寿命化整備計画!$B$2:'データ整理_長寿命化整備計画'!$B189,"この線より上に行を挿入してください。")=0,データ整理_長寿命化整備計画!$K189,"")</f>
        <v/>
      </c>
      <c r="J189" s="868" t="str">
        <f ca="1">IF(COUNTIF(データ整理_長寿命化整備計画!$B$2:'データ整理_長寿命化整備計画'!$B189,"この線より上に行を挿入してください。")=0,データ整理_長寿命化整備計画!$L189,"")</f>
        <v/>
      </c>
    </row>
    <row r="190" spans="1:10" x14ac:dyDescent="0.15">
      <c r="A190" s="868" t="str">
        <f ca="1">IF(COUNTIF(データ整理_長寿命化整備計画!$B$2:'データ整理_長寿命化整備計画'!$B190,"この線より上に行を挿入してください。")=0,データ整理_長寿命化整備計画!$C190,"")</f>
        <v/>
      </c>
      <c r="B190" s="868" t="str">
        <f ca="1">IF(COUNTIF(データ整理_長寿命化整備計画!$B$2:'データ整理_長寿命化整備計画'!$B190,"この線より上に行を挿入してください。")=0,データ整理_長寿命化整備計画!$D190,"")</f>
        <v/>
      </c>
      <c r="C190" s="868" t="str">
        <f ca="1">IF(COUNTIF(データ整理_長寿命化整備計画!$B$2:'データ整理_長寿命化整備計画'!$B190,"この線より上に行を挿入してください。")=0,データ整理_長寿命化整備計画!$E190,"")</f>
        <v/>
      </c>
      <c r="D190" s="868" t="str">
        <f ca="1">IF(COUNTIF(データ整理_長寿命化整備計画!$B$2:'データ整理_長寿命化整備計画'!$B190,"この線より上に行を挿入してください。")=0,データ整理_長寿命化整備計画!$F190,"")</f>
        <v/>
      </c>
      <c r="E190" s="868" t="str">
        <f ca="1">IF(COUNTIF(データ整理_長寿命化整備計画!$B$2:'データ整理_長寿命化整備計画'!$B190,"この線より上に行を挿入してください。")=0,データ整理_長寿命化整備計画!$G190,"")</f>
        <v/>
      </c>
      <c r="F190" s="868" t="str">
        <f ca="1">IF(COUNTIF(データ整理_長寿命化整備計画!$B$2:'データ整理_長寿命化整備計画'!$B190,"この線より上に行を挿入してください。")=0,データ整理_長寿命化整備計画!$H190,"")</f>
        <v/>
      </c>
      <c r="G190" s="868" t="str">
        <f ca="1">IF(COUNTIF(データ整理_長寿命化整備計画!$B$2:'データ整理_長寿命化整備計画'!$B190,"この線より上に行を挿入してください。")=0,データ整理_長寿命化整備計画!$I190,"")</f>
        <v/>
      </c>
      <c r="H190" s="868" t="str">
        <f ca="1">IF(COUNTIF(データ整理_長寿命化整備計画!$B$2:'データ整理_長寿命化整備計画'!$B190,"この線より上に行を挿入してください。")=0,データ整理_長寿命化整備計画!$J190,"")</f>
        <v/>
      </c>
      <c r="I190" s="868" t="str">
        <f ca="1">IF(COUNTIF(データ整理_長寿命化整備計画!$B$2:'データ整理_長寿命化整備計画'!$B190,"この線より上に行を挿入してください。")=0,データ整理_長寿命化整備計画!$K190,"")</f>
        <v/>
      </c>
      <c r="J190" s="868" t="str">
        <f ca="1">IF(COUNTIF(データ整理_長寿命化整備計画!$B$2:'データ整理_長寿命化整備計画'!$B190,"この線より上に行を挿入してください。")=0,データ整理_長寿命化整備計画!$L190,"")</f>
        <v/>
      </c>
    </row>
    <row r="191" spans="1:10" x14ac:dyDescent="0.15">
      <c r="A191" s="868" t="str">
        <f ca="1">IF(COUNTIF(データ整理_長寿命化整備計画!$B$2:'データ整理_長寿命化整備計画'!$B191,"この線より上に行を挿入してください。")=0,データ整理_長寿命化整備計画!$C191,"")</f>
        <v/>
      </c>
      <c r="B191" s="868" t="str">
        <f ca="1">IF(COUNTIF(データ整理_長寿命化整備計画!$B$2:'データ整理_長寿命化整備計画'!$B191,"この線より上に行を挿入してください。")=0,データ整理_長寿命化整備計画!$D191,"")</f>
        <v/>
      </c>
      <c r="C191" s="868" t="str">
        <f ca="1">IF(COUNTIF(データ整理_長寿命化整備計画!$B$2:'データ整理_長寿命化整備計画'!$B191,"この線より上に行を挿入してください。")=0,データ整理_長寿命化整備計画!$E191,"")</f>
        <v/>
      </c>
      <c r="D191" s="868" t="str">
        <f ca="1">IF(COUNTIF(データ整理_長寿命化整備計画!$B$2:'データ整理_長寿命化整備計画'!$B191,"この線より上に行を挿入してください。")=0,データ整理_長寿命化整備計画!$F191,"")</f>
        <v/>
      </c>
      <c r="E191" s="868" t="str">
        <f ca="1">IF(COUNTIF(データ整理_長寿命化整備計画!$B$2:'データ整理_長寿命化整備計画'!$B191,"この線より上に行を挿入してください。")=0,データ整理_長寿命化整備計画!$G191,"")</f>
        <v/>
      </c>
      <c r="F191" s="868" t="str">
        <f ca="1">IF(COUNTIF(データ整理_長寿命化整備計画!$B$2:'データ整理_長寿命化整備計画'!$B191,"この線より上に行を挿入してください。")=0,データ整理_長寿命化整備計画!$H191,"")</f>
        <v/>
      </c>
      <c r="G191" s="868" t="str">
        <f ca="1">IF(COUNTIF(データ整理_長寿命化整備計画!$B$2:'データ整理_長寿命化整備計画'!$B191,"この線より上に行を挿入してください。")=0,データ整理_長寿命化整備計画!$I191,"")</f>
        <v/>
      </c>
      <c r="H191" s="868" t="str">
        <f ca="1">IF(COUNTIF(データ整理_長寿命化整備計画!$B$2:'データ整理_長寿命化整備計画'!$B191,"この線より上に行を挿入してください。")=0,データ整理_長寿命化整備計画!$J191,"")</f>
        <v/>
      </c>
      <c r="I191" s="868" t="str">
        <f ca="1">IF(COUNTIF(データ整理_長寿命化整備計画!$B$2:'データ整理_長寿命化整備計画'!$B191,"この線より上に行を挿入してください。")=0,データ整理_長寿命化整備計画!$K191,"")</f>
        <v/>
      </c>
      <c r="J191" s="868" t="str">
        <f ca="1">IF(COUNTIF(データ整理_長寿命化整備計画!$B$2:'データ整理_長寿命化整備計画'!$B191,"この線より上に行を挿入してください。")=0,データ整理_長寿命化整備計画!$L191,"")</f>
        <v/>
      </c>
    </row>
    <row r="192" spans="1:10" x14ac:dyDescent="0.15">
      <c r="A192" s="868" t="str">
        <f ca="1">IF(COUNTIF(データ整理_長寿命化整備計画!$B$2:'データ整理_長寿命化整備計画'!$B192,"この線より上に行を挿入してください。")=0,データ整理_長寿命化整備計画!$C192,"")</f>
        <v/>
      </c>
      <c r="B192" s="868" t="str">
        <f ca="1">IF(COUNTIF(データ整理_長寿命化整備計画!$B$2:'データ整理_長寿命化整備計画'!$B192,"この線より上に行を挿入してください。")=0,データ整理_長寿命化整備計画!$D192,"")</f>
        <v/>
      </c>
      <c r="C192" s="868" t="str">
        <f ca="1">IF(COUNTIF(データ整理_長寿命化整備計画!$B$2:'データ整理_長寿命化整備計画'!$B192,"この線より上に行を挿入してください。")=0,データ整理_長寿命化整備計画!$E192,"")</f>
        <v/>
      </c>
      <c r="D192" s="868" t="str">
        <f ca="1">IF(COUNTIF(データ整理_長寿命化整備計画!$B$2:'データ整理_長寿命化整備計画'!$B192,"この線より上に行を挿入してください。")=0,データ整理_長寿命化整備計画!$F192,"")</f>
        <v/>
      </c>
      <c r="E192" s="868" t="str">
        <f ca="1">IF(COUNTIF(データ整理_長寿命化整備計画!$B$2:'データ整理_長寿命化整備計画'!$B192,"この線より上に行を挿入してください。")=0,データ整理_長寿命化整備計画!$G192,"")</f>
        <v/>
      </c>
      <c r="F192" s="868" t="str">
        <f ca="1">IF(COUNTIF(データ整理_長寿命化整備計画!$B$2:'データ整理_長寿命化整備計画'!$B192,"この線より上に行を挿入してください。")=0,データ整理_長寿命化整備計画!$H192,"")</f>
        <v/>
      </c>
      <c r="G192" s="868" t="str">
        <f ca="1">IF(COUNTIF(データ整理_長寿命化整備計画!$B$2:'データ整理_長寿命化整備計画'!$B192,"この線より上に行を挿入してください。")=0,データ整理_長寿命化整備計画!$I192,"")</f>
        <v/>
      </c>
      <c r="H192" s="868" t="str">
        <f ca="1">IF(COUNTIF(データ整理_長寿命化整備計画!$B$2:'データ整理_長寿命化整備計画'!$B192,"この線より上に行を挿入してください。")=0,データ整理_長寿命化整備計画!$J192,"")</f>
        <v/>
      </c>
      <c r="I192" s="868" t="str">
        <f ca="1">IF(COUNTIF(データ整理_長寿命化整備計画!$B$2:'データ整理_長寿命化整備計画'!$B192,"この線より上に行を挿入してください。")=0,データ整理_長寿命化整備計画!$K192,"")</f>
        <v/>
      </c>
      <c r="J192" s="868" t="str">
        <f ca="1">IF(COUNTIF(データ整理_長寿命化整備計画!$B$2:'データ整理_長寿命化整備計画'!$B192,"この線より上に行を挿入してください。")=0,データ整理_長寿命化整備計画!$L192,"")</f>
        <v/>
      </c>
    </row>
    <row r="193" spans="1:10" x14ac:dyDescent="0.15">
      <c r="A193" s="868" t="str">
        <f ca="1">IF(COUNTIF(データ整理_長寿命化整備計画!$B$2:'データ整理_長寿命化整備計画'!$B193,"この線より上に行を挿入してください。")=0,データ整理_長寿命化整備計画!$C193,"")</f>
        <v/>
      </c>
      <c r="B193" s="868" t="str">
        <f ca="1">IF(COUNTIF(データ整理_長寿命化整備計画!$B$2:'データ整理_長寿命化整備計画'!$B193,"この線より上に行を挿入してください。")=0,データ整理_長寿命化整備計画!$D193,"")</f>
        <v/>
      </c>
      <c r="C193" s="868" t="str">
        <f ca="1">IF(COUNTIF(データ整理_長寿命化整備計画!$B$2:'データ整理_長寿命化整備計画'!$B193,"この線より上に行を挿入してください。")=0,データ整理_長寿命化整備計画!$E193,"")</f>
        <v/>
      </c>
      <c r="D193" s="868" t="str">
        <f ca="1">IF(COUNTIF(データ整理_長寿命化整備計画!$B$2:'データ整理_長寿命化整備計画'!$B193,"この線より上に行を挿入してください。")=0,データ整理_長寿命化整備計画!$F193,"")</f>
        <v/>
      </c>
      <c r="E193" s="868" t="str">
        <f ca="1">IF(COUNTIF(データ整理_長寿命化整備計画!$B$2:'データ整理_長寿命化整備計画'!$B193,"この線より上に行を挿入してください。")=0,データ整理_長寿命化整備計画!$G193,"")</f>
        <v/>
      </c>
      <c r="F193" s="868" t="str">
        <f ca="1">IF(COUNTIF(データ整理_長寿命化整備計画!$B$2:'データ整理_長寿命化整備計画'!$B193,"この線より上に行を挿入してください。")=0,データ整理_長寿命化整備計画!$H193,"")</f>
        <v/>
      </c>
      <c r="G193" s="868" t="str">
        <f ca="1">IF(COUNTIF(データ整理_長寿命化整備計画!$B$2:'データ整理_長寿命化整備計画'!$B193,"この線より上に行を挿入してください。")=0,データ整理_長寿命化整備計画!$I193,"")</f>
        <v/>
      </c>
      <c r="H193" s="868" t="str">
        <f ca="1">IF(COUNTIF(データ整理_長寿命化整備計画!$B$2:'データ整理_長寿命化整備計画'!$B193,"この線より上に行を挿入してください。")=0,データ整理_長寿命化整備計画!$J193,"")</f>
        <v/>
      </c>
      <c r="I193" s="868" t="str">
        <f ca="1">IF(COUNTIF(データ整理_長寿命化整備計画!$B$2:'データ整理_長寿命化整備計画'!$B193,"この線より上に行を挿入してください。")=0,データ整理_長寿命化整備計画!$K193,"")</f>
        <v/>
      </c>
      <c r="J193" s="868" t="str">
        <f ca="1">IF(COUNTIF(データ整理_長寿命化整備計画!$B$2:'データ整理_長寿命化整備計画'!$B193,"この線より上に行を挿入してください。")=0,データ整理_長寿命化整備計画!$L193,"")</f>
        <v/>
      </c>
    </row>
    <row r="194" spans="1:10" x14ac:dyDescent="0.15">
      <c r="A194" s="868" t="str">
        <f ca="1">IF(COUNTIF(データ整理_長寿命化整備計画!$B$2:'データ整理_長寿命化整備計画'!$B194,"この線より上に行を挿入してください。")=0,データ整理_長寿命化整備計画!$C194,"")</f>
        <v/>
      </c>
      <c r="B194" s="868" t="str">
        <f ca="1">IF(COUNTIF(データ整理_長寿命化整備計画!$B$2:'データ整理_長寿命化整備計画'!$B194,"この線より上に行を挿入してください。")=0,データ整理_長寿命化整備計画!$D194,"")</f>
        <v/>
      </c>
      <c r="C194" s="868" t="str">
        <f ca="1">IF(COUNTIF(データ整理_長寿命化整備計画!$B$2:'データ整理_長寿命化整備計画'!$B194,"この線より上に行を挿入してください。")=0,データ整理_長寿命化整備計画!$E194,"")</f>
        <v/>
      </c>
      <c r="D194" s="868" t="str">
        <f ca="1">IF(COUNTIF(データ整理_長寿命化整備計画!$B$2:'データ整理_長寿命化整備計画'!$B194,"この線より上に行を挿入してください。")=0,データ整理_長寿命化整備計画!$F194,"")</f>
        <v/>
      </c>
      <c r="E194" s="868" t="str">
        <f ca="1">IF(COUNTIF(データ整理_長寿命化整備計画!$B$2:'データ整理_長寿命化整備計画'!$B194,"この線より上に行を挿入してください。")=0,データ整理_長寿命化整備計画!$G194,"")</f>
        <v/>
      </c>
      <c r="F194" s="868" t="str">
        <f ca="1">IF(COUNTIF(データ整理_長寿命化整備計画!$B$2:'データ整理_長寿命化整備計画'!$B194,"この線より上に行を挿入してください。")=0,データ整理_長寿命化整備計画!$H194,"")</f>
        <v/>
      </c>
      <c r="G194" s="868" t="str">
        <f ca="1">IF(COUNTIF(データ整理_長寿命化整備計画!$B$2:'データ整理_長寿命化整備計画'!$B194,"この線より上に行を挿入してください。")=0,データ整理_長寿命化整備計画!$I194,"")</f>
        <v/>
      </c>
      <c r="H194" s="868" t="str">
        <f ca="1">IF(COUNTIF(データ整理_長寿命化整備計画!$B$2:'データ整理_長寿命化整備計画'!$B194,"この線より上に行を挿入してください。")=0,データ整理_長寿命化整備計画!$J194,"")</f>
        <v/>
      </c>
      <c r="I194" s="868" t="str">
        <f ca="1">IF(COUNTIF(データ整理_長寿命化整備計画!$B$2:'データ整理_長寿命化整備計画'!$B194,"この線より上に行を挿入してください。")=0,データ整理_長寿命化整備計画!$K194,"")</f>
        <v/>
      </c>
      <c r="J194" s="868" t="str">
        <f ca="1">IF(COUNTIF(データ整理_長寿命化整備計画!$B$2:'データ整理_長寿命化整備計画'!$B194,"この線より上に行を挿入してください。")=0,データ整理_長寿命化整備計画!$L194,"")</f>
        <v/>
      </c>
    </row>
    <row r="195" spans="1:10" x14ac:dyDescent="0.15">
      <c r="A195" s="868" t="str">
        <f ca="1">IF(COUNTIF(データ整理_長寿命化整備計画!$B$2:'データ整理_長寿命化整備計画'!$B195,"この線より上に行を挿入してください。")=0,データ整理_長寿命化整備計画!$C195,"")</f>
        <v/>
      </c>
      <c r="B195" s="868" t="str">
        <f ca="1">IF(COUNTIF(データ整理_長寿命化整備計画!$B$2:'データ整理_長寿命化整備計画'!$B195,"この線より上に行を挿入してください。")=0,データ整理_長寿命化整備計画!$D195,"")</f>
        <v/>
      </c>
      <c r="C195" s="868" t="str">
        <f ca="1">IF(COUNTIF(データ整理_長寿命化整備計画!$B$2:'データ整理_長寿命化整備計画'!$B195,"この線より上に行を挿入してください。")=0,データ整理_長寿命化整備計画!$E195,"")</f>
        <v/>
      </c>
      <c r="D195" s="868" t="str">
        <f ca="1">IF(COUNTIF(データ整理_長寿命化整備計画!$B$2:'データ整理_長寿命化整備計画'!$B195,"この線より上に行を挿入してください。")=0,データ整理_長寿命化整備計画!$F195,"")</f>
        <v/>
      </c>
      <c r="E195" s="868" t="str">
        <f ca="1">IF(COUNTIF(データ整理_長寿命化整備計画!$B$2:'データ整理_長寿命化整備計画'!$B195,"この線より上に行を挿入してください。")=0,データ整理_長寿命化整備計画!$G195,"")</f>
        <v/>
      </c>
      <c r="F195" s="868" t="str">
        <f ca="1">IF(COUNTIF(データ整理_長寿命化整備計画!$B$2:'データ整理_長寿命化整備計画'!$B195,"この線より上に行を挿入してください。")=0,データ整理_長寿命化整備計画!$H195,"")</f>
        <v/>
      </c>
      <c r="G195" s="868" t="str">
        <f ca="1">IF(COUNTIF(データ整理_長寿命化整備計画!$B$2:'データ整理_長寿命化整備計画'!$B195,"この線より上に行を挿入してください。")=0,データ整理_長寿命化整備計画!$I195,"")</f>
        <v/>
      </c>
      <c r="H195" s="868" t="str">
        <f ca="1">IF(COUNTIF(データ整理_長寿命化整備計画!$B$2:'データ整理_長寿命化整備計画'!$B195,"この線より上に行を挿入してください。")=0,データ整理_長寿命化整備計画!$J195,"")</f>
        <v/>
      </c>
      <c r="I195" s="868" t="str">
        <f ca="1">IF(COUNTIF(データ整理_長寿命化整備計画!$B$2:'データ整理_長寿命化整備計画'!$B195,"この線より上に行を挿入してください。")=0,データ整理_長寿命化整備計画!$K195,"")</f>
        <v/>
      </c>
      <c r="J195" s="868" t="str">
        <f ca="1">IF(COUNTIF(データ整理_長寿命化整備計画!$B$2:'データ整理_長寿命化整備計画'!$B195,"この線より上に行を挿入してください。")=0,データ整理_長寿命化整備計画!$L195,"")</f>
        <v/>
      </c>
    </row>
    <row r="196" spans="1:10" x14ac:dyDescent="0.15">
      <c r="A196" s="868" t="str">
        <f ca="1">IF(COUNTIF(データ整理_長寿命化整備計画!$B$2:'データ整理_長寿命化整備計画'!$B196,"この線より上に行を挿入してください。")=0,データ整理_長寿命化整備計画!$C196,"")</f>
        <v/>
      </c>
      <c r="B196" s="868" t="str">
        <f ca="1">IF(COUNTIF(データ整理_長寿命化整備計画!$B$2:'データ整理_長寿命化整備計画'!$B196,"この線より上に行を挿入してください。")=0,データ整理_長寿命化整備計画!$D196,"")</f>
        <v/>
      </c>
      <c r="C196" s="868" t="str">
        <f ca="1">IF(COUNTIF(データ整理_長寿命化整備計画!$B$2:'データ整理_長寿命化整備計画'!$B196,"この線より上に行を挿入してください。")=0,データ整理_長寿命化整備計画!$E196,"")</f>
        <v/>
      </c>
      <c r="D196" s="868" t="str">
        <f ca="1">IF(COUNTIF(データ整理_長寿命化整備計画!$B$2:'データ整理_長寿命化整備計画'!$B196,"この線より上に行を挿入してください。")=0,データ整理_長寿命化整備計画!$F196,"")</f>
        <v/>
      </c>
      <c r="E196" s="868" t="str">
        <f ca="1">IF(COUNTIF(データ整理_長寿命化整備計画!$B$2:'データ整理_長寿命化整備計画'!$B196,"この線より上に行を挿入してください。")=0,データ整理_長寿命化整備計画!$G196,"")</f>
        <v/>
      </c>
      <c r="F196" s="868" t="str">
        <f ca="1">IF(COUNTIF(データ整理_長寿命化整備計画!$B$2:'データ整理_長寿命化整備計画'!$B196,"この線より上に行を挿入してください。")=0,データ整理_長寿命化整備計画!$H196,"")</f>
        <v/>
      </c>
      <c r="G196" s="868" t="str">
        <f ca="1">IF(COUNTIF(データ整理_長寿命化整備計画!$B$2:'データ整理_長寿命化整備計画'!$B196,"この線より上に行を挿入してください。")=0,データ整理_長寿命化整備計画!$I196,"")</f>
        <v/>
      </c>
      <c r="H196" s="868" t="str">
        <f ca="1">IF(COUNTIF(データ整理_長寿命化整備計画!$B$2:'データ整理_長寿命化整備計画'!$B196,"この線より上に行を挿入してください。")=0,データ整理_長寿命化整備計画!$J196,"")</f>
        <v/>
      </c>
      <c r="I196" s="868" t="str">
        <f ca="1">IF(COUNTIF(データ整理_長寿命化整備計画!$B$2:'データ整理_長寿命化整備計画'!$B196,"この線より上に行を挿入してください。")=0,データ整理_長寿命化整備計画!$K196,"")</f>
        <v/>
      </c>
      <c r="J196" s="868" t="str">
        <f ca="1">IF(COUNTIF(データ整理_長寿命化整備計画!$B$2:'データ整理_長寿命化整備計画'!$B196,"この線より上に行を挿入してください。")=0,データ整理_長寿命化整備計画!$L196,"")</f>
        <v/>
      </c>
    </row>
    <row r="197" spans="1:10" x14ac:dyDescent="0.15">
      <c r="A197" s="868" t="str">
        <f ca="1">IF(COUNTIF(データ整理_長寿命化整備計画!$B$2:'データ整理_長寿命化整備計画'!$B197,"この線より上に行を挿入してください。")=0,データ整理_長寿命化整備計画!$C197,"")</f>
        <v/>
      </c>
      <c r="B197" s="868" t="str">
        <f ca="1">IF(COUNTIF(データ整理_長寿命化整備計画!$B$2:'データ整理_長寿命化整備計画'!$B197,"この線より上に行を挿入してください。")=0,データ整理_長寿命化整備計画!$D197,"")</f>
        <v/>
      </c>
      <c r="C197" s="868" t="str">
        <f ca="1">IF(COUNTIF(データ整理_長寿命化整備計画!$B$2:'データ整理_長寿命化整備計画'!$B197,"この線より上に行を挿入してください。")=0,データ整理_長寿命化整備計画!$E197,"")</f>
        <v/>
      </c>
      <c r="D197" s="868" t="str">
        <f ca="1">IF(COUNTIF(データ整理_長寿命化整備計画!$B$2:'データ整理_長寿命化整備計画'!$B197,"この線より上に行を挿入してください。")=0,データ整理_長寿命化整備計画!$F197,"")</f>
        <v/>
      </c>
      <c r="E197" s="868" t="str">
        <f ca="1">IF(COUNTIF(データ整理_長寿命化整備計画!$B$2:'データ整理_長寿命化整備計画'!$B197,"この線より上に行を挿入してください。")=0,データ整理_長寿命化整備計画!$G197,"")</f>
        <v/>
      </c>
      <c r="F197" s="868" t="str">
        <f ca="1">IF(COUNTIF(データ整理_長寿命化整備計画!$B$2:'データ整理_長寿命化整備計画'!$B197,"この線より上に行を挿入してください。")=0,データ整理_長寿命化整備計画!$H197,"")</f>
        <v/>
      </c>
      <c r="G197" s="868" t="str">
        <f ca="1">IF(COUNTIF(データ整理_長寿命化整備計画!$B$2:'データ整理_長寿命化整備計画'!$B197,"この線より上に行を挿入してください。")=0,データ整理_長寿命化整備計画!$I197,"")</f>
        <v/>
      </c>
      <c r="H197" s="868" t="str">
        <f ca="1">IF(COUNTIF(データ整理_長寿命化整備計画!$B$2:'データ整理_長寿命化整備計画'!$B197,"この線より上に行を挿入してください。")=0,データ整理_長寿命化整備計画!$J197,"")</f>
        <v/>
      </c>
      <c r="I197" s="868" t="str">
        <f ca="1">IF(COUNTIF(データ整理_長寿命化整備計画!$B$2:'データ整理_長寿命化整備計画'!$B197,"この線より上に行を挿入してください。")=0,データ整理_長寿命化整備計画!$K197,"")</f>
        <v/>
      </c>
      <c r="J197" s="868" t="str">
        <f ca="1">IF(COUNTIF(データ整理_長寿命化整備計画!$B$2:'データ整理_長寿命化整備計画'!$B197,"この線より上に行を挿入してください。")=0,データ整理_長寿命化整備計画!$L197,"")</f>
        <v/>
      </c>
    </row>
    <row r="198" spans="1:10" x14ac:dyDescent="0.15">
      <c r="A198" s="868" t="str">
        <f ca="1">IF(COUNTIF(データ整理_長寿命化整備計画!$B$2:'データ整理_長寿命化整備計画'!$B198,"この線より上に行を挿入してください。")=0,データ整理_長寿命化整備計画!$C198,"")</f>
        <v/>
      </c>
      <c r="B198" s="868" t="str">
        <f ca="1">IF(COUNTIF(データ整理_長寿命化整備計画!$B$2:'データ整理_長寿命化整備計画'!$B198,"この線より上に行を挿入してください。")=0,データ整理_長寿命化整備計画!$D198,"")</f>
        <v/>
      </c>
      <c r="C198" s="868" t="str">
        <f ca="1">IF(COUNTIF(データ整理_長寿命化整備計画!$B$2:'データ整理_長寿命化整備計画'!$B198,"この線より上に行を挿入してください。")=0,データ整理_長寿命化整備計画!$E198,"")</f>
        <v/>
      </c>
      <c r="D198" s="868" t="str">
        <f ca="1">IF(COUNTIF(データ整理_長寿命化整備計画!$B$2:'データ整理_長寿命化整備計画'!$B198,"この線より上に行を挿入してください。")=0,データ整理_長寿命化整備計画!$F198,"")</f>
        <v/>
      </c>
      <c r="E198" s="868" t="str">
        <f ca="1">IF(COUNTIF(データ整理_長寿命化整備計画!$B$2:'データ整理_長寿命化整備計画'!$B198,"この線より上に行を挿入してください。")=0,データ整理_長寿命化整備計画!$G198,"")</f>
        <v/>
      </c>
      <c r="F198" s="868" t="str">
        <f ca="1">IF(COUNTIF(データ整理_長寿命化整備計画!$B$2:'データ整理_長寿命化整備計画'!$B198,"この線より上に行を挿入してください。")=0,データ整理_長寿命化整備計画!$H198,"")</f>
        <v/>
      </c>
      <c r="G198" s="868" t="str">
        <f ca="1">IF(COUNTIF(データ整理_長寿命化整備計画!$B$2:'データ整理_長寿命化整備計画'!$B198,"この線より上に行を挿入してください。")=0,データ整理_長寿命化整備計画!$I198,"")</f>
        <v/>
      </c>
      <c r="H198" s="868" t="str">
        <f ca="1">IF(COUNTIF(データ整理_長寿命化整備計画!$B$2:'データ整理_長寿命化整備計画'!$B198,"この線より上に行を挿入してください。")=0,データ整理_長寿命化整備計画!$J198,"")</f>
        <v/>
      </c>
      <c r="I198" s="868" t="str">
        <f ca="1">IF(COUNTIF(データ整理_長寿命化整備計画!$B$2:'データ整理_長寿命化整備計画'!$B198,"この線より上に行を挿入してください。")=0,データ整理_長寿命化整備計画!$K198,"")</f>
        <v/>
      </c>
      <c r="J198" s="868" t="str">
        <f ca="1">IF(COUNTIF(データ整理_長寿命化整備計画!$B$2:'データ整理_長寿命化整備計画'!$B198,"この線より上に行を挿入してください。")=0,データ整理_長寿命化整備計画!$L198,"")</f>
        <v/>
      </c>
    </row>
    <row r="199" spans="1:10" x14ac:dyDescent="0.15">
      <c r="A199" s="868" t="str">
        <f ca="1">IF(COUNTIF(データ整理_長寿命化整備計画!$B$2:'データ整理_長寿命化整備計画'!$B199,"この線より上に行を挿入してください。")=0,データ整理_長寿命化整備計画!$C199,"")</f>
        <v/>
      </c>
      <c r="B199" s="868" t="str">
        <f ca="1">IF(COUNTIF(データ整理_長寿命化整備計画!$B$2:'データ整理_長寿命化整備計画'!$B199,"この線より上に行を挿入してください。")=0,データ整理_長寿命化整備計画!$D199,"")</f>
        <v/>
      </c>
      <c r="C199" s="868" t="str">
        <f ca="1">IF(COUNTIF(データ整理_長寿命化整備計画!$B$2:'データ整理_長寿命化整備計画'!$B199,"この線より上に行を挿入してください。")=0,データ整理_長寿命化整備計画!$E199,"")</f>
        <v/>
      </c>
      <c r="D199" s="868" t="str">
        <f ca="1">IF(COUNTIF(データ整理_長寿命化整備計画!$B$2:'データ整理_長寿命化整備計画'!$B199,"この線より上に行を挿入してください。")=0,データ整理_長寿命化整備計画!$F199,"")</f>
        <v/>
      </c>
      <c r="E199" s="868" t="str">
        <f ca="1">IF(COUNTIF(データ整理_長寿命化整備計画!$B$2:'データ整理_長寿命化整備計画'!$B199,"この線より上に行を挿入してください。")=0,データ整理_長寿命化整備計画!$G199,"")</f>
        <v/>
      </c>
      <c r="F199" s="868" t="str">
        <f ca="1">IF(COUNTIF(データ整理_長寿命化整備計画!$B$2:'データ整理_長寿命化整備計画'!$B199,"この線より上に行を挿入してください。")=0,データ整理_長寿命化整備計画!$H199,"")</f>
        <v/>
      </c>
      <c r="G199" s="868" t="str">
        <f ca="1">IF(COUNTIF(データ整理_長寿命化整備計画!$B$2:'データ整理_長寿命化整備計画'!$B199,"この線より上に行を挿入してください。")=0,データ整理_長寿命化整備計画!$I199,"")</f>
        <v/>
      </c>
      <c r="H199" s="868" t="str">
        <f ca="1">IF(COUNTIF(データ整理_長寿命化整備計画!$B$2:'データ整理_長寿命化整備計画'!$B199,"この線より上に行を挿入してください。")=0,データ整理_長寿命化整備計画!$J199,"")</f>
        <v/>
      </c>
      <c r="I199" s="868" t="str">
        <f ca="1">IF(COUNTIF(データ整理_長寿命化整備計画!$B$2:'データ整理_長寿命化整備計画'!$B199,"この線より上に行を挿入してください。")=0,データ整理_長寿命化整備計画!$K199,"")</f>
        <v/>
      </c>
      <c r="J199" s="868" t="str">
        <f ca="1">IF(COUNTIF(データ整理_長寿命化整備計画!$B$2:'データ整理_長寿命化整備計画'!$B199,"この線より上に行を挿入してください。")=0,データ整理_長寿命化整備計画!$L199,"")</f>
        <v/>
      </c>
    </row>
    <row r="200" spans="1:10" x14ac:dyDescent="0.15">
      <c r="A200" s="868" t="str">
        <f ca="1">IF(COUNTIF(データ整理_長寿命化整備計画!$B$2:'データ整理_長寿命化整備計画'!$B200,"この線より上に行を挿入してください。")=0,データ整理_長寿命化整備計画!$C200,"")</f>
        <v/>
      </c>
      <c r="B200" s="868" t="str">
        <f ca="1">IF(COUNTIF(データ整理_長寿命化整備計画!$B$2:'データ整理_長寿命化整備計画'!$B200,"この線より上に行を挿入してください。")=0,データ整理_長寿命化整備計画!$D200,"")</f>
        <v/>
      </c>
      <c r="C200" s="868" t="str">
        <f ca="1">IF(COUNTIF(データ整理_長寿命化整備計画!$B$2:'データ整理_長寿命化整備計画'!$B200,"この線より上に行を挿入してください。")=0,データ整理_長寿命化整備計画!$E200,"")</f>
        <v/>
      </c>
      <c r="D200" s="868" t="str">
        <f ca="1">IF(COUNTIF(データ整理_長寿命化整備計画!$B$2:'データ整理_長寿命化整備計画'!$B200,"この線より上に行を挿入してください。")=0,データ整理_長寿命化整備計画!$F200,"")</f>
        <v/>
      </c>
      <c r="E200" s="868" t="str">
        <f ca="1">IF(COUNTIF(データ整理_長寿命化整備計画!$B$2:'データ整理_長寿命化整備計画'!$B200,"この線より上に行を挿入してください。")=0,データ整理_長寿命化整備計画!$G200,"")</f>
        <v/>
      </c>
      <c r="F200" s="868" t="str">
        <f ca="1">IF(COUNTIF(データ整理_長寿命化整備計画!$B$2:'データ整理_長寿命化整備計画'!$B200,"この線より上に行を挿入してください。")=0,データ整理_長寿命化整備計画!$H200,"")</f>
        <v/>
      </c>
      <c r="G200" s="868" t="str">
        <f ca="1">IF(COUNTIF(データ整理_長寿命化整備計画!$B$2:'データ整理_長寿命化整備計画'!$B200,"この線より上に行を挿入してください。")=0,データ整理_長寿命化整備計画!$I200,"")</f>
        <v/>
      </c>
      <c r="H200" s="868" t="str">
        <f ca="1">IF(COUNTIF(データ整理_長寿命化整備計画!$B$2:'データ整理_長寿命化整備計画'!$B200,"この線より上に行を挿入してください。")=0,データ整理_長寿命化整備計画!$J200,"")</f>
        <v/>
      </c>
      <c r="I200" s="868" t="str">
        <f ca="1">IF(COUNTIF(データ整理_長寿命化整備計画!$B$2:'データ整理_長寿命化整備計画'!$B200,"この線より上に行を挿入してください。")=0,データ整理_長寿命化整備計画!$K200,"")</f>
        <v/>
      </c>
      <c r="J200" s="868" t="str">
        <f ca="1">IF(COUNTIF(データ整理_長寿命化整備計画!$B$2:'データ整理_長寿命化整備計画'!$B200,"この線より上に行を挿入してください。")=0,データ整理_長寿命化整備計画!$L200,"")</f>
        <v/>
      </c>
    </row>
    <row r="201" spans="1:10" x14ac:dyDescent="0.15">
      <c r="A201" s="868" t="str">
        <f ca="1">IF(COUNTIF(データ整理_長寿命化整備計画!$B$2:'データ整理_長寿命化整備計画'!$B201,"この線より上に行を挿入してください。")=0,データ整理_長寿命化整備計画!$C201,"")</f>
        <v/>
      </c>
      <c r="B201" s="868" t="str">
        <f ca="1">IF(COUNTIF(データ整理_長寿命化整備計画!$B$2:'データ整理_長寿命化整備計画'!$B201,"この線より上に行を挿入してください。")=0,データ整理_長寿命化整備計画!$D201,"")</f>
        <v/>
      </c>
      <c r="C201" s="868" t="str">
        <f ca="1">IF(COUNTIF(データ整理_長寿命化整備計画!$B$2:'データ整理_長寿命化整備計画'!$B201,"この線より上に行を挿入してください。")=0,データ整理_長寿命化整備計画!$E201,"")</f>
        <v/>
      </c>
      <c r="D201" s="868" t="str">
        <f ca="1">IF(COUNTIF(データ整理_長寿命化整備計画!$B$2:'データ整理_長寿命化整備計画'!$B201,"この線より上に行を挿入してください。")=0,データ整理_長寿命化整備計画!$F201,"")</f>
        <v/>
      </c>
      <c r="E201" s="868" t="str">
        <f ca="1">IF(COUNTIF(データ整理_長寿命化整備計画!$B$2:'データ整理_長寿命化整備計画'!$B201,"この線より上に行を挿入してください。")=0,データ整理_長寿命化整備計画!$G201,"")</f>
        <v/>
      </c>
      <c r="F201" s="868" t="str">
        <f ca="1">IF(COUNTIF(データ整理_長寿命化整備計画!$B$2:'データ整理_長寿命化整備計画'!$B201,"この線より上に行を挿入してください。")=0,データ整理_長寿命化整備計画!$H201,"")</f>
        <v/>
      </c>
      <c r="G201" s="868" t="str">
        <f ca="1">IF(COUNTIF(データ整理_長寿命化整備計画!$B$2:'データ整理_長寿命化整備計画'!$B201,"この線より上に行を挿入してください。")=0,データ整理_長寿命化整備計画!$I201,"")</f>
        <v/>
      </c>
      <c r="H201" s="868" t="str">
        <f ca="1">IF(COUNTIF(データ整理_長寿命化整備計画!$B$2:'データ整理_長寿命化整備計画'!$B201,"この線より上に行を挿入してください。")=0,データ整理_長寿命化整備計画!$J201,"")</f>
        <v/>
      </c>
      <c r="I201" s="868" t="str">
        <f ca="1">IF(COUNTIF(データ整理_長寿命化整備計画!$B$2:'データ整理_長寿命化整備計画'!$B201,"この線より上に行を挿入してください。")=0,データ整理_長寿命化整備計画!$K201,"")</f>
        <v/>
      </c>
      <c r="J201" s="868" t="str">
        <f ca="1">IF(COUNTIF(データ整理_長寿命化整備計画!$B$2:'データ整理_長寿命化整備計画'!$B201,"この線より上に行を挿入してください。")=0,データ整理_長寿命化整備計画!$L201,"")</f>
        <v/>
      </c>
    </row>
    <row r="202" spans="1:10" x14ac:dyDescent="0.15">
      <c r="A202" s="868" t="str">
        <f ca="1">IF(COUNTIF(データ整理_長寿命化整備計画!$B$2:'データ整理_長寿命化整備計画'!$B202,"この線より上に行を挿入してください。")=0,データ整理_長寿命化整備計画!$C202,"")</f>
        <v/>
      </c>
      <c r="B202" s="868" t="str">
        <f ca="1">IF(COUNTIF(データ整理_長寿命化整備計画!$B$2:'データ整理_長寿命化整備計画'!$B202,"この線より上に行を挿入してください。")=0,データ整理_長寿命化整備計画!$D202,"")</f>
        <v/>
      </c>
      <c r="C202" s="868" t="str">
        <f ca="1">IF(COUNTIF(データ整理_長寿命化整備計画!$B$2:'データ整理_長寿命化整備計画'!$B202,"この線より上に行を挿入してください。")=0,データ整理_長寿命化整備計画!$E202,"")</f>
        <v/>
      </c>
      <c r="D202" s="868" t="str">
        <f ca="1">IF(COUNTIF(データ整理_長寿命化整備計画!$B$2:'データ整理_長寿命化整備計画'!$B202,"この線より上に行を挿入してください。")=0,データ整理_長寿命化整備計画!$F202,"")</f>
        <v/>
      </c>
      <c r="E202" s="868" t="str">
        <f ca="1">IF(COUNTIF(データ整理_長寿命化整備計画!$B$2:'データ整理_長寿命化整備計画'!$B202,"この線より上に行を挿入してください。")=0,データ整理_長寿命化整備計画!$G202,"")</f>
        <v/>
      </c>
      <c r="F202" s="868" t="str">
        <f ca="1">IF(COUNTIF(データ整理_長寿命化整備計画!$B$2:'データ整理_長寿命化整備計画'!$B202,"この線より上に行を挿入してください。")=0,データ整理_長寿命化整備計画!$H202,"")</f>
        <v/>
      </c>
      <c r="G202" s="868" t="str">
        <f ca="1">IF(COUNTIF(データ整理_長寿命化整備計画!$B$2:'データ整理_長寿命化整備計画'!$B202,"この線より上に行を挿入してください。")=0,データ整理_長寿命化整備計画!$I202,"")</f>
        <v/>
      </c>
      <c r="H202" s="868" t="str">
        <f ca="1">IF(COUNTIF(データ整理_長寿命化整備計画!$B$2:'データ整理_長寿命化整備計画'!$B202,"この線より上に行を挿入してください。")=0,データ整理_長寿命化整備計画!$J202,"")</f>
        <v/>
      </c>
      <c r="I202" s="868" t="str">
        <f ca="1">IF(COUNTIF(データ整理_長寿命化整備計画!$B$2:'データ整理_長寿命化整備計画'!$B202,"この線より上に行を挿入してください。")=0,データ整理_長寿命化整備計画!$K202,"")</f>
        <v/>
      </c>
      <c r="J202" s="868" t="str">
        <f ca="1">IF(COUNTIF(データ整理_長寿命化整備計画!$B$2:'データ整理_長寿命化整備計画'!$B202,"この線より上に行を挿入してください。")=0,データ整理_長寿命化整備計画!$L202,"")</f>
        <v/>
      </c>
    </row>
    <row r="203" spans="1:10" x14ac:dyDescent="0.15">
      <c r="A203" s="868" t="str">
        <f ca="1">IF(COUNTIF(データ整理_長寿命化整備計画!$B$2:'データ整理_長寿命化整備計画'!$B203,"この線より上に行を挿入してください。")=0,データ整理_長寿命化整備計画!$C203,"")</f>
        <v/>
      </c>
      <c r="B203" s="868" t="str">
        <f ca="1">IF(COUNTIF(データ整理_長寿命化整備計画!$B$2:'データ整理_長寿命化整備計画'!$B203,"この線より上に行を挿入してください。")=0,データ整理_長寿命化整備計画!$D203,"")</f>
        <v/>
      </c>
      <c r="C203" s="868" t="str">
        <f ca="1">IF(COUNTIF(データ整理_長寿命化整備計画!$B$2:'データ整理_長寿命化整備計画'!$B203,"この線より上に行を挿入してください。")=0,データ整理_長寿命化整備計画!$E203,"")</f>
        <v/>
      </c>
      <c r="D203" s="868" t="str">
        <f ca="1">IF(COUNTIF(データ整理_長寿命化整備計画!$B$2:'データ整理_長寿命化整備計画'!$B203,"この線より上に行を挿入してください。")=0,データ整理_長寿命化整備計画!$F203,"")</f>
        <v/>
      </c>
      <c r="E203" s="868" t="str">
        <f ca="1">IF(COUNTIF(データ整理_長寿命化整備計画!$B$2:'データ整理_長寿命化整備計画'!$B203,"この線より上に行を挿入してください。")=0,データ整理_長寿命化整備計画!$G203,"")</f>
        <v/>
      </c>
      <c r="F203" s="868" t="str">
        <f ca="1">IF(COUNTIF(データ整理_長寿命化整備計画!$B$2:'データ整理_長寿命化整備計画'!$B203,"この線より上に行を挿入してください。")=0,データ整理_長寿命化整備計画!$H203,"")</f>
        <v/>
      </c>
      <c r="G203" s="868" t="str">
        <f ca="1">IF(COUNTIF(データ整理_長寿命化整備計画!$B$2:'データ整理_長寿命化整備計画'!$B203,"この線より上に行を挿入してください。")=0,データ整理_長寿命化整備計画!$I203,"")</f>
        <v/>
      </c>
      <c r="H203" s="868" t="str">
        <f ca="1">IF(COUNTIF(データ整理_長寿命化整備計画!$B$2:'データ整理_長寿命化整備計画'!$B203,"この線より上に行を挿入してください。")=0,データ整理_長寿命化整備計画!$J203,"")</f>
        <v/>
      </c>
      <c r="I203" s="868" t="str">
        <f ca="1">IF(COUNTIF(データ整理_長寿命化整備計画!$B$2:'データ整理_長寿命化整備計画'!$B203,"この線より上に行を挿入してください。")=0,データ整理_長寿命化整備計画!$K203,"")</f>
        <v/>
      </c>
      <c r="J203" s="868" t="str">
        <f ca="1">IF(COUNTIF(データ整理_長寿命化整備計画!$B$2:'データ整理_長寿命化整備計画'!$B203,"この線より上に行を挿入してください。")=0,データ整理_長寿命化整備計画!$L203,"")</f>
        <v/>
      </c>
    </row>
    <row r="204" spans="1:10" x14ac:dyDescent="0.15">
      <c r="A204" s="868" t="str">
        <f ca="1">IF(COUNTIF(データ整理_長寿命化整備計画!$B$2:'データ整理_長寿命化整備計画'!$B204,"この線より上に行を挿入してください。")=0,データ整理_長寿命化整備計画!$C204,"")</f>
        <v/>
      </c>
      <c r="B204" s="868" t="str">
        <f ca="1">IF(COUNTIF(データ整理_長寿命化整備計画!$B$2:'データ整理_長寿命化整備計画'!$B204,"この線より上に行を挿入してください。")=0,データ整理_長寿命化整備計画!$D204,"")</f>
        <v/>
      </c>
      <c r="C204" s="868" t="str">
        <f ca="1">IF(COUNTIF(データ整理_長寿命化整備計画!$B$2:'データ整理_長寿命化整備計画'!$B204,"この線より上に行を挿入してください。")=0,データ整理_長寿命化整備計画!$E204,"")</f>
        <v/>
      </c>
      <c r="D204" s="868" t="str">
        <f ca="1">IF(COUNTIF(データ整理_長寿命化整備計画!$B$2:'データ整理_長寿命化整備計画'!$B204,"この線より上に行を挿入してください。")=0,データ整理_長寿命化整備計画!$F204,"")</f>
        <v/>
      </c>
      <c r="E204" s="868" t="str">
        <f ca="1">IF(COUNTIF(データ整理_長寿命化整備計画!$B$2:'データ整理_長寿命化整備計画'!$B204,"この線より上に行を挿入してください。")=0,データ整理_長寿命化整備計画!$G204,"")</f>
        <v/>
      </c>
      <c r="F204" s="868" t="str">
        <f ca="1">IF(COUNTIF(データ整理_長寿命化整備計画!$B$2:'データ整理_長寿命化整備計画'!$B204,"この線より上に行を挿入してください。")=0,データ整理_長寿命化整備計画!$H204,"")</f>
        <v/>
      </c>
      <c r="G204" s="868" t="str">
        <f ca="1">IF(COUNTIF(データ整理_長寿命化整備計画!$B$2:'データ整理_長寿命化整備計画'!$B204,"この線より上に行を挿入してください。")=0,データ整理_長寿命化整備計画!$I204,"")</f>
        <v/>
      </c>
      <c r="H204" s="868" t="str">
        <f ca="1">IF(COUNTIF(データ整理_長寿命化整備計画!$B$2:'データ整理_長寿命化整備計画'!$B204,"この線より上に行を挿入してください。")=0,データ整理_長寿命化整備計画!$J204,"")</f>
        <v/>
      </c>
      <c r="I204" s="868" t="str">
        <f ca="1">IF(COUNTIF(データ整理_長寿命化整備計画!$B$2:'データ整理_長寿命化整備計画'!$B204,"この線より上に行を挿入してください。")=0,データ整理_長寿命化整備計画!$K204,"")</f>
        <v/>
      </c>
      <c r="J204" s="868" t="str">
        <f ca="1">IF(COUNTIF(データ整理_長寿命化整備計画!$B$2:'データ整理_長寿命化整備計画'!$B204,"この線より上に行を挿入してください。")=0,データ整理_長寿命化整備計画!$L204,"")</f>
        <v/>
      </c>
    </row>
    <row r="205" spans="1:10" x14ac:dyDescent="0.15">
      <c r="A205" s="868" t="str">
        <f ca="1">IF(COUNTIF(データ整理_長寿命化整備計画!$B$2:'データ整理_長寿命化整備計画'!$B205,"この線より上に行を挿入してください。")=0,データ整理_長寿命化整備計画!$C205,"")</f>
        <v/>
      </c>
      <c r="B205" s="868" t="str">
        <f ca="1">IF(COUNTIF(データ整理_長寿命化整備計画!$B$2:'データ整理_長寿命化整備計画'!$B205,"この線より上に行を挿入してください。")=0,データ整理_長寿命化整備計画!$D205,"")</f>
        <v/>
      </c>
      <c r="C205" s="868" t="str">
        <f ca="1">IF(COUNTIF(データ整理_長寿命化整備計画!$B$2:'データ整理_長寿命化整備計画'!$B205,"この線より上に行を挿入してください。")=0,データ整理_長寿命化整備計画!$E205,"")</f>
        <v/>
      </c>
      <c r="D205" s="868" t="str">
        <f ca="1">IF(COUNTIF(データ整理_長寿命化整備計画!$B$2:'データ整理_長寿命化整備計画'!$B205,"この線より上に行を挿入してください。")=0,データ整理_長寿命化整備計画!$F205,"")</f>
        <v/>
      </c>
      <c r="E205" s="868" t="str">
        <f ca="1">IF(COUNTIF(データ整理_長寿命化整備計画!$B$2:'データ整理_長寿命化整備計画'!$B205,"この線より上に行を挿入してください。")=0,データ整理_長寿命化整備計画!$G205,"")</f>
        <v/>
      </c>
      <c r="F205" s="868" t="str">
        <f ca="1">IF(COUNTIF(データ整理_長寿命化整備計画!$B$2:'データ整理_長寿命化整備計画'!$B205,"この線より上に行を挿入してください。")=0,データ整理_長寿命化整備計画!$H205,"")</f>
        <v/>
      </c>
      <c r="G205" s="868" t="str">
        <f ca="1">IF(COUNTIF(データ整理_長寿命化整備計画!$B$2:'データ整理_長寿命化整備計画'!$B205,"この線より上に行を挿入してください。")=0,データ整理_長寿命化整備計画!$I205,"")</f>
        <v/>
      </c>
      <c r="H205" s="868" t="str">
        <f ca="1">IF(COUNTIF(データ整理_長寿命化整備計画!$B$2:'データ整理_長寿命化整備計画'!$B205,"この線より上に行を挿入してください。")=0,データ整理_長寿命化整備計画!$J205,"")</f>
        <v/>
      </c>
      <c r="I205" s="868" t="str">
        <f ca="1">IF(COUNTIF(データ整理_長寿命化整備計画!$B$2:'データ整理_長寿命化整備計画'!$B205,"この線より上に行を挿入してください。")=0,データ整理_長寿命化整備計画!$K205,"")</f>
        <v/>
      </c>
      <c r="J205" s="868" t="str">
        <f ca="1">IF(COUNTIF(データ整理_長寿命化整備計画!$B$2:'データ整理_長寿命化整備計画'!$B205,"この線より上に行を挿入してください。")=0,データ整理_長寿命化整備計画!$L205,"")</f>
        <v/>
      </c>
    </row>
    <row r="206" spans="1:10" x14ac:dyDescent="0.15">
      <c r="A206" s="868" t="str">
        <f ca="1">IF(COUNTIF(データ整理_長寿命化整備計画!$B$2:'データ整理_長寿命化整備計画'!$B206,"この線より上に行を挿入してください。")=0,データ整理_長寿命化整備計画!$C206,"")</f>
        <v/>
      </c>
      <c r="B206" s="868" t="str">
        <f ca="1">IF(COUNTIF(データ整理_長寿命化整備計画!$B$2:'データ整理_長寿命化整備計画'!$B206,"この線より上に行を挿入してください。")=0,データ整理_長寿命化整備計画!$D206,"")</f>
        <v/>
      </c>
      <c r="C206" s="868" t="str">
        <f ca="1">IF(COUNTIF(データ整理_長寿命化整備計画!$B$2:'データ整理_長寿命化整備計画'!$B206,"この線より上に行を挿入してください。")=0,データ整理_長寿命化整備計画!$E206,"")</f>
        <v/>
      </c>
      <c r="D206" s="868" t="str">
        <f ca="1">IF(COUNTIF(データ整理_長寿命化整備計画!$B$2:'データ整理_長寿命化整備計画'!$B206,"この線より上に行を挿入してください。")=0,データ整理_長寿命化整備計画!$F206,"")</f>
        <v/>
      </c>
      <c r="E206" s="868" t="str">
        <f ca="1">IF(COUNTIF(データ整理_長寿命化整備計画!$B$2:'データ整理_長寿命化整備計画'!$B206,"この線より上に行を挿入してください。")=0,データ整理_長寿命化整備計画!$G206,"")</f>
        <v/>
      </c>
      <c r="F206" s="868" t="str">
        <f ca="1">IF(COUNTIF(データ整理_長寿命化整備計画!$B$2:'データ整理_長寿命化整備計画'!$B206,"この線より上に行を挿入してください。")=0,データ整理_長寿命化整備計画!$H206,"")</f>
        <v/>
      </c>
      <c r="G206" s="868" t="str">
        <f ca="1">IF(COUNTIF(データ整理_長寿命化整備計画!$B$2:'データ整理_長寿命化整備計画'!$B206,"この線より上に行を挿入してください。")=0,データ整理_長寿命化整備計画!$I206,"")</f>
        <v/>
      </c>
      <c r="H206" s="868" t="str">
        <f ca="1">IF(COUNTIF(データ整理_長寿命化整備計画!$B$2:'データ整理_長寿命化整備計画'!$B206,"この線より上に行を挿入してください。")=0,データ整理_長寿命化整備計画!$J206,"")</f>
        <v/>
      </c>
      <c r="I206" s="868" t="str">
        <f ca="1">IF(COUNTIF(データ整理_長寿命化整備計画!$B$2:'データ整理_長寿命化整備計画'!$B206,"この線より上に行を挿入してください。")=0,データ整理_長寿命化整備計画!$K206,"")</f>
        <v/>
      </c>
      <c r="J206" s="868" t="str">
        <f ca="1">IF(COUNTIF(データ整理_長寿命化整備計画!$B$2:'データ整理_長寿命化整備計画'!$B206,"この線より上に行を挿入してください。")=0,データ整理_長寿命化整備計画!$L206,"")</f>
        <v/>
      </c>
    </row>
    <row r="207" spans="1:10" x14ac:dyDescent="0.15">
      <c r="A207" s="868" t="str">
        <f ca="1">IF(COUNTIF(データ整理_長寿命化整備計画!$B$2:'データ整理_長寿命化整備計画'!$B207,"この線より上に行を挿入してください。")=0,データ整理_長寿命化整備計画!$C207,"")</f>
        <v/>
      </c>
      <c r="B207" s="868" t="str">
        <f ca="1">IF(COUNTIF(データ整理_長寿命化整備計画!$B$2:'データ整理_長寿命化整備計画'!$B207,"この線より上に行を挿入してください。")=0,データ整理_長寿命化整備計画!$D207,"")</f>
        <v/>
      </c>
      <c r="C207" s="868" t="str">
        <f ca="1">IF(COUNTIF(データ整理_長寿命化整備計画!$B$2:'データ整理_長寿命化整備計画'!$B207,"この線より上に行を挿入してください。")=0,データ整理_長寿命化整備計画!$E207,"")</f>
        <v/>
      </c>
      <c r="D207" s="868" t="str">
        <f ca="1">IF(COUNTIF(データ整理_長寿命化整備計画!$B$2:'データ整理_長寿命化整備計画'!$B207,"この線より上に行を挿入してください。")=0,データ整理_長寿命化整備計画!$F207,"")</f>
        <v/>
      </c>
      <c r="E207" s="868" t="str">
        <f ca="1">IF(COUNTIF(データ整理_長寿命化整備計画!$B$2:'データ整理_長寿命化整備計画'!$B207,"この線より上に行を挿入してください。")=0,データ整理_長寿命化整備計画!$G207,"")</f>
        <v/>
      </c>
      <c r="F207" s="868" t="str">
        <f ca="1">IF(COUNTIF(データ整理_長寿命化整備計画!$B$2:'データ整理_長寿命化整備計画'!$B207,"この線より上に行を挿入してください。")=0,データ整理_長寿命化整備計画!$H207,"")</f>
        <v/>
      </c>
      <c r="G207" s="868" t="str">
        <f ca="1">IF(COUNTIF(データ整理_長寿命化整備計画!$B$2:'データ整理_長寿命化整備計画'!$B207,"この線より上に行を挿入してください。")=0,データ整理_長寿命化整備計画!$I207,"")</f>
        <v/>
      </c>
      <c r="H207" s="868" t="str">
        <f ca="1">IF(COUNTIF(データ整理_長寿命化整備計画!$B$2:'データ整理_長寿命化整備計画'!$B207,"この線より上に行を挿入してください。")=0,データ整理_長寿命化整備計画!$J207,"")</f>
        <v/>
      </c>
      <c r="I207" s="868" t="str">
        <f ca="1">IF(COUNTIF(データ整理_長寿命化整備計画!$B$2:'データ整理_長寿命化整備計画'!$B207,"この線より上に行を挿入してください。")=0,データ整理_長寿命化整備計画!$K207,"")</f>
        <v/>
      </c>
      <c r="J207" s="868" t="str">
        <f ca="1">IF(COUNTIF(データ整理_長寿命化整備計画!$B$2:'データ整理_長寿命化整備計画'!$B207,"この線より上に行を挿入してください。")=0,データ整理_長寿命化整備計画!$L207,"")</f>
        <v/>
      </c>
    </row>
    <row r="208" spans="1:10" x14ac:dyDescent="0.15">
      <c r="A208" s="868" t="str">
        <f ca="1">IF(COUNTIF(データ整理_長寿命化整備計画!$B$2:'データ整理_長寿命化整備計画'!$B208,"この線より上に行を挿入してください。")=0,データ整理_長寿命化整備計画!$C208,"")</f>
        <v/>
      </c>
      <c r="B208" s="868" t="str">
        <f ca="1">IF(COUNTIF(データ整理_長寿命化整備計画!$B$2:'データ整理_長寿命化整備計画'!$B208,"この線より上に行を挿入してください。")=0,データ整理_長寿命化整備計画!$D208,"")</f>
        <v/>
      </c>
      <c r="C208" s="868" t="str">
        <f ca="1">IF(COUNTIF(データ整理_長寿命化整備計画!$B$2:'データ整理_長寿命化整備計画'!$B208,"この線より上に行を挿入してください。")=0,データ整理_長寿命化整備計画!$E208,"")</f>
        <v/>
      </c>
      <c r="D208" s="868" t="str">
        <f ca="1">IF(COUNTIF(データ整理_長寿命化整備計画!$B$2:'データ整理_長寿命化整備計画'!$B208,"この線より上に行を挿入してください。")=0,データ整理_長寿命化整備計画!$F208,"")</f>
        <v/>
      </c>
      <c r="E208" s="868" t="str">
        <f ca="1">IF(COUNTIF(データ整理_長寿命化整備計画!$B$2:'データ整理_長寿命化整備計画'!$B208,"この線より上に行を挿入してください。")=0,データ整理_長寿命化整備計画!$G208,"")</f>
        <v/>
      </c>
      <c r="F208" s="868" t="str">
        <f ca="1">IF(COUNTIF(データ整理_長寿命化整備計画!$B$2:'データ整理_長寿命化整備計画'!$B208,"この線より上に行を挿入してください。")=0,データ整理_長寿命化整備計画!$H208,"")</f>
        <v/>
      </c>
      <c r="G208" s="868" t="str">
        <f ca="1">IF(COUNTIF(データ整理_長寿命化整備計画!$B$2:'データ整理_長寿命化整備計画'!$B208,"この線より上に行を挿入してください。")=0,データ整理_長寿命化整備計画!$I208,"")</f>
        <v/>
      </c>
      <c r="H208" s="868" t="str">
        <f ca="1">IF(COUNTIF(データ整理_長寿命化整備計画!$B$2:'データ整理_長寿命化整備計画'!$B208,"この線より上に行を挿入してください。")=0,データ整理_長寿命化整備計画!$J208,"")</f>
        <v/>
      </c>
      <c r="I208" s="868" t="str">
        <f ca="1">IF(COUNTIF(データ整理_長寿命化整備計画!$B$2:'データ整理_長寿命化整備計画'!$B208,"この線より上に行を挿入してください。")=0,データ整理_長寿命化整備計画!$K208,"")</f>
        <v/>
      </c>
      <c r="J208" s="868" t="str">
        <f ca="1">IF(COUNTIF(データ整理_長寿命化整備計画!$B$2:'データ整理_長寿命化整備計画'!$B208,"この線より上に行を挿入してください。")=0,データ整理_長寿命化整備計画!$L208,"")</f>
        <v/>
      </c>
    </row>
    <row r="209" spans="1:10" x14ac:dyDescent="0.15">
      <c r="A209" s="868" t="str">
        <f ca="1">IF(COUNTIF(データ整理_長寿命化整備計画!$B$2:'データ整理_長寿命化整備計画'!$B209,"この線より上に行を挿入してください。")=0,データ整理_長寿命化整備計画!$C209,"")</f>
        <v/>
      </c>
      <c r="B209" s="868" t="str">
        <f ca="1">IF(COUNTIF(データ整理_長寿命化整備計画!$B$2:'データ整理_長寿命化整備計画'!$B209,"この線より上に行を挿入してください。")=0,データ整理_長寿命化整備計画!$D209,"")</f>
        <v/>
      </c>
      <c r="C209" s="868" t="str">
        <f ca="1">IF(COUNTIF(データ整理_長寿命化整備計画!$B$2:'データ整理_長寿命化整備計画'!$B209,"この線より上に行を挿入してください。")=0,データ整理_長寿命化整備計画!$E209,"")</f>
        <v/>
      </c>
      <c r="D209" s="868" t="str">
        <f ca="1">IF(COUNTIF(データ整理_長寿命化整備計画!$B$2:'データ整理_長寿命化整備計画'!$B209,"この線より上に行を挿入してください。")=0,データ整理_長寿命化整備計画!$F209,"")</f>
        <v/>
      </c>
      <c r="E209" s="868" t="str">
        <f ca="1">IF(COUNTIF(データ整理_長寿命化整備計画!$B$2:'データ整理_長寿命化整備計画'!$B209,"この線より上に行を挿入してください。")=0,データ整理_長寿命化整備計画!$G209,"")</f>
        <v/>
      </c>
      <c r="F209" s="868" t="str">
        <f ca="1">IF(COUNTIF(データ整理_長寿命化整備計画!$B$2:'データ整理_長寿命化整備計画'!$B209,"この線より上に行を挿入してください。")=0,データ整理_長寿命化整備計画!$H209,"")</f>
        <v/>
      </c>
      <c r="G209" s="868" t="str">
        <f ca="1">IF(COUNTIF(データ整理_長寿命化整備計画!$B$2:'データ整理_長寿命化整備計画'!$B209,"この線より上に行を挿入してください。")=0,データ整理_長寿命化整備計画!$I209,"")</f>
        <v/>
      </c>
      <c r="H209" s="868" t="str">
        <f ca="1">IF(COUNTIF(データ整理_長寿命化整備計画!$B$2:'データ整理_長寿命化整備計画'!$B209,"この線より上に行を挿入してください。")=0,データ整理_長寿命化整備計画!$J209,"")</f>
        <v/>
      </c>
      <c r="I209" s="868" t="str">
        <f ca="1">IF(COUNTIF(データ整理_長寿命化整備計画!$B$2:'データ整理_長寿命化整備計画'!$B209,"この線より上に行を挿入してください。")=0,データ整理_長寿命化整備計画!$K209,"")</f>
        <v/>
      </c>
      <c r="J209" s="868" t="str">
        <f ca="1">IF(COUNTIF(データ整理_長寿命化整備計画!$B$2:'データ整理_長寿命化整備計画'!$B209,"この線より上に行を挿入してください。")=0,データ整理_長寿命化整備計画!$L209,"")</f>
        <v/>
      </c>
    </row>
    <row r="210" spans="1:10" x14ac:dyDescent="0.15">
      <c r="A210" s="868" t="str">
        <f ca="1">IF(COUNTIF(データ整理_長寿命化整備計画!$B$2:'データ整理_長寿命化整備計画'!$B210,"この線より上に行を挿入してください。")=0,データ整理_長寿命化整備計画!$C210,"")</f>
        <v/>
      </c>
      <c r="B210" s="868" t="str">
        <f ca="1">IF(COUNTIF(データ整理_長寿命化整備計画!$B$2:'データ整理_長寿命化整備計画'!$B210,"この線より上に行を挿入してください。")=0,データ整理_長寿命化整備計画!$D210,"")</f>
        <v/>
      </c>
      <c r="C210" s="868" t="str">
        <f ca="1">IF(COUNTIF(データ整理_長寿命化整備計画!$B$2:'データ整理_長寿命化整備計画'!$B210,"この線より上に行を挿入してください。")=0,データ整理_長寿命化整備計画!$E210,"")</f>
        <v/>
      </c>
      <c r="D210" s="868" t="str">
        <f ca="1">IF(COUNTIF(データ整理_長寿命化整備計画!$B$2:'データ整理_長寿命化整備計画'!$B210,"この線より上に行を挿入してください。")=0,データ整理_長寿命化整備計画!$F210,"")</f>
        <v/>
      </c>
      <c r="E210" s="868" t="str">
        <f ca="1">IF(COUNTIF(データ整理_長寿命化整備計画!$B$2:'データ整理_長寿命化整備計画'!$B210,"この線より上に行を挿入してください。")=0,データ整理_長寿命化整備計画!$G210,"")</f>
        <v/>
      </c>
      <c r="F210" s="868" t="str">
        <f ca="1">IF(COUNTIF(データ整理_長寿命化整備計画!$B$2:'データ整理_長寿命化整備計画'!$B210,"この線より上に行を挿入してください。")=0,データ整理_長寿命化整備計画!$H210,"")</f>
        <v/>
      </c>
      <c r="G210" s="868" t="str">
        <f ca="1">IF(COUNTIF(データ整理_長寿命化整備計画!$B$2:'データ整理_長寿命化整備計画'!$B210,"この線より上に行を挿入してください。")=0,データ整理_長寿命化整備計画!$I210,"")</f>
        <v/>
      </c>
      <c r="H210" s="868" t="str">
        <f ca="1">IF(COUNTIF(データ整理_長寿命化整備計画!$B$2:'データ整理_長寿命化整備計画'!$B210,"この線より上に行を挿入してください。")=0,データ整理_長寿命化整備計画!$J210,"")</f>
        <v/>
      </c>
      <c r="I210" s="868" t="str">
        <f ca="1">IF(COUNTIF(データ整理_長寿命化整備計画!$B$2:'データ整理_長寿命化整備計画'!$B210,"この線より上に行を挿入してください。")=0,データ整理_長寿命化整備計画!$K210,"")</f>
        <v/>
      </c>
      <c r="J210" s="868" t="str">
        <f ca="1">IF(COUNTIF(データ整理_長寿命化整備計画!$B$2:'データ整理_長寿命化整備計画'!$B210,"この線より上に行を挿入してください。")=0,データ整理_長寿命化整備計画!$L210,"")</f>
        <v/>
      </c>
    </row>
    <row r="211" spans="1:10" x14ac:dyDescent="0.15">
      <c r="A211" s="868" t="str">
        <f ca="1">IF(COUNTIF(データ整理_長寿命化整備計画!$B$2:'データ整理_長寿命化整備計画'!$B211,"この線より上に行を挿入してください。")=0,データ整理_長寿命化整備計画!$C211,"")</f>
        <v/>
      </c>
      <c r="B211" s="868" t="str">
        <f ca="1">IF(COUNTIF(データ整理_長寿命化整備計画!$B$2:'データ整理_長寿命化整備計画'!$B211,"この線より上に行を挿入してください。")=0,データ整理_長寿命化整備計画!$D211,"")</f>
        <v/>
      </c>
      <c r="C211" s="868" t="str">
        <f ca="1">IF(COUNTIF(データ整理_長寿命化整備計画!$B$2:'データ整理_長寿命化整備計画'!$B211,"この線より上に行を挿入してください。")=0,データ整理_長寿命化整備計画!$E211,"")</f>
        <v/>
      </c>
      <c r="D211" s="868" t="str">
        <f ca="1">IF(COUNTIF(データ整理_長寿命化整備計画!$B$2:'データ整理_長寿命化整備計画'!$B211,"この線より上に行を挿入してください。")=0,データ整理_長寿命化整備計画!$F211,"")</f>
        <v/>
      </c>
      <c r="E211" s="868" t="str">
        <f ca="1">IF(COUNTIF(データ整理_長寿命化整備計画!$B$2:'データ整理_長寿命化整備計画'!$B211,"この線より上に行を挿入してください。")=0,データ整理_長寿命化整備計画!$G211,"")</f>
        <v/>
      </c>
      <c r="F211" s="868" t="str">
        <f ca="1">IF(COUNTIF(データ整理_長寿命化整備計画!$B$2:'データ整理_長寿命化整備計画'!$B211,"この線より上に行を挿入してください。")=0,データ整理_長寿命化整備計画!$H211,"")</f>
        <v/>
      </c>
      <c r="G211" s="868" t="str">
        <f ca="1">IF(COUNTIF(データ整理_長寿命化整備計画!$B$2:'データ整理_長寿命化整備計画'!$B211,"この線より上に行を挿入してください。")=0,データ整理_長寿命化整備計画!$I211,"")</f>
        <v/>
      </c>
      <c r="H211" s="868" t="str">
        <f ca="1">IF(COUNTIF(データ整理_長寿命化整備計画!$B$2:'データ整理_長寿命化整備計画'!$B211,"この線より上に行を挿入してください。")=0,データ整理_長寿命化整備計画!$J211,"")</f>
        <v/>
      </c>
      <c r="I211" s="868" t="str">
        <f ca="1">IF(COUNTIF(データ整理_長寿命化整備計画!$B$2:'データ整理_長寿命化整備計画'!$B211,"この線より上に行を挿入してください。")=0,データ整理_長寿命化整備計画!$K211,"")</f>
        <v/>
      </c>
      <c r="J211" s="868" t="str">
        <f ca="1">IF(COUNTIF(データ整理_長寿命化整備計画!$B$2:'データ整理_長寿命化整備計画'!$B211,"この線より上に行を挿入してください。")=0,データ整理_長寿命化整備計画!$L211,"")</f>
        <v/>
      </c>
    </row>
    <row r="212" spans="1:10" x14ac:dyDescent="0.15">
      <c r="A212" s="868" t="str">
        <f ca="1">IF(COUNTIF(データ整理_長寿命化整備計画!$B$2:'データ整理_長寿命化整備計画'!$B212,"この線より上に行を挿入してください。")=0,データ整理_長寿命化整備計画!$C212,"")</f>
        <v/>
      </c>
      <c r="B212" s="868" t="str">
        <f ca="1">IF(COUNTIF(データ整理_長寿命化整備計画!$B$2:'データ整理_長寿命化整備計画'!$B212,"この線より上に行を挿入してください。")=0,データ整理_長寿命化整備計画!$D212,"")</f>
        <v/>
      </c>
      <c r="C212" s="868" t="str">
        <f ca="1">IF(COUNTIF(データ整理_長寿命化整備計画!$B$2:'データ整理_長寿命化整備計画'!$B212,"この線より上に行を挿入してください。")=0,データ整理_長寿命化整備計画!$E212,"")</f>
        <v/>
      </c>
      <c r="D212" s="868" t="str">
        <f ca="1">IF(COUNTIF(データ整理_長寿命化整備計画!$B$2:'データ整理_長寿命化整備計画'!$B212,"この線より上に行を挿入してください。")=0,データ整理_長寿命化整備計画!$F212,"")</f>
        <v/>
      </c>
      <c r="E212" s="868" t="str">
        <f ca="1">IF(COUNTIF(データ整理_長寿命化整備計画!$B$2:'データ整理_長寿命化整備計画'!$B212,"この線より上に行を挿入してください。")=0,データ整理_長寿命化整備計画!$G212,"")</f>
        <v/>
      </c>
      <c r="F212" s="868" t="str">
        <f ca="1">IF(COUNTIF(データ整理_長寿命化整備計画!$B$2:'データ整理_長寿命化整備計画'!$B212,"この線より上に行を挿入してください。")=0,データ整理_長寿命化整備計画!$H212,"")</f>
        <v/>
      </c>
      <c r="G212" s="868" t="str">
        <f ca="1">IF(COUNTIF(データ整理_長寿命化整備計画!$B$2:'データ整理_長寿命化整備計画'!$B212,"この線より上に行を挿入してください。")=0,データ整理_長寿命化整備計画!$I212,"")</f>
        <v/>
      </c>
      <c r="H212" s="868" t="str">
        <f ca="1">IF(COUNTIF(データ整理_長寿命化整備計画!$B$2:'データ整理_長寿命化整備計画'!$B212,"この線より上に行を挿入してください。")=0,データ整理_長寿命化整備計画!$J212,"")</f>
        <v/>
      </c>
      <c r="I212" s="868" t="str">
        <f ca="1">IF(COUNTIF(データ整理_長寿命化整備計画!$B$2:'データ整理_長寿命化整備計画'!$B212,"この線より上に行を挿入してください。")=0,データ整理_長寿命化整備計画!$K212,"")</f>
        <v/>
      </c>
      <c r="J212" s="868" t="str">
        <f ca="1">IF(COUNTIF(データ整理_長寿命化整備計画!$B$2:'データ整理_長寿命化整備計画'!$B212,"この線より上に行を挿入してください。")=0,データ整理_長寿命化整備計画!$L212,"")</f>
        <v/>
      </c>
    </row>
    <row r="213" spans="1:10" x14ac:dyDescent="0.15">
      <c r="A213" s="868" t="str">
        <f ca="1">IF(COUNTIF(データ整理_長寿命化整備計画!$B$2:'データ整理_長寿命化整備計画'!$B213,"この線より上に行を挿入してください。")=0,データ整理_長寿命化整備計画!$C213,"")</f>
        <v/>
      </c>
      <c r="B213" s="868" t="str">
        <f ca="1">IF(COUNTIF(データ整理_長寿命化整備計画!$B$2:'データ整理_長寿命化整備計画'!$B213,"この線より上に行を挿入してください。")=0,データ整理_長寿命化整備計画!$D213,"")</f>
        <v/>
      </c>
      <c r="C213" s="868" t="str">
        <f ca="1">IF(COUNTIF(データ整理_長寿命化整備計画!$B$2:'データ整理_長寿命化整備計画'!$B213,"この線より上に行を挿入してください。")=0,データ整理_長寿命化整備計画!$E213,"")</f>
        <v/>
      </c>
      <c r="D213" s="868" t="str">
        <f ca="1">IF(COUNTIF(データ整理_長寿命化整備計画!$B$2:'データ整理_長寿命化整備計画'!$B213,"この線より上に行を挿入してください。")=0,データ整理_長寿命化整備計画!$F213,"")</f>
        <v/>
      </c>
      <c r="E213" s="868" t="str">
        <f ca="1">IF(COUNTIF(データ整理_長寿命化整備計画!$B$2:'データ整理_長寿命化整備計画'!$B213,"この線より上に行を挿入してください。")=0,データ整理_長寿命化整備計画!$G213,"")</f>
        <v/>
      </c>
      <c r="F213" s="868" t="str">
        <f ca="1">IF(COUNTIF(データ整理_長寿命化整備計画!$B$2:'データ整理_長寿命化整備計画'!$B213,"この線より上に行を挿入してください。")=0,データ整理_長寿命化整備計画!$H213,"")</f>
        <v/>
      </c>
      <c r="G213" s="868" t="str">
        <f ca="1">IF(COUNTIF(データ整理_長寿命化整備計画!$B$2:'データ整理_長寿命化整備計画'!$B213,"この線より上に行を挿入してください。")=0,データ整理_長寿命化整備計画!$I213,"")</f>
        <v/>
      </c>
      <c r="H213" s="868" t="str">
        <f ca="1">IF(COUNTIF(データ整理_長寿命化整備計画!$B$2:'データ整理_長寿命化整備計画'!$B213,"この線より上に行を挿入してください。")=0,データ整理_長寿命化整備計画!$J213,"")</f>
        <v/>
      </c>
      <c r="I213" s="868" t="str">
        <f ca="1">IF(COUNTIF(データ整理_長寿命化整備計画!$B$2:'データ整理_長寿命化整備計画'!$B213,"この線より上に行を挿入してください。")=0,データ整理_長寿命化整備計画!$K213,"")</f>
        <v/>
      </c>
      <c r="J213" s="868" t="str">
        <f ca="1">IF(COUNTIF(データ整理_長寿命化整備計画!$B$2:'データ整理_長寿命化整備計画'!$B213,"この線より上に行を挿入してください。")=0,データ整理_長寿命化整備計画!$L213,"")</f>
        <v/>
      </c>
    </row>
    <row r="214" spans="1:10" x14ac:dyDescent="0.15">
      <c r="A214" s="868" t="str">
        <f ca="1">IF(COUNTIF(データ整理_長寿命化整備計画!$B$2:'データ整理_長寿命化整備計画'!$B214,"この線より上に行を挿入してください。")=0,データ整理_長寿命化整備計画!$C214,"")</f>
        <v/>
      </c>
      <c r="B214" s="868" t="str">
        <f ca="1">IF(COUNTIF(データ整理_長寿命化整備計画!$B$2:'データ整理_長寿命化整備計画'!$B214,"この線より上に行を挿入してください。")=0,データ整理_長寿命化整備計画!$D214,"")</f>
        <v/>
      </c>
      <c r="C214" s="868" t="str">
        <f ca="1">IF(COUNTIF(データ整理_長寿命化整備計画!$B$2:'データ整理_長寿命化整備計画'!$B214,"この線より上に行を挿入してください。")=0,データ整理_長寿命化整備計画!$E214,"")</f>
        <v/>
      </c>
      <c r="D214" s="868" t="str">
        <f ca="1">IF(COUNTIF(データ整理_長寿命化整備計画!$B$2:'データ整理_長寿命化整備計画'!$B214,"この線より上に行を挿入してください。")=0,データ整理_長寿命化整備計画!$F214,"")</f>
        <v/>
      </c>
      <c r="E214" s="868" t="str">
        <f ca="1">IF(COUNTIF(データ整理_長寿命化整備計画!$B$2:'データ整理_長寿命化整備計画'!$B214,"この線より上に行を挿入してください。")=0,データ整理_長寿命化整備計画!$G214,"")</f>
        <v/>
      </c>
      <c r="F214" s="868" t="str">
        <f ca="1">IF(COUNTIF(データ整理_長寿命化整備計画!$B$2:'データ整理_長寿命化整備計画'!$B214,"この線より上に行を挿入してください。")=0,データ整理_長寿命化整備計画!$H214,"")</f>
        <v/>
      </c>
      <c r="G214" s="868" t="str">
        <f ca="1">IF(COUNTIF(データ整理_長寿命化整備計画!$B$2:'データ整理_長寿命化整備計画'!$B214,"この線より上に行を挿入してください。")=0,データ整理_長寿命化整備計画!$I214,"")</f>
        <v/>
      </c>
      <c r="H214" s="868" t="str">
        <f ca="1">IF(COUNTIF(データ整理_長寿命化整備計画!$B$2:'データ整理_長寿命化整備計画'!$B214,"この線より上に行を挿入してください。")=0,データ整理_長寿命化整備計画!$J214,"")</f>
        <v/>
      </c>
      <c r="I214" s="868" t="str">
        <f ca="1">IF(COUNTIF(データ整理_長寿命化整備計画!$B$2:'データ整理_長寿命化整備計画'!$B214,"この線より上に行を挿入してください。")=0,データ整理_長寿命化整備計画!$K214,"")</f>
        <v/>
      </c>
      <c r="J214" s="868" t="str">
        <f ca="1">IF(COUNTIF(データ整理_長寿命化整備計画!$B$2:'データ整理_長寿命化整備計画'!$B214,"この線より上に行を挿入してください。")=0,データ整理_長寿命化整備計画!$L214,"")</f>
        <v/>
      </c>
    </row>
    <row r="215" spans="1:10" x14ac:dyDescent="0.15">
      <c r="A215" s="868" t="str">
        <f ca="1">IF(COUNTIF(データ整理_長寿命化整備計画!$B$2:'データ整理_長寿命化整備計画'!$B215,"この線より上に行を挿入してください。")=0,データ整理_長寿命化整備計画!$C215,"")</f>
        <v/>
      </c>
      <c r="B215" s="868" t="str">
        <f ca="1">IF(COUNTIF(データ整理_長寿命化整備計画!$B$2:'データ整理_長寿命化整備計画'!$B215,"この線より上に行を挿入してください。")=0,データ整理_長寿命化整備計画!$D215,"")</f>
        <v/>
      </c>
      <c r="C215" s="868" t="str">
        <f ca="1">IF(COUNTIF(データ整理_長寿命化整備計画!$B$2:'データ整理_長寿命化整備計画'!$B215,"この線より上に行を挿入してください。")=0,データ整理_長寿命化整備計画!$E215,"")</f>
        <v/>
      </c>
      <c r="D215" s="868" t="str">
        <f ca="1">IF(COUNTIF(データ整理_長寿命化整備計画!$B$2:'データ整理_長寿命化整備計画'!$B215,"この線より上に行を挿入してください。")=0,データ整理_長寿命化整備計画!$F215,"")</f>
        <v/>
      </c>
      <c r="E215" s="868" t="str">
        <f ca="1">IF(COUNTIF(データ整理_長寿命化整備計画!$B$2:'データ整理_長寿命化整備計画'!$B215,"この線より上に行を挿入してください。")=0,データ整理_長寿命化整備計画!$G215,"")</f>
        <v/>
      </c>
      <c r="F215" s="868" t="str">
        <f ca="1">IF(COUNTIF(データ整理_長寿命化整備計画!$B$2:'データ整理_長寿命化整備計画'!$B215,"この線より上に行を挿入してください。")=0,データ整理_長寿命化整備計画!$H215,"")</f>
        <v/>
      </c>
      <c r="G215" s="868" t="str">
        <f ca="1">IF(COUNTIF(データ整理_長寿命化整備計画!$B$2:'データ整理_長寿命化整備計画'!$B215,"この線より上に行を挿入してください。")=0,データ整理_長寿命化整備計画!$I215,"")</f>
        <v/>
      </c>
      <c r="H215" s="868" t="str">
        <f ca="1">IF(COUNTIF(データ整理_長寿命化整備計画!$B$2:'データ整理_長寿命化整備計画'!$B215,"この線より上に行を挿入してください。")=0,データ整理_長寿命化整備計画!$J215,"")</f>
        <v/>
      </c>
      <c r="I215" s="868" t="str">
        <f ca="1">IF(COUNTIF(データ整理_長寿命化整備計画!$B$2:'データ整理_長寿命化整備計画'!$B215,"この線より上に行を挿入してください。")=0,データ整理_長寿命化整備計画!$K215,"")</f>
        <v/>
      </c>
      <c r="J215" s="868" t="str">
        <f ca="1">IF(COUNTIF(データ整理_長寿命化整備計画!$B$2:'データ整理_長寿命化整備計画'!$B215,"この線より上に行を挿入してください。")=0,データ整理_長寿命化整備計画!$L215,"")</f>
        <v/>
      </c>
    </row>
    <row r="216" spans="1:10" x14ac:dyDescent="0.15">
      <c r="A216" s="868" t="str">
        <f ca="1">IF(COUNTIF(データ整理_長寿命化整備計画!$B$2:'データ整理_長寿命化整備計画'!$B216,"この線より上に行を挿入してください。")=0,データ整理_長寿命化整備計画!$C216,"")</f>
        <v/>
      </c>
      <c r="B216" s="868" t="str">
        <f ca="1">IF(COUNTIF(データ整理_長寿命化整備計画!$B$2:'データ整理_長寿命化整備計画'!$B216,"この線より上に行を挿入してください。")=0,データ整理_長寿命化整備計画!$D216,"")</f>
        <v/>
      </c>
      <c r="C216" s="868" t="str">
        <f ca="1">IF(COUNTIF(データ整理_長寿命化整備計画!$B$2:'データ整理_長寿命化整備計画'!$B216,"この線より上に行を挿入してください。")=0,データ整理_長寿命化整備計画!$E216,"")</f>
        <v/>
      </c>
      <c r="D216" s="868" t="str">
        <f ca="1">IF(COUNTIF(データ整理_長寿命化整備計画!$B$2:'データ整理_長寿命化整備計画'!$B216,"この線より上に行を挿入してください。")=0,データ整理_長寿命化整備計画!$F216,"")</f>
        <v/>
      </c>
      <c r="E216" s="868" t="str">
        <f ca="1">IF(COUNTIF(データ整理_長寿命化整備計画!$B$2:'データ整理_長寿命化整備計画'!$B216,"この線より上に行を挿入してください。")=0,データ整理_長寿命化整備計画!$G216,"")</f>
        <v/>
      </c>
      <c r="F216" s="868" t="str">
        <f ca="1">IF(COUNTIF(データ整理_長寿命化整備計画!$B$2:'データ整理_長寿命化整備計画'!$B216,"この線より上に行を挿入してください。")=0,データ整理_長寿命化整備計画!$H216,"")</f>
        <v/>
      </c>
      <c r="G216" s="868" t="str">
        <f ca="1">IF(COUNTIF(データ整理_長寿命化整備計画!$B$2:'データ整理_長寿命化整備計画'!$B216,"この線より上に行を挿入してください。")=0,データ整理_長寿命化整備計画!$I216,"")</f>
        <v/>
      </c>
      <c r="H216" s="868" t="str">
        <f ca="1">IF(COUNTIF(データ整理_長寿命化整備計画!$B$2:'データ整理_長寿命化整備計画'!$B216,"この線より上に行を挿入してください。")=0,データ整理_長寿命化整備計画!$J216,"")</f>
        <v/>
      </c>
      <c r="I216" s="868" t="str">
        <f ca="1">IF(COUNTIF(データ整理_長寿命化整備計画!$B$2:'データ整理_長寿命化整備計画'!$B216,"この線より上に行を挿入してください。")=0,データ整理_長寿命化整備計画!$K216,"")</f>
        <v/>
      </c>
      <c r="J216" s="868" t="str">
        <f ca="1">IF(COUNTIF(データ整理_長寿命化整備計画!$B$2:'データ整理_長寿命化整備計画'!$B216,"この線より上に行を挿入してください。")=0,データ整理_長寿命化整備計画!$L216,"")</f>
        <v/>
      </c>
    </row>
    <row r="217" spans="1:10" x14ac:dyDescent="0.15">
      <c r="A217" s="868" t="str">
        <f ca="1">IF(COUNTIF(データ整理_長寿命化整備計画!$B$2:'データ整理_長寿命化整備計画'!$B217,"この線より上に行を挿入してください。")=0,データ整理_長寿命化整備計画!$C217,"")</f>
        <v/>
      </c>
      <c r="B217" s="868" t="str">
        <f ca="1">IF(COUNTIF(データ整理_長寿命化整備計画!$B$2:'データ整理_長寿命化整備計画'!$B217,"この線より上に行を挿入してください。")=0,データ整理_長寿命化整備計画!$D217,"")</f>
        <v/>
      </c>
      <c r="C217" s="868" t="str">
        <f ca="1">IF(COUNTIF(データ整理_長寿命化整備計画!$B$2:'データ整理_長寿命化整備計画'!$B217,"この線より上に行を挿入してください。")=0,データ整理_長寿命化整備計画!$E217,"")</f>
        <v/>
      </c>
      <c r="D217" s="868" t="str">
        <f ca="1">IF(COUNTIF(データ整理_長寿命化整備計画!$B$2:'データ整理_長寿命化整備計画'!$B217,"この線より上に行を挿入してください。")=0,データ整理_長寿命化整備計画!$F217,"")</f>
        <v/>
      </c>
      <c r="E217" s="868" t="str">
        <f ca="1">IF(COUNTIF(データ整理_長寿命化整備計画!$B$2:'データ整理_長寿命化整備計画'!$B217,"この線より上に行を挿入してください。")=0,データ整理_長寿命化整備計画!$G217,"")</f>
        <v/>
      </c>
      <c r="F217" s="868" t="str">
        <f ca="1">IF(COUNTIF(データ整理_長寿命化整備計画!$B$2:'データ整理_長寿命化整備計画'!$B217,"この線より上に行を挿入してください。")=0,データ整理_長寿命化整備計画!$H217,"")</f>
        <v/>
      </c>
      <c r="G217" s="868" t="str">
        <f ca="1">IF(COUNTIF(データ整理_長寿命化整備計画!$B$2:'データ整理_長寿命化整備計画'!$B217,"この線より上に行を挿入してください。")=0,データ整理_長寿命化整備計画!$I217,"")</f>
        <v/>
      </c>
      <c r="H217" s="868" t="str">
        <f ca="1">IF(COUNTIF(データ整理_長寿命化整備計画!$B$2:'データ整理_長寿命化整備計画'!$B217,"この線より上に行を挿入してください。")=0,データ整理_長寿命化整備計画!$J217,"")</f>
        <v/>
      </c>
      <c r="I217" s="868" t="str">
        <f ca="1">IF(COUNTIF(データ整理_長寿命化整備計画!$B$2:'データ整理_長寿命化整備計画'!$B217,"この線より上に行を挿入してください。")=0,データ整理_長寿命化整備計画!$K217,"")</f>
        <v/>
      </c>
      <c r="J217" s="868" t="str">
        <f ca="1">IF(COUNTIF(データ整理_長寿命化整備計画!$B$2:'データ整理_長寿命化整備計画'!$B217,"この線より上に行を挿入してください。")=0,データ整理_長寿命化整備計画!$L217,"")</f>
        <v/>
      </c>
    </row>
    <row r="218" spans="1:10" x14ac:dyDescent="0.15">
      <c r="A218" s="868" t="str">
        <f ca="1">IF(COUNTIF(データ整理_長寿命化整備計画!$B$2:'データ整理_長寿命化整備計画'!$B218,"この線より上に行を挿入してください。")=0,データ整理_長寿命化整備計画!$C218,"")</f>
        <v/>
      </c>
      <c r="B218" s="868" t="str">
        <f ca="1">IF(COUNTIF(データ整理_長寿命化整備計画!$B$2:'データ整理_長寿命化整備計画'!$B218,"この線より上に行を挿入してください。")=0,データ整理_長寿命化整備計画!$D218,"")</f>
        <v/>
      </c>
      <c r="C218" s="868" t="str">
        <f ca="1">IF(COUNTIF(データ整理_長寿命化整備計画!$B$2:'データ整理_長寿命化整備計画'!$B218,"この線より上に行を挿入してください。")=0,データ整理_長寿命化整備計画!$E218,"")</f>
        <v/>
      </c>
      <c r="D218" s="868" t="str">
        <f ca="1">IF(COUNTIF(データ整理_長寿命化整備計画!$B$2:'データ整理_長寿命化整備計画'!$B218,"この線より上に行を挿入してください。")=0,データ整理_長寿命化整備計画!$F218,"")</f>
        <v/>
      </c>
      <c r="E218" s="868" t="str">
        <f ca="1">IF(COUNTIF(データ整理_長寿命化整備計画!$B$2:'データ整理_長寿命化整備計画'!$B218,"この線より上に行を挿入してください。")=0,データ整理_長寿命化整備計画!$G218,"")</f>
        <v/>
      </c>
      <c r="F218" s="868" t="str">
        <f ca="1">IF(COUNTIF(データ整理_長寿命化整備計画!$B$2:'データ整理_長寿命化整備計画'!$B218,"この線より上に行を挿入してください。")=0,データ整理_長寿命化整備計画!$H218,"")</f>
        <v/>
      </c>
      <c r="G218" s="868" t="str">
        <f ca="1">IF(COUNTIF(データ整理_長寿命化整備計画!$B$2:'データ整理_長寿命化整備計画'!$B218,"この線より上に行を挿入してください。")=0,データ整理_長寿命化整備計画!$I218,"")</f>
        <v/>
      </c>
      <c r="H218" s="868" t="str">
        <f ca="1">IF(COUNTIF(データ整理_長寿命化整備計画!$B$2:'データ整理_長寿命化整備計画'!$B218,"この線より上に行を挿入してください。")=0,データ整理_長寿命化整備計画!$J218,"")</f>
        <v/>
      </c>
      <c r="I218" s="868" t="str">
        <f ca="1">IF(COUNTIF(データ整理_長寿命化整備計画!$B$2:'データ整理_長寿命化整備計画'!$B218,"この線より上に行を挿入してください。")=0,データ整理_長寿命化整備計画!$K218,"")</f>
        <v/>
      </c>
      <c r="J218" s="868" t="str">
        <f ca="1">IF(COUNTIF(データ整理_長寿命化整備計画!$B$2:'データ整理_長寿命化整備計画'!$B218,"この線より上に行を挿入してください。")=0,データ整理_長寿命化整備計画!$L218,"")</f>
        <v/>
      </c>
    </row>
    <row r="219" spans="1:10" x14ac:dyDescent="0.15">
      <c r="A219" s="868" t="str">
        <f ca="1">IF(COUNTIF(データ整理_長寿命化整備計画!$B$2:'データ整理_長寿命化整備計画'!$B219,"この線より上に行を挿入してください。")=0,データ整理_長寿命化整備計画!$C219,"")</f>
        <v/>
      </c>
      <c r="B219" s="868" t="str">
        <f ca="1">IF(COUNTIF(データ整理_長寿命化整備計画!$B$2:'データ整理_長寿命化整備計画'!$B219,"この線より上に行を挿入してください。")=0,データ整理_長寿命化整備計画!$D219,"")</f>
        <v/>
      </c>
      <c r="C219" s="868" t="str">
        <f ca="1">IF(COUNTIF(データ整理_長寿命化整備計画!$B$2:'データ整理_長寿命化整備計画'!$B219,"この線より上に行を挿入してください。")=0,データ整理_長寿命化整備計画!$E219,"")</f>
        <v/>
      </c>
      <c r="D219" s="868" t="str">
        <f ca="1">IF(COUNTIF(データ整理_長寿命化整備計画!$B$2:'データ整理_長寿命化整備計画'!$B219,"この線より上に行を挿入してください。")=0,データ整理_長寿命化整備計画!$F219,"")</f>
        <v/>
      </c>
      <c r="E219" s="868" t="str">
        <f ca="1">IF(COUNTIF(データ整理_長寿命化整備計画!$B$2:'データ整理_長寿命化整備計画'!$B219,"この線より上に行を挿入してください。")=0,データ整理_長寿命化整備計画!$G219,"")</f>
        <v/>
      </c>
      <c r="F219" s="868" t="str">
        <f ca="1">IF(COUNTIF(データ整理_長寿命化整備計画!$B$2:'データ整理_長寿命化整備計画'!$B219,"この線より上に行を挿入してください。")=0,データ整理_長寿命化整備計画!$H219,"")</f>
        <v/>
      </c>
      <c r="G219" s="868" t="str">
        <f ca="1">IF(COUNTIF(データ整理_長寿命化整備計画!$B$2:'データ整理_長寿命化整備計画'!$B219,"この線より上に行を挿入してください。")=0,データ整理_長寿命化整備計画!$I219,"")</f>
        <v/>
      </c>
      <c r="H219" s="868" t="str">
        <f ca="1">IF(COUNTIF(データ整理_長寿命化整備計画!$B$2:'データ整理_長寿命化整備計画'!$B219,"この線より上に行を挿入してください。")=0,データ整理_長寿命化整備計画!$J219,"")</f>
        <v/>
      </c>
      <c r="I219" s="868" t="str">
        <f ca="1">IF(COUNTIF(データ整理_長寿命化整備計画!$B$2:'データ整理_長寿命化整備計画'!$B219,"この線より上に行を挿入してください。")=0,データ整理_長寿命化整備計画!$K219,"")</f>
        <v/>
      </c>
      <c r="J219" s="868" t="str">
        <f ca="1">IF(COUNTIF(データ整理_長寿命化整備計画!$B$2:'データ整理_長寿命化整備計画'!$B219,"この線より上に行を挿入してください。")=0,データ整理_長寿命化整備計画!$L219,"")</f>
        <v/>
      </c>
    </row>
    <row r="220" spans="1:10" x14ac:dyDescent="0.15">
      <c r="A220" s="868" t="str">
        <f ca="1">IF(COUNTIF(データ整理_長寿命化整備計画!$B$2:'データ整理_長寿命化整備計画'!$B220,"この線より上に行を挿入してください。")=0,データ整理_長寿命化整備計画!$C220,"")</f>
        <v/>
      </c>
      <c r="B220" s="868" t="str">
        <f ca="1">IF(COUNTIF(データ整理_長寿命化整備計画!$B$2:'データ整理_長寿命化整備計画'!$B220,"この線より上に行を挿入してください。")=0,データ整理_長寿命化整備計画!$D220,"")</f>
        <v/>
      </c>
      <c r="C220" s="868" t="str">
        <f ca="1">IF(COUNTIF(データ整理_長寿命化整備計画!$B$2:'データ整理_長寿命化整備計画'!$B220,"この線より上に行を挿入してください。")=0,データ整理_長寿命化整備計画!$E220,"")</f>
        <v/>
      </c>
      <c r="D220" s="868" t="str">
        <f ca="1">IF(COUNTIF(データ整理_長寿命化整備計画!$B$2:'データ整理_長寿命化整備計画'!$B220,"この線より上に行を挿入してください。")=0,データ整理_長寿命化整備計画!$F220,"")</f>
        <v/>
      </c>
      <c r="E220" s="868" t="str">
        <f ca="1">IF(COUNTIF(データ整理_長寿命化整備計画!$B$2:'データ整理_長寿命化整備計画'!$B220,"この線より上に行を挿入してください。")=0,データ整理_長寿命化整備計画!$G220,"")</f>
        <v/>
      </c>
      <c r="F220" s="868" t="str">
        <f ca="1">IF(COUNTIF(データ整理_長寿命化整備計画!$B$2:'データ整理_長寿命化整備計画'!$B220,"この線より上に行を挿入してください。")=0,データ整理_長寿命化整備計画!$H220,"")</f>
        <v/>
      </c>
      <c r="G220" s="868" t="str">
        <f ca="1">IF(COUNTIF(データ整理_長寿命化整備計画!$B$2:'データ整理_長寿命化整備計画'!$B220,"この線より上に行を挿入してください。")=0,データ整理_長寿命化整備計画!$I220,"")</f>
        <v/>
      </c>
      <c r="H220" s="868" t="str">
        <f ca="1">IF(COUNTIF(データ整理_長寿命化整備計画!$B$2:'データ整理_長寿命化整備計画'!$B220,"この線より上に行を挿入してください。")=0,データ整理_長寿命化整備計画!$J220,"")</f>
        <v/>
      </c>
      <c r="I220" s="868" t="str">
        <f ca="1">IF(COUNTIF(データ整理_長寿命化整備計画!$B$2:'データ整理_長寿命化整備計画'!$B220,"この線より上に行を挿入してください。")=0,データ整理_長寿命化整備計画!$K220,"")</f>
        <v/>
      </c>
      <c r="J220" s="868" t="str">
        <f ca="1">IF(COUNTIF(データ整理_長寿命化整備計画!$B$2:'データ整理_長寿命化整備計画'!$B220,"この線より上に行を挿入してください。")=0,データ整理_長寿命化整備計画!$L220,"")</f>
        <v/>
      </c>
    </row>
    <row r="221" spans="1:10" x14ac:dyDescent="0.15">
      <c r="A221" s="868" t="str">
        <f ca="1">IF(COUNTIF(データ整理_長寿命化整備計画!$B$2:'データ整理_長寿命化整備計画'!$B221,"この線より上に行を挿入してください。")=0,データ整理_長寿命化整備計画!$C221,"")</f>
        <v/>
      </c>
      <c r="B221" s="868" t="str">
        <f ca="1">IF(COUNTIF(データ整理_長寿命化整備計画!$B$2:'データ整理_長寿命化整備計画'!$B221,"この線より上に行を挿入してください。")=0,データ整理_長寿命化整備計画!$D221,"")</f>
        <v/>
      </c>
      <c r="C221" s="868" t="str">
        <f ca="1">IF(COUNTIF(データ整理_長寿命化整備計画!$B$2:'データ整理_長寿命化整備計画'!$B221,"この線より上に行を挿入してください。")=0,データ整理_長寿命化整備計画!$E221,"")</f>
        <v/>
      </c>
      <c r="D221" s="868" t="str">
        <f ca="1">IF(COUNTIF(データ整理_長寿命化整備計画!$B$2:'データ整理_長寿命化整備計画'!$B221,"この線より上に行を挿入してください。")=0,データ整理_長寿命化整備計画!$F221,"")</f>
        <v/>
      </c>
      <c r="E221" s="868" t="str">
        <f ca="1">IF(COUNTIF(データ整理_長寿命化整備計画!$B$2:'データ整理_長寿命化整備計画'!$B221,"この線より上に行を挿入してください。")=0,データ整理_長寿命化整備計画!$G221,"")</f>
        <v/>
      </c>
      <c r="F221" s="868" t="str">
        <f ca="1">IF(COUNTIF(データ整理_長寿命化整備計画!$B$2:'データ整理_長寿命化整備計画'!$B221,"この線より上に行を挿入してください。")=0,データ整理_長寿命化整備計画!$H221,"")</f>
        <v/>
      </c>
      <c r="G221" s="868" t="str">
        <f ca="1">IF(COUNTIF(データ整理_長寿命化整備計画!$B$2:'データ整理_長寿命化整備計画'!$B221,"この線より上に行を挿入してください。")=0,データ整理_長寿命化整備計画!$I221,"")</f>
        <v/>
      </c>
      <c r="H221" s="868" t="str">
        <f ca="1">IF(COUNTIF(データ整理_長寿命化整備計画!$B$2:'データ整理_長寿命化整備計画'!$B221,"この線より上に行を挿入してください。")=0,データ整理_長寿命化整備計画!$J221,"")</f>
        <v/>
      </c>
      <c r="I221" s="868" t="str">
        <f ca="1">IF(COUNTIF(データ整理_長寿命化整備計画!$B$2:'データ整理_長寿命化整備計画'!$B221,"この線より上に行を挿入してください。")=0,データ整理_長寿命化整備計画!$K221,"")</f>
        <v/>
      </c>
      <c r="J221" s="868" t="str">
        <f ca="1">IF(COUNTIF(データ整理_長寿命化整備計画!$B$2:'データ整理_長寿命化整備計画'!$B221,"この線より上に行を挿入してください。")=0,データ整理_長寿命化整備計画!$L221,"")</f>
        <v/>
      </c>
    </row>
    <row r="222" spans="1:10" x14ac:dyDescent="0.15">
      <c r="A222" s="868" t="str">
        <f ca="1">IF(COUNTIF(データ整理_長寿命化整備計画!$B$2:'データ整理_長寿命化整備計画'!$B222,"この線より上に行を挿入してください。")=0,データ整理_長寿命化整備計画!$C222,"")</f>
        <v/>
      </c>
      <c r="B222" s="868" t="str">
        <f ca="1">IF(COUNTIF(データ整理_長寿命化整備計画!$B$2:'データ整理_長寿命化整備計画'!$B222,"この線より上に行を挿入してください。")=0,データ整理_長寿命化整備計画!$D222,"")</f>
        <v/>
      </c>
      <c r="C222" s="868" t="str">
        <f ca="1">IF(COUNTIF(データ整理_長寿命化整備計画!$B$2:'データ整理_長寿命化整備計画'!$B222,"この線より上に行を挿入してください。")=0,データ整理_長寿命化整備計画!$E222,"")</f>
        <v/>
      </c>
      <c r="D222" s="868" t="str">
        <f ca="1">IF(COUNTIF(データ整理_長寿命化整備計画!$B$2:'データ整理_長寿命化整備計画'!$B222,"この線より上に行を挿入してください。")=0,データ整理_長寿命化整備計画!$F222,"")</f>
        <v/>
      </c>
      <c r="E222" s="868" t="str">
        <f ca="1">IF(COUNTIF(データ整理_長寿命化整備計画!$B$2:'データ整理_長寿命化整備計画'!$B222,"この線より上に行を挿入してください。")=0,データ整理_長寿命化整備計画!$G222,"")</f>
        <v/>
      </c>
      <c r="F222" s="868" t="str">
        <f ca="1">IF(COUNTIF(データ整理_長寿命化整備計画!$B$2:'データ整理_長寿命化整備計画'!$B222,"この線より上に行を挿入してください。")=0,データ整理_長寿命化整備計画!$H222,"")</f>
        <v/>
      </c>
      <c r="G222" s="868" t="str">
        <f ca="1">IF(COUNTIF(データ整理_長寿命化整備計画!$B$2:'データ整理_長寿命化整備計画'!$B222,"この線より上に行を挿入してください。")=0,データ整理_長寿命化整備計画!$I222,"")</f>
        <v/>
      </c>
      <c r="H222" s="868" t="str">
        <f ca="1">IF(COUNTIF(データ整理_長寿命化整備計画!$B$2:'データ整理_長寿命化整備計画'!$B222,"この線より上に行を挿入してください。")=0,データ整理_長寿命化整備計画!$J222,"")</f>
        <v/>
      </c>
      <c r="I222" s="868" t="str">
        <f ca="1">IF(COUNTIF(データ整理_長寿命化整備計画!$B$2:'データ整理_長寿命化整備計画'!$B222,"この線より上に行を挿入してください。")=0,データ整理_長寿命化整備計画!$K222,"")</f>
        <v/>
      </c>
      <c r="J222" s="868" t="str">
        <f ca="1">IF(COUNTIF(データ整理_長寿命化整備計画!$B$2:'データ整理_長寿命化整備計画'!$B222,"この線より上に行を挿入してください。")=0,データ整理_長寿命化整備計画!$L222,"")</f>
        <v/>
      </c>
    </row>
    <row r="223" spans="1:10" x14ac:dyDescent="0.15">
      <c r="A223" s="868" t="str">
        <f ca="1">IF(COUNTIF(データ整理_長寿命化整備計画!$B$2:'データ整理_長寿命化整備計画'!$B223,"この線より上に行を挿入してください。")=0,データ整理_長寿命化整備計画!$C223,"")</f>
        <v/>
      </c>
      <c r="B223" s="868" t="str">
        <f ca="1">IF(COUNTIF(データ整理_長寿命化整備計画!$B$2:'データ整理_長寿命化整備計画'!$B223,"この線より上に行を挿入してください。")=0,データ整理_長寿命化整備計画!$D223,"")</f>
        <v/>
      </c>
      <c r="C223" s="868" t="str">
        <f ca="1">IF(COUNTIF(データ整理_長寿命化整備計画!$B$2:'データ整理_長寿命化整備計画'!$B223,"この線より上に行を挿入してください。")=0,データ整理_長寿命化整備計画!$E223,"")</f>
        <v/>
      </c>
      <c r="D223" s="868" t="str">
        <f ca="1">IF(COUNTIF(データ整理_長寿命化整備計画!$B$2:'データ整理_長寿命化整備計画'!$B223,"この線より上に行を挿入してください。")=0,データ整理_長寿命化整備計画!$F223,"")</f>
        <v/>
      </c>
      <c r="E223" s="868" t="str">
        <f ca="1">IF(COUNTIF(データ整理_長寿命化整備計画!$B$2:'データ整理_長寿命化整備計画'!$B223,"この線より上に行を挿入してください。")=0,データ整理_長寿命化整備計画!$G223,"")</f>
        <v/>
      </c>
      <c r="F223" s="868" t="str">
        <f ca="1">IF(COUNTIF(データ整理_長寿命化整備計画!$B$2:'データ整理_長寿命化整備計画'!$B223,"この線より上に行を挿入してください。")=0,データ整理_長寿命化整備計画!$H223,"")</f>
        <v/>
      </c>
      <c r="G223" s="868" t="str">
        <f ca="1">IF(COUNTIF(データ整理_長寿命化整備計画!$B$2:'データ整理_長寿命化整備計画'!$B223,"この線より上に行を挿入してください。")=0,データ整理_長寿命化整備計画!$I223,"")</f>
        <v/>
      </c>
      <c r="H223" s="868" t="str">
        <f ca="1">IF(COUNTIF(データ整理_長寿命化整備計画!$B$2:'データ整理_長寿命化整備計画'!$B223,"この線より上に行を挿入してください。")=0,データ整理_長寿命化整備計画!$J223,"")</f>
        <v/>
      </c>
      <c r="I223" s="868" t="str">
        <f ca="1">IF(COUNTIF(データ整理_長寿命化整備計画!$B$2:'データ整理_長寿命化整備計画'!$B223,"この線より上に行を挿入してください。")=0,データ整理_長寿命化整備計画!$K223,"")</f>
        <v/>
      </c>
      <c r="J223" s="868" t="str">
        <f ca="1">IF(COUNTIF(データ整理_長寿命化整備計画!$B$2:'データ整理_長寿命化整備計画'!$B223,"この線より上に行を挿入してください。")=0,データ整理_長寿命化整備計画!$L223,"")</f>
        <v/>
      </c>
    </row>
    <row r="224" spans="1:10" x14ac:dyDescent="0.15">
      <c r="A224" s="868" t="str">
        <f ca="1">IF(COUNTIF(データ整理_長寿命化整備計画!$B$2:'データ整理_長寿命化整備計画'!$B224,"この線より上に行を挿入してください。")=0,データ整理_長寿命化整備計画!$C224,"")</f>
        <v/>
      </c>
      <c r="B224" s="868" t="str">
        <f ca="1">IF(COUNTIF(データ整理_長寿命化整備計画!$B$2:'データ整理_長寿命化整備計画'!$B224,"この線より上に行を挿入してください。")=0,データ整理_長寿命化整備計画!$D224,"")</f>
        <v/>
      </c>
      <c r="C224" s="868" t="str">
        <f ca="1">IF(COUNTIF(データ整理_長寿命化整備計画!$B$2:'データ整理_長寿命化整備計画'!$B224,"この線より上に行を挿入してください。")=0,データ整理_長寿命化整備計画!$E224,"")</f>
        <v/>
      </c>
      <c r="D224" s="868" t="str">
        <f ca="1">IF(COUNTIF(データ整理_長寿命化整備計画!$B$2:'データ整理_長寿命化整備計画'!$B224,"この線より上に行を挿入してください。")=0,データ整理_長寿命化整備計画!$F224,"")</f>
        <v/>
      </c>
      <c r="E224" s="868" t="str">
        <f ca="1">IF(COUNTIF(データ整理_長寿命化整備計画!$B$2:'データ整理_長寿命化整備計画'!$B224,"この線より上に行を挿入してください。")=0,データ整理_長寿命化整備計画!$G224,"")</f>
        <v/>
      </c>
      <c r="F224" s="868" t="str">
        <f ca="1">IF(COUNTIF(データ整理_長寿命化整備計画!$B$2:'データ整理_長寿命化整備計画'!$B224,"この線より上に行を挿入してください。")=0,データ整理_長寿命化整備計画!$H224,"")</f>
        <v/>
      </c>
      <c r="G224" s="868" t="str">
        <f ca="1">IF(COUNTIF(データ整理_長寿命化整備計画!$B$2:'データ整理_長寿命化整備計画'!$B224,"この線より上に行を挿入してください。")=0,データ整理_長寿命化整備計画!$I224,"")</f>
        <v/>
      </c>
      <c r="H224" s="868" t="str">
        <f ca="1">IF(COUNTIF(データ整理_長寿命化整備計画!$B$2:'データ整理_長寿命化整備計画'!$B224,"この線より上に行を挿入してください。")=0,データ整理_長寿命化整備計画!$J224,"")</f>
        <v/>
      </c>
      <c r="I224" s="868" t="str">
        <f ca="1">IF(COUNTIF(データ整理_長寿命化整備計画!$B$2:'データ整理_長寿命化整備計画'!$B224,"この線より上に行を挿入してください。")=0,データ整理_長寿命化整備計画!$K224,"")</f>
        <v/>
      </c>
      <c r="J224" s="868" t="str">
        <f ca="1">IF(COUNTIF(データ整理_長寿命化整備計画!$B$2:'データ整理_長寿命化整備計画'!$B224,"この線より上に行を挿入してください。")=0,データ整理_長寿命化整備計画!$L224,"")</f>
        <v/>
      </c>
    </row>
    <row r="225" spans="1:10" x14ac:dyDescent="0.15">
      <c r="A225" s="868" t="str">
        <f ca="1">IF(COUNTIF(データ整理_長寿命化整備計画!$B$2:'データ整理_長寿命化整備計画'!$B225,"この線より上に行を挿入してください。")=0,データ整理_長寿命化整備計画!$C225,"")</f>
        <v/>
      </c>
      <c r="B225" s="868" t="str">
        <f ca="1">IF(COUNTIF(データ整理_長寿命化整備計画!$B$2:'データ整理_長寿命化整備計画'!$B225,"この線より上に行を挿入してください。")=0,データ整理_長寿命化整備計画!$D225,"")</f>
        <v/>
      </c>
      <c r="C225" s="868" t="str">
        <f ca="1">IF(COUNTIF(データ整理_長寿命化整備計画!$B$2:'データ整理_長寿命化整備計画'!$B225,"この線より上に行を挿入してください。")=0,データ整理_長寿命化整備計画!$E225,"")</f>
        <v/>
      </c>
      <c r="D225" s="868" t="str">
        <f ca="1">IF(COUNTIF(データ整理_長寿命化整備計画!$B$2:'データ整理_長寿命化整備計画'!$B225,"この線より上に行を挿入してください。")=0,データ整理_長寿命化整備計画!$F225,"")</f>
        <v/>
      </c>
      <c r="E225" s="868" t="str">
        <f ca="1">IF(COUNTIF(データ整理_長寿命化整備計画!$B$2:'データ整理_長寿命化整備計画'!$B225,"この線より上に行を挿入してください。")=0,データ整理_長寿命化整備計画!$G225,"")</f>
        <v/>
      </c>
      <c r="F225" s="868" t="str">
        <f ca="1">IF(COUNTIF(データ整理_長寿命化整備計画!$B$2:'データ整理_長寿命化整備計画'!$B225,"この線より上に行を挿入してください。")=0,データ整理_長寿命化整備計画!$H225,"")</f>
        <v/>
      </c>
      <c r="G225" s="868" t="str">
        <f ca="1">IF(COUNTIF(データ整理_長寿命化整備計画!$B$2:'データ整理_長寿命化整備計画'!$B225,"この線より上に行を挿入してください。")=0,データ整理_長寿命化整備計画!$I225,"")</f>
        <v/>
      </c>
      <c r="H225" s="868" t="str">
        <f ca="1">IF(COUNTIF(データ整理_長寿命化整備計画!$B$2:'データ整理_長寿命化整備計画'!$B225,"この線より上に行を挿入してください。")=0,データ整理_長寿命化整備計画!$J225,"")</f>
        <v/>
      </c>
      <c r="I225" s="868" t="str">
        <f ca="1">IF(COUNTIF(データ整理_長寿命化整備計画!$B$2:'データ整理_長寿命化整備計画'!$B225,"この線より上に行を挿入してください。")=0,データ整理_長寿命化整備計画!$K225,"")</f>
        <v/>
      </c>
      <c r="J225" s="868" t="str">
        <f ca="1">IF(COUNTIF(データ整理_長寿命化整備計画!$B$2:'データ整理_長寿命化整備計画'!$B225,"この線より上に行を挿入してください。")=0,データ整理_長寿命化整備計画!$L225,"")</f>
        <v/>
      </c>
    </row>
    <row r="226" spans="1:10" x14ac:dyDescent="0.15">
      <c r="A226" s="868" t="str">
        <f ca="1">IF(COUNTIF(データ整理_長寿命化整備計画!$B$2:'データ整理_長寿命化整備計画'!$B226,"この線より上に行を挿入してください。")=0,データ整理_長寿命化整備計画!$C226,"")</f>
        <v/>
      </c>
      <c r="B226" s="868" t="str">
        <f ca="1">IF(COUNTIF(データ整理_長寿命化整備計画!$B$2:'データ整理_長寿命化整備計画'!$B226,"この線より上に行を挿入してください。")=0,データ整理_長寿命化整備計画!$D226,"")</f>
        <v/>
      </c>
      <c r="C226" s="868" t="str">
        <f ca="1">IF(COUNTIF(データ整理_長寿命化整備計画!$B$2:'データ整理_長寿命化整備計画'!$B226,"この線より上に行を挿入してください。")=0,データ整理_長寿命化整備計画!$E226,"")</f>
        <v/>
      </c>
      <c r="D226" s="868" t="str">
        <f ca="1">IF(COUNTIF(データ整理_長寿命化整備計画!$B$2:'データ整理_長寿命化整備計画'!$B226,"この線より上に行を挿入してください。")=0,データ整理_長寿命化整備計画!$F226,"")</f>
        <v/>
      </c>
      <c r="E226" s="868" t="str">
        <f ca="1">IF(COUNTIF(データ整理_長寿命化整備計画!$B$2:'データ整理_長寿命化整備計画'!$B226,"この線より上に行を挿入してください。")=0,データ整理_長寿命化整備計画!$G226,"")</f>
        <v/>
      </c>
      <c r="F226" s="868" t="str">
        <f ca="1">IF(COUNTIF(データ整理_長寿命化整備計画!$B$2:'データ整理_長寿命化整備計画'!$B226,"この線より上に行を挿入してください。")=0,データ整理_長寿命化整備計画!$H226,"")</f>
        <v/>
      </c>
      <c r="G226" s="868" t="str">
        <f ca="1">IF(COUNTIF(データ整理_長寿命化整備計画!$B$2:'データ整理_長寿命化整備計画'!$B226,"この線より上に行を挿入してください。")=0,データ整理_長寿命化整備計画!$I226,"")</f>
        <v/>
      </c>
      <c r="H226" s="868" t="str">
        <f ca="1">IF(COUNTIF(データ整理_長寿命化整備計画!$B$2:'データ整理_長寿命化整備計画'!$B226,"この線より上に行を挿入してください。")=0,データ整理_長寿命化整備計画!$J226,"")</f>
        <v/>
      </c>
      <c r="I226" s="868" t="str">
        <f ca="1">IF(COUNTIF(データ整理_長寿命化整備計画!$B$2:'データ整理_長寿命化整備計画'!$B226,"この線より上に行を挿入してください。")=0,データ整理_長寿命化整備計画!$K226,"")</f>
        <v/>
      </c>
      <c r="J226" s="868" t="str">
        <f ca="1">IF(COUNTIF(データ整理_長寿命化整備計画!$B$2:'データ整理_長寿命化整備計画'!$B226,"この線より上に行を挿入してください。")=0,データ整理_長寿命化整備計画!$L226,"")</f>
        <v/>
      </c>
    </row>
    <row r="227" spans="1:10" x14ac:dyDescent="0.15">
      <c r="A227" s="868" t="str">
        <f ca="1">IF(COUNTIF(データ整理_長寿命化整備計画!$B$2:'データ整理_長寿命化整備計画'!$B227,"この線より上に行を挿入してください。")=0,データ整理_長寿命化整備計画!$C227,"")</f>
        <v/>
      </c>
      <c r="B227" s="868" t="str">
        <f ca="1">IF(COUNTIF(データ整理_長寿命化整備計画!$B$2:'データ整理_長寿命化整備計画'!$B227,"この線より上に行を挿入してください。")=0,データ整理_長寿命化整備計画!$D227,"")</f>
        <v/>
      </c>
      <c r="C227" s="868" t="str">
        <f ca="1">IF(COUNTIF(データ整理_長寿命化整備計画!$B$2:'データ整理_長寿命化整備計画'!$B227,"この線より上に行を挿入してください。")=0,データ整理_長寿命化整備計画!$E227,"")</f>
        <v/>
      </c>
      <c r="D227" s="868" t="str">
        <f ca="1">IF(COUNTIF(データ整理_長寿命化整備計画!$B$2:'データ整理_長寿命化整備計画'!$B227,"この線より上に行を挿入してください。")=0,データ整理_長寿命化整備計画!$F227,"")</f>
        <v/>
      </c>
      <c r="E227" s="868" t="str">
        <f ca="1">IF(COUNTIF(データ整理_長寿命化整備計画!$B$2:'データ整理_長寿命化整備計画'!$B227,"この線より上に行を挿入してください。")=0,データ整理_長寿命化整備計画!$G227,"")</f>
        <v/>
      </c>
      <c r="F227" s="868" t="str">
        <f ca="1">IF(COUNTIF(データ整理_長寿命化整備計画!$B$2:'データ整理_長寿命化整備計画'!$B227,"この線より上に行を挿入してください。")=0,データ整理_長寿命化整備計画!$H227,"")</f>
        <v/>
      </c>
      <c r="G227" s="868" t="str">
        <f ca="1">IF(COUNTIF(データ整理_長寿命化整備計画!$B$2:'データ整理_長寿命化整備計画'!$B227,"この線より上に行を挿入してください。")=0,データ整理_長寿命化整備計画!$I227,"")</f>
        <v/>
      </c>
      <c r="H227" s="868" t="str">
        <f ca="1">IF(COUNTIF(データ整理_長寿命化整備計画!$B$2:'データ整理_長寿命化整備計画'!$B227,"この線より上に行を挿入してください。")=0,データ整理_長寿命化整備計画!$J227,"")</f>
        <v/>
      </c>
      <c r="I227" s="868" t="str">
        <f ca="1">IF(COUNTIF(データ整理_長寿命化整備計画!$B$2:'データ整理_長寿命化整備計画'!$B227,"この線より上に行を挿入してください。")=0,データ整理_長寿命化整備計画!$K227,"")</f>
        <v/>
      </c>
      <c r="J227" s="868" t="str">
        <f ca="1">IF(COUNTIF(データ整理_長寿命化整備計画!$B$2:'データ整理_長寿命化整備計画'!$B227,"この線より上に行を挿入してください。")=0,データ整理_長寿命化整備計画!$L227,"")</f>
        <v/>
      </c>
    </row>
    <row r="228" spans="1:10" x14ac:dyDescent="0.15">
      <c r="A228" s="868" t="str">
        <f ca="1">IF(COUNTIF(データ整理_長寿命化整備計画!$B$2:'データ整理_長寿命化整備計画'!$B228,"この線より上に行を挿入してください。")=0,データ整理_長寿命化整備計画!$C228,"")</f>
        <v/>
      </c>
      <c r="B228" s="868" t="str">
        <f ca="1">IF(COUNTIF(データ整理_長寿命化整備計画!$B$2:'データ整理_長寿命化整備計画'!$B228,"この線より上に行を挿入してください。")=0,データ整理_長寿命化整備計画!$D228,"")</f>
        <v/>
      </c>
      <c r="C228" s="868" t="str">
        <f ca="1">IF(COUNTIF(データ整理_長寿命化整備計画!$B$2:'データ整理_長寿命化整備計画'!$B228,"この線より上に行を挿入してください。")=0,データ整理_長寿命化整備計画!$E228,"")</f>
        <v/>
      </c>
      <c r="D228" s="868" t="str">
        <f ca="1">IF(COUNTIF(データ整理_長寿命化整備計画!$B$2:'データ整理_長寿命化整備計画'!$B228,"この線より上に行を挿入してください。")=0,データ整理_長寿命化整備計画!$F228,"")</f>
        <v/>
      </c>
      <c r="E228" s="868" t="str">
        <f ca="1">IF(COUNTIF(データ整理_長寿命化整備計画!$B$2:'データ整理_長寿命化整備計画'!$B228,"この線より上に行を挿入してください。")=0,データ整理_長寿命化整備計画!$G228,"")</f>
        <v/>
      </c>
      <c r="F228" s="868" t="str">
        <f ca="1">IF(COUNTIF(データ整理_長寿命化整備計画!$B$2:'データ整理_長寿命化整備計画'!$B228,"この線より上に行を挿入してください。")=0,データ整理_長寿命化整備計画!$H228,"")</f>
        <v/>
      </c>
      <c r="G228" s="868" t="str">
        <f ca="1">IF(COUNTIF(データ整理_長寿命化整備計画!$B$2:'データ整理_長寿命化整備計画'!$B228,"この線より上に行を挿入してください。")=0,データ整理_長寿命化整備計画!$I228,"")</f>
        <v/>
      </c>
      <c r="H228" s="868" t="str">
        <f ca="1">IF(COUNTIF(データ整理_長寿命化整備計画!$B$2:'データ整理_長寿命化整備計画'!$B228,"この線より上に行を挿入してください。")=0,データ整理_長寿命化整備計画!$J228,"")</f>
        <v/>
      </c>
      <c r="I228" s="868" t="str">
        <f ca="1">IF(COUNTIF(データ整理_長寿命化整備計画!$B$2:'データ整理_長寿命化整備計画'!$B228,"この線より上に行を挿入してください。")=0,データ整理_長寿命化整備計画!$K228,"")</f>
        <v/>
      </c>
      <c r="J228" s="868" t="str">
        <f ca="1">IF(COUNTIF(データ整理_長寿命化整備計画!$B$2:'データ整理_長寿命化整備計画'!$B228,"この線より上に行を挿入してください。")=0,データ整理_長寿命化整備計画!$L228,"")</f>
        <v/>
      </c>
    </row>
    <row r="229" spans="1:10" x14ac:dyDescent="0.15">
      <c r="A229" s="868" t="str">
        <f ca="1">IF(COUNTIF(データ整理_長寿命化整備計画!$B$2:'データ整理_長寿命化整備計画'!$B229,"この線より上に行を挿入してください。")=0,データ整理_長寿命化整備計画!$C229,"")</f>
        <v/>
      </c>
      <c r="B229" s="868" t="str">
        <f ca="1">IF(COUNTIF(データ整理_長寿命化整備計画!$B$2:'データ整理_長寿命化整備計画'!$B229,"この線より上に行を挿入してください。")=0,データ整理_長寿命化整備計画!$D229,"")</f>
        <v/>
      </c>
      <c r="C229" s="868" t="str">
        <f ca="1">IF(COUNTIF(データ整理_長寿命化整備計画!$B$2:'データ整理_長寿命化整備計画'!$B229,"この線より上に行を挿入してください。")=0,データ整理_長寿命化整備計画!$E229,"")</f>
        <v/>
      </c>
      <c r="D229" s="868" t="str">
        <f ca="1">IF(COUNTIF(データ整理_長寿命化整備計画!$B$2:'データ整理_長寿命化整備計画'!$B229,"この線より上に行を挿入してください。")=0,データ整理_長寿命化整備計画!$F229,"")</f>
        <v/>
      </c>
      <c r="E229" s="868" t="str">
        <f ca="1">IF(COUNTIF(データ整理_長寿命化整備計画!$B$2:'データ整理_長寿命化整備計画'!$B229,"この線より上に行を挿入してください。")=0,データ整理_長寿命化整備計画!$G229,"")</f>
        <v/>
      </c>
      <c r="F229" s="868" t="str">
        <f ca="1">IF(COUNTIF(データ整理_長寿命化整備計画!$B$2:'データ整理_長寿命化整備計画'!$B229,"この線より上に行を挿入してください。")=0,データ整理_長寿命化整備計画!$H229,"")</f>
        <v/>
      </c>
      <c r="G229" s="868" t="str">
        <f ca="1">IF(COUNTIF(データ整理_長寿命化整備計画!$B$2:'データ整理_長寿命化整備計画'!$B229,"この線より上に行を挿入してください。")=0,データ整理_長寿命化整備計画!$I229,"")</f>
        <v/>
      </c>
      <c r="H229" s="868" t="str">
        <f ca="1">IF(COUNTIF(データ整理_長寿命化整備計画!$B$2:'データ整理_長寿命化整備計画'!$B229,"この線より上に行を挿入してください。")=0,データ整理_長寿命化整備計画!$J229,"")</f>
        <v/>
      </c>
      <c r="I229" s="868" t="str">
        <f ca="1">IF(COUNTIF(データ整理_長寿命化整備計画!$B$2:'データ整理_長寿命化整備計画'!$B229,"この線より上に行を挿入してください。")=0,データ整理_長寿命化整備計画!$K229,"")</f>
        <v/>
      </c>
      <c r="J229" s="868" t="str">
        <f ca="1">IF(COUNTIF(データ整理_長寿命化整備計画!$B$2:'データ整理_長寿命化整備計画'!$B229,"この線より上に行を挿入してください。")=0,データ整理_長寿命化整備計画!$L229,"")</f>
        <v/>
      </c>
    </row>
    <row r="230" spans="1:10" x14ac:dyDescent="0.15">
      <c r="A230" s="868" t="str">
        <f ca="1">IF(COUNTIF(データ整理_長寿命化整備計画!$B$2:'データ整理_長寿命化整備計画'!$B230,"この線より上に行を挿入してください。")=0,データ整理_長寿命化整備計画!$C230,"")</f>
        <v/>
      </c>
      <c r="B230" s="868" t="str">
        <f ca="1">IF(COUNTIF(データ整理_長寿命化整備計画!$B$2:'データ整理_長寿命化整備計画'!$B230,"この線より上に行を挿入してください。")=0,データ整理_長寿命化整備計画!$D230,"")</f>
        <v/>
      </c>
      <c r="C230" s="868" t="str">
        <f ca="1">IF(COUNTIF(データ整理_長寿命化整備計画!$B$2:'データ整理_長寿命化整備計画'!$B230,"この線より上に行を挿入してください。")=0,データ整理_長寿命化整備計画!$E230,"")</f>
        <v/>
      </c>
      <c r="D230" s="868" t="str">
        <f ca="1">IF(COUNTIF(データ整理_長寿命化整備計画!$B$2:'データ整理_長寿命化整備計画'!$B230,"この線より上に行を挿入してください。")=0,データ整理_長寿命化整備計画!$F230,"")</f>
        <v/>
      </c>
      <c r="E230" s="868" t="str">
        <f ca="1">IF(COUNTIF(データ整理_長寿命化整備計画!$B$2:'データ整理_長寿命化整備計画'!$B230,"この線より上に行を挿入してください。")=0,データ整理_長寿命化整備計画!$G230,"")</f>
        <v/>
      </c>
      <c r="F230" s="868" t="str">
        <f ca="1">IF(COUNTIF(データ整理_長寿命化整備計画!$B$2:'データ整理_長寿命化整備計画'!$B230,"この線より上に行を挿入してください。")=0,データ整理_長寿命化整備計画!$H230,"")</f>
        <v/>
      </c>
      <c r="G230" s="868" t="str">
        <f ca="1">IF(COUNTIF(データ整理_長寿命化整備計画!$B$2:'データ整理_長寿命化整備計画'!$B230,"この線より上に行を挿入してください。")=0,データ整理_長寿命化整備計画!$I230,"")</f>
        <v/>
      </c>
      <c r="H230" s="868" t="str">
        <f ca="1">IF(COUNTIF(データ整理_長寿命化整備計画!$B$2:'データ整理_長寿命化整備計画'!$B230,"この線より上に行を挿入してください。")=0,データ整理_長寿命化整備計画!$J230,"")</f>
        <v/>
      </c>
      <c r="I230" s="868" t="str">
        <f ca="1">IF(COUNTIF(データ整理_長寿命化整備計画!$B$2:'データ整理_長寿命化整備計画'!$B230,"この線より上に行を挿入してください。")=0,データ整理_長寿命化整備計画!$K230,"")</f>
        <v/>
      </c>
      <c r="J230" s="868" t="str">
        <f ca="1">IF(COUNTIF(データ整理_長寿命化整備計画!$B$2:'データ整理_長寿命化整備計画'!$B230,"この線より上に行を挿入してください。")=0,データ整理_長寿命化整備計画!$L230,"")</f>
        <v/>
      </c>
    </row>
    <row r="231" spans="1:10" x14ac:dyDescent="0.15">
      <c r="A231" s="868" t="str">
        <f ca="1">IF(COUNTIF(データ整理_長寿命化整備計画!$B$2:'データ整理_長寿命化整備計画'!$B231,"この線より上に行を挿入してください。")=0,データ整理_長寿命化整備計画!$C231,"")</f>
        <v/>
      </c>
      <c r="B231" s="868" t="str">
        <f ca="1">IF(COUNTIF(データ整理_長寿命化整備計画!$B$2:'データ整理_長寿命化整備計画'!$B231,"この線より上に行を挿入してください。")=0,データ整理_長寿命化整備計画!$D231,"")</f>
        <v/>
      </c>
      <c r="C231" s="868" t="str">
        <f ca="1">IF(COUNTIF(データ整理_長寿命化整備計画!$B$2:'データ整理_長寿命化整備計画'!$B231,"この線より上に行を挿入してください。")=0,データ整理_長寿命化整備計画!$E231,"")</f>
        <v/>
      </c>
      <c r="D231" s="868" t="str">
        <f ca="1">IF(COUNTIF(データ整理_長寿命化整備計画!$B$2:'データ整理_長寿命化整備計画'!$B231,"この線より上に行を挿入してください。")=0,データ整理_長寿命化整備計画!$F231,"")</f>
        <v/>
      </c>
      <c r="E231" s="868" t="str">
        <f ca="1">IF(COUNTIF(データ整理_長寿命化整備計画!$B$2:'データ整理_長寿命化整備計画'!$B231,"この線より上に行を挿入してください。")=0,データ整理_長寿命化整備計画!$G231,"")</f>
        <v/>
      </c>
      <c r="F231" s="868" t="str">
        <f ca="1">IF(COUNTIF(データ整理_長寿命化整備計画!$B$2:'データ整理_長寿命化整備計画'!$B231,"この線より上に行を挿入してください。")=0,データ整理_長寿命化整備計画!$H231,"")</f>
        <v/>
      </c>
      <c r="G231" s="868" t="str">
        <f ca="1">IF(COUNTIF(データ整理_長寿命化整備計画!$B$2:'データ整理_長寿命化整備計画'!$B231,"この線より上に行を挿入してください。")=0,データ整理_長寿命化整備計画!$I231,"")</f>
        <v/>
      </c>
      <c r="H231" s="868" t="str">
        <f ca="1">IF(COUNTIF(データ整理_長寿命化整備計画!$B$2:'データ整理_長寿命化整備計画'!$B231,"この線より上に行を挿入してください。")=0,データ整理_長寿命化整備計画!$J231,"")</f>
        <v/>
      </c>
      <c r="I231" s="868" t="str">
        <f ca="1">IF(COUNTIF(データ整理_長寿命化整備計画!$B$2:'データ整理_長寿命化整備計画'!$B231,"この線より上に行を挿入してください。")=0,データ整理_長寿命化整備計画!$K231,"")</f>
        <v/>
      </c>
      <c r="J231" s="868" t="str">
        <f ca="1">IF(COUNTIF(データ整理_長寿命化整備計画!$B$2:'データ整理_長寿命化整備計画'!$B231,"この線より上に行を挿入してください。")=0,データ整理_長寿命化整備計画!$L231,"")</f>
        <v/>
      </c>
    </row>
    <row r="232" spans="1:10" x14ac:dyDescent="0.15">
      <c r="A232" s="868" t="str">
        <f ca="1">IF(COUNTIF(データ整理_長寿命化整備計画!$B$2:'データ整理_長寿命化整備計画'!$B232,"この線より上に行を挿入してください。")=0,データ整理_長寿命化整備計画!$C232,"")</f>
        <v/>
      </c>
      <c r="B232" s="868" t="str">
        <f ca="1">IF(COUNTIF(データ整理_長寿命化整備計画!$B$2:'データ整理_長寿命化整備計画'!$B232,"この線より上に行を挿入してください。")=0,データ整理_長寿命化整備計画!$D232,"")</f>
        <v/>
      </c>
      <c r="C232" s="868" t="str">
        <f ca="1">IF(COUNTIF(データ整理_長寿命化整備計画!$B$2:'データ整理_長寿命化整備計画'!$B232,"この線より上に行を挿入してください。")=0,データ整理_長寿命化整備計画!$E232,"")</f>
        <v/>
      </c>
      <c r="D232" s="868" t="str">
        <f ca="1">IF(COUNTIF(データ整理_長寿命化整備計画!$B$2:'データ整理_長寿命化整備計画'!$B232,"この線より上に行を挿入してください。")=0,データ整理_長寿命化整備計画!$F232,"")</f>
        <v/>
      </c>
      <c r="E232" s="868" t="str">
        <f ca="1">IF(COUNTIF(データ整理_長寿命化整備計画!$B$2:'データ整理_長寿命化整備計画'!$B232,"この線より上に行を挿入してください。")=0,データ整理_長寿命化整備計画!$G232,"")</f>
        <v/>
      </c>
      <c r="F232" s="868" t="str">
        <f ca="1">IF(COUNTIF(データ整理_長寿命化整備計画!$B$2:'データ整理_長寿命化整備計画'!$B232,"この線より上に行を挿入してください。")=0,データ整理_長寿命化整備計画!$H232,"")</f>
        <v/>
      </c>
      <c r="G232" s="868" t="str">
        <f ca="1">IF(COUNTIF(データ整理_長寿命化整備計画!$B$2:'データ整理_長寿命化整備計画'!$B232,"この線より上に行を挿入してください。")=0,データ整理_長寿命化整備計画!$I232,"")</f>
        <v/>
      </c>
      <c r="H232" s="868" t="str">
        <f ca="1">IF(COUNTIF(データ整理_長寿命化整備計画!$B$2:'データ整理_長寿命化整備計画'!$B232,"この線より上に行を挿入してください。")=0,データ整理_長寿命化整備計画!$J232,"")</f>
        <v/>
      </c>
      <c r="I232" s="868" t="str">
        <f ca="1">IF(COUNTIF(データ整理_長寿命化整備計画!$B$2:'データ整理_長寿命化整備計画'!$B232,"この線より上に行を挿入してください。")=0,データ整理_長寿命化整備計画!$K232,"")</f>
        <v/>
      </c>
      <c r="J232" s="868" t="str">
        <f ca="1">IF(COUNTIF(データ整理_長寿命化整備計画!$B$2:'データ整理_長寿命化整備計画'!$B232,"この線より上に行を挿入してください。")=0,データ整理_長寿命化整備計画!$L232,"")</f>
        <v/>
      </c>
    </row>
    <row r="233" spans="1:10" x14ac:dyDescent="0.15">
      <c r="A233" s="868" t="str">
        <f ca="1">IF(COUNTIF(データ整理_長寿命化整備計画!$B$2:'データ整理_長寿命化整備計画'!$B233,"この線より上に行を挿入してください。")=0,データ整理_長寿命化整備計画!$C233,"")</f>
        <v/>
      </c>
      <c r="B233" s="868" t="str">
        <f ca="1">IF(COUNTIF(データ整理_長寿命化整備計画!$B$2:'データ整理_長寿命化整備計画'!$B233,"この線より上に行を挿入してください。")=0,データ整理_長寿命化整備計画!$D233,"")</f>
        <v/>
      </c>
      <c r="C233" s="868" t="str">
        <f ca="1">IF(COUNTIF(データ整理_長寿命化整備計画!$B$2:'データ整理_長寿命化整備計画'!$B233,"この線より上に行を挿入してください。")=0,データ整理_長寿命化整備計画!$E233,"")</f>
        <v/>
      </c>
      <c r="D233" s="868" t="str">
        <f ca="1">IF(COUNTIF(データ整理_長寿命化整備計画!$B$2:'データ整理_長寿命化整備計画'!$B233,"この線より上に行を挿入してください。")=0,データ整理_長寿命化整備計画!$F233,"")</f>
        <v/>
      </c>
      <c r="E233" s="868" t="str">
        <f ca="1">IF(COUNTIF(データ整理_長寿命化整備計画!$B$2:'データ整理_長寿命化整備計画'!$B233,"この線より上に行を挿入してください。")=0,データ整理_長寿命化整備計画!$G233,"")</f>
        <v/>
      </c>
      <c r="F233" s="868" t="str">
        <f ca="1">IF(COUNTIF(データ整理_長寿命化整備計画!$B$2:'データ整理_長寿命化整備計画'!$B233,"この線より上に行を挿入してください。")=0,データ整理_長寿命化整備計画!$H233,"")</f>
        <v/>
      </c>
      <c r="G233" s="868" t="str">
        <f ca="1">IF(COUNTIF(データ整理_長寿命化整備計画!$B$2:'データ整理_長寿命化整備計画'!$B233,"この線より上に行を挿入してください。")=0,データ整理_長寿命化整備計画!$I233,"")</f>
        <v/>
      </c>
      <c r="H233" s="868" t="str">
        <f ca="1">IF(COUNTIF(データ整理_長寿命化整備計画!$B$2:'データ整理_長寿命化整備計画'!$B233,"この線より上に行を挿入してください。")=0,データ整理_長寿命化整備計画!$J233,"")</f>
        <v/>
      </c>
      <c r="I233" s="868" t="str">
        <f ca="1">IF(COUNTIF(データ整理_長寿命化整備計画!$B$2:'データ整理_長寿命化整備計画'!$B233,"この線より上に行を挿入してください。")=0,データ整理_長寿命化整備計画!$K233,"")</f>
        <v/>
      </c>
      <c r="J233" s="868" t="str">
        <f ca="1">IF(COUNTIF(データ整理_長寿命化整備計画!$B$2:'データ整理_長寿命化整備計画'!$B233,"この線より上に行を挿入してください。")=0,データ整理_長寿命化整備計画!$L233,"")</f>
        <v/>
      </c>
    </row>
    <row r="234" spans="1:10" x14ac:dyDescent="0.15">
      <c r="A234" s="868" t="str">
        <f ca="1">IF(COUNTIF(データ整理_長寿命化整備計画!$B$2:'データ整理_長寿命化整備計画'!$B234,"この線より上に行を挿入してください。")=0,データ整理_長寿命化整備計画!$C234,"")</f>
        <v/>
      </c>
      <c r="B234" s="868" t="str">
        <f ca="1">IF(COUNTIF(データ整理_長寿命化整備計画!$B$2:'データ整理_長寿命化整備計画'!$B234,"この線より上に行を挿入してください。")=0,データ整理_長寿命化整備計画!$D234,"")</f>
        <v/>
      </c>
      <c r="C234" s="868" t="str">
        <f ca="1">IF(COUNTIF(データ整理_長寿命化整備計画!$B$2:'データ整理_長寿命化整備計画'!$B234,"この線より上に行を挿入してください。")=0,データ整理_長寿命化整備計画!$E234,"")</f>
        <v/>
      </c>
      <c r="D234" s="868" t="str">
        <f ca="1">IF(COUNTIF(データ整理_長寿命化整備計画!$B$2:'データ整理_長寿命化整備計画'!$B234,"この線より上に行を挿入してください。")=0,データ整理_長寿命化整備計画!$F234,"")</f>
        <v/>
      </c>
      <c r="E234" s="868" t="str">
        <f ca="1">IF(COUNTIF(データ整理_長寿命化整備計画!$B$2:'データ整理_長寿命化整備計画'!$B234,"この線より上に行を挿入してください。")=0,データ整理_長寿命化整備計画!$G234,"")</f>
        <v/>
      </c>
      <c r="F234" s="868" t="str">
        <f ca="1">IF(COUNTIF(データ整理_長寿命化整備計画!$B$2:'データ整理_長寿命化整備計画'!$B234,"この線より上に行を挿入してください。")=0,データ整理_長寿命化整備計画!$H234,"")</f>
        <v/>
      </c>
      <c r="G234" s="868" t="str">
        <f ca="1">IF(COUNTIF(データ整理_長寿命化整備計画!$B$2:'データ整理_長寿命化整備計画'!$B234,"この線より上に行を挿入してください。")=0,データ整理_長寿命化整備計画!$I234,"")</f>
        <v/>
      </c>
      <c r="H234" s="868" t="str">
        <f ca="1">IF(COUNTIF(データ整理_長寿命化整備計画!$B$2:'データ整理_長寿命化整備計画'!$B234,"この線より上に行を挿入してください。")=0,データ整理_長寿命化整備計画!$J234,"")</f>
        <v/>
      </c>
      <c r="I234" s="868" t="str">
        <f ca="1">IF(COUNTIF(データ整理_長寿命化整備計画!$B$2:'データ整理_長寿命化整備計画'!$B234,"この線より上に行を挿入してください。")=0,データ整理_長寿命化整備計画!$K234,"")</f>
        <v/>
      </c>
      <c r="J234" s="868" t="str">
        <f ca="1">IF(COUNTIF(データ整理_長寿命化整備計画!$B$2:'データ整理_長寿命化整備計画'!$B234,"この線より上に行を挿入してください。")=0,データ整理_長寿命化整備計画!$L234,"")</f>
        <v/>
      </c>
    </row>
    <row r="235" spans="1:10" x14ac:dyDescent="0.15">
      <c r="A235" s="868" t="str">
        <f ca="1">IF(COUNTIF(データ整理_長寿命化整備計画!$B$2:'データ整理_長寿命化整備計画'!$B235,"この線より上に行を挿入してください。")=0,データ整理_長寿命化整備計画!$C235,"")</f>
        <v/>
      </c>
      <c r="B235" s="868" t="str">
        <f ca="1">IF(COUNTIF(データ整理_長寿命化整備計画!$B$2:'データ整理_長寿命化整備計画'!$B235,"この線より上に行を挿入してください。")=0,データ整理_長寿命化整備計画!$D235,"")</f>
        <v/>
      </c>
      <c r="C235" s="868" t="str">
        <f ca="1">IF(COUNTIF(データ整理_長寿命化整備計画!$B$2:'データ整理_長寿命化整備計画'!$B235,"この線より上に行を挿入してください。")=0,データ整理_長寿命化整備計画!$E235,"")</f>
        <v/>
      </c>
      <c r="D235" s="868" t="str">
        <f ca="1">IF(COUNTIF(データ整理_長寿命化整備計画!$B$2:'データ整理_長寿命化整備計画'!$B235,"この線より上に行を挿入してください。")=0,データ整理_長寿命化整備計画!$F235,"")</f>
        <v/>
      </c>
      <c r="E235" s="868" t="str">
        <f ca="1">IF(COUNTIF(データ整理_長寿命化整備計画!$B$2:'データ整理_長寿命化整備計画'!$B235,"この線より上に行を挿入してください。")=0,データ整理_長寿命化整備計画!$G235,"")</f>
        <v/>
      </c>
      <c r="F235" s="868" t="str">
        <f ca="1">IF(COUNTIF(データ整理_長寿命化整備計画!$B$2:'データ整理_長寿命化整備計画'!$B235,"この線より上に行を挿入してください。")=0,データ整理_長寿命化整備計画!$H235,"")</f>
        <v/>
      </c>
      <c r="G235" s="868" t="str">
        <f ca="1">IF(COUNTIF(データ整理_長寿命化整備計画!$B$2:'データ整理_長寿命化整備計画'!$B235,"この線より上に行を挿入してください。")=0,データ整理_長寿命化整備計画!$I235,"")</f>
        <v/>
      </c>
      <c r="H235" s="868" t="str">
        <f ca="1">IF(COUNTIF(データ整理_長寿命化整備計画!$B$2:'データ整理_長寿命化整備計画'!$B235,"この線より上に行を挿入してください。")=0,データ整理_長寿命化整備計画!$J235,"")</f>
        <v/>
      </c>
      <c r="I235" s="868" t="str">
        <f ca="1">IF(COUNTIF(データ整理_長寿命化整備計画!$B$2:'データ整理_長寿命化整備計画'!$B235,"この線より上に行を挿入してください。")=0,データ整理_長寿命化整備計画!$K235,"")</f>
        <v/>
      </c>
      <c r="J235" s="868" t="str">
        <f ca="1">IF(COUNTIF(データ整理_長寿命化整備計画!$B$2:'データ整理_長寿命化整備計画'!$B235,"この線より上に行を挿入してください。")=0,データ整理_長寿命化整備計画!$L235,"")</f>
        <v/>
      </c>
    </row>
    <row r="236" spans="1:10" x14ac:dyDescent="0.15">
      <c r="A236" s="868" t="str">
        <f ca="1">IF(COUNTIF(データ整理_長寿命化整備計画!$B$2:'データ整理_長寿命化整備計画'!$B236,"この線より上に行を挿入してください。")=0,データ整理_長寿命化整備計画!$C236,"")</f>
        <v/>
      </c>
      <c r="B236" s="868" t="str">
        <f ca="1">IF(COUNTIF(データ整理_長寿命化整備計画!$B$2:'データ整理_長寿命化整備計画'!$B236,"この線より上に行を挿入してください。")=0,データ整理_長寿命化整備計画!$D236,"")</f>
        <v/>
      </c>
      <c r="C236" s="868" t="str">
        <f ca="1">IF(COUNTIF(データ整理_長寿命化整備計画!$B$2:'データ整理_長寿命化整備計画'!$B236,"この線より上に行を挿入してください。")=0,データ整理_長寿命化整備計画!$E236,"")</f>
        <v/>
      </c>
      <c r="D236" s="868" t="str">
        <f ca="1">IF(COUNTIF(データ整理_長寿命化整備計画!$B$2:'データ整理_長寿命化整備計画'!$B236,"この線より上に行を挿入してください。")=0,データ整理_長寿命化整備計画!$F236,"")</f>
        <v/>
      </c>
      <c r="E236" s="868" t="str">
        <f ca="1">IF(COUNTIF(データ整理_長寿命化整備計画!$B$2:'データ整理_長寿命化整備計画'!$B236,"この線より上に行を挿入してください。")=0,データ整理_長寿命化整備計画!$G236,"")</f>
        <v/>
      </c>
      <c r="F236" s="868" t="str">
        <f ca="1">IF(COUNTIF(データ整理_長寿命化整備計画!$B$2:'データ整理_長寿命化整備計画'!$B236,"この線より上に行を挿入してください。")=0,データ整理_長寿命化整備計画!$H236,"")</f>
        <v/>
      </c>
      <c r="G236" s="868" t="str">
        <f ca="1">IF(COUNTIF(データ整理_長寿命化整備計画!$B$2:'データ整理_長寿命化整備計画'!$B236,"この線より上に行を挿入してください。")=0,データ整理_長寿命化整備計画!$I236,"")</f>
        <v/>
      </c>
      <c r="H236" s="868" t="str">
        <f ca="1">IF(COUNTIF(データ整理_長寿命化整備計画!$B$2:'データ整理_長寿命化整備計画'!$B236,"この線より上に行を挿入してください。")=0,データ整理_長寿命化整備計画!$J236,"")</f>
        <v/>
      </c>
      <c r="I236" s="868" t="str">
        <f ca="1">IF(COUNTIF(データ整理_長寿命化整備計画!$B$2:'データ整理_長寿命化整備計画'!$B236,"この線より上に行を挿入してください。")=0,データ整理_長寿命化整備計画!$K236,"")</f>
        <v/>
      </c>
      <c r="J236" s="868" t="str">
        <f ca="1">IF(COUNTIF(データ整理_長寿命化整備計画!$B$2:'データ整理_長寿命化整備計画'!$B236,"この線より上に行を挿入してください。")=0,データ整理_長寿命化整備計画!$L236,"")</f>
        <v/>
      </c>
    </row>
    <row r="237" spans="1:10" x14ac:dyDescent="0.15">
      <c r="A237" s="868" t="str">
        <f ca="1">IF(COUNTIF(データ整理_長寿命化整備計画!$B$2:'データ整理_長寿命化整備計画'!$B237,"この線より上に行を挿入してください。")=0,データ整理_長寿命化整備計画!$C237,"")</f>
        <v/>
      </c>
      <c r="B237" s="868" t="str">
        <f ca="1">IF(COUNTIF(データ整理_長寿命化整備計画!$B$2:'データ整理_長寿命化整備計画'!$B237,"この線より上に行を挿入してください。")=0,データ整理_長寿命化整備計画!$D237,"")</f>
        <v/>
      </c>
      <c r="C237" s="868" t="str">
        <f ca="1">IF(COUNTIF(データ整理_長寿命化整備計画!$B$2:'データ整理_長寿命化整備計画'!$B237,"この線より上に行を挿入してください。")=0,データ整理_長寿命化整備計画!$E237,"")</f>
        <v/>
      </c>
      <c r="D237" s="868" t="str">
        <f ca="1">IF(COUNTIF(データ整理_長寿命化整備計画!$B$2:'データ整理_長寿命化整備計画'!$B237,"この線より上に行を挿入してください。")=0,データ整理_長寿命化整備計画!$F237,"")</f>
        <v/>
      </c>
      <c r="E237" s="868" t="str">
        <f ca="1">IF(COUNTIF(データ整理_長寿命化整備計画!$B$2:'データ整理_長寿命化整備計画'!$B237,"この線より上に行を挿入してください。")=0,データ整理_長寿命化整備計画!$G237,"")</f>
        <v/>
      </c>
      <c r="F237" s="868" t="str">
        <f ca="1">IF(COUNTIF(データ整理_長寿命化整備計画!$B$2:'データ整理_長寿命化整備計画'!$B237,"この線より上に行を挿入してください。")=0,データ整理_長寿命化整備計画!$H237,"")</f>
        <v/>
      </c>
      <c r="G237" s="868" t="str">
        <f ca="1">IF(COUNTIF(データ整理_長寿命化整備計画!$B$2:'データ整理_長寿命化整備計画'!$B237,"この線より上に行を挿入してください。")=0,データ整理_長寿命化整備計画!$I237,"")</f>
        <v/>
      </c>
      <c r="H237" s="868" t="str">
        <f ca="1">IF(COUNTIF(データ整理_長寿命化整備計画!$B$2:'データ整理_長寿命化整備計画'!$B237,"この線より上に行を挿入してください。")=0,データ整理_長寿命化整備計画!$J237,"")</f>
        <v/>
      </c>
      <c r="I237" s="868" t="str">
        <f ca="1">IF(COUNTIF(データ整理_長寿命化整備計画!$B$2:'データ整理_長寿命化整備計画'!$B237,"この線より上に行を挿入してください。")=0,データ整理_長寿命化整備計画!$K237,"")</f>
        <v/>
      </c>
      <c r="J237" s="868" t="str">
        <f ca="1">IF(COUNTIF(データ整理_長寿命化整備計画!$B$2:'データ整理_長寿命化整備計画'!$B237,"この線より上に行を挿入してください。")=0,データ整理_長寿命化整備計画!$L237,"")</f>
        <v/>
      </c>
    </row>
    <row r="238" spans="1:10" x14ac:dyDescent="0.15">
      <c r="A238" s="868" t="str">
        <f ca="1">IF(COUNTIF(データ整理_長寿命化整備計画!$B$2:'データ整理_長寿命化整備計画'!$B238,"この線より上に行を挿入してください。")=0,データ整理_長寿命化整備計画!$C238,"")</f>
        <v/>
      </c>
      <c r="B238" s="868" t="str">
        <f ca="1">IF(COUNTIF(データ整理_長寿命化整備計画!$B$2:'データ整理_長寿命化整備計画'!$B238,"この線より上に行を挿入してください。")=0,データ整理_長寿命化整備計画!$D238,"")</f>
        <v/>
      </c>
      <c r="C238" s="868" t="str">
        <f ca="1">IF(COUNTIF(データ整理_長寿命化整備計画!$B$2:'データ整理_長寿命化整備計画'!$B238,"この線より上に行を挿入してください。")=0,データ整理_長寿命化整備計画!$E238,"")</f>
        <v/>
      </c>
      <c r="D238" s="868" t="str">
        <f ca="1">IF(COUNTIF(データ整理_長寿命化整備計画!$B$2:'データ整理_長寿命化整備計画'!$B238,"この線より上に行を挿入してください。")=0,データ整理_長寿命化整備計画!$F238,"")</f>
        <v/>
      </c>
      <c r="E238" s="868" t="str">
        <f ca="1">IF(COUNTIF(データ整理_長寿命化整備計画!$B$2:'データ整理_長寿命化整備計画'!$B238,"この線より上に行を挿入してください。")=0,データ整理_長寿命化整備計画!$G238,"")</f>
        <v/>
      </c>
      <c r="F238" s="868" t="str">
        <f ca="1">IF(COUNTIF(データ整理_長寿命化整備計画!$B$2:'データ整理_長寿命化整備計画'!$B238,"この線より上に行を挿入してください。")=0,データ整理_長寿命化整備計画!$H238,"")</f>
        <v/>
      </c>
      <c r="G238" s="868" t="str">
        <f ca="1">IF(COUNTIF(データ整理_長寿命化整備計画!$B$2:'データ整理_長寿命化整備計画'!$B238,"この線より上に行を挿入してください。")=0,データ整理_長寿命化整備計画!$I238,"")</f>
        <v/>
      </c>
      <c r="H238" s="868" t="str">
        <f ca="1">IF(COUNTIF(データ整理_長寿命化整備計画!$B$2:'データ整理_長寿命化整備計画'!$B238,"この線より上に行を挿入してください。")=0,データ整理_長寿命化整備計画!$J238,"")</f>
        <v/>
      </c>
      <c r="I238" s="868" t="str">
        <f ca="1">IF(COUNTIF(データ整理_長寿命化整備計画!$B$2:'データ整理_長寿命化整備計画'!$B238,"この線より上に行を挿入してください。")=0,データ整理_長寿命化整備計画!$K238,"")</f>
        <v/>
      </c>
      <c r="J238" s="868" t="str">
        <f ca="1">IF(COUNTIF(データ整理_長寿命化整備計画!$B$2:'データ整理_長寿命化整備計画'!$B238,"この線より上に行を挿入してください。")=0,データ整理_長寿命化整備計画!$L238,"")</f>
        <v/>
      </c>
    </row>
    <row r="239" spans="1:10" x14ac:dyDescent="0.15">
      <c r="A239" s="868" t="str">
        <f ca="1">IF(COUNTIF(データ整理_長寿命化整備計画!$B$2:'データ整理_長寿命化整備計画'!$B239,"この線より上に行を挿入してください。")=0,データ整理_長寿命化整備計画!$C239,"")</f>
        <v/>
      </c>
      <c r="B239" s="868" t="str">
        <f ca="1">IF(COUNTIF(データ整理_長寿命化整備計画!$B$2:'データ整理_長寿命化整備計画'!$B239,"この線より上に行を挿入してください。")=0,データ整理_長寿命化整備計画!$D239,"")</f>
        <v/>
      </c>
      <c r="C239" s="868" t="str">
        <f ca="1">IF(COUNTIF(データ整理_長寿命化整備計画!$B$2:'データ整理_長寿命化整備計画'!$B239,"この線より上に行を挿入してください。")=0,データ整理_長寿命化整備計画!$E239,"")</f>
        <v/>
      </c>
      <c r="D239" s="868" t="str">
        <f ca="1">IF(COUNTIF(データ整理_長寿命化整備計画!$B$2:'データ整理_長寿命化整備計画'!$B239,"この線より上に行を挿入してください。")=0,データ整理_長寿命化整備計画!$F239,"")</f>
        <v/>
      </c>
      <c r="E239" s="868" t="str">
        <f ca="1">IF(COUNTIF(データ整理_長寿命化整備計画!$B$2:'データ整理_長寿命化整備計画'!$B239,"この線より上に行を挿入してください。")=0,データ整理_長寿命化整備計画!$G239,"")</f>
        <v/>
      </c>
      <c r="F239" s="868" t="str">
        <f ca="1">IF(COUNTIF(データ整理_長寿命化整備計画!$B$2:'データ整理_長寿命化整備計画'!$B239,"この線より上に行を挿入してください。")=0,データ整理_長寿命化整備計画!$H239,"")</f>
        <v/>
      </c>
      <c r="G239" s="868" t="str">
        <f ca="1">IF(COUNTIF(データ整理_長寿命化整備計画!$B$2:'データ整理_長寿命化整備計画'!$B239,"この線より上に行を挿入してください。")=0,データ整理_長寿命化整備計画!$I239,"")</f>
        <v/>
      </c>
      <c r="H239" s="868" t="str">
        <f ca="1">IF(COUNTIF(データ整理_長寿命化整備計画!$B$2:'データ整理_長寿命化整備計画'!$B239,"この線より上に行を挿入してください。")=0,データ整理_長寿命化整備計画!$J239,"")</f>
        <v/>
      </c>
      <c r="I239" s="868" t="str">
        <f ca="1">IF(COUNTIF(データ整理_長寿命化整備計画!$B$2:'データ整理_長寿命化整備計画'!$B239,"この線より上に行を挿入してください。")=0,データ整理_長寿命化整備計画!$K239,"")</f>
        <v/>
      </c>
      <c r="J239" s="868" t="str">
        <f ca="1">IF(COUNTIF(データ整理_長寿命化整備計画!$B$2:'データ整理_長寿命化整備計画'!$B239,"この線より上に行を挿入してください。")=0,データ整理_長寿命化整備計画!$L239,"")</f>
        <v/>
      </c>
    </row>
    <row r="240" spans="1:10" x14ac:dyDescent="0.15">
      <c r="A240" s="868" t="str">
        <f ca="1">IF(COUNTIF(データ整理_長寿命化整備計画!$B$2:'データ整理_長寿命化整備計画'!$B240,"この線より上に行を挿入してください。")=0,データ整理_長寿命化整備計画!$C240,"")</f>
        <v/>
      </c>
      <c r="B240" s="868" t="str">
        <f ca="1">IF(COUNTIF(データ整理_長寿命化整備計画!$B$2:'データ整理_長寿命化整備計画'!$B240,"この線より上に行を挿入してください。")=0,データ整理_長寿命化整備計画!$D240,"")</f>
        <v/>
      </c>
      <c r="C240" s="868" t="str">
        <f ca="1">IF(COUNTIF(データ整理_長寿命化整備計画!$B$2:'データ整理_長寿命化整備計画'!$B240,"この線より上に行を挿入してください。")=0,データ整理_長寿命化整備計画!$E240,"")</f>
        <v/>
      </c>
      <c r="D240" s="868" t="str">
        <f ca="1">IF(COUNTIF(データ整理_長寿命化整備計画!$B$2:'データ整理_長寿命化整備計画'!$B240,"この線より上に行を挿入してください。")=0,データ整理_長寿命化整備計画!$F240,"")</f>
        <v/>
      </c>
      <c r="E240" s="868" t="str">
        <f ca="1">IF(COUNTIF(データ整理_長寿命化整備計画!$B$2:'データ整理_長寿命化整備計画'!$B240,"この線より上に行を挿入してください。")=0,データ整理_長寿命化整備計画!$G240,"")</f>
        <v/>
      </c>
      <c r="F240" s="868" t="str">
        <f ca="1">IF(COUNTIF(データ整理_長寿命化整備計画!$B$2:'データ整理_長寿命化整備計画'!$B240,"この線より上に行を挿入してください。")=0,データ整理_長寿命化整備計画!$H240,"")</f>
        <v/>
      </c>
      <c r="G240" s="868" t="str">
        <f ca="1">IF(COUNTIF(データ整理_長寿命化整備計画!$B$2:'データ整理_長寿命化整備計画'!$B240,"この線より上に行を挿入してください。")=0,データ整理_長寿命化整備計画!$I240,"")</f>
        <v/>
      </c>
      <c r="H240" s="868" t="str">
        <f ca="1">IF(COUNTIF(データ整理_長寿命化整備計画!$B$2:'データ整理_長寿命化整備計画'!$B240,"この線より上に行を挿入してください。")=0,データ整理_長寿命化整備計画!$J240,"")</f>
        <v/>
      </c>
      <c r="I240" s="868" t="str">
        <f ca="1">IF(COUNTIF(データ整理_長寿命化整備計画!$B$2:'データ整理_長寿命化整備計画'!$B240,"この線より上に行を挿入してください。")=0,データ整理_長寿命化整備計画!$K240,"")</f>
        <v/>
      </c>
      <c r="J240" s="868" t="str">
        <f ca="1">IF(COUNTIF(データ整理_長寿命化整備計画!$B$2:'データ整理_長寿命化整備計画'!$B240,"この線より上に行を挿入してください。")=0,データ整理_長寿命化整備計画!$L240,"")</f>
        <v/>
      </c>
    </row>
    <row r="241" spans="1:10" x14ac:dyDescent="0.15">
      <c r="A241" s="868" t="str">
        <f ca="1">IF(COUNTIF(データ整理_長寿命化整備計画!$B$2:'データ整理_長寿命化整備計画'!$B241,"この線より上に行を挿入してください。")=0,データ整理_長寿命化整備計画!$C241,"")</f>
        <v/>
      </c>
      <c r="B241" s="868" t="str">
        <f ca="1">IF(COUNTIF(データ整理_長寿命化整備計画!$B$2:'データ整理_長寿命化整備計画'!$B241,"この線より上に行を挿入してください。")=0,データ整理_長寿命化整備計画!$D241,"")</f>
        <v/>
      </c>
      <c r="C241" s="868" t="str">
        <f ca="1">IF(COUNTIF(データ整理_長寿命化整備計画!$B$2:'データ整理_長寿命化整備計画'!$B241,"この線より上に行を挿入してください。")=0,データ整理_長寿命化整備計画!$E241,"")</f>
        <v/>
      </c>
      <c r="D241" s="868" t="str">
        <f ca="1">IF(COUNTIF(データ整理_長寿命化整備計画!$B$2:'データ整理_長寿命化整備計画'!$B241,"この線より上に行を挿入してください。")=0,データ整理_長寿命化整備計画!$F241,"")</f>
        <v/>
      </c>
      <c r="E241" s="868" t="str">
        <f ca="1">IF(COUNTIF(データ整理_長寿命化整備計画!$B$2:'データ整理_長寿命化整備計画'!$B241,"この線より上に行を挿入してください。")=0,データ整理_長寿命化整備計画!$G241,"")</f>
        <v/>
      </c>
      <c r="F241" s="868" t="str">
        <f ca="1">IF(COUNTIF(データ整理_長寿命化整備計画!$B$2:'データ整理_長寿命化整備計画'!$B241,"この線より上に行を挿入してください。")=0,データ整理_長寿命化整備計画!$H241,"")</f>
        <v/>
      </c>
      <c r="G241" s="868" t="str">
        <f ca="1">IF(COUNTIF(データ整理_長寿命化整備計画!$B$2:'データ整理_長寿命化整備計画'!$B241,"この線より上に行を挿入してください。")=0,データ整理_長寿命化整備計画!$I241,"")</f>
        <v/>
      </c>
      <c r="H241" s="868" t="str">
        <f ca="1">IF(COUNTIF(データ整理_長寿命化整備計画!$B$2:'データ整理_長寿命化整備計画'!$B241,"この線より上に行を挿入してください。")=0,データ整理_長寿命化整備計画!$J241,"")</f>
        <v/>
      </c>
      <c r="I241" s="868" t="str">
        <f ca="1">IF(COUNTIF(データ整理_長寿命化整備計画!$B$2:'データ整理_長寿命化整備計画'!$B241,"この線より上に行を挿入してください。")=0,データ整理_長寿命化整備計画!$K241,"")</f>
        <v/>
      </c>
      <c r="J241" s="868" t="str">
        <f ca="1">IF(COUNTIF(データ整理_長寿命化整備計画!$B$2:'データ整理_長寿命化整備計画'!$B241,"この線より上に行を挿入してください。")=0,データ整理_長寿命化整備計画!$L241,"")</f>
        <v/>
      </c>
    </row>
    <row r="242" spans="1:10" x14ac:dyDescent="0.15">
      <c r="A242" s="868" t="str">
        <f ca="1">IF(COUNTIF(データ整理_長寿命化整備計画!$B$2:'データ整理_長寿命化整備計画'!$B242,"この線より上に行を挿入してください。")=0,データ整理_長寿命化整備計画!$C242,"")</f>
        <v/>
      </c>
      <c r="B242" s="868" t="str">
        <f ca="1">IF(COUNTIF(データ整理_長寿命化整備計画!$B$2:'データ整理_長寿命化整備計画'!$B242,"この線より上に行を挿入してください。")=0,データ整理_長寿命化整備計画!$D242,"")</f>
        <v/>
      </c>
      <c r="C242" s="868" t="str">
        <f ca="1">IF(COUNTIF(データ整理_長寿命化整備計画!$B$2:'データ整理_長寿命化整備計画'!$B242,"この線より上に行を挿入してください。")=0,データ整理_長寿命化整備計画!$E242,"")</f>
        <v/>
      </c>
      <c r="D242" s="868" t="str">
        <f ca="1">IF(COUNTIF(データ整理_長寿命化整備計画!$B$2:'データ整理_長寿命化整備計画'!$B242,"この線より上に行を挿入してください。")=0,データ整理_長寿命化整備計画!$F242,"")</f>
        <v/>
      </c>
      <c r="E242" s="868" t="str">
        <f ca="1">IF(COUNTIF(データ整理_長寿命化整備計画!$B$2:'データ整理_長寿命化整備計画'!$B242,"この線より上に行を挿入してください。")=0,データ整理_長寿命化整備計画!$G242,"")</f>
        <v/>
      </c>
      <c r="F242" s="868" t="str">
        <f ca="1">IF(COUNTIF(データ整理_長寿命化整備計画!$B$2:'データ整理_長寿命化整備計画'!$B242,"この線より上に行を挿入してください。")=0,データ整理_長寿命化整備計画!$H242,"")</f>
        <v/>
      </c>
      <c r="G242" s="868" t="str">
        <f ca="1">IF(COUNTIF(データ整理_長寿命化整備計画!$B$2:'データ整理_長寿命化整備計画'!$B242,"この線より上に行を挿入してください。")=0,データ整理_長寿命化整備計画!$I242,"")</f>
        <v/>
      </c>
      <c r="H242" s="868" t="str">
        <f ca="1">IF(COUNTIF(データ整理_長寿命化整備計画!$B$2:'データ整理_長寿命化整備計画'!$B242,"この線より上に行を挿入してください。")=0,データ整理_長寿命化整備計画!$J242,"")</f>
        <v/>
      </c>
      <c r="I242" s="868" t="str">
        <f ca="1">IF(COUNTIF(データ整理_長寿命化整備計画!$B$2:'データ整理_長寿命化整備計画'!$B242,"この線より上に行を挿入してください。")=0,データ整理_長寿命化整備計画!$K242,"")</f>
        <v/>
      </c>
      <c r="J242" s="868" t="str">
        <f ca="1">IF(COUNTIF(データ整理_長寿命化整備計画!$B$2:'データ整理_長寿命化整備計画'!$B242,"この線より上に行を挿入してください。")=0,データ整理_長寿命化整備計画!$L242,"")</f>
        <v/>
      </c>
    </row>
    <row r="243" spans="1:10" x14ac:dyDescent="0.15">
      <c r="A243" s="868" t="str">
        <f ca="1">IF(COUNTIF(データ整理_長寿命化整備計画!$B$2:'データ整理_長寿命化整備計画'!$B243,"この線より上に行を挿入してください。")=0,データ整理_長寿命化整備計画!$C243,"")</f>
        <v/>
      </c>
      <c r="B243" s="868" t="str">
        <f ca="1">IF(COUNTIF(データ整理_長寿命化整備計画!$B$2:'データ整理_長寿命化整備計画'!$B243,"この線より上に行を挿入してください。")=0,データ整理_長寿命化整備計画!$D243,"")</f>
        <v/>
      </c>
      <c r="C243" s="868" t="str">
        <f ca="1">IF(COUNTIF(データ整理_長寿命化整備計画!$B$2:'データ整理_長寿命化整備計画'!$B243,"この線より上に行を挿入してください。")=0,データ整理_長寿命化整備計画!$E243,"")</f>
        <v/>
      </c>
      <c r="D243" s="868" t="str">
        <f ca="1">IF(COUNTIF(データ整理_長寿命化整備計画!$B$2:'データ整理_長寿命化整備計画'!$B243,"この線より上に行を挿入してください。")=0,データ整理_長寿命化整備計画!$F243,"")</f>
        <v/>
      </c>
      <c r="E243" s="868" t="str">
        <f ca="1">IF(COUNTIF(データ整理_長寿命化整備計画!$B$2:'データ整理_長寿命化整備計画'!$B243,"この線より上に行を挿入してください。")=0,データ整理_長寿命化整備計画!$G243,"")</f>
        <v/>
      </c>
      <c r="F243" s="868" t="str">
        <f ca="1">IF(COUNTIF(データ整理_長寿命化整備計画!$B$2:'データ整理_長寿命化整備計画'!$B243,"この線より上に行を挿入してください。")=0,データ整理_長寿命化整備計画!$H243,"")</f>
        <v/>
      </c>
      <c r="G243" s="868" t="str">
        <f ca="1">IF(COUNTIF(データ整理_長寿命化整備計画!$B$2:'データ整理_長寿命化整備計画'!$B243,"この線より上に行を挿入してください。")=0,データ整理_長寿命化整備計画!$I243,"")</f>
        <v/>
      </c>
      <c r="H243" s="868" t="str">
        <f ca="1">IF(COUNTIF(データ整理_長寿命化整備計画!$B$2:'データ整理_長寿命化整備計画'!$B243,"この線より上に行を挿入してください。")=0,データ整理_長寿命化整備計画!$J243,"")</f>
        <v/>
      </c>
      <c r="I243" s="868" t="str">
        <f ca="1">IF(COUNTIF(データ整理_長寿命化整備計画!$B$2:'データ整理_長寿命化整備計画'!$B243,"この線より上に行を挿入してください。")=0,データ整理_長寿命化整備計画!$K243,"")</f>
        <v/>
      </c>
      <c r="J243" s="868" t="str">
        <f ca="1">IF(COUNTIF(データ整理_長寿命化整備計画!$B$2:'データ整理_長寿命化整備計画'!$B243,"この線より上に行を挿入してください。")=0,データ整理_長寿命化整備計画!$L243,"")</f>
        <v/>
      </c>
    </row>
    <row r="244" spans="1:10" x14ac:dyDescent="0.15">
      <c r="A244" s="868" t="str">
        <f ca="1">IF(COUNTIF(データ整理_長寿命化整備計画!$B$2:'データ整理_長寿命化整備計画'!$B244,"この線より上に行を挿入してください。")=0,データ整理_長寿命化整備計画!$C244,"")</f>
        <v/>
      </c>
      <c r="B244" s="868" t="str">
        <f ca="1">IF(COUNTIF(データ整理_長寿命化整備計画!$B$2:'データ整理_長寿命化整備計画'!$B244,"この線より上に行を挿入してください。")=0,データ整理_長寿命化整備計画!$D244,"")</f>
        <v/>
      </c>
      <c r="C244" s="868" t="str">
        <f ca="1">IF(COUNTIF(データ整理_長寿命化整備計画!$B$2:'データ整理_長寿命化整備計画'!$B244,"この線より上に行を挿入してください。")=0,データ整理_長寿命化整備計画!$E244,"")</f>
        <v/>
      </c>
      <c r="D244" s="868" t="str">
        <f ca="1">IF(COUNTIF(データ整理_長寿命化整備計画!$B$2:'データ整理_長寿命化整備計画'!$B244,"この線より上に行を挿入してください。")=0,データ整理_長寿命化整備計画!$F244,"")</f>
        <v/>
      </c>
      <c r="E244" s="868" t="str">
        <f ca="1">IF(COUNTIF(データ整理_長寿命化整備計画!$B$2:'データ整理_長寿命化整備計画'!$B244,"この線より上に行を挿入してください。")=0,データ整理_長寿命化整備計画!$G244,"")</f>
        <v/>
      </c>
      <c r="F244" s="868" t="str">
        <f ca="1">IF(COUNTIF(データ整理_長寿命化整備計画!$B$2:'データ整理_長寿命化整備計画'!$B244,"この線より上に行を挿入してください。")=0,データ整理_長寿命化整備計画!$H244,"")</f>
        <v/>
      </c>
      <c r="G244" s="868" t="str">
        <f ca="1">IF(COUNTIF(データ整理_長寿命化整備計画!$B$2:'データ整理_長寿命化整備計画'!$B244,"この線より上に行を挿入してください。")=0,データ整理_長寿命化整備計画!$I244,"")</f>
        <v/>
      </c>
      <c r="H244" s="868" t="str">
        <f ca="1">IF(COUNTIF(データ整理_長寿命化整備計画!$B$2:'データ整理_長寿命化整備計画'!$B244,"この線より上に行を挿入してください。")=0,データ整理_長寿命化整備計画!$J244,"")</f>
        <v/>
      </c>
      <c r="I244" s="868" t="str">
        <f ca="1">IF(COUNTIF(データ整理_長寿命化整備計画!$B$2:'データ整理_長寿命化整備計画'!$B244,"この線より上に行を挿入してください。")=0,データ整理_長寿命化整備計画!$K244,"")</f>
        <v/>
      </c>
      <c r="J244" s="868" t="str">
        <f ca="1">IF(COUNTIF(データ整理_長寿命化整備計画!$B$2:'データ整理_長寿命化整備計画'!$B244,"この線より上に行を挿入してください。")=0,データ整理_長寿命化整備計画!$L244,"")</f>
        <v/>
      </c>
    </row>
    <row r="245" spans="1:10" x14ac:dyDescent="0.15">
      <c r="A245" s="868" t="str">
        <f ca="1">IF(COUNTIF(データ整理_長寿命化整備計画!$B$2:'データ整理_長寿命化整備計画'!$B245,"この線より上に行を挿入してください。")=0,データ整理_長寿命化整備計画!$C245,"")</f>
        <v/>
      </c>
      <c r="B245" s="868" t="str">
        <f ca="1">IF(COUNTIF(データ整理_長寿命化整備計画!$B$2:'データ整理_長寿命化整備計画'!$B245,"この線より上に行を挿入してください。")=0,データ整理_長寿命化整備計画!$D245,"")</f>
        <v/>
      </c>
      <c r="C245" s="868" t="str">
        <f ca="1">IF(COUNTIF(データ整理_長寿命化整備計画!$B$2:'データ整理_長寿命化整備計画'!$B245,"この線より上に行を挿入してください。")=0,データ整理_長寿命化整備計画!$E245,"")</f>
        <v/>
      </c>
      <c r="D245" s="868" t="str">
        <f ca="1">IF(COUNTIF(データ整理_長寿命化整備計画!$B$2:'データ整理_長寿命化整備計画'!$B245,"この線より上に行を挿入してください。")=0,データ整理_長寿命化整備計画!$F245,"")</f>
        <v/>
      </c>
      <c r="E245" s="868" t="str">
        <f ca="1">IF(COUNTIF(データ整理_長寿命化整備計画!$B$2:'データ整理_長寿命化整備計画'!$B245,"この線より上に行を挿入してください。")=0,データ整理_長寿命化整備計画!$G245,"")</f>
        <v/>
      </c>
      <c r="F245" s="868" t="str">
        <f ca="1">IF(COUNTIF(データ整理_長寿命化整備計画!$B$2:'データ整理_長寿命化整備計画'!$B245,"この線より上に行を挿入してください。")=0,データ整理_長寿命化整備計画!$H245,"")</f>
        <v/>
      </c>
      <c r="G245" s="868" t="str">
        <f ca="1">IF(COUNTIF(データ整理_長寿命化整備計画!$B$2:'データ整理_長寿命化整備計画'!$B245,"この線より上に行を挿入してください。")=0,データ整理_長寿命化整備計画!$I245,"")</f>
        <v/>
      </c>
      <c r="H245" s="868" t="str">
        <f ca="1">IF(COUNTIF(データ整理_長寿命化整備計画!$B$2:'データ整理_長寿命化整備計画'!$B245,"この線より上に行を挿入してください。")=0,データ整理_長寿命化整備計画!$J245,"")</f>
        <v/>
      </c>
      <c r="I245" s="868" t="str">
        <f ca="1">IF(COUNTIF(データ整理_長寿命化整備計画!$B$2:'データ整理_長寿命化整備計画'!$B245,"この線より上に行を挿入してください。")=0,データ整理_長寿命化整備計画!$K245,"")</f>
        <v/>
      </c>
      <c r="J245" s="868" t="str">
        <f ca="1">IF(COUNTIF(データ整理_長寿命化整備計画!$B$2:'データ整理_長寿命化整備計画'!$B245,"この線より上に行を挿入してください。")=0,データ整理_長寿命化整備計画!$L245,"")</f>
        <v/>
      </c>
    </row>
    <row r="246" spans="1:10" x14ac:dyDescent="0.15">
      <c r="A246" s="868" t="str">
        <f ca="1">IF(COUNTIF(データ整理_長寿命化整備計画!$B$2:'データ整理_長寿命化整備計画'!$B246,"この線より上に行を挿入してください。")=0,データ整理_長寿命化整備計画!$C246,"")</f>
        <v/>
      </c>
      <c r="B246" s="868" t="str">
        <f ca="1">IF(COUNTIF(データ整理_長寿命化整備計画!$B$2:'データ整理_長寿命化整備計画'!$B246,"この線より上に行を挿入してください。")=0,データ整理_長寿命化整備計画!$D246,"")</f>
        <v/>
      </c>
      <c r="C246" s="868" t="str">
        <f ca="1">IF(COUNTIF(データ整理_長寿命化整備計画!$B$2:'データ整理_長寿命化整備計画'!$B246,"この線より上に行を挿入してください。")=0,データ整理_長寿命化整備計画!$E246,"")</f>
        <v/>
      </c>
      <c r="D246" s="868" t="str">
        <f ca="1">IF(COUNTIF(データ整理_長寿命化整備計画!$B$2:'データ整理_長寿命化整備計画'!$B246,"この線より上に行を挿入してください。")=0,データ整理_長寿命化整備計画!$F246,"")</f>
        <v/>
      </c>
      <c r="E246" s="868" t="str">
        <f ca="1">IF(COUNTIF(データ整理_長寿命化整備計画!$B$2:'データ整理_長寿命化整備計画'!$B246,"この線より上に行を挿入してください。")=0,データ整理_長寿命化整備計画!$G246,"")</f>
        <v/>
      </c>
      <c r="F246" s="868" t="str">
        <f ca="1">IF(COUNTIF(データ整理_長寿命化整備計画!$B$2:'データ整理_長寿命化整備計画'!$B246,"この線より上に行を挿入してください。")=0,データ整理_長寿命化整備計画!$H246,"")</f>
        <v/>
      </c>
      <c r="G246" s="868" t="str">
        <f ca="1">IF(COUNTIF(データ整理_長寿命化整備計画!$B$2:'データ整理_長寿命化整備計画'!$B246,"この線より上に行を挿入してください。")=0,データ整理_長寿命化整備計画!$I246,"")</f>
        <v/>
      </c>
      <c r="H246" s="868" t="str">
        <f ca="1">IF(COUNTIF(データ整理_長寿命化整備計画!$B$2:'データ整理_長寿命化整備計画'!$B246,"この線より上に行を挿入してください。")=0,データ整理_長寿命化整備計画!$J246,"")</f>
        <v/>
      </c>
      <c r="I246" s="868" t="str">
        <f ca="1">IF(COUNTIF(データ整理_長寿命化整備計画!$B$2:'データ整理_長寿命化整備計画'!$B246,"この線より上に行を挿入してください。")=0,データ整理_長寿命化整備計画!$K246,"")</f>
        <v/>
      </c>
      <c r="J246" s="868" t="str">
        <f ca="1">IF(COUNTIF(データ整理_長寿命化整備計画!$B$2:'データ整理_長寿命化整備計画'!$B246,"この線より上に行を挿入してください。")=0,データ整理_長寿命化整備計画!$L246,"")</f>
        <v/>
      </c>
    </row>
    <row r="247" spans="1:10" x14ac:dyDescent="0.15">
      <c r="A247" s="868" t="str">
        <f ca="1">IF(COUNTIF(データ整理_長寿命化整備計画!$B$2:'データ整理_長寿命化整備計画'!$B247,"この線より上に行を挿入してください。")=0,データ整理_長寿命化整備計画!$C247,"")</f>
        <v/>
      </c>
      <c r="B247" s="868" t="str">
        <f ca="1">IF(COUNTIF(データ整理_長寿命化整備計画!$B$2:'データ整理_長寿命化整備計画'!$B247,"この線より上に行を挿入してください。")=0,データ整理_長寿命化整備計画!$D247,"")</f>
        <v/>
      </c>
      <c r="C247" s="868" t="str">
        <f ca="1">IF(COUNTIF(データ整理_長寿命化整備計画!$B$2:'データ整理_長寿命化整備計画'!$B247,"この線より上に行を挿入してください。")=0,データ整理_長寿命化整備計画!$E247,"")</f>
        <v/>
      </c>
      <c r="D247" s="868" t="str">
        <f ca="1">IF(COUNTIF(データ整理_長寿命化整備計画!$B$2:'データ整理_長寿命化整備計画'!$B247,"この線より上に行を挿入してください。")=0,データ整理_長寿命化整備計画!$F247,"")</f>
        <v/>
      </c>
      <c r="E247" s="868" t="str">
        <f ca="1">IF(COUNTIF(データ整理_長寿命化整備計画!$B$2:'データ整理_長寿命化整備計画'!$B247,"この線より上に行を挿入してください。")=0,データ整理_長寿命化整備計画!$G247,"")</f>
        <v/>
      </c>
      <c r="F247" s="868" t="str">
        <f ca="1">IF(COUNTIF(データ整理_長寿命化整備計画!$B$2:'データ整理_長寿命化整備計画'!$B247,"この線より上に行を挿入してください。")=0,データ整理_長寿命化整備計画!$H247,"")</f>
        <v/>
      </c>
      <c r="G247" s="868" t="str">
        <f ca="1">IF(COUNTIF(データ整理_長寿命化整備計画!$B$2:'データ整理_長寿命化整備計画'!$B247,"この線より上に行を挿入してください。")=0,データ整理_長寿命化整備計画!$I247,"")</f>
        <v/>
      </c>
      <c r="H247" s="868" t="str">
        <f ca="1">IF(COUNTIF(データ整理_長寿命化整備計画!$B$2:'データ整理_長寿命化整備計画'!$B247,"この線より上に行を挿入してください。")=0,データ整理_長寿命化整備計画!$J247,"")</f>
        <v/>
      </c>
      <c r="I247" s="868" t="str">
        <f ca="1">IF(COUNTIF(データ整理_長寿命化整備計画!$B$2:'データ整理_長寿命化整備計画'!$B247,"この線より上に行を挿入してください。")=0,データ整理_長寿命化整備計画!$K247,"")</f>
        <v/>
      </c>
      <c r="J247" s="868" t="str">
        <f ca="1">IF(COUNTIF(データ整理_長寿命化整備計画!$B$2:'データ整理_長寿命化整備計画'!$B247,"この線より上に行を挿入してください。")=0,データ整理_長寿命化整備計画!$L247,"")</f>
        <v/>
      </c>
    </row>
    <row r="248" spans="1:10" x14ac:dyDescent="0.15">
      <c r="A248" s="868" t="str">
        <f ca="1">IF(COUNTIF(データ整理_長寿命化整備計画!$B$2:'データ整理_長寿命化整備計画'!$B248,"この線より上に行を挿入してください。")=0,データ整理_長寿命化整備計画!$C248,"")</f>
        <v/>
      </c>
      <c r="B248" s="868" t="str">
        <f ca="1">IF(COUNTIF(データ整理_長寿命化整備計画!$B$2:'データ整理_長寿命化整備計画'!$B248,"この線より上に行を挿入してください。")=0,データ整理_長寿命化整備計画!$D248,"")</f>
        <v/>
      </c>
      <c r="C248" s="868" t="str">
        <f ca="1">IF(COUNTIF(データ整理_長寿命化整備計画!$B$2:'データ整理_長寿命化整備計画'!$B248,"この線より上に行を挿入してください。")=0,データ整理_長寿命化整備計画!$E248,"")</f>
        <v/>
      </c>
      <c r="D248" s="868" t="str">
        <f ca="1">IF(COUNTIF(データ整理_長寿命化整備計画!$B$2:'データ整理_長寿命化整備計画'!$B248,"この線より上に行を挿入してください。")=0,データ整理_長寿命化整備計画!$F248,"")</f>
        <v/>
      </c>
      <c r="E248" s="868" t="str">
        <f ca="1">IF(COUNTIF(データ整理_長寿命化整備計画!$B$2:'データ整理_長寿命化整備計画'!$B248,"この線より上に行を挿入してください。")=0,データ整理_長寿命化整備計画!$G248,"")</f>
        <v/>
      </c>
      <c r="F248" s="868" t="str">
        <f ca="1">IF(COUNTIF(データ整理_長寿命化整備計画!$B$2:'データ整理_長寿命化整備計画'!$B248,"この線より上に行を挿入してください。")=0,データ整理_長寿命化整備計画!$H248,"")</f>
        <v/>
      </c>
      <c r="G248" s="868" t="str">
        <f ca="1">IF(COUNTIF(データ整理_長寿命化整備計画!$B$2:'データ整理_長寿命化整備計画'!$B248,"この線より上に行を挿入してください。")=0,データ整理_長寿命化整備計画!$I248,"")</f>
        <v/>
      </c>
      <c r="H248" s="868" t="str">
        <f ca="1">IF(COUNTIF(データ整理_長寿命化整備計画!$B$2:'データ整理_長寿命化整備計画'!$B248,"この線より上に行を挿入してください。")=0,データ整理_長寿命化整備計画!$J248,"")</f>
        <v/>
      </c>
      <c r="I248" s="868" t="str">
        <f ca="1">IF(COUNTIF(データ整理_長寿命化整備計画!$B$2:'データ整理_長寿命化整備計画'!$B248,"この線より上に行を挿入してください。")=0,データ整理_長寿命化整備計画!$K248,"")</f>
        <v/>
      </c>
      <c r="J248" s="868" t="str">
        <f ca="1">IF(COUNTIF(データ整理_長寿命化整備計画!$B$2:'データ整理_長寿命化整備計画'!$B248,"この線より上に行を挿入してください。")=0,データ整理_長寿命化整備計画!$L248,"")</f>
        <v/>
      </c>
    </row>
    <row r="249" spans="1:10" x14ac:dyDescent="0.15">
      <c r="A249" s="868" t="str">
        <f ca="1">IF(COUNTIF(データ整理_長寿命化整備計画!$B$2:'データ整理_長寿命化整備計画'!$B249,"この線より上に行を挿入してください。")=0,データ整理_長寿命化整備計画!$C249,"")</f>
        <v/>
      </c>
      <c r="B249" s="868" t="str">
        <f ca="1">IF(COUNTIF(データ整理_長寿命化整備計画!$B$2:'データ整理_長寿命化整備計画'!$B249,"この線より上に行を挿入してください。")=0,データ整理_長寿命化整備計画!$D249,"")</f>
        <v/>
      </c>
      <c r="C249" s="868" t="str">
        <f ca="1">IF(COUNTIF(データ整理_長寿命化整備計画!$B$2:'データ整理_長寿命化整備計画'!$B249,"この線より上に行を挿入してください。")=0,データ整理_長寿命化整備計画!$E249,"")</f>
        <v/>
      </c>
      <c r="D249" s="868" t="str">
        <f ca="1">IF(COUNTIF(データ整理_長寿命化整備計画!$B$2:'データ整理_長寿命化整備計画'!$B249,"この線より上に行を挿入してください。")=0,データ整理_長寿命化整備計画!$F249,"")</f>
        <v/>
      </c>
      <c r="E249" s="868" t="str">
        <f ca="1">IF(COUNTIF(データ整理_長寿命化整備計画!$B$2:'データ整理_長寿命化整備計画'!$B249,"この線より上に行を挿入してください。")=0,データ整理_長寿命化整備計画!$G249,"")</f>
        <v/>
      </c>
      <c r="F249" s="868" t="str">
        <f ca="1">IF(COUNTIF(データ整理_長寿命化整備計画!$B$2:'データ整理_長寿命化整備計画'!$B249,"この線より上に行を挿入してください。")=0,データ整理_長寿命化整備計画!$H249,"")</f>
        <v/>
      </c>
      <c r="G249" s="868" t="str">
        <f ca="1">IF(COUNTIF(データ整理_長寿命化整備計画!$B$2:'データ整理_長寿命化整備計画'!$B249,"この線より上に行を挿入してください。")=0,データ整理_長寿命化整備計画!$I249,"")</f>
        <v/>
      </c>
      <c r="H249" s="868" t="str">
        <f ca="1">IF(COUNTIF(データ整理_長寿命化整備計画!$B$2:'データ整理_長寿命化整備計画'!$B249,"この線より上に行を挿入してください。")=0,データ整理_長寿命化整備計画!$J249,"")</f>
        <v/>
      </c>
      <c r="I249" s="868" t="str">
        <f ca="1">IF(COUNTIF(データ整理_長寿命化整備計画!$B$2:'データ整理_長寿命化整備計画'!$B249,"この線より上に行を挿入してください。")=0,データ整理_長寿命化整備計画!$K249,"")</f>
        <v/>
      </c>
      <c r="J249" s="868" t="str">
        <f ca="1">IF(COUNTIF(データ整理_長寿命化整備計画!$B$2:'データ整理_長寿命化整備計画'!$B249,"この線より上に行を挿入してください。")=0,データ整理_長寿命化整備計画!$L249,"")</f>
        <v/>
      </c>
    </row>
    <row r="250" spans="1:10" x14ac:dyDescent="0.15">
      <c r="A250" s="868" t="str">
        <f ca="1">IF(COUNTIF(データ整理_長寿命化整備計画!$B$2:'データ整理_長寿命化整備計画'!$B250,"この線より上に行を挿入してください。")=0,データ整理_長寿命化整備計画!$C250,"")</f>
        <v/>
      </c>
      <c r="B250" s="868" t="str">
        <f ca="1">IF(COUNTIF(データ整理_長寿命化整備計画!$B$2:'データ整理_長寿命化整備計画'!$B250,"この線より上に行を挿入してください。")=0,データ整理_長寿命化整備計画!$D250,"")</f>
        <v/>
      </c>
      <c r="C250" s="868" t="str">
        <f ca="1">IF(COUNTIF(データ整理_長寿命化整備計画!$B$2:'データ整理_長寿命化整備計画'!$B250,"この線より上に行を挿入してください。")=0,データ整理_長寿命化整備計画!$E250,"")</f>
        <v/>
      </c>
      <c r="D250" s="868" t="str">
        <f ca="1">IF(COUNTIF(データ整理_長寿命化整備計画!$B$2:'データ整理_長寿命化整備計画'!$B250,"この線より上に行を挿入してください。")=0,データ整理_長寿命化整備計画!$F250,"")</f>
        <v/>
      </c>
      <c r="E250" s="868" t="str">
        <f ca="1">IF(COUNTIF(データ整理_長寿命化整備計画!$B$2:'データ整理_長寿命化整備計画'!$B250,"この線より上に行を挿入してください。")=0,データ整理_長寿命化整備計画!$G250,"")</f>
        <v/>
      </c>
      <c r="F250" s="868" t="str">
        <f ca="1">IF(COUNTIF(データ整理_長寿命化整備計画!$B$2:'データ整理_長寿命化整備計画'!$B250,"この線より上に行を挿入してください。")=0,データ整理_長寿命化整備計画!$H250,"")</f>
        <v/>
      </c>
      <c r="G250" s="868" t="str">
        <f ca="1">IF(COUNTIF(データ整理_長寿命化整備計画!$B$2:'データ整理_長寿命化整備計画'!$B250,"この線より上に行を挿入してください。")=0,データ整理_長寿命化整備計画!$I250,"")</f>
        <v/>
      </c>
      <c r="H250" s="868" t="str">
        <f ca="1">IF(COUNTIF(データ整理_長寿命化整備計画!$B$2:'データ整理_長寿命化整備計画'!$B250,"この線より上に行を挿入してください。")=0,データ整理_長寿命化整備計画!$J250,"")</f>
        <v/>
      </c>
      <c r="I250" s="868" t="str">
        <f ca="1">IF(COUNTIF(データ整理_長寿命化整備計画!$B$2:'データ整理_長寿命化整備計画'!$B250,"この線より上に行を挿入してください。")=0,データ整理_長寿命化整備計画!$K250,"")</f>
        <v/>
      </c>
      <c r="J250" s="868" t="str">
        <f ca="1">IF(COUNTIF(データ整理_長寿命化整備計画!$B$2:'データ整理_長寿命化整備計画'!$B250,"この線より上に行を挿入してください。")=0,データ整理_長寿命化整備計画!$L250,"")</f>
        <v/>
      </c>
    </row>
    <row r="251" spans="1:10" x14ac:dyDescent="0.15">
      <c r="A251" s="868" t="str">
        <f ca="1">IF(COUNTIF(データ整理_長寿命化整備計画!$B$2:'データ整理_長寿命化整備計画'!$B251,"この線より上に行を挿入してください。")=0,データ整理_長寿命化整備計画!$C251,"")</f>
        <v/>
      </c>
      <c r="B251" s="868" t="str">
        <f ca="1">IF(COUNTIF(データ整理_長寿命化整備計画!$B$2:'データ整理_長寿命化整備計画'!$B251,"この線より上に行を挿入してください。")=0,データ整理_長寿命化整備計画!$D251,"")</f>
        <v/>
      </c>
      <c r="C251" s="868" t="str">
        <f ca="1">IF(COUNTIF(データ整理_長寿命化整備計画!$B$2:'データ整理_長寿命化整備計画'!$B251,"この線より上に行を挿入してください。")=0,データ整理_長寿命化整備計画!$E251,"")</f>
        <v/>
      </c>
      <c r="D251" s="868" t="str">
        <f ca="1">IF(COUNTIF(データ整理_長寿命化整備計画!$B$2:'データ整理_長寿命化整備計画'!$B251,"この線より上に行を挿入してください。")=0,データ整理_長寿命化整備計画!$F251,"")</f>
        <v/>
      </c>
      <c r="E251" s="868" t="str">
        <f ca="1">IF(COUNTIF(データ整理_長寿命化整備計画!$B$2:'データ整理_長寿命化整備計画'!$B251,"この線より上に行を挿入してください。")=0,データ整理_長寿命化整備計画!$G251,"")</f>
        <v/>
      </c>
      <c r="F251" s="868" t="str">
        <f ca="1">IF(COUNTIF(データ整理_長寿命化整備計画!$B$2:'データ整理_長寿命化整備計画'!$B251,"この線より上に行を挿入してください。")=0,データ整理_長寿命化整備計画!$H251,"")</f>
        <v/>
      </c>
      <c r="G251" s="868" t="str">
        <f ca="1">IF(COUNTIF(データ整理_長寿命化整備計画!$B$2:'データ整理_長寿命化整備計画'!$B251,"この線より上に行を挿入してください。")=0,データ整理_長寿命化整備計画!$I251,"")</f>
        <v/>
      </c>
      <c r="H251" s="868" t="str">
        <f ca="1">IF(COUNTIF(データ整理_長寿命化整備計画!$B$2:'データ整理_長寿命化整備計画'!$B251,"この線より上に行を挿入してください。")=0,データ整理_長寿命化整備計画!$J251,"")</f>
        <v/>
      </c>
      <c r="I251" s="868" t="str">
        <f ca="1">IF(COUNTIF(データ整理_長寿命化整備計画!$B$2:'データ整理_長寿命化整備計画'!$B251,"この線より上に行を挿入してください。")=0,データ整理_長寿命化整備計画!$K251,"")</f>
        <v/>
      </c>
      <c r="J251" s="868" t="str">
        <f ca="1">IF(COUNTIF(データ整理_長寿命化整備計画!$B$2:'データ整理_長寿命化整備計画'!$B251,"この線より上に行を挿入してください。")=0,データ整理_長寿命化整備計画!$L251,"")</f>
        <v/>
      </c>
    </row>
    <row r="252" spans="1:10" x14ac:dyDescent="0.15">
      <c r="A252" s="868" t="str">
        <f ca="1">IF(COUNTIF(データ整理_長寿命化整備計画!$B$2:'データ整理_長寿命化整備計画'!$B252,"この線より上に行を挿入してください。")=0,データ整理_長寿命化整備計画!$C252,"")</f>
        <v/>
      </c>
      <c r="B252" s="868" t="str">
        <f ca="1">IF(COUNTIF(データ整理_長寿命化整備計画!$B$2:'データ整理_長寿命化整備計画'!$B252,"この線より上に行を挿入してください。")=0,データ整理_長寿命化整備計画!$D252,"")</f>
        <v/>
      </c>
      <c r="C252" s="868" t="str">
        <f ca="1">IF(COUNTIF(データ整理_長寿命化整備計画!$B$2:'データ整理_長寿命化整備計画'!$B252,"この線より上に行を挿入してください。")=0,データ整理_長寿命化整備計画!$E252,"")</f>
        <v/>
      </c>
      <c r="D252" s="868" t="str">
        <f ca="1">IF(COUNTIF(データ整理_長寿命化整備計画!$B$2:'データ整理_長寿命化整備計画'!$B252,"この線より上に行を挿入してください。")=0,データ整理_長寿命化整備計画!$F252,"")</f>
        <v/>
      </c>
      <c r="E252" s="868" t="str">
        <f ca="1">IF(COUNTIF(データ整理_長寿命化整備計画!$B$2:'データ整理_長寿命化整備計画'!$B252,"この線より上に行を挿入してください。")=0,データ整理_長寿命化整備計画!$G252,"")</f>
        <v/>
      </c>
      <c r="F252" s="868" t="str">
        <f ca="1">IF(COUNTIF(データ整理_長寿命化整備計画!$B$2:'データ整理_長寿命化整備計画'!$B252,"この線より上に行を挿入してください。")=0,データ整理_長寿命化整備計画!$H252,"")</f>
        <v/>
      </c>
      <c r="G252" s="868" t="str">
        <f ca="1">IF(COUNTIF(データ整理_長寿命化整備計画!$B$2:'データ整理_長寿命化整備計画'!$B252,"この線より上に行を挿入してください。")=0,データ整理_長寿命化整備計画!$I252,"")</f>
        <v/>
      </c>
      <c r="H252" s="868" t="str">
        <f ca="1">IF(COUNTIF(データ整理_長寿命化整備計画!$B$2:'データ整理_長寿命化整備計画'!$B252,"この線より上に行を挿入してください。")=0,データ整理_長寿命化整備計画!$J252,"")</f>
        <v/>
      </c>
      <c r="I252" s="868" t="str">
        <f ca="1">IF(COUNTIF(データ整理_長寿命化整備計画!$B$2:'データ整理_長寿命化整備計画'!$B252,"この線より上に行を挿入してください。")=0,データ整理_長寿命化整備計画!$K252,"")</f>
        <v/>
      </c>
      <c r="J252" s="868" t="str">
        <f ca="1">IF(COUNTIF(データ整理_長寿命化整備計画!$B$2:'データ整理_長寿命化整備計画'!$B252,"この線より上に行を挿入してください。")=0,データ整理_長寿命化整備計画!$L252,"")</f>
        <v/>
      </c>
    </row>
    <row r="253" spans="1:10" x14ac:dyDescent="0.15">
      <c r="A253" s="868" t="str">
        <f ca="1">IF(COUNTIF(データ整理_長寿命化整備計画!$B$2:'データ整理_長寿命化整備計画'!$B253,"この線より上に行を挿入してください。")=0,データ整理_長寿命化整備計画!$C253,"")</f>
        <v/>
      </c>
      <c r="B253" s="868" t="str">
        <f ca="1">IF(COUNTIF(データ整理_長寿命化整備計画!$B$2:'データ整理_長寿命化整備計画'!$B253,"この線より上に行を挿入してください。")=0,データ整理_長寿命化整備計画!$D253,"")</f>
        <v/>
      </c>
      <c r="C253" s="868" t="str">
        <f ca="1">IF(COUNTIF(データ整理_長寿命化整備計画!$B$2:'データ整理_長寿命化整備計画'!$B253,"この線より上に行を挿入してください。")=0,データ整理_長寿命化整備計画!$E253,"")</f>
        <v/>
      </c>
      <c r="D253" s="868" t="str">
        <f ca="1">IF(COUNTIF(データ整理_長寿命化整備計画!$B$2:'データ整理_長寿命化整備計画'!$B253,"この線より上に行を挿入してください。")=0,データ整理_長寿命化整備計画!$F253,"")</f>
        <v/>
      </c>
      <c r="E253" s="868" t="str">
        <f ca="1">IF(COUNTIF(データ整理_長寿命化整備計画!$B$2:'データ整理_長寿命化整備計画'!$B253,"この線より上に行を挿入してください。")=0,データ整理_長寿命化整備計画!$G253,"")</f>
        <v/>
      </c>
      <c r="F253" s="868" t="str">
        <f ca="1">IF(COUNTIF(データ整理_長寿命化整備計画!$B$2:'データ整理_長寿命化整備計画'!$B253,"この線より上に行を挿入してください。")=0,データ整理_長寿命化整備計画!$H253,"")</f>
        <v/>
      </c>
      <c r="G253" s="868" t="str">
        <f ca="1">IF(COUNTIF(データ整理_長寿命化整備計画!$B$2:'データ整理_長寿命化整備計画'!$B253,"この線より上に行を挿入してください。")=0,データ整理_長寿命化整備計画!$I253,"")</f>
        <v/>
      </c>
      <c r="H253" s="868" t="str">
        <f ca="1">IF(COUNTIF(データ整理_長寿命化整備計画!$B$2:'データ整理_長寿命化整備計画'!$B253,"この線より上に行を挿入してください。")=0,データ整理_長寿命化整備計画!$J253,"")</f>
        <v/>
      </c>
      <c r="I253" s="868" t="str">
        <f ca="1">IF(COUNTIF(データ整理_長寿命化整備計画!$B$2:'データ整理_長寿命化整備計画'!$B253,"この線より上に行を挿入してください。")=0,データ整理_長寿命化整備計画!$K253,"")</f>
        <v/>
      </c>
      <c r="J253" s="868" t="str">
        <f ca="1">IF(COUNTIF(データ整理_長寿命化整備計画!$B$2:'データ整理_長寿命化整備計画'!$B253,"この線より上に行を挿入してください。")=0,データ整理_長寿命化整備計画!$L253,"")</f>
        <v/>
      </c>
    </row>
    <row r="254" spans="1:10" x14ac:dyDescent="0.15">
      <c r="A254" s="868" t="str">
        <f ca="1">IF(COUNTIF(データ整理_長寿命化整備計画!$B$2:'データ整理_長寿命化整備計画'!$B254,"この線より上に行を挿入してください。")=0,データ整理_長寿命化整備計画!$C254,"")</f>
        <v/>
      </c>
      <c r="B254" s="868" t="str">
        <f ca="1">IF(COUNTIF(データ整理_長寿命化整備計画!$B$2:'データ整理_長寿命化整備計画'!$B254,"この線より上に行を挿入してください。")=0,データ整理_長寿命化整備計画!$D254,"")</f>
        <v/>
      </c>
      <c r="C254" s="868" t="str">
        <f ca="1">IF(COUNTIF(データ整理_長寿命化整備計画!$B$2:'データ整理_長寿命化整備計画'!$B254,"この線より上に行を挿入してください。")=0,データ整理_長寿命化整備計画!$E254,"")</f>
        <v/>
      </c>
      <c r="D254" s="868" t="str">
        <f ca="1">IF(COUNTIF(データ整理_長寿命化整備計画!$B$2:'データ整理_長寿命化整備計画'!$B254,"この線より上に行を挿入してください。")=0,データ整理_長寿命化整備計画!$F254,"")</f>
        <v/>
      </c>
      <c r="E254" s="868" t="str">
        <f ca="1">IF(COUNTIF(データ整理_長寿命化整備計画!$B$2:'データ整理_長寿命化整備計画'!$B254,"この線より上に行を挿入してください。")=0,データ整理_長寿命化整備計画!$G254,"")</f>
        <v/>
      </c>
      <c r="F254" s="868" t="str">
        <f ca="1">IF(COUNTIF(データ整理_長寿命化整備計画!$B$2:'データ整理_長寿命化整備計画'!$B254,"この線より上に行を挿入してください。")=0,データ整理_長寿命化整備計画!$H254,"")</f>
        <v/>
      </c>
      <c r="G254" s="868" t="str">
        <f ca="1">IF(COUNTIF(データ整理_長寿命化整備計画!$B$2:'データ整理_長寿命化整備計画'!$B254,"この線より上に行を挿入してください。")=0,データ整理_長寿命化整備計画!$I254,"")</f>
        <v/>
      </c>
      <c r="H254" s="868" t="str">
        <f ca="1">IF(COUNTIF(データ整理_長寿命化整備計画!$B$2:'データ整理_長寿命化整備計画'!$B254,"この線より上に行を挿入してください。")=0,データ整理_長寿命化整備計画!$J254,"")</f>
        <v/>
      </c>
      <c r="I254" s="868" t="str">
        <f ca="1">IF(COUNTIF(データ整理_長寿命化整備計画!$B$2:'データ整理_長寿命化整備計画'!$B254,"この線より上に行を挿入してください。")=0,データ整理_長寿命化整備計画!$K254,"")</f>
        <v/>
      </c>
      <c r="J254" s="868" t="str">
        <f ca="1">IF(COUNTIF(データ整理_長寿命化整備計画!$B$2:'データ整理_長寿命化整備計画'!$B254,"この線より上に行を挿入してください。")=0,データ整理_長寿命化整備計画!$L254,"")</f>
        <v/>
      </c>
    </row>
    <row r="255" spans="1:10" x14ac:dyDescent="0.15">
      <c r="A255" s="868" t="str">
        <f ca="1">IF(COUNTIF(データ整理_長寿命化整備計画!$B$2:'データ整理_長寿命化整備計画'!$B255,"この線より上に行を挿入してください。")=0,データ整理_長寿命化整備計画!$C255,"")</f>
        <v/>
      </c>
      <c r="B255" s="868" t="str">
        <f ca="1">IF(COUNTIF(データ整理_長寿命化整備計画!$B$2:'データ整理_長寿命化整備計画'!$B255,"この線より上に行を挿入してください。")=0,データ整理_長寿命化整備計画!$D255,"")</f>
        <v/>
      </c>
      <c r="C255" s="868" t="str">
        <f ca="1">IF(COUNTIF(データ整理_長寿命化整備計画!$B$2:'データ整理_長寿命化整備計画'!$B255,"この線より上に行を挿入してください。")=0,データ整理_長寿命化整備計画!$E255,"")</f>
        <v/>
      </c>
      <c r="D255" s="868" t="str">
        <f ca="1">IF(COUNTIF(データ整理_長寿命化整備計画!$B$2:'データ整理_長寿命化整備計画'!$B255,"この線より上に行を挿入してください。")=0,データ整理_長寿命化整備計画!$F255,"")</f>
        <v/>
      </c>
      <c r="E255" s="868" t="str">
        <f ca="1">IF(COUNTIF(データ整理_長寿命化整備計画!$B$2:'データ整理_長寿命化整備計画'!$B255,"この線より上に行を挿入してください。")=0,データ整理_長寿命化整備計画!$G255,"")</f>
        <v/>
      </c>
      <c r="F255" s="868" t="str">
        <f ca="1">IF(COUNTIF(データ整理_長寿命化整備計画!$B$2:'データ整理_長寿命化整備計画'!$B255,"この線より上に行を挿入してください。")=0,データ整理_長寿命化整備計画!$H255,"")</f>
        <v/>
      </c>
      <c r="G255" s="868" t="str">
        <f ca="1">IF(COUNTIF(データ整理_長寿命化整備計画!$B$2:'データ整理_長寿命化整備計画'!$B255,"この線より上に行を挿入してください。")=0,データ整理_長寿命化整備計画!$I255,"")</f>
        <v/>
      </c>
      <c r="H255" s="868" t="str">
        <f ca="1">IF(COUNTIF(データ整理_長寿命化整備計画!$B$2:'データ整理_長寿命化整備計画'!$B255,"この線より上に行を挿入してください。")=0,データ整理_長寿命化整備計画!$J255,"")</f>
        <v/>
      </c>
      <c r="I255" s="868" t="str">
        <f ca="1">IF(COUNTIF(データ整理_長寿命化整備計画!$B$2:'データ整理_長寿命化整備計画'!$B255,"この線より上に行を挿入してください。")=0,データ整理_長寿命化整備計画!$K255,"")</f>
        <v/>
      </c>
      <c r="J255" s="868" t="str">
        <f ca="1">IF(COUNTIF(データ整理_長寿命化整備計画!$B$2:'データ整理_長寿命化整備計画'!$B255,"この線より上に行を挿入してください。")=0,データ整理_長寿命化整備計画!$L255,"")</f>
        <v/>
      </c>
    </row>
    <row r="256" spans="1:10" x14ac:dyDescent="0.15">
      <c r="A256" s="868" t="str">
        <f ca="1">IF(COUNTIF(データ整理_長寿命化整備計画!$B$2:'データ整理_長寿命化整備計画'!$B256,"この線より上に行を挿入してください。")=0,データ整理_長寿命化整備計画!$C256,"")</f>
        <v/>
      </c>
      <c r="B256" s="868" t="str">
        <f ca="1">IF(COUNTIF(データ整理_長寿命化整備計画!$B$2:'データ整理_長寿命化整備計画'!$B256,"この線より上に行を挿入してください。")=0,データ整理_長寿命化整備計画!$D256,"")</f>
        <v/>
      </c>
      <c r="C256" s="868" t="str">
        <f ca="1">IF(COUNTIF(データ整理_長寿命化整備計画!$B$2:'データ整理_長寿命化整備計画'!$B256,"この線より上に行を挿入してください。")=0,データ整理_長寿命化整備計画!$E256,"")</f>
        <v/>
      </c>
      <c r="D256" s="868" t="str">
        <f ca="1">IF(COUNTIF(データ整理_長寿命化整備計画!$B$2:'データ整理_長寿命化整備計画'!$B256,"この線より上に行を挿入してください。")=0,データ整理_長寿命化整備計画!$F256,"")</f>
        <v/>
      </c>
      <c r="E256" s="868" t="str">
        <f ca="1">IF(COUNTIF(データ整理_長寿命化整備計画!$B$2:'データ整理_長寿命化整備計画'!$B256,"この線より上に行を挿入してください。")=0,データ整理_長寿命化整備計画!$G256,"")</f>
        <v/>
      </c>
      <c r="F256" s="868" t="str">
        <f ca="1">IF(COUNTIF(データ整理_長寿命化整備計画!$B$2:'データ整理_長寿命化整備計画'!$B256,"この線より上に行を挿入してください。")=0,データ整理_長寿命化整備計画!$H256,"")</f>
        <v/>
      </c>
      <c r="G256" s="868" t="str">
        <f ca="1">IF(COUNTIF(データ整理_長寿命化整備計画!$B$2:'データ整理_長寿命化整備計画'!$B256,"この線より上に行を挿入してください。")=0,データ整理_長寿命化整備計画!$I256,"")</f>
        <v/>
      </c>
      <c r="H256" s="868" t="str">
        <f ca="1">IF(COUNTIF(データ整理_長寿命化整備計画!$B$2:'データ整理_長寿命化整備計画'!$B256,"この線より上に行を挿入してください。")=0,データ整理_長寿命化整備計画!$J256,"")</f>
        <v/>
      </c>
      <c r="I256" s="868" t="str">
        <f ca="1">IF(COUNTIF(データ整理_長寿命化整備計画!$B$2:'データ整理_長寿命化整備計画'!$B256,"この線より上に行を挿入してください。")=0,データ整理_長寿命化整備計画!$K256,"")</f>
        <v/>
      </c>
      <c r="J256" s="868" t="str">
        <f ca="1">IF(COUNTIF(データ整理_長寿命化整備計画!$B$2:'データ整理_長寿命化整備計画'!$B256,"この線より上に行を挿入してください。")=0,データ整理_長寿命化整備計画!$L256,"")</f>
        <v/>
      </c>
    </row>
    <row r="257" spans="1:10" x14ac:dyDescent="0.15">
      <c r="A257" s="868" t="str">
        <f ca="1">IF(COUNTIF(データ整理_長寿命化整備計画!$B$2:'データ整理_長寿命化整備計画'!$B257,"この線より上に行を挿入してください。")=0,データ整理_長寿命化整備計画!$C257,"")</f>
        <v/>
      </c>
      <c r="B257" s="868" t="str">
        <f ca="1">IF(COUNTIF(データ整理_長寿命化整備計画!$B$2:'データ整理_長寿命化整備計画'!$B257,"この線より上に行を挿入してください。")=0,データ整理_長寿命化整備計画!$D257,"")</f>
        <v/>
      </c>
      <c r="C257" s="868" t="str">
        <f ca="1">IF(COUNTIF(データ整理_長寿命化整備計画!$B$2:'データ整理_長寿命化整備計画'!$B257,"この線より上に行を挿入してください。")=0,データ整理_長寿命化整備計画!$E257,"")</f>
        <v/>
      </c>
      <c r="D257" s="868" t="str">
        <f ca="1">IF(COUNTIF(データ整理_長寿命化整備計画!$B$2:'データ整理_長寿命化整備計画'!$B257,"この線より上に行を挿入してください。")=0,データ整理_長寿命化整備計画!$F257,"")</f>
        <v/>
      </c>
      <c r="E257" s="868" t="str">
        <f ca="1">IF(COUNTIF(データ整理_長寿命化整備計画!$B$2:'データ整理_長寿命化整備計画'!$B257,"この線より上に行を挿入してください。")=0,データ整理_長寿命化整備計画!$G257,"")</f>
        <v/>
      </c>
      <c r="F257" s="868" t="str">
        <f ca="1">IF(COUNTIF(データ整理_長寿命化整備計画!$B$2:'データ整理_長寿命化整備計画'!$B257,"この線より上に行を挿入してください。")=0,データ整理_長寿命化整備計画!$H257,"")</f>
        <v/>
      </c>
      <c r="G257" s="868" t="str">
        <f ca="1">IF(COUNTIF(データ整理_長寿命化整備計画!$B$2:'データ整理_長寿命化整備計画'!$B257,"この線より上に行を挿入してください。")=0,データ整理_長寿命化整備計画!$I257,"")</f>
        <v/>
      </c>
      <c r="H257" s="868" t="str">
        <f ca="1">IF(COUNTIF(データ整理_長寿命化整備計画!$B$2:'データ整理_長寿命化整備計画'!$B257,"この線より上に行を挿入してください。")=0,データ整理_長寿命化整備計画!$J257,"")</f>
        <v/>
      </c>
      <c r="I257" s="868" t="str">
        <f ca="1">IF(COUNTIF(データ整理_長寿命化整備計画!$B$2:'データ整理_長寿命化整備計画'!$B257,"この線より上に行を挿入してください。")=0,データ整理_長寿命化整備計画!$K257,"")</f>
        <v/>
      </c>
      <c r="J257" s="868" t="str">
        <f ca="1">IF(COUNTIF(データ整理_長寿命化整備計画!$B$2:'データ整理_長寿命化整備計画'!$B257,"この線より上に行を挿入してください。")=0,データ整理_長寿命化整備計画!$L257,"")</f>
        <v/>
      </c>
    </row>
    <row r="258" spans="1:10" x14ac:dyDescent="0.15">
      <c r="A258" s="868" t="str">
        <f ca="1">IF(COUNTIF(データ整理_長寿命化整備計画!$B$2:'データ整理_長寿命化整備計画'!$B258,"この線より上に行を挿入してください。")=0,データ整理_長寿命化整備計画!$C258,"")</f>
        <v/>
      </c>
      <c r="B258" s="868" t="str">
        <f ca="1">IF(COUNTIF(データ整理_長寿命化整備計画!$B$2:'データ整理_長寿命化整備計画'!$B258,"この線より上に行を挿入してください。")=0,データ整理_長寿命化整備計画!$D258,"")</f>
        <v/>
      </c>
      <c r="C258" s="868" t="str">
        <f ca="1">IF(COUNTIF(データ整理_長寿命化整備計画!$B$2:'データ整理_長寿命化整備計画'!$B258,"この線より上に行を挿入してください。")=0,データ整理_長寿命化整備計画!$E258,"")</f>
        <v/>
      </c>
      <c r="D258" s="868" t="str">
        <f ca="1">IF(COUNTIF(データ整理_長寿命化整備計画!$B$2:'データ整理_長寿命化整備計画'!$B258,"この線より上に行を挿入してください。")=0,データ整理_長寿命化整備計画!$F258,"")</f>
        <v/>
      </c>
      <c r="E258" s="868" t="str">
        <f ca="1">IF(COUNTIF(データ整理_長寿命化整備計画!$B$2:'データ整理_長寿命化整備計画'!$B258,"この線より上に行を挿入してください。")=0,データ整理_長寿命化整備計画!$G258,"")</f>
        <v/>
      </c>
      <c r="F258" s="868" t="str">
        <f ca="1">IF(COUNTIF(データ整理_長寿命化整備計画!$B$2:'データ整理_長寿命化整備計画'!$B258,"この線より上に行を挿入してください。")=0,データ整理_長寿命化整備計画!$H258,"")</f>
        <v/>
      </c>
      <c r="G258" s="868" t="str">
        <f ca="1">IF(COUNTIF(データ整理_長寿命化整備計画!$B$2:'データ整理_長寿命化整備計画'!$B258,"この線より上に行を挿入してください。")=0,データ整理_長寿命化整備計画!$I258,"")</f>
        <v/>
      </c>
      <c r="H258" s="868" t="str">
        <f ca="1">IF(COUNTIF(データ整理_長寿命化整備計画!$B$2:'データ整理_長寿命化整備計画'!$B258,"この線より上に行を挿入してください。")=0,データ整理_長寿命化整備計画!$J258,"")</f>
        <v/>
      </c>
      <c r="I258" s="868" t="str">
        <f ca="1">IF(COUNTIF(データ整理_長寿命化整備計画!$B$2:'データ整理_長寿命化整備計画'!$B258,"この線より上に行を挿入してください。")=0,データ整理_長寿命化整備計画!$K258,"")</f>
        <v/>
      </c>
      <c r="J258" s="868" t="str">
        <f ca="1">IF(COUNTIF(データ整理_長寿命化整備計画!$B$2:'データ整理_長寿命化整備計画'!$B258,"この線より上に行を挿入してください。")=0,データ整理_長寿命化整備計画!$L258,"")</f>
        <v/>
      </c>
    </row>
    <row r="259" spans="1:10" x14ac:dyDescent="0.15">
      <c r="A259" s="868" t="str">
        <f ca="1">IF(COUNTIF(データ整理_長寿命化整備計画!$B$2:'データ整理_長寿命化整備計画'!$B259,"この線より上に行を挿入してください。")=0,データ整理_長寿命化整備計画!$C259,"")</f>
        <v/>
      </c>
      <c r="B259" s="868" t="str">
        <f ca="1">IF(COUNTIF(データ整理_長寿命化整備計画!$B$2:'データ整理_長寿命化整備計画'!$B259,"この線より上に行を挿入してください。")=0,データ整理_長寿命化整備計画!$D259,"")</f>
        <v/>
      </c>
      <c r="C259" s="868" t="str">
        <f ca="1">IF(COUNTIF(データ整理_長寿命化整備計画!$B$2:'データ整理_長寿命化整備計画'!$B259,"この線より上に行を挿入してください。")=0,データ整理_長寿命化整備計画!$E259,"")</f>
        <v/>
      </c>
      <c r="D259" s="868" t="str">
        <f ca="1">IF(COUNTIF(データ整理_長寿命化整備計画!$B$2:'データ整理_長寿命化整備計画'!$B259,"この線より上に行を挿入してください。")=0,データ整理_長寿命化整備計画!$F259,"")</f>
        <v/>
      </c>
      <c r="E259" s="868" t="str">
        <f ca="1">IF(COUNTIF(データ整理_長寿命化整備計画!$B$2:'データ整理_長寿命化整備計画'!$B259,"この線より上に行を挿入してください。")=0,データ整理_長寿命化整備計画!$G259,"")</f>
        <v/>
      </c>
      <c r="F259" s="868" t="str">
        <f ca="1">IF(COUNTIF(データ整理_長寿命化整備計画!$B$2:'データ整理_長寿命化整備計画'!$B259,"この線より上に行を挿入してください。")=0,データ整理_長寿命化整備計画!$H259,"")</f>
        <v/>
      </c>
      <c r="G259" s="868" t="str">
        <f ca="1">IF(COUNTIF(データ整理_長寿命化整備計画!$B$2:'データ整理_長寿命化整備計画'!$B259,"この線より上に行を挿入してください。")=0,データ整理_長寿命化整備計画!$I259,"")</f>
        <v/>
      </c>
      <c r="H259" s="868" t="str">
        <f ca="1">IF(COUNTIF(データ整理_長寿命化整備計画!$B$2:'データ整理_長寿命化整備計画'!$B259,"この線より上に行を挿入してください。")=0,データ整理_長寿命化整備計画!$J259,"")</f>
        <v/>
      </c>
      <c r="I259" s="868" t="str">
        <f ca="1">IF(COUNTIF(データ整理_長寿命化整備計画!$B$2:'データ整理_長寿命化整備計画'!$B259,"この線より上に行を挿入してください。")=0,データ整理_長寿命化整備計画!$K259,"")</f>
        <v/>
      </c>
      <c r="J259" s="868" t="str">
        <f ca="1">IF(COUNTIF(データ整理_長寿命化整備計画!$B$2:'データ整理_長寿命化整備計画'!$B259,"この線より上に行を挿入してください。")=0,データ整理_長寿命化整備計画!$L259,"")</f>
        <v/>
      </c>
    </row>
    <row r="260" spans="1:10" x14ac:dyDescent="0.15">
      <c r="A260" s="868" t="str">
        <f ca="1">IF(COUNTIF(データ整理_長寿命化整備計画!$B$2:'データ整理_長寿命化整備計画'!$B260,"この線より上に行を挿入してください。")=0,データ整理_長寿命化整備計画!$C260,"")</f>
        <v/>
      </c>
      <c r="B260" s="868" t="str">
        <f ca="1">IF(COUNTIF(データ整理_長寿命化整備計画!$B$2:'データ整理_長寿命化整備計画'!$B260,"この線より上に行を挿入してください。")=0,データ整理_長寿命化整備計画!$D260,"")</f>
        <v/>
      </c>
      <c r="C260" s="868" t="str">
        <f ca="1">IF(COUNTIF(データ整理_長寿命化整備計画!$B$2:'データ整理_長寿命化整備計画'!$B260,"この線より上に行を挿入してください。")=0,データ整理_長寿命化整備計画!$E260,"")</f>
        <v/>
      </c>
      <c r="D260" s="868" t="str">
        <f ca="1">IF(COUNTIF(データ整理_長寿命化整備計画!$B$2:'データ整理_長寿命化整備計画'!$B260,"この線より上に行を挿入してください。")=0,データ整理_長寿命化整備計画!$F260,"")</f>
        <v/>
      </c>
      <c r="E260" s="868" t="str">
        <f ca="1">IF(COUNTIF(データ整理_長寿命化整備計画!$B$2:'データ整理_長寿命化整備計画'!$B260,"この線より上に行を挿入してください。")=0,データ整理_長寿命化整備計画!$G260,"")</f>
        <v/>
      </c>
      <c r="F260" s="868" t="str">
        <f ca="1">IF(COUNTIF(データ整理_長寿命化整備計画!$B$2:'データ整理_長寿命化整備計画'!$B260,"この線より上に行を挿入してください。")=0,データ整理_長寿命化整備計画!$H260,"")</f>
        <v/>
      </c>
      <c r="G260" s="868" t="str">
        <f ca="1">IF(COUNTIF(データ整理_長寿命化整備計画!$B$2:'データ整理_長寿命化整備計画'!$B260,"この線より上に行を挿入してください。")=0,データ整理_長寿命化整備計画!$I260,"")</f>
        <v/>
      </c>
      <c r="H260" s="868" t="str">
        <f ca="1">IF(COUNTIF(データ整理_長寿命化整備計画!$B$2:'データ整理_長寿命化整備計画'!$B260,"この線より上に行を挿入してください。")=0,データ整理_長寿命化整備計画!$J260,"")</f>
        <v/>
      </c>
      <c r="I260" s="868" t="str">
        <f ca="1">IF(COUNTIF(データ整理_長寿命化整備計画!$B$2:'データ整理_長寿命化整備計画'!$B260,"この線より上に行を挿入してください。")=0,データ整理_長寿命化整備計画!$K260,"")</f>
        <v/>
      </c>
      <c r="J260" s="868" t="str">
        <f ca="1">IF(COUNTIF(データ整理_長寿命化整備計画!$B$2:'データ整理_長寿命化整備計画'!$B260,"この線より上に行を挿入してください。")=0,データ整理_長寿命化整備計画!$L260,"")</f>
        <v/>
      </c>
    </row>
    <row r="261" spans="1:10" x14ac:dyDescent="0.15">
      <c r="A261" s="868" t="str">
        <f ca="1">IF(COUNTIF(データ整理_長寿命化整備計画!$B$2:'データ整理_長寿命化整備計画'!$B261,"この線より上に行を挿入してください。")=0,データ整理_長寿命化整備計画!$C261,"")</f>
        <v/>
      </c>
      <c r="B261" s="868" t="str">
        <f ca="1">IF(COUNTIF(データ整理_長寿命化整備計画!$B$2:'データ整理_長寿命化整備計画'!$B261,"この線より上に行を挿入してください。")=0,データ整理_長寿命化整備計画!$D261,"")</f>
        <v/>
      </c>
      <c r="C261" s="868" t="str">
        <f ca="1">IF(COUNTIF(データ整理_長寿命化整備計画!$B$2:'データ整理_長寿命化整備計画'!$B261,"この線より上に行を挿入してください。")=0,データ整理_長寿命化整備計画!$E261,"")</f>
        <v/>
      </c>
      <c r="D261" s="868" t="str">
        <f ca="1">IF(COUNTIF(データ整理_長寿命化整備計画!$B$2:'データ整理_長寿命化整備計画'!$B261,"この線より上に行を挿入してください。")=0,データ整理_長寿命化整備計画!$F261,"")</f>
        <v/>
      </c>
      <c r="E261" s="868" t="str">
        <f ca="1">IF(COUNTIF(データ整理_長寿命化整備計画!$B$2:'データ整理_長寿命化整備計画'!$B261,"この線より上に行を挿入してください。")=0,データ整理_長寿命化整備計画!$G261,"")</f>
        <v/>
      </c>
      <c r="F261" s="868" t="str">
        <f ca="1">IF(COUNTIF(データ整理_長寿命化整備計画!$B$2:'データ整理_長寿命化整備計画'!$B261,"この線より上に行を挿入してください。")=0,データ整理_長寿命化整備計画!$H261,"")</f>
        <v/>
      </c>
      <c r="G261" s="868" t="str">
        <f ca="1">IF(COUNTIF(データ整理_長寿命化整備計画!$B$2:'データ整理_長寿命化整備計画'!$B261,"この線より上に行を挿入してください。")=0,データ整理_長寿命化整備計画!$I261,"")</f>
        <v/>
      </c>
      <c r="H261" s="868" t="str">
        <f ca="1">IF(COUNTIF(データ整理_長寿命化整備計画!$B$2:'データ整理_長寿命化整備計画'!$B261,"この線より上に行を挿入してください。")=0,データ整理_長寿命化整備計画!$J261,"")</f>
        <v/>
      </c>
      <c r="I261" s="868" t="str">
        <f ca="1">IF(COUNTIF(データ整理_長寿命化整備計画!$B$2:'データ整理_長寿命化整備計画'!$B261,"この線より上に行を挿入してください。")=0,データ整理_長寿命化整備計画!$K261,"")</f>
        <v/>
      </c>
      <c r="J261" s="868" t="str">
        <f ca="1">IF(COUNTIF(データ整理_長寿命化整備計画!$B$2:'データ整理_長寿命化整備計画'!$B261,"この線より上に行を挿入してください。")=0,データ整理_長寿命化整備計画!$L261,"")</f>
        <v/>
      </c>
    </row>
    <row r="262" spans="1:10" x14ac:dyDescent="0.15">
      <c r="A262" s="868" t="str">
        <f ca="1">IF(COUNTIF(データ整理_長寿命化整備計画!$B$2:'データ整理_長寿命化整備計画'!$B262,"この線より上に行を挿入してください。")=0,データ整理_長寿命化整備計画!$C262,"")</f>
        <v/>
      </c>
      <c r="B262" s="868" t="str">
        <f ca="1">IF(COUNTIF(データ整理_長寿命化整備計画!$B$2:'データ整理_長寿命化整備計画'!$B262,"この線より上に行を挿入してください。")=0,データ整理_長寿命化整備計画!$D262,"")</f>
        <v/>
      </c>
      <c r="C262" s="868" t="str">
        <f ca="1">IF(COUNTIF(データ整理_長寿命化整備計画!$B$2:'データ整理_長寿命化整備計画'!$B262,"この線より上に行を挿入してください。")=0,データ整理_長寿命化整備計画!$E262,"")</f>
        <v/>
      </c>
      <c r="D262" s="868" t="str">
        <f ca="1">IF(COUNTIF(データ整理_長寿命化整備計画!$B$2:'データ整理_長寿命化整備計画'!$B262,"この線より上に行を挿入してください。")=0,データ整理_長寿命化整備計画!$F262,"")</f>
        <v/>
      </c>
      <c r="E262" s="868" t="str">
        <f ca="1">IF(COUNTIF(データ整理_長寿命化整備計画!$B$2:'データ整理_長寿命化整備計画'!$B262,"この線より上に行を挿入してください。")=0,データ整理_長寿命化整備計画!$G262,"")</f>
        <v/>
      </c>
      <c r="F262" s="868" t="str">
        <f ca="1">IF(COUNTIF(データ整理_長寿命化整備計画!$B$2:'データ整理_長寿命化整備計画'!$B262,"この線より上に行を挿入してください。")=0,データ整理_長寿命化整備計画!$H262,"")</f>
        <v/>
      </c>
      <c r="G262" s="868" t="str">
        <f ca="1">IF(COUNTIF(データ整理_長寿命化整備計画!$B$2:'データ整理_長寿命化整備計画'!$B262,"この線より上に行を挿入してください。")=0,データ整理_長寿命化整備計画!$I262,"")</f>
        <v/>
      </c>
      <c r="H262" s="868" t="str">
        <f ca="1">IF(COUNTIF(データ整理_長寿命化整備計画!$B$2:'データ整理_長寿命化整備計画'!$B262,"この線より上に行を挿入してください。")=0,データ整理_長寿命化整備計画!$J262,"")</f>
        <v/>
      </c>
      <c r="I262" s="868" t="str">
        <f ca="1">IF(COUNTIF(データ整理_長寿命化整備計画!$B$2:'データ整理_長寿命化整備計画'!$B262,"この線より上に行を挿入してください。")=0,データ整理_長寿命化整備計画!$K262,"")</f>
        <v/>
      </c>
      <c r="J262" s="868" t="str">
        <f ca="1">IF(COUNTIF(データ整理_長寿命化整備計画!$B$2:'データ整理_長寿命化整備計画'!$B262,"この線より上に行を挿入してください。")=0,データ整理_長寿命化整備計画!$L262,"")</f>
        <v/>
      </c>
    </row>
    <row r="263" spans="1:10" x14ac:dyDescent="0.15">
      <c r="A263" s="868" t="str">
        <f ca="1">IF(COUNTIF(データ整理_長寿命化整備計画!$B$2:'データ整理_長寿命化整備計画'!$B263,"この線より上に行を挿入してください。")=0,データ整理_長寿命化整備計画!$C263,"")</f>
        <v/>
      </c>
      <c r="B263" s="868" t="str">
        <f ca="1">IF(COUNTIF(データ整理_長寿命化整備計画!$B$2:'データ整理_長寿命化整備計画'!$B263,"この線より上に行を挿入してください。")=0,データ整理_長寿命化整備計画!$D263,"")</f>
        <v/>
      </c>
      <c r="C263" s="868" t="str">
        <f ca="1">IF(COUNTIF(データ整理_長寿命化整備計画!$B$2:'データ整理_長寿命化整備計画'!$B263,"この線より上に行を挿入してください。")=0,データ整理_長寿命化整備計画!$E263,"")</f>
        <v/>
      </c>
      <c r="D263" s="868" t="str">
        <f ca="1">IF(COUNTIF(データ整理_長寿命化整備計画!$B$2:'データ整理_長寿命化整備計画'!$B263,"この線より上に行を挿入してください。")=0,データ整理_長寿命化整備計画!$F263,"")</f>
        <v/>
      </c>
      <c r="E263" s="868" t="str">
        <f ca="1">IF(COUNTIF(データ整理_長寿命化整備計画!$B$2:'データ整理_長寿命化整備計画'!$B263,"この線より上に行を挿入してください。")=0,データ整理_長寿命化整備計画!$G263,"")</f>
        <v/>
      </c>
      <c r="F263" s="868" t="str">
        <f ca="1">IF(COUNTIF(データ整理_長寿命化整備計画!$B$2:'データ整理_長寿命化整備計画'!$B263,"この線より上に行を挿入してください。")=0,データ整理_長寿命化整備計画!$H263,"")</f>
        <v/>
      </c>
      <c r="G263" s="868" t="str">
        <f ca="1">IF(COUNTIF(データ整理_長寿命化整備計画!$B$2:'データ整理_長寿命化整備計画'!$B263,"この線より上に行を挿入してください。")=0,データ整理_長寿命化整備計画!$I263,"")</f>
        <v/>
      </c>
      <c r="H263" s="868" t="str">
        <f ca="1">IF(COUNTIF(データ整理_長寿命化整備計画!$B$2:'データ整理_長寿命化整備計画'!$B263,"この線より上に行を挿入してください。")=0,データ整理_長寿命化整備計画!$J263,"")</f>
        <v/>
      </c>
      <c r="I263" s="868" t="str">
        <f ca="1">IF(COUNTIF(データ整理_長寿命化整備計画!$B$2:'データ整理_長寿命化整備計画'!$B263,"この線より上に行を挿入してください。")=0,データ整理_長寿命化整備計画!$K263,"")</f>
        <v/>
      </c>
      <c r="J263" s="868" t="str">
        <f ca="1">IF(COUNTIF(データ整理_長寿命化整備計画!$B$2:'データ整理_長寿命化整備計画'!$B263,"この線より上に行を挿入してください。")=0,データ整理_長寿命化整備計画!$L263,"")</f>
        <v/>
      </c>
    </row>
    <row r="264" spans="1:10" x14ac:dyDescent="0.15">
      <c r="A264" s="868" t="str">
        <f ca="1">IF(COUNTIF(データ整理_長寿命化整備計画!$B$2:'データ整理_長寿命化整備計画'!$B264,"この線より上に行を挿入してください。")=0,データ整理_長寿命化整備計画!$C264,"")</f>
        <v/>
      </c>
      <c r="B264" s="868" t="str">
        <f ca="1">IF(COUNTIF(データ整理_長寿命化整備計画!$B$2:'データ整理_長寿命化整備計画'!$B264,"この線より上に行を挿入してください。")=0,データ整理_長寿命化整備計画!$D264,"")</f>
        <v/>
      </c>
      <c r="C264" s="868" t="str">
        <f ca="1">IF(COUNTIF(データ整理_長寿命化整備計画!$B$2:'データ整理_長寿命化整備計画'!$B264,"この線より上に行を挿入してください。")=0,データ整理_長寿命化整備計画!$E264,"")</f>
        <v/>
      </c>
      <c r="D264" s="868" t="str">
        <f ca="1">IF(COUNTIF(データ整理_長寿命化整備計画!$B$2:'データ整理_長寿命化整備計画'!$B264,"この線より上に行を挿入してください。")=0,データ整理_長寿命化整備計画!$F264,"")</f>
        <v/>
      </c>
      <c r="E264" s="868" t="str">
        <f ca="1">IF(COUNTIF(データ整理_長寿命化整備計画!$B$2:'データ整理_長寿命化整備計画'!$B264,"この線より上に行を挿入してください。")=0,データ整理_長寿命化整備計画!$G264,"")</f>
        <v/>
      </c>
      <c r="F264" s="868" t="str">
        <f ca="1">IF(COUNTIF(データ整理_長寿命化整備計画!$B$2:'データ整理_長寿命化整備計画'!$B264,"この線より上に行を挿入してください。")=0,データ整理_長寿命化整備計画!$H264,"")</f>
        <v/>
      </c>
      <c r="G264" s="868" t="str">
        <f ca="1">IF(COUNTIF(データ整理_長寿命化整備計画!$B$2:'データ整理_長寿命化整備計画'!$B264,"この線より上に行を挿入してください。")=0,データ整理_長寿命化整備計画!$I264,"")</f>
        <v/>
      </c>
      <c r="H264" s="868" t="str">
        <f ca="1">IF(COUNTIF(データ整理_長寿命化整備計画!$B$2:'データ整理_長寿命化整備計画'!$B264,"この線より上に行を挿入してください。")=0,データ整理_長寿命化整備計画!$J264,"")</f>
        <v/>
      </c>
      <c r="I264" s="868" t="str">
        <f ca="1">IF(COUNTIF(データ整理_長寿命化整備計画!$B$2:'データ整理_長寿命化整備計画'!$B264,"この線より上に行を挿入してください。")=0,データ整理_長寿命化整備計画!$K264,"")</f>
        <v/>
      </c>
      <c r="J264" s="868" t="str">
        <f ca="1">IF(COUNTIF(データ整理_長寿命化整備計画!$B$2:'データ整理_長寿命化整備計画'!$B264,"この線より上に行を挿入してください。")=0,データ整理_長寿命化整備計画!$L264,"")</f>
        <v/>
      </c>
    </row>
    <row r="265" spans="1:10" x14ac:dyDescent="0.15">
      <c r="A265" s="868" t="str">
        <f ca="1">IF(COUNTIF(データ整理_長寿命化整備計画!$B$2:'データ整理_長寿命化整備計画'!$B265,"この線より上に行を挿入してください。")=0,データ整理_長寿命化整備計画!$C265,"")</f>
        <v/>
      </c>
      <c r="B265" s="868" t="str">
        <f ca="1">IF(COUNTIF(データ整理_長寿命化整備計画!$B$2:'データ整理_長寿命化整備計画'!$B265,"この線より上に行を挿入してください。")=0,データ整理_長寿命化整備計画!$D265,"")</f>
        <v/>
      </c>
      <c r="C265" s="868" t="str">
        <f ca="1">IF(COUNTIF(データ整理_長寿命化整備計画!$B$2:'データ整理_長寿命化整備計画'!$B265,"この線より上に行を挿入してください。")=0,データ整理_長寿命化整備計画!$E265,"")</f>
        <v/>
      </c>
      <c r="D265" s="868" t="str">
        <f ca="1">IF(COUNTIF(データ整理_長寿命化整備計画!$B$2:'データ整理_長寿命化整備計画'!$B265,"この線より上に行を挿入してください。")=0,データ整理_長寿命化整備計画!$F265,"")</f>
        <v/>
      </c>
      <c r="E265" s="868" t="str">
        <f ca="1">IF(COUNTIF(データ整理_長寿命化整備計画!$B$2:'データ整理_長寿命化整備計画'!$B265,"この線より上に行を挿入してください。")=0,データ整理_長寿命化整備計画!$G265,"")</f>
        <v/>
      </c>
      <c r="F265" s="868" t="str">
        <f ca="1">IF(COUNTIF(データ整理_長寿命化整備計画!$B$2:'データ整理_長寿命化整備計画'!$B265,"この線より上に行を挿入してください。")=0,データ整理_長寿命化整備計画!$H265,"")</f>
        <v/>
      </c>
      <c r="G265" s="868" t="str">
        <f ca="1">IF(COUNTIF(データ整理_長寿命化整備計画!$B$2:'データ整理_長寿命化整備計画'!$B265,"この線より上に行を挿入してください。")=0,データ整理_長寿命化整備計画!$I265,"")</f>
        <v/>
      </c>
      <c r="H265" s="868" t="str">
        <f ca="1">IF(COUNTIF(データ整理_長寿命化整備計画!$B$2:'データ整理_長寿命化整備計画'!$B265,"この線より上に行を挿入してください。")=0,データ整理_長寿命化整備計画!$J265,"")</f>
        <v/>
      </c>
      <c r="I265" s="868" t="str">
        <f ca="1">IF(COUNTIF(データ整理_長寿命化整備計画!$B$2:'データ整理_長寿命化整備計画'!$B265,"この線より上に行を挿入してください。")=0,データ整理_長寿命化整備計画!$K265,"")</f>
        <v/>
      </c>
      <c r="J265" s="868" t="str">
        <f ca="1">IF(COUNTIF(データ整理_長寿命化整備計画!$B$2:'データ整理_長寿命化整備計画'!$B265,"この線より上に行を挿入してください。")=0,データ整理_長寿命化整備計画!$L265,"")</f>
        <v/>
      </c>
    </row>
    <row r="266" spans="1:10" x14ac:dyDescent="0.15">
      <c r="A266" s="868" t="str">
        <f ca="1">IF(COUNTIF(データ整理_長寿命化整備計画!$B$2:'データ整理_長寿命化整備計画'!$B266,"この線より上に行を挿入してください。")=0,データ整理_長寿命化整備計画!$C266,"")</f>
        <v/>
      </c>
      <c r="B266" s="868" t="str">
        <f ca="1">IF(COUNTIF(データ整理_長寿命化整備計画!$B$2:'データ整理_長寿命化整備計画'!$B266,"この線より上に行を挿入してください。")=0,データ整理_長寿命化整備計画!$D266,"")</f>
        <v/>
      </c>
      <c r="C266" s="868" t="str">
        <f ca="1">IF(COUNTIF(データ整理_長寿命化整備計画!$B$2:'データ整理_長寿命化整備計画'!$B266,"この線より上に行を挿入してください。")=0,データ整理_長寿命化整備計画!$E266,"")</f>
        <v/>
      </c>
      <c r="D266" s="868" t="str">
        <f ca="1">IF(COUNTIF(データ整理_長寿命化整備計画!$B$2:'データ整理_長寿命化整備計画'!$B266,"この線より上に行を挿入してください。")=0,データ整理_長寿命化整備計画!$F266,"")</f>
        <v/>
      </c>
      <c r="E266" s="868" t="str">
        <f ca="1">IF(COUNTIF(データ整理_長寿命化整備計画!$B$2:'データ整理_長寿命化整備計画'!$B266,"この線より上に行を挿入してください。")=0,データ整理_長寿命化整備計画!$G266,"")</f>
        <v/>
      </c>
      <c r="F266" s="868" t="str">
        <f ca="1">IF(COUNTIF(データ整理_長寿命化整備計画!$B$2:'データ整理_長寿命化整備計画'!$B266,"この線より上に行を挿入してください。")=0,データ整理_長寿命化整備計画!$H266,"")</f>
        <v/>
      </c>
      <c r="G266" s="868" t="str">
        <f ca="1">IF(COUNTIF(データ整理_長寿命化整備計画!$B$2:'データ整理_長寿命化整備計画'!$B266,"この線より上に行を挿入してください。")=0,データ整理_長寿命化整備計画!$I266,"")</f>
        <v/>
      </c>
      <c r="H266" s="868" t="str">
        <f ca="1">IF(COUNTIF(データ整理_長寿命化整備計画!$B$2:'データ整理_長寿命化整備計画'!$B266,"この線より上に行を挿入してください。")=0,データ整理_長寿命化整備計画!$J266,"")</f>
        <v/>
      </c>
      <c r="I266" s="868" t="str">
        <f ca="1">IF(COUNTIF(データ整理_長寿命化整備計画!$B$2:'データ整理_長寿命化整備計画'!$B266,"この線より上に行を挿入してください。")=0,データ整理_長寿命化整備計画!$K266,"")</f>
        <v/>
      </c>
      <c r="J266" s="868" t="str">
        <f ca="1">IF(COUNTIF(データ整理_長寿命化整備計画!$B$2:'データ整理_長寿命化整備計画'!$B266,"この線より上に行を挿入してください。")=0,データ整理_長寿命化整備計画!$L266,"")</f>
        <v/>
      </c>
    </row>
    <row r="267" spans="1:10" x14ac:dyDescent="0.15">
      <c r="A267" s="868" t="str">
        <f ca="1">IF(COUNTIF(データ整理_長寿命化整備計画!$B$2:'データ整理_長寿命化整備計画'!$B267,"この線より上に行を挿入してください。")=0,データ整理_長寿命化整備計画!$C267,"")</f>
        <v/>
      </c>
      <c r="B267" s="868" t="str">
        <f ca="1">IF(COUNTIF(データ整理_長寿命化整備計画!$B$2:'データ整理_長寿命化整備計画'!$B267,"この線より上に行を挿入してください。")=0,データ整理_長寿命化整備計画!$D267,"")</f>
        <v/>
      </c>
      <c r="C267" s="868" t="str">
        <f ca="1">IF(COUNTIF(データ整理_長寿命化整備計画!$B$2:'データ整理_長寿命化整備計画'!$B267,"この線より上に行を挿入してください。")=0,データ整理_長寿命化整備計画!$E267,"")</f>
        <v/>
      </c>
      <c r="D267" s="868" t="str">
        <f ca="1">IF(COUNTIF(データ整理_長寿命化整備計画!$B$2:'データ整理_長寿命化整備計画'!$B267,"この線より上に行を挿入してください。")=0,データ整理_長寿命化整備計画!$F267,"")</f>
        <v/>
      </c>
      <c r="E267" s="868" t="str">
        <f ca="1">IF(COUNTIF(データ整理_長寿命化整備計画!$B$2:'データ整理_長寿命化整備計画'!$B267,"この線より上に行を挿入してください。")=0,データ整理_長寿命化整備計画!$G267,"")</f>
        <v/>
      </c>
      <c r="F267" s="868" t="str">
        <f ca="1">IF(COUNTIF(データ整理_長寿命化整備計画!$B$2:'データ整理_長寿命化整備計画'!$B267,"この線より上に行を挿入してください。")=0,データ整理_長寿命化整備計画!$H267,"")</f>
        <v/>
      </c>
      <c r="G267" s="868" t="str">
        <f ca="1">IF(COUNTIF(データ整理_長寿命化整備計画!$B$2:'データ整理_長寿命化整備計画'!$B267,"この線より上に行を挿入してください。")=0,データ整理_長寿命化整備計画!$I267,"")</f>
        <v/>
      </c>
      <c r="H267" s="868" t="str">
        <f ca="1">IF(COUNTIF(データ整理_長寿命化整備計画!$B$2:'データ整理_長寿命化整備計画'!$B267,"この線より上に行を挿入してください。")=0,データ整理_長寿命化整備計画!$J267,"")</f>
        <v/>
      </c>
      <c r="I267" s="868" t="str">
        <f ca="1">IF(COUNTIF(データ整理_長寿命化整備計画!$B$2:'データ整理_長寿命化整備計画'!$B267,"この線より上に行を挿入してください。")=0,データ整理_長寿命化整備計画!$K267,"")</f>
        <v/>
      </c>
      <c r="J267" s="868" t="str">
        <f ca="1">IF(COUNTIF(データ整理_長寿命化整備計画!$B$2:'データ整理_長寿命化整備計画'!$B267,"この線より上に行を挿入してください。")=0,データ整理_長寿命化整備計画!$L267,"")</f>
        <v/>
      </c>
    </row>
    <row r="268" spans="1:10" x14ac:dyDescent="0.15">
      <c r="A268" s="868" t="str">
        <f ca="1">IF(COUNTIF(データ整理_長寿命化整備計画!$B$2:'データ整理_長寿命化整備計画'!$B268,"この線より上に行を挿入してください。")=0,データ整理_長寿命化整備計画!$C268,"")</f>
        <v/>
      </c>
      <c r="B268" s="868" t="str">
        <f ca="1">IF(COUNTIF(データ整理_長寿命化整備計画!$B$2:'データ整理_長寿命化整備計画'!$B268,"この線より上に行を挿入してください。")=0,データ整理_長寿命化整備計画!$D268,"")</f>
        <v/>
      </c>
      <c r="C268" s="868" t="str">
        <f ca="1">IF(COUNTIF(データ整理_長寿命化整備計画!$B$2:'データ整理_長寿命化整備計画'!$B268,"この線より上に行を挿入してください。")=0,データ整理_長寿命化整備計画!$E268,"")</f>
        <v/>
      </c>
      <c r="D268" s="868" t="str">
        <f ca="1">IF(COUNTIF(データ整理_長寿命化整備計画!$B$2:'データ整理_長寿命化整備計画'!$B268,"この線より上に行を挿入してください。")=0,データ整理_長寿命化整備計画!$F268,"")</f>
        <v/>
      </c>
      <c r="E268" s="868" t="str">
        <f ca="1">IF(COUNTIF(データ整理_長寿命化整備計画!$B$2:'データ整理_長寿命化整備計画'!$B268,"この線より上に行を挿入してください。")=0,データ整理_長寿命化整備計画!$G268,"")</f>
        <v/>
      </c>
      <c r="F268" s="868" t="str">
        <f ca="1">IF(COUNTIF(データ整理_長寿命化整備計画!$B$2:'データ整理_長寿命化整備計画'!$B268,"この線より上に行を挿入してください。")=0,データ整理_長寿命化整備計画!$H268,"")</f>
        <v/>
      </c>
      <c r="G268" s="868" t="str">
        <f ca="1">IF(COUNTIF(データ整理_長寿命化整備計画!$B$2:'データ整理_長寿命化整備計画'!$B268,"この線より上に行を挿入してください。")=0,データ整理_長寿命化整備計画!$I268,"")</f>
        <v/>
      </c>
      <c r="H268" s="868" t="str">
        <f ca="1">IF(COUNTIF(データ整理_長寿命化整備計画!$B$2:'データ整理_長寿命化整備計画'!$B268,"この線より上に行を挿入してください。")=0,データ整理_長寿命化整備計画!$J268,"")</f>
        <v/>
      </c>
      <c r="I268" s="868" t="str">
        <f ca="1">IF(COUNTIF(データ整理_長寿命化整備計画!$B$2:'データ整理_長寿命化整備計画'!$B268,"この線より上に行を挿入してください。")=0,データ整理_長寿命化整備計画!$K268,"")</f>
        <v/>
      </c>
      <c r="J268" s="868" t="str">
        <f ca="1">IF(COUNTIF(データ整理_長寿命化整備計画!$B$2:'データ整理_長寿命化整備計画'!$B268,"この線より上に行を挿入してください。")=0,データ整理_長寿命化整備計画!$L268,"")</f>
        <v/>
      </c>
    </row>
    <row r="269" spans="1:10" x14ac:dyDescent="0.15">
      <c r="A269" s="868" t="str">
        <f ca="1">IF(COUNTIF(データ整理_長寿命化整備計画!$B$2:'データ整理_長寿命化整備計画'!$B269,"この線より上に行を挿入してください。")=0,データ整理_長寿命化整備計画!$C269,"")</f>
        <v/>
      </c>
      <c r="B269" s="868" t="str">
        <f ca="1">IF(COUNTIF(データ整理_長寿命化整備計画!$B$2:'データ整理_長寿命化整備計画'!$B269,"この線より上に行を挿入してください。")=0,データ整理_長寿命化整備計画!$D269,"")</f>
        <v/>
      </c>
      <c r="C269" s="868" t="str">
        <f ca="1">IF(COUNTIF(データ整理_長寿命化整備計画!$B$2:'データ整理_長寿命化整備計画'!$B269,"この線より上に行を挿入してください。")=0,データ整理_長寿命化整備計画!$E269,"")</f>
        <v/>
      </c>
      <c r="D269" s="868" t="str">
        <f ca="1">IF(COUNTIF(データ整理_長寿命化整備計画!$B$2:'データ整理_長寿命化整備計画'!$B269,"この線より上に行を挿入してください。")=0,データ整理_長寿命化整備計画!$F269,"")</f>
        <v/>
      </c>
      <c r="E269" s="868" t="str">
        <f ca="1">IF(COUNTIF(データ整理_長寿命化整備計画!$B$2:'データ整理_長寿命化整備計画'!$B269,"この線より上に行を挿入してください。")=0,データ整理_長寿命化整備計画!$G269,"")</f>
        <v/>
      </c>
      <c r="F269" s="868" t="str">
        <f ca="1">IF(COUNTIF(データ整理_長寿命化整備計画!$B$2:'データ整理_長寿命化整備計画'!$B269,"この線より上に行を挿入してください。")=0,データ整理_長寿命化整備計画!$H269,"")</f>
        <v/>
      </c>
      <c r="G269" s="868" t="str">
        <f ca="1">IF(COUNTIF(データ整理_長寿命化整備計画!$B$2:'データ整理_長寿命化整備計画'!$B269,"この線より上に行を挿入してください。")=0,データ整理_長寿命化整備計画!$I269,"")</f>
        <v/>
      </c>
      <c r="H269" s="868" t="str">
        <f ca="1">IF(COUNTIF(データ整理_長寿命化整備計画!$B$2:'データ整理_長寿命化整備計画'!$B269,"この線より上に行を挿入してください。")=0,データ整理_長寿命化整備計画!$J269,"")</f>
        <v/>
      </c>
      <c r="I269" s="868" t="str">
        <f ca="1">IF(COUNTIF(データ整理_長寿命化整備計画!$B$2:'データ整理_長寿命化整備計画'!$B269,"この線より上に行を挿入してください。")=0,データ整理_長寿命化整備計画!$K269,"")</f>
        <v/>
      </c>
      <c r="J269" s="868" t="str">
        <f ca="1">IF(COUNTIF(データ整理_長寿命化整備計画!$B$2:'データ整理_長寿命化整備計画'!$B269,"この線より上に行を挿入してください。")=0,データ整理_長寿命化整備計画!$L269,"")</f>
        <v/>
      </c>
    </row>
    <row r="270" spans="1:10" x14ac:dyDescent="0.15">
      <c r="A270" s="868" t="str">
        <f ca="1">IF(COUNTIF(データ整理_長寿命化整備計画!$B$2:'データ整理_長寿命化整備計画'!$B270,"この線より上に行を挿入してください。")=0,データ整理_長寿命化整備計画!$C270,"")</f>
        <v/>
      </c>
      <c r="B270" s="868" t="str">
        <f ca="1">IF(COUNTIF(データ整理_長寿命化整備計画!$B$2:'データ整理_長寿命化整備計画'!$B270,"この線より上に行を挿入してください。")=0,データ整理_長寿命化整備計画!$D270,"")</f>
        <v/>
      </c>
      <c r="C270" s="868" t="str">
        <f ca="1">IF(COUNTIF(データ整理_長寿命化整備計画!$B$2:'データ整理_長寿命化整備計画'!$B270,"この線より上に行を挿入してください。")=0,データ整理_長寿命化整備計画!$E270,"")</f>
        <v/>
      </c>
      <c r="D270" s="868" t="str">
        <f ca="1">IF(COUNTIF(データ整理_長寿命化整備計画!$B$2:'データ整理_長寿命化整備計画'!$B270,"この線より上に行を挿入してください。")=0,データ整理_長寿命化整備計画!$F270,"")</f>
        <v/>
      </c>
      <c r="E270" s="868" t="str">
        <f ca="1">IF(COUNTIF(データ整理_長寿命化整備計画!$B$2:'データ整理_長寿命化整備計画'!$B270,"この線より上に行を挿入してください。")=0,データ整理_長寿命化整備計画!$G270,"")</f>
        <v/>
      </c>
      <c r="F270" s="868" t="str">
        <f ca="1">IF(COUNTIF(データ整理_長寿命化整備計画!$B$2:'データ整理_長寿命化整備計画'!$B270,"この線より上に行を挿入してください。")=0,データ整理_長寿命化整備計画!$H270,"")</f>
        <v/>
      </c>
      <c r="G270" s="868" t="str">
        <f ca="1">IF(COUNTIF(データ整理_長寿命化整備計画!$B$2:'データ整理_長寿命化整備計画'!$B270,"この線より上に行を挿入してください。")=0,データ整理_長寿命化整備計画!$I270,"")</f>
        <v/>
      </c>
      <c r="H270" s="868" t="str">
        <f ca="1">IF(COUNTIF(データ整理_長寿命化整備計画!$B$2:'データ整理_長寿命化整備計画'!$B270,"この線より上に行を挿入してください。")=0,データ整理_長寿命化整備計画!$J270,"")</f>
        <v/>
      </c>
      <c r="I270" s="868" t="str">
        <f ca="1">IF(COUNTIF(データ整理_長寿命化整備計画!$B$2:'データ整理_長寿命化整備計画'!$B270,"この線より上に行を挿入してください。")=0,データ整理_長寿命化整備計画!$K270,"")</f>
        <v/>
      </c>
      <c r="J270" s="868" t="str">
        <f ca="1">IF(COUNTIF(データ整理_長寿命化整備計画!$B$2:'データ整理_長寿命化整備計画'!$B270,"この線より上に行を挿入してください。")=0,データ整理_長寿命化整備計画!$L270,"")</f>
        <v/>
      </c>
    </row>
    <row r="271" spans="1:10" x14ac:dyDescent="0.15">
      <c r="A271" s="868" t="str">
        <f ca="1">IF(COUNTIF(データ整理_長寿命化整備計画!$B$2:'データ整理_長寿命化整備計画'!$B271,"この線より上に行を挿入してください。")=0,データ整理_長寿命化整備計画!$C271,"")</f>
        <v/>
      </c>
      <c r="B271" s="868" t="str">
        <f ca="1">IF(COUNTIF(データ整理_長寿命化整備計画!$B$2:'データ整理_長寿命化整備計画'!$B271,"この線より上に行を挿入してください。")=0,データ整理_長寿命化整備計画!$D271,"")</f>
        <v/>
      </c>
      <c r="C271" s="868" t="str">
        <f ca="1">IF(COUNTIF(データ整理_長寿命化整備計画!$B$2:'データ整理_長寿命化整備計画'!$B271,"この線より上に行を挿入してください。")=0,データ整理_長寿命化整備計画!$E271,"")</f>
        <v/>
      </c>
      <c r="D271" s="868" t="str">
        <f ca="1">IF(COUNTIF(データ整理_長寿命化整備計画!$B$2:'データ整理_長寿命化整備計画'!$B271,"この線より上に行を挿入してください。")=0,データ整理_長寿命化整備計画!$F271,"")</f>
        <v/>
      </c>
      <c r="E271" s="868" t="str">
        <f ca="1">IF(COUNTIF(データ整理_長寿命化整備計画!$B$2:'データ整理_長寿命化整備計画'!$B271,"この線より上に行を挿入してください。")=0,データ整理_長寿命化整備計画!$G271,"")</f>
        <v/>
      </c>
      <c r="F271" s="868" t="str">
        <f ca="1">IF(COUNTIF(データ整理_長寿命化整備計画!$B$2:'データ整理_長寿命化整備計画'!$B271,"この線より上に行を挿入してください。")=0,データ整理_長寿命化整備計画!$H271,"")</f>
        <v/>
      </c>
      <c r="G271" s="868" t="str">
        <f ca="1">IF(COUNTIF(データ整理_長寿命化整備計画!$B$2:'データ整理_長寿命化整備計画'!$B271,"この線より上に行を挿入してください。")=0,データ整理_長寿命化整備計画!$I271,"")</f>
        <v/>
      </c>
      <c r="H271" s="868" t="str">
        <f ca="1">IF(COUNTIF(データ整理_長寿命化整備計画!$B$2:'データ整理_長寿命化整備計画'!$B271,"この線より上に行を挿入してください。")=0,データ整理_長寿命化整備計画!$J271,"")</f>
        <v/>
      </c>
      <c r="I271" s="868" t="str">
        <f ca="1">IF(COUNTIF(データ整理_長寿命化整備計画!$B$2:'データ整理_長寿命化整備計画'!$B271,"この線より上に行を挿入してください。")=0,データ整理_長寿命化整備計画!$K271,"")</f>
        <v/>
      </c>
      <c r="J271" s="868" t="str">
        <f ca="1">IF(COUNTIF(データ整理_長寿命化整備計画!$B$2:'データ整理_長寿命化整備計画'!$B271,"この線より上に行を挿入してください。")=0,データ整理_長寿命化整備計画!$L271,"")</f>
        <v/>
      </c>
    </row>
    <row r="272" spans="1:10" x14ac:dyDescent="0.15">
      <c r="A272" s="868" t="str">
        <f ca="1">IF(COUNTIF(データ整理_長寿命化整備計画!$B$2:'データ整理_長寿命化整備計画'!$B272,"この線より上に行を挿入してください。")=0,データ整理_長寿命化整備計画!$C272,"")</f>
        <v/>
      </c>
      <c r="B272" s="868" t="str">
        <f ca="1">IF(COUNTIF(データ整理_長寿命化整備計画!$B$2:'データ整理_長寿命化整備計画'!$B272,"この線より上に行を挿入してください。")=0,データ整理_長寿命化整備計画!$D272,"")</f>
        <v/>
      </c>
      <c r="C272" s="868" t="str">
        <f ca="1">IF(COUNTIF(データ整理_長寿命化整備計画!$B$2:'データ整理_長寿命化整備計画'!$B272,"この線より上に行を挿入してください。")=0,データ整理_長寿命化整備計画!$E272,"")</f>
        <v/>
      </c>
      <c r="D272" s="868" t="str">
        <f ca="1">IF(COUNTIF(データ整理_長寿命化整備計画!$B$2:'データ整理_長寿命化整備計画'!$B272,"この線より上に行を挿入してください。")=0,データ整理_長寿命化整備計画!$F272,"")</f>
        <v/>
      </c>
      <c r="E272" s="868" t="str">
        <f ca="1">IF(COUNTIF(データ整理_長寿命化整備計画!$B$2:'データ整理_長寿命化整備計画'!$B272,"この線より上に行を挿入してください。")=0,データ整理_長寿命化整備計画!$G272,"")</f>
        <v/>
      </c>
      <c r="F272" s="868" t="str">
        <f ca="1">IF(COUNTIF(データ整理_長寿命化整備計画!$B$2:'データ整理_長寿命化整備計画'!$B272,"この線より上に行を挿入してください。")=0,データ整理_長寿命化整備計画!$H272,"")</f>
        <v/>
      </c>
      <c r="G272" s="868" t="str">
        <f ca="1">IF(COUNTIF(データ整理_長寿命化整備計画!$B$2:'データ整理_長寿命化整備計画'!$B272,"この線より上に行を挿入してください。")=0,データ整理_長寿命化整備計画!$I272,"")</f>
        <v/>
      </c>
      <c r="H272" s="868" t="str">
        <f ca="1">IF(COUNTIF(データ整理_長寿命化整備計画!$B$2:'データ整理_長寿命化整備計画'!$B272,"この線より上に行を挿入してください。")=0,データ整理_長寿命化整備計画!$J272,"")</f>
        <v/>
      </c>
      <c r="I272" s="868" t="str">
        <f ca="1">IF(COUNTIF(データ整理_長寿命化整備計画!$B$2:'データ整理_長寿命化整備計画'!$B272,"この線より上に行を挿入してください。")=0,データ整理_長寿命化整備計画!$K272,"")</f>
        <v/>
      </c>
      <c r="J272" s="868" t="str">
        <f ca="1">IF(COUNTIF(データ整理_長寿命化整備計画!$B$2:'データ整理_長寿命化整備計画'!$B272,"この線より上に行を挿入してください。")=0,データ整理_長寿命化整備計画!$L272,"")</f>
        <v/>
      </c>
    </row>
    <row r="273" spans="1:10" x14ac:dyDescent="0.15">
      <c r="A273" s="868" t="str">
        <f ca="1">IF(COUNTIF(データ整理_長寿命化整備計画!$B$2:'データ整理_長寿命化整備計画'!$B273,"この線より上に行を挿入してください。")=0,データ整理_長寿命化整備計画!$C273,"")</f>
        <v/>
      </c>
      <c r="B273" s="868" t="str">
        <f ca="1">IF(COUNTIF(データ整理_長寿命化整備計画!$B$2:'データ整理_長寿命化整備計画'!$B273,"この線より上に行を挿入してください。")=0,データ整理_長寿命化整備計画!$D273,"")</f>
        <v/>
      </c>
      <c r="C273" s="868" t="str">
        <f ca="1">IF(COUNTIF(データ整理_長寿命化整備計画!$B$2:'データ整理_長寿命化整備計画'!$B273,"この線より上に行を挿入してください。")=0,データ整理_長寿命化整備計画!$E273,"")</f>
        <v/>
      </c>
      <c r="D273" s="868" t="str">
        <f ca="1">IF(COUNTIF(データ整理_長寿命化整備計画!$B$2:'データ整理_長寿命化整備計画'!$B273,"この線より上に行を挿入してください。")=0,データ整理_長寿命化整備計画!$F273,"")</f>
        <v/>
      </c>
      <c r="E273" s="868" t="str">
        <f ca="1">IF(COUNTIF(データ整理_長寿命化整備計画!$B$2:'データ整理_長寿命化整備計画'!$B273,"この線より上に行を挿入してください。")=0,データ整理_長寿命化整備計画!$G273,"")</f>
        <v/>
      </c>
      <c r="F273" s="868" t="str">
        <f ca="1">IF(COUNTIF(データ整理_長寿命化整備計画!$B$2:'データ整理_長寿命化整備計画'!$B273,"この線より上に行を挿入してください。")=0,データ整理_長寿命化整備計画!$H273,"")</f>
        <v/>
      </c>
      <c r="G273" s="868" t="str">
        <f ca="1">IF(COUNTIF(データ整理_長寿命化整備計画!$B$2:'データ整理_長寿命化整備計画'!$B273,"この線より上に行を挿入してください。")=0,データ整理_長寿命化整備計画!$I273,"")</f>
        <v/>
      </c>
      <c r="H273" s="868" t="str">
        <f ca="1">IF(COUNTIF(データ整理_長寿命化整備計画!$B$2:'データ整理_長寿命化整備計画'!$B273,"この線より上に行を挿入してください。")=0,データ整理_長寿命化整備計画!$J273,"")</f>
        <v/>
      </c>
      <c r="I273" s="868" t="str">
        <f ca="1">IF(COUNTIF(データ整理_長寿命化整備計画!$B$2:'データ整理_長寿命化整備計画'!$B273,"この線より上に行を挿入してください。")=0,データ整理_長寿命化整備計画!$K273,"")</f>
        <v/>
      </c>
      <c r="J273" s="868" t="str">
        <f ca="1">IF(COUNTIF(データ整理_長寿命化整備計画!$B$2:'データ整理_長寿命化整備計画'!$B273,"この線より上に行を挿入してください。")=0,データ整理_長寿命化整備計画!$L273,"")</f>
        <v/>
      </c>
    </row>
    <row r="274" spans="1:10" x14ac:dyDescent="0.15">
      <c r="A274" s="868" t="str">
        <f ca="1">IF(COUNTIF(データ整理_長寿命化整備計画!$B$2:'データ整理_長寿命化整備計画'!$B274,"この線より上に行を挿入してください。")=0,データ整理_長寿命化整備計画!$C274,"")</f>
        <v/>
      </c>
      <c r="B274" s="868" t="str">
        <f ca="1">IF(COUNTIF(データ整理_長寿命化整備計画!$B$2:'データ整理_長寿命化整備計画'!$B274,"この線より上に行を挿入してください。")=0,データ整理_長寿命化整備計画!$D274,"")</f>
        <v/>
      </c>
      <c r="C274" s="868" t="str">
        <f ca="1">IF(COUNTIF(データ整理_長寿命化整備計画!$B$2:'データ整理_長寿命化整備計画'!$B274,"この線より上に行を挿入してください。")=0,データ整理_長寿命化整備計画!$E274,"")</f>
        <v/>
      </c>
      <c r="D274" s="868" t="str">
        <f ca="1">IF(COUNTIF(データ整理_長寿命化整備計画!$B$2:'データ整理_長寿命化整備計画'!$B274,"この線より上に行を挿入してください。")=0,データ整理_長寿命化整備計画!$F274,"")</f>
        <v/>
      </c>
      <c r="E274" s="868" t="str">
        <f ca="1">IF(COUNTIF(データ整理_長寿命化整備計画!$B$2:'データ整理_長寿命化整備計画'!$B274,"この線より上に行を挿入してください。")=0,データ整理_長寿命化整備計画!$G274,"")</f>
        <v/>
      </c>
      <c r="F274" s="868" t="str">
        <f ca="1">IF(COUNTIF(データ整理_長寿命化整備計画!$B$2:'データ整理_長寿命化整備計画'!$B274,"この線より上に行を挿入してください。")=0,データ整理_長寿命化整備計画!$H274,"")</f>
        <v/>
      </c>
      <c r="G274" s="868" t="str">
        <f ca="1">IF(COUNTIF(データ整理_長寿命化整備計画!$B$2:'データ整理_長寿命化整備計画'!$B274,"この線より上に行を挿入してください。")=0,データ整理_長寿命化整備計画!$I274,"")</f>
        <v/>
      </c>
      <c r="H274" s="868" t="str">
        <f ca="1">IF(COUNTIF(データ整理_長寿命化整備計画!$B$2:'データ整理_長寿命化整備計画'!$B274,"この線より上に行を挿入してください。")=0,データ整理_長寿命化整備計画!$J274,"")</f>
        <v/>
      </c>
      <c r="I274" s="868" t="str">
        <f ca="1">IF(COUNTIF(データ整理_長寿命化整備計画!$B$2:'データ整理_長寿命化整備計画'!$B274,"この線より上に行を挿入してください。")=0,データ整理_長寿命化整備計画!$K274,"")</f>
        <v/>
      </c>
      <c r="J274" s="868" t="str">
        <f ca="1">IF(COUNTIF(データ整理_長寿命化整備計画!$B$2:'データ整理_長寿命化整備計画'!$B274,"この線より上に行を挿入してください。")=0,データ整理_長寿命化整備計画!$L274,"")</f>
        <v/>
      </c>
    </row>
    <row r="275" spans="1:10" x14ac:dyDescent="0.15">
      <c r="A275" s="868" t="str">
        <f ca="1">IF(COUNTIF(データ整理_長寿命化整備計画!$B$2:'データ整理_長寿命化整備計画'!$B275,"この線より上に行を挿入してください。")=0,データ整理_長寿命化整備計画!$C275,"")</f>
        <v/>
      </c>
      <c r="B275" s="868" t="str">
        <f ca="1">IF(COUNTIF(データ整理_長寿命化整備計画!$B$2:'データ整理_長寿命化整備計画'!$B275,"この線より上に行を挿入してください。")=0,データ整理_長寿命化整備計画!$D275,"")</f>
        <v/>
      </c>
      <c r="C275" s="868" t="str">
        <f ca="1">IF(COUNTIF(データ整理_長寿命化整備計画!$B$2:'データ整理_長寿命化整備計画'!$B275,"この線より上に行を挿入してください。")=0,データ整理_長寿命化整備計画!$E275,"")</f>
        <v/>
      </c>
      <c r="D275" s="868" t="str">
        <f ca="1">IF(COUNTIF(データ整理_長寿命化整備計画!$B$2:'データ整理_長寿命化整備計画'!$B275,"この線より上に行を挿入してください。")=0,データ整理_長寿命化整備計画!$F275,"")</f>
        <v/>
      </c>
      <c r="E275" s="868" t="str">
        <f ca="1">IF(COUNTIF(データ整理_長寿命化整備計画!$B$2:'データ整理_長寿命化整備計画'!$B275,"この線より上に行を挿入してください。")=0,データ整理_長寿命化整備計画!$G275,"")</f>
        <v/>
      </c>
      <c r="F275" s="868" t="str">
        <f ca="1">IF(COUNTIF(データ整理_長寿命化整備計画!$B$2:'データ整理_長寿命化整備計画'!$B275,"この線より上に行を挿入してください。")=0,データ整理_長寿命化整備計画!$H275,"")</f>
        <v/>
      </c>
      <c r="G275" s="868" t="str">
        <f ca="1">IF(COUNTIF(データ整理_長寿命化整備計画!$B$2:'データ整理_長寿命化整備計画'!$B275,"この線より上に行を挿入してください。")=0,データ整理_長寿命化整備計画!$I275,"")</f>
        <v/>
      </c>
      <c r="H275" s="868" t="str">
        <f ca="1">IF(COUNTIF(データ整理_長寿命化整備計画!$B$2:'データ整理_長寿命化整備計画'!$B275,"この線より上に行を挿入してください。")=0,データ整理_長寿命化整備計画!$J275,"")</f>
        <v/>
      </c>
      <c r="I275" s="868" t="str">
        <f ca="1">IF(COUNTIF(データ整理_長寿命化整備計画!$B$2:'データ整理_長寿命化整備計画'!$B275,"この線より上に行を挿入してください。")=0,データ整理_長寿命化整備計画!$K275,"")</f>
        <v/>
      </c>
      <c r="J275" s="868" t="str">
        <f ca="1">IF(COUNTIF(データ整理_長寿命化整備計画!$B$2:'データ整理_長寿命化整備計画'!$B275,"この線より上に行を挿入してください。")=0,データ整理_長寿命化整備計画!$L275,"")</f>
        <v/>
      </c>
    </row>
    <row r="276" spans="1:10" x14ac:dyDescent="0.15">
      <c r="A276" s="868" t="str">
        <f ca="1">IF(COUNTIF(データ整理_長寿命化整備計画!$B$2:'データ整理_長寿命化整備計画'!$B276,"この線より上に行を挿入してください。")=0,データ整理_長寿命化整備計画!$C276,"")</f>
        <v/>
      </c>
      <c r="B276" s="868" t="str">
        <f ca="1">IF(COUNTIF(データ整理_長寿命化整備計画!$B$2:'データ整理_長寿命化整備計画'!$B276,"この線より上に行を挿入してください。")=0,データ整理_長寿命化整備計画!$D276,"")</f>
        <v/>
      </c>
      <c r="C276" s="868" t="str">
        <f ca="1">IF(COUNTIF(データ整理_長寿命化整備計画!$B$2:'データ整理_長寿命化整備計画'!$B276,"この線より上に行を挿入してください。")=0,データ整理_長寿命化整備計画!$E276,"")</f>
        <v/>
      </c>
      <c r="D276" s="868" t="str">
        <f ca="1">IF(COUNTIF(データ整理_長寿命化整備計画!$B$2:'データ整理_長寿命化整備計画'!$B276,"この線より上に行を挿入してください。")=0,データ整理_長寿命化整備計画!$F276,"")</f>
        <v/>
      </c>
      <c r="E276" s="868" t="str">
        <f ca="1">IF(COUNTIF(データ整理_長寿命化整備計画!$B$2:'データ整理_長寿命化整備計画'!$B276,"この線より上に行を挿入してください。")=0,データ整理_長寿命化整備計画!$G276,"")</f>
        <v/>
      </c>
      <c r="F276" s="868" t="str">
        <f ca="1">IF(COUNTIF(データ整理_長寿命化整備計画!$B$2:'データ整理_長寿命化整備計画'!$B276,"この線より上に行を挿入してください。")=0,データ整理_長寿命化整備計画!$H276,"")</f>
        <v/>
      </c>
      <c r="G276" s="868" t="str">
        <f ca="1">IF(COUNTIF(データ整理_長寿命化整備計画!$B$2:'データ整理_長寿命化整備計画'!$B276,"この線より上に行を挿入してください。")=0,データ整理_長寿命化整備計画!$I276,"")</f>
        <v/>
      </c>
      <c r="H276" s="868" t="str">
        <f ca="1">IF(COUNTIF(データ整理_長寿命化整備計画!$B$2:'データ整理_長寿命化整備計画'!$B276,"この線より上に行を挿入してください。")=0,データ整理_長寿命化整備計画!$J276,"")</f>
        <v/>
      </c>
      <c r="I276" s="868" t="str">
        <f ca="1">IF(COUNTIF(データ整理_長寿命化整備計画!$B$2:'データ整理_長寿命化整備計画'!$B276,"この線より上に行を挿入してください。")=0,データ整理_長寿命化整備計画!$K276,"")</f>
        <v/>
      </c>
      <c r="J276" s="868" t="str">
        <f ca="1">IF(COUNTIF(データ整理_長寿命化整備計画!$B$2:'データ整理_長寿命化整備計画'!$B276,"この線より上に行を挿入してください。")=0,データ整理_長寿命化整備計画!$L276,"")</f>
        <v/>
      </c>
    </row>
    <row r="277" spans="1:10" x14ac:dyDescent="0.15">
      <c r="A277" s="868" t="str">
        <f ca="1">IF(COUNTIF(データ整理_長寿命化整備計画!$B$2:'データ整理_長寿命化整備計画'!$B277,"この線より上に行を挿入してください。")=0,データ整理_長寿命化整備計画!$C277,"")</f>
        <v/>
      </c>
      <c r="B277" s="868" t="str">
        <f ca="1">IF(COUNTIF(データ整理_長寿命化整備計画!$B$2:'データ整理_長寿命化整備計画'!$B277,"この線より上に行を挿入してください。")=0,データ整理_長寿命化整備計画!$D277,"")</f>
        <v/>
      </c>
      <c r="C277" s="868" t="str">
        <f ca="1">IF(COUNTIF(データ整理_長寿命化整備計画!$B$2:'データ整理_長寿命化整備計画'!$B277,"この線より上に行を挿入してください。")=0,データ整理_長寿命化整備計画!$E277,"")</f>
        <v/>
      </c>
      <c r="D277" s="868" t="str">
        <f ca="1">IF(COUNTIF(データ整理_長寿命化整備計画!$B$2:'データ整理_長寿命化整備計画'!$B277,"この線より上に行を挿入してください。")=0,データ整理_長寿命化整備計画!$F277,"")</f>
        <v/>
      </c>
      <c r="E277" s="868" t="str">
        <f ca="1">IF(COUNTIF(データ整理_長寿命化整備計画!$B$2:'データ整理_長寿命化整備計画'!$B277,"この線より上に行を挿入してください。")=0,データ整理_長寿命化整備計画!$G277,"")</f>
        <v/>
      </c>
      <c r="F277" s="868" t="str">
        <f ca="1">IF(COUNTIF(データ整理_長寿命化整備計画!$B$2:'データ整理_長寿命化整備計画'!$B277,"この線より上に行を挿入してください。")=0,データ整理_長寿命化整備計画!$H277,"")</f>
        <v/>
      </c>
      <c r="G277" s="868" t="str">
        <f ca="1">IF(COUNTIF(データ整理_長寿命化整備計画!$B$2:'データ整理_長寿命化整備計画'!$B277,"この線より上に行を挿入してください。")=0,データ整理_長寿命化整備計画!$I277,"")</f>
        <v/>
      </c>
      <c r="H277" s="868" t="str">
        <f ca="1">IF(COUNTIF(データ整理_長寿命化整備計画!$B$2:'データ整理_長寿命化整備計画'!$B277,"この線より上に行を挿入してください。")=0,データ整理_長寿命化整備計画!$J277,"")</f>
        <v/>
      </c>
      <c r="I277" s="868" t="str">
        <f ca="1">IF(COUNTIF(データ整理_長寿命化整備計画!$B$2:'データ整理_長寿命化整備計画'!$B277,"この線より上に行を挿入してください。")=0,データ整理_長寿命化整備計画!$K277,"")</f>
        <v/>
      </c>
      <c r="J277" s="868" t="str">
        <f ca="1">IF(COUNTIF(データ整理_長寿命化整備計画!$B$2:'データ整理_長寿命化整備計画'!$B277,"この線より上に行を挿入してください。")=0,データ整理_長寿命化整備計画!$L277,"")</f>
        <v/>
      </c>
    </row>
    <row r="278" spans="1:10" x14ac:dyDescent="0.15">
      <c r="A278" s="868" t="str">
        <f ca="1">IF(COUNTIF(データ整理_長寿命化整備計画!$B$2:'データ整理_長寿命化整備計画'!$B278,"この線より上に行を挿入してください。")=0,データ整理_長寿命化整備計画!$C278,"")</f>
        <v/>
      </c>
      <c r="B278" s="868" t="str">
        <f ca="1">IF(COUNTIF(データ整理_長寿命化整備計画!$B$2:'データ整理_長寿命化整備計画'!$B278,"この線より上に行を挿入してください。")=0,データ整理_長寿命化整備計画!$D278,"")</f>
        <v/>
      </c>
      <c r="C278" s="868" t="str">
        <f ca="1">IF(COUNTIF(データ整理_長寿命化整備計画!$B$2:'データ整理_長寿命化整備計画'!$B278,"この線より上に行を挿入してください。")=0,データ整理_長寿命化整備計画!$E278,"")</f>
        <v/>
      </c>
      <c r="D278" s="868" t="str">
        <f ca="1">IF(COUNTIF(データ整理_長寿命化整備計画!$B$2:'データ整理_長寿命化整備計画'!$B278,"この線より上に行を挿入してください。")=0,データ整理_長寿命化整備計画!$F278,"")</f>
        <v/>
      </c>
      <c r="E278" s="868" t="str">
        <f ca="1">IF(COUNTIF(データ整理_長寿命化整備計画!$B$2:'データ整理_長寿命化整備計画'!$B278,"この線より上に行を挿入してください。")=0,データ整理_長寿命化整備計画!$G278,"")</f>
        <v/>
      </c>
      <c r="F278" s="868" t="str">
        <f ca="1">IF(COUNTIF(データ整理_長寿命化整備計画!$B$2:'データ整理_長寿命化整備計画'!$B278,"この線より上に行を挿入してください。")=0,データ整理_長寿命化整備計画!$H278,"")</f>
        <v/>
      </c>
      <c r="G278" s="868" t="str">
        <f ca="1">IF(COUNTIF(データ整理_長寿命化整備計画!$B$2:'データ整理_長寿命化整備計画'!$B278,"この線より上に行を挿入してください。")=0,データ整理_長寿命化整備計画!$I278,"")</f>
        <v/>
      </c>
      <c r="H278" s="868" t="str">
        <f ca="1">IF(COUNTIF(データ整理_長寿命化整備計画!$B$2:'データ整理_長寿命化整備計画'!$B278,"この線より上に行を挿入してください。")=0,データ整理_長寿命化整備計画!$J278,"")</f>
        <v/>
      </c>
      <c r="I278" s="868" t="str">
        <f ca="1">IF(COUNTIF(データ整理_長寿命化整備計画!$B$2:'データ整理_長寿命化整備計画'!$B278,"この線より上に行を挿入してください。")=0,データ整理_長寿命化整備計画!$K278,"")</f>
        <v/>
      </c>
      <c r="J278" s="868" t="str">
        <f ca="1">IF(COUNTIF(データ整理_長寿命化整備計画!$B$2:'データ整理_長寿命化整備計画'!$B278,"この線より上に行を挿入してください。")=0,データ整理_長寿命化整備計画!$L278,"")</f>
        <v/>
      </c>
    </row>
    <row r="279" spans="1:10" x14ac:dyDescent="0.15">
      <c r="A279" s="868" t="str">
        <f ca="1">IF(COUNTIF(データ整理_長寿命化整備計画!$B$2:'データ整理_長寿命化整備計画'!$B279,"この線より上に行を挿入してください。")=0,データ整理_長寿命化整備計画!$C279,"")</f>
        <v/>
      </c>
      <c r="B279" s="868" t="str">
        <f ca="1">IF(COUNTIF(データ整理_長寿命化整備計画!$B$2:'データ整理_長寿命化整備計画'!$B279,"この線より上に行を挿入してください。")=0,データ整理_長寿命化整備計画!$D279,"")</f>
        <v/>
      </c>
      <c r="C279" s="868" t="str">
        <f ca="1">IF(COUNTIF(データ整理_長寿命化整備計画!$B$2:'データ整理_長寿命化整備計画'!$B279,"この線より上に行を挿入してください。")=0,データ整理_長寿命化整備計画!$E279,"")</f>
        <v/>
      </c>
      <c r="D279" s="868" t="str">
        <f ca="1">IF(COUNTIF(データ整理_長寿命化整備計画!$B$2:'データ整理_長寿命化整備計画'!$B279,"この線より上に行を挿入してください。")=0,データ整理_長寿命化整備計画!$F279,"")</f>
        <v/>
      </c>
      <c r="E279" s="868" t="str">
        <f ca="1">IF(COUNTIF(データ整理_長寿命化整備計画!$B$2:'データ整理_長寿命化整備計画'!$B279,"この線より上に行を挿入してください。")=0,データ整理_長寿命化整備計画!$G279,"")</f>
        <v/>
      </c>
      <c r="F279" s="868" t="str">
        <f ca="1">IF(COUNTIF(データ整理_長寿命化整備計画!$B$2:'データ整理_長寿命化整備計画'!$B279,"この線より上に行を挿入してください。")=0,データ整理_長寿命化整備計画!$H279,"")</f>
        <v/>
      </c>
      <c r="G279" s="868" t="str">
        <f ca="1">IF(COUNTIF(データ整理_長寿命化整備計画!$B$2:'データ整理_長寿命化整備計画'!$B279,"この線より上に行を挿入してください。")=0,データ整理_長寿命化整備計画!$I279,"")</f>
        <v/>
      </c>
      <c r="H279" s="868" t="str">
        <f ca="1">IF(COUNTIF(データ整理_長寿命化整備計画!$B$2:'データ整理_長寿命化整備計画'!$B279,"この線より上に行を挿入してください。")=0,データ整理_長寿命化整備計画!$J279,"")</f>
        <v/>
      </c>
      <c r="I279" s="868" t="str">
        <f ca="1">IF(COUNTIF(データ整理_長寿命化整備計画!$B$2:'データ整理_長寿命化整備計画'!$B279,"この線より上に行を挿入してください。")=0,データ整理_長寿命化整備計画!$K279,"")</f>
        <v/>
      </c>
      <c r="J279" s="868" t="str">
        <f ca="1">IF(COUNTIF(データ整理_長寿命化整備計画!$B$2:'データ整理_長寿命化整備計画'!$B279,"この線より上に行を挿入してください。")=0,データ整理_長寿命化整備計画!$L279,"")</f>
        <v/>
      </c>
    </row>
    <row r="280" spans="1:10" x14ac:dyDescent="0.15">
      <c r="A280" s="868" t="str">
        <f ca="1">IF(COUNTIF(データ整理_長寿命化整備計画!$B$2:'データ整理_長寿命化整備計画'!$B280,"この線より上に行を挿入してください。")=0,データ整理_長寿命化整備計画!$C280,"")</f>
        <v/>
      </c>
      <c r="B280" s="868" t="str">
        <f ca="1">IF(COUNTIF(データ整理_長寿命化整備計画!$B$2:'データ整理_長寿命化整備計画'!$B280,"この線より上に行を挿入してください。")=0,データ整理_長寿命化整備計画!$D280,"")</f>
        <v/>
      </c>
      <c r="C280" s="868" t="str">
        <f ca="1">IF(COUNTIF(データ整理_長寿命化整備計画!$B$2:'データ整理_長寿命化整備計画'!$B280,"この線より上に行を挿入してください。")=0,データ整理_長寿命化整備計画!$E280,"")</f>
        <v/>
      </c>
      <c r="D280" s="868" t="str">
        <f ca="1">IF(COUNTIF(データ整理_長寿命化整備計画!$B$2:'データ整理_長寿命化整備計画'!$B280,"この線より上に行を挿入してください。")=0,データ整理_長寿命化整備計画!$F280,"")</f>
        <v/>
      </c>
      <c r="E280" s="868" t="str">
        <f ca="1">IF(COUNTIF(データ整理_長寿命化整備計画!$B$2:'データ整理_長寿命化整備計画'!$B280,"この線より上に行を挿入してください。")=0,データ整理_長寿命化整備計画!$G280,"")</f>
        <v/>
      </c>
      <c r="F280" s="868" t="str">
        <f ca="1">IF(COUNTIF(データ整理_長寿命化整備計画!$B$2:'データ整理_長寿命化整備計画'!$B280,"この線より上に行を挿入してください。")=0,データ整理_長寿命化整備計画!$H280,"")</f>
        <v/>
      </c>
      <c r="G280" s="868" t="str">
        <f ca="1">IF(COUNTIF(データ整理_長寿命化整備計画!$B$2:'データ整理_長寿命化整備計画'!$B280,"この線より上に行を挿入してください。")=0,データ整理_長寿命化整備計画!$I280,"")</f>
        <v/>
      </c>
      <c r="H280" s="868" t="str">
        <f ca="1">IF(COUNTIF(データ整理_長寿命化整備計画!$B$2:'データ整理_長寿命化整備計画'!$B280,"この線より上に行を挿入してください。")=0,データ整理_長寿命化整備計画!$J280,"")</f>
        <v/>
      </c>
      <c r="I280" s="868" t="str">
        <f ca="1">IF(COUNTIF(データ整理_長寿命化整備計画!$B$2:'データ整理_長寿命化整備計画'!$B280,"この線より上に行を挿入してください。")=0,データ整理_長寿命化整備計画!$K280,"")</f>
        <v/>
      </c>
      <c r="J280" s="868" t="str">
        <f ca="1">IF(COUNTIF(データ整理_長寿命化整備計画!$B$2:'データ整理_長寿命化整備計画'!$B280,"この線より上に行を挿入してください。")=0,データ整理_長寿命化整備計画!$L280,"")</f>
        <v/>
      </c>
    </row>
    <row r="281" spans="1:10" x14ac:dyDescent="0.15">
      <c r="A281" s="868" t="str">
        <f ca="1">IF(COUNTIF(データ整理_長寿命化整備計画!$B$2:'データ整理_長寿命化整備計画'!$B281,"この線より上に行を挿入してください。")=0,データ整理_長寿命化整備計画!$C281,"")</f>
        <v/>
      </c>
      <c r="B281" s="868" t="str">
        <f ca="1">IF(COUNTIF(データ整理_長寿命化整備計画!$B$2:'データ整理_長寿命化整備計画'!$B281,"この線より上に行を挿入してください。")=0,データ整理_長寿命化整備計画!$D281,"")</f>
        <v/>
      </c>
      <c r="C281" s="868" t="str">
        <f ca="1">IF(COUNTIF(データ整理_長寿命化整備計画!$B$2:'データ整理_長寿命化整備計画'!$B281,"この線より上に行を挿入してください。")=0,データ整理_長寿命化整備計画!$E281,"")</f>
        <v/>
      </c>
      <c r="D281" s="868" t="str">
        <f ca="1">IF(COUNTIF(データ整理_長寿命化整備計画!$B$2:'データ整理_長寿命化整備計画'!$B281,"この線より上に行を挿入してください。")=0,データ整理_長寿命化整備計画!$F281,"")</f>
        <v/>
      </c>
      <c r="E281" s="868" t="str">
        <f ca="1">IF(COUNTIF(データ整理_長寿命化整備計画!$B$2:'データ整理_長寿命化整備計画'!$B281,"この線より上に行を挿入してください。")=0,データ整理_長寿命化整備計画!$G281,"")</f>
        <v/>
      </c>
      <c r="F281" s="868" t="str">
        <f ca="1">IF(COUNTIF(データ整理_長寿命化整備計画!$B$2:'データ整理_長寿命化整備計画'!$B281,"この線より上に行を挿入してください。")=0,データ整理_長寿命化整備計画!$H281,"")</f>
        <v/>
      </c>
      <c r="G281" s="868" t="str">
        <f ca="1">IF(COUNTIF(データ整理_長寿命化整備計画!$B$2:'データ整理_長寿命化整備計画'!$B281,"この線より上に行を挿入してください。")=0,データ整理_長寿命化整備計画!$I281,"")</f>
        <v/>
      </c>
      <c r="H281" s="868" t="str">
        <f ca="1">IF(COUNTIF(データ整理_長寿命化整備計画!$B$2:'データ整理_長寿命化整備計画'!$B281,"この線より上に行を挿入してください。")=0,データ整理_長寿命化整備計画!$J281,"")</f>
        <v/>
      </c>
      <c r="I281" s="868" t="str">
        <f ca="1">IF(COUNTIF(データ整理_長寿命化整備計画!$B$2:'データ整理_長寿命化整備計画'!$B281,"この線より上に行を挿入してください。")=0,データ整理_長寿命化整備計画!$K281,"")</f>
        <v/>
      </c>
      <c r="J281" s="868" t="str">
        <f ca="1">IF(COUNTIF(データ整理_長寿命化整備計画!$B$2:'データ整理_長寿命化整備計画'!$B281,"この線より上に行を挿入してください。")=0,データ整理_長寿命化整備計画!$L281,"")</f>
        <v/>
      </c>
    </row>
    <row r="282" spans="1:10" x14ac:dyDescent="0.15">
      <c r="A282" s="868" t="str">
        <f ca="1">IF(COUNTIF(データ整理_長寿命化整備計画!$B$2:'データ整理_長寿命化整備計画'!$B282,"この線より上に行を挿入してください。")=0,データ整理_長寿命化整備計画!$C282,"")</f>
        <v/>
      </c>
      <c r="B282" s="868" t="str">
        <f ca="1">IF(COUNTIF(データ整理_長寿命化整備計画!$B$2:'データ整理_長寿命化整備計画'!$B282,"この線より上に行を挿入してください。")=0,データ整理_長寿命化整備計画!$D282,"")</f>
        <v/>
      </c>
      <c r="C282" s="868" t="str">
        <f ca="1">IF(COUNTIF(データ整理_長寿命化整備計画!$B$2:'データ整理_長寿命化整備計画'!$B282,"この線より上に行を挿入してください。")=0,データ整理_長寿命化整備計画!$E282,"")</f>
        <v/>
      </c>
      <c r="D282" s="868" t="str">
        <f ca="1">IF(COUNTIF(データ整理_長寿命化整備計画!$B$2:'データ整理_長寿命化整備計画'!$B282,"この線より上に行を挿入してください。")=0,データ整理_長寿命化整備計画!$F282,"")</f>
        <v/>
      </c>
      <c r="E282" s="868" t="str">
        <f ca="1">IF(COUNTIF(データ整理_長寿命化整備計画!$B$2:'データ整理_長寿命化整備計画'!$B282,"この線より上に行を挿入してください。")=0,データ整理_長寿命化整備計画!$G282,"")</f>
        <v/>
      </c>
      <c r="F282" s="868" t="str">
        <f ca="1">IF(COUNTIF(データ整理_長寿命化整備計画!$B$2:'データ整理_長寿命化整備計画'!$B282,"この線より上に行を挿入してください。")=0,データ整理_長寿命化整備計画!$H282,"")</f>
        <v/>
      </c>
      <c r="G282" s="868" t="str">
        <f ca="1">IF(COUNTIF(データ整理_長寿命化整備計画!$B$2:'データ整理_長寿命化整備計画'!$B282,"この線より上に行を挿入してください。")=0,データ整理_長寿命化整備計画!$I282,"")</f>
        <v/>
      </c>
      <c r="H282" s="868" t="str">
        <f ca="1">IF(COUNTIF(データ整理_長寿命化整備計画!$B$2:'データ整理_長寿命化整備計画'!$B282,"この線より上に行を挿入してください。")=0,データ整理_長寿命化整備計画!$J282,"")</f>
        <v/>
      </c>
      <c r="I282" s="868" t="str">
        <f ca="1">IF(COUNTIF(データ整理_長寿命化整備計画!$B$2:'データ整理_長寿命化整備計画'!$B282,"この線より上に行を挿入してください。")=0,データ整理_長寿命化整備計画!$K282,"")</f>
        <v/>
      </c>
      <c r="J282" s="868" t="str">
        <f ca="1">IF(COUNTIF(データ整理_長寿命化整備計画!$B$2:'データ整理_長寿命化整備計画'!$B282,"この線より上に行を挿入してください。")=0,データ整理_長寿命化整備計画!$L282,"")</f>
        <v/>
      </c>
    </row>
    <row r="283" spans="1:10" x14ac:dyDescent="0.15">
      <c r="A283" s="868" t="str">
        <f ca="1">IF(COUNTIF(データ整理_長寿命化整備計画!$B$2:'データ整理_長寿命化整備計画'!$B283,"この線より上に行を挿入してください。")=0,データ整理_長寿命化整備計画!$C283,"")</f>
        <v/>
      </c>
      <c r="B283" s="868" t="str">
        <f ca="1">IF(COUNTIF(データ整理_長寿命化整備計画!$B$2:'データ整理_長寿命化整備計画'!$B283,"この線より上に行を挿入してください。")=0,データ整理_長寿命化整備計画!$D283,"")</f>
        <v/>
      </c>
      <c r="C283" s="868" t="str">
        <f ca="1">IF(COUNTIF(データ整理_長寿命化整備計画!$B$2:'データ整理_長寿命化整備計画'!$B283,"この線より上に行を挿入してください。")=0,データ整理_長寿命化整備計画!$E283,"")</f>
        <v/>
      </c>
      <c r="D283" s="868" t="str">
        <f ca="1">IF(COUNTIF(データ整理_長寿命化整備計画!$B$2:'データ整理_長寿命化整備計画'!$B283,"この線より上に行を挿入してください。")=0,データ整理_長寿命化整備計画!$F283,"")</f>
        <v/>
      </c>
      <c r="E283" s="868" t="str">
        <f ca="1">IF(COUNTIF(データ整理_長寿命化整備計画!$B$2:'データ整理_長寿命化整備計画'!$B283,"この線より上に行を挿入してください。")=0,データ整理_長寿命化整備計画!$G283,"")</f>
        <v/>
      </c>
      <c r="F283" s="868" t="str">
        <f ca="1">IF(COUNTIF(データ整理_長寿命化整備計画!$B$2:'データ整理_長寿命化整備計画'!$B283,"この線より上に行を挿入してください。")=0,データ整理_長寿命化整備計画!$H283,"")</f>
        <v/>
      </c>
      <c r="G283" s="868" t="str">
        <f ca="1">IF(COUNTIF(データ整理_長寿命化整備計画!$B$2:'データ整理_長寿命化整備計画'!$B283,"この線より上に行を挿入してください。")=0,データ整理_長寿命化整備計画!$I283,"")</f>
        <v/>
      </c>
      <c r="H283" s="868" t="str">
        <f ca="1">IF(COUNTIF(データ整理_長寿命化整備計画!$B$2:'データ整理_長寿命化整備計画'!$B283,"この線より上に行を挿入してください。")=0,データ整理_長寿命化整備計画!$J283,"")</f>
        <v/>
      </c>
      <c r="I283" s="868" t="str">
        <f ca="1">IF(COUNTIF(データ整理_長寿命化整備計画!$B$2:'データ整理_長寿命化整備計画'!$B283,"この線より上に行を挿入してください。")=0,データ整理_長寿命化整備計画!$K283,"")</f>
        <v/>
      </c>
      <c r="J283" s="868" t="str">
        <f ca="1">IF(COUNTIF(データ整理_長寿命化整備計画!$B$2:'データ整理_長寿命化整備計画'!$B283,"この線より上に行を挿入してください。")=0,データ整理_長寿命化整備計画!$L283,"")</f>
        <v/>
      </c>
    </row>
    <row r="284" spans="1:10" x14ac:dyDescent="0.15">
      <c r="A284" s="868" t="str">
        <f ca="1">IF(COUNTIF(データ整理_長寿命化整備計画!$B$2:'データ整理_長寿命化整備計画'!$B284,"この線より上に行を挿入してください。")=0,データ整理_長寿命化整備計画!$C284,"")</f>
        <v/>
      </c>
      <c r="B284" s="868" t="str">
        <f ca="1">IF(COUNTIF(データ整理_長寿命化整備計画!$B$2:'データ整理_長寿命化整備計画'!$B284,"この線より上に行を挿入してください。")=0,データ整理_長寿命化整備計画!$D284,"")</f>
        <v/>
      </c>
      <c r="C284" s="868" t="str">
        <f ca="1">IF(COUNTIF(データ整理_長寿命化整備計画!$B$2:'データ整理_長寿命化整備計画'!$B284,"この線より上に行を挿入してください。")=0,データ整理_長寿命化整備計画!$E284,"")</f>
        <v/>
      </c>
      <c r="D284" s="868" t="str">
        <f ca="1">IF(COUNTIF(データ整理_長寿命化整備計画!$B$2:'データ整理_長寿命化整備計画'!$B284,"この線より上に行を挿入してください。")=0,データ整理_長寿命化整備計画!$F284,"")</f>
        <v/>
      </c>
      <c r="E284" s="868" t="str">
        <f ca="1">IF(COUNTIF(データ整理_長寿命化整備計画!$B$2:'データ整理_長寿命化整備計画'!$B284,"この線より上に行を挿入してください。")=0,データ整理_長寿命化整備計画!$G284,"")</f>
        <v/>
      </c>
      <c r="F284" s="868" t="str">
        <f ca="1">IF(COUNTIF(データ整理_長寿命化整備計画!$B$2:'データ整理_長寿命化整備計画'!$B284,"この線より上に行を挿入してください。")=0,データ整理_長寿命化整備計画!$H284,"")</f>
        <v/>
      </c>
      <c r="G284" s="868" t="str">
        <f ca="1">IF(COUNTIF(データ整理_長寿命化整備計画!$B$2:'データ整理_長寿命化整備計画'!$B284,"この線より上に行を挿入してください。")=0,データ整理_長寿命化整備計画!$I284,"")</f>
        <v/>
      </c>
      <c r="H284" s="868" t="str">
        <f ca="1">IF(COUNTIF(データ整理_長寿命化整備計画!$B$2:'データ整理_長寿命化整備計画'!$B284,"この線より上に行を挿入してください。")=0,データ整理_長寿命化整備計画!$J284,"")</f>
        <v/>
      </c>
      <c r="I284" s="868" t="str">
        <f ca="1">IF(COUNTIF(データ整理_長寿命化整備計画!$B$2:'データ整理_長寿命化整備計画'!$B284,"この線より上に行を挿入してください。")=0,データ整理_長寿命化整備計画!$K284,"")</f>
        <v/>
      </c>
      <c r="J284" s="868" t="str">
        <f ca="1">IF(COUNTIF(データ整理_長寿命化整備計画!$B$2:'データ整理_長寿命化整備計画'!$B284,"この線より上に行を挿入してください。")=0,データ整理_長寿命化整備計画!$L284,"")</f>
        <v/>
      </c>
    </row>
    <row r="285" spans="1:10" x14ac:dyDescent="0.15">
      <c r="A285" s="868" t="str">
        <f ca="1">IF(COUNTIF(データ整理_長寿命化整備計画!$B$2:'データ整理_長寿命化整備計画'!$B285,"この線より上に行を挿入してください。")=0,データ整理_長寿命化整備計画!$C285,"")</f>
        <v/>
      </c>
      <c r="B285" s="868" t="str">
        <f ca="1">IF(COUNTIF(データ整理_長寿命化整備計画!$B$2:'データ整理_長寿命化整備計画'!$B285,"この線より上に行を挿入してください。")=0,データ整理_長寿命化整備計画!$D285,"")</f>
        <v/>
      </c>
      <c r="C285" s="868" t="str">
        <f ca="1">IF(COUNTIF(データ整理_長寿命化整備計画!$B$2:'データ整理_長寿命化整備計画'!$B285,"この線より上に行を挿入してください。")=0,データ整理_長寿命化整備計画!$E285,"")</f>
        <v/>
      </c>
      <c r="D285" s="868" t="str">
        <f ca="1">IF(COUNTIF(データ整理_長寿命化整備計画!$B$2:'データ整理_長寿命化整備計画'!$B285,"この線より上に行を挿入してください。")=0,データ整理_長寿命化整備計画!$F285,"")</f>
        <v/>
      </c>
      <c r="E285" s="868" t="str">
        <f ca="1">IF(COUNTIF(データ整理_長寿命化整備計画!$B$2:'データ整理_長寿命化整備計画'!$B285,"この線より上に行を挿入してください。")=0,データ整理_長寿命化整備計画!$G285,"")</f>
        <v/>
      </c>
      <c r="F285" s="868" t="str">
        <f ca="1">IF(COUNTIF(データ整理_長寿命化整備計画!$B$2:'データ整理_長寿命化整備計画'!$B285,"この線より上に行を挿入してください。")=0,データ整理_長寿命化整備計画!$H285,"")</f>
        <v/>
      </c>
      <c r="G285" s="868" t="str">
        <f ca="1">IF(COUNTIF(データ整理_長寿命化整備計画!$B$2:'データ整理_長寿命化整備計画'!$B285,"この線より上に行を挿入してください。")=0,データ整理_長寿命化整備計画!$I285,"")</f>
        <v/>
      </c>
      <c r="H285" s="868" t="str">
        <f ca="1">IF(COUNTIF(データ整理_長寿命化整備計画!$B$2:'データ整理_長寿命化整備計画'!$B285,"この線より上に行を挿入してください。")=0,データ整理_長寿命化整備計画!$J285,"")</f>
        <v/>
      </c>
      <c r="I285" s="868" t="str">
        <f ca="1">IF(COUNTIF(データ整理_長寿命化整備計画!$B$2:'データ整理_長寿命化整備計画'!$B285,"この線より上に行を挿入してください。")=0,データ整理_長寿命化整備計画!$K285,"")</f>
        <v/>
      </c>
      <c r="J285" s="868" t="str">
        <f ca="1">IF(COUNTIF(データ整理_長寿命化整備計画!$B$2:'データ整理_長寿命化整備計画'!$B285,"この線より上に行を挿入してください。")=0,データ整理_長寿命化整備計画!$L285,"")</f>
        <v/>
      </c>
    </row>
    <row r="286" spans="1:10" x14ac:dyDescent="0.15">
      <c r="A286" s="868" t="str">
        <f ca="1">IF(COUNTIF(データ整理_長寿命化整備計画!$B$2:'データ整理_長寿命化整備計画'!$B286,"この線より上に行を挿入してください。")=0,データ整理_長寿命化整備計画!$C286,"")</f>
        <v/>
      </c>
      <c r="B286" s="868" t="str">
        <f ca="1">IF(COUNTIF(データ整理_長寿命化整備計画!$B$2:'データ整理_長寿命化整備計画'!$B286,"この線より上に行を挿入してください。")=0,データ整理_長寿命化整備計画!$D286,"")</f>
        <v/>
      </c>
      <c r="C286" s="868" t="str">
        <f ca="1">IF(COUNTIF(データ整理_長寿命化整備計画!$B$2:'データ整理_長寿命化整備計画'!$B286,"この線より上に行を挿入してください。")=0,データ整理_長寿命化整備計画!$E286,"")</f>
        <v/>
      </c>
      <c r="D286" s="868" t="str">
        <f ca="1">IF(COUNTIF(データ整理_長寿命化整備計画!$B$2:'データ整理_長寿命化整備計画'!$B286,"この線より上に行を挿入してください。")=0,データ整理_長寿命化整備計画!$F286,"")</f>
        <v/>
      </c>
      <c r="E286" s="868" t="str">
        <f ca="1">IF(COUNTIF(データ整理_長寿命化整備計画!$B$2:'データ整理_長寿命化整備計画'!$B286,"この線より上に行を挿入してください。")=0,データ整理_長寿命化整備計画!$G286,"")</f>
        <v/>
      </c>
      <c r="F286" s="868" t="str">
        <f ca="1">IF(COUNTIF(データ整理_長寿命化整備計画!$B$2:'データ整理_長寿命化整備計画'!$B286,"この線より上に行を挿入してください。")=0,データ整理_長寿命化整備計画!$H286,"")</f>
        <v/>
      </c>
      <c r="G286" s="868" t="str">
        <f ca="1">IF(COUNTIF(データ整理_長寿命化整備計画!$B$2:'データ整理_長寿命化整備計画'!$B286,"この線より上に行を挿入してください。")=0,データ整理_長寿命化整備計画!$I286,"")</f>
        <v/>
      </c>
      <c r="H286" s="868" t="str">
        <f ca="1">IF(COUNTIF(データ整理_長寿命化整備計画!$B$2:'データ整理_長寿命化整備計画'!$B286,"この線より上に行を挿入してください。")=0,データ整理_長寿命化整備計画!$J286,"")</f>
        <v/>
      </c>
      <c r="I286" s="868" t="str">
        <f ca="1">IF(COUNTIF(データ整理_長寿命化整備計画!$B$2:'データ整理_長寿命化整備計画'!$B286,"この線より上に行を挿入してください。")=0,データ整理_長寿命化整備計画!$K286,"")</f>
        <v/>
      </c>
      <c r="J286" s="868" t="str">
        <f ca="1">IF(COUNTIF(データ整理_長寿命化整備計画!$B$2:'データ整理_長寿命化整備計画'!$B286,"この線より上に行を挿入してください。")=0,データ整理_長寿命化整備計画!$L286,"")</f>
        <v/>
      </c>
    </row>
    <row r="287" spans="1:10" x14ac:dyDescent="0.15">
      <c r="A287" s="868" t="str">
        <f ca="1">IF(COUNTIF(データ整理_長寿命化整備計画!$B$2:'データ整理_長寿命化整備計画'!$B287,"この線より上に行を挿入してください。")=0,データ整理_長寿命化整備計画!$C287,"")</f>
        <v/>
      </c>
      <c r="B287" s="868" t="str">
        <f ca="1">IF(COUNTIF(データ整理_長寿命化整備計画!$B$2:'データ整理_長寿命化整備計画'!$B287,"この線より上に行を挿入してください。")=0,データ整理_長寿命化整備計画!$D287,"")</f>
        <v/>
      </c>
      <c r="C287" s="868" t="str">
        <f ca="1">IF(COUNTIF(データ整理_長寿命化整備計画!$B$2:'データ整理_長寿命化整備計画'!$B287,"この線より上に行を挿入してください。")=0,データ整理_長寿命化整備計画!$E287,"")</f>
        <v/>
      </c>
      <c r="D287" s="868" t="str">
        <f ca="1">IF(COUNTIF(データ整理_長寿命化整備計画!$B$2:'データ整理_長寿命化整備計画'!$B287,"この線より上に行を挿入してください。")=0,データ整理_長寿命化整備計画!$F287,"")</f>
        <v/>
      </c>
      <c r="E287" s="868" t="str">
        <f ca="1">IF(COUNTIF(データ整理_長寿命化整備計画!$B$2:'データ整理_長寿命化整備計画'!$B287,"この線より上に行を挿入してください。")=0,データ整理_長寿命化整備計画!$G287,"")</f>
        <v/>
      </c>
      <c r="F287" s="868" t="str">
        <f ca="1">IF(COUNTIF(データ整理_長寿命化整備計画!$B$2:'データ整理_長寿命化整備計画'!$B287,"この線より上に行を挿入してください。")=0,データ整理_長寿命化整備計画!$H287,"")</f>
        <v/>
      </c>
      <c r="G287" s="868" t="str">
        <f ca="1">IF(COUNTIF(データ整理_長寿命化整備計画!$B$2:'データ整理_長寿命化整備計画'!$B287,"この線より上に行を挿入してください。")=0,データ整理_長寿命化整備計画!$I287,"")</f>
        <v/>
      </c>
      <c r="H287" s="868" t="str">
        <f ca="1">IF(COUNTIF(データ整理_長寿命化整備計画!$B$2:'データ整理_長寿命化整備計画'!$B287,"この線より上に行を挿入してください。")=0,データ整理_長寿命化整備計画!$J287,"")</f>
        <v/>
      </c>
      <c r="I287" s="868" t="str">
        <f ca="1">IF(COUNTIF(データ整理_長寿命化整備計画!$B$2:'データ整理_長寿命化整備計画'!$B287,"この線より上に行を挿入してください。")=0,データ整理_長寿命化整備計画!$K287,"")</f>
        <v/>
      </c>
      <c r="J287" s="868" t="str">
        <f ca="1">IF(COUNTIF(データ整理_長寿命化整備計画!$B$2:'データ整理_長寿命化整備計画'!$B287,"この線より上に行を挿入してください。")=0,データ整理_長寿命化整備計画!$L287,"")</f>
        <v/>
      </c>
    </row>
    <row r="288" spans="1:10" x14ac:dyDescent="0.15">
      <c r="A288" s="868" t="str">
        <f ca="1">IF(COUNTIF(データ整理_長寿命化整備計画!$B$2:'データ整理_長寿命化整備計画'!$B288,"この線より上に行を挿入してください。")=0,データ整理_長寿命化整備計画!$C288,"")</f>
        <v/>
      </c>
      <c r="B288" s="868" t="str">
        <f ca="1">IF(COUNTIF(データ整理_長寿命化整備計画!$B$2:'データ整理_長寿命化整備計画'!$B288,"この線より上に行を挿入してください。")=0,データ整理_長寿命化整備計画!$D288,"")</f>
        <v/>
      </c>
      <c r="C288" s="868" t="str">
        <f ca="1">IF(COUNTIF(データ整理_長寿命化整備計画!$B$2:'データ整理_長寿命化整備計画'!$B288,"この線より上に行を挿入してください。")=0,データ整理_長寿命化整備計画!$E288,"")</f>
        <v/>
      </c>
      <c r="D288" s="868" t="str">
        <f ca="1">IF(COUNTIF(データ整理_長寿命化整備計画!$B$2:'データ整理_長寿命化整備計画'!$B288,"この線より上に行を挿入してください。")=0,データ整理_長寿命化整備計画!$F288,"")</f>
        <v/>
      </c>
      <c r="E288" s="868" t="str">
        <f ca="1">IF(COUNTIF(データ整理_長寿命化整備計画!$B$2:'データ整理_長寿命化整備計画'!$B288,"この線より上に行を挿入してください。")=0,データ整理_長寿命化整備計画!$G288,"")</f>
        <v/>
      </c>
      <c r="F288" s="868" t="str">
        <f ca="1">IF(COUNTIF(データ整理_長寿命化整備計画!$B$2:'データ整理_長寿命化整備計画'!$B288,"この線より上に行を挿入してください。")=0,データ整理_長寿命化整備計画!$H288,"")</f>
        <v/>
      </c>
      <c r="G288" s="868" t="str">
        <f ca="1">IF(COUNTIF(データ整理_長寿命化整備計画!$B$2:'データ整理_長寿命化整備計画'!$B288,"この線より上に行を挿入してください。")=0,データ整理_長寿命化整備計画!$I288,"")</f>
        <v/>
      </c>
      <c r="H288" s="868" t="str">
        <f ca="1">IF(COUNTIF(データ整理_長寿命化整備計画!$B$2:'データ整理_長寿命化整備計画'!$B288,"この線より上に行を挿入してください。")=0,データ整理_長寿命化整備計画!$J288,"")</f>
        <v/>
      </c>
      <c r="I288" s="868" t="str">
        <f ca="1">IF(COUNTIF(データ整理_長寿命化整備計画!$B$2:'データ整理_長寿命化整備計画'!$B288,"この線より上に行を挿入してください。")=0,データ整理_長寿命化整備計画!$K288,"")</f>
        <v/>
      </c>
      <c r="J288" s="868" t="str">
        <f ca="1">IF(COUNTIF(データ整理_長寿命化整備計画!$B$2:'データ整理_長寿命化整備計画'!$B288,"この線より上に行を挿入してください。")=0,データ整理_長寿命化整備計画!$L288,"")</f>
        <v/>
      </c>
    </row>
    <row r="289" spans="1:10" x14ac:dyDescent="0.15">
      <c r="A289" s="868" t="str">
        <f ca="1">IF(COUNTIF(データ整理_長寿命化整備計画!$B$2:'データ整理_長寿命化整備計画'!$B289,"この線より上に行を挿入してください。")=0,データ整理_長寿命化整備計画!$C289,"")</f>
        <v/>
      </c>
      <c r="B289" s="868" t="str">
        <f ca="1">IF(COUNTIF(データ整理_長寿命化整備計画!$B$2:'データ整理_長寿命化整備計画'!$B289,"この線より上に行を挿入してください。")=0,データ整理_長寿命化整備計画!$D289,"")</f>
        <v/>
      </c>
      <c r="C289" s="868" t="str">
        <f ca="1">IF(COUNTIF(データ整理_長寿命化整備計画!$B$2:'データ整理_長寿命化整備計画'!$B289,"この線より上に行を挿入してください。")=0,データ整理_長寿命化整備計画!$E289,"")</f>
        <v/>
      </c>
      <c r="D289" s="868" t="str">
        <f ca="1">IF(COUNTIF(データ整理_長寿命化整備計画!$B$2:'データ整理_長寿命化整備計画'!$B289,"この線より上に行を挿入してください。")=0,データ整理_長寿命化整備計画!$F289,"")</f>
        <v/>
      </c>
      <c r="E289" s="868" t="str">
        <f ca="1">IF(COUNTIF(データ整理_長寿命化整備計画!$B$2:'データ整理_長寿命化整備計画'!$B289,"この線より上に行を挿入してください。")=0,データ整理_長寿命化整備計画!$G289,"")</f>
        <v/>
      </c>
      <c r="F289" s="868" t="str">
        <f ca="1">IF(COUNTIF(データ整理_長寿命化整備計画!$B$2:'データ整理_長寿命化整備計画'!$B289,"この線より上に行を挿入してください。")=0,データ整理_長寿命化整備計画!$H289,"")</f>
        <v/>
      </c>
      <c r="G289" s="868" t="str">
        <f ca="1">IF(COUNTIF(データ整理_長寿命化整備計画!$B$2:'データ整理_長寿命化整備計画'!$B289,"この線より上に行を挿入してください。")=0,データ整理_長寿命化整備計画!$I289,"")</f>
        <v/>
      </c>
      <c r="H289" s="868" t="str">
        <f ca="1">IF(COUNTIF(データ整理_長寿命化整備計画!$B$2:'データ整理_長寿命化整備計画'!$B289,"この線より上に行を挿入してください。")=0,データ整理_長寿命化整備計画!$J289,"")</f>
        <v/>
      </c>
      <c r="I289" s="868" t="str">
        <f ca="1">IF(COUNTIF(データ整理_長寿命化整備計画!$B$2:'データ整理_長寿命化整備計画'!$B289,"この線より上に行を挿入してください。")=0,データ整理_長寿命化整備計画!$K289,"")</f>
        <v/>
      </c>
      <c r="J289" s="868" t="str">
        <f ca="1">IF(COUNTIF(データ整理_長寿命化整備計画!$B$2:'データ整理_長寿命化整備計画'!$B289,"この線より上に行を挿入してください。")=0,データ整理_長寿命化整備計画!$L289,"")</f>
        <v/>
      </c>
    </row>
    <row r="290" spans="1:10" x14ac:dyDescent="0.15">
      <c r="A290" s="868" t="str">
        <f ca="1">IF(COUNTIF(データ整理_長寿命化整備計画!$B$2:'データ整理_長寿命化整備計画'!$B290,"この線より上に行を挿入してください。")=0,データ整理_長寿命化整備計画!$C290,"")</f>
        <v/>
      </c>
      <c r="B290" s="868" t="str">
        <f ca="1">IF(COUNTIF(データ整理_長寿命化整備計画!$B$2:'データ整理_長寿命化整備計画'!$B290,"この線より上に行を挿入してください。")=0,データ整理_長寿命化整備計画!$D290,"")</f>
        <v/>
      </c>
      <c r="C290" s="868" t="str">
        <f ca="1">IF(COUNTIF(データ整理_長寿命化整備計画!$B$2:'データ整理_長寿命化整備計画'!$B290,"この線より上に行を挿入してください。")=0,データ整理_長寿命化整備計画!$E290,"")</f>
        <v/>
      </c>
      <c r="D290" s="868" t="str">
        <f ca="1">IF(COUNTIF(データ整理_長寿命化整備計画!$B$2:'データ整理_長寿命化整備計画'!$B290,"この線より上に行を挿入してください。")=0,データ整理_長寿命化整備計画!$F290,"")</f>
        <v/>
      </c>
      <c r="E290" s="868" t="str">
        <f ca="1">IF(COUNTIF(データ整理_長寿命化整備計画!$B$2:'データ整理_長寿命化整備計画'!$B290,"この線より上に行を挿入してください。")=0,データ整理_長寿命化整備計画!$G290,"")</f>
        <v/>
      </c>
      <c r="F290" s="868" t="str">
        <f ca="1">IF(COUNTIF(データ整理_長寿命化整備計画!$B$2:'データ整理_長寿命化整備計画'!$B290,"この線より上に行を挿入してください。")=0,データ整理_長寿命化整備計画!$H290,"")</f>
        <v/>
      </c>
      <c r="G290" s="868" t="str">
        <f ca="1">IF(COUNTIF(データ整理_長寿命化整備計画!$B$2:'データ整理_長寿命化整備計画'!$B290,"この線より上に行を挿入してください。")=0,データ整理_長寿命化整備計画!$I290,"")</f>
        <v/>
      </c>
      <c r="H290" s="868" t="str">
        <f ca="1">IF(COUNTIF(データ整理_長寿命化整備計画!$B$2:'データ整理_長寿命化整備計画'!$B290,"この線より上に行を挿入してください。")=0,データ整理_長寿命化整備計画!$J290,"")</f>
        <v/>
      </c>
      <c r="I290" s="868" t="str">
        <f ca="1">IF(COUNTIF(データ整理_長寿命化整備計画!$B$2:'データ整理_長寿命化整備計画'!$B290,"この線より上に行を挿入してください。")=0,データ整理_長寿命化整備計画!$K290,"")</f>
        <v/>
      </c>
      <c r="J290" s="868" t="str">
        <f ca="1">IF(COUNTIF(データ整理_長寿命化整備計画!$B$2:'データ整理_長寿命化整備計画'!$B290,"この線より上に行を挿入してください。")=0,データ整理_長寿命化整備計画!$L290,"")</f>
        <v/>
      </c>
    </row>
    <row r="291" spans="1:10" x14ac:dyDescent="0.15">
      <c r="A291" s="868" t="str">
        <f ca="1">IF(COUNTIF(データ整理_長寿命化整備計画!$B$2:'データ整理_長寿命化整備計画'!$B291,"この線より上に行を挿入してください。")=0,データ整理_長寿命化整備計画!$C291,"")</f>
        <v/>
      </c>
      <c r="B291" s="868" t="str">
        <f ca="1">IF(COUNTIF(データ整理_長寿命化整備計画!$B$2:'データ整理_長寿命化整備計画'!$B291,"この線より上に行を挿入してください。")=0,データ整理_長寿命化整備計画!$D291,"")</f>
        <v/>
      </c>
      <c r="C291" s="868" t="str">
        <f ca="1">IF(COUNTIF(データ整理_長寿命化整備計画!$B$2:'データ整理_長寿命化整備計画'!$B291,"この線より上に行を挿入してください。")=0,データ整理_長寿命化整備計画!$E291,"")</f>
        <v/>
      </c>
      <c r="D291" s="868" t="str">
        <f ca="1">IF(COUNTIF(データ整理_長寿命化整備計画!$B$2:'データ整理_長寿命化整備計画'!$B291,"この線より上に行を挿入してください。")=0,データ整理_長寿命化整備計画!$F291,"")</f>
        <v/>
      </c>
      <c r="E291" s="868" t="str">
        <f ca="1">IF(COUNTIF(データ整理_長寿命化整備計画!$B$2:'データ整理_長寿命化整備計画'!$B291,"この線より上に行を挿入してください。")=0,データ整理_長寿命化整備計画!$G291,"")</f>
        <v/>
      </c>
      <c r="F291" s="868" t="str">
        <f ca="1">IF(COUNTIF(データ整理_長寿命化整備計画!$B$2:'データ整理_長寿命化整備計画'!$B291,"この線より上に行を挿入してください。")=0,データ整理_長寿命化整備計画!$H291,"")</f>
        <v/>
      </c>
      <c r="G291" s="868" t="str">
        <f ca="1">IF(COUNTIF(データ整理_長寿命化整備計画!$B$2:'データ整理_長寿命化整備計画'!$B291,"この線より上に行を挿入してください。")=0,データ整理_長寿命化整備計画!$I291,"")</f>
        <v/>
      </c>
      <c r="H291" s="868" t="str">
        <f ca="1">IF(COUNTIF(データ整理_長寿命化整備計画!$B$2:'データ整理_長寿命化整備計画'!$B291,"この線より上に行を挿入してください。")=0,データ整理_長寿命化整備計画!$J291,"")</f>
        <v/>
      </c>
      <c r="I291" s="868" t="str">
        <f ca="1">IF(COUNTIF(データ整理_長寿命化整備計画!$B$2:'データ整理_長寿命化整備計画'!$B291,"この線より上に行を挿入してください。")=0,データ整理_長寿命化整備計画!$K291,"")</f>
        <v/>
      </c>
      <c r="J291" s="868" t="str">
        <f ca="1">IF(COUNTIF(データ整理_長寿命化整備計画!$B$2:'データ整理_長寿命化整備計画'!$B291,"この線より上に行を挿入してください。")=0,データ整理_長寿命化整備計画!$L291,"")</f>
        <v/>
      </c>
    </row>
    <row r="292" spans="1:10" x14ac:dyDescent="0.15">
      <c r="A292" s="868" t="str">
        <f ca="1">IF(COUNTIF(データ整理_長寿命化整備計画!$B$2:'データ整理_長寿命化整備計画'!$B292,"この線より上に行を挿入してください。")=0,データ整理_長寿命化整備計画!$C292,"")</f>
        <v/>
      </c>
      <c r="B292" s="868" t="str">
        <f ca="1">IF(COUNTIF(データ整理_長寿命化整備計画!$B$2:'データ整理_長寿命化整備計画'!$B292,"この線より上に行を挿入してください。")=0,データ整理_長寿命化整備計画!$D292,"")</f>
        <v/>
      </c>
      <c r="C292" s="868" t="str">
        <f ca="1">IF(COUNTIF(データ整理_長寿命化整備計画!$B$2:'データ整理_長寿命化整備計画'!$B292,"この線より上に行を挿入してください。")=0,データ整理_長寿命化整備計画!$E292,"")</f>
        <v/>
      </c>
      <c r="D292" s="868" t="str">
        <f ca="1">IF(COUNTIF(データ整理_長寿命化整備計画!$B$2:'データ整理_長寿命化整備計画'!$B292,"この線より上に行を挿入してください。")=0,データ整理_長寿命化整備計画!$F292,"")</f>
        <v/>
      </c>
      <c r="E292" s="868" t="str">
        <f ca="1">IF(COUNTIF(データ整理_長寿命化整備計画!$B$2:'データ整理_長寿命化整備計画'!$B292,"この線より上に行を挿入してください。")=0,データ整理_長寿命化整備計画!$G292,"")</f>
        <v/>
      </c>
      <c r="F292" s="868" t="str">
        <f ca="1">IF(COUNTIF(データ整理_長寿命化整備計画!$B$2:'データ整理_長寿命化整備計画'!$B292,"この線より上に行を挿入してください。")=0,データ整理_長寿命化整備計画!$H292,"")</f>
        <v/>
      </c>
      <c r="G292" s="868" t="str">
        <f ca="1">IF(COUNTIF(データ整理_長寿命化整備計画!$B$2:'データ整理_長寿命化整備計画'!$B292,"この線より上に行を挿入してください。")=0,データ整理_長寿命化整備計画!$I292,"")</f>
        <v/>
      </c>
      <c r="H292" s="868" t="str">
        <f ca="1">IF(COUNTIF(データ整理_長寿命化整備計画!$B$2:'データ整理_長寿命化整備計画'!$B292,"この線より上に行を挿入してください。")=0,データ整理_長寿命化整備計画!$J292,"")</f>
        <v/>
      </c>
      <c r="I292" s="868" t="str">
        <f ca="1">IF(COUNTIF(データ整理_長寿命化整備計画!$B$2:'データ整理_長寿命化整備計画'!$B292,"この線より上に行を挿入してください。")=0,データ整理_長寿命化整備計画!$K292,"")</f>
        <v/>
      </c>
      <c r="J292" s="868" t="str">
        <f ca="1">IF(COUNTIF(データ整理_長寿命化整備計画!$B$2:'データ整理_長寿命化整備計画'!$B292,"この線より上に行を挿入してください。")=0,データ整理_長寿命化整備計画!$L292,"")</f>
        <v/>
      </c>
    </row>
    <row r="293" spans="1:10" x14ac:dyDescent="0.15">
      <c r="A293" s="868" t="str">
        <f ca="1">IF(COUNTIF(データ整理_長寿命化整備計画!$B$2:'データ整理_長寿命化整備計画'!$B293,"この線より上に行を挿入してください。")=0,データ整理_長寿命化整備計画!$C293,"")</f>
        <v/>
      </c>
      <c r="B293" s="868" t="str">
        <f ca="1">IF(COUNTIF(データ整理_長寿命化整備計画!$B$2:'データ整理_長寿命化整備計画'!$B293,"この線より上に行を挿入してください。")=0,データ整理_長寿命化整備計画!$D293,"")</f>
        <v/>
      </c>
      <c r="C293" s="868" t="str">
        <f ca="1">IF(COUNTIF(データ整理_長寿命化整備計画!$B$2:'データ整理_長寿命化整備計画'!$B293,"この線より上に行を挿入してください。")=0,データ整理_長寿命化整備計画!$E293,"")</f>
        <v/>
      </c>
      <c r="D293" s="868" t="str">
        <f ca="1">IF(COUNTIF(データ整理_長寿命化整備計画!$B$2:'データ整理_長寿命化整備計画'!$B293,"この線より上に行を挿入してください。")=0,データ整理_長寿命化整備計画!$F293,"")</f>
        <v/>
      </c>
      <c r="E293" s="868" t="str">
        <f ca="1">IF(COUNTIF(データ整理_長寿命化整備計画!$B$2:'データ整理_長寿命化整備計画'!$B293,"この線より上に行を挿入してください。")=0,データ整理_長寿命化整備計画!$G293,"")</f>
        <v/>
      </c>
      <c r="F293" s="868" t="str">
        <f ca="1">IF(COUNTIF(データ整理_長寿命化整備計画!$B$2:'データ整理_長寿命化整備計画'!$B293,"この線より上に行を挿入してください。")=0,データ整理_長寿命化整備計画!$H293,"")</f>
        <v/>
      </c>
      <c r="G293" s="868" t="str">
        <f ca="1">IF(COUNTIF(データ整理_長寿命化整備計画!$B$2:'データ整理_長寿命化整備計画'!$B293,"この線より上に行を挿入してください。")=0,データ整理_長寿命化整備計画!$I293,"")</f>
        <v/>
      </c>
      <c r="H293" s="868" t="str">
        <f ca="1">IF(COUNTIF(データ整理_長寿命化整備計画!$B$2:'データ整理_長寿命化整備計画'!$B293,"この線より上に行を挿入してください。")=0,データ整理_長寿命化整備計画!$J293,"")</f>
        <v/>
      </c>
      <c r="I293" s="868" t="str">
        <f ca="1">IF(COUNTIF(データ整理_長寿命化整備計画!$B$2:'データ整理_長寿命化整備計画'!$B293,"この線より上に行を挿入してください。")=0,データ整理_長寿命化整備計画!$K293,"")</f>
        <v/>
      </c>
      <c r="J293" s="868" t="str">
        <f ca="1">IF(COUNTIF(データ整理_長寿命化整備計画!$B$2:'データ整理_長寿命化整備計画'!$B293,"この線より上に行を挿入してください。")=0,データ整理_長寿命化整備計画!$L293,"")</f>
        <v/>
      </c>
    </row>
    <row r="294" spans="1:10" x14ac:dyDescent="0.15">
      <c r="A294" s="868" t="str">
        <f ca="1">IF(COUNTIF(データ整理_長寿命化整備計画!$B$2:'データ整理_長寿命化整備計画'!$B294,"この線より上に行を挿入してください。")=0,データ整理_長寿命化整備計画!$C294,"")</f>
        <v/>
      </c>
      <c r="B294" s="868" t="str">
        <f ca="1">IF(COUNTIF(データ整理_長寿命化整備計画!$B$2:'データ整理_長寿命化整備計画'!$B294,"この線より上に行を挿入してください。")=0,データ整理_長寿命化整備計画!$D294,"")</f>
        <v/>
      </c>
      <c r="C294" s="868" t="str">
        <f ca="1">IF(COUNTIF(データ整理_長寿命化整備計画!$B$2:'データ整理_長寿命化整備計画'!$B294,"この線より上に行を挿入してください。")=0,データ整理_長寿命化整備計画!$E294,"")</f>
        <v/>
      </c>
      <c r="D294" s="868" t="str">
        <f ca="1">IF(COUNTIF(データ整理_長寿命化整備計画!$B$2:'データ整理_長寿命化整備計画'!$B294,"この線より上に行を挿入してください。")=0,データ整理_長寿命化整備計画!$F294,"")</f>
        <v/>
      </c>
      <c r="E294" s="868" t="str">
        <f ca="1">IF(COUNTIF(データ整理_長寿命化整備計画!$B$2:'データ整理_長寿命化整備計画'!$B294,"この線より上に行を挿入してください。")=0,データ整理_長寿命化整備計画!$G294,"")</f>
        <v/>
      </c>
      <c r="F294" s="868" t="str">
        <f ca="1">IF(COUNTIF(データ整理_長寿命化整備計画!$B$2:'データ整理_長寿命化整備計画'!$B294,"この線より上に行を挿入してください。")=0,データ整理_長寿命化整備計画!$H294,"")</f>
        <v/>
      </c>
      <c r="G294" s="868" t="str">
        <f ca="1">IF(COUNTIF(データ整理_長寿命化整備計画!$B$2:'データ整理_長寿命化整備計画'!$B294,"この線より上に行を挿入してください。")=0,データ整理_長寿命化整備計画!$I294,"")</f>
        <v/>
      </c>
      <c r="H294" s="868" t="str">
        <f ca="1">IF(COUNTIF(データ整理_長寿命化整備計画!$B$2:'データ整理_長寿命化整備計画'!$B294,"この線より上に行を挿入してください。")=0,データ整理_長寿命化整備計画!$J294,"")</f>
        <v/>
      </c>
      <c r="I294" s="868" t="str">
        <f ca="1">IF(COUNTIF(データ整理_長寿命化整備計画!$B$2:'データ整理_長寿命化整備計画'!$B294,"この線より上に行を挿入してください。")=0,データ整理_長寿命化整備計画!$K294,"")</f>
        <v/>
      </c>
      <c r="J294" s="868" t="str">
        <f ca="1">IF(COUNTIF(データ整理_長寿命化整備計画!$B$2:'データ整理_長寿命化整備計画'!$B294,"この線より上に行を挿入してください。")=0,データ整理_長寿命化整備計画!$L294,"")</f>
        <v/>
      </c>
    </row>
    <row r="295" spans="1:10" x14ac:dyDescent="0.15">
      <c r="A295" s="868" t="str">
        <f ca="1">IF(COUNTIF(データ整理_長寿命化整備計画!$B$2:'データ整理_長寿命化整備計画'!$B295,"この線より上に行を挿入してください。")=0,データ整理_長寿命化整備計画!$C295,"")</f>
        <v/>
      </c>
      <c r="B295" s="868" t="str">
        <f ca="1">IF(COUNTIF(データ整理_長寿命化整備計画!$B$2:'データ整理_長寿命化整備計画'!$B295,"この線より上に行を挿入してください。")=0,データ整理_長寿命化整備計画!$D295,"")</f>
        <v/>
      </c>
      <c r="C295" s="868" t="str">
        <f ca="1">IF(COUNTIF(データ整理_長寿命化整備計画!$B$2:'データ整理_長寿命化整備計画'!$B295,"この線より上に行を挿入してください。")=0,データ整理_長寿命化整備計画!$E295,"")</f>
        <v/>
      </c>
      <c r="D295" s="868" t="str">
        <f ca="1">IF(COUNTIF(データ整理_長寿命化整備計画!$B$2:'データ整理_長寿命化整備計画'!$B295,"この線より上に行を挿入してください。")=0,データ整理_長寿命化整備計画!$F295,"")</f>
        <v/>
      </c>
      <c r="E295" s="868" t="str">
        <f ca="1">IF(COUNTIF(データ整理_長寿命化整備計画!$B$2:'データ整理_長寿命化整備計画'!$B295,"この線より上に行を挿入してください。")=0,データ整理_長寿命化整備計画!$G295,"")</f>
        <v/>
      </c>
      <c r="F295" s="868" t="str">
        <f ca="1">IF(COUNTIF(データ整理_長寿命化整備計画!$B$2:'データ整理_長寿命化整備計画'!$B295,"この線より上に行を挿入してください。")=0,データ整理_長寿命化整備計画!$H295,"")</f>
        <v/>
      </c>
      <c r="G295" s="868" t="str">
        <f ca="1">IF(COUNTIF(データ整理_長寿命化整備計画!$B$2:'データ整理_長寿命化整備計画'!$B295,"この線より上に行を挿入してください。")=0,データ整理_長寿命化整備計画!$I295,"")</f>
        <v/>
      </c>
      <c r="H295" s="868" t="str">
        <f ca="1">IF(COUNTIF(データ整理_長寿命化整備計画!$B$2:'データ整理_長寿命化整備計画'!$B295,"この線より上に行を挿入してください。")=0,データ整理_長寿命化整備計画!$J295,"")</f>
        <v/>
      </c>
      <c r="I295" s="868" t="str">
        <f ca="1">IF(COUNTIF(データ整理_長寿命化整備計画!$B$2:'データ整理_長寿命化整備計画'!$B295,"この線より上に行を挿入してください。")=0,データ整理_長寿命化整備計画!$K295,"")</f>
        <v/>
      </c>
      <c r="J295" s="868" t="str">
        <f ca="1">IF(COUNTIF(データ整理_長寿命化整備計画!$B$2:'データ整理_長寿命化整備計画'!$B295,"この線より上に行を挿入してください。")=0,データ整理_長寿命化整備計画!$L295,"")</f>
        <v/>
      </c>
    </row>
    <row r="296" spans="1:10" x14ac:dyDescent="0.15">
      <c r="A296" s="868" t="str">
        <f ca="1">IF(COUNTIF(データ整理_長寿命化整備計画!$B$2:'データ整理_長寿命化整備計画'!$B296,"この線より上に行を挿入してください。")=0,データ整理_長寿命化整備計画!$C296,"")</f>
        <v/>
      </c>
      <c r="B296" s="868" t="str">
        <f ca="1">IF(COUNTIF(データ整理_長寿命化整備計画!$B$2:'データ整理_長寿命化整備計画'!$B296,"この線より上に行を挿入してください。")=0,データ整理_長寿命化整備計画!$D296,"")</f>
        <v/>
      </c>
      <c r="C296" s="868" t="str">
        <f ca="1">IF(COUNTIF(データ整理_長寿命化整備計画!$B$2:'データ整理_長寿命化整備計画'!$B296,"この線より上に行を挿入してください。")=0,データ整理_長寿命化整備計画!$E296,"")</f>
        <v/>
      </c>
      <c r="D296" s="868" t="str">
        <f ca="1">IF(COUNTIF(データ整理_長寿命化整備計画!$B$2:'データ整理_長寿命化整備計画'!$B296,"この線より上に行を挿入してください。")=0,データ整理_長寿命化整備計画!$F296,"")</f>
        <v/>
      </c>
      <c r="E296" s="868" t="str">
        <f ca="1">IF(COUNTIF(データ整理_長寿命化整備計画!$B$2:'データ整理_長寿命化整備計画'!$B296,"この線より上に行を挿入してください。")=0,データ整理_長寿命化整備計画!$G296,"")</f>
        <v/>
      </c>
      <c r="F296" s="868" t="str">
        <f ca="1">IF(COUNTIF(データ整理_長寿命化整備計画!$B$2:'データ整理_長寿命化整備計画'!$B296,"この線より上に行を挿入してください。")=0,データ整理_長寿命化整備計画!$H296,"")</f>
        <v/>
      </c>
      <c r="G296" s="868" t="str">
        <f ca="1">IF(COUNTIF(データ整理_長寿命化整備計画!$B$2:'データ整理_長寿命化整備計画'!$B296,"この線より上に行を挿入してください。")=0,データ整理_長寿命化整備計画!$I296,"")</f>
        <v/>
      </c>
      <c r="H296" s="868" t="str">
        <f ca="1">IF(COUNTIF(データ整理_長寿命化整備計画!$B$2:'データ整理_長寿命化整備計画'!$B296,"この線より上に行を挿入してください。")=0,データ整理_長寿命化整備計画!$J296,"")</f>
        <v/>
      </c>
      <c r="I296" s="868" t="str">
        <f ca="1">IF(COUNTIF(データ整理_長寿命化整備計画!$B$2:'データ整理_長寿命化整備計画'!$B296,"この線より上に行を挿入してください。")=0,データ整理_長寿命化整備計画!$K296,"")</f>
        <v/>
      </c>
      <c r="J296" s="868" t="str">
        <f ca="1">IF(COUNTIF(データ整理_長寿命化整備計画!$B$2:'データ整理_長寿命化整備計画'!$B296,"この線より上に行を挿入してください。")=0,データ整理_長寿命化整備計画!$L296,"")</f>
        <v/>
      </c>
    </row>
    <row r="297" spans="1:10" x14ac:dyDescent="0.15">
      <c r="A297" s="868" t="str">
        <f ca="1">IF(COUNTIF(データ整理_長寿命化整備計画!$B$2:'データ整理_長寿命化整備計画'!$B297,"この線より上に行を挿入してください。")=0,データ整理_長寿命化整備計画!$C297,"")</f>
        <v/>
      </c>
      <c r="B297" s="868" t="str">
        <f ca="1">IF(COUNTIF(データ整理_長寿命化整備計画!$B$2:'データ整理_長寿命化整備計画'!$B297,"この線より上に行を挿入してください。")=0,データ整理_長寿命化整備計画!$D297,"")</f>
        <v/>
      </c>
      <c r="C297" s="868" t="str">
        <f ca="1">IF(COUNTIF(データ整理_長寿命化整備計画!$B$2:'データ整理_長寿命化整備計画'!$B297,"この線より上に行を挿入してください。")=0,データ整理_長寿命化整備計画!$E297,"")</f>
        <v/>
      </c>
      <c r="D297" s="868" t="str">
        <f ca="1">IF(COUNTIF(データ整理_長寿命化整備計画!$B$2:'データ整理_長寿命化整備計画'!$B297,"この線より上に行を挿入してください。")=0,データ整理_長寿命化整備計画!$F297,"")</f>
        <v/>
      </c>
      <c r="E297" s="868" t="str">
        <f ca="1">IF(COUNTIF(データ整理_長寿命化整備計画!$B$2:'データ整理_長寿命化整備計画'!$B297,"この線より上に行を挿入してください。")=0,データ整理_長寿命化整備計画!$G297,"")</f>
        <v/>
      </c>
      <c r="F297" s="868" t="str">
        <f ca="1">IF(COUNTIF(データ整理_長寿命化整備計画!$B$2:'データ整理_長寿命化整備計画'!$B297,"この線より上に行を挿入してください。")=0,データ整理_長寿命化整備計画!$H297,"")</f>
        <v/>
      </c>
      <c r="G297" s="868" t="str">
        <f ca="1">IF(COUNTIF(データ整理_長寿命化整備計画!$B$2:'データ整理_長寿命化整備計画'!$B297,"この線より上に行を挿入してください。")=0,データ整理_長寿命化整備計画!$I297,"")</f>
        <v/>
      </c>
      <c r="H297" s="868" t="str">
        <f ca="1">IF(COUNTIF(データ整理_長寿命化整備計画!$B$2:'データ整理_長寿命化整備計画'!$B297,"この線より上に行を挿入してください。")=0,データ整理_長寿命化整備計画!$J297,"")</f>
        <v/>
      </c>
      <c r="I297" s="868" t="str">
        <f ca="1">IF(COUNTIF(データ整理_長寿命化整備計画!$B$2:'データ整理_長寿命化整備計画'!$B297,"この線より上に行を挿入してください。")=0,データ整理_長寿命化整備計画!$K297,"")</f>
        <v/>
      </c>
      <c r="J297" s="868" t="str">
        <f ca="1">IF(COUNTIF(データ整理_長寿命化整備計画!$B$2:'データ整理_長寿命化整備計画'!$B297,"この線より上に行を挿入してください。")=0,データ整理_長寿命化整備計画!$L297,"")</f>
        <v/>
      </c>
    </row>
    <row r="298" spans="1:10" x14ac:dyDescent="0.15">
      <c r="A298" s="868" t="str">
        <f ca="1">IF(COUNTIF(データ整理_長寿命化整備計画!$B$2:'データ整理_長寿命化整備計画'!$B298,"この線より上に行を挿入してください。")=0,データ整理_長寿命化整備計画!$C298,"")</f>
        <v/>
      </c>
      <c r="B298" s="868" t="str">
        <f ca="1">IF(COUNTIF(データ整理_長寿命化整備計画!$B$2:'データ整理_長寿命化整備計画'!$B298,"この線より上に行を挿入してください。")=0,データ整理_長寿命化整備計画!$D298,"")</f>
        <v/>
      </c>
      <c r="C298" s="868" t="str">
        <f ca="1">IF(COUNTIF(データ整理_長寿命化整備計画!$B$2:'データ整理_長寿命化整備計画'!$B298,"この線より上に行を挿入してください。")=0,データ整理_長寿命化整備計画!$E298,"")</f>
        <v/>
      </c>
      <c r="D298" s="868" t="str">
        <f ca="1">IF(COUNTIF(データ整理_長寿命化整備計画!$B$2:'データ整理_長寿命化整備計画'!$B298,"この線より上に行を挿入してください。")=0,データ整理_長寿命化整備計画!$F298,"")</f>
        <v/>
      </c>
      <c r="E298" s="868" t="str">
        <f ca="1">IF(COUNTIF(データ整理_長寿命化整備計画!$B$2:'データ整理_長寿命化整備計画'!$B298,"この線より上に行を挿入してください。")=0,データ整理_長寿命化整備計画!$G298,"")</f>
        <v/>
      </c>
      <c r="F298" s="868" t="str">
        <f ca="1">IF(COUNTIF(データ整理_長寿命化整備計画!$B$2:'データ整理_長寿命化整備計画'!$B298,"この線より上に行を挿入してください。")=0,データ整理_長寿命化整備計画!$H298,"")</f>
        <v/>
      </c>
      <c r="G298" s="868" t="str">
        <f ca="1">IF(COUNTIF(データ整理_長寿命化整備計画!$B$2:'データ整理_長寿命化整備計画'!$B298,"この線より上に行を挿入してください。")=0,データ整理_長寿命化整備計画!$I298,"")</f>
        <v/>
      </c>
      <c r="H298" s="868" t="str">
        <f ca="1">IF(COUNTIF(データ整理_長寿命化整備計画!$B$2:'データ整理_長寿命化整備計画'!$B298,"この線より上に行を挿入してください。")=0,データ整理_長寿命化整備計画!$J298,"")</f>
        <v/>
      </c>
      <c r="I298" s="868" t="str">
        <f ca="1">IF(COUNTIF(データ整理_長寿命化整備計画!$B$2:'データ整理_長寿命化整備計画'!$B298,"この線より上に行を挿入してください。")=0,データ整理_長寿命化整備計画!$K298,"")</f>
        <v/>
      </c>
      <c r="J298" s="868" t="str">
        <f ca="1">IF(COUNTIF(データ整理_長寿命化整備計画!$B$2:'データ整理_長寿命化整備計画'!$B298,"この線より上に行を挿入してください。")=0,データ整理_長寿命化整備計画!$L298,"")</f>
        <v/>
      </c>
    </row>
    <row r="299" spans="1:10" x14ac:dyDescent="0.15">
      <c r="A299" s="868" t="str">
        <f ca="1">IF(COUNTIF(データ整理_長寿命化整備計画!$B$2:'データ整理_長寿命化整備計画'!$B299,"この線より上に行を挿入してください。")=0,データ整理_長寿命化整備計画!$C299,"")</f>
        <v/>
      </c>
      <c r="B299" s="868" t="str">
        <f ca="1">IF(COUNTIF(データ整理_長寿命化整備計画!$B$2:'データ整理_長寿命化整備計画'!$B299,"この線より上に行を挿入してください。")=0,データ整理_長寿命化整備計画!$D299,"")</f>
        <v/>
      </c>
      <c r="C299" s="868" t="str">
        <f ca="1">IF(COUNTIF(データ整理_長寿命化整備計画!$B$2:'データ整理_長寿命化整備計画'!$B299,"この線より上に行を挿入してください。")=0,データ整理_長寿命化整備計画!$E299,"")</f>
        <v/>
      </c>
      <c r="D299" s="868" t="str">
        <f ca="1">IF(COUNTIF(データ整理_長寿命化整備計画!$B$2:'データ整理_長寿命化整備計画'!$B299,"この線より上に行を挿入してください。")=0,データ整理_長寿命化整備計画!$F299,"")</f>
        <v/>
      </c>
      <c r="E299" s="868" t="str">
        <f ca="1">IF(COUNTIF(データ整理_長寿命化整備計画!$B$2:'データ整理_長寿命化整備計画'!$B299,"この線より上に行を挿入してください。")=0,データ整理_長寿命化整備計画!$G299,"")</f>
        <v/>
      </c>
      <c r="F299" s="868" t="str">
        <f ca="1">IF(COUNTIF(データ整理_長寿命化整備計画!$B$2:'データ整理_長寿命化整備計画'!$B299,"この線より上に行を挿入してください。")=0,データ整理_長寿命化整備計画!$H299,"")</f>
        <v/>
      </c>
      <c r="G299" s="868" t="str">
        <f ca="1">IF(COUNTIF(データ整理_長寿命化整備計画!$B$2:'データ整理_長寿命化整備計画'!$B299,"この線より上に行を挿入してください。")=0,データ整理_長寿命化整備計画!$I299,"")</f>
        <v/>
      </c>
      <c r="H299" s="868" t="str">
        <f ca="1">IF(COUNTIF(データ整理_長寿命化整備計画!$B$2:'データ整理_長寿命化整備計画'!$B299,"この線より上に行を挿入してください。")=0,データ整理_長寿命化整備計画!$J299,"")</f>
        <v/>
      </c>
      <c r="I299" s="868" t="str">
        <f ca="1">IF(COUNTIF(データ整理_長寿命化整備計画!$B$2:'データ整理_長寿命化整備計画'!$B299,"この線より上に行を挿入してください。")=0,データ整理_長寿命化整備計画!$K299,"")</f>
        <v/>
      </c>
      <c r="J299" s="868" t="str">
        <f ca="1">IF(COUNTIF(データ整理_長寿命化整備計画!$B$2:'データ整理_長寿命化整備計画'!$B299,"この線より上に行を挿入してください。")=0,データ整理_長寿命化整備計画!$L299,"")</f>
        <v/>
      </c>
    </row>
    <row r="300" spans="1:10" x14ac:dyDescent="0.15">
      <c r="A300" s="868" t="str">
        <f ca="1">IF(COUNTIF(データ整理_長寿命化整備計画!$B$2:'データ整理_長寿命化整備計画'!$B300,"この線より上に行を挿入してください。")=0,データ整理_長寿命化整備計画!$C300,"")</f>
        <v/>
      </c>
      <c r="B300" s="868" t="str">
        <f ca="1">IF(COUNTIF(データ整理_長寿命化整備計画!$B$2:'データ整理_長寿命化整備計画'!$B300,"この線より上に行を挿入してください。")=0,データ整理_長寿命化整備計画!$D300,"")</f>
        <v/>
      </c>
      <c r="C300" s="868" t="str">
        <f ca="1">IF(COUNTIF(データ整理_長寿命化整備計画!$B$2:'データ整理_長寿命化整備計画'!$B300,"この線より上に行を挿入してください。")=0,データ整理_長寿命化整備計画!$E300,"")</f>
        <v/>
      </c>
      <c r="D300" s="868" t="str">
        <f ca="1">IF(COUNTIF(データ整理_長寿命化整備計画!$B$2:'データ整理_長寿命化整備計画'!$B300,"この線より上に行を挿入してください。")=0,データ整理_長寿命化整備計画!$F300,"")</f>
        <v/>
      </c>
      <c r="E300" s="868" t="str">
        <f ca="1">IF(COUNTIF(データ整理_長寿命化整備計画!$B$2:'データ整理_長寿命化整備計画'!$B300,"この線より上に行を挿入してください。")=0,データ整理_長寿命化整備計画!$G300,"")</f>
        <v/>
      </c>
      <c r="F300" s="868" t="str">
        <f ca="1">IF(COUNTIF(データ整理_長寿命化整備計画!$B$2:'データ整理_長寿命化整備計画'!$B300,"この線より上に行を挿入してください。")=0,データ整理_長寿命化整備計画!$H300,"")</f>
        <v/>
      </c>
      <c r="G300" s="868" t="str">
        <f ca="1">IF(COUNTIF(データ整理_長寿命化整備計画!$B$2:'データ整理_長寿命化整備計画'!$B300,"この線より上に行を挿入してください。")=0,データ整理_長寿命化整備計画!$I300,"")</f>
        <v/>
      </c>
      <c r="H300" s="868" t="str">
        <f ca="1">IF(COUNTIF(データ整理_長寿命化整備計画!$B$2:'データ整理_長寿命化整備計画'!$B300,"この線より上に行を挿入してください。")=0,データ整理_長寿命化整備計画!$J300,"")</f>
        <v/>
      </c>
      <c r="I300" s="868" t="str">
        <f ca="1">IF(COUNTIF(データ整理_長寿命化整備計画!$B$2:'データ整理_長寿命化整備計画'!$B300,"この線より上に行を挿入してください。")=0,データ整理_長寿命化整備計画!$K300,"")</f>
        <v/>
      </c>
      <c r="J300" s="868" t="str">
        <f ca="1">IF(COUNTIF(データ整理_長寿命化整備計画!$B$2:'データ整理_長寿命化整備計画'!$B300,"この線より上に行を挿入してください。")=0,データ整理_長寿命化整備計画!$L300,"")</f>
        <v/>
      </c>
    </row>
    <row r="301" spans="1:10" x14ac:dyDescent="0.15">
      <c r="A301" s="868"/>
      <c r="B301" s="868"/>
      <c r="C301" s="868"/>
      <c r="D301" s="868"/>
      <c r="E301" s="868"/>
      <c r="F301" s="868"/>
      <c r="G301" s="868"/>
      <c r="H301" s="868"/>
      <c r="I301" s="868"/>
      <c r="J301" s="868"/>
    </row>
    <row r="302" spans="1:10" x14ac:dyDescent="0.15">
      <c r="A302" s="868"/>
      <c r="B302" s="868"/>
      <c r="C302" s="868"/>
      <c r="D302" s="868"/>
      <c r="E302" s="868"/>
      <c r="F302" s="868"/>
      <c r="G302" s="868"/>
      <c r="H302" s="868"/>
      <c r="I302" s="868"/>
      <c r="J302" s="868"/>
    </row>
    <row r="303" spans="1:10" x14ac:dyDescent="0.15">
      <c r="A303" s="868"/>
      <c r="B303" s="868"/>
      <c r="C303" s="868"/>
      <c r="D303" s="868"/>
      <c r="E303" s="868"/>
      <c r="F303" s="868"/>
      <c r="G303" s="868"/>
      <c r="H303" s="868"/>
      <c r="I303" s="868"/>
      <c r="J303" s="868"/>
    </row>
    <row r="304" spans="1:10" x14ac:dyDescent="0.15">
      <c r="A304" s="868"/>
      <c r="B304" s="868"/>
      <c r="C304" s="868"/>
      <c r="D304" s="868"/>
      <c r="E304" s="868"/>
      <c r="F304" s="868"/>
      <c r="G304" s="868"/>
      <c r="H304" s="868"/>
      <c r="I304" s="868"/>
      <c r="J304" s="868"/>
    </row>
    <row r="305" spans="1:10" x14ac:dyDescent="0.15">
      <c r="A305" s="868"/>
      <c r="B305" s="868"/>
      <c r="C305" s="868"/>
      <c r="D305" s="868"/>
      <c r="E305" s="868"/>
      <c r="F305" s="868"/>
      <c r="G305" s="868"/>
      <c r="H305" s="868"/>
      <c r="I305" s="868"/>
      <c r="J305" s="868"/>
    </row>
    <row r="306" spans="1:10" x14ac:dyDescent="0.15">
      <c r="A306" s="868"/>
      <c r="B306" s="868"/>
      <c r="C306" s="868"/>
      <c r="D306" s="868"/>
      <c r="E306" s="868"/>
      <c r="F306" s="868"/>
      <c r="G306" s="868"/>
      <c r="H306" s="868"/>
      <c r="I306" s="868"/>
      <c r="J306" s="868"/>
    </row>
    <row r="307" spans="1:10" x14ac:dyDescent="0.15">
      <c r="A307" s="868"/>
      <c r="B307" s="868"/>
      <c r="C307" s="868"/>
      <c r="D307" s="868"/>
      <c r="E307" s="868"/>
      <c r="F307" s="868"/>
      <c r="G307" s="868"/>
      <c r="H307" s="868"/>
      <c r="I307" s="868"/>
      <c r="J307" s="868"/>
    </row>
    <row r="308" spans="1:10" x14ac:dyDescent="0.15">
      <c r="A308" s="868"/>
      <c r="B308" s="868"/>
      <c r="C308" s="868"/>
      <c r="D308" s="868"/>
      <c r="E308" s="868"/>
      <c r="F308" s="868"/>
      <c r="G308" s="868"/>
      <c r="H308" s="868"/>
      <c r="I308" s="868"/>
      <c r="J308" s="868"/>
    </row>
    <row r="309" spans="1:10" x14ac:dyDescent="0.15">
      <c r="A309" s="868"/>
      <c r="B309" s="868"/>
      <c r="C309" s="868"/>
      <c r="D309" s="868"/>
      <c r="E309" s="868"/>
      <c r="F309" s="868"/>
      <c r="G309" s="868"/>
      <c r="H309" s="868"/>
      <c r="I309" s="868"/>
      <c r="J309" s="868"/>
    </row>
    <row r="310" spans="1:10" x14ac:dyDescent="0.15">
      <c r="A310" s="868"/>
      <c r="B310" s="868"/>
      <c r="C310" s="868"/>
      <c r="D310" s="868"/>
      <c r="E310" s="868"/>
      <c r="F310" s="868"/>
      <c r="G310" s="868"/>
      <c r="H310" s="868"/>
      <c r="I310" s="868"/>
      <c r="J310" s="868"/>
    </row>
    <row r="311" spans="1:10" x14ac:dyDescent="0.15">
      <c r="A311" s="868"/>
      <c r="B311" s="868"/>
      <c r="C311" s="868"/>
      <c r="D311" s="868"/>
      <c r="E311" s="868"/>
      <c r="F311" s="868"/>
      <c r="G311" s="868"/>
      <c r="H311" s="868"/>
      <c r="I311" s="868"/>
      <c r="J311" s="868"/>
    </row>
    <row r="312" spans="1:10" x14ac:dyDescent="0.15">
      <c r="A312" s="868"/>
      <c r="B312" s="868"/>
      <c r="C312" s="868"/>
      <c r="D312" s="868"/>
      <c r="E312" s="868"/>
      <c r="F312" s="868"/>
      <c r="G312" s="868"/>
      <c r="H312" s="868"/>
      <c r="I312" s="868"/>
      <c r="J312" s="868"/>
    </row>
    <row r="313" spans="1:10" x14ac:dyDescent="0.15">
      <c r="A313" s="868"/>
      <c r="B313" s="868"/>
      <c r="C313" s="868"/>
      <c r="D313" s="868"/>
      <c r="E313" s="868"/>
      <c r="F313" s="868"/>
      <c r="G313" s="868"/>
      <c r="H313" s="868"/>
      <c r="I313" s="868"/>
      <c r="J313" s="868"/>
    </row>
    <row r="314" spans="1:10" x14ac:dyDescent="0.15">
      <c r="A314" s="868"/>
      <c r="B314" s="868"/>
      <c r="C314" s="868"/>
      <c r="D314" s="868"/>
      <c r="E314" s="868"/>
      <c r="F314" s="868"/>
      <c r="G314" s="868"/>
      <c r="H314" s="868"/>
      <c r="I314" s="868"/>
      <c r="J314" s="868"/>
    </row>
    <row r="315" spans="1:10" x14ac:dyDescent="0.15">
      <c r="A315" s="868"/>
      <c r="B315" s="868"/>
      <c r="C315" s="868"/>
      <c r="D315" s="868"/>
      <c r="E315" s="868"/>
      <c r="F315" s="868"/>
      <c r="G315" s="868"/>
      <c r="H315" s="868"/>
      <c r="I315" s="868"/>
      <c r="J315" s="868"/>
    </row>
    <row r="316" spans="1:10" x14ac:dyDescent="0.15">
      <c r="A316" s="868"/>
      <c r="B316" s="868"/>
      <c r="C316" s="868"/>
      <c r="D316" s="868"/>
      <c r="E316" s="868"/>
      <c r="F316" s="868"/>
      <c r="G316" s="868"/>
      <c r="H316" s="868"/>
      <c r="I316" s="868"/>
      <c r="J316" s="868"/>
    </row>
    <row r="317" spans="1:10" x14ac:dyDescent="0.15">
      <c r="A317" s="868"/>
      <c r="B317" s="868"/>
      <c r="C317" s="868"/>
      <c r="D317" s="868"/>
      <c r="E317" s="868"/>
      <c r="F317" s="868"/>
      <c r="G317" s="868"/>
      <c r="H317" s="868"/>
      <c r="I317" s="868"/>
      <c r="J317" s="868"/>
    </row>
    <row r="318" spans="1:10" x14ac:dyDescent="0.15">
      <c r="A318" s="868"/>
      <c r="B318" s="868"/>
      <c r="C318" s="868"/>
      <c r="D318" s="868"/>
      <c r="E318" s="868"/>
      <c r="F318" s="868"/>
      <c r="G318" s="868"/>
      <c r="H318" s="868"/>
      <c r="I318" s="868"/>
      <c r="J318" s="868"/>
    </row>
    <row r="319" spans="1:10" x14ac:dyDescent="0.15">
      <c r="A319" s="868"/>
      <c r="B319" s="868"/>
      <c r="C319" s="868"/>
      <c r="D319" s="868"/>
      <c r="E319" s="868"/>
      <c r="F319" s="868"/>
      <c r="G319" s="868"/>
      <c r="H319" s="868"/>
      <c r="I319" s="868"/>
      <c r="J319" s="868"/>
    </row>
    <row r="320" spans="1:10" x14ac:dyDescent="0.15">
      <c r="A320" s="868"/>
      <c r="B320" s="868"/>
      <c r="C320" s="868"/>
      <c r="D320" s="868"/>
      <c r="E320" s="868"/>
      <c r="F320" s="868"/>
      <c r="G320" s="868"/>
      <c r="H320" s="868"/>
      <c r="I320" s="868"/>
      <c r="J320" s="868"/>
    </row>
    <row r="321" spans="1:10" x14ac:dyDescent="0.15">
      <c r="A321" s="868"/>
      <c r="B321" s="868"/>
      <c r="C321" s="868"/>
      <c r="D321" s="868"/>
      <c r="E321" s="868"/>
      <c r="F321" s="868"/>
      <c r="G321" s="868"/>
      <c r="H321" s="868"/>
      <c r="I321" s="868"/>
      <c r="J321" s="868"/>
    </row>
    <row r="322" spans="1:10" x14ac:dyDescent="0.15">
      <c r="A322" s="868"/>
      <c r="B322" s="868"/>
      <c r="C322" s="868"/>
      <c r="D322" s="868"/>
      <c r="E322" s="868"/>
      <c r="F322" s="868"/>
      <c r="G322" s="868"/>
      <c r="H322" s="868"/>
      <c r="I322" s="868"/>
      <c r="J322" s="868"/>
    </row>
    <row r="323" spans="1:10" x14ac:dyDescent="0.15">
      <c r="A323" s="868"/>
      <c r="B323" s="868"/>
      <c r="C323" s="868"/>
      <c r="D323" s="868"/>
      <c r="E323" s="868"/>
      <c r="F323" s="868"/>
      <c r="G323" s="868"/>
      <c r="H323" s="868"/>
      <c r="I323" s="868"/>
      <c r="J323" s="868"/>
    </row>
    <row r="324" spans="1:10" x14ac:dyDescent="0.15">
      <c r="A324" s="868"/>
      <c r="B324" s="868"/>
      <c r="C324" s="868"/>
      <c r="D324" s="868"/>
      <c r="E324" s="868"/>
      <c r="F324" s="868"/>
      <c r="G324" s="868"/>
      <c r="H324" s="868"/>
      <c r="I324" s="868"/>
      <c r="J324" s="868"/>
    </row>
    <row r="325" spans="1:10" x14ac:dyDescent="0.15">
      <c r="A325" s="868"/>
      <c r="B325" s="868"/>
      <c r="C325" s="868"/>
      <c r="D325" s="868"/>
      <c r="E325" s="868"/>
      <c r="F325" s="868"/>
      <c r="G325" s="868"/>
      <c r="H325" s="868"/>
      <c r="I325" s="868"/>
      <c r="J325" s="868"/>
    </row>
    <row r="326" spans="1:10" x14ac:dyDescent="0.15">
      <c r="A326" s="868"/>
      <c r="B326" s="868"/>
      <c r="C326" s="868"/>
      <c r="D326" s="868"/>
      <c r="E326" s="868"/>
      <c r="F326" s="868"/>
      <c r="G326" s="868"/>
      <c r="H326" s="868"/>
      <c r="I326" s="868"/>
      <c r="J326" s="868"/>
    </row>
    <row r="327" spans="1:10" x14ac:dyDescent="0.15">
      <c r="A327" s="868"/>
      <c r="B327" s="868"/>
      <c r="C327" s="868"/>
      <c r="D327" s="868"/>
      <c r="E327" s="868"/>
      <c r="F327" s="868"/>
      <c r="G327" s="868"/>
      <c r="H327" s="868"/>
      <c r="I327" s="868"/>
      <c r="J327" s="868"/>
    </row>
    <row r="328" spans="1:10" x14ac:dyDescent="0.15">
      <c r="A328" s="868"/>
      <c r="B328" s="868"/>
      <c r="C328" s="868"/>
      <c r="D328" s="868"/>
      <c r="E328" s="868"/>
      <c r="F328" s="868"/>
      <c r="G328" s="868"/>
      <c r="H328" s="868"/>
      <c r="I328" s="868"/>
      <c r="J328" s="868"/>
    </row>
    <row r="329" spans="1:10" x14ac:dyDescent="0.15">
      <c r="A329" s="868"/>
      <c r="B329" s="868"/>
      <c r="C329" s="868"/>
      <c r="D329" s="868"/>
      <c r="E329" s="868"/>
      <c r="F329" s="868"/>
      <c r="G329" s="868"/>
      <c r="H329" s="868"/>
      <c r="I329" s="868"/>
      <c r="J329" s="868"/>
    </row>
    <row r="330" spans="1:10" x14ac:dyDescent="0.15">
      <c r="A330" s="868"/>
      <c r="B330" s="868"/>
      <c r="C330" s="868"/>
      <c r="D330" s="868"/>
      <c r="E330" s="868"/>
      <c r="F330" s="868"/>
      <c r="G330" s="868"/>
      <c r="H330" s="868"/>
      <c r="I330" s="868"/>
      <c r="J330" s="868"/>
    </row>
    <row r="331" spans="1:10" x14ac:dyDescent="0.15">
      <c r="A331" s="868"/>
      <c r="B331" s="868"/>
      <c r="C331" s="868"/>
      <c r="D331" s="868"/>
      <c r="E331" s="868"/>
      <c r="F331" s="868"/>
      <c r="G331" s="868"/>
      <c r="H331" s="868"/>
      <c r="I331" s="868"/>
      <c r="J331" s="868"/>
    </row>
    <row r="332" spans="1:10" x14ac:dyDescent="0.15">
      <c r="A332" s="868"/>
      <c r="B332" s="868"/>
      <c r="C332" s="868"/>
      <c r="D332" s="868"/>
      <c r="E332" s="868"/>
      <c r="F332" s="868"/>
      <c r="G332" s="868"/>
      <c r="H332" s="868"/>
      <c r="I332" s="868"/>
      <c r="J332" s="868"/>
    </row>
    <row r="333" spans="1:10" x14ac:dyDescent="0.15">
      <c r="A333" s="868"/>
      <c r="B333" s="868"/>
      <c r="C333" s="868"/>
      <c r="D333" s="868"/>
      <c r="E333" s="868"/>
      <c r="F333" s="868"/>
      <c r="G333" s="868"/>
      <c r="H333" s="868"/>
      <c r="I333" s="868"/>
      <c r="J333" s="868"/>
    </row>
    <row r="334" spans="1:10" x14ac:dyDescent="0.15">
      <c r="A334" s="868"/>
      <c r="B334" s="868"/>
      <c r="C334" s="868"/>
      <c r="D334" s="868"/>
      <c r="E334" s="868"/>
      <c r="F334" s="868"/>
      <c r="G334" s="868"/>
      <c r="H334" s="868"/>
      <c r="I334" s="868"/>
      <c r="J334" s="868"/>
    </row>
    <row r="335" spans="1:10" x14ac:dyDescent="0.15">
      <c r="A335" s="868"/>
      <c r="B335" s="868"/>
      <c r="C335" s="868"/>
      <c r="D335" s="868"/>
      <c r="E335" s="868"/>
      <c r="F335" s="868"/>
      <c r="G335" s="868"/>
      <c r="H335" s="868"/>
      <c r="I335" s="868"/>
      <c r="J335" s="868"/>
    </row>
    <row r="336" spans="1:10" x14ac:dyDescent="0.15">
      <c r="A336" s="868"/>
      <c r="B336" s="868"/>
      <c r="C336" s="868"/>
      <c r="D336" s="868"/>
      <c r="E336" s="868"/>
      <c r="F336" s="868"/>
      <c r="G336" s="868"/>
      <c r="H336" s="868"/>
      <c r="I336" s="868"/>
      <c r="J336" s="868"/>
    </row>
    <row r="337" spans="1:10" x14ac:dyDescent="0.15">
      <c r="A337" s="868"/>
      <c r="B337" s="868"/>
      <c r="C337" s="868"/>
      <c r="D337" s="868"/>
      <c r="E337" s="868"/>
      <c r="F337" s="868"/>
      <c r="G337" s="868"/>
      <c r="H337" s="868"/>
      <c r="I337" s="868"/>
      <c r="J337" s="868"/>
    </row>
    <row r="338" spans="1:10" x14ac:dyDescent="0.15">
      <c r="A338" s="868"/>
      <c r="B338" s="868"/>
      <c r="C338" s="868"/>
      <c r="D338" s="868"/>
      <c r="E338" s="868"/>
      <c r="F338" s="868"/>
      <c r="G338" s="868"/>
      <c r="H338" s="868"/>
      <c r="I338" s="868"/>
      <c r="J338" s="868"/>
    </row>
    <row r="339" spans="1:10" x14ac:dyDescent="0.15">
      <c r="A339" s="868"/>
      <c r="B339" s="868"/>
      <c r="C339" s="868"/>
      <c r="D339" s="868"/>
      <c r="E339" s="868"/>
      <c r="F339" s="868"/>
      <c r="G339" s="868"/>
      <c r="H339" s="868"/>
      <c r="I339" s="868"/>
      <c r="J339" s="868"/>
    </row>
    <row r="340" spans="1:10" x14ac:dyDescent="0.15">
      <c r="A340" s="868"/>
      <c r="B340" s="868"/>
      <c r="C340" s="868"/>
      <c r="D340" s="868"/>
      <c r="E340" s="868"/>
      <c r="F340" s="868"/>
      <c r="G340" s="868"/>
      <c r="H340" s="868"/>
      <c r="I340" s="868"/>
      <c r="J340" s="868"/>
    </row>
    <row r="341" spans="1:10" x14ac:dyDescent="0.15">
      <c r="A341" s="868"/>
      <c r="B341" s="868"/>
      <c r="C341" s="868"/>
      <c r="D341" s="868"/>
      <c r="E341" s="868"/>
      <c r="F341" s="868"/>
      <c r="G341" s="868"/>
      <c r="H341" s="868"/>
      <c r="I341" s="868"/>
      <c r="J341" s="868"/>
    </row>
    <row r="342" spans="1:10" x14ac:dyDescent="0.15">
      <c r="A342" s="868"/>
      <c r="B342" s="868"/>
      <c r="C342" s="868"/>
      <c r="D342" s="868"/>
      <c r="E342" s="868"/>
      <c r="F342" s="868"/>
      <c r="G342" s="868"/>
      <c r="H342" s="868"/>
      <c r="I342" s="868"/>
      <c r="J342" s="868"/>
    </row>
    <row r="343" spans="1:10" x14ac:dyDescent="0.15">
      <c r="A343" s="868"/>
      <c r="B343" s="868"/>
      <c r="C343" s="868"/>
      <c r="D343" s="868"/>
      <c r="E343" s="868"/>
      <c r="F343" s="868"/>
      <c r="G343" s="868"/>
      <c r="H343" s="868"/>
      <c r="I343" s="868"/>
      <c r="J343" s="868"/>
    </row>
    <row r="344" spans="1:10" x14ac:dyDescent="0.15">
      <c r="A344" s="868"/>
      <c r="B344" s="868"/>
      <c r="C344" s="868"/>
      <c r="D344" s="868"/>
      <c r="E344" s="868"/>
      <c r="F344" s="868"/>
      <c r="G344" s="868"/>
      <c r="H344" s="868"/>
      <c r="I344" s="868"/>
      <c r="J344" s="868"/>
    </row>
    <row r="345" spans="1:10" x14ac:dyDescent="0.15">
      <c r="A345" s="868"/>
      <c r="B345" s="868"/>
      <c r="C345" s="868"/>
      <c r="D345" s="868"/>
      <c r="E345" s="868"/>
      <c r="F345" s="868"/>
      <c r="G345" s="868"/>
      <c r="H345" s="868"/>
      <c r="I345" s="868"/>
      <c r="J345" s="868"/>
    </row>
    <row r="346" spans="1:10" x14ac:dyDescent="0.15">
      <c r="A346" s="868"/>
      <c r="B346" s="868"/>
      <c r="C346" s="868"/>
      <c r="D346" s="868"/>
      <c r="E346" s="868"/>
      <c r="F346" s="868"/>
      <c r="G346" s="868"/>
      <c r="H346" s="868"/>
      <c r="I346" s="868"/>
      <c r="J346" s="868"/>
    </row>
    <row r="347" spans="1:10" x14ac:dyDescent="0.15">
      <c r="A347" s="868"/>
      <c r="B347" s="868"/>
      <c r="C347" s="868"/>
      <c r="D347" s="868"/>
      <c r="E347" s="868"/>
      <c r="F347" s="868"/>
      <c r="G347" s="868"/>
      <c r="H347" s="868"/>
      <c r="I347" s="868"/>
      <c r="J347" s="868"/>
    </row>
    <row r="348" spans="1:10" x14ac:dyDescent="0.15">
      <c r="A348" s="868"/>
      <c r="B348" s="868"/>
      <c r="C348" s="868"/>
      <c r="D348" s="868"/>
      <c r="E348" s="868"/>
      <c r="F348" s="868"/>
      <c r="G348" s="868"/>
      <c r="H348" s="868"/>
      <c r="I348" s="868"/>
      <c r="J348" s="868"/>
    </row>
    <row r="349" spans="1:10" x14ac:dyDescent="0.15">
      <c r="A349" s="868"/>
      <c r="B349" s="868"/>
      <c r="C349" s="868"/>
      <c r="D349" s="868"/>
      <c r="E349" s="868"/>
      <c r="F349" s="868"/>
      <c r="G349" s="868"/>
      <c r="H349" s="868"/>
      <c r="I349" s="868"/>
      <c r="J349" s="868"/>
    </row>
    <row r="350" spans="1:10" x14ac:dyDescent="0.15">
      <c r="A350" s="868"/>
      <c r="B350" s="868"/>
      <c r="C350" s="868"/>
      <c r="D350" s="868"/>
      <c r="E350" s="868"/>
      <c r="F350" s="868"/>
      <c r="G350" s="868"/>
      <c r="H350" s="868"/>
      <c r="I350" s="868"/>
      <c r="J350" s="868"/>
    </row>
    <row r="351" spans="1:10" x14ac:dyDescent="0.15">
      <c r="A351" s="868"/>
      <c r="B351" s="868"/>
      <c r="C351" s="868"/>
      <c r="D351" s="868"/>
      <c r="E351" s="868"/>
      <c r="F351" s="868"/>
      <c r="G351" s="868"/>
      <c r="H351" s="868"/>
      <c r="I351" s="868"/>
      <c r="J351" s="868"/>
    </row>
    <row r="352" spans="1:10" x14ac:dyDescent="0.15">
      <c r="A352" s="868"/>
      <c r="B352" s="868"/>
      <c r="C352" s="868"/>
      <c r="D352" s="868"/>
      <c r="E352" s="868"/>
      <c r="F352" s="868"/>
      <c r="G352" s="868"/>
      <c r="H352" s="868"/>
      <c r="I352" s="868"/>
      <c r="J352" s="868"/>
    </row>
    <row r="353" spans="1:10" x14ac:dyDescent="0.15">
      <c r="A353" s="868"/>
      <c r="B353" s="868"/>
      <c r="C353" s="868"/>
      <c r="D353" s="868"/>
      <c r="E353" s="868"/>
      <c r="F353" s="868"/>
      <c r="G353" s="868"/>
      <c r="H353" s="868"/>
      <c r="I353" s="868"/>
      <c r="J353" s="868"/>
    </row>
    <row r="354" spans="1:10" x14ac:dyDescent="0.15">
      <c r="A354" s="868"/>
      <c r="B354" s="868"/>
      <c r="C354" s="868"/>
      <c r="D354" s="868"/>
      <c r="E354" s="868"/>
      <c r="F354" s="868"/>
      <c r="G354" s="868"/>
      <c r="H354" s="868"/>
      <c r="I354" s="868"/>
      <c r="J354" s="868"/>
    </row>
    <row r="355" spans="1:10" x14ac:dyDescent="0.15">
      <c r="A355" s="868"/>
      <c r="B355" s="868"/>
      <c r="C355" s="868"/>
      <c r="D355" s="868"/>
      <c r="E355" s="868"/>
      <c r="F355" s="868"/>
      <c r="G355" s="868"/>
      <c r="H355" s="868"/>
      <c r="I355" s="868"/>
      <c r="J355" s="868"/>
    </row>
    <row r="356" spans="1:10" x14ac:dyDescent="0.15">
      <c r="A356" s="868"/>
      <c r="B356" s="868"/>
      <c r="C356" s="868"/>
      <c r="D356" s="868"/>
      <c r="E356" s="868"/>
      <c r="F356" s="868"/>
      <c r="G356" s="868"/>
      <c r="H356" s="868"/>
      <c r="I356" s="868"/>
      <c r="J356" s="868"/>
    </row>
    <row r="357" spans="1:10" x14ac:dyDescent="0.15">
      <c r="A357" s="868"/>
      <c r="B357" s="868"/>
      <c r="C357" s="868"/>
      <c r="D357" s="868"/>
      <c r="E357" s="868"/>
      <c r="F357" s="868"/>
      <c r="G357" s="868"/>
      <c r="H357" s="868"/>
      <c r="I357" s="868"/>
      <c r="J357" s="868"/>
    </row>
    <row r="358" spans="1:10" x14ac:dyDescent="0.15">
      <c r="A358" s="868"/>
      <c r="B358" s="868"/>
      <c r="C358" s="868"/>
      <c r="D358" s="868"/>
      <c r="E358" s="868"/>
      <c r="F358" s="868"/>
      <c r="G358" s="868"/>
      <c r="H358" s="868"/>
      <c r="I358" s="868"/>
      <c r="J358" s="868"/>
    </row>
    <row r="359" spans="1:10" x14ac:dyDescent="0.15">
      <c r="A359" s="868"/>
      <c r="B359" s="868"/>
      <c r="C359" s="868"/>
      <c r="D359" s="868"/>
      <c r="E359" s="868"/>
      <c r="F359" s="868"/>
      <c r="G359" s="868"/>
      <c r="H359" s="868"/>
      <c r="I359" s="868"/>
      <c r="J359" s="868"/>
    </row>
    <row r="360" spans="1:10" x14ac:dyDescent="0.15">
      <c r="A360" s="868"/>
      <c r="B360" s="868"/>
      <c r="C360" s="868"/>
      <c r="D360" s="868"/>
      <c r="E360" s="868"/>
      <c r="F360" s="868"/>
      <c r="G360" s="868"/>
      <c r="H360" s="868"/>
      <c r="I360" s="868"/>
      <c r="J360" s="868"/>
    </row>
    <row r="361" spans="1:10" x14ac:dyDescent="0.15">
      <c r="A361" s="868"/>
      <c r="B361" s="868"/>
      <c r="C361" s="868"/>
      <c r="D361" s="868"/>
      <c r="E361" s="868"/>
      <c r="F361" s="868"/>
      <c r="G361" s="868"/>
      <c r="H361" s="868"/>
      <c r="I361" s="868"/>
      <c r="J361" s="868"/>
    </row>
    <row r="362" spans="1:10" x14ac:dyDescent="0.15">
      <c r="A362" s="868"/>
      <c r="B362" s="868"/>
      <c r="C362" s="868"/>
      <c r="D362" s="868"/>
      <c r="E362" s="868"/>
      <c r="F362" s="868"/>
      <c r="G362" s="868"/>
      <c r="H362" s="868"/>
      <c r="I362" s="868"/>
      <c r="J362" s="868"/>
    </row>
    <row r="363" spans="1:10" x14ac:dyDescent="0.15">
      <c r="A363" s="868"/>
      <c r="B363" s="868"/>
      <c r="C363" s="868"/>
      <c r="D363" s="868"/>
      <c r="E363" s="868"/>
      <c r="F363" s="868"/>
      <c r="G363" s="868"/>
      <c r="H363" s="868"/>
      <c r="I363" s="868"/>
      <c r="J363" s="868"/>
    </row>
    <row r="364" spans="1:10" x14ac:dyDescent="0.15">
      <c r="A364" s="868"/>
      <c r="B364" s="868"/>
      <c r="C364" s="868"/>
      <c r="D364" s="868"/>
      <c r="E364" s="868"/>
      <c r="F364" s="868"/>
      <c r="G364" s="868"/>
      <c r="H364" s="868"/>
      <c r="I364" s="868"/>
      <c r="J364" s="868"/>
    </row>
    <row r="365" spans="1:10" x14ac:dyDescent="0.15">
      <c r="A365" s="868"/>
      <c r="B365" s="868"/>
      <c r="C365" s="868"/>
      <c r="D365" s="868"/>
      <c r="E365" s="868"/>
      <c r="F365" s="868"/>
      <c r="G365" s="868"/>
      <c r="H365" s="868"/>
      <c r="I365" s="868"/>
      <c r="J365" s="868"/>
    </row>
    <row r="366" spans="1:10" x14ac:dyDescent="0.15">
      <c r="A366" s="868"/>
      <c r="B366" s="868"/>
      <c r="C366" s="868"/>
      <c r="D366" s="868"/>
      <c r="E366" s="868"/>
      <c r="F366" s="868"/>
      <c r="G366" s="868"/>
      <c r="H366" s="868"/>
      <c r="I366" s="868"/>
      <c r="J366" s="868"/>
    </row>
    <row r="367" spans="1:10" x14ac:dyDescent="0.15">
      <c r="A367" s="868"/>
      <c r="B367" s="868"/>
      <c r="C367" s="868"/>
      <c r="D367" s="868"/>
      <c r="E367" s="868"/>
      <c r="F367" s="868"/>
      <c r="G367" s="868"/>
      <c r="H367" s="868"/>
      <c r="I367" s="868"/>
      <c r="J367" s="868"/>
    </row>
    <row r="368" spans="1:10" x14ac:dyDescent="0.15">
      <c r="A368" s="868"/>
      <c r="B368" s="868"/>
      <c r="C368" s="868"/>
      <c r="D368" s="868"/>
      <c r="E368" s="868"/>
      <c r="F368" s="868"/>
      <c r="G368" s="868"/>
      <c r="H368" s="868"/>
      <c r="I368" s="868"/>
      <c r="J368" s="868"/>
    </row>
    <row r="369" spans="1:10" x14ac:dyDescent="0.15">
      <c r="A369" s="868"/>
      <c r="B369" s="868"/>
      <c r="C369" s="868"/>
      <c r="D369" s="868"/>
      <c r="E369" s="868"/>
      <c r="F369" s="868"/>
      <c r="G369" s="868"/>
      <c r="H369" s="868"/>
      <c r="I369" s="868"/>
      <c r="J369" s="868"/>
    </row>
    <row r="370" spans="1:10" x14ac:dyDescent="0.15">
      <c r="A370" s="868"/>
      <c r="B370" s="868"/>
      <c r="C370" s="868"/>
      <c r="D370" s="868"/>
      <c r="E370" s="868"/>
      <c r="F370" s="868"/>
      <c r="G370" s="868"/>
      <c r="H370" s="868"/>
      <c r="I370" s="868"/>
      <c r="J370" s="868"/>
    </row>
    <row r="371" spans="1:10" x14ac:dyDescent="0.15">
      <c r="A371" s="868"/>
      <c r="B371" s="868"/>
      <c r="C371" s="868"/>
      <c r="D371" s="868"/>
      <c r="E371" s="868"/>
      <c r="F371" s="868"/>
      <c r="G371" s="868"/>
      <c r="H371" s="868"/>
      <c r="I371" s="868"/>
      <c r="J371" s="868"/>
    </row>
    <row r="372" spans="1:10" x14ac:dyDescent="0.15">
      <c r="A372" s="868"/>
      <c r="B372" s="868"/>
      <c r="C372" s="868"/>
      <c r="D372" s="868"/>
      <c r="E372" s="868"/>
      <c r="F372" s="868"/>
      <c r="G372" s="868"/>
      <c r="H372" s="868"/>
      <c r="I372" s="868"/>
      <c r="J372" s="868"/>
    </row>
    <row r="373" spans="1:10" x14ac:dyDescent="0.15">
      <c r="A373" s="868"/>
      <c r="B373" s="868"/>
      <c r="C373" s="868"/>
      <c r="D373" s="868"/>
      <c r="E373" s="868"/>
      <c r="F373" s="868"/>
      <c r="G373" s="868"/>
      <c r="H373" s="868"/>
      <c r="I373" s="868"/>
      <c r="J373" s="868"/>
    </row>
    <row r="374" spans="1:10" x14ac:dyDescent="0.15">
      <c r="A374" s="868"/>
      <c r="B374" s="868"/>
      <c r="C374" s="868"/>
      <c r="D374" s="868"/>
      <c r="E374" s="868"/>
      <c r="F374" s="868"/>
      <c r="G374" s="868"/>
      <c r="H374" s="868"/>
      <c r="I374" s="868"/>
      <c r="J374" s="868"/>
    </row>
    <row r="375" spans="1:10" x14ac:dyDescent="0.15">
      <c r="A375" s="868"/>
      <c r="B375" s="868"/>
      <c r="C375" s="868"/>
      <c r="D375" s="868"/>
      <c r="E375" s="868"/>
      <c r="F375" s="868"/>
      <c r="G375" s="868"/>
      <c r="H375" s="868"/>
      <c r="I375" s="868"/>
      <c r="J375" s="868"/>
    </row>
    <row r="376" spans="1:10" x14ac:dyDescent="0.15">
      <c r="A376" s="868"/>
      <c r="B376" s="868"/>
      <c r="C376" s="868"/>
      <c r="D376" s="868"/>
      <c r="E376" s="868"/>
      <c r="F376" s="868"/>
      <c r="G376" s="868"/>
      <c r="H376" s="868"/>
      <c r="I376" s="868"/>
      <c r="J376" s="868"/>
    </row>
    <row r="377" spans="1:10" x14ac:dyDescent="0.15">
      <c r="A377" s="868"/>
      <c r="B377" s="868"/>
      <c r="C377" s="868"/>
      <c r="D377" s="868"/>
      <c r="E377" s="868"/>
      <c r="F377" s="868"/>
      <c r="G377" s="868"/>
      <c r="H377" s="868"/>
      <c r="I377" s="868"/>
      <c r="J377" s="868"/>
    </row>
    <row r="378" spans="1:10" x14ac:dyDescent="0.15">
      <c r="A378" s="868"/>
      <c r="B378" s="868"/>
      <c r="C378" s="868"/>
      <c r="D378" s="868"/>
      <c r="E378" s="868"/>
      <c r="F378" s="868"/>
      <c r="G378" s="868"/>
      <c r="H378" s="868"/>
      <c r="I378" s="868"/>
      <c r="J378" s="868"/>
    </row>
    <row r="379" spans="1:10" x14ac:dyDescent="0.15">
      <c r="A379" s="868"/>
      <c r="B379" s="868"/>
      <c r="C379" s="868"/>
      <c r="D379" s="868"/>
      <c r="E379" s="868"/>
      <c r="F379" s="868"/>
      <c r="G379" s="868"/>
      <c r="H379" s="868"/>
      <c r="I379" s="868"/>
      <c r="J379" s="868"/>
    </row>
    <row r="380" spans="1:10" x14ac:dyDescent="0.15">
      <c r="A380" s="868"/>
      <c r="B380" s="868"/>
      <c r="C380" s="868"/>
      <c r="D380" s="868"/>
      <c r="E380" s="868"/>
      <c r="F380" s="868"/>
      <c r="G380" s="868"/>
      <c r="H380" s="868"/>
      <c r="I380" s="868"/>
      <c r="J380" s="868"/>
    </row>
    <row r="381" spans="1:10" x14ac:dyDescent="0.15">
      <c r="A381" s="868"/>
      <c r="B381" s="868"/>
      <c r="C381" s="868"/>
      <c r="D381" s="868"/>
      <c r="E381" s="868"/>
      <c r="F381" s="868"/>
      <c r="G381" s="868"/>
      <c r="H381" s="868"/>
      <c r="I381" s="868"/>
      <c r="J381" s="868"/>
    </row>
    <row r="382" spans="1:10" x14ac:dyDescent="0.15">
      <c r="A382" s="868"/>
      <c r="B382" s="868"/>
      <c r="C382" s="868"/>
      <c r="D382" s="868"/>
      <c r="E382" s="868"/>
      <c r="F382" s="868"/>
      <c r="G382" s="868"/>
      <c r="H382" s="868"/>
      <c r="I382" s="868"/>
      <c r="J382" s="868"/>
    </row>
    <row r="383" spans="1:10" x14ac:dyDescent="0.15">
      <c r="A383" s="868"/>
      <c r="B383" s="868"/>
      <c r="C383" s="868"/>
      <c r="D383" s="868"/>
      <c r="E383" s="868"/>
      <c r="F383" s="868"/>
      <c r="G383" s="868"/>
      <c r="H383" s="868"/>
      <c r="I383" s="868"/>
      <c r="J383" s="868"/>
    </row>
    <row r="384" spans="1:10" x14ac:dyDescent="0.15">
      <c r="A384" s="868"/>
      <c r="B384" s="868"/>
      <c r="C384" s="868"/>
      <c r="D384" s="868"/>
      <c r="E384" s="868"/>
      <c r="F384" s="868"/>
      <c r="G384" s="868"/>
      <c r="H384" s="868"/>
      <c r="I384" s="868"/>
      <c r="J384" s="868"/>
    </row>
    <row r="385" spans="1:10" x14ac:dyDescent="0.15">
      <c r="A385" s="868"/>
      <c r="B385" s="868"/>
      <c r="C385" s="868"/>
      <c r="D385" s="868"/>
      <c r="E385" s="868"/>
      <c r="F385" s="868"/>
      <c r="G385" s="868"/>
      <c r="H385" s="868"/>
      <c r="I385" s="868"/>
      <c r="J385" s="868"/>
    </row>
    <row r="386" spans="1:10" x14ac:dyDescent="0.15">
      <c r="A386" s="868"/>
      <c r="B386" s="868"/>
      <c r="C386" s="868"/>
      <c r="D386" s="868"/>
      <c r="E386" s="868"/>
      <c r="F386" s="868"/>
      <c r="G386" s="868"/>
      <c r="H386" s="868"/>
      <c r="I386" s="868"/>
      <c r="J386" s="868"/>
    </row>
    <row r="387" spans="1:10" x14ac:dyDescent="0.15">
      <c r="A387" s="868"/>
      <c r="B387" s="868"/>
      <c r="C387" s="868"/>
      <c r="D387" s="868"/>
      <c r="E387" s="868"/>
      <c r="F387" s="868"/>
      <c r="G387" s="868"/>
      <c r="H387" s="868"/>
      <c r="I387" s="868"/>
      <c r="J387" s="868"/>
    </row>
    <row r="388" spans="1:10" x14ac:dyDescent="0.15">
      <c r="A388" s="868"/>
      <c r="B388" s="868"/>
      <c r="C388" s="868"/>
      <c r="D388" s="868"/>
      <c r="E388" s="868"/>
      <c r="F388" s="868"/>
      <c r="G388" s="868"/>
      <c r="H388" s="868"/>
      <c r="I388" s="868"/>
      <c r="J388" s="868"/>
    </row>
    <row r="389" spans="1:10" x14ac:dyDescent="0.15">
      <c r="A389" s="868"/>
      <c r="B389" s="868"/>
      <c r="C389" s="868"/>
      <c r="D389" s="868"/>
      <c r="E389" s="868"/>
      <c r="F389" s="868"/>
      <c r="G389" s="868"/>
      <c r="H389" s="868"/>
      <c r="I389" s="868"/>
      <c r="J389" s="868"/>
    </row>
    <row r="390" spans="1:10" x14ac:dyDescent="0.15">
      <c r="A390" s="868"/>
      <c r="B390" s="868"/>
      <c r="C390" s="868"/>
      <c r="D390" s="868"/>
      <c r="E390" s="868"/>
      <c r="F390" s="868"/>
      <c r="G390" s="868"/>
      <c r="H390" s="868"/>
      <c r="I390" s="868"/>
      <c r="J390" s="868"/>
    </row>
    <row r="391" spans="1:10" x14ac:dyDescent="0.15">
      <c r="A391" s="868"/>
      <c r="B391" s="868"/>
      <c r="C391" s="868"/>
      <c r="D391" s="868"/>
      <c r="E391" s="868"/>
      <c r="F391" s="868"/>
      <c r="G391" s="868"/>
      <c r="H391" s="868"/>
      <c r="I391" s="868"/>
      <c r="J391" s="868"/>
    </row>
    <row r="392" spans="1:10" x14ac:dyDescent="0.15">
      <c r="A392" s="868"/>
      <c r="B392" s="868"/>
      <c r="C392" s="868"/>
      <c r="D392" s="868"/>
      <c r="E392" s="868"/>
      <c r="F392" s="868"/>
      <c r="G392" s="868"/>
      <c r="H392" s="868"/>
      <c r="I392" s="868"/>
      <c r="J392" s="868"/>
    </row>
    <row r="393" spans="1:10" x14ac:dyDescent="0.15">
      <c r="A393" s="868"/>
      <c r="B393" s="868"/>
      <c r="C393" s="868"/>
      <c r="D393" s="868"/>
      <c r="E393" s="868"/>
      <c r="F393" s="868"/>
      <c r="G393" s="868"/>
      <c r="H393" s="868"/>
      <c r="I393" s="868"/>
      <c r="J393" s="868"/>
    </row>
    <row r="394" spans="1:10" x14ac:dyDescent="0.15">
      <c r="A394" s="868"/>
      <c r="B394" s="868"/>
      <c r="C394" s="868"/>
      <c r="D394" s="868"/>
      <c r="E394" s="868"/>
      <c r="F394" s="868"/>
      <c r="G394" s="868"/>
      <c r="H394" s="868"/>
      <c r="I394" s="868"/>
      <c r="J394" s="868"/>
    </row>
    <row r="395" spans="1:10" x14ac:dyDescent="0.15">
      <c r="A395" s="868"/>
      <c r="B395" s="868"/>
      <c r="C395" s="868"/>
      <c r="D395" s="868"/>
      <c r="E395" s="868"/>
      <c r="F395" s="868"/>
      <c r="G395" s="868"/>
      <c r="H395" s="868"/>
      <c r="I395" s="868"/>
      <c r="J395" s="868"/>
    </row>
    <row r="396" spans="1:10" x14ac:dyDescent="0.15">
      <c r="A396" s="868"/>
      <c r="B396" s="868"/>
      <c r="C396" s="868"/>
      <c r="D396" s="868"/>
      <c r="E396" s="868"/>
      <c r="F396" s="868"/>
      <c r="G396" s="868"/>
      <c r="H396" s="868"/>
      <c r="I396" s="868"/>
      <c r="J396" s="868"/>
    </row>
    <row r="397" spans="1:10" x14ac:dyDescent="0.15">
      <c r="A397" s="868"/>
      <c r="B397" s="868"/>
      <c r="C397" s="868"/>
      <c r="D397" s="868"/>
      <c r="E397" s="868"/>
      <c r="F397" s="868"/>
      <c r="G397" s="868"/>
      <c r="H397" s="868"/>
      <c r="I397" s="868"/>
      <c r="J397" s="868"/>
    </row>
    <row r="398" spans="1:10" x14ac:dyDescent="0.15">
      <c r="A398" s="868"/>
      <c r="B398" s="868"/>
      <c r="C398" s="868"/>
      <c r="D398" s="868"/>
      <c r="E398" s="868"/>
      <c r="F398" s="868"/>
      <c r="G398" s="868"/>
      <c r="H398" s="868"/>
      <c r="I398" s="868"/>
      <c r="J398" s="868"/>
    </row>
    <row r="399" spans="1:10" x14ac:dyDescent="0.15">
      <c r="A399" s="868"/>
      <c r="B399" s="868"/>
      <c r="C399" s="868"/>
      <c r="D399" s="868"/>
      <c r="E399" s="868"/>
      <c r="F399" s="868"/>
      <c r="G399" s="868"/>
      <c r="H399" s="868"/>
      <c r="I399" s="868"/>
      <c r="J399" s="868"/>
    </row>
    <row r="400" spans="1:10" x14ac:dyDescent="0.15">
      <c r="A400" s="868"/>
      <c r="B400" s="868"/>
      <c r="C400" s="868"/>
      <c r="D400" s="868"/>
      <c r="E400" s="868"/>
      <c r="F400" s="868"/>
      <c r="G400" s="868"/>
      <c r="H400" s="868"/>
      <c r="I400" s="868"/>
      <c r="J400" s="868"/>
    </row>
    <row r="401" spans="1:10" x14ac:dyDescent="0.15">
      <c r="A401" s="868"/>
      <c r="B401" s="868"/>
      <c r="C401" s="868"/>
      <c r="D401" s="868"/>
      <c r="E401" s="868"/>
      <c r="F401" s="868"/>
      <c r="G401" s="868"/>
      <c r="H401" s="868"/>
      <c r="I401" s="868"/>
      <c r="J401" s="868"/>
    </row>
    <row r="402" spans="1:10" x14ac:dyDescent="0.15">
      <c r="A402" s="868"/>
      <c r="B402" s="868"/>
      <c r="C402" s="868"/>
      <c r="D402" s="868"/>
      <c r="E402" s="868"/>
      <c r="F402" s="868"/>
      <c r="G402" s="868"/>
      <c r="H402" s="868"/>
      <c r="I402" s="868"/>
      <c r="J402" s="868"/>
    </row>
    <row r="403" spans="1:10" x14ac:dyDescent="0.15">
      <c r="A403" s="868"/>
      <c r="B403" s="868"/>
      <c r="C403" s="868"/>
      <c r="D403" s="868"/>
      <c r="E403" s="868"/>
      <c r="F403" s="868"/>
      <c r="G403" s="868"/>
      <c r="H403" s="868"/>
      <c r="I403" s="868"/>
      <c r="J403" s="868"/>
    </row>
    <row r="404" spans="1:10" x14ac:dyDescent="0.15">
      <c r="A404" s="868"/>
      <c r="B404" s="868"/>
      <c r="C404" s="868"/>
      <c r="D404" s="868"/>
      <c r="E404" s="868"/>
      <c r="F404" s="868"/>
      <c r="G404" s="868"/>
      <c r="H404" s="868"/>
      <c r="I404" s="868"/>
      <c r="J404" s="868"/>
    </row>
    <row r="405" spans="1:10" x14ac:dyDescent="0.15">
      <c r="A405" s="868"/>
      <c r="B405" s="868"/>
      <c r="C405" s="868"/>
      <c r="D405" s="868"/>
      <c r="E405" s="868"/>
      <c r="F405" s="868"/>
      <c r="G405" s="868"/>
      <c r="H405" s="868"/>
      <c r="I405" s="868"/>
      <c r="J405" s="868"/>
    </row>
    <row r="406" spans="1:10" x14ac:dyDescent="0.15">
      <c r="A406" s="868"/>
      <c r="B406" s="868"/>
      <c r="C406" s="868"/>
      <c r="D406" s="868"/>
      <c r="E406" s="868"/>
      <c r="F406" s="868"/>
      <c r="G406" s="868"/>
      <c r="H406" s="868"/>
      <c r="I406" s="868"/>
      <c r="J406" s="868"/>
    </row>
    <row r="407" spans="1:10" x14ac:dyDescent="0.15">
      <c r="A407" s="868"/>
      <c r="B407" s="868"/>
      <c r="C407" s="868"/>
      <c r="D407" s="868"/>
      <c r="E407" s="868"/>
      <c r="F407" s="868"/>
      <c r="G407" s="868"/>
      <c r="H407" s="868"/>
      <c r="I407" s="868"/>
      <c r="J407" s="868"/>
    </row>
    <row r="408" spans="1:10" x14ac:dyDescent="0.15">
      <c r="A408" s="868"/>
      <c r="B408" s="868"/>
      <c r="C408" s="868"/>
      <c r="D408" s="868"/>
      <c r="E408" s="868"/>
      <c r="F408" s="868"/>
      <c r="G408" s="868"/>
      <c r="H408" s="868"/>
      <c r="I408" s="868"/>
      <c r="J408" s="868"/>
    </row>
    <row r="409" spans="1:10" x14ac:dyDescent="0.15">
      <c r="A409" s="868"/>
      <c r="B409" s="868"/>
      <c r="C409" s="868"/>
      <c r="D409" s="868"/>
      <c r="E409" s="868"/>
      <c r="F409" s="868"/>
      <c r="G409" s="868"/>
      <c r="H409" s="868"/>
      <c r="I409" s="868"/>
      <c r="J409" s="868"/>
    </row>
    <row r="410" spans="1:10" x14ac:dyDescent="0.15">
      <c r="A410" s="868"/>
      <c r="B410" s="868"/>
      <c r="C410" s="868"/>
      <c r="D410" s="868"/>
      <c r="E410" s="868"/>
      <c r="F410" s="868"/>
      <c r="G410" s="868"/>
      <c r="H410" s="868"/>
      <c r="I410" s="868"/>
      <c r="J410" s="868"/>
    </row>
    <row r="411" spans="1:10" x14ac:dyDescent="0.15">
      <c r="A411" s="868"/>
      <c r="B411" s="868"/>
      <c r="C411" s="868"/>
      <c r="D411" s="868"/>
      <c r="E411" s="868"/>
      <c r="F411" s="868"/>
      <c r="G411" s="868"/>
      <c r="H411" s="868"/>
      <c r="I411" s="868"/>
      <c r="J411" s="868"/>
    </row>
    <row r="412" spans="1:10" x14ac:dyDescent="0.15">
      <c r="A412" s="868"/>
      <c r="B412" s="868"/>
      <c r="C412" s="868"/>
      <c r="D412" s="868"/>
      <c r="E412" s="868"/>
      <c r="F412" s="868"/>
      <c r="G412" s="868"/>
      <c r="H412" s="868"/>
      <c r="I412" s="868"/>
      <c r="J412" s="868"/>
    </row>
    <row r="413" spans="1:10" x14ac:dyDescent="0.15">
      <c r="A413" s="868"/>
      <c r="B413" s="868"/>
      <c r="C413" s="868"/>
      <c r="D413" s="868"/>
      <c r="E413" s="868"/>
      <c r="F413" s="868"/>
      <c r="G413" s="868"/>
      <c r="H413" s="868"/>
      <c r="I413" s="868"/>
      <c r="J413" s="868"/>
    </row>
    <row r="414" spans="1:10" x14ac:dyDescent="0.15">
      <c r="A414" s="868"/>
      <c r="B414" s="868"/>
      <c r="C414" s="868"/>
      <c r="D414" s="868"/>
      <c r="E414" s="868"/>
      <c r="F414" s="868"/>
      <c r="G414" s="868"/>
      <c r="H414" s="868"/>
      <c r="I414" s="868"/>
      <c r="J414" s="868"/>
    </row>
    <row r="415" spans="1:10" x14ac:dyDescent="0.15">
      <c r="A415" s="868"/>
      <c r="B415" s="868"/>
      <c r="C415" s="868"/>
      <c r="D415" s="868"/>
      <c r="E415" s="868"/>
      <c r="F415" s="868"/>
      <c r="G415" s="868"/>
      <c r="H415" s="868"/>
      <c r="I415" s="868"/>
      <c r="J415" s="868"/>
    </row>
    <row r="416" spans="1:10" x14ac:dyDescent="0.15">
      <c r="A416" s="868"/>
      <c r="B416" s="868"/>
      <c r="C416" s="868"/>
      <c r="D416" s="868"/>
      <c r="E416" s="868"/>
      <c r="F416" s="868"/>
      <c r="G416" s="868"/>
      <c r="H416" s="868"/>
      <c r="I416" s="868"/>
      <c r="J416" s="868"/>
    </row>
    <row r="417" spans="1:10" x14ac:dyDescent="0.15">
      <c r="A417" s="868"/>
      <c r="B417" s="868"/>
      <c r="C417" s="868"/>
      <c r="D417" s="868"/>
      <c r="E417" s="868"/>
      <c r="F417" s="868"/>
      <c r="G417" s="868"/>
      <c r="H417" s="868"/>
      <c r="I417" s="868"/>
      <c r="J417" s="868"/>
    </row>
    <row r="418" spans="1:10" x14ac:dyDescent="0.15">
      <c r="A418" s="868"/>
      <c r="B418" s="868"/>
      <c r="C418" s="868"/>
      <c r="D418" s="868"/>
      <c r="E418" s="868"/>
      <c r="F418" s="868"/>
      <c r="G418" s="868"/>
      <c r="H418" s="868"/>
      <c r="I418" s="868"/>
      <c r="J418" s="868"/>
    </row>
    <row r="419" spans="1:10" x14ac:dyDescent="0.15">
      <c r="A419" s="868"/>
      <c r="B419" s="868"/>
      <c r="C419" s="868"/>
      <c r="D419" s="868"/>
      <c r="E419" s="868"/>
      <c r="F419" s="868"/>
      <c r="G419" s="868"/>
      <c r="H419" s="868"/>
      <c r="I419" s="868"/>
      <c r="J419" s="868"/>
    </row>
    <row r="420" spans="1:10" x14ac:dyDescent="0.15">
      <c r="A420" s="868"/>
      <c r="B420" s="868"/>
      <c r="C420" s="868"/>
      <c r="D420" s="868"/>
      <c r="E420" s="868"/>
      <c r="F420" s="868"/>
      <c r="G420" s="868"/>
      <c r="H420" s="868"/>
      <c r="I420" s="868"/>
      <c r="J420" s="868"/>
    </row>
    <row r="421" spans="1:10" x14ac:dyDescent="0.15">
      <c r="A421" s="868"/>
      <c r="B421" s="868"/>
      <c r="C421" s="868"/>
      <c r="D421" s="868"/>
      <c r="E421" s="868"/>
      <c r="F421" s="868"/>
      <c r="G421" s="868"/>
      <c r="H421" s="868"/>
      <c r="I421" s="868"/>
      <c r="J421" s="868"/>
    </row>
    <row r="422" spans="1:10" x14ac:dyDescent="0.15">
      <c r="A422" s="868"/>
      <c r="B422" s="868"/>
      <c r="C422" s="868"/>
      <c r="D422" s="868"/>
      <c r="E422" s="868"/>
      <c r="F422" s="868"/>
      <c r="G422" s="868"/>
      <c r="H422" s="868"/>
      <c r="I422" s="868"/>
      <c r="J422" s="868"/>
    </row>
    <row r="423" spans="1:10" x14ac:dyDescent="0.15">
      <c r="A423" s="868"/>
      <c r="B423" s="868"/>
      <c r="C423" s="868"/>
      <c r="D423" s="868"/>
      <c r="E423" s="868"/>
      <c r="F423" s="868"/>
      <c r="G423" s="868"/>
      <c r="H423" s="868"/>
      <c r="I423" s="868"/>
      <c r="J423" s="868"/>
    </row>
    <row r="424" spans="1:10" x14ac:dyDescent="0.15">
      <c r="A424" s="868"/>
      <c r="B424" s="868"/>
      <c r="C424" s="868"/>
      <c r="D424" s="868"/>
      <c r="E424" s="868"/>
      <c r="F424" s="868"/>
      <c r="G424" s="868"/>
      <c r="H424" s="868"/>
      <c r="I424" s="868"/>
      <c r="J424" s="868"/>
    </row>
    <row r="425" spans="1:10" x14ac:dyDescent="0.15">
      <c r="A425" s="868"/>
      <c r="B425" s="868"/>
      <c r="C425" s="868"/>
      <c r="D425" s="868"/>
      <c r="E425" s="868"/>
      <c r="F425" s="868"/>
      <c r="G425" s="868"/>
      <c r="H425" s="868"/>
      <c r="I425" s="868"/>
      <c r="J425" s="868"/>
    </row>
    <row r="426" spans="1:10" x14ac:dyDescent="0.15">
      <c r="A426" s="868"/>
      <c r="B426" s="868"/>
      <c r="C426" s="868"/>
      <c r="D426" s="868"/>
      <c r="E426" s="868"/>
      <c r="F426" s="868"/>
      <c r="G426" s="868"/>
      <c r="H426" s="868"/>
      <c r="I426" s="868"/>
      <c r="J426" s="868"/>
    </row>
    <row r="427" spans="1:10" x14ac:dyDescent="0.15">
      <c r="A427" s="868"/>
      <c r="B427" s="868"/>
      <c r="C427" s="868"/>
      <c r="D427" s="868"/>
      <c r="E427" s="868"/>
      <c r="F427" s="868"/>
      <c r="G427" s="868"/>
      <c r="H427" s="868"/>
      <c r="I427" s="868"/>
      <c r="J427" s="868"/>
    </row>
    <row r="428" spans="1:10" x14ac:dyDescent="0.15">
      <c r="A428" s="868"/>
      <c r="B428" s="868"/>
      <c r="C428" s="868"/>
      <c r="D428" s="868"/>
      <c r="E428" s="868"/>
      <c r="F428" s="868"/>
      <c r="G428" s="868"/>
      <c r="H428" s="868"/>
      <c r="I428" s="868"/>
      <c r="J428" s="868"/>
    </row>
    <row r="429" spans="1:10" x14ac:dyDescent="0.15">
      <c r="A429" s="868"/>
      <c r="B429" s="868"/>
      <c r="C429" s="868"/>
      <c r="D429" s="868"/>
      <c r="E429" s="868"/>
      <c r="F429" s="868"/>
      <c r="G429" s="868"/>
      <c r="H429" s="868"/>
      <c r="I429" s="868"/>
      <c r="J429" s="868"/>
    </row>
    <row r="430" spans="1:10" x14ac:dyDescent="0.15">
      <c r="A430" s="868"/>
      <c r="B430" s="868"/>
      <c r="C430" s="868"/>
      <c r="D430" s="868"/>
      <c r="E430" s="868"/>
      <c r="F430" s="868"/>
      <c r="G430" s="868"/>
      <c r="H430" s="868"/>
      <c r="I430" s="868"/>
      <c r="J430" s="868"/>
    </row>
    <row r="431" spans="1:10" x14ac:dyDescent="0.15">
      <c r="A431" s="868"/>
      <c r="B431" s="868"/>
      <c r="C431" s="868"/>
      <c r="D431" s="868"/>
      <c r="E431" s="868"/>
      <c r="F431" s="868"/>
      <c r="G431" s="868"/>
      <c r="H431" s="868"/>
      <c r="I431" s="868"/>
      <c r="J431" s="868"/>
    </row>
    <row r="432" spans="1:10" x14ac:dyDescent="0.15">
      <c r="A432" s="868"/>
      <c r="B432" s="868"/>
      <c r="C432" s="868"/>
      <c r="D432" s="868"/>
      <c r="E432" s="868"/>
      <c r="F432" s="868"/>
      <c r="G432" s="868"/>
      <c r="H432" s="868"/>
      <c r="I432" s="868"/>
      <c r="J432" s="868"/>
    </row>
    <row r="433" spans="1:10" x14ac:dyDescent="0.15">
      <c r="A433" s="868"/>
      <c r="B433" s="868"/>
      <c r="C433" s="868"/>
      <c r="D433" s="868"/>
      <c r="E433" s="868"/>
      <c r="F433" s="868"/>
      <c r="G433" s="868"/>
      <c r="H433" s="868"/>
      <c r="I433" s="868"/>
      <c r="J433" s="868"/>
    </row>
    <row r="434" spans="1:10" x14ac:dyDescent="0.15">
      <c r="A434" s="868"/>
      <c r="B434" s="868"/>
      <c r="C434" s="868"/>
      <c r="D434" s="868"/>
      <c r="E434" s="868"/>
      <c r="F434" s="868"/>
      <c r="G434" s="868"/>
      <c r="H434" s="868"/>
      <c r="I434" s="868"/>
      <c r="J434" s="868"/>
    </row>
    <row r="435" spans="1:10" x14ac:dyDescent="0.15">
      <c r="A435" s="868"/>
      <c r="B435" s="868"/>
      <c r="C435" s="868"/>
      <c r="D435" s="868"/>
      <c r="E435" s="868"/>
      <c r="F435" s="868"/>
      <c r="G435" s="868"/>
      <c r="H435" s="868"/>
      <c r="I435" s="868"/>
      <c r="J435" s="868"/>
    </row>
    <row r="436" spans="1:10" x14ac:dyDescent="0.15">
      <c r="A436" s="868"/>
      <c r="B436" s="868"/>
      <c r="C436" s="868"/>
      <c r="D436" s="868"/>
      <c r="E436" s="868"/>
      <c r="F436" s="868"/>
      <c r="G436" s="868"/>
      <c r="H436" s="868"/>
      <c r="I436" s="868"/>
      <c r="J436" s="868"/>
    </row>
    <row r="437" spans="1:10" x14ac:dyDescent="0.15">
      <c r="A437" s="868"/>
      <c r="B437" s="868"/>
      <c r="C437" s="868"/>
      <c r="D437" s="868"/>
      <c r="E437" s="868"/>
      <c r="F437" s="868"/>
      <c r="G437" s="868"/>
      <c r="H437" s="868"/>
      <c r="I437" s="868"/>
      <c r="J437" s="868"/>
    </row>
    <row r="438" spans="1:10" x14ac:dyDescent="0.15">
      <c r="A438" s="868"/>
      <c r="B438" s="868"/>
      <c r="C438" s="868"/>
      <c r="D438" s="868"/>
      <c r="E438" s="868"/>
      <c r="F438" s="868"/>
      <c r="G438" s="868"/>
      <c r="H438" s="868"/>
      <c r="I438" s="868"/>
      <c r="J438" s="868"/>
    </row>
    <row r="439" spans="1:10" x14ac:dyDescent="0.15">
      <c r="A439" s="868"/>
      <c r="B439" s="868"/>
      <c r="C439" s="868"/>
      <c r="D439" s="868"/>
      <c r="E439" s="868"/>
      <c r="F439" s="868"/>
      <c r="G439" s="868"/>
      <c r="H439" s="868"/>
      <c r="I439" s="868"/>
      <c r="J439" s="868"/>
    </row>
    <row r="440" spans="1:10" x14ac:dyDescent="0.15">
      <c r="A440" s="868"/>
      <c r="B440" s="868"/>
      <c r="C440" s="868"/>
      <c r="D440" s="868"/>
      <c r="E440" s="868"/>
      <c r="F440" s="868"/>
      <c r="G440" s="868"/>
      <c r="H440" s="868"/>
      <c r="I440" s="868"/>
      <c r="J440" s="868"/>
    </row>
    <row r="441" spans="1:10" x14ac:dyDescent="0.15">
      <c r="A441" s="868"/>
      <c r="B441" s="868"/>
      <c r="C441" s="868"/>
      <c r="D441" s="868"/>
      <c r="E441" s="868"/>
      <c r="F441" s="868"/>
      <c r="G441" s="868"/>
      <c r="H441" s="868"/>
      <c r="I441" s="868"/>
      <c r="J441" s="868"/>
    </row>
    <row r="442" spans="1:10" x14ac:dyDescent="0.15">
      <c r="A442" s="868"/>
      <c r="B442" s="868"/>
      <c r="C442" s="868"/>
      <c r="D442" s="868"/>
      <c r="E442" s="868"/>
      <c r="F442" s="868"/>
      <c r="G442" s="868"/>
      <c r="H442" s="868"/>
      <c r="I442" s="868"/>
      <c r="J442" s="868"/>
    </row>
    <row r="443" spans="1:10" x14ac:dyDescent="0.15">
      <c r="A443" s="868"/>
      <c r="B443" s="868"/>
      <c r="C443" s="868"/>
      <c r="D443" s="868"/>
      <c r="E443" s="868"/>
      <c r="F443" s="868"/>
      <c r="G443" s="868"/>
      <c r="H443" s="868"/>
      <c r="I443" s="868"/>
      <c r="J443" s="868"/>
    </row>
    <row r="444" spans="1:10" x14ac:dyDescent="0.15">
      <c r="A444" s="868"/>
      <c r="B444" s="868"/>
      <c r="C444" s="868"/>
      <c r="D444" s="868"/>
      <c r="E444" s="868"/>
      <c r="F444" s="868"/>
      <c r="G444" s="868"/>
      <c r="H444" s="868"/>
      <c r="I444" s="868"/>
      <c r="J444" s="868"/>
    </row>
    <row r="445" spans="1:10" x14ac:dyDescent="0.15">
      <c r="A445" s="868"/>
      <c r="B445" s="868"/>
      <c r="C445" s="868"/>
      <c r="D445" s="868"/>
      <c r="E445" s="868"/>
      <c r="F445" s="868"/>
      <c r="G445" s="868"/>
      <c r="H445" s="868"/>
      <c r="I445" s="868"/>
      <c r="J445" s="868"/>
    </row>
    <row r="446" spans="1:10" x14ac:dyDescent="0.15">
      <c r="A446" s="868"/>
      <c r="B446" s="868"/>
      <c r="C446" s="868"/>
      <c r="D446" s="868"/>
      <c r="E446" s="868"/>
      <c r="F446" s="868"/>
      <c r="G446" s="868"/>
      <c r="H446" s="868"/>
      <c r="I446" s="868"/>
      <c r="J446" s="868"/>
    </row>
    <row r="447" spans="1:10" x14ac:dyDescent="0.15">
      <c r="A447" s="868"/>
      <c r="B447" s="868"/>
      <c r="C447" s="868"/>
      <c r="D447" s="868"/>
      <c r="E447" s="868"/>
      <c r="F447" s="868"/>
      <c r="G447" s="868"/>
      <c r="H447" s="868"/>
      <c r="I447" s="868"/>
      <c r="J447" s="868"/>
    </row>
    <row r="448" spans="1:10" x14ac:dyDescent="0.15">
      <c r="A448" s="868"/>
      <c r="B448" s="868"/>
      <c r="C448" s="868"/>
      <c r="D448" s="868"/>
      <c r="E448" s="868"/>
      <c r="F448" s="868"/>
      <c r="G448" s="868"/>
      <c r="H448" s="868"/>
      <c r="I448" s="868"/>
      <c r="J448" s="868"/>
    </row>
    <row r="449" spans="1:10" x14ac:dyDescent="0.15">
      <c r="A449" s="868"/>
      <c r="B449" s="868"/>
      <c r="C449" s="868"/>
      <c r="D449" s="868"/>
      <c r="E449" s="868"/>
      <c r="F449" s="868"/>
      <c r="G449" s="868"/>
      <c r="H449" s="868"/>
      <c r="I449" s="868"/>
      <c r="J449" s="868"/>
    </row>
    <row r="450" spans="1:10" x14ac:dyDescent="0.15">
      <c r="A450" s="868"/>
      <c r="B450" s="868"/>
      <c r="C450" s="868"/>
      <c r="D450" s="868"/>
      <c r="E450" s="868"/>
      <c r="F450" s="868"/>
      <c r="G450" s="868"/>
      <c r="H450" s="868"/>
      <c r="I450" s="868"/>
      <c r="J450" s="868"/>
    </row>
    <row r="451" spans="1:10" x14ac:dyDescent="0.15">
      <c r="A451" s="868"/>
      <c r="B451" s="868"/>
      <c r="C451" s="868"/>
      <c r="D451" s="868"/>
      <c r="E451" s="868"/>
      <c r="F451" s="868"/>
      <c r="G451" s="868"/>
      <c r="H451" s="868"/>
      <c r="I451" s="868"/>
      <c r="J451" s="868"/>
    </row>
    <row r="452" spans="1:10" x14ac:dyDescent="0.15">
      <c r="A452" s="868"/>
      <c r="B452" s="868"/>
      <c r="C452" s="868"/>
      <c r="D452" s="868"/>
      <c r="E452" s="868"/>
      <c r="F452" s="868"/>
      <c r="G452" s="868"/>
      <c r="H452" s="868"/>
      <c r="I452" s="868"/>
      <c r="J452" s="868"/>
    </row>
    <row r="453" spans="1:10" x14ac:dyDescent="0.15">
      <c r="A453" s="868"/>
      <c r="B453" s="868"/>
      <c r="C453" s="868"/>
      <c r="D453" s="868"/>
      <c r="E453" s="868"/>
      <c r="F453" s="868"/>
      <c r="G453" s="868"/>
      <c r="H453" s="868"/>
      <c r="I453" s="868"/>
      <c r="J453" s="868"/>
    </row>
    <row r="454" spans="1:10" x14ac:dyDescent="0.15">
      <c r="A454" s="868"/>
      <c r="B454" s="868"/>
      <c r="C454" s="868"/>
      <c r="D454" s="868"/>
      <c r="E454" s="868"/>
      <c r="F454" s="868"/>
      <c r="G454" s="868"/>
      <c r="H454" s="868"/>
      <c r="I454" s="868"/>
      <c r="J454" s="868"/>
    </row>
    <row r="455" spans="1:10" x14ac:dyDescent="0.15">
      <c r="A455" s="868"/>
      <c r="B455" s="868"/>
      <c r="C455" s="868"/>
      <c r="D455" s="868"/>
      <c r="E455" s="868"/>
      <c r="F455" s="868"/>
      <c r="G455" s="868"/>
      <c r="H455" s="868"/>
      <c r="I455" s="868"/>
      <c r="J455" s="868"/>
    </row>
    <row r="456" spans="1:10" x14ac:dyDescent="0.15">
      <c r="A456" s="868"/>
      <c r="B456" s="868"/>
      <c r="C456" s="868"/>
      <c r="D456" s="868"/>
      <c r="E456" s="868"/>
      <c r="F456" s="868"/>
      <c r="G456" s="868"/>
      <c r="H456" s="868"/>
      <c r="I456" s="868"/>
      <c r="J456" s="868"/>
    </row>
    <row r="457" spans="1:10" x14ac:dyDescent="0.15">
      <c r="A457" s="868"/>
      <c r="B457" s="868"/>
      <c r="C457" s="868"/>
      <c r="D457" s="868"/>
      <c r="E457" s="868"/>
      <c r="F457" s="868"/>
      <c r="G457" s="868"/>
      <c r="H457" s="868"/>
      <c r="I457" s="868"/>
      <c r="J457" s="868"/>
    </row>
    <row r="458" spans="1:10" x14ac:dyDescent="0.15">
      <c r="A458" s="868"/>
      <c r="B458" s="868"/>
      <c r="C458" s="868"/>
      <c r="D458" s="868"/>
      <c r="E458" s="868"/>
      <c r="F458" s="868"/>
      <c r="G458" s="868"/>
      <c r="H458" s="868"/>
      <c r="I458" s="868"/>
      <c r="J458" s="868"/>
    </row>
    <row r="459" spans="1:10" x14ac:dyDescent="0.15">
      <c r="A459" s="868"/>
      <c r="B459" s="868"/>
      <c r="C459" s="868"/>
      <c r="D459" s="868"/>
      <c r="E459" s="868"/>
      <c r="F459" s="868"/>
      <c r="G459" s="868"/>
      <c r="H459" s="868"/>
      <c r="I459" s="868"/>
      <c r="J459" s="868"/>
    </row>
    <row r="460" spans="1:10" x14ac:dyDescent="0.15">
      <c r="A460" s="868"/>
      <c r="B460" s="868"/>
      <c r="C460" s="868"/>
      <c r="D460" s="868"/>
      <c r="E460" s="868"/>
      <c r="F460" s="868"/>
      <c r="G460" s="868"/>
      <c r="H460" s="868"/>
      <c r="I460" s="868"/>
      <c r="J460" s="868"/>
    </row>
    <row r="461" spans="1:10" x14ac:dyDescent="0.15">
      <c r="A461" s="868"/>
      <c r="B461" s="868"/>
      <c r="C461" s="868"/>
      <c r="D461" s="868"/>
      <c r="E461" s="868"/>
      <c r="F461" s="868"/>
      <c r="G461" s="868"/>
      <c r="H461" s="868"/>
      <c r="I461" s="868"/>
      <c r="J461" s="868"/>
    </row>
    <row r="462" spans="1:10" x14ac:dyDescent="0.15">
      <c r="A462" s="868"/>
      <c r="B462" s="868"/>
      <c r="C462" s="868"/>
      <c r="D462" s="868"/>
      <c r="E462" s="868"/>
      <c r="F462" s="868"/>
      <c r="G462" s="868"/>
      <c r="H462" s="868"/>
      <c r="I462" s="868"/>
      <c r="J462" s="868"/>
    </row>
    <row r="463" spans="1:10" x14ac:dyDescent="0.15">
      <c r="A463" s="868"/>
      <c r="B463" s="868"/>
      <c r="C463" s="868"/>
      <c r="D463" s="868"/>
      <c r="E463" s="868"/>
      <c r="F463" s="868"/>
      <c r="G463" s="868"/>
      <c r="H463" s="868"/>
      <c r="I463" s="868"/>
      <c r="J463" s="868"/>
    </row>
    <row r="464" spans="1:10" x14ac:dyDescent="0.15">
      <c r="A464" s="868"/>
      <c r="B464" s="868"/>
      <c r="C464" s="868"/>
      <c r="D464" s="868"/>
      <c r="E464" s="868"/>
      <c r="F464" s="868"/>
      <c r="G464" s="868"/>
      <c r="H464" s="868"/>
      <c r="I464" s="868"/>
      <c r="J464" s="868"/>
    </row>
    <row r="465" spans="1:10" x14ac:dyDescent="0.15">
      <c r="A465" s="868"/>
      <c r="B465" s="868"/>
      <c r="C465" s="868"/>
      <c r="D465" s="868"/>
      <c r="E465" s="868"/>
      <c r="F465" s="868"/>
      <c r="G465" s="868"/>
      <c r="H465" s="868"/>
      <c r="I465" s="868"/>
      <c r="J465" s="868"/>
    </row>
    <row r="466" spans="1:10" x14ac:dyDescent="0.15">
      <c r="A466" s="868"/>
      <c r="B466" s="868"/>
      <c r="C466" s="868"/>
      <c r="D466" s="868"/>
      <c r="E466" s="868"/>
      <c r="F466" s="868"/>
      <c r="G466" s="868"/>
      <c r="H466" s="868"/>
      <c r="I466" s="868"/>
      <c r="J466" s="868"/>
    </row>
    <row r="467" spans="1:10" x14ac:dyDescent="0.15">
      <c r="A467" s="868"/>
      <c r="B467" s="868"/>
      <c r="C467" s="868"/>
      <c r="D467" s="868"/>
      <c r="E467" s="868"/>
      <c r="F467" s="868"/>
      <c r="G467" s="868"/>
      <c r="H467" s="868"/>
      <c r="I467" s="868"/>
      <c r="J467" s="868"/>
    </row>
    <row r="468" spans="1:10" x14ac:dyDescent="0.15">
      <c r="A468" s="868"/>
      <c r="B468" s="868"/>
      <c r="C468" s="868"/>
      <c r="D468" s="868"/>
      <c r="E468" s="868"/>
      <c r="F468" s="868"/>
      <c r="G468" s="868"/>
      <c r="H468" s="868"/>
      <c r="I468" s="868"/>
      <c r="J468" s="868"/>
    </row>
    <row r="469" spans="1:10" x14ac:dyDescent="0.15">
      <c r="A469" s="868"/>
      <c r="B469" s="868"/>
      <c r="C469" s="868"/>
      <c r="D469" s="868"/>
      <c r="E469" s="868"/>
      <c r="F469" s="868"/>
      <c r="G469" s="868"/>
      <c r="H469" s="868"/>
      <c r="I469" s="868"/>
      <c r="J469" s="868"/>
    </row>
    <row r="470" spans="1:10" x14ac:dyDescent="0.15">
      <c r="A470" s="868"/>
      <c r="B470" s="868"/>
      <c r="C470" s="868"/>
      <c r="D470" s="868"/>
      <c r="E470" s="868"/>
      <c r="F470" s="868"/>
      <c r="G470" s="868"/>
      <c r="H470" s="868"/>
      <c r="I470" s="868"/>
      <c r="J470" s="868"/>
    </row>
    <row r="471" spans="1:10" x14ac:dyDescent="0.15">
      <c r="A471" s="868"/>
      <c r="B471" s="868"/>
      <c r="C471" s="868"/>
      <c r="D471" s="868"/>
      <c r="E471" s="868"/>
      <c r="F471" s="868"/>
      <c r="G471" s="868"/>
      <c r="H471" s="868"/>
      <c r="I471" s="868"/>
      <c r="J471" s="868"/>
    </row>
    <row r="472" spans="1:10" x14ac:dyDescent="0.15">
      <c r="A472" s="868"/>
      <c r="B472" s="868"/>
      <c r="C472" s="868"/>
      <c r="D472" s="868"/>
      <c r="E472" s="868"/>
      <c r="F472" s="868"/>
      <c r="G472" s="868"/>
      <c r="H472" s="868"/>
      <c r="I472" s="868"/>
      <c r="J472" s="868"/>
    </row>
    <row r="473" spans="1:10" x14ac:dyDescent="0.15">
      <c r="A473" s="868"/>
      <c r="B473" s="868"/>
      <c r="C473" s="868"/>
      <c r="D473" s="868"/>
      <c r="E473" s="868"/>
      <c r="F473" s="868"/>
      <c r="G473" s="868"/>
      <c r="H473" s="868"/>
      <c r="I473" s="868"/>
      <c r="J473" s="868"/>
    </row>
    <row r="474" spans="1:10" x14ac:dyDescent="0.15">
      <c r="A474" s="868"/>
      <c r="B474" s="868"/>
      <c r="C474" s="868"/>
      <c r="D474" s="868"/>
      <c r="E474" s="868"/>
      <c r="F474" s="868"/>
      <c r="G474" s="868"/>
      <c r="H474" s="868"/>
      <c r="I474" s="868"/>
      <c r="J474" s="868"/>
    </row>
    <row r="475" spans="1:10" x14ac:dyDescent="0.15">
      <c r="A475" s="868"/>
      <c r="B475" s="868"/>
      <c r="C475" s="868"/>
      <c r="D475" s="868"/>
      <c r="E475" s="868"/>
      <c r="F475" s="868"/>
      <c r="G475" s="868"/>
      <c r="H475" s="868"/>
      <c r="I475" s="868"/>
      <c r="J475" s="868"/>
    </row>
    <row r="476" spans="1:10" x14ac:dyDescent="0.15">
      <c r="A476" s="868"/>
      <c r="B476" s="868"/>
      <c r="C476" s="868"/>
      <c r="D476" s="868"/>
      <c r="E476" s="868"/>
      <c r="F476" s="868"/>
      <c r="G476" s="868"/>
      <c r="H476" s="868"/>
      <c r="I476" s="868"/>
      <c r="J476" s="868"/>
    </row>
    <row r="477" spans="1:10" x14ac:dyDescent="0.15">
      <c r="A477" s="868"/>
      <c r="B477" s="868"/>
      <c r="C477" s="868"/>
      <c r="D477" s="868"/>
      <c r="E477" s="868"/>
      <c r="F477" s="868"/>
      <c r="G477" s="868"/>
      <c r="H477" s="868"/>
      <c r="I477" s="868"/>
      <c r="J477" s="868"/>
    </row>
    <row r="478" spans="1:10" x14ac:dyDescent="0.15">
      <c r="A478" s="868"/>
      <c r="B478" s="868"/>
      <c r="C478" s="868"/>
      <c r="D478" s="868"/>
      <c r="E478" s="868"/>
      <c r="F478" s="868"/>
      <c r="G478" s="868"/>
      <c r="H478" s="868"/>
      <c r="I478" s="868"/>
      <c r="J478" s="868"/>
    </row>
    <row r="479" spans="1:10" x14ac:dyDescent="0.15">
      <c r="A479" s="868"/>
      <c r="B479" s="868"/>
      <c r="C479" s="868"/>
      <c r="D479" s="868"/>
      <c r="E479" s="868"/>
      <c r="F479" s="868"/>
      <c r="G479" s="868"/>
      <c r="H479" s="868"/>
      <c r="I479" s="868"/>
      <c r="J479" s="868"/>
    </row>
    <row r="480" spans="1:10" x14ac:dyDescent="0.15">
      <c r="A480" s="868"/>
      <c r="B480" s="868"/>
      <c r="C480" s="868"/>
      <c r="D480" s="868"/>
      <c r="E480" s="868"/>
      <c r="F480" s="868"/>
      <c r="G480" s="868"/>
      <c r="H480" s="868"/>
      <c r="I480" s="868"/>
      <c r="J480" s="868"/>
    </row>
    <row r="481" spans="1:10" x14ac:dyDescent="0.15">
      <c r="A481" s="868"/>
      <c r="B481" s="868"/>
      <c r="C481" s="868"/>
      <c r="D481" s="868"/>
      <c r="E481" s="868"/>
      <c r="F481" s="868"/>
      <c r="G481" s="868"/>
      <c r="H481" s="868"/>
      <c r="I481" s="868"/>
      <c r="J481" s="868"/>
    </row>
    <row r="482" spans="1:10" x14ac:dyDescent="0.15">
      <c r="A482" s="868"/>
      <c r="B482" s="868"/>
      <c r="C482" s="868"/>
      <c r="D482" s="868"/>
      <c r="E482" s="868"/>
      <c r="F482" s="868"/>
      <c r="G482" s="868"/>
      <c r="H482" s="868"/>
      <c r="I482" s="868"/>
      <c r="J482" s="868"/>
    </row>
    <row r="483" spans="1:10" x14ac:dyDescent="0.15">
      <c r="A483" s="868"/>
      <c r="B483" s="868"/>
      <c r="C483" s="868"/>
      <c r="D483" s="868"/>
      <c r="E483" s="868"/>
      <c r="F483" s="868"/>
      <c r="G483" s="868"/>
      <c r="H483" s="868"/>
      <c r="I483" s="868"/>
      <c r="J483" s="868"/>
    </row>
    <row r="484" spans="1:10" x14ac:dyDescent="0.15">
      <c r="A484" s="868"/>
      <c r="B484" s="868"/>
      <c r="C484" s="868"/>
      <c r="D484" s="868"/>
      <c r="E484" s="868"/>
      <c r="F484" s="868"/>
      <c r="G484" s="868"/>
      <c r="H484" s="868"/>
      <c r="I484" s="868"/>
      <c r="J484" s="868"/>
    </row>
    <row r="485" spans="1:10" x14ac:dyDescent="0.15">
      <c r="A485" s="868"/>
      <c r="B485" s="868"/>
      <c r="C485" s="868"/>
      <c r="D485" s="868"/>
      <c r="E485" s="868"/>
      <c r="F485" s="868"/>
      <c r="G485" s="868"/>
      <c r="H485" s="868"/>
      <c r="I485" s="868"/>
      <c r="J485" s="868"/>
    </row>
    <row r="486" spans="1:10" x14ac:dyDescent="0.15">
      <c r="A486" s="868"/>
      <c r="B486" s="868"/>
      <c r="C486" s="868"/>
      <c r="D486" s="868"/>
      <c r="E486" s="868"/>
      <c r="F486" s="868"/>
      <c r="G486" s="868"/>
      <c r="H486" s="868"/>
      <c r="I486" s="868"/>
      <c r="J486" s="868"/>
    </row>
    <row r="487" spans="1:10" x14ac:dyDescent="0.15">
      <c r="A487" s="868"/>
      <c r="B487" s="868"/>
      <c r="C487" s="868"/>
      <c r="D487" s="868"/>
      <c r="E487" s="868"/>
      <c r="F487" s="868"/>
      <c r="G487" s="868"/>
      <c r="H487" s="868"/>
      <c r="I487" s="868"/>
      <c r="J487" s="868"/>
    </row>
    <row r="488" spans="1:10" x14ac:dyDescent="0.15">
      <c r="A488" s="868"/>
      <c r="B488" s="868"/>
      <c r="C488" s="868"/>
      <c r="D488" s="868"/>
      <c r="E488" s="868"/>
      <c r="F488" s="868"/>
      <c r="G488" s="868"/>
      <c r="H488" s="868"/>
      <c r="I488" s="868"/>
      <c r="J488" s="868"/>
    </row>
    <row r="489" spans="1:10" x14ac:dyDescent="0.15">
      <c r="A489" s="868"/>
      <c r="B489" s="868"/>
      <c r="C489" s="868"/>
      <c r="D489" s="868"/>
      <c r="E489" s="868"/>
      <c r="F489" s="868"/>
      <c r="G489" s="868"/>
      <c r="H489" s="868"/>
      <c r="I489" s="868"/>
      <c r="J489" s="868"/>
    </row>
    <row r="490" spans="1:10" x14ac:dyDescent="0.15">
      <c r="A490" s="868"/>
      <c r="B490" s="868"/>
      <c r="C490" s="868"/>
      <c r="D490" s="868"/>
      <c r="E490" s="868"/>
      <c r="F490" s="868"/>
      <c r="G490" s="868"/>
      <c r="H490" s="868"/>
      <c r="I490" s="868"/>
      <c r="J490" s="868"/>
    </row>
    <row r="491" spans="1:10" x14ac:dyDescent="0.15">
      <c r="A491" s="868"/>
      <c r="B491" s="868"/>
      <c r="C491" s="868"/>
      <c r="D491" s="868"/>
      <c r="E491" s="868"/>
      <c r="F491" s="868"/>
      <c r="G491" s="868"/>
      <c r="H491" s="868"/>
      <c r="I491" s="868"/>
      <c r="J491" s="868"/>
    </row>
    <row r="492" spans="1:10" x14ac:dyDescent="0.15">
      <c r="A492" s="868"/>
      <c r="B492" s="868"/>
      <c r="C492" s="868"/>
      <c r="D492" s="868"/>
      <c r="E492" s="868"/>
      <c r="F492" s="868"/>
      <c r="G492" s="868"/>
      <c r="H492" s="868"/>
      <c r="I492" s="868"/>
      <c r="J492" s="868"/>
    </row>
    <row r="493" spans="1:10" x14ac:dyDescent="0.15">
      <c r="A493" s="868"/>
      <c r="B493" s="868"/>
      <c r="C493" s="868"/>
      <c r="D493" s="868"/>
      <c r="E493" s="868"/>
      <c r="F493" s="868"/>
      <c r="G493" s="868"/>
      <c r="H493" s="868"/>
      <c r="I493" s="868"/>
      <c r="J493" s="868"/>
    </row>
    <row r="494" spans="1:10" x14ac:dyDescent="0.15">
      <c r="A494" s="868"/>
      <c r="B494" s="868"/>
      <c r="C494" s="868"/>
      <c r="D494" s="868"/>
      <c r="E494" s="868"/>
      <c r="F494" s="868"/>
      <c r="G494" s="868"/>
      <c r="H494" s="868"/>
      <c r="I494" s="868"/>
      <c r="J494" s="868"/>
    </row>
    <row r="495" spans="1:10" x14ac:dyDescent="0.15">
      <c r="A495" s="868"/>
      <c r="B495" s="868"/>
      <c r="C495" s="868"/>
      <c r="D495" s="868"/>
      <c r="E495" s="868"/>
      <c r="F495" s="868"/>
      <c r="G495" s="868"/>
      <c r="H495" s="868"/>
      <c r="I495" s="868"/>
      <c r="J495" s="868"/>
    </row>
    <row r="496" spans="1:10" x14ac:dyDescent="0.15">
      <c r="A496" s="868"/>
      <c r="B496" s="868"/>
      <c r="C496" s="868"/>
      <c r="D496" s="868"/>
      <c r="E496" s="868"/>
      <c r="F496" s="868"/>
      <c r="G496" s="868"/>
      <c r="H496" s="868"/>
      <c r="I496" s="868"/>
      <c r="J496" s="868"/>
    </row>
    <row r="497" spans="1:10" x14ac:dyDescent="0.15">
      <c r="A497" s="868"/>
      <c r="B497" s="868"/>
      <c r="C497" s="868"/>
      <c r="D497" s="868"/>
      <c r="E497" s="868"/>
      <c r="F497" s="868"/>
      <c r="G497" s="868"/>
      <c r="H497" s="868"/>
      <c r="I497" s="868"/>
      <c r="J497" s="868"/>
    </row>
    <row r="498" spans="1:10" x14ac:dyDescent="0.15">
      <c r="A498" s="868"/>
      <c r="B498" s="868"/>
      <c r="C498" s="868"/>
      <c r="D498" s="868"/>
      <c r="E498" s="868"/>
      <c r="F498" s="868"/>
      <c r="G498" s="868"/>
      <c r="H498" s="868"/>
      <c r="I498" s="868"/>
      <c r="J498" s="868"/>
    </row>
    <row r="499" spans="1:10" x14ac:dyDescent="0.15">
      <c r="A499" s="868"/>
      <c r="B499" s="868"/>
      <c r="C499" s="868"/>
      <c r="D499" s="868"/>
      <c r="E499" s="868"/>
      <c r="F499" s="868"/>
      <c r="G499" s="868"/>
      <c r="H499" s="868"/>
      <c r="I499" s="868"/>
      <c r="J499" s="868"/>
    </row>
    <row r="500" spans="1:10" x14ac:dyDescent="0.15">
      <c r="A500" s="868"/>
      <c r="B500" s="868"/>
      <c r="C500" s="868"/>
      <c r="D500" s="868"/>
      <c r="E500" s="868"/>
      <c r="F500" s="868"/>
      <c r="G500" s="868"/>
      <c r="H500" s="868"/>
      <c r="I500" s="868"/>
      <c r="J500" s="868"/>
    </row>
    <row r="501" spans="1:10" x14ac:dyDescent="0.15">
      <c r="A501" s="868"/>
      <c r="B501" s="868"/>
      <c r="C501" s="868"/>
      <c r="D501" s="868"/>
      <c r="E501" s="868"/>
      <c r="F501" s="868"/>
      <c r="G501" s="868"/>
      <c r="H501" s="868"/>
      <c r="I501" s="868"/>
      <c r="J501" s="868"/>
    </row>
    <row r="502" spans="1:10" x14ac:dyDescent="0.15">
      <c r="A502" s="868"/>
      <c r="B502" s="868"/>
      <c r="C502" s="868"/>
      <c r="D502" s="868"/>
      <c r="E502" s="868"/>
      <c r="F502" s="868"/>
      <c r="G502" s="868"/>
      <c r="H502" s="868"/>
      <c r="I502" s="868"/>
      <c r="J502" s="868"/>
    </row>
    <row r="503" spans="1:10" x14ac:dyDescent="0.15">
      <c r="A503" s="868"/>
      <c r="B503" s="868"/>
      <c r="C503" s="868"/>
      <c r="D503" s="868"/>
      <c r="E503" s="868"/>
      <c r="F503" s="868"/>
      <c r="G503" s="868"/>
      <c r="H503" s="868"/>
      <c r="I503" s="868"/>
      <c r="J503" s="868"/>
    </row>
    <row r="504" spans="1:10" x14ac:dyDescent="0.15">
      <c r="A504" s="868"/>
      <c r="B504" s="868"/>
      <c r="C504" s="868"/>
      <c r="D504" s="868"/>
      <c r="E504" s="868"/>
      <c r="F504" s="868"/>
      <c r="G504" s="868"/>
      <c r="H504" s="868"/>
      <c r="I504" s="868"/>
      <c r="J504" s="868"/>
    </row>
    <row r="505" spans="1:10" x14ac:dyDescent="0.15">
      <c r="A505" s="868"/>
      <c r="B505" s="868"/>
      <c r="C505" s="868"/>
      <c r="D505" s="868"/>
      <c r="E505" s="868"/>
      <c r="F505" s="868"/>
      <c r="G505" s="868"/>
      <c r="H505" s="868"/>
      <c r="I505" s="868"/>
      <c r="J505" s="868"/>
    </row>
    <row r="506" spans="1:10" x14ac:dyDescent="0.15">
      <c r="A506" s="868"/>
      <c r="B506" s="868"/>
      <c r="C506" s="868"/>
      <c r="D506" s="868"/>
      <c r="E506" s="868"/>
      <c r="F506" s="868"/>
      <c r="G506" s="868"/>
      <c r="H506" s="868"/>
      <c r="I506" s="868"/>
      <c r="J506" s="868"/>
    </row>
    <row r="507" spans="1:10" x14ac:dyDescent="0.15">
      <c r="A507" s="868"/>
      <c r="B507" s="868"/>
      <c r="C507" s="868"/>
      <c r="D507" s="868"/>
      <c r="E507" s="868"/>
      <c r="F507" s="868"/>
      <c r="G507" s="868"/>
      <c r="H507" s="868"/>
      <c r="I507" s="868"/>
      <c r="J507" s="868"/>
    </row>
    <row r="508" spans="1:10" x14ac:dyDescent="0.15">
      <c r="A508" s="868"/>
      <c r="B508" s="868"/>
      <c r="C508" s="868"/>
      <c r="D508" s="868"/>
      <c r="E508" s="868"/>
      <c r="F508" s="868"/>
      <c r="G508" s="868"/>
      <c r="H508" s="868"/>
      <c r="I508" s="868"/>
      <c r="J508" s="868"/>
    </row>
    <row r="509" spans="1:10" x14ac:dyDescent="0.15">
      <c r="A509" s="868"/>
      <c r="B509" s="868"/>
      <c r="C509" s="868"/>
      <c r="D509" s="868"/>
      <c r="E509" s="868"/>
      <c r="F509" s="868"/>
      <c r="G509" s="868"/>
      <c r="H509" s="868"/>
      <c r="I509" s="868"/>
      <c r="J509" s="868"/>
    </row>
    <row r="510" spans="1:10" x14ac:dyDescent="0.15">
      <c r="A510" s="868"/>
      <c r="B510" s="868"/>
      <c r="C510" s="868"/>
      <c r="D510" s="868"/>
      <c r="E510" s="868"/>
      <c r="F510" s="868"/>
      <c r="G510" s="868"/>
      <c r="H510" s="868"/>
      <c r="I510" s="868"/>
      <c r="J510" s="868"/>
    </row>
    <row r="511" spans="1:10" x14ac:dyDescent="0.15">
      <c r="A511" s="868"/>
      <c r="B511" s="868"/>
      <c r="C511" s="868"/>
      <c r="D511" s="868"/>
      <c r="E511" s="868"/>
      <c r="F511" s="868"/>
      <c r="G511" s="868"/>
      <c r="H511" s="868"/>
      <c r="I511" s="868"/>
      <c r="J511" s="868"/>
    </row>
    <row r="512" spans="1:10" x14ac:dyDescent="0.15">
      <c r="A512" s="868"/>
      <c r="B512" s="868"/>
      <c r="C512" s="868"/>
      <c r="D512" s="868"/>
      <c r="E512" s="868"/>
      <c r="F512" s="868"/>
      <c r="G512" s="868"/>
      <c r="H512" s="868"/>
      <c r="I512" s="868"/>
      <c r="J512" s="868"/>
    </row>
    <row r="513" spans="1:10" x14ac:dyDescent="0.15">
      <c r="A513" s="868"/>
      <c r="B513" s="868"/>
      <c r="C513" s="868"/>
      <c r="D513" s="868"/>
      <c r="E513" s="868"/>
      <c r="F513" s="868"/>
      <c r="G513" s="868"/>
      <c r="H513" s="868"/>
      <c r="I513" s="868"/>
      <c r="J513" s="868"/>
    </row>
    <row r="514" spans="1:10" x14ac:dyDescent="0.15">
      <c r="A514" s="868"/>
      <c r="B514" s="868"/>
      <c r="C514" s="868"/>
      <c r="D514" s="868"/>
      <c r="E514" s="868"/>
      <c r="F514" s="868"/>
      <c r="G514" s="868"/>
      <c r="H514" s="868"/>
      <c r="I514" s="868"/>
      <c r="J514" s="868"/>
    </row>
    <row r="515" spans="1:10" x14ac:dyDescent="0.15">
      <c r="A515" s="868"/>
      <c r="B515" s="868"/>
      <c r="C515" s="868"/>
      <c r="D515" s="868"/>
      <c r="E515" s="868"/>
      <c r="F515" s="868"/>
      <c r="G515" s="868"/>
      <c r="H515" s="868"/>
      <c r="I515" s="868"/>
      <c r="J515" s="868"/>
    </row>
    <row r="516" spans="1:10" x14ac:dyDescent="0.15">
      <c r="A516" s="868"/>
      <c r="B516" s="868"/>
      <c r="C516" s="868"/>
      <c r="D516" s="868"/>
      <c r="E516" s="868"/>
      <c r="F516" s="868"/>
      <c r="G516" s="868"/>
      <c r="H516" s="868"/>
      <c r="I516" s="868"/>
      <c r="J516" s="868"/>
    </row>
    <row r="517" spans="1:10" x14ac:dyDescent="0.15">
      <c r="A517" s="868"/>
      <c r="B517" s="868"/>
      <c r="C517" s="868"/>
      <c r="D517" s="868"/>
      <c r="E517" s="868"/>
      <c r="F517" s="868"/>
      <c r="G517" s="868"/>
      <c r="H517" s="868"/>
      <c r="I517" s="868"/>
      <c r="J517" s="868"/>
    </row>
    <row r="518" spans="1:10" x14ac:dyDescent="0.15">
      <c r="A518" s="868"/>
      <c r="B518" s="868"/>
      <c r="C518" s="868"/>
      <c r="D518" s="868"/>
      <c r="E518" s="868"/>
      <c r="F518" s="868"/>
      <c r="G518" s="868"/>
      <c r="H518" s="868"/>
      <c r="I518" s="868"/>
      <c r="J518" s="868"/>
    </row>
    <row r="519" spans="1:10" x14ac:dyDescent="0.15">
      <c r="A519" s="868"/>
      <c r="B519" s="868"/>
      <c r="C519" s="868"/>
      <c r="D519" s="868"/>
      <c r="E519" s="868"/>
      <c r="F519" s="868"/>
      <c r="G519" s="868"/>
      <c r="H519" s="868"/>
      <c r="I519" s="868"/>
      <c r="J519" s="868"/>
    </row>
    <row r="520" spans="1:10" x14ac:dyDescent="0.15">
      <c r="A520" s="868"/>
      <c r="B520" s="868"/>
      <c r="C520" s="868"/>
      <c r="D520" s="868"/>
      <c r="E520" s="868"/>
      <c r="F520" s="868"/>
      <c r="G520" s="868"/>
      <c r="H520" s="868"/>
      <c r="I520" s="868"/>
      <c r="J520" s="868"/>
    </row>
    <row r="521" spans="1:10" x14ac:dyDescent="0.15">
      <c r="A521" s="868"/>
      <c r="B521" s="868"/>
      <c r="C521" s="868"/>
      <c r="D521" s="868"/>
      <c r="E521" s="868"/>
      <c r="F521" s="868"/>
      <c r="G521" s="868"/>
      <c r="H521" s="868"/>
      <c r="I521" s="868"/>
      <c r="J521" s="868"/>
    </row>
    <row r="522" spans="1:10" x14ac:dyDescent="0.15">
      <c r="A522" s="868"/>
      <c r="B522" s="868"/>
      <c r="C522" s="868"/>
      <c r="D522" s="868"/>
      <c r="E522" s="868"/>
      <c r="F522" s="868"/>
      <c r="G522" s="868"/>
      <c r="H522" s="868"/>
      <c r="I522" s="868"/>
      <c r="J522" s="868"/>
    </row>
    <row r="523" spans="1:10" x14ac:dyDescent="0.15">
      <c r="A523" s="868"/>
      <c r="B523" s="868"/>
      <c r="C523" s="868"/>
      <c r="D523" s="868"/>
      <c r="E523" s="868"/>
      <c r="F523" s="868"/>
      <c r="G523" s="868"/>
      <c r="H523" s="868"/>
      <c r="I523" s="868"/>
      <c r="J523" s="868"/>
    </row>
    <row r="524" spans="1:10" x14ac:dyDescent="0.15">
      <c r="A524" s="868"/>
      <c r="B524" s="868"/>
      <c r="C524" s="868"/>
      <c r="D524" s="868"/>
      <c r="E524" s="868"/>
      <c r="F524" s="868"/>
      <c r="G524" s="868"/>
      <c r="H524" s="868"/>
      <c r="I524" s="868"/>
      <c r="J524" s="868"/>
    </row>
    <row r="525" spans="1:10" x14ac:dyDescent="0.15">
      <c r="A525" s="868"/>
      <c r="B525" s="868"/>
      <c r="C525" s="868"/>
      <c r="D525" s="868"/>
      <c r="E525" s="868"/>
      <c r="F525" s="868"/>
      <c r="G525" s="868"/>
      <c r="H525" s="868"/>
      <c r="I525" s="868"/>
      <c r="J525" s="868"/>
    </row>
    <row r="526" spans="1:10" x14ac:dyDescent="0.15">
      <c r="A526" s="868"/>
      <c r="B526" s="868"/>
      <c r="C526" s="868"/>
      <c r="D526" s="868"/>
      <c r="E526" s="868"/>
      <c r="F526" s="868"/>
      <c r="G526" s="868"/>
      <c r="H526" s="868"/>
      <c r="I526" s="868"/>
      <c r="J526" s="868"/>
    </row>
    <row r="527" spans="1:10" x14ac:dyDescent="0.15">
      <c r="A527" s="868"/>
      <c r="B527" s="868"/>
      <c r="C527" s="868"/>
      <c r="D527" s="868"/>
      <c r="E527" s="868"/>
      <c r="F527" s="868"/>
      <c r="G527" s="868"/>
      <c r="H527" s="868"/>
      <c r="I527" s="868"/>
      <c r="J527" s="868"/>
    </row>
    <row r="528" spans="1:10" x14ac:dyDescent="0.15">
      <c r="A528" s="868"/>
      <c r="B528" s="868"/>
      <c r="C528" s="868"/>
      <c r="D528" s="868"/>
      <c r="E528" s="868"/>
      <c r="F528" s="868"/>
      <c r="G528" s="868"/>
      <c r="H528" s="868"/>
      <c r="I528" s="868"/>
      <c r="J528" s="868"/>
    </row>
    <row r="529" spans="1:10" x14ac:dyDescent="0.15">
      <c r="A529" s="868"/>
      <c r="B529" s="868"/>
      <c r="C529" s="868"/>
      <c r="D529" s="868"/>
      <c r="E529" s="868"/>
      <c r="F529" s="868"/>
      <c r="G529" s="868"/>
      <c r="H529" s="868"/>
      <c r="I529" s="868"/>
      <c r="J529" s="868"/>
    </row>
    <row r="530" spans="1:10" x14ac:dyDescent="0.15">
      <c r="A530" s="868"/>
      <c r="B530" s="868"/>
      <c r="C530" s="868"/>
      <c r="D530" s="868"/>
      <c r="E530" s="868"/>
      <c r="F530" s="868"/>
      <c r="G530" s="868"/>
      <c r="H530" s="868"/>
      <c r="I530" s="868"/>
      <c r="J530" s="868"/>
    </row>
    <row r="531" spans="1:10" x14ac:dyDescent="0.15">
      <c r="A531" s="868"/>
      <c r="B531" s="868"/>
      <c r="C531" s="868"/>
      <c r="D531" s="868"/>
      <c r="E531" s="868"/>
      <c r="F531" s="868"/>
      <c r="G531" s="868"/>
      <c r="H531" s="868"/>
      <c r="I531" s="868"/>
      <c r="J531" s="868"/>
    </row>
    <row r="532" spans="1:10" x14ac:dyDescent="0.15">
      <c r="A532" s="868"/>
      <c r="B532" s="868"/>
      <c r="C532" s="868"/>
      <c r="D532" s="868"/>
      <c r="E532" s="868"/>
      <c r="F532" s="868"/>
      <c r="G532" s="868"/>
      <c r="H532" s="868"/>
      <c r="I532" s="868"/>
      <c r="J532" s="868"/>
    </row>
    <row r="533" spans="1:10" x14ac:dyDescent="0.15">
      <c r="A533" s="868"/>
      <c r="B533" s="868"/>
      <c r="C533" s="868"/>
      <c r="D533" s="868"/>
      <c r="E533" s="868"/>
      <c r="F533" s="868"/>
      <c r="G533" s="868"/>
      <c r="H533" s="868"/>
      <c r="I533" s="868"/>
      <c r="J533" s="868"/>
    </row>
    <row r="534" spans="1:10" x14ac:dyDescent="0.15">
      <c r="A534" s="868"/>
      <c r="B534" s="868"/>
      <c r="C534" s="868"/>
      <c r="D534" s="868"/>
      <c r="E534" s="868"/>
      <c r="F534" s="868"/>
      <c r="G534" s="868"/>
      <c r="H534" s="868"/>
      <c r="I534" s="868"/>
      <c r="J534" s="868"/>
    </row>
    <row r="535" spans="1:10" x14ac:dyDescent="0.15">
      <c r="A535" s="868"/>
      <c r="B535" s="868"/>
      <c r="C535" s="868"/>
      <c r="D535" s="868"/>
      <c r="E535" s="868"/>
      <c r="F535" s="868"/>
      <c r="G535" s="868"/>
      <c r="H535" s="868"/>
      <c r="I535" s="868"/>
      <c r="J535" s="868"/>
    </row>
    <row r="536" spans="1:10" x14ac:dyDescent="0.15">
      <c r="A536" s="868"/>
      <c r="B536" s="868"/>
      <c r="C536" s="868"/>
      <c r="D536" s="868"/>
      <c r="E536" s="868"/>
      <c r="F536" s="868"/>
      <c r="G536" s="868"/>
      <c r="H536" s="868"/>
      <c r="I536" s="868"/>
      <c r="J536" s="868"/>
    </row>
    <row r="537" spans="1:10" x14ac:dyDescent="0.15">
      <c r="A537" s="868"/>
      <c r="B537" s="868"/>
      <c r="C537" s="868"/>
      <c r="D537" s="868"/>
      <c r="E537" s="868"/>
      <c r="F537" s="868"/>
      <c r="G537" s="868"/>
      <c r="H537" s="868"/>
      <c r="I537" s="868"/>
      <c r="J537" s="868"/>
    </row>
    <row r="538" spans="1:10" x14ac:dyDescent="0.15">
      <c r="A538" s="868"/>
      <c r="B538" s="868"/>
      <c r="C538" s="868"/>
      <c r="D538" s="868"/>
      <c r="E538" s="868"/>
      <c r="F538" s="868"/>
      <c r="G538" s="868"/>
      <c r="H538" s="868"/>
      <c r="I538" s="868"/>
      <c r="J538" s="868"/>
    </row>
    <row r="539" spans="1:10" x14ac:dyDescent="0.15">
      <c r="A539" s="868"/>
      <c r="B539" s="868"/>
      <c r="C539" s="868"/>
      <c r="D539" s="868"/>
      <c r="E539" s="868"/>
      <c r="F539" s="868"/>
      <c r="G539" s="868"/>
      <c r="H539" s="868"/>
      <c r="I539" s="868"/>
      <c r="J539" s="868"/>
    </row>
    <row r="540" spans="1:10" x14ac:dyDescent="0.15">
      <c r="A540" s="868"/>
      <c r="B540" s="868"/>
      <c r="C540" s="868"/>
      <c r="D540" s="868"/>
      <c r="E540" s="868"/>
      <c r="F540" s="868"/>
      <c r="G540" s="868"/>
      <c r="H540" s="868"/>
      <c r="I540" s="868"/>
      <c r="J540" s="868"/>
    </row>
    <row r="541" spans="1:10" x14ac:dyDescent="0.15">
      <c r="A541" s="868"/>
      <c r="B541" s="868"/>
      <c r="C541" s="868"/>
      <c r="D541" s="868"/>
      <c r="E541" s="868"/>
      <c r="F541" s="868"/>
      <c r="G541" s="868"/>
      <c r="H541" s="868"/>
      <c r="I541" s="868"/>
      <c r="J541" s="868"/>
    </row>
    <row r="542" spans="1:10" x14ac:dyDescent="0.15">
      <c r="A542" s="868"/>
      <c r="B542" s="868"/>
      <c r="C542" s="868"/>
      <c r="D542" s="868"/>
      <c r="E542" s="868"/>
      <c r="F542" s="868"/>
      <c r="G542" s="868"/>
      <c r="H542" s="868"/>
      <c r="I542" s="868"/>
      <c r="J542" s="868"/>
    </row>
    <row r="543" spans="1:10" x14ac:dyDescent="0.15">
      <c r="A543" s="868"/>
      <c r="B543" s="868"/>
      <c r="C543" s="868"/>
      <c r="D543" s="868"/>
      <c r="E543" s="868"/>
      <c r="F543" s="868"/>
      <c r="G543" s="868"/>
      <c r="H543" s="868"/>
      <c r="I543" s="868"/>
      <c r="J543" s="868"/>
    </row>
    <row r="544" spans="1:10" x14ac:dyDescent="0.15">
      <c r="A544" s="868"/>
      <c r="B544" s="868"/>
      <c r="C544" s="868"/>
      <c r="D544" s="868"/>
      <c r="E544" s="868"/>
      <c r="F544" s="868"/>
      <c r="G544" s="868"/>
      <c r="H544" s="868"/>
      <c r="I544" s="868"/>
      <c r="J544" s="868"/>
    </row>
    <row r="545" spans="1:10" x14ac:dyDescent="0.15">
      <c r="A545" s="868"/>
      <c r="B545" s="868"/>
      <c r="C545" s="868"/>
      <c r="D545" s="868"/>
      <c r="E545" s="868"/>
      <c r="F545" s="868"/>
      <c r="G545" s="868"/>
      <c r="H545" s="868"/>
      <c r="I545" s="868"/>
      <c r="J545" s="868"/>
    </row>
    <row r="546" spans="1:10" x14ac:dyDescent="0.15">
      <c r="A546" s="868"/>
      <c r="B546" s="868"/>
      <c r="C546" s="868"/>
      <c r="D546" s="868"/>
      <c r="E546" s="868"/>
      <c r="F546" s="868"/>
      <c r="G546" s="868"/>
      <c r="H546" s="868"/>
      <c r="I546" s="868"/>
      <c r="J546" s="868"/>
    </row>
    <row r="547" spans="1:10" x14ac:dyDescent="0.15">
      <c r="A547" s="868"/>
      <c r="B547" s="868"/>
      <c r="C547" s="868"/>
      <c r="D547" s="868"/>
      <c r="E547" s="868"/>
      <c r="F547" s="868"/>
      <c r="G547" s="868"/>
      <c r="H547" s="868"/>
      <c r="I547" s="868"/>
      <c r="J547" s="868"/>
    </row>
    <row r="548" spans="1:10" x14ac:dyDescent="0.15">
      <c r="A548" s="868"/>
      <c r="B548" s="868"/>
      <c r="C548" s="868"/>
      <c r="D548" s="868"/>
      <c r="E548" s="868"/>
      <c r="F548" s="868"/>
      <c r="G548" s="868"/>
      <c r="H548" s="868"/>
      <c r="I548" s="868"/>
      <c r="J548" s="868"/>
    </row>
    <row r="549" spans="1:10" x14ac:dyDescent="0.15">
      <c r="A549" s="868"/>
      <c r="B549" s="868"/>
      <c r="C549" s="868"/>
      <c r="D549" s="868"/>
      <c r="E549" s="868"/>
      <c r="F549" s="868"/>
      <c r="G549" s="868"/>
      <c r="H549" s="868"/>
      <c r="I549" s="868"/>
      <c r="J549" s="868"/>
    </row>
    <row r="550" spans="1:10" x14ac:dyDescent="0.15">
      <c r="A550" s="868"/>
      <c r="B550" s="868"/>
      <c r="C550" s="868"/>
      <c r="D550" s="868"/>
      <c r="E550" s="868"/>
      <c r="F550" s="868"/>
      <c r="G550" s="868"/>
      <c r="H550" s="868"/>
      <c r="I550" s="868"/>
      <c r="J550" s="868"/>
    </row>
    <row r="551" spans="1:10" x14ac:dyDescent="0.15">
      <c r="A551" s="868"/>
      <c r="B551" s="868"/>
      <c r="C551" s="868"/>
      <c r="D551" s="868"/>
      <c r="E551" s="868"/>
      <c r="F551" s="868"/>
      <c r="G551" s="868"/>
      <c r="H551" s="868"/>
      <c r="I551" s="868"/>
      <c r="J551" s="868"/>
    </row>
    <row r="552" spans="1:10" x14ac:dyDescent="0.15">
      <c r="A552" s="868"/>
      <c r="B552" s="868"/>
      <c r="C552" s="868"/>
      <c r="D552" s="868"/>
      <c r="E552" s="868"/>
      <c r="F552" s="868"/>
      <c r="G552" s="868"/>
      <c r="H552" s="868"/>
      <c r="I552" s="868"/>
      <c r="J552" s="868"/>
    </row>
    <row r="553" spans="1:10" x14ac:dyDescent="0.15">
      <c r="A553" s="868"/>
      <c r="B553" s="868"/>
      <c r="C553" s="868"/>
      <c r="D553" s="868"/>
      <c r="E553" s="868"/>
      <c r="F553" s="868"/>
      <c r="G553" s="868"/>
      <c r="H553" s="868"/>
      <c r="I553" s="868"/>
      <c r="J553" s="868"/>
    </row>
    <row r="554" spans="1:10" x14ac:dyDescent="0.15">
      <c r="A554" s="868"/>
      <c r="B554" s="868"/>
      <c r="C554" s="868"/>
      <c r="D554" s="868"/>
      <c r="E554" s="868"/>
      <c r="F554" s="868"/>
      <c r="G554" s="868"/>
      <c r="H554" s="868"/>
      <c r="I554" s="868"/>
      <c r="J554" s="868"/>
    </row>
    <row r="555" spans="1:10" x14ac:dyDescent="0.15">
      <c r="A555" s="868"/>
      <c r="B555" s="868"/>
      <c r="C555" s="868"/>
      <c r="D555" s="868"/>
      <c r="E555" s="868"/>
      <c r="F555" s="868"/>
      <c r="G555" s="868"/>
      <c r="H555" s="868"/>
      <c r="I555" s="868"/>
      <c r="J555" s="868"/>
    </row>
    <row r="556" spans="1:10" x14ac:dyDescent="0.15">
      <c r="A556" s="868"/>
      <c r="B556" s="868"/>
      <c r="C556" s="868"/>
      <c r="D556" s="868"/>
      <c r="E556" s="868"/>
      <c r="F556" s="868"/>
      <c r="G556" s="868"/>
      <c r="H556" s="868"/>
      <c r="I556" s="868"/>
      <c r="J556" s="868"/>
    </row>
    <row r="557" spans="1:10" x14ac:dyDescent="0.15">
      <c r="A557" s="868"/>
      <c r="B557" s="868"/>
      <c r="C557" s="868"/>
      <c r="D557" s="868"/>
      <c r="E557" s="868"/>
      <c r="F557" s="868"/>
      <c r="G557" s="868"/>
      <c r="H557" s="868"/>
      <c r="I557" s="868"/>
      <c r="J557" s="868"/>
    </row>
    <row r="558" spans="1:10" x14ac:dyDescent="0.15">
      <c r="A558" s="868"/>
      <c r="B558" s="868"/>
      <c r="C558" s="868"/>
      <c r="D558" s="868"/>
      <c r="E558" s="868"/>
      <c r="F558" s="868"/>
      <c r="G558" s="868"/>
      <c r="H558" s="868"/>
      <c r="I558" s="868"/>
      <c r="J558" s="868"/>
    </row>
    <row r="559" spans="1:10" x14ac:dyDescent="0.15">
      <c r="A559" s="868"/>
      <c r="B559" s="868"/>
      <c r="C559" s="868"/>
      <c r="D559" s="868"/>
      <c r="E559" s="868"/>
      <c r="F559" s="868"/>
      <c r="G559" s="868"/>
      <c r="H559" s="868"/>
      <c r="I559" s="868"/>
      <c r="J559" s="868"/>
    </row>
    <row r="560" spans="1:10" x14ac:dyDescent="0.15">
      <c r="A560" s="868"/>
      <c r="B560" s="868"/>
      <c r="C560" s="868"/>
      <c r="D560" s="868"/>
      <c r="E560" s="868"/>
      <c r="F560" s="868"/>
      <c r="G560" s="868"/>
      <c r="H560" s="868"/>
      <c r="I560" s="868"/>
      <c r="J560" s="868"/>
    </row>
    <row r="561" spans="1:10" x14ac:dyDescent="0.15">
      <c r="A561" s="868"/>
      <c r="B561" s="868"/>
      <c r="C561" s="868"/>
      <c r="D561" s="868"/>
      <c r="E561" s="868"/>
      <c r="F561" s="868"/>
      <c r="G561" s="868"/>
      <c r="H561" s="868"/>
      <c r="I561" s="868"/>
      <c r="J561" s="868"/>
    </row>
    <row r="562" spans="1:10" x14ac:dyDescent="0.15">
      <c r="A562" s="868"/>
      <c r="B562" s="868"/>
      <c r="C562" s="868"/>
      <c r="D562" s="868"/>
      <c r="E562" s="868"/>
      <c r="F562" s="868"/>
      <c r="G562" s="868"/>
      <c r="H562" s="868"/>
      <c r="I562" s="868"/>
      <c r="J562" s="868"/>
    </row>
    <row r="563" spans="1:10" x14ac:dyDescent="0.15">
      <c r="A563" s="868"/>
      <c r="B563" s="868"/>
      <c r="C563" s="868"/>
      <c r="D563" s="868"/>
      <c r="E563" s="868"/>
      <c r="F563" s="868"/>
      <c r="G563" s="868"/>
      <c r="H563" s="868"/>
      <c r="I563" s="868"/>
      <c r="J563" s="868"/>
    </row>
    <row r="564" spans="1:10" x14ac:dyDescent="0.15">
      <c r="A564" s="868"/>
      <c r="B564" s="868"/>
      <c r="C564" s="868"/>
      <c r="D564" s="868"/>
      <c r="E564" s="868"/>
      <c r="F564" s="868"/>
      <c r="G564" s="868"/>
      <c r="H564" s="868"/>
      <c r="I564" s="868"/>
      <c r="J564" s="868"/>
    </row>
    <row r="565" spans="1:10" x14ac:dyDescent="0.15">
      <c r="A565" s="868"/>
      <c r="B565" s="868"/>
      <c r="C565" s="868"/>
      <c r="D565" s="868"/>
      <c r="E565" s="868"/>
      <c r="F565" s="868"/>
      <c r="G565" s="868"/>
      <c r="H565" s="868"/>
      <c r="I565" s="868"/>
      <c r="J565" s="868"/>
    </row>
    <row r="566" spans="1:10" x14ac:dyDescent="0.15">
      <c r="A566" s="868"/>
      <c r="B566" s="868"/>
      <c r="C566" s="868"/>
      <c r="D566" s="868"/>
      <c r="E566" s="868"/>
      <c r="F566" s="868"/>
      <c r="G566" s="868"/>
      <c r="H566" s="868"/>
      <c r="I566" s="868"/>
      <c r="J566" s="868"/>
    </row>
    <row r="567" spans="1:10" x14ac:dyDescent="0.15">
      <c r="A567" s="868"/>
      <c r="B567" s="868"/>
      <c r="C567" s="868"/>
      <c r="D567" s="868"/>
      <c r="E567" s="868"/>
      <c r="F567" s="868"/>
      <c r="G567" s="868"/>
      <c r="H567" s="868"/>
      <c r="I567" s="868"/>
      <c r="J567" s="868"/>
    </row>
    <row r="568" spans="1:10" x14ac:dyDescent="0.15">
      <c r="A568" s="868"/>
      <c r="B568" s="868"/>
      <c r="C568" s="868"/>
      <c r="D568" s="868"/>
      <c r="E568" s="868"/>
      <c r="F568" s="868"/>
      <c r="G568" s="868"/>
      <c r="H568" s="868"/>
      <c r="I568" s="868"/>
      <c r="J568" s="868"/>
    </row>
    <row r="569" spans="1:10" x14ac:dyDescent="0.15">
      <c r="A569" s="868"/>
      <c r="B569" s="868"/>
      <c r="C569" s="868"/>
      <c r="D569" s="868"/>
      <c r="E569" s="868"/>
      <c r="F569" s="868"/>
      <c r="G569" s="868"/>
      <c r="H569" s="868"/>
      <c r="I569" s="868"/>
      <c r="J569" s="868"/>
    </row>
    <row r="570" spans="1:10" x14ac:dyDescent="0.15">
      <c r="A570" s="868"/>
      <c r="B570" s="868"/>
      <c r="C570" s="868"/>
      <c r="D570" s="868"/>
      <c r="E570" s="868"/>
      <c r="F570" s="868"/>
      <c r="G570" s="868"/>
      <c r="H570" s="868"/>
      <c r="I570" s="868"/>
      <c r="J570" s="868"/>
    </row>
    <row r="571" spans="1:10" x14ac:dyDescent="0.15">
      <c r="A571" s="868"/>
      <c r="B571" s="868"/>
      <c r="C571" s="868"/>
      <c r="D571" s="868"/>
      <c r="E571" s="868"/>
      <c r="F571" s="868"/>
      <c r="G571" s="868"/>
      <c r="H571" s="868"/>
      <c r="I571" s="868"/>
      <c r="J571" s="868"/>
    </row>
    <row r="572" spans="1:10" x14ac:dyDescent="0.15">
      <c r="A572" s="868"/>
      <c r="B572" s="868"/>
      <c r="C572" s="868"/>
      <c r="D572" s="868"/>
      <c r="E572" s="868"/>
      <c r="F572" s="868"/>
      <c r="G572" s="868"/>
      <c r="H572" s="868"/>
      <c r="I572" s="868"/>
      <c r="J572" s="868"/>
    </row>
    <row r="573" spans="1:10" x14ac:dyDescent="0.15">
      <c r="A573" s="868"/>
      <c r="B573" s="868"/>
      <c r="C573" s="868"/>
      <c r="D573" s="868"/>
      <c r="E573" s="868"/>
      <c r="F573" s="868"/>
      <c r="G573" s="868"/>
      <c r="H573" s="868"/>
      <c r="I573" s="868"/>
      <c r="J573" s="868"/>
    </row>
    <row r="574" spans="1:10" x14ac:dyDescent="0.15">
      <c r="A574" s="868"/>
      <c r="B574" s="868"/>
      <c r="C574" s="868"/>
      <c r="D574" s="868"/>
      <c r="E574" s="868"/>
      <c r="F574" s="868"/>
      <c r="G574" s="868"/>
      <c r="H574" s="868"/>
      <c r="I574" s="868"/>
      <c r="J574" s="868"/>
    </row>
    <row r="575" spans="1:10" x14ac:dyDescent="0.15">
      <c r="A575" s="868"/>
      <c r="B575" s="868"/>
      <c r="C575" s="868"/>
      <c r="D575" s="868"/>
      <c r="E575" s="868"/>
      <c r="F575" s="868"/>
      <c r="G575" s="868"/>
      <c r="H575" s="868"/>
      <c r="I575" s="868"/>
      <c r="J575" s="868"/>
    </row>
    <row r="576" spans="1:10" x14ac:dyDescent="0.15">
      <c r="A576" s="868"/>
      <c r="B576" s="868"/>
      <c r="C576" s="868"/>
      <c r="D576" s="868"/>
      <c r="E576" s="868"/>
      <c r="F576" s="868"/>
      <c r="G576" s="868"/>
      <c r="H576" s="868"/>
      <c r="I576" s="868"/>
      <c r="J576" s="868"/>
    </row>
    <row r="577" spans="1:10" x14ac:dyDescent="0.15">
      <c r="A577" s="868"/>
      <c r="B577" s="868"/>
      <c r="C577" s="868"/>
      <c r="D577" s="868"/>
      <c r="E577" s="868"/>
      <c r="F577" s="868"/>
      <c r="G577" s="868"/>
      <c r="H577" s="868"/>
      <c r="I577" s="868"/>
      <c r="J577" s="868"/>
    </row>
    <row r="578" spans="1:10" x14ac:dyDescent="0.15">
      <c r="A578" s="868"/>
      <c r="B578" s="868"/>
      <c r="C578" s="868"/>
      <c r="D578" s="868"/>
      <c r="E578" s="868"/>
      <c r="F578" s="868"/>
      <c r="G578" s="868"/>
      <c r="H578" s="868"/>
      <c r="I578" s="868"/>
      <c r="J578" s="868"/>
    </row>
    <row r="579" spans="1:10" x14ac:dyDescent="0.15">
      <c r="A579" s="868"/>
      <c r="B579" s="868"/>
      <c r="C579" s="868"/>
      <c r="D579" s="868"/>
      <c r="E579" s="868"/>
      <c r="F579" s="868"/>
      <c r="G579" s="868"/>
      <c r="H579" s="868"/>
      <c r="I579" s="868"/>
      <c r="J579" s="868"/>
    </row>
    <row r="580" spans="1:10" x14ac:dyDescent="0.15">
      <c r="A580" s="868"/>
      <c r="B580" s="868"/>
      <c r="C580" s="868"/>
      <c r="D580" s="868"/>
      <c r="E580" s="868"/>
      <c r="F580" s="868"/>
      <c r="G580" s="868"/>
      <c r="H580" s="868"/>
      <c r="I580" s="868"/>
      <c r="J580" s="868"/>
    </row>
    <row r="581" spans="1:10" x14ac:dyDescent="0.15">
      <c r="A581" s="868"/>
      <c r="B581" s="868"/>
      <c r="C581" s="868"/>
      <c r="D581" s="868"/>
      <c r="E581" s="868"/>
      <c r="F581" s="868"/>
      <c r="G581" s="868"/>
      <c r="H581" s="868"/>
      <c r="I581" s="868"/>
      <c r="J581" s="868"/>
    </row>
    <row r="582" spans="1:10" x14ac:dyDescent="0.15">
      <c r="A582" s="868"/>
      <c r="B582" s="868"/>
      <c r="C582" s="868"/>
      <c r="D582" s="868"/>
      <c r="E582" s="868"/>
      <c r="F582" s="868"/>
      <c r="G582" s="868"/>
      <c r="H582" s="868"/>
      <c r="I582" s="868"/>
      <c r="J582" s="868"/>
    </row>
    <row r="583" spans="1:10" x14ac:dyDescent="0.15">
      <c r="A583" s="868"/>
      <c r="B583" s="868"/>
      <c r="C583" s="868"/>
      <c r="D583" s="868"/>
      <c r="E583" s="868"/>
      <c r="F583" s="868"/>
      <c r="G583" s="868"/>
      <c r="H583" s="868"/>
      <c r="I583" s="868"/>
      <c r="J583" s="868"/>
    </row>
    <row r="584" spans="1:10" x14ac:dyDescent="0.15">
      <c r="A584" s="868"/>
      <c r="B584" s="868"/>
      <c r="C584" s="868"/>
      <c r="D584" s="868"/>
      <c r="E584" s="868"/>
      <c r="F584" s="868"/>
      <c r="G584" s="868"/>
      <c r="H584" s="868"/>
      <c r="I584" s="868"/>
      <c r="J584" s="868"/>
    </row>
    <row r="585" spans="1:10" x14ac:dyDescent="0.15">
      <c r="A585" s="868"/>
      <c r="B585" s="868"/>
      <c r="C585" s="868"/>
      <c r="D585" s="868"/>
      <c r="E585" s="868"/>
      <c r="F585" s="868"/>
      <c r="G585" s="868"/>
      <c r="H585" s="868"/>
      <c r="I585" s="868"/>
      <c r="J585" s="868"/>
    </row>
    <row r="586" spans="1:10" x14ac:dyDescent="0.15">
      <c r="A586" s="868"/>
      <c r="B586" s="868"/>
      <c r="C586" s="868"/>
      <c r="D586" s="868"/>
      <c r="E586" s="868"/>
      <c r="F586" s="868"/>
      <c r="G586" s="868"/>
      <c r="H586" s="868"/>
      <c r="I586" s="868"/>
      <c r="J586" s="868"/>
    </row>
    <row r="587" spans="1:10" x14ac:dyDescent="0.15">
      <c r="A587" s="868"/>
      <c r="B587" s="868"/>
      <c r="C587" s="868"/>
      <c r="D587" s="868"/>
      <c r="E587" s="868"/>
      <c r="F587" s="868"/>
      <c r="G587" s="868"/>
      <c r="H587" s="868"/>
      <c r="I587" s="868"/>
      <c r="J587" s="868"/>
    </row>
    <row r="588" spans="1:10" x14ac:dyDescent="0.15">
      <c r="A588" s="868"/>
      <c r="B588" s="868"/>
      <c r="C588" s="868"/>
      <c r="D588" s="868"/>
      <c r="E588" s="868"/>
      <c r="F588" s="868"/>
      <c r="G588" s="868"/>
      <c r="H588" s="868"/>
      <c r="I588" s="868"/>
      <c r="J588" s="868"/>
    </row>
    <row r="589" spans="1:10" x14ac:dyDescent="0.15">
      <c r="A589" s="868"/>
      <c r="B589" s="868"/>
      <c r="C589" s="868"/>
      <c r="D589" s="868"/>
      <c r="E589" s="868"/>
      <c r="F589" s="868"/>
      <c r="G589" s="868"/>
      <c r="H589" s="868"/>
      <c r="I589" s="868"/>
      <c r="J589" s="868"/>
    </row>
    <row r="590" spans="1:10" x14ac:dyDescent="0.15">
      <c r="A590" s="868"/>
      <c r="B590" s="868"/>
      <c r="C590" s="868"/>
      <c r="D590" s="868"/>
      <c r="E590" s="868"/>
      <c r="F590" s="868"/>
      <c r="G590" s="868"/>
      <c r="H590" s="868"/>
      <c r="I590" s="868"/>
      <c r="J590" s="868"/>
    </row>
    <row r="591" spans="1:10" x14ac:dyDescent="0.15">
      <c r="A591" s="868"/>
      <c r="B591" s="868"/>
      <c r="C591" s="868"/>
      <c r="D591" s="868"/>
      <c r="E591" s="868"/>
      <c r="F591" s="868"/>
      <c r="G591" s="868"/>
      <c r="H591" s="868"/>
      <c r="I591" s="868"/>
      <c r="J591" s="868"/>
    </row>
    <row r="592" spans="1:10" x14ac:dyDescent="0.15">
      <c r="A592" s="868"/>
      <c r="B592" s="868"/>
      <c r="C592" s="868"/>
      <c r="D592" s="868"/>
      <c r="E592" s="868"/>
      <c r="F592" s="868"/>
      <c r="G592" s="868"/>
      <c r="H592" s="868"/>
      <c r="I592" s="868"/>
      <c r="J592" s="868"/>
    </row>
    <row r="593" spans="1:10" x14ac:dyDescent="0.15">
      <c r="A593" s="868"/>
      <c r="B593" s="868"/>
      <c r="C593" s="868"/>
      <c r="D593" s="868"/>
      <c r="E593" s="868"/>
      <c r="F593" s="868"/>
      <c r="G593" s="868"/>
      <c r="H593" s="868"/>
      <c r="I593" s="868"/>
      <c r="J593" s="868"/>
    </row>
    <row r="594" spans="1:10" x14ac:dyDescent="0.15">
      <c r="A594" s="868"/>
      <c r="B594" s="868"/>
      <c r="C594" s="868"/>
      <c r="D594" s="868"/>
      <c r="E594" s="868"/>
      <c r="F594" s="868"/>
      <c r="G594" s="868"/>
      <c r="H594" s="868"/>
      <c r="I594" s="868"/>
      <c r="J594" s="868"/>
    </row>
    <row r="595" spans="1:10" x14ac:dyDescent="0.15">
      <c r="A595" s="868"/>
      <c r="B595" s="868"/>
      <c r="C595" s="868"/>
      <c r="D595" s="868"/>
      <c r="E595" s="868"/>
      <c r="F595" s="868"/>
      <c r="G595" s="868"/>
      <c r="H595" s="868"/>
      <c r="I595" s="868"/>
      <c r="J595" s="868"/>
    </row>
    <row r="596" spans="1:10" x14ac:dyDescent="0.15">
      <c r="A596" s="868"/>
      <c r="B596" s="868"/>
      <c r="C596" s="868"/>
      <c r="D596" s="868"/>
      <c r="E596" s="868"/>
      <c r="F596" s="868"/>
      <c r="G596" s="868"/>
      <c r="H596" s="868"/>
      <c r="I596" s="868"/>
      <c r="J596" s="868"/>
    </row>
    <row r="597" spans="1:10" x14ac:dyDescent="0.15">
      <c r="A597" s="868"/>
      <c r="B597" s="868"/>
      <c r="C597" s="868"/>
      <c r="D597" s="868"/>
      <c r="E597" s="868"/>
      <c r="F597" s="868"/>
      <c r="G597" s="868"/>
      <c r="H597" s="868"/>
      <c r="I597" s="868"/>
      <c r="J597" s="868"/>
    </row>
    <row r="598" spans="1:10" x14ac:dyDescent="0.15">
      <c r="A598" s="868"/>
      <c r="B598" s="868"/>
      <c r="C598" s="868"/>
      <c r="D598" s="868"/>
      <c r="E598" s="868"/>
      <c r="F598" s="868"/>
      <c r="G598" s="868"/>
      <c r="H598" s="868"/>
      <c r="I598" s="868"/>
      <c r="J598" s="868"/>
    </row>
    <row r="599" spans="1:10" x14ac:dyDescent="0.15">
      <c r="A599" s="868"/>
      <c r="B599" s="868"/>
      <c r="C599" s="868"/>
      <c r="D599" s="868"/>
      <c r="E599" s="868"/>
      <c r="F599" s="868"/>
      <c r="G599" s="868"/>
      <c r="H599" s="868"/>
      <c r="I599" s="868"/>
      <c r="J599" s="868"/>
    </row>
    <row r="600" spans="1:10" x14ac:dyDescent="0.15">
      <c r="A600" s="868"/>
      <c r="B600" s="868"/>
      <c r="C600" s="868"/>
      <c r="D600" s="868"/>
      <c r="E600" s="868"/>
      <c r="F600" s="868"/>
      <c r="G600" s="868"/>
      <c r="H600" s="868"/>
      <c r="I600" s="868"/>
      <c r="J600" s="868"/>
    </row>
    <row r="601" spans="1:10" x14ac:dyDescent="0.15">
      <c r="A601" s="868"/>
      <c r="B601" s="868"/>
      <c r="C601" s="868"/>
      <c r="D601" s="868"/>
      <c r="E601" s="868"/>
      <c r="F601" s="868"/>
      <c r="G601" s="868"/>
      <c r="H601" s="868"/>
      <c r="I601" s="868"/>
      <c r="J601" s="868"/>
    </row>
    <row r="602" spans="1:10" x14ac:dyDescent="0.15">
      <c r="A602" s="868"/>
      <c r="B602" s="868"/>
      <c r="C602" s="868"/>
      <c r="D602" s="868"/>
      <c r="E602" s="868"/>
      <c r="F602" s="868"/>
      <c r="G602" s="868"/>
      <c r="H602" s="868"/>
      <c r="I602" s="868"/>
      <c r="J602" s="868"/>
    </row>
    <row r="603" spans="1:10" x14ac:dyDescent="0.15">
      <c r="A603" s="868"/>
      <c r="B603" s="868"/>
      <c r="C603" s="868"/>
      <c r="D603" s="868"/>
      <c r="E603" s="868"/>
      <c r="F603" s="868"/>
      <c r="G603" s="868"/>
      <c r="H603" s="868"/>
      <c r="I603" s="868"/>
      <c r="J603" s="868"/>
    </row>
    <row r="604" spans="1:10" x14ac:dyDescent="0.15">
      <c r="A604" s="868"/>
      <c r="B604" s="868"/>
      <c r="C604" s="868"/>
      <c r="D604" s="868"/>
      <c r="E604" s="868"/>
      <c r="F604" s="868"/>
      <c r="G604" s="868"/>
      <c r="H604" s="868"/>
      <c r="I604" s="868"/>
      <c r="J604" s="868"/>
    </row>
    <row r="605" spans="1:10" x14ac:dyDescent="0.15">
      <c r="A605" s="868"/>
      <c r="B605" s="868"/>
      <c r="C605" s="868"/>
      <c r="D605" s="868"/>
      <c r="E605" s="868"/>
      <c r="F605" s="868"/>
      <c r="G605" s="868"/>
      <c r="H605" s="868"/>
      <c r="I605" s="868"/>
      <c r="J605" s="868"/>
    </row>
    <row r="606" spans="1:10" x14ac:dyDescent="0.15">
      <c r="A606" s="868"/>
      <c r="B606" s="868"/>
      <c r="C606" s="868"/>
      <c r="D606" s="868"/>
      <c r="E606" s="868"/>
      <c r="F606" s="868"/>
      <c r="G606" s="868"/>
      <c r="H606" s="868"/>
      <c r="I606" s="868"/>
      <c r="J606" s="868"/>
    </row>
    <row r="607" spans="1:10" x14ac:dyDescent="0.15">
      <c r="A607" s="868"/>
      <c r="B607" s="868"/>
      <c r="C607" s="868"/>
      <c r="D607" s="868"/>
      <c r="E607" s="868"/>
      <c r="F607" s="868"/>
      <c r="G607" s="868"/>
      <c r="H607" s="868"/>
      <c r="I607" s="868"/>
      <c r="J607" s="868"/>
    </row>
    <row r="608" spans="1:10" x14ac:dyDescent="0.15">
      <c r="A608" s="868"/>
      <c r="B608" s="868"/>
      <c r="C608" s="868"/>
      <c r="D608" s="868"/>
      <c r="E608" s="868"/>
      <c r="F608" s="868"/>
      <c r="G608" s="868"/>
      <c r="H608" s="868"/>
      <c r="I608" s="868"/>
      <c r="J608" s="868"/>
    </row>
    <row r="609" spans="1:10" x14ac:dyDescent="0.15">
      <c r="A609" s="868"/>
      <c r="B609" s="868"/>
      <c r="C609" s="868"/>
      <c r="D609" s="868"/>
      <c r="E609" s="868"/>
      <c r="F609" s="868"/>
      <c r="G609" s="868"/>
      <c r="H609" s="868"/>
      <c r="I609" s="868"/>
      <c r="J609" s="868"/>
    </row>
    <row r="610" spans="1:10" x14ac:dyDescent="0.15">
      <c r="A610" s="868"/>
      <c r="B610" s="868"/>
      <c r="C610" s="868"/>
      <c r="D610" s="868"/>
      <c r="E610" s="868"/>
      <c r="F610" s="868"/>
      <c r="G610" s="868"/>
      <c r="H610" s="868"/>
      <c r="I610" s="868"/>
      <c r="J610" s="868"/>
    </row>
    <row r="611" spans="1:10" x14ac:dyDescent="0.15">
      <c r="A611" s="868"/>
      <c r="B611" s="868"/>
      <c r="C611" s="868"/>
      <c r="D611" s="868"/>
      <c r="E611" s="868"/>
      <c r="F611" s="868"/>
      <c r="G611" s="868"/>
      <c r="H611" s="868"/>
      <c r="I611" s="868"/>
      <c r="J611" s="868"/>
    </row>
    <row r="612" spans="1:10" x14ac:dyDescent="0.15">
      <c r="A612" s="868"/>
      <c r="B612" s="868"/>
      <c r="C612" s="868"/>
      <c r="D612" s="868"/>
      <c r="E612" s="868"/>
      <c r="F612" s="868"/>
      <c r="G612" s="868"/>
      <c r="H612" s="868"/>
      <c r="I612" s="868"/>
      <c r="J612" s="868"/>
    </row>
    <row r="613" spans="1:10" x14ac:dyDescent="0.15">
      <c r="A613" s="868"/>
      <c r="B613" s="868"/>
      <c r="C613" s="868"/>
      <c r="D613" s="868"/>
      <c r="E613" s="868"/>
      <c r="F613" s="868"/>
      <c r="G613" s="868"/>
      <c r="H613" s="868"/>
      <c r="I613" s="868"/>
      <c r="J613" s="868"/>
    </row>
    <row r="614" spans="1:10" x14ac:dyDescent="0.15">
      <c r="A614" s="868"/>
      <c r="B614" s="868"/>
      <c r="C614" s="868"/>
      <c r="D614" s="868"/>
      <c r="E614" s="868"/>
      <c r="F614" s="868"/>
      <c r="G614" s="868"/>
      <c r="H614" s="868"/>
      <c r="I614" s="868"/>
      <c r="J614" s="868"/>
    </row>
    <row r="615" spans="1:10" x14ac:dyDescent="0.15">
      <c r="A615" s="868"/>
      <c r="B615" s="868"/>
      <c r="C615" s="868"/>
      <c r="D615" s="868"/>
      <c r="E615" s="868"/>
      <c r="F615" s="868"/>
      <c r="G615" s="868"/>
      <c r="H615" s="868"/>
      <c r="I615" s="868"/>
      <c r="J615" s="868"/>
    </row>
    <row r="616" spans="1:10" x14ac:dyDescent="0.15">
      <c r="A616" s="868"/>
      <c r="B616" s="868"/>
      <c r="C616" s="868"/>
      <c r="D616" s="868"/>
      <c r="E616" s="868"/>
      <c r="F616" s="868"/>
      <c r="G616" s="868"/>
      <c r="H616" s="868"/>
      <c r="I616" s="868"/>
      <c r="J616" s="868"/>
    </row>
    <row r="617" spans="1:10" x14ac:dyDescent="0.15">
      <c r="A617" s="868"/>
      <c r="B617" s="868"/>
      <c r="C617" s="868"/>
      <c r="D617" s="868"/>
      <c r="E617" s="868"/>
      <c r="F617" s="868"/>
      <c r="G617" s="868"/>
      <c r="H617" s="868"/>
      <c r="I617" s="868"/>
      <c r="J617" s="868"/>
    </row>
    <row r="618" spans="1:10" x14ac:dyDescent="0.15">
      <c r="A618" s="868"/>
      <c r="B618" s="868"/>
      <c r="C618" s="868"/>
      <c r="D618" s="868"/>
      <c r="E618" s="868"/>
      <c r="F618" s="868"/>
      <c r="G618" s="868"/>
      <c r="H618" s="868"/>
      <c r="I618" s="868"/>
      <c r="J618" s="868"/>
    </row>
    <row r="619" spans="1:10" x14ac:dyDescent="0.15">
      <c r="A619" s="868"/>
      <c r="B619" s="868"/>
      <c r="C619" s="868"/>
      <c r="D619" s="868"/>
      <c r="E619" s="868"/>
      <c r="F619" s="868"/>
      <c r="G619" s="868"/>
      <c r="H619" s="868"/>
      <c r="I619" s="868"/>
      <c r="J619" s="868"/>
    </row>
    <row r="620" spans="1:10" x14ac:dyDescent="0.15">
      <c r="A620" s="868"/>
      <c r="B620" s="868"/>
      <c r="C620" s="868"/>
      <c r="D620" s="868"/>
      <c r="E620" s="868"/>
      <c r="F620" s="868"/>
      <c r="G620" s="868"/>
      <c r="H620" s="868"/>
      <c r="I620" s="868"/>
      <c r="J620" s="868"/>
    </row>
    <row r="621" spans="1:10" x14ac:dyDescent="0.15">
      <c r="A621" s="868"/>
      <c r="B621" s="868"/>
      <c r="C621" s="868"/>
      <c r="D621" s="868"/>
      <c r="E621" s="868"/>
      <c r="F621" s="868"/>
      <c r="G621" s="868"/>
      <c r="H621" s="868"/>
      <c r="I621" s="868"/>
      <c r="J621" s="868"/>
    </row>
    <row r="622" spans="1:10" x14ac:dyDescent="0.15">
      <c r="A622" s="868"/>
      <c r="B622" s="868"/>
      <c r="C622" s="868"/>
      <c r="D622" s="868"/>
      <c r="E622" s="868"/>
      <c r="F622" s="868"/>
      <c r="G622" s="868"/>
      <c r="H622" s="868"/>
      <c r="I622" s="868"/>
      <c r="J622" s="868"/>
    </row>
    <row r="623" spans="1:10" x14ac:dyDescent="0.15">
      <c r="A623" s="868"/>
      <c r="B623" s="868"/>
      <c r="C623" s="868"/>
      <c r="D623" s="868"/>
      <c r="E623" s="868"/>
      <c r="F623" s="868"/>
      <c r="G623" s="868"/>
      <c r="H623" s="868"/>
      <c r="I623" s="868"/>
      <c r="J623" s="868"/>
    </row>
    <row r="624" spans="1:10" x14ac:dyDescent="0.15">
      <c r="A624" s="868"/>
      <c r="B624" s="868"/>
      <c r="C624" s="868"/>
      <c r="D624" s="868"/>
      <c r="E624" s="868"/>
      <c r="F624" s="868"/>
      <c r="G624" s="868"/>
      <c r="H624" s="868"/>
      <c r="I624" s="868"/>
      <c r="J624" s="868"/>
    </row>
    <row r="625" spans="1:10" x14ac:dyDescent="0.15">
      <c r="A625" s="868"/>
      <c r="B625" s="868"/>
      <c r="C625" s="868"/>
      <c r="D625" s="868"/>
      <c r="E625" s="868"/>
      <c r="F625" s="868"/>
      <c r="G625" s="868"/>
      <c r="H625" s="868"/>
      <c r="I625" s="868"/>
      <c r="J625" s="868"/>
    </row>
    <row r="626" spans="1:10" x14ac:dyDescent="0.15">
      <c r="A626" s="868"/>
      <c r="B626" s="868"/>
      <c r="C626" s="868"/>
      <c r="D626" s="868"/>
      <c r="E626" s="868"/>
      <c r="F626" s="868"/>
      <c r="G626" s="868"/>
      <c r="H626" s="868"/>
      <c r="I626" s="868"/>
      <c r="J626" s="868"/>
    </row>
    <row r="627" spans="1:10" x14ac:dyDescent="0.15">
      <c r="A627" s="868"/>
      <c r="B627" s="868"/>
      <c r="C627" s="868"/>
      <c r="D627" s="868"/>
      <c r="E627" s="868"/>
      <c r="F627" s="868"/>
      <c r="G627" s="868"/>
      <c r="H627" s="868"/>
      <c r="I627" s="868"/>
      <c r="J627" s="868"/>
    </row>
    <row r="628" spans="1:10" x14ac:dyDescent="0.15">
      <c r="A628" s="868"/>
      <c r="B628" s="868"/>
      <c r="C628" s="868"/>
      <c r="D628" s="868"/>
      <c r="E628" s="868"/>
      <c r="F628" s="868"/>
      <c r="G628" s="868"/>
      <c r="H628" s="868"/>
      <c r="I628" s="868"/>
      <c r="J628" s="868"/>
    </row>
    <row r="629" spans="1:10" x14ac:dyDescent="0.15">
      <c r="A629" s="868"/>
      <c r="B629" s="868"/>
      <c r="C629" s="868"/>
      <c r="D629" s="868"/>
      <c r="E629" s="868"/>
      <c r="F629" s="868"/>
      <c r="G629" s="868"/>
      <c r="H629" s="868"/>
      <c r="I629" s="868"/>
      <c r="J629" s="868"/>
    </row>
    <row r="630" spans="1:10" x14ac:dyDescent="0.15">
      <c r="A630" s="868"/>
      <c r="B630" s="868"/>
      <c r="C630" s="868"/>
      <c r="D630" s="868"/>
      <c r="E630" s="868"/>
      <c r="F630" s="868"/>
      <c r="G630" s="868"/>
      <c r="H630" s="868"/>
      <c r="I630" s="868"/>
      <c r="J630" s="868"/>
    </row>
    <row r="631" spans="1:10" x14ac:dyDescent="0.15">
      <c r="A631" s="868"/>
      <c r="B631" s="868"/>
      <c r="C631" s="868"/>
      <c r="D631" s="868"/>
      <c r="E631" s="868"/>
      <c r="F631" s="868"/>
      <c r="G631" s="868"/>
      <c r="H631" s="868"/>
      <c r="I631" s="868"/>
      <c r="J631" s="868"/>
    </row>
    <row r="632" spans="1:10" x14ac:dyDescent="0.15">
      <c r="A632" s="868"/>
      <c r="B632" s="868"/>
      <c r="C632" s="868"/>
      <c r="D632" s="868"/>
      <c r="E632" s="868"/>
      <c r="F632" s="868"/>
      <c r="G632" s="868"/>
      <c r="H632" s="868"/>
      <c r="I632" s="868"/>
      <c r="J632" s="868"/>
    </row>
    <row r="633" spans="1:10" x14ac:dyDescent="0.15">
      <c r="A633" s="868"/>
      <c r="B633" s="868"/>
      <c r="C633" s="868"/>
      <c r="D633" s="868"/>
      <c r="E633" s="868"/>
      <c r="F633" s="868"/>
      <c r="G633" s="868"/>
      <c r="H633" s="868"/>
      <c r="I633" s="868"/>
      <c r="J633" s="868"/>
    </row>
    <row r="634" spans="1:10" x14ac:dyDescent="0.15">
      <c r="A634" s="868"/>
      <c r="B634" s="868"/>
      <c r="C634" s="868"/>
      <c r="D634" s="868"/>
      <c r="E634" s="868"/>
      <c r="F634" s="868"/>
      <c r="G634" s="868"/>
      <c r="H634" s="868"/>
      <c r="I634" s="868"/>
      <c r="J634" s="868"/>
    </row>
    <row r="635" spans="1:10" x14ac:dyDescent="0.15">
      <c r="A635" s="868"/>
      <c r="B635" s="868"/>
      <c r="C635" s="868"/>
      <c r="D635" s="868"/>
      <c r="E635" s="868"/>
      <c r="F635" s="868"/>
      <c r="G635" s="868"/>
      <c r="H635" s="868"/>
      <c r="I635" s="868"/>
      <c r="J635" s="868"/>
    </row>
    <row r="636" spans="1:10" x14ac:dyDescent="0.15">
      <c r="A636" s="868"/>
      <c r="B636" s="868"/>
      <c r="C636" s="868"/>
      <c r="D636" s="868"/>
      <c r="E636" s="868"/>
      <c r="F636" s="868"/>
      <c r="G636" s="868"/>
      <c r="H636" s="868"/>
      <c r="I636" s="868"/>
      <c r="J636" s="868"/>
    </row>
    <row r="637" spans="1:10" x14ac:dyDescent="0.15">
      <c r="A637" s="868"/>
      <c r="B637" s="868"/>
      <c r="C637" s="868"/>
      <c r="D637" s="868"/>
      <c r="E637" s="868"/>
      <c r="F637" s="868"/>
      <c r="G637" s="868"/>
      <c r="H637" s="868"/>
      <c r="I637" s="868"/>
      <c r="J637" s="868"/>
    </row>
    <row r="638" spans="1:10" x14ac:dyDescent="0.15">
      <c r="A638" s="868"/>
      <c r="B638" s="868"/>
      <c r="C638" s="868"/>
      <c r="D638" s="868"/>
      <c r="E638" s="868"/>
      <c r="F638" s="868"/>
      <c r="G638" s="868"/>
      <c r="H638" s="868"/>
      <c r="I638" s="868"/>
      <c r="J638" s="868"/>
    </row>
    <row r="639" spans="1:10" x14ac:dyDescent="0.15">
      <c r="A639" s="868"/>
      <c r="B639" s="868"/>
      <c r="C639" s="868"/>
      <c r="D639" s="868"/>
      <c r="E639" s="868"/>
      <c r="F639" s="868"/>
      <c r="G639" s="868"/>
      <c r="H639" s="868"/>
      <c r="I639" s="868"/>
      <c r="J639" s="868"/>
    </row>
    <row r="640" spans="1:10" x14ac:dyDescent="0.15">
      <c r="A640" s="868"/>
      <c r="B640" s="868"/>
      <c r="C640" s="868"/>
      <c r="D640" s="868"/>
      <c r="E640" s="868"/>
      <c r="F640" s="868"/>
      <c r="G640" s="868"/>
      <c r="H640" s="868"/>
      <c r="I640" s="868"/>
      <c r="J640" s="868"/>
    </row>
    <row r="641" spans="1:10" x14ac:dyDescent="0.15">
      <c r="A641" s="868"/>
      <c r="B641" s="868"/>
      <c r="C641" s="868"/>
      <c r="D641" s="868"/>
      <c r="E641" s="868"/>
      <c r="F641" s="868"/>
      <c r="G641" s="868"/>
      <c r="H641" s="868"/>
      <c r="I641" s="868"/>
      <c r="J641" s="868"/>
    </row>
    <row r="642" spans="1:10" x14ac:dyDescent="0.15">
      <c r="A642" s="868"/>
      <c r="B642" s="868"/>
      <c r="C642" s="868"/>
      <c r="D642" s="868"/>
      <c r="E642" s="868"/>
      <c r="F642" s="868"/>
      <c r="G642" s="868"/>
      <c r="H642" s="868"/>
      <c r="I642" s="868"/>
      <c r="J642" s="868"/>
    </row>
    <row r="643" spans="1:10" x14ac:dyDescent="0.15">
      <c r="A643" s="868"/>
      <c r="B643" s="868"/>
      <c r="C643" s="868"/>
      <c r="D643" s="868"/>
      <c r="E643" s="868"/>
      <c r="F643" s="868"/>
      <c r="G643" s="868"/>
      <c r="H643" s="868"/>
      <c r="I643" s="868"/>
      <c r="J643" s="868"/>
    </row>
    <row r="644" spans="1:10" x14ac:dyDescent="0.15">
      <c r="A644" s="868"/>
      <c r="B644" s="868"/>
      <c r="C644" s="868"/>
      <c r="D644" s="868"/>
      <c r="E644" s="868"/>
      <c r="F644" s="868"/>
      <c r="G644" s="868"/>
      <c r="H644" s="868"/>
      <c r="I644" s="868"/>
      <c r="J644" s="868"/>
    </row>
    <row r="645" spans="1:10" x14ac:dyDescent="0.15">
      <c r="A645" s="868"/>
      <c r="B645" s="868"/>
      <c r="C645" s="868"/>
      <c r="D645" s="868"/>
      <c r="E645" s="868"/>
      <c r="F645" s="868"/>
      <c r="G645" s="868"/>
      <c r="H645" s="868"/>
      <c r="I645" s="868"/>
      <c r="J645" s="868"/>
    </row>
    <row r="646" spans="1:10" x14ac:dyDescent="0.15">
      <c r="A646" s="868"/>
      <c r="B646" s="868"/>
      <c r="C646" s="868"/>
      <c r="D646" s="868"/>
      <c r="E646" s="868"/>
      <c r="F646" s="868"/>
      <c r="G646" s="868"/>
      <c r="H646" s="868"/>
      <c r="I646" s="868"/>
      <c r="J646" s="868"/>
    </row>
    <row r="647" spans="1:10" x14ac:dyDescent="0.15">
      <c r="A647" s="868"/>
      <c r="B647" s="868"/>
      <c r="C647" s="868"/>
      <c r="D647" s="868"/>
      <c r="E647" s="868"/>
      <c r="F647" s="868"/>
      <c r="G647" s="868"/>
      <c r="H647" s="868"/>
      <c r="I647" s="868"/>
      <c r="J647" s="868"/>
    </row>
    <row r="648" spans="1:10" x14ac:dyDescent="0.15">
      <c r="A648" s="868"/>
      <c r="B648" s="868"/>
      <c r="C648" s="868"/>
      <c r="D648" s="868"/>
      <c r="E648" s="868"/>
      <c r="F648" s="868"/>
      <c r="G648" s="868"/>
      <c r="H648" s="868"/>
      <c r="I648" s="868"/>
      <c r="J648" s="868"/>
    </row>
    <row r="649" spans="1:10" x14ac:dyDescent="0.15">
      <c r="A649" s="868"/>
      <c r="B649" s="868"/>
      <c r="C649" s="868"/>
      <c r="D649" s="868"/>
      <c r="E649" s="868"/>
      <c r="F649" s="868"/>
      <c r="G649" s="868"/>
      <c r="H649" s="868"/>
      <c r="I649" s="868"/>
      <c r="J649" s="868"/>
    </row>
    <row r="650" spans="1:10" x14ac:dyDescent="0.15">
      <c r="A650" s="868"/>
      <c r="B650" s="868"/>
      <c r="C650" s="868"/>
      <c r="D650" s="868"/>
      <c r="E650" s="868"/>
      <c r="F650" s="868"/>
      <c r="G650" s="868"/>
      <c r="H650" s="868"/>
      <c r="I650" s="868"/>
      <c r="J650" s="868"/>
    </row>
    <row r="651" spans="1:10" x14ac:dyDescent="0.15">
      <c r="A651" s="868"/>
      <c r="B651" s="868"/>
      <c r="C651" s="868"/>
      <c r="D651" s="868"/>
      <c r="E651" s="868"/>
      <c r="F651" s="868"/>
      <c r="G651" s="868"/>
      <c r="H651" s="868"/>
      <c r="I651" s="868"/>
      <c r="J651" s="868"/>
    </row>
    <row r="652" spans="1:10" x14ac:dyDescent="0.15">
      <c r="A652" s="868"/>
      <c r="B652" s="868"/>
      <c r="C652" s="868"/>
      <c r="D652" s="868"/>
      <c r="E652" s="868"/>
      <c r="F652" s="868"/>
      <c r="G652" s="868"/>
      <c r="H652" s="868"/>
      <c r="I652" s="868"/>
      <c r="J652" s="868"/>
    </row>
    <row r="653" spans="1:10" x14ac:dyDescent="0.15">
      <c r="A653" s="868"/>
      <c r="B653" s="868"/>
      <c r="C653" s="868"/>
      <c r="D653" s="868"/>
      <c r="E653" s="868"/>
      <c r="F653" s="868"/>
      <c r="G653" s="868"/>
      <c r="H653" s="868"/>
      <c r="I653" s="868"/>
      <c r="J653" s="868"/>
    </row>
    <row r="654" spans="1:10" x14ac:dyDescent="0.15">
      <c r="A654" s="868"/>
      <c r="B654" s="868"/>
      <c r="C654" s="868"/>
      <c r="D654" s="868"/>
      <c r="E654" s="868"/>
      <c r="F654" s="868"/>
      <c r="G654" s="868"/>
      <c r="H654" s="868"/>
      <c r="I654" s="868"/>
      <c r="J654" s="868"/>
    </row>
    <row r="655" spans="1:10" x14ac:dyDescent="0.15">
      <c r="A655" s="868"/>
      <c r="B655" s="868"/>
      <c r="C655" s="868"/>
      <c r="D655" s="868"/>
      <c r="E655" s="868"/>
      <c r="F655" s="868"/>
      <c r="G655" s="868"/>
      <c r="H655" s="868"/>
      <c r="I655" s="868"/>
      <c r="J655" s="868"/>
    </row>
    <row r="656" spans="1:10" x14ac:dyDescent="0.15">
      <c r="A656" s="868"/>
      <c r="B656" s="868"/>
      <c r="C656" s="868"/>
      <c r="D656" s="868"/>
      <c r="E656" s="868"/>
      <c r="F656" s="868"/>
      <c r="G656" s="868"/>
      <c r="H656" s="868"/>
      <c r="I656" s="868"/>
      <c r="J656" s="868"/>
    </row>
    <row r="657" spans="1:10" x14ac:dyDescent="0.15">
      <c r="A657" s="868"/>
      <c r="B657" s="868"/>
      <c r="C657" s="868"/>
      <c r="D657" s="868"/>
      <c r="E657" s="868"/>
      <c r="F657" s="868"/>
      <c r="G657" s="868"/>
      <c r="H657" s="868"/>
      <c r="I657" s="868"/>
      <c r="J657" s="868"/>
    </row>
    <row r="658" spans="1:10" x14ac:dyDescent="0.15">
      <c r="A658" s="868"/>
      <c r="B658" s="868"/>
      <c r="C658" s="868"/>
      <c r="D658" s="868"/>
      <c r="E658" s="868"/>
      <c r="F658" s="868"/>
      <c r="G658" s="868"/>
      <c r="H658" s="868"/>
      <c r="I658" s="868"/>
      <c r="J658" s="868"/>
    </row>
    <row r="659" spans="1:10" x14ac:dyDescent="0.15">
      <c r="A659" s="868"/>
      <c r="B659" s="868"/>
      <c r="C659" s="868"/>
      <c r="D659" s="868"/>
      <c r="E659" s="868"/>
      <c r="F659" s="868"/>
      <c r="G659" s="868"/>
      <c r="H659" s="868"/>
      <c r="I659" s="868"/>
      <c r="J659" s="868"/>
    </row>
    <row r="660" spans="1:10" x14ac:dyDescent="0.15">
      <c r="A660" s="868"/>
      <c r="B660" s="868"/>
      <c r="C660" s="868"/>
      <c r="D660" s="868"/>
      <c r="E660" s="868"/>
      <c r="F660" s="868"/>
      <c r="G660" s="868"/>
      <c r="H660" s="868"/>
      <c r="I660" s="868"/>
      <c r="J660" s="868"/>
    </row>
    <row r="661" spans="1:10" x14ac:dyDescent="0.15">
      <c r="A661" s="868"/>
      <c r="B661" s="868"/>
      <c r="C661" s="868"/>
      <c r="D661" s="868"/>
      <c r="E661" s="868"/>
      <c r="F661" s="868"/>
      <c r="G661" s="868"/>
      <c r="H661" s="868"/>
      <c r="I661" s="868"/>
      <c r="J661" s="868"/>
    </row>
    <row r="662" spans="1:10" x14ac:dyDescent="0.15">
      <c r="A662" s="868"/>
      <c r="B662" s="868"/>
      <c r="C662" s="868"/>
      <c r="D662" s="868"/>
      <c r="E662" s="868"/>
      <c r="F662" s="868"/>
      <c r="G662" s="868"/>
      <c r="H662" s="868"/>
      <c r="I662" s="868"/>
      <c r="J662" s="868"/>
    </row>
    <row r="663" spans="1:10" x14ac:dyDescent="0.15">
      <c r="A663" s="868"/>
      <c r="B663" s="868"/>
      <c r="C663" s="868"/>
      <c r="D663" s="868"/>
      <c r="E663" s="868"/>
      <c r="F663" s="868"/>
      <c r="G663" s="868"/>
      <c r="H663" s="868"/>
      <c r="I663" s="868"/>
      <c r="J663" s="868"/>
    </row>
    <row r="664" spans="1:10" x14ac:dyDescent="0.15">
      <c r="A664" s="868"/>
      <c r="B664" s="868"/>
      <c r="C664" s="868"/>
      <c r="D664" s="868"/>
      <c r="E664" s="868"/>
      <c r="F664" s="868"/>
      <c r="G664" s="868"/>
      <c r="H664" s="868"/>
      <c r="I664" s="868"/>
      <c r="J664" s="868"/>
    </row>
    <row r="665" spans="1:10" x14ac:dyDescent="0.15">
      <c r="A665" s="868"/>
      <c r="B665" s="868"/>
      <c r="C665" s="868"/>
      <c r="D665" s="868"/>
      <c r="E665" s="868"/>
      <c r="F665" s="868"/>
      <c r="G665" s="868"/>
      <c r="H665" s="868"/>
      <c r="I665" s="868"/>
      <c r="J665" s="868"/>
    </row>
    <row r="666" spans="1:10" x14ac:dyDescent="0.15">
      <c r="A666" s="868"/>
      <c r="B666" s="868"/>
      <c r="C666" s="868"/>
      <c r="D666" s="868"/>
      <c r="E666" s="868"/>
      <c r="F666" s="868"/>
      <c r="G666" s="868"/>
      <c r="H666" s="868"/>
      <c r="I666" s="868"/>
      <c r="J666" s="868"/>
    </row>
    <row r="667" spans="1:10" x14ac:dyDescent="0.15">
      <c r="A667" s="868"/>
      <c r="B667" s="868"/>
      <c r="C667" s="868"/>
      <c r="D667" s="868"/>
      <c r="E667" s="868"/>
      <c r="F667" s="868"/>
      <c r="G667" s="868"/>
      <c r="H667" s="868"/>
      <c r="I667" s="868"/>
      <c r="J667" s="868"/>
    </row>
    <row r="668" spans="1:10" x14ac:dyDescent="0.15">
      <c r="A668" s="868"/>
      <c r="B668" s="868"/>
      <c r="C668" s="868"/>
      <c r="D668" s="868"/>
      <c r="E668" s="868"/>
      <c r="F668" s="868"/>
      <c r="G668" s="868"/>
      <c r="H668" s="868"/>
      <c r="I668" s="868"/>
      <c r="J668" s="868"/>
    </row>
    <row r="669" spans="1:10" x14ac:dyDescent="0.15">
      <c r="A669" s="868"/>
      <c r="B669" s="868"/>
      <c r="C669" s="868"/>
      <c r="D669" s="868"/>
      <c r="E669" s="868"/>
      <c r="F669" s="868"/>
      <c r="G669" s="868"/>
      <c r="H669" s="868"/>
      <c r="I669" s="868"/>
      <c r="J669" s="868"/>
    </row>
    <row r="670" spans="1:10" x14ac:dyDescent="0.15">
      <c r="A670" s="868"/>
      <c r="B670" s="868"/>
      <c r="C670" s="868"/>
      <c r="D670" s="868"/>
      <c r="E670" s="868"/>
      <c r="F670" s="868"/>
      <c r="G670" s="868"/>
      <c r="H670" s="868"/>
      <c r="I670" s="868"/>
      <c r="J670" s="868"/>
    </row>
    <row r="671" spans="1:10" x14ac:dyDescent="0.15">
      <c r="A671" s="868"/>
      <c r="B671" s="868"/>
      <c r="C671" s="868"/>
      <c r="D671" s="868"/>
      <c r="E671" s="868"/>
      <c r="F671" s="868"/>
      <c r="G671" s="868"/>
      <c r="H671" s="868"/>
      <c r="I671" s="868"/>
      <c r="J671" s="868"/>
    </row>
    <row r="672" spans="1:10" x14ac:dyDescent="0.15">
      <c r="A672" s="868"/>
      <c r="B672" s="868"/>
      <c r="C672" s="868"/>
      <c r="D672" s="868"/>
      <c r="E672" s="868"/>
      <c r="F672" s="868"/>
      <c r="G672" s="868"/>
      <c r="H672" s="868"/>
      <c r="I672" s="868"/>
      <c r="J672" s="868"/>
    </row>
    <row r="673" spans="1:10" x14ac:dyDescent="0.15">
      <c r="A673" s="868"/>
      <c r="B673" s="868"/>
      <c r="C673" s="868"/>
      <c r="D673" s="868"/>
      <c r="E673" s="868"/>
      <c r="F673" s="868"/>
      <c r="G673" s="868"/>
      <c r="H673" s="868"/>
      <c r="I673" s="868"/>
      <c r="J673" s="868"/>
    </row>
    <row r="674" spans="1:10" x14ac:dyDescent="0.15">
      <c r="A674" s="868"/>
      <c r="B674" s="868"/>
      <c r="C674" s="868"/>
      <c r="D674" s="868"/>
      <c r="E674" s="868"/>
      <c r="F674" s="868"/>
      <c r="G674" s="868"/>
      <c r="H674" s="868"/>
      <c r="I674" s="868"/>
      <c r="J674" s="868"/>
    </row>
    <row r="675" spans="1:10" x14ac:dyDescent="0.15">
      <c r="A675" s="868"/>
      <c r="B675" s="868"/>
      <c r="C675" s="868"/>
      <c r="D675" s="868"/>
      <c r="E675" s="868"/>
      <c r="F675" s="868"/>
      <c r="G675" s="868"/>
      <c r="H675" s="868"/>
      <c r="I675" s="868"/>
      <c r="J675" s="868"/>
    </row>
    <row r="676" spans="1:10" x14ac:dyDescent="0.15">
      <c r="A676" s="868"/>
      <c r="B676" s="868"/>
      <c r="C676" s="868"/>
      <c r="D676" s="868"/>
      <c r="E676" s="868"/>
      <c r="F676" s="868"/>
      <c r="G676" s="868"/>
      <c r="H676" s="868"/>
      <c r="I676" s="868"/>
      <c r="J676" s="868"/>
    </row>
    <row r="677" spans="1:10" x14ac:dyDescent="0.15">
      <c r="A677" s="868"/>
      <c r="B677" s="868"/>
      <c r="C677" s="868"/>
      <c r="D677" s="868"/>
      <c r="E677" s="868"/>
      <c r="F677" s="868"/>
      <c r="G677" s="868"/>
      <c r="H677" s="868"/>
      <c r="I677" s="868"/>
      <c r="J677" s="868"/>
    </row>
    <row r="678" spans="1:10" x14ac:dyDescent="0.15">
      <c r="A678" s="868"/>
      <c r="B678" s="868"/>
      <c r="C678" s="868"/>
      <c r="D678" s="868"/>
      <c r="E678" s="868"/>
      <c r="F678" s="868"/>
      <c r="G678" s="868"/>
      <c r="H678" s="868"/>
      <c r="I678" s="868"/>
      <c r="J678" s="868"/>
    </row>
    <row r="679" spans="1:10" x14ac:dyDescent="0.15">
      <c r="A679" s="868"/>
      <c r="B679" s="868"/>
      <c r="C679" s="868"/>
      <c r="D679" s="868"/>
      <c r="E679" s="868"/>
      <c r="F679" s="868"/>
      <c r="G679" s="868"/>
      <c r="H679" s="868"/>
      <c r="I679" s="868"/>
      <c r="J679" s="868"/>
    </row>
    <row r="680" spans="1:10" x14ac:dyDescent="0.15">
      <c r="A680" s="868"/>
      <c r="B680" s="868"/>
      <c r="C680" s="868"/>
      <c r="D680" s="868"/>
      <c r="E680" s="868"/>
      <c r="F680" s="868"/>
      <c r="G680" s="868"/>
      <c r="H680" s="868"/>
      <c r="I680" s="868"/>
      <c r="J680" s="868"/>
    </row>
    <row r="681" spans="1:10" x14ac:dyDescent="0.15">
      <c r="A681" s="868"/>
      <c r="B681" s="868"/>
      <c r="C681" s="868"/>
      <c r="D681" s="868"/>
      <c r="E681" s="868"/>
      <c r="F681" s="868"/>
      <c r="G681" s="868"/>
      <c r="H681" s="868"/>
      <c r="I681" s="868"/>
      <c r="J681" s="868"/>
    </row>
    <row r="682" spans="1:10" x14ac:dyDescent="0.15">
      <c r="A682" s="868"/>
      <c r="B682" s="868"/>
      <c r="C682" s="868"/>
      <c r="D682" s="868"/>
      <c r="E682" s="868"/>
      <c r="F682" s="868"/>
      <c r="G682" s="868"/>
      <c r="H682" s="868"/>
      <c r="I682" s="868"/>
      <c r="J682" s="868"/>
    </row>
    <row r="683" spans="1:10" x14ac:dyDescent="0.15">
      <c r="A683" s="868"/>
      <c r="B683" s="868"/>
      <c r="C683" s="868"/>
      <c r="D683" s="868"/>
      <c r="E683" s="868"/>
      <c r="F683" s="868"/>
      <c r="G683" s="868"/>
      <c r="H683" s="868"/>
      <c r="I683" s="868"/>
      <c r="J683" s="868"/>
    </row>
    <row r="684" spans="1:10" x14ac:dyDescent="0.15">
      <c r="A684" s="868"/>
      <c r="B684" s="868"/>
      <c r="C684" s="868"/>
      <c r="D684" s="868"/>
      <c r="E684" s="868"/>
      <c r="F684" s="868"/>
      <c r="G684" s="868"/>
      <c r="H684" s="868"/>
      <c r="I684" s="868"/>
      <c r="J684" s="868"/>
    </row>
    <row r="685" spans="1:10" x14ac:dyDescent="0.15">
      <c r="A685" s="868"/>
      <c r="B685" s="868"/>
      <c r="C685" s="868"/>
      <c r="D685" s="868"/>
      <c r="E685" s="868"/>
      <c r="F685" s="868"/>
      <c r="G685" s="868"/>
      <c r="H685" s="868"/>
      <c r="I685" s="868"/>
      <c r="J685" s="868"/>
    </row>
    <row r="686" spans="1:10" x14ac:dyDescent="0.15">
      <c r="A686" s="868"/>
      <c r="B686" s="868"/>
      <c r="C686" s="868"/>
      <c r="D686" s="868"/>
      <c r="E686" s="868"/>
      <c r="F686" s="868"/>
      <c r="G686" s="868"/>
      <c r="H686" s="868"/>
      <c r="I686" s="868"/>
      <c r="J686" s="868"/>
    </row>
    <row r="687" spans="1:10" x14ac:dyDescent="0.15">
      <c r="A687" s="868"/>
      <c r="B687" s="868"/>
      <c r="C687" s="868"/>
      <c r="D687" s="868"/>
      <c r="E687" s="868"/>
      <c r="F687" s="868"/>
      <c r="G687" s="868"/>
      <c r="H687" s="868"/>
      <c r="I687" s="868"/>
      <c r="J687" s="868"/>
    </row>
    <row r="688" spans="1:10" x14ac:dyDescent="0.15">
      <c r="A688" s="868"/>
      <c r="B688" s="868"/>
      <c r="C688" s="868"/>
      <c r="D688" s="868"/>
      <c r="E688" s="868"/>
      <c r="F688" s="868"/>
      <c r="G688" s="868"/>
      <c r="H688" s="868"/>
      <c r="I688" s="868"/>
      <c r="J688" s="868"/>
    </row>
    <row r="689" spans="1:10" x14ac:dyDescent="0.15">
      <c r="A689" s="868"/>
      <c r="B689" s="868"/>
      <c r="C689" s="868"/>
      <c r="D689" s="868"/>
      <c r="E689" s="868"/>
      <c r="F689" s="868"/>
      <c r="G689" s="868"/>
      <c r="H689" s="868"/>
      <c r="I689" s="868"/>
      <c r="J689" s="868"/>
    </row>
    <row r="690" spans="1:10" x14ac:dyDescent="0.15">
      <c r="A690" s="868"/>
      <c r="B690" s="868"/>
      <c r="C690" s="868"/>
      <c r="D690" s="868"/>
      <c r="E690" s="868"/>
      <c r="F690" s="868"/>
      <c r="G690" s="868"/>
      <c r="H690" s="868"/>
      <c r="I690" s="868"/>
      <c r="J690" s="868"/>
    </row>
    <row r="691" spans="1:10" x14ac:dyDescent="0.15">
      <c r="A691" s="868"/>
      <c r="B691" s="868"/>
      <c r="C691" s="868"/>
      <c r="D691" s="868"/>
      <c r="E691" s="868"/>
      <c r="F691" s="868"/>
      <c r="G691" s="868"/>
      <c r="H691" s="868"/>
      <c r="I691" s="868"/>
      <c r="J691" s="868"/>
    </row>
    <row r="692" spans="1:10" x14ac:dyDescent="0.15">
      <c r="A692" s="868"/>
      <c r="B692" s="868"/>
      <c r="C692" s="868"/>
      <c r="D692" s="868"/>
      <c r="E692" s="868"/>
      <c r="F692" s="868"/>
      <c r="G692" s="868"/>
      <c r="H692" s="868"/>
      <c r="I692" s="868"/>
      <c r="J692" s="868"/>
    </row>
    <row r="693" spans="1:10" x14ac:dyDescent="0.15">
      <c r="A693" s="868"/>
      <c r="B693" s="868"/>
      <c r="C693" s="868"/>
      <c r="D693" s="868"/>
      <c r="E693" s="868"/>
      <c r="F693" s="868"/>
      <c r="G693" s="868"/>
      <c r="H693" s="868"/>
      <c r="I693" s="868"/>
      <c r="J693" s="868"/>
    </row>
    <row r="694" spans="1:10" x14ac:dyDescent="0.15">
      <c r="A694" s="868"/>
      <c r="B694" s="868"/>
      <c r="C694" s="868"/>
      <c r="D694" s="868"/>
      <c r="E694" s="868"/>
      <c r="F694" s="868"/>
      <c r="G694" s="868"/>
      <c r="H694" s="868"/>
      <c r="I694" s="868"/>
      <c r="J694" s="868"/>
    </row>
    <row r="695" spans="1:10" x14ac:dyDescent="0.15">
      <c r="A695" s="868"/>
      <c r="B695" s="868"/>
      <c r="C695" s="868"/>
      <c r="D695" s="868"/>
      <c r="E695" s="868"/>
      <c r="F695" s="868"/>
      <c r="G695" s="868"/>
      <c r="H695" s="868"/>
      <c r="I695" s="868"/>
      <c r="J695" s="868"/>
    </row>
    <row r="696" spans="1:10" x14ac:dyDescent="0.15">
      <c r="A696" s="868"/>
      <c r="B696" s="868"/>
      <c r="C696" s="868"/>
      <c r="D696" s="868"/>
      <c r="E696" s="868"/>
      <c r="F696" s="868"/>
      <c r="G696" s="868"/>
      <c r="H696" s="868"/>
      <c r="I696" s="868"/>
      <c r="J696" s="868"/>
    </row>
    <row r="697" spans="1:10" x14ac:dyDescent="0.15">
      <c r="A697" s="868"/>
      <c r="B697" s="868"/>
      <c r="C697" s="868"/>
      <c r="D697" s="868"/>
      <c r="E697" s="868"/>
      <c r="F697" s="868"/>
      <c r="G697" s="868"/>
      <c r="H697" s="868"/>
      <c r="I697" s="868"/>
      <c r="J697" s="868"/>
    </row>
    <row r="698" spans="1:10" x14ac:dyDescent="0.15">
      <c r="A698" s="868"/>
      <c r="B698" s="868"/>
      <c r="C698" s="868"/>
      <c r="D698" s="868"/>
      <c r="E698" s="868"/>
      <c r="F698" s="868"/>
      <c r="G698" s="868"/>
      <c r="H698" s="868"/>
      <c r="I698" s="868"/>
      <c r="J698" s="868"/>
    </row>
    <row r="699" spans="1:10" x14ac:dyDescent="0.15">
      <c r="A699" s="868"/>
      <c r="B699" s="868"/>
      <c r="C699" s="868"/>
      <c r="D699" s="868"/>
      <c r="E699" s="868"/>
      <c r="F699" s="868"/>
      <c r="G699" s="868"/>
      <c r="H699" s="868"/>
      <c r="I699" s="868"/>
      <c r="J699" s="868"/>
    </row>
    <row r="700" spans="1:10" x14ac:dyDescent="0.15">
      <c r="A700" s="868"/>
      <c r="B700" s="868"/>
      <c r="C700" s="868"/>
      <c r="D700" s="868"/>
      <c r="E700" s="868"/>
      <c r="F700" s="868"/>
      <c r="G700" s="868"/>
      <c r="H700" s="868"/>
      <c r="I700" s="868"/>
      <c r="J700" s="868"/>
    </row>
    <row r="701" spans="1:10" x14ac:dyDescent="0.15">
      <c r="A701" s="868"/>
      <c r="B701" s="868"/>
      <c r="C701" s="868"/>
      <c r="D701" s="868"/>
      <c r="E701" s="868"/>
      <c r="F701" s="868"/>
      <c r="G701" s="868"/>
      <c r="H701" s="868"/>
      <c r="I701" s="868"/>
      <c r="J701" s="868"/>
    </row>
    <row r="702" spans="1:10" x14ac:dyDescent="0.15">
      <c r="A702" s="868"/>
      <c r="B702" s="868"/>
      <c r="C702" s="868"/>
      <c r="D702" s="868"/>
      <c r="E702" s="868"/>
      <c r="F702" s="868"/>
      <c r="G702" s="868"/>
      <c r="H702" s="868"/>
      <c r="I702" s="868"/>
      <c r="J702" s="868"/>
    </row>
    <row r="703" spans="1:10" x14ac:dyDescent="0.15">
      <c r="A703" s="868"/>
      <c r="B703" s="868"/>
      <c r="C703" s="868"/>
      <c r="D703" s="868"/>
      <c r="E703" s="868"/>
      <c r="F703" s="868"/>
      <c r="G703" s="868"/>
      <c r="H703" s="868"/>
      <c r="I703" s="868"/>
      <c r="J703" s="868"/>
    </row>
    <row r="704" spans="1:10" x14ac:dyDescent="0.15">
      <c r="A704" s="868"/>
      <c r="B704" s="868"/>
      <c r="C704" s="868"/>
      <c r="D704" s="868"/>
      <c r="E704" s="868"/>
      <c r="F704" s="868"/>
      <c r="G704" s="868"/>
      <c r="H704" s="868"/>
      <c r="I704" s="868"/>
      <c r="J704" s="868"/>
    </row>
    <row r="705" spans="1:10" x14ac:dyDescent="0.15">
      <c r="A705" s="868"/>
      <c r="B705" s="868"/>
      <c r="C705" s="868"/>
      <c r="D705" s="868"/>
      <c r="E705" s="868"/>
      <c r="F705" s="868"/>
      <c r="G705" s="868"/>
      <c r="H705" s="868"/>
      <c r="I705" s="868"/>
      <c r="J705" s="868"/>
    </row>
    <row r="706" spans="1:10" x14ac:dyDescent="0.15">
      <c r="A706" s="868"/>
      <c r="B706" s="868"/>
      <c r="C706" s="868"/>
      <c r="D706" s="868"/>
      <c r="E706" s="868"/>
      <c r="F706" s="868"/>
      <c r="G706" s="868"/>
      <c r="H706" s="868"/>
      <c r="I706" s="868"/>
      <c r="J706" s="868"/>
    </row>
    <row r="707" spans="1:10" x14ac:dyDescent="0.15">
      <c r="A707" s="868"/>
      <c r="B707" s="868"/>
      <c r="C707" s="868"/>
      <c r="D707" s="868"/>
      <c r="E707" s="868"/>
      <c r="F707" s="868"/>
      <c r="G707" s="868"/>
      <c r="H707" s="868"/>
      <c r="I707" s="868"/>
      <c r="J707" s="868"/>
    </row>
    <row r="708" spans="1:10" x14ac:dyDescent="0.15">
      <c r="A708" s="868"/>
      <c r="B708" s="868"/>
      <c r="C708" s="868"/>
      <c r="D708" s="868"/>
      <c r="E708" s="868"/>
      <c r="F708" s="868"/>
      <c r="G708" s="868"/>
      <c r="H708" s="868"/>
      <c r="I708" s="868"/>
      <c r="J708" s="868"/>
    </row>
    <row r="709" spans="1:10" x14ac:dyDescent="0.15">
      <c r="A709" s="868"/>
      <c r="B709" s="868"/>
      <c r="C709" s="868"/>
      <c r="D709" s="868"/>
      <c r="E709" s="868"/>
      <c r="F709" s="868"/>
      <c r="G709" s="868"/>
      <c r="H709" s="868"/>
      <c r="I709" s="868"/>
      <c r="J709" s="868"/>
    </row>
    <row r="710" spans="1:10" x14ac:dyDescent="0.15">
      <c r="A710" s="868"/>
      <c r="B710" s="868"/>
      <c r="C710" s="868"/>
      <c r="D710" s="868"/>
      <c r="E710" s="868"/>
      <c r="F710" s="868"/>
      <c r="G710" s="868"/>
      <c r="H710" s="868"/>
      <c r="I710" s="868"/>
      <c r="J710" s="868"/>
    </row>
    <row r="711" spans="1:10" x14ac:dyDescent="0.15">
      <c r="A711" s="868"/>
      <c r="B711" s="868"/>
      <c r="C711" s="868"/>
      <c r="D711" s="868"/>
      <c r="E711" s="868"/>
      <c r="F711" s="868"/>
      <c r="G711" s="868"/>
      <c r="H711" s="868"/>
      <c r="I711" s="868"/>
      <c r="J711" s="868"/>
    </row>
    <row r="712" spans="1:10" x14ac:dyDescent="0.15">
      <c r="A712" s="868"/>
      <c r="B712" s="868"/>
      <c r="C712" s="868"/>
      <c r="D712" s="868"/>
      <c r="E712" s="868"/>
      <c r="F712" s="868"/>
      <c r="G712" s="868"/>
      <c r="H712" s="868"/>
      <c r="I712" s="868"/>
      <c r="J712" s="868"/>
    </row>
    <row r="713" spans="1:10" x14ac:dyDescent="0.15">
      <c r="A713" s="868"/>
      <c r="B713" s="868"/>
      <c r="C713" s="868"/>
      <c r="D713" s="868"/>
      <c r="E713" s="868"/>
      <c r="F713" s="868"/>
      <c r="G713" s="868"/>
      <c r="H713" s="868"/>
      <c r="I713" s="868"/>
      <c r="J713" s="868"/>
    </row>
    <row r="714" spans="1:10" x14ac:dyDescent="0.15">
      <c r="A714" s="868"/>
      <c r="B714" s="868"/>
      <c r="C714" s="868"/>
      <c r="D714" s="868"/>
      <c r="E714" s="868"/>
      <c r="F714" s="868"/>
      <c r="G714" s="868"/>
      <c r="H714" s="868"/>
      <c r="I714" s="868"/>
      <c r="J714" s="868"/>
    </row>
    <row r="715" spans="1:10" x14ac:dyDescent="0.15">
      <c r="A715" s="868"/>
      <c r="B715" s="868"/>
      <c r="C715" s="868"/>
      <c r="D715" s="868"/>
      <c r="E715" s="868"/>
      <c r="F715" s="868"/>
      <c r="G715" s="868"/>
      <c r="H715" s="868"/>
      <c r="I715" s="868"/>
      <c r="J715" s="868"/>
    </row>
    <row r="716" spans="1:10" x14ac:dyDescent="0.15">
      <c r="A716" s="868"/>
      <c r="B716" s="868"/>
      <c r="C716" s="868"/>
      <c r="D716" s="868"/>
      <c r="E716" s="868"/>
      <c r="F716" s="868"/>
      <c r="G716" s="868"/>
      <c r="H716" s="868"/>
      <c r="I716" s="868"/>
      <c r="J716" s="868"/>
    </row>
    <row r="717" spans="1:10" x14ac:dyDescent="0.15">
      <c r="A717" s="868"/>
      <c r="B717" s="868"/>
      <c r="C717" s="868"/>
      <c r="D717" s="868"/>
      <c r="E717" s="868"/>
      <c r="F717" s="868"/>
      <c r="G717" s="868"/>
      <c r="H717" s="868"/>
      <c r="I717" s="868"/>
      <c r="J717" s="868"/>
    </row>
    <row r="718" spans="1:10" x14ac:dyDescent="0.15">
      <c r="A718" s="868"/>
      <c r="B718" s="868"/>
      <c r="C718" s="868"/>
      <c r="D718" s="868"/>
      <c r="E718" s="868"/>
      <c r="F718" s="868"/>
      <c r="G718" s="868"/>
      <c r="H718" s="868"/>
      <c r="I718" s="868"/>
      <c r="J718" s="868"/>
    </row>
    <row r="719" spans="1:10" x14ac:dyDescent="0.15">
      <c r="A719" s="868"/>
      <c r="B719" s="868"/>
      <c r="C719" s="868"/>
      <c r="D719" s="868"/>
      <c r="E719" s="868"/>
      <c r="F719" s="868"/>
      <c r="G719" s="868"/>
      <c r="H719" s="868"/>
      <c r="I719" s="868"/>
      <c r="J719" s="868"/>
    </row>
    <row r="720" spans="1:10" x14ac:dyDescent="0.15">
      <c r="A720" s="868"/>
      <c r="B720" s="868"/>
      <c r="C720" s="868"/>
      <c r="D720" s="868"/>
      <c r="E720" s="868"/>
      <c r="F720" s="868"/>
      <c r="G720" s="868"/>
      <c r="H720" s="868"/>
      <c r="I720" s="868"/>
      <c r="J720" s="868"/>
    </row>
    <row r="721" spans="1:10" x14ac:dyDescent="0.15">
      <c r="A721" s="868"/>
      <c r="B721" s="868"/>
      <c r="C721" s="868"/>
      <c r="D721" s="868"/>
      <c r="E721" s="868"/>
      <c r="F721" s="868"/>
      <c r="G721" s="868"/>
      <c r="H721" s="868"/>
      <c r="I721" s="868"/>
      <c r="J721" s="868"/>
    </row>
    <row r="722" spans="1:10" x14ac:dyDescent="0.15">
      <c r="A722" s="868"/>
      <c r="B722" s="868"/>
      <c r="C722" s="868"/>
      <c r="D722" s="868"/>
      <c r="E722" s="868"/>
      <c r="F722" s="868"/>
      <c r="G722" s="868"/>
      <c r="H722" s="868"/>
      <c r="I722" s="868"/>
      <c r="J722" s="868"/>
    </row>
    <row r="723" spans="1:10" x14ac:dyDescent="0.15">
      <c r="A723" s="868"/>
      <c r="B723" s="868"/>
      <c r="C723" s="868"/>
      <c r="D723" s="868"/>
      <c r="E723" s="868"/>
      <c r="F723" s="868"/>
      <c r="G723" s="868"/>
      <c r="H723" s="868"/>
      <c r="I723" s="868"/>
      <c r="J723" s="868"/>
    </row>
    <row r="724" spans="1:10" x14ac:dyDescent="0.15">
      <c r="A724" s="868"/>
      <c r="B724" s="868"/>
      <c r="C724" s="868"/>
      <c r="D724" s="868"/>
      <c r="E724" s="868"/>
      <c r="F724" s="868"/>
      <c r="G724" s="868"/>
      <c r="H724" s="868"/>
      <c r="I724" s="868"/>
      <c r="J724" s="868"/>
    </row>
    <row r="725" spans="1:10" x14ac:dyDescent="0.15">
      <c r="A725" s="868"/>
      <c r="B725" s="868"/>
      <c r="C725" s="868"/>
      <c r="D725" s="868"/>
      <c r="E725" s="868"/>
      <c r="F725" s="868"/>
      <c r="G725" s="868"/>
      <c r="H725" s="868"/>
      <c r="I725" s="868"/>
      <c r="J725" s="868"/>
    </row>
    <row r="726" spans="1:10" x14ac:dyDescent="0.15">
      <c r="A726" s="868"/>
      <c r="B726" s="868"/>
      <c r="C726" s="868"/>
      <c r="D726" s="868"/>
      <c r="E726" s="868"/>
      <c r="F726" s="868"/>
      <c r="G726" s="868"/>
      <c r="H726" s="868"/>
      <c r="I726" s="868"/>
      <c r="J726" s="868"/>
    </row>
    <row r="727" spans="1:10" x14ac:dyDescent="0.15">
      <c r="A727" s="868"/>
      <c r="B727" s="868"/>
      <c r="C727" s="868"/>
      <c r="D727" s="868"/>
      <c r="E727" s="868"/>
      <c r="F727" s="868"/>
      <c r="G727" s="868"/>
      <c r="H727" s="868"/>
      <c r="I727" s="868"/>
      <c r="J727" s="868"/>
    </row>
    <row r="728" spans="1:10" x14ac:dyDescent="0.15">
      <c r="A728" s="868"/>
      <c r="B728" s="868"/>
      <c r="C728" s="868"/>
      <c r="D728" s="868"/>
      <c r="E728" s="868"/>
      <c r="F728" s="868"/>
      <c r="G728" s="868"/>
      <c r="H728" s="868"/>
      <c r="I728" s="868"/>
      <c r="J728" s="868"/>
    </row>
    <row r="729" spans="1:10" x14ac:dyDescent="0.15">
      <c r="A729" s="868"/>
      <c r="B729" s="868"/>
      <c r="C729" s="868"/>
      <c r="D729" s="868"/>
      <c r="E729" s="868"/>
      <c r="F729" s="868"/>
      <c r="G729" s="868"/>
      <c r="H729" s="868"/>
      <c r="I729" s="868"/>
      <c r="J729" s="868"/>
    </row>
    <row r="730" spans="1:10" x14ac:dyDescent="0.15">
      <c r="A730" s="868"/>
      <c r="B730" s="868"/>
      <c r="C730" s="868"/>
      <c r="D730" s="868"/>
      <c r="E730" s="868"/>
      <c r="F730" s="868"/>
      <c r="G730" s="868"/>
      <c r="H730" s="868"/>
      <c r="I730" s="868"/>
      <c r="J730" s="868"/>
    </row>
    <row r="731" spans="1:10" x14ac:dyDescent="0.15">
      <c r="A731" s="868"/>
      <c r="B731" s="868"/>
      <c r="C731" s="868"/>
      <c r="D731" s="868"/>
      <c r="E731" s="868"/>
      <c r="F731" s="868"/>
      <c r="G731" s="868"/>
      <c r="H731" s="868"/>
      <c r="I731" s="868"/>
      <c r="J731" s="868"/>
    </row>
    <row r="732" spans="1:10" x14ac:dyDescent="0.15">
      <c r="A732" s="868"/>
      <c r="B732" s="868"/>
      <c r="C732" s="868"/>
      <c r="D732" s="868"/>
      <c r="E732" s="868"/>
      <c r="F732" s="868"/>
      <c r="G732" s="868"/>
      <c r="H732" s="868"/>
      <c r="I732" s="868"/>
      <c r="J732" s="868"/>
    </row>
    <row r="733" spans="1:10" x14ac:dyDescent="0.15">
      <c r="A733" s="868"/>
      <c r="B733" s="868"/>
      <c r="C733" s="868"/>
      <c r="D733" s="868"/>
      <c r="E733" s="868"/>
      <c r="F733" s="868"/>
      <c r="G733" s="868"/>
      <c r="H733" s="868"/>
      <c r="I733" s="868"/>
      <c r="J733" s="868"/>
    </row>
    <row r="734" spans="1:10" x14ac:dyDescent="0.15">
      <c r="A734" s="868"/>
      <c r="B734" s="868"/>
      <c r="C734" s="868"/>
      <c r="D734" s="868"/>
      <c r="E734" s="868"/>
      <c r="F734" s="868"/>
      <c r="G734" s="868"/>
      <c r="H734" s="868"/>
      <c r="I734" s="868"/>
      <c r="J734" s="868"/>
    </row>
    <row r="735" spans="1:10" x14ac:dyDescent="0.15">
      <c r="A735" s="868"/>
      <c r="B735" s="868"/>
      <c r="C735" s="868"/>
      <c r="D735" s="868"/>
      <c r="E735" s="868"/>
      <c r="F735" s="868"/>
      <c r="G735" s="868"/>
      <c r="H735" s="868"/>
      <c r="I735" s="868"/>
      <c r="J735" s="868"/>
    </row>
    <row r="736" spans="1:10" x14ac:dyDescent="0.15">
      <c r="A736" s="868"/>
      <c r="B736" s="868"/>
      <c r="C736" s="868"/>
      <c r="D736" s="868"/>
      <c r="E736" s="868"/>
      <c r="F736" s="868"/>
      <c r="G736" s="868"/>
      <c r="H736" s="868"/>
      <c r="I736" s="868"/>
      <c r="J736" s="868"/>
    </row>
    <row r="737" spans="1:10" x14ac:dyDescent="0.15">
      <c r="A737" s="868"/>
      <c r="B737" s="868"/>
      <c r="C737" s="868"/>
      <c r="D737" s="868"/>
      <c r="E737" s="868"/>
      <c r="F737" s="868"/>
      <c r="G737" s="868"/>
      <c r="H737" s="868"/>
      <c r="I737" s="868"/>
      <c r="J737" s="868"/>
    </row>
    <row r="738" spans="1:10" x14ac:dyDescent="0.15">
      <c r="A738" s="868"/>
      <c r="B738" s="868"/>
      <c r="C738" s="868"/>
      <c r="D738" s="868"/>
      <c r="E738" s="868"/>
      <c r="F738" s="868"/>
      <c r="G738" s="868"/>
      <c r="H738" s="868"/>
      <c r="I738" s="868"/>
      <c r="J738" s="868"/>
    </row>
    <row r="739" spans="1:10" x14ac:dyDescent="0.15">
      <c r="A739" s="868"/>
      <c r="B739" s="868"/>
      <c r="C739" s="868"/>
      <c r="D739" s="868"/>
      <c r="E739" s="868"/>
      <c r="F739" s="868"/>
      <c r="G739" s="868"/>
      <c r="H739" s="868"/>
      <c r="I739" s="868"/>
      <c r="J739" s="868"/>
    </row>
    <row r="740" spans="1:10" x14ac:dyDescent="0.15">
      <c r="A740" s="868"/>
      <c r="B740" s="868"/>
      <c r="C740" s="868"/>
      <c r="D740" s="868"/>
      <c r="E740" s="868"/>
      <c r="F740" s="868"/>
      <c r="G740" s="868"/>
      <c r="H740" s="868"/>
      <c r="I740" s="868"/>
      <c r="J740" s="868"/>
    </row>
    <row r="741" spans="1:10" x14ac:dyDescent="0.15">
      <c r="A741" s="868"/>
      <c r="B741" s="868"/>
      <c r="C741" s="868"/>
      <c r="D741" s="868"/>
      <c r="E741" s="868"/>
      <c r="F741" s="868"/>
      <c r="G741" s="868"/>
      <c r="H741" s="868"/>
      <c r="I741" s="868"/>
      <c r="J741" s="868"/>
    </row>
    <row r="742" spans="1:10" x14ac:dyDescent="0.15">
      <c r="A742" s="868"/>
      <c r="B742" s="868"/>
      <c r="C742" s="868"/>
      <c r="D742" s="868"/>
      <c r="E742" s="868"/>
      <c r="F742" s="868"/>
      <c r="G742" s="868"/>
      <c r="H742" s="868"/>
      <c r="I742" s="868"/>
      <c r="J742" s="868"/>
    </row>
    <row r="743" spans="1:10" x14ac:dyDescent="0.15">
      <c r="A743" s="868"/>
      <c r="B743" s="868"/>
      <c r="C743" s="868"/>
      <c r="D743" s="868"/>
      <c r="E743" s="868"/>
      <c r="F743" s="868"/>
      <c r="G743" s="868"/>
      <c r="H743" s="868"/>
      <c r="I743" s="868"/>
      <c r="J743" s="868"/>
    </row>
    <row r="744" spans="1:10" x14ac:dyDescent="0.15">
      <c r="A744" s="868"/>
      <c r="B744" s="868"/>
      <c r="C744" s="868"/>
      <c r="D744" s="868"/>
      <c r="E744" s="868"/>
      <c r="F744" s="868"/>
      <c r="G744" s="868"/>
      <c r="H744" s="868"/>
      <c r="I744" s="868"/>
      <c r="J744" s="868"/>
    </row>
    <row r="745" spans="1:10" x14ac:dyDescent="0.15">
      <c r="A745" s="868"/>
      <c r="B745" s="868"/>
      <c r="C745" s="868"/>
      <c r="D745" s="868"/>
      <c r="E745" s="868"/>
      <c r="F745" s="868"/>
      <c r="G745" s="868"/>
      <c r="H745" s="868"/>
      <c r="I745" s="868"/>
      <c r="J745" s="868"/>
    </row>
    <row r="746" spans="1:10" x14ac:dyDescent="0.15">
      <c r="A746" s="868"/>
      <c r="B746" s="868"/>
      <c r="C746" s="868"/>
      <c r="D746" s="868"/>
      <c r="E746" s="868"/>
      <c r="F746" s="868"/>
      <c r="G746" s="868"/>
      <c r="H746" s="868"/>
      <c r="I746" s="868"/>
      <c r="J746" s="868"/>
    </row>
    <row r="747" spans="1:10" x14ac:dyDescent="0.15">
      <c r="A747" s="868"/>
      <c r="B747" s="868"/>
      <c r="C747" s="868"/>
      <c r="D747" s="868"/>
      <c r="E747" s="868"/>
      <c r="F747" s="868"/>
      <c r="G747" s="868"/>
      <c r="H747" s="868"/>
      <c r="I747" s="868"/>
      <c r="J747" s="868"/>
    </row>
    <row r="748" spans="1:10" x14ac:dyDescent="0.15">
      <c r="A748" s="868"/>
      <c r="B748" s="868"/>
      <c r="C748" s="868"/>
      <c r="D748" s="868"/>
      <c r="E748" s="868"/>
      <c r="F748" s="868"/>
      <c r="G748" s="868"/>
      <c r="H748" s="868"/>
      <c r="I748" s="868"/>
      <c r="J748" s="868"/>
    </row>
    <row r="749" spans="1:10" x14ac:dyDescent="0.15">
      <c r="A749" s="868"/>
      <c r="B749" s="868"/>
      <c r="C749" s="868"/>
      <c r="D749" s="868"/>
      <c r="E749" s="868"/>
      <c r="F749" s="868"/>
      <c r="G749" s="868"/>
      <c r="H749" s="868"/>
      <c r="I749" s="868"/>
      <c r="J749" s="868"/>
    </row>
    <row r="750" spans="1:10" x14ac:dyDescent="0.15">
      <c r="A750" s="868"/>
      <c r="B750" s="868"/>
      <c r="C750" s="868"/>
      <c r="D750" s="868"/>
      <c r="E750" s="868"/>
      <c r="F750" s="868"/>
      <c r="G750" s="868"/>
      <c r="H750" s="868"/>
      <c r="I750" s="868"/>
      <c r="J750" s="868"/>
    </row>
    <row r="751" spans="1:10" x14ac:dyDescent="0.15">
      <c r="A751" s="868"/>
      <c r="B751" s="868"/>
      <c r="C751" s="868"/>
      <c r="D751" s="868"/>
      <c r="E751" s="868"/>
      <c r="F751" s="868"/>
      <c r="G751" s="868"/>
      <c r="H751" s="868"/>
      <c r="I751" s="868"/>
      <c r="J751" s="868"/>
    </row>
    <row r="752" spans="1:10" x14ac:dyDescent="0.15">
      <c r="A752" s="868"/>
      <c r="B752" s="868"/>
      <c r="C752" s="868"/>
      <c r="D752" s="868"/>
      <c r="E752" s="868"/>
      <c r="F752" s="868"/>
      <c r="G752" s="868"/>
      <c r="H752" s="868"/>
      <c r="I752" s="868"/>
      <c r="J752" s="868"/>
    </row>
    <row r="753" spans="1:10" x14ac:dyDescent="0.15">
      <c r="A753" s="868"/>
      <c r="B753" s="868"/>
      <c r="C753" s="868"/>
      <c r="D753" s="868"/>
      <c r="E753" s="868"/>
      <c r="F753" s="868"/>
      <c r="G753" s="868"/>
      <c r="H753" s="868"/>
      <c r="I753" s="868"/>
      <c r="J753" s="868"/>
    </row>
    <row r="754" spans="1:10" x14ac:dyDescent="0.15">
      <c r="A754" s="868"/>
      <c r="B754" s="868"/>
      <c r="C754" s="868"/>
      <c r="D754" s="868"/>
      <c r="E754" s="868"/>
      <c r="F754" s="868"/>
      <c r="G754" s="868"/>
      <c r="H754" s="868"/>
      <c r="I754" s="868"/>
      <c r="J754" s="868"/>
    </row>
    <row r="755" spans="1:10" x14ac:dyDescent="0.15">
      <c r="A755" s="868"/>
      <c r="B755" s="868"/>
      <c r="C755" s="868"/>
      <c r="D755" s="868"/>
      <c r="E755" s="868"/>
      <c r="F755" s="868"/>
      <c r="G755" s="868"/>
      <c r="H755" s="868"/>
      <c r="I755" s="868"/>
      <c r="J755" s="868"/>
    </row>
    <row r="756" spans="1:10" x14ac:dyDescent="0.15">
      <c r="A756" s="868"/>
      <c r="B756" s="868"/>
      <c r="C756" s="868"/>
      <c r="D756" s="868"/>
      <c r="E756" s="868"/>
      <c r="F756" s="868"/>
      <c r="G756" s="868"/>
      <c r="H756" s="868"/>
      <c r="I756" s="868"/>
      <c r="J756" s="868"/>
    </row>
    <row r="757" spans="1:10" x14ac:dyDescent="0.15">
      <c r="A757" s="868"/>
      <c r="B757" s="868"/>
      <c r="C757" s="868"/>
      <c r="D757" s="868"/>
      <c r="E757" s="868"/>
      <c r="F757" s="868"/>
      <c r="G757" s="868"/>
      <c r="H757" s="868"/>
      <c r="I757" s="868"/>
      <c r="J757" s="868"/>
    </row>
    <row r="758" spans="1:10" x14ac:dyDescent="0.15">
      <c r="A758" s="868"/>
      <c r="B758" s="868"/>
      <c r="C758" s="868"/>
      <c r="D758" s="868"/>
      <c r="E758" s="868"/>
      <c r="F758" s="868"/>
      <c r="G758" s="868"/>
      <c r="H758" s="868"/>
      <c r="I758" s="868"/>
      <c r="J758" s="868"/>
    </row>
    <row r="759" spans="1:10" x14ac:dyDescent="0.15">
      <c r="A759" s="868"/>
      <c r="B759" s="868"/>
      <c r="C759" s="868"/>
      <c r="D759" s="868"/>
      <c r="E759" s="868"/>
      <c r="F759" s="868"/>
      <c r="G759" s="868"/>
      <c r="H759" s="868"/>
      <c r="I759" s="868"/>
      <c r="J759" s="868"/>
    </row>
    <row r="760" spans="1:10" x14ac:dyDescent="0.15">
      <c r="A760" s="868"/>
      <c r="B760" s="868"/>
      <c r="C760" s="868"/>
      <c r="D760" s="868"/>
      <c r="E760" s="868"/>
      <c r="F760" s="868"/>
      <c r="G760" s="868"/>
      <c r="H760" s="868"/>
      <c r="I760" s="868"/>
      <c r="J760" s="868"/>
    </row>
    <row r="761" spans="1:10" x14ac:dyDescent="0.15">
      <c r="A761" s="868"/>
      <c r="B761" s="868"/>
      <c r="C761" s="868"/>
      <c r="D761" s="868"/>
      <c r="E761" s="868"/>
      <c r="F761" s="868"/>
      <c r="G761" s="868"/>
      <c r="H761" s="868"/>
      <c r="I761" s="868"/>
      <c r="J761" s="868"/>
    </row>
    <row r="762" spans="1:10" x14ac:dyDescent="0.15">
      <c r="A762" s="868"/>
      <c r="B762" s="868"/>
      <c r="C762" s="868"/>
      <c r="D762" s="868"/>
      <c r="E762" s="868"/>
      <c r="F762" s="868"/>
      <c r="G762" s="868"/>
      <c r="H762" s="868"/>
      <c r="I762" s="868"/>
      <c r="J762" s="868"/>
    </row>
    <row r="763" spans="1:10" x14ac:dyDescent="0.15">
      <c r="A763" s="868"/>
      <c r="B763" s="868"/>
      <c r="C763" s="868"/>
      <c r="D763" s="868"/>
      <c r="E763" s="868"/>
      <c r="F763" s="868"/>
      <c r="G763" s="868"/>
      <c r="H763" s="868"/>
      <c r="I763" s="868"/>
      <c r="J763" s="868"/>
    </row>
    <row r="764" spans="1:10" x14ac:dyDescent="0.15">
      <c r="A764" s="868"/>
      <c r="B764" s="868"/>
      <c r="C764" s="868"/>
      <c r="D764" s="868"/>
      <c r="E764" s="868"/>
      <c r="F764" s="868"/>
      <c r="G764" s="868"/>
      <c r="H764" s="868"/>
      <c r="I764" s="868"/>
      <c r="J764" s="868"/>
    </row>
    <row r="765" spans="1:10" x14ac:dyDescent="0.15">
      <c r="A765" s="868"/>
      <c r="B765" s="868"/>
      <c r="C765" s="868"/>
      <c r="D765" s="868"/>
      <c r="E765" s="868"/>
      <c r="F765" s="868"/>
      <c r="G765" s="868"/>
      <c r="H765" s="868"/>
      <c r="I765" s="868"/>
      <c r="J765" s="868"/>
    </row>
    <row r="766" spans="1:10" x14ac:dyDescent="0.15">
      <c r="A766" s="868"/>
      <c r="B766" s="868"/>
      <c r="C766" s="868"/>
      <c r="D766" s="868"/>
      <c r="E766" s="868"/>
      <c r="F766" s="868"/>
      <c r="G766" s="868"/>
      <c r="H766" s="868"/>
      <c r="I766" s="868"/>
      <c r="J766" s="868"/>
    </row>
    <row r="767" spans="1:10" x14ac:dyDescent="0.15">
      <c r="A767" s="868"/>
      <c r="B767" s="868"/>
      <c r="C767" s="868"/>
      <c r="D767" s="868"/>
      <c r="E767" s="868"/>
      <c r="F767" s="868"/>
      <c r="G767" s="868"/>
      <c r="H767" s="868"/>
      <c r="I767" s="868"/>
      <c r="J767" s="868"/>
    </row>
    <row r="768" spans="1:10" x14ac:dyDescent="0.15">
      <c r="A768" s="868"/>
      <c r="B768" s="868"/>
      <c r="C768" s="868"/>
      <c r="D768" s="868"/>
      <c r="E768" s="868"/>
      <c r="F768" s="868"/>
      <c r="G768" s="868"/>
      <c r="H768" s="868"/>
      <c r="I768" s="868"/>
      <c r="J768" s="868"/>
    </row>
    <row r="769" spans="1:10" x14ac:dyDescent="0.15">
      <c r="A769" s="868"/>
      <c r="B769" s="868"/>
      <c r="C769" s="868"/>
      <c r="D769" s="868"/>
      <c r="E769" s="868"/>
      <c r="F769" s="868"/>
      <c r="G769" s="868"/>
      <c r="H769" s="868"/>
      <c r="I769" s="868"/>
      <c r="J769" s="868"/>
    </row>
    <row r="770" spans="1:10" x14ac:dyDescent="0.15">
      <c r="A770" s="868"/>
      <c r="B770" s="868"/>
      <c r="C770" s="868"/>
      <c r="D770" s="868"/>
      <c r="E770" s="868"/>
      <c r="F770" s="868"/>
      <c r="G770" s="868"/>
      <c r="H770" s="868"/>
      <c r="I770" s="868"/>
      <c r="J770" s="868"/>
    </row>
    <row r="771" spans="1:10" x14ac:dyDescent="0.15">
      <c r="A771" s="868"/>
      <c r="B771" s="868"/>
      <c r="C771" s="868"/>
      <c r="D771" s="868"/>
      <c r="E771" s="868"/>
      <c r="F771" s="868"/>
      <c r="G771" s="868"/>
      <c r="H771" s="868"/>
      <c r="I771" s="868"/>
      <c r="J771" s="868"/>
    </row>
    <row r="772" spans="1:10" x14ac:dyDescent="0.15">
      <c r="A772" s="868"/>
      <c r="B772" s="868"/>
      <c r="C772" s="868"/>
      <c r="D772" s="868"/>
      <c r="E772" s="868"/>
      <c r="F772" s="868"/>
      <c r="G772" s="868"/>
      <c r="H772" s="868"/>
      <c r="I772" s="868"/>
      <c r="J772" s="868"/>
    </row>
    <row r="773" spans="1:10" x14ac:dyDescent="0.15">
      <c r="A773" s="868"/>
      <c r="B773" s="868"/>
      <c r="C773" s="868"/>
      <c r="D773" s="868"/>
      <c r="E773" s="868"/>
      <c r="F773" s="868"/>
      <c r="G773" s="868"/>
      <c r="H773" s="868"/>
      <c r="I773" s="868"/>
      <c r="J773" s="868"/>
    </row>
    <row r="774" spans="1:10" x14ac:dyDescent="0.15">
      <c r="A774" s="868"/>
      <c r="B774" s="868"/>
      <c r="C774" s="868"/>
      <c r="D774" s="868"/>
      <c r="E774" s="868"/>
      <c r="F774" s="868"/>
      <c r="G774" s="868"/>
      <c r="H774" s="868"/>
      <c r="I774" s="868"/>
      <c r="J774" s="868"/>
    </row>
    <row r="775" spans="1:10" x14ac:dyDescent="0.15">
      <c r="A775" s="868"/>
      <c r="B775" s="868"/>
      <c r="C775" s="868"/>
      <c r="D775" s="868"/>
      <c r="E775" s="868"/>
      <c r="F775" s="868"/>
      <c r="G775" s="868"/>
      <c r="H775" s="868"/>
      <c r="I775" s="868"/>
      <c r="J775" s="868"/>
    </row>
    <row r="776" spans="1:10" x14ac:dyDescent="0.15">
      <c r="A776" s="868"/>
      <c r="B776" s="868"/>
      <c r="C776" s="868"/>
      <c r="D776" s="868"/>
      <c r="E776" s="868"/>
      <c r="F776" s="868"/>
      <c r="G776" s="868"/>
      <c r="H776" s="868"/>
      <c r="I776" s="868"/>
      <c r="J776" s="868"/>
    </row>
    <row r="777" spans="1:10" x14ac:dyDescent="0.15">
      <c r="A777" s="868"/>
      <c r="B777" s="868"/>
      <c r="C777" s="868"/>
      <c r="D777" s="868"/>
      <c r="E777" s="868"/>
      <c r="F777" s="868"/>
      <c r="G777" s="868"/>
      <c r="H777" s="868"/>
      <c r="I777" s="868"/>
      <c r="J777" s="868"/>
    </row>
    <row r="778" spans="1:10" x14ac:dyDescent="0.15">
      <c r="A778" s="868"/>
      <c r="B778" s="868"/>
      <c r="C778" s="868"/>
      <c r="D778" s="868"/>
      <c r="E778" s="868"/>
      <c r="F778" s="868"/>
      <c r="G778" s="868"/>
      <c r="H778" s="868"/>
      <c r="I778" s="868"/>
      <c r="J778" s="868"/>
    </row>
    <row r="779" spans="1:10" x14ac:dyDescent="0.15">
      <c r="A779" s="868"/>
      <c r="B779" s="868"/>
      <c r="C779" s="868"/>
      <c r="D779" s="868"/>
      <c r="E779" s="868"/>
      <c r="F779" s="868"/>
      <c r="G779" s="868"/>
      <c r="H779" s="868"/>
      <c r="I779" s="868"/>
      <c r="J779" s="868"/>
    </row>
    <row r="780" spans="1:10" x14ac:dyDescent="0.15">
      <c r="A780" s="868"/>
      <c r="B780" s="868"/>
      <c r="C780" s="868"/>
      <c r="D780" s="868"/>
      <c r="E780" s="868"/>
      <c r="F780" s="868"/>
      <c r="G780" s="868"/>
      <c r="H780" s="868"/>
      <c r="I780" s="868"/>
      <c r="J780" s="868"/>
    </row>
    <row r="781" spans="1:10" x14ac:dyDescent="0.15">
      <c r="A781" s="868"/>
      <c r="B781" s="868"/>
      <c r="C781" s="868"/>
      <c r="D781" s="868"/>
      <c r="E781" s="868"/>
      <c r="F781" s="868"/>
      <c r="G781" s="868"/>
      <c r="H781" s="868"/>
      <c r="I781" s="868"/>
      <c r="J781" s="868"/>
    </row>
    <row r="782" spans="1:10" x14ac:dyDescent="0.15">
      <c r="A782" s="868"/>
      <c r="B782" s="868"/>
      <c r="C782" s="868"/>
      <c r="D782" s="868"/>
      <c r="E782" s="868"/>
      <c r="F782" s="868"/>
      <c r="G782" s="868"/>
      <c r="H782" s="868"/>
      <c r="I782" s="868"/>
      <c r="J782" s="868"/>
    </row>
    <row r="783" spans="1:10" x14ac:dyDescent="0.15">
      <c r="A783" s="868"/>
      <c r="B783" s="868"/>
      <c r="C783" s="868"/>
      <c r="D783" s="868"/>
      <c r="E783" s="868"/>
      <c r="F783" s="868"/>
      <c r="G783" s="868"/>
      <c r="H783" s="868"/>
      <c r="I783" s="868"/>
      <c r="J783" s="868"/>
    </row>
    <row r="784" spans="1:10" x14ac:dyDescent="0.15">
      <c r="A784" s="868"/>
      <c r="B784" s="868"/>
      <c r="C784" s="868"/>
      <c r="D784" s="868"/>
      <c r="E784" s="868"/>
      <c r="F784" s="868"/>
      <c r="G784" s="868"/>
      <c r="H784" s="868"/>
      <c r="I784" s="868"/>
      <c r="J784" s="868"/>
    </row>
    <row r="785" spans="1:10" x14ac:dyDescent="0.15">
      <c r="A785" s="868"/>
      <c r="B785" s="868"/>
      <c r="C785" s="868"/>
      <c r="D785" s="868"/>
      <c r="E785" s="868"/>
      <c r="F785" s="868"/>
      <c r="G785" s="868"/>
      <c r="H785" s="868"/>
      <c r="I785" s="868"/>
      <c r="J785" s="868"/>
    </row>
    <row r="786" spans="1:10" x14ac:dyDescent="0.15">
      <c r="A786" s="868"/>
      <c r="B786" s="868"/>
      <c r="C786" s="868"/>
      <c r="D786" s="868"/>
      <c r="E786" s="868"/>
      <c r="F786" s="868"/>
      <c r="G786" s="868"/>
      <c r="H786" s="868"/>
      <c r="I786" s="868"/>
      <c r="J786" s="868"/>
    </row>
    <row r="787" spans="1:10" x14ac:dyDescent="0.15">
      <c r="A787" s="868"/>
      <c r="B787" s="868"/>
      <c r="C787" s="868"/>
      <c r="D787" s="868"/>
      <c r="E787" s="868"/>
      <c r="F787" s="868"/>
      <c r="G787" s="868"/>
      <c r="H787" s="868"/>
      <c r="I787" s="868"/>
      <c r="J787" s="868"/>
    </row>
    <row r="788" spans="1:10" x14ac:dyDescent="0.15">
      <c r="A788" s="868"/>
      <c r="B788" s="868"/>
      <c r="C788" s="868"/>
      <c r="D788" s="868"/>
      <c r="E788" s="868"/>
      <c r="F788" s="868"/>
      <c r="G788" s="868"/>
      <c r="H788" s="868"/>
      <c r="I788" s="868"/>
      <c r="J788" s="868"/>
    </row>
    <row r="789" spans="1:10" x14ac:dyDescent="0.15">
      <c r="A789" s="868"/>
      <c r="B789" s="868"/>
      <c r="C789" s="868"/>
      <c r="D789" s="868"/>
      <c r="E789" s="868"/>
      <c r="F789" s="868"/>
      <c r="G789" s="868"/>
      <c r="H789" s="868"/>
      <c r="I789" s="868"/>
      <c r="J789" s="868"/>
    </row>
    <row r="790" spans="1:10" x14ac:dyDescent="0.15">
      <c r="A790" s="868"/>
      <c r="B790" s="868"/>
      <c r="C790" s="868"/>
      <c r="D790" s="868"/>
      <c r="E790" s="868"/>
      <c r="F790" s="868"/>
      <c r="G790" s="868"/>
      <c r="H790" s="868"/>
      <c r="I790" s="868"/>
      <c r="J790" s="868"/>
    </row>
    <row r="791" spans="1:10" x14ac:dyDescent="0.15">
      <c r="A791" s="868"/>
      <c r="B791" s="868"/>
      <c r="C791" s="868"/>
      <c r="D791" s="868"/>
      <c r="E791" s="868"/>
      <c r="F791" s="868"/>
      <c r="G791" s="868"/>
      <c r="H791" s="868"/>
      <c r="I791" s="868"/>
      <c r="J791" s="868"/>
    </row>
    <row r="792" spans="1:10" x14ac:dyDescent="0.15">
      <c r="A792" s="868"/>
      <c r="B792" s="868"/>
      <c r="C792" s="868"/>
      <c r="D792" s="868"/>
      <c r="E792" s="868"/>
      <c r="F792" s="868"/>
      <c r="G792" s="868"/>
      <c r="H792" s="868"/>
      <c r="I792" s="868"/>
      <c r="J792" s="868"/>
    </row>
    <row r="793" spans="1:10" x14ac:dyDescent="0.15">
      <c r="A793" s="868"/>
      <c r="B793" s="868"/>
      <c r="C793" s="868"/>
      <c r="D793" s="868"/>
      <c r="E793" s="868"/>
      <c r="F793" s="868"/>
      <c r="G793" s="868"/>
      <c r="H793" s="868"/>
      <c r="I793" s="868"/>
      <c r="J793" s="868"/>
    </row>
    <row r="794" spans="1:10" x14ac:dyDescent="0.15">
      <c r="A794" s="868"/>
      <c r="B794" s="868"/>
      <c r="C794" s="868"/>
      <c r="D794" s="868"/>
      <c r="E794" s="868"/>
      <c r="F794" s="868"/>
      <c r="G794" s="868"/>
      <c r="H794" s="868"/>
      <c r="I794" s="868"/>
      <c r="J794" s="868"/>
    </row>
    <row r="795" spans="1:10" x14ac:dyDescent="0.15">
      <c r="A795" s="868"/>
      <c r="B795" s="868"/>
      <c r="C795" s="868"/>
      <c r="D795" s="868"/>
      <c r="E795" s="868"/>
      <c r="F795" s="868"/>
      <c r="G795" s="868"/>
      <c r="H795" s="868"/>
      <c r="I795" s="868"/>
      <c r="J795" s="868"/>
    </row>
    <row r="796" spans="1:10" x14ac:dyDescent="0.15">
      <c r="A796" s="868"/>
      <c r="B796" s="868"/>
      <c r="C796" s="868"/>
      <c r="D796" s="868"/>
      <c r="E796" s="868"/>
      <c r="F796" s="868"/>
      <c r="G796" s="868"/>
      <c r="H796" s="868"/>
      <c r="I796" s="868"/>
      <c r="J796" s="868"/>
    </row>
    <row r="797" spans="1:10" x14ac:dyDescent="0.15">
      <c r="A797" s="868"/>
      <c r="B797" s="868"/>
      <c r="C797" s="868"/>
      <c r="D797" s="868"/>
      <c r="E797" s="868"/>
      <c r="F797" s="868"/>
      <c r="G797" s="868"/>
      <c r="H797" s="868"/>
      <c r="I797" s="868"/>
      <c r="J797" s="868"/>
    </row>
    <row r="798" spans="1:10" x14ac:dyDescent="0.15">
      <c r="A798" s="868"/>
      <c r="B798" s="868"/>
      <c r="C798" s="868"/>
      <c r="D798" s="868"/>
      <c r="E798" s="868"/>
      <c r="F798" s="868"/>
      <c r="G798" s="868"/>
      <c r="H798" s="868"/>
      <c r="I798" s="868"/>
      <c r="J798" s="868"/>
    </row>
    <row r="799" spans="1:10" x14ac:dyDescent="0.15">
      <c r="A799" s="868"/>
      <c r="B799" s="868"/>
      <c r="C799" s="868"/>
      <c r="D799" s="868"/>
      <c r="E799" s="868"/>
      <c r="F799" s="868"/>
      <c r="G799" s="868"/>
      <c r="H799" s="868"/>
      <c r="I799" s="868"/>
      <c r="J799" s="868"/>
    </row>
    <row r="800" spans="1:10" x14ac:dyDescent="0.15">
      <c r="A800" s="868"/>
      <c r="B800" s="868"/>
      <c r="C800" s="868"/>
      <c r="D800" s="868"/>
      <c r="E800" s="868"/>
      <c r="F800" s="868"/>
      <c r="G800" s="868"/>
      <c r="H800" s="868"/>
      <c r="I800" s="868"/>
      <c r="J800" s="868"/>
    </row>
    <row r="801" spans="1:10" x14ac:dyDescent="0.15">
      <c r="A801" s="868"/>
      <c r="B801" s="868"/>
      <c r="C801" s="868"/>
      <c r="D801" s="868"/>
      <c r="E801" s="868"/>
      <c r="F801" s="868"/>
      <c r="G801" s="868"/>
      <c r="H801" s="868"/>
      <c r="I801" s="868"/>
      <c r="J801" s="868"/>
    </row>
    <row r="802" spans="1:10" x14ac:dyDescent="0.15">
      <c r="A802" s="868"/>
      <c r="B802" s="868"/>
      <c r="C802" s="868"/>
      <c r="D802" s="868"/>
      <c r="E802" s="868"/>
      <c r="F802" s="868"/>
      <c r="G802" s="868"/>
      <c r="H802" s="868"/>
      <c r="I802" s="868"/>
      <c r="J802" s="868"/>
    </row>
    <row r="803" spans="1:10" x14ac:dyDescent="0.15">
      <c r="A803" s="868"/>
      <c r="B803" s="868"/>
      <c r="C803" s="868"/>
      <c r="D803" s="868"/>
      <c r="E803" s="868"/>
      <c r="F803" s="868"/>
      <c r="G803" s="868"/>
      <c r="H803" s="868"/>
      <c r="I803" s="868"/>
      <c r="J803" s="868"/>
    </row>
    <row r="804" spans="1:10" x14ac:dyDescent="0.15">
      <c r="A804" s="868"/>
      <c r="B804" s="868"/>
      <c r="C804" s="868"/>
      <c r="D804" s="868"/>
      <c r="E804" s="868"/>
      <c r="F804" s="868"/>
      <c r="G804" s="868"/>
      <c r="H804" s="868"/>
      <c r="I804" s="868"/>
      <c r="J804" s="868"/>
    </row>
    <row r="805" spans="1:10" x14ac:dyDescent="0.15">
      <c r="A805" s="868"/>
      <c r="B805" s="868"/>
      <c r="C805" s="868"/>
      <c r="D805" s="868"/>
      <c r="E805" s="868"/>
      <c r="F805" s="868"/>
      <c r="G805" s="868"/>
      <c r="H805" s="868"/>
      <c r="I805" s="868"/>
      <c r="J805" s="868"/>
    </row>
    <row r="806" spans="1:10" x14ac:dyDescent="0.15">
      <c r="A806" s="868"/>
      <c r="B806" s="868"/>
      <c r="C806" s="868"/>
      <c r="D806" s="868"/>
      <c r="E806" s="868"/>
      <c r="F806" s="868"/>
      <c r="G806" s="868"/>
      <c r="H806" s="868"/>
      <c r="I806" s="868"/>
      <c r="J806" s="868"/>
    </row>
    <row r="807" spans="1:10" x14ac:dyDescent="0.15">
      <c r="A807" s="868"/>
      <c r="B807" s="868"/>
      <c r="C807" s="868"/>
      <c r="D807" s="868"/>
      <c r="E807" s="868"/>
      <c r="F807" s="868"/>
      <c r="G807" s="868"/>
      <c r="H807" s="868"/>
      <c r="I807" s="868"/>
      <c r="J807" s="868"/>
    </row>
    <row r="808" spans="1:10" x14ac:dyDescent="0.15">
      <c r="A808" s="868"/>
      <c r="B808" s="868"/>
      <c r="C808" s="868"/>
      <c r="D808" s="868"/>
      <c r="E808" s="868"/>
      <c r="F808" s="868"/>
      <c r="G808" s="868"/>
      <c r="H808" s="868"/>
      <c r="I808" s="868"/>
      <c r="J808" s="868"/>
    </row>
    <row r="809" spans="1:10" x14ac:dyDescent="0.15">
      <c r="A809" s="868"/>
      <c r="B809" s="868"/>
      <c r="C809" s="868"/>
      <c r="D809" s="868"/>
      <c r="E809" s="868"/>
      <c r="F809" s="868"/>
      <c r="G809" s="868"/>
      <c r="H809" s="868"/>
      <c r="I809" s="868"/>
      <c r="J809" s="868"/>
    </row>
    <row r="810" spans="1:10" x14ac:dyDescent="0.15">
      <c r="A810" s="868"/>
      <c r="B810" s="868"/>
      <c r="C810" s="868"/>
      <c r="D810" s="868"/>
      <c r="E810" s="868"/>
      <c r="F810" s="868"/>
      <c r="G810" s="868"/>
      <c r="H810" s="868"/>
      <c r="I810" s="868"/>
      <c r="J810" s="868"/>
    </row>
    <row r="811" spans="1:10" x14ac:dyDescent="0.15">
      <c r="A811" s="868"/>
      <c r="B811" s="868"/>
      <c r="C811" s="868"/>
      <c r="D811" s="868"/>
      <c r="E811" s="868"/>
      <c r="F811" s="868"/>
      <c r="G811" s="868"/>
      <c r="H811" s="868"/>
      <c r="I811" s="868"/>
      <c r="J811" s="868"/>
    </row>
    <row r="812" spans="1:10" x14ac:dyDescent="0.15">
      <c r="A812" s="868"/>
      <c r="B812" s="868"/>
      <c r="C812" s="868"/>
      <c r="D812" s="868"/>
      <c r="E812" s="868"/>
      <c r="F812" s="868"/>
      <c r="G812" s="868"/>
      <c r="H812" s="868"/>
      <c r="I812" s="868"/>
      <c r="J812" s="868"/>
    </row>
    <row r="813" spans="1:10" x14ac:dyDescent="0.15">
      <c r="A813" s="868"/>
      <c r="B813" s="868"/>
      <c r="C813" s="868"/>
      <c r="D813" s="868"/>
      <c r="E813" s="868"/>
      <c r="F813" s="868"/>
      <c r="G813" s="868"/>
      <c r="H813" s="868"/>
      <c r="I813" s="868"/>
      <c r="J813" s="868"/>
    </row>
    <row r="814" spans="1:10" x14ac:dyDescent="0.15">
      <c r="A814" s="868"/>
      <c r="B814" s="868"/>
      <c r="C814" s="868"/>
      <c r="D814" s="868"/>
      <c r="E814" s="868"/>
      <c r="F814" s="868"/>
      <c r="G814" s="868"/>
      <c r="H814" s="868"/>
      <c r="I814" s="868"/>
      <c r="J814" s="868"/>
    </row>
    <row r="815" spans="1:10" x14ac:dyDescent="0.15">
      <c r="A815" s="868"/>
      <c r="B815" s="868"/>
      <c r="C815" s="868"/>
      <c r="D815" s="868"/>
      <c r="E815" s="868"/>
      <c r="F815" s="868"/>
      <c r="G815" s="868"/>
      <c r="H815" s="868"/>
      <c r="I815" s="868"/>
      <c r="J815" s="868"/>
    </row>
    <row r="816" spans="1:10" x14ac:dyDescent="0.15">
      <c r="A816" s="868"/>
      <c r="B816" s="868"/>
      <c r="C816" s="868"/>
      <c r="D816" s="868"/>
      <c r="E816" s="868"/>
      <c r="F816" s="868"/>
      <c r="G816" s="868"/>
      <c r="H816" s="868"/>
      <c r="I816" s="868"/>
      <c r="J816" s="868"/>
    </row>
    <row r="817" spans="1:10" x14ac:dyDescent="0.15">
      <c r="A817" s="868"/>
      <c r="B817" s="868"/>
      <c r="C817" s="868"/>
      <c r="D817" s="868"/>
      <c r="E817" s="868"/>
      <c r="F817" s="868"/>
      <c r="G817" s="868"/>
      <c r="H817" s="868"/>
      <c r="I817" s="868"/>
      <c r="J817" s="868"/>
    </row>
    <row r="818" spans="1:10" x14ac:dyDescent="0.15">
      <c r="A818" s="868"/>
      <c r="B818" s="868"/>
      <c r="C818" s="868"/>
      <c r="D818" s="868"/>
      <c r="E818" s="868"/>
      <c r="F818" s="868"/>
      <c r="G818" s="868"/>
      <c r="H818" s="868"/>
      <c r="I818" s="868"/>
      <c r="J818" s="868"/>
    </row>
    <row r="819" spans="1:10" x14ac:dyDescent="0.15">
      <c r="A819" s="868"/>
      <c r="B819" s="868"/>
      <c r="C819" s="868"/>
      <c r="D819" s="868"/>
      <c r="E819" s="868"/>
      <c r="F819" s="868"/>
      <c r="G819" s="868"/>
      <c r="H819" s="868"/>
      <c r="I819" s="868"/>
      <c r="J819" s="868"/>
    </row>
    <row r="820" spans="1:10" x14ac:dyDescent="0.15">
      <c r="A820" s="868"/>
      <c r="B820" s="868"/>
      <c r="C820" s="868"/>
      <c r="D820" s="868"/>
      <c r="E820" s="868"/>
      <c r="F820" s="868"/>
      <c r="G820" s="868"/>
      <c r="H820" s="868"/>
      <c r="I820" s="868"/>
      <c r="J820" s="868"/>
    </row>
    <row r="821" spans="1:10" x14ac:dyDescent="0.15">
      <c r="A821" s="868"/>
      <c r="B821" s="868"/>
      <c r="C821" s="868"/>
      <c r="D821" s="868"/>
      <c r="E821" s="868"/>
      <c r="F821" s="868"/>
      <c r="G821" s="868"/>
      <c r="H821" s="868"/>
      <c r="I821" s="868"/>
      <c r="J821" s="868"/>
    </row>
    <row r="822" spans="1:10" x14ac:dyDescent="0.15">
      <c r="A822" s="868"/>
      <c r="B822" s="868"/>
      <c r="C822" s="868"/>
      <c r="D822" s="868"/>
      <c r="E822" s="868"/>
      <c r="F822" s="868"/>
      <c r="G822" s="868"/>
      <c r="H822" s="868"/>
      <c r="I822" s="868"/>
      <c r="J822" s="868"/>
    </row>
    <row r="823" spans="1:10" x14ac:dyDescent="0.15">
      <c r="A823" s="868"/>
      <c r="B823" s="868"/>
      <c r="C823" s="868"/>
      <c r="D823" s="868"/>
      <c r="E823" s="868"/>
      <c r="F823" s="868"/>
      <c r="G823" s="868"/>
      <c r="H823" s="868"/>
      <c r="I823" s="868"/>
      <c r="J823" s="868"/>
    </row>
    <row r="824" spans="1:10" x14ac:dyDescent="0.15">
      <c r="A824" s="868"/>
      <c r="B824" s="868"/>
      <c r="C824" s="868"/>
      <c r="D824" s="868"/>
      <c r="E824" s="868"/>
      <c r="F824" s="868"/>
      <c r="G824" s="868"/>
      <c r="H824" s="868"/>
      <c r="I824" s="868"/>
      <c r="J824" s="868"/>
    </row>
    <row r="825" spans="1:10" x14ac:dyDescent="0.15">
      <c r="A825" s="868"/>
      <c r="B825" s="868"/>
      <c r="C825" s="868"/>
      <c r="D825" s="868"/>
      <c r="E825" s="868"/>
      <c r="F825" s="868"/>
      <c r="G825" s="868"/>
      <c r="H825" s="868"/>
      <c r="I825" s="868"/>
      <c r="J825" s="868"/>
    </row>
    <row r="826" spans="1:10" x14ac:dyDescent="0.15">
      <c r="A826" s="868"/>
      <c r="B826" s="868"/>
      <c r="C826" s="868"/>
      <c r="D826" s="868"/>
      <c r="E826" s="868"/>
      <c r="F826" s="868"/>
      <c r="G826" s="868"/>
      <c r="H826" s="868"/>
      <c r="I826" s="868"/>
      <c r="J826" s="868"/>
    </row>
    <row r="827" spans="1:10" x14ac:dyDescent="0.15">
      <c r="A827" s="868"/>
      <c r="B827" s="868"/>
      <c r="C827" s="868"/>
      <c r="D827" s="868"/>
      <c r="E827" s="868"/>
      <c r="F827" s="868"/>
      <c r="G827" s="868"/>
      <c r="H827" s="868"/>
      <c r="I827" s="868"/>
      <c r="J827" s="868"/>
    </row>
    <row r="828" spans="1:10" x14ac:dyDescent="0.15">
      <c r="A828" s="868"/>
      <c r="B828" s="868"/>
      <c r="C828" s="868"/>
      <c r="D828" s="868"/>
      <c r="E828" s="868"/>
      <c r="F828" s="868"/>
      <c r="G828" s="868"/>
      <c r="H828" s="868"/>
      <c r="I828" s="868"/>
      <c r="J828" s="868"/>
    </row>
    <row r="829" spans="1:10" x14ac:dyDescent="0.15">
      <c r="A829" s="868"/>
      <c r="B829" s="868"/>
      <c r="C829" s="868"/>
      <c r="D829" s="868"/>
      <c r="E829" s="868"/>
      <c r="F829" s="868"/>
      <c r="G829" s="868"/>
      <c r="H829" s="868"/>
      <c r="I829" s="868"/>
      <c r="J829" s="868"/>
    </row>
    <row r="830" spans="1:10" x14ac:dyDescent="0.15">
      <c r="A830" s="868"/>
      <c r="B830" s="868"/>
      <c r="C830" s="868"/>
      <c r="D830" s="868"/>
      <c r="E830" s="868"/>
      <c r="F830" s="868"/>
      <c r="G830" s="868"/>
      <c r="H830" s="868"/>
      <c r="I830" s="868"/>
      <c r="J830" s="868"/>
    </row>
    <row r="831" spans="1:10" x14ac:dyDescent="0.15">
      <c r="A831" s="868"/>
      <c r="B831" s="868"/>
      <c r="C831" s="868"/>
      <c r="D831" s="868"/>
      <c r="E831" s="868"/>
      <c r="F831" s="868"/>
      <c r="G831" s="868"/>
      <c r="H831" s="868"/>
      <c r="I831" s="868"/>
      <c r="J831" s="868"/>
    </row>
    <row r="832" spans="1:10" x14ac:dyDescent="0.15">
      <c r="A832" s="868"/>
      <c r="B832" s="868"/>
      <c r="C832" s="868"/>
      <c r="D832" s="868"/>
      <c r="E832" s="868"/>
      <c r="F832" s="868"/>
      <c r="G832" s="868"/>
      <c r="H832" s="868"/>
      <c r="I832" s="868"/>
      <c r="J832" s="868"/>
    </row>
    <row r="833" spans="1:10" x14ac:dyDescent="0.15">
      <c r="A833" s="868"/>
      <c r="B833" s="868"/>
      <c r="C833" s="868"/>
      <c r="D833" s="868"/>
      <c r="E833" s="868"/>
      <c r="F833" s="868"/>
      <c r="G833" s="868"/>
      <c r="H833" s="868"/>
      <c r="I833" s="868"/>
      <c r="J833" s="868"/>
    </row>
    <row r="834" spans="1:10" x14ac:dyDescent="0.15">
      <c r="A834" s="868"/>
      <c r="B834" s="868"/>
      <c r="C834" s="868"/>
      <c r="D834" s="868"/>
      <c r="E834" s="868"/>
      <c r="F834" s="868"/>
      <c r="G834" s="868"/>
      <c r="H834" s="868"/>
      <c r="I834" s="868"/>
      <c r="J834" s="868"/>
    </row>
    <row r="835" spans="1:10" x14ac:dyDescent="0.15">
      <c r="A835" s="868"/>
      <c r="B835" s="868"/>
      <c r="C835" s="868"/>
      <c r="D835" s="868"/>
      <c r="E835" s="868"/>
      <c r="F835" s="868"/>
      <c r="G835" s="868"/>
      <c r="H835" s="868"/>
      <c r="I835" s="868"/>
      <c r="J835" s="868"/>
    </row>
    <row r="836" spans="1:10" x14ac:dyDescent="0.15">
      <c r="A836" s="868"/>
      <c r="B836" s="868"/>
      <c r="C836" s="868"/>
      <c r="D836" s="868"/>
      <c r="E836" s="868"/>
      <c r="F836" s="868"/>
      <c r="G836" s="868"/>
      <c r="H836" s="868"/>
      <c r="I836" s="868"/>
      <c r="J836" s="868"/>
    </row>
    <row r="837" spans="1:10" x14ac:dyDescent="0.15">
      <c r="A837" s="868"/>
      <c r="B837" s="868"/>
      <c r="C837" s="868"/>
      <c r="D837" s="868"/>
      <c r="E837" s="868"/>
      <c r="F837" s="868"/>
      <c r="G837" s="868"/>
      <c r="H837" s="868"/>
      <c r="I837" s="868"/>
      <c r="J837" s="868"/>
    </row>
    <row r="838" spans="1:10" x14ac:dyDescent="0.15">
      <c r="A838" s="868"/>
      <c r="B838" s="868"/>
      <c r="C838" s="868"/>
      <c r="D838" s="868"/>
      <c r="E838" s="868"/>
      <c r="F838" s="868"/>
      <c r="G838" s="868"/>
      <c r="H838" s="868"/>
      <c r="I838" s="868"/>
      <c r="J838" s="868"/>
    </row>
    <row r="839" spans="1:10" x14ac:dyDescent="0.15">
      <c r="A839" s="868"/>
      <c r="B839" s="868"/>
      <c r="C839" s="868"/>
      <c r="D839" s="868"/>
      <c r="E839" s="868"/>
      <c r="F839" s="868"/>
      <c r="G839" s="868"/>
      <c r="H839" s="868"/>
      <c r="I839" s="868"/>
      <c r="J839" s="868"/>
    </row>
    <row r="840" spans="1:10" x14ac:dyDescent="0.15">
      <c r="A840" s="868"/>
      <c r="B840" s="868"/>
      <c r="C840" s="868"/>
      <c r="D840" s="868"/>
      <c r="E840" s="868"/>
      <c r="F840" s="868"/>
      <c r="G840" s="868"/>
      <c r="H840" s="868"/>
      <c r="I840" s="868"/>
      <c r="J840" s="868"/>
    </row>
    <row r="841" spans="1:10" x14ac:dyDescent="0.15">
      <c r="A841" s="868"/>
      <c r="B841" s="868"/>
      <c r="C841" s="868"/>
      <c r="D841" s="868"/>
      <c r="E841" s="868"/>
      <c r="F841" s="868"/>
      <c r="G841" s="868"/>
      <c r="H841" s="868"/>
      <c r="I841" s="868"/>
      <c r="J841" s="868"/>
    </row>
    <row r="842" spans="1:10" x14ac:dyDescent="0.15">
      <c r="A842" s="868"/>
      <c r="B842" s="868"/>
      <c r="C842" s="868"/>
      <c r="D842" s="868"/>
      <c r="E842" s="868"/>
      <c r="F842" s="868"/>
      <c r="G842" s="868"/>
      <c r="H842" s="868"/>
      <c r="I842" s="868"/>
      <c r="J842" s="868"/>
    </row>
    <row r="843" spans="1:10" x14ac:dyDescent="0.15">
      <c r="A843" s="868"/>
      <c r="B843" s="868"/>
      <c r="C843" s="868"/>
      <c r="D843" s="868"/>
      <c r="E843" s="868"/>
      <c r="F843" s="868"/>
      <c r="G843" s="868"/>
      <c r="H843" s="868"/>
      <c r="I843" s="868"/>
      <c r="J843" s="868"/>
    </row>
    <row r="844" spans="1:10" x14ac:dyDescent="0.15">
      <c r="A844" s="868"/>
      <c r="B844" s="868"/>
      <c r="C844" s="868"/>
      <c r="D844" s="868"/>
      <c r="E844" s="868"/>
      <c r="F844" s="868"/>
      <c r="G844" s="868"/>
      <c r="H844" s="868"/>
      <c r="I844" s="868"/>
      <c r="J844" s="868"/>
    </row>
    <row r="845" spans="1:10" x14ac:dyDescent="0.15">
      <c r="A845" s="868"/>
      <c r="B845" s="868"/>
      <c r="C845" s="868"/>
      <c r="D845" s="868"/>
      <c r="E845" s="868"/>
      <c r="F845" s="868"/>
      <c r="G845" s="868"/>
      <c r="H845" s="868"/>
      <c r="I845" s="868"/>
      <c r="J845" s="868"/>
    </row>
    <row r="846" spans="1:10" x14ac:dyDescent="0.15">
      <c r="A846" s="868"/>
      <c r="B846" s="868"/>
      <c r="C846" s="868"/>
      <c r="D846" s="868"/>
      <c r="E846" s="868"/>
      <c r="F846" s="868"/>
      <c r="G846" s="868"/>
      <c r="H846" s="868"/>
      <c r="I846" s="868"/>
      <c r="J846" s="868"/>
    </row>
    <row r="847" spans="1:10" x14ac:dyDescent="0.15">
      <c r="A847" s="868"/>
      <c r="B847" s="868"/>
      <c r="C847" s="868"/>
      <c r="D847" s="868"/>
      <c r="E847" s="868"/>
      <c r="F847" s="868"/>
      <c r="G847" s="868"/>
      <c r="H847" s="868"/>
      <c r="I847" s="868"/>
      <c r="J847" s="868"/>
    </row>
    <row r="848" spans="1:10" x14ac:dyDescent="0.15">
      <c r="A848" s="868"/>
      <c r="B848" s="868"/>
      <c r="C848" s="868"/>
      <c r="D848" s="868"/>
      <c r="E848" s="868"/>
      <c r="F848" s="868"/>
      <c r="G848" s="868"/>
      <c r="H848" s="868"/>
      <c r="I848" s="868"/>
      <c r="J848" s="868"/>
    </row>
    <row r="849" spans="1:10" x14ac:dyDescent="0.15">
      <c r="A849" s="868"/>
      <c r="B849" s="868"/>
      <c r="C849" s="868"/>
      <c r="D849" s="868"/>
      <c r="E849" s="868"/>
      <c r="F849" s="868"/>
      <c r="G849" s="868"/>
      <c r="H849" s="868"/>
      <c r="I849" s="868"/>
      <c r="J849" s="868"/>
    </row>
    <row r="850" spans="1:10" x14ac:dyDescent="0.15">
      <c r="A850" s="868"/>
      <c r="B850" s="868"/>
      <c r="C850" s="868"/>
      <c r="D850" s="868"/>
      <c r="E850" s="868"/>
      <c r="F850" s="868"/>
      <c r="G850" s="868"/>
      <c r="H850" s="868"/>
      <c r="I850" s="868"/>
      <c r="J850" s="868"/>
    </row>
    <row r="851" spans="1:10" x14ac:dyDescent="0.15">
      <c r="A851" s="868"/>
      <c r="B851" s="868"/>
      <c r="C851" s="868"/>
      <c r="D851" s="868"/>
      <c r="E851" s="868"/>
      <c r="F851" s="868"/>
      <c r="G851" s="868"/>
      <c r="H851" s="868"/>
      <c r="I851" s="868"/>
      <c r="J851" s="868"/>
    </row>
    <row r="852" spans="1:10" x14ac:dyDescent="0.15">
      <c r="A852" s="868"/>
      <c r="B852" s="868"/>
      <c r="C852" s="868"/>
      <c r="D852" s="868"/>
      <c r="E852" s="868"/>
      <c r="F852" s="868"/>
      <c r="G852" s="868"/>
      <c r="H852" s="868"/>
      <c r="I852" s="868"/>
      <c r="J852" s="868"/>
    </row>
    <row r="853" spans="1:10" x14ac:dyDescent="0.15">
      <c r="A853" s="868"/>
      <c r="B853" s="868"/>
      <c r="C853" s="868"/>
      <c r="D853" s="868"/>
      <c r="E853" s="868"/>
      <c r="F853" s="868"/>
      <c r="G853" s="868"/>
      <c r="H853" s="868"/>
      <c r="I853" s="868"/>
      <c r="J853" s="868"/>
    </row>
    <row r="854" spans="1:10" x14ac:dyDescent="0.15">
      <c r="A854" s="868"/>
      <c r="B854" s="868"/>
      <c r="C854" s="868"/>
      <c r="D854" s="868"/>
      <c r="E854" s="868"/>
      <c r="F854" s="868"/>
      <c r="G854" s="868"/>
      <c r="H854" s="868"/>
      <c r="I854" s="868"/>
      <c r="J854" s="868"/>
    </row>
    <row r="855" spans="1:10" x14ac:dyDescent="0.15">
      <c r="A855" s="868"/>
      <c r="B855" s="868"/>
      <c r="C855" s="868"/>
      <c r="D855" s="868"/>
      <c r="E855" s="868"/>
      <c r="F855" s="868"/>
      <c r="G855" s="868"/>
      <c r="H855" s="868"/>
      <c r="I855" s="868"/>
      <c r="J855" s="868"/>
    </row>
    <row r="856" spans="1:10" x14ac:dyDescent="0.15">
      <c r="A856" s="868"/>
      <c r="B856" s="868"/>
      <c r="C856" s="868"/>
      <c r="D856" s="868"/>
      <c r="E856" s="868"/>
      <c r="F856" s="868"/>
      <c r="G856" s="868"/>
      <c r="H856" s="868"/>
      <c r="I856" s="868"/>
      <c r="J856" s="868"/>
    </row>
    <row r="857" spans="1:10" x14ac:dyDescent="0.15">
      <c r="A857" s="868"/>
      <c r="B857" s="868"/>
      <c r="C857" s="868"/>
      <c r="D857" s="868"/>
      <c r="E857" s="868"/>
      <c r="F857" s="868"/>
      <c r="G857" s="868"/>
      <c r="H857" s="868"/>
      <c r="I857" s="868"/>
      <c r="J857" s="868"/>
    </row>
    <row r="858" spans="1:10" x14ac:dyDescent="0.15">
      <c r="A858" s="868"/>
      <c r="B858" s="868"/>
      <c r="C858" s="868"/>
      <c r="D858" s="868"/>
      <c r="E858" s="868"/>
      <c r="F858" s="868"/>
      <c r="G858" s="868"/>
      <c r="H858" s="868"/>
      <c r="I858" s="868"/>
      <c r="J858" s="868"/>
    </row>
    <row r="859" spans="1:10" x14ac:dyDescent="0.15">
      <c r="A859" s="868"/>
      <c r="B859" s="868"/>
      <c r="C859" s="868"/>
      <c r="D859" s="868"/>
      <c r="E859" s="868"/>
      <c r="F859" s="868"/>
      <c r="G859" s="868"/>
      <c r="H859" s="868"/>
      <c r="I859" s="868"/>
      <c r="J859" s="868"/>
    </row>
    <row r="860" spans="1:10" x14ac:dyDescent="0.15">
      <c r="A860" s="868"/>
      <c r="B860" s="868"/>
      <c r="C860" s="868"/>
      <c r="D860" s="868"/>
      <c r="E860" s="868"/>
      <c r="F860" s="868"/>
      <c r="G860" s="868"/>
      <c r="H860" s="868"/>
      <c r="I860" s="868"/>
      <c r="J860" s="868"/>
    </row>
    <row r="861" spans="1:10" x14ac:dyDescent="0.15">
      <c r="A861" s="868"/>
      <c r="B861" s="868"/>
      <c r="C861" s="868"/>
      <c r="D861" s="868"/>
      <c r="E861" s="868"/>
      <c r="F861" s="868"/>
      <c r="G861" s="868"/>
      <c r="H861" s="868"/>
      <c r="I861" s="868"/>
      <c r="J861" s="868"/>
    </row>
    <row r="862" spans="1:10" x14ac:dyDescent="0.15">
      <c r="A862" s="868"/>
      <c r="B862" s="868"/>
      <c r="C862" s="868"/>
      <c r="D862" s="868"/>
      <c r="E862" s="868"/>
      <c r="F862" s="868"/>
      <c r="G862" s="868"/>
      <c r="H862" s="868"/>
      <c r="I862" s="868"/>
      <c r="J862" s="868"/>
    </row>
    <row r="863" spans="1:10" x14ac:dyDescent="0.15">
      <c r="A863" s="868"/>
      <c r="B863" s="868"/>
      <c r="C863" s="868"/>
      <c r="D863" s="868"/>
      <c r="E863" s="868"/>
      <c r="F863" s="868"/>
      <c r="G863" s="868"/>
      <c r="H863" s="868"/>
      <c r="I863" s="868"/>
      <c r="J863" s="868"/>
    </row>
    <row r="864" spans="1:10" x14ac:dyDescent="0.15">
      <c r="A864" s="868"/>
      <c r="B864" s="868"/>
      <c r="C864" s="868"/>
      <c r="D864" s="868"/>
      <c r="E864" s="868"/>
      <c r="F864" s="868"/>
      <c r="G864" s="868"/>
      <c r="H864" s="868"/>
      <c r="I864" s="868"/>
      <c r="J864" s="868"/>
    </row>
    <row r="865" spans="1:10" x14ac:dyDescent="0.15">
      <c r="A865" s="868"/>
      <c r="B865" s="868"/>
      <c r="C865" s="868"/>
      <c r="D865" s="868"/>
      <c r="E865" s="868"/>
      <c r="F865" s="868"/>
      <c r="G865" s="868"/>
      <c r="H865" s="868"/>
      <c r="I865" s="868"/>
      <c r="J865" s="868"/>
    </row>
    <row r="866" spans="1:10" x14ac:dyDescent="0.15">
      <c r="A866" s="868"/>
      <c r="B866" s="868"/>
      <c r="C866" s="868"/>
      <c r="D866" s="868"/>
      <c r="E866" s="868"/>
      <c r="F866" s="868"/>
      <c r="G866" s="868"/>
      <c r="H866" s="868"/>
      <c r="I866" s="868"/>
      <c r="J866" s="868"/>
    </row>
    <row r="867" spans="1:10" x14ac:dyDescent="0.15">
      <c r="A867" s="868"/>
      <c r="B867" s="868"/>
      <c r="C867" s="868"/>
      <c r="D867" s="868"/>
      <c r="E867" s="868"/>
      <c r="F867" s="868"/>
      <c r="G867" s="868"/>
      <c r="H867" s="868"/>
      <c r="I867" s="868"/>
      <c r="J867" s="868"/>
    </row>
    <row r="868" spans="1:10" x14ac:dyDescent="0.15">
      <c r="A868" s="868"/>
      <c r="B868" s="868"/>
      <c r="C868" s="868"/>
      <c r="D868" s="868"/>
      <c r="E868" s="868"/>
      <c r="F868" s="868"/>
      <c r="G868" s="868"/>
      <c r="H868" s="868"/>
      <c r="I868" s="868"/>
      <c r="J868" s="868"/>
    </row>
    <row r="869" spans="1:10" x14ac:dyDescent="0.15">
      <c r="A869" s="868"/>
      <c r="B869" s="868"/>
      <c r="C869" s="868"/>
      <c r="D869" s="868"/>
      <c r="E869" s="868"/>
      <c r="F869" s="868"/>
      <c r="G869" s="868"/>
      <c r="H869" s="868"/>
      <c r="I869" s="868"/>
      <c r="J869" s="868"/>
    </row>
    <row r="870" spans="1:10" x14ac:dyDescent="0.15">
      <c r="A870" s="868"/>
      <c r="B870" s="868"/>
      <c r="C870" s="868"/>
      <c r="D870" s="868"/>
      <c r="E870" s="868"/>
      <c r="F870" s="868"/>
      <c r="G870" s="868"/>
      <c r="H870" s="868"/>
      <c r="I870" s="868"/>
      <c r="J870" s="868"/>
    </row>
    <row r="871" spans="1:10" x14ac:dyDescent="0.15">
      <c r="A871" s="868"/>
      <c r="B871" s="868"/>
      <c r="C871" s="868"/>
      <c r="D871" s="868"/>
      <c r="E871" s="868"/>
      <c r="F871" s="868"/>
      <c r="G871" s="868"/>
      <c r="H871" s="868"/>
      <c r="I871" s="868"/>
      <c r="J871" s="868"/>
    </row>
    <row r="872" spans="1:10" x14ac:dyDescent="0.15">
      <c r="A872" s="868"/>
      <c r="B872" s="868"/>
      <c r="C872" s="868"/>
      <c r="D872" s="868"/>
      <c r="E872" s="868"/>
      <c r="F872" s="868"/>
      <c r="G872" s="868"/>
      <c r="H872" s="868"/>
      <c r="I872" s="868"/>
      <c r="J872" s="868"/>
    </row>
    <row r="873" spans="1:10" x14ac:dyDescent="0.15">
      <c r="A873" s="868"/>
      <c r="B873" s="868"/>
      <c r="C873" s="868"/>
      <c r="D873" s="868"/>
      <c r="E873" s="868"/>
      <c r="F873" s="868"/>
      <c r="G873" s="868"/>
      <c r="H873" s="868"/>
      <c r="I873" s="868"/>
      <c r="J873" s="868"/>
    </row>
    <row r="874" spans="1:10" x14ac:dyDescent="0.15">
      <c r="A874" s="868"/>
      <c r="B874" s="868"/>
      <c r="C874" s="868"/>
      <c r="D874" s="868"/>
      <c r="E874" s="868"/>
      <c r="F874" s="868"/>
      <c r="G874" s="868"/>
      <c r="H874" s="868"/>
      <c r="I874" s="868"/>
      <c r="J874" s="868"/>
    </row>
    <row r="875" spans="1:10" x14ac:dyDescent="0.15">
      <c r="A875" s="868"/>
      <c r="B875" s="868"/>
      <c r="C875" s="868"/>
      <c r="D875" s="868"/>
      <c r="E875" s="868"/>
      <c r="F875" s="868"/>
      <c r="G875" s="868"/>
      <c r="H875" s="868"/>
      <c r="I875" s="868"/>
      <c r="J875" s="868"/>
    </row>
    <row r="876" spans="1:10" x14ac:dyDescent="0.15">
      <c r="A876" s="868"/>
      <c r="B876" s="868"/>
      <c r="C876" s="868"/>
      <c r="D876" s="868"/>
      <c r="E876" s="868"/>
      <c r="F876" s="868"/>
      <c r="G876" s="868"/>
      <c r="H876" s="868"/>
      <c r="I876" s="868"/>
      <c r="J876" s="868"/>
    </row>
    <row r="877" spans="1:10" x14ac:dyDescent="0.15">
      <c r="A877" s="868"/>
      <c r="B877" s="868"/>
      <c r="C877" s="868"/>
      <c r="D877" s="868"/>
      <c r="E877" s="868"/>
      <c r="F877" s="868"/>
      <c r="G877" s="868"/>
      <c r="H877" s="868"/>
      <c r="I877" s="868"/>
      <c r="J877" s="868"/>
    </row>
    <row r="878" spans="1:10" x14ac:dyDescent="0.15">
      <c r="A878" s="868"/>
      <c r="B878" s="868"/>
      <c r="C878" s="868"/>
      <c r="D878" s="868"/>
      <c r="E878" s="868"/>
      <c r="F878" s="868"/>
      <c r="G878" s="868"/>
      <c r="H878" s="868"/>
      <c r="I878" s="868"/>
      <c r="J878" s="868"/>
    </row>
    <row r="879" spans="1:10" x14ac:dyDescent="0.15">
      <c r="A879" s="868"/>
      <c r="B879" s="868"/>
      <c r="C879" s="868"/>
      <c r="D879" s="868"/>
      <c r="E879" s="868"/>
      <c r="F879" s="868"/>
      <c r="G879" s="868"/>
      <c r="H879" s="868"/>
      <c r="I879" s="868"/>
      <c r="J879" s="868"/>
    </row>
    <row r="880" spans="1:10" x14ac:dyDescent="0.15">
      <c r="A880" s="868"/>
      <c r="B880" s="868"/>
      <c r="C880" s="868"/>
      <c r="D880" s="868"/>
      <c r="E880" s="868"/>
      <c r="F880" s="868"/>
      <c r="G880" s="868"/>
      <c r="H880" s="868"/>
      <c r="I880" s="868"/>
      <c r="J880" s="868"/>
    </row>
    <row r="881" spans="1:10" x14ac:dyDescent="0.15">
      <c r="A881" s="868"/>
      <c r="B881" s="868"/>
      <c r="C881" s="868"/>
      <c r="D881" s="868"/>
      <c r="E881" s="868"/>
      <c r="F881" s="868"/>
      <c r="G881" s="868"/>
      <c r="H881" s="868"/>
      <c r="I881" s="868"/>
      <c r="J881" s="868"/>
    </row>
    <row r="882" spans="1:10" x14ac:dyDescent="0.15">
      <c r="A882" s="868"/>
      <c r="B882" s="868"/>
      <c r="C882" s="868"/>
      <c r="D882" s="868"/>
      <c r="E882" s="868"/>
      <c r="F882" s="868"/>
      <c r="G882" s="868"/>
      <c r="H882" s="868"/>
      <c r="I882" s="868"/>
      <c r="J882" s="868"/>
    </row>
    <row r="883" spans="1:10" x14ac:dyDescent="0.15">
      <c r="A883" s="868"/>
      <c r="B883" s="868"/>
      <c r="C883" s="868"/>
      <c r="D883" s="868"/>
      <c r="E883" s="868"/>
      <c r="F883" s="868"/>
      <c r="G883" s="868"/>
      <c r="H883" s="868"/>
      <c r="I883" s="868"/>
      <c r="J883" s="868"/>
    </row>
    <row r="884" spans="1:10" x14ac:dyDescent="0.15">
      <c r="A884" s="868"/>
      <c r="B884" s="868"/>
      <c r="C884" s="868"/>
      <c r="D884" s="868"/>
      <c r="E884" s="868"/>
      <c r="F884" s="868"/>
      <c r="G884" s="868"/>
      <c r="H884" s="868"/>
      <c r="I884" s="868"/>
      <c r="J884" s="868"/>
    </row>
    <row r="885" spans="1:10" x14ac:dyDescent="0.15">
      <c r="A885" s="868"/>
      <c r="B885" s="868"/>
      <c r="C885" s="868"/>
      <c r="D885" s="868"/>
      <c r="E885" s="868"/>
      <c r="F885" s="868"/>
      <c r="G885" s="868"/>
      <c r="H885" s="868"/>
      <c r="I885" s="868"/>
      <c r="J885" s="868"/>
    </row>
    <row r="886" spans="1:10" x14ac:dyDescent="0.15">
      <c r="A886" s="868"/>
      <c r="B886" s="868"/>
      <c r="C886" s="868"/>
      <c r="D886" s="868"/>
      <c r="E886" s="868"/>
      <c r="F886" s="868"/>
      <c r="G886" s="868"/>
      <c r="H886" s="868"/>
      <c r="I886" s="868"/>
      <c r="J886" s="868"/>
    </row>
    <row r="887" spans="1:10" x14ac:dyDescent="0.15">
      <c r="A887" s="868"/>
      <c r="B887" s="868"/>
      <c r="C887" s="868"/>
      <c r="D887" s="868"/>
      <c r="E887" s="868"/>
      <c r="F887" s="868"/>
      <c r="G887" s="868"/>
      <c r="H887" s="868"/>
      <c r="I887" s="868"/>
      <c r="J887" s="868"/>
    </row>
    <row r="888" spans="1:10" x14ac:dyDescent="0.15">
      <c r="A888" s="868"/>
      <c r="B888" s="868"/>
      <c r="C888" s="868"/>
      <c r="D888" s="868"/>
      <c r="E888" s="868"/>
      <c r="F888" s="868"/>
      <c r="G888" s="868"/>
      <c r="H888" s="868"/>
      <c r="I888" s="868"/>
      <c r="J888" s="868"/>
    </row>
    <row r="889" spans="1:10" x14ac:dyDescent="0.15">
      <c r="A889" s="868"/>
      <c r="B889" s="868"/>
      <c r="C889" s="868"/>
      <c r="D889" s="868"/>
      <c r="E889" s="868"/>
      <c r="F889" s="868"/>
      <c r="G889" s="868"/>
      <c r="H889" s="868"/>
      <c r="I889" s="868"/>
      <c r="J889" s="868"/>
    </row>
    <row r="890" spans="1:10" x14ac:dyDescent="0.15">
      <c r="A890" s="868"/>
      <c r="B890" s="868"/>
      <c r="C890" s="868"/>
      <c r="D890" s="868"/>
      <c r="E890" s="868"/>
      <c r="F890" s="868"/>
      <c r="G890" s="868"/>
      <c r="H890" s="868"/>
      <c r="I890" s="868"/>
      <c r="J890" s="868"/>
    </row>
    <row r="891" spans="1:10" x14ac:dyDescent="0.15">
      <c r="A891" s="868"/>
      <c r="B891" s="868"/>
      <c r="C891" s="868"/>
      <c r="D891" s="868"/>
      <c r="E891" s="868"/>
      <c r="F891" s="868"/>
      <c r="G891" s="868"/>
      <c r="H891" s="868"/>
      <c r="I891" s="868"/>
      <c r="J891" s="868"/>
    </row>
    <row r="892" spans="1:10" x14ac:dyDescent="0.15">
      <c r="A892" s="868"/>
      <c r="B892" s="868"/>
      <c r="C892" s="868"/>
      <c r="D892" s="868"/>
      <c r="E892" s="868"/>
      <c r="F892" s="868"/>
      <c r="G892" s="868"/>
      <c r="H892" s="868"/>
      <c r="I892" s="868"/>
      <c r="J892" s="868"/>
    </row>
    <row r="893" spans="1:10" x14ac:dyDescent="0.15">
      <c r="A893" s="868"/>
      <c r="B893" s="868"/>
      <c r="C893" s="868"/>
      <c r="D893" s="868"/>
      <c r="E893" s="868"/>
      <c r="F893" s="868"/>
      <c r="G893" s="868"/>
      <c r="H893" s="868"/>
      <c r="I893" s="868"/>
      <c r="J893" s="868"/>
    </row>
    <row r="894" spans="1:10" x14ac:dyDescent="0.15">
      <c r="A894" s="868"/>
      <c r="B894" s="868"/>
      <c r="C894" s="868"/>
      <c r="D894" s="868"/>
      <c r="E894" s="868"/>
      <c r="F894" s="868"/>
      <c r="G894" s="868"/>
      <c r="H894" s="868"/>
      <c r="I894" s="868"/>
      <c r="J894" s="868"/>
    </row>
    <row r="895" spans="1:10" x14ac:dyDescent="0.15">
      <c r="A895" s="868"/>
      <c r="B895" s="868"/>
      <c r="C895" s="868"/>
      <c r="D895" s="868"/>
      <c r="E895" s="868"/>
      <c r="F895" s="868"/>
      <c r="G895" s="868"/>
      <c r="H895" s="868"/>
      <c r="I895" s="868"/>
      <c r="J895" s="868"/>
    </row>
    <row r="896" spans="1:10" x14ac:dyDescent="0.15">
      <c r="A896" s="868"/>
      <c r="B896" s="868"/>
      <c r="C896" s="868"/>
      <c r="D896" s="868"/>
      <c r="E896" s="868"/>
      <c r="F896" s="868"/>
      <c r="G896" s="868"/>
      <c r="H896" s="868"/>
      <c r="I896" s="868"/>
      <c r="J896" s="868"/>
    </row>
    <row r="897" spans="1:10" x14ac:dyDescent="0.15">
      <c r="A897" s="868"/>
      <c r="B897" s="868"/>
      <c r="C897" s="868"/>
      <c r="D897" s="868"/>
      <c r="E897" s="868"/>
      <c r="F897" s="868"/>
      <c r="G897" s="868"/>
      <c r="H897" s="868"/>
      <c r="I897" s="868"/>
      <c r="J897" s="868"/>
    </row>
    <row r="898" spans="1:10" x14ac:dyDescent="0.15">
      <c r="A898" s="868"/>
      <c r="B898" s="868"/>
      <c r="C898" s="868"/>
      <c r="D898" s="868"/>
      <c r="E898" s="868"/>
      <c r="F898" s="868"/>
      <c r="G898" s="868"/>
      <c r="H898" s="868"/>
      <c r="I898" s="868"/>
      <c r="J898" s="868"/>
    </row>
    <row r="899" spans="1:10" x14ac:dyDescent="0.15">
      <c r="A899" s="868"/>
      <c r="B899" s="868"/>
      <c r="C899" s="868"/>
      <c r="D899" s="868"/>
      <c r="E899" s="868"/>
      <c r="F899" s="868"/>
      <c r="G899" s="868"/>
      <c r="H899" s="868"/>
      <c r="I899" s="868"/>
      <c r="J899" s="868"/>
    </row>
    <row r="900" spans="1:10" x14ac:dyDescent="0.15">
      <c r="A900" s="868"/>
      <c r="B900" s="868"/>
      <c r="C900" s="868"/>
      <c r="D900" s="868"/>
      <c r="E900" s="868"/>
      <c r="F900" s="868"/>
      <c r="G900" s="868"/>
      <c r="H900" s="868"/>
      <c r="I900" s="868"/>
      <c r="J900" s="868"/>
    </row>
    <row r="901" spans="1:10" x14ac:dyDescent="0.15">
      <c r="A901" s="868"/>
      <c r="B901" s="868"/>
      <c r="C901" s="868"/>
      <c r="D901" s="868"/>
      <c r="E901" s="868"/>
      <c r="F901" s="868"/>
      <c r="G901" s="868"/>
      <c r="H901" s="868"/>
      <c r="I901" s="868"/>
      <c r="J901" s="868"/>
    </row>
    <row r="902" spans="1:10" x14ac:dyDescent="0.15">
      <c r="A902" s="868"/>
      <c r="B902" s="868"/>
      <c r="C902" s="868"/>
      <c r="D902" s="868"/>
      <c r="E902" s="868"/>
      <c r="F902" s="868"/>
      <c r="G902" s="868"/>
      <c r="H902" s="868"/>
      <c r="I902" s="868"/>
      <c r="J902" s="868"/>
    </row>
    <row r="903" spans="1:10" x14ac:dyDescent="0.15">
      <c r="A903" s="868"/>
      <c r="B903" s="868"/>
      <c r="C903" s="868"/>
      <c r="D903" s="868"/>
      <c r="E903" s="868"/>
      <c r="F903" s="868"/>
      <c r="G903" s="868"/>
      <c r="H903" s="868"/>
      <c r="I903" s="868"/>
      <c r="J903" s="868"/>
    </row>
    <row r="904" spans="1:10" x14ac:dyDescent="0.15">
      <c r="A904" s="868"/>
      <c r="B904" s="868"/>
      <c r="C904" s="868"/>
      <c r="D904" s="868"/>
      <c r="E904" s="868"/>
      <c r="F904" s="868"/>
      <c r="G904" s="868"/>
      <c r="H904" s="868"/>
      <c r="I904" s="868"/>
      <c r="J904" s="868"/>
    </row>
    <row r="905" spans="1:10" x14ac:dyDescent="0.15">
      <c r="A905" s="868"/>
      <c r="B905" s="868"/>
      <c r="C905" s="868"/>
      <c r="D905" s="868"/>
      <c r="E905" s="868"/>
      <c r="F905" s="868"/>
      <c r="G905" s="868"/>
      <c r="H905" s="868"/>
      <c r="I905" s="868"/>
      <c r="J905" s="868"/>
    </row>
    <row r="906" spans="1:10" x14ac:dyDescent="0.15">
      <c r="A906" s="868"/>
      <c r="B906" s="868"/>
      <c r="C906" s="868"/>
      <c r="D906" s="868"/>
      <c r="E906" s="868"/>
      <c r="F906" s="868"/>
      <c r="G906" s="868"/>
      <c r="H906" s="868"/>
      <c r="I906" s="868"/>
      <c r="J906" s="868"/>
    </row>
    <row r="907" spans="1:10" x14ac:dyDescent="0.15">
      <c r="A907" s="868"/>
      <c r="B907" s="868"/>
      <c r="C907" s="868"/>
      <c r="D907" s="868"/>
      <c r="E907" s="868"/>
      <c r="F907" s="868"/>
      <c r="G907" s="868"/>
      <c r="H907" s="868"/>
      <c r="I907" s="868"/>
      <c r="J907" s="868"/>
    </row>
    <row r="908" spans="1:10" x14ac:dyDescent="0.15">
      <c r="A908" s="868"/>
      <c r="B908" s="868"/>
      <c r="C908" s="868"/>
      <c r="D908" s="868"/>
      <c r="E908" s="868"/>
      <c r="F908" s="868"/>
      <c r="G908" s="868"/>
      <c r="H908" s="868"/>
      <c r="I908" s="868"/>
      <c r="J908" s="868"/>
    </row>
    <row r="909" spans="1:10" x14ac:dyDescent="0.15">
      <c r="A909" s="868"/>
      <c r="B909" s="868"/>
      <c r="C909" s="868"/>
      <c r="D909" s="868"/>
      <c r="E909" s="868"/>
      <c r="F909" s="868"/>
      <c r="G909" s="868"/>
      <c r="H909" s="868"/>
      <c r="I909" s="868"/>
      <c r="J909" s="868"/>
    </row>
    <row r="910" spans="1:10" x14ac:dyDescent="0.15">
      <c r="A910" s="868"/>
      <c r="B910" s="868"/>
      <c r="C910" s="868"/>
      <c r="D910" s="868"/>
      <c r="E910" s="868"/>
      <c r="F910" s="868"/>
      <c r="G910" s="868"/>
      <c r="H910" s="868"/>
      <c r="I910" s="868"/>
      <c r="J910" s="868"/>
    </row>
    <row r="911" spans="1:10" x14ac:dyDescent="0.15">
      <c r="A911" s="868"/>
      <c r="B911" s="868"/>
      <c r="C911" s="868"/>
      <c r="D911" s="868"/>
      <c r="E911" s="868"/>
      <c r="F911" s="868"/>
      <c r="G911" s="868"/>
      <c r="H911" s="868"/>
      <c r="I911" s="868"/>
      <c r="J911" s="868"/>
    </row>
    <row r="912" spans="1:10" x14ac:dyDescent="0.15">
      <c r="A912" s="868"/>
      <c r="B912" s="868"/>
      <c r="C912" s="868"/>
      <c r="D912" s="868"/>
      <c r="E912" s="868"/>
      <c r="F912" s="868"/>
      <c r="G912" s="868"/>
      <c r="H912" s="868"/>
      <c r="I912" s="868"/>
      <c r="J912" s="868"/>
    </row>
    <row r="913" spans="1:10" x14ac:dyDescent="0.15">
      <c r="A913" s="868"/>
      <c r="B913" s="868"/>
      <c r="C913" s="868"/>
      <c r="D913" s="868"/>
      <c r="E913" s="868"/>
      <c r="F913" s="868"/>
      <c r="G913" s="868"/>
      <c r="H913" s="868"/>
      <c r="I913" s="868"/>
      <c r="J913" s="868"/>
    </row>
    <row r="914" spans="1:10" x14ac:dyDescent="0.15">
      <c r="A914" s="868"/>
      <c r="B914" s="868"/>
      <c r="C914" s="868"/>
      <c r="D914" s="868"/>
      <c r="E914" s="868"/>
      <c r="F914" s="868"/>
      <c r="G914" s="868"/>
      <c r="H914" s="868"/>
      <c r="I914" s="868"/>
      <c r="J914" s="868"/>
    </row>
    <row r="915" spans="1:10" x14ac:dyDescent="0.15">
      <c r="A915" s="868"/>
      <c r="B915" s="868"/>
      <c r="C915" s="868"/>
      <c r="D915" s="868"/>
      <c r="E915" s="868"/>
      <c r="F915" s="868"/>
      <c r="G915" s="868"/>
      <c r="H915" s="868"/>
      <c r="I915" s="868"/>
      <c r="J915" s="868"/>
    </row>
    <row r="916" spans="1:10" x14ac:dyDescent="0.15">
      <c r="A916" s="868"/>
      <c r="B916" s="868"/>
      <c r="C916" s="868"/>
      <c r="D916" s="868"/>
      <c r="E916" s="868"/>
      <c r="F916" s="868"/>
      <c r="G916" s="868"/>
      <c r="H916" s="868"/>
      <c r="I916" s="868"/>
      <c r="J916" s="868"/>
    </row>
    <row r="917" spans="1:10" x14ac:dyDescent="0.15">
      <c r="A917" s="868"/>
      <c r="B917" s="868"/>
      <c r="C917" s="868"/>
      <c r="D917" s="868"/>
      <c r="E917" s="868"/>
      <c r="F917" s="868"/>
      <c r="G917" s="868"/>
      <c r="H917" s="868"/>
      <c r="I917" s="868"/>
      <c r="J917" s="868"/>
    </row>
    <row r="918" spans="1:10" x14ac:dyDescent="0.15">
      <c r="A918" s="868"/>
      <c r="B918" s="868"/>
      <c r="C918" s="868"/>
      <c r="D918" s="868"/>
      <c r="E918" s="868"/>
      <c r="F918" s="868"/>
      <c r="G918" s="868"/>
      <c r="H918" s="868"/>
      <c r="I918" s="868"/>
      <c r="J918" s="868"/>
    </row>
    <row r="919" spans="1:10" x14ac:dyDescent="0.15">
      <c r="A919" s="868"/>
      <c r="B919" s="868"/>
      <c r="C919" s="868"/>
      <c r="D919" s="868"/>
      <c r="E919" s="868"/>
      <c r="F919" s="868"/>
      <c r="G919" s="868"/>
      <c r="H919" s="868"/>
      <c r="I919" s="868"/>
      <c r="J919" s="868"/>
    </row>
    <row r="920" spans="1:10" x14ac:dyDescent="0.15">
      <c r="A920" s="868"/>
      <c r="B920" s="868"/>
      <c r="C920" s="868"/>
      <c r="D920" s="868"/>
      <c r="E920" s="868"/>
      <c r="F920" s="868"/>
      <c r="G920" s="868"/>
      <c r="H920" s="868"/>
      <c r="I920" s="868"/>
      <c r="J920" s="868"/>
    </row>
    <row r="921" spans="1:10" x14ac:dyDescent="0.15">
      <c r="A921" s="868"/>
      <c r="B921" s="868"/>
      <c r="C921" s="868"/>
      <c r="D921" s="868"/>
      <c r="E921" s="868"/>
      <c r="F921" s="868"/>
      <c r="G921" s="868"/>
      <c r="H921" s="868"/>
      <c r="I921" s="868"/>
      <c r="J921" s="868"/>
    </row>
    <row r="922" spans="1:10" x14ac:dyDescent="0.15">
      <c r="A922" s="868"/>
      <c r="B922" s="868"/>
      <c r="C922" s="868"/>
      <c r="D922" s="868"/>
      <c r="E922" s="868"/>
      <c r="F922" s="868"/>
      <c r="G922" s="868"/>
      <c r="H922" s="868"/>
      <c r="I922" s="868"/>
      <c r="J922" s="868"/>
    </row>
    <row r="923" spans="1:10" x14ac:dyDescent="0.15">
      <c r="A923" s="868"/>
      <c r="B923" s="868"/>
      <c r="C923" s="868"/>
      <c r="D923" s="868"/>
      <c r="E923" s="868"/>
      <c r="F923" s="868"/>
      <c r="G923" s="868"/>
      <c r="H923" s="868"/>
      <c r="I923" s="868"/>
      <c r="J923" s="868"/>
    </row>
    <row r="924" spans="1:10" x14ac:dyDescent="0.15">
      <c r="A924" s="868"/>
      <c r="B924" s="868"/>
      <c r="C924" s="868"/>
      <c r="D924" s="868"/>
      <c r="E924" s="868"/>
      <c r="F924" s="868"/>
      <c r="G924" s="868"/>
      <c r="H924" s="868"/>
      <c r="I924" s="868"/>
      <c r="J924" s="868"/>
    </row>
    <row r="925" spans="1:10" x14ac:dyDescent="0.15">
      <c r="A925" s="868"/>
      <c r="B925" s="868"/>
      <c r="C925" s="868"/>
      <c r="D925" s="868"/>
      <c r="E925" s="868"/>
      <c r="F925" s="868"/>
      <c r="G925" s="868"/>
      <c r="H925" s="868"/>
      <c r="I925" s="868"/>
      <c r="J925" s="868"/>
    </row>
    <row r="926" spans="1:10" x14ac:dyDescent="0.15">
      <c r="A926" s="868"/>
      <c r="B926" s="868"/>
      <c r="C926" s="868"/>
      <c r="D926" s="868"/>
      <c r="E926" s="868"/>
      <c r="F926" s="868"/>
      <c r="G926" s="868"/>
      <c r="H926" s="868"/>
      <c r="I926" s="868"/>
      <c r="J926" s="868"/>
    </row>
    <row r="927" spans="1:10" x14ac:dyDescent="0.15">
      <c r="A927" s="868"/>
      <c r="B927" s="868"/>
      <c r="C927" s="868"/>
      <c r="D927" s="868"/>
      <c r="E927" s="868"/>
      <c r="F927" s="868"/>
      <c r="G927" s="868"/>
      <c r="H927" s="868"/>
      <c r="I927" s="868"/>
      <c r="J927" s="868"/>
    </row>
    <row r="928" spans="1:10" x14ac:dyDescent="0.15">
      <c r="A928" s="868"/>
      <c r="B928" s="868"/>
      <c r="C928" s="868"/>
      <c r="D928" s="868"/>
      <c r="E928" s="868"/>
      <c r="F928" s="868"/>
      <c r="G928" s="868"/>
      <c r="H928" s="868"/>
      <c r="I928" s="868"/>
      <c r="J928" s="868"/>
    </row>
    <row r="929" spans="1:10" x14ac:dyDescent="0.15">
      <c r="A929" s="868"/>
      <c r="B929" s="868"/>
      <c r="C929" s="868"/>
      <c r="D929" s="868"/>
      <c r="E929" s="868"/>
      <c r="F929" s="868"/>
      <c r="G929" s="868"/>
      <c r="H929" s="868"/>
      <c r="I929" s="868"/>
      <c r="J929" s="868"/>
    </row>
    <row r="930" spans="1:10" x14ac:dyDescent="0.15">
      <c r="A930" s="868"/>
      <c r="B930" s="868"/>
      <c r="C930" s="868"/>
      <c r="D930" s="868"/>
      <c r="E930" s="868"/>
      <c r="F930" s="868"/>
      <c r="G930" s="868"/>
      <c r="H930" s="868"/>
      <c r="I930" s="868"/>
      <c r="J930" s="868"/>
    </row>
    <row r="931" spans="1:10" x14ac:dyDescent="0.15">
      <c r="A931" s="868"/>
      <c r="B931" s="868"/>
      <c r="C931" s="868"/>
      <c r="D931" s="868"/>
      <c r="E931" s="868"/>
      <c r="F931" s="868"/>
      <c r="G931" s="868"/>
      <c r="H931" s="868"/>
      <c r="I931" s="868"/>
      <c r="J931" s="868"/>
    </row>
    <row r="932" spans="1:10" x14ac:dyDescent="0.15">
      <c r="A932" s="868"/>
      <c r="B932" s="868"/>
      <c r="C932" s="868"/>
      <c r="D932" s="868"/>
      <c r="E932" s="868"/>
      <c r="F932" s="868"/>
      <c r="G932" s="868"/>
      <c r="H932" s="868"/>
      <c r="I932" s="868"/>
      <c r="J932" s="868"/>
    </row>
    <row r="933" spans="1:10" x14ac:dyDescent="0.15">
      <c r="A933" s="868"/>
      <c r="B933" s="868"/>
      <c r="C933" s="868"/>
      <c r="D933" s="868"/>
      <c r="E933" s="868"/>
      <c r="F933" s="868"/>
      <c r="G933" s="868"/>
      <c r="H933" s="868"/>
      <c r="I933" s="868"/>
      <c r="J933" s="868"/>
    </row>
    <row r="934" spans="1:10" x14ac:dyDescent="0.15">
      <c r="A934" s="868"/>
      <c r="B934" s="868"/>
      <c r="C934" s="868"/>
      <c r="D934" s="868"/>
      <c r="E934" s="868"/>
      <c r="F934" s="868"/>
      <c r="G934" s="868"/>
      <c r="H934" s="868"/>
      <c r="I934" s="868"/>
      <c r="J934" s="868"/>
    </row>
    <row r="935" spans="1:10" x14ac:dyDescent="0.15">
      <c r="A935" s="868"/>
      <c r="B935" s="868"/>
      <c r="C935" s="868"/>
      <c r="D935" s="868"/>
      <c r="E935" s="868"/>
      <c r="F935" s="868"/>
      <c r="G935" s="868"/>
      <c r="H935" s="868"/>
      <c r="I935" s="868"/>
      <c r="J935" s="868"/>
    </row>
    <row r="936" spans="1:10" x14ac:dyDescent="0.15">
      <c r="A936" s="868"/>
      <c r="B936" s="868"/>
      <c r="C936" s="868"/>
      <c r="D936" s="868"/>
      <c r="E936" s="868"/>
      <c r="F936" s="868"/>
      <c r="G936" s="868"/>
      <c r="H936" s="868"/>
      <c r="I936" s="868"/>
      <c r="J936" s="868"/>
    </row>
    <row r="937" spans="1:10" x14ac:dyDescent="0.15">
      <c r="A937" s="868"/>
      <c r="B937" s="868"/>
      <c r="C937" s="868"/>
      <c r="D937" s="868"/>
      <c r="E937" s="868"/>
      <c r="F937" s="868"/>
      <c r="G937" s="868"/>
      <c r="H937" s="868"/>
      <c r="I937" s="868"/>
      <c r="J937" s="868"/>
    </row>
    <row r="938" spans="1:10" x14ac:dyDescent="0.15">
      <c r="A938" s="868"/>
      <c r="B938" s="868"/>
      <c r="C938" s="868"/>
      <c r="D938" s="868"/>
      <c r="E938" s="868"/>
      <c r="F938" s="868"/>
      <c r="G938" s="868"/>
      <c r="H938" s="868"/>
      <c r="I938" s="868"/>
      <c r="J938" s="868"/>
    </row>
    <row r="939" spans="1:10" x14ac:dyDescent="0.15">
      <c r="A939" s="868"/>
      <c r="B939" s="868"/>
      <c r="C939" s="868"/>
      <c r="D939" s="868"/>
      <c r="E939" s="868"/>
      <c r="F939" s="868"/>
      <c r="G939" s="868"/>
      <c r="H939" s="868"/>
      <c r="I939" s="868"/>
      <c r="J939" s="868"/>
    </row>
    <row r="940" spans="1:10" x14ac:dyDescent="0.15">
      <c r="A940" s="868"/>
      <c r="B940" s="868"/>
      <c r="C940" s="868"/>
      <c r="D940" s="868"/>
      <c r="E940" s="868"/>
      <c r="F940" s="868"/>
      <c r="G940" s="868"/>
      <c r="H940" s="868"/>
      <c r="I940" s="868"/>
      <c r="J940" s="868"/>
    </row>
    <row r="941" spans="1:10" x14ac:dyDescent="0.15">
      <c r="A941" s="868"/>
      <c r="B941" s="868"/>
      <c r="C941" s="868"/>
      <c r="D941" s="868"/>
      <c r="E941" s="868"/>
      <c r="F941" s="868"/>
      <c r="G941" s="868"/>
      <c r="H941" s="868"/>
      <c r="I941" s="868"/>
      <c r="J941" s="868"/>
    </row>
    <row r="942" spans="1:10" x14ac:dyDescent="0.15">
      <c r="A942" s="868"/>
      <c r="B942" s="868"/>
      <c r="C942" s="868"/>
      <c r="D942" s="868"/>
      <c r="E942" s="868"/>
      <c r="F942" s="868"/>
      <c r="G942" s="868"/>
      <c r="H942" s="868"/>
      <c r="I942" s="868"/>
      <c r="J942" s="868"/>
    </row>
    <row r="943" spans="1:10" x14ac:dyDescent="0.15">
      <c r="A943" s="868"/>
      <c r="B943" s="868"/>
      <c r="C943" s="868"/>
      <c r="D943" s="868"/>
      <c r="E943" s="868"/>
      <c r="F943" s="868"/>
      <c r="G943" s="868"/>
      <c r="H943" s="868"/>
      <c r="I943" s="868"/>
      <c r="J943" s="868"/>
    </row>
    <row r="944" spans="1:10" x14ac:dyDescent="0.15">
      <c r="A944" s="868"/>
      <c r="B944" s="868"/>
      <c r="C944" s="868"/>
      <c r="D944" s="868"/>
      <c r="E944" s="868"/>
      <c r="F944" s="868"/>
      <c r="G944" s="868"/>
      <c r="H944" s="868"/>
      <c r="I944" s="868"/>
      <c r="J944" s="868"/>
    </row>
    <row r="945" spans="1:10" x14ac:dyDescent="0.15">
      <c r="A945" s="868"/>
      <c r="B945" s="868"/>
      <c r="C945" s="868"/>
      <c r="D945" s="868"/>
      <c r="E945" s="868"/>
      <c r="F945" s="868"/>
      <c r="G945" s="868"/>
      <c r="H945" s="868"/>
      <c r="I945" s="868"/>
      <c r="J945" s="868"/>
    </row>
    <row r="946" spans="1:10" x14ac:dyDescent="0.15">
      <c r="A946" s="868"/>
      <c r="B946" s="868"/>
      <c r="C946" s="868"/>
      <c r="D946" s="868"/>
      <c r="E946" s="868"/>
      <c r="F946" s="868"/>
      <c r="G946" s="868"/>
      <c r="H946" s="868"/>
      <c r="I946" s="868"/>
      <c r="J946" s="868"/>
    </row>
    <row r="947" spans="1:10" x14ac:dyDescent="0.15">
      <c r="A947" s="868"/>
      <c r="B947" s="868"/>
      <c r="C947" s="868"/>
      <c r="D947" s="868"/>
      <c r="E947" s="868"/>
      <c r="F947" s="868"/>
      <c r="G947" s="868"/>
      <c r="H947" s="868"/>
      <c r="I947" s="868"/>
      <c r="J947" s="868"/>
    </row>
    <row r="948" spans="1:10" x14ac:dyDescent="0.15">
      <c r="A948" s="868"/>
      <c r="B948" s="868"/>
      <c r="C948" s="868"/>
      <c r="D948" s="868"/>
      <c r="E948" s="868"/>
      <c r="F948" s="868"/>
      <c r="G948" s="868"/>
      <c r="H948" s="868"/>
      <c r="I948" s="868"/>
      <c r="J948" s="868"/>
    </row>
    <row r="949" spans="1:10" x14ac:dyDescent="0.15">
      <c r="A949" s="868"/>
      <c r="B949" s="868"/>
      <c r="C949" s="868"/>
      <c r="D949" s="868"/>
      <c r="E949" s="868"/>
      <c r="F949" s="868"/>
      <c r="G949" s="868"/>
      <c r="H949" s="868"/>
      <c r="I949" s="868"/>
      <c r="J949" s="868"/>
    </row>
    <row r="950" spans="1:10" x14ac:dyDescent="0.15">
      <c r="A950" s="868"/>
      <c r="B950" s="868"/>
      <c r="C950" s="868"/>
      <c r="D950" s="868"/>
      <c r="E950" s="868"/>
      <c r="F950" s="868"/>
      <c r="G950" s="868"/>
      <c r="H950" s="868"/>
      <c r="I950" s="868"/>
      <c r="J950" s="868"/>
    </row>
    <row r="951" spans="1:10" x14ac:dyDescent="0.15">
      <c r="A951" s="868"/>
      <c r="B951" s="868"/>
      <c r="C951" s="868"/>
      <c r="D951" s="868"/>
      <c r="E951" s="868"/>
      <c r="F951" s="868"/>
      <c r="G951" s="868"/>
      <c r="H951" s="868"/>
      <c r="I951" s="868"/>
      <c r="J951" s="868"/>
    </row>
    <row r="952" spans="1:10" x14ac:dyDescent="0.15">
      <c r="A952" s="868"/>
      <c r="B952" s="868"/>
      <c r="C952" s="868"/>
      <c r="D952" s="868"/>
      <c r="E952" s="868"/>
      <c r="F952" s="868"/>
      <c r="G952" s="868"/>
      <c r="H952" s="868"/>
      <c r="I952" s="868"/>
      <c r="J952" s="868"/>
    </row>
    <row r="953" spans="1:10" x14ac:dyDescent="0.15">
      <c r="A953" s="868"/>
      <c r="B953" s="868"/>
      <c r="C953" s="868"/>
      <c r="D953" s="868"/>
      <c r="E953" s="868"/>
      <c r="F953" s="868"/>
      <c r="G953" s="868"/>
      <c r="H953" s="868"/>
      <c r="I953" s="868"/>
      <c r="J953" s="868"/>
    </row>
    <row r="954" spans="1:10" x14ac:dyDescent="0.15">
      <c r="A954" s="868"/>
      <c r="B954" s="868"/>
      <c r="C954" s="868"/>
      <c r="D954" s="868"/>
      <c r="E954" s="868"/>
      <c r="F954" s="868"/>
      <c r="G954" s="868"/>
      <c r="H954" s="868"/>
      <c r="I954" s="868"/>
      <c r="J954" s="868"/>
    </row>
    <row r="955" spans="1:10" x14ac:dyDescent="0.15">
      <c r="A955" s="868"/>
      <c r="B955" s="868"/>
      <c r="C955" s="868"/>
      <c r="D955" s="868"/>
      <c r="E955" s="868"/>
      <c r="F955" s="868"/>
      <c r="G955" s="868"/>
      <c r="H955" s="868"/>
      <c r="I955" s="868"/>
      <c r="J955" s="868"/>
    </row>
    <row r="956" spans="1:10" x14ac:dyDescent="0.15">
      <c r="A956" s="868"/>
      <c r="B956" s="868"/>
      <c r="C956" s="868"/>
      <c r="D956" s="868"/>
      <c r="E956" s="868"/>
      <c r="F956" s="868"/>
      <c r="G956" s="868"/>
      <c r="H956" s="868"/>
      <c r="I956" s="868"/>
      <c r="J956" s="868"/>
    </row>
    <row r="957" spans="1:10" x14ac:dyDescent="0.15">
      <c r="A957" s="868"/>
      <c r="B957" s="868"/>
      <c r="C957" s="868"/>
      <c r="D957" s="868"/>
      <c r="E957" s="868"/>
      <c r="F957" s="868"/>
      <c r="G957" s="868"/>
      <c r="H957" s="868"/>
      <c r="I957" s="868"/>
      <c r="J957" s="868"/>
    </row>
    <row r="958" spans="1:10" x14ac:dyDescent="0.15">
      <c r="A958" s="868"/>
      <c r="B958" s="868"/>
      <c r="C958" s="868"/>
      <c r="D958" s="868"/>
      <c r="E958" s="868"/>
      <c r="F958" s="868"/>
      <c r="G958" s="868"/>
      <c r="H958" s="868"/>
      <c r="I958" s="868"/>
      <c r="J958" s="868"/>
    </row>
    <row r="959" spans="1:10" x14ac:dyDescent="0.15">
      <c r="A959" s="868"/>
      <c r="B959" s="868"/>
      <c r="C959" s="868"/>
      <c r="D959" s="868"/>
      <c r="E959" s="868"/>
      <c r="F959" s="868"/>
      <c r="G959" s="868"/>
      <c r="H959" s="868"/>
      <c r="I959" s="868"/>
      <c r="J959" s="868"/>
    </row>
    <row r="960" spans="1:10" x14ac:dyDescent="0.15">
      <c r="A960" s="868"/>
      <c r="B960" s="868"/>
      <c r="C960" s="868"/>
      <c r="D960" s="868"/>
      <c r="E960" s="868"/>
      <c r="F960" s="868"/>
      <c r="G960" s="868"/>
      <c r="H960" s="868"/>
      <c r="I960" s="868"/>
      <c r="J960" s="868"/>
    </row>
    <row r="961" spans="1:10" x14ac:dyDescent="0.15">
      <c r="A961" s="868"/>
      <c r="B961" s="868"/>
      <c r="C961" s="868"/>
      <c r="D961" s="868"/>
      <c r="E961" s="868"/>
      <c r="F961" s="868"/>
      <c r="G961" s="868"/>
      <c r="H961" s="868"/>
      <c r="I961" s="868"/>
      <c r="J961" s="868"/>
    </row>
    <row r="962" spans="1:10" x14ac:dyDescent="0.15">
      <c r="A962" s="868"/>
      <c r="B962" s="868"/>
      <c r="C962" s="868"/>
      <c r="D962" s="868"/>
      <c r="E962" s="868"/>
      <c r="F962" s="868"/>
      <c r="G962" s="868"/>
      <c r="H962" s="868"/>
      <c r="I962" s="868"/>
      <c r="J962" s="868"/>
    </row>
    <row r="963" spans="1:10" x14ac:dyDescent="0.15">
      <c r="A963" s="868"/>
      <c r="B963" s="868"/>
      <c r="C963" s="868"/>
      <c r="D963" s="868"/>
      <c r="E963" s="868"/>
      <c r="F963" s="868"/>
      <c r="G963" s="868"/>
      <c r="H963" s="868"/>
      <c r="I963" s="868"/>
      <c r="J963" s="868"/>
    </row>
    <row r="964" spans="1:10" x14ac:dyDescent="0.15">
      <c r="A964" s="868"/>
      <c r="B964" s="868"/>
      <c r="C964" s="868"/>
      <c r="D964" s="868"/>
      <c r="E964" s="868"/>
      <c r="F964" s="868"/>
      <c r="G964" s="868"/>
      <c r="H964" s="868"/>
      <c r="I964" s="868"/>
      <c r="J964" s="868"/>
    </row>
    <row r="965" spans="1:10" x14ac:dyDescent="0.15">
      <c r="A965" s="868"/>
      <c r="B965" s="868"/>
      <c r="C965" s="868"/>
      <c r="D965" s="868"/>
      <c r="E965" s="868"/>
      <c r="F965" s="868"/>
      <c r="G965" s="868"/>
      <c r="H965" s="868"/>
      <c r="I965" s="868"/>
      <c r="J965" s="868"/>
    </row>
    <row r="966" spans="1:10" x14ac:dyDescent="0.15">
      <c r="A966" s="868"/>
      <c r="B966" s="868"/>
      <c r="C966" s="868"/>
      <c r="D966" s="868"/>
      <c r="E966" s="868"/>
      <c r="F966" s="868"/>
      <c r="G966" s="868"/>
      <c r="H966" s="868"/>
      <c r="I966" s="868"/>
      <c r="J966" s="868"/>
    </row>
    <row r="967" spans="1:10" x14ac:dyDescent="0.15">
      <c r="A967" s="868"/>
      <c r="B967" s="868"/>
      <c r="C967" s="868"/>
      <c r="D967" s="868"/>
      <c r="E967" s="868"/>
      <c r="F967" s="868"/>
      <c r="G967" s="868"/>
      <c r="H967" s="868"/>
      <c r="I967" s="868"/>
      <c r="J967" s="868"/>
    </row>
    <row r="968" spans="1:10" x14ac:dyDescent="0.15">
      <c r="A968" s="868"/>
      <c r="B968" s="868"/>
      <c r="C968" s="868"/>
      <c r="D968" s="868"/>
      <c r="E968" s="868"/>
      <c r="F968" s="868"/>
      <c r="G968" s="868"/>
      <c r="H968" s="868"/>
      <c r="I968" s="868"/>
      <c r="J968" s="868"/>
    </row>
    <row r="969" spans="1:10" x14ac:dyDescent="0.15">
      <c r="A969" s="868"/>
      <c r="B969" s="868"/>
      <c r="C969" s="868"/>
      <c r="D969" s="868"/>
      <c r="E969" s="868"/>
      <c r="F969" s="868"/>
      <c r="G969" s="868"/>
      <c r="H969" s="868"/>
      <c r="I969" s="868"/>
      <c r="J969" s="868"/>
    </row>
    <row r="970" spans="1:10" x14ac:dyDescent="0.15">
      <c r="A970" s="868"/>
      <c r="B970" s="868"/>
      <c r="C970" s="868"/>
      <c r="D970" s="868"/>
      <c r="E970" s="868"/>
      <c r="F970" s="868"/>
      <c r="G970" s="868"/>
      <c r="H970" s="868"/>
      <c r="I970" s="868"/>
      <c r="J970" s="868"/>
    </row>
    <row r="971" spans="1:10" x14ac:dyDescent="0.15">
      <c r="A971" s="868"/>
      <c r="B971" s="868"/>
      <c r="C971" s="868"/>
      <c r="D971" s="868"/>
      <c r="E971" s="868"/>
      <c r="F971" s="868"/>
      <c r="G971" s="868"/>
      <c r="H971" s="868"/>
      <c r="I971" s="868"/>
      <c r="J971" s="868"/>
    </row>
    <row r="972" spans="1:10" x14ac:dyDescent="0.15">
      <c r="A972" s="868"/>
      <c r="B972" s="868"/>
      <c r="C972" s="868"/>
      <c r="D972" s="868"/>
      <c r="E972" s="868"/>
      <c r="F972" s="868"/>
      <c r="G972" s="868"/>
      <c r="H972" s="868"/>
      <c r="I972" s="868"/>
      <c r="J972" s="868"/>
    </row>
    <row r="973" spans="1:10" x14ac:dyDescent="0.15">
      <c r="A973" s="868"/>
      <c r="B973" s="868"/>
      <c r="C973" s="868"/>
      <c r="D973" s="868"/>
      <c r="E973" s="868"/>
      <c r="F973" s="868"/>
      <c r="G973" s="868"/>
      <c r="H973" s="868"/>
      <c r="I973" s="868"/>
      <c r="J973" s="868"/>
    </row>
    <row r="974" spans="1:10" x14ac:dyDescent="0.15">
      <c r="A974" s="868"/>
      <c r="B974" s="868"/>
      <c r="C974" s="868"/>
      <c r="D974" s="868"/>
      <c r="E974" s="868"/>
      <c r="F974" s="868"/>
      <c r="G974" s="868"/>
      <c r="H974" s="868"/>
      <c r="I974" s="868"/>
      <c r="J974" s="868"/>
    </row>
    <row r="975" spans="1:10" x14ac:dyDescent="0.15">
      <c r="A975" s="868"/>
      <c r="B975" s="868"/>
      <c r="C975" s="868"/>
      <c r="D975" s="868"/>
      <c r="E975" s="868"/>
      <c r="F975" s="868"/>
      <c r="G975" s="868"/>
      <c r="H975" s="868"/>
      <c r="I975" s="868"/>
      <c r="J975" s="868"/>
    </row>
    <row r="976" spans="1:10" x14ac:dyDescent="0.15">
      <c r="A976" s="868"/>
      <c r="B976" s="868"/>
      <c r="C976" s="868"/>
      <c r="D976" s="868"/>
      <c r="E976" s="868"/>
      <c r="F976" s="868"/>
      <c r="G976" s="868"/>
      <c r="H976" s="868"/>
      <c r="I976" s="868"/>
      <c r="J976" s="868"/>
    </row>
    <row r="977" spans="1:10" x14ac:dyDescent="0.15">
      <c r="A977" s="868"/>
      <c r="B977" s="868"/>
      <c r="C977" s="868"/>
      <c r="D977" s="868"/>
      <c r="E977" s="868"/>
      <c r="F977" s="868"/>
      <c r="G977" s="868"/>
      <c r="H977" s="868"/>
      <c r="I977" s="868"/>
      <c r="J977" s="868"/>
    </row>
    <row r="978" spans="1:10" x14ac:dyDescent="0.15">
      <c r="A978" s="868"/>
      <c r="B978" s="868"/>
      <c r="C978" s="868"/>
      <c r="D978" s="868"/>
      <c r="E978" s="868"/>
      <c r="F978" s="868"/>
      <c r="G978" s="868"/>
      <c r="H978" s="868"/>
      <c r="I978" s="868"/>
      <c r="J978" s="868"/>
    </row>
    <row r="979" spans="1:10" x14ac:dyDescent="0.15">
      <c r="A979" s="868"/>
      <c r="B979" s="868"/>
      <c r="C979" s="868"/>
      <c r="D979" s="868"/>
      <c r="E979" s="868"/>
      <c r="F979" s="868"/>
      <c r="G979" s="868"/>
      <c r="H979" s="868"/>
      <c r="I979" s="868"/>
      <c r="J979" s="868"/>
    </row>
    <row r="980" spans="1:10" x14ac:dyDescent="0.15">
      <c r="A980" s="868"/>
      <c r="B980" s="868"/>
      <c r="C980" s="868"/>
      <c r="D980" s="868"/>
      <c r="E980" s="868"/>
      <c r="F980" s="868"/>
      <c r="G980" s="868"/>
      <c r="H980" s="868"/>
      <c r="I980" s="868"/>
      <c r="J980" s="868"/>
    </row>
    <row r="981" spans="1:10" x14ac:dyDescent="0.15">
      <c r="A981" s="868"/>
      <c r="B981" s="868"/>
      <c r="C981" s="868"/>
      <c r="D981" s="868"/>
      <c r="E981" s="868"/>
      <c r="F981" s="868"/>
      <c r="G981" s="868"/>
      <c r="H981" s="868"/>
      <c r="I981" s="868"/>
      <c r="J981" s="868"/>
    </row>
    <row r="982" spans="1:10" x14ac:dyDescent="0.15">
      <c r="A982" s="868"/>
      <c r="B982" s="868"/>
      <c r="C982" s="868"/>
      <c r="D982" s="868"/>
      <c r="E982" s="868"/>
      <c r="F982" s="868"/>
      <c r="G982" s="868"/>
      <c r="H982" s="868"/>
      <c r="I982" s="868"/>
      <c r="J982" s="868"/>
    </row>
    <row r="983" spans="1:10" x14ac:dyDescent="0.15">
      <c r="A983" s="868"/>
      <c r="B983" s="868"/>
      <c r="C983" s="868"/>
      <c r="D983" s="868"/>
      <c r="E983" s="868"/>
      <c r="F983" s="868"/>
      <c r="G983" s="868"/>
      <c r="H983" s="868"/>
      <c r="I983" s="868"/>
      <c r="J983" s="868"/>
    </row>
    <row r="984" spans="1:10" x14ac:dyDescent="0.15">
      <c r="A984" s="868"/>
      <c r="B984" s="868"/>
      <c r="C984" s="868"/>
      <c r="D984" s="868"/>
      <c r="E984" s="868"/>
      <c r="F984" s="868"/>
      <c r="G984" s="868"/>
      <c r="H984" s="868"/>
      <c r="I984" s="868"/>
      <c r="J984" s="868"/>
    </row>
    <row r="985" spans="1:10" x14ac:dyDescent="0.15">
      <c r="A985" s="868"/>
      <c r="B985" s="868"/>
      <c r="C985" s="868"/>
      <c r="D985" s="868"/>
      <c r="E985" s="868"/>
      <c r="F985" s="868"/>
      <c r="G985" s="868"/>
      <c r="H985" s="868"/>
      <c r="I985" s="868"/>
      <c r="J985" s="868"/>
    </row>
    <row r="986" spans="1:10" x14ac:dyDescent="0.15">
      <c r="A986" s="868"/>
      <c r="B986" s="868"/>
      <c r="C986" s="868"/>
      <c r="D986" s="868"/>
      <c r="E986" s="868"/>
      <c r="F986" s="868"/>
      <c r="G986" s="868"/>
      <c r="H986" s="868"/>
      <c r="I986" s="868"/>
      <c r="J986" s="868"/>
    </row>
    <row r="987" spans="1:10" x14ac:dyDescent="0.15">
      <c r="A987" s="868"/>
      <c r="B987" s="868"/>
      <c r="C987" s="868"/>
      <c r="D987" s="868"/>
      <c r="E987" s="868"/>
      <c r="F987" s="868"/>
      <c r="G987" s="868"/>
      <c r="H987" s="868"/>
      <c r="I987" s="868"/>
      <c r="J987" s="868"/>
    </row>
    <row r="988" spans="1:10" x14ac:dyDescent="0.15">
      <c r="A988" s="868"/>
      <c r="B988" s="868"/>
      <c r="C988" s="868"/>
      <c r="D988" s="868"/>
      <c r="E988" s="868"/>
      <c r="F988" s="868"/>
      <c r="G988" s="868"/>
      <c r="H988" s="868"/>
      <c r="I988" s="868"/>
      <c r="J988" s="868"/>
    </row>
    <row r="989" spans="1:10" x14ac:dyDescent="0.15">
      <c r="A989" s="868"/>
      <c r="B989" s="868"/>
      <c r="C989" s="868"/>
      <c r="D989" s="868"/>
      <c r="E989" s="868"/>
      <c r="F989" s="868"/>
      <c r="G989" s="868"/>
      <c r="H989" s="868"/>
      <c r="I989" s="868"/>
      <c r="J989" s="868"/>
    </row>
    <row r="990" spans="1:10" x14ac:dyDescent="0.15">
      <c r="A990" s="868"/>
      <c r="B990" s="868"/>
      <c r="C990" s="868"/>
      <c r="D990" s="868"/>
      <c r="E990" s="868"/>
      <c r="F990" s="868"/>
      <c r="G990" s="868"/>
      <c r="H990" s="868"/>
      <c r="I990" s="868"/>
      <c r="J990" s="868"/>
    </row>
    <row r="991" spans="1:10" x14ac:dyDescent="0.15">
      <c r="A991" s="868"/>
      <c r="B991" s="868"/>
      <c r="C991" s="868"/>
      <c r="D991" s="868"/>
      <c r="E991" s="868"/>
      <c r="F991" s="868"/>
      <c r="G991" s="868"/>
      <c r="H991" s="868"/>
      <c r="I991" s="868"/>
      <c r="J991" s="868"/>
    </row>
    <row r="992" spans="1:10" x14ac:dyDescent="0.15">
      <c r="A992" s="868"/>
      <c r="B992" s="868"/>
      <c r="C992" s="868"/>
      <c r="D992" s="868"/>
      <c r="E992" s="868"/>
      <c r="F992" s="868"/>
      <c r="G992" s="868"/>
      <c r="H992" s="868"/>
      <c r="I992" s="868"/>
      <c r="J992" s="868"/>
    </row>
    <row r="993" spans="1:10" x14ac:dyDescent="0.15">
      <c r="A993" s="868"/>
      <c r="B993" s="868"/>
      <c r="C993" s="868"/>
      <c r="D993" s="868"/>
      <c r="E993" s="868"/>
      <c r="F993" s="868"/>
      <c r="G993" s="868"/>
      <c r="H993" s="868"/>
      <c r="I993" s="868"/>
      <c r="J993" s="868"/>
    </row>
    <row r="994" spans="1:10" x14ac:dyDescent="0.15">
      <c r="A994" s="868"/>
      <c r="B994" s="868"/>
      <c r="C994" s="868"/>
      <c r="D994" s="868"/>
      <c r="E994" s="868"/>
      <c r="F994" s="868"/>
      <c r="G994" s="868"/>
      <c r="H994" s="868"/>
      <c r="I994" s="868"/>
      <c r="J994" s="868"/>
    </row>
    <row r="995" spans="1:10" x14ac:dyDescent="0.15">
      <c r="A995" s="868"/>
      <c r="B995" s="868"/>
      <c r="C995" s="868"/>
      <c r="D995" s="868"/>
      <c r="E995" s="868"/>
      <c r="F995" s="868"/>
      <c r="G995" s="868"/>
      <c r="H995" s="868"/>
      <c r="I995" s="868"/>
      <c r="J995" s="868"/>
    </row>
    <row r="996" spans="1:10" x14ac:dyDescent="0.15">
      <c r="A996" s="868"/>
      <c r="B996" s="868"/>
      <c r="C996" s="868"/>
      <c r="D996" s="868"/>
      <c r="E996" s="868"/>
      <c r="F996" s="868"/>
      <c r="G996" s="868"/>
      <c r="H996" s="868"/>
      <c r="I996" s="868"/>
      <c r="J996" s="868"/>
    </row>
    <row r="997" spans="1:10" x14ac:dyDescent="0.15">
      <c r="A997" s="868"/>
      <c r="B997" s="868"/>
      <c r="C997" s="868"/>
      <c r="D997" s="868"/>
      <c r="E997" s="868"/>
      <c r="F997" s="868"/>
      <c r="G997" s="868"/>
      <c r="H997" s="868"/>
      <c r="I997" s="868"/>
      <c r="J997" s="868"/>
    </row>
    <row r="998" spans="1:10" x14ac:dyDescent="0.15">
      <c r="A998" s="868"/>
      <c r="B998" s="868"/>
      <c r="C998" s="868"/>
      <c r="D998" s="868"/>
      <c r="E998" s="868"/>
      <c r="F998" s="868"/>
      <c r="G998" s="868"/>
      <c r="H998" s="868"/>
      <c r="I998" s="868"/>
      <c r="J998" s="868"/>
    </row>
    <row r="999" spans="1:10" x14ac:dyDescent="0.15">
      <c r="A999" s="868"/>
      <c r="B999" s="868"/>
      <c r="C999" s="868"/>
      <c r="D999" s="868"/>
      <c r="E999" s="868"/>
      <c r="F999" s="868"/>
      <c r="G999" s="868"/>
      <c r="H999" s="868"/>
      <c r="I999" s="868"/>
      <c r="J999" s="868"/>
    </row>
    <row r="1000" spans="1:10" x14ac:dyDescent="0.15">
      <c r="A1000" s="868"/>
      <c r="B1000" s="868"/>
      <c r="C1000" s="868"/>
      <c r="D1000" s="868"/>
      <c r="E1000" s="868"/>
      <c r="F1000" s="868"/>
      <c r="G1000" s="868"/>
      <c r="H1000" s="868"/>
      <c r="I1000" s="868"/>
      <c r="J1000" s="868"/>
    </row>
    <row r="1001" spans="1:10" x14ac:dyDescent="0.15">
      <c r="A1001" s="868"/>
      <c r="B1001" s="868"/>
      <c r="C1001" s="868"/>
      <c r="D1001" s="868"/>
      <c r="E1001" s="868"/>
      <c r="F1001" s="868"/>
      <c r="G1001" s="868"/>
      <c r="H1001" s="868"/>
      <c r="I1001" s="868"/>
      <c r="J1001" s="868"/>
    </row>
    <row r="1002" spans="1:10" x14ac:dyDescent="0.15">
      <c r="A1002" s="868"/>
      <c r="B1002" s="868"/>
      <c r="C1002" s="868"/>
      <c r="D1002" s="868"/>
      <c r="E1002" s="868"/>
      <c r="F1002" s="868"/>
      <c r="G1002" s="868"/>
      <c r="H1002" s="868"/>
      <c r="I1002" s="868"/>
      <c r="J1002" s="868"/>
    </row>
    <row r="1003" spans="1:10" x14ac:dyDescent="0.15">
      <c r="A1003" s="868"/>
      <c r="B1003" s="868"/>
      <c r="C1003" s="868"/>
      <c r="D1003" s="868"/>
      <c r="E1003" s="868"/>
      <c r="F1003" s="868"/>
      <c r="G1003" s="868"/>
      <c r="H1003" s="868"/>
      <c r="I1003" s="868"/>
      <c r="J1003" s="868"/>
    </row>
    <row r="1004" spans="1:10" x14ac:dyDescent="0.15">
      <c r="A1004" s="868"/>
      <c r="B1004" s="868"/>
      <c r="C1004" s="868"/>
      <c r="D1004" s="868"/>
      <c r="E1004" s="868"/>
      <c r="F1004" s="868"/>
      <c r="G1004" s="868"/>
      <c r="H1004" s="868"/>
      <c r="I1004" s="868"/>
      <c r="J1004" s="868"/>
    </row>
    <row r="1005" spans="1:10" x14ac:dyDescent="0.15">
      <c r="A1005" s="868"/>
      <c r="B1005" s="868"/>
      <c r="C1005" s="868"/>
      <c r="D1005" s="868"/>
      <c r="E1005" s="868"/>
      <c r="F1005" s="868"/>
      <c r="G1005" s="868"/>
      <c r="H1005" s="868"/>
      <c r="I1005" s="868"/>
      <c r="J1005" s="868"/>
    </row>
    <row r="1006" spans="1:10" x14ac:dyDescent="0.15">
      <c r="A1006" s="868"/>
      <c r="B1006" s="868"/>
      <c r="C1006" s="868"/>
      <c r="D1006" s="868"/>
      <c r="E1006" s="868"/>
      <c r="F1006" s="868"/>
      <c r="G1006" s="868"/>
      <c r="H1006" s="868"/>
      <c r="I1006" s="868"/>
      <c r="J1006" s="868"/>
    </row>
    <row r="1007" spans="1:10" x14ac:dyDescent="0.15">
      <c r="A1007" s="868"/>
      <c r="B1007" s="868"/>
      <c r="C1007" s="868"/>
      <c r="D1007" s="868"/>
      <c r="E1007" s="868"/>
      <c r="F1007" s="868"/>
      <c r="G1007" s="868"/>
      <c r="H1007" s="868"/>
      <c r="I1007" s="868"/>
      <c r="J1007" s="868"/>
    </row>
    <row r="1008" spans="1:10" x14ac:dyDescent="0.15">
      <c r="A1008" s="868"/>
      <c r="B1008" s="868"/>
      <c r="C1008" s="868"/>
      <c r="D1008" s="868"/>
      <c r="E1008" s="868"/>
      <c r="F1008" s="868"/>
      <c r="G1008" s="868"/>
      <c r="H1008" s="868"/>
      <c r="I1008" s="868"/>
      <c r="J1008" s="868"/>
    </row>
    <row r="1009" spans="1:10" x14ac:dyDescent="0.15">
      <c r="A1009" s="868"/>
      <c r="B1009" s="868"/>
      <c r="C1009" s="868"/>
      <c r="D1009" s="868"/>
      <c r="E1009" s="868"/>
      <c r="F1009" s="868"/>
      <c r="G1009" s="868"/>
      <c r="H1009" s="868"/>
      <c r="I1009" s="868"/>
      <c r="J1009" s="868"/>
    </row>
    <row r="1010" spans="1:10" x14ac:dyDescent="0.15">
      <c r="A1010" s="868"/>
      <c r="B1010" s="868"/>
      <c r="C1010" s="868"/>
      <c r="D1010" s="868"/>
      <c r="E1010" s="868"/>
      <c r="F1010" s="868"/>
      <c r="G1010" s="868"/>
      <c r="H1010" s="868"/>
      <c r="I1010" s="868"/>
      <c r="J1010" s="868"/>
    </row>
    <row r="1011" spans="1:10" x14ac:dyDescent="0.15">
      <c r="A1011" s="868"/>
      <c r="B1011" s="868"/>
      <c r="C1011" s="868"/>
      <c r="D1011" s="868"/>
      <c r="E1011" s="868"/>
      <c r="F1011" s="868"/>
      <c r="G1011" s="868"/>
      <c r="H1011" s="868"/>
      <c r="I1011" s="868"/>
      <c r="J1011" s="868"/>
    </row>
    <row r="1012" spans="1:10" x14ac:dyDescent="0.15">
      <c r="A1012" s="868"/>
      <c r="B1012" s="868"/>
      <c r="C1012" s="868"/>
      <c r="D1012" s="868"/>
      <c r="E1012" s="868"/>
      <c r="F1012" s="868"/>
      <c r="G1012" s="868"/>
      <c r="H1012" s="868"/>
      <c r="I1012" s="868"/>
      <c r="J1012" s="868"/>
    </row>
    <row r="1013" spans="1:10" x14ac:dyDescent="0.15">
      <c r="A1013" s="868"/>
      <c r="B1013" s="868"/>
      <c r="C1013" s="868"/>
      <c r="D1013" s="868"/>
      <c r="E1013" s="868"/>
      <c r="F1013" s="868"/>
      <c r="G1013" s="868"/>
      <c r="H1013" s="868"/>
      <c r="I1013" s="868"/>
      <c r="J1013" s="868"/>
    </row>
    <row r="1014" spans="1:10" x14ac:dyDescent="0.15">
      <c r="A1014" s="868"/>
      <c r="B1014" s="868"/>
      <c r="C1014" s="868"/>
      <c r="D1014" s="868"/>
      <c r="E1014" s="868"/>
      <c r="F1014" s="868"/>
      <c r="G1014" s="868"/>
      <c r="H1014" s="868"/>
      <c r="I1014" s="868"/>
      <c r="J1014" s="868"/>
    </row>
    <row r="1015" spans="1:10" x14ac:dyDescent="0.15">
      <c r="A1015" s="868"/>
      <c r="B1015" s="868"/>
      <c r="C1015" s="868"/>
      <c r="D1015" s="868"/>
      <c r="E1015" s="868"/>
      <c r="F1015" s="868"/>
      <c r="G1015" s="868"/>
      <c r="H1015" s="868"/>
      <c r="I1015" s="868"/>
      <c r="J1015" s="868"/>
    </row>
    <row r="1016" spans="1:10" x14ac:dyDescent="0.15">
      <c r="A1016" s="868"/>
      <c r="B1016" s="868"/>
      <c r="C1016" s="868"/>
      <c r="D1016" s="868"/>
      <c r="E1016" s="868"/>
      <c r="F1016" s="868"/>
      <c r="G1016" s="868"/>
      <c r="H1016" s="868"/>
      <c r="I1016" s="868"/>
      <c r="J1016" s="868"/>
    </row>
    <row r="1017" spans="1:10" x14ac:dyDescent="0.15">
      <c r="A1017" s="868"/>
      <c r="B1017" s="868"/>
      <c r="C1017" s="868"/>
      <c r="D1017" s="868"/>
      <c r="E1017" s="868"/>
      <c r="F1017" s="868"/>
      <c r="G1017" s="868"/>
      <c r="H1017" s="868"/>
      <c r="I1017" s="868"/>
      <c r="J1017" s="868"/>
    </row>
    <row r="1018" spans="1:10" x14ac:dyDescent="0.15">
      <c r="A1018" s="868"/>
      <c r="B1018" s="868"/>
      <c r="C1018" s="868"/>
      <c r="D1018" s="868"/>
      <c r="E1018" s="868"/>
      <c r="F1018" s="868"/>
      <c r="G1018" s="868"/>
      <c r="H1018" s="868"/>
      <c r="I1018" s="868"/>
      <c r="J1018" s="868"/>
    </row>
    <row r="1019" spans="1:10" x14ac:dyDescent="0.15">
      <c r="A1019" s="868"/>
      <c r="B1019" s="868"/>
      <c r="C1019" s="868"/>
      <c r="D1019" s="868"/>
      <c r="E1019" s="868"/>
      <c r="F1019" s="868"/>
      <c r="G1019" s="868"/>
      <c r="H1019" s="868"/>
      <c r="I1019" s="868"/>
      <c r="J1019" s="868"/>
    </row>
    <row r="1020" spans="1:10" x14ac:dyDescent="0.15">
      <c r="A1020" s="868"/>
      <c r="B1020" s="868"/>
      <c r="C1020" s="868"/>
      <c r="D1020" s="868"/>
      <c r="E1020" s="868"/>
      <c r="F1020" s="868"/>
      <c r="G1020" s="868"/>
      <c r="H1020" s="868"/>
      <c r="I1020" s="868"/>
      <c r="J1020" s="868"/>
    </row>
    <row r="1021" spans="1:10" x14ac:dyDescent="0.15">
      <c r="A1021" s="868"/>
      <c r="B1021" s="868"/>
      <c r="C1021" s="868"/>
      <c r="D1021" s="868"/>
      <c r="E1021" s="868"/>
      <c r="F1021" s="868"/>
      <c r="G1021" s="868"/>
      <c r="H1021" s="868"/>
      <c r="I1021" s="868"/>
      <c r="J1021" s="868"/>
    </row>
    <row r="1022" spans="1:10" x14ac:dyDescent="0.15">
      <c r="A1022" s="868"/>
      <c r="B1022" s="868"/>
      <c r="C1022" s="868"/>
      <c r="D1022" s="868"/>
      <c r="E1022" s="868"/>
      <c r="F1022" s="868"/>
      <c r="G1022" s="868"/>
      <c r="H1022" s="868"/>
      <c r="I1022" s="868"/>
      <c r="J1022" s="868"/>
    </row>
    <row r="1023" spans="1:10" x14ac:dyDescent="0.15">
      <c r="A1023" s="868"/>
      <c r="B1023" s="868"/>
      <c r="C1023" s="868"/>
      <c r="D1023" s="868"/>
      <c r="E1023" s="868"/>
      <c r="F1023" s="868"/>
      <c r="G1023" s="868"/>
      <c r="H1023" s="868"/>
      <c r="I1023" s="868"/>
      <c r="J1023" s="868"/>
    </row>
    <row r="1024" spans="1:10" x14ac:dyDescent="0.15">
      <c r="A1024" s="868"/>
      <c r="B1024" s="868"/>
      <c r="C1024" s="868"/>
      <c r="D1024" s="868"/>
      <c r="E1024" s="868"/>
      <c r="F1024" s="868"/>
      <c r="G1024" s="868"/>
      <c r="H1024" s="868"/>
      <c r="I1024" s="868"/>
      <c r="J1024" s="868"/>
    </row>
    <row r="1025" spans="1:10" x14ac:dyDescent="0.15">
      <c r="A1025" s="868"/>
      <c r="B1025" s="868"/>
      <c r="C1025" s="868"/>
      <c r="D1025" s="868"/>
      <c r="E1025" s="868"/>
      <c r="F1025" s="868"/>
      <c r="G1025" s="868"/>
      <c r="H1025" s="868"/>
      <c r="I1025" s="868"/>
      <c r="J1025" s="868"/>
    </row>
    <row r="1026" spans="1:10" x14ac:dyDescent="0.15">
      <c r="A1026" s="868"/>
      <c r="B1026" s="868"/>
      <c r="C1026" s="868"/>
      <c r="D1026" s="868"/>
      <c r="E1026" s="868"/>
      <c r="F1026" s="868"/>
      <c r="G1026" s="868"/>
      <c r="H1026" s="868"/>
      <c r="I1026" s="868"/>
      <c r="J1026" s="868"/>
    </row>
    <row r="1027" spans="1:10" x14ac:dyDescent="0.15">
      <c r="A1027" s="868"/>
      <c r="B1027" s="868"/>
      <c r="C1027" s="868"/>
      <c r="D1027" s="868"/>
      <c r="E1027" s="868"/>
      <c r="F1027" s="868"/>
      <c r="G1027" s="868"/>
      <c r="H1027" s="868"/>
      <c r="I1027" s="868"/>
      <c r="J1027" s="868"/>
    </row>
    <row r="1028" spans="1:10" x14ac:dyDescent="0.15">
      <c r="A1028" s="868"/>
      <c r="B1028" s="868"/>
      <c r="C1028" s="868"/>
      <c r="D1028" s="868"/>
      <c r="E1028" s="868"/>
      <c r="F1028" s="868"/>
      <c r="G1028" s="868"/>
      <c r="H1028" s="868"/>
      <c r="I1028" s="868"/>
      <c r="J1028" s="868"/>
    </row>
    <row r="1029" spans="1:10" x14ac:dyDescent="0.15">
      <c r="A1029" s="868"/>
      <c r="B1029" s="868"/>
      <c r="C1029" s="868"/>
      <c r="D1029" s="868"/>
      <c r="E1029" s="868"/>
      <c r="F1029" s="868"/>
      <c r="G1029" s="868"/>
      <c r="H1029" s="868"/>
      <c r="I1029" s="868"/>
      <c r="J1029" s="868"/>
    </row>
    <row r="1030" spans="1:10" x14ac:dyDescent="0.15">
      <c r="A1030" s="868"/>
      <c r="B1030" s="868"/>
      <c r="C1030" s="868"/>
      <c r="D1030" s="868"/>
      <c r="E1030" s="868"/>
      <c r="F1030" s="868"/>
      <c r="G1030" s="868"/>
      <c r="H1030" s="868"/>
      <c r="I1030" s="868"/>
      <c r="J1030" s="868"/>
    </row>
    <row r="1031" spans="1:10" x14ac:dyDescent="0.15">
      <c r="A1031" s="868"/>
      <c r="B1031" s="868"/>
      <c r="C1031" s="868"/>
      <c r="D1031" s="868"/>
      <c r="E1031" s="868"/>
      <c r="F1031" s="868"/>
      <c r="G1031" s="868"/>
      <c r="H1031" s="868"/>
      <c r="I1031" s="868"/>
      <c r="J1031" s="868"/>
    </row>
    <row r="1032" spans="1:10" x14ac:dyDescent="0.15">
      <c r="A1032" s="868"/>
      <c r="B1032" s="868"/>
      <c r="C1032" s="868"/>
      <c r="D1032" s="868"/>
      <c r="E1032" s="868"/>
      <c r="F1032" s="868"/>
      <c r="G1032" s="868"/>
      <c r="H1032" s="868"/>
      <c r="I1032" s="868"/>
      <c r="J1032" s="868"/>
    </row>
    <row r="1033" spans="1:10" x14ac:dyDescent="0.15">
      <c r="A1033" s="868"/>
      <c r="B1033" s="868"/>
      <c r="C1033" s="868"/>
      <c r="D1033" s="868"/>
      <c r="E1033" s="868"/>
      <c r="F1033" s="868"/>
      <c r="G1033" s="868"/>
      <c r="H1033" s="868"/>
      <c r="I1033" s="868"/>
      <c r="J1033" s="868"/>
    </row>
    <row r="1034" spans="1:10" x14ac:dyDescent="0.15">
      <c r="A1034" s="868"/>
      <c r="B1034" s="868"/>
      <c r="C1034" s="868"/>
      <c r="D1034" s="868"/>
      <c r="E1034" s="868"/>
      <c r="F1034" s="868"/>
      <c r="G1034" s="868"/>
      <c r="H1034" s="868"/>
      <c r="I1034" s="868"/>
      <c r="J1034" s="868"/>
    </row>
    <row r="1035" spans="1:10" x14ac:dyDescent="0.15">
      <c r="A1035" s="868"/>
      <c r="B1035" s="868"/>
      <c r="C1035" s="868"/>
      <c r="D1035" s="868"/>
      <c r="E1035" s="868"/>
      <c r="F1035" s="868"/>
      <c r="G1035" s="868"/>
      <c r="H1035" s="868"/>
      <c r="I1035" s="868"/>
      <c r="J1035" s="868"/>
    </row>
    <row r="1036" spans="1:10" x14ac:dyDescent="0.15">
      <c r="A1036" s="868"/>
      <c r="B1036" s="868"/>
      <c r="C1036" s="868"/>
      <c r="D1036" s="868"/>
      <c r="E1036" s="868"/>
      <c r="F1036" s="868"/>
      <c r="G1036" s="868"/>
      <c r="H1036" s="868"/>
      <c r="I1036" s="868"/>
      <c r="J1036" s="868"/>
    </row>
    <row r="1037" spans="1:10" x14ac:dyDescent="0.15">
      <c r="A1037" s="868"/>
      <c r="B1037" s="868"/>
      <c r="C1037" s="868"/>
      <c r="D1037" s="868"/>
      <c r="E1037" s="868"/>
      <c r="F1037" s="868"/>
      <c r="G1037" s="868"/>
      <c r="H1037" s="868"/>
      <c r="I1037" s="868"/>
      <c r="J1037" s="868"/>
    </row>
    <row r="1038" spans="1:10" x14ac:dyDescent="0.15">
      <c r="A1038" s="868"/>
      <c r="B1038" s="868"/>
      <c r="C1038" s="868"/>
      <c r="D1038" s="868"/>
      <c r="E1038" s="868"/>
      <c r="F1038" s="868"/>
      <c r="G1038" s="868"/>
      <c r="H1038" s="868"/>
      <c r="I1038" s="868"/>
      <c r="J1038" s="868"/>
    </row>
    <row r="1039" spans="1:10" x14ac:dyDescent="0.15">
      <c r="A1039" s="868"/>
      <c r="B1039" s="868"/>
      <c r="C1039" s="868"/>
      <c r="D1039" s="868"/>
      <c r="E1039" s="868"/>
      <c r="F1039" s="868"/>
      <c r="G1039" s="868"/>
      <c r="H1039" s="868"/>
      <c r="I1039" s="868"/>
      <c r="J1039" s="868"/>
    </row>
    <row r="1040" spans="1:10" x14ac:dyDescent="0.15">
      <c r="A1040" s="868"/>
      <c r="B1040" s="868"/>
      <c r="C1040" s="868"/>
      <c r="D1040" s="868"/>
      <c r="E1040" s="868"/>
      <c r="F1040" s="868"/>
      <c r="G1040" s="868"/>
      <c r="H1040" s="868"/>
      <c r="I1040" s="868"/>
      <c r="J1040" s="868"/>
    </row>
    <row r="1041" spans="1:10" x14ac:dyDescent="0.15">
      <c r="A1041" s="868"/>
      <c r="B1041" s="868"/>
      <c r="C1041" s="868"/>
      <c r="D1041" s="868"/>
      <c r="E1041" s="868"/>
      <c r="F1041" s="868"/>
      <c r="G1041" s="868"/>
      <c r="H1041" s="868"/>
      <c r="I1041" s="868"/>
      <c r="J1041" s="868"/>
    </row>
    <row r="1042" spans="1:10" x14ac:dyDescent="0.15">
      <c r="A1042" s="868"/>
      <c r="B1042" s="868"/>
      <c r="C1042" s="868"/>
      <c r="D1042" s="868"/>
      <c r="E1042" s="868"/>
      <c r="F1042" s="868"/>
      <c r="G1042" s="868"/>
      <c r="H1042" s="868"/>
      <c r="I1042" s="868"/>
      <c r="J1042" s="868"/>
    </row>
    <row r="1043" spans="1:10" x14ac:dyDescent="0.15">
      <c r="A1043" s="868"/>
      <c r="B1043" s="868"/>
      <c r="C1043" s="868"/>
      <c r="D1043" s="868"/>
      <c r="E1043" s="868"/>
      <c r="F1043" s="868"/>
      <c r="G1043" s="868"/>
      <c r="H1043" s="868"/>
      <c r="I1043" s="868"/>
      <c r="J1043" s="868"/>
    </row>
    <row r="1044" spans="1:10" x14ac:dyDescent="0.15">
      <c r="A1044" s="868"/>
      <c r="B1044" s="868"/>
      <c r="C1044" s="868"/>
      <c r="D1044" s="868"/>
      <c r="E1044" s="868"/>
      <c r="F1044" s="868"/>
      <c r="G1044" s="868"/>
      <c r="H1044" s="868"/>
      <c r="I1044" s="868"/>
      <c r="J1044" s="868"/>
    </row>
    <row r="1045" spans="1:10" x14ac:dyDescent="0.15">
      <c r="A1045" s="868"/>
      <c r="B1045" s="868"/>
      <c r="C1045" s="868"/>
      <c r="D1045" s="868"/>
      <c r="E1045" s="868"/>
      <c r="F1045" s="868"/>
      <c r="G1045" s="868"/>
      <c r="H1045" s="868"/>
      <c r="I1045" s="868"/>
      <c r="J1045" s="868"/>
    </row>
    <row r="1046" spans="1:10" x14ac:dyDescent="0.15">
      <c r="A1046" s="868"/>
      <c r="B1046" s="868"/>
      <c r="C1046" s="868"/>
      <c r="D1046" s="868"/>
      <c r="E1046" s="868"/>
      <c r="F1046" s="868"/>
      <c r="G1046" s="868"/>
      <c r="H1046" s="868"/>
      <c r="I1046" s="868"/>
      <c r="J1046" s="868"/>
    </row>
    <row r="1047" spans="1:10" x14ac:dyDescent="0.15">
      <c r="A1047" s="868"/>
      <c r="B1047" s="868"/>
      <c r="C1047" s="868"/>
      <c r="D1047" s="868"/>
      <c r="E1047" s="868"/>
      <c r="F1047" s="868"/>
      <c r="G1047" s="868"/>
      <c r="H1047" s="868"/>
      <c r="I1047" s="868"/>
      <c r="J1047" s="868"/>
    </row>
    <row r="1048" spans="1:10" x14ac:dyDescent="0.15">
      <c r="A1048" s="868"/>
      <c r="B1048" s="868"/>
      <c r="C1048" s="868"/>
      <c r="D1048" s="868"/>
      <c r="E1048" s="868"/>
      <c r="F1048" s="868"/>
      <c r="G1048" s="868"/>
      <c r="H1048" s="868"/>
      <c r="I1048" s="868"/>
      <c r="J1048" s="868"/>
    </row>
    <row r="1049" spans="1:10" x14ac:dyDescent="0.15">
      <c r="A1049" s="868"/>
      <c r="B1049" s="868"/>
      <c r="C1049" s="868"/>
      <c r="D1049" s="868"/>
      <c r="E1049" s="868"/>
      <c r="F1049" s="868"/>
      <c r="G1049" s="868"/>
      <c r="H1049" s="868"/>
      <c r="I1049" s="868"/>
      <c r="J1049" s="868"/>
    </row>
    <row r="1050" spans="1:10" x14ac:dyDescent="0.15">
      <c r="A1050" s="868"/>
      <c r="B1050" s="868"/>
      <c r="C1050" s="868"/>
      <c r="D1050" s="868"/>
      <c r="E1050" s="868"/>
      <c r="F1050" s="868"/>
      <c r="G1050" s="868"/>
      <c r="H1050" s="868"/>
      <c r="I1050" s="868"/>
      <c r="J1050" s="868"/>
    </row>
    <row r="1051" spans="1:10" x14ac:dyDescent="0.15">
      <c r="A1051" s="868"/>
      <c r="B1051" s="868"/>
      <c r="C1051" s="868"/>
      <c r="D1051" s="868"/>
      <c r="E1051" s="868"/>
      <c r="F1051" s="868"/>
      <c r="G1051" s="868"/>
      <c r="H1051" s="868"/>
      <c r="I1051" s="868"/>
      <c r="J1051" s="868"/>
    </row>
    <row r="1052" spans="1:10" x14ac:dyDescent="0.15">
      <c r="A1052" s="868"/>
      <c r="B1052" s="868"/>
      <c r="C1052" s="868"/>
      <c r="D1052" s="868"/>
      <c r="E1052" s="868"/>
      <c r="F1052" s="868"/>
      <c r="G1052" s="868"/>
      <c r="H1052" s="868"/>
      <c r="I1052" s="868"/>
      <c r="J1052" s="868"/>
    </row>
    <row r="1053" spans="1:10" x14ac:dyDescent="0.15">
      <c r="A1053" s="868"/>
      <c r="B1053" s="868"/>
      <c r="C1053" s="868"/>
      <c r="D1053" s="868"/>
      <c r="E1053" s="868"/>
      <c r="F1053" s="868"/>
      <c r="G1053" s="868"/>
      <c r="H1053" s="868"/>
      <c r="I1053" s="868"/>
      <c r="J1053" s="868"/>
    </row>
    <row r="1054" spans="1:10" x14ac:dyDescent="0.15">
      <c r="A1054" s="868"/>
      <c r="B1054" s="868"/>
      <c r="C1054" s="868"/>
      <c r="D1054" s="868"/>
      <c r="E1054" s="868"/>
      <c r="F1054" s="868"/>
      <c r="G1054" s="868"/>
      <c r="H1054" s="868"/>
      <c r="I1054" s="868"/>
      <c r="J1054" s="868"/>
    </row>
    <row r="1055" spans="1:10" x14ac:dyDescent="0.15">
      <c r="A1055" s="868"/>
      <c r="B1055" s="868"/>
      <c r="C1055" s="868"/>
      <c r="D1055" s="868"/>
      <c r="E1055" s="868"/>
      <c r="F1055" s="868"/>
      <c r="G1055" s="868"/>
      <c r="H1055" s="868"/>
      <c r="I1055" s="868"/>
      <c r="J1055" s="868"/>
    </row>
    <row r="1056" spans="1:10" x14ac:dyDescent="0.15">
      <c r="A1056" s="868"/>
      <c r="B1056" s="868"/>
      <c r="C1056" s="868"/>
      <c r="D1056" s="868"/>
      <c r="E1056" s="868"/>
      <c r="F1056" s="868"/>
      <c r="G1056" s="868"/>
      <c r="H1056" s="868"/>
      <c r="I1056" s="868"/>
      <c r="J1056" s="868"/>
    </row>
    <row r="1057" spans="1:10" x14ac:dyDescent="0.15">
      <c r="A1057" s="868"/>
      <c r="B1057" s="868"/>
      <c r="C1057" s="868"/>
      <c r="D1057" s="868"/>
      <c r="E1057" s="868"/>
      <c r="F1057" s="868"/>
      <c r="G1057" s="868"/>
      <c r="H1057" s="868"/>
      <c r="I1057" s="868"/>
      <c r="J1057" s="868"/>
    </row>
    <row r="1058" spans="1:10" x14ac:dyDescent="0.15">
      <c r="A1058" s="868"/>
      <c r="B1058" s="868"/>
      <c r="C1058" s="868"/>
      <c r="D1058" s="868"/>
      <c r="E1058" s="868"/>
      <c r="F1058" s="868"/>
      <c r="G1058" s="868"/>
      <c r="H1058" s="868"/>
      <c r="I1058" s="868"/>
      <c r="J1058" s="868"/>
    </row>
    <row r="1059" spans="1:10" x14ac:dyDescent="0.15">
      <c r="A1059" s="868"/>
      <c r="B1059" s="868"/>
      <c r="C1059" s="868"/>
      <c r="D1059" s="868"/>
      <c r="E1059" s="868"/>
      <c r="F1059" s="868"/>
      <c r="G1059" s="868"/>
      <c r="H1059" s="868"/>
      <c r="I1059" s="868"/>
      <c r="J1059" s="868"/>
    </row>
    <row r="1060" spans="1:10" x14ac:dyDescent="0.15">
      <c r="A1060" s="868"/>
      <c r="B1060" s="868"/>
      <c r="C1060" s="868"/>
      <c r="D1060" s="868"/>
      <c r="E1060" s="868"/>
      <c r="F1060" s="868"/>
      <c r="G1060" s="868"/>
      <c r="H1060" s="868"/>
      <c r="I1060" s="868"/>
      <c r="J1060" s="868"/>
    </row>
    <row r="1061" spans="1:10" x14ac:dyDescent="0.15">
      <c r="A1061" s="868"/>
      <c r="B1061" s="868"/>
      <c r="C1061" s="868"/>
      <c r="D1061" s="868"/>
      <c r="E1061" s="868"/>
      <c r="F1061" s="868"/>
      <c r="G1061" s="868"/>
      <c r="H1061" s="868"/>
      <c r="I1061" s="868"/>
      <c r="J1061" s="868"/>
    </row>
    <row r="1062" spans="1:10" x14ac:dyDescent="0.15">
      <c r="A1062" s="868"/>
      <c r="B1062" s="868"/>
      <c r="C1062" s="868"/>
      <c r="D1062" s="868"/>
      <c r="E1062" s="868"/>
      <c r="F1062" s="868"/>
      <c r="G1062" s="868"/>
      <c r="H1062" s="868"/>
      <c r="I1062" s="868"/>
      <c r="J1062" s="868"/>
    </row>
    <row r="1063" spans="1:10" x14ac:dyDescent="0.15">
      <c r="A1063" s="868"/>
      <c r="B1063" s="868"/>
      <c r="C1063" s="868"/>
      <c r="D1063" s="868"/>
      <c r="E1063" s="868"/>
      <c r="F1063" s="868"/>
      <c r="G1063" s="868"/>
      <c r="H1063" s="868"/>
      <c r="I1063" s="868"/>
      <c r="J1063" s="868"/>
    </row>
    <row r="1064" spans="1:10" x14ac:dyDescent="0.15">
      <c r="A1064" s="868"/>
      <c r="B1064" s="868"/>
      <c r="C1064" s="868"/>
      <c r="D1064" s="868"/>
      <c r="E1064" s="868"/>
      <c r="F1064" s="868"/>
      <c r="G1064" s="868"/>
      <c r="H1064" s="868"/>
      <c r="I1064" s="868"/>
      <c r="J1064" s="868"/>
    </row>
    <row r="1065" spans="1:10" x14ac:dyDescent="0.15">
      <c r="A1065" s="868"/>
      <c r="B1065" s="868"/>
      <c r="C1065" s="868"/>
      <c r="D1065" s="868"/>
      <c r="E1065" s="868"/>
      <c r="F1065" s="868"/>
      <c r="G1065" s="868"/>
      <c r="H1065" s="868"/>
      <c r="I1065" s="868"/>
      <c r="J1065" s="868"/>
    </row>
    <row r="1066" spans="1:10" x14ac:dyDescent="0.15">
      <c r="A1066" s="868"/>
      <c r="B1066" s="868"/>
      <c r="C1066" s="868"/>
      <c r="D1066" s="868"/>
      <c r="E1066" s="868"/>
      <c r="F1066" s="868"/>
      <c r="G1066" s="868"/>
      <c r="H1066" s="868"/>
      <c r="I1066" s="868"/>
      <c r="J1066" s="868"/>
    </row>
    <row r="1067" spans="1:10" x14ac:dyDescent="0.15">
      <c r="A1067" s="868"/>
      <c r="B1067" s="868"/>
      <c r="C1067" s="868"/>
      <c r="D1067" s="868"/>
      <c r="E1067" s="868"/>
      <c r="F1067" s="868"/>
      <c r="G1067" s="868"/>
      <c r="H1067" s="868"/>
      <c r="I1067" s="868"/>
      <c r="J1067" s="868"/>
    </row>
    <row r="1068" spans="1:10" x14ac:dyDescent="0.15">
      <c r="A1068" s="868"/>
      <c r="B1068" s="868"/>
      <c r="C1068" s="868"/>
      <c r="D1068" s="868"/>
      <c r="E1068" s="868"/>
      <c r="F1068" s="868"/>
      <c r="G1068" s="868"/>
      <c r="H1068" s="868"/>
      <c r="I1068" s="868"/>
      <c r="J1068" s="868"/>
    </row>
    <row r="1069" spans="1:10" x14ac:dyDescent="0.15">
      <c r="A1069" s="868"/>
      <c r="B1069" s="868"/>
      <c r="C1069" s="868"/>
      <c r="D1069" s="868"/>
      <c r="E1069" s="868"/>
      <c r="F1069" s="868"/>
      <c r="G1069" s="868"/>
      <c r="H1069" s="868"/>
      <c r="I1069" s="868"/>
      <c r="J1069" s="868"/>
    </row>
    <row r="1070" spans="1:10" x14ac:dyDescent="0.15">
      <c r="A1070" s="868"/>
      <c r="B1070" s="868"/>
      <c r="C1070" s="868"/>
      <c r="D1070" s="868"/>
      <c r="E1070" s="868"/>
      <c r="F1070" s="868"/>
      <c r="G1070" s="868"/>
      <c r="H1070" s="868"/>
      <c r="I1070" s="868"/>
      <c r="J1070" s="868"/>
    </row>
    <row r="1071" spans="1:10" x14ac:dyDescent="0.15">
      <c r="A1071" s="868"/>
      <c r="B1071" s="868"/>
      <c r="C1071" s="868"/>
      <c r="D1071" s="868"/>
      <c r="E1071" s="868"/>
      <c r="F1071" s="868"/>
      <c r="G1071" s="868"/>
      <c r="H1071" s="868"/>
      <c r="I1071" s="868"/>
      <c r="J1071" s="868"/>
    </row>
    <row r="1072" spans="1:10" x14ac:dyDescent="0.15">
      <c r="A1072" s="868"/>
      <c r="B1072" s="868"/>
      <c r="C1072" s="868"/>
      <c r="D1072" s="868"/>
      <c r="E1072" s="868"/>
      <c r="F1072" s="868"/>
      <c r="G1072" s="868"/>
      <c r="H1072" s="868"/>
      <c r="I1072" s="868"/>
      <c r="J1072" s="868"/>
    </row>
    <row r="1073" spans="1:10" x14ac:dyDescent="0.15">
      <c r="A1073" s="868"/>
      <c r="B1073" s="868"/>
      <c r="C1073" s="868"/>
      <c r="D1073" s="868"/>
      <c r="E1073" s="868"/>
      <c r="F1073" s="868"/>
      <c r="G1073" s="868"/>
      <c r="H1073" s="868"/>
      <c r="I1073" s="868"/>
      <c r="J1073" s="868"/>
    </row>
    <row r="1074" spans="1:10" x14ac:dyDescent="0.15">
      <c r="A1074" s="868"/>
      <c r="B1074" s="868"/>
      <c r="C1074" s="868"/>
      <c r="D1074" s="868"/>
      <c r="E1074" s="868"/>
      <c r="F1074" s="868"/>
      <c r="G1074" s="868"/>
      <c r="H1074" s="868"/>
      <c r="I1074" s="868"/>
      <c r="J1074" s="868"/>
    </row>
    <row r="1075" spans="1:10" x14ac:dyDescent="0.15">
      <c r="A1075" s="868"/>
      <c r="B1075" s="868"/>
      <c r="C1075" s="868"/>
      <c r="D1075" s="868"/>
      <c r="E1075" s="868"/>
      <c r="F1075" s="868"/>
      <c r="G1075" s="868"/>
      <c r="H1075" s="868"/>
      <c r="I1075" s="868"/>
      <c r="J1075" s="868"/>
    </row>
    <row r="1076" spans="1:10" x14ac:dyDescent="0.15">
      <c r="A1076" s="868"/>
      <c r="B1076" s="868"/>
      <c r="C1076" s="868"/>
      <c r="D1076" s="868"/>
      <c r="E1076" s="868"/>
      <c r="F1076" s="868"/>
      <c r="G1076" s="868"/>
      <c r="H1076" s="868"/>
      <c r="I1076" s="868"/>
      <c r="J1076" s="868"/>
    </row>
    <row r="1077" spans="1:10" x14ac:dyDescent="0.15">
      <c r="A1077" s="868"/>
      <c r="B1077" s="868"/>
      <c r="C1077" s="868"/>
      <c r="D1077" s="868"/>
      <c r="E1077" s="868"/>
      <c r="F1077" s="868"/>
      <c r="G1077" s="868"/>
      <c r="H1077" s="868"/>
      <c r="I1077" s="868"/>
      <c r="J1077" s="868"/>
    </row>
    <row r="1078" spans="1:10" x14ac:dyDescent="0.15">
      <c r="A1078" s="868"/>
      <c r="B1078" s="868"/>
      <c r="C1078" s="868"/>
      <c r="D1078" s="868"/>
      <c r="E1078" s="868"/>
      <c r="F1078" s="868"/>
      <c r="G1078" s="868"/>
      <c r="H1078" s="868"/>
      <c r="I1078" s="868"/>
      <c r="J1078" s="868"/>
    </row>
    <row r="1079" spans="1:10" x14ac:dyDescent="0.15">
      <c r="A1079" s="868"/>
      <c r="B1079" s="868"/>
      <c r="C1079" s="868"/>
      <c r="D1079" s="868"/>
      <c r="E1079" s="868"/>
      <c r="F1079" s="868"/>
      <c r="G1079" s="868"/>
      <c r="H1079" s="868"/>
      <c r="I1079" s="868"/>
      <c r="J1079" s="868"/>
    </row>
    <row r="1080" spans="1:10" x14ac:dyDescent="0.15">
      <c r="A1080" s="868"/>
      <c r="B1080" s="868"/>
      <c r="C1080" s="868"/>
      <c r="D1080" s="868"/>
      <c r="E1080" s="868"/>
      <c r="F1080" s="868"/>
      <c r="G1080" s="868"/>
      <c r="H1080" s="868"/>
      <c r="I1080" s="868"/>
      <c r="J1080" s="868"/>
    </row>
    <row r="1081" spans="1:10" x14ac:dyDescent="0.15">
      <c r="A1081" s="868"/>
      <c r="B1081" s="868"/>
      <c r="C1081" s="868"/>
      <c r="D1081" s="868"/>
      <c r="E1081" s="868"/>
      <c r="F1081" s="868"/>
      <c r="G1081" s="868"/>
      <c r="H1081" s="868"/>
      <c r="I1081" s="868"/>
      <c r="J1081" s="868"/>
    </row>
    <row r="1082" spans="1:10" x14ac:dyDescent="0.15">
      <c r="A1082" s="868"/>
      <c r="B1082" s="868"/>
      <c r="C1082" s="868"/>
      <c r="D1082" s="868"/>
      <c r="E1082" s="868"/>
      <c r="F1082" s="868"/>
      <c r="G1082" s="868"/>
      <c r="H1082" s="868"/>
      <c r="I1082" s="868"/>
      <c r="J1082" s="868"/>
    </row>
    <row r="1083" spans="1:10" x14ac:dyDescent="0.15">
      <c r="A1083" s="868"/>
      <c r="B1083" s="868"/>
      <c r="C1083" s="868"/>
      <c r="D1083" s="868"/>
      <c r="E1083" s="868"/>
      <c r="F1083" s="868"/>
      <c r="G1083" s="868"/>
      <c r="H1083" s="868"/>
      <c r="I1083" s="868"/>
      <c r="J1083" s="868"/>
    </row>
    <row r="1084" spans="1:10" x14ac:dyDescent="0.15">
      <c r="A1084" s="868"/>
      <c r="B1084" s="868"/>
      <c r="C1084" s="868"/>
      <c r="D1084" s="868"/>
      <c r="E1084" s="868"/>
      <c r="F1084" s="868"/>
      <c r="G1084" s="868"/>
      <c r="H1084" s="868"/>
      <c r="I1084" s="868"/>
      <c r="J1084" s="868"/>
    </row>
    <row r="1085" spans="1:10" x14ac:dyDescent="0.15">
      <c r="A1085" s="868"/>
      <c r="B1085" s="868"/>
      <c r="C1085" s="868"/>
      <c r="D1085" s="868"/>
      <c r="E1085" s="868"/>
      <c r="F1085" s="868"/>
      <c r="G1085" s="868"/>
      <c r="H1085" s="868"/>
      <c r="I1085" s="868"/>
      <c r="J1085" s="868"/>
    </row>
    <row r="1086" spans="1:10" x14ac:dyDescent="0.15">
      <c r="A1086" s="868"/>
      <c r="B1086" s="868"/>
      <c r="C1086" s="868"/>
      <c r="D1086" s="868"/>
      <c r="E1086" s="868"/>
      <c r="F1086" s="868"/>
      <c r="G1086" s="868"/>
      <c r="H1086" s="868"/>
      <c r="I1086" s="868"/>
      <c r="J1086" s="868"/>
    </row>
    <row r="1087" spans="1:10" x14ac:dyDescent="0.15">
      <c r="A1087" s="868"/>
      <c r="B1087" s="868"/>
      <c r="C1087" s="868"/>
      <c r="D1087" s="868"/>
      <c r="E1087" s="868"/>
      <c r="F1087" s="868"/>
      <c r="G1087" s="868"/>
      <c r="H1087" s="868"/>
      <c r="I1087" s="868"/>
      <c r="J1087" s="868"/>
    </row>
    <row r="1088" spans="1:10" x14ac:dyDescent="0.15">
      <c r="A1088" s="868"/>
      <c r="B1088" s="868"/>
      <c r="C1088" s="868"/>
      <c r="D1088" s="868"/>
      <c r="E1088" s="868"/>
      <c r="F1088" s="868"/>
      <c r="G1088" s="868"/>
      <c r="H1088" s="868"/>
      <c r="I1088" s="868"/>
      <c r="J1088" s="868"/>
    </row>
    <row r="1089" spans="1:10" x14ac:dyDescent="0.15">
      <c r="A1089" s="868"/>
      <c r="B1089" s="868"/>
      <c r="C1089" s="868"/>
      <c r="D1089" s="868"/>
      <c r="E1089" s="868"/>
      <c r="F1089" s="868"/>
      <c r="G1089" s="868"/>
      <c r="H1089" s="868"/>
      <c r="I1089" s="868"/>
      <c r="J1089" s="868"/>
    </row>
    <row r="1090" spans="1:10" x14ac:dyDescent="0.15">
      <c r="A1090" s="868"/>
      <c r="B1090" s="868"/>
      <c r="C1090" s="868"/>
      <c r="D1090" s="868"/>
      <c r="E1090" s="868"/>
      <c r="F1090" s="868"/>
      <c r="G1090" s="868"/>
      <c r="H1090" s="868"/>
      <c r="I1090" s="868"/>
      <c r="J1090" s="868"/>
    </row>
    <row r="1091" spans="1:10" x14ac:dyDescent="0.15">
      <c r="A1091" s="868"/>
      <c r="B1091" s="868"/>
      <c r="C1091" s="868"/>
      <c r="D1091" s="868"/>
      <c r="E1091" s="868"/>
      <c r="F1091" s="868"/>
      <c r="G1091" s="868"/>
      <c r="H1091" s="868"/>
      <c r="I1091" s="868"/>
      <c r="J1091" s="868"/>
    </row>
    <row r="1092" spans="1:10" x14ac:dyDescent="0.15">
      <c r="A1092" s="868"/>
      <c r="B1092" s="868"/>
      <c r="C1092" s="868"/>
      <c r="D1092" s="868"/>
      <c r="E1092" s="868"/>
      <c r="F1092" s="868"/>
      <c r="G1092" s="868"/>
      <c r="H1092" s="868"/>
      <c r="I1092" s="868"/>
      <c r="J1092" s="868"/>
    </row>
    <row r="1093" spans="1:10" x14ac:dyDescent="0.15">
      <c r="A1093" s="868"/>
      <c r="B1093" s="868"/>
      <c r="C1093" s="868"/>
      <c r="D1093" s="868"/>
      <c r="E1093" s="868"/>
      <c r="F1093" s="868"/>
      <c r="G1093" s="868"/>
      <c r="H1093" s="868"/>
      <c r="I1093" s="868"/>
      <c r="J1093" s="868"/>
    </row>
    <row r="1094" spans="1:10" x14ac:dyDescent="0.15">
      <c r="A1094" s="868"/>
      <c r="B1094" s="868"/>
      <c r="C1094" s="868"/>
      <c r="D1094" s="868"/>
      <c r="E1094" s="868"/>
      <c r="F1094" s="868"/>
      <c r="G1094" s="868"/>
      <c r="H1094" s="868"/>
      <c r="I1094" s="868"/>
      <c r="J1094" s="868"/>
    </row>
    <row r="1095" spans="1:10" x14ac:dyDescent="0.15">
      <c r="A1095" s="868"/>
      <c r="B1095" s="868"/>
      <c r="C1095" s="868"/>
      <c r="D1095" s="868"/>
      <c r="E1095" s="868"/>
      <c r="F1095" s="868"/>
      <c r="G1095" s="868"/>
      <c r="H1095" s="868"/>
      <c r="I1095" s="868"/>
      <c r="J1095" s="868"/>
    </row>
    <row r="1096" spans="1:10" x14ac:dyDescent="0.15">
      <c r="A1096" s="868"/>
      <c r="B1096" s="868"/>
      <c r="C1096" s="868"/>
      <c r="D1096" s="868"/>
      <c r="E1096" s="868"/>
      <c r="F1096" s="868"/>
      <c r="G1096" s="868"/>
      <c r="H1096" s="868"/>
      <c r="I1096" s="868"/>
      <c r="J1096" s="868"/>
    </row>
    <row r="1097" spans="1:10" x14ac:dyDescent="0.15">
      <c r="A1097" s="868"/>
      <c r="B1097" s="868"/>
      <c r="C1097" s="868"/>
      <c r="D1097" s="868"/>
      <c r="E1097" s="868"/>
      <c r="F1097" s="868"/>
      <c r="G1097" s="868"/>
      <c r="H1097" s="868"/>
      <c r="I1097" s="868"/>
      <c r="J1097" s="868"/>
    </row>
    <row r="1098" spans="1:10" x14ac:dyDescent="0.15">
      <c r="A1098" s="868"/>
      <c r="B1098" s="868"/>
      <c r="C1098" s="868"/>
      <c r="D1098" s="868"/>
      <c r="E1098" s="868"/>
      <c r="F1098" s="868"/>
      <c r="G1098" s="868"/>
      <c r="H1098" s="868"/>
      <c r="I1098" s="868"/>
      <c r="J1098" s="868"/>
    </row>
    <row r="1099" spans="1:10" x14ac:dyDescent="0.15">
      <c r="A1099" s="868"/>
      <c r="B1099" s="868"/>
      <c r="C1099" s="868"/>
      <c r="D1099" s="868"/>
      <c r="E1099" s="868"/>
      <c r="F1099" s="868"/>
      <c r="G1099" s="868"/>
      <c r="H1099" s="868"/>
      <c r="I1099" s="868"/>
      <c r="J1099" s="868"/>
    </row>
    <row r="1100" spans="1:10" x14ac:dyDescent="0.15">
      <c r="A1100" s="868"/>
      <c r="B1100" s="868"/>
      <c r="C1100" s="868"/>
      <c r="D1100" s="868"/>
      <c r="E1100" s="868"/>
      <c r="F1100" s="868"/>
      <c r="G1100" s="868"/>
      <c r="H1100" s="868"/>
      <c r="I1100" s="868"/>
      <c r="J1100" s="868"/>
    </row>
    <row r="1101" spans="1:10" x14ac:dyDescent="0.15">
      <c r="A1101" s="868"/>
      <c r="B1101" s="868"/>
      <c r="C1101" s="868"/>
      <c r="D1101" s="868"/>
      <c r="E1101" s="868"/>
      <c r="F1101" s="868"/>
      <c r="G1101" s="868"/>
      <c r="H1101" s="868"/>
      <c r="I1101" s="868"/>
      <c r="J1101" s="868"/>
    </row>
    <row r="1102" spans="1:10" x14ac:dyDescent="0.15">
      <c r="A1102" s="868"/>
      <c r="B1102" s="868"/>
      <c r="C1102" s="868"/>
      <c r="D1102" s="868"/>
      <c r="E1102" s="868"/>
      <c r="F1102" s="868"/>
      <c r="G1102" s="868"/>
      <c r="H1102" s="868"/>
      <c r="I1102" s="868"/>
      <c r="J1102" s="868"/>
    </row>
    <row r="1103" spans="1:10" x14ac:dyDescent="0.15">
      <c r="A1103" s="868"/>
      <c r="B1103" s="868"/>
      <c r="C1103" s="868"/>
      <c r="D1103" s="868"/>
      <c r="E1103" s="868"/>
      <c r="F1103" s="868"/>
      <c r="G1103" s="868"/>
      <c r="H1103" s="868"/>
      <c r="I1103" s="868"/>
      <c r="J1103" s="868"/>
    </row>
    <row r="1104" spans="1:10" x14ac:dyDescent="0.15">
      <c r="A1104" s="868"/>
      <c r="B1104" s="868"/>
      <c r="C1104" s="868"/>
      <c r="D1104" s="868"/>
      <c r="E1104" s="868"/>
      <c r="F1104" s="868"/>
      <c r="G1104" s="868"/>
      <c r="H1104" s="868"/>
      <c r="I1104" s="868"/>
      <c r="J1104" s="868"/>
    </row>
    <row r="1105" spans="1:10" x14ac:dyDescent="0.15">
      <c r="A1105" s="868"/>
      <c r="B1105" s="868"/>
      <c r="C1105" s="868"/>
      <c r="D1105" s="868"/>
      <c r="E1105" s="868"/>
      <c r="F1105" s="868"/>
      <c r="G1105" s="868"/>
      <c r="H1105" s="868"/>
      <c r="I1105" s="868"/>
      <c r="J1105" s="868"/>
    </row>
    <row r="1106" spans="1:10" x14ac:dyDescent="0.15">
      <c r="A1106" s="868"/>
      <c r="B1106" s="868"/>
      <c r="C1106" s="868"/>
      <c r="D1106" s="868"/>
      <c r="E1106" s="868"/>
      <c r="F1106" s="868"/>
      <c r="G1106" s="868"/>
      <c r="H1106" s="868"/>
      <c r="I1106" s="868"/>
      <c r="J1106" s="868"/>
    </row>
    <row r="1107" spans="1:10" x14ac:dyDescent="0.15">
      <c r="A1107" s="868"/>
      <c r="B1107" s="868"/>
      <c r="C1107" s="868"/>
      <c r="D1107" s="868"/>
      <c r="E1107" s="868"/>
      <c r="F1107" s="868"/>
      <c r="G1107" s="868"/>
      <c r="H1107" s="868"/>
      <c r="I1107" s="868"/>
      <c r="J1107" s="868"/>
    </row>
    <row r="1108" spans="1:10" x14ac:dyDescent="0.15">
      <c r="A1108" s="868"/>
      <c r="B1108" s="868"/>
      <c r="C1108" s="868"/>
      <c r="D1108" s="868"/>
      <c r="E1108" s="868"/>
      <c r="F1108" s="868"/>
      <c r="G1108" s="868"/>
      <c r="H1108" s="868"/>
      <c r="I1108" s="868"/>
      <c r="J1108" s="868"/>
    </row>
    <row r="1109" spans="1:10" x14ac:dyDescent="0.15">
      <c r="A1109" s="868"/>
      <c r="B1109" s="868"/>
      <c r="C1109" s="868"/>
      <c r="D1109" s="868"/>
      <c r="E1109" s="868"/>
      <c r="F1109" s="868"/>
      <c r="G1109" s="868"/>
      <c r="H1109" s="868"/>
      <c r="I1109" s="868"/>
      <c r="J1109" s="868"/>
    </row>
    <row r="1110" spans="1:10" x14ac:dyDescent="0.15">
      <c r="A1110" s="868"/>
      <c r="B1110" s="868"/>
      <c r="C1110" s="868"/>
      <c r="D1110" s="868"/>
      <c r="E1110" s="868"/>
      <c r="F1110" s="868"/>
      <c r="G1110" s="868"/>
      <c r="H1110" s="868"/>
      <c r="I1110" s="868"/>
      <c r="J1110" s="868"/>
    </row>
    <row r="1111" spans="1:10" x14ac:dyDescent="0.15">
      <c r="A1111" s="868"/>
      <c r="B1111" s="868"/>
      <c r="C1111" s="868"/>
      <c r="D1111" s="868"/>
      <c r="E1111" s="868"/>
      <c r="F1111" s="868"/>
      <c r="G1111" s="868"/>
      <c r="H1111" s="868"/>
      <c r="I1111" s="868"/>
      <c r="J1111" s="868"/>
    </row>
    <row r="1112" spans="1:10" x14ac:dyDescent="0.15">
      <c r="A1112" s="868"/>
      <c r="B1112" s="868"/>
      <c r="C1112" s="868"/>
      <c r="D1112" s="868"/>
      <c r="E1112" s="868"/>
      <c r="F1112" s="868"/>
      <c r="G1112" s="868"/>
      <c r="H1112" s="868"/>
      <c r="I1112" s="868"/>
      <c r="J1112" s="868"/>
    </row>
    <row r="1113" spans="1:10" x14ac:dyDescent="0.15">
      <c r="A1113" s="868"/>
      <c r="B1113" s="868"/>
      <c r="C1113" s="868"/>
      <c r="D1113" s="868"/>
      <c r="E1113" s="868"/>
      <c r="F1113" s="868"/>
      <c r="G1113" s="868"/>
      <c r="H1113" s="868"/>
      <c r="I1113" s="868"/>
      <c r="J1113" s="868"/>
    </row>
    <row r="1114" spans="1:10" x14ac:dyDescent="0.15">
      <c r="A1114" s="868"/>
      <c r="B1114" s="868"/>
      <c r="C1114" s="868"/>
      <c r="D1114" s="868"/>
      <c r="E1114" s="868"/>
      <c r="F1114" s="868"/>
      <c r="G1114" s="868"/>
      <c r="H1114" s="868"/>
      <c r="I1114" s="868"/>
      <c r="J1114" s="868"/>
    </row>
    <row r="1115" spans="1:10" x14ac:dyDescent="0.15">
      <c r="A1115" s="868"/>
      <c r="B1115" s="868"/>
      <c r="C1115" s="868"/>
      <c r="D1115" s="868"/>
      <c r="E1115" s="868"/>
      <c r="F1115" s="868"/>
      <c r="G1115" s="868"/>
      <c r="H1115" s="868"/>
      <c r="I1115" s="868"/>
      <c r="J1115" s="868"/>
    </row>
    <row r="1116" spans="1:10" x14ac:dyDescent="0.15">
      <c r="A1116" s="868"/>
      <c r="B1116" s="868"/>
      <c r="C1116" s="868"/>
      <c r="D1116" s="868"/>
      <c r="E1116" s="868"/>
      <c r="F1116" s="868"/>
      <c r="G1116" s="868"/>
      <c r="H1116" s="868"/>
      <c r="I1116" s="868"/>
      <c r="J1116" s="868"/>
    </row>
    <row r="1117" spans="1:10" x14ac:dyDescent="0.15">
      <c r="A1117" s="868"/>
      <c r="B1117" s="868"/>
      <c r="C1117" s="868"/>
      <c r="D1117" s="868"/>
      <c r="E1117" s="868"/>
      <c r="F1117" s="868"/>
      <c r="G1117" s="868"/>
      <c r="H1117" s="868"/>
      <c r="I1117" s="868"/>
      <c r="J1117" s="868"/>
    </row>
    <row r="1118" spans="1:10" x14ac:dyDescent="0.15">
      <c r="A1118" s="868"/>
      <c r="B1118" s="868"/>
      <c r="C1118" s="868"/>
      <c r="D1118" s="868"/>
      <c r="E1118" s="868"/>
      <c r="F1118" s="868"/>
      <c r="G1118" s="868"/>
      <c r="H1118" s="868"/>
      <c r="I1118" s="868"/>
      <c r="J1118" s="868"/>
    </row>
    <row r="1119" spans="1:10" x14ac:dyDescent="0.15">
      <c r="A1119" s="868"/>
      <c r="B1119" s="868"/>
      <c r="C1119" s="868"/>
      <c r="D1119" s="868"/>
      <c r="E1119" s="868"/>
      <c r="F1119" s="868"/>
      <c r="G1119" s="868"/>
      <c r="H1119" s="868"/>
      <c r="I1119" s="868"/>
      <c r="J1119" s="868"/>
    </row>
    <row r="1120" spans="1:10" x14ac:dyDescent="0.15">
      <c r="A1120" s="868"/>
      <c r="B1120" s="868"/>
      <c r="C1120" s="868"/>
      <c r="D1120" s="868"/>
      <c r="E1120" s="868"/>
      <c r="F1120" s="868"/>
      <c r="G1120" s="868"/>
      <c r="H1120" s="868"/>
      <c r="I1120" s="868"/>
      <c r="J1120" s="868"/>
    </row>
    <row r="1121" spans="1:10" x14ac:dyDescent="0.15">
      <c r="A1121" s="868"/>
      <c r="B1121" s="868"/>
      <c r="C1121" s="868"/>
      <c r="D1121" s="868"/>
      <c r="E1121" s="868"/>
      <c r="F1121" s="868"/>
      <c r="G1121" s="868"/>
      <c r="H1121" s="868"/>
      <c r="I1121" s="868"/>
      <c r="J1121" s="868"/>
    </row>
    <row r="1122" spans="1:10" x14ac:dyDescent="0.15">
      <c r="A1122" s="868"/>
      <c r="B1122" s="868"/>
      <c r="C1122" s="868"/>
      <c r="D1122" s="868"/>
      <c r="E1122" s="868"/>
      <c r="F1122" s="868"/>
      <c r="G1122" s="868"/>
      <c r="H1122" s="868"/>
      <c r="I1122" s="868"/>
      <c r="J1122" s="868"/>
    </row>
    <row r="1123" spans="1:10" x14ac:dyDescent="0.15">
      <c r="A1123" s="868"/>
      <c r="B1123" s="868"/>
      <c r="C1123" s="868"/>
      <c r="D1123" s="868"/>
      <c r="E1123" s="868"/>
      <c r="F1123" s="868"/>
      <c r="G1123" s="868"/>
      <c r="H1123" s="868"/>
      <c r="I1123" s="868"/>
      <c r="J1123" s="868"/>
    </row>
    <row r="1124" spans="1:10" x14ac:dyDescent="0.15">
      <c r="A1124" s="868"/>
      <c r="B1124" s="868"/>
      <c r="C1124" s="868"/>
      <c r="D1124" s="868"/>
      <c r="E1124" s="868"/>
      <c r="F1124" s="868"/>
      <c r="G1124" s="868"/>
      <c r="H1124" s="868"/>
      <c r="I1124" s="868"/>
      <c r="J1124" s="868"/>
    </row>
    <row r="1125" spans="1:10" x14ac:dyDescent="0.15">
      <c r="A1125" s="868"/>
      <c r="B1125" s="868"/>
      <c r="C1125" s="868"/>
      <c r="D1125" s="868"/>
      <c r="E1125" s="868"/>
      <c r="F1125" s="868"/>
      <c r="G1125" s="868"/>
      <c r="H1125" s="868"/>
      <c r="I1125" s="868"/>
      <c r="J1125" s="868"/>
    </row>
    <row r="1126" spans="1:10" x14ac:dyDescent="0.15">
      <c r="A1126" s="868"/>
      <c r="B1126" s="868"/>
      <c r="C1126" s="868"/>
      <c r="D1126" s="868"/>
      <c r="E1126" s="868"/>
      <c r="F1126" s="868"/>
      <c r="G1126" s="868"/>
      <c r="H1126" s="868"/>
      <c r="I1126" s="868"/>
      <c r="J1126" s="868"/>
    </row>
    <row r="1127" spans="1:10" x14ac:dyDescent="0.15">
      <c r="A1127" s="868"/>
      <c r="B1127" s="868"/>
      <c r="C1127" s="868"/>
      <c r="D1127" s="868"/>
      <c r="E1127" s="868"/>
      <c r="F1127" s="868"/>
      <c r="G1127" s="868"/>
      <c r="H1127" s="868"/>
      <c r="I1127" s="868"/>
      <c r="J1127" s="868"/>
    </row>
    <row r="1128" spans="1:10" x14ac:dyDescent="0.15">
      <c r="A1128" s="868"/>
      <c r="B1128" s="868"/>
      <c r="C1128" s="868"/>
      <c r="D1128" s="868"/>
      <c r="E1128" s="868"/>
      <c r="F1128" s="868"/>
      <c r="G1128" s="868"/>
      <c r="H1128" s="868"/>
      <c r="I1128" s="868"/>
      <c r="J1128" s="868"/>
    </row>
    <row r="1129" spans="1:10" x14ac:dyDescent="0.15">
      <c r="A1129" s="868"/>
      <c r="B1129" s="868"/>
      <c r="C1129" s="868"/>
      <c r="D1129" s="868"/>
      <c r="E1129" s="868"/>
      <c r="F1129" s="868"/>
      <c r="G1129" s="868"/>
      <c r="H1129" s="868"/>
      <c r="I1129" s="868"/>
      <c r="J1129" s="868"/>
    </row>
    <row r="1130" spans="1:10" x14ac:dyDescent="0.15">
      <c r="A1130" s="868"/>
      <c r="B1130" s="868"/>
      <c r="C1130" s="868"/>
      <c r="D1130" s="868"/>
      <c r="E1130" s="868"/>
      <c r="F1130" s="868"/>
      <c r="G1130" s="868"/>
      <c r="H1130" s="868"/>
      <c r="I1130" s="868"/>
      <c r="J1130" s="868"/>
    </row>
    <row r="1131" spans="1:10" x14ac:dyDescent="0.15">
      <c r="A1131" s="868"/>
      <c r="B1131" s="868"/>
      <c r="C1131" s="868"/>
      <c r="D1131" s="868"/>
      <c r="E1131" s="868"/>
      <c r="F1131" s="868"/>
      <c r="G1131" s="868"/>
      <c r="H1131" s="868"/>
      <c r="I1131" s="868"/>
      <c r="J1131" s="868"/>
    </row>
    <row r="1132" spans="1:10" x14ac:dyDescent="0.15">
      <c r="A1132" s="868"/>
      <c r="B1132" s="868"/>
      <c r="C1132" s="868"/>
      <c r="D1132" s="868"/>
      <c r="E1132" s="868"/>
      <c r="F1132" s="868"/>
      <c r="G1132" s="868"/>
      <c r="H1132" s="868"/>
      <c r="I1132" s="868"/>
      <c r="J1132" s="868"/>
    </row>
    <row r="1133" spans="1:10" x14ac:dyDescent="0.15">
      <c r="A1133" s="868"/>
      <c r="B1133" s="868"/>
      <c r="C1133" s="868"/>
      <c r="D1133" s="868"/>
      <c r="E1133" s="868"/>
      <c r="F1133" s="868"/>
      <c r="G1133" s="868"/>
      <c r="H1133" s="868"/>
      <c r="I1133" s="868"/>
      <c r="J1133" s="868"/>
    </row>
    <row r="1134" spans="1:10" x14ac:dyDescent="0.15">
      <c r="A1134" s="868"/>
      <c r="B1134" s="868"/>
      <c r="C1134" s="868"/>
      <c r="D1134" s="868"/>
      <c r="E1134" s="868"/>
      <c r="F1134" s="868"/>
      <c r="G1134" s="868"/>
      <c r="H1134" s="868"/>
      <c r="I1134" s="868"/>
      <c r="J1134" s="868"/>
    </row>
    <row r="1135" spans="1:10" x14ac:dyDescent="0.15">
      <c r="A1135" s="868"/>
      <c r="B1135" s="868"/>
      <c r="C1135" s="868"/>
      <c r="D1135" s="868"/>
      <c r="E1135" s="868"/>
      <c r="F1135" s="868"/>
      <c r="G1135" s="868"/>
      <c r="H1135" s="868"/>
      <c r="I1135" s="868"/>
      <c r="J1135" s="868"/>
    </row>
    <row r="1136" spans="1:10" x14ac:dyDescent="0.15">
      <c r="A1136" s="868"/>
      <c r="B1136" s="868"/>
      <c r="C1136" s="868"/>
      <c r="D1136" s="868"/>
      <c r="E1136" s="868"/>
      <c r="F1136" s="868"/>
      <c r="G1136" s="868"/>
      <c r="H1136" s="868"/>
      <c r="I1136" s="868"/>
      <c r="J1136" s="868"/>
    </row>
    <row r="1137" spans="1:10" x14ac:dyDescent="0.15">
      <c r="A1137" s="868"/>
      <c r="B1137" s="868"/>
      <c r="C1137" s="868"/>
      <c r="D1137" s="868"/>
      <c r="E1137" s="868"/>
      <c r="F1137" s="868"/>
      <c r="G1137" s="868"/>
      <c r="H1137" s="868"/>
      <c r="I1137" s="868"/>
      <c r="J1137" s="868"/>
    </row>
    <row r="1138" spans="1:10" x14ac:dyDescent="0.15">
      <c r="A1138" s="868"/>
      <c r="B1138" s="868"/>
      <c r="C1138" s="868"/>
      <c r="D1138" s="868"/>
      <c r="E1138" s="868"/>
      <c r="F1138" s="868"/>
      <c r="G1138" s="868"/>
      <c r="H1138" s="868"/>
      <c r="I1138" s="868"/>
      <c r="J1138" s="868"/>
    </row>
    <row r="1139" spans="1:10" x14ac:dyDescent="0.15">
      <c r="A1139" s="868"/>
      <c r="B1139" s="868"/>
      <c r="C1139" s="868"/>
      <c r="D1139" s="868"/>
      <c r="E1139" s="868"/>
      <c r="F1139" s="868"/>
      <c r="G1139" s="868"/>
      <c r="H1139" s="868"/>
      <c r="I1139" s="868"/>
      <c r="J1139" s="868"/>
    </row>
    <row r="1140" spans="1:10" x14ac:dyDescent="0.15">
      <c r="A1140" s="868"/>
      <c r="B1140" s="868"/>
      <c r="C1140" s="868"/>
      <c r="D1140" s="868"/>
      <c r="E1140" s="868"/>
      <c r="F1140" s="868"/>
      <c r="G1140" s="868"/>
      <c r="H1140" s="868"/>
      <c r="I1140" s="868"/>
      <c r="J1140" s="868"/>
    </row>
    <row r="1141" spans="1:10" x14ac:dyDescent="0.15">
      <c r="A1141" s="868"/>
      <c r="B1141" s="868"/>
      <c r="C1141" s="868"/>
      <c r="D1141" s="868"/>
      <c r="E1141" s="868"/>
      <c r="F1141" s="868"/>
      <c r="G1141" s="868"/>
      <c r="H1141" s="868"/>
      <c r="I1141" s="868"/>
      <c r="J1141" s="868"/>
    </row>
    <row r="1142" spans="1:10" x14ac:dyDescent="0.15">
      <c r="A1142" s="868"/>
      <c r="B1142" s="868"/>
      <c r="C1142" s="868"/>
      <c r="D1142" s="868"/>
      <c r="E1142" s="868"/>
      <c r="F1142" s="868"/>
      <c r="G1142" s="868"/>
      <c r="H1142" s="868"/>
      <c r="I1142" s="868"/>
      <c r="J1142" s="868"/>
    </row>
    <row r="1143" spans="1:10" x14ac:dyDescent="0.15">
      <c r="A1143" s="868"/>
      <c r="B1143" s="868"/>
      <c r="C1143" s="868"/>
      <c r="D1143" s="868"/>
      <c r="E1143" s="868"/>
      <c r="F1143" s="868"/>
      <c r="G1143" s="868"/>
      <c r="H1143" s="868"/>
      <c r="I1143" s="868"/>
      <c r="J1143" s="868"/>
    </row>
    <row r="1144" spans="1:10" x14ac:dyDescent="0.15">
      <c r="A1144" s="868"/>
      <c r="B1144" s="868"/>
      <c r="C1144" s="868"/>
      <c r="D1144" s="868"/>
      <c r="E1144" s="868"/>
      <c r="F1144" s="868"/>
      <c r="G1144" s="868"/>
      <c r="H1144" s="868"/>
      <c r="I1144" s="868"/>
      <c r="J1144" s="868"/>
    </row>
    <row r="1145" spans="1:10" x14ac:dyDescent="0.15">
      <c r="A1145" s="868"/>
      <c r="B1145" s="868"/>
      <c r="C1145" s="868"/>
      <c r="D1145" s="868"/>
      <c r="E1145" s="868"/>
      <c r="F1145" s="868"/>
      <c r="G1145" s="868"/>
      <c r="H1145" s="868"/>
      <c r="I1145" s="868"/>
      <c r="J1145" s="868"/>
    </row>
    <row r="1146" spans="1:10" x14ac:dyDescent="0.15">
      <c r="A1146" s="868"/>
      <c r="B1146" s="868"/>
      <c r="C1146" s="868"/>
      <c r="D1146" s="868"/>
      <c r="E1146" s="868"/>
      <c r="F1146" s="868"/>
      <c r="G1146" s="868"/>
      <c r="H1146" s="868"/>
      <c r="I1146" s="868"/>
      <c r="J1146" s="868"/>
    </row>
    <row r="1147" spans="1:10" x14ac:dyDescent="0.15">
      <c r="A1147" s="868"/>
      <c r="B1147" s="868"/>
      <c r="C1147" s="868"/>
      <c r="D1147" s="868"/>
      <c r="E1147" s="868"/>
      <c r="F1147" s="868"/>
      <c r="G1147" s="868"/>
      <c r="H1147" s="868"/>
      <c r="I1147" s="868"/>
      <c r="J1147" s="868"/>
    </row>
    <row r="1148" spans="1:10" x14ac:dyDescent="0.15">
      <c r="A1148" s="868"/>
      <c r="B1148" s="868"/>
      <c r="C1148" s="868"/>
      <c r="D1148" s="868"/>
      <c r="E1148" s="868"/>
      <c r="F1148" s="868"/>
      <c r="G1148" s="868"/>
      <c r="H1148" s="868"/>
      <c r="I1148" s="868"/>
      <c r="J1148" s="868"/>
    </row>
    <row r="1149" spans="1:10" x14ac:dyDescent="0.15">
      <c r="A1149" s="868"/>
      <c r="B1149" s="868"/>
      <c r="C1149" s="868"/>
      <c r="D1149" s="868"/>
      <c r="E1149" s="868"/>
      <c r="F1149" s="868"/>
      <c r="G1149" s="868"/>
      <c r="H1149" s="868"/>
      <c r="I1149" s="868"/>
      <c r="J1149" s="868"/>
    </row>
    <row r="1150" spans="1:10" x14ac:dyDescent="0.15">
      <c r="A1150" s="868"/>
      <c r="B1150" s="868"/>
      <c r="C1150" s="868"/>
      <c r="D1150" s="868"/>
      <c r="E1150" s="868"/>
      <c r="F1150" s="868"/>
      <c r="G1150" s="868"/>
      <c r="H1150" s="868"/>
      <c r="I1150" s="868"/>
      <c r="J1150" s="868"/>
    </row>
    <row r="1151" spans="1:10" x14ac:dyDescent="0.15">
      <c r="A1151" s="868"/>
      <c r="B1151" s="868"/>
      <c r="C1151" s="868"/>
      <c r="D1151" s="868"/>
      <c r="E1151" s="868"/>
      <c r="F1151" s="868"/>
      <c r="G1151" s="868"/>
      <c r="H1151" s="868"/>
      <c r="I1151" s="868"/>
      <c r="J1151" s="868"/>
    </row>
    <row r="1152" spans="1:10" x14ac:dyDescent="0.15">
      <c r="A1152" s="868"/>
      <c r="B1152" s="868"/>
      <c r="C1152" s="868"/>
      <c r="D1152" s="868"/>
      <c r="E1152" s="868"/>
      <c r="F1152" s="868"/>
      <c r="G1152" s="868"/>
      <c r="H1152" s="868"/>
      <c r="I1152" s="868"/>
      <c r="J1152" s="868"/>
    </row>
    <row r="1153" spans="1:10" x14ac:dyDescent="0.15">
      <c r="A1153" s="868"/>
      <c r="B1153" s="868"/>
      <c r="C1153" s="868"/>
      <c r="D1153" s="868"/>
      <c r="E1153" s="868"/>
      <c r="F1153" s="868"/>
      <c r="G1153" s="868"/>
      <c r="H1153" s="868"/>
      <c r="I1153" s="868"/>
      <c r="J1153" s="868"/>
    </row>
    <row r="1154" spans="1:10" x14ac:dyDescent="0.15">
      <c r="A1154" s="868"/>
      <c r="B1154" s="868"/>
      <c r="C1154" s="868"/>
      <c r="D1154" s="868"/>
      <c r="E1154" s="868"/>
      <c r="F1154" s="868"/>
      <c r="G1154" s="868"/>
      <c r="H1154" s="868"/>
      <c r="I1154" s="868"/>
      <c r="J1154" s="868"/>
    </row>
    <row r="1155" spans="1:10" x14ac:dyDescent="0.15">
      <c r="A1155" s="868"/>
      <c r="B1155" s="868"/>
      <c r="C1155" s="868"/>
      <c r="D1155" s="868"/>
      <c r="E1155" s="868"/>
      <c r="F1155" s="868"/>
      <c r="G1155" s="868"/>
      <c r="H1155" s="868"/>
      <c r="I1155" s="868"/>
      <c r="J1155" s="868"/>
    </row>
    <row r="1156" spans="1:10" x14ac:dyDescent="0.15">
      <c r="A1156" s="868"/>
      <c r="B1156" s="868"/>
      <c r="C1156" s="868"/>
      <c r="D1156" s="868"/>
      <c r="E1156" s="868"/>
      <c r="F1156" s="868"/>
      <c r="G1156" s="868"/>
      <c r="H1156" s="868"/>
      <c r="I1156" s="868"/>
      <c r="J1156" s="868"/>
    </row>
    <row r="1157" spans="1:10" x14ac:dyDescent="0.15">
      <c r="A1157" s="868"/>
      <c r="B1157" s="868"/>
      <c r="C1157" s="868"/>
      <c r="D1157" s="868"/>
      <c r="E1157" s="868"/>
      <c r="F1157" s="868"/>
      <c r="G1157" s="868"/>
      <c r="H1157" s="868"/>
      <c r="I1157" s="868"/>
      <c r="J1157" s="868"/>
    </row>
    <row r="1158" spans="1:10" x14ac:dyDescent="0.15">
      <c r="A1158" s="868"/>
      <c r="B1158" s="868"/>
      <c r="C1158" s="868"/>
      <c r="D1158" s="868"/>
      <c r="E1158" s="868"/>
      <c r="F1158" s="868"/>
      <c r="G1158" s="868"/>
      <c r="H1158" s="868"/>
      <c r="I1158" s="868"/>
      <c r="J1158" s="868"/>
    </row>
    <row r="1159" spans="1:10" x14ac:dyDescent="0.15">
      <c r="A1159" s="868"/>
      <c r="B1159" s="868"/>
      <c r="C1159" s="868"/>
      <c r="D1159" s="868"/>
      <c r="E1159" s="868"/>
      <c r="F1159" s="868"/>
      <c r="G1159" s="868"/>
      <c r="H1159" s="868"/>
      <c r="I1159" s="868"/>
      <c r="J1159" s="868"/>
    </row>
    <row r="1160" spans="1:10" x14ac:dyDescent="0.15">
      <c r="A1160" s="868"/>
      <c r="B1160" s="868"/>
      <c r="C1160" s="868"/>
      <c r="D1160" s="868"/>
      <c r="E1160" s="868"/>
      <c r="F1160" s="868"/>
      <c r="G1160" s="868"/>
      <c r="H1160" s="868"/>
      <c r="I1160" s="868"/>
      <c r="J1160" s="868"/>
    </row>
    <row r="1161" spans="1:10" x14ac:dyDescent="0.15">
      <c r="A1161" s="868"/>
      <c r="B1161" s="868"/>
      <c r="C1161" s="868"/>
      <c r="D1161" s="868"/>
      <c r="E1161" s="868"/>
      <c r="F1161" s="868"/>
      <c r="G1161" s="868"/>
      <c r="H1161" s="868"/>
      <c r="I1161" s="868"/>
      <c r="J1161" s="868"/>
    </row>
    <row r="1162" spans="1:10" x14ac:dyDescent="0.15">
      <c r="A1162" s="868"/>
      <c r="B1162" s="868"/>
      <c r="C1162" s="868"/>
      <c r="D1162" s="868"/>
      <c r="E1162" s="868"/>
      <c r="F1162" s="868"/>
      <c r="G1162" s="868"/>
      <c r="H1162" s="868"/>
      <c r="I1162" s="868"/>
      <c r="J1162" s="868"/>
    </row>
    <row r="1163" spans="1:10" x14ac:dyDescent="0.15">
      <c r="A1163" s="868"/>
      <c r="B1163" s="868"/>
      <c r="C1163" s="868"/>
      <c r="D1163" s="868"/>
      <c r="E1163" s="868"/>
      <c r="F1163" s="868"/>
      <c r="G1163" s="868"/>
      <c r="H1163" s="868"/>
      <c r="I1163" s="868"/>
      <c r="J1163" s="868"/>
    </row>
    <row r="1164" spans="1:10" x14ac:dyDescent="0.15">
      <c r="A1164" s="868"/>
      <c r="B1164" s="868"/>
      <c r="C1164" s="868"/>
      <c r="D1164" s="868"/>
      <c r="E1164" s="868"/>
      <c r="F1164" s="868"/>
      <c r="G1164" s="868"/>
      <c r="H1164" s="868"/>
      <c r="I1164" s="868"/>
      <c r="J1164" s="868"/>
    </row>
    <row r="1165" spans="1:10" x14ac:dyDescent="0.15">
      <c r="A1165" s="868"/>
      <c r="B1165" s="868"/>
      <c r="C1165" s="868"/>
      <c r="D1165" s="868"/>
      <c r="E1165" s="868"/>
      <c r="F1165" s="868"/>
      <c r="G1165" s="868"/>
      <c r="H1165" s="868"/>
      <c r="I1165" s="868"/>
      <c r="J1165" s="868"/>
    </row>
    <row r="1166" spans="1:10" x14ac:dyDescent="0.15">
      <c r="A1166" s="868"/>
      <c r="B1166" s="868"/>
      <c r="C1166" s="868"/>
      <c r="D1166" s="868"/>
      <c r="E1166" s="868"/>
      <c r="F1166" s="868"/>
      <c r="G1166" s="868"/>
      <c r="H1166" s="868"/>
      <c r="I1166" s="868"/>
      <c r="J1166" s="868"/>
    </row>
    <row r="1167" spans="1:10" x14ac:dyDescent="0.15">
      <c r="A1167" s="868"/>
      <c r="B1167" s="868"/>
      <c r="C1167" s="868"/>
      <c r="D1167" s="868"/>
      <c r="E1167" s="868"/>
      <c r="F1167" s="868"/>
      <c r="G1167" s="868"/>
      <c r="H1167" s="868"/>
      <c r="I1167" s="868"/>
      <c r="J1167" s="868"/>
    </row>
    <row r="1168" spans="1:10" x14ac:dyDescent="0.15">
      <c r="A1168" s="868"/>
      <c r="B1168" s="868"/>
      <c r="C1168" s="868"/>
      <c r="D1168" s="868"/>
      <c r="E1168" s="868"/>
      <c r="F1168" s="868"/>
      <c r="G1168" s="868"/>
      <c r="H1168" s="868"/>
      <c r="I1168" s="868"/>
      <c r="J1168" s="868"/>
    </row>
    <row r="1169" spans="1:10" x14ac:dyDescent="0.15">
      <c r="A1169" s="868"/>
      <c r="B1169" s="868"/>
      <c r="C1169" s="868"/>
      <c r="D1169" s="868"/>
      <c r="E1169" s="868"/>
      <c r="F1169" s="868"/>
      <c r="G1169" s="868"/>
      <c r="H1169" s="868"/>
      <c r="I1169" s="868"/>
      <c r="J1169" s="868"/>
    </row>
    <row r="1170" spans="1:10" x14ac:dyDescent="0.15">
      <c r="A1170" s="868"/>
      <c r="B1170" s="868"/>
      <c r="C1170" s="868"/>
      <c r="D1170" s="868"/>
      <c r="E1170" s="868"/>
      <c r="F1170" s="868"/>
      <c r="G1170" s="868"/>
      <c r="H1170" s="868"/>
      <c r="I1170" s="868"/>
      <c r="J1170" s="868"/>
    </row>
    <row r="1171" spans="1:10" x14ac:dyDescent="0.15">
      <c r="A1171" s="868"/>
      <c r="B1171" s="868"/>
      <c r="C1171" s="868"/>
      <c r="D1171" s="868"/>
      <c r="E1171" s="868"/>
      <c r="F1171" s="868"/>
      <c r="G1171" s="868"/>
      <c r="H1171" s="868"/>
      <c r="I1171" s="868"/>
      <c r="J1171" s="868"/>
    </row>
    <row r="1172" spans="1:10" x14ac:dyDescent="0.15">
      <c r="A1172" s="868"/>
      <c r="B1172" s="868"/>
      <c r="C1172" s="868"/>
      <c r="D1172" s="868"/>
      <c r="E1172" s="868"/>
      <c r="F1172" s="868"/>
      <c r="G1172" s="868"/>
      <c r="H1172" s="868"/>
      <c r="I1172" s="868"/>
      <c r="J1172" s="868"/>
    </row>
    <row r="1173" spans="1:10" x14ac:dyDescent="0.15">
      <c r="A1173" s="868"/>
      <c r="B1173" s="868"/>
      <c r="C1173" s="868"/>
      <c r="D1173" s="868"/>
      <c r="E1173" s="868"/>
      <c r="F1173" s="868"/>
      <c r="G1173" s="868"/>
      <c r="H1173" s="868"/>
      <c r="I1173" s="868"/>
      <c r="J1173" s="868"/>
    </row>
    <row r="1174" spans="1:10" x14ac:dyDescent="0.15">
      <c r="A1174" s="868"/>
      <c r="B1174" s="868"/>
      <c r="C1174" s="868"/>
      <c r="D1174" s="868"/>
      <c r="E1174" s="868"/>
      <c r="F1174" s="868"/>
      <c r="G1174" s="868"/>
      <c r="H1174" s="868"/>
      <c r="I1174" s="868"/>
      <c r="J1174" s="868"/>
    </row>
    <row r="1175" spans="1:10" x14ac:dyDescent="0.15">
      <c r="A1175" s="868"/>
      <c r="B1175" s="868"/>
      <c r="C1175" s="868"/>
      <c r="D1175" s="868"/>
      <c r="E1175" s="868"/>
      <c r="F1175" s="868"/>
      <c r="G1175" s="868"/>
      <c r="H1175" s="868"/>
      <c r="I1175" s="868"/>
      <c r="J1175" s="868"/>
    </row>
    <row r="1176" spans="1:10" x14ac:dyDescent="0.15">
      <c r="A1176" s="868"/>
      <c r="B1176" s="868"/>
      <c r="C1176" s="868"/>
      <c r="D1176" s="868"/>
      <c r="E1176" s="868"/>
      <c r="F1176" s="868"/>
      <c r="G1176" s="868"/>
      <c r="H1176" s="868"/>
      <c r="I1176" s="868"/>
      <c r="J1176" s="868"/>
    </row>
    <row r="1177" spans="1:10" x14ac:dyDescent="0.15">
      <c r="A1177" s="868"/>
      <c r="B1177" s="868"/>
      <c r="C1177" s="868"/>
      <c r="D1177" s="868"/>
      <c r="E1177" s="868"/>
      <c r="F1177" s="868"/>
      <c r="G1177" s="868"/>
      <c r="H1177" s="868"/>
      <c r="I1177" s="868"/>
      <c r="J1177" s="868"/>
    </row>
    <row r="1178" spans="1:10" x14ac:dyDescent="0.15">
      <c r="A1178" s="868"/>
      <c r="B1178" s="868"/>
      <c r="C1178" s="868"/>
      <c r="D1178" s="868"/>
      <c r="E1178" s="868"/>
      <c r="F1178" s="868"/>
      <c r="G1178" s="868"/>
      <c r="H1178" s="868"/>
      <c r="I1178" s="868"/>
      <c r="J1178" s="868"/>
    </row>
    <row r="1179" spans="1:10" x14ac:dyDescent="0.15">
      <c r="A1179" s="868"/>
      <c r="B1179" s="868"/>
      <c r="C1179" s="868"/>
      <c r="D1179" s="868"/>
      <c r="E1179" s="868"/>
      <c r="F1179" s="868"/>
      <c r="G1179" s="868"/>
      <c r="H1179" s="868"/>
      <c r="I1179" s="868"/>
      <c r="J1179" s="868"/>
    </row>
    <row r="1180" spans="1:10" x14ac:dyDescent="0.15">
      <c r="A1180" s="868"/>
      <c r="B1180" s="868"/>
      <c r="C1180" s="868"/>
      <c r="D1180" s="868"/>
      <c r="E1180" s="868"/>
      <c r="F1180" s="868"/>
      <c r="G1180" s="868"/>
      <c r="H1180" s="868"/>
      <c r="I1180" s="868"/>
      <c r="J1180" s="868"/>
    </row>
    <row r="1181" spans="1:10" x14ac:dyDescent="0.15">
      <c r="A1181" s="868"/>
      <c r="B1181" s="868"/>
      <c r="C1181" s="868"/>
      <c r="D1181" s="868"/>
      <c r="E1181" s="868"/>
      <c r="F1181" s="868"/>
      <c r="G1181" s="868"/>
      <c r="H1181" s="868"/>
      <c r="I1181" s="868"/>
      <c r="J1181" s="868"/>
    </row>
    <row r="1182" spans="1:10" x14ac:dyDescent="0.15">
      <c r="A1182" s="868"/>
      <c r="B1182" s="868"/>
      <c r="C1182" s="868"/>
      <c r="D1182" s="868"/>
      <c r="E1182" s="868"/>
      <c r="F1182" s="868"/>
      <c r="G1182" s="868"/>
      <c r="H1182" s="868"/>
      <c r="I1182" s="868"/>
      <c r="J1182" s="868"/>
    </row>
    <row r="1183" spans="1:10" x14ac:dyDescent="0.15">
      <c r="A1183" s="868"/>
      <c r="B1183" s="868"/>
      <c r="C1183" s="868"/>
      <c r="D1183" s="868"/>
      <c r="E1183" s="868"/>
      <c r="F1183" s="868"/>
      <c r="G1183" s="868"/>
      <c r="H1183" s="868"/>
      <c r="I1183" s="868"/>
      <c r="J1183" s="868"/>
    </row>
    <row r="1184" spans="1:10" x14ac:dyDescent="0.15">
      <c r="A1184" s="868"/>
      <c r="B1184" s="868"/>
      <c r="C1184" s="868"/>
      <c r="D1184" s="868"/>
      <c r="E1184" s="868"/>
      <c r="F1184" s="868"/>
      <c r="G1184" s="868"/>
      <c r="H1184" s="868"/>
      <c r="I1184" s="868"/>
      <c r="J1184" s="868"/>
    </row>
    <row r="1185" spans="1:10" x14ac:dyDescent="0.15">
      <c r="A1185" s="868"/>
      <c r="B1185" s="868"/>
      <c r="C1185" s="868"/>
      <c r="D1185" s="868"/>
      <c r="E1185" s="868"/>
      <c r="F1185" s="868"/>
      <c r="G1185" s="868"/>
      <c r="H1185" s="868"/>
      <c r="I1185" s="868"/>
      <c r="J1185" s="868"/>
    </row>
    <row r="1186" spans="1:10" x14ac:dyDescent="0.15">
      <c r="A1186" s="868"/>
      <c r="B1186" s="868"/>
      <c r="C1186" s="868"/>
      <c r="D1186" s="868"/>
      <c r="E1186" s="868"/>
      <c r="F1186" s="868"/>
      <c r="G1186" s="868"/>
      <c r="H1186" s="868"/>
      <c r="I1186" s="868"/>
      <c r="J1186" s="868"/>
    </row>
    <row r="1187" spans="1:10" x14ac:dyDescent="0.15">
      <c r="A1187" s="868"/>
      <c r="B1187" s="868"/>
      <c r="C1187" s="868"/>
      <c r="D1187" s="868"/>
      <c r="E1187" s="868"/>
      <c r="F1187" s="868"/>
      <c r="G1187" s="868"/>
      <c r="H1187" s="868"/>
      <c r="I1187" s="868"/>
      <c r="J1187" s="868"/>
    </row>
    <row r="1188" spans="1:10" x14ac:dyDescent="0.15">
      <c r="A1188" s="868"/>
      <c r="B1188" s="868"/>
      <c r="C1188" s="868"/>
      <c r="D1188" s="868"/>
      <c r="E1188" s="868"/>
      <c r="F1188" s="868"/>
      <c r="G1188" s="868"/>
      <c r="H1188" s="868"/>
      <c r="I1188" s="868"/>
      <c r="J1188" s="868"/>
    </row>
    <row r="1189" spans="1:10" x14ac:dyDescent="0.15">
      <c r="A1189" s="868"/>
      <c r="B1189" s="868"/>
      <c r="C1189" s="868"/>
      <c r="D1189" s="868"/>
      <c r="E1189" s="868"/>
      <c r="F1189" s="868"/>
      <c r="G1189" s="868"/>
      <c r="H1189" s="868"/>
      <c r="I1189" s="868"/>
      <c r="J1189" s="868"/>
    </row>
    <row r="1190" spans="1:10" x14ac:dyDescent="0.15">
      <c r="A1190" s="868"/>
      <c r="B1190" s="868"/>
      <c r="C1190" s="868"/>
      <c r="D1190" s="868"/>
      <c r="E1190" s="868"/>
      <c r="F1190" s="868"/>
      <c r="G1190" s="868"/>
      <c r="H1190" s="868"/>
      <c r="I1190" s="868"/>
      <c r="J1190" s="868"/>
    </row>
    <row r="1191" spans="1:10" x14ac:dyDescent="0.15">
      <c r="A1191" s="868"/>
      <c r="B1191" s="868"/>
      <c r="C1191" s="868"/>
      <c r="D1191" s="868"/>
      <c r="E1191" s="868"/>
      <c r="F1191" s="868"/>
      <c r="G1191" s="868"/>
      <c r="H1191" s="868"/>
      <c r="I1191" s="868"/>
      <c r="J1191" s="868"/>
    </row>
    <row r="1192" spans="1:10" x14ac:dyDescent="0.15">
      <c r="A1192" s="868"/>
      <c r="B1192" s="868"/>
      <c r="C1192" s="868"/>
      <c r="D1192" s="868"/>
      <c r="E1192" s="868"/>
      <c r="F1192" s="868"/>
      <c r="G1192" s="868"/>
      <c r="H1192" s="868"/>
      <c r="I1192" s="868"/>
      <c r="J1192" s="868"/>
    </row>
    <row r="1193" spans="1:10" x14ac:dyDescent="0.15">
      <c r="A1193" s="868"/>
      <c r="B1193" s="868"/>
      <c r="C1193" s="868"/>
      <c r="D1193" s="868"/>
      <c r="E1193" s="868"/>
      <c r="F1193" s="868"/>
      <c r="G1193" s="868"/>
      <c r="H1193" s="868"/>
      <c r="I1193" s="868"/>
      <c r="J1193" s="868"/>
    </row>
    <row r="1194" spans="1:10" x14ac:dyDescent="0.15">
      <c r="A1194" s="868"/>
      <c r="B1194" s="868"/>
      <c r="C1194" s="868"/>
      <c r="D1194" s="868"/>
      <c r="E1194" s="868"/>
      <c r="F1194" s="868"/>
      <c r="G1194" s="868"/>
      <c r="H1194" s="868"/>
      <c r="I1194" s="868"/>
      <c r="J1194" s="868"/>
    </row>
    <row r="1195" spans="1:10" x14ac:dyDescent="0.15">
      <c r="A1195" s="868"/>
      <c r="B1195" s="868"/>
      <c r="C1195" s="868"/>
      <c r="D1195" s="868"/>
      <c r="E1195" s="868"/>
      <c r="F1195" s="868"/>
      <c r="G1195" s="868"/>
      <c r="H1195" s="868"/>
      <c r="I1195" s="868"/>
      <c r="J1195" s="868"/>
    </row>
    <row r="1196" spans="1:10" x14ac:dyDescent="0.15">
      <c r="A1196" s="868"/>
      <c r="B1196" s="868"/>
      <c r="C1196" s="868"/>
      <c r="D1196" s="868"/>
      <c r="E1196" s="868"/>
      <c r="F1196" s="868"/>
      <c r="G1196" s="868"/>
      <c r="H1196" s="868"/>
      <c r="I1196" s="868"/>
      <c r="J1196" s="868"/>
    </row>
    <row r="1197" spans="1:10" x14ac:dyDescent="0.15">
      <c r="A1197" s="868"/>
      <c r="B1197" s="868"/>
      <c r="C1197" s="868"/>
      <c r="D1197" s="868"/>
      <c r="E1197" s="868"/>
      <c r="F1197" s="868"/>
      <c r="G1197" s="868"/>
      <c r="H1197" s="868"/>
      <c r="I1197" s="868"/>
      <c r="J1197" s="868"/>
    </row>
    <row r="1198" spans="1:10" x14ac:dyDescent="0.15">
      <c r="A1198" s="868"/>
      <c r="B1198" s="868"/>
      <c r="C1198" s="868"/>
      <c r="D1198" s="868"/>
      <c r="E1198" s="868"/>
      <c r="F1198" s="868"/>
      <c r="G1198" s="868"/>
      <c r="H1198" s="868"/>
      <c r="I1198" s="868"/>
      <c r="J1198" s="868"/>
    </row>
    <row r="1199" spans="1:10" x14ac:dyDescent="0.15">
      <c r="A1199" s="868"/>
      <c r="B1199" s="868"/>
      <c r="C1199" s="868"/>
      <c r="D1199" s="868"/>
      <c r="E1199" s="868"/>
      <c r="F1199" s="868"/>
      <c r="G1199" s="868"/>
      <c r="H1199" s="868"/>
      <c r="I1199" s="868"/>
      <c r="J1199" s="868"/>
    </row>
    <row r="1200" spans="1:10" x14ac:dyDescent="0.15">
      <c r="A1200" s="868"/>
      <c r="B1200" s="868"/>
      <c r="C1200" s="868"/>
      <c r="D1200" s="868"/>
      <c r="E1200" s="868"/>
      <c r="F1200" s="868"/>
      <c r="G1200" s="868"/>
      <c r="H1200" s="868"/>
      <c r="I1200" s="868"/>
      <c r="J1200" s="868"/>
    </row>
    <row r="1201" spans="1:10" x14ac:dyDescent="0.15">
      <c r="A1201" s="868"/>
      <c r="B1201" s="868"/>
      <c r="C1201" s="868"/>
      <c r="D1201" s="868"/>
      <c r="E1201" s="868"/>
      <c r="F1201" s="868"/>
      <c r="G1201" s="868"/>
      <c r="H1201" s="868"/>
      <c r="I1201" s="868"/>
      <c r="J1201" s="868"/>
    </row>
    <row r="1202" spans="1:10" x14ac:dyDescent="0.15">
      <c r="A1202" s="868"/>
      <c r="B1202" s="868"/>
      <c r="C1202" s="868"/>
      <c r="D1202" s="868"/>
      <c r="E1202" s="868"/>
      <c r="F1202" s="868"/>
      <c r="G1202" s="868"/>
      <c r="H1202" s="868"/>
      <c r="I1202" s="868"/>
      <c r="J1202" s="868"/>
    </row>
    <row r="1203" spans="1:10" x14ac:dyDescent="0.15">
      <c r="A1203" s="868"/>
      <c r="B1203" s="868"/>
      <c r="C1203" s="868"/>
      <c r="D1203" s="868"/>
      <c r="E1203" s="868"/>
      <c r="F1203" s="868"/>
      <c r="G1203" s="868"/>
      <c r="H1203" s="868"/>
      <c r="I1203" s="868"/>
      <c r="J1203" s="868"/>
    </row>
    <row r="1204" spans="1:10" x14ac:dyDescent="0.15">
      <c r="A1204" s="868"/>
      <c r="B1204" s="868"/>
      <c r="C1204" s="868"/>
      <c r="D1204" s="868"/>
      <c r="E1204" s="868"/>
      <c r="F1204" s="868"/>
      <c r="G1204" s="868"/>
      <c r="H1204" s="868"/>
      <c r="I1204" s="868"/>
      <c r="J1204" s="868"/>
    </row>
    <row r="1205" spans="1:10" x14ac:dyDescent="0.15">
      <c r="A1205" s="868"/>
      <c r="B1205" s="868"/>
      <c r="C1205" s="868"/>
      <c r="D1205" s="868"/>
      <c r="E1205" s="868"/>
      <c r="F1205" s="868"/>
      <c r="G1205" s="868"/>
      <c r="H1205" s="868"/>
      <c r="I1205" s="868"/>
      <c r="J1205" s="868"/>
    </row>
    <row r="1206" spans="1:10" x14ac:dyDescent="0.15">
      <c r="A1206" s="868"/>
      <c r="B1206" s="868"/>
      <c r="C1206" s="868"/>
      <c r="D1206" s="868"/>
      <c r="E1206" s="868"/>
      <c r="F1206" s="868"/>
      <c r="G1206" s="868"/>
      <c r="H1206" s="868"/>
      <c r="I1206" s="868"/>
      <c r="J1206" s="868"/>
    </row>
    <row r="1207" spans="1:10" x14ac:dyDescent="0.15">
      <c r="A1207" s="868"/>
      <c r="B1207" s="868"/>
      <c r="C1207" s="868"/>
      <c r="D1207" s="868"/>
      <c r="E1207" s="868"/>
      <c r="F1207" s="868"/>
      <c r="G1207" s="868"/>
      <c r="H1207" s="868"/>
      <c r="I1207" s="868"/>
      <c r="J1207" s="868"/>
    </row>
    <row r="1208" spans="1:10" x14ac:dyDescent="0.15">
      <c r="A1208" s="868"/>
      <c r="B1208" s="868"/>
      <c r="C1208" s="868"/>
      <c r="D1208" s="868"/>
      <c r="E1208" s="868"/>
      <c r="F1208" s="868"/>
      <c r="G1208" s="868"/>
      <c r="H1208" s="868"/>
      <c r="I1208" s="868"/>
      <c r="J1208" s="868"/>
    </row>
    <row r="1209" spans="1:10" x14ac:dyDescent="0.15">
      <c r="A1209" s="868"/>
      <c r="B1209" s="868"/>
      <c r="C1209" s="868"/>
      <c r="D1209" s="868"/>
      <c r="E1209" s="868"/>
      <c r="F1209" s="868"/>
      <c r="G1209" s="868"/>
      <c r="H1209" s="868"/>
      <c r="I1209" s="868"/>
      <c r="J1209" s="868"/>
    </row>
    <row r="1210" spans="1:10" x14ac:dyDescent="0.15">
      <c r="A1210" s="868"/>
      <c r="B1210" s="868"/>
      <c r="C1210" s="868"/>
      <c r="D1210" s="868"/>
      <c r="E1210" s="868"/>
      <c r="F1210" s="868"/>
      <c r="G1210" s="868"/>
      <c r="H1210" s="868"/>
      <c r="I1210" s="868"/>
      <c r="J1210" s="868"/>
    </row>
    <row r="1211" spans="1:10" x14ac:dyDescent="0.15">
      <c r="A1211" s="868"/>
      <c r="B1211" s="868"/>
      <c r="C1211" s="868"/>
      <c r="D1211" s="868"/>
      <c r="E1211" s="868"/>
      <c r="F1211" s="868"/>
      <c r="G1211" s="868"/>
      <c r="H1211" s="868"/>
      <c r="I1211" s="868"/>
      <c r="J1211" s="868"/>
    </row>
    <row r="1212" spans="1:10" x14ac:dyDescent="0.15">
      <c r="A1212" s="868"/>
      <c r="B1212" s="868"/>
      <c r="C1212" s="868"/>
      <c r="D1212" s="868"/>
      <c r="E1212" s="868"/>
      <c r="F1212" s="868"/>
      <c r="G1212" s="868"/>
      <c r="H1212" s="868"/>
      <c r="I1212" s="868"/>
      <c r="J1212" s="868"/>
    </row>
    <row r="1213" spans="1:10" x14ac:dyDescent="0.15">
      <c r="A1213" s="868"/>
      <c r="B1213" s="868"/>
      <c r="C1213" s="868"/>
      <c r="D1213" s="868"/>
      <c r="E1213" s="868"/>
      <c r="F1213" s="868"/>
      <c r="G1213" s="868"/>
      <c r="H1213" s="868"/>
      <c r="I1213" s="868"/>
      <c r="J1213" s="868"/>
    </row>
    <row r="1214" spans="1:10" x14ac:dyDescent="0.15">
      <c r="A1214" s="868"/>
      <c r="B1214" s="868"/>
      <c r="C1214" s="868"/>
      <c r="D1214" s="868"/>
      <c r="E1214" s="868"/>
      <c r="F1214" s="868"/>
      <c r="G1214" s="868"/>
      <c r="H1214" s="868"/>
      <c r="I1214" s="868"/>
      <c r="J1214" s="868"/>
    </row>
    <row r="1215" spans="1:10" x14ac:dyDescent="0.15">
      <c r="A1215" s="868"/>
      <c r="B1215" s="868"/>
      <c r="C1215" s="868"/>
      <c r="D1215" s="868"/>
      <c r="E1215" s="868"/>
      <c r="F1215" s="868"/>
      <c r="G1215" s="868"/>
      <c r="H1215" s="868"/>
      <c r="I1215" s="868"/>
      <c r="J1215" s="868"/>
    </row>
    <row r="1216" spans="1:10" x14ac:dyDescent="0.15">
      <c r="A1216" s="868"/>
      <c r="B1216" s="868"/>
      <c r="C1216" s="868"/>
      <c r="D1216" s="868"/>
      <c r="E1216" s="868"/>
      <c r="F1216" s="868"/>
      <c r="G1216" s="868"/>
      <c r="H1216" s="868"/>
      <c r="I1216" s="868"/>
      <c r="J1216" s="868"/>
    </row>
    <row r="1217" spans="1:10" x14ac:dyDescent="0.15">
      <c r="A1217" s="868"/>
      <c r="B1217" s="868"/>
      <c r="C1217" s="868"/>
      <c r="D1217" s="868"/>
      <c r="E1217" s="868"/>
      <c r="F1217" s="868"/>
      <c r="G1217" s="868"/>
      <c r="H1217" s="868"/>
      <c r="I1217" s="868"/>
      <c r="J1217" s="868"/>
    </row>
    <row r="1218" spans="1:10" x14ac:dyDescent="0.15">
      <c r="A1218" s="868"/>
      <c r="B1218" s="868"/>
      <c r="C1218" s="868"/>
      <c r="D1218" s="868"/>
      <c r="E1218" s="868"/>
      <c r="F1218" s="868"/>
      <c r="G1218" s="868"/>
      <c r="H1218" s="868"/>
      <c r="I1218" s="868"/>
      <c r="J1218" s="868"/>
    </row>
    <row r="1219" spans="1:10" x14ac:dyDescent="0.15">
      <c r="A1219" s="868"/>
      <c r="B1219" s="868"/>
      <c r="C1219" s="868"/>
      <c r="D1219" s="868"/>
      <c r="E1219" s="868"/>
      <c r="F1219" s="868"/>
      <c r="G1219" s="868"/>
      <c r="H1219" s="868"/>
      <c r="I1219" s="868"/>
      <c r="J1219" s="868"/>
    </row>
    <row r="1220" spans="1:10" x14ac:dyDescent="0.15">
      <c r="A1220" s="868"/>
      <c r="B1220" s="868"/>
      <c r="C1220" s="868"/>
      <c r="D1220" s="868"/>
      <c r="E1220" s="868"/>
      <c r="F1220" s="868"/>
      <c r="G1220" s="868"/>
      <c r="H1220" s="868"/>
      <c r="I1220" s="868"/>
      <c r="J1220" s="868"/>
    </row>
    <row r="1221" spans="1:10" x14ac:dyDescent="0.15">
      <c r="A1221" s="868"/>
      <c r="B1221" s="868"/>
      <c r="C1221" s="868"/>
      <c r="D1221" s="868"/>
      <c r="E1221" s="868"/>
      <c r="F1221" s="868"/>
      <c r="G1221" s="868"/>
      <c r="H1221" s="868"/>
      <c r="I1221" s="868"/>
      <c r="J1221" s="868"/>
    </row>
    <row r="1222" spans="1:10" x14ac:dyDescent="0.15">
      <c r="A1222" s="868"/>
      <c r="B1222" s="868"/>
      <c r="C1222" s="868"/>
      <c r="D1222" s="868"/>
      <c r="E1222" s="868"/>
      <c r="F1222" s="868"/>
      <c r="G1222" s="868"/>
      <c r="H1222" s="868"/>
      <c r="I1222" s="868"/>
      <c r="J1222" s="868"/>
    </row>
    <row r="1223" spans="1:10" x14ac:dyDescent="0.15">
      <c r="A1223" s="868"/>
      <c r="B1223" s="868"/>
      <c r="C1223" s="868"/>
      <c r="D1223" s="868"/>
      <c r="E1223" s="868"/>
      <c r="F1223" s="868"/>
      <c r="G1223" s="868"/>
      <c r="H1223" s="868"/>
      <c r="I1223" s="868"/>
      <c r="J1223" s="868"/>
    </row>
    <row r="1224" spans="1:10" x14ac:dyDescent="0.15">
      <c r="A1224" s="868"/>
      <c r="B1224" s="868"/>
      <c r="C1224" s="868"/>
      <c r="D1224" s="868"/>
      <c r="E1224" s="868"/>
      <c r="F1224" s="868"/>
      <c r="G1224" s="868"/>
      <c r="H1224" s="868"/>
      <c r="I1224" s="868"/>
      <c r="J1224" s="868"/>
    </row>
    <row r="1225" spans="1:10" x14ac:dyDescent="0.15">
      <c r="A1225" s="868"/>
      <c r="B1225" s="868"/>
      <c r="C1225" s="868"/>
      <c r="D1225" s="868"/>
      <c r="E1225" s="868"/>
      <c r="F1225" s="868"/>
      <c r="G1225" s="868"/>
      <c r="H1225" s="868"/>
      <c r="I1225" s="868"/>
      <c r="J1225" s="868"/>
    </row>
    <row r="1226" spans="1:10" x14ac:dyDescent="0.15">
      <c r="A1226" s="868"/>
      <c r="B1226" s="868"/>
      <c r="C1226" s="868"/>
      <c r="D1226" s="868"/>
      <c r="E1226" s="868"/>
      <c r="F1226" s="868"/>
      <c r="G1226" s="868"/>
      <c r="H1226" s="868"/>
      <c r="I1226" s="868"/>
      <c r="J1226" s="868"/>
    </row>
    <row r="1227" spans="1:10" x14ac:dyDescent="0.15">
      <c r="A1227" s="868"/>
      <c r="B1227" s="868"/>
      <c r="C1227" s="868"/>
      <c r="D1227" s="868"/>
      <c r="E1227" s="868"/>
      <c r="F1227" s="868"/>
      <c r="G1227" s="868"/>
      <c r="H1227" s="868"/>
      <c r="I1227" s="868"/>
      <c r="J1227" s="868"/>
    </row>
    <row r="1228" spans="1:10" x14ac:dyDescent="0.15">
      <c r="A1228" s="868"/>
      <c r="B1228" s="868"/>
      <c r="C1228" s="868"/>
      <c r="D1228" s="868"/>
      <c r="E1228" s="868"/>
      <c r="F1228" s="868"/>
      <c r="G1228" s="868"/>
      <c r="H1228" s="868"/>
      <c r="I1228" s="868"/>
      <c r="J1228" s="868"/>
    </row>
    <row r="1229" spans="1:10" x14ac:dyDescent="0.15">
      <c r="A1229" s="868"/>
      <c r="B1229" s="868"/>
      <c r="C1229" s="868"/>
      <c r="D1229" s="868"/>
      <c r="E1229" s="868"/>
      <c r="F1229" s="868"/>
      <c r="G1229" s="868"/>
      <c r="H1229" s="868"/>
      <c r="I1229" s="868"/>
      <c r="J1229" s="868"/>
    </row>
    <row r="1230" spans="1:10" x14ac:dyDescent="0.15">
      <c r="A1230" s="868"/>
      <c r="B1230" s="868"/>
      <c r="C1230" s="868"/>
      <c r="D1230" s="868"/>
      <c r="E1230" s="868"/>
      <c r="F1230" s="868"/>
      <c r="G1230" s="868"/>
      <c r="H1230" s="868"/>
      <c r="I1230" s="868"/>
      <c r="J1230" s="868"/>
    </row>
    <row r="1231" spans="1:10" x14ac:dyDescent="0.15">
      <c r="A1231" s="868"/>
      <c r="B1231" s="868"/>
      <c r="C1231" s="868"/>
      <c r="D1231" s="868"/>
      <c r="E1231" s="868"/>
      <c r="F1231" s="868"/>
      <c r="G1231" s="868"/>
      <c r="H1231" s="868"/>
      <c r="I1231" s="868"/>
      <c r="J1231" s="868"/>
    </row>
    <row r="1232" spans="1:10" x14ac:dyDescent="0.15">
      <c r="A1232" s="868"/>
      <c r="B1232" s="868"/>
      <c r="C1232" s="868"/>
      <c r="D1232" s="868"/>
      <c r="E1232" s="868"/>
      <c r="F1232" s="868"/>
      <c r="G1232" s="868"/>
      <c r="H1232" s="868"/>
      <c r="I1232" s="868"/>
      <c r="J1232" s="868"/>
    </row>
    <row r="1233" spans="1:10" x14ac:dyDescent="0.15">
      <c r="A1233" s="868"/>
      <c r="B1233" s="868"/>
      <c r="C1233" s="868"/>
      <c r="D1233" s="868"/>
      <c r="E1233" s="868"/>
      <c r="F1233" s="868"/>
      <c r="G1233" s="868"/>
      <c r="H1233" s="868"/>
      <c r="I1233" s="868"/>
      <c r="J1233" s="868"/>
    </row>
    <row r="1234" spans="1:10" x14ac:dyDescent="0.15">
      <c r="A1234" s="868"/>
      <c r="B1234" s="868"/>
      <c r="C1234" s="868"/>
      <c r="D1234" s="868"/>
      <c r="E1234" s="868"/>
      <c r="F1234" s="868"/>
      <c r="G1234" s="868"/>
      <c r="H1234" s="868"/>
      <c r="I1234" s="868"/>
      <c r="J1234" s="868"/>
    </row>
    <row r="1235" spans="1:10" x14ac:dyDescent="0.15">
      <c r="A1235" s="868"/>
      <c r="B1235" s="868"/>
      <c r="C1235" s="868"/>
      <c r="D1235" s="868"/>
      <c r="E1235" s="868"/>
      <c r="F1235" s="868"/>
      <c r="G1235" s="868"/>
      <c r="H1235" s="868"/>
      <c r="I1235" s="868"/>
      <c r="J1235" s="868"/>
    </row>
    <row r="1236" spans="1:10" x14ac:dyDescent="0.15">
      <c r="A1236" s="868"/>
      <c r="B1236" s="868"/>
      <c r="C1236" s="868"/>
      <c r="D1236" s="868"/>
      <c r="E1236" s="868"/>
      <c r="F1236" s="868"/>
      <c r="G1236" s="868"/>
      <c r="H1236" s="868"/>
      <c r="I1236" s="868"/>
      <c r="J1236" s="868"/>
    </row>
    <row r="1237" spans="1:10" x14ac:dyDescent="0.15">
      <c r="A1237" s="868"/>
      <c r="B1237" s="868"/>
      <c r="C1237" s="868"/>
      <c r="D1237" s="868"/>
      <c r="E1237" s="868"/>
      <c r="F1237" s="868"/>
      <c r="G1237" s="868"/>
      <c r="H1237" s="868"/>
      <c r="I1237" s="868"/>
      <c r="J1237" s="868"/>
    </row>
    <row r="1238" spans="1:10" x14ac:dyDescent="0.15">
      <c r="A1238" s="868"/>
      <c r="B1238" s="868"/>
      <c r="C1238" s="868"/>
      <c r="D1238" s="868"/>
      <c r="E1238" s="868"/>
      <c r="F1238" s="868"/>
      <c r="G1238" s="868"/>
      <c r="H1238" s="868"/>
      <c r="I1238" s="868"/>
      <c r="J1238" s="868"/>
    </row>
    <row r="1239" spans="1:10" x14ac:dyDescent="0.15">
      <c r="A1239" s="868"/>
      <c r="B1239" s="868"/>
      <c r="C1239" s="868"/>
      <c r="D1239" s="868"/>
      <c r="E1239" s="868"/>
      <c r="F1239" s="868"/>
      <c r="G1239" s="868"/>
      <c r="H1239" s="868"/>
      <c r="I1239" s="868"/>
      <c r="J1239" s="868"/>
    </row>
    <row r="1240" spans="1:10" x14ac:dyDescent="0.15">
      <c r="A1240" s="868"/>
      <c r="B1240" s="868"/>
      <c r="C1240" s="868"/>
      <c r="D1240" s="868"/>
      <c r="E1240" s="868"/>
      <c r="F1240" s="868"/>
      <c r="G1240" s="868"/>
      <c r="H1240" s="868"/>
      <c r="I1240" s="868"/>
      <c r="J1240" s="868"/>
    </row>
    <row r="1241" spans="1:10" x14ac:dyDescent="0.15">
      <c r="A1241" s="868"/>
      <c r="B1241" s="868"/>
      <c r="C1241" s="868"/>
      <c r="D1241" s="868"/>
      <c r="E1241" s="868"/>
      <c r="F1241" s="868"/>
      <c r="G1241" s="868"/>
      <c r="H1241" s="868"/>
      <c r="I1241" s="868"/>
      <c r="J1241" s="868"/>
    </row>
    <row r="1242" spans="1:10" x14ac:dyDescent="0.15">
      <c r="A1242" s="868"/>
      <c r="B1242" s="868"/>
      <c r="C1242" s="868"/>
      <c r="D1242" s="868"/>
      <c r="E1242" s="868"/>
      <c r="F1242" s="868"/>
      <c r="G1242" s="868"/>
      <c r="H1242" s="868"/>
      <c r="I1242" s="868"/>
      <c r="J1242" s="868"/>
    </row>
    <row r="1243" spans="1:10" x14ac:dyDescent="0.15">
      <c r="A1243" s="868"/>
      <c r="B1243" s="868"/>
      <c r="C1243" s="868"/>
      <c r="D1243" s="868"/>
      <c r="E1243" s="868"/>
      <c r="F1243" s="868"/>
      <c r="G1243" s="868"/>
      <c r="H1243" s="868"/>
      <c r="I1243" s="868"/>
      <c r="J1243" s="868"/>
    </row>
    <row r="1244" spans="1:10" x14ac:dyDescent="0.15">
      <c r="A1244" s="868"/>
      <c r="B1244" s="868"/>
      <c r="C1244" s="868"/>
      <c r="D1244" s="868"/>
      <c r="E1244" s="868"/>
      <c r="F1244" s="868"/>
      <c r="G1244" s="868"/>
      <c r="H1244" s="868"/>
      <c r="I1244" s="868"/>
      <c r="J1244" s="868"/>
    </row>
    <row r="1245" spans="1:10" x14ac:dyDescent="0.15">
      <c r="A1245" s="868"/>
      <c r="B1245" s="868"/>
      <c r="C1245" s="868"/>
      <c r="D1245" s="868"/>
      <c r="E1245" s="868"/>
      <c r="F1245" s="868"/>
      <c r="G1245" s="868"/>
      <c r="H1245" s="868"/>
      <c r="I1245" s="868"/>
      <c r="J1245" s="868"/>
    </row>
    <row r="1246" spans="1:10" x14ac:dyDescent="0.15">
      <c r="A1246" s="868"/>
      <c r="B1246" s="868"/>
      <c r="C1246" s="868"/>
      <c r="D1246" s="868"/>
      <c r="E1246" s="868"/>
      <c r="F1246" s="868"/>
      <c r="G1246" s="868"/>
      <c r="H1246" s="868"/>
      <c r="I1246" s="868"/>
      <c r="J1246" s="868"/>
    </row>
    <row r="1247" spans="1:10" x14ac:dyDescent="0.15">
      <c r="A1247" s="868"/>
      <c r="B1247" s="868"/>
      <c r="C1247" s="868"/>
      <c r="D1247" s="868"/>
      <c r="E1247" s="868"/>
      <c r="F1247" s="868"/>
      <c r="G1247" s="868"/>
      <c r="H1247" s="868"/>
      <c r="I1247" s="868"/>
      <c r="J1247" s="868"/>
    </row>
    <row r="1248" spans="1:10" x14ac:dyDescent="0.15">
      <c r="A1248" s="868"/>
      <c r="B1248" s="868"/>
      <c r="C1248" s="868"/>
      <c r="D1248" s="868"/>
      <c r="E1248" s="868"/>
      <c r="F1248" s="868"/>
      <c r="G1248" s="868"/>
      <c r="H1248" s="868"/>
      <c r="I1248" s="868"/>
      <c r="J1248" s="868"/>
    </row>
    <row r="1249" spans="1:10" x14ac:dyDescent="0.15">
      <c r="A1249" s="868"/>
      <c r="B1249" s="868"/>
      <c r="C1249" s="868"/>
      <c r="D1249" s="868"/>
      <c r="E1249" s="868"/>
      <c r="F1249" s="868"/>
      <c r="G1249" s="868"/>
      <c r="H1249" s="868"/>
      <c r="I1249" s="868"/>
      <c r="J1249" s="868"/>
    </row>
    <row r="1250" spans="1:10" x14ac:dyDescent="0.15">
      <c r="A1250" s="868"/>
      <c r="B1250" s="868"/>
      <c r="C1250" s="868"/>
      <c r="D1250" s="868"/>
      <c r="E1250" s="868"/>
      <c r="F1250" s="868"/>
      <c r="G1250" s="868"/>
      <c r="H1250" s="868"/>
      <c r="I1250" s="868"/>
      <c r="J1250" s="868"/>
    </row>
    <row r="1251" spans="1:10" x14ac:dyDescent="0.15">
      <c r="A1251" s="868"/>
      <c r="B1251" s="868"/>
      <c r="C1251" s="868"/>
      <c r="D1251" s="868"/>
      <c r="E1251" s="868"/>
      <c r="F1251" s="868"/>
      <c r="G1251" s="868"/>
      <c r="H1251" s="868"/>
      <c r="I1251" s="868"/>
      <c r="J1251" s="868"/>
    </row>
    <row r="1252" spans="1:10" x14ac:dyDescent="0.15">
      <c r="A1252" s="868"/>
      <c r="B1252" s="868"/>
      <c r="C1252" s="868"/>
      <c r="D1252" s="868"/>
      <c r="E1252" s="868"/>
      <c r="F1252" s="868"/>
      <c r="G1252" s="868"/>
      <c r="H1252" s="868"/>
      <c r="I1252" s="868"/>
      <c r="J1252" s="868"/>
    </row>
    <row r="1253" spans="1:10" x14ac:dyDescent="0.15">
      <c r="A1253" s="868"/>
      <c r="B1253" s="868"/>
      <c r="C1253" s="868"/>
      <c r="D1253" s="868"/>
      <c r="E1253" s="868"/>
      <c r="F1253" s="868"/>
      <c r="G1253" s="868"/>
      <c r="H1253" s="868"/>
      <c r="I1253" s="868"/>
      <c r="J1253" s="868"/>
    </row>
    <row r="1254" spans="1:10" x14ac:dyDescent="0.15">
      <c r="A1254" s="868"/>
      <c r="B1254" s="868"/>
      <c r="C1254" s="868"/>
      <c r="D1254" s="868"/>
      <c r="E1254" s="868"/>
      <c r="F1254" s="868"/>
      <c r="G1254" s="868"/>
      <c r="H1254" s="868"/>
      <c r="I1254" s="868"/>
      <c r="J1254" s="868"/>
    </row>
    <row r="1255" spans="1:10" x14ac:dyDescent="0.15">
      <c r="A1255" s="868"/>
      <c r="B1255" s="868"/>
      <c r="C1255" s="868"/>
      <c r="D1255" s="868"/>
      <c r="E1255" s="868"/>
      <c r="F1255" s="868"/>
      <c r="G1255" s="868"/>
      <c r="H1255" s="868"/>
      <c r="I1255" s="868"/>
      <c r="J1255" s="868"/>
    </row>
    <row r="1256" spans="1:10" x14ac:dyDescent="0.15">
      <c r="A1256" s="868"/>
      <c r="B1256" s="868"/>
      <c r="C1256" s="868"/>
      <c r="D1256" s="868"/>
      <c r="E1256" s="868"/>
      <c r="F1256" s="868"/>
      <c r="G1256" s="868"/>
      <c r="H1256" s="868"/>
      <c r="I1256" s="868"/>
      <c r="J1256" s="868"/>
    </row>
    <row r="1257" spans="1:10" x14ac:dyDescent="0.15">
      <c r="A1257" s="868"/>
      <c r="B1257" s="868"/>
      <c r="C1257" s="868"/>
      <c r="D1257" s="868"/>
      <c r="E1257" s="868"/>
      <c r="F1257" s="868"/>
      <c r="G1257" s="868"/>
      <c r="H1257" s="868"/>
      <c r="I1257" s="868"/>
      <c r="J1257" s="868"/>
    </row>
    <row r="1258" spans="1:10" x14ac:dyDescent="0.15">
      <c r="A1258" s="868"/>
      <c r="B1258" s="868"/>
      <c r="C1258" s="868"/>
      <c r="D1258" s="868"/>
      <c r="E1258" s="868"/>
      <c r="F1258" s="868"/>
      <c r="G1258" s="868"/>
      <c r="H1258" s="868"/>
      <c r="I1258" s="868"/>
      <c r="J1258" s="868"/>
    </row>
    <row r="1259" spans="1:10" x14ac:dyDescent="0.15">
      <c r="A1259" s="868"/>
      <c r="B1259" s="868"/>
      <c r="C1259" s="868"/>
      <c r="D1259" s="868"/>
      <c r="E1259" s="868"/>
      <c r="F1259" s="868"/>
      <c r="G1259" s="868"/>
      <c r="H1259" s="868"/>
      <c r="I1259" s="868"/>
      <c r="J1259" s="868"/>
    </row>
    <row r="1260" spans="1:10" x14ac:dyDescent="0.15">
      <c r="A1260" s="868"/>
      <c r="B1260" s="868"/>
      <c r="C1260" s="868"/>
      <c r="D1260" s="868"/>
      <c r="E1260" s="868"/>
      <c r="F1260" s="868"/>
      <c r="G1260" s="868"/>
      <c r="H1260" s="868"/>
      <c r="I1260" s="868"/>
      <c r="J1260" s="868"/>
    </row>
    <row r="1261" spans="1:10" x14ac:dyDescent="0.15">
      <c r="A1261" s="868"/>
      <c r="B1261" s="868"/>
      <c r="C1261" s="868"/>
      <c r="D1261" s="868"/>
      <c r="E1261" s="868"/>
      <c r="F1261" s="868"/>
      <c r="G1261" s="868"/>
      <c r="H1261" s="868"/>
      <c r="I1261" s="868"/>
      <c r="J1261" s="868"/>
    </row>
    <row r="1262" spans="1:10" x14ac:dyDescent="0.15">
      <c r="A1262" s="868"/>
      <c r="B1262" s="868"/>
      <c r="C1262" s="868"/>
      <c r="D1262" s="868"/>
      <c r="E1262" s="868"/>
      <c r="F1262" s="868"/>
      <c r="G1262" s="868"/>
      <c r="H1262" s="868"/>
      <c r="I1262" s="868"/>
      <c r="J1262" s="868"/>
    </row>
    <row r="1263" spans="1:10" x14ac:dyDescent="0.15">
      <c r="A1263" s="868"/>
      <c r="B1263" s="868"/>
      <c r="C1263" s="868"/>
      <c r="D1263" s="868"/>
      <c r="E1263" s="868"/>
      <c r="F1263" s="868"/>
      <c r="G1263" s="868"/>
      <c r="H1263" s="868"/>
      <c r="I1263" s="868"/>
      <c r="J1263" s="868"/>
    </row>
    <row r="1264" spans="1:10" x14ac:dyDescent="0.15">
      <c r="A1264" s="868"/>
      <c r="B1264" s="868"/>
      <c r="C1264" s="868"/>
      <c r="D1264" s="868"/>
      <c r="E1264" s="868"/>
      <c r="F1264" s="868"/>
      <c r="G1264" s="868"/>
      <c r="H1264" s="868"/>
      <c r="I1264" s="868"/>
      <c r="J1264" s="868"/>
    </row>
    <row r="1265" spans="1:10" x14ac:dyDescent="0.15">
      <c r="A1265" s="868"/>
      <c r="B1265" s="868"/>
      <c r="C1265" s="868"/>
      <c r="D1265" s="868"/>
      <c r="E1265" s="868"/>
      <c r="F1265" s="868"/>
      <c r="G1265" s="868"/>
      <c r="H1265" s="868"/>
      <c r="I1265" s="868"/>
      <c r="J1265" s="868"/>
    </row>
    <row r="1266" spans="1:10" x14ac:dyDescent="0.15">
      <c r="A1266" s="868"/>
      <c r="B1266" s="868"/>
      <c r="C1266" s="868"/>
      <c r="D1266" s="868"/>
      <c r="E1266" s="868"/>
      <c r="F1266" s="868"/>
      <c r="G1266" s="868"/>
      <c r="H1266" s="868"/>
      <c r="I1266" s="868"/>
      <c r="J1266" s="868"/>
    </row>
    <row r="1267" spans="1:10" x14ac:dyDescent="0.15">
      <c r="A1267" s="868"/>
      <c r="B1267" s="868"/>
      <c r="C1267" s="868"/>
      <c r="D1267" s="868"/>
      <c r="E1267" s="868"/>
      <c r="F1267" s="868"/>
      <c r="G1267" s="868"/>
      <c r="H1267" s="868"/>
      <c r="I1267" s="868"/>
      <c r="J1267" s="868"/>
    </row>
    <row r="1268" spans="1:10" x14ac:dyDescent="0.15">
      <c r="A1268" s="868"/>
      <c r="B1268" s="868"/>
      <c r="C1268" s="868"/>
      <c r="D1268" s="868"/>
      <c r="E1268" s="868"/>
      <c r="F1268" s="868"/>
      <c r="G1268" s="868"/>
      <c r="H1268" s="868"/>
      <c r="I1268" s="868"/>
      <c r="J1268" s="868"/>
    </row>
    <row r="1269" spans="1:10" x14ac:dyDescent="0.15">
      <c r="A1269" s="868"/>
      <c r="B1269" s="868"/>
      <c r="C1269" s="868"/>
      <c r="D1269" s="868"/>
      <c r="E1269" s="868"/>
      <c r="F1269" s="868"/>
      <c r="G1269" s="868"/>
      <c r="H1269" s="868"/>
      <c r="I1269" s="868"/>
      <c r="J1269" s="868"/>
    </row>
    <row r="1270" spans="1:10" x14ac:dyDescent="0.15">
      <c r="A1270" s="868"/>
      <c r="B1270" s="868"/>
      <c r="C1270" s="868"/>
      <c r="D1270" s="868"/>
      <c r="E1270" s="868"/>
      <c r="F1270" s="868"/>
      <c r="G1270" s="868"/>
      <c r="H1270" s="868"/>
      <c r="I1270" s="868"/>
      <c r="J1270" s="868"/>
    </row>
    <row r="1271" spans="1:10" x14ac:dyDescent="0.15">
      <c r="A1271" s="868"/>
      <c r="B1271" s="868"/>
      <c r="C1271" s="868"/>
      <c r="D1271" s="868"/>
      <c r="E1271" s="868"/>
      <c r="F1271" s="868"/>
      <c r="G1271" s="868"/>
      <c r="H1271" s="868"/>
      <c r="I1271" s="868"/>
      <c r="J1271" s="868"/>
    </row>
    <row r="1272" spans="1:10" x14ac:dyDescent="0.15">
      <c r="A1272" s="868"/>
      <c r="B1272" s="868"/>
      <c r="C1272" s="868"/>
      <c r="D1272" s="868"/>
      <c r="E1272" s="868"/>
      <c r="F1272" s="868"/>
      <c r="G1272" s="868"/>
      <c r="H1272" s="868"/>
      <c r="I1272" s="868"/>
      <c r="J1272" s="868"/>
    </row>
    <row r="1273" spans="1:10" x14ac:dyDescent="0.15">
      <c r="A1273" s="868"/>
      <c r="B1273" s="868"/>
      <c r="C1273" s="868"/>
      <c r="D1273" s="868"/>
      <c r="E1273" s="868"/>
      <c r="F1273" s="868"/>
      <c r="G1273" s="868"/>
      <c r="H1273" s="868"/>
      <c r="I1273" s="868"/>
      <c r="J1273" s="868"/>
    </row>
    <row r="1274" spans="1:10" x14ac:dyDescent="0.15">
      <c r="A1274" s="868"/>
      <c r="B1274" s="868"/>
      <c r="C1274" s="868"/>
      <c r="D1274" s="868"/>
      <c r="E1274" s="868"/>
      <c r="F1274" s="868"/>
      <c r="G1274" s="868"/>
      <c r="H1274" s="868"/>
      <c r="I1274" s="868"/>
      <c r="J1274" s="868"/>
    </row>
    <row r="1275" spans="1:10" x14ac:dyDescent="0.15">
      <c r="A1275" s="868"/>
      <c r="B1275" s="868"/>
      <c r="C1275" s="868"/>
      <c r="D1275" s="868"/>
      <c r="E1275" s="868"/>
      <c r="F1275" s="868"/>
      <c r="G1275" s="868"/>
      <c r="H1275" s="868"/>
      <c r="I1275" s="868"/>
      <c r="J1275" s="868"/>
    </row>
    <row r="1276" spans="1:10" x14ac:dyDescent="0.15">
      <c r="A1276" s="868"/>
      <c r="B1276" s="868"/>
      <c r="C1276" s="868"/>
      <c r="D1276" s="868"/>
      <c r="E1276" s="868"/>
      <c r="F1276" s="868"/>
      <c r="G1276" s="868"/>
      <c r="H1276" s="868"/>
      <c r="I1276" s="868"/>
      <c r="J1276" s="868"/>
    </row>
    <row r="1277" spans="1:10" x14ac:dyDescent="0.15">
      <c r="A1277" s="868"/>
      <c r="B1277" s="868"/>
      <c r="C1277" s="868"/>
      <c r="D1277" s="868"/>
      <c r="E1277" s="868"/>
      <c r="F1277" s="868"/>
      <c r="G1277" s="868"/>
      <c r="H1277" s="868"/>
      <c r="I1277" s="868"/>
      <c r="J1277" s="868"/>
    </row>
    <row r="1278" spans="1:10" x14ac:dyDescent="0.15">
      <c r="A1278" s="868"/>
      <c r="B1278" s="868"/>
      <c r="C1278" s="868"/>
      <c r="D1278" s="868"/>
      <c r="E1278" s="868"/>
      <c r="F1278" s="868"/>
      <c r="G1278" s="868"/>
      <c r="H1278" s="868"/>
      <c r="I1278" s="868"/>
      <c r="J1278" s="868"/>
    </row>
    <row r="1279" spans="1:10" x14ac:dyDescent="0.15">
      <c r="A1279" s="868"/>
      <c r="B1279" s="868"/>
      <c r="C1279" s="868"/>
      <c r="D1279" s="868"/>
      <c r="E1279" s="868"/>
      <c r="F1279" s="868"/>
      <c r="G1279" s="868"/>
      <c r="H1279" s="868"/>
      <c r="I1279" s="868"/>
      <c r="J1279" s="868"/>
    </row>
    <row r="1280" spans="1:10" x14ac:dyDescent="0.15">
      <c r="A1280" s="868"/>
      <c r="B1280" s="868"/>
      <c r="C1280" s="868"/>
      <c r="D1280" s="868"/>
      <c r="E1280" s="868"/>
      <c r="F1280" s="868"/>
      <c r="G1280" s="868"/>
      <c r="H1280" s="868"/>
      <c r="I1280" s="868"/>
      <c r="J1280" s="868"/>
    </row>
    <row r="1281" spans="1:10" x14ac:dyDescent="0.15">
      <c r="A1281" s="868"/>
      <c r="B1281" s="868"/>
      <c r="C1281" s="868"/>
      <c r="D1281" s="868"/>
      <c r="E1281" s="868"/>
      <c r="F1281" s="868"/>
      <c r="G1281" s="868"/>
      <c r="H1281" s="868"/>
      <c r="I1281" s="868"/>
      <c r="J1281" s="868"/>
    </row>
    <row r="1282" spans="1:10" x14ac:dyDescent="0.15">
      <c r="A1282" s="868"/>
      <c r="B1282" s="868"/>
      <c r="C1282" s="868"/>
      <c r="D1282" s="868"/>
      <c r="E1282" s="868"/>
      <c r="F1282" s="868"/>
      <c r="G1282" s="868"/>
      <c r="H1282" s="868"/>
      <c r="I1282" s="868"/>
      <c r="J1282" s="868"/>
    </row>
    <row r="1283" spans="1:10" x14ac:dyDescent="0.15">
      <c r="A1283" s="868"/>
      <c r="B1283" s="868"/>
      <c r="C1283" s="868"/>
      <c r="D1283" s="868"/>
      <c r="E1283" s="868"/>
      <c r="F1283" s="868"/>
      <c r="G1283" s="868"/>
      <c r="H1283" s="868"/>
      <c r="I1283" s="868"/>
      <c r="J1283" s="868"/>
    </row>
    <row r="1284" spans="1:10" x14ac:dyDescent="0.15">
      <c r="A1284" s="868"/>
      <c r="B1284" s="868"/>
      <c r="C1284" s="868"/>
      <c r="D1284" s="868"/>
      <c r="E1284" s="868"/>
      <c r="F1284" s="868"/>
      <c r="G1284" s="868"/>
      <c r="H1284" s="868"/>
      <c r="I1284" s="868"/>
      <c r="J1284" s="868"/>
    </row>
    <row r="1285" spans="1:10" x14ac:dyDescent="0.15">
      <c r="A1285" s="868"/>
      <c r="B1285" s="868"/>
      <c r="C1285" s="868"/>
      <c r="D1285" s="868"/>
      <c r="E1285" s="868"/>
      <c r="F1285" s="868"/>
      <c r="G1285" s="868"/>
      <c r="H1285" s="868"/>
      <c r="I1285" s="868"/>
      <c r="J1285" s="868"/>
    </row>
    <row r="1286" spans="1:10" x14ac:dyDescent="0.15">
      <c r="A1286" s="868"/>
      <c r="B1286" s="868"/>
      <c r="C1286" s="868"/>
      <c r="D1286" s="868"/>
      <c r="E1286" s="868"/>
      <c r="F1286" s="868"/>
      <c r="G1286" s="868"/>
      <c r="H1286" s="868"/>
      <c r="I1286" s="868"/>
      <c r="J1286" s="868"/>
    </row>
    <row r="1287" spans="1:10" x14ac:dyDescent="0.15">
      <c r="A1287" s="868"/>
      <c r="B1287" s="868"/>
      <c r="C1287" s="868"/>
      <c r="D1287" s="868"/>
      <c r="E1287" s="868"/>
      <c r="F1287" s="868"/>
      <c r="G1287" s="868"/>
      <c r="H1287" s="868"/>
      <c r="I1287" s="868"/>
      <c r="J1287" s="868"/>
    </row>
    <row r="1288" spans="1:10" x14ac:dyDescent="0.15">
      <c r="A1288" s="868"/>
      <c r="B1288" s="868"/>
      <c r="C1288" s="868"/>
      <c r="D1288" s="868"/>
      <c r="E1288" s="868"/>
      <c r="F1288" s="868"/>
      <c r="G1288" s="868"/>
      <c r="H1288" s="868"/>
      <c r="I1288" s="868"/>
      <c r="J1288" s="868"/>
    </row>
    <row r="1289" spans="1:10" x14ac:dyDescent="0.15">
      <c r="A1289" s="868"/>
      <c r="B1289" s="868"/>
      <c r="C1289" s="868"/>
      <c r="D1289" s="868"/>
      <c r="E1289" s="868"/>
      <c r="F1289" s="868"/>
      <c r="G1289" s="868"/>
      <c r="H1289" s="868"/>
      <c r="I1289" s="868"/>
      <c r="J1289" s="868"/>
    </row>
    <row r="1290" spans="1:10" x14ac:dyDescent="0.15">
      <c r="A1290" s="868"/>
      <c r="B1290" s="868"/>
      <c r="C1290" s="868"/>
      <c r="D1290" s="868"/>
      <c r="E1290" s="868"/>
      <c r="F1290" s="868"/>
      <c r="G1290" s="868"/>
      <c r="H1290" s="868"/>
      <c r="I1290" s="868"/>
      <c r="J1290" s="868"/>
    </row>
    <row r="1291" spans="1:10" x14ac:dyDescent="0.15">
      <c r="A1291" s="868"/>
      <c r="B1291" s="868"/>
      <c r="C1291" s="868"/>
      <c r="D1291" s="868"/>
      <c r="E1291" s="868"/>
      <c r="F1291" s="868"/>
      <c r="G1291" s="868"/>
      <c r="H1291" s="868"/>
      <c r="I1291" s="868"/>
      <c r="J1291" s="868"/>
    </row>
    <row r="1292" spans="1:10" x14ac:dyDescent="0.15">
      <c r="A1292" s="868"/>
      <c r="B1292" s="868"/>
      <c r="C1292" s="868"/>
      <c r="D1292" s="868"/>
      <c r="E1292" s="868"/>
      <c r="F1292" s="868"/>
      <c r="G1292" s="868"/>
      <c r="H1292" s="868"/>
      <c r="I1292" s="868"/>
      <c r="J1292" s="868"/>
    </row>
    <row r="1293" spans="1:10" x14ac:dyDescent="0.15">
      <c r="A1293" s="868"/>
      <c r="B1293" s="868"/>
      <c r="C1293" s="868"/>
      <c r="D1293" s="868"/>
      <c r="E1293" s="868"/>
      <c r="F1293" s="868"/>
      <c r="G1293" s="868"/>
      <c r="H1293" s="868"/>
      <c r="I1293" s="868"/>
      <c r="J1293" s="868"/>
    </row>
    <row r="1294" spans="1:10" x14ac:dyDescent="0.15">
      <c r="A1294" s="868"/>
      <c r="B1294" s="868"/>
      <c r="C1294" s="868"/>
      <c r="D1294" s="868"/>
      <c r="E1294" s="868"/>
      <c r="F1294" s="868"/>
      <c r="G1294" s="868"/>
      <c r="H1294" s="868"/>
      <c r="I1294" s="868"/>
      <c r="J1294" s="868"/>
    </row>
    <row r="1295" spans="1:10" x14ac:dyDescent="0.15">
      <c r="A1295" s="868"/>
      <c r="B1295" s="868"/>
      <c r="C1295" s="868"/>
      <c r="D1295" s="868"/>
      <c r="E1295" s="868"/>
      <c r="F1295" s="868"/>
      <c r="G1295" s="868"/>
      <c r="H1295" s="868"/>
      <c r="I1295" s="868"/>
      <c r="J1295" s="868"/>
    </row>
    <row r="1296" spans="1:10" x14ac:dyDescent="0.15">
      <c r="A1296" s="868"/>
      <c r="B1296" s="868"/>
      <c r="C1296" s="868"/>
      <c r="D1296" s="868"/>
      <c r="E1296" s="868"/>
      <c r="F1296" s="868"/>
      <c r="G1296" s="868"/>
      <c r="H1296" s="868"/>
      <c r="I1296" s="868"/>
      <c r="J1296" s="868"/>
    </row>
    <row r="1297" spans="1:10" x14ac:dyDescent="0.15">
      <c r="A1297" s="868"/>
      <c r="B1297" s="868"/>
      <c r="C1297" s="868"/>
      <c r="D1297" s="868"/>
      <c r="E1297" s="868"/>
      <c r="F1297" s="868"/>
      <c r="G1297" s="868"/>
      <c r="H1297" s="868"/>
      <c r="I1297" s="868"/>
      <c r="J1297" s="868"/>
    </row>
    <row r="1298" spans="1:10" x14ac:dyDescent="0.15">
      <c r="A1298" s="868"/>
      <c r="B1298" s="868"/>
      <c r="C1298" s="868"/>
      <c r="D1298" s="868"/>
      <c r="E1298" s="868"/>
      <c r="F1298" s="868"/>
      <c r="G1298" s="868"/>
      <c r="H1298" s="868"/>
      <c r="I1298" s="868"/>
      <c r="J1298" s="868"/>
    </row>
    <row r="1299" spans="1:10" x14ac:dyDescent="0.15">
      <c r="A1299" s="868"/>
      <c r="B1299" s="868"/>
      <c r="C1299" s="868"/>
      <c r="D1299" s="868"/>
      <c r="E1299" s="868"/>
      <c r="F1299" s="868"/>
      <c r="G1299" s="868"/>
      <c r="H1299" s="868"/>
      <c r="I1299" s="868"/>
      <c r="J1299" s="868"/>
    </row>
    <row r="1300" spans="1:10" x14ac:dyDescent="0.15">
      <c r="A1300" s="868"/>
      <c r="B1300" s="868"/>
      <c r="C1300" s="868"/>
      <c r="D1300" s="868"/>
      <c r="E1300" s="868"/>
      <c r="F1300" s="868"/>
      <c r="G1300" s="868"/>
      <c r="H1300" s="868"/>
      <c r="I1300" s="868"/>
      <c r="J1300" s="868"/>
    </row>
    <row r="1301" spans="1:10" x14ac:dyDescent="0.15">
      <c r="A1301" s="868"/>
      <c r="B1301" s="868"/>
      <c r="C1301" s="868"/>
      <c r="D1301" s="868"/>
      <c r="E1301" s="868"/>
      <c r="F1301" s="868"/>
      <c r="G1301" s="868"/>
      <c r="H1301" s="868"/>
      <c r="I1301" s="868"/>
      <c r="J1301" s="868"/>
    </row>
    <row r="1302" spans="1:10" x14ac:dyDescent="0.15">
      <c r="A1302" s="868"/>
      <c r="B1302" s="868"/>
      <c r="C1302" s="868"/>
      <c r="D1302" s="868"/>
      <c r="E1302" s="868"/>
      <c r="F1302" s="868"/>
      <c r="G1302" s="868"/>
      <c r="H1302" s="868"/>
      <c r="I1302" s="868"/>
      <c r="J1302" s="868"/>
    </row>
    <row r="1303" spans="1:10" x14ac:dyDescent="0.15">
      <c r="A1303" s="868"/>
      <c r="B1303" s="868"/>
      <c r="C1303" s="868"/>
      <c r="D1303" s="868"/>
      <c r="E1303" s="868"/>
      <c r="F1303" s="868"/>
      <c r="G1303" s="868"/>
      <c r="H1303" s="868"/>
      <c r="I1303" s="868"/>
      <c r="J1303" s="868"/>
    </row>
    <row r="1304" spans="1:10" x14ac:dyDescent="0.15">
      <c r="A1304" s="868"/>
      <c r="B1304" s="868"/>
      <c r="C1304" s="868"/>
      <c r="D1304" s="868"/>
      <c r="E1304" s="868"/>
      <c r="F1304" s="868"/>
      <c r="G1304" s="868"/>
      <c r="H1304" s="868"/>
      <c r="I1304" s="868"/>
      <c r="J1304" s="868"/>
    </row>
    <row r="1305" spans="1:10" x14ac:dyDescent="0.15">
      <c r="A1305" s="868"/>
      <c r="B1305" s="868"/>
      <c r="C1305" s="868"/>
      <c r="D1305" s="868"/>
      <c r="E1305" s="868"/>
      <c r="F1305" s="868"/>
      <c r="G1305" s="868"/>
      <c r="H1305" s="868"/>
      <c r="I1305" s="868"/>
      <c r="J1305" s="868"/>
    </row>
    <row r="1306" spans="1:10" x14ac:dyDescent="0.15">
      <c r="A1306" s="868"/>
      <c r="B1306" s="868"/>
      <c r="C1306" s="868"/>
      <c r="D1306" s="868"/>
      <c r="E1306" s="868"/>
      <c r="F1306" s="868"/>
      <c r="G1306" s="868"/>
      <c r="H1306" s="868"/>
      <c r="I1306" s="868"/>
      <c r="J1306" s="868"/>
    </row>
    <row r="1307" spans="1:10" x14ac:dyDescent="0.15">
      <c r="A1307" s="868"/>
      <c r="B1307" s="868"/>
      <c r="C1307" s="868"/>
      <c r="D1307" s="868"/>
      <c r="E1307" s="868"/>
      <c r="F1307" s="868"/>
      <c r="G1307" s="868"/>
      <c r="H1307" s="868"/>
      <c r="I1307" s="868"/>
      <c r="J1307" s="868"/>
    </row>
    <row r="1308" spans="1:10" x14ac:dyDescent="0.15">
      <c r="A1308" s="868"/>
      <c r="B1308" s="868"/>
      <c r="C1308" s="868"/>
      <c r="D1308" s="868"/>
      <c r="E1308" s="868"/>
      <c r="F1308" s="868"/>
      <c r="G1308" s="868"/>
      <c r="H1308" s="868"/>
      <c r="I1308" s="868"/>
      <c r="J1308" s="868"/>
    </row>
    <row r="1309" spans="1:10" x14ac:dyDescent="0.15">
      <c r="A1309" s="868"/>
      <c r="B1309" s="868"/>
      <c r="C1309" s="868"/>
      <c r="D1309" s="868"/>
      <c r="E1309" s="868"/>
      <c r="F1309" s="868"/>
      <c r="G1309" s="868"/>
      <c r="H1309" s="868"/>
      <c r="I1309" s="868"/>
      <c r="J1309" s="868"/>
    </row>
    <row r="1310" spans="1:10" x14ac:dyDescent="0.15">
      <c r="A1310" s="868"/>
      <c r="B1310" s="868"/>
      <c r="C1310" s="868"/>
      <c r="D1310" s="868"/>
      <c r="E1310" s="868"/>
      <c r="F1310" s="868"/>
      <c r="G1310" s="868"/>
      <c r="H1310" s="868"/>
      <c r="I1310" s="868"/>
      <c r="J1310" s="868"/>
    </row>
    <row r="1311" spans="1:10" x14ac:dyDescent="0.15">
      <c r="A1311" s="868"/>
      <c r="B1311" s="868"/>
      <c r="C1311" s="868"/>
      <c r="D1311" s="868"/>
      <c r="E1311" s="868"/>
      <c r="F1311" s="868"/>
      <c r="G1311" s="868"/>
      <c r="H1311" s="868"/>
      <c r="I1311" s="868"/>
      <c r="J1311" s="868"/>
    </row>
    <row r="1312" spans="1:10" x14ac:dyDescent="0.15">
      <c r="A1312" s="868"/>
      <c r="B1312" s="868"/>
      <c r="C1312" s="868"/>
      <c r="D1312" s="868"/>
      <c r="E1312" s="868"/>
      <c r="F1312" s="868"/>
      <c r="G1312" s="868"/>
      <c r="H1312" s="868"/>
      <c r="I1312" s="868"/>
      <c r="J1312" s="868"/>
    </row>
    <row r="1313" spans="1:10" x14ac:dyDescent="0.15">
      <c r="A1313" s="868"/>
      <c r="B1313" s="868"/>
      <c r="C1313" s="868"/>
      <c r="D1313" s="868"/>
      <c r="E1313" s="868"/>
      <c r="F1313" s="868"/>
      <c r="G1313" s="868"/>
      <c r="H1313" s="868"/>
      <c r="I1313" s="868"/>
      <c r="J1313" s="868"/>
    </row>
    <row r="1314" spans="1:10" x14ac:dyDescent="0.15">
      <c r="A1314" s="868"/>
      <c r="B1314" s="868"/>
      <c r="C1314" s="868"/>
      <c r="D1314" s="868"/>
      <c r="E1314" s="868"/>
      <c r="F1314" s="868"/>
      <c r="G1314" s="868"/>
      <c r="H1314" s="868"/>
      <c r="I1314" s="868"/>
      <c r="J1314" s="868"/>
    </row>
    <row r="1315" spans="1:10" x14ac:dyDescent="0.15">
      <c r="A1315" s="868"/>
      <c r="B1315" s="868"/>
      <c r="C1315" s="868"/>
      <c r="D1315" s="868"/>
      <c r="E1315" s="868"/>
      <c r="F1315" s="868"/>
      <c r="G1315" s="868"/>
      <c r="H1315" s="868"/>
      <c r="I1315" s="868"/>
      <c r="J1315" s="868"/>
    </row>
    <row r="1316" spans="1:10" x14ac:dyDescent="0.15">
      <c r="A1316" s="868"/>
      <c r="B1316" s="868"/>
      <c r="C1316" s="868"/>
      <c r="D1316" s="868"/>
      <c r="E1316" s="868"/>
      <c r="F1316" s="868"/>
      <c r="G1316" s="868"/>
      <c r="H1316" s="868"/>
      <c r="I1316" s="868"/>
      <c r="J1316" s="868"/>
    </row>
    <row r="1317" spans="1:10" x14ac:dyDescent="0.15">
      <c r="A1317" s="868"/>
      <c r="B1317" s="868"/>
      <c r="C1317" s="868"/>
      <c r="D1317" s="868"/>
      <c r="E1317" s="868"/>
      <c r="F1317" s="868"/>
      <c r="G1317" s="868"/>
      <c r="H1317" s="868"/>
      <c r="I1317" s="868"/>
      <c r="J1317" s="868"/>
    </row>
    <row r="1318" spans="1:10" x14ac:dyDescent="0.15">
      <c r="A1318" s="868"/>
      <c r="B1318" s="868"/>
      <c r="C1318" s="868"/>
      <c r="D1318" s="868"/>
      <c r="E1318" s="868"/>
      <c r="F1318" s="868"/>
      <c r="G1318" s="868"/>
      <c r="H1318" s="868"/>
      <c r="I1318" s="868"/>
      <c r="J1318" s="868"/>
    </row>
    <row r="1319" spans="1:10" x14ac:dyDescent="0.15">
      <c r="A1319" s="868"/>
      <c r="B1319" s="868"/>
      <c r="C1319" s="868"/>
      <c r="D1319" s="868"/>
      <c r="E1319" s="868"/>
      <c r="F1319" s="868"/>
      <c r="G1319" s="868"/>
      <c r="H1319" s="868"/>
      <c r="I1319" s="868"/>
      <c r="J1319" s="868"/>
    </row>
    <row r="1320" spans="1:10" x14ac:dyDescent="0.15">
      <c r="A1320" s="868"/>
      <c r="B1320" s="868"/>
      <c r="C1320" s="868"/>
      <c r="D1320" s="868"/>
      <c r="E1320" s="868"/>
      <c r="F1320" s="868"/>
      <c r="G1320" s="868"/>
      <c r="H1320" s="868"/>
      <c r="I1320" s="868"/>
      <c r="J1320" s="868"/>
    </row>
    <row r="1321" spans="1:10" x14ac:dyDescent="0.15">
      <c r="A1321" s="868"/>
      <c r="B1321" s="868"/>
      <c r="C1321" s="868"/>
      <c r="D1321" s="868"/>
      <c r="E1321" s="868"/>
      <c r="F1321" s="868"/>
      <c r="G1321" s="868"/>
      <c r="H1321" s="868"/>
      <c r="I1321" s="868"/>
      <c r="J1321" s="868"/>
    </row>
    <row r="1322" spans="1:10" x14ac:dyDescent="0.15">
      <c r="A1322" s="868"/>
      <c r="B1322" s="868"/>
      <c r="C1322" s="868"/>
      <c r="D1322" s="868"/>
      <c r="E1322" s="868"/>
      <c r="F1322" s="868"/>
      <c r="G1322" s="868"/>
      <c r="H1322" s="868"/>
      <c r="I1322" s="868"/>
      <c r="J1322" s="868"/>
    </row>
    <row r="1323" spans="1:10" x14ac:dyDescent="0.15">
      <c r="A1323" s="868"/>
      <c r="B1323" s="868"/>
      <c r="C1323" s="868"/>
      <c r="D1323" s="868"/>
      <c r="E1323" s="868"/>
      <c r="F1323" s="868"/>
      <c r="G1323" s="868"/>
      <c r="H1323" s="868"/>
      <c r="I1323" s="868"/>
      <c r="J1323" s="868"/>
    </row>
    <row r="1324" spans="1:10" x14ac:dyDescent="0.15">
      <c r="A1324" s="868"/>
      <c r="B1324" s="868"/>
      <c r="C1324" s="868"/>
      <c r="D1324" s="868"/>
      <c r="E1324" s="868"/>
      <c r="F1324" s="868"/>
      <c r="G1324" s="868"/>
      <c r="H1324" s="868"/>
      <c r="I1324" s="868"/>
      <c r="J1324" s="868"/>
    </row>
    <row r="1325" spans="1:10" x14ac:dyDescent="0.15">
      <c r="A1325" s="868"/>
      <c r="B1325" s="868"/>
      <c r="C1325" s="868"/>
      <c r="D1325" s="868"/>
      <c r="E1325" s="868"/>
      <c r="F1325" s="868"/>
      <c r="G1325" s="868"/>
      <c r="H1325" s="868"/>
      <c r="I1325" s="868"/>
      <c r="J1325" s="868"/>
    </row>
    <row r="1326" spans="1:10" x14ac:dyDescent="0.15">
      <c r="A1326" s="868"/>
      <c r="B1326" s="868"/>
      <c r="C1326" s="868"/>
      <c r="D1326" s="868"/>
      <c r="E1326" s="868"/>
      <c r="F1326" s="868"/>
      <c r="G1326" s="868"/>
      <c r="H1326" s="868"/>
      <c r="I1326" s="868"/>
      <c r="J1326" s="868"/>
    </row>
    <row r="1327" spans="1:10" x14ac:dyDescent="0.15">
      <c r="A1327" s="868"/>
      <c r="B1327" s="868"/>
      <c r="C1327" s="868"/>
      <c r="D1327" s="868"/>
      <c r="E1327" s="868"/>
      <c r="F1327" s="868"/>
      <c r="G1327" s="868"/>
      <c r="H1327" s="868"/>
      <c r="I1327" s="868"/>
      <c r="J1327" s="868"/>
    </row>
    <row r="1328" spans="1:10" x14ac:dyDescent="0.15">
      <c r="A1328" s="868"/>
      <c r="B1328" s="868"/>
      <c r="C1328" s="868"/>
      <c r="D1328" s="868"/>
      <c r="E1328" s="868"/>
      <c r="F1328" s="868"/>
      <c r="G1328" s="868"/>
      <c r="H1328" s="868"/>
      <c r="I1328" s="868"/>
      <c r="J1328" s="868"/>
    </row>
    <row r="1329" spans="1:10" x14ac:dyDescent="0.15">
      <c r="A1329" s="868"/>
      <c r="B1329" s="868"/>
      <c r="C1329" s="868"/>
      <c r="D1329" s="868"/>
      <c r="E1329" s="868"/>
      <c r="F1329" s="868"/>
      <c r="G1329" s="868"/>
      <c r="H1329" s="868"/>
      <c r="I1329" s="868"/>
      <c r="J1329" s="868"/>
    </row>
    <row r="1330" spans="1:10" x14ac:dyDescent="0.15">
      <c r="A1330" s="868"/>
      <c r="B1330" s="868"/>
      <c r="C1330" s="868"/>
      <c r="D1330" s="868"/>
      <c r="E1330" s="868"/>
      <c r="F1330" s="868"/>
      <c r="G1330" s="868"/>
      <c r="H1330" s="868"/>
      <c r="I1330" s="868"/>
      <c r="J1330" s="868"/>
    </row>
    <row r="1331" spans="1:10" x14ac:dyDescent="0.15">
      <c r="A1331" s="868"/>
      <c r="B1331" s="868"/>
      <c r="C1331" s="868"/>
      <c r="D1331" s="868"/>
      <c r="E1331" s="868"/>
      <c r="F1331" s="868"/>
      <c r="G1331" s="868"/>
      <c r="H1331" s="868"/>
      <c r="I1331" s="868"/>
      <c r="J1331" s="868"/>
    </row>
    <row r="1332" spans="1:10" x14ac:dyDescent="0.15">
      <c r="A1332" s="868"/>
      <c r="B1332" s="868"/>
      <c r="C1332" s="868"/>
      <c r="D1332" s="868"/>
      <c r="E1332" s="868"/>
      <c r="F1332" s="868"/>
      <c r="G1332" s="868"/>
      <c r="H1332" s="868"/>
      <c r="I1332" s="868"/>
      <c r="J1332" s="868"/>
    </row>
    <row r="1333" spans="1:10" x14ac:dyDescent="0.15">
      <c r="A1333" s="868"/>
      <c r="B1333" s="868"/>
      <c r="C1333" s="868"/>
      <c r="D1333" s="868"/>
      <c r="E1333" s="868"/>
      <c r="F1333" s="868"/>
      <c r="G1333" s="868"/>
      <c r="H1333" s="868"/>
      <c r="I1333" s="868"/>
      <c r="J1333" s="868"/>
    </row>
    <row r="1334" spans="1:10" x14ac:dyDescent="0.15">
      <c r="A1334" s="868"/>
      <c r="B1334" s="868"/>
      <c r="C1334" s="868"/>
      <c r="D1334" s="868"/>
      <c r="E1334" s="868"/>
      <c r="F1334" s="868"/>
      <c r="G1334" s="868"/>
      <c r="H1334" s="868"/>
      <c r="I1334" s="868"/>
      <c r="J1334" s="868"/>
    </row>
    <row r="1335" spans="1:10" x14ac:dyDescent="0.15">
      <c r="A1335" s="868"/>
      <c r="B1335" s="868"/>
      <c r="C1335" s="868"/>
      <c r="D1335" s="868"/>
      <c r="E1335" s="868"/>
      <c r="F1335" s="868"/>
      <c r="G1335" s="868"/>
      <c r="H1335" s="868"/>
      <c r="I1335" s="868"/>
      <c r="J1335" s="868"/>
    </row>
    <row r="1336" spans="1:10" x14ac:dyDescent="0.15">
      <c r="A1336" s="868"/>
      <c r="B1336" s="868"/>
      <c r="C1336" s="868"/>
      <c r="D1336" s="868"/>
      <c r="E1336" s="868"/>
      <c r="F1336" s="868"/>
      <c r="G1336" s="868"/>
      <c r="H1336" s="868"/>
      <c r="I1336" s="868"/>
      <c r="J1336" s="868"/>
    </row>
    <row r="1337" spans="1:10" x14ac:dyDescent="0.15">
      <c r="A1337" s="868"/>
      <c r="B1337" s="868"/>
      <c r="C1337" s="868"/>
      <c r="D1337" s="868"/>
      <c r="E1337" s="868"/>
      <c r="F1337" s="868"/>
      <c r="G1337" s="868"/>
      <c r="H1337" s="868"/>
      <c r="I1337" s="868"/>
      <c r="J1337" s="868"/>
    </row>
    <row r="1338" spans="1:10" x14ac:dyDescent="0.15">
      <c r="A1338" s="868"/>
      <c r="B1338" s="868"/>
      <c r="C1338" s="868"/>
      <c r="D1338" s="868"/>
      <c r="E1338" s="868"/>
      <c r="F1338" s="868"/>
      <c r="G1338" s="868"/>
      <c r="H1338" s="868"/>
      <c r="I1338" s="868"/>
      <c r="J1338" s="868"/>
    </row>
    <row r="1339" spans="1:10" x14ac:dyDescent="0.15">
      <c r="A1339" s="868"/>
      <c r="B1339" s="868"/>
      <c r="C1339" s="868"/>
      <c r="D1339" s="868"/>
      <c r="E1339" s="868"/>
      <c r="F1339" s="868"/>
      <c r="G1339" s="868"/>
      <c r="H1339" s="868"/>
      <c r="I1339" s="868"/>
      <c r="J1339" s="868"/>
    </row>
    <row r="1340" spans="1:10" x14ac:dyDescent="0.15">
      <c r="A1340" s="868"/>
      <c r="B1340" s="868"/>
      <c r="C1340" s="868"/>
      <c r="D1340" s="868"/>
      <c r="E1340" s="868"/>
      <c r="F1340" s="868"/>
      <c r="G1340" s="868"/>
      <c r="H1340" s="868"/>
      <c r="I1340" s="868"/>
      <c r="J1340" s="868"/>
    </row>
    <row r="1341" spans="1:10" x14ac:dyDescent="0.15">
      <c r="A1341" s="868"/>
      <c r="B1341" s="868"/>
      <c r="C1341" s="868"/>
      <c r="D1341" s="868"/>
      <c r="E1341" s="868"/>
      <c r="F1341" s="868"/>
      <c r="G1341" s="868"/>
      <c r="H1341" s="868"/>
      <c r="I1341" s="868"/>
      <c r="J1341" s="868"/>
    </row>
    <row r="1342" spans="1:10" x14ac:dyDescent="0.15">
      <c r="A1342" s="868"/>
      <c r="B1342" s="868"/>
      <c r="C1342" s="868"/>
      <c r="D1342" s="868"/>
      <c r="E1342" s="868"/>
      <c r="F1342" s="868"/>
      <c r="G1342" s="868"/>
      <c r="H1342" s="868"/>
      <c r="I1342" s="868"/>
      <c r="J1342" s="868"/>
    </row>
    <row r="1343" spans="1:10" x14ac:dyDescent="0.15">
      <c r="A1343" s="868"/>
      <c r="B1343" s="868"/>
      <c r="C1343" s="868"/>
      <c r="D1343" s="868"/>
      <c r="E1343" s="868"/>
      <c r="F1343" s="868"/>
      <c r="G1343" s="868"/>
      <c r="H1343" s="868"/>
      <c r="I1343" s="868"/>
      <c r="J1343" s="868"/>
    </row>
    <row r="1344" spans="1:10" x14ac:dyDescent="0.15">
      <c r="A1344" s="868"/>
      <c r="B1344" s="868"/>
      <c r="C1344" s="868"/>
      <c r="D1344" s="868"/>
      <c r="E1344" s="868"/>
      <c r="F1344" s="868"/>
      <c r="G1344" s="868"/>
      <c r="H1344" s="868"/>
      <c r="I1344" s="868"/>
      <c r="J1344" s="868"/>
    </row>
    <row r="1345" spans="1:10" x14ac:dyDescent="0.15">
      <c r="A1345" s="868"/>
      <c r="B1345" s="868"/>
      <c r="C1345" s="868"/>
      <c r="D1345" s="868"/>
      <c r="E1345" s="868"/>
      <c r="F1345" s="868"/>
      <c r="G1345" s="868"/>
      <c r="H1345" s="868"/>
      <c r="I1345" s="868"/>
      <c r="J1345" s="868"/>
    </row>
    <row r="1346" spans="1:10" x14ac:dyDescent="0.15">
      <c r="A1346" s="868"/>
      <c r="B1346" s="868"/>
      <c r="C1346" s="868"/>
      <c r="D1346" s="868"/>
      <c r="E1346" s="868"/>
      <c r="F1346" s="868"/>
      <c r="G1346" s="868"/>
      <c r="H1346" s="868"/>
      <c r="I1346" s="868"/>
      <c r="J1346" s="868"/>
    </row>
    <row r="1347" spans="1:10" x14ac:dyDescent="0.15">
      <c r="A1347" s="868"/>
      <c r="B1347" s="868"/>
      <c r="C1347" s="868"/>
      <c r="D1347" s="868"/>
      <c r="E1347" s="868"/>
      <c r="F1347" s="868"/>
      <c r="G1347" s="868"/>
      <c r="H1347" s="868"/>
      <c r="I1347" s="868"/>
      <c r="J1347" s="868"/>
    </row>
    <row r="1348" spans="1:10" x14ac:dyDescent="0.15">
      <c r="A1348" s="868"/>
      <c r="B1348" s="868"/>
      <c r="C1348" s="868"/>
      <c r="D1348" s="868"/>
      <c r="E1348" s="868"/>
      <c r="F1348" s="868"/>
      <c r="G1348" s="868"/>
      <c r="H1348" s="868"/>
      <c r="I1348" s="868"/>
      <c r="J1348" s="868"/>
    </row>
    <row r="1349" spans="1:10" x14ac:dyDescent="0.15">
      <c r="A1349" s="868"/>
      <c r="B1349" s="868"/>
      <c r="C1349" s="868"/>
      <c r="D1349" s="868"/>
      <c r="E1349" s="868"/>
      <c r="F1349" s="868"/>
      <c r="G1349" s="868"/>
      <c r="H1349" s="868"/>
      <c r="I1349" s="868"/>
      <c r="J1349" s="868"/>
    </row>
    <row r="1350" spans="1:10" x14ac:dyDescent="0.15">
      <c r="A1350" s="868"/>
      <c r="B1350" s="868"/>
      <c r="C1350" s="868"/>
      <c r="D1350" s="868"/>
      <c r="E1350" s="868"/>
      <c r="F1350" s="868"/>
      <c r="G1350" s="868"/>
      <c r="H1350" s="868"/>
      <c r="I1350" s="868"/>
      <c r="J1350" s="868"/>
    </row>
    <row r="1351" spans="1:10" x14ac:dyDescent="0.15">
      <c r="A1351" s="868"/>
      <c r="B1351" s="868"/>
      <c r="C1351" s="868"/>
      <c r="D1351" s="868"/>
      <c r="E1351" s="868"/>
      <c r="F1351" s="868"/>
      <c r="G1351" s="868"/>
      <c r="H1351" s="868"/>
      <c r="I1351" s="868"/>
      <c r="J1351" s="868"/>
    </row>
    <row r="1352" spans="1:10" x14ac:dyDescent="0.15">
      <c r="A1352" s="868"/>
      <c r="B1352" s="868"/>
      <c r="C1352" s="868"/>
      <c r="D1352" s="868"/>
      <c r="E1352" s="868"/>
      <c r="F1352" s="868"/>
      <c r="G1352" s="868"/>
      <c r="H1352" s="868"/>
      <c r="I1352" s="868"/>
      <c r="J1352" s="868"/>
    </row>
    <row r="1353" spans="1:10" x14ac:dyDescent="0.15">
      <c r="A1353" s="868"/>
      <c r="B1353" s="868"/>
      <c r="C1353" s="868"/>
      <c r="D1353" s="868"/>
      <c r="E1353" s="868"/>
      <c r="F1353" s="868"/>
      <c r="G1353" s="868"/>
      <c r="H1353" s="868"/>
      <c r="I1353" s="868"/>
      <c r="J1353" s="868"/>
    </row>
    <row r="1354" spans="1:10" x14ac:dyDescent="0.15">
      <c r="A1354" s="868"/>
      <c r="B1354" s="868"/>
      <c r="C1354" s="868"/>
      <c r="D1354" s="868"/>
      <c r="E1354" s="868"/>
      <c r="F1354" s="868"/>
      <c r="G1354" s="868"/>
      <c r="H1354" s="868"/>
      <c r="I1354" s="868"/>
      <c r="J1354" s="868"/>
    </row>
    <row r="1355" spans="1:10" x14ac:dyDescent="0.15">
      <c r="A1355" s="868"/>
      <c r="B1355" s="868"/>
      <c r="C1355" s="868"/>
      <c r="D1355" s="868"/>
      <c r="E1355" s="868"/>
      <c r="F1355" s="868"/>
      <c r="G1355" s="868"/>
      <c r="H1355" s="868"/>
      <c r="I1355" s="868"/>
      <c r="J1355" s="868"/>
    </row>
    <row r="1356" spans="1:10" x14ac:dyDescent="0.15">
      <c r="A1356" s="868"/>
      <c r="B1356" s="868"/>
      <c r="C1356" s="868"/>
      <c r="D1356" s="868"/>
      <c r="E1356" s="868"/>
      <c r="F1356" s="868"/>
      <c r="G1356" s="868"/>
      <c r="H1356" s="868"/>
      <c r="I1356" s="868"/>
      <c r="J1356" s="868"/>
    </row>
    <row r="1357" spans="1:10" x14ac:dyDescent="0.15">
      <c r="A1357" s="868"/>
      <c r="B1357" s="868"/>
      <c r="C1357" s="868"/>
      <c r="D1357" s="868"/>
      <c r="E1357" s="868"/>
      <c r="F1357" s="868"/>
      <c r="G1357" s="868"/>
      <c r="H1357" s="868"/>
      <c r="I1357" s="868"/>
      <c r="J1357" s="868"/>
    </row>
    <row r="1358" spans="1:10" x14ac:dyDescent="0.15">
      <c r="A1358" s="868"/>
      <c r="B1358" s="868"/>
      <c r="C1358" s="868"/>
      <c r="D1358" s="868"/>
      <c r="E1358" s="868"/>
      <c r="F1358" s="868"/>
      <c r="G1358" s="868"/>
      <c r="H1358" s="868"/>
      <c r="I1358" s="868"/>
      <c r="J1358" s="868"/>
    </row>
    <row r="1359" spans="1:10" x14ac:dyDescent="0.15">
      <c r="A1359" s="868"/>
      <c r="B1359" s="868"/>
      <c r="C1359" s="868"/>
      <c r="D1359" s="868"/>
      <c r="E1359" s="868"/>
      <c r="F1359" s="868"/>
      <c r="G1359" s="868"/>
      <c r="H1359" s="868"/>
      <c r="I1359" s="868"/>
      <c r="J1359" s="868"/>
    </row>
    <row r="1360" spans="1:10" x14ac:dyDescent="0.15">
      <c r="A1360" s="868"/>
      <c r="B1360" s="868"/>
      <c r="C1360" s="868"/>
      <c r="D1360" s="868"/>
      <c r="E1360" s="868"/>
      <c r="F1360" s="868"/>
      <c r="G1360" s="868"/>
      <c r="H1360" s="868"/>
      <c r="I1360" s="868"/>
      <c r="J1360" s="868"/>
    </row>
    <row r="1361" spans="1:10" x14ac:dyDescent="0.15">
      <c r="A1361" s="868"/>
      <c r="B1361" s="868"/>
      <c r="C1361" s="868"/>
      <c r="D1361" s="868"/>
      <c r="E1361" s="868"/>
      <c r="F1361" s="868"/>
      <c r="G1361" s="868"/>
      <c r="H1361" s="868"/>
      <c r="I1361" s="868"/>
      <c r="J1361" s="868"/>
    </row>
    <row r="1362" spans="1:10" x14ac:dyDescent="0.15">
      <c r="A1362" s="868"/>
      <c r="B1362" s="868"/>
      <c r="C1362" s="868"/>
      <c r="D1362" s="868"/>
      <c r="E1362" s="868"/>
      <c r="F1362" s="868"/>
      <c r="G1362" s="868"/>
      <c r="H1362" s="868"/>
      <c r="I1362" s="868"/>
      <c r="J1362" s="868"/>
    </row>
    <row r="1363" spans="1:10" x14ac:dyDescent="0.15">
      <c r="A1363" s="868"/>
      <c r="B1363" s="868"/>
      <c r="C1363" s="868"/>
      <c r="D1363" s="868"/>
      <c r="E1363" s="868"/>
      <c r="F1363" s="868"/>
      <c r="G1363" s="868"/>
      <c r="H1363" s="868"/>
      <c r="I1363" s="868"/>
      <c r="J1363" s="868"/>
    </row>
    <row r="1364" spans="1:10" x14ac:dyDescent="0.15">
      <c r="A1364" s="868"/>
      <c r="B1364" s="868"/>
      <c r="C1364" s="868"/>
      <c r="D1364" s="868"/>
      <c r="E1364" s="868"/>
      <c r="F1364" s="868"/>
      <c r="G1364" s="868"/>
      <c r="H1364" s="868"/>
      <c r="I1364" s="868"/>
      <c r="J1364" s="868"/>
    </row>
    <row r="1365" spans="1:10" x14ac:dyDescent="0.15">
      <c r="A1365" s="868"/>
      <c r="B1365" s="868"/>
      <c r="C1365" s="868"/>
      <c r="D1365" s="868"/>
      <c r="E1365" s="868"/>
      <c r="F1365" s="868"/>
      <c r="G1365" s="868"/>
      <c r="H1365" s="868"/>
      <c r="I1365" s="868"/>
      <c r="J1365" s="868"/>
    </row>
    <row r="1366" spans="1:10" x14ac:dyDescent="0.15">
      <c r="A1366" s="868"/>
      <c r="B1366" s="868"/>
      <c r="C1366" s="868"/>
      <c r="D1366" s="868"/>
      <c r="E1366" s="868"/>
      <c r="F1366" s="868"/>
      <c r="G1366" s="868"/>
      <c r="H1366" s="868"/>
      <c r="I1366" s="868"/>
      <c r="J1366" s="868"/>
    </row>
    <row r="1367" spans="1:10" x14ac:dyDescent="0.15">
      <c r="A1367" s="868"/>
      <c r="B1367" s="868"/>
      <c r="C1367" s="868"/>
      <c r="D1367" s="868"/>
      <c r="E1367" s="868"/>
      <c r="F1367" s="868"/>
      <c r="G1367" s="868"/>
      <c r="H1367" s="868"/>
      <c r="I1367" s="868"/>
      <c r="J1367" s="868"/>
    </row>
    <row r="1368" spans="1:10" x14ac:dyDescent="0.15">
      <c r="A1368" s="868"/>
      <c r="B1368" s="868"/>
      <c r="C1368" s="868"/>
      <c r="D1368" s="868"/>
      <c r="E1368" s="868"/>
      <c r="F1368" s="868"/>
      <c r="G1368" s="868"/>
      <c r="H1368" s="868"/>
      <c r="I1368" s="868"/>
      <c r="J1368" s="868"/>
    </row>
    <row r="1369" spans="1:10" x14ac:dyDescent="0.15">
      <c r="A1369" s="868"/>
      <c r="B1369" s="868"/>
      <c r="C1369" s="868"/>
      <c r="D1369" s="868"/>
      <c r="E1369" s="868"/>
      <c r="F1369" s="868"/>
      <c r="G1369" s="868"/>
      <c r="H1369" s="868"/>
      <c r="I1369" s="868"/>
      <c r="J1369" s="868"/>
    </row>
    <row r="1370" spans="1:10" x14ac:dyDescent="0.15">
      <c r="A1370" s="868"/>
      <c r="B1370" s="868"/>
      <c r="C1370" s="868"/>
      <c r="D1370" s="868"/>
      <c r="E1370" s="868"/>
      <c r="F1370" s="868"/>
      <c r="G1370" s="868"/>
      <c r="H1370" s="868"/>
      <c r="I1370" s="868"/>
      <c r="J1370" s="868"/>
    </row>
    <row r="1371" spans="1:10" x14ac:dyDescent="0.15">
      <c r="A1371" s="868"/>
      <c r="B1371" s="868"/>
      <c r="C1371" s="868"/>
      <c r="D1371" s="868"/>
      <c r="E1371" s="868"/>
      <c r="F1371" s="868"/>
      <c r="G1371" s="868"/>
      <c r="H1371" s="868"/>
      <c r="I1371" s="868"/>
      <c r="J1371" s="868"/>
    </row>
    <row r="1372" spans="1:10" x14ac:dyDescent="0.15">
      <c r="A1372" s="868"/>
      <c r="B1372" s="868"/>
      <c r="C1372" s="868"/>
      <c r="D1372" s="868"/>
      <c r="E1372" s="868"/>
      <c r="F1372" s="868"/>
      <c r="G1372" s="868"/>
      <c r="H1372" s="868"/>
      <c r="I1372" s="868"/>
      <c r="J1372" s="868"/>
    </row>
    <row r="1373" spans="1:10" x14ac:dyDescent="0.15">
      <c r="A1373" s="868"/>
      <c r="B1373" s="868"/>
      <c r="C1373" s="868"/>
      <c r="D1373" s="868"/>
      <c r="E1373" s="868"/>
      <c r="F1373" s="868"/>
      <c r="G1373" s="868"/>
      <c r="H1373" s="868"/>
      <c r="I1373" s="868"/>
      <c r="J1373" s="868"/>
    </row>
    <row r="1374" spans="1:10" x14ac:dyDescent="0.15">
      <c r="A1374" s="868"/>
      <c r="B1374" s="868"/>
      <c r="C1374" s="868"/>
      <c r="D1374" s="868"/>
      <c r="E1374" s="868"/>
      <c r="F1374" s="868"/>
      <c r="G1374" s="868"/>
      <c r="H1374" s="868"/>
      <c r="I1374" s="868"/>
      <c r="J1374" s="868"/>
    </row>
    <row r="1375" spans="1:10" x14ac:dyDescent="0.15">
      <c r="A1375" s="868"/>
      <c r="B1375" s="868"/>
      <c r="C1375" s="868"/>
      <c r="D1375" s="868"/>
      <c r="E1375" s="868"/>
      <c r="F1375" s="868"/>
      <c r="G1375" s="868"/>
      <c r="H1375" s="868"/>
      <c r="I1375" s="868"/>
      <c r="J1375" s="868"/>
    </row>
    <row r="1376" spans="1:10" x14ac:dyDescent="0.15">
      <c r="A1376" s="868"/>
      <c r="B1376" s="868"/>
      <c r="C1376" s="868"/>
      <c r="D1376" s="868"/>
      <c r="E1376" s="868"/>
      <c r="F1376" s="868"/>
      <c r="G1376" s="868"/>
      <c r="H1376" s="868"/>
      <c r="I1376" s="868"/>
      <c r="J1376" s="868"/>
    </row>
    <row r="1377" spans="1:10" x14ac:dyDescent="0.15">
      <c r="A1377" s="868"/>
      <c r="B1377" s="868"/>
      <c r="C1377" s="868"/>
      <c r="D1377" s="868"/>
      <c r="E1377" s="868"/>
      <c r="F1377" s="868"/>
      <c r="G1377" s="868"/>
      <c r="H1377" s="868"/>
      <c r="I1377" s="868"/>
      <c r="J1377" s="868"/>
    </row>
    <row r="1378" spans="1:10" x14ac:dyDescent="0.15">
      <c r="A1378" s="868"/>
      <c r="B1378" s="868"/>
      <c r="C1378" s="868"/>
      <c r="D1378" s="868"/>
      <c r="E1378" s="868"/>
      <c r="F1378" s="868"/>
      <c r="G1378" s="868"/>
      <c r="H1378" s="868"/>
      <c r="I1378" s="868"/>
      <c r="J1378" s="868"/>
    </row>
    <row r="1379" spans="1:10" x14ac:dyDescent="0.15">
      <c r="A1379" s="868"/>
      <c r="B1379" s="868"/>
      <c r="C1379" s="868"/>
      <c r="D1379" s="868"/>
      <c r="E1379" s="868"/>
      <c r="F1379" s="868"/>
      <c r="G1379" s="868"/>
      <c r="H1379" s="868"/>
      <c r="I1379" s="868"/>
      <c r="J1379" s="868"/>
    </row>
    <row r="1380" spans="1:10" x14ac:dyDescent="0.15">
      <c r="A1380" s="868"/>
      <c r="B1380" s="868"/>
      <c r="C1380" s="868"/>
      <c r="D1380" s="868"/>
      <c r="E1380" s="868"/>
      <c r="F1380" s="868"/>
      <c r="G1380" s="868"/>
      <c r="H1380" s="868"/>
      <c r="I1380" s="868"/>
      <c r="J1380" s="868"/>
    </row>
    <row r="1381" spans="1:10" x14ac:dyDescent="0.15">
      <c r="A1381" s="868"/>
      <c r="B1381" s="868"/>
      <c r="C1381" s="868"/>
      <c r="D1381" s="868"/>
      <c r="E1381" s="868"/>
      <c r="F1381" s="868"/>
      <c r="G1381" s="868"/>
      <c r="H1381" s="868"/>
      <c r="I1381" s="868"/>
      <c r="J1381" s="868"/>
    </row>
    <row r="1382" spans="1:10" x14ac:dyDescent="0.15">
      <c r="A1382" s="868"/>
      <c r="B1382" s="868"/>
      <c r="C1382" s="868"/>
      <c r="D1382" s="868"/>
      <c r="E1382" s="868"/>
      <c r="F1382" s="868"/>
      <c r="G1382" s="868"/>
      <c r="H1382" s="868"/>
      <c r="I1382" s="868"/>
      <c r="J1382" s="868"/>
    </row>
    <row r="1383" spans="1:10" x14ac:dyDescent="0.15">
      <c r="A1383" s="868"/>
      <c r="B1383" s="868"/>
      <c r="C1383" s="868"/>
      <c r="D1383" s="868"/>
      <c r="E1383" s="868"/>
      <c r="F1383" s="868"/>
      <c r="G1383" s="868"/>
      <c r="H1383" s="868"/>
      <c r="I1383" s="868"/>
      <c r="J1383" s="868"/>
    </row>
    <row r="1384" spans="1:10" x14ac:dyDescent="0.15">
      <c r="A1384" s="868"/>
      <c r="B1384" s="868"/>
      <c r="C1384" s="868"/>
      <c r="D1384" s="868"/>
      <c r="E1384" s="868"/>
      <c r="F1384" s="868"/>
      <c r="G1384" s="868"/>
      <c r="H1384" s="868"/>
      <c r="I1384" s="868"/>
      <c r="J1384" s="868"/>
    </row>
    <row r="1385" spans="1:10" x14ac:dyDescent="0.15">
      <c r="A1385" s="868"/>
      <c r="B1385" s="868"/>
      <c r="C1385" s="868"/>
      <c r="D1385" s="868"/>
      <c r="E1385" s="868"/>
      <c r="F1385" s="868"/>
      <c r="G1385" s="868"/>
      <c r="H1385" s="868"/>
      <c r="I1385" s="868"/>
      <c r="J1385" s="868"/>
    </row>
    <row r="1386" spans="1:10" x14ac:dyDescent="0.15">
      <c r="A1386" s="868"/>
      <c r="B1386" s="868"/>
      <c r="C1386" s="868"/>
      <c r="D1386" s="868"/>
      <c r="E1386" s="868"/>
      <c r="F1386" s="868"/>
      <c r="G1386" s="868"/>
      <c r="H1386" s="868"/>
      <c r="I1386" s="868"/>
      <c r="J1386" s="868"/>
    </row>
    <row r="1387" spans="1:10" x14ac:dyDescent="0.15">
      <c r="A1387" s="868"/>
      <c r="B1387" s="868"/>
      <c r="C1387" s="868"/>
      <c r="D1387" s="868"/>
      <c r="E1387" s="868"/>
      <c r="F1387" s="868"/>
      <c r="G1387" s="868"/>
      <c r="H1387" s="868"/>
      <c r="I1387" s="868"/>
      <c r="J1387" s="868"/>
    </row>
    <row r="1388" spans="1:10" x14ac:dyDescent="0.15">
      <c r="A1388" s="868"/>
      <c r="B1388" s="868"/>
      <c r="C1388" s="868"/>
      <c r="D1388" s="868"/>
      <c r="E1388" s="868"/>
      <c r="F1388" s="868"/>
      <c r="G1388" s="868"/>
      <c r="H1388" s="868"/>
      <c r="I1388" s="868"/>
      <c r="J1388" s="868"/>
    </row>
    <row r="1389" spans="1:10" x14ac:dyDescent="0.15">
      <c r="A1389" s="868"/>
      <c r="B1389" s="868"/>
      <c r="C1389" s="868"/>
      <c r="D1389" s="868"/>
      <c r="E1389" s="868"/>
      <c r="F1389" s="868"/>
      <c r="G1389" s="868"/>
      <c r="H1389" s="868"/>
      <c r="I1389" s="868"/>
      <c r="J1389" s="868"/>
    </row>
    <row r="1390" spans="1:10" x14ac:dyDescent="0.15">
      <c r="A1390" s="868"/>
      <c r="B1390" s="868"/>
      <c r="C1390" s="868"/>
      <c r="D1390" s="868"/>
      <c r="E1390" s="868"/>
      <c r="F1390" s="868"/>
      <c r="G1390" s="868"/>
      <c r="H1390" s="868"/>
      <c r="I1390" s="868"/>
      <c r="J1390" s="868"/>
    </row>
    <row r="1391" spans="1:10" x14ac:dyDescent="0.15">
      <c r="A1391" s="868"/>
      <c r="B1391" s="868"/>
      <c r="C1391" s="868"/>
      <c r="D1391" s="868"/>
      <c r="E1391" s="868"/>
      <c r="F1391" s="868"/>
      <c r="G1391" s="868"/>
      <c r="H1391" s="868"/>
      <c r="I1391" s="868"/>
      <c r="J1391" s="868"/>
    </row>
    <row r="1392" spans="1:10" x14ac:dyDescent="0.15">
      <c r="A1392" s="868"/>
      <c r="B1392" s="868"/>
      <c r="C1392" s="868"/>
      <c r="D1392" s="868"/>
      <c r="E1392" s="868"/>
      <c r="F1392" s="868"/>
      <c r="G1392" s="868"/>
      <c r="H1392" s="868"/>
      <c r="I1392" s="868"/>
      <c r="J1392" s="868"/>
    </row>
    <row r="1393" spans="1:10" x14ac:dyDescent="0.15">
      <c r="A1393" s="868"/>
      <c r="B1393" s="868"/>
      <c r="C1393" s="868"/>
      <c r="D1393" s="868"/>
      <c r="E1393" s="868"/>
      <c r="F1393" s="868"/>
      <c r="G1393" s="868"/>
      <c r="H1393" s="868"/>
      <c r="I1393" s="868"/>
      <c r="J1393" s="868"/>
    </row>
    <row r="1394" spans="1:10" x14ac:dyDescent="0.15">
      <c r="A1394" s="868"/>
      <c r="B1394" s="868"/>
      <c r="C1394" s="868"/>
      <c r="D1394" s="868"/>
      <c r="E1394" s="868"/>
      <c r="F1394" s="868"/>
      <c r="G1394" s="868"/>
      <c r="H1394" s="868"/>
      <c r="I1394" s="868"/>
      <c r="J1394" s="868"/>
    </row>
    <row r="1395" spans="1:10" x14ac:dyDescent="0.15">
      <c r="A1395" s="868"/>
      <c r="B1395" s="868"/>
      <c r="C1395" s="868"/>
      <c r="D1395" s="868"/>
      <c r="E1395" s="868"/>
      <c r="F1395" s="868"/>
      <c r="G1395" s="868"/>
      <c r="H1395" s="868"/>
      <c r="I1395" s="868"/>
      <c r="J1395" s="868"/>
    </row>
    <row r="1396" spans="1:10" x14ac:dyDescent="0.15">
      <c r="A1396" s="868"/>
      <c r="B1396" s="868"/>
      <c r="C1396" s="868"/>
      <c r="D1396" s="868"/>
      <c r="E1396" s="868"/>
      <c r="F1396" s="868"/>
      <c r="G1396" s="868"/>
      <c r="H1396" s="868"/>
      <c r="I1396" s="868"/>
      <c r="J1396" s="868"/>
    </row>
    <row r="1397" spans="1:10" x14ac:dyDescent="0.15">
      <c r="A1397" s="868"/>
      <c r="B1397" s="868"/>
      <c r="C1397" s="868"/>
      <c r="D1397" s="868"/>
      <c r="E1397" s="868"/>
      <c r="F1397" s="868"/>
      <c r="G1397" s="868"/>
      <c r="H1397" s="868"/>
      <c r="I1397" s="868"/>
      <c r="J1397" s="868"/>
    </row>
    <row r="1398" spans="1:10" x14ac:dyDescent="0.15">
      <c r="A1398" s="868"/>
      <c r="B1398" s="868"/>
      <c r="C1398" s="868"/>
      <c r="D1398" s="868"/>
      <c r="E1398" s="868"/>
      <c r="F1398" s="868"/>
      <c r="G1398" s="868"/>
      <c r="H1398" s="868"/>
      <c r="I1398" s="868"/>
      <c r="J1398" s="868"/>
    </row>
    <row r="1399" spans="1:10" x14ac:dyDescent="0.15">
      <c r="A1399" s="868"/>
      <c r="B1399" s="868"/>
      <c r="C1399" s="868"/>
      <c r="D1399" s="868"/>
      <c r="E1399" s="868"/>
      <c r="F1399" s="868"/>
      <c r="G1399" s="868"/>
      <c r="H1399" s="868"/>
      <c r="I1399" s="868"/>
      <c r="J1399" s="868"/>
    </row>
    <row r="1400" spans="1:10" x14ac:dyDescent="0.15">
      <c r="A1400" s="868"/>
      <c r="B1400" s="868"/>
      <c r="C1400" s="868"/>
      <c r="D1400" s="868"/>
      <c r="E1400" s="868"/>
      <c r="F1400" s="868"/>
      <c r="G1400" s="868"/>
      <c r="H1400" s="868"/>
      <c r="I1400" s="868"/>
      <c r="J1400" s="868"/>
    </row>
    <row r="1401" spans="1:10" x14ac:dyDescent="0.15">
      <c r="A1401" s="868"/>
      <c r="B1401" s="868"/>
      <c r="C1401" s="868"/>
      <c r="D1401" s="868"/>
      <c r="E1401" s="868"/>
      <c r="F1401" s="868"/>
      <c r="G1401" s="868"/>
      <c r="H1401" s="868"/>
      <c r="I1401" s="868"/>
      <c r="J1401" s="868"/>
    </row>
    <row r="1402" spans="1:10" x14ac:dyDescent="0.15">
      <c r="A1402" s="868"/>
      <c r="B1402" s="868"/>
      <c r="C1402" s="868"/>
      <c r="D1402" s="868"/>
      <c r="E1402" s="868"/>
      <c r="F1402" s="868"/>
      <c r="G1402" s="868"/>
      <c r="H1402" s="868"/>
      <c r="I1402" s="868"/>
      <c r="J1402" s="868"/>
    </row>
    <row r="1403" spans="1:10" x14ac:dyDescent="0.15">
      <c r="A1403" s="868"/>
      <c r="B1403" s="868"/>
      <c r="C1403" s="868"/>
      <c r="D1403" s="868"/>
      <c r="E1403" s="868"/>
      <c r="F1403" s="868"/>
      <c r="G1403" s="868"/>
      <c r="H1403" s="868"/>
      <c r="I1403" s="868"/>
      <c r="J1403" s="868"/>
    </row>
    <row r="1404" spans="1:10" x14ac:dyDescent="0.15">
      <c r="A1404" s="868"/>
      <c r="B1404" s="868"/>
      <c r="C1404" s="868"/>
      <c r="D1404" s="868"/>
      <c r="E1404" s="868"/>
      <c r="F1404" s="868"/>
      <c r="G1404" s="868"/>
      <c r="H1404" s="868"/>
      <c r="I1404" s="868"/>
      <c r="J1404" s="868"/>
    </row>
    <row r="1405" spans="1:10" x14ac:dyDescent="0.15">
      <c r="A1405" s="868"/>
      <c r="B1405" s="868"/>
      <c r="C1405" s="868"/>
      <c r="D1405" s="868"/>
      <c r="E1405" s="868"/>
      <c r="F1405" s="868"/>
      <c r="G1405" s="868"/>
      <c r="H1405" s="868"/>
      <c r="I1405" s="868"/>
      <c r="J1405" s="868"/>
    </row>
    <row r="1406" spans="1:10" x14ac:dyDescent="0.15">
      <c r="A1406" s="868"/>
      <c r="B1406" s="868"/>
      <c r="C1406" s="868"/>
      <c r="D1406" s="868"/>
      <c r="E1406" s="868"/>
      <c r="F1406" s="868"/>
      <c r="G1406" s="868"/>
      <c r="H1406" s="868"/>
      <c r="I1406" s="868"/>
      <c r="J1406" s="868"/>
    </row>
    <row r="1407" spans="1:10" x14ac:dyDescent="0.15">
      <c r="A1407" s="868"/>
      <c r="B1407" s="868"/>
      <c r="C1407" s="868"/>
      <c r="D1407" s="868"/>
      <c r="E1407" s="868"/>
      <c r="F1407" s="868"/>
      <c r="G1407" s="868"/>
      <c r="H1407" s="868"/>
      <c r="I1407" s="868"/>
      <c r="J1407" s="868"/>
    </row>
    <row r="1408" spans="1:10" x14ac:dyDescent="0.15">
      <c r="A1408" s="868"/>
      <c r="B1408" s="868"/>
      <c r="C1408" s="868"/>
      <c r="D1408" s="868"/>
      <c r="E1408" s="868"/>
      <c r="F1408" s="868"/>
      <c r="G1408" s="868"/>
      <c r="H1408" s="868"/>
      <c r="I1408" s="868"/>
      <c r="J1408" s="868"/>
    </row>
    <row r="1409" spans="1:10" x14ac:dyDescent="0.15">
      <c r="A1409" s="868"/>
      <c r="B1409" s="868"/>
      <c r="C1409" s="868"/>
      <c r="D1409" s="868"/>
      <c r="E1409" s="868"/>
      <c r="F1409" s="868"/>
      <c r="G1409" s="868"/>
      <c r="H1409" s="868"/>
      <c r="I1409" s="868"/>
      <c r="J1409" s="868"/>
    </row>
    <row r="1410" spans="1:10" x14ac:dyDescent="0.15">
      <c r="A1410" s="868"/>
      <c r="B1410" s="868"/>
      <c r="C1410" s="868"/>
      <c r="D1410" s="868"/>
      <c r="E1410" s="868"/>
      <c r="F1410" s="868"/>
      <c r="G1410" s="868"/>
      <c r="H1410" s="868"/>
      <c r="I1410" s="868"/>
      <c r="J1410" s="868"/>
    </row>
    <row r="1411" spans="1:10" x14ac:dyDescent="0.15">
      <c r="A1411" s="868"/>
      <c r="B1411" s="868"/>
      <c r="C1411" s="868"/>
      <c r="D1411" s="868"/>
      <c r="E1411" s="868"/>
      <c r="F1411" s="868"/>
      <c r="G1411" s="868"/>
      <c r="H1411" s="868"/>
      <c r="I1411" s="868"/>
      <c r="J1411" s="868"/>
    </row>
    <row r="1412" spans="1:10" x14ac:dyDescent="0.15">
      <c r="A1412" s="868"/>
      <c r="B1412" s="868"/>
      <c r="C1412" s="868"/>
      <c r="D1412" s="868"/>
      <c r="E1412" s="868"/>
      <c r="F1412" s="868"/>
      <c r="G1412" s="868"/>
      <c r="H1412" s="868"/>
      <c r="I1412" s="868"/>
      <c r="J1412" s="868"/>
    </row>
    <row r="1413" spans="1:10" x14ac:dyDescent="0.15">
      <c r="A1413" s="868"/>
      <c r="B1413" s="868"/>
      <c r="C1413" s="868"/>
      <c r="D1413" s="868"/>
      <c r="E1413" s="868"/>
      <c r="F1413" s="868"/>
      <c r="G1413" s="868"/>
      <c r="H1413" s="868"/>
      <c r="I1413" s="868"/>
      <c r="J1413" s="868"/>
    </row>
    <row r="1414" spans="1:10" x14ac:dyDescent="0.15">
      <c r="A1414" s="868"/>
      <c r="B1414" s="868"/>
      <c r="C1414" s="868"/>
      <c r="D1414" s="868"/>
      <c r="E1414" s="868"/>
      <c r="F1414" s="868"/>
      <c r="G1414" s="868"/>
      <c r="H1414" s="868"/>
      <c r="I1414" s="868"/>
      <c r="J1414" s="868"/>
    </row>
    <row r="1415" spans="1:10" x14ac:dyDescent="0.15">
      <c r="A1415" s="868"/>
      <c r="B1415" s="868"/>
      <c r="C1415" s="868"/>
      <c r="D1415" s="868"/>
      <c r="E1415" s="868"/>
      <c r="F1415" s="868"/>
      <c r="G1415" s="868"/>
      <c r="H1415" s="868"/>
      <c r="I1415" s="868"/>
      <c r="J1415" s="868"/>
    </row>
    <row r="1416" spans="1:10" x14ac:dyDescent="0.15">
      <c r="A1416" s="868"/>
      <c r="B1416" s="868"/>
      <c r="C1416" s="868"/>
      <c r="D1416" s="868"/>
      <c r="E1416" s="868"/>
      <c r="F1416" s="868"/>
      <c r="G1416" s="868"/>
      <c r="H1416" s="868"/>
      <c r="I1416" s="868"/>
      <c r="J1416" s="868"/>
    </row>
    <row r="1417" spans="1:10" x14ac:dyDescent="0.15">
      <c r="A1417" s="868"/>
      <c r="B1417" s="868"/>
      <c r="C1417" s="868"/>
      <c r="D1417" s="868"/>
      <c r="E1417" s="868"/>
      <c r="F1417" s="868"/>
      <c r="G1417" s="868"/>
      <c r="H1417" s="868"/>
      <c r="I1417" s="868"/>
      <c r="J1417" s="868"/>
    </row>
    <row r="1418" spans="1:10" x14ac:dyDescent="0.15">
      <c r="A1418" s="868"/>
      <c r="B1418" s="868"/>
      <c r="C1418" s="868"/>
      <c r="D1418" s="868"/>
      <c r="E1418" s="868"/>
      <c r="F1418" s="868"/>
      <c r="G1418" s="868"/>
      <c r="H1418" s="868"/>
      <c r="I1418" s="868"/>
      <c r="J1418" s="868"/>
    </row>
    <row r="1419" spans="1:10" x14ac:dyDescent="0.15">
      <c r="A1419" s="868"/>
      <c r="B1419" s="868"/>
      <c r="C1419" s="868"/>
      <c r="D1419" s="868"/>
      <c r="E1419" s="868"/>
      <c r="F1419" s="868"/>
      <c r="G1419" s="868"/>
      <c r="H1419" s="868"/>
      <c r="I1419" s="868"/>
      <c r="J1419" s="868"/>
    </row>
    <row r="1420" spans="1:10" x14ac:dyDescent="0.15">
      <c r="A1420" s="868"/>
      <c r="B1420" s="868"/>
      <c r="C1420" s="868"/>
      <c r="D1420" s="868"/>
      <c r="E1420" s="868"/>
      <c r="F1420" s="868"/>
      <c r="G1420" s="868"/>
      <c r="H1420" s="868"/>
      <c r="I1420" s="868"/>
      <c r="J1420" s="868"/>
    </row>
    <row r="1421" spans="1:10" x14ac:dyDescent="0.15">
      <c r="A1421" s="868"/>
      <c r="B1421" s="868"/>
      <c r="C1421" s="868"/>
      <c r="D1421" s="868"/>
      <c r="E1421" s="868"/>
      <c r="F1421" s="868"/>
      <c r="G1421" s="868"/>
      <c r="H1421" s="868"/>
      <c r="I1421" s="868"/>
      <c r="J1421" s="868"/>
    </row>
    <row r="1422" spans="1:10" x14ac:dyDescent="0.15">
      <c r="A1422" s="868"/>
      <c r="B1422" s="868"/>
      <c r="C1422" s="868"/>
      <c r="D1422" s="868"/>
      <c r="E1422" s="868"/>
      <c r="F1422" s="868"/>
      <c r="G1422" s="868"/>
      <c r="H1422" s="868"/>
      <c r="I1422" s="868"/>
      <c r="J1422" s="868"/>
    </row>
    <row r="1423" spans="1:10" x14ac:dyDescent="0.15">
      <c r="A1423" s="868"/>
      <c r="B1423" s="868"/>
      <c r="C1423" s="868"/>
      <c r="D1423" s="868"/>
      <c r="E1423" s="868"/>
      <c r="F1423" s="868"/>
      <c r="G1423" s="868"/>
      <c r="H1423" s="868"/>
      <c r="I1423" s="868"/>
      <c r="J1423" s="868"/>
    </row>
    <row r="1424" spans="1:10" x14ac:dyDescent="0.15">
      <c r="A1424" s="868"/>
      <c r="B1424" s="868"/>
      <c r="C1424" s="868"/>
      <c r="D1424" s="868"/>
      <c r="E1424" s="868"/>
      <c r="F1424" s="868"/>
      <c r="G1424" s="868"/>
      <c r="H1424" s="868"/>
      <c r="I1424" s="868"/>
      <c r="J1424" s="868"/>
    </row>
    <row r="1425" spans="1:10" x14ac:dyDescent="0.15">
      <c r="A1425" s="868"/>
      <c r="B1425" s="868"/>
      <c r="C1425" s="868"/>
      <c r="D1425" s="868"/>
      <c r="E1425" s="868"/>
      <c r="F1425" s="868"/>
      <c r="G1425" s="868"/>
      <c r="H1425" s="868"/>
      <c r="I1425" s="868"/>
      <c r="J1425" s="868"/>
    </row>
    <row r="1426" spans="1:10" x14ac:dyDescent="0.15">
      <c r="A1426" s="868"/>
      <c r="B1426" s="868"/>
      <c r="C1426" s="868"/>
      <c r="D1426" s="868"/>
      <c r="E1426" s="868"/>
      <c r="F1426" s="868"/>
      <c r="G1426" s="868"/>
      <c r="H1426" s="868"/>
      <c r="I1426" s="868"/>
      <c r="J1426" s="868"/>
    </row>
    <row r="1427" spans="1:10" x14ac:dyDescent="0.15">
      <c r="A1427" s="868"/>
      <c r="B1427" s="868"/>
      <c r="C1427" s="868"/>
      <c r="D1427" s="868"/>
      <c r="E1427" s="868"/>
      <c r="F1427" s="868"/>
      <c r="G1427" s="868"/>
      <c r="H1427" s="868"/>
      <c r="I1427" s="868"/>
      <c r="J1427" s="868"/>
    </row>
    <row r="1428" spans="1:10" x14ac:dyDescent="0.15">
      <c r="A1428" s="868"/>
      <c r="B1428" s="868"/>
      <c r="C1428" s="868"/>
      <c r="D1428" s="868"/>
      <c r="E1428" s="868"/>
      <c r="F1428" s="868"/>
      <c r="G1428" s="868"/>
      <c r="H1428" s="868"/>
      <c r="I1428" s="868"/>
      <c r="J1428" s="868"/>
    </row>
    <row r="1429" spans="1:10" x14ac:dyDescent="0.15">
      <c r="A1429" s="868"/>
      <c r="B1429" s="868"/>
      <c r="C1429" s="868"/>
      <c r="D1429" s="868"/>
      <c r="E1429" s="868"/>
      <c r="F1429" s="868"/>
      <c r="G1429" s="868"/>
      <c r="H1429" s="868"/>
      <c r="I1429" s="868"/>
      <c r="J1429" s="868"/>
    </row>
    <row r="1430" spans="1:10" x14ac:dyDescent="0.15">
      <c r="A1430" s="868"/>
      <c r="B1430" s="868"/>
      <c r="C1430" s="868"/>
      <c r="D1430" s="868"/>
      <c r="E1430" s="868"/>
      <c r="F1430" s="868"/>
      <c r="G1430" s="868"/>
      <c r="H1430" s="868"/>
      <c r="I1430" s="868"/>
      <c r="J1430" s="868"/>
    </row>
    <row r="1431" spans="1:10" x14ac:dyDescent="0.15">
      <c r="A1431" s="868"/>
      <c r="B1431" s="868"/>
      <c r="C1431" s="868"/>
      <c r="D1431" s="868"/>
      <c r="E1431" s="868"/>
      <c r="F1431" s="868"/>
      <c r="G1431" s="868"/>
      <c r="H1431" s="868"/>
      <c r="I1431" s="868"/>
      <c r="J1431" s="868"/>
    </row>
    <row r="1432" spans="1:10" x14ac:dyDescent="0.15">
      <c r="A1432" s="868"/>
      <c r="B1432" s="868"/>
      <c r="C1432" s="868"/>
      <c r="D1432" s="868"/>
      <c r="E1432" s="868"/>
      <c r="F1432" s="868"/>
      <c r="G1432" s="868"/>
      <c r="H1432" s="868"/>
      <c r="I1432" s="868"/>
      <c r="J1432" s="868"/>
    </row>
    <row r="1433" spans="1:10" x14ac:dyDescent="0.15">
      <c r="A1433" s="868"/>
      <c r="B1433" s="868"/>
      <c r="C1433" s="868"/>
      <c r="D1433" s="868"/>
      <c r="E1433" s="868"/>
      <c r="F1433" s="868"/>
      <c r="G1433" s="868"/>
      <c r="H1433" s="868"/>
      <c r="I1433" s="868"/>
      <c r="J1433" s="868"/>
    </row>
    <row r="1434" spans="1:10" x14ac:dyDescent="0.15">
      <c r="A1434" s="868"/>
      <c r="B1434" s="868"/>
      <c r="C1434" s="868"/>
      <c r="D1434" s="868"/>
      <c r="E1434" s="868"/>
      <c r="F1434" s="868"/>
      <c r="G1434" s="868"/>
      <c r="H1434" s="868"/>
      <c r="I1434" s="868"/>
      <c r="J1434" s="868"/>
    </row>
    <row r="1435" spans="1:10" x14ac:dyDescent="0.15">
      <c r="A1435" s="868"/>
      <c r="B1435" s="868"/>
      <c r="C1435" s="868"/>
      <c r="D1435" s="868"/>
      <c r="E1435" s="868"/>
      <c r="F1435" s="868"/>
      <c r="G1435" s="868"/>
      <c r="H1435" s="868"/>
      <c r="I1435" s="868"/>
      <c r="J1435" s="868"/>
    </row>
    <row r="1436" spans="1:10" x14ac:dyDescent="0.15">
      <c r="A1436" s="868"/>
      <c r="B1436" s="868"/>
      <c r="C1436" s="868"/>
      <c r="D1436" s="868"/>
      <c r="E1436" s="868"/>
      <c r="F1436" s="868"/>
      <c r="G1436" s="868"/>
      <c r="H1436" s="868"/>
      <c r="I1436" s="868"/>
      <c r="J1436" s="868"/>
    </row>
    <row r="1437" spans="1:10" x14ac:dyDescent="0.15">
      <c r="A1437" s="868"/>
      <c r="B1437" s="868"/>
      <c r="C1437" s="868"/>
      <c r="D1437" s="868"/>
      <c r="E1437" s="868"/>
      <c r="F1437" s="868"/>
      <c r="G1437" s="868"/>
      <c r="H1437" s="868"/>
      <c r="I1437" s="868"/>
      <c r="J1437" s="868"/>
    </row>
    <row r="1438" spans="1:10" x14ac:dyDescent="0.15">
      <c r="A1438" s="868"/>
      <c r="B1438" s="868"/>
      <c r="C1438" s="868"/>
      <c r="D1438" s="868"/>
      <c r="E1438" s="868"/>
      <c r="F1438" s="868"/>
      <c r="G1438" s="868"/>
      <c r="H1438" s="868"/>
      <c r="I1438" s="868"/>
      <c r="J1438" s="868"/>
    </row>
    <row r="1439" spans="1:10" x14ac:dyDescent="0.15">
      <c r="A1439" s="868"/>
      <c r="B1439" s="868"/>
      <c r="C1439" s="868"/>
      <c r="D1439" s="868"/>
      <c r="E1439" s="868"/>
      <c r="F1439" s="868"/>
      <c r="G1439" s="868"/>
      <c r="H1439" s="868"/>
      <c r="I1439" s="868"/>
      <c r="J1439" s="868"/>
    </row>
    <row r="1440" spans="1:10" x14ac:dyDescent="0.15">
      <c r="A1440" s="868"/>
      <c r="B1440" s="868"/>
      <c r="C1440" s="868"/>
      <c r="D1440" s="868"/>
      <c r="E1440" s="868"/>
      <c r="F1440" s="868"/>
      <c r="G1440" s="868"/>
      <c r="H1440" s="868"/>
      <c r="I1440" s="868"/>
      <c r="J1440" s="868"/>
    </row>
    <row r="1441" spans="1:10" x14ac:dyDescent="0.15">
      <c r="A1441" s="868"/>
      <c r="B1441" s="868"/>
      <c r="C1441" s="868"/>
      <c r="D1441" s="868"/>
      <c r="E1441" s="868"/>
      <c r="F1441" s="868"/>
      <c r="G1441" s="868"/>
      <c r="H1441" s="868"/>
      <c r="I1441" s="868"/>
      <c r="J1441" s="868"/>
    </row>
    <row r="1442" spans="1:10" x14ac:dyDescent="0.15">
      <c r="A1442" s="868"/>
      <c r="B1442" s="868"/>
      <c r="C1442" s="868"/>
      <c r="D1442" s="868"/>
      <c r="E1442" s="868"/>
      <c r="F1442" s="868"/>
      <c r="G1442" s="868"/>
      <c r="H1442" s="868"/>
      <c r="I1442" s="868"/>
      <c r="J1442" s="868"/>
    </row>
    <row r="1443" spans="1:10" x14ac:dyDescent="0.15">
      <c r="A1443" s="868"/>
      <c r="B1443" s="868"/>
      <c r="C1443" s="868"/>
      <c r="D1443" s="868"/>
      <c r="E1443" s="868"/>
      <c r="F1443" s="868"/>
      <c r="G1443" s="868"/>
      <c r="H1443" s="868"/>
      <c r="I1443" s="868"/>
      <c r="J1443" s="868"/>
    </row>
    <row r="1444" spans="1:10" x14ac:dyDescent="0.15">
      <c r="A1444" s="868"/>
      <c r="B1444" s="868"/>
      <c r="C1444" s="868"/>
      <c r="D1444" s="868"/>
      <c r="E1444" s="868"/>
      <c r="F1444" s="868"/>
      <c r="G1444" s="868"/>
      <c r="H1444" s="868"/>
      <c r="I1444" s="868"/>
      <c r="J1444" s="868"/>
    </row>
    <row r="1445" spans="1:10" x14ac:dyDescent="0.15">
      <c r="A1445" s="868"/>
      <c r="B1445" s="868"/>
      <c r="C1445" s="868"/>
      <c r="D1445" s="868"/>
      <c r="E1445" s="868"/>
      <c r="F1445" s="868"/>
      <c r="G1445" s="868"/>
      <c r="H1445" s="868"/>
      <c r="I1445" s="868"/>
      <c r="J1445" s="868"/>
    </row>
    <row r="1446" spans="1:10" x14ac:dyDescent="0.15">
      <c r="A1446" s="868"/>
      <c r="B1446" s="868"/>
      <c r="C1446" s="868"/>
      <c r="D1446" s="868"/>
      <c r="E1446" s="868"/>
      <c r="F1446" s="868"/>
      <c r="G1446" s="868"/>
      <c r="H1446" s="868"/>
      <c r="I1446" s="868"/>
      <c r="J1446" s="868"/>
    </row>
    <row r="1447" spans="1:10" x14ac:dyDescent="0.15">
      <c r="A1447" s="868"/>
      <c r="B1447" s="868"/>
      <c r="C1447" s="868"/>
      <c r="D1447" s="868"/>
      <c r="E1447" s="868"/>
      <c r="F1447" s="868"/>
      <c r="G1447" s="868"/>
      <c r="H1447" s="868"/>
      <c r="I1447" s="868"/>
      <c r="J1447" s="868"/>
    </row>
    <row r="1448" spans="1:10" x14ac:dyDescent="0.15">
      <c r="A1448" s="868"/>
      <c r="B1448" s="868"/>
      <c r="C1448" s="868"/>
      <c r="D1448" s="868"/>
      <c r="E1448" s="868"/>
      <c r="F1448" s="868"/>
      <c r="G1448" s="868"/>
      <c r="H1448" s="868"/>
      <c r="I1448" s="868"/>
      <c r="J1448" s="868"/>
    </row>
    <row r="1449" spans="1:10" x14ac:dyDescent="0.15">
      <c r="A1449" s="868"/>
      <c r="B1449" s="868"/>
      <c r="C1449" s="868"/>
      <c r="D1449" s="868"/>
      <c r="E1449" s="868"/>
      <c r="F1449" s="868"/>
      <c r="G1449" s="868"/>
      <c r="H1449" s="868"/>
      <c r="I1449" s="868"/>
      <c r="J1449" s="868"/>
    </row>
    <row r="1450" spans="1:10" x14ac:dyDescent="0.15">
      <c r="A1450" s="868"/>
      <c r="B1450" s="868"/>
      <c r="C1450" s="868"/>
      <c r="D1450" s="868"/>
      <c r="E1450" s="868"/>
      <c r="F1450" s="868"/>
      <c r="G1450" s="868"/>
      <c r="H1450" s="868"/>
      <c r="I1450" s="868"/>
      <c r="J1450" s="868"/>
    </row>
    <row r="1451" spans="1:10" x14ac:dyDescent="0.15">
      <c r="A1451" s="868"/>
      <c r="B1451" s="868"/>
      <c r="C1451" s="868"/>
      <c r="D1451" s="868"/>
      <c r="E1451" s="868"/>
      <c r="F1451" s="868"/>
      <c r="G1451" s="868"/>
      <c r="H1451" s="868"/>
      <c r="I1451" s="868"/>
      <c r="J1451" s="868"/>
    </row>
    <row r="1452" spans="1:10" x14ac:dyDescent="0.15">
      <c r="A1452" s="868"/>
      <c r="B1452" s="868"/>
      <c r="C1452" s="868"/>
      <c r="D1452" s="868"/>
      <c r="E1452" s="868"/>
      <c r="F1452" s="868"/>
      <c r="G1452" s="868"/>
      <c r="H1452" s="868"/>
      <c r="I1452" s="868"/>
      <c r="J1452" s="868"/>
    </row>
    <row r="1453" spans="1:10" x14ac:dyDescent="0.15">
      <c r="A1453" s="868"/>
      <c r="B1453" s="868"/>
      <c r="C1453" s="868"/>
      <c r="D1453" s="868"/>
      <c r="E1453" s="868"/>
      <c r="F1453" s="868"/>
      <c r="G1453" s="868"/>
      <c r="H1453" s="868"/>
      <c r="I1453" s="868"/>
      <c r="J1453" s="868"/>
    </row>
    <row r="1454" spans="1:10" x14ac:dyDescent="0.15">
      <c r="A1454" s="868"/>
      <c r="B1454" s="868"/>
      <c r="C1454" s="868"/>
      <c r="D1454" s="868"/>
      <c r="E1454" s="868"/>
      <c r="F1454" s="868"/>
      <c r="G1454" s="868"/>
      <c r="H1454" s="868"/>
      <c r="I1454" s="868"/>
      <c r="J1454" s="868"/>
    </row>
    <row r="1455" spans="1:10" x14ac:dyDescent="0.15">
      <c r="A1455" s="868"/>
      <c r="B1455" s="868"/>
      <c r="C1455" s="868"/>
      <c r="D1455" s="868"/>
      <c r="E1455" s="868"/>
      <c r="F1455" s="868"/>
      <c r="G1455" s="868"/>
      <c r="H1455" s="868"/>
      <c r="I1455" s="868"/>
      <c r="J1455" s="868"/>
    </row>
    <row r="1456" spans="1:10" x14ac:dyDescent="0.15">
      <c r="A1456" s="868"/>
      <c r="B1456" s="868"/>
      <c r="C1456" s="868"/>
      <c r="D1456" s="868"/>
      <c r="E1456" s="868"/>
      <c r="F1456" s="868"/>
      <c r="G1456" s="868"/>
      <c r="H1456" s="868"/>
      <c r="I1456" s="868"/>
      <c r="J1456" s="868"/>
    </row>
    <row r="1457" spans="1:10" x14ac:dyDescent="0.15">
      <c r="A1457" s="868"/>
      <c r="B1457" s="868"/>
      <c r="C1457" s="868"/>
      <c r="D1457" s="868"/>
      <c r="E1457" s="868"/>
      <c r="F1457" s="868"/>
      <c r="G1457" s="868"/>
      <c r="H1457" s="868"/>
      <c r="I1457" s="868"/>
      <c r="J1457" s="868"/>
    </row>
    <row r="1458" spans="1:10" x14ac:dyDescent="0.15">
      <c r="A1458" s="868"/>
      <c r="B1458" s="868"/>
      <c r="C1458" s="868"/>
      <c r="D1458" s="868"/>
      <c r="E1458" s="868"/>
      <c r="F1458" s="868"/>
      <c r="G1458" s="868"/>
      <c r="H1458" s="868"/>
      <c r="I1458" s="868"/>
      <c r="J1458" s="868"/>
    </row>
    <row r="1459" spans="1:10" x14ac:dyDescent="0.15">
      <c r="A1459" s="868"/>
      <c r="B1459" s="868"/>
      <c r="C1459" s="868"/>
      <c r="D1459" s="868"/>
      <c r="E1459" s="868"/>
      <c r="F1459" s="868"/>
      <c r="G1459" s="868"/>
      <c r="H1459" s="868"/>
      <c r="I1459" s="868"/>
      <c r="J1459" s="868"/>
    </row>
    <row r="1460" spans="1:10" x14ac:dyDescent="0.15">
      <c r="A1460" s="868"/>
      <c r="B1460" s="868"/>
      <c r="C1460" s="868"/>
      <c r="D1460" s="868"/>
      <c r="E1460" s="868"/>
      <c r="F1460" s="868"/>
      <c r="G1460" s="868"/>
      <c r="H1460" s="868"/>
      <c r="I1460" s="868"/>
      <c r="J1460" s="868"/>
    </row>
    <row r="1461" spans="1:10" x14ac:dyDescent="0.15">
      <c r="A1461" s="868"/>
      <c r="B1461" s="868"/>
      <c r="C1461" s="868"/>
      <c r="D1461" s="868"/>
      <c r="E1461" s="868"/>
      <c r="F1461" s="868"/>
      <c r="G1461" s="868"/>
      <c r="H1461" s="868"/>
      <c r="I1461" s="868"/>
      <c r="J1461" s="868"/>
    </row>
    <row r="1462" spans="1:10" x14ac:dyDescent="0.15">
      <c r="A1462" s="868"/>
      <c r="B1462" s="868"/>
      <c r="C1462" s="868"/>
      <c r="D1462" s="868"/>
      <c r="E1462" s="868"/>
      <c r="F1462" s="868"/>
      <c r="G1462" s="868"/>
      <c r="H1462" s="868"/>
      <c r="I1462" s="868"/>
      <c r="J1462" s="868"/>
    </row>
    <row r="1463" spans="1:10" x14ac:dyDescent="0.15">
      <c r="A1463" s="868"/>
      <c r="B1463" s="868"/>
      <c r="C1463" s="868"/>
      <c r="D1463" s="868"/>
      <c r="E1463" s="868"/>
      <c r="F1463" s="868"/>
      <c r="G1463" s="868"/>
      <c r="H1463" s="868"/>
      <c r="I1463" s="868"/>
      <c r="J1463" s="868"/>
    </row>
    <row r="1464" spans="1:10" x14ac:dyDescent="0.15">
      <c r="A1464" s="868"/>
      <c r="B1464" s="868"/>
      <c r="C1464" s="868"/>
      <c r="D1464" s="868"/>
      <c r="E1464" s="868"/>
      <c r="F1464" s="868"/>
      <c r="G1464" s="868"/>
      <c r="H1464" s="868"/>
      <c r="I1464" s="868"/>
      <c r="J1464" s="868"/>
    </row>
    <row r="1465" spans="1:10" x14ac:dyDescent="0.15">
      <c r="A1465" s="868"/>
      <c r="B1465" s="868"/>
      <c r="C1465" s="868"/>
      <c r="D1465" s="868"/>
      <c r="E1465" s="868"/>
      <c r="F1465" s="868"/>
      <c r="G1465" s="868"/>
      <c r="H1465" s="868"/>
      <c r="I1465" s="868"/>
      <c r="J1465" s="868"/>
    </row>
    <row r="1466" spans="1:10" x14ac:dyDescent="0.15">
      <c r="A1466" s="868"/>
      <c r="B1466" s="868"/>
      <c r="C1466" s="868"/>
      <c r="D1466" s="868"/>
      <c r="E1466" s="868"/>
      <c r="F1466" s="868"/>
      <c r="G1466" s="868"/>
      <c r="H1466" s="868"/>
      <c r="I1466" s="868"/>
      <c r="J1466" s="868"/>
    </row>
    <row r="1467" spans="1:10" x14ac:dyDescent="0.15">
      <c r="A1467" s="868"/>
      <c r="B1467" s="868"/>
      <c r="C1467" s="868"/>
      <c r="D1467" s="868"/>
      <c r="E1467" s="868"/>
      <c r="F1467" s="868"/>
      <c r="G1467" s="868"/>
      <c r="H1467" s="868"/>
      <c r="I1467" s="868"/>
      <c r="J1467" s="868"/>
    </row>
    <row r="1468" spans="1:10" x14ac:dyDescent="0.15">
      <c r="A1468" s="868"/>
      <c r="B1468" s="868"/>
      <c r="C1468" s="868"/>
      <c r="D1468" s="868"/>
      <c r="E1468" s="868"/>
      <c r="F1468" s="868"/>
      <c r="G1468" s="868"/>
      <c r="H1468" s="868"/>
      <c r="I1468" s="868"/>
      <c r="J1468" s="868"/>
    </row>
    <row r="1469" spans="1:10" x14ac:dyDescent="0.15">
      <c r="A1469" s="868"/>
      <c r="B1469" s="868"/>
      <c r="C1469" s="868"/>
      <c r="D1469" s="868"/>
      <c r="E1469" s="868"/>
      <c r="F1469" s="868"/>
      <c r="G1469" s="868"/>
      <c r="H1469" s="868"/>
      <c r="I1469" s="868"/>
      <c r="J1469" s="868"/>
    </row>
    <row r="1470" spans="1:10" x14ac:dyDescent="0.15">
      <c r="A1470" s="868"/>
      <c r="B1470" s="868"/>
      <c r="C1470" s="868"/>
      <c r="D1470" s="868"/>
      <c r="E1470" s="868"/>
      <c r="F1470" s="868"/>
      <c r="G1470" s="868"/>
      <c r="H1470" s="868"/>
      <c r="I1470" s="868"/>
      <c r="J1470" s="868"/>
    </row>
    <row r="1471" spans="1:10" x14ac:dyDescent="0.15">
      <c r="A1471" s="868"/>
      <c r="B1471" s="868"/>
      <c r="C1471" s="868"/>
      <c r="D1471" s="868"/>
      <c r="E1471" s="868"/>
      <c r="F1471" s="868"/>
      <c r="G1471" s="868"/>
      <c r="H1471" s="868"/>
      <c r="I1471" s="868"/>
      <c r="J1471" s="868"/>
    </row>
    <row r="1472" spans="1:10" x14ac:dyDescent="0.15">
      <c r="A1472" s="868"/>
      <c r="B1472" s="868"/>
      <c r="C1472" s="868"/>
      <c r="D1472" s="868"/>
      <c r="E1472" s="868"/>
      <c r="F1472" s="868"/>
      <c r="G1472" s="868"/>
      <c r="H1472" s="868"/>
      <c r="I1472" s="868"/>
      <c r="J1472" s="868"/>
    </row>
    <row r="1473" spans="1:10" x14ac:dyDescent="0.15">
      <c r="A1473" s="868"/>
      <c r="B1473" s="868"/>
      <c r="C1473" s="868"/>
      <c r="D1473" s="868"/>
      <c r="E1473" s="868"/>
      <c r="F1473" s="868"/>
      <c r="G1473" s="868"/>
      <c r="H1473" s="868"/>
      <c r="I1473" s="868"/>
      <c r="J1473" s="868"/>
    </row>
    <row r="1474" spans="1:10" x14ac:dyDescent="0.15">
      <c r="A1474" s="868"/>
      <c r="B1474" s="868"/>
      <c r="C1474" s="868"/>
      <c r="D1474" s="868"/>
      <c r="E1474" s="868"/>
      <c r="F1474" s="868"/>
      <c r="G1474" s="868"/>
      <c r="H1474" s="868"/>
      <c r="I1474" s="868"/>
      <c r="J1474" s="868"/>
    </row>
    <row r="1475" spans="1:10" x14ac:dyDescent="0.15">
      <c r="A1475" s="868"/>
      <c r="B1475" s="868"/>
      <c r="C1475" s="868"/>
      <c r="D1475" s="868"/>
      <c r="E1475" s="868"/>
      <c r="F1475" s="868"/>
      <c r="G1475" s="868"/>
      <c r="H1475" s="868"/>
      <c r="I1475" s="868"/>
      <c r="J1475" s="868"/>
    </row>
    <row r="1476" spans="1:10" x14ac:dyDescent="0.15">
      <c r="A1476" s="868"/>
      <c r="B1476" s="868"/>
      <c r="C1476" s="868"/>
      <c r="D1476" s="868"/>
      <c r="E1476" s="868"/>
      <c r="F1476" s="868"/>
      <c r="G1476" s="868"/>
      <c r="H1476" s="868"/>
      <c r="I1476" s="868"/>
      <c r="J1476" s="868"/>
    </row>
    <row r="1477" spans="1:10" x14ac:dyDescent="0.15">
      <c r="A1477" s="868"/>
      <c r="B1477" s="868"/>
      <c r="C1477" s="868"/>
      <c r="D1477" s="868"/>
      <c r="E1477" s="868"/>
      <c r="F1477" s="868"/>
      <c r="G1477" s="868"/>
      <c r="H1477" s="868"/>
      <c r="I1477" s="868"/>
      <c r="J1477" s="868"/>
    </row>
    <row r="1478" spans="1:10" x14ac:dyDescent="0.15">
      <c r="A1478" s="868"/>
      <c r="B1478" s="868"/>
      <c r="C1478" s="868"/>
      <c r="D1478" s="868"/>
      <c r="E1478" s="868"/>
      <c r="F1478" s="868"/>
      <c r="G1478" s="868"/>
      <c r="H1478" s="868"/>
      <c r="I1478" s="868"/>
      <c r="J1478" s="868"/>
    </row>
    <row r="1479" spans="1:10" x14ac:dyDescent="0.15">
      <c r="A1479" s="868"/>
      <c r="B1479" s="868"/>
      <c r="C1479" s="868"/>
      <c r="D1479" s="868"/>
      <c r="E1479" s="868"/>
      <c r="F1479" s="868"/>
      <c r="G1479" s="868"/>
      <c r="H1479" s="868"/>
      <c r="I1479" s="868"/>
      <c r="J1479" s="868"/>
    </row>
    <row r="1480" spans="1:10" x14ac:dyDescent="0.15">
      <c r="A1480" s="868"/>
      <c r="B1480" s="868"/>
      <c r="C1480" s="868"/>
      <c r="D1480" s="868"/>
      <c r="E1480" s="868"/>
      <c r="F1480" s="868"/>
      <c r="G1480" s="868"/>
      <c r="H1480" s="868"/>
      <c r="I1480" s="868"/>
      <c r="J1480" s="868"/>
    </row>
    <row r="1481" spans="1:10" x14ac:dyDescent="0.15">
      <c r="A1481" s="868"/>
      <c r="B1481" s="868"/>
      <c r="C1481" s="868"/>
      <c r="D1481" s="868"/>
      <c r="E1481" s="868"/>
      <c r="F1481" s="868"/>
      <c r="G1481" s="868"/>
      <c r="H1481" s="868"/>
      <c r="I1481" s="868"/>
      <c r="J1481" s="868"/>
    </row>
    <row r="1482" spans="1:10" x14ac:dyDescent="0.15">
      <c r="A1482" s="868"/>
      <c r="B1482" s="868"/>
      <c r="C1482" s="868"/>
      <c r="D1482" s="868"/>
      <c r="E1482" s="868"/>
      <c r="F1482" s="868"/>
      <c r="G1482" s="868"/>
      <c r="H1482" s="868"/>
      <c r="I1482" s="868"/>
      <c r="J1482" s="868"/>
    </row>
    <row r="1483" spans="1:10" x14ac:dyDescent="0.15">
      <c r="A1483" s="868"/>
      <c r="B1483" s="868"/>
      <c r="C1483" s="868"/>
      <c r="D1483" s="868"/>
      <c r="E1483" s="868"/>
      <c r="F1483" s="868"/>
      <c r="G1483" s="868"/>
      <c r="H1483" s="868"/>
      <c r="I1483" s="868"/>
      <c r="J1483" s="868"/>
    </row>
    <row r="1484" spans="1:10" x14ac:dyDescent="0.15">
      <c r="A1484" s="868"/>
      <c r="B1484" s="868"/>
      <c r="C1484" s="868"/>
      <c r="D1484" s="868"/>
      <c r="E1484" s="868"/>
      <c r="F1484" s="868"/>
      <c r="G1484" s="868"/>
      <c r="H1484" s="868"/>
      <c r="I1484" s="868"/>
      <c r="J1484" s="868"/>
    </row>
    <row r="1485" spans="1:10" x14ac:dyDescent="0.15">
      <c r="A1485" s="868"/>
      <c r="B1485" s="868"/>
      <c r="C1485" s="868"/>
      <c r="D1485" s="868"/>
      <c r="E1485" s="868"/>
      <c r="F1485" s="868"/>
      <c r="G1485" s="868"/>
      <c r="H1485" s="868"/>
      <c r="I1485" s="868"/>
      <c r="J1485" s="868"/>
    </row>
    <row r="1486" spans="1:10" x14ac:dyDescent="0.15">
      <c r="A1486" s="868"/>
      <c r="B1486" s="868"/>
      <c r="C1486" s="868"/>
      <c r="D1486" s="868"/>
      <c r="E1486" s="868"/>
      <c r="F1486" s="868"/>
      <c r="G1486" s="868"/>
      <c r="H1486" s="868"/>
      <c r="I1486" s="868"/>
      <c r="J1486" s="868"/>
    </row>
    <row r="1487" spans="1:10" x14ac:dyDescent="0.15">
      <c r="A1487" s="868"/>
      <c r="B1487" s="868"/>
      <c r="C1487" s="868"/>
      <c r="D1487" s="868"/>
      <c r="E1487" s="868"/>
      <c r="F1487" s="868"/>
      <c r="G1487" s="868"/>
      <c r="H1487" s="868"/>
      <c r="I1487" s="868"/>
      <c r="J1487" s="868"/>
    </row>
    <row r="1488" spans="1:10" x14ac:dyDescent="0.15">
      <c r="A1488" s="868"/>
      <c r="B1488" s="868"/>
      <c r="C1488" s="868"/>
      <c r="D1488" s="868"/>
      <c r="E1488" s="868"/>
      <c r="F1488" s="868"/>
      <c r="G1488" s="868"/>
      <c r="H1488" s="868"/>
      <c r="I1488" s="868"/>
      <c r="J1488" s="868"/>
    </row>
    <row r="1489" spans="1:10" x14ac:dyDescent="0.15">
      <c r="A1489" s="868"/>
      <c r="B1489" s="868"/>
      <c r="C1489" s="868"/>
      <c r="D1489" s="868"/>
      <c r="E1489" s="868"/>
      <c r="F1489" s="868"/>
      <c r="G1489" s="868"/>
      <c r="H1489" s="868"/>
      <c r="I1489" s="868"/>
      <c r="J1489" s="868"/>
    </row>
    <row r="1490" spans="1:10" x14ac:dyDescent="0.15">
      <c r="A1490" s="868"/>
      <c r="B1490" s="868"/>
      <c r="C1490" s="868"/>
      <c r="D1490" s="868"/>
      <c r="E1490" s="868"/>
      <c r="F1490" s="868"/>
      <c r="G1490" s="868"/>
      <c r="H1490" s="868"/>
      <c r="I1490" s="868"/>
      <c r="J1490" s="868"/>
    </row>
    <row r="1491" spans="1:10" x14ac:dyDescent="0.15">
      <c r="A1491" s="868"/>
      <c r="B1491" s="868"/>
      <c r="C1491" s="868"/>
      <c r="D1491" s="868"/>
      <c r="E1491" s="868"/>
      <c r="F1491" s="868"/>
      <c r="G1491" s="868"/>
      <c r="H1491" s="868"/>
      <c r="I1491" s="868"/>
      <c r="J1491" s="868"/>
    </row>
    <row r="1492" spans="1:10" x14ac:dyDescent="0.15">
      <c r="A1492" s="868"/>
      <c r="B1492" s="868"/>
      <c r="C1492" s="868"/>
      <c r="D1492" s="868"/>
      <c r="E1492" s="868"/>
      <c r="F1492" s="868"/>
      <c r="G1492" s="868"/>
      <c r="H1492" s="868"/>
      <c r="I1492" s="868"/>
      <c r="J1492" s="868"/>
    </row>
    <row r="1493" spans="1:10" x14ac:dyDescent="0.15">
      <c r="A1493" s="868"/>
      <c r="B1493" s="868"/>
      <c r="C1493" s="868"/>
      <c r="D1493" s="868"/>
      <c r="E1493" s="868"/>
      <c r="F1493" s="868"/>
      <c r="G1493" s="868"/>
      <c r="H1493" s="868"/>
      <c r="I1493" s="868"/>
      <c r="J1493" s="868"/>
    </row>
    <row r="1494" spans="1:10" x14ac:dyDescent="0.15">
      <c r="A1494" s="868"/>
      <c r="B1494" s="868"/>
      <c r="C1494" s="868"/>
      <c r="D1494" s="868"/>
      <c r="E1494" s="868"/>
      <c r="F1494" s="868"/>
      <c r="G1494" s="868"/>
      <c r="H1494" s="868"/>
      <c r="I1494" s="868"/>
      <c r="J1494" s="868"/>
    </row>
    <row r="1495" spans="1:10" x14ac:dyDescent="0.15">
      <c r="A1495" s="868"/>
      <c r="B1495" s="868"/>
      <c r="C1495" s="868"/>
      <c r="D1495" s="868"/>
      <c r="E1495" s="868"/>
      <c r="F1495" s="868"/>
      <c r="G1495" s="868"/>
      <c r="H1495" s="868"/>
      <c r="I1495" s="868"/>
      <c r="J1495" s="868"/>
    </row>
    <row r="1496" spans="1:10" x14ac:dyDescent="0.15">
      <c r="A1496" s="868"/>
      <c r="B1496" s="868"/>
      <c r="C1496" s="868"/>
      <c r="D1496" s="868"/>
      <c r="E1496" s="868"/>
      <c r="F1496" s="868"/>
      <c r="G1496" s="868"/>
      <c r="H1496" s="868"/>
      <c r="I1496" s="868"/>
      <c r="J1496" s="868"/>
    </row>
    <row r="1497" spans="1:10" x14ac:dyDescent="0.15">
      <c r="A1497" s="868"/>
      <c r="B1497" s="868"/>
      <c r="C1497" s="868"/>
      <c r="D1497" s="868"/>
      <c r="E1497" s="868"/>
      <c r="F1497" s="868"/>
      <c r="G1497" s="868"/>
      <c r="H1497" s="868"/>
      <c r="I1497" s="868"/>
      <c r="J1497" s="868"/>
    </row>
    <row r="1498" spans="1:10" x14ac:dyDescent="0.15">
      <c r="A1498" s="868"/>
      <c r="B1498" s="868"/>
      <c r="C1498" s="868"/>
      <c r="D1498" s="868"/>
      <c r="E1498" s="868"/>
      <c r="F1498" s="868"/>
      <c r="G1498" s="868"/>
      <c r="H1498" s="868"/>
      <c r="I1498" s="868"/>
      <c r="J1498" s="868"/>
    </row>
    <row r="1499" spans="1:10" x14ac:dyDescent="0.15">
      <c r="A1499" s="868"/>
      <c r="B1499" s="868"/>
      <c r="C1499" s="868"/>
      <c r="D1499" s="868"/>
      <c r="E1499" s="868"/>
      <c r="F1499" s="868"/>
      <c r="G1499" s="868"/>
      <c r="H1499" s="868"/>
      <c r="I1499" s="868"/>
      <c r="J1499" s="868"/>
    </row>
    <row r="1500" spans="1:10" x14ac:dyDescent="0.15">
      <c r="A1500" s="868"/>
      <c r="B1500" s="868"/>
      <c r="C1500" s="868"/>
      <c r="D1500" s="868"/>
      <c r="E1500" s="868"/>
      <c r="F1500" s="868"/>
      <c r="G1500" s="868"/>
      <c r="H1500" s="868"/>
      <c r="I1500" s="868"/>
      <c r="J1500" s="868"/>
    </row>
    <row r="1501" spans="1:10" x14ac:dyDescent="0.15">
      <c r="A1501" s="868"/>
      <c r="B1501" s="868"/>
      <c r="C1501" s="868"/>
      <c r="D1501" s="868"/>
      <c r="E1501" s="868"/>
      <c r="F1501" s="868"/>
      <c r="G1501" s="868"/>
      <c r="H1501" s="868"/>
      <c r="I1501" s="868"/>
      <c r="J1501" s="868"/>
    </row>
    <row r="1502" spans="1:10" x14ac:dyDescent="0.15">
      <c r="A1502" s="868"/>
      <c r="B1502" s="868"/>
      <c r="C1502" s="868"/>
      <c r="D1502" s="868"/>
      <c r="E1502" s="868"/>
      <c r="F1502" s="868"/>
      <c r="G1502" s="868"/>
      <c r="H1502" s="868"/>
      <c r="I1502" s="868"/>
      <c r="J1502" s="868"/>
    </row>
    <row r="1503" spans="1:10" x14ac:dyDescent="0.15">
      <c r="A1503" s="868"/>
      <c r="B1503" s="868"/>
      <c r="C1503" s="868"/>
      <c r="D1503" s="868"/>
      <c r="E1503" s="868"/>
      <c r="F1503" s="868"/>
      <c r="G1503" s="868"/>
      <c r="H1503" s="868"/>
      <c r="I1503" s="868"/>
      <c r="J1503" s="868"/>
    </row>
    <row r="1504" spans="1:10" x14ac:dyDescent="0.15">
      <c r="A1504" s="868"/>
      <c r="B1504" s="868"/>
      <c r="C1504" s="868"/>
      <c r="D1504" s="868"/>
      <c r="E1504" s="868"/>
      <c r="F1504" s="868"/>
      <c r="G1504" s="868"/>
      <c r="H1504" s="868"/>
      <c r="I1504" s="868"/>
      <c r="J1504" s="868"/>
    </row>
    <row r="1505" spans="1:10" x14ac:dyDescent="0.15">
      <c r="A1505" s="868"/>
      <c r="B1505" s="868"/>
      <c r="C1505" s="868"/>
      <c r="D1505" s="868"/>
      <c r="E1505" s="868"/>
      <c r="F1505" s="868"/>
      <c r="G1505" s="868"/>
      <c r="H1505" s="868"/>
      <c r="I1505" s="868"/>
      <c r="J1505" s="868"/>
    </row>
    <row r="1506" spans="1:10" x14ac:dyDescent="0.15">
      <c r="A1506" s="868"/>
      <c r="B1506" s="868"/>
      <c r="C1506" s="868"/>
      <c r="D1506" s="868"/>
      <c r="E1506" s="868"/>
      <c r="F1506" s="868"/>
      <c r="G1506" s="868"/>
      <c r="H1506" s="868"/>
      <c r="I1506" s="868"/>
      <c r="J1506" s="868"/>
    </row>
    <row r="1507" spans="1:10" x14ac:dyDescent="0.15">
      <c r="A1507" s="868"/>
      <c r="B1507" s="868"/>
      <c r="C1507" s="868"/>
      <c r="D1507" s="868"/>
      <c r="E1507" s="868"/>
      <c r="F1507" s="868"/>
      <c r="G1507" s="868"/>
      <c r="H1507" s="868"/>
      <c r="I1507" s="868"/>
      <c r="J1507" s="868"/>
    </row>
    <row r="1508" spans="1:10" x14ac:dyDescent="0.15">
      <c r="A1508" s="868"/>
      <c r="B1508" s="868"/>
      <c r="C1508" s="868"/>
      <c r="D1508" s="868"/>
      <c r="E1508" s="868"/>
      <c r="F1508" s="868"/>
      <c r="G1508" s="868"/>
      <c r="H1508" s="868"/>
      <c r="I1508" s="868"/>
      <c r="J1508" s="868"/>
    </row>
    <row r="1509" spans="1:10" x14ac:dyDescent="0.15">
      <c r="A1509" s="868"/>
      <c r="B1509" s="868"/>
      <c r="C1509" s="868"/>
      <c r="D1509" s="868"/>
      <c r="E1509" s="868"/>
      <c r="F1509" s="868"/>
      <c r="G1509" s="868"/>
      <c r="H1509" s="868"/>
      <c r="I1509" s="868"/>
      <c r="J1509" s="868"/>
    </row>
    <row r="1510" spans="1:10" x14ac:dyDescent="0.15">
      <c r="A1510" s="868"/>
      <c r="B1510" s="868"/>
      <c r="C1510" s="868"/>
      <c r="D1510" s="868"/>
      <c r="E1510" s="868"/>
      <c r="F1510" s="868"/>
      <c r="G1510" s="868"/>
      <c r="H1510" s="868"/>
      <c r="I1510" s="868"/>
      <c r="J1510" s="868"/>
    </row>
    <row r="1511" spans="1:10" x14ac:dyDescent="0.15">
      <c r="A1511" s="868"/>
      <c r="B1511" s="868"/>
      <c r="C1511" s="868"/>
      <c r="D1511" s="868"/>
      <c r="E1511" s="868"/>
      <c r="F1511" s="868"/>
      <c r="G1511" s="868"/>
      <c r="H1511" s="868"/>
      <c r="I1511" s="868"/>
      <c r="J1511" s="868"/>
    </row>
    <row r="1512" spans="1:10" x14ac:dyDescent="0.15">
      <c r="A1512" s="868"/>
      <c r="B1512" s="868"/>
      <c r="C1512" s="868"/>
      <c r="D1512" s="868"/>
      <c r="E1512" s="868"/>
      <c r="F1512" s="868"/>
      <c r="G1512" s="868"/>
      <c r="H1512" s="868"/>
      <c r="I1512" s="868"/>
      <c r="J1512" s="868"/>
    </row>
    <row r="1513" spans="1:10" x14ac:dyDescent="0.15">
      <c r="A1513" s="868"/>
      <c r="B1513" s="868"/>
      <c r="C1513" s="868"/>
      <c r="D1513" s="868"/>
      <c r="E1513" s="868"/>
      <c r="F1513" s="868"/>
      <c r="G1513" s="868"/>
      <c r="H1513" s="868"/>
      <c r="I1513" s="868"/>
      <c r="J1513" s="868"/>
    </row>
    <row r="1514" spans="1:10" x14ac:dyDescent="0.15">
      <c r="A1514" s="868"/>
      <c r="B1514" s="868"/>
      <c r="C1514" s="868"/>
      <c r="D1514" s="868"/>
      <c r="E1514" s="868"/>
      <c r="F1514" s="868"/>
      <c r="G1514" s="868"/>
      <c r="H1514" s="868"/>
      <c r="I1514" s="868"/>
      <c r="J1514" s="868"/>
    </row>
    <row r="1515" spans="1:10" x14ac:dyDescent="0.15">
      <c r="A1515" s="868"/>
      <c r="B1515" s="868"/>
      <c r="C1515" s="868"/>
      <c r="D1515" s="868"/>
      <c r="E1515" s="868"/>
      <c r="F1515" s="868"/>
      <c r="G1515" s="868"/>
      <c r="H1515" s="868"/>
      <c r="I1515" s="868"/>
      <c r="J1515" s="868"/>
    </row>
    <row r="1516" spans="1:10" x14ac:dyDescent="0.15">
      <c r="A1516" s="868"/>
      <c r="B1516" s="868"/>
      <c r="C1516" s="868"/>
      <c r="D1516" s="868"/>
      <c r="E1516" s="868"/>
      <c r="F1516" s="868"/>
      <c r="G1516" s="868"/>
      <c r="H1516" s="868"/>
      <c r="I1516" s="868"/>
      <c r="J1516" s="868"/>
    </row>
    <row r="1517" spans="1:10" x14ac:dyDescent="0.15">
      <c r="A1517" s="868"/>
      <c r="B1517" s="868"/>
      <c r="C1517" s="868"/>
      <c r="D1517" s="868"/>
      <c r="E1517" s="868"/>
      <c r="F1517" s="868"/>
      <c r="G1517" s="868"/>
      <c r="H1517" s="868"/>
      <c r="I1517" s="868"/>
      <c r="J1517" s="868"/>
    </row>
    <row r="1518" spans="1:10" x14ac:dyDescent="0.15">
      <c r="A1518" s="868"/>
      <c r="B1518" s="868"/>
      <c r="C1518" s="868"/>
      <c r="D1518" s="868"/>
      <c r="E1518" s="868"/>
      <c r="F1518" s="868"/>
      <c r="G1518" s="868"/>
      <c r="H1518" s="868"/>
      <c r="I1518" s="868"/>
      <c r="J1518" s="868"/>
    </row>
    <row r="1519" spans="1:10" x14ac:dyDescent="0.15">
      <c r="A1519" s="868"/>
      <c r="B1519" s="868"/>
      <c r="C1519" s="868"/>
      <c r="D1519" s="868"/>
      <c r="E1519" s="868"/>
      <c r="F1519" s="868"/>
      <c r="G1519" s="868"/>
      <c r="H1519" s="868"/>
      <c r="I1519" s="868"/>
      <c r="J1519" s="868"/>
    </row>
    <row r="1520" spans="1:10" x14ac:dyDescent="0.15">
      <c r="A1520" s="868"/>
      <c r="B1520" s="868"/>
      <c r="C1520" s="868"/>
      <c r="D1520" s="868"/>
      <c r="E1520" s="868"/>
      <c r="F1520" s="868"/>
      <c r="G1520" s="868"/>
      <c r="H1520" s="868"/>
      <c r="I1520" s="868"/>
      <c r="J1520" s="868"/>
    </row>
    <row r="1521" spans="1:10" x14ac:dyDescent="0.15">
      <c r="A1521" s="868"/>
      <c r="B1521" s="868"/>
      <c r="C1521" s="868"/>
      <c r="D1521" s="868"/>
      <c r="E1521" s="868"/>
      <c r="F1521" s="868"/>
      <c r="G1521" s="868"/>
      <c r="H1521" s="868"/>
      <c r="I1521" s="868"/>
      <c r="J1521" s="868"/>
    </row>
    <row r="1522" spans="1:10" x14ac:dyDescent="0.15">
      <c r="A1522" s="868"/>
      <c r="B1522" s="868"/>
      <c r="C1522" s="868"/>
      <c r="D1522" s="868"/>
      <c r="E1522" s="868"/>
      <c r="F1522" s="868"/>
      <c r="G1522" s="868"/>
      <c r="H1522" s="868"/>
      <c r="I1522" s="868"/>
      <c r="J1522" s="868"/>
    </row>
    <row r="1523" spans="1:10" x14ac:dyDescent="0.15">
      <c r="A1523" s="868"/>
      <c r="B1523" s="868"/>
      <c r="C1523" s="868"/>
      <c r="D1523" s="868"/>
      <c r="E1523" s="868"/>
      <c r="F1523" s="868"/>
      <c r="G1523" s="868"/>
      <c r="H1523" s="868"/>
      <c r="I1523" s="868"/>
      <c r="J1523" s="868"/>
    </row>
    <row r="1524" spans="1:10" x14ac:dyDescent="0.15">
      <c r="A1524" s="868"/>
      <c r="B1524" s="868"/>
      <c r="C1524" s="868"/>
      <c r="D1524" s="868"/>
      <c r="E1524" s="868"/>
      <c r="F1524" s="868"/>
      <c r="G1524" s="868"/>
      <c r="H1524" s="868"/>
      <c r="I1524" s="868"/>
      <c r="J1524" s="868"/>
    </row>
    <row r="1525" spans="1:10" x14ac:dyDescent="0.15">
      <c r="A1525" s="868"/>
      <c r="B1525" s="868"/>
      <c r="C1525" s="868"/>
      <c r="D1525" s="868"/>
      <c r="E1525" s="868"/>
      <c r="F1525" s="868"/>
      <c r="G1525" s="868"/>
      <c r="H1525" s="868"/>
      <c r="I1525" s="868"/>
      <c r="J1525" s="868"/>
    </row>
    <row r="1526" spans="1:10" x14ac:dyDescent="0.15">
      <c r="A1526" s="868"/>
      <c r="B1526" s="868"/>
      <c r="C1526" s="868"/>
      <c r="D1526" s="868"/>
      <c r="E1526" s="868"/>
      <c r="F1526" s="868"/>
      <c r="G1526" s="868"/>
      <c r="H1526" s="868"/>
      <c r="I1526" s="868"/>
      <c r="J1526" s="868"/>
    </row>
    <row r="1527" spans="1:10" x14ac:dyDescent="0.15">
      <c r="A1527" s="868"/>
      <c r="B1527" s="868"/>
      <c r="C1527" s="868"/>
      <c r="D1527" s="868"/>
      <c r="E1527" s="868"/>
      <c r="F1527" s="868"/>
      <c r="G1527" s="868"/>
      <c r="H1527" s="868"/>
      <c r="I1527" s="868"/>
      <c r="J1527" s="868"/>
    </row>
    <row r="1528" spans="1:10" x14ac:dyDescent="0.15">
      <c r="A1528" s="868"/>
      <c r="B1528" s="868"/>
      <c r="C1528" s="868"/>
      <c r="D1528" s="868"/>
      <c r="E1528" s="868"/>
      <c r="F1528" s="868"/>
      <c r="G1528" s="868"/>
      <c r="H1528" s="868"/>
      <c r="I1528" s="868"/>
      <c r="J1528" s="868"/>
    </row>
    <row r="1529" spans="1:10" x14ac:dyDescent="0.15">
      <c r="A1529" s="868"/>
      <c r="B1529" s="868"/>
      <c r="C1529" s="868"/>
      <c r="D1529" s="868"/>
      <c r="E1529" s="868"/>
      <c r="F1529" s="868"/>
      <c r="G1529" s="868"/>
      <c r="H1529" s="868"/>
      <c r="I1529" s="868"/>
      <c r="J1529" s="868"/>
    </row>
    <row r="1530" spans="1:10" x14ac:dyDescent="0.15">
      <c r="A1530" s="868"/>
      <c r="B1530" s="868"/>
      <c r="C1530" s="868"/>
      <c r="D1530" s="868"/>
      <c r="E1530" s="868"/>
      <c r="F1530" s="868"/>
      <c r="G1530" s="868"/>
      <c r="H1530" s="868"/>
      <c r="I1530" s="868"/>
      <c r="J1530" s="868"/>
    </row>
    <row r="1531" spans="1:10" x14ac:dyDescent="0.15">
      <c r="A1531" s="868"/>
      <c r="B1531" s="868"/>
      <c r="C1531" s="868"/>
      <c r="D1531" s="868"/>
      <c r="E1531" s="868"/>
      <c r="F1531" s="868"/>
      <c r="G1531" s="868"/>
      <c r="H1531" s="868"/>
      <c r="I1531" s="868"/>
      <c r="J1531" s="868"/>
    </row>
    <row r="1532" spans="1:10" x14ac:dyDescent="0.15">
      <c r="A1532" s="868"/>
      <c r="B1532" s="868"/>
      <c r="C1532" s="868"/>
      <c r="D1532" s="868"/>
      <c r="E1532" s="868"/>
      <c r="F1532" s="868"/>
      <c r="G1532" s="868"/>
      <c r="H1532" s="868"/>
      <c r="I1532" s="868"/>
      <c r="J1532" s="868"/>
    </row>
    <row r="1533" spans="1:10" x14ac:dyDescent="0.15">
      <c r="A1533" s="868"/>
      <c r="B1533" s="868"/>
      <c r="C1533" s="868"/>
      <c r="D1533" s="868"/>
      <c r="E1533" s="868"/>
      <c r="F1533" s="868"/>
      <c r="G1533" s="868"/>
      <c r="H1533" s="868"/>
      <c r="I1533" s="868"/>
      <c r="J1533" s="868"/>
    </row>
    <row r="1534" spans="1:10" x14ac:dyDescent="0.15">
      <c r="A1534" s="868"/>
      <c r="B1534" s="868"/>
      <c r="C1534" s="868"/>
      <c r="D1534" s="868"/>
      <c r="E1534" s="868"/>
      <c r="F1534" s="868"/>
      <c r="G1534" s="868"/>
      <c r="H1534" s="868"/>
      <c r="I1534" s="868"/>
      <c r="J1534" s="868"/>
    </row>
    <row r="1535" spans="1:10" x14ac:dyDescent="0.15">
      <c r="A1535" s="868"/>
      <c r="B1535" s="868"/>
      <c r="C1535" s="868"/>
      <c r="D1535" s="868"/>
      <c r="E1535" s="868"/>
      <c r="F1535" s="868"/>
      <c r="G1535" s="868"/>
      <c r="H1535" s="868"/>
      <c r="I1535" s="868"/>
      <c r="J1535" s="868"/>
    </row>
    <row r="1536" spans="1:10" x14ac:dyDescent="0.15">
      <c r="A1536" s="868"/>
      <c r="B1536" s="868"/>
      <c r="C1536" s="868"/>
      <c r="D1536" s="868"/>
      <c r="E1536" s="868"/>
      <c r="F1536" s="868"/>
      <c r="G1536" s="868"/>
      <c r="H1536" s="868"/>
      <c r="I1536" s="868"/>
      <c r="J1536" s="868"/>
    </row>
    <row r="1537" spans="1:10" x14ac:dyDescent="0.15">
      <c r="A1537" s="868"/>
      <c r="B1537" s="868"/>
      <c r="C1537" s="868"/>
      <c r="D1537" s="868"/>
      <c r="E1537" s="868"/>
      <c r="F1537" s="868"/>
      <c r="G1537" s="868"/>
      <c r="H1537" s="868"/>
      <c r="I1537" s="868"/>
      <c r="J1537" s="868"/>
    </row>
    <row r="1538" spans="1:10" x14ac:dyDescent="0.15">
      <c r="A1538" s="868"/>
      <c r="B1538" s="868"/>
      <c r="C1538" s="868"/>
      <c r="D1538" s="868"/>
      <c r="E1538" s="868"/>
      <c r="F1538" s="868"/>
      <c r="G1538" s="868"/>
      <c r="H1538" s="868"/>
      <c r="I1538" s="868"/>
      <c r="J1538" s="868"/>
    </row>
    <row r="1539" spans="1:10" x14ac:dyDescent="0.15">
      <c r="A1539" s="868"/>
      <c r="B1539" s="868"/>
      <c r="C1539" s="868"/>
      <c r="D1539" s="868"/>
      <c r="E1539" s="868"/>
      <c r="F1539" s="868"/>
      <c r="G1539" s="868"/>
      <c r="H1539" s="868"/>
      <c r="I1539" s="868"/>
      <c r="J1539" s="868"/>
    </row>
    <row r="1540" spans="1:10" x14ac:dyDescent="0.15">
      <c r="A1540" s="868"/>
      <c r="B1540" s="868"/>
      <c r="C1540" s="868"/>
      <c r="D1540" s="868"/>
      <c r="E1540" s="868"/>
      <c r="F1540" s="868"/>
      <c r="G1540" s="868"/>
      <c r="H1540" s="868"/>
      <c r="I1540" s="868"/>
      <c r="J1540" s="868"/>
    </row>
    <row r="1541" spans="1:10" x14ac:dyDescent="0.15">
      <c r="A1541" s="868"/>
      <c r="B1541" s="868"/>
      <c r="C1541" s="868"/>
      <c r="D1541" s="868"/>
      <c r="E1541" s="868"/>
      <c r="F1541" s="868"/>
      <c r="G1541" s="868"/>
      <c r="H1541" s="868"/>
      <c r="I1541" s="868"/>
      <c r="J1541" s="868"/>
    </row>
    <row r="1542" spans="1:10" x14ac:dyDescent="0.15">
      <c r="A1542" s="868"/>
      <c r="B1542" s="868"/>
      <c r="C1542" s="868"/>
      <c r="D1542" s="868"/>
      <c r="E1542" s="868"/>
      <c r="F1542" s="868"/>
      <c r="G1542" s="868"/>
      <c r="H1542" s="868"/>
      <c r="I1542" s="868"/>
      <c r="J1542" s="868"/>
    </row>
    <row r="1543" spans="1:10" x14ac:dyDescent="0.15">
      <c r="A1543" s="868"/>
      <c r="B1543" s="868"/>
      <c r="C1543" s="868"/>
      <c r="D1543" s="868"/>
      <c r="E1543" s="868"/>
      <c r="F1543" s="868"/>
      <c r="G1543" s="868"/>
      <c r="H1543" s="868"/>
      <c r="I1543" s="868"/>
      <c r="J1543" s="868"/>
    </row>
    <row r="1544" spans="1:10" x14ac:dyDescent="0.15">
      <c r="A1544" s="868"/>
      <c r="B1544" s="868"/>
      <c r="C1544" s="868"/>
      <c r="D1544" s="868"/>
      <c r="E1544" s="868"/>
      <c r="F1544" s="868"/>
      <c r="G1544" s="868"/>
      <c r="H1544" s="868"/>
      <c r="I1544" s="868"/>
      <c r="J1544" s="868"/>
    </row>
    <row r="1545" spans="1:10" x14ac:dyDescent="0.15">
      <c r="A1545" s="868"/>
      <c r="B1545" s="868"/>
      <c r="C1545" s="868"/>
      <c r="D1545" s="868"/>
      <c r="E1545" s="868"/>
      <c r="F1545" s="868"/>
      <c r="G1545" s="868"/>
      <c r="H1545" s="868"/>
      <c r="I1545" s="868"/>
      <c r="J1545" s="868"/>
    </row>
    <row r="1546" spans="1:10" x14ac:dyDescent="0.15">
      <c r="A1546" s="868"/>
      <c r="B1546" s="868"/>
      <c r="C1546" s="868"/>
      <c r="D1546" s="868"/>
      <c r="E1546" s="868"/>
      <c r="F1546" s="868"/>
      <c r="G1546" s="868"/>
      <c r="H1546" s="868"/>
      <c r="I1546" s="868"/>
      <c r="J1546" s="868"/>
    </row>
    <row r="1547" spans="1:10" x14ac:dyDescent="0.15">
      <c r="A1547" s="868"/>
      <c r="B1547" s="868"/>
      <c r="C1547" s="868"/>
      <c r="D1547" s="868"/>
      <c r="E1547" s="868"/>
      <c r="F1547" s="868"/>
      <c r="G1547" s="868"/>
      <c r="H1547" s="868"/>
      <c r="I1547" s="868"/>
      <c r="J1547" s="868"/>
    </row>
    <row r="1548" spans="1:10" x14ac:dyDescent="0.15">
      <c r="A1548" s="868"/>
      <c r="B1548" s="868"/>
      <c r="C1548" s="868"/>
      <c r="D1548" s="868"/>
      <c r="E1548" s="868"/>
      <c r="F1548" s="868"/>
      <c r="G1548" s="868"/>
      <c r="H1548" s="868"/>
      <c r="I1548" s="868"/>
      <c r="J1548" s="868"/>
    </row>
    <row r="1549" spans="1:10" x14ac:dyDescent="0.15">
      <c r="A1549" s="868"/>
      <c r="B1549" s="868"/>
      <c r="C1549" s="868"/>
      <c r="D1549" s="868"/>
      <c r="E1549" s="868"/>
      <c r="F1549" s="868"/>
      <c r="G1549" s="868"/>
      <c r="H1549" s="868"/>
      <c r="I1549" s="868"/>
      <c r="J1549" s="868"/>
    </row>
    <row r="1550" spans="1:10" x14ac:dyDescent="0.15">
      <c r="A1550" s="868"/>
      <c r="B1550" s="868"/>
      <c r="C1550" s="868"/>
      <c r="D1550" s="868"/>
      <c r="E1550" s="868"/>
      <c r="F1550" s="868"/>
      <c r="G1550" s="868"/>
      <c r="H1550" s="868"/>
      <c r="I1550" s="868"/>
      <c r="J1550" s="868"/>
    </row>
    <row r="1551" spans="1:10" x14ac:dyDescent="0.15">
      <c r="A1551" s="868"/>
      <c r="B1551" s="868"/>
      <c r="C1551" s="868"/>
      <c r="D1551" s="868"/>
      <c r="E1551" s="868"/>
      <c r="F1551" s="868"/>
      <c r="G1551" s="868"/>
      <c r="H1551" s="868"/>
      <c r="I1551" s="868"/>
      <c r="J1551" s="868"/>
    </row>
    <row r="1552" spans="1:10" x14ac:dyDescent="0.15">
      <c r="A1552" s="868"/>
      <c r="B1552" s="868"/>
      <c r="C1552" s="868"/>
      <c r="D1552" s="868"/>
      <c r="E1552" s="868"/>
      <c r="F1552" s="868"/>
      <c r="G1552" s="868"/>
      <c r="H1552" s="868"/>
      <c r="I1552" s="868"/>
      <c r="J1552" s="868"/>
    </row>
    <row r="1553" spans="1:10" x14ac:dyDescent="0.15">
      <c r="A1553" s="868"/>
      <c r="B1553" s="868"/>
      <c r="C1553" s="868"/>
      <c r="D1553" s="868"/>
      <c r="E1553" s="868"/>
      <c r="F1553" s="868"/>
      <c r="G1553" s="868"/>
      <c r="H1553" s="868"/>
      <c r="I1553" s="868"/>
      <c r="J1553" s="868"/>
    </row>
    <row r="1554" spans="1:10" x14ac:dyDescent="0.15">
      <c r="A1554" s="868"/>
      <c r="B1554" s="868"/>
      <c r="C1554" s="868"/>
      <c r="D1554" s="868"/>
      <c r="E1554" s="868"/>
      <c r="F1554" s="868"/>
      <c r="G1554" s="868"/>
      <c r="H1554" s="868"/>
      <c r="I1554" s="868"/>
      <c r="J1554" s="868"/>
    </row>
    <row r="1555" spans="1:10" x14ac:dyDescent="0.15">
      <c r="A1555" s="868"/>
      <c r="B1555" s="868"/>
      <c r="C1555" s="868"/>
      <c r="D1555" s="868"/>
      <c r="E1555" s="868"/>
      <c r="F1555" s="868"/>
      <c r="G1555" s="868"/>
      <c r="H1555" s="868"/>
      <c r="I1555" s="868"/>
      <c r="J1555" s="868"/>
    </row>
    <row r="1556" spans="1:10" x14ac:dyDescent="0.15">
      <c r="A1556" s="868"/>
      <c r="B1556" s="868"/>
      <c r="C1556" s="868"/>
      <c r="D1556" s="868"/>
      <c r="E1556" s="868"/>
      <c r="F1556" s="868"/>
      <c r="G1556" s="868"/>
      <c r="H1556" s="868"/>
      <c r="I1556" s="868"/>
      <c r="J1556" s="868"/>
    </row>
    <row r="1557" spans="1:10" x14ac:dyDescent="0.15">
      <c r="A1557" s="868"/>
      <c r="B1557" s="868"/>
      <c r="C1557" s="868"/>
      <c r="D1557" s="868"/>
      <c r="E1557" s="868"/>
      <c r="F1557" s="868"/>
      <c r="G1557" s="868"/>
      <c r="H1557" s="868"/>
      <c r="I1557" s="868"/>
      <c r="J1557" s="868"/>
    </row>
    <row r="1558" spans="1:10" x14ac:dyDescent="0.15">
      <c r="A1558" s="868"/>
      <c r="B1558" s="868"/>
      <c r="C1558" s="868"/>
      <c r="D1558" s="868"/>
      <c r="E1558" s="868"/>
      <c r="F1558" s="868"/>
      <c r="G1558" s="868"/>
      <c r="H1558" s="868"/>
      <c r="I1558" s="868"/>
      <c r="J1558" s="868"/>
    </row>
    <row r="1559" spans="1:10" x14ac:dyDescent="0.15">
      <c r="A1559" s="868"/>
      <c r="B1559" s="868"/>
      <c r="C1559" s="868"/>
      <c r="D1559" s="868"/>
      <c r="E1559" s="868"/>
      <c r="F1559" s="868"/>
      <c r="G1559" s="868"/>
      <c r="H1559" s="868"/>
      <c r="I1559" s="868"/>
      <c r="J1559" s="868"/>
    </row>
    <row r="1560" spans="1:10" x14ac:dyDescent="0.15">
      <c r="A1560" s="868"/>
      <c r="B1560" s="868"/>
      <c r="C1560" s="868"/>
      <c r="D1560" s="868"/>
      <c r="E1560" s="868"/>
      <c r="F1560" s="868"/>
      <c r="G1560" s="868"/>
      <c r="H1560" s="868"/>
      <c r="I1560" s="868"/>
      <c r="J1560" s="868"/>
    </row>
    <row r="1561" spans="1:10" x14ac:dyDescent="0.15">
      <c r="A1561" s="868"/>
      <c r="B1561" s="868"/>
      <c r="C1561" s="868"/>
      <c r="D1561" s="868"/>
      <c r="E1561" s="868"/>
      <c r="F1561" s="868"/>
      <c r="G1561" s="868"/>
      <c r="H1561" s="868"/>
      <c r="I1561" s="868"/>
      <c r="J1561" s="868"/>
    </row>
    <row r="1562" spans="1:10" x14ac:dyDescent="0.15">
      <c r="A1562" s="868"/>
      <c r="B1562" s="868"/>
      <c r="C1562" s="868"/>
      <c r="D1562" s="868"/>
      <c r="E1562" s="868"/>
      <c r="F1562" s="868"/>
      <c r="G1562" s="868"/>
      <c r="H1562" s="868"/>
      <c r="I1562" s="868"/>
      <c r="J1562" s="868"/>
    </row>
    <row r="1563" spans="1:10" x14ac:dyDescent="0.15">
      <c r="A1563" s="868"/>
      <c r="B1563" s="868"/>
      <c r="C1563" s="868"/>
      <c r="D1563" s="868"/>
      <c r="E1563" s="868"/>
      <c r="F1563" s="868"/>
      <c r="G1563" s="868"/>
      <c r="H1563" s="868"/>
      <c r="I1563" s="868"/>
      <c r="J1563" s="868"/>
    </row>
    <row r="1564" spans="1:10" x14ac:dyDescent="0.15">
      <c r="A1564" s="868"/>
      <c r="B1564" s="868"/>
      <c r="C1564" s="868"/>
      <c r="D1564" s="868"/>
      <c r="E1564" s="868"/>
      <c r="F1564" s="868"/>
      <c r="G1564" s="868"/>
      <c r="H1564" s="868"/>
      <c r="I1564" s="868"/>
      <c r="J1564" s="868"/>
    </row>
    <row r="1565" spans="1:10" x14ac:dyDescent="0.15">
      <c r="A1565" s="868"/>
      <c r="B1565" s="868"/>
      <c r="C1565" s="868"/>
      <c r="D1565" s="868"/>
      <c r="E1565" s="868"/>
      <c r="F1565" s="868"/>
      <c r="G1565" s="868"/>
      <c r="H1565" s="868"/>
      <c r="I1565" s="868"/>
      <c r="J1565" s="868"/>
    </row>
    <row r="1566" spans="1:10" x14ac:dyDescent="0.15">
      <c r="A1566" s="868"/>
      <c r="B1566" s="868"/>
      <c r="C1566" s="868"/>
      <c r="D1566" s="868"/>
      <c r="E1566" s="868"/>
      <c r="F1566" s="868"/>
      <c r="G1566" s="868"/>
      <c r="H1566" s="868"/>
      <c r="I1566" s="868"/>
      <c r="J1566" s="868"/>
    </row>
    <row r="1567" spans="1:10" x14ac:dyDescent="0.15">
      <c r="A1567" s="868"/>
      <c r="B1567" s="868"/>
      <c r="C1567" s="868"/>
      <c r="D1567" s="868"/>
      <c r="E1567" s="868"/>
      <c r="F1567" s="868"/>
      <c r="G1567" s="868"/>
      <c r="H1567" s="868"/>
      <c r="I1567" s="868"/>
      <c r="J1567" s="868"/>
    </row>
    <row r="1568" spans="1:10" x14ac:dyDescent="0.15">
      <c r="A1568" s="868"/>
      <c r="B1568" s="868"/>
      <c r="C1568" s="868"/>
      <c r="D1568" s="868"/>
      <c r="E1568" s="868"/>
      <c r="F1568" s="868"/>
      <c r="G1568" s="868"/>
      <c r="H1568" s="868"/>
      <c r="I1568" s="868"/>
      <c r="J1568" s="868"/>
    </row>
    <row r="1569" spans="1:10" x14ac:dyDescent="0.15">
      <c r="A1569" s="868"/>
      <c r="B1569" s="868"/>
      <c r="C1569" s="868"/>
      <c r="D1569" s="868"/>
      <c r="E1569" s="868"/>
      <c r="F1569" s="868"/>
      <c r="G1569" s="868"/>
      <c r="H1569" s="868"/>
      <c r="I1569" s="868"/>
      <c r="J1569" s="868"/>
    </row>
    <row r="1570" spans="1:10" x14ac:dyDescent="0.15">
      <c r="A1570" s="868"/>
      <c r="B1570" s="868"/>
      <c r="C1570" s="868"/>
      <c r="D1570" s="868"/>
      <c r="E1570" s="868"/>
      <c r="F1570" s="868"/>
      <c r="G1570" s="868"/>
      <c r="H1570" s="868"/>
      <c r="I1570" s="868"/>
      <c r="J1570" s="868"/>
    </row>
    <row r="1571" spans="1:10" x14ac:dyDescent="0.15">
      <c r="A1571" s="868"/>
      <c r="B1571" s="868"/>
      <c r="C1571" s="868"/>
      <c r="D1571" s="868"/>
      <c r="E1571" s="868"/>
      <c r="F1571" s="868"/>
      <c r="G1571" s="868"/>
      <c r="H1571" s="868"/>
      <c r="I1571" s="868"/>
      <c r="J1571" s="868"/>
    </row>
    <row r="1572" spans="1:10" x14ac:dyDescent="0.15">
      <c r="A1572" s="868"/>
      <c r="B1572" s="868"/>
      <c r="C1572" s="868"/>
      <c r="D1572" s="868"/>
      <c r="E1572" s="868"/>
      <c r="F1572" s="868"/>
      <c r="G1572" s="868"/>
      <c r="H1572" s="868"/>
      <c r="I1572" s="868"/>
      <c r="J1572" s="868"/>
    </row>
    <row r="1573" spans="1:10" x14ac:dyDescent="0.15">
      <c r="A1573" s="868"/>
      <c r="B1573" s="868"/>
      <c r="C1573" s="868"/>
      <c r="D1573" s="868"/>
      <c r="E1573" s="868"/>
      <c r="F1573" s="868"/>
      <c r="G1573" s="868"/>
      <c r="H1573" s="868"/>
      <c r="I1573" s="868"/>
      <c r="J1573" s="868"/>
    </row>
    <row r="1574" spans="1:10" x14ac:dyDescent="0.15">
      <c r="A1574" s="868"/>
      <c r="B1574" s="868"/>
      <c r="C1574" s="868"/>
      <c r="D1574" s="868"/>
      <c r="E1574" s="868"/>
      <c r="F1574" s="868"/>
      <c r="G1574" s="868"/>
      <c r="H1574" s="868"/>
      <c r="I1574" s="868"/>
      <c r="J1574" s="868"/>
    </row>
    <row r="1575" spans="1:10" x14ac:dyDescent="0.15">
      <c r="A1575" s="868"/>
      <c r="B1575" s="868"/>
      <c r="C1575" s="868"/>
      <c r="D1575" s="868"/>
      <c r="E1575" s="868"/>
      <c r="F1575" s="868"/>
      <c r="G1575" s="868"/>
      <c r="H1575" s="868"/>
      <c r="I1575" s="868"/>
      <c r="J1575" s="868"/>
    </row>
    <row r="1576" spans="1:10" x14ac:dyDescent="0.15">
      <c r="A1576" s="868"/>
      <c r="B1576" s="868"/>
      <c r="C1576" s="868"/>
      <c r="D1576" s="868"/>
      <c r="E1576" s="868"/>
      <c r="F1576" s="868"/>
      <c r="G1576" s="868"/>
      <c r="H1576" s="868"/>
      <c r="I1576" s="868"/>
      <c r="J1576" s="868"/>
    </row>
    <row r="1577" spans="1:10" x14ac:dyDescent="0.15">
      <c r="A1577" s="868"/>
      <c r="B1577" s="868"/>
      <c r="C1577" s="868"/>
      <c r="D1577" s="868"/>
      <c r="E1577" s="868"/>
      <c r="F1577" s="868"/>
      <c r="G1577" s="868"/>
      <c r="H1577" s="868"/>
      <c r="I1577" s="868"/>
      <c r="J1577" s="868"/>
    </row>
    <row r="1578" spans="1:10" x14ac:dyDescent="0.15">
      <c r="A1578" s="868"/>
      <c r="B1578" s="868"/>
      <c r="C1578" s="868"/>
      <c r="D1578" s="868"/>
      <c r="E1578" s="868"/>
      <c r="F1578" s="868"/>
      <c r="G1578" s="868"/>
      <c r="H1578" s="868"/>
      <c r="I1578" s="868"/>
      <c r="J1578" s="868"/>
    </row>
    <row r="1579" spans="1:10" x14ac:dyDescent="0.15">
      <c r="A1579" s="868"/>
      <c r="B1579" s="868"/>
      <c r="C1579" s="868"/>
      <c r="D1579" s="868"/>
      <c r="E1579" s="868"/>
      <c r="F1579" s="868"/>
      <c r="G1579" s="868"/>
      <c r="H1579" s="868"/>
      <c r="I1579" s="868"/>
      <c r="J1579" s="868"/>
    </row>
    <row r="1580" spans="1:10" x14ac:dyDescent="0.15">
      <c r="A1580" s="868"/>
      <c r="B1580" s="868"/>
      <c r="C1580" s="868"/>
      <c r="D1580" s="868"/>
      <c r="E1580" s="868"/>
      <c r="F1580" s="868"/>
      <c r="G1580" s="868"/>
      <c r="H1580" s="868"/>
      <c r="I1580" s="868"/>
      <c r="J1580" s="868"/>
    </row>
    <row r="1581" spans="1:10" x14ac:dyDescent="0.15">
      <c r="A1581" s="868"/>
      <c r="B1581" s="868"/>
      <c r="C1581" s="868"/>
      <c r="D1581" s="868"/>
      <c r="E1581" s="868"/>
      <c r="F1581" s="868"/>
      <c r="G1581" s="868"/>
      <c r="H1581" s="868"/>
      <c r="I1581" s="868"/>
      <c r="J1581" s="868"/>
    </row>
    <row r="1582" spans="1:10" x14ac:dyDescent="0.15">
      <c r="A1582" s="868"/>
      <c r="B1582" s="868"/>
      <c r="C1582" s="868"/>
      <c r="D1582" s="868"/>
      <c r="E1582" s="868"/>
      <c r="F1582" s="868"/>
      <c r="G1582" s="868"/>
      <c r="H1582" s="868"/>
      <c r="I1582" s="868"/>
      <c r="J1582" s="868"/>
    </row>
    <row r="1583" spans="1:10" x14ac:dyDescent="0.15">
      <c r="A1583" s="868"/>
      <c r="B1583" s="868"/>
      <c r="C1583" s="868"/>
      <c r="D1583" s="868"/>
      <c r="E1583" s="868"/>
      <c r="F1583" s="868"/>
      <c r="G1583" s="868"/>
      <c r="H1583" s="868"/>
      <c r="I1583" s="868"/>
      <c r="J1583" s="868"/>
    </row>
    <row r="1584" spans="1:10" x14ac:dyDescent="0.15">
      <c r="A1584" s="868"/>
      <c r="B1584" s="868"/>
      <c r="C1584" s="868"/>
      <c r="D1584" s="868"/>
      <c r="E1584" s="868"/>
      <c r="F1584" s="868"/>
      <c r="G1584" s="868"/>
      <c r="H1584" s="868"/>
      <c r="I1584" s="868"/>
      <c r="J1584" s="868"/>
    </row>
    <row r="1585" spans="1:10" x14ac:dyDescent="0.15">
      <c r="A1585" s="868"/>
      <c r="B1585" s="868"/>
      <c r="C1585" s="868"/>
      <c r="D1585" s="868"/>
      <c r="E1585" s="868"/>
      <c r="F1585" s="868"/>
      <c r="G1585" s="868"/>
      <c r="H1585" s="868"/>
      <c r="I1585" s="868"/>
      <c r="J1585" s="868"/>
    </row>
    <row r="1586" spans="1:10" x14ac:dyDescent="0.15">
      <c r="A1586" s="868"/>
      <c r="B1586" s="868"/>
      <c r="C1586" s="868"/>
      <c r="D1586" s="868"/>
      <c r="E1586" s="868"/>
      <c r="F1586" s="868"/>
      <c r="G1586" s="868"/>
      <c r="H1586" s="868"/>
      <c r="I1586" s="868"/>
      <c r="J1586" s="868"/>
    </row>
    <row r="1587" spans="1:10" x14ac:dyDescent="0.15">
      <c r="A1587" s="868"/>
      <c r="B1587" s="868"/>
      <c r="C1587" s="868"/>
      <c r="D1587" s="868"/>
      <c r="E1587" s="868"/>
      <c r="F1587" s="868"/>
      <c r="G1587" s="868"/>
      <c r="H1587" s="868"/>
      <c r="I1587" s="868"/>
      <c r="J1587" s="868"/>
    </row>
    <row r="1588" spans="1:10" x14ac:dyDescent="0.15">
      <c r="A1588" s="868"/>
      <c r="B1588" s="868"/>
      <c r="C1588" s="868"/>
      <c r="D1588" s="868"/>
      <c r="E1588" s="868"/>
      <c r="F1588" s="868"/>
      <c r="G1588" s="868"/>
      <c r="H1588" s="868"/>
      <c r="I1588" s="868"/>
      <c r="J1588" s="868"/>
    </row>
    <row r="1589" spans="1:10" x14ac:dyDescent="0.15">
      <c r="A1589" s="868"/>
      <c r="B1589" s="868"/>
      <c r="C1589" s="868"/>
      <c r="D1589" s="868"/>
      <c r="E1589" s="868"/>
      <c r="F1589" s="868"/>
      <c r="G1589" s="868"/>
      <c r="H1589" s="868"/>
      <c r="I1589" s="868"/>
      <c r="J1589" s="868"/>
    </row>
    <row r="1590" spans="1:10" x14ac:dyDescent="0.15">
      <c r="A1590" s="868"/>
      <c r="B1590" s="868"/>
      <c r="C1590" s="868"/>
      <c r="D1590" s="868"/>
      <c r="E1590" s="868"/>
      <c r="F1590" s="868"/>
      <c r="G1590" s="868"/>
      <c r="H1590" s="868"/>
      <c r="I1590" s="868"/>
      <c r="J1590" s="868"/>
    </row>
    <row r="1591" spans="1:10" x14ac:dyDescent="0.15">
      <c r="A1591" s="868"/>
      <c r="B1591" s="868"/>
      <c r="C1591" s="868"/>
      <c r="D1591" s="868"/>
      <c r="E1591" s="868"/>
      <c r="F1591" s="868"/>
      <c r="G1591" s="868"/>
      <c r="H1591" s="868"/>
      <c r="I1591" s="868"/>
      <c r="J1591" s="868"/>
    </row>
    <row r="1592" spans="1:10" x14ac:dyDescent="0.15">
      <c r="A1592" s="868"/>
      <c r="B1592" s="868"/>
      <c r="C1592" s="868"/>
      <c r="D1592" s="868"/>
      <c r="E1592" s="868"/>
      <c r="F1592" s="868"/>
      <c r="G1592" s="868"/>
      <c r="H1592" s="868"/>
      <c r="I1592" s="868"/>
      <c r="J1592" s="868"/>
    </row>
    <row r="1593" spans="1:10" x14ac:dyDescent="0.15">
      <c r="A1593" s="868"/>
      <c r="B1593" s="868"/>
      <c r="C1593" s="868"/>
      <c r="D1593" s="868"/>
      <c r="E1593" s="868"/>
      <c r="F1593" s="868"/>
      <c r="G1593" s="868"/>
      <c r="H1593" s="868"/>
      <c r="I1593" s="868"/>
      <c r="J1593" s="868"/>
    </row>
    <row r="1594" spans="1:10" x14ac:dyDescent="0.15">
      <c r="A1594" s="868"/>
      <c r="B1594" s="868"/>
      <c r="C1594" s="868"/>
      <c r="D1594" s="868"/>
      <c r="E1594" s="868"/>
      <c r="F1594" s="868"/>
      <c r="G1594" s="868"/>
      <c r="H1594" s="868"/>
      <c r="I1594" s="868"/>
      <c r="J1594" s="868"/>
    </row>
    <row r="1595" spans="1:10" x14ac:dyDescent="0.15">
      <c r="A1595" s="868"/>
      <c r="B1595" s="868"/>
      <c r="C1595" s="868"/>
      <c r="D1595" s="868"/>
      <c r="E1595" s="868"/>
      <c r="F1595" s="868"/>
      <c r="G1595" s="868"/>
      <c r="H1595" s="868"/>
      <c r="I1595" s="868"/>
      <c r="J1595" s="868"/>
    </row>
    <row r="1596" spans="1:10" x14ac:dyDescent="0.15">
      <c r="A1596" s="868"/>
      <c r="B1596" s="868"/>
      <c r="C1596" s="868"/>
      <c r="D1596" s="868"/>
      <c r="E1596" s="868"/>
      <c r="F1596" s="868"/>
      <c r="G1596" s="868"/>
      <c r="H1596" s="868"/>
      <c r="I1596" s="868"/>
      <c r="J1596" s="868"/>
    </row>
    <row r="1597" spans="1:10" x14ac:dyDescent="0.15">
      <c r="A1597" s="868"/>
      <c r="B1597" s="868"/>
      <c r="C1597" s="868"/>
      <c r="D1597" s="868"/>
      <c r="E1597" s="868"/>
      <c r="F1597" s="868"/>
      <c r="G1597" s="868"/>
      <c r="H1597" s="868"/>
      <c r="I1597" s="868"/>
      <c r="J1597" s="868"/>
    </row>
    <row r="1598" spans="1:10" x14ac:dyDescent="0.15">
      <c r="A1598" s="868"/>
      <c r="B1598" s="868"/>
      <c r="C1598" s="868"/>
      <c r="D1598" s="868"/>
      <c r="E1598" s="868"/>
      <c r="F1598" s="868"/>
      <c r="G1598" s="868"/>
      <c r="H1598" s="868"/>
      <c r="I1598" s="868"/>
      <c r="J1598" s="868"/>
    </row>
    <row r="1599" spans="1:10" x14ac:dyDescent="0.15">
      <c r="A1599" s="868"/>
      <c r="B1599" s="868"/>
      <c r="C1599" s="868"/>
      <c r="D1599" s="868"/>
      <c r="E1599" s="868"/>
      <c r="F1599" s="868"/>
      <c r="G1599" s="868"/>
      <c r="H1599" s="868"/>
      <c r="I1599" s="868"/>
      <c r="J1599" s="868"/>
    </row>
    <row r="1600" spans="1:10" x14ac:dyDescent="0.15">
      <c r="A1600" s="868"/>
      <c r="B1600" s="868"/>
      <c r="C1600" s="868"/>
      <c r="D1600" s="868"/>
      <c r="E1600" s="868"/>
      <c r="F1600" s="868"/>
      <c r="G1600" s="868"/>
      <c r="H1600" s="868"/>
      <c r="I1600" s="868"/>
      <c r="J1600" s="868"/>
    </row>
    <row r="1601" spans="1:10" x14ac:dyDescent="0.15">
      <c r="A1601" s="868"/>
      <c r="B1601" s="868"/>
      <c r="C1601" s="868"/>
      <c r="D1601" s="868"/>
      <c r="E1601" s="868"/>
      <c r="F1601" s="868"/>
      <c r="G1601" s="868"/>
      <c r="H1601" s="868"/>
      <c r="I1601" s="868"/>
      <c r="J1601" s="868"/>
    </row>
    <row r="1602" spans="1:10" x14ac:dyDescent="0.15">
      <c r="A1602" s="868"/>
      <c r="B1602" s="868"/>
      <c r="C1602" s="868"/>
      <c r="D1602" s="868"/>
      <c r="E1602" s="868"/>
      <c r="F1602" s="868"/>
      <c r="G1602" s="868"/>
      <c r="H1602" s="868"/>
      <c r="I1602" s="868"/>
      <c r="J1602" s="868"/>
    </row>
    <row r="1603" spans="1:10" x14ac:dyDescent="0.15">
      <c r="A1603" s="868"/>
      <c r="B1603" s="868"/>
      <c r="C1603" s="868"/>
      <c r="D1603" s="868"/>
      <c r="E1603" s="868"/>
      <c r="F1603" s="868"/>
      <c r="G1603" s="868"/>
      <c r="H1603" s="868"/>
      <c r="I1603" s="868"/>
      <c r="J1603" s="868"/>
    </row>
    <row r="1604" spans="1:10" x14ac:dyDescent="0.15">
      <c r="A1604" s="868"/>
      <c r="B1604" s="868"/>
      <c r="C1604" s="868"/>
      <c r="D1604" s="868"/>
      <c r="E1604" s="868"/>
      <c r="F1604" s="868"/>
      <c r="G1604" s="868"/>
      <c r="H1604" s="868"/>
      <c r="I1604" s="868"/>
      <c r="J1604" s="868"/>
    </row>
    <row r="1605" spans="1:10" x14ac:dyDescent="0.15">
      <c r="A1605" s="868"/>
      <c r="B1605" s="868"/>
      <c r="C1605" s="868"/>
      <c r="D1605" s="868"/>
      <c r="E1605" s="868"/>
      <c r="F1605" s="868"/>
      <c r="G1605" s="868"/>
      <c r="H1605" s="868"/>
      <c r="I1605" s="868"/>
      <c r="J1605" s="868"/>
    </row>
    <row r="1606" spans="1:10" x14ac:dyDescent="0.15">
      <c r="A1606" s="868"/>
      <c r="B1606" s="868"/>
      <c r="C1606" s="868"/>
      <c r="D1606" s="868"/>
      <c r="E1606" s="868"/>
      <c r="F1606" s="868"/>
      <c r="G1606" s="868"/>
      <c r="H1606" s="868"/>
      <c r="I1606" s="868"/>
      <c r="J1606" s="868"/>
    </row>
    <row r="1607" spans="1:10" x14ac:dyDescent="0.15">
      <c r="A1607" s="868"/>
      <c r="B1607" s="868"/>
      <c r="C1607" s="868"/>
      <c r="D1607" s="868"/>
      <c r="E1607" s="868"/>
      <c r="F1607" s="868"/>
      <c r="G1607" s="868"/>
      <c r="H1607" s="868"/>
      <c r="I1607" s="868"/>
      <c r="J1607" s="868"/>
    </row>
    <row r="1608" spans="1:10" x14ac:dyDescent="0.15">
      <c r="A1608" s="868"/>
      <c r="B1608" s="868"/>
      <c r="C1608" s="868"/>
      <c r="D1608" s="868"/>
      <c r="E1608" s="868"/>
      <c r="F1608" s="868"/>
      <c r="G1608" s="868"/>
      <c r="H1608" s="868"/>
      <c r="I1608" s="868"/>
      <c r="J1608" s="868"/>
    </row>
    <row r="1609" spans="1:10" x14ac:dyDescent="0.15">
      <c r="A1609" s="868"/>
      <c r="B1609" s="868"/>
      <c r="C1609" s="868"/>
      <c r="D1609" s="868"/>
      <c r="E1609" s="868"/>
      <c r="F1609" s="868"/>
      <c r="G1609" s="868"/>
      <c r="H1609" s="868"/>
      <c r="I1609" s="868"/>
      <c r="J1609" s="868"/>
    </row>
    <row r="1610" spans="1:10" x14ac:dyDescent="0.15">
      <c r="A1610" s="868"/>
      <c r="B1610" s="868"/>
      <c r="C1610" s="868"/>
      <c r="D1610" s="868"/>
      <c r="E1610" s="868"/>
      <c r="F1610" s="868"/>
      <c r="G1610" s="868"/>
      <c r="H1610" s="868"/>
      <c r="I1610" s="868"/>
      <c r="J1610" s="868"/>
    </row>
    <row r="1611" spans="1:10" x14ac:dyDescent="0.15">
      <c r="A1611" s="868"/>
      <c r="B1611" s="868"/>
      <c r="C1611" s="868"/>
      <c r="D1611" s="868"/>
      <c r="E1611" s="868"/>
      <c r="F1611" s="868"/>
      <c r="G1611" s="868"/>
      <c r="H1611" s="868"/>
      <c r="I1611" s="868"/>
      <c r="J1611" s="868"/>
    </row>
    <row r="1612" spans="1:10" x14ac:dyDescent="0.15">
      <c r="A1612" s="868"/>
      <c r="B1612" s="868"/>
      <c r="C1612" s="868"/>
      <c r="D1612" s="868"/>
      <c r="E1612" s="868"/>
      <c r="F1612" s="868"/>
      <c r="G1612" s="868"/>
      <c r="H1612" s="868"/>
      <c r="I1612" s="868"/>
      <c r="J1612" s="868"/>
    </row>
    <row r="1613" spans="1:10" x14ac:dyDescent="0.15">
      <c r="A1613" s="868"/>
      <c r="B1613" s="868"/>
      <c r="C1613" s="868"/>
      <c r="D1613" s="868"/>
      <c r="E1613" s="868"/>
      <c r="F1613" s="868"/>
      <c r="G1613" s="868"/>
      <c r="H1613" s="868"/>
      <c r="I1613" s="868"/>
      <c r="J1613" s="868"/>
    </row>
    <row r="1614" spans="1:10" x14ac:dyDescent="0.15">
      <c r="A1614" s="868"/>
      <c r="B1614" s="868"/>
      <c r="C1614" s="868"/>
      <c r="D1614" s="868"/>
      <c r="E1614" s="868"/>
      <c r="F1614" s="868"/>
      <c r="G1614" s="868"/>
      <c r="H1614" s="868"/>
      <c r="I1614" s="868"/>
      <c r="J1614" s="868"/>
    </row>
    <row r="1615" spans="1:10" x14ac:dyDescent="0.15">
      <c r="A1615" s="868"/>
      <c r="B1615" s="868"/>
      <c r="C1615" s="868"/>
      <c r="D1615" s="868"/>
      <c r="E1615" s="868"/>
      <c r="F1615" s="868"/>
      <c r="G1615" s="868"/>
      <c r="H1615" s="868"/>
      <c r="I1615" s="868"/>
      <c r="J1615" s="868"/>
    </row>
    <row r="1616" spans="1:10" x14ac:dyDescent="0.15">
      <c r="A1616" s="868"/>
      <c r="B1616" s="868"/>
      <c r="C1616" s="868"/>
      <c r="D1616" s="868"/>
      <c r="E1616" s="868"/>
      <c r="F1616" s="868"/>
      <c r="G1616" s="868"/>
      <c r="H1616" s="868"/>
      <c r="I1616" s="868"/>
      <c r="J1616" s="868"/>
    </row>
    <row r="1617" spans="1:10" x14ac:dyDescent="0.15">
      <c r="A1617" s="868"/>
      <c r="B1617" s="868"/>
      <c r="C1617" s="868"/>
      <c r="D1617" s="868"/>
      <c r="E1617" s="868"/>
      <c r="F1617" s="868"/>
      <c r="G1617" s="868"/>
      <c r="H1617" s="868"/>
      <c r="I1617" s="868"/>
      <c r="J1617" s="868"/>
    </row>
    <row r="1618" spans="1:10" x14ac:dyDescent="0.15">
      <c r="A1618" s="868"/>
      <c r="B1618" s="868"/>
      <c r="C1618" s="868"/>
      <c r="D1618" s="868"/>
      <c r="E1618" s="868"/>
      <c r="F1618" s="868"/>
      <c r="G1618" s="868"/>
      <c r="H1618" s="868"/>
      <c r="I1618" s="868"/>
      <c r="J1618" s="868"/>
    </row>
    <row r="1619" spans="1:10" x14ac:dyDescent="0.15">
      <c r="A1619" s="868"/>
      <c r="B1619" s="868"/>
      <c r="C1619" s="868"/>
      <c r="D1619" s="868"/>
      <c r="E1619" s="868"/>
      <c r="F1619" s="868"/>
      <c r="G1619" s="868"/>
      <c r="H1619" s="868"/>
      <c r="I1619" s="868"/>
      <c r="J1619" s="868"/>
    </row>
    <row r="1620" spans="1:10" x14ac:dyDescent="0.15">
      <c r="A1620" s="868"/>
      <c r="B1620" s="868"/>
      <c r="C1620" s="868"/>
      <c r="D1620" s="868"/>
      <c r="E1620" s="868"/>
      <c r="F1620" s="868"/>
      <c r="G1620" s="868"/>
      <c r="H1620" s="868"/>
      <c r="I1620" s="868"/>
      <c r="J1620" s="868"/>
    </row>
    <row r="1621" spans="1:10" x14ac:dyDescent="0.15">
      <c r="A1621" s="868"/>
      <c r="B1621" s="868"/>
      <c r="C1621" s="868"/>
      <c r="D1621" s="868"/>
      <c r="E1621" s="868"/>
      <c r="F1621" s="868"/>
      <c r="G1621" s="868"/>
      <c r="H1621" s="868"/>
      <c r="I1621" s="868"/>
      <c r="J1621" s="868"/>
    </row>
    <row r="1622" spans="1:10" x14ac:dyDescent="0.15">
      <c r="A1622" s="868"/>
      <c r="B1622" s="868"/>
      <c r="C1622" s="868"/>
      <c r="D1622" s="868"/>
      <c r="E1622" s="868"/>
      <c r="F1622" s="868"/>
      <c r="G1622" s="868"/>
      <c r="H1622" s="868"/>
      <c r="I1622" s="868"/>
      <c r="J1622" s="868"/>
    </row>
    <row r="1623" spans="1:10" x14ac:dyDescent="0.15">
      <c r="A1623" s="868"/>
      <c r="B1623" s="868"/>
      <c r="C1623" s="868"/>
      <c r="D1623" s="868"/>
      <c r="E1623" s="868"/>
      <c r="F1623" s="868"/>
      <c r="G1623" s="868"/>
      <c r="H1623" s="868"/>
      <c r="I1623" s="868"/>
      <c r="J1623" s="868"/>
    </row>
    <row r="1624" spans="1:10" x14ac:dyDescent="0.15">
      <c r="A1624" s="868"/>
      <c r="B1624" s="868"/>
      <c r="C1624" s="868"/>
      <c r="D1624" s="868"/>
      <c r="E1624" s="868"/>
      <c r="F1624" s="868"/>
      <c r="G1624" s="868"/>
      <c r="H1624" s="868"/>
      <c r="I1624" s="868"/>
      <c r="J1624" s="868"/>
    </row>
    <row r="1625" spans="1:10" x14ac:dyDescent="0.15">
      <c r="A1625" s="868"/>
      <c r="B1625" s="868"/>
      <c r="C1625" s="868"/>
      <c r="D1625" s="868"/>
      <c r="E1625" s="868"/>
      <c r="F1625" s="868"/>
      <c r="G1625" s="868"/>
      <c r="H1625" s="868"/>
      <c r="I1625" s="868"/>
      <c r="J1625" s="868"/>
    </row>
    <row r="1626" spans="1:10" x14ac:dyDescent="0.15">
      <c r="A1626" s="868"/>
      <c r="B1626" s="868"/>
      <c r="C1626" s="868"/>
      <c r="D1626" s="868"/>
      <c r="E1626" s="868"/>
      <c r="F1626" s="868"/>
      <c r="G1626" s="868"/>
      <c r="H1626" s="868"/>
      <c r="I1626" s="868"/>
      <c r="J1626" s="868"/>
    </row>
    <row r="1627" spans="1:10" x14ac:dyDescent="0.15">
      <c r="A1627" s="868"/>
      <c r="B1627" s="868"/>
      <c r="C1627" s="868"/>
      <c r="D1627" s="868"/>
      <c r="E1627" s="868"/>
      <c r="F1627" s="868"/>
      <c r="G1627" s="868"/>
      <c r="H1627" s="868"/>
      <c r="I1627" s="868"/>
      <c r="J1627" s="868"/>
    </row>
    <row r="1628" spans="1:10" x14ac:dyDescent="0.15">
      <c r="A1628" s="868"/>
      <c r="B1628" s="868"/>
      <c r="C1628" s="868"/>
      <c r="D1628" s="868"/>
      <c r="E1628" s="868"/>
      <c r="F1628" s="868"/>
      <c r="G1628" s="868"/>
      <c r="H1628" s="868"/>
      <c r="I1628" s="868"/>
      <c r="J1628" s="868"/>
    </row>
    <row r="1629" spans="1:10" x14ac:dyDescent="0.15">
      <c r="A1629" s="868"/>
      <c r="B1629" s="868"/>
      <c r="C1629" s="868"/>
      <c r="D1629" s="868"/>
      <c r="E1629" s="868"/>
      <c r="F1629" s="868"/>
      <c r="G1629" s="868"/>
      <c r="H1629" s="868"/>
      <c r="I1629" s="868"/>
      <c r="J1629" s="868"/>
    </row>
    <row r="1630" spans="1:10" x14ac:dyDescent="0.15">
      <c r="A1630" s="868"/>
      <c r="B1630" s="868"/>
      <c r="C1630" s="868"/>
      <c r="D1630" s="868"/>
      <c r="E1630" s="868"/>
      <c r="F1630" s="868"/>
      <c r="G1630" s="868"/>
      <c r="H1630" s="868"/>
      <c r="I1630" s="868"/>
      <c r="J1630" s="868"/>
    </row>
    <row r="1631" spans="1:10" x14ac:dyDescent="0.15">
      <c r="A1631" s="868"/>
      <c r="B1631" s="868"/>
      <c r="C1631" s="868"/>
      <c r="D1631" s="868"/>
      <c r="E1631" s="868"/>
      <c r="F1631" s="868"/>
      <c r="G1631" s="868"/>
      <c r="H1631" s="868"/>
      <c r="I1631" s="868"/>
      <c r="J1631" s="868"/>
    </row>
    <row r="1632" spans="1:10" x14ac:dyDescent="0.15">
      <c r="A1632" s="868"/>
      <c r="B1632" s="868"/>
      <c r="C1632" s="868"/>
      <c r="D1632" s="868"/>
      <c r="E1632" s="868"/>
      <c r="F1632" s="868"/>
      <c r="G1632" s="868"/>
      <c r="H1632" s="868"/>
      <c r="I1632" s="868"/>
      <c r="J1632" s="868"/>
    </row>
    <row r="1633" spans="1:10" x14ac:dyDescent="0.15">
      <c r="A1633" s="868"/>
      <c r="B1633" s="868"/>
      <c r="C1633" s="868"/>
      <c r="D1633" s="868"/>
      <c r="E1633" s="868"/>
      <c r="F1633" s="868"/>
      <c r="G1633" s="868"/>
      <c r="H1633" s="868"/>
      <c r="I1633" s="868"/>
      <c r="J1633" s="868"/>
    </row>
    <row r="1634" spans="1:10" x14ac:dyDescent="0.15">
      <c r="A1634" s="868"/>
      <c r="B1634" s="868"/>
      <c r="C1634" s="868"/>
      <c r="D1634" s="868"/>
      <c r="E1634" s="868"/>
      <c r="F1634" s="868"/>
      <c r="G1634" s="868"/>
      <c r="H1634" s="868"/>
      <c r="I1634" s="868"/>
      <c r="J1634" s="868"/>
    </row>
    <row r="1635" spans="1:10" x14ac:dyDescent="0.15">
      <c r="A1635" s="868"/>
      <c r="B1635" s="868"/>
      <c r="C1635" s="868"/>
      <c r="D1635" s="868"/>
      <c r="E1635" s="868"/>
      <c r="F1635" s="868"/>
      <c r="G1635" s="868"/>
      <c r="H1635" s="868"/>
      <c r="I1635" s="868"/>
      <c r="J1635" s="868"/>
    </row>
    <row r="1636" spans="1:10" x14ac:dyDescent="0.15">
      <c r="A1636" s="868"/>
      <c r="B1636" s="868"/>
      <c r="C1636" s="868"/>
      <c r="D1636" s="868"/>
      <c r="E1636" s="868"/>
      <c r="F1636" s="868"/>
      <c r="G1636" s="868"/>
      <c r="H1636" s="868"/>
      <c r="I1636" s="868"/>
      <c r="J1636" s="868"/>
    </row>
    <row r="1637" spans="1:10" x14ac:dyDescent="0.15">
      <c r="A1637" s="868"/>
      <c r="B1637" s="868"/>
      <c r="C1637" s="868"/>
      <c r="D1637" s="868"/>
      <c r="E1637" s="868"/>
      <c r="F1637" s="868"/>
      <c r="G1637" s="868"/>
      <c r="H1637" s="868"/>
      <c r="I1637" s="868"/>
      <c r="J1637" s="868"/>
    </row>
    <row r="1638" spans="1:10" x14ac:dyDescent="0.15">
      <c r="A1638" s="868"/>
      <c r="B1638" s="868"/>
      <c r="C1638" s="868"/>
      <c r="D1638" s="868"/>
      <c r="E1638" s="868"/>
      <c r="F1638" s="868"/>
      <c r="G1638" s="868"/>
      <c r="H1638" s="868"/>
      <c r="I1638" s="868"/>
      <c r="J1638" s="868"/>
    </row>
    <row r="1639" spans="1:10" x14ac:dyDescent="0.15">
      <c r="A1639" s="868"/>
      <c r="B1639" s="868"/>
      <c r="C1639" s="868"/>
      <c r="D1639" s="868"/>
      <c r="E1639" s="868"/>
      <c r="F1639" s="868"/>
      <c r="G1639" s="868"/>
      <c r="H1639" s="868"/>
      <c r="I1639" s="868"/>
      <c r="J1639" s="868"/>
    </row>
    <row r="1640" spans="1:10" x14ac:dyDescent="0.15">
      <c r="A1640" s="868"/>
      <c r="B1640" s="868"/>
      <c r="C1640" s="868"/>
      <c r="D1640" s="868"/>
      <c r="E1640" s="868"/>
      <c r="F1640" s="868"/>
      <c r="G1640" s="868"/>
      <c r="H1640" s="868"/>
      <c r="I1640" s="868"/>
      <c r="J1640" s="868"/>
    </row>
    <row r="1641" spans="1:10" x14ac:dyDescent="0.15">
      <c r="A1641" s="868"/>
      <c r="B1641" s="868"/>
      <c r="C1641" s="868"/>
      <c r="D1641" s="868"/>
      <c r="E1641" s="868"/>
      <c r="F1641" s="868"/>
      <c r="G1641" s="868"/>
      <c r="H1641" s="868"/>
      <c r="I1641" s="868"/>
      <c r="J1641" s="868"/>
    </row>
    <row r="1642" spans="1:10" x14ac:dyDescent="0.15">
      <c r="A1642" s="868"/>
      <c r="B1642" s="868"/>
      <c r="C1642" s="868"/>
      <c r="D1642" s="868"/>
      <c r="E1642" s="868"/>
      <c r="F1642" s="868"/>
      <c r="G1642" s="868"/>
      <c r="H1642" s="868"/>
      <c r="I1642" s="868"/>
      <c r="J1642" s="868"/>
    </row>
    <row r="1643" spans="1:10" x14ac:dyDescent="0.15">
      <c r="A1643" s="868"/>
      <c r="B1643" s="868"/>
      <c r="C1643" s="868"/>
      <c r="D1643" s="868"/>
      <c r="E1643" s="868"/>
      <c r="F1643" s="868"/>
      <c r="G1643" s="868"/>
      <c r="H1643" s="868"/>
      <c r="I1643" s="868"/>
      <c r="J1643" s="868"/>
    </row>
    <row r="1644" spans="1:10" x14ac:dyDescent="0.15">
      <c r="A1644" s="868"/>
      <c r="B1644" s="868"/>
      <c r="C1644" s="868"/>
      <c r="D1644" s="868"/>
      <c r="E1644" s="868"/>
      <c r="F1644" s="868"/>
      <c r="G1644" s="868"/>
      <c r="H1644" s="868"/>
      <c r="I1644" s="868"/>
      <c r="J1644" s="868"/>
    </row>
    <row r="1645" spans="1:10" x14ac:dyDescent="0.15">
      <c r="A1645" s="868"/>
      <c r="B1645" s="868"/>
      <c r="C1645" s="868"/>
      <c r="D1645" s="868"/>
      <c r="E1645" s="868"/>
      <c r="F1645" s="868"/>
      <c r="G1645" s="868"/>
      <c r="H1645" s="868"/>
      <c r="I1645" s="868"/>
      <c r="J1645" s="868"/>
    </row>
    <row r="1646" spans="1:10" x14ac:dyDescent="0.15">
      <c r="A1646" s="868"/>
      <c r="B1646" s="868"/>
      <c r="C1646" s="868"/>
      <c r="D1646" s="868"/>
      <c r="E1646" s="868"/>
      <c r="F1646" s="868"/>
      <c r="G1646" s="868"/>
      <c r="H1646" s="868"/>
      <c r="I1646" s="868"/>
      <c r="J1646" s="868"/>
    </row>
    <row r="1647" spans="1:10" x14ac:dyDescent="0.15">
      <c r="A1647" s="868"/>
      <c r="B1647" s="868"/>
      <c r="C1647" s="868"/>
      <c r="D1647" s="868"/>
      <c r="E1647" s="868"/>
      <c r="F1647" s="868"/>
      <c r="G1647" s="868"/>
      <c r="H1647" s="868"/>
      <c r="I1647" s="868"/>
      <c r="J1647" s="868"/>
    </row>
    <row r="1648" spans="1:10" x14ac:dyDescent="0.15">
      <c r="A1648" s="868"/>
      <c r="B1648" s="868"/>
      <c r="C1648" s="868"/>
      <c r="D1648" s="868"/>
      <c r="E1648" s="868"/>
      <c r="F1648" s="868"/>
      <c r="G1648" s="868"/>
      <c r="H1648" s="868"/>
      <c r="I1648" s="868"/>
      <c r="J1648" s="868"/>
    </row>
    <row r="1649" spans="1:10" x14ac:dyDescent="0.15">
      <c r="A1649" s="868"/>
      <c r="B1649" s="868"/>
      <c r="C1649" s="868"/>
      <c r="D1649" s="868"/>
      <c r="E1649" s="868"/>
      <c r="F1649" s="868"/>
      <c r="G1649" s="868"/>
      <c r="H1649" s="868"/>
      <c r="I1649" s="868"/>
      <c r="J1649" s="868"/>
    </row>
    <row r="1650" spans="1:10" x14ac:dyDescent="0.15">
      <c r="A1650" s="868"/>
      <c r="B1650" s="868"/>
      <c r="C1650" s="868"/>
      <c r="D1650" s="868"/>
      <c r="E1650" s="868"/>
      <c r="F1650" s="868"/>
      <c r="G1650" s="868"/>
      <c r="H1650" s="868"/>
      <c r="I1650" s="868"/>
      <c r="J1650" s="868"/>
    </row>
    <row r="1651" spans="1:10" x14ac:dyDescent="0.15">
      <c r="A1651" s="868"/>
      <c r="B1651" s="868"/>
      <c r="C1651" s="868"/>
      <c r="D1651" s="868"/>
      <c r="E1651" s="868"/>
      <c r="F1651" s="868"/>
      <c r="G1651" s="868"/>
      <c r="H1651" s="868"/>
      <c r="I1651" s="868"/>
      <c r="J1651" s="868"/>
    </row>
    <row r="1652" spans="1:10" x14ac:dyDescent="0.15">
      <c r="A1652" s="868"/>
      <c r="B1652" s="868"/>
      <c r="C1652" s="868"/>
      <c r="D1652" s="868"/>
      <c r="E1652" s="868"/>
      <c r="F1652" s="868"/>
      <c r="G1652" s="868"/>
      <c r="H1652" s="868"/>
      <c r="I1652" s="868"/>
      <c r="J1652" s="868"/>
    </row>
    <row r="1653" spans="1:10" x14ac:dyDescent="0.15">
      <c r="A1653" s="868"/>
      <c r="B1653" s="868"/>
      <c r="C1653" s="868"/>
      <c r="D1653" s="868"/>
      <c r="E1653" s="868"/>
      <c r="F1653" s="868"/>
      <c r="G1653" s="868"/>
      <c r="H1653" s="868"/>
      <c r="I1653" s="868"/>
      <c r="J1653" s="868"/>
    </row>
    <row r="1654" spans="1:10" x14ac:dyDescent="0.15">
      <c r="A1654" s="868"/>
      <c r="B1654" s="868"/>
      <c r="C1654" s="868"/>
      <c r="D1654" s="868"/>
      <c r="E1654" s="868"/>
      <c r="F1654" s="868"/>
      <c r="G1654" s="868"/>
      <c r="H1654" s="868"/>
      <c r="I1654" s="868"/>
      <c r="J1654" s="868"/>
    </row>
    <row r="1655" spans="1:10" x14ac:dyDescent="0.15">
      <c r="A1655" s="868"/>
      <c r="B1655" s="868"/>
      <c r="C1655" s="868"/>
      <c r="D1655" s="868"/>
      <c r="E1655" s="868"/>
      <c r="F1655" s="868"/>
      <c r="G1655" s="868"/>
      <c r="H1655" s="868"/>
      <c r="I1655" s="868"/>
      <c r="J1655" s="868"/>
    </row>
    <row r="1656" spans="1:10" x14ac:dyDescent="0.15">
      <c r="A1656" s="868"/>
      <c r="B1656" s="868"/>
      <c r="C1656" s="868"/>
      <c r="D1656" s="868"/>
      <c r="E1656" s="868"/>
      <c r="F1656" s="868"/>
      <c r="G1656" s="868"/>
      <c r="H1656" s="868"/>
      <c r="I1656" s="868"/>
      <c r="J1656" s="868"/>
    </row>
    <row r="1657" spans="1:10" x14ac:dyDescent="0.15">
      <c r="A1657" s="868"/>
      <c r="B1657" s="868"/>
      <c r="C1657" s="868"/>
      <c r="D1657" s="868"/>
      <c r="E1657" s="868"/>
      <c r="F1657" s="868"/>
      <c r="G1657" s="868"/>
      <c r="H1657" s="868"/>
      <c r="I1657" s="868"/>
      <c r="J1657" s="868"/>
    </row>
    <row r="1658" spans="1:10" x14ac:dyDescent="0.15">
      <c r="A1658" s="868"/>
      <c r="B1658" s="868"/>
      <c r="C1658" s="868"/>
      <c r="D1658" s="868"/>
      <c r="E1658" s="868"/>
      <c r="F1658" s="868"/>
      <c r="G1658" s="868"/>
      <c r="H1658" s="868"/>
      <c r="I1658" s="868"/>
      <c r="J1658" s="868"/>
    </row>
    <row r="1659" spans="1:10" x14ac:dyDescent="0.15">
      <c r="A1659" s="868"/>
      <c r="B1659" s="868"/>
      <c r="C1659" s="868"/>
      <c r="D1659" s="868"/>
      <c r="E1659" s="868"/>
      <c r="F1659" s="868"/>
      <c r="G1659" s="868"/>
      <c r="H1659" s="868"/>
      <c r="I1659" s="868"/>
      <c r="J1659" s="868"/>
    </row>
    <row r="1660" spans="1:10" x14ac:dyDescent="0.15">
      <c r="A1660" s="868"/>
      <c r="B1660" s="868"/>
      <c r="C1660" s="868"/>
      <c r="D1660" s="868"/>
      <c r="E1660" s="868"/>
      <c r="F1660" s="868"/>
      <c r="G1660" s="868"/>
      <c r="H1660" s="868"/>
      <c r="I1660" s="868"/>
      <c r="J1660" s="868"/>
    </row>
    <row r="1661" spans="1:10" x14ac:dyDescent="0.15">
      <c r="A1661" s="868"/>
      <c r="B1661" s="868"/>
      <c r="C1661" s="868"/>
      <c r="D1661" s="868"/>
      <c r="E1661" s="868"/>
      <c r="F1661" s="868"/>
      <c r="G1661" s="868"/>
      <c r="H1661" s="868"/>
      <c r="I1661" s="868"/>
      <c r="J1661" s="868"/>
    </row>
    <row r="1662" spans="1:10" x14ac:dyDescent="0.15">
      <c r="A1662" s="868"/>
      <c r="B1662" s="868"/>
      <c r="C1662" s="868"/>
      <c r="D1662" s="868"/>
      <c r="E1662" s="868"/>
      <c r="F1662" s="868"/>
      <c r="G1662" s="868"/>
      <c r="H1662" s="868"/>
      <c r="I1662" s="868"/>
      <c r="J1662" s="868"/>
    </row>
    <row r="1663" spans="1:10" x14ac:dyDescent="0.15">
      <c r="A1663" s="868"/>
      <c r="B1663" s="868"/>
      <c r="C1663" s="868"/>
      <c r="D1663" s="868"/>
      <c r="E1663" s="868"/>
      <c r="F1663" s="868"/>
      <c r="G1663" s="868"/>
      <c r="H1663" s="868"/>
      <c r="I1663" s="868"/>
      <c r="J1663" s="868"/>
    </row>
    <row r="1664" spans="1:10" x14ac:dyDescent="0.15">
      <c r="A1664" s="868"/>
      <c r="B1664" s="868"/>
      <c r="C1664" s="868"/>
      <c r="D1664" s="868"/>
      <c r="E1664" s="868"/>
      <c r="F1664" s="868"/>
      <c r="G1664" s="868"/>
      <c r="H1664" s="868"/>
      <c r="I1664" s="868"/>
      <c r="J1664" s="868"/>
    </row>
    <row r="1665" spans="1:10" x14ac:dyDescent="0.15">
      <c r="A1665" s="868"/>
      <c r="B1665" s="868"/>
      <c r="C1665" s="868"/>
      <c r="D1665" s="868"/>
      <c r="E1665" s="868"/>
      <c r="F1665" s="868"/>
      <c r="G1665" s="868"/>
      <c r="H1665" s="868"/>
      <c r="I1665" s="868"/>
      <c r="J1665" s="868"/>
    </row>
    <row r="1666" spans="1:10" x14ac:dyDescent="0.15">
      <c r="A1666" s="868"/>
      <c r="B1666" s="868"/>
      <c r="C1666" s="868"/>
      <c r="D1666" s="868"/>
      <c r="E1666" s="868"/>
      <c r="F1666" s="868"/>
      <c r="G1666" s="868"/>
      <c r="H1666" s="868"/>
      <c r="I1666" s="868"/>
      <c r="J1666" s="868"/>
    </row>
    <row r="1667" spans="1:10" x14ac:dyDescent="0.15">
      <c r="A1667" s="868"/>
      <c r="B1667" s="868"/>
      <c r="C1667" s="868"/>
      <c r="D1667" s="868"/>
      <c r="E1667" s="868"/>
      <c r="F1667" s="868"/>
      <c r="G1667" s="868"/>
      <c r="H1667" s="868"/>
      <c r="I1667" s="868"/>
      <c r="J1667" s="868"/>
    </row>
    <row r="1668" spans="1:10" x14ac:dyDescent="0.15">
      <c r="A1668" s="868"/>
      <c r="B1668" s="868"/>
      <c r="C1668" s="868"/>
      <c r="D1668" s="868"/>
      <c r="E1668" s="868"/>
      <c r="F1668" s="868"/>
      <c r="G1668" s="868"/>
      <c r="H1668" s="868"/>
      <c r="I1668" s="868"/>
      <c r="J1668" s="868"/>
    </row>
    <row r="1669" spans="1:10" x14ac:dyDescent="0.15">
      <c r="A1669" s="868"/>
      <c r="B1669" s="868"/>
      <c r="C1669" s="868"/>
      <c r="D1669" s="868"/>
      <c r="E1669" s="868"/>
      <c r="F1669" s="868"/>
      <c r="G1669" s="868"/>
      <c r="H1669" s="868"/>
      <c r="I1669" s="868"/>
      <c r="J1669" s="868"/>
    </row>
    <row r="1670" spans="1:10" x14ac:dyDescent="0.15">
      <c r="A1670" s="868"/>
      <c r="B1670" s="868"/>
      <c r="C1670" s="868"/>
      <c r="D1670" s="868"/>
      <c r="E1670" s="868"/>
      <c r="F1670" s="868"/>
      <c r="G1670" s="868"/>
      <c r="H1670" s="868"/>
      <c r="I1670" s="868"/>
      <c r="J1670" s="868"/>
    </row>
    <row r="1671" spans="1:10" x14ac:dyDescent="0.15">
      <c r="A1671" s="868"/>
      <c r="B1671" s="868"/>
      <c r="C1671" s="868"/>
      <c r="D1671" s="868"/>
      <c r="E1671" s="868"/>
      <c r="F1671" s="868"/>
      <c r="G1671" s="868"/>
      <c r="H1671" s="868"/>
      <c r="I1671" s="868"/>
      <c r="J1671" s="868"/>
    </row>
    <row r="1672" spans="1:10" x14ac:dyDescent="0.15">
      <c r="A1672" s="868"/>
      <c r="B1672" s="868"/>
      <c r="C1672" s="868"/>
      <c r="D1672" s="868"/>
      <c r="E1672" s="868"/>
      <c r="F1672" s="868"/>
      <c r="G1672" s="868"/>
      <c r="H1672" s="868"/>
      <c r="I1672" s="868"/>
      <c r="J1672" s="868"/>
    </row>
    <row r="1673" spans="1:10" x14ac:dyDescent="0.15">
      <c r="A1673" s="868"/>
      <c r="B1673" s="868"/>
      <c r="C1673" s="868"/>
      <c r="D1673" s="868"/>
      <c r="E1673" s="868"/>
      <c r="F1673" s="868"/>
      <c r="G1673" s="868"/>
      <c r="H1673" s="868"/>
      <c r="I1673" s="868"/>
      <c r="J1673" s="868"/>
    </row>
    <row r="1674" spans="1:10" x14ac:dyDescent="0.15">
      <c r="A1674" s="868"/>
      <c r="B1674" s="868"/>
      <c r="C1674" s="868"/>
      <c r="D1674" s="868"/>
      <c r="E1674" s="868"/>
      <c r="F1674" s="868"/>
      <c r="G1674" s="868"/>
      <c r="H1674" s="868"/>
      <c r="I1674" s="868"/>
      <c r="J1674" s="868"/>
    </row>
    <row r="1675" spans="1:10" x14ac:dyDescent="0.15">
      <c r="A1675" s="868"/>
      <c r="B1675" s="868"/>
      <c r="C1675" s="868"/>
      <c r="D1675" s="868"/>
      <c r="E1675" s="868"/>
      <c r="F1675" s="868"/>
      <c r="G1675" s="868"/>
      <c r="H1675" s="868"/>
      <c r="I1675" s="868"/>
      <c r="J1675" s="868"/>
    </row>
    <row r="1676" spans="1:10" x14ac:dyDescent="0.15">
      <c r="A1676" s="868"/>
      <c r="B1676" s="868"/>
      <c r="C1676" s="868"/>
      <c r="D1676" s="868"/>
      <c r="E1676" s="868"/>
      <c r="F1676" s="868"/>
      <c r="G1676" s="868"/>
      <c r="H1676" s="868"/>
      <c r="I1676" s="868"/>
      <c r="J1676" s="868"/>
    </row>
    <row r="1677" spans="1:10" x14ac:dyDescent="0.15">
      <c r="A1677" s="868"/>
      <c r="B1677" s="868"/>
      <c r="C1677" s="868"/>
      <c r="D1677" s="868"/>
      <c r="E1677" s="868"/>
      <c r="F1677" s="868"/>
      <c r="G1677" s="868"/>
      <c r="H1677" s="868"/>
      <c r="I1677" s="868"/>
      <c r="J1677" s="868"/>
    </row>
    <row r="1678" spans="1:10" x14ac:dyDescent="0.15">
      <c r="A1678" s="868"/>
      <c r="B1678" s="868"/>
      <c r="C1678" s="868"/>
      <c r="D1678" s="868"/>
      <c r="E1678" s="868"/>
      <c r="F1678" s="868"/>
      <c r="G1678" s="868"/>
      <c r="H1678" s="868"/>
      <c r="I1678" s="868"/>
      <c r="J1678" s="868"/>
    </row>
    <row r="1679" spans="1:10" x14ac:dyDescent="0.15">
      <c r="A1679" s="868"/>
      <c r="B1679" s="868"/>
      <c r="C1679" s="868"/>
      <c r="D1679" s="868"/>
      <c r="E1679" s="868"/>
      <c r="F1679" s="868"/>
      <c r="G1679" s="868"/>
      <c r="H1679" s="868"/>
      <c r="I1679" s="868"/>
      <c r="J1679" s="868"/>
    </row>
    <row r="1680" spans="1:10" x14ac:dyDescent="0.15">
      <c r="A1680" s="868"/>
      <c r="B1680" s="868"/>
      <c r="C1680" s="868"/>
      <c r="D1680" s="868"/>
      <c r="E1680" s="868"/>
      <c r="F1680" s="868"/>
      <c r="G1680" s="868"/>
      <c r="H1680" s="868"/>
      <c r="I1680" s="868"/>
      <c r="J1680" s="868"/>
    </row>
    <row r="1681" spans="1:10" x14ac:dyDescent="0.15">
      <c r="A1681" s="868"/>
      <c r="B1681" s="868"/>
      <c r="C1681" s="868"/>
      <c r="D1681" s="868"/>
      <c r="E1681" s="868"/>
      <c r="F1681" s="868"/>
      <c r="G1681" s="868"/>
      <c r="H1681" s="868"/>
      <c r="I1681" s="868"/>
      <c r="J1681" s="868"/>
    </row>
    <row r="1682" spans="1:10" x14ac:dyDescent="0.15">
      <c r="A1682" s="868"/>
      <c r="B1682" s="868"/>
      <c r="C1682" s="868"/>
      <c r="D1682" s="868"/>
      <c r="E1682" s="868"/>
      <c r="F1682" s="868"/>
      <c r="G1682" s="868"/>
      <c r="H1682" s="868"/>
      <c r="I1682" s="868"/>
      <c r="J1682" s="868"/>
    </row>
    <row r="1683" spans="1:10" x14ac:dyDescent="0.15">
      <c r="A1683" s="868"/>
      <c r="B1683" s="868"/>
      <c r="C1683" s="868"/>
      <c r="D1683" s="868"/>
      <c r="E1683" s="868"/>
      <c r="F1683" s="868"/>
      <c r="G1683" s="868"/>
      <c r="H1683" s="868"/>
      <c r="I1683" s="868"/>
      <c r="J1683" s="868"/>
    </row>
    <row r="1684" spans="1:10" x14ac:dyDescent="0.15">
      <c r="A1684" s="868"/>
      <c r="B1684" s="868"/>
      <c r="C1684" s="868"/>
      <c r="D1684" s="868"/>
      <c r="E1684" s="868"/>
      <c r="F1684" s="868"/>
      <c r="G1684" s="868"/>
      <c r="H1684" s="868"/>
      <c r="I1684" s="868"/>
      <c r="J1684" s="868"/>
    </row>
    <row r="1685" spans="1:10" x14ac:dyDescent="0.15">
      <c r="A1685" s="868"/>
      <c r="B1685" s="868"/>
      <c r="C1685" s="868"/>
      <c r="D1685" s="868"/>
      <c r="E1685" s="868"/>
      <c r="F1685" s="868"/>
      <c r="G1685" s="868"/>
      <c r="H1685" s="868"/>
      <c r="I1685" s="868"/>
      <c r="J1685" s="868"/>
    </row>
    <row r="1686" spans="1:10" x14ac:dyDescent="0.15">
      <c r="A1686" s="868"/>
      <c r="B1686" s="868"/>
      <c r="C1686" s="868"/>
      <c r="D1686" s="868"/>
      <c r="E1686" s="868"/>
      <c r="F1686" s="868"/>
      <c r="G1686" s="868"/>
      <c r="H1686" s="868"/>
      <c r="I1686" s="868"/>
      <c r="J1686" s="868"/>
    </row>
    <row r="1687" spans="1:10" x14ac:dyDescent="0.15">
      <c r="A1687" s="868"/>
      <c r="B1687" s="868"/>
      <c r="C1687" s="868"/>
      <c r="D1687" s="868"/>
      <c r="E1687" s="868"/>
      <c r="F1687" s="868"/>
      <c r="G1687" s="868"/>
      <c r="H1687" s="868"/>
      <c r="I1687" s="868"/>
      <c r="J1687" s="868"/>
    </row>
    <row r="1688" spans="1:10" x14ac:dyDescent="0.15">
      <c r="A1688" s="868"/>
      <c r="B1688" s="868"/>
      <c r="C1688" s="868"/>
      <c r="D1688" s="868"/>
      <c r="E1688" s="868"/>
      <c r="F1688" s="868"/>
      <c r="G1688" s="868"/>
      <c r="H1688" s="868"/>
      <c r="I1688" s="868"/>
      <c r="J1688" s="868"/>
    </row>
    <row r="1689" spans="1:10" x14ac:dyDescent="0.15">
      <c r="A1689" s="868"/>
      <c r="B1689" s="868"/>
      <c r="C1689" s="868"/>
      <c r="D1689" s="868"/>
      <c r="E1689" s="868"/>
      <c r="F1689" s="868"/>
      <c r="G1689" s="868"/>
      <c r="H1689" s="868"/>
      <c r="I1689" s="868"/>
      <c r="J1689" s="868"/>
    </row>
    <row r="1690" spans="1:10" x14ac:dyDescent="0.15">
      <c r="A1690" s="868"/>
      <c r="B1690" s="868"/>
      <c r="C1690" s="868"/>
      <c r="D1690" s="868"/>
      <c r="E1690" s="868"/>
      <c r="F1690" s="868"/>
      <c r="G1690" s="868"/>
      <c r="H1690" s="868"/>
      <c r="I1690" s="868"/>
      <c r="J1690" s="868"/>
    </row>
    <row r="1691" spans="1:10" x14ac:dyDescent="0.15">
      <c r="A1691" s="868"/>
      <c r="B1691" s="868"/>
      <c r="C1691" s="868"/>
      <c r="D1691" s="868"/>
      <c r="E1691" s="868"/>
      <c r="F1691" s="868"/>
      <c r="G1691" s="868"/>
      <c r="H1691" s="868"/>
      <c r="I1691" s="868"/>
      <c r="J1691" s="868"/>
    </row>
    <row r="1692" spans="1:10" x14ac:dyDescent="0.15">
      <c r="A1692" s="868"/>
      <c r="B1692" s="868"/>
      <c r="C1692" s="868"/>
      <c r="D1692" s="868"/>
      <c r="E1692" s="868"/>
      <c r="F1692" s="868"/>
      <c r="G1692" s="868"/>
      <c r="H1692" s="868"/>
      <c r="I1692" s="868"/>
      <c r="J1692" s="868"/>
    </row>
    <row r="1693" spans="1:10" x14ac:dyDescent="0.15">
      <c r="A1693" s="868"/>
      <c r="B1693" s="868"/>
      <c r="C1693" s="868"/>
      <c r="D1693" s="868"/>
      <c r="E1693" s="868"/>
      <c r="F1693" s="868"/>
      <c r="G1693" s="868"/>
      <c r="H1693" s="868"/>
      <c r="I1693" s="868"/>
      <c r="J1693" s="868"/>
    </row>
    <row r="1694" spans="1:10" x14ac:dyDescent="0.15">
      <c r="A1694" s="868"/>
      <c r="B1694" s="868"/>
      <c r="C1694" s="868"/>
      <c r="D1694" s="868"/>
      <c r="E1694" s="868"/>
      <c r="F1694" s="868"/>
      <c r="G1694" s="868"/>
      <c r="H1694" s="868"/>
      <c r="I1694" s="868"/>
      <c r="J1694" s="868"/>
    </row>
    <row r="1695" spans="1:10" x14ac:dyDescent="0.15">
      <c r="A1695" s="868"/>
      <c r="B1695" s="868"/>
      <c r="C1695" s="868"/>
      <c r="D1695" s="868"/>
      <c r="E1695" s="868"/>
      <c r="F1695" s="868"/>
      <c r="G1695" s="868"/>
      <c r="H1695" s="868"/>
      <c r="I1695" s="868"/>
      <c r="J1695" s="868"/>
    </row>
    <row r="1696" spans="1:10" x14ac:dyDescent="0.15">
      <c r="A1696" s="868"/>
      <c r="B1696" s="868"/>
      <c r="C1696" s="868"/>
      <c r="D1696" s="868"/>
      <c r="E1696" s="868"/>
      <c r="F1696" s="868"/>
      <c r="G1696" s="868"/>
      <c r="H1696" s="868"/>
      <c r="I1696" s="868"/>
      <c r="J1696" s="868"/>
    </row>
    <row r="1697" spans="1:10" x14ac:dyDescent="0.15">
      <c r="A1697" s="868"/>
      <c r="B1697" s="868"/>
      <c r="C1697" s="868"/>
      <c r="D1697" s="868"/>
      <c r="E1697" s="868"/>
      <c r="F1697" s="868"/>
      <c r="G1697" s="868"/>
      <c r="H1697" s="868"/>
      <c r="I1697" s="868"/>
      <c r="J1697" s="868"/>
    </row>
    <row r="1698" spans="1:10" x14ac:dyDescent="0.15">
      <c r="A1698" s="868"/>
      <c r="B1698" s="868"/>
      <c r="C1698" s="868"/>
      <c r="D1698" s="868"/>
      <c r="E1698" s="868"/>
      <c r="F1698" s="868"/>
      <c r="G1698" s="868"/>
      <c r="H1698" s="868"/>
      <c r="I1698" s="868"/>
      <c r="J1698" s="868"/>
    </row>
    <row r="1699" spans="1:10" x14ac:dyDescent="0.15">
      <c r="A1699" s="868"/>
      <c r="B1699" s="868"/>
      <c r="C1699" s="868"/>
      <c r="D1699" s="868"/>
      <c r="E1699" s="868"/>
      <c r="F1699" s="868"/>
      <c r="G1699" s="868"/>
      <c r="H1699" s="868"/>
      <c r="I1699" s="868"/>
      <c r="J1699" s="868"/>
    </row>
    <row r="1700" spans="1:10" x14ac:dyDescent="0.15">
      <c r="A1700" s="868"/>
      <c r="B1700" s="868"/>
      <c r="C1700" s="868"/>
      <c r="D1700" s="868"/>
      <c r="E1700" s="868"/>
      <c r="F1700" s="868"/>
      <c r="G1700" s="868"/>
      <c r="H1700" s="868"/>
      <c r="I1700" s="868"/>
      <c r="J1700" s="868"/>
    </row>
    <row r="1701" spans="1:10" x14ac:dyDescent="0.15">
      <c r="A1701" s="868"/>
      <c r="B1701" s="868"/>
      <c r="C1701" s="868"/>
      <c r="D1701" s="868"/>
      <c r="E1701" s="868"/>
      <c r="F1701" s="868"/>
      <c r="G1701" s="868"/>
      <c r="H1701" s="868"/>
      <c r="I1701" s="868"/>
      <c r="J1701" s="868"/>
    </row>
    <row r="1702" spans="1:10" x14ac:dyDescent="0.15">
      <c r="A1702" s="868"/>
      <c r="B1702" s="868"/>
      <c r="C1702" s="868"/>
      <c r="D1702" s="868"/>
      <c r="E1702" s="868"/>
      <c r="F1702" s="868"/>
      <c r="G1702" s="868"/>
      <c r="H1702" s="868"/>
      <c r="I1702" s="868"/>
      <c r="J1702" s="868"/>
    </row>
    <row r="1703" spans="1:10" x14ac:dyDescent="0.15">
      <c r="A1703" s="868"/>
      <c r="B1703" s="868"/>
      <c r="C1703" s="868"/>
      <c r="D1703" s="868"/>
      <c r="E1703" s="868"/>
      <c r="F1703" s="868"/>
      <c r="G1703" s="868"/>
      <c r="H1703" s="868"/>
      <c r="I1703" s="868"/>
      <c r="J1703" s="868"/>
    </row>
    <row r="1704" spans="1:10" x14ac:dyDescent="0.15">
      <c r="A1704" s="868"/>
      <c r="B1704" s="868"/>
      <c r="C1704" s="868"/>
      <c r="D1704" s="868"/>
      <c r="E1704" s="868"/>
      <c r="F1704" s="868"/>
      <c r="G1704" s="868"/>
      <c r="H1704" s="868"/>
      <c r="I1704" s="868"/>
      <c r="J1704" s="868"/>
    </row>
    <row r="1705" spans="1:10" x14ac:dyDescent="0.15">
      <c r="A1705" s="868"/>
      <c r="B1705" s="868"/>
      <c r="C1705" s="868"/>
      <c r="D1705" s="868"/>
      <c r="E1705" s="868"/>
      <c r="F1705" s="868"/>
      <c r="G1705" s="868"/>
      <c r="H1705" s="868"/>
      <c r="I1705" s="868"/>
      <c r="J1705" s="868"/>
    </row>
    <row r="1706" spans="1:10" x14ac:dyDescent="0.15">
      <c r="A1706" s="868"/>
      <c r="B1706" s="868"/>
      <c r="C1706" s="868"/>
      <c r="D1706" s="868"/>
      <c r="E1706" s="868"/>
      <c r="F1706" s="868"/>
      <c r="G1706" s="868"/>
      <c r="H1706" s="868"/>
      <c r="I1706" s="868"/>
      <c r="J1706" s="868"/>
    </row>
    <row r="1707" spans="1:10" x14ac:dyDescent="0.15">
      <c r="A1707" s="868"/>
      <c r="B1707" s="868"/>
      <c r="C1707" s="868"/>
      <c r="D1707" s="868"/>
      <c r="E1707" s="868"/>
      <c r="F1707" s="868"/>
      <c r="G1707" s="868"/>
      <c r="H1707" s="868"/>
      <c r="I1707" s="868"/>
      <c r="J1707" s="868"/>
    </row>
    <row r="1708" spans="1:10" x14ac:dyDescent="0.15">
      <c r="A1708" s="868"/>
      <c r="B1708" s="868"/>
      <c r="C1708" s="868"/>
      <c r="D1708" s="868"/>
      <c r="E1708" s="868"/>
      <c r="F1708" s="868"/>
      <c r="G1708" s="868"/>
      <c r="H1708" s="868"/>
      <c r="I1708" s="868"/>
      <c r="J1708" s="868"/>
    </row>
    <row r="1709" spans="1:10" x14ac:dyDescent="0.15">
      <c r="A1709" s="868"/>
      <c r="B1709" s="868"/>
      <c r="C1709" s="868"/>
      <c r="D1709" s="868"/>
      <c r="E1709" s="868"/>
      <c r="F1709" s="868"/>
      <c r="G1709" s="868"/>
      <c r="H1709" s="868"/>
      <c r="I1709" s="868"/>
      <c r="J1709" s="868"/>
    </row>
    <row r="1710" spans="1:10" x14ac:dyDescent="0.15">
      <c r="A1710" s="868"/>
      <c r="B1710" s="868"/>
      <c r="C1710" s="868"/>
      <c r="D1710" s="868"/>
      <c r="E1710" s="868"/>
      <c r="F1710" s="868"/>
      <c r="G1710" s="868"/>
      <c r="H1710" s="868"/>
      <c r="I1710" s="868"/>
      <c r="J1710" s="868"/>
    </row>
    <row r="1711" spans="1:10" x14ac:dyDescent="0.15">
      <c r="A1711" s="868"/>
      <c r="B1711" s="868"/>
      <c r="C1711" s="868"/>
      <c r="D1711" s="868"/>
      <c r="E1711" s="868"/>
      <c r="F1711" s="868"/>
      <c r="G1711" s="868"/>
      <c r="H1711" s="868"/>
      <c r="I1711" s="868"/>
      <c r="J1711" s="868"/>
    </row>
    <row r="1712" spans="1:10" x14ac:dyDescent="0.15">
      <c r="A1712" s="868"/>
      <c r="B1712" s="868"/>
      <c r="C1712" s="868"/>
      <c r="D1712" s="868"/>
      <c r="E1712" s="868"/>
      <c r="F1712" s="868"/>
      <c r="G1712" s="868"/>
      <c r="H1712" s="868"/>
      <c r="I1712" s="868"/>
      <c r="J1712" s="868"/>
    </row>
    <row r="1713" spans="1:10" x14ac:dyDescent="0.15">
      <c r="A1713" s="868"/>
      <c r="B1713" s="868"/>
      <c r="C1713" s="868"/>
      <c r="D1713" s="868"/>
      <c r="E1713" s="868"/>
      <c r="F1713" s="868"/>
      <c r="G1713" s="868"/>
      <c r="H1713" s="868"/>
      <c r="I1713" s="868"/>
      <c r="J1713" s="868"/>
    </row>
    <row r="1714" spans="1:10" x14ac:dyDescent="0.15">
      <c r="A1714" s="868"/>
      <c r="B1714" s="868"/>
      <c r="C1714" s="868"/>
      <c r="D1714" s="868"/>
      <c r="E1714" s="868"/>
      <c r="F1714" s="868"/>
      <c r="G1714" s="868"/>
      <c r="H1714" s="868"/>
      <c r="I1714" s="868"/>
      <c r="J1714" s="868"/>
    </row>
    <row r="1715" spans="1:10" x14ac:dyDescent="0.15">
      <c r="A1715" s="868"/>
      <c r="B1715" s="868"/>
      <c r="C1715" s="868"/>
      <c r="D1715" s="868"/>
      <c r="E1715" s="868"/>
      <c r="F1715" s="868"/>
      <c r="G1715" s="868"/>
      <c r="H1715" s="868"/>
      <c r="I1715" s="868"/>
      <c r="J1715" s="868"/>
    </row>
    <row r="1716" spans="1:10" x14ac:dyDescent="0.15">
      <c r="A1716" s="868"/>
      <c r="B1716" s="868"/>
      <c r="C1716" s="868"/>
      <c r="D1716" s="868"/>
      <c r="E1716" s="868"/>
      <c r="F1716" s="868"/>
      <c r="G1716" s="868"/>
      <c r="H1716" s="868"/>
      <c r="I1716" s="868"/>
      <c r="J1716" s="868"/>
    </row>
    <row r="1717" spans="1:10" x14ac:dyDescent="0.15">
      <c r="A1717" s="868"/>
      <c r="B1717" s="868"/>
      <c r="C1717" s="868"/>
      <c r="D1717" s="868"/>
      <c r="E1717" s="868"/>
      <c r="F1717" s="868"/>
      <c r="G1717" s="868"/>
      <c r="H1717" s="868"/>
      <c r="I1717" s="868"/>
      <c r="J1717" s="868"/>
    </row>
    <row r="1718" spans="1:10" x14ac:dyDescent="0.15">
      <c r="A1718" s="868"/>
      <c r="B1718" s="868"/>
      <c r="C1718" s="868"/>
      <c r="D1718" s="868"/>
      <c r="E1718" s="868"/>
      <c r="F1718" s="868"/>
      <c r="G1718" s="868"/>
      <c r="H1718" s="868"/>
      <c r="I1718" s="868"/>
      <c r="J1718" s="868"/>
    </row>
    <row r="1719" spans="1:10" x14ac:dyDescent="0.15">
      <c r="A1719" s="868"/>
      <c r="B1719" s="868"/>
      <c r="C1719" s="868"/>
      <c r="D1719" s="868"/>
      <c r="E1719" s="868"/>
      <c r="F1719" s="868"/>
      <c r="G1719" s="868"/>
      <c r="H1719" s="868"/>
      <c r="I1719" s="868"/>
      <c r="J1719" s="868"/>
    </row>
    <row r="1720" spans="1:10" x14ac:dyDescent="0.15">
      <c r="A1720" s="868"/>
      <c r="B1720" s="868"/>
      <c r="C1720" s="868"/>
      <c r="D1720" s="868"/>
      <c r="E1720" s="868"/>
      <c r="F1720" s="868"/>
      <c r="G1720" s="868"/>
      <c r="H1720" s="868"/>
      <c r="I1720" s="868"/>
      <c r="J1720" s="868"/>
    </row>
    <row r="1721" spans="1:10" x14ac:dyDescent="0.15">
      <c r="A1721" s="868"/>
      <c r="B1721" s="868"/>
      <c r="C1721" s="868"/>
      <c r="D1721" s="868"/>
      <c r="E1721" s="868"/>
      <c r="F1721" s="868"/>
      <c r="G1721" s="868"/>
      <c r="H1721" s="868"/>
      <c r="I1721" s="868"/>
      <c r="J1721" s="868"/>
    </row>
    <row r="1722" spans="1:10" x14ac:dyDescent="0.15">
      <c r="A1722" s="868"/>
      <c r="B1722" s="868"/>
      <c r="C1722" s="868"/>
      <c r="D1722" s="868"/>
      <c r="E1722" s="868"/>
      <c r="F1722" s="868"/>
      <c r="G1722" s="868"/>
      <c r="H1722" s="868"/>
      <c r="I1722" s="868"/>
      <c r="J1722" s="868"/>
    </row>
    <row r="1723" spans="1:10" x14ac:dyDescent="0.15">
      <c r="A1723" s="868"/>
      <c r="B1723" s="868"/>
      <c r="C1723" s="868"/>
      <c r="D1723" s="868"/>
      <c r="E1723" s="868"/>
      <c r="F1723" s="868"/>
      <c r="G1723" s="868"/>
      <c r="H1723" s="868"/>
      <c r="I1723" s="868"/>
      <c r="J1723" s="868"/>
    </row>
    <row r="1724" spans="1:10" x14ac:dyDescent="0.15">
      <c r="A1724" s="868"/>
      <c r="B1724" s="868"/>
      <c r="C1724" s="868"/>
      <c r="D1724" s="868"/>
      <c r="E1724" s="868"/>
      <c r="F1724" s="868"/>
      <c r="G1724" s="868"/>
      <c r="H1724" s="868"/>
      <c r="I1724" s="868"/>
      <c r="J1724" s="868"/>
    </row>
    <row r="1725" spans="1:10" x14ac:dyDescent="0.15">
      <c r="A1725" s="868"/>
      <c r="B1725" s="868"/>
      <c r="C1725" s="868"/>
      <c r="D1725" s="868"/>
      <c r="E1725" s="868"/>
      <c r="F1725" s="868"/>
      <c r="G1725" s="868"/>
      <c r="H1725" s="868"/>
      <c r="I1725" s="868"/>
      <c r="J1725" s="868"/>
    </row>
    <row r="1726" spans="1:10" x14ac:dyDescent="0.15">
      <c r="A1726" s="868"/>
      <c r="B1726" s="868"/>
      <c r="C1726" s="868"/>
      <c r="D1726" s="868"/>
      <c r="E1726" s="868"/>
      <c r="F1726" s="868"/>
      <c r="G1726" s="868"/>
      <c r="H1726" s="868"/>
      <c r="I1726" s="868"/>
      <c r="J1726" s="868"/>
    </row>
    <row r="1727" spans="1:10" x14ac:dyDescent="0.15">
      <c r="A1727" s="868"/>
      <c r="B1727" s="868"/>
      <c r="C1727" s="868"/>
      <c r="D1727" s="868"/>
      <c r="E1727" s="868"/>
      <c r="F1727" s="868"/>
      <c r="G1727" s="868"/>
      <c r="H1727" s="868"/>
      <c r="I1727" s="868"/>
      <c r="J1727" s="868"/>
    </row>
    <row r="1728" spans="1:10" x14ac:dyDescent="0.15">
      <c r="A1728" s="868"/>
      <c r="B1728" s="868"/>
      <c r="C1728" s="868"/>
      <c r="D1728" s="868"/>
      <c r="E1728" s="868"/>
      <c r="F1728" s="868"/>
      <c r="G1728" s="868"/>
      <c r="H1728" s="868"/>
      <c r="I1728" s="868"/>
      <c r="J1728" s="868"/>
    </row>
    <row r="1729" spans="1:10" x14ac:dyDescent="0.15">
      <c r="A1729" s="868"/>
      <c r="B1729" s="868"/>
      <c r="C1729" s="868"/>
      <c r="D1729" s="868"/>
      <c r="E1729" s="868"/>
      <c r="F1729" s="868"/>
      <c r="G1729" s="868"/>
      <c r="H1729" s="868"/>
      <c r="I1729" s="868"/>
      <c r="J1729" s="868"/>
    </row>
    <row r="1730" spans="1:10" x14ac:dyDescent="0.15">
      <c r="A1730" s="868"/>
      <c r="B1730" s="868"/>
      <c r="C1730" s="868"/>
      <c r="D1730" s="868"/>
      <c r="E1730" s="868"/>
      <c r="F1730" s="868"/>
      <c r="G1730" s="868"/>
      <c r="H1730" s="868"/>
      <c r="I1730" s="868"/>
      <c r="J1730" s="868"/>
    </row>
    <row r="1731" spans="1:10" x14ac:dyDescent="0.15">
      <c r="A1731" s="868"/>
      <c r="B1731" s="868"/>
      <c r="C1731" s="868"/>
      <c r="D1731" s="868"/>
      <c r="E1731" s="868"/>
      <c r="F1731" s="868"/>
      <c r="G1731" s="868"/>
      <c r="H1731" s="868"/>
      <c r="I1731" s="868"/>
      <c r="J1731" s="868"/>
    </row>
    <row r="1732" spans="1:10" x14ac:dyDescent="0.15">
      <c r="A1732" s="868"/>
      <c r="B1732" s="868"/>
      <c r="C1732" s="868"/>
      <c r="D1732" s="868"/>
      <c r="E1732" s="868"/>
      <c r="F1732" s="868"/>
      <c r="G1732" s="868"/>
      <c r="H1732" s="868"/>
      <c r="I1732" s="868"/>
      <c r="J1732" s="868"/>
    </row>
    <row r="1733" spans="1:10" x14ac:dyDescent="0.15">
      <c r="A1733" s="868"/>
      <c r="B1733" s="868"/>
      <c r="C1733" s="868"/>
      <c r="D1733" s="868"/>
      <c r="E1733" s="868"/>
      <c r="F1733" s="868"/>
      <c r="G1733" s="868"/>
      <c r="H1733" s="868"/>
      <c r="I1733" s="868"/>
      <c r="J1733" s="868"/>
    </row>
    <row r="1734" spans="1:10" x14ac:dyDescent="0.15">
      <c r="A1734" s="868"/>
      <c r="B1734" s="868"/>
      <c r="C1734" s="868"/>
      <c r="D1734" s="868"/>
      <c r="E1734" s="868"/>
      <c r="F1734" s="868"/>
      <c r="G1734" s="868"/>
      <c r="H1734" s="868"/>
      <c r="I1734" s="868"/>
      <c r="J1734" s="868"/>
    </row>
    <row r="1735" spans="1:10" x14ac:dyDescent="0.15">
      <c r="A1735" s="868"/>
      <c r="B1735" s="868"/>
      <c r="C1735" s="868"/>
      <c r="D1735" s="868"/>
      <c r="E1735" s="868"/>
      <c r="F1735" s="868"/>
      <c r="G1735" s="868"/>
      <c r="H1735" s="868"/>
      <c r="I1735" s="868"/>
      <c r="J1735" s="868"/>
    </row>
    <row r="1736" spans="1:10" x14ac:dyDescent="0.15">
      <c r="A1736" s="868"/>
      <c r="B1736" s="868"/>
      <c r="C1736" s="868"/>
      <c r="D1736" s="868"/>
      <c r="E1736" s="868"/>
      <c r="F1736" s="868"/>
      <c r="G1736" s="868"/>
      <c r="H1736" s="868"/>
      <c r="I1736" s="868"/>
      <c r="J1736" s="868"/>
    </row>
    <row r="1737" spans="1:10" x14ac:dyDescent="0.15">
      <c r="A1737" s="868"/>
      <c r="B1737" s="868"/>
      <c r="C1737" s="868"/>
      <c r="D1737" s="868"/>
      <c r="E1737" s="868"/>
      <c r="F1737" s="868"/>
      <c r="G1737" s="868"/>
      <c r="H1737" s="868"/>
      <c r="I1737" s="868"/>
      <c r="J1737" s="868"/>
    </row>
    <row r="1738" spans="1:10" x14ac:dyDescent="0.15">
      <c r="A1738" s="868"/>
      <c r="B1738" s="868"/>
      <c r="C1738" s="868"/>
      <c r="D1738" s="868"/>
      <c r="E1738" s="868"/>
      <c r="F1738" s="868"/>
      <c r="G1738" s="868"/>
      <c r="H1738" s="868"/>
      <c r="I1738" s="868"/>
      <c r="J1738" s="868"/>
    </row>
    <row r="1739" spans="1:10" x14ac:dyDescent="0.15">
      <c r="A1739" s="868"/>
      <c r="B1739" s="868"/>
      <c r="C1739" s="868"/>
      <c r="D1739" s="868"/>
      <c r="E1739" s="868"/>
      <c r="F1739" s="868"/>
      <c r="G1739" s="868"/>
      <c r="H1739" s="868"/>
      <c r="I1739" s="868"/>
      <c r="J1739" s="868"/>
    </row>
    <row r="1740" spans="1:10" x14ac:dyDescent="0.15">
      <c r="A1740" s="868"/>
      <c r="B1740" s="868"/>
      <c r="C1740" s="868"/>
      <c r="D1740" s="868"/>
      <c r="E1740" s="868"/>
      <c r="F1740" s="868"/>
      <c r="G1740" s="868"/>
      <c r="H1740" s="868"/>
      <c r="I1740" s="868"/>
      <c r="J1740" s="868"/>
    </row>
    <row r="1741" spans="1:10" x14ac:dyDescent="0.15">
      <c r="A1741" s="868"/>
      <c r="B1741" s="868"/>
      <c r="C1741" s="868"/>
      <c r="D1741" s="868"/>
      <c r="E1741" s="868"/>
      <c r="F1741" s="868"/>
      <c r="G1741" s="868"/>
      <c r="H1741" s="868"/>
      <c r="I1741" s="868"/>
      <c r="J1741" s="868"/>
    </row>
    <row r="1742" spans="1:10" x14ac:dyDescent="0.15">
      <c r="A1742" s="868"/>
      <c r="B1742" s="868"/>
      <c r="C1742" s="868"/>
      <c r="D1742" s="868"/>
      <c r="E1742" s="868"/>
      <c r="F1742" s="868"/>
      <c r="G1742" s="868"/>
      <c r="H1742" s="868"/>
      <c r="I1742" s="868"/>
      <c r="J1742" s="868"/>
    </row>
    <row r="1743" spans="1:10" x14ac:dyDescent="0.15">
      <c r="A1743" s="868"/>
      <c r="B1743" s="868"/>
      <c r="C1743" s="868"/>
      <c r="D1743" s="868"/>
      <c r="E1743" s="868"/>
      <c r="F1743" s="868"/>
      <c r="G1743" s="868"/>
      <c r="H1743" s="868"/>
      <c r="I1743" s="868"/>
      <c r="J1743" s="868"/>
    </row>
    <row r="1744" spans="1:10" x14ac:dyDescent="0.15">
      <c r="A1744" s="868"/>
      <c r="B1744" s="868"/>
      <c r="C1744" s="868"/>
      <c r="D1744" s="868"/>
      <c r="E1744" s="868"/>
      <c r="F1744" s="868"/>
      <c r="G1744" s="868"/>
      <c r="H1744" s="868"/>
      <c r="I1744" s="868"/>
      <c r="J1744" s="868"/>
    </row>
    <row r="1745" spans="1:10" x14ac:dyDescent="0.15">
      <c r="A1745" s="868"/>
      <c r="B1745" s="868"/>
      <c r="C1745" s="868"/>
      <c r="D1745" s="868"/>
      <c r="E1745" s="868"/>
      <c r="F1745" s="868"/>
      <c r="G1745" s="868"/>
      <c r="H1745" s="868"/>
      <c r="I1745" s="868"/>
      <c r="J1745" s="868"/>
    </row>
    <row r="1746" spans="1:10" x14ac:dyDescent="0.15">
      <c r="A1746" s="868"/>
      <c r="B1746" s="868"/>
      <c r="C1746" s="868"/>
      <c r="D1746" s="868"/>
      <c r="E1746" s="868"/>
      <c r="F1746" s="868"/>
      <c r="G1746" s="868"/>
      <c r="H1746" s="868"/>
      <c r="I1746" s="868"/>
      <c r="J1746" s="868"/>
    </row>
    <row r="1747" spans="1:10" x14ac:dyDescent="0.15">
      <c r="A1747" s="868"/>
      <c r="B1747" s="868"/>
      <c r="C1747" s="868"/>
      <c r="D1747" s="868"/>
      <c r="E1747" s="868"/>
      <c r="F1747" s="868"/>
      <c r="G1747" s="868"/>
      <c r="H1747" s="868"/>
      <c r="I1747" s="868"/>
      <c r="J1747" s="868"/>
    </row>
    <row r="1748" spans="1:10" x14ac:dyDescent="0.15">
      <c r="A1748" s="868"/>
      <c r="B1748" s="868"/>
      <c r="C1748" s="868"/>
      <c r="D1748" s="868"/>
      <c r="E1748" s="868"/>
      <c r="F1748" s="868"/>
      <c r="G1748" s="868"/>
      <c r="H1748" s="868"/>
      <c r="I1748" s="868"/>
      <c r="J1748" s="868"/>
    </row>
    <row r="1749" spans="1:10" x14ac:dyDescent="0.15">
      <c r="A1749" s="868"/>
      <c r="B1749" s="868"/>
      <c r="C1749" s="868"/>
      <c r="D1749" s="868"/>
      <c r="E1749" s="868"/>
      <c r="F1749" s="868"/>
      <c r="G1749" s="868"/>
      <c r="H1749" s="868"/>
      <c r="I1749" s="868"/>
      <c r="J1749" s="868"/>
    </row>
    <row r="1750" spans="1:10" x14ac:dyDescent="0.15">
      <c r="A1750" s="868"/>
      <c r="B1750" s="868"/>
      <c r="C1750" s="868"/>
      <c r="D1750" s="868"/>
      <c r="E1750" s="868"/>
      <c r="F1750" s="868"/>
      <c r="G1750" s="868"/>
      <c r="H1750" s="868"/>
      <c r="I1750" s="868"/>
      <c r="J1750" s="868"/>
    </row>
    <row r="1751" spans="1:10" x14ac:dyDescent="0.15">
      <c r="A1751" s="868"/>
      <c r="B1751" s="868"/>
      <c r="C1751" s="868"/>
      <c r="D1751" s="868"/>
      <c r="E1751" s="868"/>
      <c r="F1751" s="868"/>
      <c r="G1751" s="868"/>
      <c r="H1751" s="868"/>
      <c r="I1751" s="868"/>
      <c r="J1751" s="868"/>
    </row>
    <row r="1752" spans="1:10" x14ac:dyDescent="0.15">
      <c r="A1752" s="868"/>
      <c r="B1752" s="868"/>
      <c r="C1752" s="868"/>
      <c r="D1752" s="868"/>
      <c r="E1752" s="868"/>
      <c r="F1752" s="868"/>
      <c r="G1752" s="868"/>
      <c r="H1752" s="868"/>
      <c r="I1752" s="868"/>
      <c r="J1752" s="868"/>
    </row>
    <row r="1753" spans="1:10" x14ac:dyDescent="0.15">
      <c r="A1753" s="868"/>
      <c r="B1753" s="868"/>
      <c r="C1753" s="868"/>
      <c r="D1753" s="868"/>
      <c r="E1753" s="868"/>
      <c r="F1753" s="868"/>
      <c r="G1753" s="868"/>
      <c r="H1753" s="868"/>
      <c r="I1753" s="868"/>
      <c r="J1753" s="868"/>
    </row>
    <row r="1754" spans="1:10" x14ac:dyDescent="0.15">
      <c r="A1754" s="868"/>
      <c r="B1754" s="868"/>
      <c r="C1754" s="868"/>
      <c r="D1754" s="868"/>
      <c r="E1754" s="868"/>
      <c r="F1754" s="868"/>
      <c r="G1754" s="868"/>
      <c r="H1754" s="868"/>
      <c r="I1754" s="868"/>
      <c r="J1754" s="868"/>
    </row>
    <row r="1755" spans="1:10" x14ac:dyDescent="0.15">
      <c r="A1755" s="868"/>
      <c r="B1755" s="868"/>
      <c r="C1755" s="868"/>
      <c r="D1755" s="868"/>
      <c r="E1755" s="868"/>
      <c r="F1755" s="868"/>
      <c r="G1755" s="868"/>
      <c r="H1755" s="868"/>
      <c r="I1755" s="868"/>
      <c r="J1755" s="868"/>
    </row>
    <row r="1756" spans="1:10" x14ac:dyDescent="0.15">
      <c r="A1756" s="868"/>
      <c r="B1756" s="868"/>
      <c r="C1756" s="868"/>
      <c r="D1756" s="868"/>
      <c r="E1756" s="868"/>
      <c r="F1756" s="868"/>
      <c r="G1756" s="868"/>
      <c r="H1756" s="868"/>
      <c r="I1756" s="868"/>
      <c r="J1756" s="868"/>
    </row>
    <row r="1757" spans="1:10" x14ac:dyDescent="0.15">
      <c r="A1757" s="868"/>
      <c r="B1757" s="868"/>
      <c r="C1757" s="868"/>
      <c r="D1757" s="868"/>
      <c r="E1757" s="868"/>
      <c r="F1757" s="868"/>
      <c r="G1757" s="868"/>
      <c r="H1757" s="868"/>
      <c r="I1757" s="868"/>
      <c r="J1757" s="868"/>
    </row>
    <row r="1758" spans="1:10" x14ac:dyDescent="0.15">
      <c r="A1758" s="868"/>
      <c r="B1758" s="868"/>
      <c r="C1758" s="868"/>
      <c r="D1758" s="868"/>
      <c r="E1758" s="868"/>
      <c r="F1758" s="868"/>
      <c r="G1758" s="868"/>
      <c r="H1758" s="868"/>
      <c r="I1758" s="868"/>
      <c r="J1758" s="868"/>
    </row>
    <row r="1759" spans="1:10" x14ac:dyDescent="0.15">
      <c r="A1759" s="868"/>
      <c r="B1759" s="868"/>
      <c r="C1759" s="868"/>
      <c r="D1759" s="868"/>
      <c r="E1759" s="868"/>
      <c r="F1759" s="868"/>
      <c r="G1759" s="868"/>
      <c r="H1759" s="868"/>
      <c r="I1759" s="868"/>
      <c r="J1759" s="868"/>
    </row>
    <row r="1760" spans="1:10" x14ac:dyDescent="0.15">
      <c r="A1760" s="868"/>
      <c r="B1760" s="868"/>
      <c r="C1760" s="868"/>
      <c r="D1760" s="868"/>
      <c r="E1760" s="868"/>
      <c r="F1760" s="868"/>
      <c r="G1760" s="868"/>
      <c r="H1760" s="868"/>
      <c r="I1760" s="868"/>
      <c r="J1760" s="868"/>
    </row>
    <row r="1761" spans="1:10" x14ac:dyDescent="0.15">
      <c r="A1761" s="868"/>
      <c r="B1761" s="868"/>
      <c r="C1761" s="868"/>
      <c r="D1761" s="868"/>
      <c r="E1761" s="868"/>
      <c r="F1761" s="868"/>
      <c r="G1761" s="868"/>
      <c r="H1761" s="868"/>
      <c r="I1761" s="868"/>
      <c r="J1761" s="868"/>
    </row>
    <row r="1762" spans="1:10" x14ac:dyDescent="0.15">
      <c r="A1762" s="868"/>
      <c r="B1762" s="868"/>
      <c r="C1762" s="868"/>
      <c r="D1762" s="868"/>
      <c r="E1762" s="868"/>
      <c r="F1762" s="868"/>
      <c r="G1762" s="868"/>
      <c r="H1762" s="868"/>
      <c r="I1762" s="868"/>
      <c r="J1762" s="868"/>
    </row>
    <row r="1763" spans="1:10" x14ac:dyDescent="0.15">
      <c r="A1763" s="868"/>
      <c r="B1763" s="868"/>
      <c r="C1763" s="868"/>
      <c r="D1763" s="868"/>
      <c r="E1763" s="868"/>
      <c r="F1763" s="868"/>
      <c r="G1763" s="868"/>
      <c r="H1763" s="868"/>
      <c r="I1763" s="868"/>
      <c r="J1763" s="868"/>
    </row>
    <row r="1764" spans="1:10" x14ac:dyDescent="0.15">
      <c r="A1764" s="868"/>
      <c r="B1764" s="868"/>
      <c r="C1764" s="868"/>
      <c r="D1764" s="868"/>
      <c r="E1764" s="868"/>
      <c r="F1764" s="868"/>
      <c r="G1764" s="868"/>
      <c r="H1764" s="868"/>
      <c r="I1764" s="868"/>
      <c r="J1764" s="868"/>
    </row>
    <row r="1765" spans="1:10" x14ac:dyDescent="0.15">
      <c r="A1765" s="868"/>
      <c r="B1765" s="868"/>
      <c r="C1765" s="868"/>
      <c r="D1765" s="868"/>
      <c r="E1765" s="868"/>
      <c r="F1765" s="868"/>
      <c r="G1765" s="868"/>
      <c r="H1765" s="868"/>
      <c r="I1765" s="868"/>
      <c r="J1765" s="868"/>
    </row>
    <row r="1766" spans="1:10" x14ac:dyDescent="0.15">
      <c r="A1766" s="868"/>
      <c r="B1766" s="868"/>
      <c r="C1766" s="868"/>
      <c r="D1766" s="868"/>
      <c r="E1766" s="868"/>
      <c r="F1766" s="868"/>
      <c r="G1766" s="868"/>
      <c r="H1766" s="868"/>
      <c r="I1766" s="868"/>
      <c r="J1766" s="868"/>
    </row>
    <row r="1767" spans="1:10" x14ac:dyDescent="0.15">
      <c r="A1767" s="868"/>
      <c r="B1767" s="868"/>
      <c r="C1767" s="868"/>
      <c r="D1767" s="868"/>
      <c r="E1767" s="868"/>
      <c r="F1767" s="868"/>
      <c r="G1767" s="868"/>
      <c r="H1767" s="868"/>
      <c r="I1767" s="868"/>
      <c r="J1767" s="868"/>
    </row>
    <row r="1768" spans="1:10" x14ac:dyDescent="0.15">
      <c r="A1768" s="868"/>
      <c r="B1768" s="868"/>
      <c r="C1768" s="868"/>
      <c r="D1768" s="868"/>
      <c r="E1768" s="868"/>
      <c r="F1768" s="868"/>
      <c r="G1768" s="868"/>
      <c r="H1768" s="868"/>
      <c r="I1768" s="868"/>
      <c r="J1768" s="868"/>
    </row>
    <row r="1769" spans="1:10" x14ac:dyDescent="0.15">
      <c r="A1769" s="868"/>
      <c r="B1769" s="868"/>
      <c r="C1769" s="868"/>
      <c r="D1769" s="868"/>
      <c r="E1769" s="868"/>
      <c r="F1769" s="868"/>
      <c r="G1769" s="868"/>
      <c r="H1769" s="868"/>
      <c r="I1769" s="868"/>
      <c r="J1769" s="868"/>
    </row>
    <row r="1770" spans="1:10" x14ac:dyDescent="0.15">
      <c r="A1770" s="868"/>
      <c r="B1770" s="868"/>
      <c r="C1770" s="868"/>
      <c r="D1770" s="868"/>
      <c r="E1770" s="868"/>
      <c r="F1770" s="868"/>
      <c r="G1770" s="868"/>
      <c r="H1770" s="868"/>
      <c r="I1770" s="868"/>
      <c r="J1770" s="868"/>
    </row>
    <row r="1771" spans="1:10" x14ac:dyDescent="0.15">
      <c r="A1771" s="868"/>
      <c r="B1771" s="868"/>
      <c r="C1771" s="868"/>
      <c r="D1771" s="868"/>
      <c r="E1771" s="868"/>
      <c r="F1771" s="868"/>
      <c r="G1771" s="868"/>
      <c r="H1771" s="868"/>
      <c r="I1771" s="868"/>
      <c r="J1771" s="868"/>
    </row>
    <row r="1772" spans="1:10" x14ac:dyDescent="0.15">
      <c r="A1772" s="868"/>
      <c r="B1772" s="868"/>
      <c r="C1772" s="868"/>
      <c r="D1772" s="868"/>
      <c r="E1772" s="868"/>
      <c r="F1772" s="868"/>
      <c r="G1772" s="868"/>
      <c r="H1772" s="868"/>
      <c r="I1772" s="868"/>
      <c r="J1772" s="868"/>
    </row>
    <row r="1773" spans="1:10" x14ac:dyDescent="0.15">
      <c r="A1773" s="868"/>
      <c r="B1773" s="868"/>
      <c r="C1773" s="868"/>
      <c r="D1773" s="868"/>
      <c r="E1773" s="868"/>
      <c r="F1773" s="868"/>
      <c r="G1773" s="868"/>
      <c r="H1773" s="868"/>
      <c r="I1773" s="868"/>
      <c r="J1773" s="868"/>
    </row>
    <row r="1774" spans="1:10" x14ac:dyDescent="0.15">
      <c r="A1774" s="868"/>
      <c r="B1774" s="868"/>
      <c r="C1774" s="868"/>
      <c r="D1774" s="868"/>
      <c r="E1774" s="868"/>
      <c r="F1774" s="868"/>
      <c r="G1774" s="868"/>
      <c r="H1774" s="868"/>
      <c r="I1774" s="868"/>
      <c r="J1774" s="868"/>
    </row>
    <row r="1775" spans="1:10" x14ac:dyDescent="0.15">
      <c r="A1775" s="868"/>
      <c r="B1775" s="868"/>
      <c r="C1775" s="868"/>
      <c r="D1775" s="868"/>
      <c r="E1775" s="868"/>
      <c r="F1775" s="868"/>
      <c r="G1775" s="868"/>
      <c r="H1775" s="868"/>
      <c r="I1775" s="868"/>
      <c r="J1775" s="868"/>
    </row>
    <row r="1776" spans="1:10" x14ac:dyDescent="0.15">
      <c r="A1776" s="868"/>
      <c r="B1776" s="868"/>
      <c r="C1776" s="868"/>
      <c r="D1776" s="868"/>
      <c r="E1776" s="868"/>
      <c r="F1776" s="868"/>
      <c r="G1776" s="868"/>
      <c r="H1776" s="868"/>
      <c r="I1776" s="868"/>
      <c r="J1776" s="868"/>
    </row>
    <row r="1777" spans="1:10" x14ac:dyDescent="0.15">
      <c r="A1777" s="868"/>
      <c r="B1777" s="868"/>
      <c r="C1777" s="868"/>
      <c r="D1777" s="868"/>
      <c r="E1777" s="868"/>
      <c r="F1777" s="868"/>
      <c r="G1777" s="868"/>
      <c r="H1777" s="868"/>
      <c r="I1777" s="868"/>
      <c r="J1777" s="868"/>
    </row>
    <row r="1778" spans="1:10" x14ac:dyDescent="0.15">
      <c r="A1778" s="868"/>
      <c r="B1778" s="868"/>
      <c r="C1778" s="868"/>
      <c r="D1778" s="868"/>
      <c r="E1778" s="868"/>
      <c r="F1778" s="868"/>
      <c r="G1778" s="868"/>
      <c r="H1778" s="868"/>
      <c r="I1778" s="868"/>
      <c r="J1778" s="868"/>
    </row>
    <row r="1779" spans="1:10" x14ac:dyDescent="0.15">
      <c r="A1779" s="868"/>
      <c r="B1779" s="868"/>
      <c r="C1779" s="868"/>
      <c r="D1779" s="868"/>
      <c r="E1779" s="868"/>
      <c r="F1779" s="868"/>
      <c r="G1779" s="868"/>
      <c r="H1779" s="868"/>
      <c r="I1779" s="868"/>
      <c r="J1779" s="868"/>
    </row>
    <row r="1780" spans="1:10" x14ac:dyDescent="0.15">
      <c r="A1780" s="868"/>
      <c r="B1780" s="868"/>
      <c r="C1780" s="868"/>
      <c r="D1780" s="868"/>
      <c r="E1780" s="868"/>
      <c r="F1780" s="868"/>
      <c r="G1780" s="868"/>
      <c r="H1780" s="868"/>
      <c r="I1780" s="868"/>
      <c r="J1780" s="868"/>
    </row>
    <row r="1781" spans="1:10" x14ac:dyDescent="0.15">
      <c r="A1781" s="868"/>
      <c r="B1781" s="868"/>
      <c r="C1781" s="868"/>
      <c r="D1781" s="868"/>
      <c r="E1781" s="868"/>
      <c r="F1781" s="868"/>
      <c r="G1781" s="868"/>
      <c r="H1781" s="868"/>
      <c r="I1781" s="868"/>
      <c r="J1781" s="868"/>
    </row>
    <row r="1782" spans="1:10" x14ac:dyDescent="0.15">
      <c r="A1782" s="868"/>
      <c r="B1782" s="868"/>
      <c r="C1782" s="868"/>
      <c r="D1782" s="868"/>
      <c r="E1782" s="868"/>
      <c r="F1782" s="868"/>
      <c r="G1782" s="868"/>
      <c r="H1782" s="868"/>
      <c r="I1782" s="868"/>
      <c r="J1782" s="868"/>
    </row>
    <row r="1783" spans="1:10" x14ac:dyDescent="0.15">
      <c r="A1783" s="868"/>
      <c r="B1783" s="868"/>
      <c r="C1783" s="868"/>
      <c r="D1783" s="868"/>
      <c r="E1783" s="868"/>
      <c r="F1783" s="868"/>
      <c r="G1783" s="868"/>
      <c r="H1783" s="868"/>
      <c r="I1783" s="868"/>
      <c r="J1783" s="868"/>
    </row>
    <row r="1784" spans="1:10" x14ac:dyDescent="0.15">
      <c r="A1784" s="868"/>
      <c r="B1784" s="868"/>
      <c r="C1784" s="868"/>
      <c r="D1784" s="868"/>
      <c r="E1784" s="868"/>
      <c r="F1784" s="868"/>
      <c r="G1784" s="868"/>
      <c r="H1784" s="868"/>
      <c r="I1784" s="868"/>
      <c r="J1784" s="868"/>
    </row>
    <row r="1785" spans="1:10" x14ac:dyDescent="0.15">
      <c r="A1785" s="868"/>
      <c r="B1785" s="868"/>
      <c r="C1785" s="868"/>
      <c r="D1785" s="868"/>
      <c r="E1785" s="868"/>
      <c r="F1785" s="868"/>
      <c r="G1785" s="868"/>
      <c r="H1785" s="868"/>
      <c r="I1785" s="868"/>
      <c r="J1785" s="868"/>
    </row>
    <row r="1786" spans="1:10" x14ac:dyDescent="0.15">
      <c r="A1786" s="868"/>
      <c r="B1786" s="868"/>
      <c r="C1786" s="868"/>
      <c r="D1786" s="868"/>
      <c r="E1786" s="868"/>
      <c r="F1786" s="868"/>
      <c r="G1786" s="868"/>
      <c r="H1786" s="868"/>
      <c r="I1786" s="868"/>
      <c r="J1786" s="868"/>
    </row>
    <row r="1787" spans="1:10" x14ac:dyDescent="0.15">
      <c r="A1787" s="868"/>
      <c r="B1787" s="868"/>
      <c r="C1787" s="868"/>
      <c r="D1787" s="868"/>
      <c r="E1787" s="868"/>
      <c r="F1787" s="868"/>
      <c r="G1787" s="868"/>
      <c r="H1787" s="868"/>
      <c r="I1787" s="868"/>
      <c r="J1787" s="868"/>
    </row>
    <row r="1788" spans="1:10" x14ac:dyDescent="0.15">
      <c r="A1788" s="868"/>
      <c r="B1788" s="868"/>
      <c r="C1788" s="868"/>
      <c r="D1788" s="868"/>
      <c r="E1788" s="868"/>
      <c r="F1788" s="868"/>
      <c r="G1788" s="868"/>
      <c r="H1788" s="868"/>
      <c r="I1788" s="868"/>
      <c r="J1788" s="868"/>
    </row>
    <row r="1789" spans="1:10" x14ac:dyDescent="0.15">
      <c r="A1789" s="868"/>
      <c r="B1789" s="868"/>
      <c r="C1789" s="868"/>
      <c r="D1789" s="868"/>
      <c r="E1789" s="868"/>
      <c r="F1789" s="868"/>
      <c r="G1789" s="868"/>
      <c r="H1789" s="868"/>
      <c r="I1789" s="868"/>
      <c r="J1789" s="868"/>
    </row>
    <row r="1790" spans="1:10" x14ac:dyDescent="0.15">
      <c r="A1790" s="868"/>
      <c r="B1790" s="868"/>
      <c r="C1790" s="868"/>
      <c r="D1790" s="868"/>
      <c r="E1790" s="868"/>
      <c r="F1790" s="868"/>
      <c r="G1790" s="868"/>
      <c r="H1790" s="868"/>
      <c r="I1790" s="868"/>
      <c r="J1790" s="868"/>
    </row>
    <row r="1791" spans="1:10" x14ac:dyDescent="0.15">
      <c r="A1791" s="868"/>
      <c r="B1791" s="868"/>
      <c r="C1791" s="868"/>
      <c r="D1791" s="868"/>
      <c r="E1791" s="868"/>
      <c r="F1791" s="868"/>
      <c r="G1791" s="868"/>
      <c r="H1791" s="868"/>
      <c r="I1791" s="868"/>
      <c r="J1791" s="868"/>
    </row>
    <row r="1792" spans="1:10" x14ac:dyDescent="0.15">
      <c r="A1792" s="868"/>
      <c r="B1792" s="868"/>
      <c r="C1792" s="868"/>
      <c r="D1792" s="868"/>
      <c r="E1792" s="868"/>
      <c r="F1792" s="868"/>
      <c r="G1792" s="868"/>
      <c r="H1792" s="868"/>
      <c r="I1792" s="868"/>
      <c r="J1792" s="868"/>
    </row>
    <row r="1793" spans="1:10" x14ac:dyDescent="0.15">
      <c r="A1793" s="868"/>
      <c r="B1793" s="868"/>
      <c r="C1793" s="868"/>
      <c r="D1793" s="868"/>
      <c r="E1793" s="868"/>
      <c r="F1793" s="868"/>
      <c r="G1793" s="868"/>
      <c r="H1793" s="868"/>
      <c r="I1793" s="868"/>
      <c r="J1793" s="868"/>
    </row>
    <row r="1794" spans="1:10" x14ac:dyDescent="0.15">
      <c r="A1794" s="868"/>
      <c r="B1794" s="868"/>
      <c r="C1794" s="868"/>
      <c r="D1794" s="868"/>
      <c r="E1794" s="868"/>
      <c r="F1794" s="868"/>
      <c r="G1794" s="868"/>
      <c r="H1794" s="868"/>
      <c r="I1794" s="868"/>
      <c r="J1794" s="868"/>
    </row>
    <row r="1795" spans="1:10" x14ac:dyDescent="0.15">
      <c r="A1795" s="868"/>
      <c r="B1795" s="868"/>
      <c r="C1795" s="868"/>
      <c r="D1795" s="868"/>
      <c r="E1795" s="868"/>
      <c r="F1795" s="868"/>
      <c r="G1795" s="868"/>
      <c r="H1795" s="868"/>
      <c r="I1795" s="868"/>
      <c r="J1795" s="868"/>
    </row>
    <row r="1796" spans="1:10" x14ac:dyDescent="0.15">
      <c r="A1796" s="868"/>
      <c r="B1796" s="868"/>
      <c r="C1796" s="868"/>
      <c r="D1796" s="868"/>
      <c r="E1796" s="868"/>
      <c r="F1796" s="868"/>
      <c r="G1796" s="868"/>
      <c r="H1796" s="868"/>
      <c r="I1796" s="868"/>
      <c r="J1796" s="868"/>
    </row>
    <row r="1797" spans="1:10" x14ac:dyDescent="0.15">
      <c r="A1797" s="868"/>
      <c r="B1797" s="868"/>
      <c r="C1797" s="868"/>
      <c r="D1797" s="868"/>
      <c r="E1797" s="868"/>
      <c r="F1797" s="868"/>
      <c r="G1797" s="868"/>
      <c r="H1797" s="868"/>
      <c r="I1797" s="868"/>
      <c r="J1797" s="868"/>
    </row>
    <row r="1798" spans="1:10" x14ac:dyDescent="0.15">
      <c r="A1798" s="868"/>
      <c r="B1798" s="868"/>
      <c r="C1798" s="868"/>
      <c r="D1798" s="868"/>
      <c r="E1798" s="868"/>
      <c r="F1798" s="868"/>
      <c r="G1798" s="868"/>
      <c r="H1798" s="868"/>
      <c r="I1798" s="868"/>
      <c r="J1798" s="868"/>
    </row>
    <row r="1799" spans="1:10" x14ac:dyDescent="0.15">
      <c r="A1799" s="868"/>
      <c r="B1799" s="868"/>
      <c r="C1799" s="868"/>
      <c r="D1799" s="868"/>
      <c r="E1799" s="868"/>
      <c r="F1799" s="868"/>
      <c r="G1799" s="868"/>
      <c r="H1799" s="868"/>
      <c r="I1799" s="868"/>
      <c r="J1799" s="868"/>
    </row>
    <row r="1800" spans="1:10" x14ac:dyDescent="0.15">
      <c r="A1800" s="868"/>
      <c r="B1800" s="868"/>
      <c r="C1800" s="868"/>
      <c r="D1800" s="868"/>
      <c r="E1800" s="868"/>
      <c r="F1800" s="868"/>
      <c r="G1800" s="868"/>
      <c r="H1800" s="868"/>
      <c r="I1800" s="868"/>
      <c r="J1800" s="868"/>
    </row>
    <row r="1801" spans="1:10" x14ac:dyDescent="0.15">
      <c r="A1801" s="868"/>
      <c r="B1801" s="868"/>
      <c r="C1801" s="868"/>
      <c r="D1801" s="868"/>
      <c r="E1801" s="868"/>
      <c r="F1801" s="868"/>
      <c r="G1801" s="868"/>
      <c r="H1801" s="868"/>
      <c r="I1801" s="868"/>
      <c r="J1801" s="868"/>
    </row>
    <row r="1802" spans="1:10" x14ac:dyDescent="0.15">
      <c r="A1802" s="868"/>
      <c r="B1802" s="868"/>
      <c r="C1802" s="868"/>
      <c r="D1802" s="868"/>
      <c r="E1802" s="868"/>
      <c r="F1802" s="868"/>
      <c r="G1802" s="868"/>
      <c r="H1802" s="868"/>
      <c r="I1802" s="868"/>
      <c r="J1802" s="868"/>
    </row>
    <row r="1803" spans="1:10" x14ac:dyDescent="0.15">
      <c r="A1803" s="868"/>
      <c r="B1803" s="868"/>
      <c r="C1803" s="868"/>
      <c r="D1803" s="868"/>
      <c r="E1803" s="868"/>
      <c r="F1803" s="868"/>
      <c r="G1803" s="868"/>
      <c r="H1803" s="868"/>
      <c r="I1803" s="868"/>
      <c r="J1803" s="868"/>
    </row>
    <row r="1804" spans="1:10" x14ac:dyDescent="0.15">
      <c r="A1804" s="868"/>
      <c r="B1804" s="868"/>
      <c r="C1804" s="868"/>
      <c r="D1804" s="868"/>
      <c r="E1804" s="868"/>
      <c r="F1804" s="868"/>
      <c r="G1804" s="868"/>
      <c r="H1804" s="868"/>
      <c r="I1804" s="868"/>
      <c r="J1804" s="868"/>
    </row>
    <row r="1805" spans="1:10" x14ac:dyDescent="0.15">
      <c r="A1805" s="868"/>
      <c r="B1805" s="868"/>
      <c r="C1805" s="868"/>
      <c r="D1805" s="868"/>
      <c r="E1805" s="868"/>
      <c r="F1805" s="868"/>
      <c r="G1805" s="868"/>
      <c r="H1805" s="868"/>
      <c r="I1805" s="868"/>
      <c r="J1805" s="868"/>
    </row>
    <row r="1806" spans="1:10" x14ac:dyDescent="0.15">
      <c r="A1806" s="868"/>
      <c r="B1806" s="868"/>
      <c r="C1806" s="868"/>
      <c r="D1806" s="868"/>
      <c r="E1806" s="868"/>
      <c r="F1806" s="868"/>
      <c r="G1806" s="868"/>
      <c r="H1806" s="868"/>
      <c r="I1806" s="868"/>
      <c r="J1806" s="868"/>
    </row>
    <row r="1807" spans="1:10" x14ac:dyDescent="0.15">
      <c r="A1807" s="868"/>
      <c r="B1807" s="868"/>
      <c r="C1807" s="868"/>
      <c r="D1807" s="868"/>
      <c r="E1807" s="868"/>
      <c r="F1807" s="868"/>
      <c r="G1807" s="868"/>
      <c r="H1807" s="868"/>
      <c r="I1807" s="868"/>
      <c r="J1807" s="868"/>
    </row>
    <row r="1808" spans="1:10" x14ac:dyDescent="0.15">
      <c r="A1808" s="868"/>
      <c r="B1808" s="868"/>
      <c r="C1808" s="868"/>
      <c r="D1808" s="868"/>
      <c r="E1808" s="868"/>
      <c r="F1808" s="868"/>
      <c r="G1808" s="868"/>
      <c r="H1808" s="868"/>
      <c r="I1808" s="868"/>
      <c r="J1808" s="868"/>
    </row>
    <row r="1809" spans="1:10" x14ac:dyDescent="0.15">
      <c r="A1809" s="868"/>
      <c r="B1809" s="868"/>
      <c r="C1809" s="868"/>
      <c r="D1809" s="868"/>
      <c r="E1809" s="868"/>
      <c r="F1809" s="868"/>
      <c r="G1809" s="868"/>
      <c r="H1809" s="868"/>
      <c r="I1809" s="868"/>
      <c r="J1809" s="868"/>
    </row>
    <row r="1810" spans="1:10" x14ac:dyDescent="0.15">
      <c r="A1810" s="868"/>
      <c r="B1810" s="868"/>
      <c r="C1810" s="868"/>
      <c r="D1810" s="868"/>
      <c r="E1810" s="868"/>
      <c r="F1810" s="868"/>
      <c r="G1810" s="868"/>
      <c r="H1810" s="868"/>
      <c r="I1810" s="868"/>
      <c r="J1810" s="868"/>
    </row>
    <row r="1811" spans="1:10" x14ac:dyDescent="0.15">
      <c r="A1811" s="868"/>
      <c r="B1811" s="868"/>
      <c r="C1811" s="868"/>
      <c r="D1811" s="868"/>
      <c r="E1811" s="868"/>
      <c r="F1811" s="868"/>
      <c r="G1811" s="868"/>
      <c r="H1811" s="868"/>
      <c r="I1811" s="868"/>
      <c r="J1811" s="868"/>
    </row>
    <row r="1812" spans="1:10" x14ac:dyDescent="0.15">
      <c r="A1812" s="868"/>
      <c r="B1812" s="868"/>
      <c r="C1812" s="868"/>
      <c r="D1812" s="868"/>
      <c r="E1812" s="868"/>
      <c r="F1812" s="868"/>
      <c r="G1812" s="868"/>
      <c r="H1812" s="868"/>
      <c r="I1812" s="868"/>
      <c r="J1812" s="868"/>
    </row>
    <row r="1813" spans="1:10" x14ac:dyDescent="0.15">
      <c r="A1813" s="868"/>
      <c r="B1813" s="868"/>
      <c r="C1813" s="868"/>
      <c r="D1813" s="868"/>
      <c r="E1813" s="868"/>
      <c r="F1813" s="868"/>
      <c r="G1813" s="868"/>
      <c r="H1813" s="868"/>
      <c r="I1813" s="868"/>
      <c r="J1813" s="868"/>
    </row>
    <row r="1814" spans="1:10" x14ac:dyDescent="0.15">
      <c r="A1814" s="868"/>
      <c r="B1814" s="868"/>
      <c r="C1814" s="868"/>
      <c r="D1814" s="868"/>
      <c r="E1814" s="868"/>
      <c r="F1814" s="868"/>
      <c r="G1814" s="868"/>
      <c r="H1814" s="868"/>
      <c r="I1814" s="868"/>
      <c r="J1814" s="868"/>
    </row>
    <row r="1815" spans="1:10" x14ac:dyDescent="0.15">
      <c r="A1815" s="868"/>
      <c r="B1815" s="868"/>
      <c r="C1815" s="868"/>
      <c r="D1815" s="868"/>
      <c r="E1815" s="868"/>
      <c r="F1815" s="868"/>
      <c r="G1815" s="868"/>
      <c r="H1815" s="868"/>
      <c r="I1815" s="868"/>
      <c r="J1815" s="868"/>
    </row>
    <row r="1816" spans="1:10" x14ac:dyDescent="0.15">
      <c r="A1816" s="868"/>
      <c r="B1816" s="868"/>
      <c r="C1816" s="868"/>
      <c r="D1816" s="868"/>
      <c r="E1816" s="868"/>
      <c r="F1816" s="868"/>
      <c r="G1816" s="868"/>
      <c r="H1816" s="868"/>
      <c r="I1816" s="868"/>
      <c r="J1816" s="868"/>
    </row>
    <row r="1817" spans="1:10" x14ac:dyDescent="0.15">
      <c r="A1817" s="868"/>
      <c r="B1817" s="868"/>
      <c r="C1817" s="868"/>
      <c r="D1817" s="868"/>
      <c r="E1817" s="868"/>
      <c r="F1817" s="868"/>
      <c r="G1817" s="868"/>
      <c r="H1817" s="868"/>
      <c r="I1817" s="868"/>
      <c r="J1817" s="868"/>
    </row>
    <row r="1818" spans="1:10" x14ac:dyDescent="0.15">
      <c r="A1818" s="868"/>
      <c r="B1818" s="868"/>
      <c r="C1818" s="868"/>
      <c r="D1818" s="868"/>
      <c r="E1818" s="868"/>
      <c r="F1818" s="868"/>
      <c r="G1818" s="868"/>
      <c r="H1818" s="868"/>
      <c r="I1818" s="868"/>
      <c r="J1818" s="868"/>
    </row>
    <row r="1819" spans="1:10" x14ac:dyDescent="0.15">
      <c r="A1819" s="868"/>
      <c r="B1819" s="868"/>
      <c r="C1819" s="868"/>
      <c r="D1819" s="868"/>
      <c r="E1819" s="868"/>
      <c r="F1819" s="868"/>
      <c r="G1819" s="868"/>
      <c r="H1819" s="868"/>
      <c r="I1819" s="868"/>
      <c r="J1819" s="868"/>
    </row>
    <row r="1820" spans="1:10" x14ac:dyDescent="0.15">
      <c r="A1820" s="868"/>
      <c r="B1820" s="868"/>
      <c r="C1820" s="868"/>
      <c r="D1820" s="868"/>
      <c r="E1820" s="868"/>
      <c r="F1820" s="868"/>
      <c r="G1820" s="868"/>
      <c r="H1820" s="868"/>
      <c r="I1820" s="868"/>
      <c r="J1820" s="868"/>
    </row>
    <row r="1821" spans="1:10" x14ac:dyDescent="0.15">
      <c r="A1821" s="868"/>
      <c r="B1821" s="868"/>
      <c r="C1821" s="868"/>
      <c r="D1821" s="868"/>
      <c r="E1821" s="868"/>
      <c r="F1821" s="868"/>
      <c r="G1821" s="868"/>
      <c r="H1821" s="868"/>
      <c r="I1821" s="868"/>
      <c r="J1821" s="868"/>
    </row>
    <row r="1822" spans="1:10" x14ac:dyDescent="0.15">
      <c r="A1822" s="868"/>
      <c r="B1822" s="868"/>
      <c r="C1822" s="868"/>
      <c r="D1822" s="868"/>
      <c r="E1822" s="868"/>
      <c r="F1822" s="868"/>
      <c r="G1822" s="868"/>
      <c r="H1822" s="868"/>
      <c r="I1822" s="868"/>
      <c r="J1822" s="868"/>
    </row>
    <row r="1823" spans="1:10" x14ac:dyDescent="0.15">
      <c r="A1823" s="868"/>
      <c r="B1823" s="868"/>
      <c r="C1823" s="868"/>
      <c r="D1823" s="868"/>
      <c r="E1823" s="868"/>
      <c r="F1823" s="868"/>
      <c r="G1823" s="868"/>
      <c r="H1823" s="868"/>
      <c r="I1823" s="868"/>
      <c r="J1823" s="868"/>
    </row>
    <row r="1824" spans="1:10" x14ac:dyDescent="0.15">
      <c r="A1824" s="868"/>
      <c r="B1824" s="868"/>
      <c r="C1824" s="868"/>
      <c r="D1824" s="868"/>
      <c r="E1824" s="868"/>
      <c r="F1824" s="868"/>
      <c r="G1824" s="868"/>
      <c r="H1824" s="868"/>
      <c r="I1824" s="868"/>
      <c r="J1824" s="868"/>
    </row>
    <row r="1825" spans="1:10" x14ac:dyDescent="0.15">
      <c r="A1825" s="868"/>
      <c r="B1825" s="868"/>
      <c r="C1825" s="868"/>
      <c r="D1825" s="868"/>
      <c r="E1825" s="868"/>
      <c r="F1825" s="868"/>
      <c r="G1825" s="868"/>
      <c r="H1825" s="868"/>
      <c r="I1825" s="868"/>
      <c r="J1825" s="868"/>
    </row>
    <row r="1826" spans="1:10" x14ac:dyDescent="0.15">
      <c r="A1826" s="868"/>
      <c r="B1826" s="868"/>
      <c r="C1826" s="868"/>
      <c r="D1826" s="868"/>
      <c r="E1826" s="868"/>
      <c r="F1826" s="868"/>
      <c r="G1826" s="868"/>
      <c r="H1826" s="868"/>
      <c r="I1826" s="868"/>
      <c r="J1826" s="868"/>
    </row>
    <row r="1827" spans="1:10" x14ac:dyDescent="0.15">
      <c r="A1827" s="868"/>
      <c r="B1827" s="868"/>
      <c r="C1827" s="868"/>
      <c r="D1827" s="868"/>
      <c r="E1827" s="868"/>
      <c r="F1827" s="868"/>
      <c r="G1827" s="868"/>
      <c r="H1827" s="868"/>
      <c r="I1827" s="868"/>
      <c r="J1827" s="868"/>
    </row>
    <row r="1828" spans="1:10" x14ac:dyDescent="0.15">
      <c r="A1828" s="868"/>
      <c r="B1828" s="868"/>
      <c r="C1828" s="868"/>
      <c r="D1828" s="868"/>
      <c r="E1828" s="868"/>
      <c r="F1828" s="868"/>
      <c r="G1828" s="868"/>
      <c r="H1828" s="868"/>
      <c r="I1828" s="868"/>
      <c r="J1828" s="868"/>
    </row>
    <row r="1829" spans="1:10" x14ac:dyDescent="0.15">
      <c r="A1829" s="868"/>
      <c r="B1829" s="868"/>
      <c r="C1829" s="868"/>
      <c r="D1829" s="868"/>
      <c r="E1829" s="868"/>
      <c r="F1829" s="868"/>
      <c r="G1829" s="868"/>
      <c r="H1829" s="868"/>
      <c r="I1829" s="868"/>
      <c r="J1829" s="868"/>
    </row>
    <row r="1830" spans="1:10" x14ac:dyDescent="0.15">
      <c r="A1830" s="868"/>
      <c r="B1830" s="868"/>
      <c r="C1830" s="868"/>
      <c r="D1830" s="868"/>
      <c r="E1830" s="868"/>
      <c r="F1830" s="868"/>
      <c r="G1830" s="868"/>
      <c r="H1830" s="868"/>
      <c r="I1830" s="868"/>
      <c r="J1830" s="868"/>
    </row>
    <row r="1831" spans="1:10" x14ac:dyDescent="0.15">
      <c r="A1831" s="868"/>
      <c r="B1831" s="868"/>
      <c r="C1831" s="868"/>
      <c r="D1831" s="868"/>
      <c r="E1831" s="868"/>
      <c r="F1831" s="868"/>
      <c r="G1831" s="868"/>
      <c r="H1831" s="868"/>
      <c r="I1831" s="868"/>
      <c r="J1831" s="868"/>
    </row>
    <row r="1832" spans="1:10" x14ac:dyDescent="0.15">
      <c r="A1832" s="868"/>
      <c r="B1832" s="868"/>
      <c r="C1832" s="868"/>
      <c r="D1832" s="868"/>
      <c r="E1832" s="868"/>
      <c r="F1832" s="868"/>
      <c r="G1832" s="868"/>
      <c r="H1832" s="868"/>
      <c r="I1832" s="868"/>
      <c r="J1832" s="868"/>
    </row>
    <row r="1833" spans="1:10" x14ac:dyDescent="0.15">
      <c r="A1833" s="868"/>
      <c r="B1833" s="868"/>
      <c r="C1833" s="868"/>
      <c r="D1833" s="868"/>
      <c r="E1833" s="868"/>
      <c r="F1833" s="868"/>
      <c r="G1833" s="868"/>
      <c r="H1833" s="868"/>
      <c r="I1833" s="868"/>
      <c r="J1833" s="868"/>
    </row>
    <row r="1834" spans="1:10" x14ac:dyDescent="0.15">
      <c r="A1834" s="868"/>
      <c r="B1834" s="868"/>
      <c r="C1834" s="868"/>
      <c r="D1834" s="868"/>
      <c r="E1834" s="868"/>
      <c r="F1834" s="868"/>
      <c r="G1834" s="868"/>
      <c r="H1834" s="868"/>
      <c r="I1834" s="868"/>
      <c r="J1834" s="868"/>
    </row>
    <row r="1835" spans="1:10" x14ac:dyDescent="0.15">
      <c r="A1835" s="868"/>
      <c r="B1835" s="868"/>
      <c r="C1835" s="868"/>
      <c r="D1835" s="868"/>
      <c r="E1835" s="868"/>
      <c r="F1835" s="868"/>
      <c r="G1835" s="868"/>
      <c r="H1835" s="868"/>
      <c r="I1835" s="868"/>
      <c r="J1835" s="868"/>
    </row>
    <row r="1836" spans="1:10" x14ac:dyDescent="0.15">
      <c r="A1836" s="868"/>
      <c r="B1836" s="868"/>
      <c r="C1836" s="868"/>
      <c r="D1836" s="868"/>
      <c r="E1836" s="868"/>
      <c r="F1836" s="868"/>
      <c r="G1836" s="868"/>
      <c r="H1836" s="868"/>
      <c r="I1836" s="868"/>
      <c r="J1836" s="868"/>
    </row>
    <row r="1837" spans="1:10" x14ac:dyDescent="0.15">
      <c r="A1837" s="868"/>
      <c r="B1837" s="868"/>
      <c r="C1837" s="868"/>
      <c r="D1837" s="868"/>
      <c r="E1837" s="868"/>
      <c r="F1837" s="868"/>
      <c r="G1837" s="868"/>
      <c r="H1837" s="868"/>
      <c r="I1837" s="868"/>
      <c r="J1837" s="868"/>
    </row>
    <row r="1838" spans="1:10" x14ac:dyDescent="0.15">
      <c r="A1838" s="868"/>
      <c r="B1838" s="868"/>
      <c r="C1838" s="868"/>
      <c r="D1838" s="868"/>
      <c r="E1838" s="868"/>
      <c r="F1838" s="868"/>
      <c r="G1838" s="868"/>
      <c r="H1838" s="868"/>
      <c r="I1838" s="868"/>
      <c r="J1838" s="868"/>
    </row>
    <row r="1839" spans="1:10" x14ac:dyDescent="0.15">
      <c r="A1839" s="868"/>
      <c r="B1839" s="868"/>
      <c r="C1839" s="868"/>
      <c r="D1839" s="868"/>
      <c r="E1839" s="868"/>
      <c r="F1839" s="868"/>
      <c r="G1839" s="868"/>
      <c r="H1839" s="868"/>
      <c r="I1839" s="868"/>
      <c r="J1839" s="868"/>
    </row>
    <row r="1840" spans="1:10" x14ac:dyDescent="0.15">
      <c r="A1840" s="868"/>
      <c r="B1840" s="868"/>
      <c r="C1840" s="868"/>
      <c r="D1840" s="868"/>
      <c r="E1840" s="868"/>
      <c r="F1840" s="868"/>
      <c r="G1840" s="868"/>
      <c r="H1840" s="868"/>
      <c r="I1840" s="868"/>
      <c r="J1840" s="868"/>
    </row>
    <row r="1841" spans="1:10" x14ac:dyDescent="0.15">
      <c r="A1841" s="868"/>
      <c r="B1841" s="868"/>
      <c r="C1841" s="868"/>
      <c r="D1841" s="868"/>
      <c r="E1841" s="868"/>
      <c r="F1841" s="868"/>
      <c r="G1841" s="868"/>
      <c r="H1841" s="868"/>
      <c r="I1841" s="868"/>
      <c r="J1841" s="868"/>
    </row>
    <row r="1842" spans="1:10" x14ac:dyDescent="0.15">
      <c r="A1842" s="868"/>
      <c r="B1842" s="868"/>
      <c r="C1842" s="868"/>
      <c r="D1842" s="868"/>
      <c r="E1842" s="868"/>
      <c r="F1842" s="868"/>
      <c r="G1842" s="868"/>
      <c r="H1842" s="868"/>
      <c r="I1842" s="868"/>
      <c r="J1842" s="868"/>
    </row>
    <row r="1843" spans="1:10" x14ac:dyDescent="0.15">
      <c r="A1843" s="868"/>
      <c r="B1843" s="868"/>
      <c r="C1843" s="868"/>
      <c r="D1843" s="868"/>
      <c r="E1843" s="868"/>
      <c r="F1843" s="868"/>
      <c r="G1843" s="868"/>
      <c r="H1843" s="868"/>
      <c r="I1843" s="868"/>
      <c r="J1843" s="868"/>
    </row>
    <row r="1844" spans="1:10" x14ac:dyDescent="0.15">
      <c r="A1844" s="868"/>
      <c r="B1844" s="868"/>
      <c r="C1844" s="868"/>
      <c r="D1844" s="868"/>
      <c r="E1844" s="868"/>
      <c r="F1844" s="868"/>
      <c r="G1844" s="868"/>
      <c r="H1844" s="868"/>
      <c r="I1844" s="868"/>
      <c r="J1844" s="868"/>
    </row>
    <row r="1845" spans="1:10" x14ac:dyDescent="0.15">
      <c r="A1845" s="868"/>
      <c r="B1845" s="868"/>
      <c r="C1845" s="868"/>
      <c r="D1845" s="868"/>
      <c r="E1845" s="868"/>
      <c r="F1845" s="868"/>
      <c r="G1845" s="868"/>
      <c r="H1845" s="868"/>
      <c r="I1845" s="868"/>
      <c r="J1845" s="868"/>
    </row>
    <row r="1846" spans="1:10" x14ac:dyDescent="0.15">
      <c r="A1846" s="868"/>
      <c r="B1846" s="868"/>
      <c r="C1846" s="868"/>
      <c r="D1846" s="868"/>
      <c r="E1846" s="868"/>
      <c r="F1846" s="868"/>
      <c r="G1846" s="868"/>
      <c r="H1846" s="868"/>
      <c r="I1846" s="868"/>
      <c r="J1846" s="868"/>
    </row>
    <row r="1847" spans="1:10" x14ac:dyDescent="0.15">
      <c r="A1847" s="868"/>
      <c r="B1847" s="868"/>
      <c r="C1847" s="868"/>
      <c r="D1847" s="868"/>
      <c r="E1847" s="868"/>
      <c r="F1847" s="868"/>
      <c r="G1847" s="868"/>
      <c r="H1847" s="868"/>
      <c r="I1847" s="868"/>
      <c r="J1847" s="868"/>
    </row>
    <row r="1848" spans="1:10" x14ac:dyDescent="0.15">
      <c r="A1848" s="868"/>
      <c r="B1848" s="868"/>
      <c r="C1848" s="868"/>
      <c r="D1848" s="868"/>
      <c r="E1848" s="868"/>
      <c r="F1848" s="868"/>
      <c r="G1848" s="868"/>
      <c r="H1848" s="868"/>
      <c r="I1848" s="868"/>
      <c r="J1848" s="868"/>
    </row>
    <row r="1849" spans="1:10" x14ac:dyDescent="0.15">
      <c r="A1849" s="868"/>
      <c r="B1849" s="868"/>
      <c r="C1849" s="868"/>
      <c r="D1849" s="868"/>
      <c r="E1849" s="868"/>
      <c r="F1849" s="868"/>
      <c r="G1849" s="868"/>
      <c r="H1849" s="868"/>
      <c r="I1849" s="868"/>
      <c r="J1849" s="868"/>
    </row>
    <row r="1850" spans="1:10" x14ac:dyDescent="0.15">
      <c r="A1850" s="868"/>
      <c r="B1850" s="868"/>
      <c r="C1850" s="868"/>
      <c r="D1850" s="868"/>
      <c r="E1850" s="868"/>
      <c r="F1850" s="868"/>
      <c r="G1850" s="868"/>
      <c r="H1850" s="868"/>
      <c r="I1850" s="868"/>
      <c r="J1850" s="868"/>
    </row>
    <row r="1851" spans="1:10" x14ac:dyDescent="0.15">
      <c r="A1851" s="868"/>
      <c r="B1851" s="868"/>
      <c r="C1851" s="868"/>
      <c r="D1851" s="868"/>
      <c r="E1851" s="868"/>
      <c r="F1851" s="868"/>
      <c r="G1851" s="868"/>
      <c r="H1851" s="868"/>
      <c r="I1851" s="868"/>
      <c r="J1851" s="868"/>
    </row>
    <row r="1852" spans="1:10" x14ac:dyDescent="0.15">
      <c r="A1852" s="868"/>
      <c r="B1852" s="868"/>
      <c r="C1852" s="868"/>
      <c r="D1852" s="868"/>
      <c r="E1852" s="868"/>
      <c r="F1852" s="868"/>
      <c r="G1852" s="868"/>
      <c r="H1852" s="868"/>
      <c r="I1852" s="868"/>
      <c r="J1852" s="868"/>
    </row>
    <row r="1853" spans="1:10" x14ac:dyDescent="0.15">
      <c r="A1853" s="868"/>
      <c r="B1853" s="868"/>
      <c r="C1853" s="868"/>
      <c r="D1853" s="868"/>
      <c r="E1853" s="868"/>
      <c r="F1853" s="868"/>
      <c r="G1853" s="868"/>
      <c r="H1853" s="868"/>
      <c r="I1853" s="868"/>
      <c r="J1853" s="868"/>
    </row>
    <row r="1854" spans="1:10" x14ac:dyDescent="0.15">
      <c r="A1854" s="868"/>
      <c r="B1854" s="868"/>
      <c r="C1854" s="868"/>
      <c r="D1854" s="868"/>
      <c r="E1854" s="868"/>
      <c r="F1854" s="868"/>
      <c r="G1854" s="868"/>
      <c r="H1854" s="868"/>
      <c r="I1854" s="868"/>
      <c r="J1854" s="868"/>
    </row>
    <row r="1855" spans="1:10" x14ac:dyDescent="0.15">
      <c r="A1855" s="868"/>
      <c r="B1855" s="868"/>
      <c r="C1855" s="868"/>
      <c r="D1855" s="868"/>
      <c r="E1855" s="868"/>
      <c r="F1855" s="868"/>
      <c r="G1855" s="868"/>
      <c r="H1855" s="868"/>
      <c r="I1855" s="868"/>
      <c r="J1855" s="868"/>
    </row>
    <row r="1856" spans="1:10" x14ac:dyDescent="0.15">
      <c r="A1856" s="868"/>
      <c r="B1856" s="868"/>
      <c r="C1856" s="868"/>
      <c r="D1856" s="868"/>
      <c r="E1856" s="868"/>
      <c r="F1856" s="868"/>
      <c r="G1856" s="868"/>
      <c r="H1856" s="868"/>
      <c r="I1856" s="868"/>
      <c r="J1856" s="868"/>
    </row>
    <row r="1857" spans="1:10" x14ac:dyDescent="0.15">
      <c r="A1857" s="868"/>
      <c r="B1857" s="868"/>
      <c r="C1857" s="868"/>
      <c r="D1857" s="868"/>
      <c r="E1857" s="868"/>
      <c r="F1857" s="868"/>
      <c r="G1857" s="868"/>
      <c r="H1857" s="868"/>
      <c r="I1857" s="868"/>
      <c r="J1857" s="868"/>
    </row>
    <row r="1858" spans="1:10" x14ac:dyDescent="0.15">
      <c r="A1858" s="868"/>
      <c r="B1858" s="868"/>
      <c r="C1858" s="868"/>
      <c r="D1858" s="868"/>
      <c r="E1858" s="868"/>
      <c r="F1858" s="868"/>
      <c r="G1858" s="868"/>
      <c r="H1858" s="868"/>
      <c r="I1858" s="868"/>
      <c r="J1858" s="868"/>
    </row>
    <row r="1859" spans="1:10" x14ac:dyDescent="0.15">
      <c r="A1859" s="868"/>
      <c r="B1859" s="868"/>
      <c r="C1859" s="868"/>
      <c r="D1859" s="868"/>
      <c r="E1859" s="868"/>
      <c r="F1859" s="868"/>
      <c r="G1859" s="868"/>
      <c r="H1859" s="868"/>
      <c r="I1859" s="868"/>
      <c r="J1859" s="868"/>
    </row>
    <row r="1860" spans="1:10" x14ac:dyDescent="0.15">
      <c r="A1860" s="868"/>
      <c r="B1860" s="868"/>
      <c r="C1860" s="868"/>
      <c r="D1860" s="868"/>
      <c r="E1860" s="868"/>
      <c r="F1860" s="868"/>
      <c r="G1860" s="868"/>
      <c r="H1860" s="868"/>
      <c r="I1860" s="868"/>
      <c r="J1860" s="868"/>
    </row>
    <row r="1861" spans="1:10" x14ac:dyDescent="0.15">
      <c r="A1861" s="868"/>
      <c r="B1861" s="868"/>
      <c r="C1861" s="868"/>
      <c r="D1861" s="868"/>
      <c r="E1861" s="868"/>
      <c r="F1861" s="868"/>
      <c r="G1861" s="868"/>
      <c r="H1861" s="868"/>
      <c r="I1861" s="868"/>
      <c r="J1861" s="868"/>
    </row>
    <row r="1862" spans="1:10" x14ac:dyDescent="0.15">
      <c r="A1862" s="868"/>
      <c r="B1862" s="868"/>
      <c r="C1862" s="868"/>
      <c r="D1862" s="868"/>
      <c r="E1862" s="868"/>
      <c r="F1862" s="868"/>
      <c r="G1862" s="868"/>
      <c r="H1862" s="868"/>
      <c r="I1862" s="868"/>
      <c r="J1862" s="868"/>
    </row>
    <row r="1863" spans="1:10" x14ac:dyDescent="0.15">
      <c r="A1863" s="868"/>
      <c r="B1863" s="868"/>
      <c r="C1863" s="868"/>
      <c r="D1863" s="868"/>
      <c r="E1863" s="868"/>
      <c r="F1863" s="868"/>
      <c r="G1863" s="868"/>
      <c r="H1863" s="868"/>
      <c r="I1863" s="868"/>
      <c r="J1863" s="868"/>
    </row>
    <row r="1864" spans="1:10" x14ac:dyDescent="0.15">
      <c r="A1864" s="868"/>
      <c r="B1864" s="868"/>
      <c r="C1864" s="868"/>
      <c r="D1864" s="868"/>
      <c r="E1864" s="868"/>
      <c r="F1864" s="868"/>
      <c r="G1864" s="868"/>
      <c r="H1864" s="868"/>
      <c r="I1864" s="868"/>
      <c r="J1864" s="868"/>
    </row>
    <row r="1865" spans="1:10" x14ac:dyDescent="0.15">
      <c r="A1865" s="868"/>
      <c r="B1865" s="868"/>
      <c r="C1865" s="868"/>
      <c r="D1865" s="868"/>
      <c r="E1865" s="868"/>
      <c r="F1865" s="868"/>
      <c r="G1865" s="868"/>
      <c r="H1865" s="868"/>
      <c r="I1865" s="868"/>
      <c r="J1865" s="868"/>
    </row>
    <row r="1866" spans="1:10" x14ac:dyDescent="0.15">
      <c r="A1866" s="868"/>
      <c r="B1866" s="868"/>
      <c r="C1866" s="868"/>
      <c r="D1866" s="868"/>
      <c r="E1866" s="868"/>
      <c r="F1866" s="868"/>
      <c r="G1866" s="868"/>
      <c r="H1866" s="868"/>
      <c r="I1866" s="868"/>
      <c r="J1866" s="868"/>
    </row>
    <row r="1867" spans="1:10" x14ac:dyDescent="0.15">
      <c r="A1867" s="868"/>
      <c r="B1867" s="868"/>
      <c r="C1867" s="868"/>
      <c r="D1867" s="868"/>
      <c r="E1867" s="868"/>
      <c r="F1867" s="868"/>
      <c r="G1867" s="868"/>
      <c r="H1867" s="868"/>
      <c r="I1867" s="868"/>
      <c r="J1867" s="868"/>
    </row>
    <row r="1868" spans="1:10" x14ac:dyDescent="0.15">
      <c r="A1868" s="868"/>
      <c r="B1868" s="868"/>
      <c r="C1868" s="868"/>
      <c r="D1868" s="868"/>
      <c r="E1868" s="868"/>
      <c r="F1868" s="868"/>
      <c r="G1868" s="868"/>
      <c r="H1868" s="868"/>
      <c r="I1868" s="868"/>
      <c r="J1868" s="868"/>
    </row>
    <row r="1869" spans="1:10" x14ac:dyDescent="0.15">
      <c r="A1869" s="868"/>
      <c r="B1869" s="868"/>
      <c r="C1869" s="868"/>
      <c r="D1869" s="868"/>
      <c r="E1869" s="868"/>
      <c r="F1869" s="868"/>
      <c r="G1869" s="868"/>
      <c r="H1869" s="868"/>
      <c r="I1869" s="868"/>
      <c r="J1869" s="868"/>
    </row>
    <row r="1870" spans="1:10" x14ac:dyDescent="0.15">
      <c r="A1870" s="868"/>
      <c r="B1870" s="868"/>
      <c r="C1870" s="868"/>
      <c r="D1870" s="868"/>
      <c r="E1870" s="868"/>
      <c r="F1870" s="868"/>
      <c r="G1870" s="868"/>
      <c r="H1870" s="868"/>
      <c r="I1870" s="868"/>
      <c r="J1870" s="868"/>
    </row>
    <row r="1871" spans="1:10" x14ac:dyDescent="0.15">
      <c r="A1871" s="868"/>
      <c r="B1871" s="868"/>
      <c r="C1871" s="868"/>
      <c r="D1871" s="868"/>
      <c r="E1871" s="868"/>
      <c r="F1871" s="868"/>
      <c r="G1871" s="868"/>
      <c r="H1871" s="868"/>
      <c r="I1871" s="868"/>
      <c r="J1871" s="868"/>
    </row>
    <row r="1872" spans="1:10" x14ac:dyDescent="0.15">
      <c r="A1872" s="868"/>
      <c r="B1872" s="868"/>
      <c r="C1872" s="868"/>
      <c r="D1872" s="868"/>
      <c r="E1872" s="868"/>
      <c r="F1872" s="868"/>
      <c r="G1872" s="868"/>
      <c r="H1872" s="868"/>
      <c r="I1872" s="868"/>
      <c r="J1872" s="868"/>
    </row>
    <row r="1873" spans="1:10" x14ac:dyDescent="0.15">
      <c r="A1873" s="868"/>
      <c r="B1873" s="868"/>
      <c r="C1873" s="868"/>
      <c r="D1873" s="868"/>
      <c r="E1873" s="868"/>
      <c r="F1873" s="868"/>
      <c r="G1873" s="868"/>
      <c r="H1873" s="868"/>
      <c r="I1873" s="868"/>
      <c r="J1873" s="868"/>
    </row>
    <row r="1874" spans="1:10" x14ac:dyDescent="0.15">
      <c r="A1874" s="868"/>
      <c r="B1874" s="868"/>
      <c r="C1874" s="868"/>
      <c r="D1874" s="868"/>
      <c r="E1874" s="868"/>
      <c r="F1874" s="868"/>
      <c r="G1874" s="868"/>
      <c r="H1874" s="868"/>
      <c r="I1874" s="868"/>
      <c r="J1874" s="868"/>
    </row>
    <row r="1875" spans="1:10" x14ac:dyDescent="0.15">
      <c r="A1875" s="868"/>
      <c r="B1875" s="868"/>
      <c r="C1875" s="868"/>
      <c r="D1875" s="868"/>
      <c r="E1875" s="868"/>
      <c r="F1875" s="868"/>
      <c r="G1875" s="868"/>
      <c r="H1875" s="868"/>
      <c r="I1875" s="868"/>
      <c r="J1875" s="868"/>
    </row>
    <row r="1876" spans="1:10" x14ac:dyDescent="0.15">
      <c r="A1876" s="868"/>
      <c r="B1876" s="868"/>
      <c r="C1876" s="868"/>
      <c r="D1876" s="868"/>
      <c r="E1876" s="868"/>
      <c r="F1876" s="868"/>
      <c r="G1876" s="868"/>
      <c r="H1876" s="868"/>
      <c r="I1876" s="868"/>
      <c r="J1876" s="868"/>
    </row>
    <row r="1877" spans="1:10" x14ac:dyDescent="0.15">
      <c r="A1877" s="868"/>
      <c r="B1877" s="868"/>
      <c r="C1877" s="868"/>
      <c r="D1877" s="868"/>
      <c r="E1877" s="868"/>
      <c r="F1877" s="868"/>
      <c r="G1877" s="868"/>
      <c r="H1877" s="868"/>
      <c r="I1877" s="868"/>
      <c r="J1877" s="868"/>
    </row>
    <row r="1878" spans="1:10" x14ac:dyDescent="0.15">
      <c r="A1878" s="868"/>
      <c r="B1878" s="868"/>
      <c r="C1878" s="868"/>
      <c r="D1878" s="868"/>
      <c r="E1878" s="868"/>
      <c r="F1878" s="868"/>
      <c r="G1878" s="868"/>
      <c r="H1878" s="868"/>
      <c r="I1878" s="868"/>
      <c r="J1878" s="868"/>
    </row>
    <row r="1879" spans="1:10" x14ac:dyDescent="0.15">
      <c r="A1879" s="868"/>
      <c r="B1879" s="868"/>
      <c r="C1879" s="868"/>
      <c r="D1879" s="868"/>
      <c r="E1879" s="868"/>
      <c r="F1879" s="868"/>
      <c r="G1879" s="868"/>
      <c r="H1879" s="868"/>
      <c r="I1879" s="868"/>
      <c r="J1879" s="868"/>
    </row>
    <row r="1880" spans="1:10" x14ac:dyDescent="0.15">
      <c r="A1880" s="868"/>
      <c r="B1880" s="868"/>
      <c r="C1880" s="868"/>
      <c r="D1880" s="868"/>
      <c r="E1880" s="868"/>
      <c r="F1880" s="868"/>
      <c r="G1880" s="868"/>
      <c r="H1880" s="868"/>
      <c r="I1880" s="868"/>
      <c r="J1880" s="868"/>
    </row>
    <row r="1881" spans="1:10" x14ac:dyDescent="0.15">
      <c r="A1881" s="868"/>
      <c r="B1881" s="868"/>
      <c r="C1881" s="868"/>
      <c r="D1881" s="868"/>
      <c r="E1881" s="868"/>
      <c r="F1881" s="868"/>
      <c r="G1881" s="868"/>
      <c r="H1881" s="868"/>
      <c r="I1881" s="868"/>
      <c r="J1881" s="868"/>
    </row>
    <row r="1882" spans="1:10" x14ac:dyDescent="0.15">
      <c r="A1882" s="868"/>
      <c r="B1882" s="868"/>
      <c r="C1882" s="868"/>
      <c r="D1882" s="868"/>
      <c r="E1882" s="868"/>
      <c r="F1882" s="868"/>
      <c r="G1882" s="868"/>
      <c r="H1882" s="868"/>
      <c r="I1882" s="868"/>
      <c r="J1882" s="868"/>
    </row>
    <row r="1883" spans="1:10" x14ac:dyDescent="0.15">
      <c r="A1883" s="868"/>
      <c r="B1883" s="868"/>
      <c r="C1883" s="868"/>
      <c r="D1883" s="868"/>
      <c r="E1883" s="868"/>
      <c r="F1883" s="868"/>
      <c r="G1883" s="868"/>
      <c r="H1883" s="868"/>
      <c r="I1883" s="868"/>
      <c r="J1883" s="868"/>
    </row>
    <row r="1884" spans="1:10" x14ac:dyDescent="0.15">
      <c r="A1884" s="868"/>
      <c r="B1884" s="868"/>
      <c r="C1884" s="868"/>
      <c r="D1884" s="868"/>
      <c r="E1884" s="868"/>
      <c r="F1884" s="868"/>
      <c r="G1884" s="868"/>
      <c r="H1884" s="868"/>
      <c r="I1884" s="868"/>
      <c r="J1884" s="868"/>
    </row>
    <row r="1885" spans="1:10" x14ac:dyDescent="0.15">
      <c r="A1885" s="868"/>
      <c r="B1885" s="868"/>
      <c r="C1885" s="868"/>
      <c r="D1885" s="868"/>
      <c r="E1885" s="868"/>
      <c r="F1885" s="868"/>
      <c r="G1885" s="868"/>
      <c r="H1885" s="868"/>
      <c r="I1885" s="868"/>
      <c r="J1885" s="868"/>
    </row>
    <row r="1886" spans="1:10" x14ac:dyDescent="0.15">
      <c r="A1886" s="868"/>
      <c r="B1886" s="868"/>
      <c r="C1886" s="868"/>
      <c r="D1886" s="868"/>
      <c r="E1886" s="868"/>
      <c r="F1886" s="868"/>
      <c r="G1886" s="868"/>
      <c r="H1886" s="868"/>
      <c r="I1886" s="868"/>
      <c r="J1886" s="868"/>
    </row>
    <row r="1887" spans="1:10" x14ac:dyDescent="0.15">
      <c r="A1887" s="868"/>
      <c r="B1887" s="868"/>
      <c r="C1887" s="868"/>
      <c r="D1887" s="868"/>
      <c r="E1887" s="868"/>
      <c r="F1887" s="868"/>
      <c r="G1887" s="868"/>
      <c r="H1887" s="868"/>
      <c r="I1887" s="868"/>
      <c r="J1887" s="868"/>
    </row>
    <row r="1888" spans="1:10" x14ac:dyDescent="0.15">
      <c r="A1888" s="868"/>
      <c r="B1888" s="868"/>
      <c r="C1888" s="868"/>
      <c r="D1888" s="868"/>
      <c r="E1888" s="868"/>
      <c r="F1888" s="868"/>
      <c r="G1888" s="868"/>
      <c r="H1888" s="868"/>
      <c r="I1888" s="868"/>
      <c r="J1888" s="868"/>
    </row>
    <row r="1889" spans="1:10" x14ac:dyDescent="0.15">
      <c r="A1889" s="868"/>
      <c r="B1889" s="868"/>
      <c r="C1889" s="868"/>
      <c r="D1889" s="868"/>
      <c r="E1889" s="868"/>
      <c r="F1889" s="868"/>
      <c r="G1889" s="868"/>
      <c r="H1889" s="868"/>
      <c r="I1889" s="868"/>
      <c r="J1889" s="868"/>
    </row>
    <row r="1890" spans="1:10" x14ac:dyDescent="0.15">
      <c r="A1890" s="868"/>
      <c r="B1890" s="868"/>
      <c r="C1890" s="868"/>
      <c r="D1890" s="868"/>
      <c r="E1890" s="868"/>
      <c r="F1890" s="868"/>
      <c r="G1890" s="868"/>
      <c r="H1890" s="868"/>
      <c r="I1890" s="868"/>
      <c r="J1890" s="868"/>
    </row>
    <row r="1891" spans="1:10" x14ac:dyDescent="0.15">
      <c r="A1891" s="868"/>
      <c r="B1891" s="868"/>
      <c r="C1891" s="868"/>
      <c r="D1891" s="868"/>
      <c r="E1891" s="868"/>
      <c r="F1891" s="868"/>
      <c r="G1891" s="868"/>
      <c r="H1891" s="868"/>
      <c r="I1891" s="868"/>
      <c r="J1891" s="868"/>
    </row>
    <row r="1892" spans="1:10" x14ac:dyDescent="0.15">
      <c r="A1892" s="868"/>
      <c r="B1892" s="868"/>
      <c r="C1892" s="868"/>
      <c r="D1892" s="868"/>
      <c r="E1892" s="868"/>
      <c r="F1892" s="868"/>
      <c r="G1892" s="868"/>
      <c r="H1892" s="868"/>
      <c r="I1892" s="868"/>
      <c r="J1892" s="868"/>
    </row>
    <row r="1893" spans="1:10" x14ac:dyDescent="0.15">
      <c r="A1893" s="868"/>
      <c r="B1893" s="868"/>
      <c r="C1893" s="868"/>
      <c r="D1893" s="868"/>
      <c r="E1893" s="868"/>
      <c r="F1893" s="868"/>
      <c r="G1893" s="868"/>
      <c r="H1893" s="868"/>
      <c r="I1893" s="868"/>
      <c r="J1893" s="868"/>
    </row>
    <row r="1894" spans="1:10" x14ac:dyDescent="0.15">
      <c r="A1894" s="868"/>
      <c r="B1894" s="868"/>
      <c r="C1894" s="868"/>
      <c r="D1894" s="868"/>
      <c r="E1894" s="868"/>
      <c r="F1894" s="868"/>
      <c r="G1894" s="868"/>
      <c r="H1894" s="868"/>
      <c r="I1894" s="868"/>
      <c r="J1894" s="868"/>
    </row>
    <row r="1895" spans="1:10" x14ac:dyDescent="0.15">
      <c r="A1895" s="868"/>
      <c r="B1895" s="868"/>
      <c r="C1895" s="868"/>
      <c r="D1895" s="868"/>
      <c r="E1895" s="868"/>
      <c r="F1895" s="868"/>
      <c r="G1895" s="868"/>
      <c r="H1895" s="868"/>
      <c r="I1895" s="868"/>
      <c r="J1895" s="868"/>
    </row>
    <row r="1896" spans="1:10" x14ac:dyDescent="0.15">
      <c r="A1896" s="868"/>
      <c r="B1896" s="868"/>
      <c r="C1896" s="868"/>
      <c r="D1896" s="868"/>
      <c r="E1896" s="868"/>
      <c r="F1896" s="868"/>
      <c r="G1896" s="868"/>
      <c r="H1896" s="868"/>
      <c r="I1896" s="868"/>
      <c r="J1896" s="868"/>
    </row>
    <row r="1897" spans="1:10" x14ac:dyDescent="0.15">
      <c r="A1897" s="868"/>
      <c r="B1897" s="868"/>
      <c r="C1897" s="868"/>
      <c r="D1897" s="868"/>
      <c r="E1897" s="868"/>
      <c r="F1897" s="868"/>
      <c r="G1897" s="868"/>
      <c r="H1897" s="868"/>
      <c r="I1897" s="868"/>
      <c r="J1897" s="868"/>
    </row>
    <row r="1898" spans="1:10" x14ac:dyDescent="0.15">
      <c r="A1898" s="868"/>
      <c r="B1898" s="868"/>
      <c r="C1898" s="868"/>
      <c r="D1898" s="868"/>
      <c r="E1898" s="868"/>
      <c r="F1898" s="868"/>
      <c r="G1898" s="868"/>
      <c r="H1898" s="868"/>
      <c r="I1898" s="868"/>
      <c r="J1898" s="868"/>
    </row>
    <row r="1899" spans="1:10" x14ac:dyDescent="0.15">
      <c r="A1899" s="868"/>
      <c r="B1899" s="868"/>
      <c r="C1899" s="868"/>
      <c r="D1899" s="868"/>
      <c r="E1899" s="868"/>
      <c r="F1899" s="868"/>
      <c r="G1899" s="868"/>
      <c r="H1899" s="868"/>
      <c r="I1899" s="868"/>
      <c r="J1899" s="868"/>
    </row>
    <row r="1900" spans="1:10" x14ac:dyDescent="0.15">
      <c r="A1900" s="868"/>
      <c r="B1900" s="868"/>
      <c r="C1900" s="868"/>
      <c r="D1900" s="868"/>
      <c r="E1900" s="868"/>
      <c r="F1900" s="868"/>
      <c r="G1900" s="868"/>
      <c r="H1900" s="868"/>
      <c r="I1900" s="868"/>
      <c r="J1900" s="868"/>
    </row>
    <row r="1901" spans="1:10" x14ac:dyDescent="0.15">
      <c r="A1901" s="868"/>
      <c r="B1901" s="868"/>
      <c r="C1901" s="868"/>
      <c r="D1901" s="868"/>
      <c r="E1901" s="868"/>
      <c r="F1901" s="868"/>
      <c r="G1901" s="868"/>
      <c r="H1901" s="868"/>
      <c r="I1901" s="868"/>
      <c r="J1901" s="868"/>
    </row>
    <row r="1902" spans="1:10" x14ac:dyDescent="0.15">
      <c r="A1902" s="868"/>
      <c r="B1902" s="868"/>
      <c r="C1902" s="868"/>
      <c r="D1902" s="868"/>
      <c r="E1902" s="868"/>
      <c r="F1902" s="868"/>
      <c r="G1902" s="868"/>
      <c r="H1902" s="868"/>
      <c r="I1902" s="868"/>
      <c r="J1902" s="868"/>
    </row>
    <row r="1903" spans="1:10" x14ac:dyDescent="0.15">
      <c r="A1903" s="868"/>
      <c r="B1903" s="868"/>
      <c r="C1903" s="868"/>
      <c r="D1903" s="868"/>
      <c r="E1903" s="868"/>
      <c r="F1903" s="868"/>
      <c r="G1903" s="868"/>
      <c r="H1903" s="868"/>
      <c r="I1903" s="868"/>
      <c r="J1903" s="868"/>
    </row>
    <row r="1904" spans="1:10" x14ac:dyDescent="0.15">
      <c r="A1904" s="868"/>
      <c r="B1904" s="868"/>
      <c r="C1904" s="868"/>
      <c r="D1904" s="868"/>
      <c r="E1904" s="868"/>
      <c r="F1904" s="868"/>
      <c r="G1904" s="868"/>
      <c r="H1904" s="868"/>
      <c r="I1904" s="868"/>
      <c r="J1904" s="868"/>
    </row>
    <row r="1905" spans="1:10" x14ac:dyDescent="0.15">
      <c r="A1905" s="868"/>
      <c r="B1905" s="868"/>
      <c r="C1905" s="868"/>
      <c r="D1905" s="868"/>
      <c r="E1905" s="868"/>
      <c r="F1905" s="868"/>
      <c r="G1905" s="868"/>
      <c r="H1905" s="868"/>
      <c r="I1905" s="868"/>
      <c r="J1905" s="868"/>
    </row>
    <row r="1906" spans="1:10" x14ac:dyDescent="0.15">
      <c r="A1906" s="868"/>
      <c r="B1906" s="868"/>
      <c r="C1906" s="868"/>
      <c r="D1906" s="868"/>
      <c r="E1906" s="868"/>
      <c r="F1906" s="868"/>
      <c r="G1906" s="868"/>
      <c r="H1906" s="868"/>
      <c r="I1906" s="868"/>
      <c r="J1906" s="868"/>
    </row>
    <row r="1907" spans="1:10" x14ac:dyDescent="0.15">
      <c r="A1907" s="868"/>
      <c r="B1907" s="868"/>
      <c r="C1907" s="868"/>
      <c r="D1907" s="868"/>
      <c r="E1907" s="868"/>
      <c r="F1907" s="868"/>
      <c r="G1907" s="868"/>
      <c r="H1907" s="868"/>
      <c r="I1907" s="868"/>
      <c r="J1907" s="868"/>
    </row>
    <row r="1908" spans="1:10" x14ac:dyDescent="0.15">
      <c r="A1908" s="868"/>
      <c r="B1908" s="868"/>
      <c r="C1908" s="868"/>
      <c r="D1908" s="868"/>
      <c r="E1908" s="868"/>
      <c r="F1908" s="868"/>
      <c r="G1908" s="868"/>
      <c r="H1908" s="868"/>
      <c r="I1908" s="868"/>
      <c r="J1908" s="868"/>
    </row>
    <row r="1909" spans="1:10" x14ac:dyDescent="0.15">
      <c r="A1909" s="868"/>
      <c r="B1909" s="868"/>
      <c r="C1909" s="868"/>
      <c r="D1909" s="868"/>
      <c r="E1909" s="868"/>
      <c r="F1909" s="868"/>
      <c r="G1909" s="868"/>
      <c r="H1909" s="868"/>
      <c r="I1909" s="868"/>
      <c r="J1909" s="868"/>
    </row>
    <row r="1910" spans="1:10" x14ac:dyDescent="0.15">
      <c r="A1910" s="868"/>
      <c r="B1910" s="868"/>
      <c r="C1910" s="868"/>
      <c r="D1910" s="868"/>
      <c r="E1910" s="868"/>
      <c r="F1910" s="868"/>
      <c r="G1910" s="868"/>
      <c r="H1910" s="868"/>
      <c r="I1910" s="868"/>
      <c r="J1910" s="868"/>
    </row>
    <row r="1911" spans="1:10" x14ac:dyDescent="0.15">
      <c r="A1911" s="868"/>
      <c r="B1911" s="868"/>
      <c r="C1911" s="868"/>
      <c r="D1911" s="868"/>
      <c r="E1911" s="868"/>
      <c r="F1911" s="868"/>
      <c r="G1911" s="868"/>
      <c r="H1911" s="868"/>
      <c r="I1911" s="868"/>
      <c r="J1911" s="868"/>
    </row>
    <row r="1912" spans="1:10" x14ac:dyDescent="0.15">
      <c r="A1912" s="868"/>
      <c r="B1912" s="868"/>
      <c r="C1912" s="868"/>
      <c r="D1912" s="868"/>
      <c r="E1912" s="868"/>
      <c r="F1912" s="868"/>
      <c r="G1912" s="868"/>
      <c r="H1912" s="868"/>
      <c r="I1912" s="868"/>
      <c r="J1912" s="868"/>
    </row>
    <row r="1913" spans="1:10" x14ac:dyDescent="0.15">
      <c r="A1913" s="868"/>
      <c r="B1913" s="868"/>
      <c r="C1913" s="868"/>
      <c r="D1913" s="868"/>
      <c r="E1913" s="868"/>
      <c r="F1913" s="868"/>
      <c r="G1913" s="868"/>
      <c r="H1913" s="868"/>
      <c r="I1913" s="868"/>
      <c r="J1913" s="868"/>
    </row>
    <row r="1914" spans="1:10" x14ac:dyDescent="0.15">
      <c r="A1914" s="868"/>
      <c r="B1914" s="868"/>
      <c r="C1914" s="868"/>
      <c r="D1914" s="868"/>
      <c r="E1914" s="868"/>
      <c r="F1914" s="868"/>
      <c r="G1914" s="868"/>
      <c r="H1914" s="868"/>
      <c r="I1914" s="868"/>
      <c r="J1914" s="868"/>
    </row>
    <row r="1915" spans="1:10" x14ac:dyDescent="0.15">
      <c r="A1915" s="868"/>
      <c r="B1915" s="868"/>
      <c r="C1915" s="868"/>
      <c r="D1915" s="868"/>
      <c r="E1915" s="868"/>
      <c r="F1915" s="868"/>
      <c r="G1915" s="868"/>
      <c r="H1915" s="868"/>
      <c r="I1915" s="868"/>
      <c r="J1915" s="868"/>
    </row>
    <row r="1916" spans="1:10" x14ac:dyDescent="0.15">
      <c r="A1916" s="868"/>
      <c r="B1916" s="868"/>
      <c r="C1916" s="868"/>
      <c r="D1916" s="868"/>
      <c r="E1916" s="868"/>
      <c r="F1916" s="868"/>
      <c r="G1916" s="868"/>
      <c r="H1916" s="868"/>
      <c r="I1916" s="868"/>
      <c r="J1916" s="868"/>
    </row>
    <row r="1917" spans="1:10" x14ac:dyDescent="0.15">
      <c r="A1917" s="868"/>
      <c r="B1917" s="868"/>
      <c r="C1917" s="868"/>
      <c r="D1917" s="868"/>
      <c r="E1917" s="868"/>
      <c r="F1917" s="868"/>
      <c r="G1917" s="868"/>
      <c r="H1917" s="868"/>
      <c r="I1917" s="868"/>
      <c r="J1917" s="868"/>
    </row>
    <row r="1918" spans="1:10" x14ac:dyDescent="0.15">
      <c r="A1918" s="868"/>
      <c r="B1918" s="868"/>
      <c r="C1918" s="868"/>
      <c r="D1918" s="868"/>
      <c r="E1918" s="868"/>
      <c r="F1918" s="868"/>
      <c r="G1918" s="868"/>
      <c r="H1918" s="868"/>
      <c r="I1918" s="868"/>
      <c r="J1918" s="868"/>
    </row>
    <row r="1919" spans="1:10" x14ac:dyDescent="0.15">
      <c r="A1919" s="868"/>
      <c r="B1919" s="868"/>
      <c r="C1919" s="868"/>
      <c r="D1919" s="868"/>
      <c r="E1919" s="868"/>
      <c r="F1919" s="868"/>
      <c r="G1919" s="868"/>
      <c r="H1919" s="868"/>
      <c r="I1919" s="868"/>
      <c r="J1919" s="868"/>
    </row>
    <row r="1920" spans="1:10" x14ac:dyDescent="0.15">
      <c r="A1920" s="868"/>
      <c r="B1920" s="868"/>
      <c r="C1920" s="868"/>
      <c r="D1920" s="868"/>
      <c r="E1920" s="868"/>
      <c r="F1920" s="868"/>
      <c r="G1920" s="868"/>
      <c r="H1920" s="868"/>
      <c r="I1920" s="868"/>
      <c r="J1920" s="868"/>
    </row>
    <row r="1921" spans="1:10" x14ac:dyDescent="0.15">
      <c r="A1921" s="868"/>
      <c r="B1921" s="868"/>
      <c r="C1921" s="868"/>
      <c r="D1921" s="868"/>
      <c r="E1921" s="868"/>
      <c r="F1921" s="868"/>
      <c r="G1921" s="868"/>
      <c r="H1921" s="868"/>
      <c r="I1921" s="868"/>
      <c r="J1921" s="868"/>
    </row>
    <row r="1922" spans="1:10" x14ac:dyDescent="0.15">
      <c r="A1922" s="868"/>
      <c r="B1922" s="868"/>
      <c r="C1922" s="868"/>
      <c r="D1922" s="868"/>
      <c r="E1922" s="868"/>
      <c r="F1922" s="868"/>
      <c r="G1922" s="868"/>
      <c r="H1922" s="868"/>
      <c r="I1922" s="868"/>
      <c r="J1922" s="868"/>
    </row>
    <row r="1923" spans="1:10" x14ac:dyDescent="0.15">
      <c r="A1923" s="868"/>
      <c r="B1923" s="868"/>
      <c r="C1923" s="868"/>
      <c r="D1923" s="868"/>
      <c r="E1923" s="868"/>
      <c r="F1923" s="868"/>
      <c r="G1923" s="868"/>
      <c r="H1923" s="868"/>
      <c r="I1923" s="868"/>
      <c r="J1923" s="868"/>
    </row>
    <row r="1924" spans="1:10" x14ac:dyDescent="0.15">
      <c r="A1924" s="868"/>
      <c r="B1924" s="868"/>
      <c r="C1924" s="868"/>
      <c r="D1924" s="868"/>
      <c r="E1924" s="868"/>
      <c r="F1924" s="868"/>
      <c r="G1924" s="868"/>
      <c r="H1924" s="868"/>
      <c r="I1924" s="868"/>
      <c r="J1924" s="868"/>
    </row>
    <row r="1925" spans="1:10" x14ac:dyDescent="0.15">
      <c r="A1925" s="868"/>
      <c r="B1925" s="868"/>
      <c r="C1925" s="868"/>
      <c r="D1925" s="868"/>
      <c r="E1925" s="868"/>
      <c r="F1925" s="868"/>
      <c r="G1925" s="868"/>
      <c r="H1925" s="868"/>
      <c r="I1925" s="868"/>
      <c r="J1925" s="868"/>
    </row>
    <row r="1926" spans="1:10" x14ac:dyDescent="0.15">
      <c r="A1926" s="868"/>
      <c r="B1926" s="868"/>
      <c r="C1926" s="868"/>
      <c r="D1926" s="868"/>
      <c r="E1926" s="868"/>
      <c r="F1926" s="868"/>
      <c r="G1926" s="868"/>
      <c r="H1926" s="868"/>
      <c r="I1926" s="868"/>
      <c r="J1926" s="868"/>
    </row>
    <row r="1927" spans="1:10" x14ac:dyDescent="0.15">
      <c r="A1927" s="868"/>
      <c r="B1927" s="868"/>
      <c r="C1927" s="868"/>
      <c r="D1927" s="868"/>
      <c r="E1927" s="868"/>
      <c r="F1927" s="868"/>
      <c r="G1927" s="868"/>
      <c r="H1927" s="868"/>
      <c r="I1927" s="868"/>
      <c r="J1927" s="868"/>
    </row>
    <row r="1928" spans="1:10" x14ac:dyDescent="0.15">
      <c r="A1928" s="868"/>
      <c r="B1928" s="868"/>
      <c r="C1928" s="868"/>
      <c r="D1928" s="868"/>
      <c r="E1928" s="868"/>
      <c r="F1928" s="868"/>
      <c r="G1928" s="868"/>
      <c r="H1928" s="868"/>
      <c r="I1928" s="868"/>
      <c r="J1928" s="868"/>
    </row>
    <row r="1929" spans="1:10" x14ac:dyDescent="0.15">
      <c r="A1929" s="868"/>
      <c r="B1929" s="868"/>
      <c r="C1929" s="868"/>
      <c r="D1929" s="868"/>
      <c r="E1929" s="868"/>
      <c r="F1929" s="868"/>
      <c r="G1929" s="868"/>
      <c r="H1929" s="868"/>
      <c r="I1929" s="868"/>
      <c r="J1929" s="868"/>
    </row>
    <row r="1930" spans="1:10" x14ac:dyDescent="0.15">
      <c r="A1930" s="868"/>
      <c r="B1930" s="868"/>
      <c r="C1930" s="868"/>
      <c r="D1930" s="868"/>
      <c r="E1930" s="868"/>
      <c r="F1930" s="868"/>
      <c r="G1930" s="868"/>
      <c r="H1930" s="868"/>
      <c r="I1930" s="868"/>
      <c r="J1930" s="868"/>
    </row>
    <row r="1931" spans="1:10" x14ac:dyDescent="0.15">
      <c r="A1931" s="868"/>
      <c r="B1931" s="868"/>
      <c r="C1931" s="868"/>
      <c r="D1931" s="868"/>
      <c r="E1931" s="868"/>
      <c r="F1931" s="868"/>
      <c r="G1931" s="868"/>
      <c r="H1931" s="868"/>
      <c r="I1931" s="868"/>
      <c r="J1931" s="868"/>
    </row>
    <row r="1932" spans="1:10" x14ac:dyDescent="0.15">
      <c r="A1932" s="868"/>
      <c r="B1932" s="868"/>
      <c r="C1932" s="868"/>
      <c r="D1932" s="868"/>
      <c r="E1932" s="868"/>
      <c r="F1932" s="868"/>
      <c r="G1932" s="868"/>
      <c r="H1932" s="868"/>
      <c r="I1932" s="868"/>
      <c r="J1932" s="868"/>
    </row>
    <row r="1933" spans="1:10" x14ac:dyDescent="0.15">
      <c r="A1933" s="868"/>
      <c r="B1933" s="868"/>
      <c r="C1933" s="868"/>
      <c r="D1933" s="868"/>
      <c r="E1933" s="868"/>
      <c r="F1933" s="868"/>
      <c r="G1933" s="868"/>
      <c r="H1933" s="868"/>
      <c r="I1933" s="868"/>
      <c r="J1933" s="868"/>
    </row>
    <row r="1934" spans="1:10" x14ac:dyDescent="0.15">
      <c r="A1934" s="868"/>
      <c r="B1934" s="868"/>
      <c r="C1934" s="868"/>
      <c r="D1934" s="868"/>
      <c r="E1934" s="868"/>
      <c r="F1934" s="868"/>
      <c r="G1934" s="868"/>
      <c r="H1934" s="868"/>
      <c r="I1934" s="868"/>
      <c r="J1934" s="868"/>
    </row>
    <row r="1935" spans="1:10" x14ac:dyDescent="0.15">
      <c r="A1935" s="868"/>
      <c r="B1935" s="868"/>
      <c r="C1935" s="868"/>
      <c r="D1935" s="868"/>
      <c r="E1935" s="868"/>
      <c r="F1935" s="868"/>
      <c r="G1935" s="868"/>
      <c r="H1935" s="868"/>
      <c r="I1935" s="868"/>
      <c r="J1935" s="868"/>
    </row>
    <row r="1936" spans="1:10" x14ac:dyDescent="0.15">
      <c r="A1936" s="868"/>
      <c r="B1936" s="868"/>
      <c r="C1936" s="868"/>
      <c r="D1936" s="868"/>
      <c r="E1936" s="868"/>
      <c r="F1936" s="868"/>
      <c r="G1936" s="868"/>
      <c r="H1936" s="868"/>
      <c r="I1936" s="868"/>
      <c r="J1936" s="868"/>
    </row>
    <row r="1937" spans="1:10" x14ac:dyDescent="0.15">
      <c r="A1937" s="868"/>
      <c r="B1937" s="868"/>
      <c r="C1937" s="868"/>
      <c r="D1937" s="868"/>
      <c r="E1937" s="868"/>
      <c r="F1937" s="868"/>
      <c r="G1937" s="868"/>
      <c r="H1937" s="868"/>
      <c r="I1937" s="868"/>
      <c r="J1937" s="868"/>
    </row>
    <row r="1938" spans="1:10" x14ac:dyDescent="0.15">
      <c r="A1938" s="868"/>
      <c r="B1938" s="868"/>
      <c r="C1938" s="868"/>
      <c r="D1938" s="868"/>
      <c r="E1938" s="868"/>
      <c r="F1938" s="868"/>
      <c r="G1938" s="868"/>
      <c r="H1938" s="868"/>
      <c r="I1938" s="868"/>
      <c r="J1938" s="868"/>
    </row>
    <row r="1939" spans="1:10" x14ac:dyDescent="0.15">
      <c r="A1939" s="868"/>
      <c r="B1939" s="868"/>
      <c r="C1939" s="868"/>
      <c r="D1939" s="868"/>
      <c r="E1939" s="868"/>
      <c r="F1939" s="868"/>
      <c r="G1939" s="868"/>
      <c r="H1939" s="868"/>
      <c r="I1939" s="868"/>
      <c r="J1939" s="868"/>
    </row>
    <row r="1940" spans="1:10" x14ac:dyDescent="0.15">
      <c r="A1940" s="868"/>
      <c r="B1940" s="868"/>
      <c r="C1940" s="868"/>
      <c r="D1940" s="868"/>
      <c r="E1940" s="868"/>
      <c r="F1940" s="868"/>
      <c r="G1940" s="868"/>
      <c r="H1940" s="868"/>
      <c r="I1940" s="868"/>
      <c r="J1940" s="868"/>
    </row>
    <row r="1941" spans="1:10" x14ac:dyDescent="0.15">
      <c r="A1941" s="868"/>
      <c r="B1941" s="868"/>
      <c r="C1941" s="868"/>
      <c r="D1941" s="868"/>
      <c r="E1941" s="868"/>
      <c r="F1941" s="868"/>
      <c r="G1941" s="868"/>
      <c r="H1941" s="868"/>
      <c r="I1941" s="868"/>
      <c r="J1941" s="868"/>
    </row>
    <row r="1942" spans="1:10" x14ac:dyDescent="0.15">
      <c r="A1942" s="868"/>
      <c r="B1942" s="868"/>
      <c r="C1942" s="868"/>
      <c r="D1942" s="868"/>
      <c r="E1942" s="868"/>
      <c r="F1942" s="868"/>
      <c r="G1942" s="868"/>
      <c r="H1942" s="868"/>
      <c r="I1942" s="868"/>
      <c r="J1942" s="868"/>
    </row>
    <row r="1943" spans="1:10" x14ac:dyDescent="0.15">
      <c r="A1943" s="868"/>
      <c r="B1943" s="868"/>
      <c r="C1943" s="868"/>
      <c r="D1943" s="868"/>
      <c r="E1943" s="868"/>
      <c r="F1943" s="868"/>
      <c r="G1943" s="868"/>
      <c r="H1943" s="868"/>
      <c r="I1943" s="868"/>
      <c r="J1943" s="868"/>
    </row>
    <row r="1944" spans="1:10" x14ac:dyDescent="0.15">
      <c r="A1944" s="868"/>
      <c r="B1944" s="868"/>
      <c r="C1944" s="868"/>
      <c r="D1944" s="868"/>
      <c r="E1944" s="868"/>
      <c r="F1944" s="868"/>
      <c r="G1944" s="868"/>
      <c r="H1944" s="868"/>
      <c r="I1944" s="868"/>
      <c r="J1944" s="868"/>
    </row>
    <row r="1945" spans="1:10" x14ac:dyDescent="0.15">
      <c r="A1945" s="868"/>
      <c r="B1945" s="868"/>
      <c r="C1945" s="868"/>
      <c r="D1945" s="868"/>
      <c r="E1945" s="868"/>
      <c r="F1945" s="868"/>
      <c r="G1945" s="868"/>
      <c r="H1945" s="868"/>
      <c r="I1945" s="868"/>
      <c r="J1945" s="868"/>
    </row>
    <row r="1946" spans="1:10" x14ac:dyDescent="0.15">
      <c r="A1946" s="868"/>
      <c r="B1946" s="868"/>
      <c r="C1946" s="868"/>
      <c r="D1946" s="868"/>
      <c r="E1946" s="868"/>
      <c r="F1946" s="868"/>
      <c r="G1946" s="868"/>
      <c r="H1946" s="868"/>
      <c r="I1946" s="868"/>
      <c r="J1946" s="868"/>
    </row>
    <row r="1947" spans="1:10" x14ac:dyDescent="0.15">
      <c r="A1947" s="868"/>
      <c r="B1947" s="868"/>
      <c r="C1947" s="868"/>
      <c r="D1947" s="868"/>
      <c r="E1947" s="868"/>
      <c r="F1947" s="868"/>
      <c r="G1947" s="868"/>
      <c r="H1947" s="868"/>
      <c r="I1947" s="868"/>
      <c r="J1947" s="868"/>
    </row>
    <row r="1948" spans="1:10" x14ac:dyDescent="0.15">
      <c r="A1948" s="868"/>
      <c r="B1948" s="868"/>
      <c r="C1948" s="868"/>
      <c r="D1948" s="868"/>
      <c r="E1948" s="868"/>
      <c r="F1948" s="868"/>
      <c r="G1948" s="868"/>
      <c r="H1948" s="868"/>
      <c r="I1948" s="868"/>
      <c r="J1948" s="868"/>
    </row>
    <row r="1949" spans="1:10" x14ac:dyDescent="0.15">
      <c r="A1949" s="868"/>
      <c r="B1949" s="868"/>
      <c r="C1949" s="868"/>
      <c r="D1949" s="868"/>
      <c r="E1949" s="868"/>
      <c r="F1949" s="868"/>
      <c r="G1949" s="868"/>
      <c r="H1949" s="868"/>
      <c r="I1949" s="868"/>
      <c r="J1949" s="868"/>
    </row>
    <row r="1950" spans="1:10" x14ac:dyDescent="0.15">
      <c r="A1950" s="868"/>
      <c r="B1950" s="868"/>
      <c r="C1950" s="868"/>
      <c r="D1950" s="868"/>
      <c r="E1950" s="868"/>
      <c r="F1950" s="868"/>
      <c r="G1950" s="868"/>
      <c r="H1950" s="868"/>
      <c r="I1950" s="868"/>
      <c r="J1950" s="868"/>
    </row>
    <row r="1951" spans="1:10" x14ac:dyDescent="0.15">
      <c r="A1951" s="868"/>
      <c r="B1951" s="868"/>
      <c r="C1951" s="868"/>
      <c r="D1951" s="868"/>
      <c r="E1951" s="868"/>
      <c r="F1951" s="868"/>
      <c r="G1951" s="868"/>
      <c r="H1951" s="868"/>
      <c r="I1951" s="868"/>
      <c r="J1951" s="868"/>
    </row>
    <row r="1952" spans="1:10" x14ac:dyDescent="0.15">
      <c r="A1952" s="868"/>
      <c r="B1952" s="868"/>
      <c r="C1952" s="868"/>
      <c r="D1952" s="868"/>
      <c r="E1952" s="868"/>
      <c r="F1952" s="868"/>
      <c r="G1952" s="868"/>
      <c r="H1952" s="868"/>
      <c r="I1952" s="868"/>
      <c r="J1952" s="868"/>
    </row>
    <row r="1953" spans="1:10" x14ac:dyDescent="0.15">
      <c r="A1953" s="868"/>
      <c r="B1953" s="868"/>
      <c r="C1953" s="868"/>
      <c r="D1953" s="868"/>
      <c r="E1953" s="868"/>
      <c r="F1953" s="868"/>
      <c r="G1953" s="868"/>
      <c r="H1953" s="868"/>
      <c r="I1953" s="868"/>
      <c r="J1953" s="868"/>
    </row>
    <row r="1954" spans="1:10" x14ac:dyDescent="0.15">
      <c r="A1954" s="868"/>
      <c r="B1954" s="868"/>
      <c r="C1954" s="868"/>
      <c r="D1954" s="868"/>
      <c r="E1954" s="868"/>
      <c r="F1954" s="868"/>
      <c r="G1954" s="868"/>
      <c r="H1954" s="868"/>
      <c r="I1954" s="868"/>
      <c r="J1954" s="868"/>
    </row>
    <row r="1955" spans="1:10" x14ac:dyDescent="0.15">
      <c r="A1955" s="868"/>
      <c r="B1955" s="868"/>
      <c r="C1955" s="868"/>
      <c r="D1955" s="868"/>
      <c r="E1955" s="868"/>
      <c r="F1955" s="868"/>
      <c r="G1955" s="868"/>
      <c r="H1955" s="868"/>
      <c r="I1955" s="868"/>
      <c r="J1955" s="868"/>
    </row>
    <row r="1956" spans="1:10" x14ac:dyDescent="0.15">
      <c r="A1956" s="868"/>
      <c r="B1956" s="868"/>
      <c r="C1956" s="868"/>
      <c r="D1956" s="868"/>
      <c r="E1956" s="868"/>
      <c r="F1956" s="868"/>
      <c r="G1956" s="868"/>
      <c r="H1956" s="868"/>
      <c r="I1956" s="868"/>
      <c r="J1956" s="868"/>
    </row>
    <row r="1957" spans="1:10" x14ac:dyDescent="0.15">
      <c r="A1957" s="868"/>
      <c r="B1957" s="868"/>
      <c r="C1957" s="868"/>
      <c r="D1957" s="868"/>
      <c r="E1957" s="868"/>
      <c r="F1957" s="868"/>
      <c r="G1957" s="868"/>
      <c r="H1957" s="868"/>
      <c r="I1957" s="868"/>
      <c r="J1957" s="868"/>
    </row>
    <row r="1958" spans="1:10" x14ac:dyDescent="0.15">
      <c r="A1958" s="868"/>
      <c r="B1958" s="868"/>
      <c r="C1958" s="868"/>
      <c r="D1958" s="868"/>
      <c r="E1958" s="868"/>
      <c r="F1958" s="868"/>
      <c r="G1958" s="868"/>
      <c r="H1958" s="868"/>
      <c r="I1958" s="868"/>
      <c r="J1958" s="868"/>
    </row>
    <row r="1959" spans="1:10" x14ac:dyDescent="0.15">
      <c r="A1959" s="868"/>
      <c r="B1959" s="868"/>
      <c r="C1959" s="868"/>
      <c r="D1959" s="868"/>
      <c r="E1959" s="868"/>
      <c r="F1959" s="868"/>
      <c r="G1959" s="868"/>
      <c r="H1959" s="868"/>
      <c r="I1959" s="868"/>
      <c r="J1959" s="868"/>
    </row>
    <row r="1960" spans="1:10" x14ac:dyDescent="0.15">
      <c r="A1960" s="868"/>
      <c r="B1960" s="868"/>
      <c r="C1960" s="868"/>
      <c r="D1960" s="868"/>
      <c r="E1960" s="868"/>
      <c r="F1960" s="868"/>
      <c r="G1960" s="868"/>
      <c r="H1960" s="868"/>
      <c r="I1960" s="868"/>
      <c r="J1960" s="868"/>
    </row>
    <row r="1961" spans="1:10" x14ac:dyDescent="0.15">
      <c r="A1961" s="868"/>
      <c r="B1961" s="868"/>
      <c r="C1961" s="868"/>
      <c r="D1961" s="868"/>
      <c r="E1961" s="868"/>
      <c r="F1961" s="868"/>
      <c r="G1961" s="868"/>
      <c r="H1961" s="868"/>
      <c r="I1961" s="868"/>
      <c r="J1961" s="868"/>
    </row>
    <row r="1962" spans="1:10" x14ac:dyDescent="0.15">
      <c r="A1962" s="868"/>
      <c r="B1962" s="868"/>
      <c r="C1962" s="868"/>
      <c r="D1962" s="868"/>
      <c r="E1962" s="868"/>
      <c r="F1962" s="868"/>
      <c r="G1962" s="868"/>
      <c r="H1962" s="868"/>
      <c r="I1962" s="868"/>
      <c r="J1962" s="868"/>
    </row>
    <row r="1963" spans="1:10" x14ac:dyDescent="0.15">
      <c r="A1963" s="868"/>
      <c r="B1963" s="868"/>
      <c r="C1963" s="868"/>
      <c r="D1963" s="868"/>
      <c r="E1963" s="868"/>
      <c r="F1963" s="868"/>
      <c r="G1963" s="868"/>
      <c r="H1963" s="868"/>
      <c r="I1963" s="868"/>
      <c r="J1963" s="868"/>
    </row>
    <row r="1964" spans="1:10" x14ac:dyDescent="0.15">
      <c r="A1964" s="868"/>
      <c r="B1964" s="868"/>
      <c r="C1964" s="868"/>
      <c r="D1964" s="868"/>
      <c r="E1964" s="868"/>
      <c r="F1964" s="868"/>
      <c r="G1964" s="868"/>
      <c r="H1964" s="868"/>
      <c r="I1964" s="868"/>
      <c r="J1964" s="868"/>
    </row>
    <row r="1965" spans="1:10" x14ac:dyDescent="0.15">
      <c r="A1965" s="868"/>
      <c r="B1965" s="868"/>
      <c r="C1965" s="868"/>
      <c r="D1965" s="868"/>
      <c r="E1965" s="868"/>
      <c r="F1965" s="868"/>
      <c r="G1965" s="868"/>
      <c r="H1965" s="868"/>
      <c r="I1965" s="868"/>
      <c r="J1965" s="868"/>
    </row>
    <row r="1966" spans="1:10" x14ac:dyDescent="0.15">
      <c r="A1966" s="868"/>
      <c r="B1966" s="868"/>
      <c r="C1966" s="868"/>
      <c r="D1966" s="868"/>
      <c r="E1966" s="868"/>
      <c r="F1966" s="868"/>
      <c r="G1966" s="868"/>
      <c r="H1966" s="868"/>
      <c r="I1966" s="868"/>
      <c r="J1966" s="868"/>
    </row>
    <row r="1967" spans="1:10" x14ac:dyDescent="0.15">
      <c r="A1967" s="868"/>
      <c r="B1967" s="868"/>
      <c r="C1967" s="868"/>
      <c r="D1967" s="868"/>
      <c r="E1967" s="868"/>
      <c r="F1967" s="868"/>
      <c r="G1967" s="868"/>
      <c r="H1967" s="868"/>
      <c r="I1967" s="868"/>
      <c r="J1967" s="868"/>
    </row>
    <row r="1968" spans="1:10" x14ac:dyDescent="0.15">
      <c r="A1968" s="868"/>
      <c r="B1968" s="868"/>
      <c r="C1968" s="868"/>
      <c r="D1968" s="868"/>
      <c r="E1968" s="868"/>
      <c r="F1968" s="868"/>
      <c r="G1968" s="868"/>
      <c r="H1968" s="868"/>
      <c r="I1968" s="868"/>
      <c r="J1968" s="868"/>
    </row>
    <row r="1969" spans="1:10" x14ac:dyDescent="0.15">
      <c r="A1969" s="868"/>
      <c r="B1969" s="868"/>
      <c r="C1969" s="868"/>
      <c r="D1969" s="868"/>
      <c r="E1969" s="868"/>
      <c r="F1969" s="868"/>
      <c r="G1969" s="868"/>
      <c r="H1969" s="868"/>
      <c r="I1969" s="868"/>
      <c r="J1969" s="868"/>
    </row>
    <row r="1970" spans="1:10" x14ac:dyDescent="0.15">
      <c r="A1970" s="868"/>
      <c r="B1970" s="868"/>
      <c r="C1970" s="868"/>
      <c r="D1970" s="868"/>
      <c r="E1970" s="868"/>
      <c r="F1970" s="868"/>
      <c r="G1970" s="868"/>
      <c r="H1970" s="868"/>
      <c r="I1970" s="868"/>
      <c r="J1970" s="868"/>
    </row>
    <row r="1971" spans="1:10" x14ac:dyDescent="0.15">
      <c r="A1971" s="868"/>
      <c r="B1971" s="868"/>
      <c r="C1971" s="868"/>
      <c r="D1971" s="868"/>
      <c r="E1971" s="868"/>
      <c r="F1971" s="868"/>
      <c r="G1971" s="868"/>
      <c r="H1971" s="868"/>
      <c r="I1971" s="868"/>
      <c r="J1971" s="868"/>
    </row>
    <row r="1972" spans="1:10" x14ac:dyDescent="0.15">
      <c r="A1972" s="868"/>
      <c r="B1972" s="868"/>
      <c r="C1972" s="868"/>
      <c r="D1972" s="868"/>
      <c r="E1972" s="868"/>
      <c r="F1972" s="868"/>
      <c r="G1972" s="868"/>
      <c r="H1972" s="868"/>
      <c r="I1972" s="868"/>
      <c r="J1972" s="868"/>
    </row>
    <row r="1973" spans="1:10" x14ac:dyDescent="0.15">
      <c r="A1973" s="868"/>
      <c r="B1973" s="868"/>
      <c r="C1973" s="868"/>
      <c r="D1973" s="868"/>
      <c r="E1973" s="868"/>
      <c r="F1973" s="868"/>
      <c r="G1973" s="868"/>
      <c r="H1973" s="868"/>
      <c r="I1973" s="868"/>
      <c r="J1973" s="868"/>
    </row>
    <row r="1974" spans="1:10" x14ac:dyDescent="0.15">
      <c r="A1974" s="868"/>
      <c r="B1974" s="868"/>
      <c r="C1974" s="868"/>
      <c r="D1974" s="868"/>
      <c r="E1974" s="868"/>
      <c r="F1974" s="868"/>
      <c r="G1974" s="868"/>
      <c r="H1974" s="868"/>
      <c r="I1974" s="868"/>
      <c r="J1974" s="868"/>
    </row>
    <row r="1975" spans="1:10" x14ac:dyDescent="0.15">
      <c r="A1975" s="868"/>
      <c r="B1975" s="868"/>
      <c r="C1975" s="868"/>
      <c r="D1975" s="868"/>
      <c r="E1975" s="868"/>
      <c r="F1975" s="868"/>
      <c r="G1975" s="868"/>
      <c r="H1975" s="868"/>
      <c r="I1975" s="868"/>
      <c r="J1975" s="868"/>
    </row>
    <row r="1976" spans="1:10" x14ac:dyDescent="0.15">
      <c r="A1976" s="868"/>
      <c r="B1976" s="868"/>
      <c r="C1976" s="868"/>
      <c r="D1976" s="868"/>
      <c r="E1976" s="868"/>
      <c r="F1976" s="868"/>
      <c r="G1976" s="868"/>
      <c r="H1976" s="868"/>
      <c r="I1976" s="868"/>
      <c r="J1976" s="868"/>
    </row>
    <row r="1977" spans="1:10" x14ac:dyDescent="0.15">
      <c r="A1977" s="868"/>
      <c r="B1977" s="868"/>
      <c r="C1977" s="868"/>
      <c r="D1977" s="868"/>
      <c r="E1977" s="868"/>
      <c r="F1977" s="868"/>
      <c r="G1977" s="868"/>
      <c r="H1977" s="868"/>
      <c r="I1977" s="868"/>
      <c r="J1977" s="868"/>
    </row>
    <row r="1978" spans="1:10" x14ac:dyDescent="0.15">
      <c r="A1978" s="868"/>
      <c r="B1978" s="868"/>
      <c r="C1978" s="868"/>
      <c r="D1978" s="868"/>
      <c r="E1978" s="868"/>
      <c r="F1978" s="868"/>
      <c r="G1978" s="868"/>
      <c r="H1978" s="868"/>
      <c r="I1978" s="868"/>
      <c r="J1978" s="868"/>
    </row>
    <row r="1979" spans="1:10" x14ac:dyDescent="0.15">
      <c r="A1979" s="868"/>
      <c r="B1979" s="868"/>
      <c r="C1979" s="868"/>
      <c r="D1979" s="868"/>
      <c r="E1979" s="868"/>
      <c r="F1979" s="868"/>
      <c r="G1979" s="868"/>
      <c r="H1979" s="868"/>
      <c r="I1979" s="868"/>
      <c r="J1979" s="868"/>
    </row>
    <row r="1980" spans="1:10" x14ac:dyDescent="0.15">
      <c r="A1980" s="868"/>
      <c r="B1980" s="868"/>
      <c r="C1980" s="868"/>
      <c r="D1980" s="868"/>
      <c r="E1980" s="868"/>
      <c r="F1980" s="868"/>
      <c r="G1980" s="868"/>
      <c r="H1980" s="868"/>
      <c r="I1980" s="868"/>
      <c r="J1980" s="868"/>
    </row>
    <row r="1981" spans="1:10" x14ac:dyDescent="0.15">
      <c r="A1981" s="868"/>
      <c r="B1981" s="868"/>
      <c r="C1981" s="868"/>
      <c r="D1981" s="868"/>
      <c r="E1981" s="868"/>
      <c r="F1981" s="868"/>
      <c r="G1981" s="868"/>
      <c r="H1981" s="868"/>
      <c r="I1981" s="868"/>
      <c r="J1981" s="868"/>
    </row>
    <row r="1982" spans="1:10" x14ac:dyDescent="0.15">
      <c r="A1982" s="868"/>
      <c r="B1982" s="868"/>
      <c r="C1982" s="868"/>
      <c r="D1982" s="868"/>
      <c r="E1982" s="868"/>
      <c r="F1982" s="868"/>
      <c r="G1982" s="868"/>
      <c r="H1982" s="868"/>
      <c r="I1982" s="868"/>
      <c r="J1982" s="868"/>
    </row>
    <row r="1983" spans="1:10" x14ac:dyDescent="0.15">
      <c r="A1983" s="868"/>
      <c r="B1983" s="868"/>
      <c r="C1983" s="868"/>
      <c r="D1983" s="868"/>
      <c r="E1983" s="868"/>
      <c r="F1983" s="868"/>
      <c r="G1983" s="868"/>
      <c r="H1983" s="868"/>
      <c r="I1983" s="868"/>
      <c r="J1983" s="868"/>
    </row>
    <row r="1984" spans="1:10" x14ac:dyDescent="0.15">
      <c r="A1984" s="868"/>
      <c r="B1984" s="868"/>
      <c r="C1984" s="868"/>
      <c r="D1984" s="868"/>
      <c r="E1984" s="868"/>
      <c r="F1984" s="868"/>
      <c r="G1984" s="868"/>
      <c r="H1984" s="868"/>
      <c r="I1984" s="868"/>
      <c r="J1984" s="868"/>
    </row>
    <row r="1985" spans="1:10" x14ac:dyDescent="0.15">
      <c r="A1985" s="868"/>
      <c r="B1985" s="868"/>
      <c r="C1985" s="868"/>
      <c r="D1985" s="868"/>
      <c r="E1985" s="868"/>
      <c r="F1985" s="868"/>
      <c r="G1985" s="868"/>
      <c r="H1985" s="868"/>
      <c r="I1985" s="868"/>
      <c r="J1985" s="868"/>
    </row>
    <row r="1986" spans="1:10" x14ac:dyDescent="0.15">
      <c r="A1986" s="868"/>
      <c r="B1986" s="868"/>
      <c r="C1986" s="868"/>
      <c r="D1986" s="868"/>
      <c r="E1986" s="868"/>
      <c r="F1986" s="868"/>
      <c r="G1986" s="868"/>
      <c r="H1986" s="868"/>
      <c r="I1986" s="868"/>
      <c r="J1986" s="868"/>
    </row>
    <row r="1987" spans="1:10" x14ac:dyDescent="0.15">
      <c r="A1987" s="868"/>
      <c r="B1987" s="868"/>
      <c r="C1987" s="868"/>
      <c r="D1987" s="868"/>
      <c r="E1987" s="868"/>
      <c r="F1987" s="868"/>
      <c r="G1987" s="868"/>
      <c r="H1987" s="868"/>
      <c r="I1987" s="868"/>
      <c r="J1987" s="868"/>
    </row>
    <row r="1988" spans="1:10" x14ac:dyDescent="0.15">
      <c r="A1988" s="868"/>
      <c r="B1988" s="868"/>
      <c r="C1988" s="868"/>
      <c r="D1988" s="868"/>
      <c r="E1988" s="868"/>
      <c r="F1988" s="868"/>
      <c r="G1988" s="868"/>
      <c r="H1988" s="868"/>
      <c r="I1988" s="868"/>
      <c r="J1988" s="868"/>
    </row>
    <row r="1989" spans="1:10" x14ac:dyDescent="0.15">
      <c r="A1989" s="868"/>
      <c r="B1989" s="868"/>
      <c r="C1989" s="868"/>
      <c r="D1989" s="868"/>
      <c r="E1989" s="868"/>
      <c r="F1989" s="868"/>
      <c r="G1989" s="868"/>
      <c r="H1989" s="868"/>
      <c r="I1989" s="868"/>
      <c r="J1989" s="868"/>
    </row>
    <row r="1990" spans="1:10" x14ac:dyDescent="0.15">
      <c r="A1990" s="868"/>
      <c r="B1990" s="868"/>
      <c r="C1990" s="868"/>
      <c r="D1990" s="868"/>
      <c r="E1990" s="868"/>
      <c r="F1990" s="868"/>
      <c r="G1990" s="868"/>
      <c r="H1990" s="868"/>
      <c r="I1990" s="868"/>
      <c r="J1990" s="868"/>
    </row>
    <row r="1991" spans="1:10" x14ac:dyDescent="0.15">
      <c r="A1991" s="868"/>
      <c r="B1991" s="868"/>
      <c r="C1991" s="868"/>
      <c r="D1991" s="868"/>
      <c r="E1991" s="868"/>
      <c r="F1991" s="868"/>
      <c r="G1991" s="868"/>
      <c r="H1991" s="868"/>
      <c r="I1991" s="868"/>
      <c r="J1991" s="868"/>
    </row>
    <row r="1992" spans="1:10" x14ac:dyDescent="0.15">
      <c r="A1992" s="868"/>
      <c r="B1992" s="868"/>
      <c r="C1992" s="868"/>
      <c r="D1992" s="868"/>
      <c r="E1992" s="868"/>
      <c r="F1992" s="868"/>
      <c r="G1992" s="868"/>
      <c r="H1992" s="868"/>
      <c r="I1992" s="868"/>
      <c r="J1992" s="868"/>
    </row>
    <row r="1993" spans="1:10" x14ac:dyDescent="0.15">
      <c r="A1993" s="868"/>
      <c r="B1993" s="868"/>
      <c r="C1993" s="868"/>
      <c r="D1993" s="868"/>
      <c r="E1993" s="868"/>
      <c r="F1993" s="868"/>
      <c r="G1993" s="868"/>
      <c r="H1993" s="868"/>
      <c r="I1993" s="868"/>
      <c r="J1993" s="868"/>
    </row>
    <row r="1994" spans="1:10" x14ac:dyDescent="0.15">
      <c r="A1994" s="868"/>
      <c r="B1994" s="868"/>
      <c r="C1994" s="868"/>
      <c r="D1994" s="868"/>
      <c r="E1994" s="868"/>
      <c r="F1994" s="868"/>
      <c r="G1994" s="868"/>
      <c r="H1994" s="868"/>
      <c r="I1994" s="868"/>
      <c r="J1994" s="868"/>
    </row>
    <row r="1995" spans="1:10" x14ac:dyDescent="0.15">
      <c r="A1995" s="868"/>
      <c r="B1995" s="868"/>
      <c r="C1995" s="868"/>
      <c r="D1995" s="868"/>
      <c r="E1995" s="868"/>
      <c r="F1995" s="868"/>
      <c r="G1995" s="868"/>
      <c r="H1995" s="868"/>
      <c r="I1995" s="868"/>
      <c r="J1995" s="868"/>
    </row>
    <row r="1996" spans="1:10" x14ac:dyDescent="0.15">
      <c r="A1996" s="868"/>
      <c r="B1996" s="868"/>
      <c r="C1996" s="868"/>
      <c r="D1996" s="868"/>
      <c r="E1996" s="868"/>
      <c r="F1996" s="868"/>
      <c r="G1996" s="868"/>
      <c r="H1996" s="868"/>
      <c r="I1996" s="868"/>
      <c r="J1996" s="868"/>
    </row>
    <row r="1997" spans="1:10" x14ac:dyDescent="0.15">
      <c r="A1997" s="868"/>
      <c r="B1997" s="868"/>
      <c r="C1997" s="868"/>
      <c r="D1997" s="868"/>
      <c r="E1997" s="868"/>
      <c r="F1997" s="868"/>
      <c r="G1997" s="868"/>
      <c r="H1997" s="868"/>
      <c r="I1997" s="868"/>
      <c r="J1997" s="868"/>
    </row>
    <row r="1998" spans="1:10" x14ac:dyDescent="0.15">
      <c r="A1998" s="868"/>
      <c r="B1998" s="868"/>
      <c r="C1998" s="868"/>
      <c r="D1998" s="868"/>
      <c r="E1998" s="868"/>
      <c r="F1998" s="868"/>
      <c r="G1998" s="868"/>
      <c r="H1998" s="868"/>
      <c r="I1998" s="868"/>
      <c r="J1998" s="868"/>
    </row>
    <row r="1999" spans="1:10" x14ac:dyDescent="0.15">
      <c r="A1999" s="868"/>
      <c r="B1999" s="868"/>
      <c r="C1999" s="868"/>
      <c r="D1999" s="868"/>
      <c r="E1999" s="868"/>
      <c r="F1999" s="868"/>
      <c r="G1999" s="868"/>
      <c r="H1999" s="868"/>
      <c r="I1999" s="868"/>
      <c r="J1999" s="868"/>
    </row>
    <row r="2000" spans="1:10" x14ac:dyDescent="0.15">
      <c r="A2000" s="868"/>
      <c r="B2000" s="868"/>
      <c r="C2000" s="868"/>
      <c r="D2000" s="868"/>
      <c r="E2000" s="868"/>
      <c r="F2000" s="868"/>
      <c r="G2000" s="868"/>
      <c r="H2000" s="868"/>
      <c r="I2000" s="868"/>
      <c r="J2000" s="868"/>
    </row>
    <row r="2001" spans="1:10" x14ac:dyDescent="0.15">
      <c r="A2001" s="868"/>
      <c r="B2001" s="868"/>
      <c r="C2001" s="868"/>
      <c r="D2001" s="868"/>
      <c r="E2001" s="868"/>
      <c r="F2001" s="868"/>
      <c r="G2001" s="868"/>
      <c r="H2001" s="868"/>
      <c r="I2001" s="868"/>
      <c r="J2001" s="868"/>
    </row>
    <row r="2002" spans="1:10" x14ac:dyDescent="0.15">
      <c r="A2002" s="868"/>
      <c r="B2002" s="868"/>
      <c r="C2002" s="868"/>
      <c r="D2002" s="868"/>
      <c r="E2002" s="868"/>
      <c r="F2002" s="868"/>
      <c r="G2002" s="868"/>
      <c r="H2002" s="868"/>
      <c r="I2002" s="868"/>
      <c r="J2002" s="868"/>
    </row>
    <row r="2003" spans="1:10" x14ac:dyDescent="0.15">
      <c r="A2003" s="868"/>
      <c r="B2003" s="868"/>
      <c r="C2003" s="868"/>
      <c r="D2003" s="868"/>
      <c r="E2003" s="868"/>
      <c r="F2003" s="868"/>
      <c r="G2003" s="868"/>
      <c r="H2003" s="868"/>
      <c r="I2003" s="868"/>
      <c r="J2003" s="868"/>
    </row>
    <row r="2004" spans="1:10" x14ac:dyDescent="0.15">
      <c r="A2004" s="868"/>
      <c r="B2004" s="868"/>
      <c r="C2004" s="868"/>
      <c r="D2004" s="868"/>
      <c r="E2004" s="868"/>
      <c r="F2004" s="868"/>
      <c r="G2004" s="868"/>
      <c r="H2004" s="868"/>
      <c r="I2004" s="868"/>
      <c r="J2004" s="868"/>
    </row>
    <row r="2005" spans="1:10" x14ac:dyDescent="0.15">
      <c r="A2005" s="868"/>
      <c r="B2005" s="868"/>
      <c r="C2005" s="868"/>
      <c r="D2005" s="868"/>
      <c r="E2005" s="868"/>
      <c r="F2005" s="868"/>
      <c r="G2005" s="868"/>
      <c r="H2005" s="868"/>
      <c r="I2005" s="868"/>
      <c r="J2005" s="868"/>
    </row>
    <row r="2006" spans="1:10" x14ac:dyDescent="0.15">
      <c r="A2006" s="868"/>
      <c r="B2006" s="868"/>
      <c r="C2006" s="868"/>
      <c r="D2006" s="868"/>
      <c r="E2006" s="868"/>
      <c r="F2006" s="868"/>
      <c r="G2006" s="868"/>
      <c r="H2006" s="868"/>
      <c r="I2006" s="868"/>
      <c r="J2006" s="868"/>
    </row>
    <row r="2007" spans="1:10" x14ac:dyDescent="0.15">
      <c r="A2007" s="868"/>
      <c r="B2007" s="868"/>
      <c r="C2007" s="868"/>
      <c r="D2007" s="868"/>
      <c r="E2007" s="868"/>
      <c r="F2007" s="868"/>
      <c r="G2007" s="868"/>
      <c r="H2007" s="868"/>
      <c r="I2007" s="868"/>
      <c r="J2007" s="868"/>
    </row>
    <row r="2008" spans="1:10" x14ac:dyDescent="0.15">
      <c r="A2008" s="868"/>
      <c r="B2008" s="868"/>
      <c r="C2008" s="868"/>
      <c r="D2008" s="868"/>
      <c r="E2008" s="868"/>
      <c r="F2008" s="868"/>
      <c r="G2008" s="868"/>
      <c r="H2008" s="868"/>
      <c r="I2008" s="868"/>
      <c r="J2008" s="868"/>
    </row>
    <row r="2009" spans="1:10" x14ac:dyDescent="0.15">
      <c r="A2009" s="868"/>
      <c r="B2009" s="868"/>
      <c r="C2009" s="868"/>
      <c r="D2009" s="868"/>
      <c r="E2009" s="868"/>
      <c r="F2009" s="868"/>
      <c r="G2009" s="868"/>
      <c r="H2009" s="868"/>
      <c r="I2009" s="868"/>
      <c r="J2009" s="868"/>
    </row>
    <row r="2010" spans="1:10" x14ac:dyDescent="0.15">
      <c r="A2010" s="868"/>
      <c r="B2010" s="868"/>
      <c r="C2010" s="868"/>
      <c r="D2010" s="868"/>
      <c r="E2010" s="868"/>
      <c r="F2010" s="868"/>
      <c r="G2010" s="868"/>
      <c r="H2010" s="868"/>
      <c r="I2010" s="868"/>
      <c r="J2010" s="868"/>
    </row>
    <row r="2011" spans="1:10" x14ac:dyDescent="0.15">
      <c r="A2011" s="868"/>
      <c r="B2011" s="868"/>
      <c r="C2011" s="868"/>
      <c r="D2011" s="868"/>
      <c r="E2011" s="868"/>
      <c r="F2011" s="868"/>
      <c r="G2011" s="868"/>
      <c r="H2011" s="868"/>
      <c r="I2011" s="868"/>
      <c r="J2011" s="868"/>
    </row>
    <row r="2012" spans="1:10" x14ac:dyDescent="0.15">
      <c r="A2012" s="868"/>
      <c r="B2012" s="868"/>
      <c r="C2012" s="868"/>
      <c r="D2012" s="868"/>
      <c r="E2012" s="868"/>
      <c r="F2012" s="868"/>
      <c r="G2012" s="868"/>
      <c r="H2012" s="868"/>
      <c r="I2012" s="868"/>
      <c r="J2012" s="868"/>
    </row>
    <row r="2013" spans="1:10" x14ac:dyDescent="0.15">
      <c r="A2013" s="868"/>
      <c r="B2013" s="868"/>
      <c r="C2013" s="868"/>
      <c r="D2013" s="868"/>
      <c r="E2013" s="868"/>
      <c r="F2013" s="868"/>
      <c r="G2013" s="868"/>
      <c r="H2013" s="868"/>
      <c r="I2013" s="868"/>
      <c r="J2013" s="868"/>
    </row>
    <row r="2014" spans="1:10" x14ac:dyDescent="0.15">
      <c r="A2014" s="868"/>
      <c r="B2014" s="868"/>
      <c r="C2014" s="868"/>
      <c r="D2014" s="868"/>
      <c r="E2014" s="868"/>
      <c r="F2014" s="868"/>
      <c r="G2014" s="868"/>
      <c r="H2014" s="868"/>
      <c r="I2014" s="868"/>
      <c r="J2014" s="868"/>
    </row>
    <row r="2015" spans="1:10" x14ac:dyDescent="0.15">
      <c r="A2015" s="868"/>
      <c r="B2015" s="868"/>
      <c r="C2015" s="868"/>
      <c r="D2015" s="868"/>
      <c r="E2015" s="868"/>
      <c r="F2015" s="868"/>
      <c r="G2015" s="868"/>
      <c r="H2015" s="868"/>
      <c r="I2015" s="868"/>
      <c r="J2015" s="868"/>
    </row>
    <row r="2016" spans="1:10" x14ac:dyDescent="0.15">
      <c r="A2016" s="868"/>
      <c r="B2016" s="868"/>
      <c r="C2016" s="868"/>
      <c r="D2016" s="868"/>
      <c r="E2016" s="868"/>
      <c r="F2016" s="868"/>
      <c r="G2016" s="868"/>
      <c r="H2016" s="868"/>
      <c r="I2016" s="868"/>
      <c r="J2016" s="868"/>
    </row>
    <row r="2017" spans="1:10" x14ac:dyDescent="0.15">
      <c r="A2017" s="868"/>
      <c r="B2017" s="868"/>
      <c r="C2017" s="868"/>
      <c r="D2017" s="868"/>
      <c r="E2017" s="868"/>
      <c r="F2017" s="868"/>
      <c r="G2017" s="868"/>
      <c r="H2017" s="868"/>
      <c r="I2017" s="868"/>
      <c r="J2017" s="868"/>
    </row>
    <row r="2018" spans="1:10" x14ac:dyDescent="0.15">
      <c r="A2018" s="868"/>
      <c r="B2018" s="868"/>
      <c r="C2018" s="868"/>
      <c r="D2018" s="868"/>
      <c r="E2018" s="868"/>
      <c r="F2018" s="868"/>
      <c r="G2018" s="868"/>
      <c r="H2018" s="868"/>
      <c r="I2018" s="868"/>
      <c r="J2018" s="868"/>
    </row>
    <row r="2019" spans="1:10" x14ac:dyDescent="0.15">
      <c r="A2019" s="868"/>
      <c r="B2019" s="868"/>
      <c r="C2019" s="868"/>
      <c r="D2019" s="868"/>
      <c r="E2019" s="868"/>
      <c r="F2019" s="868"/>
      <c r="G2019" s="868"/>
      <c r="H2019" s="868"/>
      <c r="I2019" s="868"/>
      <c r="J2019" s="868"/>
    </row>
    <row r="2020" spans="1:10" x14ac:dyDescent="0.15">
      <c r="A2020" s="868"/>
      <c r="B2020" s="868"/>
      <c r="C2020" s="868"/>
      <c r="D2020" s="868"/>
      <c r="E2020" s="868"/>
      <c r="F2020" s="868"/>
      <c r="G2020" s="868"/>
      <c r="H2020" s="868"/>
      <c r="I2020" s="868"/>
      <c r="J2020" s="868"/>
    </row>
    <row r="2021" spans="1:10" x14ac:dyDescent="0.15">
      <c r="A2021" s="868"/>
      <c r="B2021" s="868"/>
      <c r="C2021" s="868"/>
      <c r="D2021" s="868"/>
      <c r="E2021" s="868"/>
      <c r="F2021" s="868"/>
      <c r="G2021" s="868"/>
      <c r="H2021" s="868"/>
      <c r="I2021" s="868"/>
      <c r="J2021" s="868"/>
    </row>
    <row r="2022" spans="1:10" x14ac:dyDescent="0.15">
      <c r="A2022" s="868"/>
      <c r="B2022" s="868"/>
      <c r="C2022" s="868"/>
      <c r="D2022" s="868"/>
      <c r="E2022" s="868"/>
      <c r="F2022" s="868"/>
      <c r="G2022" s="868"/>
      <c r="H2022" s="868"/>
      <c r="I2022" s="868"/>
      <c r="J2022" s="868"/>
    </row>
    <row r="2023" spans="1:10" x14ac:dyDescent="0.15">
      <c r="A2023" s="868"/>
      <c r="B2023" s="868"/>
      <c r="C2023" s="868"/>
      <c r="D2023" s="868"/>
      <c r="E2023" s="868"/>
      <c r="F2023" s="868"/>
      <c r="G2023" s="868"/>
      <c r="H2023" s="868"/>
      <c r="I2023" s="868"/>
      <c r="J2023" s="868"/>
    </row>
    <row r="2024" spans="1:10" x14ac:dyDescent="0.15">
      <c r="A2024" s="868"/>
      <c r="B2024" s="868"/>
      <c r="C2024" s="868"/>
      <c r="D2024" s="868"/>
      <c r="E2024" s="868"/>
      <c r="F2024" s="868"/>
      <c r="G2024" s="868"/>
      <c r="H2024" s="868"/>
      <c r="I2024" s="868"/>
      <c r="J2024" s="868"/>
    </row>
    <row r="2025" spans="1:10" x14ac:dyDescent="0.15">
      <c r="A2025" s="868"/>
      <c r="B2025" s="868"/>
      <c r="C2025" s="868"/>
      <c r="D2025" s="868"/>
      <c r="E2025" s="868"/>
      <c r="F2025" s="868"/>
      <c r="G2025" s="868"/>
      <c r="H2025" s="868"/>
      <c r="I2025" s="868"/>
      <c r="J2025" s="868"/>
    </row>
    <row r="2026" spans="1:10" x14ac:dyDescent="0.15">
      <c r="A2026" s="868"/>
      <c r="B2026" s="868"/>
      <c r="C2026" s="868"/>
      <c r="D2026" s="868"/>
      <c r="E2026" s="868"/>
      <c r="F2026" s="868"/>
      <c r="G2026" s="868"/>
      <c r="H2026" s="868"/>
      <c r="I2026" s="868"/>
      <c r="J2026" s="868"/>
    </row>
    <row r="2027" spans="1:10" x14ac:dyDescent="0.15">
      <c r="A2027" s="868"/>
      <c r="B2027" s="868"/>
      <c r="C2027" s="868"/>
      <c r="D2027" s="868"/>
      <c r="E2027" s="868"/>
      <c r="F2027" s="868"/>
      <c r="G2027" s="868"/>
      <c r="H2027" s="868"/>
      <c r="I2027" s="868"/>
      <c r="J2027" s="868"/>
    </row>
    <row r="2028" spans="1:10" x14ac:dyDescent="0.15">
      <c r="A2028" s="868"/>
      <c r="B2028" s="868"/>
      <c r="C2028" s="868"/>
      <c r="D2028" s="868"/>
      <c r="E2028" s="868"/>
      <c r="F2028" s="868"/>
      <c r="G2028" s="868"/>
      <c r="H2028" s="868"/>
      <c r="I2028" s="868"/>
      <c r="J2028" s="868"/>
    </row>
    <row r="2029" spans="1:10" x14ac:dyDescent="0.15">
      <c r="A2029" s="868"/>
      <c r="B2029" s="868"/>
      <c r="C2029" s="868"/>
      <c r="D2029" s="868"/>
      <c r="E2029" s="868"/>
      <c r="F2029" s="868"/>
      <c r="G2029" s="868"/>
      <c r="H2029" s="868"/>
      <c r="I2029" s="868"/>
      <c r="J2029" s="868"/>
    </row>
    <row r="2030" spans="1:10" x14ac:dyDescent="0.15">
      <c r="A2030" s="868"/>
      <c r="B2030" s="868"/>
      <c r="C2030" s="868"/>
      <c r="D2030" s="868"/>
      <c r="E2030" s="868"/>
      <c r="F2030" s="868"/>
      <c r="G2030" s="868"/>
      <c r="H2030" s="868"/>
      <c r="I2030" s="868"/>
      <c r="J2030" s="868"/>
    </row>
    <row r="2031" spans="1:10" x14ac:dyDescent="0.15">
      <c r="A2031" s="868"/>
      <c r="B2031" s="868"/>
      <c r="C2031" s="868"/>
      <c r="D2031" s="868"/>
      <c r="E2031" s="868"/>
      <c r="F2031" s="868"/>
      <c r="G2031" s="868"/>
      <c r="H2031" s="868"/>
      <c r="I2031" s="868"/>
      <c r="J2031" s="868"/>
    </row>
    <row r="2032" spans="1:10" x14ac:dyDescent="0.15">
      <c r="A2032" s="868"/>
      <c r="B2032" s="868"/>
      <c r="C2032" s="868"/>
      <c r="D2032" s="868"/>
      <c r="E2032" s="868"/>
      <c r="F2032" s="868"/>
      <c r="G2032" s="868"/>
      <c r="H2032" s="868"/>
      <c r="I2032" s="868"/>
      <c r="J2032" s="868"/>
    </row>
    <row r="2033" spans="1:10" x14ac:dyDescent="0.15">
      <c r="A2033" s="868"/>
      <c r="B2033" s="868"/>
      <c r="C2033" s="868"/>
      <c r="D2033" s="868"/>
      <c r="E2033" s="868"/>
      <c r="F2033" s="868"/>
      <c r="G2033" s="868"/>
      <c r="H2033" s="868"/>
      <c r="I2033" s="868"/>
      <c r="J2033" s="868"/>
    </row>
    <row r="2034" spans="1:10" x14ac:dyDescent="0.15">
      <c r="A2034" s="868"/>
      <c r="B2034" s="868"/>
      <c r="C2034" s="868"/>
      <c r="D2034" s="868"/>
      <c r="E2034" s="868"/>
      <c r="F2034" s="868"/>
      <c r="G2034" s="868"/>
      <c r="H2034" s="868"/>
      <c r="I2034" s="868"/>
      <c r="J2034" s="868"/>
    </row>
    <row r="2035" spans="1:10" x14ac:dyDescent="0.15">
      <c r="A2035" s="868"/>
      <c r="B2035" s="868"/>
      <c r="C2035" s="868"/>
      <c r="D2035" s="868"/>
      <c r="E2035" s="868"/>
      <c r="F2035" s="868"/>
      <c r="G2035" s="868"/>
      <c r="H2035" s="868"/>
      <c r="I2035" s="868"/>
      <c r="J2035" s="868"/>
    </row>
    <row r="2036" spans="1:10" x14ac:dyDescent="0.15">
      <c r="A2036" s="868"/>
      <c r="B2036" s="868"/>
      <c r="C2036" s="868"/>
      <c r="D2036" s="868"/>
      <c r="E2036" s="868"/>
      <c r="F2036" s="868"/>
      <c r="G2036" s="868"/>
      <c r="H2036" s="868"/>
      <c r="I2036" s="868"/>
      <c r="J2036" s="868"/>
    </row>
    <row r="2037" spans="1:10" x14ac:dyDescent="0.15">
      <c r="A2037" s="868"/>
      <c r="B2037" s="868"/>
      <c r="C2037" s="868"/>
      <c r="D2037" s="868"/>
      <c r="E2037" s="868"/>
      <c r="F2037" s="868"/>
      <c r="G2037" s="868"/>
      <c r="H2037" s="868"/>
      <c r="I2037" s="868"/>
      <c r="J2037" s="868"/>
    </row>
    <row r="2038" spans="1:10" x14ac:dyDescent="0.15">
      <c r="A2038" s="868"/>
      <c r="B2038" s="868"/>
      <c r="C2038" s="868"/>
      <c r="D2038" s="868"/>
      <c r="E2038" s="868"/>
      <c r="F2038" s="868"/>
      <c r="G2038" s="868"/>
      <c r="H2038" s="868"/>
      <c r="I2038" s="868"/>
      <c r="J2038" s="868"/>
    </row>
    <row r="2039" spans="1:10" x14ac:dyDescent="0.15">
      <c r="A2039" s="868"/>
      <c r="B2039" s="868"/>
      <c r="C2039" s="868"/>
      <c r="D2039" s="868"/>
      <c r="E2039" s="868"/>
      <c r="F2039" s="868"/>
      <c r="G2039" s="868"/>
      <c r="H2039" s="868"/>
      <c r="I2039" s="868"/>
      <c r="J2039" s="868"/>
    </row>
    <row r="2040" spans="1:10" x14ac:dyDescent="0.15">
      <c r="A2040" s="868"/>
      <c r="B2040" s="868"/>
      <c r="C2040" s="868"/>
      <c r="D2040" s="868"/>
      <c r="E2040" s="868"/>
      <c r="F2040" s="868"/>
      <c r="G2040" s="868"/>
      <c r="H2040" s="868"/>
      <c r="I2040" s="868"/>
      <c r="J2040" s="868"/>
    </row>
    <row r="2041" spans="1:10" x14ac:dyDescent="0.15">
      <c r="A2041" s="868"/>
      <c r="B2041" s="868"/>
      <c r="C2041" s="868"/>
      <c r="D2041" s="868"/>
      <c r="E2041" s="868"/>
      <c r="F2041" s="868"/>
      <c r="G2041" s="868"/>
      <c r="H2041" s="868"/>
      <c r="I2041" s="868"/>
      <c r="J2041" s="868"/>
    </row>
    <row r="2042" spans="1:10" x14ac:dyDescent="0.15">
      <c r="A2042" s="868"/>
      <c r="B2042" s="868"/>
      <c r="C2042" s="868"/>
      <c r="D2042" s="868"/>
      <c r="E2042" s="868"/>
      <c r="F2042" s="868"/>
      <c r="G2042" s="868"/>
      <c r="H2042" s="868"/>
      <c r="I2042" s="868"/>
      <c r="J2042" s="868"/>
    </row>
    <row r="2043" spans="1:10" x14ac:dyDescent="0.15">
      <c r="A2043" s="868"/>
      <c r="B2043" s="868"/>
      <c r="C2043" s="868"/>
      <c r="D2043" s="868"/>
      <c r="E2043" s="868"/>
      <c r="F2043" s="868"/>
      <c r="G2043" s="868"/>
      <c r="H2043" s="868"/>
      <c r="I2043" s="868"/>
      <c r="J2043" s="868"/>
    </row>
    <row r="2044" spans="1:10" x14ac:dyDescent="0.15">
      <c r="A2044" s="868"/>
      <c r="B2044" s="868"/>
      <c r="C2044" s="868"/>
      <c r="D2044" s="868"/>
      <c r="E2044" s="868"/>
      <c r="F2044" s="868"/>
      <c r="G2044" s="868"/>
      <c r="H2044" s="868"/>
      <c r="I2044" s="868"/>
      <c r="J2044" s="868"/>
    </row>
    <row r="2045" spans="1:10" x14ac:dyDescent="0.15">
      <c r="A2045" s="868"/>
      <c r="B2045" s="868"/>
      <c r="C2045" s="868"/>
      <c r="D2045" s="868"/>
      <c r="E2045" s="868"/>
      <c r="F2045" s="868"/>
      <c r="G2045" s="868"/>
      <c r="H2045" s="868"/>
      <c r="I2045" s="868"/>
      <c r="J2045" s="868"/>
    </row>
    <row r="2046" spans="1:10" x14ac:dyDescent="0.15">
      <c r="A2046" s="868"/>
      <c r="B2046" s="868"/>
      <c r="C2046" s="868"/>
      <c r="D2046" s="868"/>
      <c r="E2046" s="868"/>
      <c r="F2046" s="868"/>
      <c r="G2046" s="868"/>
      <c r="H2046" s="868"/>
      <c r="I2046" s="868"/>
      <c r="J2046" s="868"/>
    </row>
    <row r="2047" spans="1:10" x14ac:dyDescent="0.15">
      <c r="A2047" s="868"/>
      <c r="B2047" s="868"/>
      <c r="C2047" s="868"/>
      <c r="D2047" s="868"/>
      <c r="E2047" s="868"/>
      <c r="F2047" s="868"/>
      <c r="G2047" s="868"/>
      <c r="H2047" s="868"/>
      <c r="I2047" s="868"/>
      <c r="J2047" s="868"/>
    </row>
    <row r="2048" spans="1:10" x14ac:dyDescent="0.15">
      <c r="A2048" s="868"/>
      <c r="B2048" s="868"/>
      <c r="C2048" s="868"/>
      <c r="D2048" s="868"/>
      <c r="E2048" s="868"/>
      <c r="F2048" s="868"/>
      <c r="G2048" s="868"/>
      <c r="H2048" s="868"/>
      <c r="I2048" s="868"/>
      <c r="J2048" s="868"/>
    </row>
    <row r="2049" spans="1:10" x14ac:dyDescent="0.15">
      <c r="A2049" s="868"/>
      <c r="B2049" s="868"/>
      <c r="C2049" s="868"/>
      <c r="D2049" s="868"/>
      <c r="E2049" s="868"/>
      <c r="F2049" s="868"/>
      <c r="G2049" s="868"/>
      <c r="H2049" s="868"/>
      <c r="I2049" s="868"/>
      <c r="J2049" s="868"/>
    </row>
    <row r="2050" spans="1:10" x14ac:dyDescent="0.15">
      <c r="A2050" s="868"/>
      <c r="B2050" s="868"/>
      <c r="C2050" s="868"/>
      <c r="D2050" s="868"/>
      <c r="E2050" s="868"/>
      <c r="F2050" s="868"/>
      <c r="G2050" s="868"/>
      <c r="H2050" s="868"/>
      <c r="I2050" s="868"/>
      <c r="J2050" s="868"/>
    </row>
    <row r="2051" spans="1:10" x14ac:dyDescent="0.15">
      <c r="A2051" s="868"/>
      <c r="B2051" s="868"/>
      <c r="C2051" s="868"/>
      <c r="D2051" s="868"/>
      <c r="E2051" s="868"/>
      <c r="F2051" s="868"/>
      <c r="G2051" s="868"/>
      <c r="H2051" s="868"/>
      <c r="I2051" s="868"/>
      <c r="J2051" s="868"/>
    </row>
    <row r="2052" spans="1:10" x14ac:dyDescent="0.15">
      <c r="A2052" s="868"/>
      <c r="B2052" s="868"/>
      <c r="C2052" s="868"/>
      <c r="D2052" s="868"/>
      <c r="E2052" s="868"/>
      <c r="F2052" s="868"/>
      <c r="G2052" s="868"/>
      <c r="H2052" s="868"/>
      <c r="I2052" s="868"/>
      <c r="J2052" s="868"/>
    </row>
    <row r="2053" spans="1:10" x14ac:dyDescent="0.15">
      <c r="A2053" s="868"/>
      <c r="B2053" s="868"/>
      <c r="C2053" s="868"/>
      <c r="D2053" s="868"/>
      <c r="E2053" s="868"/>
      <c r="F2053" s="868"/>
      <c r="G2053" s="868"/>
      <c r="H2053" s="868"/>
      <c r="I2053" s="868"/>
      <c r="J2053" s="868"/>
    </row>
    <row r="2054" spans="1:10" x14ac:dyDescent="0.15">
      <c r="A2054" s="868"/>
      <c r="B2054" s="868"/>
      <c r="C2054" s="868"/>
      <c r="D2054" s="868"/>
      <c r="E2054" s="868"/>
      <c r="F2054" s="868"/>
      <c r="G2054" s="868"/>
      <c r="H2054" s="868"/>
      <c r="I2054" s="868"/>
      <c r="J2054" s="868"/>
    </row>
    <row r="2055" spans="1:10" x14ac:dyDescent="0.15">
      <c r="A2055" s="868"/>
      <c r="B2055" s="868"/>
      <c r="C2055" s="868"/>
      <c r="D2055" s="868"/>
      <c r="E2055" s="868"/>
      <c r="F2055" s="868"/>
      <c r="G2055" s="868"/>
      <c r="H2055" s="868"/>
      <c r="I2055" s="868"/>
      <c r="J2055" s="868"/>
    </row>
    <row r="2056" spans="1:10" x14ac:dyDescent="0.15">
      <c r="A2056" s="868"/>
      <c r="B2056" s="868"/>
      <c r="C2056" s="868"/>
      <c r="D2056" s="868"/>
      <c r="E2056" s="868"/>
      <c r="F2056" s="868"/>
      <c r="G2056" s="868"/>
      <c r="H2056" s="868"/>
      <c r="I2056" s="868"/>
      <c r="J2056" s="868"/>
    </row>
    <row r="2057" spans="1:10" x14ac:dyDescent="0.15">
      <c r="A2057" s="868"/>
      <c r="B2057" s="868"/>
      <c r="C2057" s="868"/>
      <c r="D2057" s="868"/>
      <c r="E2057" s="868"/>
      <c r="F2057" s="868"/>
      <c r="G2057" s="868"/>
      <c r="H2057" s="868"/>
      <c r="I2057" s="868"/>
      <c r="J2057" s="868"/>
    </row>
    <row r="2058" spans="1:10" x14ac:dyDescent="0.15">
      <c r="A2058" s="868"/>
      <c r="B2058" s="868"/>
      <c r="C2058" s="868"/>
      <c r="D2058" s="868"/>
      <c r="E2058" s="868"/>
      <c r="F2058" s="868"/>
      <c r="G2058" s="868"/>
      <c r="H2058" s="868"/>
      <c r="I2058" s="868"/>
      <c r="J2058" s="868"/>
    </row>
    <row r="2059" spans="1:10" x14ac:dyDescent="0.15">
      <c r="A2059" s="868"/>
      <c r="B2059" s="868"/>
      <c r="C2059" s="868"/>
      <c r="D2059" s="868"/>
      <c r="E2059" s="868"/>
      <c r="F2059" s="868"/>
      <c r="G2059" s="868"/>
      <c r="H2059" s="868"/>
      <c r="I2059" s="868"/>
      <c r="J2059" s="868"/>
    </row>
    <row r="2060" spans="1:10" x14ac:dyDescent="0.15">
      <c r="A2060" s="868"/>
      <c r="B2060" s="868"/>
      <c r="C2060" s="868"/>
      <c r="D2060" s="868"/>
      <c r="E2060" s="868"/>
      <c r="F2060" s="868"/>
      <c r="G2060" s="868"/>
      <c r="H2060" s="868"/>
      <c r="I2060" s="868"/>
      <c r="J2060" s="868"/>
    </row>
    <row r="2061" spans="1:10" x14ac:dyDescent="0.15">
      <c r="A2061" s="868"/>
      <c r="B2061" s="868"/>
      <c r="C2061" s="868"/>
      <c r="D2061" s="868"/>
      <c r="E2061" s="868"/>
      <c r="F2061" s="868"/>
      <c r="G2061" s="868"/>
      <c r="H2061" s="868"/>
      <c r="I2061" s="868"/>
      <c r="J2061" s="868"/>
    </row>
    <row r="2062" spans="1:10" x14ac:dyDescent="0.15">
      <c r="A2062" s="868"/>
      <c r="B2062" s="868"/>
      <c r="C2062" s="868"/>
      <c r="D2062" s="868"/>
      <c r="E2062" s="868"/>
      <c r="F2062" s="868"/>
      <c r="G2062" s="868"/>
      <c r="H2062" s="868"/>
      <c r="I2062" s="868"/>
      <c r="J2062" s="868"/>
    </row>
    <row r="2063" spans="1:10" x14ac:dyDescent="0.15">
      <c r="A2063" s="868"/>
      <c r="B2063" s="868"/>
      <c r="C2063" s="868"/>
      <c r="D2063" s="868"/>
      <c r="E2063" s="868"/>
      <c r="F2063" s="868"/>
      <c r="G2063" s="868"/>
      <c r="H2063" s="868"/>
      <c r="I2063" s="868"/>
      <c r="J2063" s="868"/>
    </row>
    <row r="2064" spans="1:10" x14ac:dyDescent="0.15">
      <c r="A2064" s="868"/>
      <c r="B2064" s="868"/>
      <c r="C2064" s="868"/>
      <c r="D2064" s="868"/>
      <c r="E2064" s="868"/>
      <c r="F2064" s="868"/>
      <c r="G2064" s="868"/>
      <c r="H2064" s="868"/>
      <c r="I2064" s="868"/>
      <c r="J2064" s="868"/>
    </row>
    <row r="2065" spans="1:10" x14ac:dyDescent="0.15">
      <c r="A2065" s="868"/>
      <c r="B2065" s="868"/>
      <c r="C2065" s="868"/>
      <c r="D2065" s="868"/>
      <c r="E2065" s="868"/>
      <c r="F2065" s="868"/>
      <c r="G2065" s="868"/>
      <c r="H2065" s="868"/>
      <c r="I2065" s="868"/>
      <c r="J2065" s="868"/>
    </row>
    <row r="2066" spans="1:10" x14ac:dyDescent="0.15">
      <c r="A2066" s="868"/>
      <c r="B2066" s="868"/>
      <c r="C2066" s="868"/>
      <c r="D2066" s="868"/>
      <c r="E2066" s="868"/>
      <c r="F2066" s="868"/>
      <c r="G2066" s="868"/>
      <c r="H2066" s="868"/>
      <c r="I2066" s="868"/>
      <c r="J2066" s="868"/>
    </row>
    <row r="2067" spans="1:10" x14ac:dyDescent="0.15">
      <c r="A2067" s="868"/>
      <c r="B2067" s="868"/>
      <c r="C2067" s="868"/>
      <c r="D2067" s="868"/>
      <c r="E2067" s="868"/>
      <c r="F2067" s="868"/>
      <c r="G2067" s="868"/>
      <c r="H2067" s="868"/>
      <c r="I2067" s="868"/>
      <c r="J2067" s="868"/>
    </row>
    <row r="2068" spans="1:10" x14ac:dyDescent="0.15">
      <c r="A2068" s="868"/>
      <c r="B2068" s="868"/>
      <c r="C2068" s="868"/>
      <c r="D2068" s="868"/>
      <c r="E2068" s="868"/>
      <c r="F2068" s="868"/>
      <c r="G2068" s="868"/>
      <c r="H2068" s="868"/>
      <c r="I2068" s="868"/>
      <c r="J2068" s="868"/>
    </row>
    <row r="2069" spans="1:10" x14ac:dyDescent="0.15">
      <c r="A2069" s="868"/>
      <c r="B2069" s="868"/>
      <c r="C2069" s="868"/>
      <c r="D2069" s="868"/>
      <c r="E2069" s="868"/>
      <c r="F2069" s="868"/>
      <c r="G2069" s="868"/>
      <c r="H2069" s="868"/>
      <c r="I2069" s="868"/>
      <c r="J2069" s="868"/>
    </row>
    <row r="2070" spans="1:10" x14ac:dyDescent="0.15">
      <c r="A2070" s="868"/>
      <c r="B2070" s="868"/>
      <c r="C2070" s="868"/>
      <c r="D2070" s="868"/>
      <c r="E2070" s="868"/>
      <c r="F2070" s="868"/>
      <c r="G2070" s="868"/>
      <c r="H2070" s="868"/>
      <c r="I2070" s="868"/>
      <c r="J2070" s="868"/>
    </row>
    <row r="2071" spans="1:10" x14ac:dyDescent="0.15">
      <c r="A2071" s="868"/>
      <c r="B2071" s="868"/>
      <c r="C2071" s="868"/>
      <c r="D2071" s="868"/>
      <c r="E2071" s="868"/>
      <c r="F2071" s="868"/>
      <c r="G2071" s="868"/>
      <c r="H2071" s="868"/>
      <c r="I2071" s="868"/>
      <c r="J2071" s="868"/>
    </row>
    <row r="2072" spans="1:10" x14ac:dyDescent="0.15">
      <c r="A2072" s="868"/>
      <c r="B2072" s="868"/>
      <c r="C2072" s="868"/>
      <c r="D2072" s="868"/>
      <c r="E2072" s="868"/>
      <c r="F2072" s="868"/>
      <c r="G2072" s="868"/>
      <c r="H2072" s="868"/>
      <c r="I2072" s="868"/>
      <c r="J2072" s="868"/>
    </row>
    <row r="2073" spans="1:10" x14ac:dyDescent="0.15">
      <c r="A2073" s="868"/>
      <c r="B2073" s="868"/>
      <c r="C2073" s="868"/>
      <c r="D2073" s="868"/>
      <c r="E2073" s="868"/>
      <c r="F2073" s="868"/>
      <c r="G2073" s="868"/>
      <c r="H2073" s="868"/>
      <c r="I2073" s="868"/>
      <c r="J2073" s="868"/>
    </row>
    <row r="2074" spans="1:10" x14ac:dyDescent="0.15">
      <c r="A2074" s="868"/>
      <c r="B2074" s="868"/>
      <c r="C2074" s="868"/>
      <c r="D2074" s="868"/>
      <c r="E2074" s="868"/>
      <c r="F2074" s="868"/>
      <c r="G2074" s="868"/>
      <c r="H2074" s="868"/>
      <c r="I2074" s="868"/>
      <c r="J2074" s="868"/>
    </row>
    <row r="2075" spans="1:10" x14ac:dyDescent="0.15">
      <c r="A2075" s="868"/>
      <c r="B2075" s="868"/>
      <c r="C2075" s="868"/>
      <c r="D2075" s="868"/>
      <c r="E2075" s="868"/>
      <c r="F2075" s="868"/>
      <c r="G2075" s="868"/>
      <c r="H2075" s="868"/>
      <c r="I2075" s="868"/>
      <c r="J2075" s="868"/>
    </row>
    <row r="2076" spans="1:10" x14ac:dyDescent="0.15">
      <c r="A2076" s="868"/>
      <c r="B2076" s="868"/>
      <c r="C2076" s="868"/>
      <c r="D2076" s="868"/>
      <c r="E2076" s="868"/>
      <c r="F2076" s="868"/>
      <c r="G2076" s="868"/>
      <c r="H2076" s="868"/>
      <c r="I2076" s="868"/>
      <c r="J2076" s="868"/>
    </row>
    <row r="2077" spans="1:10" x14ac:dyDescent="0.15">
      <c r="A2077" s="868"/>
      <c r="B2077" s="868"/>
      <c r="C2077" s="868"/>
      <c r="D2077" s="868"/>
      <c r="E2077" s="868"/>
      <c r="F2077" s="868"/>
      <c r="G2077" s="868"/>
      <c r="H2077" s="868"/>
      <c r="I2077" s="868"/>
      <c r="J2077" s="868"/>
    </row>
    <row r="2078" spans="1:10" x14ac:dyDescent="0.15">
      <c r="A2078" s="868"/>
      <c r="B2078" s="868"/>
      <c r="C2078" s="868"/>
      <c r="D2078" s="868"/>
      <c r="E2078" s="868"/>
      <c r="F2078" s="868"/>
      <c r="G2078" s="868"/>
      <c r="H2078" s="868"/>
      <c r="I2078" s="868"/>
      <c r="J2078" s="868"/>
    </row>
    <row r="2079" spans="1:10" x14ac:dyDescent="0.15">
      <c r="A2079" s="868"/>
      <c r="B2079" s="868"/>
      <c r="C2079" s="868"/>
      <c r="D2079" s="868"/>
      <c r="E2079" s="868"/>
      <c r="F2079" s="868"/>
      <c r="G2079" s="868"/>
      <c r="H2079" s="868"/>
      <c r="I2079" s="868"/>
      <c r="J2079" s="868"/>
    </row>
    <row r="2080" spans="1:10" x14ac:dyDescent="0.15">
      <c r="A2080" s="868"/>
      <c r="B2080" s="868"/>
      <c r="C2080" s="868"/>
      <c r="D2080" s="868"/>
      <c r="E2080" s="868"/>
      <c r="F2080" s="868"/>
      <c r="G2080" s="868"/>
      <c r="H2080" s="868"/>
      <c r="I2080" s="868"/>
      <c r="J2080" s="868"/>
    </row>
    <row r="2081" spans="1:10" x14ac:dyDescent="0.15">
      <c r="A2081" s="868"/>
      <c r="B2081" s="868"/>
      <c r="C2081" s="868"/>
      <c r="D2081" s="868"/>
      <c r="E2081" s="868"/>
      <c r="F2081" s="868"/>
      <c r="G2081" s="868"/>
      <c r="H2081" s="868"/>
      <c r="I2081" s="868"/>
      <c r="J2081" s="868"/>
    </row>
    <row r="2082" spans="1:10" x14ac:dyDescent="0.15">
      <c r="A2082" s="868"/>
      <c r="B2082" s="868"/>
      <c r="C2082" s="868"/>
      <c r="D2082" s="868"/>
      <c r="E2082" s="868"/>
      <c r="F2082" s="868"/>
      <c r="G2082" s="868"/>
      <c r="H2082" s="868"/>
      <c r="I2082" s="868"/>
      <c r="J2082" s="868"/>
    </row>
    <row r="2083" spans="1:10" x14ac:dyDescent="0.15">
      <c r="A2083" s="868"/>
      <c r="B2083" s="868"/>
      <c r="C2083" s="868"/>
      <c r="D2083" s="868"/>
      <c r="E2083" s="868"/>
      <c r="F2083" s="868"/>
      <c r="G2083" s="868"/>
      <c r="H2083" s="868"/>
      <c r="I2083" s="868"/>
      <c r="J2083" s="868"/>
    </row>
    <row r="2084" spans="1:10" x14ac:dyDescent="0.15">
      <c r="A2084" s="868"/>
      <c r="B2084" s="868"/>
      <c r="C2084" s="868"/>
      <c r="D2084" s="868"/>
      <c r="E2084" s="868"/>
      <c r="F2084" s="868"/>
      <c r="G2084" s="868"/>
      <c r="H2084" s="868"/>
      <c r="I2084" s="868"/>
      <c r="J2084" s="868"/>
    </row>
    <row r="2085" spans="1:10" x14ac:dyDescent="0.15">
      <c r="A2085" s="868"/>
      <c r="B2085" s="868"/>
      <c r="C2085" s="868"/>
      <c r="D2085" s="868"/>
      <c r="E2085" s="868"/>
      <c r="F2085" s="868"/>
      <c r="G2085" s="868"/>
      <c r="H2085" s="868"/>
      <c r="I2085" s="868"/>
      <c r="J2085" s="868"/>
    </row>
    <row r="2086" spans="1:10" x14ac:dyDescent="0.15">
      <c r="A2086" s="868"/>
      <c r="B2086" s="868"/>
      <c r="C2086" s="868"/>
      <c r="D2086" s="868"/>
      <c r="E2086" s="868"/>
      <c r="F2086" s="868"/>
      <c r="G2086" s="868"/>
      <c r="H2086" s="868"/>
      <c r="I2086" s="868"/>
      <c r="J2086" s="868"/>
    </row>
    <row r="2087" spans="1:10" x14ac:dyDescent="0.15">
      <c r="A2087" s="868"/>
      <c r="B2087" s="868"/>
      <c r="C2087" s="868"/>
      <c r="D2087" s="868"/>
      <c r="E2087" s="868"/>
      <c r="F2087" s="868"/>
      <c r="G2087" s="868"/>
      <c r="H2087" s="868"/>
      <c r="I2087" s="868"/>
      <c r="J2087" s="868"/>
    </row>
    <row r="2088" spans="1:10" x14ac:dyDescent="0.15">
      <c r="A2088" s="868"/>
      <c r="B2088" s="868"/>
      <c r="C2088" s="868"/>
      <c r="D2088" s="868"/>
      <c r="E2088" s="868"/>
      <c r="F2088" s="868"/>
      <c r="G2088" s="868"/>
      <c r="H2088" s="868"/>
      <c r="I2088" s="868"/>
      <c r="J2088" s="868"/>
    </row>
    <row r="2089" spans="1:10" x14ac:dyDescent="0.15">
      <c r="A2089" s="868"/>
      <c r="B2089" s="868"/>
      <c r="C2089" s="868"/>
      <c r="D2089" s="868"/>
      <c r="E2089" s="868"/>
      <c r="F2089" s="868"/>
      <c r="G2089" s="868"/>
      <c r="H2089" s="868"/>
      <c r="I2089" s="868"/>
      <c r="J2089" s="868"/>
    </row>
    <row r="2090" spans="1:10" x14ac:dyDescent="0.15">
      <c r="A2090" s="868"/>
      <c r="B2090" s="868"/>
      <c r="C2090" s="868"/>
      <c r="D2090" s="868"/>
      <c r="E2090" s="868"/>
      <c r="F2090" s="868"/>
      <c r="G2090" s="868"/>
      <c r="H2090" s="868"/>
      <c r="I2090" s="868"/>
      <c r="J2090" s="868"/>
    </row>
    <row r="2091" spans="1:10" x14ac:dyDescent="0.15">
      <c r="A2091" s="868"/>
      <c r="B2091" s="868"/>
      <c r="C2091" s="868"/>
      <c r="D2091" s="868"/>
      <c r="E2091" s="868"/>
      <c r="F2091" s="868"/>
      <c r="G2091" s="868"/>
      <c r="H2091" s="868"/>
      <c r="I2091" s="868"/>
      <c r="J2091" s="868"/>
    </row>
    <row r="2092" spans="1:10" x14ac:dyDescent="0.15">
      <c r="A2092" s="868"/>
      <c r="B2092" s="868"/>
      <c r="C2092" s="868"/>
      <c r="D2092" s="868"/>
      <c r="E2092" s="868"/>
      <c r="F2092" s="868"/>
      <c r="G2092" s="868"/>
      <c r="H2092" s="868"/>
      <c r="I2092" s="868"/>
      <c r="J2092" s="868"/>
    </row>
    <row r="2093" spans="1:10" x14ac:dyDescent="0.15">
      <c r="A2093" s="868"/>
      <c r="B2093" s="868"/>
      <c r="C2093" s="868"/>
      <c r="D2093" s="868"/>
      <c r="E2093" s="868"/>
      <c r="F2093" s="868"/>
      <c r="G2093" s="868"/>
      <c r="H2093" s="868"/>
      <c r="I2093" s="868"/>
      <c r="J2093" s="868"/>
    </row>
    <row r="2094" spans="1:10" x14ac:dyDescent="0.15">
      <c r="A2094" s="868"/>
      <c r="B2094" s="868"/>
      <c r="C2094" s="868"/>
      <c r="D2094" s="868"/>
      <c r="E2094" s="868"/>
      <c r="F2094" s="868"/>
      <c r="G2094" s="868"/>
      <c r="H2094" s="868"/>
      <c r="I2094" s="868"/>
      <c r="J2094" s="868"/>
    </row>
    <row r="2095" spans="1:10" x14ac:dyDescent="0.15">
      <c r="A2095" s="868"/>
      <c r="B2095" s="868"/>
      <c r="C2095" s="868"/>
      <c r="D2095" s="868"/>
      <c r="E2095" s="868"/>
      <c r="F2095" s="868"/>
      <c r="G2095" s="868"/>
      <c r="H2095" s="868"/>
      <c r="I2095" s="868"/>
      <c r="J2095" s="868"/>
    </row>
    <row r="2096" spans="1:10" x14ac:dyDescent="0.15">
      <c r="A2096" s="868"/>
      <c r="B2096" s="868"/>
      <c r="C2096" s="868"/>
      <c r="D2096" s="868"/>
      <c r="E2096" s="868"/>
      <c r="F2096" s="868"/>
      <c r="G2096" s="868"/>
      <c r="H2096" s="868"/>
      <c r="I2096" s="868"/>
      <c r="J2096" s="868"/>
    </row>
    <row r="2097" spans="1:10" x14ac:dyDescent="0.15">
      <c r="A2097" s="868"/>
      <c r="B2097" s="868"/>
      <c r="C2097" s="868"/>
      <c r="D2097" s="868"/>
      <c r="E2097" s="868"/>
      <c r="F2097" s="868"/>
      <c r="G2097" s="868"/>
      <c r="H2097" s="868"/>
      <c r="I2097" s="868"/>
      <c r="J2097" s="868"/>
    </row>
    <row r="2098" spans="1:10" x14ac:dyDescent="0.15">
      <c r="A2098" s="868"/>
      <c r="B2098" s="868"/>
      <c r="C2098" s="868"/>
      <c r="D2098" s="868"/>
      <c r="E2098" s="868"/>
      <c r="F2098" s="868"/>
      <c r="G2098" s="868"/>
      <c r="H2098" s="868"/>
      <c r="I2098" s="868"/>
      <c r="J2098" s="868"/>
    </row>
    <row r="2099" spans="1:10" x14ac:dyDescent="0.15">
      <c r="A2099" s="868"/>
      <c r="B2099" s="868"/>
      <c r="C2099" s="868"/>
      <c r="D2099" s="868"/>
      <c r="E2099" s="868"/>
      <c r="F2099" s="868"/>
      <c r="G2099" s="868"/>
      <c r="H2099" s="868"/>
      <c r="I2099" s="868"/>
      <c r="J2099" s="868"/>
    </row>
    <row r="2100" spans="1:10" x14ac:dyDescent="0.15">
      <c r="A2100" s="868"/>
      <c r="B2100" s="868"/>
      <c r="C2100" s="868"/>
      <c r="D2100" s="868"/>
      <c r="E2100" s="868"/>
      <c r="F2100" s="868"/>
      <c r="G2100" s="868"/>
      <c r="H2100" s="868"/>
      <c r="I2100" s="868"/>
      <c r="J2100" s="868"/>
    </row>
    <row r="2101" spans="1:10" x14ac:dyDescent="0.15">
      <c r="A2101" s="868"/>
      <c r="B2101" s="868"/>
      <c r="C2101" s="868"/>
      <c r="D2101" s="868"/>
      <c r="E2101" s="868"/>
      <c r="F2101" s="868"/>
      <c r="G2101" s="868"/>
      <c r="H2101" s="868"/>
      <c r="I2101" s="868"/>
      <c r="J2101" s="868"/>
    </row>
    <row r="2102" spans="1:10" x14ac:dyDescent="0.15">
      <c r="A2102" s="868"/>
      <c r="B2102" s="868"/>
      <c r="C2102" s="868"/>
      <c r="D2102" s="868"/>
      <c r="E2102" s="868"/>
      <c r="F2102" s="868"/>
      <c r="G2102" s="868"/>
      <c r="H2102" s="868"/>
      <c r="I2102" s="868"/>
      <c r="J2102" s="868"/>
    </row>
    <row r="2103" spans="1:10" x14ac:dyDescent="0.15">
      <c r="A2103" s="868"/>
      <c r="B2103" s="868"/>
      <c r="C2103" s="868"/>
      <c r="D2103" s="868"/>
      <c r="E2103" s="868"/>
      <c r="F2103" s="868"/>
      <c r="G2103" s="868"/>
      <c r="H2103" s="868"/>
      <c r="I2103" s="868"/>
      <c r="J2103" s="868"/>
    </row>
    <row r="2104" spans="1:10" x14ac:dyDescent="0.15">
      <c r="A2104" s="868"/>
      <c r="B2104" s="868"/>
      <c r="C2104" s="868"/>
      <c r="D2104" s="868"/>
      <c r="E2104" s="868"/>
      <c r="F2104" s="868"/>
      <c r="G2104" s="868"/>
      <c r="H2104" s="868"/>
      <c r="I2104" s="868"/>
      <c r="J2104" s="868"/>
    </row>
    <row r="2105" spans="1:10" x14ac:dyDescent="0.15">
      <c r="A2105" s="868"/>
      <c r="B2105" s="868"/>
      <c r="C2105" s="868"/>
      <c r="D2105" s="868"/>
      <c r="E2105" s="868"/>
      <c r="F2105" s="868"/>
      <c r="G2105" s="868"/>
      <c r="H2105" s="868"/>
      <c r="I2105" s="868"/>
      <c r="J2105" s="868"/>
    </row>
    <row r="2106" spans="1:10" x14ac:dyDescent="0.15">
      <c r="A2106" s="868"/>
      <c r="B2106" s="868"/>
      <c r="C2106" s="868"/>
      <c r="D2106" s="868"/>
      <c r="E2106" s="868"/>
      <c r="F2106" s="868"/>
      <c r="G2106" s="868"/>
      <c r="H2106" s="868"/>
      <c r="I2106" s="868"/>
      <c r="J2106" s="868"/>
    </row>
    <row r="2107" spans="1:10" x14ac:dyDescent="0.15">
      <c r="A2107" s="868"/>
      <c r="B2107" s="868"/>
      <c r="C2107" s="868"/>
      <c r="D2107" s="868"/>
      <c r="E2107" s="868"/>
      <c r="F2107" s="868"/>
      <c r="G2107" s="868"/>
      <c r="H2107" s="868"/>
      <c r="I2107" s="868"/>
      <c r="J2107" s="868"/>
    </row>
    <row r="2108" spans="1:10" x14ac:dyDescent="0.15">
      <c r="A2108" s="868"/>
      <c r="B2108" s="868"/>
      <c r="C2108" s="868"/>
      <c r="D2108" s="868"/>
      <c r="E2108" s="868"/>
      <c r="F2108" s="868"/>
      <c r="G2108" s="868"/>
      <c r="H2108" s="868"/>
      <c r="I2108" s="868"/>
      <c r="J2108" s="868"/>
    </row>
    <row r="2109" spans="1:10" x14ac:dyDescent="0.15">
      <c r="A2109" s="868"/>
      <c r="B2109" s="868"/>
      <c r="C2109" s="868"/>
      <c r="D2109" s="868"/>
      <c r="E2109" s="868"/>
      <c r="F2109" s="868"/>
      <c r="G2109" s="868"/>
      <c r="H2109" s="868"/>
      <c r="I2109" s="868"/>
      <c r="J2109" s="868"/>
    </row>
    <row r="2110" spans="1:10" x14ac:dyDescent="0.15">
      <c r="A2110" s="868"/>
      <c r="B2110" s="868"/>
      <c r="C2110" s="868"/>
      <c r="D2110" s="868"/>
      <c r="E2110" s="868"/>
      <c r="F2110" s="868"/>
      <c r="G2110" s="868"/>
      <c r="H2110" s="868"/>
      <c r="I2110" s="868"/>
      <c r="J2110" s="868"/>
    </row>
    <row r="2111" spans="1:10" x14ac:dyDescent="0.15">
      <c r="A2111" s="868"/>
      <c r="B2111" s="868"/>
      <c r="C2111" s="868"/>
      <c r="D2111" s="868"/>
      <c r="E2111" s="868"/>
      <c r="F2111" s="868"/>
      <c r="G2111" s="868"/>
      <c r="H2111" s="868"/>
      <c r="I2111" s="868"/>
      <c r="J2111" s="868"/>
    </row>
    <row r="2112" spans="1:10" x14ac:dyDescent="0.15">
      <c r="A2112" s="868"/>
      <c r="B2112" s="868"/>
      <c r="C2112" s="868"/>
      <c r="D2112" s="868"/>
      <c r="E2112" s="868"/>
      <c r="F2112" s="868"/>
      <c r="G2112" s="868"/>
      <c r="H2112" s="868"/>
      <c r="I2112" s="868"/>
      <c r="J2112" s="868"/>
    </row>
    <row r="2113" spans="1:10" x14ac:dyDescent="0.15">
      <c r="A2113" s="868"/>
      <c r="B2113" s="868"/>
      <c r="C2113" s="868"/>
      <c r="D2113" s="868"/>
      <c r="E2113" s="868"/>
      <c r="F2113" s="868"/>
      <c r="G2113" s="868"/>
      <c r="H2113" s="868"/>
      <c r="I2113" s="868"/>
      <c r="J2113" s="868"/>
    </row>
    <row r="2114" spans="1:10" x14ac:dyDescent="0.15">
      <c r="A2114" s="868"/>
      <c r="B2114" s="868"/>
      <c r="C2114" s="868"/>
      <c r="D2114" s="868"/>
      <c r="E2114" s="868"/>
      <c r="F2114" s="868"/>
      <c r="G2114" s="868"/>
      <c r="H2114" s="868"/>
      <c r="I2114" s="868"/>
      <c r="J2114" s="868"/>
    </row>
    <row r="2115" spans="1:10" x14ac:dyDescent="0.15">
      <c r="A2115" s="868"/>
      <c r="B2115" s="868"/>
      <c r="C2115" s="868"/>
      <c r="D2115" s="868"/>
      <c r="E2115" s="868"/>
      <c r="F2115" s="868"/>
      <c r="G2115" s="868"/>
      <c r="H2115" s="868"/>
      <c r="I2115" s="868"/>
      <c r="J2115" s="868"/>
    </row>
    <row r="2116" spans="1:10" x14ac:dyDescent="0.15">
      <c r="A2116" s="868"/>
      <c r="B2116" s="868"/>
      <c r="C2116" s="868"/>
      <c r="D2116" s="868"/>
      <c r="E2116" s="868"/>
      <c r="F2116" s="868"/>
      <c r="G2116" s="868"/>
      <c r="H2116" s="868"/>
      <c r="I2116" s="868"/>
      <c r="J2116" s="868"/>
    </row>
    <row r="2117" spans="1:10" x14ac:dyDescent="0.15">
      <c r="A2117" s="868"/>
      <c r="B2117" s="868"/>
      <c r="C2117" s="868"/>
      <c r="D2117" s="868"/>
      <c r="E2117" s="868"/>
      <c r="F2117" s="868"/>
      <c r="G2117" s="868"/>
      <c r="H2117" s="868"/>
      <c r="I2117" s="868"/>
      <c r="J2117" s="868"/>
    </row>
    <row r="2118" spans="1:10" x14ac:dyDescent="0.15">
      <c r="A2118" s="868"/>
      <c r="B2118" s="868"/>
      <c r="C2118" s="868"/>
      <c r="D2118" s="868"/>
      <c r="E2118" s="868"/>
      <c r="F2118" s="868"/>
      <c r="G2118" s="868"/>
      <c r="H2118" s="868"/>
      <c r="I2118" s="868"/>
      <c r="J2118" s="868"/>
    </row>
    <row r="2119" spans="1:10" x14ac:dyDescent="0.15">
      <c r="A2119" s="868"/>
      <c r="B2119" s="868"/>
      <c r="C2119" s="868"/>
      <c r="D2119" s="868"/>
      <c r="E2119" s="868"/>
      <c r="F2119" s="868"/>
      <c r="G2119" s="868"/>
      <c r="H2119" s="868"/>
      <c r="I2119" s="868"/>
      <c r="J2119" s="868"/>
    </row>
    <row r="2120" spans="1:10" x14ac:dyDescent="0.15">
      <c r="A2120" s="868"/>
      <c r="B2120" s="868"/>
      <c r="C2120" s="868"/>
      <c r="D2120" s="868"/>
      <c r="E2120" s="868"/>
      <c r="F2120" s="868"/>
      <c r="G2120" s="868"/>
      <c r="H2120" s="868"/>
      <c r="I2120" s="868"/>
      <c r="J2120" s="868"/>
    </row>
    <row r="2121" spans="1:10" x14ac:dyDescent="0.15">
      <c r="A2121" s="868"/>
      <c r="B2121" s="868"/>
      <c r="C2121" s="868"/>
      <c r="D2121" s="868"/>
      <c r="E2121" s="868"/>
      <c r="F2121" s="868"/>
      <c r="G2121" s="868"/>
      <c r="H2121" s="868"/>
      <c r="I2121" s="868"/>
      <c r="J2121" s="868"/>
    </row>
    <row r="2122" spans="1:10" x14ac:dyDescent="0.15">
      <c r="A2122" s="868"/>
      <c r="B2122" s="868"/>
      <c r="C2122" s="868"/>
      <c r="D2122" s="868"/>
      <c r="E2122" s="868"/>
      <c r="F2122" s="868"/>
      <c r="G2122" s="868"/>
      <c r="H2122" s="868"/>
      <c r="I2122" s="868"/>
      <c r="J2122" s="868"/>
    </row>
    <row r="2123" spans="1:10" x14ac:dyDescent="0.15">
      <c r="A2123" s="868"/>
      <c r="B2123" s="868"/>
      <c r="C2123" s="868"/>
      <c r="D2123" s="868"/>
      <c r="E2123" s="868"/>
      <c r="F2123" s="868"/>
      <c r="G2123" s="868"/>
      <c r="H2123" s="868"/>
      <c r="I2123" s="868"/>
      <c r="J2123" s="868"/>
    </row>
    <row r="2124" spans="1:10" x14ac:dyDescent="0.15">
      <c r="A2124" s="868"/>
      <c r="B2124" s="868"/>
      <c r="C2124" s="868"/>
      <c r="D2124" s="868"/>
      <c r="E2124" s="868"/>
      <c r="F2124" s="868"/>
      <c r="G2124" s="868"/>
      <c r="H2124" s="868"/>
      <c r="I2124" s="868"/>
      <c r="J2124" s="868"/>
    </row>
    <row r="2125" spans="1:10" x14ac:dyDescent="0.15">
      <c r="A2125" s="868"/>
      <c r="B2125" s="868"/>
      <c r="C2125" s="868"/>
      <c r="D2125" s="868"/>
      <c r="E2125" s="868"/>
      <c r="F2125" s="868"/>
      <c r="G2125" s="868"/>
      <c r="H2125" s="868"/>
      <c r="I2125" s="868"/>
      <c r="J2125" s="868"/>
    </row>
    <row r="2126" spans="1:10" x14ac:dyDescent="0.15">
      <c r="A2126" s="868"/>
      <c r="B2126" s="868"/>
      <c r="C2126" s="868"/>
      <c r="D2126" s="868"/>
      <c r="E2126" s="868"/>
      <c r="F2126" s="868"/>
      <c r="G2126" s="868"/>
      <c r="H2126" s="868"/>
      <c r="I2126" s="868"/>
      <c r="J2126" s="868"/>
    </row>
    <row r="2127" spans="1:10" x14ac:dyDescent="0.15">
      <c r="A2127" s="868"/>
      <c r="B2127" s="868"/>
      <c r="C2127" s="868"/>
      <c r="D2127" s="868"/>
      <c r="E2127" s="868"/>
      <c r="F2127" s="868"/>
      <c r="G2127" s="868"/>
      <c r="H2127" s="868"/>
      <c r="I2127" s="868"/>
      <c r="J2127" s="868"/>
    </row>
    <row r="2128" spans="1:10" x14ac:dyDescent="0.15">
      <c r="A2128" s="868"/>
      <c r="B2128" s="868"/>
      <c r="C2128" s="868"/>
      <c r="D2128" s="868"/>
      <c r="E2128" s="868"/>
      <c r="F2128" s="868"/>
      <c r="G2128" s="868"/>
      <c r="H2128" s="868"/>
      <c r="I2128" s="868"/>
      <c r="J2128" s="868"/>
    </row>
    <row r="2129" spans="1:10" x14ac:dyDescent="0.15">
      <c r="A2129" s="868"/>
      <c r="B2129" s="868"/>
      <c r="C2129" s="868"/>
      <c r="D2129" s="868"/>
      <c r="E2129" s="868"/>
      <c r="F2129" s="868"/>
      <c r="G2129" s="868"/>
      <c r="H2129" s="868"/>
      <c r="I2129" s="868"/>
      <c r="J2129" s="868"/>
    </row>
    <row r="2130" spans="1:10" x14ac:dyDescent="0.15">
      <c r="A2130" s="868"/>
      <c r="B2130" s="868"/>
      <c r="C2130" s="868"/>
      <c r="D2130" s="868"/>
      <c r="E2130" s="868"/>
      <c r="F2130" s="868"/>
      <c r="G2130" s="868"/>
      <c r="H2130" s="868"/>
      <c r="I2130" s="868"/>
      <c r="J2130" s="868"/>
    </row>
    <row r="2131" spans="1:10" x14ac:dyDescent="0.15">
      <c r="A2131" s="868"/>
      <c r="B2131" s="868"/>
      <c r="C2131" s="868"/>
      <c r="D2131" s="868"/>
      <c r="E2131" s="868"/>
      <c r="F2131" s="868"/>
      <c r="G2131" s="868"/>
      <c r="H2131" s="868"/>
      <c r="I2131" s="868"/>
      <c r="J2131" s="868"/>
    </row>
    <row r="2132" spans="1:10" x14ac:dyDescent="0.15">
      <c r="A2132" s="868"/>
      <c r="B2132" s="868"/>
      <c r="C2132" s="868"/>
      <c r="D2132" s="868"/>
      <c r="E2132" s="868"/>
      <c r="F2132" s="868"/>
      <c r="G2132" s="868"/>
      <c r="H2132" s="868"/>
      <c r="I2132" s="868"/>
      <c r="J2132" s="868"/>
    </row>
    <row r="2133" spans="1:10" x14ac:dyDescent="0.15">
      <c r="A2133" s="868"/>
      <c r="B2133" s="868"/>
      <c r="C2133" s="868"/>
      <c r="D2133" s="868"/>
      <c r="E2133" s="868"/>
      <c r="F2133" s="868"/>
      <c r="G2133" s="868"/>
      <c r="H2133" s="868"/>
      <c r="I2133" s="868"/>
      <c r="J2133" s="868"/>
    </row>
    <row r="2134" spans="1:10" x14ac:dyDescent="0.15">
      <c r="A2134" s="868"/>
      <c r="B2134" s="868"/>
      <c r="C2134" s="868"/>
      <c r="D2134" s="868"/>
      <c r="E2134" s="868"/>
      <c r="F2134" s="868"/>
      <c r="G2134" s="868"/>
      <c r="H2134" s="868"/>
      <c r="I2134" s="868"/>
      <c r="J2134" s="868"/>
    </row>
    <row r="2135" spans="1:10" x14ac:dyDescent="0.15">
      <c r="A2135" s="868"/>
      <c r="B2135" s="868"/>
      <c r="C2135" s="868"/>
      <c r="D2135" s="868"/>
      <c r="E2135" s="868"/>
      <c r="F2135" s="868"/>
      <c r="G2135" s="868"/>
      <c r="H2135" s="868"/>
      <c r="I2135" s="868"/>
      <c r="J2135" s="868"/>
    </row>
    <row r="2136" spans="1:10" x14ac:dyDescent="0.15">
      <c r="A2136" s="868"/>
      <c r="B2136" s="868"/>
      <c r="C2136" s="868"/>
      <c r="D2136" s="868"/>
      <c r="E2136" s="868"/>
      <c r="F2136" s="868"/>
      <c r="G2136" s="868"/>
      <c r="H2136" s="868"/>
      <c r="I2136" s="868"/>
      <c r="J2136" s="868"/>
    </row>
    <row r="2137" spans="1:10" x14ac:dyDescent="0.15">
      <c r="A2137" s="868"/>
      <c r="B2137" s="868"/>
      <c r="C2137" s="868"/>
      <c r="D2137" s="868"/>
      <c r="E2137" s="868"/>
      <c r="F2137" s="868"/>
      <c r="G2137" s="868"/>
      <c r="H2137" s="868"/>
      <c r="I2137" s="868"/>
      <c r="J2137" s="868"/>
    </row>
    <row r="2138" spans="1:10" x14ac:dyDescent="0.15">
      <c r="A2138" s="868"/>
      <c r="B2138" s="868"/>
      <c r="C2138" s="868"/>
      <c r="D2138" s="868"/>
      <c r="E2138" s="868"/>
      <c r="F2138" s="868"/>
      <c r="G2138" s="868"/>
      <c r="H2138" s="868"/>
      <c r="I2138" s="868"/>
      <c r="J2138" s="868"/>
    </row>
    <row r="2139" spans="1:10" x14ac:dyDescent="0.15">
      <c r="A2139" s="868"/>
      <c r="B2139" s="868"/>
      <c r="C2139" s="868"/>
      <c r="D2139" s="868"/>
      <c r="E2139" s="868"/>
      <c r="F2139" s="868"/>
      <c r="G2139" s="868"/>
      <c r="H2139" s="868"/>
      <c r="I2139" s="868"/>
      <c r="J2139" s="868"/>
    </row>
    <row r="2140" spans="1:10" x14ac:dyDescent="0.15">
      <c r="A2140" s="868"/>
      <c r="B2140" s="868"/>
      <c r="C2140" s="868"/>
      <c r="D2140" s="868"/>
      <c r="E2140" s="868"/>
      <c r="F2140" s="868"/>
      <c r="G2140" s="868"/>
      <c r="H2140" s="868"/>
      <c r="I2140" s="868"/>
      <c r="J2140" s="868"/>
    </row>
    <row r="2141" spans="1:10" x14ac:dyDescent="0.15">
      <c r="A2141" s="868"/>
      <c r="B2141" s="868"/>
      <c r="C2141" s="868"/>
      <c r="D2141" s="868"/>
      <c r="E2141" s="868"/>
      <c r="F2141" s="868"/>
      <c r="G2141" s="868"/>
      <c r="H2141" s="868"/>
      <c r="I2141" s="868"/>
      <c r="J2141" s="868"/>
    </row>
    <row r="2142" spans="1:10" x14ac:dyDescent="0.15">
      <c r="A2142" s="868"/>
      <c r="B2142" s="868"/>
      <c r="C2142" s="868"/>
      <c r="D2142" s="868"/>
      <c r="E2142" s="868"/>
      <c r="F2142" s="868"/>
      <c r="G2142" s="868"/>
      <c r="H2142" s="868"/>
      <c r="I2142" s="868"/>
      <c r="J2142" s="868"/>
    </row>
    <row r="2143" spans="1:10" x14ac:dyDescent="0.15">
      <c r="A2143" s="868"/>
      <c r="B2143" s="868"/>
      <c r="C2143" s="868"/>
      <c r="D2143" s="868"/>
      <c r="E2143" s="868"/>
      <c r="F2143" s="868"/>
      <c r="G2143" s="868"/>
      <c r="H2143" s="868"/>
      <c r="I2143" s="868"/>
      <c r="J2143" s="868"/>
    </row>
    <row r="2144" spans="1:10" x14ac:dyDescent="0.15">
      <c r="A2144" s="868"/>
      <c r="B2144" s="868"/>
      <c r="C2144" s="868"/>
      <c r="D2144" s="868"/>
      <c r="E2144" s="868"/>
      <c r="F2144" s="868"/>
      <c r="G2144" s="868"/>
      <c r="H2144" s="868"/>
      <c r="I2144" s="868"/>
      <c r="J2144" s="868"/>
    </row>
    <row r="2145" spans="1:10" x14ac:dyDescent="0.15">
      <c r="A2145" s="868"/>
      <c r="B2145" s="868"/>
      <c r="C2145" s="868"/>
      <c r="D2145" s="868"/>
      <c r="E2145" s="868"/>
      <c r="F2145" s="868"/>
      <c r="G2145" s="868"/>
      <c r="H2145" s="868"/>
      <c r="I2145" s="868"/>
      <c r="J2145" s="868"/>
    </row>
    <row r="2146" spans="1:10" x14ac:dyDescent="0.15">
      <c r="A2146" s="868"/>
      <c r="B2146" s="868"/>
      <c r="C2146" s="868"/>
      <c r="D2146" s="868"/>
      <c r="E2146" s="868"/>
      <c r="F2146" s="868"/>
      <c r="G2146" s="868"/>
      <c r="H2146" s="868"/>
      <c r="I2146" s="868"/>
      <c r="J2146" s="868"/>
    </row>
    <row r="2147" spans="1:10" x14ac:dyDescent="0.15">
      <c r="A2147" s="868"/>
      <c r="B2147" s="868"/>
      <c r="C2147" s="868"/>
      <c r="D2147" s="868"/>
      <c r="E2147" s="868"/>
      <c r="F2147" s="868"/>
      <c r="G2147" s="868"/>
      <c r="H2147" s="868"/>
      <c r="I2147" s="868"/>
      <c r="J2147" s="868"/>
    </row>
    <row r="2148" spans="1:10" x14ac:dyDescent="0.15">
      <c r="A2148" s="868"/>
      <c r="B2148" s="868"/>
      <c r="C2148" s="868"/>
      <c r="D2148" s="868"/>
      <c r="E2148" s="868"/>
      <c r="F2148" s="868"/>
      <c r="G2148" s="868"/>
      <c r="H2148" s="868"/>
      <c r="I2148" s="868"/>
      <c r="J2148" s="868"/>
    </row>
    <row r="2149" spans="1:10" x14ac:dyDescent="0.15">
      <c r="A2149" s="868"/>
      <c r="B2149" s="868"/>
      <c r="C2149" s="868"/>
      <c r="D2149" s="868"/>
      <c r="E2149" s="868"/>
      <c r="F2149" s="868"/>
      <c r="G2149" s="868"/>
      <c r="H2149" s="868"/>
      <c r="I2149" s="868"/>
      <c r="J2149" s="868"/>
    </row>
    <row r="2150" spans="1:10" x14ac:dyDescent="0.15">
      <c r="A2150" s="868"/>
      <c r="B2150" s="868"/>
      <c r="C2150" s="868"/>
      <c r="D2150" s="868"/>
      <c r="E2150" s="868"/>
      <c r="F2150" s="868"/>
      <c r="G2150" s="868"/>
      <c r="H2150" s="868"/>
      <c r="I2150" s="868"/>
      <c r="J2150" s="868"/>
    </row>
    <row r="2151" spans="1:10" x14ac:dyDescent="0.15">
      <c r="A2151" s="868"/>
      <c r="B2151" s="868"/>
      <c r="C2151" s="868"/>
      <c r="D2151" s="868"/>
      <c r="E2151" s="868"/>
      <c r="F2151" s="868"/>
      <c r="G2151" s="868"/>
      <c r="H2151" s="868"/>
      <c r="I2151" s="868"/>
      <c r="J2151" s="868"/>
    </row>
    <row r="2152" spans="1:10" x14ac:dyDescent="0.15">
      <c r="A2152" s="868"/>
      <c r="B2152" s="868"/>
      <c r="C2152" s="868"/>
      <c r="D2152" s="868"/>
      <c r="E2152" s="868"/>
      <c r="F2152" s="868"/>
      <c r="G2152" s="868"/>
      <c r="H2152" s="868"/>
      <c r="I2152" s="868"/>
      <c r="J2152" s="868"/>
    </row>
    <row r="2153" spans="1:10" x14ac:dyDescent="0.15">
      <c r="A2153" s="868"/>
      <c r="B2153" s="868"/>
      <c r="C2153" s="868"/>
      <c r="D2153" s="868"/>
      <c r="E2153" s="868"/>
      <c r="F2153" s="868"/>
      <c r="G2153" s="868"/>
      <c r="H2153" s="868"/>
      <c r="I2153" s="868"/>
      <c r="J2153" s="868"/>
    </row>
    <row r="2154" spans="1:10" x14ac:dyDescent="0.15">
      <c r="A2154" s="868"/>
      <c r="B2154" s="868"/>
      <c r="C2154" s="868"/>
      <c r="D2154" s="868"/>
      <c r="E2154" s="868"/>
      <c r="F2154" s="868"/>
      <c r="G2154" s="868"/>
      <c r="H2154" s="868"/>
      <c r="I2154" s="868"/>
      <c r="J2154" s="868"/>
    </row>
    <row r="2155" spans="1:10" x14ac:dyDescent="0.15">
      <c r="A2155" s="868"/>
      <c r="B2155" s="868"/>
      <c r="C2155" s="868"/>
      <c r="D2155" s="868"/>
      <c r="E2155" s="868"/>
      <c r="F2155" s="868"/>
      <c r="G2155" s="868"/>
      <c r="H2155" s="868"/>
      <c r="I2155" s="868"/>
      <c r="J2155" s="868"/>
    </row>
    <row r="2156" spans="1:10" x14ac:dyDescent="0.15">
      <c r="A2156" s="868"/>
      <c r="B2156" s="868"/>
      <c r="C2156" s="868"/>
      <c r="D2156" s="868"/>
      <c r="E2156" s="868"/>
      <c r="F2156" s="868"/>
      <c r="G2156" s="868"/>
      <c r="H2156" s="868"/>
      <c r="I2156" s="868"/>
      <c r="J2156" s="868"/>
    </row>
    <row r="2157" spans="1:10" x14ac:dyDescent="0.15">
      <c r="A2157" s="868"/>
      <c r="B2157" s="868"/>
      <c r="C2157" s="868"/>
      <c r="D2157" s="868"/>
      <c r="E2157" s="868"/>
      <c r="F2157" s="868"/>
      <c r="G2157" s="868"/>
      <c r="H2157" s="868"/>
      <c r="I2157" s="868"/>
      <c r="J2157" s="868"/>
    </row>
    <row r="2158" spans="1:10" x14ac:dyDescent="0.15">
      <c r="A2158" s="868"/>
      <c r="B2158" s="868"/>
      <c r="C2158" s="868"/>
      <c r="D2158" s="868"/>
      <c r="E2158" s="868"/>
      <c r="F2158" s="868"/>
      <c r="G2158" s="868"/>
      <c r="H2158" s="868"/>
      <c r="I2158" s="868"/>
      <c r="J2158" s="868"/>
    </row>
    <row r="2159" spans="1:10" x14ac:dyDescent="0.15">
      <c r="A2159" s="868"/>
      <c r="B2159" s="868"/>
      <c r="C2159" s="868"/>
      <c r="D2159" s="868"/>
      <c r="E2159" s="868"/>
      <c r="F2159" s="868"/>
      <c r="G2159" s="868"/>
      <c r="H2159" s="868"/>
      <c r="I2159" s="868"/>
      <c r="J2159" s="868"/>
    </row>
    <row r="2160" spans="1:10" x14ac:dyDescent="0.15">
      <c r="A2160" s="868"/>
      <c r="B2160" s="868"/>
      <c r="C2160" s="868"/>
      <c r="D2160" s="868"/>
      <c r="E2160" s="868"/>
      <c r="F2160" s="868"/>
      <c r="G2160" s="868"/>
      <c r="H2160" s="868"/>
      <c r="I2160" s="868"/>
      <c r="J2160" s="868"/>
    </row>
    <row r="2161" spans="1:10" x14ac:dyDescent="0.15">
      <c r="A2161" s="868"/>
      <c r="B2161" s="868"/>
      <c r="C2161" s="868"/>
      <c r="D2161" s="868"/>
      <c r="E2161" s="868"/>
      <c r="F2161" s="868"/>
      <c r="G2161" s="868"/>
      <c r="H2161" s="868"/>
      <c r="I2161" s="868"/>
      <c r="J2161" s="868"/>
    </row>
    <row r="2162" spans="1:10" x14ac:dyDescent="0.15">
      <c r="A2162" s="868"/>
      <c r="B2162" s="868"/>
      <c r="C2162" s="868"/>
      <c r="D2162" s="868"/>
      <c r="E2162" s="868"/>
      <c r="F2162" s="868"/>
      <c r="G2162" s="868"/>
      <c r="H2162" s="868"/>
      <c r="I2162" s="868"/>
      <c r="J2162" s="868"/>
    </row>
    <row r="2163" spans="1:10" x14ac:dyDescent="0.15">
      <c r="A2163" s="868"/>
      <c r="B2163" s="868"/>
      <c r="C2163" s="868"/>
      <c r="D2163" s="868"/>
      <c r="E2163" s="868"/>
      <c r="F2163" s="868"/>
      <c r="G2163" s="868"/>
      <c r="H2163" s="868"/>
      <c r="I2163" s="868"/>
      <c r="J2163" s="868"/>
    </row>
    <row r="2164" spans="1:10" x14ac:dyDescent="0.15">
      <c r="A2164" s="868"/>
      <c r="B2164" s="868"/>
      <c r="C2164" s="868"/>
      <c r="D2164" s="868"/>
      <c r="E2164" s="868"/>
      <c r="F2164" s="868"/>
      <c r="G2164" s="868"/>
      <c r="H2164" s="868"/>
      <c r="I2164" s="868"/>
      <c r="J2164" s="868"/>
    </row>
    <row r="2165" spans="1:10" x14ac:dyDescent="0.15">
      <c r="A2165" s="868"/>
      <c r="B2165" s="868"/>
      <c r="C2165" s="868"/>
      <c r="D2165" s="868"/>
      <c r="E2165" s="868"/>
      <c r="F2165" s="868"/>
      <c r="G2165" s="868"/>
      <c r="H2165" s="868"/>
      <c r="I2165" s="868"/>
      <c r="J2165" s="868"/>
    </row>
    <row r="2166" spans="1:10" x14ac:dyDescent="0.15">
      <c r="A2166" s="868"/>
      <c r="B2166" s="868"/>
      <c r="C2166" s="868"/>
      <c r="D2166" s="868"/>
      <c r="E2166" s="868"/>
      <c r="F2166" s="868"/>
      <c r="G2166" s="868"/>
      <c r="H2166" s="868"/>
      <c r="I2166" s="868"/>
      <c r="J2166" s="868"/>
    </row>
    <row r="2167" spans="1:10" x14ac:dyDescent="0.15">
      <c r="A2167" s="868"/>
      <c r="B2167" s="868"/>
      <c r="C2167" s="868"/>
      <c r="D2167" s="868"/>
      <c r="E2167" s="868"/>
      <c r="F2167" s="868"/>
      <c r="G2167" s="868"/>
      <c r="H2167" s="868"/>
      <c r="I2167" s="868"/>
      <c r="J2167" s="868"/>
    </row>
    <row r="2168" spans="1:10" x14ac:dyDescent="0.15">
      <c r="A2168" s="868"/>
      <c r="B2168" s="868"/>
      <c r="C2168" s="868"/>
      <c r="D2168" s="868"/>
      <c r="E2168" s="868"/>
      <c r="F2168" s="868"/>
      <c r="G2168" s="868"/>
      <c r="H2168" s="868"/>
      <c r="I2168" s="868"/>
      <c r="J2168" s="868"/>
    </row>
    <row r="2169" spans="1:10" x14ac:dyDescent="0.15">
      <c r="A2169" s="868"/>
      <c r="B2169" s="868"/>
      <c r="C2169" s="868"/>
      <c r="D2169" s="868"/>
      <c r="E2169" s="868"/>
      <c r="F2169" s="868"/>
      <c r="G2169" s="868"/>
      <c r="H2169" s="868"/>
      <c r="I2169" s="868"/>
      <c r="J2169" s="868"/>
    </row>
    <row r="2170" spans="1:10" x14ac:dyDescent="0.15">
      <c r="A2170" s="868"/>
      <c r="B2170" s="868"/>
      <c r="C2170" s="868"/>
      <c r="D2170" s="868"/>
      <c r="E2170" s="868"/>
      <c r="F2170" s="868"/>
      <c r="G2170" s="868"/>
      <c r="H2170" s="868"/>
      <c r="I2170" s="868"/>
      <c r="J2170" s="868"/>
    </row>
    <row r="2171" spans="1:10" x14ac:dyDescent="0.15">
      <c r="A2171" s="868"/>
      <c r="B2171" s="868"/>
      <c r="C2171" s="868"/>
      <c r="D2171" s="868"/>
      <c r="E2171" s="868"/>
      <c r="F2171" s="868"/>
      <c r="G2171" s="868"/>
      <c r="H2171" s="868"/>
      <c r="I2171" s="868"/>
      <c r="J2171" s="868"/>
    </row>
    <row r="2172" spans="1:10" x14ac:dyDescent="0.15">
      <c r="A2172" s="868"/>
      <c r="B2172" s="868"/>
      <c r="C2172" s="868"/>
      <c r="D2172" s="868"/>
      <c r="E2172" s="868"/>
      <c r="F2172" s="868"/>
      <c r="G2172" s="868"/>
      <c r="H2172" s="868"/>
      <c r="I2172" s="868"/>
      <c r="J2172" s="868"/>
    </row>
    <row r="2173" spans="1:10" x14ac:dyDescent="0.15">
      <c r="A2173" s="868"/>
      <c r="B2173" s="868"/>
      <c r="C2173" s="868"/>
      <c r="D2173" s="868"/>
      <c r="E2173" s="868"/>
      <c r="F2173" s="868"/>
      <c r="G2173" s="868"/>
      <c r="H2173" s="868"/>
      <c r="I2173" s="868"/>
      <c r="J2173" s="868"/>
    </row>
    <row r="2174" spans="1:10" x14ac:dyDescent="0.15">
      <c r="A2174" s="868"/>
      <c r="B2174" s="868"/>
      <c r="C2174" s="868"/>
      <c r="D2174" s="868"/>
      <c r="E2174" s="868"/>
      <c r="F2174" s="868"/>
      <c r="G2174" s="868"/>
      <c r="H2174" s="868"/>
      <c r="I2174" s="868"/>
      <c r="J2174" s="868"/>
    </row>
    <row r="2175" spans="1:10" x14ac:dyDescent="0.15">
      <c r="A2175" s="868"/>
      <c r="B2175" s="868"/>
      <c r="C2175" s="868"/>
      <c r="D2175" s="868"/>
      <c r="E2175" s="868"/>
      <c r="F2175" s="868"/>
      <c r="G2175" s="868"/>
      <c r="H2175" s="868"/>
      <c r="I2175" s="868"/>
      <c r="J2175" s="868"/>
    </row>
    <row r="2176" spans="1:10" x14ac:dyDescent="0.15">
      <c r="A2176" s="868"/>
      <c r="B2176" s="868"/>
      <c r="C2176" s="868"/>
      <c r="D2176" s="868"/>
      <c r="E2176" s="868"/>
      <c r="F2176" s="868"/>
      <c r="G2176" s="868"/>
      <c r="H2176" s="868"/>
      <c r="I2176" s="868"/>
      <c r="J2176" s="868"/>
    </row>
    <row r="2177" spans="1:10" x14ac:dyDescent="0.15">
      <c r="A2177" s="868"/>
      <c r="B2177" s="868"/>
      <c r="C2177" s="868"/>
      <c r="D2177" s="868"/>
      <c r="E2177" s="868"/>
      <c r="F2177" s="868"/>
      <c r="G2177" s="868"/>
      <c r="H2177" s="868"/>
      <c r="I2177" s="868"/>
      <c r="J2177" s="868"/>
    </row>
    <row r="2178" spans="1:10" x14ac:dyDescent="0.15">
      <c r="A2178" s="868"/>
      <c r="B2178" s="868"/>
      <c r="C2178" s="868"/>
      <c r="D2178" s="868"/>
      <c r="E2178" s="868"/>
      <c r="F2178" s="868"/>
      <c r="G2178" s="868"/>
      <c r="H2178" s="868"/>
      <c r="I2178" s="868"/>
      <c r="J2178" s="868"/>
    </row>
    <row r="2179" spans="1:10" x14ac:dyDescent="0.15">
      <c r="A2179" s="868"/>
      <c r="B2179" s="868"/>
      <c r="C2179" s="868"/>
      <c r="D2179" s="868"/>
      <c r="E2179" s="868"/>
      <c r="F2179" s="868"/>
      <c r="G2179" s="868"/>
      <c r="H2179" s="868"/>
      <c r="I2179" s="868"/>
      <c r="J2179" s="868"/>
    </row>
    <row r="2180" spans="1:10" x14ac:dyDescent="0.15">
      <c r="A2180" s="868"/>
      <c r="B2180" s="868"/>
      <c r="C2180" s="868"/>
      <c r="D2180" s="868"/>
      <c r="E2180" s="868"/>
      <c r="F2180" s="868"/>
      <c r="G2180" s="868"/>
      <c r="H2180" s="868"/>
      <c r="I2180" s="868"/>
      <c r="J2180" s="868"/>
    </row>
    <row r="2181" spans="1:10" x14ac:dyDescent="0.15">
      <c r="A2181" s="868"/>
      <c r="B2181" s="868"/>
      <c r="C2181" s="868"/>
      <c r="D2181" s="868"/>
      <c r="E2181" s="868"/>
      <c r="F2181" s="868"/>
      <c r="G2181" s="868"/>
      <c r="H2181" s="868"/>
      <c r="I2181" s="868"/>
      <c r="J2181" s="868"/>
    </row>
    <row r="2182" spans="1:10" x14ac:dyDescent="0.15">
      <c r="A2182" s="868"/>
      <c r="B2182" s="868"/>
      <c r="C2182" s="868"/>
      <c r="D2182" s="868"/>
      <c r="E2182" s="868"/>
      <c r="F2182" s="868"/>
      <c r="G2182" s="868"/>
      <c r="H2182" s="868"/>
      <c r="I2182" s="868"/>
      <c r="J2182" s="868"/>
    </row>
    <row r="2183" spans="1:10" x14ac:dyDescent="0.15">
      <c r="A2183" s="868"/>
      <c r="B2183" s="868"/>
      <c r="C2183" s="868"/>
      <c r="D2183" s="868"/>
      <c r="E2183" s="868"/>
      <c r="F2183" s="868"/>
      <c r="G2183" s="868"/>
      <c r="H2183" s="868"/>
      <c r="I2183" s="868"/>
      <c r="J2183" s="868"/>
    </row>
    <row r="2184" spans="1:10" x14ac:dyDescent="0.15">
      <c r="A2184" s="868"/>
      <c r="B2184" s="868"/>
      <c r="C2184" s="868"/>
      <c r="D2184" s="868"/>
      <c r="E2184" s="868"/>
      <c r="F2184" s="868"/>
      <c r="G2184" s="868"/>
      <c r="H2184" s="868"/>
      <c r="I2184" s="868"/>
      <c r="J2184" s="868"/>
    </row>
    <row r="2185" spans="1:10" x14ac:dyDescent="0.15">
      <c r="A2185" s="868"/>
      <c r="B2185" s="868"/>
      <c r="C2185" s="868"/>
      <c r="D2185" s="868"/>
      <c r="E2185" s="868"/>
      <c r="F2185" s="868"/>
      <c r="G2185" s="868"/>
      <c r="H2185" s="868"/>
      <c r="I2185" s="868"/>
      <c r="J2185" s="868"/>
    </row>
    <row r="2186" spans="1:10" x14ac:dyDescent="0.15">
      <c r="A2186" s="868"/>
      <c r="B2186" s="868"/>
      <c r="C2186" s="868"/>
      <c r="D2186" s="868"/>
      <c r="E2186" s="868"/>
      <c r="F2186" s="868"/>
      <c r="G2186" s="868"/>
      <c r="H2186" s="868"/>
      <c r="I2186" s="868"/>
      <c r="J2186" s="868"/>
    </row>
    <row r="2187" spans="1:10" x14ac:dyDescent="0.15">
      <c r="A2187" s="868"/>
      <c r="B2187" s="868"/>
      <c r="C2187" s="868"/>
      <c r="D2187" s="868"/>
      <c r="E2187" s="868"/>
      <c r="F2187" s="868"/>
      <c r="G2187" s="868"/>
      <c r="H2187" s="868"/>
      <c r="I2187" s="868"/>
      <c r="J2187" s="868"/>
    </row>
    <row r="2188" spans="1:10" x14ac:dyDescent="0.15">
      <c r="A2188" s="868"/>
      <c r="B2188" s="868"/>
      <c r="C2188" s="868"/>
      <c r="D2188" s="868"/>
      <c r="E2188" s="868"/>
      <c r="F2188" s="868"/>
      <c r="G2188" s="868"/>
      <c r="H2188" s="868"/>
      <c r="I2188" s="868"/>
      <c r="J2188" s="868"/>
    </row>
    <row r="2189" spans="1:10" x14ac:dyDescent="0.15">
      <c r="A2189" s="868"/>
      <c r="B2189" s="868"/>
      <c r="C2189" s="868"/>
      <c r="D2189" s="868"/>
      <c r="E2189" s="868"/>
      <c r="F2189" s="868"/>
      <c r="G2189" s="868"/>
      <c r="H2189" s="868"/>
      <c r="I2189" s="868"/>
      <c r="J2189" s="868"/>
    </row>
    <row r="2190" spans="1:10" x14ac:dyDescent="0.15">
      <c r="A2190" s="868"/>
      <c r="B2190" s="868"/>
      <c r="C2190" s="868"/>
      <c r="D2190" s="868"/>
      <c r="E2190" s="868"/>
      <c r="F2190" s="868"/>
      <c r="G2190" s="868"/>
      <c r="H2190" s="868"/>
      <c r="I2190" s="868"/>
      <c r="J2190" s="868"/>
    </row>
    <row r="2191" spans="1:10" x14ac:dyDescent="0.15">
      <c r="A2191" s="868"/>
      <c r="B2191" s="868"/>
      <c r="C2191" s="868"/>
      <c r="D2191" s="868"/>
      <c r="E2191" s="868"/>
      <c r="F2191" s="868"/>
      <c r="G2191" s="868"/>
      <c r="H2191" s="868"/>
      <c r="I2191" s="868"/>
      <c r="J2191" s="868"/>
    </row>
    <row r="2192" spans="1:10" x14ac:dyDescent="0.15">
      <c r="A2192" s="868"/>
      <c r="B2192" s="868"/>
      <c r="C2192" s="868"/>
      <c r="D2192" s="868"/>
      <c r="E2192" s="868"/>
      <c r="F2192" s="868"/>
      <c r="G2192" s="868"/>
      <c r="H2192" s="868"/>
      <c r="I2192" s="868"/>
      <c r="J2192" s="868"/>
    </row>
    <row r="2193" spans="1:10" x14ac:dyDescent="0.15">
      <c r="A2193" s="868"/>
      <c r="B2193" s="868"/>
      <c r="C2193" s="868"/>
      <c r="D2193" s="868"/>
      <c r="E2193" s="868"/>
      <c r="F2193" s="868"/>
      <c r="G2193" s="868"/>
      <c r="H2193" s="868"/>
      <c r="I2193" s="868"/>
      <c r="J2193" s="868"/>
    </row>
    <row r="2194" spans="1:10" x14ac:dyDescent="0.15">
      <c r="A2194" s="868"/>
      <c r="B2194" s="868"/>
      <c r="C2194" s="868"/>
      <c r="D2194" s="868"/>
      <c r="E2194" s="868"/>
      <c r="F2194" s="868"/>
      <c r="G2194" s="868"/>
      <c r="H2194" s="868"/>
      <c r="I2194" s="868"/>
      <c r="J2194" s="868"/>
    </row>
    <row r="2195" spans="1:10" x14ac:dyDescent="0.15">
      <c r="A2195" s="868"/>
      <c r="B2195" s="868"/>
      <c r="C2195" s="868"/>
      <c r="D2195" s="868"/>
      <c r="E2195" s="868"/>
      <c r="F2195" s="868"/>
      <c r="G2195" s="868"/>
      <c r="H2195" s="868"/>
      <c r="I2195" s="868"/>
      <c r="J2195" s="868"/>
    </row>
    <row r="2196" spans="1:10" x14ac:dyDescent="0.15">
      <c r="A2196" s="868"/>
      <c r="B2196" s="868"/>
      <c r="C2196" s="868"/>
      <c r="D2196" s="868"/>
      <c r="E2196" s="868"/>
      <c r="F2196" s="868"/>
      <c r="G2196" s="868"/>
      <c r="H2196" s="868"/>
      <c r="I2196" s="868"/>
      <c r="J2196" s="868"/>
    </row>
    <row r="2197" spans="1:10" x14ac:dyDescent="0.15">
      <c r="A2197" s="868"/>
      <c r="B2197" s="868"/>
      <c r="C2197" s="868"/>
      <c r="D2197" s="868"/>
      <c r="E2197" s="868"/>
      <c r="F2197" s="868"/>
      <c r="G2197" s="868"/>
      <c r="H2197" s="868"/>
      <c r="I2197" s="868"/>
      <c r="J2197" s="868"/>
    </row>
    <row r="2198" spans="1:10" x14ac:dyDescent="0.15">
      <c r="A2198" s="868"/>
      <c r="B2198" s="868"/>
      <c r="C2198" s="868"/>
      <c r="D2198" s="868"/>
      <c r="E2198" s="868"/>
      <c r="F2198" s="868"/>
      <c r="G2198" s="868"/>
      <c r="H2198" s="868"/>
      <c r="I2198" s="868"/>
      <c r="J2198" s="868"/>
    </row>
    <row r="2199" spans="1:10" x14ac:dyDescent="0.15">
      <c r="A2199" s="868"/>
      <c r="B2199" s="868"/>
      <c r="C2199" s="868"/>
      <c r="D2199" s="868"/>
      <c r="E2199" s="868"/>
      <c r="F2199" s="868"/>
      <c r="G2199" s="868"/>
      <c r="H2199" s="868"/>
      <c r="I2199" s="868"/>
      <c r="J2199" s="868"/>
    </row>
    <row r="2200" spans="1:10" x14ac:dyDescent="0.15">
      <c r="A2200" s="868"/>
      <c r="B2200" s="868"/>
      <c r="C2200" s="868"/>
      <c r="D2200" s="868"/>
      <c r="E2200" s="868"/>
      <c r="F2200" s="868"/>
      <c r="G2200" s="868"/>
      <c r="H2200" s="868"/>
      <c r="I2200" s="868"/>
      <c r="J2200" s="868"/>
    </row>
    <row r="2201" spans="1:10" x14ac:dyDescent="0.15">
      <c r="A2201" s="868"/>
      <c r="B2201" s="868"/>
      <c r="C2201" s="868"/>
      <c r="D2201" s="868"/>
      <c r="E2201" s="868"/>
      <c r="F2201" s="868"/>
      <c r="G2201" s="868"/>
      <c r="H2201" s="868"/>
      <c r="I2201" s="868"/>
      <c r="J2201" s="868"/>
    </row>
    <row r="2202" spans="1:10" x14ac:dyDescent="0.15">
      <c r="A2202" s="868"/>
      <c r="B2202" s="868"/>
      <c r="C2202" s="868"/>
      <c r="D2202" s="868"/>
      <c r="E2202" s="868"/>
      <c r="F2202" s="868"/>
      <c r="G2202" s="868"/>
      <c r="H2202" s="868"/>
      <c r="I2202" s="868"/>
      <c r="J2202" s="868"/>
    </row>
    <row r="2203" spans="1:10" x14ac:dyDescent="0.15">
      <c r="A2203" s="868"/>
      <c r="B2203" s="868"/>
      <c r="C2203" s="868"/>
      <c r="D2203" s="868"/>
      <c r="E2203" s="868"/>
      <c r="F2203" s="868"/>
      <c r="G2203" s="868"/>
      <c r="H2203" s="868"/>
      <c r="I2203" s="868"/>
      <c r="J2203" s="868"/>
    </row>
    <row r="2204" spans="1:10" x14ac:dyDescent="0.15">
      <c r="A2204" s="868"/>
      <c r="B2204" s="868"/>
      <c r="C2204" s="868"/>
      <c r="D2204" s="868"/>
      <c r="E2204" s="868"/>
      <c r="F2204" s="868"/>
      <c r="G2204" s="868"/>
      <c r="H2204" s="868"/>
      <c r="I2204" s="868"/>
      <c r="J2204" s="868"/>
    </row>
    <row r="2205" spans="1:10" x14ac:dyDescent="0.15">
      <c r="A2205" s="868"/>
      <c r="B2205" s="868"/>
      <c r="C2205" s="868"/>
      <c r="D2205" s="868"/>
      <c r="E2205" s="868"/>
      <c r="F2205" s="868"/>
      <c r="G2205" s="868"/>
      <c r="H2205" s="868"/>
      <c r="I2205" s="868"/>
      <c r="J2205" s="868"/>
    </row>
    <row r="2206" spans="1:10" x14ac:dyDescent="0.15">
      <c r="A2206" s="868"/>
      <c r="B2206" s="868"/>
      <c r="C2206" s="868"/>
      <c r="D2206" s="868"/>
      <c r="E2206" s="868"/>
      <c r="F2206" s="868"/>
      <c r="G2206" s="868"/>
      <c r="H2206" s="868"/>
      <c r="I2206" s="868"/>
      <c r="J2206" s="868"/>
    </row>
    <row r="2207" spans="1:10" x14ac:dyDescent="0.15">
      <c r="A2207" s="868"/>
      <c r="B2207" s="868"/>
      <c r="C2207" s="868"/>
      <c r="D2207" s="868"/>
      <c r="E2207" s="868"/>
      <c r="F2207" s="868"/>
      <c r="G2207" s="868"/>
      <c r="H2207" s="868"/>
      <c r="I2207" s="868"/>
      <c r="J2207" s="868"/>
    </row>
    <row r="2208" spans="1:10" x14ac:dyDescent="0.15">
      <c r="A2208" s="868"/>
      <c r="B2208" s="868"/>
      <c r="C2208" s="868"/>
      <c r="D2208" s="868"/>
      <c r="E2208" s="868"/>
      <c r="F2208" s="868"/>
      <c r="G2208" s="868"/>
      <c r="H2208" s="868"/>
      <c r="I2208" s="868"/>
      <c r="J2208" s="868"/>
    </row>
    <row r="2209" spans="1:10" x14ac:dyDescent="0.15">
      <c r="A2209" s="868"/>
      <c r="B2209" s="868"/>
      <c r="C2209" s="868"/>
      <c r="D2209" s="868"/>
      <c r="E2209" s="868"/>
      <c r="F2209" s="868"/>
      <c r="G2209" s="868"/>
      <c r="H2209" s="868"/>
      <c r="I2209" s="868"/>
      <c r="J2209" s="868"/>
    </row>
    <row r="2210" spans="1:10" x14ac:dyDescent="0.15">
      <c r="A2210" s="868"/>
      <c r="B2210" s="868"/>
      <c r="C2210" s="868"/>
      <c r="D2210" s="868"/>
      <c r="E2210" s="868"/>
      <c r="F2210" s="868"/>
      <c r="G2210" s="868"/>
      <c r="H2210" s="868"/>
      <c r="I2210" s="868"/>
      <c r="J2210" s="868"/>
    </row>
    <row r="2211" spans="1:10" x14ac:dyDescent="0.15">
      <c r="A2211" s="868"/>
      <c r="B2211" s="868"/>
      <c r="C2211" s="868"/>
      <c r="D2211" s="868"/>
      <c r="E2211" s="868"/>
      <c r="F2211" s="868"/>
      <c r="G2211" s="868"/>
      <c r="H2211" s="868"/>
      <c r="I2211" s="868"/>
      <c r="J2211" s="868"/>
    </row>
    <row r="2212" spans="1:10" x14ac:dyDescent="0.15">
      <c r="A2212" s="868"/>
      <c r="B2212" s="868"/>
      <c r="C2212" s="868"/>
      <c r="D2212" s="868"/>
      <c r="E2212" s="868"/>
      <c r="F2212" s="868"/>
      <c r="G2212" s="868"/>
      <c r="H2212" s="868"/>
      <c r="I2212" s="868"/>
      <c r="J2212" s="868"/>
    </row>
    <row r="2213" spans="1:10" x14ac:dyDescent="0.15">
      <c r="A2213" s="868"/>
      <c r="B2213" s="868"/>
      <c r="C2213" s="868"/>
      <c r="D2213" s="868"/>
      <c r="E2213" s="868"/>
      <c r="F2213" s="868"/>
      <c r="G2213" s="868"/>
      <c r="H2213" s="868"/>
      <c r="I2213" s="868"/>
      <c r="J2213" s="868"/>
    </row>
    <row r="2214" spans="1:10" x14ac:dyDescent="0.15">
      <c r="A2214" s="868"/>
      <c r="B2214" s="868"/>
      <c r="C2214" s="868"/>
      <c r="D2214" s="868"/>
      <c r="E2214" s="868"/>
      <c r="F2214" s="868"/>
      <c r="G2214" s="868"/>
      <c r="H2214" s="868"/>
      <c r="I2214" s="868"/>
      <c r="J2214" s="868"/>
    </row>
    <row r="2215" spans="1:10" x14ac:dyDescent="0.15">
      <c r="A2215" s="868"/>
      <c r="B2215" s="868"/>
      <c r="C2215" s="868"/>
      <c r="D2215" s="868"/>
      <c r="E2215" s="868"/>
      <c r="F2215" s="868"/>
      <c r="G2215" s="868"/>
      <c r="H2215" s="868"/>
      <c r="I2215" s="868"/>
      <c r="J2215" s="868"/>
    </row>
    <row r="2216" spans="1:10" x14ac:dyDescent="0.15">
      <c r="A2216" s="868"/>
      <c r="B2216" s="868"/>
      <c r="C2216" s="868"/>
      <c r="D2216" s="868"/>
      <c r="E2216" s="868"/>
      <c r="F2216" s="868"/>
      <c r="G2216" s="868"/>
      <c r="H2216" s="868"/>
      <c r="I2216" s="868"/>
      <c r="J2216" s="868"/>
    </row>
    <row r="2217" spans="1:10" x14ac:dyDescent="0.15">
      <c r="A2217" s="868"/>
      <c r="B2217" s="868"/>
      <c r="C2217" s="868"/>
      <c r="D2217" s="868"/>
      <c r="E2217" s="868"/>
      <c r="F2217" s="868"/>
      <c r="G2217" s="868"/>
      <c r="H2217" s="868"/>
      <c r="I2217" s="868"/>
      <c r="J2217" s="868"/>
    </row>
    <row r="2218" spans="1:10" x14ac:dyDescent="0.15">
      <c r="A2218" s="868"/>
      <c r="B2218" s="868"/>
      <c r="C2218" s="868"/>
      <c r="D2218" s="868"/>
      <c r="E2218" s="868"/>
      <c r="F2218" s="868"/>
      <c r="G2218" s="868"/>
      <c r="H2218" s="868"/>
      <c r="I2218" s="868"/>
      <c r="J2218" s="868"/>
    </row>
    <row r="2219" spans="1:10" x14ac:dyDescent="0.15">
      <c r="A2219" s="868"/>
      <c r="B2219" s="868"/>
      <c r="C2219" s="868"/>
      <c r="D2219" s="868"/>
      <c r="E2219" s="868"/>
      <c r="F2219" s="868"/>
      <c r="G2219" s="868"/>
      <c r="H2219" s="868"/>
      <c r="I2219" s="868"/>
      <c r="J2219" s="868"/>
    </row>
    <row r="2220" spans="1:10" x14ac:dyDescent="0.15">
      <c r="A2220" s="868"/>
      <c r="B2220" s="868"/>
      <c r="C2220" s="868"/>
      <c r="D2220" s="868"/>
      <c r="E2220" s="868"/>
      <c r="F2220" s="868"/>
      <c r="G2220" s="868"/>
      <c r="H2220" s="868"/>
      <c r="I2220" s="868"/>
      <c r="J2220" s="868"/>
    </row>
    <row r="2221" spans="1:10" x14ac:dyDescent="0.15">
      <c r="A2221" s="868"/>
      <c r="B2221" s="868"/>
      <c r="C2221" s="868"/>
      <c r="D2221" s="868"/>
      <c r="E2221" s="868"/>
      <c r="F2221" s="868"/>
      <c r="G2221" s="868"/>
      <c r="H2221" s="868"/>
      <c r="I2221" s="868"/>
      <c r="J2221" s="868"/>
    </row>
    <row r="2222" spans="1:10" x14ac:dyDescent="0.15">
      <c r="A2222" s="868"/>
      <c r="B2222" s="868"/>
      <c r="C2222" s="868"/>
      <c r="D2222" s="868"/>
      <c r="E2222" s="868"/>
      <c r="F2222" s="868"/>
      <c r="G2222" s="868"/>
      <c r="H2222" s="868"/>
      <c r="I2222" s="868"/>
      <c r="J2222" s="868"/>
    </row>
    <row r="2223" spans="1:10" x14ac:dyDescent="0.15">
      <c r="A2223" s="868"/>
      <c r="B2223" s="868"/>
      <c r="C2223" s="868"/>
      <c r="D2223" s="868"/>
      <c r="E2223" s="868"/>
      <c r="F2223" s="868"/>
      <c r="G2223" s="868"/>
      <c r="H2223" s="868"/>
      <c r="I2223" s="868"/>
      <c r="J2223" s="868"/>
    </row>
    <row r="2224" spans="1:10" x14ac:dyDescent="0.15">
      <c r="A2224" s="868"/>
      <c r="B2224" s="868"/>
      <c r="C2224" s="868"/>
      <c r="D2224" s="868"/>
      <c r="E2224" s="868"/>
      <c r="F2224" s="868"/>
      <c r="G2224" s="868"/>
      <c r="H2224" s="868"/>
      <c r="I2224" s="868"/>
      <c r="J2224" s="868"/>
    </row>
    <row r="2225" spans="1:10" x14ac:dyDescent="0.15">
      <c r="A2225" s="868"/>
      <c r="B2225" s="868"/>
      <c r="C2225" s="868"/>
      <c r="D2225" s="868"/>
      <c r="E2225" s="868"/>
      <c r="F2225" s="868"/>
      <c r="G2225" s="868"/>
      <c r="H2225" s="868"/>
      <c r="I2225" s="868"/>
      <c r="J2225" s="868"/>
    </row>
    <row r="2226" spans="1:10" x14ac:dyDescent="0.15">
      <c r="A2226" s="868"/>
      <c r="B2226" s="868"/>
      <c r="C2226" s="868"/>
      <c r="D2226" s="868"/>
      <c r="E2226" s="868"/>
      <c r="F2226" s="868"/>
      <c r="G2226" s="868"/>
      <c r="H2226" s="868"/>
      <c r="I2226" s="868"/>
      <c r="J2226" s="868"/>
    </row>
    <row r="2227" spans="1:10" x14ac:dyDescent="0.15">
      <c r="A2227" s="868"/>
      <c r="B2227" s="868"/>
      <c r="C2227" s="868"/>
      <c r="D2227" s="868"/>
      <c r="E2227" s="868"/>
      <c r="F2227" s="868"/>
      <c r="G2227" s="868"/>
      <c r="H2227" s="868"/>
      <c r="I2227" s="868"/>
      <c r="J2227" s="868"/>
    </row>
    <row r="2228" spans="1:10" x14ac:dyDescent="0.15">
      <c r="A2228" s="868"/>
      <c r="B2228" s="868"/>
      <c r="C2228" s="868"/>
      <c r="D2228" s="868"/>
      <c r="E2228" s="868"/>
      <c r="F2228" s="868"/>
      <c r="G2228" s="868"/>
      <c r="H2228" s="868"/>
      <c r="I2228" s="868"/>
      <c r="J2228" s="868"/>
    </row>
    <row r="2229" spans="1:10" x14ac:dyDescent="0.15">
      <c r="A2229" s="868"/>
      <c r="B2229" s="868"/>
      <c r="C2229" s="868"/>
      <c r="D2229" s="868"/>
      <c r="E2229" s="868"/>
      <c r="F2229" s="868"/>
      <c r="G2229" s="868"/>
      <c r="H2229" s="868"/>
      <c r="I2229" s="868"/>
      <c r="J2229" s="868"/>
    </row>
    <row r="2230" spans="1:10" x14ac:dyDescent="0.15">
      <c r="A2230" s="868"/>
      <c r="B2230" s="868"/>
      <c r="C2230" s="868"/>
      <c r="D2230" s="868"/>
      <c r="E2230" s="868"/>
      <c r="F2230" s="868"/>
      <c r="G2230" s="868"/>
      <c r="H2230" s="868"/>
      <c r="I2230" s="868"/>
      <c r="J2230" s="868"/>
    </row>
    <row r="2231" spans="1:10" x14ac:dyDescent="0.15">
      <c r="A2231" s="868"/>
      <c r="B2231" s="868"/>
      <c r="C2231" s="868"/>
      <c r="D2231" s="868"/>
      <c r="E2231" s="868"/>
      <c r="F2231" s="868"/>
      <c r="G2231" s="868"/>
      <c r="H2231" s="868"/>
      <c r="I2231" s="868"/>
      <c r="J2231" s="868"/>
    </row>
    <row r="2232" spans="1:10" x14ac:dyDescent="0.15">
      <c r="A2232" s="868"/>
      <c r="B2232" s="868"/>
      <c r="C2232" s="868"/>
      <c r="D2232" s="868"/>
      <c r="E2232" s="868"/>
      <c r="F2232" s="868"/>
      <c r="G2232" s="868"/>
      <c r="H2232" s="868"/>
      <c r="I2232" s="868"/>
      <c r="J2232" s="868"/>
    </row>
    <row r="2233" spans="1:10" x14ac:dyDescent="0.15">
      <c r="A2233" s="868"/>
      <c r="B2233" s="868"/>
      <c r="C2233" s="868"/>
      <c r="D2233" s="868"/>
      <c r="E2233" s="868"/>
      <c r="F2233" s="868"/>
      <c r="G2233" s="868"/>
      <c r="H2233" s="868"/>
      <c r="I2233" s="868"/>
      <c r="J2233" s="868"/>
    </row>
    <row r="2234" spans="1:10" x14ac:dyDescent="0.15">
      <c r="A2234" s="868"/>
      <c r="B2234" s="868"/>
      <c r="C2234" s="868"/>
      <c r="D2234" s="868"/>
      <c r="E2234" s="868"/>
      <c r="F2234" s="868"/>
      <c r="G2234" s="868"/>
      <c r="H2234" s="868"/>
      <c r="I2234" s="868"/>
      <c r="J2234" s="868"/>
    </row>
    <row r="2235" spans="1:10" x14ac:dyDescent="0.15">
      <c r="A2235" s="868"/>
      <c r="B2235" s="868"/>
      <c r="C2235" s="868"/>
      <c r="D2235" s="868"/>
      <c r="E2235" s="868"/>
      <c r="F2235" s="868"/>
      <c r="G2235" s="868"/>
      <c r="H2235" s="868"/>
      <c r="I2235" s="868"/>
      <c r="J2235" s="868"/>
    </row>
    <row r="2236" spans="1:10" x14ac:dyDescent="0.15">
      <c r="A2236" s="868"/>
      <c r="B2236" s="868"/>
      <c r="C2236" s="868"/>
      <c r="D2236" s="868"/>
      <c r="E2236" s="868"/>
      <c r="F2236" s="868"/>
      <c r="G2236" s="868"/>
      <c r="H2236" s="868"/>
      <c r="I2236" s="868"/>
      <c r="J2236" s="868"/>
    </row>
    <row r="2237" spans="1:10" x14ac:dyDescent="0.15">
      <c r="A2237" s="868"/>
      <c r="B2237" s="868"/>
      <c r="C2237" s="868"/>
      <c r="D2237" s="868"/>
      <c r="E2237" s="868"/>
      <c r="F2237" s="868"/>
      <c r="G2237" s="868"/>
      <c r="H2237" s="868"/>
      <c r="I2237" s="868"/>
      <c r="J2237" s="868"/>
    </row>
    <row r="2238" spans="1:10" x14ac:dyDescent="0.15">
      <c r="A2238" s="868"/>
      <c r="B2238" s="868"/>
      <c r="C2238" s="868"/>
      <c r="D2238" s="868"/>
      <c r="E2238" s="868"/>
      <c r="F2238" s="868"/>
      <c r="G2238" s="868"/>
      <c r="H2238" s="868"/>
      <c r="I2238" s="868"/>
      <c r="J2238" s="868"/>
    </row>
    <row r="2239" spans="1:10" x14ac:dyDescent="0.15">
      <c r="A2239" s="868"/>
      <c r="B2239" s="868"/>
      <c r="C2239" s="868"/>
      <c r="D2239" s="868"/>
      <c r="E2239" s="868"/>
      <c r="F2239" s="868"/>
      <c r="G2239" s="868"/>
      <c r="H2239" s="868"/>
      <c r="I2239" s="868"/>
      <c r="J2239" s="868"/>
    </row>
    <row r="2240" spans="1:10" x14ac:dyDescent="0.15">
      <c r="A2240" s="868"/>
      <c r="B2240" s="868"/>
      <c r="C2240" s="868"/>
      <c r="D2240" s="868"/>
      <c r="E2240" s="868"/>
      <c r="F2240" s="868"/>
      <c r="G2240" s="868"/>
      <c r="H2240" s="868"/>
      <c r="I2240" s="868"/>
      <c r="J2240" s="868"/>
    </row>
    <row r="2241" spans="1:10" x14ac:dyDescent="0.15">
      <c r="A2241" s="868"/>
      <c r="B2241" s="868"/>
      <c r="C2241" s="868"/>
      <c r="D2241" s="868"/>
      <c r="E2241" s="868"/>
      <c r="F2241" s="868"/>
      <c r="G2241" s="868"/>
      <c r="H2241" s="868"/>
      <c r="I2241" s="868"/>
      <c r="J2241" s="868"/>
    </row>
    <row r="2242" spans="1:10" x14ac:dyDescent="0.15">
      <c r="A2242" s="868"/>
      <c r="B2242" s="868"/>
      <c r="C2242" s="868"/>
      <c r="D2242" s="868"/>
      <c r="E2242" s="868"/>
      <c r="F2242" s="868"/>
      <c r="G2242" s="868"/>
      <c r="H2242" s="868"/>
      <c r="I2242" s="868"/>
      <c r="J2242" s="868"/>
    </row>
    <row r="2243" spans="1:10" x14ac:dyDescent="0.15">
      <c r="A2243" s="868"/>
      <c r="B2243" s="868"/>
      <c r="C2243" s="868"/>
      <c r="D2243" s="868"/>
      <c r="E2243" s="868"/>
      <c r="F2243" s="868"/>
      <c r="G2243" s="868"/>
      <c r="H2243" s="868"/>
      <c r="I2243" s="868"/>
      <c r="J2243" s="868"/>
    </row>
    <row r="2244" spans="1:10" x14ac:dyDescent="0.15">
      <c r="A2244" s="868"/>
      <c r="B2244" s="868"/>
      <c r="C2244" s="868"/>
      <c r="D2244" s="868"/>
      <c r="E2244" s="868"/>
      <c r="F2244" s="868"/>
      <c r="G2244" s="868"/>
      <c r="H2244" s="868"/>
      <c r="I2244" s="868"/>
      <c r="J2244" s="868"/>
    </row>
    <row r="2245" spans="1:10" x14ac:dyDescent="0.15">
      <c r="A2245" s="868"/>
      <c r="B2245" s="868"/>
      <c r="C2245" s="868"/>
      <c r="D2245" s="868"/>
      <c r="E2245" s="868"/>
      <c r="F2245" s="868"/>
      <c r="G2245" s="868"/>
      <c r="H2245" s="868"/>
      <c r="I2245" s="868"/>
      <c r="J2245" s="868"/>
    </row>
    <row r="2246" spans="1:10" x14ac:dyDescent="0.15">
      <c r="A2246" s="868"/>
      <c r="B2246" s="868"/>
      <c r="C2246" s="868"/>
      <c r="D2246" s="868"/>
      <c r="E2246" s="868"/>
      <c r="F2246" s="868"/>
      <c r="G2246" s="868"/>
      <c r="H2246" s="868"/>
      <c r="I2246" s="868"/>
      <c r="J2246" s="868"/>
    </row>
    <row r="2247" spans="1:10" x14ac:dyDescent="0.15">
      <c r="A2247" s="868"/>
      <c r="B2247" s="868"/>
      <c r="C2247" s="868"/>
      <c r="D2247" s="868"/>
      <c r="E2247" s="868"/>
      <c r="F2247" s="868"/>
      <c r="G2247" s="868"/>
      <c r="H2247" s="868"/>
      <c r="I2247" s="868"/>
      <c r="J2247" s="868"/>
    </row>
    <row r="2248" spans="1:10" x14ac:dyDescent="0.15">
      <c r="A2248" s="868"/>
      <c r="B2248" s="868"/>
      <c r="C2248" s="868"/>
      <c r="D2248" s="868"/>
      <c r="E2248" s="868"/>
      <c r="F2248" s="868"/>
      <c r="G2248" s="868"/>
      <c r="H2248" s="868"/>
      <c r="I2248" s="868"/>
      <c r="J2248" s="868"/>
    </row>
    <row r="2249" spans="1:10" x14ac:dyDescent="0.15">
      <c r="A2249" s="868"/>
      <c r="B2249" s="868"/>
      <c r="C2249" s="868"/>
      <c r="D2249" s="868"/>
      <c r="E2249" s="868"/>
      <c r="F2249" s="868"/>
      <c r="G2249" s="868"/>
      <c r="H2249" s="868"/>
      <c r="I2249" s="868"/>
      <c r="J2249" s="868"/>
    </row>
    <row r="2250" spans="1:10" x14ac:dyDescent="0.15">
      <c r="A2250" s="868"/>
      <c r="B2250" s="868"/>
      <c r="C2250" s="868"/>
      <c r="D2250" s="868"/>
      <c r="E2250" s="868"/>
      <c r="F2250" s="868"/>
      <c r="G2250" s="868"/>
      <c r="H2250" s="868"/>
      <c r="I2250" s="868"/>
      <c r="J2250" s="868"/>
    </row>
    <row r="2251" spans="1:10" x14ac:dyDescent="0.15">
      <c r="A2251" s="868"/>
      <c r="B2251" s="868"/>
      <c r="C2251" s="868"/>
      <c r="D2251" s="868"/>
      <c r="E2251" s="868"/>
      <c r="F2251" s="868"/>
      <c r="G2251" s="868"/>
      <c r="H2251" s="868"/>
      <c r="I2251" s="868"/>
      <c r="J2251" s="868"/>
    </row>
    <row r="2252" spans="1:10" x14ac:dyDescent="0.15">
      <c r="A2252" s="868"/>
      <c r="B2252" s="868"/>
      <c r="C2252" s="868"/>
      <c r="D2252" s="868"/>
      <c r="E2252" s="868"/>
      <c r="F2252" s="868"/>
      <c r="G2252" s="868"/>
      <c r="H2252" s="868"/>
      <c r="I2252" s="868"/>
      <c r="J2252" s="868"/>
    </row>
    <row r="2253" spans="1:10" x14ac:dyDescent="0.15">
      <c r="A2253" s="868"/>
      <c r="B2253" s="868"/>
      <c r="C2253" s="868"/>
      <c r="D2253" s="868"/>
      <c r="E2253" s="868"/>
      <c r="F2253" s="868"/>
      <c r="G2253" s="868"/>
      <c r="H2253" s="868"/>
      <c r="I2253" s="868"/>
      <c r="J2253" s="868"/>
    </row>
    <row r="2254" spans="1:10" x14ac:dyDescent="0.15">
      <c r="A2254" s="868"/>
      <c r="B2254" s="868"/>
      <c r="C2254" s="868"/>
      <c r="D2254" s="868"/>
      <c r="E2254" s="868"/>
      <c r="F2254" s="868"/>
      <c r="G2254" s="868"/>
      <c r="H2254" s="868"/>
      <c r="I2254" s="868"/>
      <c r="J2254" s="868"/>
    </row>
    <row r="2255" spans="1:10" x14ac:dyDescent="0.15">
      <c r="A2255" s="868"/>
      <c r="B2255" s="868"/>
      <c r="C2255" s="868"/>
      <c r="D2255" s="868"/>
      <c r="E2255" s="868"/>
      <c r="F2255" s="868"/>
      <c r="G2255" s="868"/>
      <c r="H2255" s="868"/>
      <c r="I2255" s="868"/>
      <c r="J2255" s="868"/>
    </row>
    <row r="2256" spans="1:10" x14ac:dyDescent="0.15">
      <c r="A2256" s="868"/>
      <c r="B2256" s="868"/>
      <c r="C2256" s="868"/>
      <c r="D2256" s="868"/>
      <c r="E2256" s="868"/>
      <c r="F2256" s="868"/>
      <c r="G2256" s="868"/>
      <c r="H2256" s="868"/>
      <c r="I2256" s="868"/>
      <c r="J2256" s="868"/>
    </row>
    <row r="2257" spans="1:10" x14ac:dyDescent="0.15">
      <c r="A2257" s="868"/>
      <c r="B2257" s="868"/>
      <c r="C2257" s="868"/>
      <c r="D2257" s="868"/>
      <c r="E2257" s="868"/>
      <c r="F2257" s="868"/>
      <c r="G2257" s="868"/>
      <c r="H2257" s="868"/>
      <c r="I2257" s="868"/>
      <c r="J2257" s="868"/>
    </row>
    <row r="2258" spans="1:10" x14ac:dyDescent="0.15">
      <c r="A2258" s="868"/>
      <c r="B2258" s="868"/>
      <c r="C2258" s="868"/>
      <c r="D2258" s="868"/>
      <c r="E2258" s="868"/>
      <c r="F2258" s="868"/>
      <c r="G2258" s="868"/>
      <c r="H2258" s="868"/>
      <c r="I2258" s="868"/>
      <c r="J2258" s="868"/>
    </row>
    <row r="2259" spans="1:10" x14ac:dyDescent="0.15">
      <c r="A2259" s="868"/>
      <c r="B2259" s="868"/>
      <c r="C2259" s="868"/>
      <c r="D2259" s="868"/>
      <c r="E2259" s="868"/>
      <c r="F2259" s="868"/>
      <c r="G2259" s="868"/>
      <c r="H2259" s="868"/>
      <c r="I2259" s="868"/>
      <c r="J2259" s="868"/>
    </row>
    <row r="2260" spans="1:10" x14ac:dyDescent="0.15">
      <c r="A2260" s="868"/>
      <c r="B2260" s="868"/>
      <c r="C2260" s="868"/>
      <c r="D2260" s="868"/>
      <c r="E2260" s="868"/>
      <c r="F2260" s="868"/>
      <c r="G2260" s="868"/>
      <c r="H2260" s="868"/>
      <c r="I2260" s="868"/>
      <c r="J2260" s="868"/>
    </row>
    <row r="2261" spans="1:10" x14ac:dyDescent="0.15">
      <c r="A2261" s="868"/>
      <c r="B2261" s="868"/>
      <c r="C2261" s="868"/>
      <c r="D2261" s="868"/>
      <c r="E2261" s="868"/>
      <c r="F2261" s="868"/>
      <c r="G2261" s="868"/>
      <c r="H2261" s="868"/>
      <c r="I2261" s="868"/>
      <c r="J2261" s="868"/>
    </row>
    <row r="2262" spans="1:10" x14ac:dyDescent="0.15">
      <c r="A2262" s="868"/>
      <c r="B2262" s="868"/>
      <c r="C2262" s="868"/>
      <c r="D2262" s="868"/>
      <c r="E2262" s="868"/>
      <c r="F2262" s="868"/>
      <c r="G2262" s="868"/>
      <c r="H2262" s="868"/>
      <c r="I2262" s="868"/>
      <c r="J2262" s="868"/>
    </row>
    <row r="2263" spans="1:10" x14ac:dyDescent="0.15">
      <c r="A2263" s="868"/>
      <c r="B2263" s="868"/>
      <c r="C2263" s="868"/>
      <c r="D2263" s="868"/>
      <c r="E2263" s="868"/>
      <c r="F2263" s="868"/>
      <c r="G2263" s="868"/>
      <c r="H2263" s="868"/>
      <c r="I2263" s="868"/>
      <c r="J2263" s="868"/>
    </row>
    <row r="2264" spans="1:10" x14ac:dyDescent="0.15">
      <c r="A2264" s="868"/>
      <c r="B2264" s="868"/>
      <c r="C2264" s="868"/>
      <c r="D2264" s="868"/>
      <c r="E2264" s="868"/>
      <c r="F2264" s="868"/>
      <c r="G2264" s="868"/>
      <c r="H2264" s="868"/>
      <c r="I2264" s="868"/>
      <c r="J2264" s="868"/>
    </row>
    <row r="2265" spans="1:10" x14ac:dyDescent="0.15">
      <c r="A2265" s="868"/>
      <c r="B2265" s="868"/>
      <c r="C2265" s="868"/>
      <c r="D2265" s="868"/>
      <c r="E2265" s="868"/>
      <c r="F2265" s="868"/>
      <c r="G2265" s="868"/>
      <c r="H2265" s="868"/>
      <c r="I2265" s="868"/>
      <c r="J2265" s="868"/>
    </row>
    <row r="2266" spans="1:10" x14ac:dyDescent="0.15">
      <c r="A2266" s="868"/>
      <c r="B2266" s="868"/>
      <c r="C2266" s="868"/>
      <c r="D2266" s="868"/>
      <c r="E2266" s="868"/>
      <c r="F2266" s="868"/>
      <c r="G2266" s="868"/>
      <c r="H2266" s="868"/>
      <c r="I2266" s="868"/>
      <c r="J2266" s="868"/>
    </row>
    <row r="2267" spans="1:10" x14ac:dyDescent="0.15">
      <c r="A2267" s="868"/>
      <c r="B2267" s="868"/>
      <c r="C2267" s="868"/>
      <c r="D2267" s="868"/>
      <c r="E2267" s="868"/>
      <c r="F2267" s="868"/>
      <c r="G2267" s="868"/>
      <c r="H2267" s="868"/>
      <c r="I2267" s="868"/>
      <c r="J2267" s="868"/>
    </row>
    <row r="2268" spans="1:10" x14ac:dyDescent="0.15">
      <c r="A2268" s="868"/>
      <c r="B2268" s="868"/>
      <c r="C2268" s="868"/>
      <c r="D2268" s="868"/>
      <c r="E2268" s="868"/>
      <c r="F2268" s="868"/>
      <c r="G2268" s="868"/>
      <c r="H2268" s="868"/>
      <c r="I2268" s="868"/>
      <c r="J2268" s="868"/>
    </row>
    <row r="2269" spans="1:10" x14ac:dyDescent="0.15">
      <c r="A2269" s="868"/>
      <c r="B2269" s="868"/>
      <c r="C2269" s="868"/>
      <c r="D2269" s="868"/>
      <c r="E2269" s="868"/>
      <c r="F2269" s="868"/>
      <c r="G2269" s="868"/>
      <c r="H2269" s="868"/>
      <c r="I2269" s="868"/>
      <c r="J2269" s="868"/>
    </row>
    <row r="2270" spans="1:10" x14ac:dyDescent="0.15">
      <c r="A2270" s="868"/>
      <c r="B2270" s="868"/>
      <c r="C2270" s="868"/>
      <c r="D2270" s="868"/>
      <c r="E2270" s="868"/>
      <c r="F2270" s="868"/>
      <c r="G2270" s="868"/>
      <c r="H2270" s="868"/>
      <c r="I2270" s="868"/>
      <c r="J2270" s="868"/>
    </row>
    <row r="2271" spans="1:10" x14ac:dyDescent="0.15">
      <c r="A2271" s="868"/>
      <c r="B2271" s="868"/>
      <c r="C2271" s="868"/>
      <c r="D2271" s="868"/>
      <c r="E2271" s="868"/>
      <c r="F2271" s="868"/>
      <c r="G2271" s="868"/>
      <c r="H2271" s="868"/>
      <c r="I2271" s="868"/>
      <c r="J2271" s="868"/>
    </row>
    <row r="2272" spans="1:10" x14ac:dyDescent="0.15">
      <c r="A2272" s="868"/>
      <c r="B2272" s="868"/>
      <c r="C2272" s="868"/>
      <c r="D2272" s="868"/>
      <c r="E2272" s="868"/>
      <c r="F2272" s="868"/>
      <c r="G2272" s="868"/>
      <c r="H2272" s="868"/>
      <c r="I2272" s="868"/>
      <c r="J2272" s="868"/>
    </row>
    <row r="2273" spans="1:10" x14ac:dyDescent="0.15">
      <c r="A2273" s="868"/>
      <c r="B2273" s="868"/>
      <c r="C2273" s="868"/>
      <c r="D2273" s="868"/>
      <c r="E2273" s="868"/>
      <c r="F2273" s="868"/>
      <c r="G2273" s="868"/>
      <c r="H2273" s="868"/>
      <c r="I2273" s="868"/>
      <c r="J2273" s="868"/>
    </row>
    <row r="2274" spans="1:10" x14ac:dyDescent="0.15">
      <c r="A2274" s="868"/>
      <c r="B2274" s="868"/>
      <c r="C2274" s="868"/>
      <c r="D2274" s="868"/>
      <c r="E2274" s="868"/>
      <c r="F2274" s="868"/>
      <c r="G2274" s="868"/>
      <c r="H2274" s="868"/>
      <c r="I2274" s="868"/>
      <c r="J2274" s="868"/>
    </row>
    <row r="2275" spans="1:10" x14ac:dyDescent="0.15">
      <c r="A2275" s="868"/>
      <c r="B2275" s="868"/>
      <c r="C2275" s="868"/>
      <c r="D2275" s="868"/>
      <c r="E2275" s="868"/>
      <c r="F2275" s="868"/>
      <c r="G2275" s="868"/>
      <c r="H2275" s="868"/>
      <c r="I2275" s="868"/>
      <c r="J2275" s="868"/>
    </row>
    <row r="2276" spans="1:10" x14ac:dyDescent="0.15">
      <c r="A2276" s="868"/>
      <c r="B2276" s="868"/>
      <c r="C2276" s="868"/>
      <c r="D2276" s="868"/>
      <c r="E2276" s="868"/>
      <c r="F2276" s="868"/>
      <c r="G2276" s="868"/>
      <c r="H2276" s="868"/>
      <c r="I2276" s="868"/>
      <c r="J2276" s="868"/>
    </row>
    <row r="2277" spans="1:10" x14ac:dyDescent="0.15">
      <c r="A2277" s="868"/>
      <c r="B2277" s="868"/>
      <c r="C2277" s="868"/>
      <c r="D2277" s="868"/>
      <c r="E2277" s="868"/>
      <c r="F2277" s="868"/>
      <c r="G2277" s="868"/>
      <c r="H2277" s="868"/>
      <c r="I2277" s="868"/>
      <c r="J2277" s="868"/>
    </row>
    <row r="2278" spans="1:10" x14ac:dyDescent="0.15">
      <c r="A2278" s="868"/>
      <c r="B2278" s="868"/>
      <c r="C2278" s="868"/>
      <c r="D2278" s="868"/>
      <c r="E2278" s="868"/>
      <c r="F2278" s="868"/>
      <c r="G2278" s="868"/>
      <c r="H2278" s="868"/>
      <c r="I2278" s="868"/>
      <c r="J2278" s="868"/>
    </row>
    <row r="2279" spans="1:10" x14ac:dyDescent="0.15">
      <c r="A2279" s="868"/>
      <c r="B2279" s="868"/>
      <c r="C2279" s="868"/>
      <c r="D2279" s="868"/>
      <c r="E2279" s="868"/>
      <c r="F2279" s="868"/>
      <c r="G2279" s="868"/>
      <c r="H2279" s="868"/>
      <c r="I2279" s="868"/>
      <c r="J2279" s="868"/>
    </row>
    <row r="2280" spans="1:10" x14ac:dyDescent="0.15">
      <c r="A2280" s="868"/>
      <c r="B2280" s="868"/>
      <c r="C2280" s="868"/>
      <c r="D2280" s="868"/>
      <c r="E2280" s="868"/>
      <c r="F2280" s="868"/>
      <c r="G2280" s="868"/>
      <c r="H2280" s="868"/>
      <c r="I2280" s="868"/>
      <c r="J2280" s="868"/>
    </row>
    <row r="2281" spans="1:10" x14ac:dyDescent="0.15">
      <c r="A2281" s="868"/>
      <c r="B2281" s="868"/>
      <c r="C2281" s="868"/>
      <c r="D2281" s="868"/>
      <c r="E2281" s="868"/>
      <c r="F2281" s="868"/>
      <c r="G2281" s="868"/>
      <c r="H2281" s="868"/>
      <c r="I2281" s="868"/>
      <c r="J2281" s="868"/>
    </row>
    <row r="2282" spans="1:10" x14ac:dyDescent="0.15">
      <c r="A2282" s="868"/>
      <c r="B2282" s="868"/>
      <c r="C2282" s="868"/>
      <c r="D2282" s="868"/>
      <c r="E2282" s="868"/>
      <c r="F2282" s="868"/>
      <c r="G2282" s="868"/>
      <c r="H2282" s="868"/>
      <c r="I2282" s="868"/>
      <c r="J2282" s="868"/>
    </row>
    <row r="2283" spans="1:10" x14ac:dyDescent="0.15">
      <c r="A2283" s="868"/>
      <c r="B2283" s="868"/>
      <c r="C2283" s="868"/>
      <c r="D2283" s="868"/>
      <c r="E2283" s="868"/>
      <c r="F2283" s="868"/>
      <c r="G2283" s="868"/>
      <c r="H2283" s="868"/>
      <c r="I2283" s="868"/>
      <c r="J2283" s="868"/>
    </row>
    <row r="2284" spans="1:10" x14ac:dyDescent="0.15">
      <c r="A2284" s="868"/>
      <c r="B2284" s="868"/>
      <c r="C2284" s="868"/>
      <c r="D2284" s="868"/>
      <c r="E2284" s="868"/>
      <c r="F2284" s="868"/>
      <c r="G2284" s="868"/>
      <c r="H2284" s="868"/>
      <c r="I2284" s="868"/>
      <c r="J2284" s="868"/>
    </row>
    <row r="2285" spans="1:10" x14ac:dyDescent="0.15">
      <c r="A2285" s="868"/>
      <c r="B2285" s="868"/>
      <c r="C2285" s="868"/>
      <c r="D2285" s="868"/>
      <c r="E2285" s="868"/>
      <c r="F2285" s="868"/>
      <c r="G2285" s="868"/>
      <c r="H2285" s="868"/>
      <c r="I2285" s="868"/>
      <c r="J2285" s="868"/>
    </row>
    <row r="2286" spans="1:10" x14ac:dyDescent="0.15">
      <c r="A2286" s="868"/>
      <c r="B2286" s="868"/>
      <c r="C2286" s="868"/>
      <c r="D2286" s="868"/>
      <c r="E2286" s="868"/>
      <c r="F2286" s="868"/>
      <c r="G2286" s="868"/>
      <c r="H2286" s="868"/>
      <c r="I2286" s="868"/>
      <c r="J2286" s="868"/>
    </row>
    <row r="2287" spans="1:10" x14ac:dyDescent="0.15">
      <c r="A2287" s="868"/>
      <c r="B2287" s="868"/>
      <c r="C2287" s="868"/>
      <c r="D2287" s="868"/>
      <c r="E2287" s="868"/>
      <c r="F2287" s="868"/>
      <c r="G2287" s="868"/>
      <c r="H2287" s="868"/>
      <c r="I2287" s="868"/>
      <c r="J2287" s="868"/>
    </row>
    <row r="2288" spans="1:10" x14ac:dyDescent="0.15">
      <c r="A2288" s="868"/>
      <c r="B2288" s="868"/>
      <c r="C2288" s="868"/>
      <c r="D2288" s="868"/>
      <c r="E2288" s="868"/>
      <c r="F2288" s="868"/>
      <c r="G2288" s="868"/>
      <c r="H2288" s="868"/>
      <c r="I2288" s="868"/>
      <c r="J2288" s="868"/>
    </row>
    <row r="2289" spans="1:10" x14ac:dyDescent="0.15">
      <c r="A2289" s="868"/>
      <c r="B2289" s="868"/>
      <c r="C2289" s="868"/>
      <c r="D2289" s="868"/>
      <c r="E2289" s="868"/>
      <c r="F2289" s="868"/>
      <c r="G2289" s="868"/>
      <c r="H2289" s="868"/>
      <c r="I2289" s="868"/>
      <c r="J2289" s="868"/>
    </row>
    <row r="2290" spans="1:10" x14ac:dyDescent="0.15">
      <c r="A2290" s="868"/>
      <c r="B2290" s="868"/>
      <c r="C2290" s="868"/>
      <c r="D2290" s="868"/>
      <c r="E2290" s="868"/>
      <c r="F2290" s="868"/>
      <c r="G2290" s="868"/>
      <c r="H2290" s="868"/>
      <c r="I2290" s="868"/>
      <c r="J2290" s="868"/>
    </row>
    <row r="2291" spans="1:10" x14ac:dyDescent="0.15">
      <c r="A2291" s="868"/>
      <c r="B2291" s="868"/>
      <c r="C2291" s="868"/>
      <c r="D2291" s="868"/>
      <c r="E2291" s="868"/>
      <c r="F2291" s="868"/>
      <c r="G2291" s="868"/>
      <c r="H2291" s="868"/>
      <c r="I2291" s="868"/>
      <c r="J2291" s="868"/>
    </row>
    <row r="2292" spans="1:10" x14ac:dyDescent="0.15">
      <c r="A2292" s="868"/>
      <c r="B2292" s="868"/>
      <c r="C2292" s="868"/>
      <c r="D2292" s="868"/>
      <c r="E2292" s="868"/>
      <c r="F2292" s="868"/>
      <c r="G2292" s="868"/>
      <c r="H2292" s="868"/>
      <c r="I2292" s="868"/>
      <c r="J2292" s="868"/>
    </row>
    <row r="2293" spans="1:10" x14ac:dyDescent="0.15">
      <c r="A2293" s="868"/>
      <c r="B2293" s="868"/>
      <c r="C2293" s="868"/>
      <c r="D2293" s="868"/>
      <c r="E2293" s="868"/>
      <c r="F2293" s="868"/>
      <c r="G2293" s="868"/>
      <c r="H2293" s="868"/>
      <c r="I2293" s="868"/>
      <c r="J2293" s="868"/>
    </row>
    <row r="2294" spans="1:10" x14ac:dyDescent="0.15">
      <c r="A2294" s="868"/>
      <c r="B2294" s="868"/>
      <c r="C2294" s="868"/>
      <c r="D2294" s="868"/>
      <c r="E2294" s="868"/>
      <c r="F2294" s="868"/>
      <c r="G2294" s="868"/>
      <c r="H2294" s="868"/>
      <c r="I2294" s="868"/>
      <c r="J2294" s="868"/>
    </row>
    <row r="2295" spans="1:10" x14ac:dyDescent="0.15">
      <c r="A2295" s="868"/>
      <c r="B2295" s="868"/>
      <c r="C2295" s="868"/>
      <c r="D2295" s="868"/>
      <c r="E2295" s="868"/>
      <c r="F2295" s="868"/>
      <c r="G2295" s="868"/>
      <c r="H2295" s="868"/>
      <c r="I2295" s="868"/>
      <c r="J2295" s="868"/>
    </row>
    <row r="2296" spans="1:10" x14ac:dyDescent="0.15">
      <c r="A2296" s="868"/>
      <c r="B2296" s="868"/>
      <c r="C2296" s="868"/>
      <c r="D2296" s="868"/>
      <c r="E2296" s="868"/>
      <c r="F2296" s="868"/>
      <c r="G2296" s="868"/>
      <c r="H2296" s="868"/>
      <c r="I2296" s="868"/>
      <c r="J2296" s="868"/>
    </row>
    <row r="2297" spans="1:10" x14ac:dyDescent="0.15">
      <c r="A2297" s="868"/>
      <c r="B2297" s="868"/>
      <c r="C2297" s="868"/>
      <c r="D2297" s="868"/>
      <c r="E2297" s="868"/>
      <c r="F2297" s="868"/>
      <c r="G2297" s="868"/>
      <c r="H2297" s="868"/>
      <c r="I2297" s="868"/>
      <c r="J2297" s="868"/>
    </row>
    <row r="2298" spans="1:10" x14ac:dyDescent="0.15">
      <c r="A2298" s="868"/>
      <c r="B2298" s="868"/>
      <c r="C2298" s="868"/>
      <c r="D2298" s="868"/>
      <c r="E2298" s="868"/>
      <c r="F2298" s="868"/>
      <c r="G2298" s="868"/>
      <c r="H2298" s="868"/>
      <c r="I2298" s="868"/>
      <c r="J2298" s="868"/>
    </row>
    <row r="2299" spans="1:10" x14ac:dyDescent="0.15">
      <c r="A2299" s="868"/>
      <c r="B2299" s="868"/>
      <c r="C2299" s="868"/>
      <c r="D2299" s="868"/>
      <c r="E2299" s="868"/>
      <c r="F2299" s="868"/>
      <c r="G2299" s="868"/>
      <c r="H2299" s="868"/>
      <c r="I2299" s="868"/>
      <c r="J2299" s="868"/>
    </row>
    <row r="2300" spans="1:10" x14ac:dyDescent="0.15">
      <c r="A2300" s="868"/>
      <c r="B2300" s="868"/>
      <c r="C2300" s="868"/>
      <c r="D2300" s="868"/>
      <c r="E2300" s="868"/>
      <c r="F2300" s="868"/>
      <c r="G2300" s="868"/>
      <c r="H2300" s="868"/>
      <c r="I2300" s="868"/>
      <c r="J2300" s="868"/>
    </row>
    <row r="2301" spans="1:10" x14ac:dyDescent="0.15">
      <c r="A2301" s="868"/>
      <c r="B2301" s="868"/>
      <c r="C2301" s="868"/>
      <c r="D2301" s="868"/>
      <c r="E2301" s="868"/>
      <c r="F2301" s="868"/>
      <c r="G2301" s="868"/>
      <c r="H2301" s="868"/>
      <c r="I2301" s="868"/>
      <c r="J2301" s="868"/>
    </row>
    <row r="2302" spans="1:10" x14ac:dyDescent="0.15">
      <c r="A2302" s="868"/>
      <c r="B2302" s="868"/>
      <c r="C2302" s="868"/>
      <c r="D2302" s="868"/>
      <c r="E2302" s="868"/>
      <c r="F2302" s="868"/>
      <c r="G2302" s="868"/>
      <c r="H2302" s="868"/>
      <c r="I2302" s="868"/>
      <c r="J2302" s="868"/>
    </row>
    <row r="2303" spans="1:10" x14ac:dyDescent="0.15">
      <c r="A2303" s="868"/>
      <c r="B2303" s="868"/>
      <c r="C2303" s="868"/>
      <c r="D2303" s="868"/>
      <c r="E2303" s="868"/>
      <c r="F2303" s="868"/>
      <c r="G2303" s="868"/>
      <c r="H2303" s="868"/>
      <c r="I2303" s="868"/>
      <c r="J2303" s="868"/>
    </row>
    <row r="2304" spans="1:10" x14ac:dyDescent="0.15">
      <c r="A2304" s="868"/>
      <c r="B2304" s="868"/>
      <c r="C2304" s="868"/>
      <c r="D2304" s="868"/>
      <c r="E2304" s="868"/>
      <c r="F2304" s="868"/>
      <c r="G2304" s="868"/>
      <c r="H2304" s="868"/>
      <c r="I2304" s="868"/>
      <c r="J2304" s="868"/>
    </row>
    <row r="2305" spans="1:10" x14ac:dyDescent="0.15">
      <c r="A2305" s="868"/>
      <c r="B2305" s="868"/>
      <c r="C2305" s="868"/>
      <c r="D2305" s="868"/>
      <c r="E2305" s="868"/>
      <c r="F2305" s="868"/>
      <c r="G2305" s="868"/>
      <c r="H2305" s="868"/>
      <c r="I2305" s="868"/>
      <c r="J2305" s="868"/>
    </row>
    <row r="2306" spans="1:10" x14ac:dyDescent="0.15">
      <c r="A2306" s="868"/>
      <c r="B2306" s="868"/>
      <c r="C2306" s="868"/>
      <c r="D2306" s="868"/>
      <c r="E2306" s="868"/>
      <c r="F2306" s="868"/>
      <c r="G2306" s="868"/>
      <c r="H2306" s="868"/>
      <c r="I2306" s="868"/>
      <c r="J2306" s="868"/>
    </row>
    <row r="2307" spans="1:10" x14ac:dyDescent="0.15">
      <c r="A2307" s="868"/>
      <c r="B2307" s="868"/>
      <c r="C2307" s="868"/>
      <c r="D2307" s="868"/>
      <c r="E2307" s="868"/>
      <c r="F2307" s="868"/>
      <c r="G2307" s="868"/>
      <c r="H2307" s="868"/>
      <c r="I2307" s="868"/>
      <c r="J2307" s="868"/>
    </row>
    <row r="2308" spans="1:10" x14ac:dyDescent="0.15">
      <c r="A2308" s="868"/>
      <c r="B2308" s="868"/>
      <c r="C2308" s="868"/>
      <c r="D2308" s="868"/>
      <c r="E2308" s="868"/>
      <c r="F2308" s="868"/>
      <c r="G2308" s="868"/>
      <c r="H2308" s="868"/>
      <c r="I2308" s="868"/>
      <c r="J2308" s="868"/>
    </row>
    <row r="2309" spans="1:10" x14ac:dyDescent="0.15">
      <c r="A2309" s="868"/>
      <c r="B2309" s="868"/>
      <c r="C2309" s="868"/>
      <c r="D2309" s="868"/>
      <c r="E2309" s="868"/>
      <c r="F2309" s="868"/>
      <c r="G2309" s="868"/>
      <c r="H2309" s="868"/>
      <c r="I2309" s="868"/>
      <c r="J2309" s="868"/>
    </row>
    <row r="2310" spans="1:10" x14ac:dyDescent="0.15">
      <c r="A2310" s="868"/>
      <c r="B2310" s="868"/>
      <c r="C2310" s="868"/>
      <c r="D2310" s="868"/>
      <c r="E2310" s="868"/>
      <c r="F2310" s="868"/>
      <c r="G2310" s="868"/>
      <c r="H2310" s="868"/>
      <c r="I2310" s="868"/>
      <c r="J2310" s="868"/>
    </row>
    <row r="2311" spans="1:10" x14ac:dyDescent="0.15">
      <c r="A2311" s="868"/>
      <c r="B2311" s="868"/>
      <c r="C2311" s="868"/>
      <c r="D2311" s="868"/>
      <c r="E2311" s="868"/>
      <c r="F2311" s="868"/>
      <c r="G2311" s="868"/>
      <c r="H2311" s="868"/>
      <c r="I2311" s="868"/>
      <c r="J2311" s="868"/>
    </row>
    <row r="2312" spans="1:10" x14ac:dyDescent="0.15">
      <c r="A2312" s="868"/>
      <c r="B2312" s="868"/>
      <c r="C2312" s="868"/>
      <c r="D2312" s="868"/>
      <c r="E2312" s="868"/>
      <c r="F2312" s="868"/>
      <c r="G2312" s="868"/>
      <c r="H2312" s="868"/>
      <c r="I2312" s="868"/>
      <c r="J2312" s="868"/>
    </row>
    <row r="2313" spans="1:10" x14ac:dyDescent="0.15">
      <c r="A2313" s="868"/>
      <c r="B2313" s="868"/>
      <c r="C2313" s="868"/>
      <c r="D2313" s="868"/>
      <c r="E2313" s="868"/>
      <c r="F2313" s="868"/>
      <c r="G2313" s="868"/>
      <c r="H2313" s="868"/>
      <c r="I2313" s="868"/>
      <c r="J2313" s="868"/>
    </row>
    <row r="2314" spans="1:10" x14ac:dyDescent="0.15">
      <c r="A2314" s="868"/>
      <c r="B2314" s="868"/>
      <c r="C2314" s="868"/>
      <c r="D2314" s="868"/>
      <c r="E2314" s="868"/>
      <c r="F2314" s="868"/>
      <c r="G2314" s="868"/>
      <c r="H2314" s="868"/>
      <c r="I2314" s="868"/>
      <c r="J2314" s="868"/>
    </row>
    <row r="2315" spans="1:10" x14ac:dyDescent="0.15">
      <c r="A2315" s="868"/>
      <c r="B2315" s="868"/>
      <c r="C2315" s="868"/>
      <c r="D2315" s="868"/>
      <c r="E2315" s="868"/>
      <c r="F2315" s="868"/>
      <c r="G2315" s="868"/>
      <c r="H2315" s="868"/>
      <c r="I2315" s="868"/>
      <c r="J2315" s="868"/>
    </row>
    <row r="2316" spans="1:10" x14ac:dyDescent="0.15">
      <c r="A2316" s="868"/>
      <c r="B2316" s="868"/>
      <c r="C2316" s="868"/>
      <c r="D2316" s="868"/>
      <c r="E2316" s="868"/>
      <c r="F2316" s="868"/>
      <c r="G2316" s="868"/>
      <c r="H2316" s="868"/>
      <c r="I2316" s="868"/>
      <c r="J2316" s="868"/>
    </row>
    <row r="2317" spans="1:10" x14ac:dyDescent="0.15">
      <c r="A2317" s="868"/>
      <c r="B2317" s="868"/>
      <c r="C2317" s="868"/>
      <c r="D2317" s="868"/>
      <c r="E2317" s="868"/>
      <c r="F2317" s="868"/>
      <c r="G2317" s="868"/>
      <c r="H2317" s="868"/>
      <c r="I2317" s="868"/>
      <c r="J2317" s="868"/>
    </row>
    <row r="2318" spans="1:10" x14ac:dyDescent="0.15">
      <c r="A2318" s="868"/>
      <c r="B2318" s="868"/>
      <c r="C2318" s="868"/>
      <c r="D2318" s="868"/>
      <c r="E2318" s="868"/>
      <c r="F2318" s="868"/>
      <c r="G2318" s="868"/>
      <c r="H2318" s="868"/>
      <c r="I2318" s="868"/>
      <c r="J2318" s="868"/>
    </row>
    <row r="2319" spans="1:10" x14ac:dyDescent="0.15">
      <c r="A2319" s="868"/>
      <c r="B2319" s="868"/>
      <c r="C2319" s="868"/>
      <c r="D2319" s="868"/>
      <c r="E2319" s="868"/>
      <c r="F2319" s="868"/>
      <c r="G2319" s="868"/>
      <c r="H2319" s="868"/>
      <c r="I2319" s="868"/>
      <c r="J2319" s="868"/>
    </row>
    <row r="2320" spans="1:10" x14ac:dyDescent="0.15">
      <c r="A2320" s="868"/>
      <c r="B2320" s="868"/>
      <c r="C2320" s="868"/>
      <c r="D2320" s="868"/>
      <c r="E2320" s="868"/>
      <c r="F2320" s="868"/>
      <c r="G2320" s="868"/>
      <c r="H2320" s="868"/>
      <c r="I2320" s="868"/>
      <c r="J2320" s="868"/>
    </row>
    <row r="2321" spans="1:10" x14ac:dyDescent="0.15">
      <c r="A2321" s="868"/>
      <c r="B2321" s="868"/>
      <c r="C2321" s="868"/>
      <c r="D2321" s="868"/>
      <c r="E2321" s="868"/>
      <c r="F2321" s="868"/>
      <c r="G2321" s="868"/>
      <c r="H2321" s="868"/>
      <c r="I2321" s="868"/>
      <c r="J2321" s="868"/>
    </row>
    <row r="2322" spans="1:10" x14ac:dyDescent="0.15">
      <c r="A2322" s="868"/>
      <c r="B2322" s="868"/>
      <c r="C2322" s="868"/>
      <c r="D2322" s="868"/>
      <c r="E2322" s="868"/>
      <c r="F2322" s="868"/>
      <c r="G2322" s="868"/>
      <c r="H2322" s="868"/>
      <c r="I2322" s="868"/>
      <c r="J2322" s="868"/>
    </row>
    <row r="2323" spans="1:10" x14ac:dyDescent="0.15">
      <c r="A2323" s="868"/>
      <c r="B2323" s="868"/>
      <c r="C2323" s="868"/>
      <c r="D2323" s="868"/>
      <c r="E2323" s="868"/>
      <c r="F2323" s="868"/>
      <c r="G2323" s="868"/>
      <c r="H2323" s="868"/>
      <c r="I2323" s="868"/>
      <c r="J2323" s="868"/>
    </row>
    <row r="2324" spans="1:10" x14ac:dyDescent="0.15">
      <c r="A2324" s="868"/>
      <c r="B2324" s="868"/>
      <c r="C2324" s="868"/>
      <c r="D2324" s="868"/>
      <c r="E2324" s="868"/>
      <c r="F2324" s="868"/>
      <c r="G2324" s="868"/>
      <c r="H2324" s="868"/>
      <c r="I2324" s="868"/>
      <c r="J2324" s="868"/>
    </row>
    <row r="2325" spans="1:10" x14ac:dyDescent="0.15">
      <c r="A2325" s="868"/>
      <c r="B2325" s="868"/>
      <c r="C2325" s="868"/>
      <c r="D2325" s="868"/>
      <c r="E2325" s="868"/>
      <c r="F2325" s="868"/>
      <c r="G2325" s="868"/>
      <c r="H2325" s="868"/>
      <c r="I2325" s="868"/>
      <c r="J2325" s="868"/>
    </row>
    <row r="2326" spans="1:10" x14ac:dyDescent="0.15">
      <c r="A2326" s="868"/>
      <c r="B2326" s="868"/>
      <c r="C2326" s="868"/>
      <c r="D2326" s="868"/>
      <c r="E2326" s="868"/>
      <c r="F2326" s="868"/>
      <c r="G2326" s="868"/>
      <c r="H2326" s="868"/>
      <c r="I2326" s="868"/>
      <c r="J2326" s="868"/>
    </row>
    <row r="2327" spans="1:10" x14ac:dyDescent="0.15">
      <c r="A2327" s="868"/>
      <c r="B2327" s="868"/>
      <c r="C2327" s="868"/>
      <c r="D2327" s="868"/>
      <c r="E2327" s="868"/>
      <c r="F2327" s="868"/>
      <c r="G2327" s="868"/>
      <c r="H2327" s="868"/>
      <c r="I2327" s="868"/>
      <c r="J2327" s="868"/>
    </row>
    <row r="2328" spans="1:10" x14ac:dyDescent="0.15">
      <c r="A2328" s="868"/>
      <c r="B2328" s="868"/>
      <c r="C2328" s="868"/>
      <c r="D2328" s="868"/>
      <c r="E2328" s="868"/>
      <c r="F2328" s="868"/>
      <c r="G2328" s="868"/>
      <c r="H2328" s="868"/>
      <c r="I2328" s="868"/>
      <c r="J2328" s="868"/>
    </row>
    <row r="2329" spans="1:10" x14ac:dyDescent="0.15">
      <c r="A2329" s="868"/>
      <c r="B2329" s="868"/>
      <c r="C2329" s="868"/>
      <c r="D2329" s="868"/>
      <c r="E2329" s="868"/>
      <c r="F2329" s="868"/>
      <c r="G2329" s="868"/>
      <c r="H2329" s="868"/>
      <c r="I2329" s="868"/>
      <c r="J2329" s="868"/>
    </row>
    <row r="2330" spans="1:10" x14ac:dyDescent="0.15">
      <c r="A2330" s="868"/>
      <c r="B2330" s="868"/>
      <c r="C2330" s="868"/>
      <c r="D2330" s="868"/>
      <c r="E2330" s="868"/>
      <c r="F2330" s="868"/>
      <c r="G2330" s="868"/>
      <c r="H2330" s="868"/>
      <c r="I2330" s="868"/>
      <c r="J2330" s="868"/>
    </row>
    <row r="2331" spans="1:10" x14ac:dyDescent="0.15">
      <c r="A2331" s="868"/>
      <c r="B2331" s="868"/>
      <c r="C2331" s="868"/>
      <c r="D2331" s="868"/>
      <c r="E2331" s="868"/>
      <c r="F2331" s="868"/>
      <c r="G2331" s="868"/>
      <c r="H2331" s="868"/>
      <c r="I2331" s="868"/>
      <c r="J2331" s="868"/>
    </row>
    <row r="2332" spans="1:10" x14ac:dyDescent="0.15">
      <c r="A2332" s="868"/>
      <c r="B2332" s="868"/>
      <c r="C2332" s="868"/>
      <c r="D2332" s="868"/>
      <c r="E2332" s="868"/>
      <c r="F2332" s="868"/>
      <c r="G2332" s="868"/>
      <c r="H2332" s="868"/>
      <c r="I2332" s="868"/>
      <c r="J2332" s="868"/>
    </row>
    <row r="2333" spans="1:10" x14ac:dyDescent="0.15">
      <c r="A2333" s="868"/>
      <c r="B2333" s="868"/>
      <c r="C2333" s="868"/>
      <c r="D2333" s="868"/>
      <c r="E2333" s="868"/>
      <c r="F2333" s="868"/>
      <c r="G2333" s="868"/>
      <c r="H2333" s="868"/>
      <c r="I2333" s="868"/>
      <c r="J2333" s="868"/>
    </row>
    <row r="2334" spans="1:10" x14ac:dyDescent="0.15">
      <c r="A2334" s="868"/>
      <c r="B2334" s="868"/>
      <c r="C2334" s="868"/>
      <c r="D2334" s="868"/>
      <c r="E2334" s="868"/>
      <c r="F2334" s="868"/>
      <c r="G2334" s="868"/>
      <c r="H2334" s="868"/>
      <c r="I2334" s="868"/>
      <c r="J2334" s="868"/>
    </row>
    <row r="2335" spans="1:10" x14ac:dyDescent="0.15">
      <c r="A2335" s="868"/>
      <c r="B2335" s="868"/>
      <c r="C2335" s="868"/>
      <c r="D2335" s="868"/>
      <c r="E2335" s="868"/>
      <c r="F2335" s="868"/>
      <c r="G2335" s="868"/>
      <c r="H2335" s="868"/>
      <c r="I2335" s="868"/>
      <c r="J2335" s="868"/>
    </row>
    <row r="2336" spans="1:10" x14ac:dyDescent="0.15">
      <c r="A2336" s="868"/>
      <c r="B2336" s="868"/>
      <c r="C2336" s="868"/>
      <c r="D2336" s="868"/>
      <c r="E2336" s="868"/>
      <c r="F2336" s="868"/>
      <c r="G2336" s="868"/>
      <c r="H2336" s="868"/>
      <c r="I2336" s="868"/>
      <c r="J2336" s="868"/>
    </row>
    <row r="2337" spans="1:10" x14ac:dyDescent="0.15">
      <c r="A2337" s="868"/>
      <c r="B2337" s="868"/>
      <c r="C2337" s="868"/>
      <c r="D2337" s="868"/>
      <c r="E2337" s="868"/>
      <c r="F2337" s="868"/>
      <c r="G2337" s="868"/>
      <c r="H2337" s="868"/>
      <c r="I2337" s="868"/>
      <c r="J2337" s="868"/>
    </row>
    <row r="2338" spans="1:10" x14ac:dyDescent="0.15">
      <c r="A2338" s="868"/>
      <c r="B2338" s="868"/>
      <c r="C2338" s="868"/>
      <c r="D2338" s="868"/>
      <c r="E2338" s="868"/>
      <c r="F2338" s="868"/>
      <c r="G2338" s="868"/>
      <c r="H2338" s="868"/>
      <c r="I2338" s="868"/>
      <c r="J2338" s="868"/>
    </row>
    <row r="2339" spans="1:10" x14ac:dyDescent="0.15">
      <c r="A2339" s="868"/>
      <c r="B2339" s="868"/>
      <c r="C2339" s="868"/>
      <c r="D2339" s="868"/>
      <c r="E2339" s="868"/>
      <c r="F2339" s="868"/>
      <c r="G2339" s="868"/>
      <c r="H2339" s="868"/>
      <c r="I2339" s="868"/>
      <c r="J2339" s="868"/>
    </row>
    <row r="2340" spans="1:10" x14ac:dyDescent="0.15">
      <c r="A2340" s="868"/>
      <c r="B2340" s="868"/>
      <c r="C2340" s="868"/>
      <c r="D2340" s="868"/>
      <c r="E2340" s="868"/>
      <c r="F2340" s="868"/>
      <c r="G2340" s="868"/>
      <c r="H2340" s="868"/>
      <c r="I2340" s="868"/>
      <c r="J2340" s="868"/>
    </row>
    <row r="2341" spans="1:10" x14ac:dyDescent="0.15">
      <c r="A2341" s="868"/>
      <c r="B2341" s="868"/>
      <c r="C2341" s="868"/>
      <c r="D2341" s="868"/>
      <c r="E2341" s="868"/>
      <c r="F2341" s="868"/>
      <c r="G2341" s="868"/>
      <c r="H2341" s="868"/>
      <c r="I2341" s="868"/>
      <c r="J2341" s="868"/>
    </row>
    <row r="2342" spans="1:10" x14ac:dyDescent="0.15">
      <c r="A2342" s="868"/>
      <c r="B2342" s="868"/>
      <c r="C2342" s="868"/>
      <c r="D2342" s="868"/>
      <c r="E2342" s="868"/>
      <c r="F2342" s="868"/>
      <c r="G2342" s="868"/>
      <c r="H2342" s="868"/>
      <c r="I2342" s="868"/>
      <c r="J2342" s="868"/>
    </row>
    <row r="2343" spans="1:10" x14ac:dyDescent="0.15">
      <c r="A2343" s="868"/>
      <c r="B2343" s="868"/>
      <c r="C2343" s="868"/>
      <c r="D2343" s="868"/>
      <c r="E2343" s="868"/>
      <c r="F2343" s="868"/>
      <c r="G2343" s="868"/>
      <c r="H2343" s="868"/>
      <c r="I2343" s="868"/>
      <c r="J2343" s="868"/>
    </row>
    <row r="2344" spans="1:10" x14ac:dyDescent="0.15">
      <c r="A2344" s="868"/>
      <c r="B2344" s="868"/>
      <c r="C2344" s="868"/>
      <c r="D2344" s="868"/>
      <c r="E2344" s="868"/>
      <c r="F2344" s="868"/>
      <c r="G2344" s="868"/>
      <c r="H2344" s="868"/>
      <c r="I2344" s="868"/>
      <c r="J2344" s="868"/>
    </row>
    <row r="2345" spans="1:10" x14ac:dyDescent="0.15">
      <c r="A2345" s="868"/>
      <c r="B2345" s="868"/>
      <c r="C2345" s="868"/>
      <c r="D2345" s="868"/>
      <c r="E2345" s="868"/>
      <c r="F2345" s="868"/>
      <c r="G2345" s="868"/>
      <c r="H2345" s="868"/>
      <c r="I2345" s="868"/>
      <c r="J2345" s="868"/>
    </row>
    <row r="2346" spans="1:10" x14ac:dyDescent="0.15">
      <c r="A2346" s="868"/>
      <c r="B2346" s="868"/>
      <c r="C2346" s="868"/>
      <c r="D2346" s="868"/>
      <c r="E2346" s="868"/>
      <c r="F2346" s="868"/>
      <c r="G2346" s="868"/>
      <c r="H2346" s="868"/>
      <c r="I2346" s="868"/>
      <c r="J2346" s="868"/>
    </row>
    <row r="2347" spans="1:10" x14ac:dyDescent="0.15">
      <c r="A2347" s="868"/>
      <c r="B2347" s="868"/>
      <c r="C2347" s="868"/>
      <c r="D2347" s="868"/>
      <c r="E2347" s="868"/>
      <c r="F2347" s="868"/>
      <c r="G2347" s="868"/>
      <c r="H2347" s="868"/>
      <c r="I2347" s="868"/>
      <c r="J2347" s="868"/>
    </row>
    <row r="2348" spans="1:10" x14ac:dyDescent="0.15">
      <c r="A2348" s="868"/>
      <c r="B2348" s="868"/>
      <c r="C2348" s="868"/>
      <c r="D2348" s="868"/>
      <c r="E2348" s="868"/>
      <c r="F2348" s="868"/>
      <c r="G2348" s="868"/>
      <c r="H2348" s="868"/>
      <c r="I2348" s="868"/>
      <c r="J2348" s="868"/>
    </row>
    <row r="2349" spans="1:10" x14ac:dyDescent="0.15">
      <c r="A2349" s="868"/>
      <c r="B2349" s="868"/>
      <c r="C2349" s="868"/>
      <c r="D2349" s="868"/>
      <c r="E2349" s="868"/>
      <c r="F2349" s="868"/>
      <c r="G2349" s="868"/>
      <c r="H2349" s="868"/>
      <c r="I2349" s="868"/>
      <c r="J2349" s="868"/>
    </row>
    <row r="2350" spans="1:10" x14ac:dyDescent="0.15">
      <c r="A2350" s="868"/>
      <c r="B2350" s="868"/>
      <c r="C2350" s="868"/>
      <c r="D2350" s="868"/>
      <c r="E2350" s="868"/>
      <c r="F2350" s="868"/>
      <c r="G2350" s="868"/>
      <c r="H2350" s="868"/>
      <c r="I2350" s="868"/>
      <c r="J2350" s="868"/>
    </row>
    <row r="2351" spans="1:10" x14ac:dyDescent="0.15">
      <c r="A2351" s="868"/>
      <c r="B2351" s="868"/>
      <c r="C2351" s="868"/>
      <c r="D2351" s="868"/>
      <c r="E2351" s="868"/>
      <c r="F2351" s="868"/>
      <c r="G2351" s="868"/>
      <c r="H2351" s="868"/>
      <c r="I2351" s="868"/>
      <c r="J2351" s="868"/>
    </row>
    <row r="2352" spans="1:10" x14ac:dyDescent="0.15">
      <c r="A2352" s="868"/>
      <c r="B2352" s="868"/>
      <c r="C2352" s="868"/>
      <c r="D2352" s="868"/>
      <c r="E2352" s="868"/>
      <c r="F2352" s="868"/>
      <c r="G2352" s="868"/>
      <c r="H2352" s="868"/>
      <c r="I2352" s="868"/>
      <c r="J2352" s="868"/>
    </row>
    <row r="2353" spans="1:10" x14ac:dyDescent="0.15">
      <c r="A2353" s="868"/>
      <c r="B2353" s="868"/>
      <c r="C2353" s="868"/>
      <c r="D2353" s="868"/>
      <c r="E2353" s="868"/>
      <c r="F2353" s="868"/>
      <c r="G2353" s="868"/>
      <c r="H2353" s="868"/>
      <c r="I2353" s="868"/>
      <c r="J2353" s="868"/>
    </row>
    <row r="2354" spans="1:10" x14ac:dyDescent="0.15">
      <c r="A2354" s="868"/>
      <c r="B2354" s="868"/>
      <c r="C2354" s="868"/>
      <c r="D2354" s="868"/>
      <c r="E2354" s="868"/>
      <c r="F2354" s="868"/>
      <c r="G2354" s="868"/>
      <c r="H2354" s="868"/>
      <c r="I2354" s="868"/>
      <c r="J2354" s="868"/>
    </row>
    <row r="2355" spans="1:10" x14ac:dyDescent="0.15">
      <c r="A2355" s="868"/>
      <c r="B2355" s="868"/>
      <c r="C2355" s="868"/>
      <c r="D2355" s="868"/>
      <c r="E2355" s="868"/>
      <c r="F2355" s="868"/>
      <c r="G2355" s="868"/>
      <c r="H2355" s="868"/>
      <c r="I2355" s="868"/>
      <c r="J2355" s="868"/>
    </row>
    <row r="2356" spans="1:10" x14ac:dyDescent="0.15">
      <c r="A2356" s="868"/>
      <c r="B2356" s="868"/>
      <c r="C2356" s="868"/>
      <c r="D2356" s="868"/>
      <c r="E2356" s="868"/>
      <c r="F2356" s="868"/>
      <c r="G2356" s="868"/>
      <c r="H2356" s="868"/>
      <c r="I2356" s="868"/>
      <c r="J2356" s="868"/>
    </row>
    <row r="2357" spans="1:10" x14ac:dyDescent="0.15">
      <c r="A2357" s="868"/>
      <c r="B2357" s="868"/>
      <c r="C2357" s="868"/>
      <c r="D2357" s="868"/>
      <c r="E2357" s="868"/>
      <c r="F2357" s="868"/>
      <c r="G2357" s="868"/>
      <c r="H2357" s="868"/>
      <c r="I2357" s="868"/>
      <c r="J2357" s="868"/>
    </row>
    <row r="2358" spans="1:10" x14ac:dyDescent="0.15">
      <c r="A2358" s="868"/>
      <c r="B2358" s="868"/>
      <c r="C2358" s="868"/>
      <c r="D2358" s="868"/>
      <c r="E2358" s="868"/>
      <c r="F2358" s="868"/>
      <c r="G2358" s="868"/>
      <c r="H2358" s="868"/>
      <c r="I2358" s="868"/>
      <c r="J2358" s="868"/>
    </row>
    <row r="2359" spans="1:10" x14ac:dyDescent="0.15">
      <c r="A2359" s="868"/>
      <c r="B2359" s="868"/>
      <c r="C2359" s="868"/>
      <c r="D2359" s="868"/>
      <c r="E2359" s="868"/>
      <c r="F2359" s="868"/>
      <c r="G2359" s="868"/>
      <c r="H2359" s="868"/>
      <c r="I2359" s="868"/>
      <c r="J2359" s="868"/>
    </row>
    <row r="2360" spans="1:10" x14ac:dyDescent="0.15">
      <c r="A2360" s="868"/>
      <c r="B2360" s="868"/>
      <c r="C2360" s="868"/>
      <c r="D2360" s="868"/>
      <c r="E2360" s="868"/>
      <c r="F2360" s="868"/>
      <c r="G2360" s="868"/>
      <c r="H2360" s="868"/>
      <c r="I2360" s="868"/>
      <c r="J2360" s="868"/>
    </row>
    <row r="2361" spans="1:10" x14ac:dyDescent="0.15">
      <c r="A2361" s="868"/>
      <c r="B2361" s="868"/>
      <c r="C2361" s="868"/>
      <c r="D2361" s="868"/>
      <c r="E2361" s="868"/>
      <c r="F2361" s="868"/>
      <c r="G2361" s="868"/>
      <c r="H2361" s="868"/>
      <c r="I2361" s="868"/>
      <c r="J2361" s="868"/>
    </row>
    <row r="2362" spans="1:10" x14ac:dyDescent="0.15">
      <c r="A2362" s="868"/>
      <c r="B2362" s="868"/>
      <c r="C2362" s="868"/>
      <c r="D2362" s="868"/>
      <c r="E2362" s="868"/>
      <c r="F2362" s="868"/>
      <c r="G2362" s="868"/>
      <c r="H2362" s="868"/>
      <c r="I2362" s="868"/>
      <c r="J2362" s="868"/>
    </row>
    <row r="2363" spans="1:10" x14ac:dyDescent="0.15">
      <c r="A2363" s="868"/>
      <c r="B2363" s="868"/>
      <c r="C2363" s="868"/>
      <c r="D2363" s="868"/>
      <c r="E2363" s="868"/>
      <c r="F2363" s="868"/>
      <c r="G2363" s="868"/>
      <c r="H2363" s="868"/>
      <c r="I2363" s="868"/>
      <c r="J2363" s="868"/>
    </row>
    <row r="2364" spans="1:10" x14ac:dyDescent="0.15">
      <c r="A2364" s="868"/>
      <c r="B2364" s="868"/>
      <c r="C2364" s="868"/>
      <c r="D2364" s="868"/>
      <c r="E2364" s="868"/>
      <c r="F2364" s="868"/>
      <c r="G2364" s="868"/>
      <c r="H2364" s="868"/>
      <c r="I2364" s="868"/>
      <c r="J2364" s="868"/>
    </row>
    <row r="2365" spans="1:10" x14ac:dyDescent="0.15">
      <c r="A2365" s="868"/>
      <c r="B2365" s="868"/>
      <c r="C2365" s="868"/>
      <c r="D2365" s="868"/>
      <c r="E2365" s="868"/>
      <c r="F2365" s="868"/>
      <c r="G2365" s="868"/>
      <c r="H2365" s="868"/>
      <c r="I2365" s="868"/>
      <c r="J2365" s="868"/>
    </row>
    <row r="2366" spans="1:10" x14ac:dyDescent="0.15">
      <c r="A2366" s="868"/>
      <c r="B2366" s="868"/>
      <c r="C2366" s="868"/>
      <c r="D2366" s="868"/>
      <c r="E2366" s="868"/>
      <c r="F2366" s="868"/>
      <c r="G2366" s="868"/>
      <c r="H2366" s="868"/>
      <c r="I2366" s="868"/>
      <c r="J2366" s="868"/>
    </row>
    <row r="2367" spans="1:10" x14ac:dyDescent="0.15">
      <c r="A2367" s="868"/>
      <c r="B2367" s="868"/>
      <c r="C2367" s="868"/>
      <c r="D2367" s="868"/>
      <c r="E2367" s="868"/>
      <c r="F2367" s="868"/>
      <c r="G2367" s="868"/>
      <c r="H2367" s="868"/>
      <c r="I2367" s="868"/>
      <c r="J2367" s="868"/>
    </row>
    <row r="2368" spans="1:10" x14ac:dyDescent="0.15">
      <c r="A2368" s="868"/>
      <c r="B2368" s="868"/>
      <c r="C2368" s="868"/>
      <c r="D2368" s="868"/>
      <c r="E2368" s="868"/>
      <c r="F2368" s="868"/>
      <c r="G2368" s="868"/>
      <c r="H2368" s="868"/>
      <c r="I2368" s="868"/>
      <c r="J2368" s="868"/>
    </row>
    <row r="2369" spans="1:10" x14ac:dyDescent="0.15">
      <c r="A2369" s="868"/>
      <c r="B2369" s="868"/>
      <c r="C2369" s="868"/>
      <c r="D2369" s="868"/>
      <c r="E2369" s="868"/>
      <c r="F2369" s="868"/>
      <c r="G2369" s="868"/>
      <c r="H2369" s="868"/>
      <c r="I2369" s="868"/>
      <c r="J2369" s="868"/>
    </row>
    <row r="2370" spans="1:10" x14ac:dyDescent="0.15">
      <c r="A2370" s="868"/>
      <c r="B2370" s="868"/>
      <c r="C2370" s="868"/>
      <c r="D2370" s="868"/>
      <c r="E2370" s="868"/>
      <c r="F2370" s="868"/>
      <c r="G2370" s="868"/>
      <c r="H2370" s="868"/>
      <c r="I2370" s="868"/>
      <c r="J2370" s="868"/>
    </row>
    <row r="2371" spans="1:10" x14ac:dyDescent="0.15">
      <c r="A2371" s="868"/>
      <c r="B2371" s="868"/>
      <c r="C2371" s="868"/>
      <c r="D2371" s="868"/>
      <c r="E2371" s="868"/>
      <c r="F2371" s="868"/>
      <c r="G2371" s="868"/>
      <c r="H2371" s="868"/>
      <c r="I2371" s="868"/>
      <c r="J2371" s="868"/>
    </row>
    <row r="2372" spans="1:10" x14ac:dyDescent="0.15">
      <c r="A2372" s="868"/>
      <c r="B2372" s="868"/>
      <c r="C2372" s="868"/>
      <c r="D2372" s="868"/>
      <c r="E2372" s="868"/>
      <c r="F2372" s="868"/>
      <c r="G2372" s="868"/>
      <c r="H2372" s="868"/>
      <c r="I2372" s="868"/>
      <c r="J2372" s="868"/>
    </row>
    <row r="2373" spans="1:10" x14ac:dyDescent="0.15">
      <c r="A2373" s="868"/>
      <c r="B2373" s="868"/>
      <c r="C2373" s="868"/>
      <c r="D2373" s="868"/>
      <c r="E2373" s="868"/>
      <c r="F2373" s="868"/>
      <c r="G2373" s="868"/>
      <c r="H2373" s="868"/>
      <c r="I2373" s="868"/>
      <c r="J2373" s="868"/>
    </row>
    <row r="2374" spans="1:10" x14ac:dyDescent="0.15">
      <c r="A2374" s="868"/>
      <c r="B2374" s="868"/>
      <c r="C2374" s="868"/>
      <c r="D2374" s="868"/>
      <c r="E2374" s="868"/>
      <c r="F2374" s="868"/>
      <c r="G2374" s="868"/>
      <c r="H2374" s="868"/>
      <c r="I2374" s="868"/>
      <c r="J2374" s="868"/>
    </row>
    <row r="2375" spans="1:10" x14ac:dyDescent="0.15">
      <c r="A2375" s="868"/>
      <c r="B2375" s="868"/>
      <c r="C2375" s="868"/>
      <c r="D2375" s="868"/>
      <c r="E2375" s="868"/>
      <c r="F2375" s="868"/>
      <c r="G2375" s="868"/>
      <c r="H2375" s="868"/>
      <c r="I2375" s="868"/>
      <c r="J2375" s="868"/>
    </row>
    <row r="2376" spans="1:10" x14ac:dyDescent="0.15">
      <c r="A2376" s="868"/>
      <c r="B2376" s="868"/>
      <c r="C2376" s="868"/>
      <c r="D2376" s="868"/>
      <c r="E2376" s="868"/>
      <c r="F2376" s="868"/>
      <c r="G2376" s="868"/>
      <c r="H2376" s="868"/>
      <c r="I2376" s="868"/>
      <c r="J2376" s="868"/>
    </row>
    <row r="2377" spans="1:10" x14ac:dyDescent="0.15">
      <c r="A2377" s="868"/>
      <c r="B2377" s="868"/>
      <c r="C2377" s="868"/>
      <c r="D2377" s="868"/>
      <c r="E2377" s="868"/>
      <c r="F2377" s="868"/>
      <c r="G2377" s="868"/>
      <c r="H2377" s="868"/>
      <c r="I2377" s="868"/>
      <c r="J2377" s="868"/>
    </row>
    <row r="2378" spans="1:10" x14ac:dyDescent="0.15">
      <c r="A2378" s="868"/>
      <c r="B2378" s="868"/>
      <c r="C2378" s="868"/>
      <c r="D2378" s="868"/>
      <c r="E2378" s="868"/>
      <c r="F2378" s="868"/>
      <c r="G2378" s="868"/>
      <c r="H2378" s="868"/>
      <c r="I2378" s="868"/>
      <c r="J2378" s="868"/>
    </row>
    <row r="2379" spans="1:10" x14ac:dyDescent="0.15">
      <c r="A2379" s="868"/>
      <c r="B2379" s="868"/>
      <c r="C2379" s="868"/>
      <c r="D2379" s="868"/>
      <c r="E2379" s="868"/>
      <c r="F2379" s="868"/>
      <c r="G2379" s="868"/>
      <c r="H2379" s="868"/>
      <c r="I2379" s="868"/>
      <c r="J2379" s="868"/>
    </row>
    <row r="2380" spans="1:10" x14ac:dyDescent="0.15">
      <c r="A2380" s="868"/>
      <c r="B2380" s="868"/>
      <c r="C2380" s="868"/>
      <c r="D2380" s="868"/>
      <c r="E2380" s="868"/>
      <c r="F2380" s="868"/>
      <c r="G2380" s="868"/>
      <c r="H2380" s="868"/>
      <c r="I2380" s="868"/>
      <c r="J2380" s="868"/>
    </row>
    <row r="2381" spans="1:10" x14ac:dyDescent="0.15">
      <c r="A2381" s="868"/>
      <c r="B2381" s="868"/>
      <c r="C2381" s="868"/>
      <c r="D2381" s="868"/>
      <c r="E2381" s="868"/>
      <c r="F2381" s="868"/>
      <c r="G2381" s="868"/>
      <c r="H2381" s="868"/>
      <c r="I2381" s="868"/>
      <c r="J2381" s="868"/>
    </row>
    <row r="2382" spans="1:10" x14ac:dyDescent="0.15">
      <c r="A2382" s="868"/>
      <c r="B2382" s="868"/>
      <c r="C2382" s="868"/>
      <c r="D2382" s="868"/>
      <c r="E2382" s="868"/>
      <c r="F2382" s="868"/>
      <c r="G2382" s="868"/>
      <c r="H2382" s="868"/>
      <c r="I2382" s="868"/>
      <c r="J2382" s="868"/>
    </row>
    <row r="2383" spans="1:10" x14ac:dyDescent="0.15">
      <c r="A2383" s="868"/>
      <c r="B2383" s="868"/>
      <c r="C2383" s="868"/>
      <c r="D2383" s="868"/>
      <c r="E2383" s="868"/>
      <c r="F2383" s="868"/>
      <c r="G2383" s="868"/>
      <c r="H2383" s="868"/>
      <c r="I2383" s="868"/>
      <c r="J2383" s="868"/>
    </row>
    <row r="2384" spans="1:10" x14ac:dyDescent="0.15">
      <c r="A2384" s="868"/>
      <c r="B2384" s="868"/>
      <c r="C2384" s="868"/>
      <c r="D2384" s="868"/>
      <c r="E2384" s="868"/>
      <c r="F2384" s="868"/>
      <c r="G2384" s="868"/>
      <c r="H2384" s="868"/>
      <c r="I2384" s="868"/>
      <c r="J2384" s="868"/>
    </row>
    <row r="2385" spans="1:10" x14ac:dyDescent="0.15">
      <c r="A2385" s="868"/>
      <c r="B2385" s="868"/>
      <c r="C2385" s="868"/>
      <c r="D2385" s="868"/>
      <c r="E2385" s="868"/>
      <c r="F2385" s="868"/>
      <c r="G2385" s="868"/>
      <c r="H2385" s="868"/>
      <c r="I2385" s="868"/>
      <c r="J2385" s="868"/>
    </row>
    <row r="2386" spans="1:10" x14ac:dyDescent="0.15">
      <c r="A2386" s="868"/>
      <c r="B2386" s="868"/>
      <c r="C2386" s="868"/>
      <c r="D2386" s="868"/>
      <c r="E2386" s="868"/>
      <c r="F2386" s="868"/>
      <c r="G2386" s="868"/>
      <c r="H2386" s="868"/>
      <c r="I2386" s="868"/>
      <c r="J2386" s="868"/>
    </row>
    <row r="2387" spans="1:10" x14ac:dyDescent="0.15">
      <c r="A2387" s="868"/>
      <c r="B2387" s="868"/>
      <c r="C2387" s="868"/>
      <c r="D2387" s="868"/>
      <c r="E2387" s="868"/>
      <c r="F2387" s="868"/>
      <c r="G2387" s="868"/>
      <c r="H2387" s="868"/>
      <c r="I2387" s="868"/>
      <c r="J2387" s="868"/>
    </row>
    <row r="2388" spans="1:10" x14ac:dyDescent="0.15">
      <c r="A2388" s="868"/>
      <c r="B2388" s="868"/>
      <c r="C2388" s="868"/>
      <c r="D2388" s="868"/>
      <c r="E2388" s="868"/>
      <c r="F2388" s="868"/>
      <c r="G2388" s="868"/>
      <c r="H2388" s="868"/>
      <c r="I2388" s="868"/>
      <c r="J2388" s="868"/>
    </row>
    <row r="2389" spans="1:10" x14ac:dyDescent="0.15">
      <c r="A2389" s="868"/>
      <c r="B2389" s="868"/>
      <c r="C2389" s="868"/>
      <c r="D2389" s="868"/>
      <c r="E2389" s="868"/>
      <c r="F2389" s="868"/>
      <c r="G2389" s="868"/>
      <c r="H2389" s="868"/>
      <c r="I2389" s="868"/>
      <c r="J2389" s="868"/>
    </row>
    <row r="2390" spans="1:10" x14ac:dyDescent="0.15">
      <c r="A2390" s="868"/>
      <c r="B2390" s="868"/>
      <c r="C2390" s="868"/>
      <c r="D2390" s="868"/>
      <c r="E2390" s="868"/>
      <c r="F2390" s="868"/>
      <c r="G2390" s="868"/>
      <c r="H2390" s="868"/>
      <c r="I2390" s="868"/>
      <c r="J2390" s="868"/>
    </row>
    <row r="2391" spans="1:10" x14ac:dyDescent="0.15">
      <c r="A2391" s="868"/>
      <c r="B2391" s="868"/>
      <c r="C2391" s="868"/>
      <c r="D2391" s="868"/>
      <c r="E2391" s="868"/>
      <c r="F2391" s="868"/>
      <c r="G2391" s="868"/>
      <c r="H2391" s="868"/>
      <c r="I2391" s="868"/>
      <c r="J2391" s="868"/>
    </row>
    <row r="2392" spans="1:10" x14ac:dyDescent="0.15">
      <c r="A2392" s="868"/>
      <c r="B2392" s="868"/>
      <c r="C2392" s="868"/>
      <c r="D2392" s="868"/>
      <c r="E2392" s="868"/>
      <c r="F2392" s="868"/>
      <c r="G2392" s="868"/>
      <c r="H2392" s="868"/>
      <c r="I2392" s="868"/>
      <c r="J2392" s="868"/>
    </row>
    <row r="2393" spans="1:10" x14ac:dyDescent="0.15">
      <c r="A2393" s="868"/>
      <c r="B2393" s="868"/>
      <c r="C2393" s="868"/>
      <c r="D2393" s="868"/>
      <c r="E2393" s="868"/>
      <c r="F2393" s="868"/>
      <c r="G2393" s="868"/>
      <c r="H2393" s="868"/>
      <c r="I2393" s="868"/>
      <c r="J2393" s="868"/>
    </row>
    <row r="2394" spans="1:10" x14ac:dyDescent="0.15">
      <c r="A2394" s="868"/>
      <c r="B2394" s="868"/>
      <c r="C2394" s="868"/>
      <c r="D2394" s="868"/>
      <c r="E2394" s="868"/>
      <c r="F2394" s="868"/>
      <c r="G2394" s="868"/>
      <c r="H2394" s="868"/>
      <c r="I2394" s="868"/>
      <c r="J2394" s="868"/>
    </row>
    <row r="2395" spans="1:10" x14ac:dyDescent="0.15">
      <c r="A2395" s="868"/>
      <c r="B2395" s="868"/>
      <c r="C2395" s="868"/>
      <c r="D2395" s="868"/>
      <c r="E2395" s="868"/>
      <c r="F2395" s="868"/>
      <c r="G2395" s="868"/>
      <c r="H2395" s="868"/>
      <c r="I2395" s="868"/>
      <c r="J2395" s="868"/>
    </row>
    <row r="2396" spans="1:10" x14ac:dyDescent="0.15">
      <c r="A2396" s="868"/>
      <c r="B2396" s="868"/>
      <c r="C2396" s="868"/>
      <c r="D2396" s="868"/>
      <c r="E2396" s="868"/>
      <c r="F2396" s="868"/>
      <c r="G2396" s="868"/>
      <c r="H2396" s="868"/>
      <c r="I2396" s="868"/>
      <c r="J2396" s="868"/>
    </row>
    <row r="2397" spans="1:10" x14ac:dyDescent="0.15">
      <c r="A2397" s="868"/>
      <c r="B2397" s="868"/>
      <c r="C2397" s="868"/>
      <c r="D2397" s="868"/>
      <c r="E2397" s="868"/>
      <c r="F2397" s="868"/>
      <c r="G2397" s="868"/>
      <c r="H2397" s="868"/>
      <c r="I2397" s="868"/>
      <c r="J2397" s="868"/>
    </row>
    <row r="2398" spans="1:10" x14ac:dyDescent="0.15">
      <c r="A2398" s="868"/>
      <c r="B2398" s="868"/>
      <c r="C2398" s="868"/>
      <c r="D2398" s="868"/>
      <c r="E2398" s="868"/>
      <c r="F2398" s="868"/>
      <c r="G2398" s="868"/>
      <c r="H2398" s="868"/>
      <c r="I2398" s="868"/>
      <c r="J2398" s="868"/>
    </row>
    <row r="2399" spans="1:10" x14ac:dyDescent="0.15">
      <c r="A2399" s="868"/>
      <c r="B2399" s="868"/>
      <c r="C2399" s="868"/>
      <c r="D2399" s="868"/>
      <c r="E2399" s="868"/>
      <c r="F2399" s="868"/>
      <c r="G2399" s="868"/>
      <c r="H2399" s="868"/>
      <c r="I2399" s="868"/>
      <c r="J2399" s="868"/>
    </row>
    <row r="2400" spans="1:10" x14ac:dyDescent="0.15">
      <c r="A2400" s="868"/>
      <c r="B2400" s="868"/>
      <c r="C2400" s="868"/>
      <c r="D2400" s="868"/>
      <c r="E2400" s="868"/>
      <c r="F2400" s="868"/>
      <c r="G2400" s="868"/>
      <c r="H2400" s="868"/>
      <c r="I2400" s="868"/>
      <c r="J2400" s="868"/>
    </row>
    <row r="2401" spans="1:10" x14ac:dyDescent="0.15">
      <c r="A2401" s="868"/>
      <c r="B2401" s="868"/>
      <c r="C2401" s="868"/>
      <c r="D2401" s="868"/>
      <c r="E2401" s="868"/>
      <c r="F2401" s="868"/>
      <c r="G2401" s="868"/>
      <c r="H2401" s="868"/>
      <c r="I2401" s="868"/>
      <c r="J2401" s="868"/>
    </row>
    <row r="2402" spans="1:10" x14ac:dyDescent="0.15">
      <c r="A2402" s="868"/>
      <c r="B2402" s="868"/>
      <c r="C2402" s="868"/>
      <c r="D2402" s="868"/>
      <c r="E2402" s="868"/>
      <c r="F2402" s="868"/>
      <c r="G2402" s="868"/>
      <c r="H2402" s="868"/>
      <c r="I2402" s="868"/>
      <c r="J2402" s="868"/>
    </row>
    <row r="2403" spans="1:10" x14ac:dyDescent="0.15">
      <c r="A2403" s="868"/>
      <c r="B2403" s="868"/>
      <c r="C2403" s="868"/>
      <c r="D2403" s="868"/>
      <c r="E2403" s="868"/>
      <c r="F2403" s="868"/>
      <c r="G2403" s="868"/>
      <c r="H2403" s="868"/>
      <c r="I2403" s="868"/>
      <c r="J2403" s="868"/>
    </row>
    <row r="2404" spans="1:10" x14ac:dyDescent="0.15">
      <c r="A2404" s="868"/>
      <c r="B2404" s="868"/>
      <c r="C2404" s="868"/>
      <c r="D2404" s="868"/>
      <c r="E2404" s="868"/>
      <c r="F2404" s="868"/>
      <c r="G2404" s="868"/>
      <c r="H2404" s="868"/>
      <c r="I2404" s="868"/>
      <c r="J2404" s="868"/>
    </row>
    <row r="2405" spans="1:10" x14ac:dyDescent="0.15">
      <c r="A2405" s="868"/>
      <c r="B2405" s="868"/>
      <c r="C2405" s="868"/>
      <c r="D2405" s="868"/>
      <c r="E2405" s="868"/>
      <c r="F2405" s="868"/>
      <c r="G2405" s="868"/>
      <c r="H2405" s="868"/>
      <c r="I2405" s="868"/>
      <c r="J2405" s="868"/>
    </row>
    <row r="2406" spans="1:10" x14ac:dyDescent="0.15">
      <c r="A2406" s="868"/>
      <c r="B2406" s="868"/>
      <c r="C2406" s="868"/>
      <c r="D2406" s="868"/>
      <c r="E2406" s="868"/>
      <c r="F2406" s="868"/>
      <c r="G2406" s="868"/>
      <c r="H2406" s="868"/>
      <c r="I2406" s="868"/>
      <c r="J2406" s="868"/>
    </row>
    <row r="2407" spans="1:10" x14ac:dyDescent="0.15">
      <c r="A2407" s="868"/>
      <c r="B2407" s="868"/>
      <c r="C2407" s="868"/>
      <c r="D2407" s="868"/>
      <c r="E2407" s="868"/>
      <c r="F2407" s="868"/>
      <c r="G2407" s="868"/>
      <c r="H2407" s="868"/>
      <c r="I2407" s="868"/>
      <c r="J2407" s="868"/>
    </row>
    <row r="2408" spans="1:10" x14ac:dyDescent="0.15">
      <c r="A2408" s="868"/>
      <c r="B2408" s="868"/>
      <c r="C2408" s="868"/>
      <c r="D2408" s="868"/>
      <c r="E2408" s="868"/>
      <c r="F2408" s="868"/>
      <c r="G2408" s="868"/>
      <c r="H2408" s="868"/>
      <c r="I2408" s="868"/>
      <c r="J2408" s="868"/>
    </row>
    <row r="2409" spans="1:10" x14ac:dyDescent="0.15">
      <c r="A2409" s="868"/>
      <c r="B2409" s="868"/>
      <c r="C2409" s="868"/>
      <c r="D2409" s="868"/>
      <c r="E2409" s="868"/>
      <c r="F2409" s="868"/>
      <c r="G2409" s="868"/>
      <c r="H2409" s="868"/>
      <c r="I2409" s="868"/>
      <c r="J2409" s="868"/>
    </row>
    <row r="2410" spans="1:10" x14ac:dyDescent="0.15">
      <c r="A2410" s="868"/>
      <c r="B2410" s="868"/>
      <c r="C2410" s="868"/>
      <c r="D2410" s="868"/>
      <c r="E2410" s="868"/>
      <c r="F2410" s="868"/>
      <c r="G2410" s="868"/>
      <c r="H2410" s="868"/>
      <c r="I2410" s="868"/>
      <c r="J2410" s="868"/>
    </row>
    <row r="2411" spans="1:10" x14ac:dyDescent="0.15">
      <c r="A2411" s="868"/>
      <c r="B2411" s="868"/>
      <c r="C2411" s="868"/>
      <c r="D2411" s="868"/>
      <c r="E2411" s="868"/>
      <c r="F2411" s="868"/>
      <c r="G2411" s="868"/>
      <c r="H2411" s="868"/>
      <c r="I2411" s="868"/>
      <c r="J2411" s="868"/>
    </row>
    <row r="2412" spans="1:10" x14ac:dyDescent="0.15">
      <c r="A2412" s="868"/>
      <c r="B2412" s="868"/>
      <c r="C2412" s="868"/>
      <c r="D2412" s="868"/>
      <c r="E2412" s="868"/>
      <c r="F2412" s="868"/>
      <c r="G2412" s="868"/>
      <c r="H2412" s="868"/>
      <c r="I2412" s="868"/>
      <c r="J2412" s="868"/>
    </row>
    <row r="2413" spans="1:10" x14ac:dyDescent="0.15">
      <c r="A2413" s="868"/>
      <c r="B2413" s="868"/>
      <c r="C2413" s="868"/>
      <c r="D2413" s="868"/>
      <c r="E2413" s="868"/>
      <c r="F2413" s="868"/>
      <c r="G2413" s="868"/>
      <c r="H2413" s="868"/>
      <c r="I2413" s="868"/>
      <c r="J2413" s="868"/>
    </row>
    <row r="2414" spans="1:10" x14ac:dyDescent="0.15">
      <c r="A2414" s="868"/>
      <c r="B2414" s="868"/>
      <c r="C2414" s="868"/>
      <c r="D2414" s="868"/>
      <c r="E2414" s="868"/>
      <c r="F2414" s="868"/>
      <c r="G2414" s="868"/>
      <c r="H2414" s="868"/>
      <c r="I2414" s="868"/>
      <c r="J2414" s="868"/>
    </row>
    <row r="2415" spans="1:10" x14ac:dyDescent="0.15">
      <c r="A2415" s="868"/>
      <c r="B2415" s="868"/>
      <c r="C2415" s="868"/>
      <c r="D2415" s="868"/>
      <c r="E2415" s="868"/>
      <c r="F2415" s="868"/>
      <c r="G2415" s="868"/>
      <c r="H2415" s="868"/>
      <c r="I2415" s="868"/>
      <c r="J2415" s="868"/>
    </row>
    <row r="2416" spans="1:10" x14ac:dyDescent="0.15">
      <c r="A2416" s="868"/>
      <c r="B2416" s="868"/>
      <c r="C2416" s="868"/>
      <c r="D2416" s="868"/>
      <c r="E2416" s="868"/>
      <c r="F2416" s="868"/>
      <c r="G2416" s="868"/>
      <c r="H2416" s="868"/>
      <c r="I2416" s="868"/>
      <c r="J2416" s="868"/>
    </row>
    <row r="2417" spans="1:10" x14ac:dyDescent="0.15">
      <c r="A2417" s="868"/>
      <c r="B2417" s="868"/>
      <c r="C2417" s="868"/>
      <c r="D2417" s="868"/>
      <c r="E2417" s="868"/>
      <c r="F2417" s="868"/>
      <c r="G2417" s="868"/>
      <c r="H2417" s="868"/>
      <c r="I2417" s="868"/>
      <c r="J2417" s="868"/>
    </row>
    <row r="2418" spans="1:10" x14ac:dyDescent="0.15">
      <c r="A2418" s="868"/>
      <c r="B2418" s="868"/>
      <c r="C2418" s="868"/>
      <c r="D2418" s="868"/>
      <c r="E2418" s="868"/>
      <c r="F2418" s="868"/>
      <c r="G2418" s="868"/>
      <c r="H2418" s="868"/>
      <c r="I2418" s="868"/>
      <c r="J2418" s="868"/>
    </row>
    <row r="2419" spans="1:10" x14ac:dyDescent="0.15">
      <c r="A2419" s="868"/>
      <c r="B2419" s="868"/>
      <c r="C2419" s="868"/>
      <c r="D2419" s="868"/>
      <c r="E2419" s="868"/>
      <c r="F2419" s="868"/>
      <c r="G2419" s="868"/>
      <c r="H2419" s="868"/>
      <c r="I2419" s="868"/>
      <c r="J2419" s="868"/>
    </row>
    <row r="2420" spans="1:10" x14ac:dyDescent="0.15">
      <c r="A2420" s="868"/>
      <c r="B2420" s="868"/>
      <c r="C2420" s="868"/>
      <c r="D2420" s="868"/>
      <c r="E2420" s="868"/>
      <c r="F2420" s="868"/>
      <c r="G2420" s="868"/>
      <c r="H2420" s="868"/>
      <c r="I2420" s="868"/>
      <c r="J2420" s="868"/>
    </row>
    <row r="2421" spans="1:10" x14ac:dyDescent="0.15">
      <c r="A2421" s="868"/>
      <c r="B2421" s="868"/>
      <c r="C2421" s="868"/>
      <c r="D2421" s="868"/>
      <c r="E2421" s="868"/>
      <c r="F2421" s="868"/>
      <c r="G2421" s="868"/>
      <c r="H2421" s="868"/>
      <c r="I2421" s="868"/>
      <c r="J2421" s="868"/>
    </row>
    <row r="2422" spans="1:10" x14ac:dyDescent="0.15">
      <c r="A2422" s="868"/>
      <c r="B2422" s="868"/>
      <c r="C2422" s="868"/>
      <c r="D2422" s="868"/>
      <c r="E2422" s="868"/>
      <c r="F2422" s="868"/>
      <c r="G2422" s="868"/>
      <c r="H2422" s="868"/>
      <c r="I2422" s="868"/>
      <c r="J2422" s="868"/>
    </row>
    <row r="2423" spans="1:10" x14ac:dyDescent="0.15">
      <c r="A2423" s="868"/>
      <c r="B2423" s="868"/>
      <c r="C2423" s="868"/>
      <c r="D2423" s="868"/>
      <c r="E2423" s="868"/>
      <c r="F2423" s="868"/>
      <c r="G2423" s="868"/>
      <c r="H2423" s="868"/>
      <c r="I2423" s="868"/>
      <c r="J2423" s="868"/>
    </row>
    <row r="2424" spans="1:10" x14ac:dyDescent="0.15">
      <c r="A2424" s="868"/>
      <c r="B2424" s="868"/>
      <c r="C2424" s="868"/>
      <c r="D2424" s="868"/>
      <c r="E2424" s="868"/>
      <c r="F2424" s="868"/>
      <c r="G2424" s="868"/>
      <c r="H2424" s="868"/>
      <c r="I2424" s="868"/>
      <c r="J2424" s="868"/>
    </row>
    <row r="2425" spans="1:10" x14ac:dyDescent="0.15">
      <c r="A2425" s="868"/>
      <c r="B2425" s="868"/>
      <c r="C2425" s="868"/>
      <c r="D2425" s="868"/>
      <c r="E2425" s="868"/>
      <c r="F2425" s="868"/>
      <c r="G2425" s="868"/>
      <c r="H2425" s="868"/>
      <c r="I2425" s="868"/>
      <c r="J2425" s="868"/>
    </row>
    <row r="2426" spans="1:10" x14ac:dyDescent="0.15">
      <c r="A2426" s="868"/>
      <c r="B2426" s="868"/>
      <c r="C2426" s="868"/>
      <c r="D2426" s="868"/>
      <c r="E2426" s="868"/>
      <c r="F2426" s="868"/>
      <c r="G2426" s="868"/>
      <c r="H2426" s="868"/>
      <c r="I2426" s="868"/>
      <c r="J2426" s="868"/>
    </row>
    <row r="2427" spans="1:10" x14ac:dyDescent="0.15">
      <c r="A2427" s="868"/>
      <c r="B2427" s="868"/>
      <c r="C2427" s="868"/>
      <c r="D2427" s="868"/>
      <c r="E2427" s="868"/>
      <c r="F2427" s="868"/>
      <c r="G2427" s="868"/>
      <c r="H2427" s="868"/>
      <c r="I2427" s="868"/>
      <c r="J2427" s="868"/>
    </row>
    <row r="2428" spans="1:10" x14ac:dyDescent="0.15">
      <c r="A2428" s="868"/>
      <c r="B2428" s="868"/>
      <c r="C2428" s="868"/>
      <c r="D2428" s="868"/>
      <c r="E2428" s="868"/>
      <c r="F2428" s="868"/>
      <c r="G2428" s="868"/>
      <c r="H2428" s="868"/>
      <c r="I2428" s="868"/>
      <c r="J2428" s="868"/>
    </row>
    <row r="2429" spans="1:10" x14ac:dyDescent="0.15">
      <c r="A2429" s="868"/>
      <c r="B2429" s="868"/>
      <c r="C2429" s="868"/>
      <c r="D2429" s="868"/>
      <c r="E2429" s="868"/>
      <c r="F2429" s="868"/>
      <c r="G2429" s="868"/>
      <c r="H2429" s="868"/>
      <c r="I2429" s="868"/>
      <c r="J2429" s="868"/>
    </row>
    <row r="2430" spans="1:10" x14ac:dyDescent="0.15">
      <c r="A2430" s="868"/>
      <c r="B2430" s="868"/>
      <c r="C2430" s="868"/>
      <c r="D2430" s="868"/>
      <c r="E2430" s="868"/>
      <c r="F2430" s="868"/>
      <c r="G2430" s="868"/>
      <c r="H2430" s="868"/>
      <c r="I2430" s="868"/>
      <c r="J2430" s="868"/>
    </row>
    <row r="2431" spans="1:10" x14ac:dyDescent="0.15">
      <c r="A2431" s="868"/>
      <c r="B2431" s="868"/>
      <c r="C2431" s="868"/>
      <c r="D2431" s="868"/>
      <c r="E2431" s="868"/>
      <c r="F2431" s="868"/>
      <c r="G2431" s="868"/>
      <c r="H2431" s="868"/>
      <c r="I2431" s="868"/>
      <c r="J2431" s="868"/>
    </row>
    <row r="2432" spans="1:10" x14ac:dyDescent="0.15">
      <c r="A2432" s="868"/>
      <c r="B2432" s="868"/>
      <c r="C2432" s="868"/>
      <c r="D2432" s="868"/>
      <c r="E2432" s="868"/>
      <c r="F2432" s="868"/>
      <c r="G2432" s="868"/>
      <c r="H2432" s="868"/>
      <c r="I2432" s="868"/>
      <c r="J2432" s="868"/>
    </row>
    <row r="2433" spans="1:10" x14ac:dyDescent="0.15">
      <c r="A2433" s="868"/>
      <c r="B2433" s="868"/>
      <c r="C2433" s="868"/>
      <c r="D2433" s="868"/>
      <c r="E2433" s="868"/>
      <c r="F2433" s="868"/>
      <c r="G2433" s="868"/>
      <c r="H2433" s="868"/>
      <c r="I2433" s="868"/>
      <c r="J2433" s="868"/>
    </row>
    <row r="2434" spans="1:10" x14ac:dyDescent="0.15">
      <c r="A2434" s="868"/>
      <c r="B2434" s="868"/>
      <c r="C2434" s="868"/>
      <c r="D2434" s="868"/>
      <c r="E2434" s="868"/>
      <c r="F2434" s="868"/>
      <c r="G2434" s="868"/>
      <c r="H2434" s="868"/>
      <c r="I2434" s="868"/>
      <c r="J2434" s="868"/>
    </row>
    <row r="2435" spans="1:10" x14ac:dyDescent="0.15">
      <c r="A2435" s="868"/>
      <c r="B2435" s="868"/>
      <c r="C2435" s="868"/>
      <c r="D2435" s="868"/>
      <c r="E2435" s="868"/>
      <c r="F2435" s="868"/>
      <c r="G2435" s="868"/>
      <c r="H2435" s="868"/>
      <c r="I2435" s="868"/>
      <c r="J2435" s="868"/>
    </row>
    <row r="2436" spans="1:10" x14ac:dyDescent="0.15">
      <c r="A2436" s="868"/>
      <c r="B2436" s="868"/>
      <c r="C2436" s="868"/>
      <c r="D2436" s="868"/>
      <c r="E2436" s="868"/>
      <c r="F2436" s="868"/>
      <c r="G2436" s="868"/>
      <c r="H2436" s="868"/>
      <c r="I2436" s="868"/>
      <c r="J2436" s="868"/>
    </row>
    <row r="2437" spans="1:10" x14ac:dyDescent="0.15">
      <c r="A2437" s="868"/>
      <c r="B2437" s="868"/>
      <c r="C2437" s="868"/>
      <c r="D2437" s="868"/>
      <c r="E2437" s="868"/>
      <c r="F2437" s="868"/>
      <c r="G2437" s="868"/>
      <c r="H2437" s="868"/>
      <c r="I2437" s="868"/>
      <c r="J2437" s="868"/>
    </row>
    <row r="2438" spans="1:10" x14ac:dyDescent="0.15">
      <c r="A2438" s="868"/>
      <c r="B2438" s="868"/>
      <c r="C2438" s="868"/>
      <c r="D2438" s="868"/>
      <c r="E2438" s="868"/>
      <c r="F2438" s="868"/>
      <c r="G2438" s="868"/>
      <c r="H2438" s="868"/>
      <c r="I2438" s="868"/>
      <c r="J2438" s="868"/>
    </row>
    <row r="2439" spans="1:10" x14ac:dyDescent="0.15">
      <c r="A2439" s="868"/>
      <c r="B2439" s="868"/>
      <c r="C2439" s="868"/>
      <c r="D2439" s="868"/>
      <c r="E2439" s="868"/>
      <c r="F2439" s="868"/>
      <c r="G2439" s="868"/>
      <c r="H2439" s="868"/>
      <c r="I2439" s="868"/>
      <c r="J2439" s="868"/>
    </row>
    <row r="2440" spans="1:10" x14ac:dyDescent="0.15">
      <c r="A2440" s="868"/>
      <c r="B2440" s="868"/>
      <c r="C2440" s="868"/>
      <c r="D2440" s="868"/>
      <c r="E2440" s="868"/>
      <c r="F2440" s="868"/>
      <c r="G2440" s="868"/>
      <c r="H2440" s="868"/>
      <c r="I2440" s="868"/>
      <c r="J2440" s="868"/>
    </row>
    <row r="2441" spans="1:10" x14ac:dyDescent="0.15">
      <c r="A2441" s="868"/>
      <c r="B2441" s="868"/>
      <c r="C2441" s="868"/>
      <c r="D2441" s="868"/>
      <c r="E2441" s="868"/>
      <c r="F2441" s="868"/>
      <c r="G2441" s="868"/>
      <c r="H2441" s="868"/>
      <c r="I2441" s="868"/>
      <c r="J2441" s="868"/>
    </row>
    <row r="2442" spans="1:10" x14ac:dyDescent="0.15">
      <c r="A2442" s="868"/>
      <c r="B2442" s="868"/>
      <c r="C2442" s="868"/>
      <c r="D2442" s="868"/>
      <c r="E2442" s="868"/>
      <c r="F2442" s="868"/>
      <c r="G2442" s="868"/>
      <c r="H2442" s="868"/>
      <c r="I2442" s="868"/>
      <c r="J2442" s="868"/>
    </row>
    <row r="2443" spans="1:10" x14ac:dyDescent="0.15">
      <c r="A2443" s="868"/>
      <c r="B2443" s="868"/>
      <c r="C2443" s="868"/>
      <c r="D2443" s="868"/>
      <c r="E2443" s="868"/>
      <c r="F2443" s="868"/>
      <c r="G2443" s="868"/>
      <c r="H2443" s="868"/>
      <c r="I2443" s="868"/>
      <c r="J2443" s="868"/>
    </row>
    <row r="2444" spans="1:10" x14ac:dyDescent="0.15">
      <c r="A2444" s="868"/>
      <c r="B2444" s="868"/>
      <c r="C2444" s="868"/>
      <c r="D2444" s="868"/>
      <c r="E2444" s="868"/>
      <c r="F2444" s="868"/>
      <c r="G2444" s="868"/>
      <c r="H2444" s="868"/>
      <c r="I2444" s="868"/>
      <c r="J2444" s="868"/>
    </row>
    <row r="2445" spans="1:10" x14ac:dyDescent="0.15">
      <c r="A2445" s="868"/>
      <c r="B2445" s="868"/>
      <c r="C2445" s="868"/>
      <c r="D2445" s="868"/>
      <c r="E2445" s="868"/>
      <c r="F2445" s="868"/>
      <c r="G2445" s="868"/>
      <c r="H2445" s="868"/>
      <c r="I2445" s="868"/>
      <c r="J2445" s="868"/>
    </row>
    <row r="2446" spans="1:10" x14ac:dyDescent="0.15">
      <c r="A2446" s="868"/>
      <c r="B2446" s="868"/>
      <c r="C2446" s="868"/>
      <c r="D2446" s="868"/>
      <c r="E2446" s="868"/>
      <c r="F2446" s="868"/>
      <c r="G2446" s="868"/>
      <c r="H2446" s="868"/>
      <c r="I2446" s="868"/>
      <c r="J2446" s="868"/>
    </row>
    <row r="2447" spans="1:10" x14ac:dyDescent="0.15">
      <c r="A2447" s="868"/>
      <c r="B2447" s="868"/>
      <c r="C2447" s="868"/>
      <c r="D2447" s="868"/>
      <c r="E2447" s="868"/>
      <c r="F2447" s="868"/>
      <c r="G2447" s="868"/>
      <c r="H2447" s="868"/>
      <c r="I2447" s="868"/>
      <c r="J2447" s="868"/>
    </row>
    <row r="2448" spans="1:10" x14ac:dyDescent="0.15">
      <c r="A2448" s="868"/>
      <c r="B2448" s="868"/>
      <c r="C2448" s="868"/>
      <c r="D2448" s="868"/>
      <c r="E2448" s="868"/>
      <c r="F2448" s="868"/>
      <c r="G2448" s="868"/>
      <c r="H2448" s="868"/>
      <c r="I2448" s="868"/>
      <c r="J2448" s="868"/>
    </row>
    <row r="2449" spans="1:10" x14ac:dyDescent="0.15">
      <c r="A2449" s="868"/>
      <c r="B2449" s="868"/>
      <c r="C2449" s="868"/>
      <c r="D2449" s="868"/>
      <c r="E2449" s="868"/>
      <c r="F2449" s="868"/>
      <c r="G2449" s="868"/>
      <c r="H2449" s="868"/>
      <c r="I2449" s="868"/>
      <c r="J2449" s="868"/>
    </row>
    <row r="2450" spans="1:10" x14ac:dyDescent="0.15">
      <c r="A2450" s="868"/>
      <c r="B2450" s="868"/>
      <c r="C2450" s="868"/>
      <c r="D2450" s="868"/>
      <c r="E2450" s="868"/>
      <c r="F2450" s="868"/>
      <c r="G2450" s="868"/>
      <c r="H2450" s="868"/>
      <c r="I2450" s="868"/>
      <c r="J2450" s="868"/>
    </row>
    <row r="2451" spans="1:10" x14ac:dyDescent="0.15">
      <c r="A2451" s="868"/>
      <c r="B2451" s="868"/>
      <c r="C2451" s="868"/>
      <c r="D2451" s="868"/>
      <c r="E2451" s="868"/>
      <c r="F2451" s="868"/>
      <c r="G2451" s="868"/>
      <c r="H2451" s="868"/>
      <c r="I2451" s="868"/>
      <c r="J2451" s="868"/>
    </row>
    <row r="2452" spans="1:10" x14ac:dyDescent="0.15">
      <c r="A2452" s="868"/>
      <c r="B2452" s="868"/>
      <c r="C2452" s="868"/>
      <c r="D2452" s="868"/>
      <c r="E2452" s="868"/>
      <c r="F2452" s="868"/>
      <c r="G2452" s="868"/>
      <c r="H2452" s="868"/>
      <c r="I2452" s="868"/>
      <c r="J2452" s="868"/>
    </row>
    <row r="2453" spans="1:10" x14ac:dyDescent="0.15">
      <c r="A2453" s="868"/>
      <c r="B2453" s="868"/>
      <c r="C2453" s="868"/>
      <c r="D2453" s="868"/>
      <c r="E2453" s="868"/>
      <c r="F2453" s="868"/>
      <c r="G2453" s="868"/>
      <c r="H2453" s="868"/>
      <c r="I2453" s="868"/>
      <c r="J2453" s="868"/>
    </row>
    <row r="2454" spans="1:10" x14ac:dyDescent="0.15">
      <c r="A2454" s="868"/>
      <c r="B2454" s="868"/>
      <c r="C2454" s="868"/>
      <c r="D2454" s="868"/>
      <c r="E2454" s="868"/>
      <c r="F2454" s="868"/>
      <c r="G2454" s="868"/>
      <c r="H2454" s="868"/>
      <c r="I2454" s="868"/>
      <c r="J2454" s="868"/>
    </row>
    <row r="2455" spans="1:10" x14ac:dyDescent="0.15">
      <c r="A2455" s="868"/>
      <c r="B2455" s="868"/>
      <c r="C2455" s="868"/>
      <c r="D2455" s="868"/>
      <c r="E2455" s="868"/>
      <c r="F2455" s="868"/>
      <c r="G2455" s="868"/>
      <c r="H2455" s="868"/>
      <c r="I2455" s="868"/>
      <c r="J2455" s="868"/>
    </row>
    <row r="2456" spans="1:10" x14ac:dyDescent="0.15">
      <c r="A2456" s="868"/>
      <c r="B2456" s="868"/>
      <c r="C2456" s="868"/>
      <c r="D2456" s="868"/>
      <c r="E2456" s="868"/>
      <c r="F2456" s="868"/>
      <c r="G2456" s="868"/>
      <c r="H2456" s="868"/>
      <c r="I2456" s="868"/>
      <c r="J2456" s="868"/>
    </row>
    <row r="2457" spans="1:10" x14ac:dyDescent="0.15">
      <c r="A2457" s="868"/>
      <c r="B2457" s="868"/>
      <c r="C2457" s="868"/>
      <c r="D2457" s="868"/>
      <c r="E2457" s="868"/>
      <c r="F2457" s="868"/>
      <c r="G2457" s="868"/>
      <c r="H2457" s="868"/>
      <c r="I2457" s="868"/>
      <c r="J2457" s="868"/>
    </row>
    <row r="2458" spans="1:10" x14ac:dyDescent="0.15">
      <c r="A2458" s="868"/>
      <c r="B2458" s="868"/>
      <c r="C2458" s="868"/>
      <c r="D2458" s="868"/>
      <c r="E2458" s="868"/>
      <c r="F2458" s="868"/>
      <c r="G2458" s="868"/>
      <c r="H2458" s="868"/>
      <c r="I2458" s="868"/>
      <c r="J2458" s="868"/>
    </row>
    <row r="2459" spans="1:10" x14ac:dyDescent="0.15">
      <c r="A2459" s="868"/>
      <c r="B2459" s="868"/>
      <c r="C2459" s="868"/>
      <c r="D2459" s="868"/>
      <c r="E2459" s="868"/>
      <c r="F2459" s="868"/>
      <c r="G2459" s="868"/>
      <c r="H2459" s="868"/>
      <c r="I2459" s="868"/>
      <c r="J2459" s="868"/>
    </row>
    <row r="2460" spans="1:10" x14ac:dyDescent="0.15">
      <c r="A2460" s="868"/>
      <c r="B2460" s="868"/>
      <c r="C2460" s="868"/>
      <c r="D2460" s="868"/>
      <c r="E2460" s="868"/>
      <c r="F2460" s="868"/>
      <c r="G2460" s="868"/>
      <c r="H2460" s="868"/>
      <c r="I2460" s="868"/>
      <c r="J2460" s="868"/>
    </row>
    <row r="2461" spans="1:10" x14ac:dyDescent="0.15">
      <c r="A2461" s="868"/>
      <c r="B2461" s="868"/>
      <c r="C2461" s="868"/>
      <c r="D2461" s="868"/>
      <c r="E2461" s="868"/>
      <c r="F2461" s="868"/>
      <c r="G2461" s="868"/>
      <c r="H2461" s="868"/>
      <c r="I2461" s="868"/>
      <c r="J2461" s="868"/>
    </row>
    <row r="2462" spans="1:10" x14ac:dyDescent="0.15">
      <c r="A2462" s="868"/>
      <c r="B2462" s="868"/>
      <c r="C2462" s="868"/>
      <c r="D2462" s="868"/>
      <c r="E2462" s="868"/>
      <c r="F2462" s="868"/>
      <c r="G2462" s="868"/>
      <c r="H2462" s="868"/>
      <c r="I2462" s="868"/>
      <c r="J2462" s="868"/>
    </row>
    <row r="2463" spans="1:10" x14ac:dyDescent="0.15">
      <c r="A2463" s="868"/>
      <c r="B2463" s="868"/>
      <c r="C2463" s="868"/>
      <c r="D2463" s="868"/>
      <c r="E2463" s="868"/>
      <c r="F2463" s="868"/>
      <c r="G2463" s="868"/>
      <c r="H2463" s="868"/>
      <c r="I2463" s="868"/>
      <c r="J2463" s="868"/>
    </row>
    <row r="2464" spans="1:10" x14ac:dyDescent="0.15">
      <c r="A2464" s="868"/>
      <c r="B2464" s="868"/>
      <c r="C2464" s="868"/>
      <c r="D2464" s="868"/>
      <c r="E2464" s="868"/>
      <c r="F2464" s="868"/>
      <c r="G2464" s="868"/>
      <c r="H2464" s="868"/>
      <c r="I2464" s="868"/>
      <c r="J2464" s="868"/>
    </row>
    <row r="2465" spans="1:10" x14ac:dyDescent="0.15">
      <c r="A2465" s="868"/>
      <c r="B2465" s="868"/>
      <c r="C2465" s="868"/>
      <c r="D2465" s="868"/>
      <c r="E2465" s="868"/>
      <c r="F2465" s="868"/>
      <c r="G2465" s="868"/>
      <c r="H2465" s="868"/>
      <c r="I2465" s="868"/>
      <c r="J2465" s="868"/>
    </row>
    <row r="2466" spans="1:10" x14ac:dyDescent="0.15">
      <c r="A2466" s="868"/>
      <c r="B2466" s="868"/>
      <c r="C2466" s="868"/>
      <c r="D2466" s="868"/>
      <c r="E2466" s="868"/>
      <c r="F2466" s="868"/>
      <c r="G2466" s="868"/>
      <c r="H2466" s="868"/>
      <c r="I2466" s="868"/>
      <c r="J2466" s="868"/>
    </row>
    <row r="2467" spans="1:10" x14ac:dyDescent="0.15">
      <c r="A2467" s="868"/>
      <c r="B2467" s="868"/>
      <c r="C2467" s="868"/>
      <c r="D2467" s="868"/>
      <c r="E2467" s="868"/>
      <c r="F2467" s="868"/>
      <c r="G2467" s="868"/>
      <c r="H2467" s="868"/>
      <c r="I2467" s="868"/>
      <c r="J2467" s="868"/>
    </row>
    <row r="2468" spans="1:10" x14ac:dyDescent="0.15">
      <c r="A2468" s="868"/>
      <c r="B2468" s="868"/>
      <c r="C2468" s="868"/>
      <c r="D2468" s="868"/>
      <c r="E2468" s="868"/>
      <c r="F2468" s="868"/>
      <c r="G2468" s="868"/>
      <c r="H2468" s="868"/>
      <c r="I2468" s="868"/>
      <c r="J2468" s="868"/>
    </row>
    <row r="2469" spans="1:10" x14ac:dyDescent="0.15">
      <c r="A2469" s="868"/>
      <c r="B2469" s="868"/>
      <c r="C2469" s="868"/>
      <c r="D2469" s="868"/>
      <c r="E2469" s="868"/>
      <c r="F2469" s="868"/>
      <c r="G2469" s="868"/>
      <c r="H2469" s="868"/>
      <c r="I2469" s="868"/>
      <c r="J2469" s="868"/>
    </row>
    <row r="2470" spans="1:10" x14ac:dyDescent="0.15">
      <c r="A2470" s="868"/>
      <c r="B2470" s="868"/>
      <c r="C2470" s="868"/>
      <c r="D2470" s="868"/>
      <c r="E2470" s="868"/>
      <c r="F2470" s="868"/>
      <c r="G2470" s="868"/>
      <c r="H2470" s="868"/>
      <c r="I2470" s="868"/>
      <c r="J2470" s="868"/>
    </row>
    <row r="2471" spans="1:10" x14ac:dyDescent="0.15">
      <c r="A2471" s="868"/>
      <c r="B2471" s="868"/>
      <c r="C2471" s="868"/>
      <c r="D2471" s="868"/>
      <c r="E2471" s="868"/>
      <c r="F2471" s="868"/>
      <c r="G2471" s="868"/>
      <c r="H2471" s="868"/>
      <c r="I2471" s="868"/>
      <c r="J2471" s="868"/>
    </row>
    <row r="2472" spans="1:10" x14ac:dyDescent="0.15">
      <c r="A2472" s="868"/>
      <c r="B2472" s="868"/>
      <c r="C2472" s="868"/>
      <c r="D2472" s="868"/>
      <c r="E2472" s="868"/>
      <c r="F2472" s="868"/>
      <c r="G2472" s="868"/>
      <c r="H2472" s="868"/>
      <c r="I2472" s="868"/>
      <c r="J2472" s="868"/>
    </row>
    <row r="2473" spans="1:10" x14ac:dyDescent="0.15">
      <c r="A2473" s="868"/>
      <c r="B2473" s="868"/>
      <c r="C2473" s="868"/>
      <c r="D2473" s="868"/>
      <c r="E2473" s="868"/>
      <c r="F2473" s="868"/>
      <c r="G2473" s="868"/>
      <c r="H2473" s="868"/>
      <c r="I2473" s="868"/>
      <c r="J2473" s="868"/>
    </row>
    <row r="2474" spans="1:10" x14ac:dyDescent="0.15">
      <c r="A2474" s="868"/>
      <c r="B2474" s="868"/>
      <c r="C2474" s="868"/>
      <c r="D2474" s="868"/>
      <c r="E2474" s="868"/>
      <c r="F2474" s="868"/>
      <c r="G2474" s="868"/>
      <c r="H2474" s="868"/>
      <c r="I2474" s="868"/>
      <c r="J2474" s="868"/>
    </row>
    <row r="2475" spans="1:10" x14ac:dyDescent="0.15">
      <c r="A2475" s="868"/>
      <c r="B2475" s="868"/>
      <c r="C2475" s="868"/>
      <c r="D2475" s="868"/>
      <c r="E2475" s="868"/>
      <c r="F2475" s="868"/>
      <c r="G2475" s="868"/>
      <c r="H2475" s="868"/>
      <c r="I2475" s="868"/>
      <c r="J2475" s="868"/>
    </row>
    <row r="2476" spans="1:10" x14ac:dyDescent="0.15">
      <c r="A2476" s="868"/>
      <c r="B2476" s="868"/>
      <c r="C2476" s="868"/>
      <c r="D2476" s="868"/>
      <c r="E2476" s="868"/>
      <c r="F2476" s="868"/>
      <c r="G2476" s="868"/>
      <c r="H2476" s="868"/>
      <c r="I2476" s="868"/>
      <c r="J2476" s="868"/>
    </row>
    <row r="2477" spans="1:10" x14ac:dyDescent="0.15">
      <c r="A2477" s="868"/>
      <c r="B2477" s="868"/>
      <c r="C2477" s="868"/>
      <c r="D2477" s="868"/>
      <c r="E2477" s="868"/>
      <c r="F2477" s="868"/>
      <c r="G2477" s="868"/>
      <c r="H2477" s="868"/>
      <c r="I2477" s="868"/>
      <c r="J2477" s="868"/>
    </row>
    <row r="2478" spans="1:10" x14ac:dyDescent="0.15">
      <c r="A2478" s="868"/>
      <c r="B2478" s="868"/>
      <c r="C2478" s="868"/>
      <c r="D2478" s="868"/>
      <c r="E2478" s="868"/>
      <c r="F2478" s="868"/>
      <c r="G2478" s="868"/>
      <c r="H2478" s="868"/>
      <c r="I2478" s="868"/>
      <c r="J2478" s="868"/>
    </row>
    <row r="2479" spans="1:10" x14ac:dyDescent="0.15">
      <c r="A2479" s="868"/>
      <c r="B2479" s="868"/>
      <c r="C2479" s="868"/>
      <c r="D2479" s="868"/>
      <c r="E2479" s="868"/>
      <c r="F2479" s="868"/>
      <c r="G2479" s="868"/>
      <c r="H2479" s="868"/>
      <c r="I2479" s="868"/>
      <c r="J2479" s="868"/>
    </row>
    <row r="2480" spans="1:10" x14ac:dyDescent="0.15">
      <c r="A2480" s="868"/>
      <c r="B2480" s="868"/>
      <c r="C2480" s="868"/>
      <c r="D2480" s="868"/>
      <c r="E2480" s="868"/>
      <c r="F2480" s="868"/>
      <c r="G2480" s="868"/>
      <c r="H2480" s="868"/>
      <c r="I2480" s="868"/>
      <c r="J2480" s="868"/>
    </row>
    <row r="2481" spans="1:10" x14ac:dyDescent="0.15">
      <c r="A2481" s="868"/>
      <c r="B2481" s="868"/>
      <c r="C2481" s="868"/>
      <c r="D2481" s="868"/>
      <c r="E2481" s="868"/>
      <c r="F2481" s="868"/>
      <c r="G2481" s="868"/>
      <c r="H2481" s="868"/>
      <c r="I2481" s="868"/>
      <c r="J2481" s="868"/>
    </row>
    <row r="2482" spans="1:10" x14ac:dyDescent="0.15">
      <c r="A2482" s="868"/>
      <c r="B2482" s="868"/>
      <c r="C2482" s="868"/>
      <c r="D2482" s="868"/>
      <c r="E2482" s="868"/>
      <c r="F2482" s="868"/>
      <c r="G2482" s="868"/>
      <c r="H2482" s="868"/>
      <c r="I2482" s="868"/>
      <c r="J2482" s="868"/>
    </row>
    <row r="2483" spans="1:10" x14ac:dyDescent="0.15">
      <c r="A2483" s="868"/>
      <c r="B2483" s="868"/>
      <c r="C2483" s="868"/>
      <c r="D2483" s="868"/>
      <c r="E2483" s="868"/>
      <c r="F2483" s="868"/>
      <c r="G2483" s="868"/>
      <c r="H2483" s="868"/>
      <c r="I2483" s="868"/>
      <c r="J2483" s="868"/>
    </row>
    <row r="2484" spans="1:10" x14ac:dyDescent="0.15">
      <c r="A2484" s="868"/>
      <c r="B2484" s="868"/>
      <c r="C2484" s="868"/>
      <c r="D2484" s="868"/>
      <c r="E2484" s="868"/>
      <c r="F2484" s="868"/>
      <c r="G2484" s="868"/>
      <c r="H2484" s="868"/>
      <c r="I2484" s="868"/>
      <c r="J2484" s="868"/>
    </row>
    <row r="2485" spans="1:10" x14ac:dyDescent="0.15">
      <c r="A2485" s="868"/>
      <c r="B2485" s="868"/>
      <c r="C2485" s="868"/>
      <c r="D2485" s="868"/>
      <c r="E2485" s="868"/>
      <c r="F2485" s="868"/>
      <c r="G2485" s="868"/>
      <c r="H2485" s="868"/>
      <c r="I2485" s="868"/>
      <c r="J2485" s="868"/>
    </row>
    <row r="2486" spans="1:10" x14ac:dyDescent="0.15">
      <c r="A2486" s="868"/>
      <c r="B2486" s="868"/>
      <c r="C2486" s="868"/>
      <c r="D2486" s="868"/>
      <c r="E2486" s="868"/>
      <c r="F2486" s="868"/>
      <c r="G2486" s="868"/>
      <c r="H2486" s="868"/>
      <c r="I2486" s="868"/>
      <c r="J2486" s="868"/>
    </row>
    <row r="2487" spans="1:10" x14ac:dyDescent="0.15">
      <c r="A2487" s="868"/>
      <c r="B2487" s="868"/>
      <c r="C2487" s="868"/>
      <c r="D2487" s="868"/>
      <c r="E2487" s="868"/>
      <c r="F2487" s="868"/>
      <c r="G2487" s="868"/>
      <c r="H2487" s="868"/>
      <c r="I2487" s="868"/>
      <c r="J2487" s="868"/>
    </row>
    <row r="2488" spans="1:10" x14ac:dyDescent="0.15">
      <c r="A2488" s="868"/>
      <c r="B2488" s="868"/>
      <c r="C2488" s="868"/>
      <c r="D2488" s="868"/>
      <c r="E2488" s="868"/>
      <c r="F2488" s="868"/>
      <c r="G2488" s="868"/>
      <c r="H2488" s="868"/>
      <c r="I2488" s="868"/>
      <c r="J2488" s="868"/>
    </row>
    <row r="2489" spans="1:10" x14ac:dyDescent="0.15">
      <c r="A2489" s="868"/>
      <c r="B2489" s="868"/>
      <c r="C2489" s="868"/>
      <c r="D2489" s="868"/>
      <c r="E2489" s="868"/>
      <c r="F2489" s="868"/>
      <c r="G2489" s="868"/>
      <c r="H2489" s="868"/>
      <c r="I2489" s="868"/>
      <c r="J2489" s="868"/>
    </row>
    <row r="2490" spans="1:10" x14ac:dyDescent="0.15">
      <c r="A2490" s="868"/>
      <c r="B2490" s="868"/>
      <c r="C2490" s="868"/>
      <c r="D2490" s="868"/>
      <c r="E2490" s="868"/>
      <c r="F2490" s="868"/>
      <c r="G2490" s="868"/>
      <c r="H2490" s="868"/>
      <c r="I2490" s="868"/>
      <c r="J2490" s="868"/>
    </row>
    <row r="2491" spans="1:10" x14ac:dyDescent="0.15">
      <c r="A2491" s="868"/>
      <c r="B2491" s="868"/>
      <c r="C2491" s="868"/>
      <c r="D2491" s="868"/>
      <c r="E2491" s="868"/>
      <c r="F2491" s="868"/>
      <c r="G2491" s="868"/>
      <c r="H2491" s="868"/>
      <c r="I2491" s="868"/>
      <c r="J2491" s="868"/>
    </row>
    <row r="2492" spans="1:10" x14ac:dyDescent="0.15">
      <c r="A2492" s="868"/>
      <c r="B2492" s="868"/>
      <c r="C2492" s="868"/>
      <c r="D2492" s="868"/>
      <c r="E2492" s="868"/>
      <c r="F2492" s="868"/>
      <c r="G2492" s="868"/>
      <c r="H2492" s="868"/>
      <c r="I2492" s="868"/>
      <c r="J2492" s="868"/>
    </row>
    <row r="2493" spans="1:10" x14ac:dyDescent="0.15">
      <c r="A2493" s="868"/>
      <c r="B2493" s="868"/>
      <c r="C2493" s="868"/>
      <c r="D2493" s="868"/>
      <c r="E2493" s="868"/>
      <c r="F2493" s="868"/>
      <c r="G2493" s="868"/>
      <c r="H2493" s="868"/>
      <c r="I2493" s="868"/>
      <c r="J2493" s="868"/>
    </row>
    <row r="2494" spans="1:10" x14ac:dyDescent="0.15">
      <c r="A2494" s="868"/>
      <c r="B2494" s="868"/>
      <c r="C2494" s="868"/>
      <c r="D2494" s="868"/>
      <c r="E2494" s="868"/>
      <c r="F2494" s="868"/>
      <c r="G2494" s="868"/>
      <c r="H2494" s="868"/>
      <c r="I2494" s="868"/>
      <c r="J2494" s="868"/>
    </row>
    <row r="2495" spans="1:10" x14ac:dyDescent="0.15">
      <c r="A2495" s="868"/>
      <c r="B2495" s="868"/>
      <c r="C2495" s="868"/>
      <c r="D2495" s="868"/>
      <c r="E2495" s="868"/>
      <c r="F2495" s="868"/>
      <c r="G2495" s="868"/>
      <c r="H2495" s="868"/>
      <c r="I2495" s="868"/>
      <c r="J2495" s="868"/>
    </row>
    <row r="2496" spans="1:10" x14ac:dyDescent="0.15">
      <c r="A2496" s="868"/>
      <c r="B2496" s="868"/>
      <c r="C2496" s="868"/>
      <c r="D2496" s="868"/>
      <c r="E2496" s="868"/>
      <c r="F2496" s="868"/>
      <c r="G2496" s="868"/>
      <c r="H2496" s="868"/>
      <c r="I2496" s="868"/>
      <c r="J2496" s="868"/>
    </row>
    <row r="2497" spans="1:10" x14ac:dyDescent="0.15">
      <c r="A2497" s="868"/>
      <c r="B2497" s="868"/>
      <c r="C2497" s="868"/>
      <c r="D2497" s="868"/>
      <c r="E2497" s="868"/>
      <c r="F2497" s="868"/>
      <c r="G2497" s="868"/>
      <c r="H2497" s="868"/>
      <c r="I2497" s="868"/>
      <c r="J2497" s="868"/>
    </row>
    <row r="2498" spans="1:10" x14ac:dyDescent="0.15">
      <c r="A2498" s="868"/>
      <c r="B2498" s="868"/>
      <c r="C2498" s="868"/>
      <c r="D2498" s="868"/>
      <c r="E2498" s="868"/>
      <c r="F2498" s="868"/>
      <c r="G2498" s="868"/>
      <c r="H2498" s="868"/>
      <c r="I2498" s="868"/>
      <c r="J2498" s="868"/>
    </row>
    <row r="2499" spans="1:10" x14ac:dyDescent="0.15">
      <c r="A2499" s="868"/>
      <c r="B2499" s="868"/>
      <c r="C2499" s="868"/>
      <c r="D2499" s="868"/>
      <c r="E2499" s="868"/>
      <c r="F2499" s="868"/>
      <c r="G2499" s="868"/>
      <c r="H2499" s="868"/>
      <c r="I2499" s="868"/>
      <c r="J2499" s="868"/>
    </row>
    <row r="2500" spans="1:10" x14ac:dyDescent="0.15">
      <c r="A2500" s="868"/>
      <c r="B2500" s="868"/>
      <c r="C2500" s="868"/>
      <c r="D2500" s="868"/>
      <c r="E2500" s="868"/>
      <c r="F2500" s="868"/>
      <c r="G2500" s="868"/>
      <c r="H2500" s="868"/>
      <c r="I2500" s="868"/>
      <c r="J2500" s="868"/>
    </row>
    <row r="2501" spans="1:10" x14ac:dyDescent="0.15">
      <c r="A2501" s="868"/>
      <c r="B2501" s="868"/>
      <c r="C2501" s="868"/>
      <c r="D2501" s="868"/>
      <c r="E2501" s="868"/>
      <c r="F2501" s="868"/>
      <c r="G2501" s="868"/>
      <c r="H2501" s="868"/>
      <c r="I2501" s="868"/>
      <c r="J2501" s="868"/>
    </row>
    <row r="2502" spans="1:10" x14ac:dyDescent="0.15">
      <c r="A2502" s="868"/>
      <c r="B2502" s="868"/>
      <c r="C2502" s="868"/>
      <c r="D2502" s="868"/>
      <c r="E2502" s="868"/>
      <c r="F2502" s="868"/>
      <c r="G2502" s="868"/>
      <c r="H2502" s="868"/>
      <c r="I2502" s="868"/>
      <c r="J2502" s="868"/>
    </row>
    <row r="2503" spans="1:10" x14ac:dyDescent="0.15">
      <c r="A2503" s="868"/>
      <c r="B2503" s="868"/>
      <c r="C2503" s="868"/>
      <c r="D2503" s="868"/>
      <c r="E2503" s="868"/>
      <c r="F2503" s="868"/>
      <c r="G2503" s="868"/>
      <c r="H2503" s="868"/>
      <c r="I2503" s="868"/>
      <c r="J2503" s="868"/>
    </row>
    <row r="2504" spans="1:10" x14ac:dyDescent="0.15">
      <c r="A2504" s="868"/>
      <c r="B2504" s="868"/>
      <c r="C2504" s="868"/>
      <c r="D2504" s="868"/>
      <c r="E2504" s="868"/>
      <c r="F2504" s="868"/>
      <c r="G2504" s="868"/>
      <c r="H2504" s="868"/>
      <c r="I2504" s="868"/>
      <c r="J2504" s="868"/>
    </row>
    <row r="2505" spans="1:10" x14ac:dyDescent="0.15">
      <c r="A2505" s="868"/>
      <c r="B2505" s="868"/>
      <c r="C2505" s="868"/>
      <c r="D2505" s="868"/>
      <c r="E2505" s="868"/>
      <c r="F2505" s="868"/>
      <c r="G2505" s="868"/>
      <c r="H2505" s="868"/>
      <c r="I2505" s="868"/>
      <c r="J2505" s="868"/>
    </row>
    <row r="2506" spans="1:10" x14ac:dyDescent="0.15">
      <c r="A2506" s="868"/>
      <c r="B2506" s="868"/>
      <c r="C2506" s="868"/>
      <c r="D2506" s="868"/>
      <c r="E2506" s="868"/>
      <c r="F2506" s="868"/>
      <c r="G2506" s="868"/>
      <c r="H2506" s="868"/>
      <c r="I2506" s="868"/>
      <c r="J2506" s="868"/>
    </row>
    <row r="2507" spans="1:10" x14ac:dyDescent="0.15">
      <c r="A2507" s="868"/>
      <c r="B2507" s="868"/>
      <c r="C2507" s="868"/>
      <c r="D2507" s="868"/>
      <c r="E2507" s="868"/>
      <c r="F2507" s="868"/>
      <c r="G2507" s="868"/>
      <c r="H2507" s="868"/>
      <c r="I2507" s="868"/>
      <c r="J2507" s="868"/>
    </row>
    <row r="2508" spans="1:10" x14ac:dyDescent="0.15">
      <c r="A2508" s="868"/>
      <c r="B2508" s="868"/>
      <c r="C2508" s="868"/>
      <c r="D2508" s="868"/>
      <c r="E2508" s="868"/>
      <c r="F2508" s="868"/>
      <c r="G2508" s="868"/>
      <c r="H2508" s="868"/>
      <c r="I2508" s="868"/>
      <c r="J2508" s="868"/>
    </row>
    <row r="2509" spans="1:10" x14ac:dyDescent="0.15">
      <c r="A2509" s="868"/>
      <c r="B2509" s="868"/>
      <c r="C2509" s="868"/>
      <c r="D2509" s="868"/>
      <c r="E2509" s="868"/>
      <c r="F2509" s="868"/>
      <c r="G2509" s="868"/>
      <c r="H2509" s="868"/>
      <c r="I2509" s="868"/>
      <c r="J2509" s="868"/>
    </row>
    <row r="2510" spans="1:10" x14ac:dyDescent="0.15">
      <c r="A2510" s="868"/>
      <c r="B2510" s="868"/>
      <c r="C2510" s="868"/>
      <c r="D2510" s="868"/>
      <c r="E2510" s="868"/>
      <c r="F2510" s="868"/>
      <c r="G2510" s="868"/>
      <c r="H2510" s="868"/>
      <c r="I2510" s="868"/>
      <c r="J2510" s="868"/>
    </row>
    <row r="2511" spans="1:10" x14ac:dyDescent="0.15">
      <c r="A2511" s="868"/>
      <c r="B2511" s="868"/>
      <c r="C2511" s="868"/>
      <c r="D2511" s="868"/>
      <c r="E2511" s="868"/>
      <c r="F2511" s="868"/>
      <c r="G2511" s="868"/>
      <c r="H2511" s="868"/>
      <c r="I2511" s="868"/>
      <c r="J2511" s="868"/>
    </row>
    <row r="2512" spans="1:10" x14ac:dyDescent="0.15">
      <c r="A2512" s="868"/>
      <c r="B2512" s="868"/>
      <c r="C2512" s="868"/>
      <c r="D2512" s="868"/>
      <c r="E2512" s="868"/>
      <c r="F2512" s="868"/>
      <c r="G2512" s="868"/>
      <c r="H2512" s="868"/>
      <c r="I2512" s="868"/>
      <c r="J2512" s="868"/>
    </row>
    <row r="2513" spans="1:10" x14ac:dyDescent="0.15">
      <c r="A2513" s="868"/>
      <c r="B2513" s="868"/>
      <c r="C2513" s="868"/>
      <c r="D2513" s="868"/>
      <c r="E2513" s="868"/>
      <c r="F2513" s="868"/>
      <c r="G2513" s="868"/>
      <c r="H2513" s="868"/>
      <c r="I2513" s="868"/>
      <c r="J2513" s="868"/>
    </row>
    <row r="2514" spans="1:10" x14ac:dyDescent="0.15">
      <c r="A2514" s="868"/>
      <c r="B2514" s="868"/>
      <c r="C2514" s="868"/>
      <c r="D2514" s="868"/>
      <c r="E2514" s="868"/>
      <c r="F2514" s="868"/>
      <c r="G2514" s="868"/>
      <c r="H2514" s="868"/>
      <c r="I2514" s="868"/>
      <c r="J2514" s="868"/>
    </row>
    <row r="2515" spans="1:10" x14ac:dyDescent="0.15">
      <c r="A2515" s="868"/>
      <c r="B2515" s="868"/>
      <c r="C2515" s="868"/>
      <c r="D2515" s="868"/>
      <c r="E2515" s="868"/>
      <c r="F2515" s="868"/>
      <c r="G2515" s="868"/>
      <c r="H2515" s="868"/>
      <c r="I2515" s="868"/>
      <c r="J2515" s="868"/>
    </row>
    <row r="2516" spans="1:10" x14ac:dyDescent="0.15">
      <c r="A2516" s="868"/>
      <c r="B2516" s="868"/>
      <c r="C2516" s="868"/>
      <c r="D2516" s="868"/>
      <c r="E2516" s="868"/>
      <c r="F2516" s="868"/>
      <c r="G2516" s="868"/>
      <c r="H2516" s="868"/>
      <c r="I2516" s="868"/>
      <c r="J2516" s="868"/>
    </row>
    <row r="2517" spans="1:10" x14ac:dyDescent="0.15">
      <c r="A2517" s="868"/>
      <c r="B2517" s="868"/>
      <c r="C2517" s="868"/>
      <c r="D2517" s="868"/>
      <c r="E2517" s="868"/>
      <c r="F2517" s="868"/>
      <c r="G2517" s="868"/>
      <c r="H2517" s="868"/>
      <c r="I2517" s="868"/>
      <c r="J2517" s="868"/>
    </row>
    <row r="2518" spans="1:10" x14ac:dyDescent="0.15">
      <c r="A2518" s="868"/>
      <c r="B2518" s="868"/>
      <c r="C2518" s="868"/>
      <c r="D2518" s="868"/>
      <c r="E2518" s="868"/>
      <c r="F2518" s="868"/>
      <c r="G2518" s="868"/>
      <c r="H2518" s="868"/>
      <c r="I2518" s="868"/>
      <c r="J2518" s="868"/>
    </row>
    <row r="2519" spans="1:10" x14ac:dyDescent="0.15">
      <c r="A2519" s="868"/>
      <c r="B2519" s="868"/>
      <c r="C2519" s="868"/>
      <c r="D2519" s="868"/>
      <c r="E2519" s="868"/>
      <c r="F2519" s="868"/>
      <c r="G2519" s="868"/>
      <c r="H2519" s="868"/>
      <c r="I2519" s="868"/>
      <c r="J2519" s="868"/>
    </row>
    <row r="2520" spans="1:10" x14ac:dyDescent="0.15">
      <c r="A2520" s="868"/>
      <c r="B2520" s="868"/>
      <c r="C2520" s="868"/>
      <c r="D2520" s="868"/>
      <c r="E2520" s="868"/>
      <c r="F2520" s="868"/>
      <c r="G2520" s="868"/>
      <c r="H2520" s="868"/>
      <c r="I2520" s="868"/>
      <c r="J2520" s="868"/>
    </row>
    <row r="2521" spans="1:10" x14ac:dyDescent="0.15">
      <c r="A2521" s="868"/>
      <c r="B2521" s="868"/>
      <c r="C2521" s="868"/>
      <c r="D2521" s="868"/>
      <c r="E2521" s="868"/>
      <c r="F2521" s="868"/>
      <c r="G2521" s="868"/>
      <c r="H2521" s="868"/>
      <c r="I2521" s="868"/>
      <c r="J2521" s="868"/>
    </row>
    <row r="2522" spans="1:10" x14ac:dyDescent="0.15">
      <c r="A2522" s="868"/>
      <c r="B2522" s="868"/>
      <c r="C2522" s="868"/>
      <c r="D2522" s="868"/>
      <c r="E2522" s="868"/>
      <c r="F2522" s="868"/>
      <c r="G2522" s="868"/>
      <c r="H2522" s="868"/>
      <c r="I2522" s="868"/>
      <c r="J2522" s="868"/>
    </row>
    <row r="2523" spans="1:10" x14ac:dyDescent="0.15">
      <c r="A2523" s="868"/>
      <c r="B2523" s="868"/>
      <c r="C2523" s="868"/>
      <c r="D2523" s="868"/>
      <c r="E2523" s="868"/>
      <c r="F2523" s="868"/>
      <c r="G2523" s="868"/>
      <c r="H2523" s="868"/>
      <c r="I2523" s="868"/>
      <c r="J2523" s="868"/>
    </row>
    <row r="2524" spans="1:10" x14ac:dyDescent="0.15">
      <c r="A2524" s="868"/>
      <c r="B2524" s="868"/>
      <c r="C2524" s="868"/>
      <c r="D2524" s="868"/>
      <c r="E2524" s="868"/>
      <c r="F2524" s="868"/>
      <c r="G2524" s="868"/>
      <c r="H2524" s="868"/>
      <c r="I2524" s="868"/>
      <c r="J2524" s="868"/>
    </row>
    <row r="2525" spans="1:10" x14ac:dyDescent="0.15">
      <c r="A2525" s="868"/>
      <c r="B2525" s="868"/>
      <c r="C2525" s="868"/>
      <c r="D2525" s="868"/>
      <c r="E2525" s="868"/>
      <c r="F2525" s="868"/>
      <c r="G2525" s="868"/>
      <c r="H2525" s="868"/>
      <c r="I2525" s="868"/>
      <c r="J2525" s="868"/>
    </row>
    <row r="2526" spans="1:10" x14ac:dyDescent="0.15">
      <c r="A2526" s="868"/>
      <c r="B2526" s="868"/>
      <c r="C2526" s="868"/>
      <c r="D2526" s="868"/>
      <c r="E2526" s="868"/>
      <c r="F2526" s="868"/>
      <c r="G2526" s="868"/>
      <c r="H2526" s="868"/>
      <c r="I2526" s="868"/>
      <c r="J2526" s="868"/>
    </row>
    <row r="2527" spans="1:10" x14ac:dyDescent="0.15">
      <c r="A2527" s="868"/>
      <c r="B2527" s="868"/>
      <c r="C2527" s="868"/>
      <c r="D2527" s="868"/>
      <c r="E2527" s="868"/>
      <c r="F2527" s="868"/>
      <c r="G2527" s="868"/>
      <c r="H2527" s="868"/>
      <c r="I2527" s="868"/>
      <c r="J2527" s="868"/>
    </row>
    <row r="2528" spans="1:10" x14ac:dyDescent="0.15">
      <c r="A2528" s="868"/>
      <c r="B2528" s="868"/>
      <c r="C2528" s="868"/>
      <c r="D2528" s="868"/>
      <c r="E2528" s="868"/>
      <c r="F2528" s="868"/>
      <c r="G2528" s="868"/>
      <c r="H2528" s="868"/>
      <c r="I2528" s="868"/>
      <c r="J2528" s="868"/>
    </row>
    <row r="2529" spans="1:10" x14ac:dyDescent="0.15">
      <c r="A2529" s="868"/>
      <c r="B2529" s="868"/>
      <c r="C2529" s="868"/>
      <c r="D2529" s="868"/>
      <c r="E2529" s="868"/>
      <c r="F2529" s="868"/>
      <c r="G2529" s="868"/>
      <c r="H2529" s="868"/>
      <c r="I2529" s="868"/>
      <c r="J2529" s="868"/>
    </row>
    <row r="2530" spans="1:10" x14ac:dyDescent="0.15">
      <c r="A2530" s="868"/>
      <c r="B2530" s="868"/>
      <c r="C2530" s="868"/>
      <c r="D2530" s="868"/>
      <c r="E2530" s="868"/>
      <c r="F2530" s="868"/>
      <c r="G2530" s="868"/>
      <c r="H2530" s="868"/>
      <c r="I2530" s="868"/>
      <c r="J2530" s="868"/>
    </row>
    <row r="2531" spans="1:10" x14ac:dyDescent="0.15">
      <c r="A2531" s="868"/>
      <c r="B2531" s="868"/>
      <c r="C2531" s="868"/>
      <c r="D2531" s="868"/>
      <c r="E2531" s="868"/>
      <c r="F2531" s="868"/>
      <c r="G2531" s="868"/>
      <c r="H2531" s="868"/>
      <c r="I2531" s="868"/>
      <c r="J2531" s="868"/>
    </row>
    <row r="2532" spans="1:10" x14ac:dyDescent="0.15">
      <c r="A2532" s="868"/>
      <c r="B2532" s="868"/>
      <c r="C2532" s="868"/>
      <c r="D2532" s="868"/>
      <c r="E2532" s="868"/>
      <c r="F2532" s="868"/>
      <c r="G2532" s="868"/>
      <c r="H2532" s="868"/>
      <c r="I2532" s="868"/>
      <c r="J2532" s="868"/>
    </row>
    <row r="2533" spans="1:10" x14ac:dyDescent="0.15">
      <c r="A2533" s="868"/>
      <c r="B2533" s="868"/>
      <c r="C2533" s="868"/>
      <c r="D2533" s="868"/>
      <c r="E2533" s="868"/>
      <c r="F2533" s="868"/>
      <c r="G2533" s="868"/>
      <c r="H2533" s="868"/>
      <c r="I2533" s="868"/>
      <c r="J2533" s="868"/>
    </row>
    <row r="2534" spans="1:10" x14ac:dyDescent="0.15">
      <c r="A2534" s="868"/>
      <c r="B2534" s="868"/>
      <c r="C2534" s="868"/>
      <c r="D2534" s="868"/>
      <c r="E2534" s="868"/>
      <c r="F2534" s="868"/>
      <c r="G2534" s="868"/>
      <c r="H2534" s="868"/>
      <c r="I2534" s="868"/>
      <c r="J2534" s="868"/>
    </row>
    <row r="2535" spans="1:10" x14ac:dyDescent="0.15">
      <c r="A2535" s="868"/>
      <c r="B2535" s="868"/>
      <c r="C2535" s="868"/>
      <c r="D2535" s="868"/>
      <c r="E2535" s="868"/>
      <c r="F2535" s="868"/>
      <c r="G2535" s="868"/>
      <c r="H2535" s="868"/>
      <c r="I2535" s="868"/>
      <c r="J2535" s="868"/>
    </row>
    <row r="2536" spans="1:10" x14ac:dyDescent="0.15">
      <c r="A2536" s="868"/>
      <c r="B2536" s="868"/>
      <c r="C2536" s="868"/>
      <c r="D2536" s="868"/>
      <c r="E2536" s="868"/>
      <c r="F2536" s="868"/>
      <c r="G2536" s="868"/>
      <c r="H2536" s="868"/>
      <c r="I2536" s="868"/>
      <c r="J2536" s="868"/>
    </row>
    <row r="2537" spans="1:10" x14ac:dyDescent="0.15">
      <c r="A2537" s="868"/>
      <c r="B2537" s="868"/>
      <c r="C2537" s="868"/>
      <c r="D2537" s="868"/>
      <c r="E2537" s="868"/>
      <c r="F2537" s="868"/>
      <c r="G2537" s="868"/>
      <c r="H2537" s="868"/>
      <c r="I2537" s="868"/>
      <c r="J2537" s="868"/>
    </row>
    <row r="2538" spans="1:10" x14ac:dyDescent="0.15">
      <c r="A2538" s="868"/>
      <c r="B2538" s="868"/>
      <c r="C2538" s="868"/>
      <c r="D2538" s="868"/>
      <c r="E2538" s="868"/>
      <c r="F2538" s="868"/>
      <c r="G2538" s="868"/>
      <c r="H2538" s="868"/>
      <c r="I2538" s="868"/>
      <c r="J2538" s="868"/>
    </row>
    <row r="2539" spans="1:10" x14ac:dyDescent="0.15">
      <c r="A2539" s="868"/>
      <c r="B2539" s="868"/>
      <c r="C2539" s="868"/>
      <c r="D2539" s="868"/>
      <c r="E2539" s="868"/>
      <c r="F2539" s="868"/>
      <c r="G2539" s="868"/>
      <c r="H2539" s="868"/>
      <c r="I2539" s="868"/>
      <c r="J2539" s="868"/>
    </row>
    <row r="2540" spans="1:10" x14ac:dyDescent="0.15">
      <c r="A2540" s="868"/>
      <c r="B2540" s="868"/>
      <c r="C2540" s="868"/>
      <c r="D2540" s="868"/>
      <c r="E2540" s="868"/>
      <c r="F2540" s="868"/>
      <c r="G2540" s="868"/>
      <c r="H2540" s="868"/>
      <c r="I2540" s="868"/>
      <c r="J2540" s="868"/>
    </row>
    <row r="2541" spans="1:10" x14ac:dyDescent="0.15">
      <c r="A2541" s="868"/>
      <c r="B2541" s="868"/>
      <c r="C2541" s="868"/>
      <c r="D2541" s="868"/>
      <c r="E2541" s="868"/>
      <c r="F2541" s="868"/>
      <c r="G2541" s="868"/>
      <c r="H2541" s="868"/>
      <c r="I2541" s="868"/>
      <c r="J2541" s="868"/>
    </row>
    <row r="2542" spans="1:10" x14ac:dyDescent="0.15">
      <c r="A2542" s="868"/>
      <c r="B2542" s="868"/>
      <c r="C2542" s="868"/>
      <c r="D2542" s="868"/>
      <c r="E2542" s="868"/>
      <c r="F2542" s="868"/>
      <c r="G2542" s="868"/>
      <c r="H2542" s="868"/>
      <c r="I2542" s="868"/>
      <c r="J2542" s="868"/>
    </row>
    <row r="2543" spans="1:10" x14ac:dyDescent="0.15">
      <c r="A2543" s="868"/>
      <c r="B2543" s="868"/>
      <c r="C2543" s="868"/>
      <c r="D2543" s="868"/>
      <c r="E2543" s="868"/>
      <c r="F2543" s="868"/>
      <c r="G2543" s="868"/>
      <c r="H2543" s="868"/>
      <c r="I2543" s="868"/>
      <c r="J2543" s="868"/>
    </row>
    <row r="2544" spans="1:10" x14ac:dyDescent="0.15">
      <c r="A2544" s="868"/>
      <c r="B2544" s="868"/>
      <c r="C2544" s="868"/>
      <c r="D2544" s="868"/>
      <c r="E2544" s="868"/>
      <c r="F2544" s="868"/>
      <c r="G2544" s="868"/>
      <c r="H2544" s="868"/>
      <c r="I2544" s="868"/>
      <c r="J2544" s="868"/>
    </row>
    <row r="2545" spans="1:10" x14ac:dyDescent="0.15">
      <c r="A2545" s="868"/>
      <c r="B2545" s="868"/>
      <c r="C2545" s="868"/>
      <c r="D2545" s="868"/>
      <c r="E2545" s="868"/>
      <c r="F2545" s="868"/>
      <c r="G2545" s="868"/>
      <c r="H2545" s="868"/>
      <c r="I2545" s="868"/>
      <c r="J2545" s="868"/>
    </row>
    <row r="2546" spans="1:10" x14ac:dyDescent="0.15">
      <c r="A2546" s="868"/>
      <c r="B2546" s="868"/>
      <c r="C2546" s="868"/>
      <c r="D2546" s="868"/>
      <c r="E2546" s="868"/>
      <c r="F2546" s="868"/>
      <c r="G2546" s="868"/>
      <c r="H2546" s="868"/>
      <c r="I2546" s="868"/>
      <c r="J2546" s="868"/>
    </row>
    <row r="2547" spans="1:10" x14ac:dyDescent="0.15">
      <c r="A2547" s="868"/>
      <c r="B2547" s="868"/>
      <c r="C2547" s="868"/>
      <c r="D2547" s="868"/>
      <c r="E2547" s="868"/>
      <c r="F2547" s="868"/>
      <c r="G2547" s="868"/>
      <c r="H2547" s="868"/>
      <c r="I2547" s="868"/>
      <c r="J2547" s="868"/>
    </row>
    <row r="2548" spans="1:10" x14ac:dyDescent="0.15">
      <c r="A2548" s="868"/>
      <c r="B2548" s="868"/>
      <c r="C2548" s="868"/>
      <c r="D2548" s="868"/>
      <c r="E2548" s="868"/>
      <c r="F2548" s="868"/>
      <c r="G2548" s="868"/>
      <c r="H2548" s="868"/>
      <c r="I2548" s="868"/>
      <c r="J2548" s="868"/>
    </row>
    <row r="2549" spans="1:10" x14ac:dyDescent="0.15">
      <c r="A2549" s="868"/>
      <c r="B2549" s="868"/>
      <c r="C2549" s="868"/>
      <c r="D2549" s="868"/>
      <c r="E2549" s="868"/>
      <c r="F2549" s="868"/>
      <c r="G2549" s="868"/>
      <c r="H2549" s="868"/>
      <c r="I2549" s="868"/>
      <c r="J2549" s="868"/>
    </row>
    <row r="2550" spans="1:10" x14ac:dyDescent="0.15">
      <c r="A2550" s="868"/>
      <c r="B2550" s="868"/>
      <c r="C2550" s="868"/>
      <c r="D2550" s="868"/>
      <c r="E2550" s="868"/>
      <c r="F2550" s="868"/>
      <c r="G2550" s="868"/>
      <c r="H2550" s="868"/>
      <c r="I2550" s="868"/>
      <c r="J2550" s="868"/>
    </row>
    <row r="2551" spans="1:10" x14ac:dyDescent="0.15">
      <c r="A2551" s="868"/>
      <c r="B2551" s="868"/>
      <c r="C2551" s="868"/>
      <c r="D2551" s="868"/>
      <c r="E2551" s="868"/>
      <c r="F2551" s="868"/>
      <c r="G2551" s="868"/>
      <c r="H2551" s="868"/>
      <c r="I2551" s="868"/>
      <c r="J2551" s="868"/>
    </row>
    <row r="2552" spans="1:10" x14ac:dyDescent="0.15">
      <c r="A2552" s="868"/>
      <c r="B2552" s="868"/>
      <c r="C2552" s="868"/>
      <c r="D2552" s="868"/>
      <c r="E2552" s="868"/>
      <c r="F2552" s="868"/>
      <c r="G2552" s="868"/>
      <c r="H2552" s="868"/>
      <c r="I2552" s="868"/>
      <c r="J2552" s="868"/>
    </row>
    <row r="2553" spans="1:10" x14ac:dyDescent="0.15">
      <c r="A2553" s="868"/>
      <c r="B2553" s="868"/>
      <c r="C2553" s="868"/>
      <c r="D2553" s="868"/>
      <c r="E2553" s="868"/>
      <c r="F2553" s="868"/>
      <c r="G2553" s="868"/>
      <c r="H2553" s="868"/>
      <c r="I2553" s="868"/>
      <c r="J2553" s="868"/>
    </row>
    <row r="2554" spans="1:10" x14ac:dyDescent="0.15">
      <c r="A2554" s="868"/>
      <c r="B2554" s="868"/>
      <c r="C2554" s="868"/>
      <c r="D2554" s="868"/>
      <c r="E2554" s="868"/>
      <c r="F2554" s="868"/>
      <c r="G2554" s="868"/>
      <c r="H2554" s="868"/>
      <c r="I2554" s="868"/>
      <c r="J2554" s="868"/>
    </row>
    <row r="2555" spans="1:10" x14ac:dyDescent="0.15">
      <c r="A2555" s="868"/>
      <c r="B2555" s="868"/>
      <c r="C2555" s="868"/>
      <c r="D2555" s="868"/>
      <c r="E2555" s="868"/>
      <c r="F2555" s="868"/>
      <c r="G2555" s="868"/>
      <c r="H2555" s="868"/>
      <c r="I2555" s="868"/>
      <c r="J2555" s="868"/>
    </row>
    <row r="2556" spans="1:10" x14ac:dyDescent="0.15">
      <c r="A2556" s="868"/>
      <c r="B2556" s="868"/>
      <c r="C2556" s="868"/>
      <c r="D2556" s="868"/>
      <c r="E2556" s="868"/>
      <c r="F2556" s="868"/>
      <c r="G2556" s="868"/>
      <c r="H2556" s="868"/>
      <c r="I2556" s="868"/>
      <c r="J2556" s="868"/>
    </row>
    <row r="2557" spans="1:10" x14ac:dyDescent="0.15">
      <c r="A2557" s="868"/>
      <c r="B2557" s="868"/>
      <c r="C2557" s="868"/>
      <c r="D2557" s="868"/>
      <c r="E2557" s="868"/>
      <c r="F2557" s="868"/>
      <c r="G2557" s="868"/>
      <c r="H2557" s="868"/>
      <c r="I2557" s="868"/>
      <c r="J2557" s="868"/>
    </row>
    <row r="2558" spans="1:10" x14ac:dyDescent="0.15">
      <c r="A2558" s="868"/>
      <c r="B2558" s="868"/>
      <c r="C2558" s="868"/>
      <c r="D2558" s="868"/>
      <c r="E2558" s="868"/>
      <c r="F2558" s="868"/>
      <c r="G2558" s="868"/>
      <c r="H2558" s="868"/>
      <c r="I2558" s="868"/>
      <c r="J2558" s="868"/>
    </row>
    <row r="2559" spans="1:10" x14ac:dyDescent="0.15">
      <c r="A2559" s="868"/>
      <c r="B2559" s="868"/>
      <c r="C2559" s="868"/>
      <c r="D2559" s="868"/>
      <c r="E2559" s="868"/>
      <c r="F2559" s="868"/>
      <c r="G2559" s="868"/>
      <c r="H2559" s="868"/>
      <c r="I2559" s="868"/>
      <c r="J2559" s="868"/>
    </row>
    <row r="2560" spans="1:10" x14ac:dyDescent="0.15">
      <c r="A2560" s="868"/>
      <c r="B2560" s="868"/>
      <c r="C2560" s="868"/>
      <c r="D2560" s="868"/>
      <c r="E2560" s="868"/>
      <c r="F2560" s="868"/>
      <c r="G2560" s="868"/>
      <c r="H2560" s="868"/>
      <c r="I2560" s="868"/>
      <c r="J2560" s="868"/>
    </row>
    <row r="2561" spans="1:10" x14ac:dyDescent="0.15">
      <c r="A2561" s="868"/>
      <c r="B2561" s="868"/>
      <c r="C2561" s="868"/>
      <c r="D2561" s="868"/>
      <c r="E2561" s="868"/>
      <c r="F2561" s="868"/>
      <c r="G2561" s="868"/>
      <c r="H2561" s="868"/>
      <c r="I2561" s="868"/>
      <c r="J2561" s="868"/>
    </row>
    <row r="2562" spans="1:10" x14ac:dyDescent="0.15">
      <c r="A2562" s="868"/>
      <c r="B2562" s="868"/>
      <c r="C2562" s="868"/>
      <c r="D2562" s="868"/>
      <c r="E2562" s="868"/>
      <c r="F2562" s="868"/>
      <c r="G2562" s="868"/>
      <c r="H2562" s="868"/>
      <c r="I2562" s="868"/>
      <c r="J2562" s="868"/>
    </row>
    <row r="2563" spans="1:10" x14ac:dyDescent="0.15">
      <c r="A2563" s="868"/>
      <c r="B2563" s="868"/>
      <c r="C2563" s="868"/>
      <c r="D2563" s="868"/>
      <c r="E2563" s="868"/>
      <c r="F2563" s="868"/>
      <c r="G2563" s="868"/>
      <c r="H2563" s="868"/>
      <c r="I2563" s="868"/>
      <c r="J2563" s="868"/>
    </row>
    <row r="2564" spans="1:10" x14ac:dyDescent="0.15">
      <c r="A2564" s="868"/>
      <c r="B2564" s="868"/>
      <c r="C2564" s="868"/>
      <c r="D2564" s="868"/>
      <c r="E2564" s="868"/>
      <c r="F2564" s="868"/>
      <c r="G2564" s="868"/>
      <c r="H2564" s="868"/>
      <c r="I2564" s="868"/>
      <c r="J2564" s="868"/>
    </row>
    <row r="2565" spans="1:10" x14ac:dyDescent="0.15">
      <c r="A2565" s="868"/>
      <c r="B2565" s="868"/>
      <c r="C2565" s="868"/>
      <c r="D2565" s="868"/>
      <c r="E2565" s="868"/>
      <c r="F2565" s="868"/>
      <c r="G2565" s="868"/>
      <c r="H2565" s="868"/>
      <c r="I2565" s="868"/>
      <c r="J2565" s="868"/>
    </row>
    <row r="2566" spans="1:10" x14ac:dyDescent="0.15">
      <c r="A2566" s="868"/>
      <c r="B2566" s="868"/>
      <c r="C2566" s="868"/>
      <c r="D2566" s="868"/>
      <c r="E2566" s="868"/>
      <c r="F2566" s="868"/>
      <c r="G2566" s="868"/>
      <c r="H2566" s="868"/>
      <c r="I2566" s="868"/>
      <c r="J2566" s="868"/>
    </row>
    <row r="2567" spans="1:10" x14ac:dyDescent="0.15">
      <c r="A2567" s="868"/>
      <c r="B2567" s="868"/>
      <c r="C2567" s="868"/>
      <c r="D2567" s="868"/>
      <c r="E2567" s="868"/>
      <c r="F2567" s="868"/>
      <c r="G2567" s="868"/>
      <c r="H2567" s="868"/>
      <c r="I2567" s="868"/>
      <c r="J2567" s="868"/>
    </row>
    <row r="2568" spans="1:10" x14ac:dyDescent="0.15">
      <c r="A2568" s="868"/>
      <c r="B2568" s="868"/>
      <c r="C2568" s="868"/>
      <c r="D2568" s="868"/>
      <c r="E2568" s="868"/>
      <c r="F2568" s="868"/>
      <c r="G2568" s="868"/>
      <c r="H2568" s="868"/>
      <c r="I2568" s="868"/>
      <c r="J2568" s="868"/>
    </row>
    <row r="2569" spans="1:10" x14ac:dyDescent="0.15">
      <c r="A2569" s="868"/>
      <c r="B2569" s="868"/>
      <c r="C2569" s="868"/>
      <c r="D2569" s="868"/>
      <c r="E2569" s="868"/>
      <c r="F2569" s="868"/>
      <c r="G2569" s="868"/>
      <c r="H2569" s="868"/>
      <c r="I2569" s="868"/>
      <c r="J2569" s="868"/>
    </row>
    <row r="2570" spans="1:10" x14ac:dyDescent="0.15">
      <c r="A2570" s="868"/>
      <c r="B2570" s="868"/>
      <c r="C2570" s="868"/>
      <c r="D2570" s="868"/>
      <c r="E2570" s="868"/>
      <c r="F2570" s="868"/>
      <c r="G2570" s="868"/>
      <c r="H2570" s="868"/>
      <c r="I2570" s="868"/>
      <c r="J2570" s="868"/>
    </row>
    <row r="2571" spans="1:10" x14ac:dyDescent="0.15">
      <c r="A2571" s="868"/>
      <c r="B2571" s="868"/>
      <c r="C2571" s="868"/>
      <c r="D2571" s="868"/>
      <c r="E2571" s="868"/>
      <c r="F2571" s="868"/>
      <c r="G2571" s="868"/>
      <c r="H2571" s="868"/>
      <c r="I2571" s="868"/>
      <c r="J2571" s="868"/>
    </row>
    <row r="2572" spans="1:10" x14ac:dyDescent="0.15">
      <c r="A2572" s="868"/>
      <c r="B2572" s="868"/>
      <c r="C2572" s="868"/>
      <c r="D2572" s="868"/>
      <c r="E2572" s="868"/>
      <c r="F2572" s="868"/>
      <c r="G2572" s="868"/>
      <c r="H2572" s="868"/>
      <c r="I2572" s="868"/>
      <c r="J2572" s="868"/>
    </row>
    <row r="2573" spans="1:10" x14ac:dyDescent="0.15">
      <c r="A2573" s="868"/>
      <c r="B2573" s="868"/>
      <c r="C2573" s="868"/>
      <c r="D2573" s="868"/>
      <c r="E2573" s="868"/>
      <c r="F2573" s="868"/>
      <c r="G2573" s="868"/>
      <c r="H2573" s="868"/>
      <c r="I2573" s="868"/>
      <c r="J2573" s="868"/>
    </row>
    <row r="2574" spans="1:10" x14ac:dyDescent="0.15">
      <c r="A2574" s="868"/>
      <c r="B2574" s="868"/>
      <c r="C2574" s="868"/>
      <c r="D2574" s="868"/>
      <c r="E2574" s="868"/>
      <c r="F2574" s="868"/>
      <c r="G2574" s="868"/>
      <c r="H2574" s="868"/>
      <c r="I2574" s="868"/>
      <c r="J2574" s="868"/>
    </row>
    <row r="2575" spans="1:10" x14ac:dyDescent="0.15">
      <c r="A2575" s="868"/>
      <c r="B2575" s="868"/>
      <c r="C2575" s="868"/>
      <c r="D2575" s="868"/>
      <c r="E2575" s="868"/>
      <c r="F2575" s="868"/>
      <c r="G2575" s="868"/>
      <c r="H2575" s="868"/>
      <c r="I2575" s="868"/>
      <c r="J2575" s="868"/>
    </row>
    <row r="2576" spans="1:10" x14ac:dyDescent="0.15">
      <c r="A2576" s="868"/>
      <c r="B2576" s="868"/>
      <c r="C2576" s="868"/>
      <c r="D2576" s="868"/>
      <c r="E2576" s="868"/>
      <c r="F2576" s="868"/>
      <c r="G2576" s="868"/>
      <c r="H2576" s="868"/>
      <c r="I2576" s="868"/>
      <c r="J2576" s="868"/>
    </row>
    <row r="2577" spans="1:10" x14ac:dyDescent="0.15">
      <c r="A2577" s="868"/>
      <c r="B2577" s="868"/>
      <c r="C2577" s="868"/>
      <c r="D2577" s="868"/>
      <c r="E2577" s="868"/>
      <c r="F2577" s="868"/>
      <c r="G2577" s="868"/>
      <c r="H2577" s="868"/>
      <c r="I2577" s="868"/>
      <c r="J2577" s="868"/>
    </row>
    <row r="2578" spans="1:10" x14ac:dyDescent="0.15">
      <c r="A2578" s="868"/>
      <c r="B2578" s="868"/>
      <c r="C2578" s="868"/>
      <c r="D2578" s="868"/>
      <c r="E2578" s="868"/>
      <c r="F2578" s="868"/>
      <c r="G2578" s="868"/>
      <c r="H2578" s="868"/>
      <c r="I2578" s="868"/>
      <c r="J2578" s="868"/>
    </row>
    <row r="2579" spans="1:10" x14ac:dyDescent="0.15">
      <c r="A2579" s="868"/>
      <c r="B2579" s="868"/>
      <c r="C2579" s="868"/>
      <c r="D2579" s="868"/>
      <c r="E2579" s="868"/>
      <c r="F2579" s="868"/>
      <c r="G2579" s="868"/>
      <c r="H2579" s="868"/>
      <c r="I2579" s="868"/>
      <c r="J2579" s="868"/>
    </row>
    <row r="2580" spans="1:10" x14ac:dyDescent="0.15">
      <c r="A2580" s="868"/>
      <c r="B2580" s="868"/>
      <c r="C2580" s="868"/>
      <c r="D2580" s="868"/>
      <c r="E2580" s="868"/>
      <c r="F2580" s="868"/>
      <c r="G2580" s="868"/>
      <c r="H2580" s="868"/>
      <c r="I2580" s="868"/>
      <c r="J2580" s="868"/>
    </row>
    <row r="2581" spans="1:10" x14ac:dyDescent="0.15">
      <c r="A2581" s="868"/>
      <c r="B2581" s="868"/>
      <c r="C2581" s="868"/>
      <c r="D2581" s="868"/>
      <c r="E2581" s="868"/>
      <c r="F2581" s="868"/>
      <c r="G2581" s="868"/>
      <c r="H2581" s="868"/>
      <c r="I2581" s="868"/>
      <c r="J2581" s="868"/>
    </row>
    <row r="2582" spans="1:10" x14ac:dyDescent="0.15">
      <c r="A2582" s="868"/>
      <c r="B2582" s="868"/>
      <c r="C2582" s="868"/>
      <c r="D2582" s="868"/>
      <c r="E2582" s="868"/>
      <c r="F2582" s="868"/>
      <c r="G2582" s="868"/>
      <c r="H2582" s="868"/>
      <c r="I2582" s="868"/>
      <c r="J2582" s="868"/>
    </row>
    <row r="2583" spans="1:10" x14ac:dyDescent="0.15">
      <c r="A2583" s="868"/>
      <c r="B2583" s="868"/>
      <c r="C2583" s="868"/>
      <c r="D2583" s="868"/>
      <c r="E2583" s="868"/>
      <c r="F2583" s="868"/>
      <c r="G2583" s="868"/>
      <c r="H2583" s="868"/>
      <c r="I2583" s="868"/>
      <c r="J2583" s="868"/>
    </row>
    <row r="2584" spans="1:10" x14ac:dyDescent="0.15">
      <c r="A2584" s="868"/>
      <c r="B2584" s="868"/>
      <c r="C2584" s="868"/>
      <c r="D2584" s="868"/>
      <c r="E2584" s="868"/>
      <c r="F2584" s="868"/>
      <c r="G2584" s="868"/>
      <c r="H2584" s="868"/>
      <c r="I2584" s="868"/>
      <c r="J2584" s="868"/>
    </row>
    <row r="2585" spans="1:10" x14ac:dyDescent="0.15">
      <c r="A2585" s="868"/>
      <c r="B2585" s="868"/>
      <c r="C2585" s="868"/>
      <c r="D2585" s="868"/>
      <c r="E2585" s="868"/>
      <c r="F2585" s="868"/>
      <c r="G2585" s="868"/>
      <c r="H2585" s="868"/>
      <c r="I2585" s="868"/>
      <c r="J2585" s="868"/>
    </row>
    <row r="2586" spans="1:10" x14ac:dyDescent="0.15">
      <c r="A2586" s="868"/>
      <c r="B2586" s="868"/>
      <c r="C2586" s="868"/>
      <c r="D2586" s="868"/>
      <c r="E2586" s="868"/>
      <c r="F2586" s="868"/>
      <c r="G2586" s="868"/>
      <c r="H2586" s="868"/>
      <c r="I2586" s="868"/>
      <c r="J2586" s="868"/>
    </row>
    <row r="2587" spans="1:10" x14ac:dyDescent="0.15">
      <c r="A2587" s="868"/>
      <c r="B2587" s="868"/>
      <c r="C2587" s="868"/>
      <c r="D2587" s="868"/>
      <c r="E2587" s="868"/>
      <c r="F2587" s="868"/>
      <c r="G2587" s="868"/>
      <c r="H2587" s="868"/>
      <c r="I2587" s="868"/>
      <c r="J2587" s="868"/>
    </row>
    <row r="2588" spans="1:10" x14ac:dyDescent="0.15">
      <c r="A2588" s="868"/>
      <c r="B2588" s="868"/>
      <c r="C2588" s="868"/>
      <c r="D2588" s="868"/>
      <c r="E2588" s="868"/>
      <c r="F2588" s="868"/>
      <c r="G2588" s="868"/>
      <c r="H2588" s="868"/>
      <c r="I2588" s="868"/>
      <c r="J2588" s="868"/>
    </row>
    <row r="2589" spans="1:10" x14ac:dyDescent="0.15">
      <c r="A2589" s="868"/>
      <c r="B2589" s="868"/>
      <c r="C2589" s="868"/>
      <c r="D2589" s="868"/>
      <c r="E2589" s="868"/>
      <c r="F2589" s="868"/>
      <c r="G2589" s="868"/>
      <c r="H2589" s="868"/>
      <c r="I2589" s="868"/>
      <c r="J2589" s="868"/>
    </row>
    <row r="2590" spans="1:10" x14ac:dyDescent="0.15">
      <c r="A2590" s="868"/>
      <c r="B2590" s="868"/>
      <c r="C2590" s="868"/>
      <c r="D2590" s="868"/>
      <c r="E2590" s="868"/>
      <c r="F2590" s="868"/>
      <c r="G2590" s="868"/>
      <c r="H2590" s="868"/>
      <c r="I2590" s="868"/>
      <c r="J2590" s="868"/>
    </row>
    <row r="2591" spans="1:10" x14ac:dyDescent="0.15">
      <c r="A2591" s="868"/>
      <c r="B2591" s="868"/>
      <c r="C2591" s="868"/>
      <c r="D2591" s="868"/>
      <c r="E2591" s="868"/>
      <c r="F2591" s="868"/>
      <c r="G2591" s="868"/>
      <c r="H2591" s="868"/>
      <c r="I2591" s="868"/>
      <c r="J2591" s="868"/>
    </row>
    <row r="2592" spans="1:10" x14ac:dyDescent="0.15">
      <c r="A2592" s="868"/>
      <c r="B2592" s="868"/>
      <c r="C2592" s="868"/>
      <c r="D2592" s="868"/>
      <c r="E2592" s="868"/>
      <c r="F2592" s="868"/>
      <c r="G2592" s="868"/>
      <c r="H2592" s="868"/>
      <c r="I2592" s="868"/>
      <c r="J2592" s="868"/>
    </row>
    <row r="2593" spans="1:10" x14ac:dyDescent="0.15">
      <c r="A2593" s="868"/>
      <c r="B2593" s="868"/>
      <c r="C2593" s="868"/>
      <c r="D2593" s="868"/>
      <c r="E2593" s="868"/>
      <c r="F2593" s="868"/>
      <c r="G2593" s="868"/>
      <c r="H2593" s="868"/>
      <c r="I2593" s="868"/>
      <c r="J2593" s="868"/>
    </row>
    <row r="2594" spans="1:10" x14ac:dyDescent="0.15">
      <c r="A2594" s="868"/>
      <c r="B2594" s="868"/>
      <c r="C2594" s="868"/>
      <c r="D2594" s="868"/>
      <c r="E2594" s="868"/>
      <c r="F2594" s="868"/>
      <c r="G2594" s="868"/>
      <c r="H2594" s="868"/>
      <c r="I2594" s="868"/>
      <c r="J2594" s="868"/>
    </row>
    <row r="2595" spans="1:10" x14ac:dyDescent="0.15">
      <c r="A2595" s="868"/>
      <c r="B2595" s="868"/>
      <c r="C2595" s="868"/>
      <c r="D2595" s="868"/>
      <c r="E2595" s="868"/>
      <c r="F2595" s="868"/>
      <c r="G2595" s="868"/>
      <c r="H2595" s="868"/>
      <c r="I2595" s="868"/>
      <c r="J2595" s="868"/>
    </row>
    <row r="2596" spans="1:10" x14ac:dyDescent="0.15">
      <c r="A2596" s="868"/>
      <c r="B2596" s="868"/>
      <c r="C2596" s="868"/>
      <c r="D2596" s="868"/>
      <c r="E2596" s="868"/>
      <c r="F2596" s="868"/>
      <c r="G2596" s="868"/>
      <c r="H2596" s="868"/>
      <c r="I2596" s="868"/>
      <c r="J2596" s="868"/>
    </row>
    <row r="2597" spans="1:10" x14ac:dyDescent="0.15">
      <c r="A2597" s="868"/>
      <c r="B2597" s="868"/>
      <c r="C2597" s="868"/>
      <c r="D2597" s="868"/>
      <c r="E2597" s="868"/>
      <c r="F2597" s="868"/>
      <c r="G2597" s="868"/>
      <c r="H2597" s="868"/>
      <c r="I2597" s="868"/>
      <c r="J2597" s="868"/>
    </row>
    <row r="2598" spans="1:10" x14ac:dyDescent="0.15">
      <c r="A2598" s="868"/>
      <c r="B2598" s="868"/>
      <c r="C2598" s="868"/>
      <c r="D2598" s="868"/>
      <c r="E2598" s="868"/>
      <c r="F2598" s="868"/>
      <c r="G2598" s="868"/>
      <c r="H2598" s="868"/>
      <c r="I2598" s="868"/>
      <c r="J2598" s="868"/>
    </row>
    <row r="2599" spans="1:10" x14ac:dyDescent="0.15">
      <c r="A2599" s="868"/>
      <c r="B2599" s="868"/>
      <c r="C2599" s="868"/>
      <c r="D2599" s="868"/>
      <c r="E2599" s="868"/>
      <c r="F2599" s="868"/>
      <c r="G2599" s="868"/>
      <c r="H2599" s="868"/>
      <c r="I2599" s="868"/>
      <c r="J2599" s="868"/>
    </row>
    <row r="2600" spans="1:10" x14ac:dyDescent="0.15">
      <c r="A2600" s="868"/>
      <c r="B2600" s="868"/>
      <c r="C2600" s="868"/>
      <c r="D2600" s="868"/>
      <c r="E2600" s="868"/>
      <c r="F2600" s="868"/>
      <c r="G2600" s="868"/>
      <c r="H2600" s="868"/>
      <c r="I2600" s="868"/>
      <c r="J2600" s="868"/>
    </row>
    <row r="2601" spans="1:10" x14ac:dyDescent="0.15">
      <c r="A2601" s="868"/>
      <c r="B2601" s="868"/>
      <c r="C2601" s="868"/>
      <c r="D2601" s="868"/>
      <c r="E2601" s="868"/>
      <c r="F2601" s="868"/>
      <c r="G2601" s="868"/>
      <c r="H2601" s="868"/>
      <c r="I2601" s="868"/>
      <c r="J2601" s="868"/>
    </row>
    <row r="2602" spans="1:10" x14ac:dyDescent="0.15">
      <c r="A2602" s="868"/>
      <c r="B2602" s="868"/>
      <c r="C2602" s="868"/>
      <c r="D2602" s="868"/>
      <c r="E2602" s="868"/>
      <c r="F2602" s="868"/>
      <c r="G2602" s="868"/>
      <c r="H2602" s="868"/>
      <c r="I2602" s="868"/>
      <c r="J2602" s="868"/>
    </row>
    <row r="2603" spans="1:10" x14ac:dyDescent="0.15">
      <c r="A2603" s="868"/>
      <c r="B2603" s="868"/>
      <c r="C2603" s="868"/>
      <c r="D2603" s="868"/>
      <c r="E2603" s="868"/>
      <c r="F2603" s="868"/>
      <c r="G2603" s="868"/>
      <c r="H2603" s="868"/>
      <c r="I2603" s="868"/>
      <c r="J2603" s="868"/>
    </row>
    <row r="2604" spans="1:10" x14ac:dyDescent="0.15">
      <c r="A2604" s="868"/>
      <c r="B2604" s="868"/>
      <c r="C2604" s="868"/>
      <c r="D2604" s="868"/>
      <c r="E2604" s="868"/>
      <c r="F2604" s="868"/>
      <c r="G2604" s="868"/>
      <c r="H2604" s="868"/>
      <c r="I2604" s="868"/>
      <c r="J2604" s="868"/>
    </row>
    <row r="2605" spans="1:10" x14ac:dyDescent="0.15">
      <c r="A2605" s="868"/>
      <c r="B2605" s="868"/>
      <c r="C2605" s="868"/>
      <c r="D2605" s="868"/>
      <c r="E2605" s="868"/>
      <c r="F2605" s="868"/>
      <c r="G2605" s="868"/>
      <c r="H2605" s="868"/>
      <c r="I2605" s="868"/>
      <c r="J2605" s="868"/>
    </row>
    <row r="2606" spans="1:10" x14ac:dyDescent="0.15">
      <c r="A2606" s="868"/>
      <c r="B2606" s="868"/>
      <c r="C2606" s="868"/>
      <c r="D2606" s="868"/>
      <c r="E2606" s="868"/>
      <c r="F2606" s="868"/>
      <c r="G2606" s="868"/>
      <c r="H2606" s="868"/>
      <c r="I2606" s="868"/>
      <c r="J2606" s="868"/>
    </row>
    <row r="2607" spans="1:10" x14ac:dyDescent="0.15">
      <c r="A2607" s="868"/>
      <c r="B2607" s="868"/>
      <c r="C2607" s="868"/>
      <c r="D2607" s="868"/>
      <c r="E2607" s="868"/>
      <c r="F2607" s="868"/>
      <c r="G2607" s="868"/>
      <c r="H2607" s="868"/>
      <c r="I2607" s="868"/>
      <c r="J2607" s="868"/>
    </row>
    <row r="2608" spans="1:10" x14ac:dyDescent="0.15">
      <c r="A2608" s="868"/>
      <c r="B2608" s="868"/>
      <c r="C2608" s="868"/>
      <c r="D2608" s="868"/>
      <c r="E2608" s="868"/>
      <c r="F2608" s="868"/>
      <c r="G2608" s="868"/>
      <c r="H2608" s="868"/>
      <c r="I2608" s="868"/>
      <c r="J2608" s="868"/>
    </row>
    <row r="2609" spans="1:10" x14ac:dyDescent="0.15">
      <c r="A2609" s="868"/>
      <c r="B2609" s="868"/>
      <c r="C2609" s="868"/>
      <c r="D2609" s="868"/>
      <c r="E2609" s="868"/>
      <c r="F2609" s="868"/>
      <c r="G2609" s="868"/>
      <c r="H2609" s="868"/>
      <c r="I2609" s="868"/>
      <c r="J2609" s="868"/>
    </row>
    <row r="2610" spans="1:10" x14ac:dyDescent="0.15">
      <c r="A2610" s="868"/>
      <c r="B2610" s="868"/>
      <c r="C2610" s="868"/>
      <c r="D2610" s="868"/>
      <c r="E2610" s="868"/>
      <c r="F2610" s="868"/>
      <c r="G2610" s="868"/>
      <c r="H2610" s="868"/>
      <c r="I2610" s="868"/>
      <c r="J2610" s="868"/>
    </row>
    <row r="2611" spans="1:10" x14ac:dyDescent="0.15">
      <c r="A2611" s="868"/>
      <c r="B2611" s="868"/>
      <c r="C2611" s="868"/>
      <c r="D2611" s="868"/>
      <c r="E2611" s="868"/>
      <c r="F2611" s="868"/>
      <c r="G2611" s="868"/>
      <c r="H2611" s="868"/>
      <c r="I2611" s="868"/>
      <c r="J2611" s="868"/>
    </row>
    <row r="2612" spans="1:10" x14ac:dyDescent="0.15">
      <c r="A2612" s="868"/>
      <c r="B2612" s="868"/>
      <c r="C2612" s="868"/>
      <c r="D2612" s="868"/>
      <c r="E2612" s="868"/>
      <c r="F2612" s="868"/>
      <c r="G2612" s="868"/>
      <c r="H2612" s="868"/>
      <c r="I2612" s="868"/>
      <c r="J2612" s="868"/>
    </row>
    <row r="2613" spans="1:10" x14ac:dyDescent="0.15">
      <c r="A2613" s="868"/>
      <c r="B2613" s="868"/>
      <c r="C2613" s="868"/>
      <c r="D2613" s="868"/>
      <c r="E2613" s="868"/>
      <c r="F2613" s="868"/>
      <c r="G2613" s="868"/>
      <c r="H2613" s="868"/>
      <c r="I2613" s="868"/>
      <c r="J2613" s="868"/>
    </row>
    <row r="2614" spans="1:10" x14ac:dyDescent="0.15">
      <c r="A2614" s="868"/>
      <c r="B2614" s="868"/>
      <c r="C2614" s="868"/>
      <c r="D2614" s="868"/>
      <c r="E2614" s="868"/>
      <c r="F2614" s="868"/>
      <c r="G2614" s="868"/>
      <c r="H2614" s="868"/>
      <c r="I2614" s="868"/>
      <c r="J2614" s="868"/>
    </row>
    <row r="2615" spans="1:10" x14ac:dyDescent="0.15">
      <c r="A2615" s="868"/>
      <c r="B2615" s="868"/>
      <c r="C2615" s="868"/>
      <c r="D2615" s="868"/>
      <c r="E2615" s="868"/>
      <c r="F2615" s="868"/>
      <c r="G2615" s="868"/>
      <c r="H2615" s="868"/>
      <c r="I2615" s="868"/>
      <c r="J2615" s="868"/>
    </row>
    <row r="2616" spans="1:10" x14ac:dyDescent="0.15">
      <c r="A2616" s="868"/>
      <c r="B2616" s="868"/>
      <c r="C2616" s="868"/>
      <c r="D2616" s="868"/>
      <c r="E2616" s="868"/>
      <c r="F2616" s="868"/>
      <c r="G2616" s="868"/>
      <c r="H2616" s="868"/>
      <c r="I2616" s="868"/>
      <c r="J2616" s="868"/>
    </row>
    <row r="2617" spans="1:10" x14ac:dyDescent="0.15">
      <c r="A2617" s="868"/>
      <c r="B2617" s="868"/>
      <c r="C2617" s="868"/>
      <c r="D2617" s="868"/>
      <c r="E2617" s="868"/>
      <c r="F2617" s="868"/>
      <c r="G2617" s="868"/>
      <c r="H2617" s="868"/>
      <c r="I2617" s="868"/>
      <c r="J2617" s="868"/>
    </row>
    <row r="2618" spans="1:10" x14ac:dyDescent="0.15">
      <c r="A2618" s="868"/>
      <c r="B2618" s="868"/>
      <c r="C2618" s="868"/>
      <c r="D2618" s="868"/>
      <c r="E2618" s="868"/>
      <c r="F2618" s="868"/>
      <c r="G2618" s="868"/>
      <c r="H2618" s="868"/>
      <c r="I2618" s="868"/>
      <c r="J2618" s="868"/>
    </row>
    <row r="2619" spans="1:10" x14ac:dyDescent="0.15">
      <c r="A2619" s="868"/>
      <c r="B2619" s="868"/>
      <c r="C2619" s="868"/>
      <c r="D2619" s="868"/>
      <c r="E2619" s="868"/>
      <c r="F2619" s="868"/>
      <c r="G2619" s="868"/>
      <c r="H2619" s="868"/>
      <c r="I2619" s="868"/>
      <c r="J2619" s="868"/>
    </row>
    <row r="2620" spans="1:10" x14ac:dyDescent="0.15">
      <c r="A2620" s="868"/>
      <c r="B2620" s="868"/>
      <c r="C2620" s="868"/>
      <c r="D2620" s="868"/>
      <c r="E2620" s="868"/>
      <c r="F2620" s="868"/>
      <c r="G2620" s="868"/>
      <c r="H2620" s="868"/>
      <c r="I2620" s="868"/>
      <c r="J2620" s="868"/>
    </row>
    <row r="2621" spans="1:10" x14ac:dyDescent="0.15">
      <c r="A2621" s="868"/>
      <c r="B2621" s="868"/>
      <c r="C2621" s="868"/>
      <c r="D2621" s="868"/>
      <c r="E2621" s="868"/>
      <c r="F2621" s="868"/>
      <c r="G2621" s="868"/>
      <c r="H2621" s="868"/>
      <c r="I2621" s="868"/>
      <c r="J2621" s="868"/>
    </row>
    <row r="2622" spans="1:10" x14ac:dyDescent="0.15">
      <c r="A2622" s="868"/>
      <c r="B2622" s="868"/>
      <c r="C2622" s="868"/>
      <c r="D2622" s="868"/>
      <c r="E2622" s="868"/>
      <c r="F2622" s="868"/>
      <c r="G2622" s="868"/>
      <c r="H2622" s="868"/>
      <c r="I2622" s="868"/>
      <c r="J2622" s="868"/>
    </row>
    <row r="2623" spans="1:10" x14ac:dyDescent="0.15">
      <c r="A2623" s="868"/>
      <c r="B2623" s="868"/>
      <c r="C2623" s="868"/>
      <c r="D2623" s="868"/>
      <c r="E2623" s="868"/>
      <c r="F2623" s="868"/>
      <c r="G2623" s="868"/>
      <c r="H2623" s="868"/>
      <c r="I2623" s="868"/>
      <c r="J2623" s="868"/>
    </row>
    <row r="2624" spans="1:10" x14ac:dyDescent="0.15">
      <c r="A2624" s="868"/>
      <c r="B2624" s="868"/>
      <c r="C2624" s="868"/>
      <c r="D2624" s="868"/>
      <c r="E2624" s="868"/>
      <c r="F2624" s="868"/>
      <c r="G2624" s="868"/>
      <c r="H2624" s="868"/>
      <c r="I2624" s="868"/>
      <c r="J2624" s="868"/>
    </row>
    <row r="2625" spans="1:10" x14ac:dyDescent="0.15">
      <c r="A2625" s="868"/>
      <c r="B2625" s="868"/>
      <c r="C2625" s="868"/>
      <c r="D2625" s="868"/>
      <c r="E2625" s="868"/>
      <c r="F2625" s="868"/>
      <c r="G2625" s="868"/>
      <c r="H2625" s="868"/>
      <c r="I2625" s="868"/>
      <c r="J2625" s="868"/>
    </row>
    <row r="2626" spans="1:10" x14ac:dyDescent="0.15">
      <c r="A2626" s="868"/>
      <c r="B2626" s="868"/>
      <c r="C2626" s="868"/>
      <c r="D2626" s="868"/>
      <c r="E2626" s="868"/>
      <c r="F2626" s="868"/>
      <c r="G2626" s="868"/>
      <c r="H2626" s="868"/>
      <c r="I2626" s="868"/>
      <c r="J2626" s="868"/>
    </row>
    <row r="2627" spans="1:10" x14ac:dyDescent="0.15">
      <c r="A2627" s="868"/>
      <c r="B2627" s="868"/>
      <c r="C2627" s="868"/>
      <c r="D2627" s="868"/>
      <c r="E2627" s="868"/>
      <c r="F2627" s="868"/>
      <c r="G2627" s="868"/>
      <c r="H2627" s="868"/>
      <c r="I2627" s="868"/>
      <c r="J2627" s="868"/>
    </row>
    <row r="2628" spans="1:10" x14ac:dyDescent="0.15">
      <c r="A2628" s="868"/>
      <c r="B2628" s="868"/>
      <c r="C2628" s="868"/>
      <c r="D2628" s="868"/>
      <c r="E2628" s="868"/>
      <c r="F2628" s="868"/>
      <c r="G2628" s="868"/>
      <c r="H2628" s="868"/>
      <c r="I2628" s="868"/>
      <c r="J2628" s="868"/>
    </row>
    <row r="2629" spans="1:10" x14ac:dyDescent="0.15">
      <c r="A2629" s="868"/>
      <c r="B2629" s="868"/>
      <c r="C2629" s="868"/>
      <c r="D2629" s="868"/>
      <c r="E2629" s="868"/>
      <c r="F2629" s="868"/>
      <c r="G2629" s="868"/>
      <c r="H2629" s="868"/>
      <c r="I2629" s="868"/>
      <c r="J2629" s="868"/>
    </row>
    <row r="2630" spans="1:10" x14ac:dyDescent="0.15">
      <c r="A2630" s="868"/>
      <c r="B2630" s="868"/>
      <c r="C2630" s="868"/>
      <c r="D2630" s="868"/>
      <c r="E2630" s="868"/>
      <c r="F2630" s="868"/>
      <c r="G2630" s="868"/>
      <c r="H2630" s="868"/>
      <c r="I2630" s="868"/>
      <c r="J2630" s="868"/>
    </row>
    <row r="2631" spans="1:10" x14ac:dyDescent="0.15">
      <c r="A2631" s="868"/>
      <c r="B2631" s="868"/>
      <c r="C2631" s="868"/>
      <c r="D2631" s="868"/>
      <c r="E2631" s="868"/>
      <c r="F2631" s="868"/>
      <c r="G2631" s="868"/>
      <c r="H2631" s="868"/>
      <c r="I2631" s="868"/>
      <c r="J2631" s="868"/>
    </row>
    <row r="2632" spans="1:10" x14ac:dyDescent="0.15">
      <c r="A2632" s="868"/>
      <c r="B2632" s="868"/>
      <c r="C2632" s="868"/>
      <c r="D2632" s="868"/>
      <c r="E2632" s="868"/>
      <c r="F2632" s="868"/>
      <c r="G2632" s="868"/>
      <c r="H2632" s="868"/>
      <c r="I2632" s="868"/>
      <c r="J2632" s="868"/>
    </row>
    <row r="2633" spans="1:10" x14ac:dyDescent="0.15">
      <c r="A2633" s="868"/>
      <c r="B2633" s="868"/>
      <c r="C2633" s="868"/>
      <c r="D2633" s="868"/>
      <c r="E2633" s="868"/>
      <c r="F2633" s="868"/>
      <c r="G2633" s="868"/>
      <c r="H2633" s="868"/>
      <c r="I2633" s="868"/>
      <c r="J2633" s="868"/>
    </row>
    <row r="2634" spans="1:10" x14ac:dyDescent="0.15">
      <c r="A2634" s="868"/>
      <c r="B2634" s="868"/>
      <c r="C2634" s="868"/>
      <c r="D2634" s="868"/>
      <c r="E2634" s="868"/>
      <c r="F2634" s="868"/>
      <c r="G2634" s="868"/>
      <c r="H2634" s="868"/>
      <c r="I2634" s="868"/>
      <c r="J2634" s="868"/>
    </row>
    <row r="2635" spans="1:10" x14ac:dyDescent="0.15">
      <c r="A2635" s="868"/>
      <c r="B2635" s="868"/>
      <c r="C2635" s="868"/>
      <c r="D2635" s="868"/>
      <c r="E2635" s="868"/>
      <c r="F2635" s="868"/>
      <c r="G2635" s="868"/>
      <c r="H2635" s="868"/>
      <c r="I2635" s="868"/>
      <c r="J2635" s="868"/>
    </row>
    <row r="2636" spans="1:10" x14ac:dyDescent="0.15">
      <c r="A2636" s="868"/>
      <c r="B2636" s="868"/>
      <c r="C2636" s="868"/>
      <c r="D2636" s="868"/>
      <c r="E2636" s="868"/>
      <c r="F2636" s="868"/>
      <c r="G2636" s="868"/>
      <c r="H2636" s="868"/>
      <c r="I2636" s="868"/>
      <c r="J2636" s="868"/>
    </row>
    <row r="2637" spans="1:10" x14ac:dyDescent="0.15">
      <c r="A2637" s="868"/>
      <c r="B2637" s="868"/>
      <c r="C2637" s="868"/>
      <c r="D2637" s="868"/>
      <c r="E2637" s="868"/>
      <c r="F2637" s="868"/>
      <c r="G2637" s="868"/>
      <c r="H2637" s="868"/>
      <c r="I2637" s="868"/>
      <c r="J2637" s="868"/>
    </row>
    <row r="2638" spans="1:10" x14ac:dyDescent="0.15">
      <c r="A2638" s="868"/>
      <c r="B2638" s="868"/>
      <c r="C2638" s="868"/>
      <c r="D2638" s="868"/>
      <c r="E2638" s="868"/>
      <c r="F2638" s="868"/>
      <c r="G2638" s="868"/>
      <c r="H2638" s="868"/>
      <c r="I2638" s="868"/>
      <c r="J2638" s="868"/>
    </row>
    <row r="2639" spans="1:10" x14ac:dyDescent="0.15">
      <c r="A2639" s="868"/>
      <c r="B2639" s="868"/>
      <c r="C2639" s="868"/>
      <c r="D2639" s="868"/>
      <c r="E2639" s="868"/>
      <c r="F2639" s="868"/>
      <c r="G2639" s="868"/>
      <c r="H2639" s="868"/>
      <c r="I2639" s="868"/>
      <c r="J2639" s="868"/>
    </row>
    <row r="2640" spans="1:10" x14ac:dyDescent="0.15">
      <c r="A2640" s="868"/>
      <c r="B2640" s="868"/>
      <c r="C2640" s="868"/>
      <c r="D2640" s="868"/>
      <c r="E2640" s="868"/>
      <c r="F2640" s="868"/>
      <c r="G2640" s="868"/>
      <c r="H2640" s="868"/>
      <c r="I2640" s="868"/>
      <c r="J2640" s="868"/>
    </row>
    <row r="2641" spans="1:10" x14ac:dyDescent="0.15">
      <c r="A2641" s="868"/>
      <c r="B2641" s="868"/>
      <c r="C2641" s="868"/>
      <c r="D2641" s="868"/>
      <c r="E2641" s="868"/>
      <c r="F2641" s="868"/>
      <c r="G2641" s="868"/>
      <c r="H2641" s="868"/>
      <c r="I2641" s="868"/>
      <c r="J2641" s="868"/>
    </row>
    <row r="2642" spans="1:10" x14ac:dyDescent="0.15">
      <c r="A2642" s="868"/>
      <c r="B2642" s="868"/>
      <c r="C2642" s="868"/>
      <c r="D2642" s="868"/>
      <c r="E2642" s="868"/>
      <c r="F2642" s="868"/>
      <c r="G2642" s="868"/>
      <c r="H2642" s="868"/>
      <c r="I2642" s="868"/>
      <c r="J2642" s="868"/>
    </row>
    <row r="2643" spans="1:10" x14ac:dyDescent="0.15">
      <c r="A2643" s="868"/>
      <c r="B2643" s="868"/>
      <c r="C2643" s="868"/>
      <c r="D2643" s="868"/>
      <c r="E2643" s="868"/>
      <c r="F2643" s="868"/>
      <c r="G2643" s="868"/>
      <c r="H2643" s="868"/>
      <c r="I2643" s="868"/>
      <c r="J2643" s="868"/>
    </row>
    <row r="2644" spans="1:10" x14ac:dyDescent="0.15">
      <c r="A2644" s="868"/>
      <c r="B2644" s="868"/>
      <c r="C2644" s="868"/>
      <c r="D2644" s="868"/>
      <c r="E2644" s="868"/>
      <c r="F2644" s="868"/>
      <c r="G2644" s="868"/>
      <c r="H2644" s="868"/>
      <c r="I2644" s="868"/>
      <c r="J2644" s="868"/>
    </row>
    <row r="2645" spans="1:10" x14ac:dyDescent="0.15">
      <c r="A2645" s="868"/>
      <c r="B2645" s="868"/>
      <c r="C2645" s="868"/>
      <c r="D2645" s="868"/>
      <c r="E2645" s="868"/>
      <c r="F2645" s="868"/>
      <c r="G2645" s="868"/>
      <c r="H2645" s="868"/>
      <c r="I2645" s="868"/>
      <c r="J2645" s="868"/>
    </row>
    <row r="2646" spans="1:10" x14ac:dyDescent="0.15">
      <c r="A2646" s="868"/>
      <c r="B2646" s="868"/>
      <c r="C2646" s="868"/>
      <c r="D2646" s="868"/>
      <c r="E2646" s="868"/>
      <c r="F2646" s="868"/>
      <c r="G2646" s="868"/>
      <c r="H2646" s="868"/>
      <c r="I2646" s="868"/>
      <c r="J2646" s="868"/>
    </row>
    <row r="2647" spans="1:10" x14ac:dyDescent="0.15">
      <c r="A2647" s="868"/>
      <c r="B2647" s="868"/>
      <c r="C2647" s="868"/>
      <c r="D2647" s="868"/>
      <c r="E2647" s="868"/>
      <c r="F2647" s="868"/>
      <c r="G2647" s="868"/>
      <c r="H2647" s="868"/>
      <c r="I2647" s="868"/>
      <c r="J2647" s="868"/>
    </row>
    <row r="2648" spans="1:10" x14ac:dyDescent="0.15">
      <c r="A2648" s="868"/>
      <c r="B2648" s="868"/>
      <c r="C2648" s="868"/>
      <c r="D2648" s="868"/>
      <c r="E2648" s="868"/>
      <c r="F2648" s="868"/>
      <c r="G2648" s="868"/>
      <c r="H2648" s="868"/>
      <c r="I2648" s="868"/>
      <c r="J2648" s="868"/>
    </row>
    <row r="2649" spans="1:10" x14ac:dyDescent="0.15">
      <c r="A2649" s="868"/>
      <c r="B2649" s="868"/>
      <c r="C2649" s="868"/>
      <c r="D2649" s="868"/>
      <c r="E2649" s="868"/>
      <c r="F2649" s="868"/>
      <c r="G2649" s="868"/>
      <c r="H2649" s="868"/>
      <c r="I2649" s="868"/>
      <c r="J2649" s="868"/>
    </row>
    <row r="2650" spans="1:10" x14ac:dyDescent="0.15">
      <c r="A2650" s="868"/>
      <c r="B2650" s="868"/>
      <c r="C2650" s="868"/>
      <c r="D2650" s="868"/>
      <c r="E2650" s="868"/>
      <c r="F2650" s="868"/>
      <c r="G2650" s="868"/>
      <c r="H2650" s="868"/>
      <c r="I2650" s="868"/>
      <c r="J2650" s="868"/>
    </row>
    <row r="2651" spans="1:10" x14ac:dyDescent="0.15">
      <c r="A2651" s="868"/>
      <c r="B2651" s="868"/>
      <c r="C2651" s="868"/>
      <c r="D2651" s="868"/>
      <c r="E2651" s="868"/>
      <c r="F2651" s="868"/>
      <c r="G2651" s="868"/>
      <c r="H2651" s="868"/>
      <c r="I2651" s="868"/>
      <c r="J2651" s="868"/>
    </row>
    <row r="2652" spans="1:10" x14ac:dyDescent="0.15">
      <c r="A2652" s="868"/>
      <c r="B2652" s="868"/>
      <c r="C2652" s="868"/>
      <c r="D2652" s="868"/>
      <c r="E2652" s="868"/>
      <c r="F2652" s="868"/>
      <c r="G2652" s="868"/>
      <c r="H2652" s="868"/>
      <c r="I2652" s="868"/>
      <c r="J2652" s="868"/>
    </row>
    <row r="2653" spans="1:10" x14ac:dyDescent="0.15">
      <c r="A2653" s="868"/>
      <c r="B2653" s="868"/>
      <c r="C2653" s="868"/>
      <c r="D2653" s="868"/>
      <c r="E2653" s="868"/>
      <c r="F2653" s="868"/>
      <c r="G2653" s="868"/>
      <c r="H2653" s="868"/>
      <c r="I2653" s="868"/>
      <c r="J2653" s="868"/>
    </row>
    <row r="2654" spans="1:10" x14ac:dyDescent="0.15">
      <c r="A2654" s="868"/>
      <c r="B2654" s="868"/>
      <c r="C2654" s="868"/>
      <c r="D2654" s="868"/>
      <c r="E2654" s="868"/>
      <c r="F2654" s="868"/>
      <c r="G2654" s="868"/>
      <c r="H2654" s="868"/>
      <c r="I2654" s="868"/>
      <c r="J2654" s="868"/>
    </row>
    <row r="2655" spans="1:10" x14ac:dyDescent="0.15">
      <c r="A2655" s="868"/>
      <c r="B2655" s="868"/>
      <c r="C2655" s="868"/>
      <c r="D2655" s="868"/>
      <c r="E2655" s="868"/>
      <c r="F2655" s="868"/>
      <c r="G2655" s="868"/>
      <c r="H2655" s="868"/>
      <c r="I2655" s="868"/>
      <c r="J2655" s="868"/>
    </row>
    <row r="2656" spans="1:10" x14ac:dyDescent="0.15">
      <c r="A2656" s="868"/>
      <c r="B2656" s="868"/>
      <c r="C2656" s="868"/>
      <c r="D2656" s="868"/>
      <c r="E2656" s="868"/>
      <c r="F2656" s="868"/>
      <c r="G2656" s="868"/>
      <c r="H2656" s="868"/>
      <c r="I2656" s="868"/>
      <c r="J2656" s="868"/>
    </row>
    <row r="2657" spans="1:10" x14ac:dyDescent="0.15">
      <c r="A2657" s="868"/>
      <c r="B2657" s="868"/>
      <c r="C2657" s="868"/>
      <c r="D2657" s="868"/>
      <c r="E2657" s="868"/>
      <c r="F2657" s="868"/>
      <c r="G2657" s="868"/>
      <c r="H2657" s="868"/>
      <c r="I2657" s="868"/>
      <c r="J2657" s="868"/>
    </row>
    <row r="2658" spans="1:10" x14ac:dyDescent="0.15">
      <c r="A2658" s="868"/>
      <c r="B2658" s="868"/>
      <c r="C2658" s="868"/>
      <c r="D2658" s="868"/>
      <c r="E2658" s="868"/>
      <c r="F2658" s="868"/>
      <c r="G2658" s="868"/>
      <c r="H2658" s="868"/>
      <c r="I2658" s="868"/>
      <c r="J2658" s="868"/>
    </row>
    <row r="2659" spans="1:10" x14ac:dyDescent="0.15">
      <c r="A2659" s="868"/>
      <c r="B2659" s="868"/>
      <c r="C2659" s="868"/>
      <c r="D2659" s="868"/>
      <c r="E2659" s="868"/>
      <c r="F2659" s="868"/>
      <c r="G2659" s="868"/>
      <c r="H2659" s="868"/>
      <c r="I2659" s="868"/>
      <c r="J2659" s="868"/>
    </row>
    <row r="2660" spans="1:10" x14ac:dyDescent="0.15">
      <c r="A2660" s="868"/>
      <c r="B2660" s="868"/>
      <c r="C2660" s="868"/>
      <c r="D2660" s="868"/>
      <c r="E2660" s="868"/>
      <c r="F2660" s="868"/>
      <c r="G2660" s="868"/>
      <c r="H2660" s="868"/>
      <c r="I2660" s="868"/>
      <c r="J2660" s="868"/>
    </row>
    <row r="2661" spans="1:10" x14ac:dyDescent="0.15">
      <c r="A2661" s="868"/>
      <c r="B2661" s="868"/>
      <c r="C2661" s="868"/>
      <c r="D2661" s="868"/>
      <c r="E2661" s="868"/>
      <c r="F2661" s="868"/>
      <c r="G2661" s="868"/>
      <c r="H2661" s="868"/>
      <c r="I2661" s="868"/>
      <c r="J2661" s="868"/>
    </row>
    <row r="2662" spans="1:10" x14ac:dyDescent="0.15">
      <c r="A2662" s="868"/>
      <c r="B2662" s="868"/>
      <c r="C2662" s="868"/>
      <c r="D2662" s="868"/>
      <c r="E2662" s="868"/>
      <c r="F2662" s="868"/>
      <c r="G2662" s="868"/>
      <c r="H2662" s="868"/>
      <c r="I2662" s="868"/>
      <c r="J2662" s="868"/>
    </row>
    <row r="2663" spans="1:10" x14ac:dyDescent="0.15">
      <c r="A2663" s="868"/>
      <c r="B2663" s="868"/>
      <c r="C2663" s="868"/>
      <c r="D2663" s="868"/>
      <c r="E2663" s="868"/>
      <c r="F2663" s="868"/>
      <c r="G2663" s="868"/>
      <c r="H2663" s="868"/>
      <c r="I2663" s="868"/>
      <c r="J2663" s="868"/>
    </row>
    <row r="2664" spans="1:10" x14ac:dyDescent="0.15">
      <c r="A2664" s="868"/>
      <c r="B2664" s="868"/>
      <c r="C2664" s="868"/>
      <c r="D2664" s="868"/>
      <c r="E2664" s="868"/>
      <c r="F2664" s="868"/>
      <c r="G2664" s="868"/>
      <c r="H2664" s="868"/>
      <c r="I2664" s="868"/>
      <c r="J2664" s="868"/>
    </row>
    <row r="2665" spans="1:10" x14ac:dyDescent="0.15">
      <c r="A2665" s="868"/>
      <c r="B2665" s="868"/>
      <c r="C2665" s="868"/>
      <c r="D2665" s="868"/>
      <c r="E2665" s="868"/>
      <c r="F2665" s="868"/>
      <c r="G2665" s="868"/>
      <c r="H2665" s="868"/>
      <c r="I2665" s="868"/>
      <c r="J2665" s="868"/>
    </row>
    <row r="2666" spans="1:10" x14ac:dyDescent="0.15">
      <c r="A2666" s="868"/>
      <c r="B2666" s="868"/>
      <c r="C2666" s="868"/>
      <c r="D2666" s="868"/>
      <c r="E2666" s="868"/>
      <c r="F2666" s="868"/>
      <c r="G2666" s="868"/>
      <c r="H2666" s="868"/>
      <c r="I2666" s="868"/>
      <c r="J2666" s="868"/>
    </row>
    <row r="2667" spans="1:10" x14ac:dyDescent="0.15">
      <c r="A2667" s="868"/>
      <c r="B2667" s="868"/>
      <c r="C2667" s="868"/>
      <c r="D2667" s="868"/>
      <c r="E2667" s="868"/>
      <c r="F2667" s="868"/>
      <c r="G2667" s="868"/>
      <c r="H2667" s="868"/>
      <c r="I2667" s="868"/>
      <c r="J2667" s="868"/>
    </row>
    <row r="2668" spans="1:10" x14ac:dyDescent="0.15">
      <c r="A2668" s="868"/>
      <c r="B2668" s="868"/>
      <c r="C2668" s="868"/>
      <c r="D2668" s="868"/>
      <c r="E2668" s="868"/>
      <c r="F2668" s="868"/>
      <c r="G2668" s="868"/>
      <c r="H2668" s="868"/>
      <c r="I2668" s="868"/>
      <c r="J2668" s="868"/>
    </row>
    <row r="2669" spans="1:10" x14ac:dyDescent="0.15">
      <c r="A2669" s="868"/>
      <c r="B2669" s="868"/>
      <c r="C2669" s="868"/>
      <c r="D2669" s="868"/>
      <c r="E2669" s="868"/>
      <c r="F2669" s="868"/>
      <c r="G2669" s="868"/>
      <c r="H2669" s="868"/>
      <c r="I2669" s="868"/>
      <c r="J2669" s="868"/>
    </row>
    <row r="2670" spans="1:10" x14ac:dyDescent="0.15">
      <c r="A2670" s="868"/>
      <c r="B2670" s="868"/>
      <c r="C2670" s="868"/>
      <c r="D2670" s="868"/>
      <c r="E2670" s="868"/>
      <c r="F2670" s="868"/>
      <c r="G2670" s="868"/>
      <c r="H2670" s="868"/>
      <c r="I2670" s="868"/>
      <c r="J2670" s="868"/>
    </row>
    <row r="2671" spans="1:10" x14ac:dyDescent="0.15">
      <c r="A2671" s="868"/>
      <c r="B2671" s="868"/>
      <c r="C2671" s="868"/>
      <c r="D2671" s="868"/>
      <c r="E2671" s="868"/>
      <c r="F2671" s="868"/>
      <c r="G2671" s="868"/>
      <c r="H2671" s="868"/>
      <c r="I2671" s="868"/>
      <c r="J2671" s="868"/>
    </row>
    <row r="2672" spans="1:10" x14ac:dyDescent="0.15">
      <c r="A2672" s="868"/>
      <c r="B2672" s="868"/>
      <c r="C2672" s="868"/>
      <c r="D2672" s="868"/>
      <c r="E2672" s="868"/>
      <c r="F2672" s="868"/>
      <c r="G2672" s="868"/>
      <c r="H2672" s="868"/>
      <c r="I2672" s="868"/>
      <c r="J2672" s="868"/>
    </row>
    <row r="2673" spans="1:10" x14ac:dyDescent="0.15">
      <c r="A2673" s="868"/>
      <c r="B2673" s="868"/>
      <c r="C2673" s="868"/>
      <c r="D2673" s="868"/>
      <c r="E2673" s="868"/>
      <c r="F2673" s="868"/>
      <c r="G2673" s="868"/>
      <c r="H2673" s="868"/>
      <c r="I2673" s="868"/>
      <c r="J2673" s="868"/>
    </row>
    <row r="2674" spans="1:10" x14ac:dyDescent="0.15">
      <c r="A2674" s="868"/>
      <c r="B2674" s="868"/>
      <c r="C2674" s="868"/>
      <c r="D2674" s="868"/>
      <c r="E2674" s="868"/>
      <c r="F2674" s="868"/>
      <c r="G2674" s="868"/>
      <c r="H2674" s="868"/>
      <c r="I2674" s="868"/>
      <c r="J2674" s="868"/>
    </row>
    <row r="2675" spans="1:10" x14ac:dyDescent="0.15">
      <c r="A2675" s="868"/>
      <c r="B2675" s="868"/>
      <c r="C2675" s="868"/>
      <c r="D2675" s="868"/>
      <c r="E2675" s="868"/>
      <c r="F2675" s="868"/>
      <c r="G2675" s="868"/>
      <c r="H2675" s="868"/>
      <c r="I2675" s="868"/>
      <c r="J2675" s="868"/>
    </row>
    <row r="2676" spans="1:10" x14ac:dyDescent="0.15">
      <c r="A2676" s="868"/>
      <c r="B2676" s="868"/>
      <c r="C2676" s="868"/>
      <c r="D2676" s="868"/>
      <c r="E2676" s="868"/>
      <c r="F2676" s="868"/>
      <c r="G2676" s="868"/>
      <c r="H2676" s="868"/>
      <c r="I2676" s="868"/>
      <c r="J2676" s="868"/>
    </row>
    <row r="2677" spans="1:10" x14ac:dyDescent="0.15">
      <c r="A2677" s="868"/>
      <c r="B2677" s="868"/>
      <c r="C2677" s="868"/>
      <c r="D2677" s="868"/>
      <c r="E2677" s="868"/>
      <c r="F2677" s="868"/>
      <c r="G2677" s="868"/>
      <c r="H2677" s="868"/>
      <c r="I2677" s="868"/>
      <c r="J2677" s="868"/>
    </row>
    <row r="2678" spans="1:10" x14ac:dyDescent="0.15">
      <c r="A2678" s="868"/>
      <c r="B2678" s="868"/>
      <c r="C2678" s="868"/>
      <c r="D2678" s="868"/>
      <c r="E2678" s="868"/>
      <c r="F2678" s="868"/>
      <c r="G2678" s="868"/>
      <c r="H2678" s="868"/>
      <c r="I2678" s="868"/>
      <c r="J2678" s="868"/>
    </row>
    <row r="2679" spans="1:10" x14ac:dyDescent="0.15">
      <c r="A2679" s="868"/>
      <c r="B2679" s="868"/>
      <c r="C2679" s="868"/>
      <c r="D2679" s="868"/>
      <c r="E2679" s="868"/>
      <c r="F2679" s="868"/>
      <c r="G2679" s="868"/>
      <c r="H2679" s="868"/>
      <c r="I2679" s="868"/>
      <c r="J2679" s="868"/>
    </row>
    <row r="2680" spans="1:10" x14ac:dyDescent="0.15">
      <c r="A2680" s="868"/>
      <c r="B2680" s="868"/>
      <c r="C2680" s="868"/>
      <c r="D2680" s="868"/>
      <c r="E2680" s="868"/>
      <c r="F2680" s="868"/>
      <c r="G2680" s="868"/>
      <c r="H2680" s="868"/>
      <c r="I2680" s="868"/>
      <c r="J2680" s="868"/>
    </row>
    <row r="2681" spans="1:10" x14ac:dyDescent="0.15">
      <c r="A2681" s="868"/>
      <c r="B2681" s="868"/>
      <c r="C2681" s="868"/>
      <c r="D2681" s="868"/>
      <c r="E2681" s="868"/>
      <c r="F2681" s="868"/>
      <c r="G2681" s="868"/>
      <c r="H2681" s="868"/>
      <c r="I2681" s="868"/>
      <c r="J2681" s="868"/>
    </row>
    <row r="2682" spans="1:10" x14ac:dyDescent="0.15">
      <c r="A2682" s="868"/>
      <c r="B2682" s="868"/>
      <c r="C2682" s="868"/>
      <c r="D2682" s="868"/>
      <c r="E2682" s="868"/>
      <c r="F2682" s="868"/>
      <c r="G2682" s="868"/>
      <c r="H2682" s="868"/>
      <c r="I2682" s="868"/>
      <c r="J2682" s="868"/>
    </row>
    <row r="2683" spans="1:10" x14ac:dyDescent="0.15">
      <c r="A2683" s="868"/>
      <c r="B2683" s="868"/>
      <c r="C2683" s="868"/>
      <c r="D2683" s="868"/>
      <c r="E2683" s="868"/>
      <c r="F2683" s="868"/>
      <c r="G2683" s="868"/>
      <c r="H2683" s="868"/>
      <c r="I2683" s="868"/>
      <c r="J2683" s="868"/>
    </row>
    <row r="2684" spans="1:10" x14ac:dyDescent="0.15">
      <c r="A2684" s="868"/>
      <c r="B2684" s="868"/>
      <c r="C2684" s="868"/>
      <c r="D2684" s="868"/>
      <c r="E2684" s="868"/>
      <c r="F2684" s="868"/>
      <c r="G2684" s="868"/>
      <c r="H2684" s="868"/>
      <c r="I2684" s="868"/>
      <c r="J2684" s="868"/>
    </row>
    <row r="2685" spans="1:10" x14ac:dyDescent="0.15">
      <c r="A2685" s="868"/>
      <c r="B2685" s="868"/>
      <c r="C2685" s="868"/>
      <c r="D2685" s="868"/>
      <c r="E2685" s="868"/>
      <c r="F2685" s="868"/>
      <c r="G2685" s="868"/>
      <c r="H2685" s="868"/>
      <c r="I2685" s="868"/>
      <c r="J2685" s="868"/>
    </row>
    <row r="2686" spans="1:10" x14ac:dyDescent="0.15">
      <c r="A2686" s="868"/>
      <c r="B2686" s="868"/>
      <c r="C2686" s="868"/>
      <c r="D2686" s="868"/>
      <c r="E2686" s="868"/>
      <c r="F2686" s="868"/>
      <c r="G2686" s="868"/>
      <c r="H2686" s="868"/>
      <c r="I2686" s="868"/>
      <c r="J2686" s="868"/>
    </row>
    <row r="2687" spans="1:10" x14ac:dyDescent="0.15">
      <c r="A2687" s="868"/>
      <c r="B2687" s="868"/>
      <c r="C2687" s="868"/>
      <c r="D2687" s="868"/>
      <c r="E2687" s="868"/>
      <c r="F2687" s="868"/>
      <c r="G2687" s="868"/>
      <c r="H2687" s="868"/>
      <c r="I2687" s="868"/>
      <c r="J2687" s="868"/>
    </row>
    <row r="2688" spans="1:10" x14ac:dyDescent="0.15">
      <c r="A2688" s="868"/>
      <c r="B2688" s="868"/>
      <c r="C2688" s="868"/>
      <c r="D2688" s="868"/>
      <c r="E2688" s="868"/>
      <c r="F2688" s="868"/>
      <c r="G2688" s="868"/>
      <c r="H2688" s="868"/>
      <c r="I2688" s="868"/>
      <c r="J2688" s="868"/>
    </row>
    <row r="2689" spans="1:10" x14ac:dyDescent="0.15">
      <c r="A2689" s="868"/>
      <c r="B2689" s="868"/>
      <c r="C2689" s="868"/>
      <c r="D2689" s="868"/>
      <c r="E2689" s="868"/>
      <c r="F2689" s="868"/>
      <c r="G2689" s="868"/>
      <c r="H2689" s="868"/>
      <c r="I2689" s="868"/>
      <c r="J2689" s="868"/>
    </row>
    <row r="2690" spans="1:10" x14ac:dyDescent="0.15">
      <c r="A2690" s="868"/>
      <c r="B2690" s="868"/>
      <c r="C2690" s="868"/>
      <c r="D2690" s="868"/>
      <c r="E2690" s="868"/>
      <c r="F2690" s="868"/>
      <c r="G2690" s="868"/>
      <c r="H2690" s="868"/>
      <c r="I2690" s="868"/>
      <c r="J2690" s="868"/>
    </row>
    <row r="2691" spans="1:10" x14ac:dyDescent="0.15">
      <c r="A2691" s="868"/>
      <c r="B2691" s="868"/>
      <c r="C2691" s="868"/>
      <c r="D2691" s="868"/>
      <c r="E2691" s="868"/>
      <c r="F2691" s="868"/>
      <c r="G2691" s="868"/>
      <c r="H2691" s="868"/>
      <c r="I2691" s="868"/>
      <c r="J2691" s="868"/>
    </row>
    <row r="2692" spans="1:10" x14ac:dyDescent="0.15">
      <c r="A2692" s="868"/>
      <c r="B2692" s="868"/>
      <c r="C2692" s="868"/>
      <c r="D2692" s="868"/>
      <c r="E2692" s="868"/>
      <c r="F2692" s="868"/>
      <c r="G2692" s="868"/>
      <c r="H2692" s="868"/>
      <c r="I2692" s="868"/>
      <c r="J2692" s="868"/>
    </row>
    <row r="2693" spans="1:10" x14ac:dyDescent="0.15">
      <c r="A2693" s="868"/>
      <c r="B2693" s="868"/>
      <c r="C2693" s="868"/>
      <c r="D2693" s="868"/>
      <c r="E2693" s="868"/>
      <c r="F2693" s="868"/>
      <c r="G2693" s="868"/>
      <c r="H2693" s="868"/>
      <c r="I2693" s="868"/>
      <c r="J2693" s="868"/>
    </row>
    <row r="2694" spans="1:10" x14ac:dyDescent="0.15">
      <c r="A2694" s="868"/>
      <c r="B2694" s="868"/>
      <c r="C2694" s="868"/>
      <c r="D2694" s="868"/>
      <c r="E2694" s="868"/>
      <c r="F2694" s="868"/>
      <c r="G2694" s="868"/>
      <c r="H2694" s="868"/>
      <c r="I2694" s="868"/>
      <c r="J2694" s="868"/>
    </row>
    <row r="2695" spans="1:10" x14ac:dyDescent="0.15">
      <c r="A2695" s="868"/>
      <c r="B2695" s="868"/>
      <c r="C2695" s="868"/>
      <c r="D2695" s="868"/>
      <c r="E2695" s="868"/>
      <c r="F2695" s="868"/>
      <c r="G2695" s="868"/>
      <c r="H2695" s="868"/>
      <c r="I2695" s="868"/>
      <c r="J2695" s="868"/>
    </row>
    <row r="2696" spans="1:10" x14ac:dyDescent="0.15">
      <c r="A2696" s="868"/>
      <c r="B2696" s="868"/>
      <c r="C2696" s="868"/>
      <c r="D2696" s="868"/>
      <c r="E2696" s="868"/>
      <c r="F2696" s="868"/>
      <c r="G2696" s="868"/>
      <c r="H2696" s="868"/>
      <c r="I2696" s="868"/>
      <c r="J2696" s="868"/>
    </row>
    <row r="2697" spans="1:10" x14ac:dyDescent="0.15">
      <c r="A2697" s="868"/>
      <c r="B2697" s="868"/>
      <c r="C2697" s="868"/>
      <c r="D2697" s="868"/>
      <c r="E2697" s="868"/>
      <c r="F2697" s="868"/>
      <c r="G2697" s="868"/>
      <c r="H2697" s="868"/>
      <c r="I2697" s="868"/>
      <c r="J2697" s="868"/>
    </row>
    <row r="2698" spans="1:10" x14ac:dyDescent="0.15">
      <c r="A2698" s="868"/>
      <c r="B2698" s="868"/>
      <c r="C2698" s="868"/>
      <c r="D2698" s="868"/>
      <c r="E2698" s="868"/>
      <c r="F2698" s="868"/>
      <c r="G2698" s="868"/>
      <c r="H2698" s="868"/>
      <c r="I2698" s="868"/>
      <c r="J2698" s="868"/>
    </row>
    <row r="2699" spans="1:10" x14ac:dyDescent="0.15">
      <c r="A2699" s="868"/>
      <c r="B2699" s="868"/>
      <c r="C2699" s="868"/>
      <c r="D2699" s="868"/>
      <c r="E2699" s="868"/>
      <c r="F2699" s="868"/>
      <c r="G2699" s="868"/>
      <c r="H2699" s="868"/>
      <c r="I2699" s="868"/>
      <c r="J2699" s="868"/>
    </row>
    <row r="2700" spans="1:10" x14ac:dyDescent="0.15">
      <c r="A2700" s="868"/>
      <c r="B2700" s="868"/>
      <c r="C2700" s="868"/>
      <c r="D2700" s="868"/>
      <c r="E2700" s="868"/>
      <c r="F2700" s="868"/>
      <c r="G2700" s="868"/>
      <c r="H2700" s="868"/>
      <c r="I2700" s="868"/>
      <c r="J2700" s="868"/>
    </row>
    <row r="2701" spans="1:10" x14ac:dyDescent="0.15">
      <c r="A2701" s="868"/>
      <c r="B2701" s="868"/>
      <c r="C2701" s="868"/>
      <c r="D2701" s="868"/>
      <c r="E2701" s="868"/>
      <c r="F2701" s="868"/>
      <c r="G2701" s="868"/>
      <c r="H2701" s="868"/>
      <c r="I2701" s="868"/>
      <c r="J2701" s="868"/>
    </row>
    <row r="2702" spans="1:10" x14ac:dyDescent="0.15">
      <c r="A2702" s="868"/>
      <c r="B2702" s="868"/>
      <c r="C2702" s="868"/>
      <c r="D2702" s="868"/>
      <c r="E2702" s="868"/>
      <c r="F2702" s="868"/>
      <c r="G2702" s="868"/>
      <c r="H2702" s="868"/>
      <c r="I2702" s="868"/>
      <c r="J2702" s="868"/>
    </row>
    <row r="2703" spans="1:10" x14ac:dyDescent="0.15">
      <c r="A2703" s="868"/>
      <c r="B2703" s="868"/>
      <c r="C2703" s="868"/>
      <c r="D2703" s="868"/>
      <c r="E2703" s="868"/>
      <c r="F2703" s="868"/>
      <c r="G2703" s="868"/>
      <c r="H2703" s="868"/>
      <c r="I2703" s="868"/>
      <c r="J2703" s="868"/>
    </row>
    <row r="2704" spans="1:10" x14ac:dyDescent="0.15">
      <c r="A2704" s="868"/>
      <c r="B2704" s="868"/>
      <c r="C2704" s="868"/>
      <c r="D2704" s="868"/>
      <c r="E2704" s="868"/>
      <c r="F2704" s="868"/>
      <c r="G2704" s="868"/>
      <c r="H2704" s="868"/>
      <c r="I2704" s="868"/>
      <c r="J2704" s="868"/>
    </row>
    <row r="2705" spans="1:10" x14ac:dyDescent="0.15">
      <c r="A2705" s="868"/>
      <c r="B2705" s="868"/>
      <c r="C2705" s="868"/>
      <c r="D2705" s="868"/>
      <c r="E2705" s="868"/>
      <c r="F2705" s="868"/>
      <c r="G2705" s="868"/>
      <c r="H2705" s="868"/>
      <c r="I2705" s="868"/>
      <c r="J2705" s="868"/>
    </row>
    <row r="2706" spans="1:10" x14ac:dyDescent="0.15">
      <c r="A2706" s="868"/>
      <c r="B2706" s="868"/>
      <c r="C2706" s="868"/>
      <c r="D2706" s="868"/>
      <c r="E2706" s="868"/>
      <c r="F2706" s="868"/>
      <c r="G2706" s="868"/>
      <c r="H2706" s="868"/>
      <c r="I2706" s="868"/>
      <c r="J2706" s="868"/>
    </row>
    <row r="2707" spans="1:10" x14ac:dyDescent="0.15">
      <c r="A2707" s="868"/>
      <c r="B2707" s="868"/>
      <c r="C2707" s="868"/>
      <c r="D2707" s="868"/>
      <c r="E2707" s="868"/>
      <c r="F2707" s="868"/>
      <c r="G2707" s="868"/>
      <c r="H2707" s="868"/>
      <c r="I2707" s="868"/>
      <c r="J2707" s="868"/>
    </row>
    <row r="2708" spans="1:10" x14ac:dyDescent="0.15">
      <c r="A2708" s="868"/>
      <c r="B2708" s="868"/>
      <c r="C2708" s="868"/>
      <c r="D2708" s="868"/>
      <c r="E2708" s="868"/>
      <c r="F2708" s="868"/>
      <c r="G2708" s="868"/>
      <c r="H2708" s="868"/>
      <c r="I2708" s="868"/>
      <c r="J2708" s="868"/>
    </row>
    <row r="2709" spans="1:10" x14ac:dyDescent="0.15">
      <c r="A2709" s="868"/>
      <c r="B2709" s="868"/>
      <c r="C2709" s="868"/>
      <c r="D2709" s="868"/>
      <c r="E2709" s="868"/>
      <c r="F2709" s="868"/>
      <c r="G2709" s="868"/>
      <c r="H2709" s="868"/>
      <c r="I2709" s="868"/>
      <c r="J2709" s="868"/>
    </row>
    <row r="2710" spans="1:10" x14ac:dyDescent="0.15">
      <c r="A2710" s="868"/>
      <c r="B2710" s="868"/>
      <c r="C2710" s="868"/>
      <c r="D2710" s="868"/>
      <c r="E2710" s="868"/>
      <c r="F2710" s="868"/>
      <c r="G2710" s="868"/>
      <c r="H2710" s="868"/>
      <c r="I2710" s="868"/>
      <c r="J2710" s="868"/>
    </row>
    <row r="2711" spans="1:10" x14ac:dyDescent="0.15">
      <c r="A2711" s="868"/>
      <c r="B2711" s="868"/>
      <c r="C2711" s="868"/>
      <c r="D2711" s="868"/>
      <c r="E2711" s="868"/>
      <c r="F2711" s="868"/>
      <c r="G2711" s="868"/>
      <c r="H2711" s="868"/>
      <c r="I2711" s="868"/>
      <c r="J2711" s="868"/>
    </row>
    <row r="2712" spans="1:10" x14ac:dyDescent="0.15">
      <c r="A2712" s="868"/>
      <c r="B2712" s="868"/>
      <c r="C2712" s="868"/>
      <c r="D2712" s="868"/>
      <c r="E2712" s="868"/>
      <c r="F2712" s="868"/>
      <c r="G2712" s="868"/>
      <c r="H2712" s="868"/>
      <c r="I2712" s="868"/>
      <c r="J2712" s="868"/>
    </row>
    <row r="2713" spans="1:10" x14ac:dyDescent="0.15">
      <c r="A2713" s="868"/>
      <c r="B2713" s="868"/>
      <c r="C2713" s="868"/>
      <c r="D2713" s="868"/>
      <c r="E2713" s="868"/>
      <c r="F2713" s="868"/>
      <c r="G2713" s="868"/>
      <c r="H2713" s="868"/>
      <c r="I2713" s="868"/>
      <c r="J2713" s="868"/>
    </row>
    <row r="2714" spans="1:10" x14ac:dyDescent="0.15">
      <c r="A2714" s="868"/>
      <c r="B2714" s="868"/>
      <c r="C2714" s="868"/>
      <c r="D2714" s="868"/>
      <c r="E2714" s="868"/>
      <c r="F2714" s="868"/>
      <c r="G2714" s="868"/>
      <c r="H2714" s="868"/>
      <c r="I2714" s="868"/>
      <c r="J2714" s="868"/>
    </row>
    <row r="2715" spans="1:10" x14ac:dyDescent="0.15">
      <c r="A2715" s="868"/>
      <c r="B2715" s="868"/>
      <c r="C2715" s="868"/>
      <c r="D2715" s="868"/>
      <c r="E2715" s="868"/>
      <c r="F2715" s="868"/>
      <c r="G2715" s="868"/>
      <c r="H2715" s="868"/>
      <c r="I2715" s="868"/>
      <c r="J2715" s="868"/>
    </row>
    <row r="2716" spans="1:10" x14ac:dyDescent="0.15">
      <c r="A2716" s="868"/>
      <c r="B2716" s="868"/>
      <c r="C2716" s="868"/>
      <c r="D2716" s="868"/>
      <c r="E2716" s="868"/>
      <c r="F2716" s="868"/>
      <c r="G2716" s="868"/>
      <c r="H2716" s="868"/>
      <c r="I2716" s="868"/>
      <c r="J2716" s="868"/>
    </row>
    <row r="2717" spans="1:10" x14ac:dyDescent="0.15">
      <c r="A2717" s="868"/>
      <c r="B2717" s="868"/>
      <c r="C2717" s="868"/>
      <c r="D2717" s="868"/>
      <c r="E2717" s="868"/>
      <c r="F2717" s="868"/>
      <c r="G2717" s="868"/>
      <c r="H2717" s="868"/>
      <c r="I2717" s="868"/>
      <c r="J2717" s="868"/>
    </row>
    <row r="2718" spans="1:10" x14ac:dyDescent="0.15">
      <c r="A2718" s="868"/>
      <c r="B2718" s="868"/>
      <c r="C2718" s="868"/>
      <c r="D2718" s="868"/>
      <c r="E2718" s="868"/>
      <c r="F2718" s="868"/>
      <c r="G2718" s="868"/>
      <c r="H2718" s="868"/>
      <c r="I2718" s="868"/>
      <c r="J2718" s="868"/>
    </row>
    <row r="2719" spans="1:10" x14ac:dyDescent="0.15">
      <c r="A2719" s="868"/>
      <c r="B2719" s="868"/>
      <c r="C2719" s="868"/>
      <c r="D2719" s="868"/>
      <c r="E2719" s="868"/>
      <c r="F2719" s="868"/>
      <c r="G2719" s="868"/>
      <c r="H2719" s="868"/>
      <c r="I2719" s="868"/>
      <c r="J2719" s="868"/>
    </row>
    <row r="2720" spans="1:10" x14ac:dyDescent="0.15">
      <c r="A2720" s="868"/>
      <c r="B2720" s="868"/>
      <c r="C2720" s="868"/>
      <c r="D2720" s="868"/>
      <c r="E2720" s="868"/>
      <c r="F2720" s="868"/>
      <c r="G2720" s="868"/>
      <c r="H2720" s="868"/>
      <c r="I2720" s="868"/>
      <c r="J2720" s="868"/>
    </row>
    <row r="2721" spans="1:10" x14ac:dyDescent="0.15">
      <c r="A2721" s="868"/>
      <c r="B2721" s="868"/>
      <c r="C2721" s="868"/>
      <c r="D2721" s="868"/>
      <c r="E2721" s="868"/>
      <c r="F2721" s="868"/>
      <c r="G2721" s="868"/>
      <c r="H2721" s="868"/>
      <c r="I2721" s="868"/>
      <c r="J2721" s="868"/>
    </row>
    <row r="2722" spans="1:10" x14ac:dyDescent="0.15">
      <c r="A2722" s="868"/>
      <c r="B2722" s="868"/>
      <c r="C2722" s="868"/>
      <c r="D2722" s="868"/>
      <c r="E2722" s="868"/>
      <c r="F2722" s="868"/>
      <c r="G2722" s="868"/>
      <c r="H2722" s="868"/>
      <c r="I2722" s="868"/>
      <c r="J2722" s="868"/>
    </row>
    <row r="2723" spans="1:10" x14ac:dyDescent="0.15">
      <c r="A2723" s="868"/>
      <c r="B2723" s="868"/>
      <c r="C2723" s="868"/>
      <c r="D2723" s="868"/>
      <c r="E2723" s="868"/>
      <c r="F2723" s="868"/>
      <c r="G2723" s="868"/>
      <c r="H2723" s="868"/>
      <c r="I2723" s="868"/>
      <c r="J2723" s="868"/>
    </row>
    <row r="2724" spans="1:10" x14ac:dyDescent="0.15">
      <c r="A2724" s="868"/>
      <c r="B2724" s="868"/>
      <c r="C2724" s="868"/>
      <c r="D2724" s="868"/>
      <c r="E2724" s="868"/>
      <c r="F2724" s="868"/>
      <c r="G2724" s="868"/>
      <c r="H2724" s="868"/>
      <c r="I2724" s="868"/>
      <c r="J2724" s="868"/>
    </row>
    <row r="2725" spans="1:10" x14ac:dyDescent="0.15">
      <c r="A2725" s="868"/>
      <c r="B2725" s="868"/>
      <c r="C2725" s="868"/>
      <c r="D2725" s="868"/>
      <c r="E2725" s="868"/>
      <c r="F2725" s="868"/>
      <c r="G2725" s="868"/>
      <c r="H2725" s="868"/>
      <c r="I2725" s="868"/>
      <c r="J2725" s="868"/>
    </row>
    <row r="2726" spans="1:10" x14ac:dyDescent="0.15">
      <c r="A2726" s="868"/>
      <c r="B2726" s="868"/>
      <c r="C2726" s="868"/>
      <c r="D2726" s="868"/>
      <c r="E2726" s="868"/>
      <c r="F2726" s="868"/>
      <c r="G2726" s="868"/>
      <c r="H2726" s="868"/>
      <c r="I2726" s="868"/>
      <c r="J2726" s="868"/>
    </row>
    <row r="2727" spans="1:10" x14ac:dyDescent="0.15">
      <c r="A2727" s="868"/>
      <c r="B2727" s="868"/>
      <c r="C2727" s="868"/>
      <c r="D2727" s="868"/>
      <c r="E2727" s="868"/>
      <c r="F2727" s="868"/>
      <c r="G2727" s="868"/>
      <c r="H2727" s="868"/>
      <c r="I2727" s="868"/>
      <c r="J2727" s="868"/>
    </row>
    <row r="2728" spans="1:10" x14ac:dyDescent="0.15">
      <c r="A2728" s="868"/>
      <c r="B2728" s="868"/>
      <c r="C2728" s="868"/>
      <c r="D2728" s="868"/>
      <c r="E2728" s="868"/>
      <c r="F2728" s="868"/>
      <c r="G2728" s="868"/>
      <c r="H2728" s="868"/>
      <c r="I2728" s="868"/>
      <c r="J2728" s="868"/>
    </row>
    <row r="2729" spans="1:10" x14ac:dyDescent="0.15">
      <c r="A2729" s="868"/>
      <c r="B2729" s="868"/>
      <c r="C2729" s="868"/>
      <c r="D2729" s="868"/>
      <c r="E2729" s="868"/>
      <c r="F2729" s="868"/>
      <c r="G2729" s="868"/>
      <c r="H2729" s="868"/>
      <c r="I2729" s="868"/>
      <c r="J2729" s="868"/>
    </row>
    <row r="2730" spans="1:10" x14ac:dyDescent="0.15">
      <c r="A2730" s="868"/>
      <c r="B2730" s="868"/>
      <c r="C2730" s="868"/>
      <c r="D2730" s="868"/>
      <c r="E2730" s="868"/>
      <c r="F2730" s="868"/>
      <c r="G2730" s="868"/>
      <c r="H2730" s="868"/>
      <c r="I2730" s="868"/>
      <c r="J2730" s="868"/>
    </row>
    <row r="2731" spans="1:10" x14ac:dyDescent="0.15">
      <c r="A2731" s="868"/>
      <c r="B2731" s="868"/>
      <c r="C2731" s="868"/>
      <c r="D2731" s="868"/>
      <c r="E2731" s="868"/>
      <c r="F2731" s="868"/>
      <c r="G2731" s="868"/>
      <c r="H2731" s="868"/>
      <c r="I2731" s="868"/>
      <c r="J2731" s="868"/>
    </row>
    <row r="2732" spans="1:10" x14ac:dyDescent="0.15">
      <c r="A2732" s="868"/>
      <c r="B2732" s="868"/>
      <c r="C2732" s="868"/>
      <c r="D2732" s="868"/>
      <c r="E2732" s="868"/>
      <c r="F2732" s="868"/>
      <c r="G2732" s="868"/>
      <c r="H2732" s="868"/>
      <c r="I2732" s="868"/>
      <c r="J2732" s="868"/>
    </row>
    <row r="2733" spans="1:10" x14ac:dyDescent="0.15">
      <c r="A2733" s="868"/>
      <c r="B2733" s="868"/>
      <c r="C2733" s="868"/>
      <c r="D2733" s="868"/>
      <c r="E2733" s="868"/>
      <c r="F2733" s="868"/>
      <c r="G2733" s="868"/>
      <c r="H2733" s="868"/>
      <c r="I2733" s="868"/>
      <c r="J2733" s="868"/>
    </row>
    <row r="2734" spans="1:10" x14ac:dyDescent="0.15">
      <c r="A2734" s="868"/>
      <c r="B2734" s="868"/>
      <c r="C2734" s="868"/>
      <c r="D2734" s="868"/>
      <c r="E2734" s="868"/>
      <c r="F2734" s="868"/>
      <c r="G2734" s="868"/>
      <c r="H2734" s="868"/>
      <c r="I2734" s="868"/>
      <c r="J2734" s="868"/>
    </row>
    <row r="2735" spans="1:10" x14ac:dyDescent="0.15">
      <c r="A2735" s="868"/>
      <c r="B2735" s="868"/>
      <c r="C2735" s="868"/>
      <c r="D2735" s="868"/>
      <c r="E2735" s="868"/>
      <c r="F2735" s="868"/>
      <c r="G2735" s="868"/>
      <c r="H2735" s="868"/>
      <c r="I2735" s="868"/>
      <c r="J2735" s="868"/>
    </row>
    <row r="2736" spans="1:10" x14ac:dyDescent="0.15">
      <c r="A2736" s="868"/>
      <c r="B2736" s="868"/>
      <c r="C2736" s="868"/>
      <c r="D2736" s="868"/>
      <c r="E2736" s="868"/>
      <c r="F2736" s="868"/>
      <c r="G2736" s="868"/>
      <c r="H2736" s="868"/>
      <c r="I2736" s="868"/>
      <c r="J2736" s="868"/>
    </row>
    <row r="2737" spans="1:10" x14ac:dyDescent="0.15">
      <c r="A2737" s="868"/>
      <c r="B2737" s="868"/>
      <c r="C2737" s="868"/>
      <c r="D2737" s="868"/>
      <c r="E2737" s="868"/>
      <c r="F2737" s="868"/>
      <c r="G2737" s="868"/>
      <c r="H2737" s="868"/>
      <c r="I2737" s="868"/>
      <c r="J2737" s="868"/>
    </row>
    <row r="2738" spans="1:10" x14ac:dyDescent="0.15">
      <c r="A2738" s="868"/>
      <c r="B2738" s="868"/>
      <c r="C2738" s="868"/>
      <c r="D2738" s="868"/>
      <c r="E2738" s="868"/>
      <c r="F2738" s="868"/>
      <c r="G2738" s="868"/>
      <c r="H2738" s="868"/>
      <c r="I2738" s="868"/>
      <c r="J2738" s="868"/>
    </row>
    <row r="2739" spans="1:10" x14ac:dyDescent="0.15">
      <c r="A2739" s="868"/>
      <c r="B2739" s="868"/>
      <c r="C2739" s="868"/>
      <c r="D2739" s="868"/>
      <c r="E2739" s="868"/>
      <c r="F2739" s="868"/>
      <c r="G2739" s="868"/>
      <c r="H2739" s="868"/>
      <c r="I2739" s="868"/>
      <c r="J2739" s="868"/>
    </row>
    <row r="2740" spans="1:10" x14ac:dyDescent="0.15">
      <c r="A2740" s="868"/>
      <c r="B2740" s="868"/>
      <c r="C2740" s="868"/>
      <c r="D2740" s="868"/>
      <c r="E2740" s="868"/>
      <c r="F2740" s="868"/>
      <c r="G2740" s="868"/>
      <c r="H2740" s="868"/>
      <c r="I2740" s="868"/>
      <c r="J2740" s="868"/>
    </row>
    <row r="2741" spans="1:10" x14ac:dyDescent="0.15">
      <c r="A2741" s="868"/>
      <c r="B2741" s="868"/>
      <c r="C2741" s="868"/>
      <c r="D2741" s="868"/>
      <c r="E2741" s="868"/>
      <c r="F2741" s="868"/>
      <c r="G2741" s="868"/>
      <c r="H2741" s="868"/>
      <c r="I2741" s="868"/>
      <c r="J2741" s="868"/>
    </row>
    <row r="2742" spans="1:10" x14ac:dyDescent="0.15">
      <c r="A2742" s="868"/>
      <c r="B2742" s="868"/>
      <c r="C2742" s="868"/>
      <c r="D2742" s="868"/>
      <c r="E2742" s="868"/>
      <c r="F2742" s="868"/>
      <c r="G2742" s="868"/>
      <c r="H2742" s="868"/>
      <c r="I2742" s="868"/>
      <c r="J2742" s="868"/>
    </row>
    <row r="2743" spans="1:10" x14ac:dyDescent="0.15">
      <c r="A2743" s="868"/>
      <c r="B2743" s="868"/>
      <c r="C2743" s="868"/>
      <c r="D2743" s="868"/>
      <c r="E2743" s="868"/>
      <c r="F2743" s="868"/>
      <c r="G2743" s="868"/>
      <c r="H2743" s="868"/>
      <c r="I2743" s="868"/>
      <c r="J2743" s="868"/>
    </row>
    <row r="2744" spans="1:10" x14ac:dyDescent="0.15">
      <c r="A2744" s="868"/>
      <c r="B2744" s="868"/>
      <c r="C2744" s="868"/>
      <c r="D2744" s="868"/>
      <c r="E2744" s="868"/>
      <c r="F2744" s="868"/>
      <c r="G2744" s="868"/>
      <c r="H2744" s="868"/>
      <c r="I2744" s="868"/>
      <c r="J2744" s="868"/>
    </row>
    <row r="2745" spans="1:10" x14ac:dyDescent="0.15">
      <c r="A2745" s="868"/>
      <c r="B2745" s="868"/>
      <c r="C2745" s="868"/>
      <c r="D2745" s="868"/>
      <c r="E2745" s="868"/>
      <c r="F2745" s="868"/>
      <c r="G2745" s="868"/>
      <c r="H2745" s="868"/>
      <c r="I2745" s="868"/>
      <c r="J2745" s="868"/>
    </row>
    <row r="2746" spans="1:10" x14ac:dyDescent="0.15">
      <c r="A2746" s="868"/>
      <c r="B2746" s="868"/>
      <c r="C2746" s="868"/>
      <c r="D2746" s="868"/>
      <c r="E2746" s="868"/>
      <c r="F2746" s="868"/>
      <c r="G2746" s="868"/>
      <c r="H2746" s="868"/>
      <c r="I2746" s="868"/>
      <c r="J2746" s="868"/>
    </row>
    <row r="2747" spans="1:10" x14ac:dyDescent="0.15">
      <c r="A2747" s="868"/>
      <c r="B2747" s="868"/>
      <c r="C2747" s="868"/>
      <c r="D2747" s="868"/>
      <c r="E2747" s="868"/>
      <c r="F2747" s="868"/>
      <c r="G2747" s="868"/>
      <c r="H2747" s="868"/>
      <c r="I2747" s="868"/>
      <c r="J2747" s="868"/>
    </row>
    <row r="2748" spans="1:10" x14ac:dyDescent="0.15">
      <c r="A2748" s="868"/>
      <c r="B2748" s="868"/>
      <c r="C2748" s="868"/>
      <c r="D2748" s="868"/>
      <c r="E2748" s="868"/>
      <c r="F2748" s="868"/>
      <c r="G2748" s="868"/>
      <c r="H2748" s="868"/>
      <c r="I2748" s="868"/>
      <c r="J2748" s="868"/>
    </row>
    <row r="2749" spans="1:10" x14ac:dyDescent="0.15">
      <c r="A2749" s="868"/>
      <c r="B2749" s="868"/>
      <c r="C2749" s="868"/>
      <c r="D2749" s="868"/>
      <c r="E2749" s="868"/>
      <c r="F2749" s="868"/>
      <c r="G2749" s="868"/>
      <c r="H2749" s="868"/>
      <c r="I2749" s="868"/>
      <c r="J2749" s="868"/>
    </row>
    <row r="2750" spans="1:10" x14ac:dyDescent="0.15">
      <c r="A2750" s="868"/>
      <c r="B2750" s="868"/>
      <c r="C2750" s="868"/>
      <c r="D2750" s="868"/>
      <c r="E2750" s="868"/>
      <c r="F2750" s="868"/>
      <c r="G2750" s="868"/>
      <c r="H2750" s="868"/>
      <c r="I2750" s="868"/>
      <c r="J2750" s="868"/>
    </row>
    <row r="2751" spans="1:10" x14ac:dyDescent="0.15">
      <c r="A2751" s="868"/>
      <c r="B2751" s="868"/>
      <c r="C2751" s="868"/>
      <c r="D2751" s="868"/>
      <c r="E2751" s="868"/>
      <c r="F2751" s="868"/>
      <c r="G2751" s="868"/>
      <c r="H2751" s="868"/>
      <c r="I2751" s="868"/>
      <c r="J2751" s="868"/>
    </row>
    <row r="2752" spans="1:10" x14ac:dyDescent="0.15">
      <c r="A2752" s="868"/>
      <c r="B2752" s="868"/>
      <c r="C2752" s="868"/>
      <c r="D2752" s="868"/>
      <c r="E2752" s="868"/>
      <c r="F2752" s="868"/>
      <c r="G2752" s="868"/>
      <c r="H2752" s="868"/>
      <c r="I2752" s="868"/>
      <c r="J2752" s="868"/>
    </row>
    <row r="2753" spans="1:10" x14ac:dyDescent="0.15">
      <c r="A2753" s="868"/>
      <c r="B2753" s="868"/>
      <c r="C2753" s="868"/>
      <c r="D2753" s="868"/>
      <c r="E2753" s="868"/>
      <c r="F2753" s="868"/>
      <c r="G2753" s="868"/>
      <c r="H2753" s="868"/>
      <c r="I2753" s="868"/>
      <c r="J2753" s="868"/>
    </row>
    <row r="2754" spans="1:10" x14ac:dyDescent="0.15">
      <c r="A2754" s="868"/>
      <c r="B2754" s="868"/>
      <c r="C2754" s="868"/>
      <c r="D2754" s="868"/>
      <c r="E2754" s="868"/>
      <c r="F2754" s="868"/>
      <c r="G2754" s="868"/>
      <c r="H2754" s="868"/>
      <c r="I2754" s="868"/>
      <c r="J2754" s="868"/>
    </row>
    <row r="2755" spans="1:10" x14ac:dyDescent="0.15">
      <c r="A2755" s="868"/>
      <c r="B2755" s="868"/>
      <c r="C2755" s="868"/>
      <c r="D2755" s="868"/>
      <c r="E2755" s="868"/>
      <c r="F2755" s="868"/>
      <c r="G2755" s="868"/>
      <c r="H2755" s="868"/>
      <c r="I2755" s="868"/>
      <c r="J2755" s="868"/>
    </row>
    <row r="2756" spans="1:10" x14ac:dyDescent="0.15">
      <c r="A2756" s="868"/>
      <c r="B2756" s="868"/>
      <c r="C2756" s="868"/>
      <c r="D2756" s="868"/>
      <c r="E2756" s="868"/>
      <c r="F2756" s="868"/>
      <c r="G2756" s="868"/>
      <c r="H2756" s="868"/>
      <c r="I2756" s="868"/>
      <c r="J2756" s="868"/>
    </row>
    <row r="2757" spans="1:10" x14ac:dyDescent="0.15">
      <c r="A2757" s="868"/>
      <c r="B2757" s="868"/>
      <c r="C2757" s="868"/>
      <c r="D2757" s="868"/>
      <c r="E2757" s="868"/>
      <c r="F2757" s="868"/>
      <c r="G2757" s="868"/>
      <c r="H2757" s="868"/>
      <c r="I2757" s="868"/>
      <c r="J2757" s="868"/>
    </row>
    <row r="2758" spans="1:10" x14ac:dyDescent="0.15">
      <c r="A2758" s="868"/>
      <c r="B2758" s="868"/>
      <c r="C2758" s="868"/>
      <c r="D2758" s="868"/>
      <c r="E2758" s="868"/>
      <c r="F2758" s="868"/>
      <c r="G2758" s="868"/>
      <c r="H2758" s="868"/>
      <c r="I2758" s="868"/>
      <c r="J2758" s="868"/>
    </row>
    <row r="2759" spans="1:10" x14ac:dyDescent="0.15">
      <c r="A2759" s="868"/>
      <c r="B2759" s="868"/>
      <c r="C2759" s="868"/>
      <c r="D2759" s="868"/>
      <c r="E2759" s="868"/>
      <c r="F2759" s="868"/>
      <c r="G2759" s="868"/>
      <c r="H2759" s="868"/>
      <c r="I2759" s="868"/>
      <c r="J2759" s="868"/>
    </row>
    <row r="2760" spans="1:10" x14ac:dyDescent="0.15">
      <c r="A2760" s="868"/>
      <c r="B2760" s="868"/>
      <c r="C2760" s="868"/>
      <c r="D2760" s="868"/>
      <c r="E2760" s="868"/>
      <c r="F2760" s="868"/>
      <c r="G2760" s="868"/>
      <c r="H2760" s="868"/>
      <c r="I2760" s="868"/>
      <c r="J2760" s="868"/>
    </row>
    <row r="2761" spans="1:10" x14ac:dyDescent="0.15">
      <c r="A2761" s="868"/>
      <c r="B2761" s="868"/>
      <c r="C2761" s="868"/>
      <c r="D2761" s="868"/>
      <c r="E2761" s="868"/>
      <c r="F2761" s="868"/>
      <c r="G2761" s="868"/>
      <c r="H2761" s="868"/>
      <c r="I2761" s="868"/>
      <c r="J2761" s="868"/>
    </row>
    <row r="2762" spans="1:10" x14ac:dyDescent="0.15">
      <c r="A2762" s="868"/>
      <c r="B2762" s="868"/>
      <c r="C2762" s="868"/>
      <c r="D2762" s="868"/>
      <c r="E2762" s="868"/>
      <c r="F2762" s="868"/>
      <c r="G2762" s="868"/>
      <c r="H2762" s="868"/>
      <c r="I2762" s="868"/>
      <c r="J2762" s="868"/>
    </row>
    <row r="2763" spans="1:10" x14ac:dyDescent="0.15">
      <c r="A2763" s="868"/>
      <c r="B2763" s="868"/>
      <c r="C2763" s="868"/>
      <c r="D2763" s="868"/>
      <c r="E2763" s="868"/>
      <c r="F2763" s="868"/>
      <c r="G2763" s="868"/>
      <c r="H2763" s="868"/>
      <c r="I2763" s="868"/>
      <c r="J2763" s="868"/>
    </row>
    <row r="2764" spans="1:10" x14ac:dyDescent="0.15">
      <c r="A2764" s="868"/>
      <c r="B2764" s="868"/>
      <c r="C2764" s="868"/>
      <c r="D2764" s="868"/>
      <c r="E2764" s="868"/>
      <c r="F2764" s="868"/>
      <c r="G2764" s="868"/>
      <c r="H2764" s="868"/>
      <c r="I2764" s="868"/>
      <c r="J2764" s="868"/>
    </row>
    <row r="2765" spans="1:10" x14ac:dyDescent="0.15">
      <c r="A2765" s="868"/>
      <c r="B2765" s="868"/>
      <c r="C2765" s="868"/>
      <c r="D2765" s="868"/>
      <c r="E2765" s="868"/>
      <c r="F2765" s="868"/>
      <c r="G2765" s="868"/>
      <c r="H2765" s="868"/>
      <c r="I2765" s="868"/>
      <c r="J2765" s="868"/>
    </row>
    <row r="2766" spans="1:10" x14ac:dyDescent="0.15">
      <c r="A2766" s="868"/>
      <c r="B2766" s="868"/>
      <c r="C2766" s="868"/>
      <c r="D2766" s="868"/>
      <c r="E2766" s="868"/>
      <c r="F2766" s="868"/>
      <c r="G2766" s="868"/>
      <c r="H2766" s="868"/>
      <c r="I2766" s="868"/>
      <c r="J2766" s="868"/>
    </row>
    <row r="2767" spans="1:10" x14ac:dyDescent="0.15">
      <c r="A2767" s="868"/>
      <c r="B2767" s="868"/>
      <c r="C2767" s="868"/>
      <c r="D2767" s="868"/>
      <c r="E2767" s="868"/>
      <c r="F2767" s="868"/>
      <c r="G2767" s="868"/>
      <c r="H2767" s="868"/>
      <c r="I2767" s="868"/>
      <c r="J2767" s="868"/>
    </row>
    <row r="2768" spans="1:10" x14ac:dyDescent="0.15">
      <c r="A2768" s="868"/>
      <c r="B2768" s="868"/>
      <c r="C2768" s="868"/>
      <c r="D2768" s="868"/>
      <c r="E2768" s="868"/>
      <c r="F2768" s="868"/>
      <c r="G2768" s="868"/>
      <c r="H2768" s="868"/>
      <c r="I2768" s="868"/>
      <c r="J2768" s="868"/>
    </row>
    <row r="2769" spans="1:10" x14ac:dyDescent="0.15">
      <c r="A2769" s="868"/>
      <c r="B2769" s="868"/>
      <c r="C2769" s="868"/>
      <c r="D2769" s="868"/>
      <c r="E2769" s="868"/>
      <c r="F2769" s="868"/>
      <c r="G2769" s="868"/>
      <c r="H2769" s="868"/>
      <c r="I2769" s="868"/>
      <c r="J2769" s="868"/>
    </row>
    <row r="2770" spans="1:10" x14ac:dyDescent="0.15">
      <c r="A2770" s="868"/>
      <c r="B2770" s="868"/>
      <c r="C2770" s="868"/>
      <c r="D2770" s="868"/>
      <c r="E2770" s="868"/>
      <c r="F2770" s="868"/>
      <c r="G2770" s="868"/>
      <c r="H2770" s="868"/>
      <c r="I2770" s="868"/>
      <c r="J2770" s="868"/>
    </row>
    <row r="2771" spans="1:10" x14ac:dyDescent="0.15">
      <c r="A2771" s="868"/>
      <c r="B2771" s="868"/>
      <c r="C2771" s="868"/>
      <c r="D2771" s="868"/>
      <c r="E2771" s="868"/>
      <c r="F2771" s="868"/>
      <c r="G2771" s="868"/>
      <c r="H2771" s="868"/>
      <c r="I2771" s="868"/>
      <c r="J2771" s="868"/>
    </row>
    <row r="2772" spans="1:10" x14ac:dyDescent="0.15">
      <c r="A2772" s="868"/>
      <c r="B2772" s="868"/>
      <c r="C2772" s="868"/>
      <c r="D2772" s="868"/>
      <c r="E2772" s="868"/>
      <c r="F2772" s="868"/>
      <c r="G2772" s="868"/>
      <c r="H2772" s="868"/>
      <c r="I2772" s="868"/>
      <c r="J2772" s="868"/>
    </row>
    <row r="2773" spans="1:10" x14ac:dyDescent="0.15">
      <c r="A2773" s="868"/>
      <c r="B2773" s="868"/>
      <c r="C2773" s="868"/>
      <c r="D2773" s="868"/>
      <c r="E2773" s="868"/>
      <c r="F2773" s="868"/>
      <c r="G2773" s="868"/>
      <c r="H2773" s="868"/>
      <c r="I2773" s="868"/>
      <c r="J2773" s="868"/>
    </row>
    <row r="2774" spans="1:10" x14ac:dyDescent="0.15">
      <c r="A2774" s="868"/>
      <c r="B2774" s="868"/>
      <c r="C2774" s="868"/>
      <c r="D2774" s="868"/>
      <c r="E2774" s="868"/>
      <c r="F2774" s="868"/>
      <c r="G2774" s="868"/>
      <c r="H2774" s="868"/>
      <c r="I2774" s="868"/>
      <c r="J2774" s="868"/>
    </row>
    <row r="2775" spans="1:10" x14ac:dyDescent="0.15">
      <c r="A2775" s="868"/>
      <c r="B2775" s="868"/>
      <c r="C2775" s="868"/>
      <c r="D2775" s="868"/>
      <c r="E2775" s="868"/>
      <c r="F2775" s="868"/>
      <c r="G2775" s="868"/>
      <c r="H2775" s="868"/>
      <c r="I2775" s="868"/>
      <c r="J2775" s="868"/>
    </row>
    <row r="2776" spans="1:10" x14ac:dyDescent="0.15">
      <c r="A2776" s="868"/>
      <c r="B2776" s="868"/>
      <c r="C2776" s="868"/>
      <c r="D2776" s="868"/>
      <c r="E2776" s="868"/>
      <c r="F2776" s="868"/>
      <c r="G2776" s="868"/>
      <c r="H2776" s="868"/>
      <c r="I2776" s="868"/>
      <c r="J2776" s="868"/>
    </row>
    <row r="2777" spans="1:10" x14ac:dyDescent="0.15">
      <c r="A2777" s="868"/>
      <c r="B2777" s="868"/>
      <c r="C2777" s="868"/>
      <c r="D2777" s="868"/>
      <c r="E2777" s="868"/>
      <c r="F2777" s="868"/>
      <c r="G2777" s="868"/>
      <c r="H2777" s="868"/>
      <c r="I2777" s="868"/>
      <c r="J2777" s="868"/>
    </row>
    <row r="2778" spans="1:10" x14ac:dyDescent="0.15">
      <c r="A2778" s="868"/>
      <c r="B2778" s="868"/>
      <c r="C2778" s="868"/>
      <c r="D2778" s="868"/>
      <c r="E2778" s="868"/>
      <c r="F2778" s="868"/>
      <c r="G2778" s="868"/>
      <c r="H2778" s="868"/>
      <c r="I2778" s="868"/>
      <c r="J2778" s="868"/>
    </row>
    <row r="2779" spans="1:10" x14ac:dyDescent="0.15">
      <c r="A2779" s="868"/>
      <c r="B2779" s="868"/>
      <c r="C2779" s="868"/>
      <c r="D2779" s="868"/>
      <c r="E2779" s="868"/>
      <c r="F2779" s="868"/>
      <c r="G2779" s="868"/>
      <c r="H2779" s="868"/>
      <c r="I2779" s="868"/>
      <c r="J2779" s="868"/>
    </row>
    <row r="2780" spans="1:10" x14ac:dyDescent="0.15">
      <c r="A2780" s="868"/>
      <c r="B2780" s="868"/>
      <c r="C2780" s="868"/>
      <c r="D2780" s="868"/>
      <c r="E2780" s="868"/>
      <c r="F2780" s="868"/>
      <c r="G2780" s="868"/>
      <c r="H2780" s="868"/>
      <c r="I2780" s="868"/>
      <c r="J2780" s="868"/>
    </row>
    <row r="2781" spans="1:10" x14ac:dyDescent="0.15">
      <c r="A2781" s="868"/>
      <c r="B2781" s="868"/>
      <c r="C2781" s="868"/>
      <c r="D2781" s="868"/>
      <c r="E2781" s="868"/>
      <c r="F2781" s="868"/>
      <c r="G2781" s="868"/>
      <c r="H2781" s="868"/>
      <c r="I2781" s="868"/>
      <c r="J2781" s="868"/>
    </row>
    <row r="2782" spans="1:10" x14ac:dyDescent="0.15">
      <c r="A2782" s="868"/>
      <c r="B2782" s="868"/>
      <c r="C2782" s="868"/>
      <c r="D2782" s="868"/>
      <c r="E2782" s="868"/>
      <c r="F2782" s="868"/>
      <c r="G2782" s="868"/>
      <c r="H2782" s="868"/>
      <c r="I2782" s="868"/>
      <c r="J2782" s="868"/>
    </row>
    <row r="2783" spans="1:10" x14ac:dyDescent="0.15">
      <c r="A2783" s="868"/>
      <c r="B2783" s="868"/>
      <c r="C2783" s="868"/>
      <c r="D2783" s="868"/>
      <c r="E2783" s="868"/>
      <c r="F2783" s="868"/>
      <c r="G2783" s="868"/>
      <c r="H2783" s="868"/>
      <c r="I2783" s="868"/>
      <c r="J2783" s="868"/>
    </row>
    <row r="2784" spans="1:10" x14ac:dyDescent="0.15">
      <c r="A2784" s="868"/>
      <c r="B2784" s="868"/>
      <c r="C2784" s="868"/>
      <c r="D2784" s="868"/>
      <c r="E2784" s="868"/>
      <c r="F2784" s="868"/>
      <c r="G2784" s="868"/>
      <c r="H2784" s="868"/>
      <c r="I2784" s="868"/>
      <c r="J2784" s="868"/>
    </row>
    <row r="2785" spans="1:10" x14ac:dyDescent="0.15">
      <c r="A2785" s="868"/>
      <c r="B2785" s="868"/>
      <c r="C2785" s="868"/>
      <c r="D2785" s="868"/>
      <c r="E2785" s="868"/>
      <c r="F2785" s="868"/>
      <c r="G2785" s="868"/>
      <c r="H2785" s="868"/>
      <c r="I2785" s="868"/>
      <c r="J2785" s="868"/>
    </row>
    <row r="2786" spans="1:10" x14ac:dyDescent="0.15">
      <c r="A2786" s="868"/>
      <c r="B2786" s="868"/>
      <c r="C2786" s="868"/>
      <c r="D2786" s="868"/>
      <c r="E2786" s="868"/>
      <c r="F2786" s="868"/>
      <c r="G2786" s="868"/>
      <c r="H2786" s="868"/>
      <c r="I2786" s="868"/>
      <c r="J2786" s="868"/>
    </row>
    <row r="2787" spans="1:10" x14ac:dyDescent="0.15">
      <c r="A2787" s="868"/>
      <c r="B2787" s="868"/>
      <c r="C2787" s="868"/>
      <c r="D2787" s="868"/>
      <c r="E2787" s="868"/>
      <c r="F2787" s="868"/>
      <c r="G2787" s="868"/>
      <c r="H2787" s="868"/>
      <c r="I2787" s="868"/>
      <c r="J2787" s="868"/>
    </row>
    <row r="2788" spans="1:10" x14ac:dyDescent="0.15">
      <c r="A2788" s="868"/>
      <c r="B2788" s="868"/>
      <c r="C2788" s="868"/>
      <c r="D2788" s="868"/>
      <c r="E2788" s="868"/>
      <c r="F2788" s="868"/>
      <c r="G2788" s="868"/>
      <c r="H2788" s="868"/>
      <c r="I2788" s="868"/>
      <c r="J2788" s="868"/>
    </row>
    <row r="2789" spans="1:10" x14ac:dyDescent="0.15">
      <c r="A2789" s="868"/>
      <c r="B2789" s="868"/>
      <c r="C2789" s="868"/>
      <c r="D2789" s="868"/>
      <c r="E2789" s="868"/>
      <c r="F2789" s="868"/>
      <c r="G2789" s="868"/>
      <c r="H2789" s="868"/>
      <c r="I2789" s="868"/>
      <c r="J2789" s="868"/>
    </row>
    <row r="2790" spans="1:10" x14ac:dyDescent="0.15">
      <c r="A2790" s="868"/>
      <c r="B2790" s="868"/>
      <c r="C2790" s="868"/>
      <c r="D2790" s="868"/>
      <c r="E2790" s="868"/>
      <c r="F2790" s="868"/>
      <c r="G2790" s="868"/>
      <c r="H2790" s="868"/>
      <c r="I2790" s="868"/>
      <c r="J2790" s="868"/>
    </row>
    <row r="2791" spans="1:10" x14ac:dyDescent="0.15">
      <c r="A2791" s="868"/>
      <c r="B2791" s="868"/>
      <c r="C2791" s="868"/>
      <c r="D2791" s="868"/>
      <c r="E2791" s="868"/>
      <c r="F2791" s="868"/>
      <c r="G2791" s="868"/>
      <c r="H2791" s="868"/>
      <c r="I2791" s="868"/>
      <c r="J2791" s="868"/>
    </row>
    <row r="2792" spans="1:10" x14ac:dyDescent="0.15">
      <c r="A2792" s="868"/>
      <c r="B2792" s="868"/>
      <c r="C2792" s="868"/>
      <c r="D2792" s="868"/>
      <c r="E2792" s="868"/>
      <c r="F2792" s="868"/>
      <c r="G2792" s="868"/>
      <c r="H2792" s="868"/>
      <c r="I2792" s="868"/>
      <c r="J2792" s="868"/>
    </row>
    <row r="2793" spans="1:10" x14ac:dyDescent="0.15">
      <c r="A2793" s="868"/>
      <c r="B2793" s="868"/>
      <c r="C2793" s="868"/>
      <c r="D2793" s="868"/>
      <c r="E2793" s="868"/>
      <c r="F2793" s="868"/>
      <c r="G2793" s="868"/>
      <c r="H2793" s="868"/>
      <c r="I2793" s="868"/>
      <c r="J2793" s="868"/>
    </row>
    <row r="2794" spans="1:10" x14ac:dyDescent="0.15">
      <c r="A2794" s="868"/>
      <c r="B2794" s="868"/>
      <c r="C2794" s="868"/>
      <c r="D2794" s="868"/>
      <c r="E2794" s="868"/>
      <c r="F2794" s="868"/>
      <c r="G2794" s="868"/>
      <c r="H2794" s="868"/>
      <c r="I2794" s="868"/>
      <c r="J2794" s="868"/>
    </row>
    <row r="2795" spans="1:10" x14ac:dyDescent="0.15">
      <c r="A2795" s="868"/>
      <c r="B2795" s="868"/>
      <c r="C2795" s="868"/>
      <c r="D2795" s="868"/>
      <c r="E2795" s="868"/>
      <c r="F2795" s="868"/>
      <c r="G2795" s="868"/>
      <c r="H2795" s="868"/>
      <c r="I2795" s="868"/>
      <c r="J2795" s="868"/>
    </row>
    <row r="2796" spans="1:10" x14ac:dyDescent="0.15">
      <c r="A2796" s="868"/>
      <c r="B2796" s="868"/>
      <c r="C2796" s="868"/>
      <c r="D2796" s="868"/>
      <c r="E2796" s="868"/>
      <c r="F2796" s="868"/>
      <c r="G2796" s="868"/>
      <c r="H2796" s="868"/>
      <c r="I2796" s="868"/>
      <c r="J2796" s="868"/>
    </row>
    <row r="2797" spans="1:10" x14ac:dyDescent="0.15">
      <c r="A2797" s="868"/>
      <c r="B2797" s="868"/>
      <c r="C2797" s="868"/>
      <c r="D2797" s="868"/>
      <c r="E2797" s="868"/>
      <c r="F2797" s="868"/>
      <c r="G2797" s="868"/>
      <c r="H2797" s="868"/>
      <c r="I2797" s="868"/>
      <c r="J2797" s="868"/>
    </row>
    <row r="2798" spans="1:10" x14ac:dyDescent="0.15">
      <c r="A2798" s="868"/>
      <c r="B2798" s="868"/>
      <c r="C2798" s="868"/>
      <c r="D2798" s="868"/>
      <c r="E2798" s="868"/>
      <c r="F2798" s="868"/>
      <c r="G2798" s="868"/>
      <c r="H2798" s="868"/>
      <c r="I2798" s="868"/>
      <c r="J2798" s="868"/>
    </row>
    <row r="2799" spans="1:10" x14ac:dyDescent="0.15">
      <c r="A2799" s="868"/>
      <c r="B2799" s="868"/>
      <c r="C2799" s="868"/>
      <c r="D2799" s="868"/>
      <c r="E2799" s="868"/>
      <c r="F2799" s="868"/>
      <c r="G2799" s="868"/>
      <c r="H2799" s="868"/>
      <c r="I2799" s="868"/>
      <c r="J2799" s="868"/>
    </row>
    <row r="2800" spans="1:10" x14ac:dyDescent="0.15">
      <c r="A2800" s="868"/>
      <c r="B2800" s="868"/>
      <c r="C2800" s="868"/>
      <c r="D2800" s="868"/>
      <c r="E2800" s="868"/>
      <c r="F2800" s="868"/>
      <c r="G2800" s="868"/>
      <c r="H2800" s="868"/>
      <c r="I2800" s="868"/>
      <c r="J2800" s="868"/>
    </row>
    <row r="2801" spans="1:10" x14ac:dyDescent="0.15">
      <c r="A2801" s="868"/>
      <c r="B2801" s="868"/>
      <c r="C2801" s="868"/>
      <c r="D2801" s="868"/>
      <c r="E2801" s="868"/>
      <c r="F2801" s="868"/>
      <c r="G2801" s="868"/>
      <c r="H2801" s="868"/>
      <c r="I2801" s="868"/>
      <c r="J2801" s="868"/>
    </row>
    <row r="2802" spans="1:10" x14ac:dyDescent="0.15">
      <c r="A2802" s="868"/>
      <c r="B2802" s="868"/>
      <c r="C2802" s="868"/>
      <c r="D2802" s="868"/>
      <c r="E2802" s="868"/>
      <c r="F2802" s="868"/>
      <c r="G2802" s="868"/>
      <c r="H2802" s="868"/>
      <c r="I2802" s="868"/>
      <c r="J2802" s="868"/>
    </row>
    <row r="2803" spans="1:10" x14ac:dyDescent="0.15">
      <c r="A2803" s="868"/>
      <c r="B2803" s="868"/>
      <c r="C2803" s="868"/>
      <c r="D2803" s="868"/>
      <c r="E2803" s="868"/>
      <c r="F2803" s="868"/>
      <c r="G2803" s="868"/>
      <c r="H2803" s="868"/>
      <c r="I2803" s="868"/>
      <c r="J2803" s="868"/>
    </row>
    <row r="2804" spans="1:10" x14ac:dyDescent="0.15">
      <c r="A2804" s="868"/>
      <c r="B2804" s="868"/>
      <c r="C2804" s="868"/>
      <c r="D2804" s="868"/>
      <c r="E2804" s="868"/>
      <c r="F2804" s="868"/>
      <c r="G2804" s="868"/>
      <c r="H2804" s="868"/>
      <c r="I2804" s="868"/>
      <c r="J2804" s="868"/>
    </row>
    <row r="2805" spans="1:10" x14ac:dyDescent="0.15">
      <c r="A2805" s="868"/>
      <c r="B2805" s="868"/>
      <c r="C2805" s="868"/>
      <c r="D2805" s="868"/>
      <c r="E2805" s="868"/>
      <c r="F2805" s="868"/>
      <c r="G2805" s="868"/>
      <c r="H2805" s="868"/>
      <c r="I2805" s="868"/>
      <c r="J2805" s="868"/>
    </row>
    <row r="2806" spans="1:10" x14ac:dyDescent="0.15">
      <c r="A2806" s="868"/>
      <c r="B2806" s="868"/>
      <c r="C2806" s="868"/>
      <c r="D2806" s="868"/>
      <c r="E2806" s="868"/>
      <c r="F2806" s="868"/>
      <c r="G2806" s="868"/>
      <c r="H2806" s="868"/>
      <c r="I2806" s="868"/>
      <c r="J2806" s="868"/>
    </row>
    <row r="2807" spans="1:10" x14ac:dyDescent="0.15">
      <c r="A2807" s="868"/>
      <c r="B2807" s="868"/>
      <c r="C2807" s="868"/>
      <c r="D2807" s="868"/>
      <c r="E2807" s="868"/>
      <c r="F2807" s="868"/>
      <c r="G2807" s="868"/>
      <c r="H2807" s="868"/>
      <c r="I2807" s="868"/>
      <c r="J2807" s="868"/>
    </row>
    <row r="2808" spans="1:10" x14ac:dyDescent="0.15">
      <c r="A2808" s="868"/>
      <c r="B2808" s="868"/>
      <c r="C2808" s="868"/>
      <c r="D2808" s="868"/>
      <c r="E2808" s="868"/>
      <c r="F2808" s="868"/>
      <c r="G2808" s="868"/>
      <c r="H2808" s="868"/>
      <c r="I2808" s="868"/>
      <c r="J2808" s="868"/>
    </row>
    <row r="2809" spans="1:10" x14ac:dyDescent="0.15">
      <c r="A2809" s="868"/>
      <c r="B2809" s="868"/>
      <c r="C2809" s="868"/>
      <c r="D2809" s="868"/>
      <c r="E2809" s="868"/>
      <c r="F2809" s="868"/>
      <c r="G2809" s="868"/>
      <c r="H2809" s="868"/>
      <c r="I2809" s="868"/>
      <c r="J2809" s="868"/>
    </row>
    <row r="2810" spans="1:10" x14ac:dyDescent="0.15">
      <c r="A2810" s="868"/>
      <c r="B2810" s="868"/>
      <c r="C2810" s="868"/>
      <c r="D2810" s="868"/>
      <c r="E2810" s="868"/>
      <c r="F2810" s="868"/>
      <c r="G2810" s="868"/>
      <c r="H2810" s="868"/>
      <c r="I2810" s="868"/>
      <c r="J2810" s="868"/>
    </row>
    <row r="2811" spans="1:10" x14ac:dyDescent="0.15">
      <c r="A2811" s="868"/>
      <c r="B2811" s="868"/>
      <c r="C2811" s="868"/>
      <c r="D2811" s="868"/>
      <c r="E2811" s="868"/>
      <c r="F2811" s="868"/>
      <c r="G2811" s="868"/>
      <c r="H2811" s="868"/>
      <c r="I2811" s="868"/>
      <c r="J2811" s="868"/>
    </row>
    <row r="2812" spans="1:10" x14ac:dyDescent="0.15">
      <c r="A2812" s="868"/>
      <c r="B2812" s="868"/>
      <c r="C2812" s="868"/>
      <c r="D2812" s="868"/>
      <c r="E2812" s="868"/>
      <c r="F2812" s="868"/>
      <c r="G2812" s="868"/>
      <c r="H2812" s="868"/>
      <c r="I2812" s="868"/>
      <c r="J2812" s="868"/>
    </row>
    <row r="2813" spans="1:10" x14ac:dyDescent="0.15">
      <c r="A2813" s="868"/>
      <c r="B2813" s="868"/>
      <c r="C2813" s="868"/>
      <c r="D2813" s="868"/>
      <c r="E2813" s="868"/>
      <c r="F2813" s="868"/>
      <c r="G2813" s="868"/>
      <c r="H2813" s="868"/>
      <c r="I2813" s="868"/>
      <c r="J2813" s="868"/>
    </row>
    <row r="2814" spans="1:10" x14ac:dyDescent="0.15">
      <c r="A2814" s="868"/>
      <c r="B2814" s="868"/>
      <c r="C2814" s="868"/>
      <c r="D2814" s="868"/>
      <c r="E2814" s="868"/>
      <c r="F2814" s="868"/>
      <c r="G2814" s="868"/>
      <c r="H2814" s="868"/>
      <c r="I2814" s="868"/>
      <c r="J2814" s="868"/>
    </row>
    <row r="2815" spans="1:10" x14ac:dyDescent="0.15">
      <c r="A2815" s="868"/>
      <c r="B2815" s="868"/>
      <c r="C2815" s="868"/>
      <c r="D2815" s="868"/>
      <c r="E2815" s="868"/>
      <c r="F2815" s="868"/>
      <c r="G2815" s="868"/>
      <c r="H2815" s="868"/>
      <c r="I2815" s="868"/>
      <c r="J2815" s="868"/>
    </row>
    <row r="2816" spans="1:10" x14ac:dyDescent="0.15">
      <c r="A2816" s="868"/>
      <c r="B2816" s="868"/>
      <c r="C2816" s="868"/>
      <c r="D2816" s="868"/>
      <c r="E2816" s="868"/>
      <c r="F2816" s="868"/>
      <c r="G2816" s="868"/>
      <c r="H2816" s="868"/>
      <c r="I2816" s="868"/>
      <c r="J2816" s="868"/>
    </row>
    <row r="2817" spans="1:10" x14ac:dyDescent="0.15">
      <c r="A2817" s="868"/>
      <c r="B2817" s="868"/>
      <c r="C2817" s="868"/>
      <c r="D2817" s="868"/>
      <c r="E2817" s="868"/>
      <c r="F2817" s="868"/>
      <c r="G2817" s="868"/>
      <c r="H2817" s="868"/>
      <c r="I2817" s="868"/>
      <c r="J2817" s="868"/>
    </row>
    <row r="2818" spans="1:10" x14ac:dyDescent="0.15">
      <c r="A2818" s="868"/>
      <c r="B2818" s="868"/>
      <c r="C2818" s="868"/>
      <c r="D2818" s="868"/>
      <c r="E2818" s="868"/>
      <c r="F2818" s="868"/>
      <c r="G2818" s="868"/>
      <c r="H2818" s="868"/>
      <c r="I2818" s="868"/>
      <c r="J2818" s="868"/>
    </row>
    <row r="2819" spans="1:10" x14ac:dyDescent="0.15">
      <c r="A2819" s="868"/>
      <c r="B2819" s="868"/>
      <c r="C2819" s="868"/>
      <c r="D2819" s="868"/>
      <c r="E2819" s="868"/>
      <c r="F2819" s="868"/>
      <c r="G2819" s="868"/>
      <c r="H2819" s="868"/>
      <c r="I2819" s="868"/>
      <c r="J2819" s="868"/>
    </row>
    <row r="2820" spans="1:10" x14ac:dyDescent="0.15">
      <c r="A2820" s="868"/>
      <c r="B2820" s="868"/>
      <c r="C2820" s="868"/>
      <c r="D2820" s="868"/>
      <c r="E2820" s="868"/>
      <c r="F2820" s="868"/>
      <c r="G2820" s="868"/>
      <c r="H2820" s="868"/>
      <c r="I2820" s="868"/>
      <c r="J2820" s="868"/>
    </row>
    <row r="2821" spans="1:10" x14ac:dyDescent="0.15">
      <c r="A2821" s="868"/>
      <c r="B2821" s="868"/>
      <c r="C2821" s="868"/>
      <c r="D2821" s="868"/>
      <c r="E2821" s="868"/>
      <c r="F2821" s="868"/>
      <c r="G2821" s="868"/>
      <c r="H2821" s="868"/>
      <c r="I2821" s="868"/>
      <c r="J2821" s="868"/>
    </row>
    <row r="2822" spans="1:10" x14ac:dyDescent="0.15">
      <c r="A2822" s="868"/>
      <c r="B2822" s="868"/>
      <c r="C2822" s="868"/>
      <c r="D2822" s="868"/>
      <c r="E2822" s="868"/>
      <c r="F2822" s="868"/>
      <c r="G2822" s="868"/>
      <c r="H2822" s="868"/>
      <c r="I2822" s="868"/>
      <c r="J2822" s="868"/>
    </row>
    <row r="2823" spans="1:10" x14ac:dyDescent="0.15">
      <c r="A2823" s="868"/>
      <c r="B2823" s="868"/>
      <c r="C2823" s="868"/>
      <c r="D2823" s="868"/>
      <c r="E2823" s="868"/>
      <c r="F2823" s="868"/>
      <c r="G2823" s="868"/>
      <c r="H2823" s="868"/>
      <c r="I2823" s="868"/>
      <c r="J2823" s="868"/>
    </row>
    <row r="2824" spans="1:10" x14ac:dyDescent="0.15">
      <c r="A2824" s="868"/>
      <c r="B2824" s="868"/>
      <c r="C2824" s="868"/>
      <c r="D2824" s="868"/>
      <c r="E2824" s="868"/>
      <c r="F2824" s="868"/>
      <c r="G2824" s="868"/>
      <c r="H2824" s="868"/>
      <c r="I2824" s="868"/>
      <c r="J2824" s="868"/>
    </row>
    <row r="2825" spans="1:10" x14ac:dyDescent="0.15">
      <c r="A2825" s="868"/>
      <c r="B2825" s="868"/>
      <c r="C2825" s="868"/>
      <c r="D2825" s="868"/>
      <c r="E2825" s="868"/>
      <c r="F2825" s="868"/>
      <c r="G2825" s="868"/>
      <c r="H2825" s="868"/>
      <c r="I2825" s="868"/>
      <c r="J2825" s="868"/>
    </row>
    <row r="2826" spans="1:10" x14ac:dyDescent="0.15">
      <c r="A2826" s="868"/>
      <c r="B2826" s="868"/>
      <c r="C2826" s="868"/>
      <c r="D2826" s="868"/>
      <c r="E2826" s="868"/>
      <c r="F2826" s="868"/>
      <c r="G2826" s="868"/>
      <c r="H2826" s="868"/>
      <c r="I2826" s="868"/>
      <c r="J2826" s="868"/>
    </row>
    <row r="2827" spans="1:10" x14ac:dyDescent="0.15">
      <c r="A2827" s="868"/>
      <c r="B2827" s="868"/>
      <c r="C2827" s="868"/>
      <c r="D2827" s="868"/>
      <c r="E2827" s="868"/>
      <c r="F2827" s="868"/>
      <c r="G2827" s="868"/>
      <c r="H2827" s="868"/>
      <c r="I2827" s="868"/>
      <c r="J2827" s="868"/>
    </row>
    <row r="2828" spans="1:10" x14ac:dyDescent="0.15">
      <c r="A2828" s="868"/>
      <c r="B2828" s="868"/>
      <c r="C2828" s="868"/>
      <c r="D2828" s="868"/>
      <c r="E2828" s="868"/>
      <c r="F2828" s="868"/>
      <c r="G2828" s="868"/>
      <c r="H2828" s="868"/>
      <c r="I2828" s="868"/>
      <c r="J2828" s="868"/>
    </row>
    <row r="2829" spans="1:10" x14ac:dyDescent="0.15">
      <c r="A2829" s="868"/>
      <c r="B2829" s="868"/>
      <c r="C2829" s="868"/>
      <c r="D2829" s="868"/>
      <c r="E2829" s="868"/>
      <c r="F2829" s="868"/>
      <c r="G2829" s="868"/>
      <c r="H2829" s="868"/>
      <c r="I2829" s="868"/>
      <c r="J2829" s="868"/>
    </row>
    <row r="2830" spans="1:10" x14ac:dyDescent="0.15">
      <c r="A2830" s="868"/>
      <c r="B2830" s="868"/>
      <c r="C2830" s="868"/>
      <c r="D2830" s="868"/>
      <c r="E2830" s="868"/>
      <c r="F2830" s="868"/>
      <c r="G2830" s="868"/>
      <c r="H2830" s="868"/>
      <c r="I2830" s="868"/>
      <c r="J2830" s="868"/>
    </row>
    <row r="2831" spans="1:10" x14ac:dyDescent="0.15">
      <c r="A2831" s="868"/>
      <c r="B2831" s="868"/>
      <c r="C2831" s="868"/>
      <c r="D2831" s="868"/>
      <c r="E2831" s="868"/>
      <c r="F2831" s="868"/>
      <c r="G2831" s="868"/>
      <c r="H2831" s="868"/>
      <c r="I2831" s="868"/>
      <c r="J2831" s="868"/>
    </row>
    <row r="2832" spans="1:10" x14ac:dyDescent="0.15">
      <c r="A2832" s="868"/>
      <c r="B2832" s="868"/>
      <c r="C2832" s="868"/>
      <c r="D2832" s="868"/>
      <c r="E2832" s="868"/>
      <c r="F2832" s="868"/>
      <c r="G2832" s="868"/>
      <c r="H2832" s="868"/>
      <c r="I2832" s="868"/>
      <c r="J2832" s="868"/>
    </row>
    <row r="2833" spans="1:10" x14ac:dyDescent="0.15">
      <c r="A2833" s="868"/>
      <c r="B2833" s="868"/>
      <c r="C2833" s="868"/>
      <c r="D2833" s="868"/>
      <c r="E2833" s="868"/>
      <c r="F2833" s="868"/>
      <c r="G2833" s="868"/>
      <c r="H2833" s="868"/>
      <c r="I2833" s="868"/>
      <c r="J2833" s="868"/>
    </row>
    <row r="2834" spans="1:10" x14ac:dyDescent="0.15">
      <c r="A2834" s="868"/>
      <c r="B2834" s="868"/>
      <c r="C2834" s="868"/>
      <c r="D2834" s="868"/>
      <c r="E2834" s="868"/>
      <c r="F2834" s="868"/>
      <c r="G2834" s="868"/>
      <c r="H2834" s="868"/>
      <c r="I2834" s="868"/>
      <c r="J2834" s="868"/>
    </row>
    <row r="2835" spans="1:10" x14ac:dyDescent="0.15">
      <c r="A2835" s="868"/>
      <c r="B2835" s="868"/>
      <c r="C2835" s="868"/>
      <c r="D2835" s="868"/>
      <c r="E2835" s="868"/>
      <c r="F2835" s="868"/>
      <c r="G2835" s="868"/>
      <c r="H2835" s="868"/>
      <c r="I2835" s="868"/>
      <c r="J2835" s="868"/>
    </row>
    <row r="2836" spans="1:10" x14ac:dyDescent="0.15">
      <c r="A2836" s="868"/>
      <c r="B2836" s="868"/>
      <c r="C2836" s="868"/>
      <c r="D2836" s="868"/>
      <c r="E2836" s="868"/>
      <c r="F2836" s="868"/>
      <c r="G2836" s="868"/>
      <c r="H2836" s="868"/>
      <c r="I2836" s="868"/>
      <c r="J2836" s="868"/>
    </row>
    <row r="2837" spans="1:10" x14ac:dyDescent="0.15">
      <c r="A2837" s="868"/>
      <c r="B2837" s="868"/>
      <c r="C2837" s="868"/>
      <c r="D2837" s="868"/>
      <c r="E2837" s="868"/>
      <c r="F2837" s="868"/>
      <c r="G2837" s="868"/>
      <c r="H2837" s="868"/>
      <c r="I2837" s="868"/>
      <c r="J2837" s="868"/>
    </row>
    <row r="2838" spans="1:10" x14ac:dyDescent="0.15">
      <c r="A2838" s="868"/>
      <c r="B2838" s="868"/>
      <c r="C2838" s="868"/>
      <c r="D2838" s="868"/>
      <c r="E2838" s="868"/>
      <c r="F2838" s="868"/>
      <c r="G2838" s="868"/>
      <c r="H2838" s="868"/>
      <c r="I2838" s="868"/>
      <c r="J2838" s="868"/>
    </row>
    <row r="2839" spans="1:10" x14ac:dyDescent="0.15">
      <c r="A2839" s="868"/>
      <c r="B2839" s="868"/>
      <c r="C2839" s="868"/>
      <c r="D2839" s="868"/>
      <c r="E2839" s="868"/>
      <c r="F2839" s="868"/>
      <c r="G2839" s="868"/>
      <c r="H2839" s="868"/>
      <c r="I2839" s="868"/>
      <c r="J2839" s="868"/>
    </row>
    <row r="2840" spans="1:10" x14ac:dyDescent="0.15">
      <c r="A2840" s="868"/>
      <c r="B2840" s="868"/>
      <c r="C2840" s="868"/>
      <c r="D2840" s="868"/>
      <c r="E2840" s="868"/>
      <c r="F2840" s="868"/>
      <c r="G2840" s="868"/>
      <c r="H2840" s="868"/>
      <c r="I2840" s="868"/>
      <c r="J2840" s="868"/>
    </row>
    <row r="2841" spans="1:10" x14ac:dyDescent="0.15">
      <c r="A2841" s="868"/>
      <c r="B2841" s="868"/>
      <c r="C2841" s="868"/>
      <c r="D2841" s="868"/>
      <c r="E2841" s="868"/>
      <c r="F2841" s="868"/>
      <c r="G2841" s="868"/>
      <c r="H2841" s="868"/>
      <c r="I2841" s="868"/>
      <c r="J2841" s="868"/>
    </row>
    <row r="2842" spans="1:10" x14ac:dyDescent="0.15">
      <c r="A2842" s="868"/>
      <c r="B2842" s="868"/>
      <c r="C2842" s="868"/>
      <c r="D2842" s="868"/>
      <c r="E2842" s="868"/>
      <c r="F2842" s="868"/>
      <c r="G2842" s="868"/>
      <c r="H2842" s="868"/>
      <c r="I2842" s="868"/>
      <c r="J2842" s="868"/>
    </row>
    <row r="2843" spans="1:10" x14ac:dyDescent="0.15">
      <c r="A2843" s="868"/>
      <c r="B2843" s="868"/>
      <c r="C2843" s="868"/>
      <c r="D2843" s="868"/>
      <c r="E2843" s="868"/>
      <c r="F2843" s="868"/>
      <c r="G2843" s="868"/>
      <c r="H2843" s="868"/>
      <c r="I2843" s="868"/>
      <c r="J2843" s="868"/>
    </row>
    <row r="2844" spans="1:10" x14ac:dyDescent="0.15">
      <c r="A2844" s="868"/>
      <c r="B2844" s="868"/>
      <c r="C2844" s="868"/>
      <c r="D2844" s="868"/>
      <c r="E2844" s="868"/>
      <c r="F2844" s="868"/>
      <c r="G2844" s="868"/>
      <c r="H2844" s="868"/>
      <c r="I2844" s="868"/>
      <c r="J2844" s="868"/>
    </row>
    <row r="2845" spans="1:10" x14ac:dyDescent="0.15">
      <c r="A2845" s="868"/>
      <c r="B2845" s="868"/>
      <c r="C2845" s="868"/>
      <c r="D2845" s="868"/>
      <c r="E2845" s="868"/>
      <c r="F2845" s="868"/>
      <c r="G2845" s="868"/>
      <c r="H2845" s="868"/>
      <c r="I2845" s="868"/>
      <c r="J2845" s="868"/>
    </row>
    <row r="2846" spans="1:10" x14ac:dyDescent="0.15">
      <c r="A2846" s="868"/>
      <c r="B2846" s="868"/>
      <c r="C2846" s="868"/>
      <c r="D2846" s="868"/>
      <c r="E2846" s="868"/>
      <c r="F2846" s="868"/>
      <c r="G2846" s="868"/>
      <c r="H2846" s="868"/>
      <c r="I2846" s="868"/>
      <c r="J2846" s="868"/>
    </row>
    <row r="2847" spans="1:10" x14ac:dyDescent="0.15">
      <c r="A2847" s="868"/>
      <c r="B2847" s="868"/>
      <c r="C2847" s="868"/>
      <c r="D2847" s="868"/>
      <c r="E2847" s="868"/>
      <c r="F2847" s="868"/>
      <c r="G2847" s="868"/>
      <c r="H2847" s="868"/>
      <c r="I2847" s="868"/>
      <c r="J2847" s="868"/>
    </row>
    <row r="2848" spans="1:10" x14ac:dyDescent="0.15">
      <c r="A2848" s="868"/>
      <c r="B2848" s="868"/>
      <c r="C2848" s="868"/>
      <c r="D2848" s="868"/>
      <c r="E2848" s="868"/>
      <c r="F2848" s="868"/>
      <c r="G2848" s="868"/>
      <c r="H2848" s="868"/>
      <c r="I2848" s="868"/>
      <c r="J2848" s="868"/>
    </row>
    <row r="2849" spans="1:10" x14ac:dyDescent="0.15">
      <c r="A2849" s="868"/>
      <c r="B2849" s="868"/>
      <c r="C2849" s="868"/>
      <c r="D2849" s="868"/>
      <c r="E2849" s="868"/>
      <c r="F2849" s="868"/>
      <c r="G2849" s="868"/>
      <c r="H2849" s="868"/>
      <c r="I2849" s="868"/>
      <c r="J2849" s="868"/>
    </row>
    <row r="2850" spans="1:10" x14ac:dyDescent="0.15">
      <c r="A2850" s="868"/>
      <c r="B2850" s="868"/>
      <c r="C2850" s="868"/>
      <c r="D2850" s="868"/>
      <c r="E2850" s="868"/>
      <c r="F2850" s="868"/>
      <c r="G2850" s="868"/>
      <c r="H2850" s="868"/>
      <c r="I2850" s="868"/>
      <c r="J2850" s="868"/>
    </row>
    <row r="2851" spans="1:10" x14ac:dyDescent="0.15">
      <c r="A2851" s="868"/>
      <c r="B2851" s="868"/>
      <c r="C2851" s="868"/>
      <c r="D2851" s="868"/>
      <c r="E2851" s="868"/>
      <c r="F2851" s="868"/>
      <c r="G2851" s="868"/>
      <c r="H2851" s="868"/>
      <c r="I2851" s="868"/>
      <c r="J2851" s="868"/>
    </row>
    <row r="2852" spans="1:10" x14ac:dyDescent="0.15">
      <c r="A2852" s="868"/>
      <c r="B2852" s="868"/>
      <c r="C2852" s="868"/>
      <c r="D2852" s="868"/>
      <c r="E2852" s="868"/>
      <c r="F2852" s="868"/>
      <c r="G2852" s="868"/>
      <c r="H2852" s="868"/>
      <c r="I2852" s="868"/>
      <c r="J2852" s="868"/>
    </row>
    <row r="2853" spans="1:10" x14ac:dyDescent="0.15">
      <c r="A2853" s="868"/>
      <c r="B2853" s="868"/>
      <c r="C2853" s="868"/>
      <c r="D2853" s="868"/>
      <c r="E2853" s="868"/>
      <c r="F2853" s="868"/>
      <c r="G2853" s="868"/>
      <c r="H2853" s="868"/>
      <c r="I2853" s="868"/>
      <c r="J2853" s="868"/>
    </row>
    <row r="2854" spans="1:10" x14ac:dyDescent="0.15">
      <c r="A2854" s="868"/>
      <c r="B2854" s="868"/>
      <c r="C2854" s="868"/>
      <c r="D2854" s="868"/>
      <c r="E2854" s="868"/>
      <c r="F2854" s="868"/>
      <c r="G2854" s="868"/>
      <c r="H2854" s="868"/>
      <c r="I2854" s="868"/>
      <c r="J2854" s="868"/>
    </row>
    <row r="2855" spans="1:10" x14ac:dyDescent="0.15">
      <c r="A2855" s="868"/>
      <c r="B2855" s="868"/>
      <c r="C2855" s="868"/>
      <c r="D2855" s="868"/>
      <c r="E2855" s="868"/>
      <c r="F2855" s="868"/>
      <c r="G2855" s="868"/>
      <c r="H2855" s="868"/>
      <c r="I2855" s="868"/>
      <c r="J2855" s="868"/>
    </row>
    <row r="2856" spans="1:10" x14ac:dyDescent="0.15">
      <c r="A2856" s="868"/>
      <c r="B2856" s="868"/>
      <c r="C2856" s="868"/>
      <c r="D2856" s="868"/>
      <c r="E2856" s="868"/>
      <c r="F2856" s="868"/>
      <c r="G2856" s="868"/>
      <c r="H2856" s="868"/>
      <c r="I2856" s="868"/>
      <c r="J2856" s="868"/>
    </row>
    <row r="2857" spans="1:10" x14ac:dyDescent="0.15">
      <c r="A2857" s="868"/>
      <c r="B2857" s="868"/>
      <c r="C2857" s="868"/>
      <c r="D2857" s="868"/>
      <c r="E2857" s="868"/>
      <c r="F2857" s="868"/>
      <c r="G2857" s="868"/>
      <c r="H2857" s="868"/>
      <c r="I2857" s="868"/>
      <c r="J2857" s="868"/>
    </row>
    <row r="2858" spans="1:10" x14ac:dyDescent="0.15">
      <c r="A2858" s="868"/>
      <c r="B2858" s="868"/>
      <c r="C2858" s="868"/>
      <c r="D2858" s="868"/>
      <c r="E2858" s="868"/>
      <c r="F2858" s="868"/>
      <c r="G2858" s="868"/>
      <c r="H2858" s="868"/>
      <c r="I2858" s="868"/>
      <c r="J2858" s="868"/>
    </row>
    <row r="2859" spans="1:10" x14ac:dyDescent="0.15">
      <c r="A2859" s="868"/>
      <c r="B2859" s="868"/>
      <c r="C2859" s="868"/>
      <c r="D2859" s="868"/>
      <c r="E2859" s="868"/>
      <c r="F2859" s="868"/>
      <c r="G2859" s="868"/>
      <c r="H2859" s="868"/>
      <c r="I2859" s="868"/>
      <c r="J2859" s="868"/>
    </row>
    <row r="2860" spans="1:10" x14ac:dyDescent="0.15">
      <c r="A2860" s="868"/>
      <c r="B2860" s="868"/>
      <c r="C2860" s="868"/>
      <c r="D2860" s="868"/>
      <c r="E2860" s="868"/>
      <c r="F2860" s="868"/>
      <c r="G2860" s="868"/>
      <c r="H2860" s="868"/>
      <c r="I2860" s="868"/>
      <c r="J2860" s="868"/>
    </row>
    <row r="2861" spans="1:10" x14ac:dyDescent="0.15">
      <c r="A2861" s="868"/>
      <c r="B2861" s="868"/>
      <c r="C2861" s="868"/>
      <c r="D2861" s="868"/>
      <c r="E2861" s="868"/>
      <c r="F2861" s="868"/>
      <c r="G2861" s="868"/>
      <c r="H2861" s="868"/>
      <c r="I2861" s="868"/>
      <c r="J2861" s="868"/>
    </row>
    <row r="2862" spans="1:10" x14ac:dyDescent="0.15">
      <c r="A2862" s="868"/>
      <c r="B2862" s="868"/>
      <c r="C2862" s="868"/>
      <c r="D2862" s="868"/>
      <c r="E2862" s="868"/>
      <c r="F2862" s="868"/>
      <c r="G2862" s="868"/>
      <c r="H2862" s="868"/>
      <c r="I2862" s="868"/>
      <c r="J2862" s="868"/>
    </row>
    <row r="2863" spans="1:10" x14ac:dyDescent="0.15">
      <c r="A2863" s="868"/>
      <c r="B2863" s="868"/>
      <c r="C2863" s="868"/>
      <c r="D2863" s="868"/>
      <c r="E2863" s="868"/>
      <c r="F2863" s="868"/>
      <c r="G2863" s="868"/>
      <c r="H2863" s="868"/>
      <c r="I2863" s="868"/>
      <c r="J2863" s="868"/>
    </row>
    <row r="2864" spans="1:10" x14ac:dyDescent="0.15">
      <c r="A2864" s="868"/>
      <c r="B2864" s="868"/>
      <c r="C2864" s="868"/>
      <c r="D2864" s="868"/>
      <c r="E2864" s="868"/>
      <c r="F2864" s="868"/>
      <c r="G2864" s="868"/>
      <c r="H2864" s="868"/>
      <c r="I2864" s="868"/>
      <c r="J2864" s="868"/>
    </row>
    <row r="2865" spans="1:10" x14ac:dyDescent="0.15">
      <c r="A2865" s="868"/>
      <c r="B2865" s="868"/>
      <c r="C2865" s="868"/>
      <c r="D2865" s="868"/>
      <c r="E2865" s="868"/>
      <c r="F2865" s="868"/>
      <c r="G2865" s="868"/>
      <c r="H2865" s="868"/>
      <c r="I2865" s="868"/>
      <c r="J2865" s="868"/>
    </row>
    <row r="2866" spans="1:10" x14ac:dyDescent="0.15">
      <c r="A2866" s="868"/>
      <c r="B2866" s="868"/>
      <c r="C2866" s="868"/>
      <c r="D2866" s="868"/>
      <c r="E2866" s="868"/>
      <c r="F2866" s="868"/>
      <c r="G2866" s="868"/>
      <c r="H2866" s="868"/>
      <c r="I2866" s="868"/>
      <c r="J2866" s="868"/>
    </row>
    <row r="2867" spans="1:10" x14ac:dyDescent="0.15">
      <c r="A2867" s="868"/>
      <c r="B2867" s="868"/>
      <c r="C2867" s="868"/>
      <c r="D2867" s="868"/>
      <c r="E2867" s="868"/>
      <c r="F2867" s="868"/>
      <c r="G2867" s="868"/>
      <c r="H2867" s="868"/>
      <c r="I2867" s="868"/>
      <c r="J2867" s="868"/>
    </row>
    <row r="2868" spans="1:10" x14ac:dyDescent="0.15">
      <c r="A2868" s="868"/>
      <c r="B2868" s="868"/>
      <c r="C2868" s="868"/>
      <c r="D2868" s="868"/>
      <c r="E2868" s="868"/>
      <c r="F2868" s="868"/>
      <c r="G2868" s="868"/>
      <c r="H2868" s="868"/>
      <c r="I2868" s="868"/>
      <c r="J2868" s="868"/>
    </row>
    <row r="2869" spans="1:10" x14ac:dyDescent="0.15">
      <c r="A2869" s="868"/>
      <c r="B2869" s="868"/>
      <c r="C2869" s="868"/>
      <c r="D2869" s="868"/>
      <c r="E2869" s="868"/>
      <c r="F2869" s="868"/>
      <c r="G2869" s="868"/>
      <c r="H2869" s="868"/>
      <c r="I2869" s="868"/>
      <c r="J2869" s="868"/>
    </row>
    <row r="2870" spans="1:10" x14ac:dyDescent="0.15">
      <c r="A2870" s="868"/>
      <c r="B2870" s="868"/>
      <c r="C2870" s="868"/>
      <c r="D2870" s="868"/>
      <c r="E2870" s="868"/>
      <c r="F2870" s="868"/>
      <c r="G2870" s="868"/>
      <c r="H2870" s="868"/>
      <c r="I2870" s="868"/>
      <c r="J2870" s="868"/>
    </row>
    <row r="2871" spans="1:10" x14ac:dyDescent="0.15">
      <c r="A2871" s="868"/>
      <c r="B2871" s="868"/>
      <c r="C2871" s="868"/>
      <c r="D2871" s="868"/>
      <c r="E2871" s="868"/>
      <c r="F2871" s="868"/>
      <c r="G2871" s="868"/>
      <c r="H2871" s="868"/>
      <c r="I2871" s="868"/>
      <c r="J2871" s="868"/>
    </row>
    <row r="2872" spans="1:10" x14ac:dyDescent="0.15">
      <c r="A2872" s="868"/>
      <c r="B2872" s="868"/>
      <c r="C2872" s="868"/>
      <c r="D2872" s="868"/>
      <c r="E2872" s="868"/>
      <c r="F2872" s="868"/>
      <c r="G2872" s="868"/>
      <c r="H2872" s="868"/>
      <c r="I2872" s="868"/>
      <c r="J2872" s="868"/>
    </row>
    <row r="2873" spans="1:10" x14ac:dyDescent="0.15">
      <c r="A2873" s="868"/>
      <c r="B2873" s="868"/>
      <c r="C2873" s="868"/>
      <c r="D2873" s="868"/>
      <c r="E2873" s="868"/>
      <c r="F2873" s="868"/>
      <c r="G2873" s="868"/>
      <c r="H2873" s="868"/>
      <c r="I2873" s="868"/>
      <c r="J2873" s="868"/>
    </row>
    <row r="2874" spans="1:10" x14ac:dyDescent="0.15">
      <c r="A2874" s="868"/>
      <c r="B2874" s="868"/>
      <c r="C2874" s="868"/>
      <c r="D2874" s="868"/>
      <c r="E2874" s="868"/>
      <c r="F2874" s="868"/>
      <c r="G2874" s="868"/>
      <c r="H2874" s="868"/>
      <c r="I2874" s="868"/>
      <c r="J2874" s="868"/>
    </row>
    <row r="2875" spans="1:10" x14ac:dyDescent="0.15">
      <c r="A2875" s="868"/>
      <c r="B2875" s="868"/>
      <c r="C2875" s="868"/>
      <c r="D2875" s="868"/>
      <c r="E2875" s="868"/>
      <c r="F2875" s="868"/>
      <c r="G2875" s="868"/>
      <c r="H2875" s="868"/>
      <c r="I2875" s="868"/>
      <c r="J2875" s="868"/>
    </row>
    <row r="2876" spans="1:10" x14ac:dyDescent="0.15">
      <c r="A2876" s="868"/>
      <c r="B2876" s="868"/>
      <c r="C2876" s="868"/>
      <c r="D2876" s="868"/>
      <c r="E2876" s="868"/>
      <c r="F2876" s="868"/>
      <c r="G2876" s="868"/>
      <c r="H2876" s="868"/>
      <c r="I2876" s="868"/>
      <c r="J2876" s="868"/>
    </row>
    <row r="2877" spans="1:10" x14ac:dyDescent="0.15">
      <c r="A2877" s="868"/>
      <c r="B2877" s="868"/>
      <c r="C2877" s="868"/>
      <c r="D2877" s="868"/>
      <c r="E2877" s="868"/>
      <c r="F2877" s="868"/>
      <c r="G2877" s="868"/>
      <c r="H2877" s="868"/>
      <c r="I2877" s="868"/>
      <c r="J2877" s="868"/>
    </row>
    <row r="2878" spans="1:10" x14ac:dyDescent="0.15">
      <c r="A2878" s="868"/>
      <c r="B2878" s="868"/>
      <c r="C2878" s="868"/>
      <c r="D2878" s="868"/>
      <c r="E2878" s="868"/>
      <c r="F2878" s="868"/>
      <c r="G2878" s="868"/>
      <c r="H2878" s="868"/>
      <c r="I2878" s="868"/>
      <c r="J2878" s="868"/>
    </row>
    <row r="2879" spans="1:10" x14ac:dyDescent="0.15">
      <c r="A2879" s="868"/>
      <c r="B2879" s="868"/>
      <c r="C2879" s="868"/>
      <c r="D2879" s="868"/>
      <c r="E2879" s="868"/>
      <c r="F2879" s="868"/>
      <c r="G2879" s="868"/>
      <c r="H2879" s="868"/>
      <c r="I2879" s="868"/>
      <c r="J2879" s="868"/>
    </row>
    <row r="2880" spans="1:10" x14ac:dyDescent="0.15">
      <c r="A2880" s="868"/>
      <c r="B2880" s="868"/>
      <c r="C2880" s="868"/>
      <c r="D2880" s="868"/>
      <c r="E2880" s="868"/>
      <c r="F2880" s="868"/>
      <c r="G2880" s="868"/>
      <c r="H2880" s="868"/>
      <c r="I2880" s="868"/>
      <c r="J2880" s="868"/>
    </row>
    <row r="2881" spans="1:10" x14ac:dyDescent="0.15">
      <c r="A2881" s="868"/>
      <c r="B2881" s="868"/>
      <c r="C2881" s="868"/>
      <c r="D2881" s="868"/>
      <c r="E2881" s="868"/>
      <c r="F2881" s="868"/>
      <c r="G2881" s="868"/>
      <c r="H2881" s="868"/>
      <c r="I2881" s="868"/>
      <c r="J2881" s="868"/>
    </row>
    <row r="2882" spans="1:10" x14ac:dyDescent="0.15">
      <c r="A2882" s="868"/>
      <c r="B2882" s="868"/>
      <c r="C2882" s="868"/>
      <c r="D2882" s="868"/>
      <c r="E2882" s="868"/>
      <c r="F2882" s="868"/>
      <c r="G2882" s="868"/>
      <c r="H2882" s="868"/>
      <c r="I2882" s="868"/>
      <c r="J2882" s="868"/>
    </row>
    <row r="2883" spans="1:10" x14ac:dyDescent="0.15">
      <c r="A2883" s="868"/>
      <c r="B2883" s="868"/>
      <c r="C2883" s="868"/>
      <c r="D2883" s="868"/>
      <c r="E2883" s="868"/>
      <c r="F2883" s="868"/>
      <c r="G2883" s="868"/>
      <c r="H2883" s="868"/>
      <c r="I2883" s="868"/>
      <c r="J2883" s="868"/>
    </row>
    <row r="2884" spans="1:10" x14ac:dyDescent="0.15">
      <c r="A2884" s="868"/>
      <c r="B2884" s="868"/>
      <c r="C2884" s="868"/>
      <c r="D2884" s="868"/>
      <c r="E2884" s="868"/>
      <c r="F2884" s="868"/>
      <c r="G2884" s="868"/>
      <c r="H2884" s="868"/>
      <c r="I2884" s="868"/>
      <c r="J2884" s="868"/>
    </row>
    <row r="2885" spans="1:10" x14ac:dyDescent="0.15">
      <c r="A2885" s="868"/>
      <c r="B2885" s="868"/>
      <c r="C2885" s="868"/>
      <c r="D2885" s="868"/>
      <c r="E2885" s="868"/>
      <c r="F2885" s="868"/>
      <c r="G2885" s="868"/>
      <c r="H2885" s="868"/>
      <c r="I2885" s="868"/>
      <c r="J2885" s="868"/>
    </row>
    <row r="2886" spans="1:10" x14ac:dyDescent="0.15">
      <c r="A2886" s="868"/>
      <c r="B2886" s="868"/>
      <c r="C2886" s="868"/>
      <c r="D2886" s="868"/>
      <c r="E2886" s="868"/>
      <c r="F2886" s="868"/>
      <c r="G2886" s="868"/>
      <c r="H2886" s="868"/>
      <c r="I2886" s="868"/>
      <c r="J2886" s="868"/>
    </row>
    <row r="2887" spans="1:10" x14ac:dyDescent="0.15">
      <c r="A2887" s="868"/>
      <c r="B2887" s="868"/>
      <c r="C2887" s="868"/>
      <c r="D2887" s="868"/>
      <c r="E2887" s="868"/>
      <c r="F2887" s="868"/>
      <c r="G2887" s="868"/>
      <c r="H2887" s="868"/>
      <c r="I2887" s="868"/>
      <c r="J2887" s="868"/>
    </row>
    <row r="2888" spans="1:10" x14ac:dyDescent="0.15">
      <c r="A2888" s="868"/>
      <c r="B2888" s="868"/>
      <c r="C2888" s="868"/>
      <c r="D2888" s="868"/>
      <c r="E2888" s="868"/>
      <c r="F2888" s="868"/>
      <c r="G2888" s="868"/>
      <c r="H2888" s="868"/>
      <c r="I2888" s="868"/>
      <c r="J2888" s="868"/>
    </row>
    <row r="2889" spans="1:10" x14ac:dyDescent="0.15">
      <c r="A2889" s="868"/>
      <c r="B2889" s="868"/>
      <c r="C2889" s="868"/>
      <c r="D2889" s="868"/>
      <c r="E2889" s="868"/>
      <c r="F2889" s="868"/>
      <c r="G2889" s="868"/>
      <c r="H2889" s="868"/>
      <c r="I2889" s="868"/>
      <c r="J2889" s="868"/>
    </row>
    <row r="2890" spans="1:10" x14ac:dyDescent="0.15">
      <c r="A2890" s="868"/>
      <c r="B2890" s="868"/>
      <c r="C2890" s="868"/>
      <c r="D2890" s="868"/>
      <c r="E2890" s="868"/>
      <c r="F2890" s="868"/>
      <c r="G2890" s="868"/>
      <c r="H2890" s="868"/>
      <c r="I2890" s="868"/>
      <c r="J2890" s="868"/>
    </row>
    <row r="2891" spans="1:10" x14ac:dyDescent="0.15">
      <c r="A2891" s="868"/>
      <c r="B2891" s="868"/>
      <c r="C2891" s="868"/>
      <c r="D2891" s="868"/>
      <c r="E2891" s="868"/>
      <c r="F2891" s="868"/>
      <c r="G2891" s="868"/>
      <c r="H2891" s="868"/>
      <c r="I2891" s="868"/>
      <c r="J2891" s="868"/>
    </row>
    <row r="2892" spans="1:10" x14ac:dyDescent="0.15">
      <c r="A2892" s="868"/>
      <c r="B2892" s="868"/>
      <c r="C2892" s="868"/>
      <c r="D2892" s="868"/>
      <c r="E2892" s="868"/>
      <c r="F2892" s="868"/>
      <c r="G2892" s="868"/>
      <c r="H2892" s="868"/>
      <c r="I2892" s="868"/>
      <c r="J2892" s="868"/>
    </row>
    <row r="2893" spans="1:10" x14ac:dyDescent="0.15">
      <c r="A2893" s="868"/>
      <c r="B2893" s="868"/>
      <c r="C2893" s="868"/>
      <c r="D2893" s="868"/>
      <c r="E2893" s="868"/>
      <c r="F2893" s="868"/>
      <c r="G2893" s="868"/>
      <c r="H2893" s="868"/>
      <c r="I2893" s="868"/>
      <c r="J2893" s="868"/>
    </row>
    <row r="2894" spans="1:10" x14ac:dyDescent="0.15">
      <c r="A2894" s="868"/>
      <c r="B2894" s="868"/>
      <c r="C2894" s="868"/>
      <c r="D2894" s="868"/>
      <c r="E2894" s="868"/>
      <c r="F2894" s="868"/>
      <c r="G2894" s="868"/>
      <c r="H2894" s="868"/>
      <c r="I2894" s="868"/>
      <c r="J2894" s="868"/>
    </row>
    <row r="2895" spans="1:10" x14ac:dyDescent="0.15">
      <c r="A2895" s="868"/>
      <c r="B2895" s="868"/>
      <c r="C2895" s="868"/>
      <c r="D2895" s="868"/>
      <c r="E2895" s="868"/>
      <c r="F2895" s="868"/>
      <c r="G2895" s="868"/>
      <c r="H2895" s="868"/>
      <c r="I2895" s="868"/>
      <c r="J2895" s="868"/>
    </row>
    <row r="2896" spans="1:10" x14ac:dyDescent="0.15">
      <c r="A2896" s="868"/>
      <c r="B2896" s="868"/>
      <c r="C2896" s="868"/>
      <c r="D2896" s="868"/>
      <c r="E2896" s="868"/>
      <c r="F2896" s="868"/>
      <c r="G2896" s="868"/>
      <c r="H2896" s="868"/>
      <c r="I2896" s="868"/>
      <c r="J2896" s="868"/>
    </row>
    <row r="2897" spans="1:10" x14ac:dyDescent="0.15">
      <c r="A2897" s="868"/>
      <c r="B2897" s="868"/>
      <c r="C2897" s="868"/>
      <c r="D2897" s="868"/>
      <c r="E2897" s="868"/>
      <c r="F2897" s="868"/>
      <c r="G2897" s="868"/>
      <c r="H2897" s="868"/>
      <c r="I2897" s="868"/>
      <c r="J2897" s="868"/>
    </row>
    <row r="2898" spans="1:10" x14ac:dyDescent="0.15">
      <c r="A2898" s="868"/>
      <c r="B2898" s="868"/>
      <c r="C2898" s="868"/>
      <c r="D2898" s="868"/>
      <c r="E2898" s="868"/>
      <c r="F2898" s="868"/>
      <c r="G2898" s="868"/>
      <c r="H2898" s="868"/>
      <c r="I2898" s="868"/>
      <c r="J2898" s="868"/>
    </row>
    <row r="2899" spans="1:10" x14ac:dyDescent="0.15">
      <c r="A2899" s="868"/>
      <c r="B2899" s="868"/>
      <c r="C2899" s="868"/>
      <c r="D2899" s="868"/>
      <c r="E2899" s="868"/>
      <c r="F2899" s="868"/>
      <c r="G2899" s="868"/>
      <c r="H2899" s="868"/>
      <c r="I2899" s="868"/>
      <c r="J2899" s="868"/>
    </row>
    <row r="2900" spans="1:10" x14ac:dyDescent="0.15">
      <c r="A2900" s="868"/>
      <c r="B2900" s="868"/>
      <c r="C2900" s="868"/>
      <c r="D2900" s="868"/>
      <c r="E2900" s="868"/>
      <c r="F2900" s="868"/>
      <c r="G2900" s="868"/>
      <c r="H2900" s="868"/>
      <c r="I2900" s="868"/>
      <c r="J2900" s="868"/>
    </row>
    <row r="2901" spans="1:10" x14ac:dyDescent="0.15">
      <c r="A2901" s="868"/>
      <c r="B2901" s="868"/>
      <c r="C2901" s="868"/>
      <c r="D2901" s="868"/>
      <c r="E2901" s="868"/>
      <c r="F2901" s="868"/>
      <c r="G2901" s="868"/>
      <c r="H2901" s="868"/>
      <c r="I2901" s="868"/>
      <c r="J2901" s="868"/>
    </row>
    <row r="2902" spans="1:10" x14ac:dyDescent="0.15">
      <c r="A2902" s="868"/>
      <c r="B2902" s="868"/>
      <c r="C2902" s="868"/>
      <c r="D2902" s="868"/>
      <c r="E2902" s="868"/>
      <c r="F2902" s="868"/>
      <c r="G2902" s="868"/>
      <c r="H2902" s="868"/>
      <c r="I2902" s="868"/>
      <c r="J2902" s="868"/>
    </row>
    <row r="2903" spans="1:10" x14ac:dyDescent="0.15">
      <c r="A2903" s="868"/>
      <c r="B2903" s="868"/>
      <c r="C2903" s="868"/>
      <c r="D2903" s="868"/>
      <c r="E2903" s="868"/>
      <c r="F2903" s="868"/>
      <c r="G2903" s="868"/>
      <c r="H2903" s="868"/>
      <c r="I2903" s="868"/>
      <c r="J2903" s="868"/>
    </row>
    <row r="2904" spans="1:10" x14ac:dyDescent="0.15">
      <c r="A2904" s="868"/>
      <c r="B2904" s="868"/>
      <c r="C2904" s="868"/>
      <c r="D2904" s="868"/>
      <c r="E2904" s="868"/>
      <c r="F2904" s="868"/>
      <c r="G2904" s="868"/>
      <c r="H2904" s="868"/>
      <c r="I2904" s="868"/>
      <c r="J2904" s="868"/>
    </row>
    <row r="2905" spans="1:10" x14ac:dyDescent="0.15">
      <c r="A2905" s="868"/>
      <c r="B2905" s="868"/>
      <c r="C2905" s="868"/>
      <c r="D2905" s="868"/>
      <c r="E2905" s="868"/>
      <c r="F2905" s="868"/>
      <c r="G2905" s="868"/>
      <c r="H2905" s="868"/>
      <c r="I2905" s="868"/>
      <c r="J2905" s="868"/>
    </row>
    <row r="2906" spans="1:10" x14ac:dyDescent="0.15">
      <c r="A2906" s="868"/>
      <c r="B2906" s="868"/>
      <c r="C2906" s="868"/>
      <c r="D2906" s="868"/>
      <c r="E2906" s="868"/>
      <c r="F2906" s="868"/>
      <c r="G2906" s="868"/>
      <c r="H2906" s="868"/>
      <c r="I2906" s="868"/>
      <c r="J2906" s="868"/>
    </row>
    <row r="2907" spans="1:10" x14ac:dyDescent="0.15">
      <c r="A2907" s="868"/>
      <c r="B2907" s="868"/>
      <c r="C2907" s="868"/>
      <c r="D2907" s="868"/>
      <c r="E2907" s="868"/>
      <c r="F2907" s="868"/>
      <c r="G2907" s="868"/>
      <c r="H2907" s="868"/>
      <c r="I2907" s="868"/>
      <c r="J2907" s="868"/>
    </row>
    <row r="2908" spans="1:10" x14ac:dyDescent="0.15">
      <c r="A2908" s="868"/>
      <c r="B2908" s="868"/>
      <c r="C2908" s="868"/>
      <c r="D2908" s="868"/>
      <c r="E2908" s="868"/>
      <c r="F2908" s="868"/>
      <c r="G2908" s="868"/>
      <c r="H2908" s="868"/>
      <c r="I2908" s="868"/>
      <c r="J2908" s="868"/>
    </row>
    <row r="2909" spans="1:10" x14ac:dyDescent="0.15">
      <c r="A2909" s="868"/>
      <c r="B2909" s="868"/>
      <c r="C2909" s="868"/>
      <c r="D2909" s="868"/>
      <c r="E2909" s="868"/>
      <c r="F2909" s="868"/>
      <c r="G2909" s="868"/>
      <c r="H2909" s="868"/>
      <c r="I2909" s="868"/>
      <c r="J2909" s="868"/>
    </row>
    <row r="2910" spans="1:10" x14ac:dyDescent="0.15">
      <c r="A2910" s="868"/>
      <c r="B2910" s="868"/>
      <c r="C2910" s="868"/>
      <c r="D2910" s="868"/>
      <c r="E2910" s="868"/>
      <c r="F2910" s="868"/>
      <c r="G2910" s="868"/>
      <c r="H2910" s="868"/>
      <c r="I2910" s="868"/>
      <c r="J2910" s="868"/>
    </row>
    <row r="2911" spans="1:10" x14ac:dyDescent="0.15">
      <c r="A2911" s="868"/>
      <c r="B2911" s="868"/>
      <c r="C2911" s="868"/>
      <c r="D2911" s="868"/>
      <c r="E2911" s="868"/>
      <c r="F2911" s="868"/>
      <c r="G2911" s="868"/>
      <c r="H2911" s="868"/>
      <c r="I2911" s="868"/>
      <c r="J2911" s="868"/>
    </row>
    <row r="2912" spans="1:10" x14ac:dyDescent="0.15">
      <c r="A2912" s="868"/>
      <c r="B2912" s="868"/>
      <c r="C2912" s="868"/>
      <c r="D2912" s="868"/>
      <c r="E2912" s="868"/>
      <c r="F2912" s="868"/>
      <c r="G2912" s="868"/>
      <c r="H2912" s="868"/>
      <c r="I2912" s="868"/>
      <c r="J2912" s="868"/>
    </row>
    <row r="2913" spans="1:10" x14ac:dyDescent="0.15">
      <c r="A2913" s="868"/>
      <c r="B2913" s="868"/>
      <c r="C2913" s="868"/>
      <c r="D2913" s="868"/>
      <c r="E2913" s="868"/>
      <c r="F2913" s="868"/>
      <c r="G2913" s="868"/>
      <c r="H2913" s="868"/>
      <c r="I2913" s="868"/>
      <c r="J2913" s="868"/>
    </row>
    <row r="2914" spans="1:10" x14ac:dyDescent="0.15">
      <c r="A2914" s="868"/>
      <c r="B2914" s="868"/>
      <c r="C2914" s="868"/>
      <c r="D2914" s="868"/>
      <c r="E2914" s="868"/>
      <c r="F2914" s="868"/>
      <c r="G2914" s="868"/>
      <c r="H2914" s="868"/>
      <c r="I2914" s="868"/>
      <c r="J2914" s="868"/>
    </row>
    <row r="2915" spans="1:10" x14ac:dyDescent="0.15">
      <c r="A2915" s="868"/>
      <c r="B2915" s="868"/>
      <c r="C2915" s="868"/>
      <c r="D2915" s="868"/>
      <c r="E2915" s="868"/>
      <c r="F2915" s="868"/>
      <c r="G2915" s="868"/>
      <c r="H2915" s="868"/>
      <c r="I2915" s="868"/>
      <c r="J2915" s="868"/>
    </row>
    <row r="2916" spans="1:10" x14ac:dyDescent="0.15">
      <c r="A2916" s="868"/>
      <c r="B2916" s="868"/>
      <c r="C2916" s="868"/>
      <c r="D2916" s="868"/>
      <c r="E2916" s="868"/>
      <c r="F2916" s="868"/>
      <c r="G2916" s="868"/>
      <c r="H2916" s="868"/>
      <c r="I2916" s="868"/>
      <c r="J2916" s="868"/>
    </row>
    <row r="2917" spans="1:10" x14ac:dyDescent="0.15">
      <c r="A2917" s="868"/>
      <c r="B2917" s="868"/>
      <c r="C2917" s="868"/>
      <c r="D2917" s="868"/>
      <c r="E2917" s="868"/>
      <c r="F2917" s="868"/>
      <c r="G2917" s="868"/>
      <c r="H2917" s="868"/>
      <c r="I2917" s="868"/>
      <c r="J2917" s="868"/>
    </row>
    <row r="2918" spans="1:10" x14ac:dyDescent="0.15">
      <c r="A2918" s="868"/>
      <c r="B2918" s="868"/>
      <c r="C2918" s="868"/>
      <c r="D2918" s="868"/>
      <c r="E2918" s="868"/>
      <c r="F2918" s="868"/>
      <c r="G2918" s="868"/>
      <c r="H2918" s="868"/>
      <c r="I2918" s="868"/>
      <c r="J2918" s="868"/>
    </row>
    <row r="2919" spans="1:10" x14ac:dyDescent="0.15">
      <c r="A2919" s="868"/>
      <c r="B2919" s="868"/>
      <c r="C2919" s="868"/>
      <c r="D2919" s="868"/>
      <c r="E2919" s="868"/>
      <c r="F2919" s="868"/>
      <c r="G2919" s="868"/>
      <c r="H2919" s="868"/>
      <c r="I2919" s="868"/>
      <c r="J2919" s="868"/>
    </row>
    <row r="2920" spans="1:10" x14ac:dyDescent="0.15">
      <c r="A2920" s="868"/>
      <c r="B2920" s="868"/>
      <c r="C2920" s="868"/>
      <c r="D2920" s="868"/>
      <c r="E2920" s="868"/>
      <c r="F2920" s="868"/>
      <c r="G2920" s="868"/>
      <c r="H2920" s="868"/>
      <c r="I2920" s="868"/>
      <c r="J2920" s="868"/>
    </row>
    <row r="2921" spans="1:10" x14ac:dyDescent="0.15">
      <c r="A2921" s="868"/>
      <c r="B2921" s="868"/>
      <c r="C2921" s="868"/>
      <c r="D2921" s="868"/>
      <c r="E2921" s="868"/>
      <c r="F2921" s="868"/>
      <c r="G2921" s="868"/>
      <c r="H2921" s="868"/>
      <c r="I2921" s="868"/>
      <c r="J2921" s="868"/>
    </row>
    <row r="2922" spans="1:10" x14ac:dyDescent="0.15">
      <c r="A2922" s="868"/>
      <c r="B2922" s="868"/>
      <c r="C2922" s="868"/>
      <c r="D2922" s="868"/>
      <c r="E2922" s="868"/>
      <c r="F2922" s="868"/>
      <c r="G2922" s="868"/>
      <c r="H2922" s="868"/>
      <c r="I2922" s="868"/>
      <c r="J2922" s="868"/>
    </row>
    <row r="2923" spans="1:10" x14ac:dyDescent="0.15">
      <c r="A2923" s="868"/>
      <c r="B2923" s="868"/>
      <c r="C2923" s="868"/>
      <c r="D2923" s="868"/>
      <c r="E2923" s="868"/>
      <c r="F2923" s="868"/>
      <c r="G2923" s="868"/>
      <c r="H2923" s="868"/>
      <c r="I2923" s="868"/>
      <c r="J2923" s="868"/>
    </row>
    <row r="2924" spans="1:10" x14ac:dyDescent="0.15">
      <c r="A2924" s="868"/>
      <c r="B2924" s="868"/>
      <c r="C2924" s="868"/>
      <c r="D2924" s="868"/>
      <c r="E2924" s="868"/>
      <c r="F2924" s="868"/>
      <c r="G2924" s="868"/>
      <c r="H2924" s="868"/>
      <c r="I2924" s="868"/>
      <c r="J2924" s="868"/>
    </row>
    <row r="2925" spans="1:10" x14ac:dyDescent="0.15">
      <c r="A2925" s="868"/>
      <c r="B2925" s="868"/>
      <c r="C2925" s="868"/>
      <c r="D2925" s="868"/>
      <c r="E2925" s="868"/>
      <c r="F2925" s="868"/>
      <c r="G2925" s="868"/>
      <c r="H2925" s="868"/>
      <c r="I2925" s="868"/>
      <c r="J2925" s="868"/>
    </row>
    <row r="2926" spans="1:10" x14ac:dyDescent="0.15">
      <c r="A2926" s="868"/>
      <c r="B2926" s="868"/>
      <c r="C2926" s="868"/>
      <c r="D2926" s="868"/>
      <c r="E2926" s="868"/>
      <c r="F2926" s="868"/>
      <c r="G2926" s="868"/>
      <c r="H2926" s="868"/>
      <c r="I2926" s="868"/>
      <c r="J2926" s="868"/>
    </row>
    <row r="2927" spans="1:10" x14ac:dyDescent="0.15">
      <c r="A2927" s="868"/>
      <c r="B2927" s="868"/>
      <c r="C2927" s="868"/>
      <c r="D2927" s="868"/>
      <c r="E2927" s="868"/>
      <c r="F2927" s="868"/>
      <c r="G2927" s="868"/>
      <c r="H2927" s="868"/>
      <c r="I2927" s="868"/>
      <c r="J2927" s="868"/>
    </row>
    <row r="2928" spans="1:10" x14ac:dyDescent="0.15">
      <c r="A2928" s="868"/>
      <c r="B2928" s="868"/>
      <c r="C2928" s="868"/>
      <c r="D2928" s="868"/>
      <c r="E2928" s="868"/>
      <c r="F2928" s="868"/>
      <c r="G2928" s="868"/>
      <c r="H2928" s="868"/>
      <c r="I2928" s="868"/>
      <c r="J2928" s="868"/>
    </row>
    <row r="2929" spans="1:10" x14ac:dyDescent="0.15">
      <c r="A2929" s="868"/>
      <c r="B2929" s="868"/>
      <c r="C2929" s="868"/>
      <c r="D2929" s="868"/>
      <c r="E2929" s="868"/>
      <c r="F2929" s="868"/>
      <c r="G2929" s="868"/>
      <c r="H2929" s="868"/>
      <c r="I2929" s="868"/>
      <c r="J2929" s="868"/>
    </row>
    <row r="2930" spans="1:10" x14ac:dyDescent="0.15">
      <c r="A2930" s="868"/>
      <c r="B2930" s="868"/>
      <c r="C2930" s="868"/>
      <c r="D2930" s="868"/>
      <c r="E2930" s="868"/>
      <c r="F2930" s="868"/>
      <c r="G2930" s="868"/>
      <c r="H2930" s="868"/>
      <c r="I2930" s="868"/>
      <c r="J2930" s="868"/>
    </row>
    <row r="2931" spans="1:10" x14ac:dyDescent="0.15">
      <c r="A2931" s="868"/>
      <c r="B2931" s="868"/>
      <c r="C2931" s="868"/>
      <c r="D2931" s="868"/>
      <c r="E2931" s="868"/>
      <c r="F2931" s="868"/>
      <c r="G2931" s="868"/>
      <c r="H2931" s="868"/>
      <c r="I2931" s="868"/>
      <c r="J2931" s="868"/>
    </row>
    <row r="2932" spans="1:10" x14ac:dyDescent="0.15">
      <c r="A2932" s="868"/>
      <c r="B2932" s="868"/>
      <c r="C2932" s="868"/>
      <c r="D2932" s="868"/>
      <c r="E2932" s="868"/>
      <c r="F2932" s="868"/>
      <c r="G2932" s="868"/>
      <c r="H2932" s="868"/>
      <c r="I2932" s="868"/>
      <c r="J2932" s="868"/>
    </row>
    <row r="2933" spans="1:10" x14ac:dyDescent="0.15">
      <c r="A2933" s="868"/>
      <c r="B2933" s="868"/>
      <c r="C2933" s="868"/>
      <c r="D2933" s="868"/>
      <c r="E2933" s="868"/>
      <c r="F2933" s="868"/>
      <c r="G2933" s="868"/>
      <c r="H2933" s="868"/>
      <c r="I2933" s="868"/>
      <c r="J2933" s="868"/>
    </row>
    <row r="2934" spans="1:10" x14ac:dyDescent="0.15">
      <c r="A2934" s="868"/>
      <c r="B2934" s="868"/>
      <c r="C2934" s="868"/>
      <c r="D2934" s="868"/>
      <c r="E2934" s="868"/>
      <c r="F2934" s="868"/>
      <c r="G2934" s="868"/>
      <c r="H2934" s="868"/>
      <c r="I2934" s="868"/>
      <c r="J2934" s="868"/>
    </row>
    <row r="2935" spans="1:10" x14ac:dyDescent="0.15">
      <c r="A2935" s="868"/>
      <c r="B2935" s="868"/>
      <c r="C2935" s="868"/>
      <c r="D2935" s="868"/>
      <c r="E2935" s="868"/>
      <c r="F2935" s="868"/>
      <c r="G2935" s="868"/>
      <c r="H2935" s="868"/>
      <c r="I2935" s="868"/>
      <c r="J2935" s="868"/>
    </row>
    <row r="2936" spans="1:10" x14ac:dyDescent="0.15">
      <c r="A2936" s="868"/>
      <c r="B2936" s="868"/>
      <c r="C2936" s="868"/>
      <c r="D2936" s="868"/>
      <c r="E2936" s="868"/>
      <c r="F2936" s="868"/>
      <c r="G2936" s="868"/>
      <c r="H2936" s="868"/>
      <c r="I2936" s="868"/>
      <c r="J2936" s="868"/>
    </row>
    <row r="2937" spans="1:10" x14ac:dyDescent="0.15">
      <c r="A2937" s="868"/>
      <c r="B2937" s="868"/>
      <c r="C2937" s="868"/>
      <c r="D2937" s="868"/>
      <c r="E2937" s="868"/>
      <c r="F2937" s="868"/>
      <c r="G2937" s="868"/>
      <c r="H2937" s="868"/>
      <c r="I2937" s="868"/>
      <c r="J2937" s="868"/>
    </row>
    <row r="2938" spans="1:10" x14ac:dyDescent="0.15">
      <c r="A2938" s="868"/>
      <c r="B2938" s="868"/>
      <c r="C2938" s="868"/>
      <c r="D2938" s="868"/>
      <c r="E2938" s="868"/>
      <c r="F2938" s="868"/>
      <c r="G2938" s="868"/>
      <c r="H2938" s="868"/>
      <c r="I2938" s="868"/>
      <c r="J2938" s="868"/>
    </row>
    <row r="2939" spans="1:10" x14ac:dyDescent="0.15">
      <c r="A2939" s="868"/>
      <c r="B2939" s="868"/>
      <c r="C2939" s="868"/>
      <c r="D2939" s="868"/>
      <c r="E2939" s="868"/>
      <c r="F2939" s="868"/>
      <c r="G2939" s="868"/>
      <c r="H2939" s="868"/>
      <c r="I2939" s="868"/>
      <c r="J2939" s="868"/>
    </row>
    <row r="2940" spans="1:10" x14ac:dyDescent="0.15">
      <c r="A2940" s="868"/>
      <c r="B2940" s="868"/>
      <c r="C2940" s="868"/>
      <c r="D2940" s="868"/>
      <c r="E2940" s="868"/>
      <c r="F2940" s="868"/>
      <c r="G2940" s="868"/>
      <c r="H2940" s="868"/>
      <c r="I2940" s="868"/>
      <c r="J2940" s="868"/>
    </row>
    <row r="2941" spans="1:10" x14ac:dyDescent="0.15">
      <c r="A2941" s="868"/>
      <c r="B2941" s="868"/>
      <c r="C2941" s="868"/>
      <c r="D2941" s="868"/>
      <c r="E2941" s="868"/>
      <c r="F2941" s="868"/>
      <c r="G2941" s="868"/>
      <c r="H2941" s="868"/>
      <c r="I2941" s="868"/>
      <c r="J2941" s="868"/>
    </row>
    <row r="2942" spans="1:10" x14ac:dyDescent="0.15">
      <c r="A2942" s="868"/>
      <c r="B2942" s="868"/>
      <c r="C2942" s="868"/>
      <c r="D2942" s="868"/>
      <c r="E2942" s="868"/>
      <c r="F2942" s="868"/>
      <c r="G2942" s="868"/>
      <c r="H2942" s="868"/>
      <c r="I2942" s="868"/>
      <c r="J2942" s="868"/>
    </row>
    <row r="2943" spans="1:10" x14ac:dyDescent="0.15">
      <c r="A2943" s="868"/>
      <c r="B2943" s="868"/>
      <c r="C2943" s="868"/>
      <c r="D2943" s="868"/>
      <c r="E2943" s="868"/>
      <c r="F2943" s="868"/>
      <c r="G2943" s="868"/>
      <c r="H2943" s="868"/>
      <c r="I2943" s="868"/>
      <c r="J2943" s="868"/>
    </row>
    <row r="2944" spans="1:10" x14ac:dyDescent="0.15">
      <c r="A2944" s="868"/>
      <c r="B2944" s="868"/>
      <c r="C2944" s="868"/>
      <c r="D2944" s="868"/>
      <c r="E2944" s="868"/>
      <c r="F2944" s="868"/>
      <c r="G2944" s="868"/>
      <c r="H2944" s="868"/>
      <c r="I2944" s="868"/>
      <c r="J2944" s="868"/>
    </row>
    <row r="2945" spans="1:10" x14ac:dyDescent="0.15">
      <c r="A2945" s="868"/>
      <c r="B2945" s="868"/>
      <c r="C2945" s="868"/>
      <c r="D2945" s="868"/>
      <c r="E2945" s="868"/>
      <c r="F2945" s="868"/>
      <c r="G2945" s="868"/>
      <c r="H2945" s="868"/>
      <c r="I2945" s="868"/>
      <c r="J2945" s="868"/>
    </row>
    <row r="2946" spans="1:10" x14ac:dyDescent="0.15">
      <c r="A2946" s="868"/>
      <c r="B2946" s="868"/>
      <c r="C2946" s="868"/>
      <c r="D2946" s="868"/>
      <c r="E2946" s="868"/>
      <c r="F2946" s="868"/>
      <c r="G2946" s="868"/>
      <c r="H2946" s="868"/>
      <c r="I2946" s="868"/>
      <c r="J2946" s="868"/>
    </row>
    <row r="2947" spans="1:10" x14ac:dyDescent="0.15">
      <c r="A2947" s="868"/>
      <c r="B2947" s="868"/>
      <c r="C2947" s="868"/>
      <c r="D2947" s="868"/>
      <c r="E2947" s="868"/>
      <c r="F2947" s="868"/>
      <c r="G2947" s="868"/>
      <c r="H2947" s="868"/>
      <c r="I2947" s="868"/>
      <c r="J2947" s="868"/>
    </row>
    <row r="2948" spans="1:10" x14ac:dyDescent="0.15">
      <c r="A2948" s="868"/>
      <c r="B2948" s="868"/>
      <c r="C2948" s="868"/>
      <c r="D2948" s="868"/>
      <c r="E2948" s="868"/>
      <c r="F2948" s="868"/>
      <c r="G2948" s="868"/>
      <c r="H2948" s="868"/>
      <c r="I2948" s="868"/>
      <c r="J2948" s="868"/>
    </row>
    <row r="2949" spans="1:10" x14ac:dyDescent="0.15">
      <c r="A2949" s="868"/>
      <c r="B2949" s="868"/>
      <c r="C2949" s="868"/>
      <c r="D2949" s="868"/>
      <c r="E2949" s="868"/>
      <c r="F2949" s="868"/>
      <c r="G2949" s="868"/>
      <c r="H2949" s="868"/>
      <c r="I2949" s="868"/>
      <c r="J2949" s="868"/>
    </row>
    <row r="2950" spans="1:10" x14ac:dyDescent="0.15">
      <c r="A2950" s="868"/>
      <c r="B2950" s="868"/>
      <c r="C2950" s="868"/>
      <c r="D2950" s="868"/>
      <c r="E2950" s="868"/>
      <c r="F2950" s="868"/>
      <c r="G2950" s="868"/>
      <c r="H2950" s="868"/>
      <c r="I2950" s="868"/>
      <c r="J2950" s="868"/>
    </row>
    <row r="2951" spans="1:10" x14ac:dyDescent="0.15">
      <c r="A2951" s="868"/>
      <c r="B2951" s="868"/>
      <c r="C2951" s="868"/>
      <c r="D2951" s="868"/>
      <c r="E2951" s="868"/>
      <c r="F2951" s="868"/>
      <c r="G2951" s="868"/>
      <c r="H2951" s="868"/>
      <c r="I2951" s="868"/>
      <c r="J2951" s="868"/>
    </row>
    <row r="2952" spans="1:10" x14ac:dyDescent="0.15">
      <c r="A2952" s="868"/>
      <c r="B2952" s="868"/>
      <c r="C2952" s="868"/>
      <c r="D2952" s="868"/>
      <c r="E2952" s="868"/>
      <c r="F2952" s="868"/>
      <c r="G2952" s="868"/>
      <c r="H2952" s="868"/>
      <c r="I2952" s="868"/>
      <c r="J2952" s="868"/>
    </row>
    <row r="2953" spans="1:10" x14ac:dyDescent="0.15">
      <c r="A2953" s="868"/>
      <c r="B2953" s="868"/>
      <c r="C2953" s="868"/>
      <c r="D2953" s="868"/>
      <c r="E2953" s="868"/>
      <c r="F2953" s="868"/>
      <c r="G2953" s="868"/>
      <c r="H2953" s="868"/>
      <c r="I2953" s="868"/>
      <c r="J2953" s="868"/>
    </row>
    <row r="2954" spans="1:10" x14ac:dyDescent="0.15">
      <c r="A2954" s="868"/>
      <c r="B2954" s="868"/>
      <c r="C2954" s="868"/>
      <c r="D2954" s="868"/>
      <c r="E2954" s="868"/>
      <c r="F2954" s="868"/>
      <c r="G2954" s="868"/>
      <c r="H2954" s="868"/>
      <c r="I2954" s="868"/>
      <c r="J2954" s="868"/>
    </row>
    <row r="2955" spans="1:10" x14ac:dyDescent="0.15">
      <c r="A2955" s="868"/>
      <c r="B2955" s="868"/>
      <c r="C2955" s="868"/>
      <c r="D2955" s="868"/>
      <c r="E2955" s="868"/>
      <c r="F2955" s="868"/>
      <c r="G2955" s="868"/>
      <c r="H2955" s="868"/>
      <c r="I2955" s="868"/>
      <c r="J2955" s="868"/>
    </row>
    <row r="2956" spans="1:10" x14ac:dyDescent="0.15">
      <c r="A2956" s="868"/>
      <c r="B2956" s="868"/>
      <c r="C2956" s="868"/>
      <c r="D2956" s="868"/>
      <c r="E2956" s="868"/>
      <c r="F2956" s="868"/>
      <c r="G2956" s="868"/>
      <c r="H2956" s="868"/>
      <c r="I2956" s="868"/>
      <c r="J2956" s="868"/>
    </row>
    <row r="2957" spans="1:10" x14ac:dyDescent="0.15">
      <c r="A2957" s="868"/>
      <c r="B2957" s="868"/>
      <c r="C2957" s="868"/>
      <c r="D2957" s="868"/>
      <c r="E2957" s="868"/>
      <c r="F2957" s="868"/>
      <c r="G2957" s="868"/>
      <c r="H2957" s="868"/>
      <c r="I2957" s="868"/>
      <c r="J2957" s="868"/>
    </row>
    <row r="2958" spans="1:10" x14ac:dyDescent="0.15">
      <c r="A2958" s="868"/>
      <c r="B2958" s="868"/>
      <c r="C2958" s="868"/>
      <c r="D2958" s="868"/>
      <c r="E2958" s="868"/>
      <c r="F2958" s="868"/>
      <c r="G2958" s="868"/>
      <c r="H2958" s="868"/>
      <c r="I2958" s="868"/>
      <c r="J2958" s="868"/>
    </row>
    <row r="2959" spans="1:10" x14ac:dyDescent="0.15">
      <c r="A2959" s="868"/>
      <c r="B2959" s="868"/>
      <c r="C2959" s="868"/>
      <c r="D2959" s="868"/>
      <c r="E2959" s="868"/>
      <c r="F2959" s="868"/>
      <c r="G2959" s="868"/>
      <c r="H2959" s="868"/>
      <c r="I2959" s="868"/>
      <c r="J2959" s="868"/>
    </row>
    <row r="2960" spans="1:10" x14ac:dyDescent="0.15">
      <c r="A2960" s="868"/>
      <c r="B2960" s="868"/>
      <c r="C2960" s="868"/>
      <c r="D2960" s="868"/>
      <c r="E2960" s="868"/>
      <c r="F2960" s="868"/>
      <c r="G2960" s="868"/>
      <c r="H2960" s="868"/>
      <c r="I2960" s="868"/>
      <c r="J2960" s="868"/>
    </row>
    <row r="2961" spans="1:10" x14ac:dyDescent="0.15">
      <c r="A2961" s="868"/>
      <c r="B2961" s="868"/>
      <c r="C2961" s="868"/>
      <c r="D2961" s="868"/>
      <c r="E2961" s="868"/>
      <c r="F2961" s="868"/>
      <c r="G2961" s="868"/>
      <c r="H2961" s="868"/>
      <c r="I2961" s="868"/>
      <c r="J2961" s="868"/>
    </row>
    <row r="2962" spans="1:10" x14ac:dyDescent="0.15">
      <c r="A2962" s="868"/>
      <c r="B2962" s="868"/>
      <c r="C2962" s="868"/>
      <c r="D2962" s="868"/>
      <c r="E2962" s="868"/>
      <c r="F2962" s="868"/>
      <c r="G2962" s="868"/>
      <c r="H2962" s="868"/>
      <c r="I2962" s="868"/>
      <c r="J2962" s="868"/>
    </row>
    <row r="2963" spans="1:10" x14ac:dyDescent="0.15">
      <c r="A2963" s="868"/>
      <c r="B2963" s="868"/>
      <c r="C2963" s="868"/>
      <c r="D2963" s="868"/>
      <c r="E2963" s="868"/>
      <c r="F2963" s="868"/>
      <c r="G2963" s="868"/>
      <c r="H2963" s="868"/>
      <c r="I2963" s="868"/>
      <c r="J2963" s="868"/>
    </row>
    <row r="2964" spans="1:10" x14ac:dyDescent="0.15">
      <c r="A2964" s="868"/>
      <c r="B2964" s="868"/>
      <c r="C2964" s="868"/>
      <c r="D2964" s="868"/>
      <c r="E2964" s="868"/>
      <c r="F2964" s="868"/>
      <c r="G2964" s="868"/>
      <c r="H2964" s="868"/>
      <c r="I2964" s="868"/>
      <c r="J2964" s="868"/>
    </row>
    <row r="2965" spans="1:10" x14ac:dyDescent="0.15">
      <c r="A2965" s="868"/>
      <c r="B2965" s="868"/>
      <c r="C2965" s="868"/>
      <c r="D2965" s="868"/>
      <c r="E2965" s="868"/>
      <c r="F2965" s="868"/>
      <c r="G2965" s="868"/>
      <c r="H2965" s="868"/>
      <c r="I2965" s="868"/>
      <c r="J2965" s="868"/>
    </row>
    <row r="2966" spans="1:10" x14ac:dyDescent="0.15">
      <c r="A2966" s="868"/>
      <c r="B2966" s="868"/>
      <c r="C2966" s="868"/>
      <c r="D2966" s="868"/>
      <c r="E2966" s="868"/>
      <c r="F2966" s="868"/>
      <c r="G2966" s="868"/>
      <c r="H2966" s="868"/>
      <c r="I2966" s="868"/>
      <c r="J2966" s="868"/>
    </row>
    <row r="2967" spans="1:10" x14ac:dyDescent="0.15">
      <c r="A2967" s="868"/>
      <c r="B2967" s="868"/>
      <c r="C2967" s="868"/>
      <c r="D2967" s="868"/>
      <c r="E2967" s="868"/>
      <c r="F2967" s="868"/>
      <c r="G2967" s="868"/>
      <c r="H2967" s="868"/>
      <c r="I2967" s="868"/>
      <c r="J2967" s="868"/>
    </row>
    <row r="2968" spans="1:10" x14ac:dyDescent="0.15">
      <c r="A2968" s="868"/>
      <c r="B2968" s="868"/>
      <c r="C2968" s="868"/>
      <c r="D2968" s="868"/>
      <c r="E2968" s="868"/>
      <c r="F2968" s="868"/>
      <c r="G2968" s="868"/>
      <c r="H2968" s="868"/>
      <c r="I2968" s="868"/>
      <c r="J2968" s="868"/>
    </row>
    <row r="2969" spans="1:10" x14ac:dyDescent="0.15">
      <c r="A2969" s="868"/>
      <c r="B2969" s="868"/>
      <c r="C2969" s="868"/>
      <c r="D2969" s="868"/>
      <c r="E2969" s="868"/>
      <c r="F2969" s="868"/>
      <c r="G2969" s="868"/>
      <c r="H2969" s="868"/>
      <c r="I2969" s="868"/>
      <c r="J2969" s="868"/>
    </row>
    <row r="2970" spans="1:10" x14ac:dyDescent="0.15">
      <c r="A2970" s="868"/>
      <c r="B2970" s="868"/>
      <c r="C2970" s="868"/>
      <c r="D2970" s="868"/>
      <c r="E2970" s="868"/>
      <c r="F2970" s="868"/>
      <c r="G2970" s="868"/>
      <c r="H2970" s="868"/>
      <c r="I2970" s="868"/>
      <c r="J2970" s="868"/>
    </row>
    <row r="2971" spans="1:10" x14ac:dyDescent="0.15">
      <c r="A2971" s="868"/>
      <c r="B2971" s="868"/>
      <c r="C2971" s="868"/>
      <c r="D2971" s="868"/>
      <c r="E2971" s="868"/>
      <c r="F2971" s="868"/>
      <c r="G2971" s="868"/>
      <c r="H2971" s="868"/>
      <c r="I2971" s="868"/>
      <c r="J2971" s="868"/>
    </row>
    <row r="2972" spans="1:10" x14ac:dyDescent="0.15">
      <c r="A2972" s="868"/>
      <c r="B2972" s="868"/>
      <c r="C2972" s="868"/>
      <c r="D2972" s="868"/>
      <c r="E2972" s="868"/>
      <c r="F2972" s="868"/>
      <c r="G2972" s="868"/>
      <c r="H2972" s="868"/>
      <c r="I2972" s="868"/>
      <c r="J2972" s="868"/>
    </row>
    <row r="2973" spans="1:10" x14ac:dyDescent="0.15">
      <c r="A2973" s="868"/>
      <c r="B2973" s="868"/>
      <c r="C2973" s="868"/>
      <c r="D2973" s="868"/>
      <c r="E2973" s="868"/>
      <c r="F2973" s="868"/>
      <c r="G2973" s="868"/>
      <c r="H2973" s="868"/>
      <c r="I2973" s="868"/>
      <c r="J2973" s="868"/>
    </row>
    <row r="2974" spans="1:10" x14ac:dyDescent="0.15">
      <c r="A2974" s="868"/>
      <c r="B2974" s="868"/>
      <c r="C2974" s="868"/>
      <c r="D2974" s="868"/>
      <c r="E2974" s="868"/>
      <c r="F2974" s="868"/>
      <c r="G2974" s="868"/>
      <c r="H2974" s="868"/>
      <c r="I2974" s="868"/>
      <c r="J2974" s="868"/>
    </row>
    <row r="2975" spans="1:10" x14ac:dyDescent="0.15">
      <c r="A2975" s="868"/>
      <c r="B2975" s="868"/>
      <c r="C2975" s="868"/>
      <c r="D2975" s="868"/>
      <c r="E2975" s="868"/>
      <c r="F2975" s="868"/>
      <c r="G2975" s="868"/>
      <c r="H2975" s="868"/>
      <c r="I2975" s="868"/>
      <c r="J2975" s="868"/>
    </row>
    <row r="2976" spans="1:10" x14ac:dyDescent="0.15">
      <c r="A2976" s="868"/>
      <c r="B2976" s="868"/>
      <c r="C2976" s="868"/>
      <c r="D2976" s="868"/>
      <c r="E2976" s="868"/>
      <c r="F2976" s="868"/>
      <c r="G2976" s="868"/>
      <c r="H2976" s="868"/>
      <c r="I2976" s="868"/>
      <c r="J2976" s="868"/>
    </row>
    <row r="2977" spans="1:10" x14ac:dyDescent="0.15">
      <c r="A2977" s="868"/>
      <c r="B2977" s="868"/>
      <c r="C2977" s="868"/>
      <c r="D2977" s="868"/>
      <c r="E2977" s="868"/>
      <c r="F2977" s="868"/>
      <c r="G2977" s="868"/>
      <c r="H2977" s="868"/>
      <c r="I2977" s="868"/>
      <c r="J2977" s="868"/>
    </row>
    <row r="2978" spans="1:10" x14ac:dyDescent="0.15">
      <c r="A2978" s="868"/>
      <c r="B2978" s="868"/>
      <c r="C2978" s="868"/>
      <c r="D2978" s="868"/>
      <c r="E2978" s="868"/>
      <c r="F2978" s="868"/>
      <c r="G2978" s="868"/>
      <c r="H2978" s="868"/>
      <c r="I2978" s="868"/>
      <c r="J2978" s="868"/>
    </row>
    <row r="2979" spans="1:10" x14ac:dyDescent="0.15">
      <c r="A2979" s="868"/>
      <c r="B2979" s="868"/>
      <c r="C2979" s="868"/>
      <c r="D2979" s="868"/>
      <c r="E2979" s="868"/>
      <c r="F2979" s="868"/>
      <c r="G2979" s="868"/>
      <c r="H2979" s="868"/>
      <c r="I2979" s="868"/>
      <c r="J2979" s="868"/>
    </row>
    <row r="2980" spans="1:10" x14ac:dyDescent="0.15">
      <c r="A2980" s="868"/>
      <c r="B2980" s="868"/>
      <c r="C2980" s="868"/>
      <c r="D2980" s="868"/>
      <c r="E2980" s="868"/>
      <c r="F2980" s="868"/>
      <c r="G2980" s="868"/>
      <c r="H2980" s="868"/>
      <c r="I2980" s="868"/>
      <c r="J2980" s="868"/>
    </row>
    <row r="2981" spans="1:10" x14ac:dyDescent="0.15">
      <c r="A2981" s="868"/>
      <c r="B2981" s="868"/>
      <c r="C2981" s="868"/>
      <c r="D2981" s="868"/>
      <c r="E2981" s="868"/>
      <c r="F2981" s="868"/>
      <c r="G2981" s="868"/>
      <c r="H2981" s="868"/>
      <c r="I2981" s="868"/>
      <c r="J2981" s="868"/>
    </row>
    <row r="2982" spans="1:10" x14ac:dyDescent="0.15">
      <c r="A2982" s="868"/>
      <c r="B2982" s="868"/>
      <c r="C2982" s="868"/>
      <c r="D2982" s="868"/>
      <c r="E2982" s="868"/>
      <c r="F2982" s="868"/>
      <c r="G2982" s="868"/>
      <c r="H2982" s="868"/>
      <c r="I2982" s="868"/>
      <c r="J2982" s="868"/>
    </row>
    <row r="2983" spans="1:10" x14ac:dyDescent="0.15">
      <c r="A2983" s="868"/>
      <c r="B2983" s="868"/>
      <c r="C2983" s="868"/>
      <c r="D2983" s="868"/>
      <c r="E2983" s="868"/>
      <c r="F2983" s="868"/>
      <c r="G2983" s="868"/>
      <c r="H2983" s="868"/>
      <c r="I2983" s="868"/>
      <c r="J2983" s="868"/>
    </row>
    <row r="2984" spans="1:10" x14ac:dyDescent="0.15">
      <c r="A2984" s="868"/>
      <c r="B2984" s="868"/>
      <c r="C2984" s="868"/>
      <c r="D2984" s="868"/>
      <c r="E2984" s="868"/>
      <c r="F2984" s="868"/>
      <c r="G2984" s="868"/>
      <c r="H2984" s="868"/>
      <c r="I2984" s="868"/>
      <c r="J2984" s="868"/>
    </row>
    <row r="2985" spans="1:10" x14ac:dyDescent="0.15">
      <c r="A2985" s="868"/>
      <c r="B2985" s="868"/>
      <c r="C2985" s="868"/>
      <c r="D2985" s="868"/>
      <c r="E2985" s="868"/>
      <c r="F2985" s="868"/>
      <c r="G2985" s="868"/>
      <c r="H2985" s="868"/>
      <c r="I2985" s="868"/>
      <c r="J2985" s="868"/>
    </row>
    <row r="2986" spans="1:10" x14ac:dyDescent="0.15">
      <c r="A2986" s="868"/>
      <c r="B2986" s="868"/>
      <c r="C2986" s="868"/>
      <c r="D2986" s="868"/>
      <c r="E2986" s="868"/>
      <c r="F2986" s="868"/>
      <c r="G2986" s="868"/>
      <c r="H2986" s="868"/>
      <c r="I2986" s="868"/>
      <c r="J2986" s="868"/>
    </row>
    <row r="2987" spans="1:10" x14ac:dyDescent="0.15">
      <c r="A2987" s="868"/>
      <c r="B2987" s="868"/>
      <c r="C2987" s="868"/>
      <c r="D2987" s="868"/>
      <c r="E2987" s="868"/>
      <c r="F2987" s="868"/>
      <c r="G2987" s="868"/>
      <c r="H2987" s="868"/>
      <c r="I2987" s="868"/>
      <c r="J2987" s="868"/>
    </row>
    <row r="2988" spans="1:10" x14ac:dyDescent="0.15">
      <c r="A2988" s="868"/>
      <c r="B2988" s="868"/>
      <c r="C2988" s="868"/>
      <c r="D2988" s="868"/>
      <c r="E2988" s="868"/>
      <c r="F2988" s="868"/>
      <c r="G2988" s="868"/>
      <c r="H2988" s="868"/>
      <c r="I2988" s="868"/>
      <c r="J2988" s="868"/>
    </row>
    <row r="2989" spans="1:10" x14ac:dyDescent="0.15">
      <c r="A2989" s="868"/>
      <c r="B2989" s="868"/>
      <c r="C2989" s="868"/>
      <c r="D2989" s="868"/>
      <c r="E2989" s="868"/>
      <c r="F2989" s="868"/>
      <c r="G2989" s="868"/>
      <c r="H2989" s="868"/>
      <c r="I2989" s="868"/>
      <c r="J2989" s="868"/>
    </row>
    <row r="2990" spans="1:10" x14ac:dyDescent="0.15">
      <c r="A2990" s="868"/>
      <c r="B2990" s="868"/>
      <c r="C2990" s="868"/>
      <c r="D2990" s="868"/>
      <c r="E2990" s="868"/>
      <c r="F2990" s="868"/>
      <c r="G2990" s="868"/>
      <c r="H2990" s="868"/>
      <c r="I2990" s="868"/>
      <c r="J2990" s="868"/>
    </row>
    <row r="2991" spans="1:10" x14ac:dyDescent="0.15">
      <c r="A2991" s="868"/>
      <c r="B2991" s="868"/>
      <c r="C2991" s="868"/>
      <c r="D2991" s="868"/>
      <c r="E2991" s="868"/>
      <c r="F2991" s="868"/>
      <c r="G2991" s="868"/>
      <c r="H2991" s="868"/>
      <c r="I2991" s="868"/>
      <c r="J2991" s="868"/>
    </row>
    <row r="2992" spans="1:10" x14ac:dyDescent="0.15">
      <c r="A2992" s="868"/>
      <c r="B2992" s="868"/>
      <c r="C2992" s="868"/>
      <c r="D2992" s="868"/>
      <c r="E2992" s="868"/>
      <c r="F2992" s="868"/>
      <c r="G2992" s="868"/>
      <c r="H2992" s="868"/>
      <c r="I2992" s="868"/>
      <c r="J2992" s="868"/>
    </row>
    <row r="2993" spans="1:10" x14ac:dyDescent="0.15">
      <c r="A2993" s="868"/>
      <c r="B2993" s="868"/>
      <c r="C2993" s="868"/>
      <c r="D2993" s="868"/>
      <c r="E2993" s="868"/>
      <c r="F2993" s="868"/>
      <c r="G2993" s="868"/>
      <c r="H2993" s="868"/>
      <c r="I2993" s="868"/>
      <c r="J2993" s="868"/>
    </row>
    <row r="2994" spans="1:10" x14ac:dyDescent="0.15">
      <c r="A2994" s="868"/>
      <c r="B2994" s="868"/>
      <c r="C2994" s="868"/>
      <c r="D2994" s="868"/>
      <c r="E2994" s="868"/>
      <c r="F2994" s="868"/>
      <c r="G2994" s="868"/>
      <c r="H2994" s="868"/>
      <c r="I2994" s="868"/>
      <c r="J2994" s="868"/>
    </row>
    <row r="2995" spans="1:10" x14ac:dyDescent="0.15">
      <c r="A2995" s="868"/>
      <c r="B2995" s="868"/>
      <c r="C2995" s="868"/>
      <c r="D2995" s="868"/>
      <c r="E2995" s="868"/>
      <c r="F2995" s="868"/>
      <c r="G2995" s="868"/>
      <c r="H2995" s="868"/>
      <c r="I2995" s="868"/>
      <c r="J2995" s="868"/>
    </row>
    <row r="2996" spans="1:10" x14ac:dyDescent="0.15">
      <c r="A2996" s="868"/>
      <c r="B2996" s="868"/>
      <c r="C2996" s="868"/>
      <c r="D2996" s="868"/>
      <c r="E2996" s="868"/>
      <c r="F2996" s="868"/>
      <c r="G2996" s="868"/>
      <c r="H2996" s="868"/>
      <c r="I2996" s="868"/>
      <c r="J2996" s="868"/>
    </row>
    <row r="2997" spans="1:10" x14ac:dyDescent="0.15">
      <c r="A2997" s="868"/>
      <c r="B2997" s="868"/>
      <c r="C2997" s="868"/>
      <c r="D2997" s="868"/>
      <c r="E2997" s="868"/>
      <c r="F2997" s="868"/>
      <c r="G2997" s="868"/>
      <c r="H2997" s="868"/>
      <c r="I2997" s="868"/>
      <c r="J2997" s="868"/>
    </row>
    <row r="2998" spans="1:10" x14ac:dyDescent="0.15">
      <c r="A2998" s="868"/>
      <c r="B2998" s="868"/>
      <c r="C2998" s="868"/>
      <c r="D2998" s="868"/>
      <c r="E2998" s="868"/>
      <c r="F2998" s="868"/>
      <c r="G2998" s="868"/>
      <c r="H2998" s="868"/>
      <c r="I2998" s="868"/>
      <c r="J2998" s="868"/>
    </row>
    <row r="2999" spans="1:10" x14ac:dyDescent="0.15">
      <c r="A2999" s="868"/>
      <c r="B2999" s="868"/>
      <c r="C2999" s="868"/>
      <c r="D2999" s="868"/>
      <c r="E2999" s="868"/>
      <c r="F2999" s="868"/>
      <c r="G2999" s="868"/>
      <c r="H2999" s="868"/>
      <c r="I2999" s="868"/>
      <c r="J2999" s="868"/>
    </row>
    <row r="3000" spans="1:10" x14ac:dyDescent="0.15">
      <c r="A3000" s="868"/>
      <c r="B3000" s="868"/>
      <c r="C3000" s="868"/>
      <c r="D3000" s="868"/>
      <c r="E3000" s="868"/>
      <c r="F3000" s="868"/>
      <c r="G3000" s="868"/>
      <c r="H3000" s="868"/>
      <c r="I3000" s="868"/>
      <c r="J3000" s="868"/>
    </row>
  </sheetData>
  <phoneticPr fontId="4"/>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B21BE-1E3C-4D77-BA96-DBDBA7BD0AF5}">
  <dimension ref="A1:B28"/>
  <sheetViews>
    <sheetView showGridLines="0" view="pageBreakPreview" zoomScaleNormal="100" zoomScaleSheetLayoutView="100" workbookViewId="0">
      <selection sqref="A1:B1"/>
    </sheetView>
  </sheetViews>
  <sheetFormatPr defaultColWidth="9" defaultRowHeight="13.5" x14ac:dyDescent="0.15"/>
  <cols>
    <col min="1" max="1" width="42.5" style="382" customWidth="1"/>
    <col min="2" max="2" width="49.75" style="382" customWidth="1"/>
    <col min="3" max="16384" width="9" style="382"/>
  </cols>
  <sheetData>
    <row r="1" spans="1:2" ht="21" customHeight="1" x14ac:dyDescent="0.15">
      <c r="A1" s="1755" t="s">
        <v>866</v>
      </c>
      <c r="B1" s="1755"/>
    </row>
    <row r="2" spans="1:2" ht="21" customHeight="1" x14ac:dyDescent="0.15">
      <c r="A2" s="838" t="s">
        <v>815</v>
      </c>
      <c r="B2" s="849" t="s">
        <v>814</v>
      </c>
    </row>
    <row r="3" spans="1:2" ht="23.25" customHeight="1" x14ac:dyDescent="0.15">
      <c r="A3" s="1756" t="s">
        <v>867</v>
      </c>
      <c r="B3" s="1756"/>
    </row>
    <row r="4" spans="1:2" ht="15" customHeight="1" x14ac:dyDescent="0.15">
      <c r="A4" s="1757"/>
      <c r="B4" s="1757"/>
    </row>
    <row r="5" spans="1:2" ht="83.25" customHeight="1" x14ac:dyDescent="0.15">
      <c r="A5" s="1758" t="s">
        <v>868</v>
      </c>
      <c r="B5" s="1758"/>
    </row>
    <row r="6" spans="1:2" ht="24.75" customHeight="1" x14ac:dyDescent="0.15">
      <c r="A6" s="1752" t="s">
        <v>869</v>
      </c>
      <c r="B6" s="1752"/>
    </row>
    <row r="7" spans="1:2" ht="21" customHeight="1" x14ac:dyDescent="0.15">
      <c r="A7" s="1754" t="s">
        <v>870</v>
      </c>
      <c r="B7" s="1754"/>
    </row>
    <row r="8" spans="1:2" ht="39.75" customHeight="1" x14ac:dyDescent="0.15">
      <c r="A8" s="1759" t="s">
        <v>871</v>
      </c>
      <c r="B8" s="1759"/>
    </row>
    <row r="9" spans="1:2" ht="39.75" customHeight="1" x14ac:dyDescent="0.15">
      <c r="A9" s="1759" t="s">
        <v>872</v>
      </c>
      <c r="B9" s="1759"/>
    </row>
    <row r="10" spans="1:2" ht="10.5" customHeight="1" x14ac:dyDescent="0.15">
      <c r="A10" s="1752"/>
      <c r="B10" s="1752"/>
    </row>
    <row r="11" spans="1:2" ht="22.5" customHeight="1" x14ac:dyDescent="0.15">
      <c r="A11" s="1754" t="s">
        <v>873</v>
      </c>
      <c r="B11" s="1754"/>
    </row>
    <row r="12" spans="1:2" ht="55.5" customHeight="1" x14ac:dyDescent="0.15">
      <c r="A12" s="1759" t="s">
        <v>874</v>
      </c>
      <c r="B12" s="1759"/>
    </row>
    <row r="13" spans="1:2" ht="72.75" customHeight="1" x14ac:dyDescent="0.15">
      <c r="A13" s="1753" t="s">
        <v>875</v>
      </c>
      <c r="B13" s="1753"/>
    </row>
    <row r="14" spans="1:2" ht="72.75" customHeight="1" x14ac:dyDescent="0.15">
      <c r="A14" s="1753" t="s">
        <v>876</v>
      </c>
      <c r="B14" s="1753"/>
    </row>
    <row r="15" spans="1:2" ht="9.75" customHeight="1" x14ac:dyDescent="0.15">
      <c r="A15" s="1752"/>
      <c r="B15" s="1752"/>
    </row>
    <row r="16" spans="1:2" ht="15" customHeight="1" x14ac:dyDescent="0.15">
      <c r="A16" s="1754" t="s">
        <v>877</v>
      </c>
      <c r="B16" s="1754"/>
    </row>
    <row r="17" spans="1:2" ht="40.5" customHeight="1" x14ac:dyDescent="0.15">
      <c r="A17" s="1753" t="s">
        <v>878</v>
      </c>
      <c r="B17" s="1753"/>
    </row>
    <row r="18" spans="1:2" ht="12.75" customHeight="1" x14ac:dyDescent="0.15">
      <c r="A18" s="1752"/>
      <c r="B18" s="1752"/>
    </row>
    <row r="19" spans="1:2" ht="40.5" customHeight="1" x14ac:dyDescent="0.15">
      <c r="A19" s="1753" t="s">
        <v>879</v>
      </c>
      <c r="B19" s="1753"/>
    </row>
    <row r="20" spans="1:2" ht="12" customHeight="1" x14ac:dyDescent="0.15">
      <c r="A20" s="1752"/>
      <c r="B20" s="1752"/>
    </row>
    <row r="21" spans="1:2" ht="27" customHeight="1" x14ac:dyDescent="0.15">
      <c r="A21" s="834" t="s">
        <v>880</v>
      </c>
    </row>
    <row r="22" spans="1:2" ht="22.5" customHeight="1" x14ac:dyDescent="0.15">
      <c r="B22" s="833" t="str">
        <f>'はじめに（PC）'!D4&amp;""</f>
        <v>あいうえお活動組織</v>
      </c>
    </row>
    <row r="23" spans="1:2" ht="22.5" customHeight="1" x14ac:dyDescent="0.15">
      <c r="B23" s="833" t="str">
        <f>"住　所　　"&amp;'はじめに（PC）'!D6&amp;""</f>
        <v>住　所　　○○県△△市○町○-○-○</v>
      </c>
    </row>
    <row r="24" spans="1:2" ht="22.5" customHeight="1" x14ac:dyDescent="0.15">
      <c r="B24" s="833" t="str">
        <f>"代　表　　"&amp;'はじめに（PC）'!D5&amp;""</f>
        <v>代　表　　多面　太郎</v>
      </c>
    </row>
    <row r="25" spans="1:2" ht="13.5" customHeight="1" x14ac:dyDescent="0.15">
      <c r="B25" s="385"/>
    </row>
    <row r="26" spans="1:2" ht="22.5" customHeight="1" x14ac:dyDescent="0.15">
      <c r="B26" s="384" t="s">
        <v>881</v>
      </c>
    </row>
    <row r="27" spans="1:2" ht="22.5" customHeight="1" x14ac:dyDescent="0.15">
      <c r="B27" s="383" t="s">
        <v>882</v>
      </c>
    </row>
    <row r="28" spans="1:2" ht="22.5" customHeight="1" x14ac:dyDescent="0.15">
      <c r="B28" s="383" t="s">
        <v>883</v>
      </c>
    </row>
  </sheetData>
  <mergeCells count="19">
    <mergeCell ref="A13:B13"/>
    <mergeCell ref="A1:B1"/>
    <mergeCell ref="A3:B3"/>
    <mergeCell ref="A4:B4"/>
    <mergeCell ref="A5:B5"/>
    <mergeCell ref="A6:B6"/>
    <mergeCell ref="A7:B7"/>
    <mergeCell ref="A8:B8"/>
    <mergeCell ref="A9:B9"/>
    <mergeCell ref="A10:B10"/>
    <mergeCell ref="A11:B11"/>
    <mergeCell ref="A12:B12"/>
    <mergeCell ref="A20:B20"/>
    <mergeCell ref="A14:B14"/>
    <mergeCell ref="A15:B15"/>
    <mergeCell ref="A16:B16"/>
    <mergeCell ref="A17:B17"/>
    <mergeCell ref="A18:B18"/>
    <mergeCell ref="A19:B19"/>
  </mergeCells>
  <phoneticPr fontId="4"/>
  <pageMargins left="0.70866141732283472" right="0.70866141732283472" top="0.74803149606299213" bottom="0.74803149606299213" header="0.31496062992125984" footer="0.31496062992125984"/>
  <pageSetup paperSize="9" scale="96"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FA8D3-6D13-477C-8FA4-2A8F9AC87979}">
  <sheetPr>
    <tabColor rgb="FF92D050"/>
  </sheetPr>
  <dimension ref="A1:Y71"/>
  <sheetViews>
    <sheetView showGridLines="0" view="pageBreakPreview" zoomScaleNormal="96" zoomScaleSheetLayoutView="100" workbookViewId="0"/>
  </sheetViews>
  <sheetFormatPr defaultColWidth="9" defaultRowHeight="18.75" x14ac:dyDescent="0.15"/>
  <cols>
    <col min="1" max="1" width="2.75" style="386" customWidth="1"/>
    <col min="2" max="2" width="7.25" style="386" customWidth="1"/>
    <col min="3" max="3" width="7.75" style="386" customWidth="1"/>
    <col min="4" max="4" width="8" style="386" customWidth="1"/>
    <col min="5" max="5" width="6.375" style="386" customWidth="1"/>
    <col min="6" max="7" width="7" style="386" customWidth="1"/>
    <col min="8" max="13" width="4.875" style="386" customWidth="1"/>
    <col min="14" max="14" width="19.5" style="386" customWidth="1"/>
    <col min="15" max="15" width="9.125" style="386" customWidth="1"/>
    <col min="16" max="16" width="12.5" style="386" customWidth="1"/>
    <col min="17" max="17" width="21" style="386" customWidth="1"/>
    <col min="18" max="18" width="26" style="386" customWidth="1"/>
    <col min="19" max="26" width="7.625" style="386" customWidth="1"/>
    <col min="27" max="16384" width="9" style="386"/>
  </cols>
  <sheetData>
    <row r="1" spans="1:25" ht="19.5" x14ac:dyDescent="0.15">
      <c r="A1" s="420" t="s">
        <v>884</v>
      </c>
      <c r="B1" s="419"/>
      <c r="R1" s="852" t="s">
        <v>814</v>
      </c>
    </row>
    <row r="2" spans="1:25" ht="24" customHeight="1" x14ac:dyDescent="0.45">
      <c r="A2" s="850" t="s">
        <v>815</v>
      </c>
      <c r="C2" s="851"/>
      <c r="D2" s="851"/>
      <c r="E2" s="851"/>
      <c r="F2" s="851"/>
      <c r="G2" s="851"/>
      <c r="H2" s="851"/>
      <c r="I2" s="851"/>
      <c r="J2" s="851"/>
      <c r="K2" s="851"/>
      <c r="L2" s="851"/>
      <c r="M2" s="851"/>
      <c r="N2" s="851"/>
      <c r="O2" s="851"/>
      <c r="R2" s="418" t="s">
        <v>816</v>
      </c>
      <c r="S2" s="851"/>
      <c r="T2" s="851"/>
      <c r="U2" s="851"/>
      <c r="V2" s="851"/>
      <c r="W2" s="851"/>
      <c r="X2" s="851"/>
    </row>
    <row r="3" spans="1:25" ht="27" customHeight="1" x14ac:dyDescent="0.15">
      <c r="C3" s="415"/>
      <c r="D3" s="415"/>
      <c r="E3" s="415"/>
      <c r="F3" s="417"/>
      <c r="G3" s="836" t="s">
        <v>885</v>
      </c>
      <c r="H3" s="416" t="s">
        <v>886</v>
      </c>
      <c r="I3" s="415"/>
      <c r="J3" s="415"/>
      <c r="K3" s="415"/>
      <c r="L3" s="415"/>
      <c r="O3" s="415"/>
      <c r="P3" s="415"/>
      <c r="R3" s="835" t="str">
        <f>'はじめに（PC）'!D4&amp;""</f>
        <v>あいうえお活動組織</v>
      </c>
    </row>
    <row r="4" spans="1:25" ht="27" customHeight="1" x14ac:dyDescent="0.15">
      <c r="B4" s="414" t="s">
        <v>887</v>
      </c>
      <c r="C4" s="413"/>
      <c r="D4" s="413"/>
      <c r="E4" s="413"/>
      <c r="F4" s="413"/>
      <c r="G4" s="413"/>
      <c r="H4" s="413"/>
      <c r="I4" s="413"/>
      <c r="J4" s="413"/>
      <c r="K4" s="413"/>
      <c r="L4" s="413"/>
      <c r="M4" s="413"/>
      <c r="N4" s="413"/>
      <c r="O4" s="414"/>
      <c r="P4" s="413"/>
      <c r="Q4" s="413"/>
      <c r="R4" s="413"/>
    </row>
    <row r="5" spans="1:25" ht="50.25" customHeight="1" x14ac:dyDescent="0.15">
      <c r="B5" s="1773" t="s">
        <v>888</v>
      </c>
      <c r="C5" s="1774"/>
      <c r="D5" s="1774"/>
      <c r="E5" s="1774"/>
      <c r="F5" s="1774"/>
      <c r="G5" s="1774"/>
      <c r="H5" s="1774"/>
      <c r="I5" s="1774"/>
      <c r="J5" s="1774"/>
      <c r="K5" s="1774"/>
      <c r="L5" s="1774"/>
      <c r="M5" s="1774"/>
      <c r="N5" s="1774"/>
      <c r="O5" s="1774"/>
      <c r="P5" s="1774"/>
      <c r="Q5" s="1774"/>
      <c r="R5" s="1774"/>
    </row>
    <row r="6" spans="1:25" ht="19.5" customHeight="1" x14ac:dyDescent="0.15">
      <c r="B6" s="1767" t="s">
        <v>889</v>
      </c>
      <c r="C6" s="1767"/>
      <c r="D6" s="1767"/>
      <c r="E6" s="1768" t="s">
        <v>890</v>
      </c>
      <c r="F6" s="1768"/>
      <c r="G6" s="1768"/>
      <c r="H6" s="1775" t="s">
        <v>891</v>
      </c>
      <c r="I6" s="1776"/>
      <c r="J6" s="1776"/>
      <c r="K6" s="1776"/>
      <c r="L6" s="1776"/>
      <c r="M6" s="1776"/>
      <c r="N6" s="1769" t="s">
        <v>892</v>
      </c>
      <c r="O6" s="1768" t="s">
        <v>419</v>
      </c>
      <c r="P6" s="1768"/>
      <c r="Q6" s="1768"/>
      <c r="R6" s="1767" t="s">
        <v>893</v>
      </c>
      <c r="S6" s="1765"/>
      <c r="T6" s="1766"/>
      <c r="U6" s="1766"/>
      <c r="V6" s="1766"/>
      <c r="W6" s="1766"/>
      <c r="X6" s="1766"/>
      <c r="Y6" s="1766"/>
    </row>
    <row r="7" spans="1:25" ht="18" customHeight="1" x14ac:dyDescent="0.15">
      <c r="B7" s="1767" t="s">
        <v>894</v>
      </c>
      <c r="C7" s="1768" t="s">
        <v>895</v>
      </c>
      <c r="D7" s="1768"/>
      <c r="E7" s="1768" t="s">
        <v>624</v>
      </c>
      <c r="F7" s="1767" t="s">
        <v>896</v>
      </c>
      <c r="G7" s="1767" t="s">
        <v>897</v>
      </c>
      <c r="H7" s="1777"/>
      <c r="I7" s="1778"/>
      <c r="J7" s="1778"/>
      <c r="K7" s="1778"/>
      <c r="L7" s="1778"/>
      <c r="M7" s="1778"/>
      <c r="N7" s="1770"/>
      <c r="O7" s="1768" t="s">
        <v>898</v>
      </c>
      <c r="P7" s="1767" t="s">
        <v>290</v>
      </c>
      <c r="Q7" s="1768" t="s">
        <v>291</v>
      </c>
      <c r="R7" s="1768"/>
      <c r="S7" s="1765"/>
      <c r="T7" s="1766"/>
      <c r="U7" s="1766"/>
      <c r="V7" s="1766"/>
      <c r="W7" s="1766"/>
      <c r="X7" s="1766"/>
      <c r="Y7" s="1766"/>
    </row>
    <row r="8" spans="1:25" ht="21" customHeight="1" x14ac:dyDescent="0.15">
      <c r="B8" s="1767"/>
      <c r="C8" s="412" t="s">
        <v>899</v>
      </c>
      <c r="D8" s="412" t="s">
        <v>895</v>
      </c>
      <c r="E8" s="1768"/>
      <c r="F8" s="1767"/>
      <c r="G8" s="1768"/>
      <c r="H8" s="1779"/>
      <c r="I8" s="1780"/>
      <c r="J8" s="1780"/>
      <c r="K8" s="1780"/>
      <c r="L8" s="1780"/>
      <c r="M8" s="1780"/>
      <c r="N8" s="1771"/>
      <c r="O8" s="1768"/>
      <c r="P8" s="1767"/>
      <c r="Q8" s="1768"/>
      <c r="R8" s="1768"/>
      <c r="S8" s="1765"/>
      <c r="T8" s="1766"/>
      <c r="U8" s="1766"/>
      <c r="V8" s="1766"/>
      <c r="W8" s="1766"/>
      <c r="X8" s="1766"/>
      <c r="Y8" s="1766"/>
    </row>
    <row r="9" spans="1:25" x14ac:dyDescent="0.15">
      <c r="A9" s="401"/>
      <c r="B9" s="998"/>
      <c r="C9" s="914"/>
      <c r="D9" s="915"/>
      <c r="E9" s="916"/>
      <c r="F9" s="916"/>
      <c r="G9" s="917">
        <f t="shared" ref="G9:G27" si="0">SUM(E9+F9)</f>
        <v>0</v>
      </c>
      <c r="H9" s="918"/>
      <c r="I9" s="918"/>
      <c r="J9" s="918"/>
      <c r="K9" s="918"/>
      <c r="L9" s="918"/>
      <c r="M9" s="918"/>
      <c r="N9" s="994"/>
      <c r="O9" s="919" t="str">
        <f>IF(H9="","",(IFERROR(VLOOKUP($H9,【選択肢】!$K$3:$O$74,2,)," ")&amp;IF(I9="","",","&amp;IFERROR(VLOOKUP($I9,【選択肢】!$K$3:$O$74,2,)," ")&amp;IF(J9="","",","&amp;IFERROR(VLOOKUP($J9,【選択肢】!$K$3:$O$74,2,)," ")&amp;IF(K9="","",","&amp;IFERROR(VLOOKUP($K9,【選択肢】!$K$3:$O$74,2,)," ")&amp;IF(L9="","",","&amp;IFERROR(VLOOKUP($L9,【選択肢】!$K$3:$O$74,2,)," ")&amp;IF(M9="","",","&amp;IFERROR(VLOOKUP($M9,【選択肢】!$K$3:$O$74,2,)," "))))))))</f>
        <v/>
      </c>
      <c r="P9" s="919" t="str">
        <f>IF(H9="","",(IFERROR(VLOOKUP($H9,【選択肢】!$K$3:$O$74,4,)," ")&amp;IF(I9="","",","&amp;IFERROR(VLOOKUP($I9,【選択肢】!$K$3:$O$74,4,)," ")&amp;IF(J9="","",","&amp;IFERROR(VLOOKUP($J9,【選択肢】!$K$3:$O$74,4,)," ")&amp;IF(K9="","",","&amp;IFERROR(VLOOKUP($K9,【選択肢】!$K$3:$O$74,4,)," ")&amp;IF(L9="","",","&amp;IFERROR(VLOOKUP($L9,【選択肢】!$K$3:$O$74,4,)," ")&amp;IF(M9="","",","&amp;IFERROR(VLOOKUP($M9,【選択肢】!$K$3:$O$74,4,)," "))))))))</f>
        <v/>
      </c>
      <c r="Q9" s="919" t="str">
        <f>IF(H9="","",(IFERROR(VLOOKUP($H9,【選択肢】!$K$3:$O$74,5,)," ")&amp;IF(I9="","",","&amp;IFERROR(VLOOKUP($I9,【選択肢】!$K$3:$O$74,5,)," ")&amp;IF(J9="","",","&amp;IFERROR(VLOOKUP($J9,【選択肢】!$K$3:$O$74,5,)," ")&amp;IF(K9="","",","&amp;IFERROR(VLOOKUP($K9,【選択肢】!$K$3:$O$74,5,)," ")&amp;IF(L9="","",","&amp;IFERROR(VLOOKUP($L9,【選択肢】!$K$3:$O$74,5,)," ")&amp;IF(M9="","",","&amp;IFERROR(VLOOKUP($M9,【選択肢】!$K$3:$O$74,5,)," "))))))))</f>
        <v/>
      </c>
      <c r="R9" s="920"/>
      <c r="S9" s="402"/>
      <c r="T9" s="401"/>
      <c r="U9" s="401"/>
      <c r="V9" s="401"/>
      <c r="W9" s="401"/>
      <c r="X9" s="401"/>
      <c r="Y9" s="401"/>
    </row>
    <row r="10" spans="1:25" x14ac:dyDescent="0.15">
      <c r="B10" s="999"/>
      <c r="C10" s="921"/>
      <c r="D10" s="922"/>
      <c r="E10" s="923"/>
      <c r="F10" s="923"/>
      <c r="G10" s="924">
        <f t="shared" si="0"/>
        <v>0</v>
      </c>
      <c r="H10" s="925"/>
      <c r="I10" s="925"/>
      <c r="J10" s="925"/>
      <c r="K10" s="925"/>
      <c r="L10" s="925"/>
      <c r="M10" s="925"/>
      <c r="N10" s="995"/>
      <c r="O10" s="919" t="str">
        <f>IF(H10="","",(IFERROR(VLOOKUP($H10,【選択肢】!$K$3:$O$74,2,)," ")&amp;IF(I10="","",","&amp;IFERROR(VLOOKUP($I10,【選択肢】!$K$3:$O$74,2,)," ")&amp;IF(J10="","",","&amp;IFERROR(VLOOKUP($J10,【選択肢】!$K$3:$O$74,2,)," ")&amp;IF(K10="","",","&amp;IFERROR(VLOOKUP($K10,【選択肢】!$K$3:$O$74,2,)," ")&amp;IF(L10="","",","&amp;IFERROR(VLOOKUP($L10,【選択肢】!$K$3:$O$74,2,)," ")&amp;IF(M10="","",","&amp;IFERROR(VLOOKUP($M10,【選択肢】!$K$3:$O$74,2,)," "))))))))</f>
        <v/>
      </c>
      <c r="P10" s="919" t="str">
        <f>IF(H10="","",(IFERROR(VLOOKUP($H10,【選択肢】!$K$3:$O$74,4,)," ")&amp;IF(I10="","",","&amp;IFERROR(VLOOKUP($I10,【選択肢】!$K$3:$O$74,4,)," ")&amp;IF(J10="","",","&amp;IFERROR(VLOOKUP($J10,【選択肢】!$K$3:$O$74,4,)," ")&amp;IF(K10="","",","&amp;IFERROR(VLOOKUP($K10,【選択肢】!$K$3:$O$74,4,)," ")&amp;IF(L10="","",","&amp;IFERROR(VLOOKUP($L10,【選択肢】!$K$3:$O$74,4,)," ")&amp;IF(M10="","",","&amp;IFERROR(VLOOKUP($M10,【選択肢】!$K$3:$O$74,4,)," "))))))))</f>
        <v/>
      </c>
      <c r="Q10" s="919" t="str">
        <f>IF(H10="","",(IFERROR(VLOOKUP($H10,【選択肢】!$K$3:$O$74,5,)," ")&amp;IF(I10="","",","&amp;IFERROR(VLOOKUP($I10,【選択肢】!$K$3:$O$74,5,)," ")&amp;IF(J10="","",","&amp;IFERROR(VLOOKUP($J10,【選択肢】!$K$3:$O$74,5,)," ")&amp;IF(K10="","",","&amp;IFERROR(VLOOKUP($K10,【選択肢】!$K$3:$O$74,5,)," ")&amp;IF(L10="","",","&amp;IFERROR(VLOOKUP($L10,【選択肢】!$K$3:$O$74,5,)," ")&amp;IF(M10="","",","&amp;IFERROR(VLOOKUP($M10,【選択肢】!$K$3:$O$74,5,)," "))))))))</f>
        <v/>
      </c>
      <c r="R10" s="926"/>
      <c r="S10" s="402"/>
      <c r="T10" s="401"/>
      <c r="U10" s="401"/>
      <c r="V10" s="401"/>
      <c r="W10" s="401"/>
      <c r="X10" s="401"/>
      <c r="Y10" s="401"/>
    </row>
    <row r="11" spans="1:25" x14ac:dyDescent="0.15">
      <c r="B11" s="999"/>
      <c r="C11" s="921"/>
      <c r="D11" s="922"/>
      <c r="E11" s="923"/>
      <c r="F11" s="923"/>
      <c r="G11" s="924">
        <f t="shared" si="0"/>
        <v>0</v>
      </c>
      <c r="H11" s="925"/>
      <c r="I11" s="925"/>
      <c r="J11" s="925"/>
      <c r="K11" s="925"/>
      <c r="L11" s="925"/>
      <c r="M11" s="925"/>
      <c r="N11" s="995"/>
      <c r="O11" s="919" t="str">
        <f>IF(H11="","",(IFERROR(VLOOKUP($H11,【選択肢】!$K$3:$O$74,2,)," ")&amp;IF(I11="","",","&amp;IFERROR(VLOOKUP($I11,【選択肢】!$K$3:$O$74,2,)," ")&amp;IF(J11="","",","&amp;IFERROR(VLOOKUP($J11,【選択肢】!$K$3:$O$74,2,)," ")&amp;IF(K11="","",","&amp;IFERROR(VLOOKUP($K11,【選択肢】!$K$3:$O$74,2,)," ")&amp;IF(L11="","",","&amp;IFERROR(VLOOKUP($L11,【選択肢】!$K$3:$O$74,2,)," ")&amp;IF(M11="","",","&amp;IFERROR(VLOOKUP($M11,【選択肢】!$K$3:$O$74,2,)," "))))))))</f>
        <v/>
      </c>
      <c r="P11" s="919" t="str">
        <f>IF(H11="","",(IFERROR(VLOOKUP($H11,【選択肢】!$K$3:$O$74,4,)," ")&amp;IF(I11="","",","&amp;IFERROR(VLOOKUP($I11,【選択肢】!$K$3:$O$74,4,)," ")&amp;IF(J11="","",","&amp;IFERROR(VLOOKUP($J11,【選択肢】!$K$3:$O$74,4,)," ")&amp;IF(K11="","",","&amp;IFERROR(VLOOKUP($K11,【選択肢】!$K$3:$O$74,4,)," ")&amp;IF(L11="","",","&amp;IFERROR(VLOOKUP($L11,【選択肢】!$K$3:$O$74,4,)," ")&amp;IF(M11="","",","&amp;IFERROR(VLOOKUP($M11,【選択肢】!$K$3:$O$74,4,)," "))))))))</f>
        <v/>
      </c>
      <c r="Q11" s="919" t="str">
        <f>IF(H11="","",(IFERROR(VLOOKUP($H11,【選択肢】!$K$3:$O$74,5,)," ")&amp;IF(I11="","",","&amp;IFERROR(VLOOKUP($I11,【選択肢】!$K$3:$O$74,5,)," ")&amp;IF(J11="","",","&amp;IFERROR(VLOOKUP($J11,【選択肢】!$K$3:$O$74,5,)," ")&amp;IF(K11="","",","&amp;IFERROR(VLOOKUP($K11,【選択肢】!$K$3:$O$74,5,)," ")&amp;IF(L11="","",","&amp;IFERROR(VLOOKUP($L11,【選択肢】!$K$3:$O$74,5,)," ")&amp;IF(M11="","",","&amp;IFERROR(VLOOKUP($M11,【選択肢】!$K$3:$O$74,5,)," "))))))))</f>
        <v/>
      </c>
      <c r="R11" s="926"/>
      <c r="S11" s="402"/>
      <c r="T11" s="401"/>
      <c r="U11" s="401"/>
      <c r="V11" s="401"/>
      <c r="W11" s="401"/>
      <c r="X11" s="401"/>
      <c r="Y11" s="401"/>
    </row>
    <row r="12" spans="1:25" x14ac:dyDescent="0.15">
      <c r="B12" s="999"/>
      <c r="C12" s="927"/>
      <c r="D12" s="922"/>
      <c r="E12" s="923"/>
      <c r="F12" s="928"/>
      <c r="G12" s="924">
        <f t="shared" si="0"/>
        <v>0</v>
      </c>
      <c r="H12" s="929"/>
      <c r="I12" s="929"/>
      <c r="J12" s="929"/>
      <c r="K12" s="929"/>
      <c r="L12" s="929"/>
      <c r="M12" s="929"/>
      <c r="N12" s="996"/>
      <c r="O12" s="919" t="str">
        <f>IF(H12="","",(IFERROR(VLOOKUP($H12,【選択肢】!$K$3:$O$74,2,)," ")&amp;IF(I12="","",","&amp;IFERROR(VLOOKUP($I12,【選択肢】!$K$3:$O$74,2,)," ")&amp;IF(J12="","",","&amp;IFERROR(VLOOKUP($J12,【選択肢】!$K$3:$O$74,2,)," ")&amp;IF(K12="","",","&amp;IFERROR(VLOOKUP($K12,【選択肢】!$K$3:$O$74,2,)," ")&amp;IF(L12="","",","&amp;IFERROR(VLOOKUP($L12,【選択肢】!$K$3:$O$74,2,)," ")&amp;IF(M12="","",","&amp;IFERROR(VLOOKUP($M12,【選択肢】!$K$3:$O$74,2,)," "))))))))</f>
        <v/>
      </c>
      <c r="P12" s="919" t="str">
        <f>IF(H12="","",(IFERROR(VLOOKUP($H12,【選択肢】!$K$3:$O$74,4,)," ")&amp;IF(I12="","",","&amp;IFERROR(VLOOKUP($I12,【選択肢】!$K$3:$O$74,4,)," ")&amp;IF(J12="","",","&amp;IFERROR(VLOOKUP($J12,【選択肢】!$K$3:$O$74,4,)," ")&amp;IF(K12="","",","&amp;IFERROR(VLOOKUP($K12,【選択肢】!$K$3:$O$74,4,)," ")&amp;IF(L12="","",","&amp;IFERROR(VLOOKUP($L12,【選択肢】!$K$3:$O$74,4,)," ")&amp;IF(M12="","",","&amp;IFERROR(VLOOKUP($M12,【選択肢】!$K$3:$O$74,4,)," "))))))))</f>
        <v/>
      </c>
      <c r="Q12" s="919" t="str">
        <f>IF(H12="","",(IFERROR(VLOOKUP($H12,【選択肢】!$K$3:$O$74,5,)," ")&amp;IF(I12="","",","&amp;IFERROR(VLOOKUP($I12,【選択肢】!$K$3:$O$74,5,)," ")&amp;IF(J12="","",","&amp;IFERROR(VLOOKUP($J12,【選択肢】!$K$3:$O$74,5,)," ")&amp;IF(K12="","",","&amp;IFERROR(VLOOKUP($K12,【選択肢】!$K$3:$O$74,5,)," ")&amp;IF(L12="","",","&amp;IFERROR(VLOOKUP($L12,【選択肢】!$K$3:$O$74,5,)," ")&amp;IF(M12="","",","&amp;IFERROR(VLOOKUP($M12,【選択肢】!$K$3:$O$74,5,)," "))))))))</f>
        <v/>
      </c>
      <c r="R12" s="930"/>
      <c r="S12" s="402"/>
      <c r="T12" s="401"/>
      <c r="U12" s="401"/>
      <c r="V12" s="401"/>
      <c r="W12" s="401"/>
      <c r="X12" s="401"/>
      <c r="Y12" s="401"/>
    </row>
    <row r="13" spans="1:25" x14ac:dyDescent="0.15">
      <c r="B13" s="999"/>
      <c r="C13" s="921"/>
      <c r="D13" s="922"/>
      <c r="E13" s="923"/>
      <c r="F13" s="923"/>
      <c r="G13" s="924">
        <f t="shared" si="0"/>
        <v>0</v>
      </c>
      <c r="H13" s="925"/>
      <c r="I13" s="925"/>
      <c r="J13" s="925"/>
      <c r="K13" s="925"/>
      <c r="L13" s="925"/>
      <c r="M13" s="925"/>
      <c r="N13" s="995"/>
      <c r="O13" s="919" t="str">
        <f>IF(H13="","",(IFERROR(VLOOKUP($H13,【選択肢】!$K$3:$O$74,2,)," ")&amp;IF(I13="","",","&amp;IFERROR(VLOOKUP($I13,【選択肢】!$K$3:$O$74,2,)," ")&amp;IF(J13="","",","&amp;IFERROR(VLOOKUP($J13,【選択肢】!$K$3:$O$74,2,)," ")&amp;IF(K13="","",","&amp;IFERROR(VLOOKUP($K13,【選択肢】!$K$3:$O$74,2,)," ")&amp;IF(L13="","",","&amp;IFERROR(VLOOKUP($L13,【選択肢】!$K$3:$O$74,2,)," ")&amp;IF(M13="","",","&amp;IFERROR(VLOOKUP($M13,【選択肢】!$K$3:$O$74,2,)," "))))))))</f>
        <v/>
      </c>
      <c r="P13" s="919" t="str">
        <f>IF(H13="","",(IFERROR(VLOOKUP($H13,【選択肢】!$K$3:$O$74,4,)," ")&amp;IF(I13="","",","&amp;IFERROR(VLOOKUP($I13,【選択肢】!$K$3:$O$74,4,)," ")&amp;IF(J13="","",","&amp;IFERROR(VLOOKUP($J13,【選択肢】!$K$3:$O$74,4,)," ")&amp;IF(K13="","",","&amp;IFERROR(VLOOKUP($K13,【選択肢】!$K$3:$O$74,4,)," ")&amp;IF(L13="","",","&amp;IFERROR(VLOOKUP($L13,【選択肢】!$K$3:$O$74,4,)," ")&amp;IF(M13="","",","&amp;IFERROR(VLOOKUP($M13,【選択肢】!$K$3:$O$74,4,)," "))))))))</f>
        <v/>
      </c>
      <c r="Q13" s="919" t="str">
        <f>IF(H13="","",(IFERROR(VLOOKUP($H13,【選択肢】!$K$3:$O$74,5,)," ")&amp;IF(I13="","",","&amp;IFERROR(VLOOKUP($I13,【選択肢】!$K$3:$O$74,5,)," ")&amp;IF(J13="","",","&amp;IFERROR(VLOOKUP($J13,【選択肢】!$K$3:$O$74,5,)," ")&amp;IF(K13="","",","&amp;IFERROR(VLOOKUP($K13,【選択肢】!$K$3:$O$74,5,)," ")&amp;IF(L13="","",","&amp;IFERROR(VLOOKUP($L13,【選択肢】!$K$3:$O$74,5,)," ")&amp;IF(M13="","",","&amp;IFERROR(VLOOKUP($M13,【選択肢】!$K$3:$O$74,5,)," "))))))))</f>
        <v/>
      </c>
      <c r="R13" s="926"/>
      <c r="S13" s="402"/>
      <c r="T13" s="401"/>
      <c r="U13" s="401"/>
      <c r="V13" s="401"/>
      <c r="W13" s="401"/>
      <c r="X13" s="401"/>
      <c r="Y13" s="401"/>
    </row>
    <row r="14" spans="1:25" x14ac:dyDescent="0.15">
      <c r="B14" s="999"/>
      <c r="C14" s="921"/>
      <c r="D14" s="922"/>
      <c r="E14" s="923"/>
      <c r="F14" s="923"/>
      <c r="G14" s="924">
        <f t="shared" si="0"/>
        <v>0</v>
      </c>
      <c r="H14" s="925"/>
      <c r="I14" s="925"/>
      <c r="J14" s="925"/>
      <c r="K14" s="925"/>
      <c r="L14" s="925"/>
      <c r="M14" s="925"/>
      <c r="N14" s="995"/>
      <c r="O14" s="919" t="str">
        <f>IF(H14="","",(IFERROR(VLOOKUP($H14,【選択肢】!$K$3:$O$74,2,)," ")&amp;IF(I14="","",","&amp;IFERROR(VLOOKUP($I14,【選択肢】!$K$3:$O$74,2,)," ")&amp;IF(J14="","",","&amp;IFERROR(VLOOKUP($J14,【選択肢】!$K$3:$O$74,2,)," ")&amp;IF(K14="","",","&amp;IFERROR(VLOOKUP($K14,【選択肢】!$K$3:$O$74,2,)," ")&amp;IF(L14="","",","&amp;IFERROR(VLOOKUP($L14,【選択肢】!$K$3:$O$74,2,)," ")&amp;IF(M14="","",","&amp;IFERROR(VLOOKUP($M14,【選択肢】!$K$3:$O$74,2,)," "))))))))</f>
        <v/>
      </c>
      <c r="P14" s="919" t="str">
        <f>IF(H14="","",(IFERROR(VLOOKUP($H14,【選択肢】!$K$3:$O$74,4,)," ")&amp;IF(I14="","",","&amp;IFERROR(VLOOKUP($I14,【選択肢】!$K$3:$O$74,4,)," ")&amp;IF(J14="","",","&amp;IFERROR(VLOOKUP($J14,【選択肢】!$K$3:$O$74,4,)," ")&amp;IF(K14="","",","&amp;IFERROR(VLOOKUP($K14,【選択肢】!$K$3:$O$74,4,)," ")&amp;IF(L14="","",","&amp;IFERROR(VLOOKUP($L14,【選択肢】!$K$3:$O$74,4,)," ")&amp;IF(M14="","",","&amp;IFERROR(VLOOKUP($M14,【選択肢】!$K$3:$O$74,4,)," "))))))))</f>
        <v/>
      </c>
      <c r="Q14" s="919" t="str">
        <f>IF(H14="","",(IFERROR(VLOOKUP($H14,【選択肢】!$K$3:$O$74,5,)," ")&amp;IF(I14="","",","&amp;IFERROR(VLOOKUP($I14,【選択肢】!$K$3:$O$74,5,)," ")&amp;IF(J14="","",","&amp;IFERROR(VLOOKUP($J14,【選択肢】!$K$3:$O$74,5,)," ")&amp;IF(K14="","",","&amp;IFERROR(VLOOKUP($K14,【選択肢】!$K$3:$O$74,5,)," ")&amp;IF(L14="","",","&amp;IFERROR(VLOOKUP($L14,【選択肢】!$K$3:$O$74,5,)," ")&amp;IF(M14="","",","&amp;IFERROR(VLOOKUP($M14,【選択肢】!$K$3:$O$74,5,)," "))))))))</f>
        <v/>
      </c>
      <c r="R14" s="926"/>
      <c r="S14" s="402"/>
      <c r="T14" s="401"/>
      <c r="U14" s="401"/>
      <c r="V14" s="401"/>
      <c r="W14" s="401"/>
      <c r="X14" s="401"/>
      <c r="Y14" s="401"/>
    </row>
    <row r="15" spans="1:25" x14ac:dyDescent="0.15">
      <c r="B15" s="999"/>
      <c r="C15" s="921"/>
      <c r="D15" s="922"/>
      <c r="E15" s="923"/>
      <c r="F15" s="923"/>
      <c r="G15" s="924">
        <f t="shared" si="0"/>
        <v>0</v>
      </c>
      <c r="H15" s="925"/>
      <c r="I15" s="925"/>
      <c r="J15" s="925"/>
      <c r="K15" s="925"/>
      <c r="L15" s="925"/>
      <c r="M15" s="925"/>
      <c r="N15" s="995"/>
      <c r="O15" s="919" t="str">
        <f>IF(H15="","",(IFERROR(VLOOKUP($H15,【選択肢】!$K$3:$O$74,2,)," ")&amp;IF(I15="","",","&amp;IFERROR(VLOOKUP($I15,【選択肢】!$K$3:$O$74,2,)," ")&amp;IF(J15="","",","&amp;IFERROR(VLOOKUP($J15,【選択肢】!$K$3:$O$74,2,)," ")&amp;IF(K15="","",","&amp;IFERROR(VLOOKUP($K15,【選択肢】!$K$3:$O$74,2,)," ")&amp;IF(L15="","",","&amp;IFERROR(VLOOKUP($L15,【選択肢】!$K$3:$O$74,2,)," ")&amp;IF(M15="","",","&amp;IFERROR(VLOOKUP($M15,【選択肢】!$K$3:$O$74,2,)," "))))))))</f>
        <v/>
      </c>
      <c r="P15" s="919" t="str">
        <f>IF(H15="","",(IFERROR(VLOOKUP($H15,【選択肢】!$K$3:$O$74,4,)," ")&amp;IF(I15="","",","&amp;IFERROR(VLOOKUP($I15,【選択肢】!$K$3:$O$74,4,)," ")&amp;IF(J15="","",","&amp;IFERROR(VLOOKUP($J15,【選択肢】!$K$3:$O$74,4,)," ")&amp;IF(K15="","",","&amp;IFERROR(VLOOKUP($K15,【選択肢】!$K$3:$O$74,4,)," ")&amp;IF(L15="","",","&amp;IFERROR(VLOOKUP($L15,【選択肢】!$K$3:$O$74,4,)," ")&amp;IF(M15="","",","&amp;IFERROR(VLOOKUP($M15,【選択肢】!$K$3:$O$74,4,)," "))))))))</f>
        <v/>
      </c>
      <c r="Q15" s="919" t="str">
        <f>IF(H15="","",(IFERROR(VLOOKUP($H15,【選択肢】!$K$3:$O$74,5,)," ")&amp;IF(I15="","",","&amp;IFERROR(VLOOKUP($I15,【選択肢】!$K$3:$O$74,5,)," ")&amp;IF(J15="","",","&amp;IFERROR(VLOOKUP($J15,【選択肢】!$K$3:$O$74,5,)," ")&amp;IF(K15="","",","&amp;IFERROR(VLOOKUP($K15,【選択肢】!$K$3:$O$74,5,)," ")&amp;IF(L15="","",","&amp;IFERROR(VLOOKUP($L15,【選択肢】!$K$3:$O$74,5,)," ")&amp;IF(M15="","",","&amp;IFERROR(VLOOKUP($M15,【選択肢】!$K$3:$O$74,5,)," "))))))))</f>
        <v/>
      </c>
      <c r="R15" s="926"/>
      <c r="S15" s="402"/>
      <c r="T15" s="401"/>
      <c r="U15" s="401"/>
      <c r="V15" s="401"/>
      <c r="W15" s="401"/>
      <c r="X15" s="401"/>
      <c r="Y15" s="401"/>
    </row>
    <row r="16" spans="1:25" x14ac:dyDescent="0.15">
      <c r="B16" s="999"/>
      <c r="C16" s="921"/>
      <c r="D16" s="922"/>
      <c r="E16" s="923"/>
      <c r="F16" s="923"/>
      <c r="G16" s="924">
        <f t="shared" si="0"/>
        <v>0</v>
      </c>
      <c r="H16" s="925"/>
      <c r="I16" s="925"/>
      <c r="J16" s="925"/>
      <c r="K16" s="925"/>
      <c r="L16" s="925"/>
      <c r="M16" s="925"/>
      <c r="N16" s="995"/>
      <c r="O16" s="919" t="str">
        <f>IF(H16="","",(IFERROR(VLOOKUP($H16,【選択肢】!$K$3:$O$74,2,)," ")&amp;IF(I16="","",","&amp;IFERROR(VLOOKUP($I16,【選択肢】!$K$3:$O$74,2,)," ")&amp;IF(J16="","",","&amp;IFERROR(VLOOKUP($J16,【選択肢】!$K$3:$O$74,2,)," ")&amp;IF(K16="","",","&amp;IFERROR(VLOOKUP($K16,【選択肢】!$K$3:$O$74,2,)," ")&amp;IF(L16="","",","&amp;IFERROR(VLOOKUP($L16,【選択肢】!$K$3:$O$74,2,)," ")&amp;IF(M16="","",","&amp;IFERROR(VLOOKUP($M16,【選択肢】!$K$3:$O$74,2,)," "))))))))</f>
        <v/>
      </c>
      <c r="P16" s="919" t="str">
        <f>IF(H16="","",(IFERROR(VLOOKUP($H16,【選択肢】!$K$3:$O$74,4,)," ")&amp;IF(I16="","",","&amp;IFERROR(VLOOKUP($I16,【選択肢】!$K$3:$O$74,4,)," ")&amp;IF(J16="","",","&amp;IFERROR(VLOOKUP($J16,【選択肢】!$K$3:$O$74,4,)," ")&amp;IF(K16="","",","&amp;IFERROR(VLOOKUP($K16,【選択肢】!$K$3:$O$74,4,)," ")&amp;IF(L16="","",","&amp;IFERROR(VLOOKUP($L16,【選択肢】!$K$3:$O$74,4,)," ")&amp;IF(M16="","",","&amp;IFERROR(VLOOKUP($M16,【選択肢】!$K$3:$O$74,4,)," "))))))))</f>
        <v/>
      </c>
      <c r="Q16" s="919" t="str">
        <f>IF(H16="","",(IFERROR(VLOOKUP($H16,【選択肢】!$K$3:$O$74,5,)," ")&amp;IF(I16="","",","&amp;IFERROR(VLOOKUP($I16,【選択肢】!$K$3:$O$74,5,)," ")&amp;IF(J16="","",","&amp;IFERROR(VLOOKUP($J16,【選択肢】!$K$3:$O$74,5,)," ")&amp;IF(K16="","",","&amp;IFERROR(VLOOKUP($K16,【選択肢】!$K$3:$O$74,5,)," ")&amp;IF(L16="","",","&amp;IFERROR(VLOOKUP($L16,【選択肢】!$K$3:$O$74,5,)," ")&amp;IF(M16="","",","&amp;IFERROR(VLOOKUP($M16,【選択肢】!$K$3:$O$74,5,)," "))))))))</f>
        <v/>
      </c>
      <c r="R16" s="926"/>
      <c r="S16" s="402"/>
      <c r="T16" s="401"/>
      <c r="U16" s="401"/>
      <c r="V16" s="401"/>
      <c r="W16" s="401"/>
      <c r="X16" s="401"/>
      <c r="Y16" s="401"/>
    </row>
    <row r="17" spans="2:25" x14ac:dyDescent="0.15">
      <c r="B17" s="999"/>
      <c r="C17" s="921"/>
      <c r="D17" s="922"/>
      <c r="E17" s="923"/>
      <c r="F17" s="923"/>
      <c r="G17" s="924">
        <f t="shared" si="0"/>
        <v>0</v>
      </c>
      <c r="H17" s="925"/>
      <c r="I17" s="925"/>
      <c r="J17" s="925"/>
      <c r="K17" s="925"/>
      <c r="L17" s="925"/>
      <c r="M17" s="925"/>
      <c r="N17" s="995"/>
      <c r="O17" s="919" t="str">
        <f>IF(H17="","",(IFERROR(VLOOKUP($H17,【選択肢】!$K$3:$O$74,2,)," ")&amp;IF(I17="","",","&amp;IFERROR(VLOOKUP($I17,【選択肢】!$K$3:$O$74,2,)," ")&amp;IF(J17="","",","&amp;IFERROR(VLOOKUP($J17,【選択肢】!$K$3:$O$74,2,)," ")&amp;IF(K17="","",","&amp;IFERROR(VLOOKUP($K17,【選択肢】!$K$3:$O$74,2,)," ")&amp;IF(L17="","",","&amp;IFERROR(VLOOKUP($L17,【選択肢】!$K$3:$O$74,2,)," ")&amp;IF(M17="","",","&amp;IFERROR(VLOOKUP($M17,【選択肢】!$K$3:$O$74,2,)," "))))))))</f>
        <v/>
      </c>
      <c r="P17" s="919" t="str">
        <f>IF(H17="","",(IFERROR(VLOOKUP($H17,【選択肢】!$K$3:$O$74,4,)," ")&amp;IF(I17="","",","&amp;IFERROR(VLOOKUP($I17,【選択肢】!$K$3:$O$74,4,)," ")&amp;IF(J17="","",","&amp;IFERROR(VLOOKUP($J17,【選択肢】!$K$3:$O$74,4,)," ")&amp;IF(K17="","",","&amp;IFERROR(VLOOKUP($K17,【選択肢】!$K$3:$O$74,4,)," ")&amp;IF(L17="","",","&amp;IFERROR(VLOOKUP($L17,【選択肢】!$K$3:$O$74,4,)," ")&amp;IF(M17="","",","&amp;IFERROR(VLOOKUP($M17,【選択肢】!$K$3:$O$74,4,)," "))))))))</f>
        <v/>
      </c>
      <c r="Q17" s="919" t="str">
        <f>IF(H17="","",(IFERROR(VLOOKUP($H17,【選択肢】!$K$3:$O$74,5,)," ")&amp;IF(I17="","",","&amp;IFERROR(VLOOKUP($I17,【選択肢】!$K$3:$O$74,5,)," ")&amp;IF(J17="","",","&amp;IFERROR(VLOOKUP($J17,【選択肢】!$K$3:$O$74,5,)," ")&amp;IF(K17="","",","&amp;IFERROR(VLOOKUP($K17,【選択肢】!$K$3:$O$74,5,)," ")&amp;IF(L17="","",","&amp;IFERROR(VLOOKUP($L17,【選択肢】!$K$3:$O$74,5,)," ")&amp;IF(M17="","",","&amp;IFERROR(VLOOKUP($M17,【選択肢】!$K$3:$O$74,5,)," "))))))))</f>
        <v/>
      </c>
      <c r="R17" s="926"/>
      <c r="S17" s="402"/>
      <c r="T17" s="401"/>
      <c r="U17" s="401"/>
      <c r="V17" s="401"/>
      <c r="W17" s="401"/>
      <c r="X17" s="401"/>
      <c r="Y17" s="401"/>
    </row>
    <row r="18" spans="2:25" x14ac:dyDescent="0.15">
      <c r="B18" s="999"/>
      <c r="C18" s="921"/>
      <c r="D18" s="922"/>
      <c r="E18" s="923"/>
      <c r="F18" s="923"/>
      <c r="G18" s="924">
        <f t="shared" si="0"/>
        <v>0</v>
      </c>
      <c r="H18" s="925"/>
      <c r="I18" s="925"/>
      <c r="J18" s="925"/>
      <c r="K18" s="925"/>
      <c r="L18" s="925"/>
      <c r="M18" s="925"/>
      <c r="N18" s="995"/>
      <c r="O18" s="919" t="str">
        <f>IF(H18="","",(IFERROR(VLOOKUP($H18,【選択肢】!$K$3:$O$74,2,)," ")&amp;IF(I18="","",","&amp;IFERROR(VLOOKUP($I18,【選択肢】!$K$3:$O$74,2,)," ")&amp;IF(J18="","",","&amp;IFERROR(VLOOKUP($J18,【選択肢】!$K$3:$O$74,2,)," ")&amp;IF(K18="","",","&amp;IFERROR(VLOOKUP($K18,【選択肢】!$K$3:$O$74,2,)," ")&amp;IF(L18="","",","&amp;IFERROR(VLOOKUP($L18,【選択肢】!$K$3:$O$74,2,)," ")&amp;IF(M18="","",","&amp;IFERROR(VLOOKUP($M18,【選択肢】!$K$3:$O$74,2,)," "))))))))</f>
        <v/>
      </c>
      <c r="P18" s="919" t="str">
        <f>IF(H18="","",(IFERROR(VLOOKUP($H18,【選択肢】!$K$3:$O$74,4,)," ")&amp;IF(I18="","",","&amp;IFERROR(VLOOKUP($I18,【選択肢】!$K$3:$O$74,4,)," ")&amp;IF(J18="","",","&amp;IFERROR(VLOOKUP($J18,【選択肢】!$K$3:$O$74,4,)," ")&amp;IF(K18="","",","&amp;IFERROR(VLOOKUP($K18,【選択肢】!$K$3:$O$74,4,)," ")&amp;IF(L18="","",","&amp;IFERROR(VLOOKUP($L18,【選択肢】!$K$3:$O$74,4,)," ")&amp;IF(M18="","",","&amp;IFERROR(VLOOKUP($M18,【選択肢】!$K$3:$O$74,4,)," "))))))))</f>
        <v/>
      </c>
      <c r="Q18" s="919" t="str">
        <f>IF(H18="","",(IFERROR(VLOOKUP($H18,【選択肢】!$K$3:$O$74,5,)," ")&amp;IF(I18="","",","&amp;IFERROR(VLOOKUP($I18,【選択肢】!$K$3:$O$74,5,)," ")&amp;IF(J18="","",","&amp;IFERROR(VLOOKUP($J18,【選択肢】!$K$3:$O$74,5,)," ")&amp;IF(K18="","",","&amp;IFERROR(VLOOKUP($K18,【選択肢】!$K$3:$O$74,5,)," ")&amp;IF(L18="","",","&amp;IFERROR(VLOOKUP($L18,【選択肢】!$K$3:$O$74,5,)," ")&amp;IF(M18="","",","&amp;IFERROR(VLOOKUP($M18,【選択肢】!$K$3:$O$74,5,)," "))))))))</f>
        <v/>
      </c>
      <c r="R18" s="926"/>
      <c r="S18" s="402"/>
      <c r="T18" s="401"/>
      <c r="U18" s="401"/>
      <c r="V18" s="401"/>
      <c r="W18" s="401"/>
      <c r="X18" s="401"/>
      <c r="Y18" s="401"/>
    </row>
    <row r="19" spans="2:25" x14ac:dyDescent="0.15">
      <c r="B19" s="999"/>
      <c r="C19" s="921"/>
      <c r="D19" s="922"/>
      <c r="E19" s="923"/>
      <c r="F19" s="923"/>
      <c r="G19" s="924">
        <f t="shared" si="0"/>
        <v>0</v>
      </c>
      <c r="H19" s="925"/>
      <c r="I19" s="925"/>
      <c r="J19" s="925"/>
      <c r="K19" s="925"/>
      <c r="L19" s="925"/>
      <c r="M19" s="925"/>
      <c r="N19" s="995"/>
      <c r="O19" s="919" t="str">
        <f>IF(H19="","",(IFERROR(VLOOKUP($H19,【選択肢】!$K$3:$O$74,2,)," ")&amp;IF(I19="","",","&amp;IFERROR(VLOOKUP($I19,【選択肢】!$K$3:$O$74,2,)," ")&amp;IF(J19="","",","&amp;IFERROR(VLOOKUP($J19,【選択肢】!$K$3:$O$74,2,)," ")&amp;IF(K19="","",","&amp;IFERROR(VLOOKUP($K19,【選択肢】!$K$3:$O$74,2,)," ")&amp;IF(L19="","",","&amp;IFERROR(VLOOKUP($L19,【選択肢】!$K$3:$O$74,2,)," ")&amp;IF(M19="","",","&amp;IFERROR(VLOOKUP($M19,【選択肢】!$K$3:$O$74,2,)," "))))))))</f>
        <v/>
      </c>
      <c r="P19" s="919" t="str">
        <f>IF(H19="","",(IFERROR(VLOOKUP($H19,【選択肢】!$K$3:$O$74,4,)," ")&amp;IF(I19="","",","&amp;IFERROR(VLOOKUP($I19,【選択肢】!$K$3:$O$74,4,)," ")&amp;IF(J19="","",","&amp;IFERROR(VLOOKUP($J19,【選択肢】!$K$3:$O$74,4,)," ")&amp;IF(K19="","",","&amp;IFERROR(VLOOKUP($K19,【選択肢】!$K$3:$O$74,4,)," ")&amp;IF(L19="","",","&amp;IFERROR(VLOOKUP($L19,【選択肢】!$K$3:$O$74,4,)," ")&amp;IF(M19="","",","&amp;IFERROR(VLOOKUP($M19,【選択肢】!$K$3:$O$74,4,)," "))))))))</f>
        <v/>
      </c>
      <c r="Q19" s="919" t="str">
        <f>IF(H19="","",(IFERROR(VLOOKUP($H19,【選択肢】!$K$3:$O$74,5,)," ")&amp;IF(I19="","",","&amp;IFERROR(VLOOKUP($I19,【選択肢】!$K$3:$O$74,5,)," ")&amp;IF(J19="","",","&amp;IFERROR(VLOOKUP($J19,【選択肢】!$K$3:$O$74,5,)," ")&amp;IF(K19="","",","&amp;IFERROR(VLOOKUP($K19,【選択肢】!$K$3:$O$74,5,)," ")&amp;IF(L19="","",","&amp;IFERROR(VLOOKUP($L19,【選択肢】!$K$3:$O$74,5,)," ")&amp;IF(M19="","",","&amp;IFERROR(VLOOKUP($M19,【選択肢】!$K$3:$O$74,5,)," "))))))))</f>
        <v/>
      </c>
      <c r="R19" s="926"/>
      <c r="S19" s="402"/>
      <c r="T19" s="401"/>
      <c r="U19" s="401"/>
      <c r="V19" s="401"/>
      <c r="W19" s="401"/>
      <c r="X19" s="401"/>
      <c r="Y19" s="401"/>
    </row>
    <row r="20" spans="2:25" x14ac:dyDescent="0.15">
      <c r="B20" s="999"/>
      <c r="C20" s="921"/>
      <c r="D20" s="922"/>
      <c r="E20" s="923"/>
      <c r="F20" s="923"/>
      <c r="G20" s="924">
        <f t="shared" si="0"/>
        <v>0</v>
      </c>
      <c r="H20" s="925"/>
      <c r="I20" s="925"/>
      <c r="J20" s="925"/>
      <c r="K20" s="925"/>
      <c r="L20" s="925"/>
      <c r="M20" s="925"/>
      <c r="N20" s="995"/>
      <c r="O20" s="919" t="str">
        <f>IF(H20="","",(IFERROR(VLOOKUP($H20,【選択肢】!$K$3:$O$74,2,)," ")&amp;IF(I20="","",","&amp;IFERROR(VLOOKUP($I20,【選択肢】!$K$3:$O$74,2,)," ")&amp;IF(J20="","",","&amp;IFERROR(VLOOKUP($J20,【選択肢】!$K$3:$O$74,2,)," ")&amp;IF(K20="","",","&amp;IFERROR(VLOOKUP($K20,【選択肢】!$K$3:$O$74,2,)," ")&amp;IF(L20="","",","&amp;IFERROR(VLOOKUP($L20,【選択肢】!$K$3:$O$74,2,)," ")&amp;IF(M20="","",","&amp;IFERROR(VLOOKUP($M20,【選択肢】!$K$3:$O$74,2,)," "))))))))</f>
        <v/>
      </c>
      <c r="P20" s="919" t="str">
        <f>IF(H20="","",(IFERROR(VLOOKUP($H20,【選択肢】!$K$3:$O$74,4,)," ")&amp;IF(I20="","",","&amp;IFERROR(VLOOKUP($I20,【選択肢】!$K$3:$O$74,4,)," ")&amp;IF(J20="","",","&amp;IFERROR(VLOOKUP($J20,【選択肢】!$K$3:$O$74,4,)," ")&amp;IF(K20="","",","&amp;IFERROR(VLOOKUP($K20,【選択肢】!$K$3:$O$74,4,)," ")&amp;IF(L20="","",","&amp;IFERROR(VLOOKUP($L20,【選択肢】!$K$3:$O$74,4,)," ")&amp;IF(M20="","",","&amp;IFERROR(VLOOKUP($M20,【選択肢】!$K$3:$O$74,4,)," "))))))))</f>
        <v/>
      </c>
      <c r="Q20" s="919" t="str">
        <f>IF(H20="","",(IFERROR(VLOOKUP($H20,【選択肢】!$K$3:$O$74,5,)," ")&amp;IF(I20="","",","&amp;IFERROR(VLOOKUP($I20,【選択肢】!$K$3:$O$74,5,)," ")&amp;IF(J20="","",","&amp;IFERROR(VLOOKUP($J20,【選択肢】!$K$3:$O$74,5,)," ")&amp;IF(K20="","",","&amp;IFERROR(VLOOKUP($K20,【選択肢】!$K$3:$O$74,5,)," ")&amp;IF(L20="","",","&amp;IFERROR(VLOOKUP($L20,【選択肢】!$K$3:$O$74,5,)," ")&amp;IF(M20="","",","&amp;IFERROR(VLOOKUP($M20,【選択肢】!$K$3:$O$74,5,)," "))))))))</f>
        <v/>
      </c>
      <c r="R20" s="926"/>
      <c r="S20" s="402"/>
      <c r="T20" s="401"/>
      <c r="U20" s="401"/>
      <c r="V20" s="401"/>
      <c r="W20" s="401"/>
      <c r="X20" s="401"/>
      <c r="Y20" s="401"/>
    </row>
    <row r="21" spans="2:25" x14ac:dyDescent="0.15">
      <c r="B21" s="999"/>
      <c r="C21" s="921"/>
      <c r="D21" s="922"/>
      <c r="E21" s="923"/>
      <c r="F21" s="923"/>
      <c r="G21" s="924">
        <f t="shared" si="0"/>
        <v>0</v>
      </c>
      <c r="H21" s="925"/>
      <c r="I21" s="925"/>
      <c r="J21" s="925"/>
      <c r="K21" s="925"/>
      <c r="L21" s="925"/>
      <c r="M21" s="925"/>
      <c r="N21" s="995"/>
      <c r="O21" s="919"/>
      <c r="P21" s="919"/>
      <c r="Q21" s="919"/>
      <c r="R21" s="926"/>
      <c r="S21" s="402"/>
      <c r="T21" s="401"/>
      <c r="U21" s="401"/>
      <c r="V21" s="401"/>
      <c r="W21" s="401"/>
      <c r="X21" s="401"/>
      <c r="Y21" s="401"/>
    </row>
    <row r="22" spans="2:25" x14ac:dyDescent="0.15">
      <c r="B22" s="999"/>
      <c r="C22" s="921"/>
      <c r="D22" s="922"/>
      <c r="E22" s="923"/>
      <c r="F22" s="923"/>
      <c r="G22" s="924">
        <f t="shared" si="0"/>
        <v>0</v>
      </c>
      <c r="H22" s="925"/>
      <c r="I22" s="925"/>
      <c r="J22" s="925"/>
      <c r="K22" s="925"/>
      <c r="L22" s="925"/>
      <c r="M22" s="925"/>
      <c r="N22" s="995"/>
      <c r="O22" s="919"/>
      <c r="P22" s="919"/>
      <c r="Q22" s="919"/>
      <c r="R22" s="926"/>
      <c r="S22" s="402"/>
      <c r="T22" s="401"/>
      <c r="U22" s="401"/>
      <c r="V22" s="401"/>
      <c r="W22" s="401"/>
      <c r="X22" s="401"/>
      <c r="Y22" s="401"/>
    </row>
    <row r="23" spans="2:25" x14ac:dyDescent="0.15">
      <c r="B23" s="999"/>
      <c r="C23" s="921"/>
      <c r="D23" s="922"/>
      <c r="E23" s="923"/>
      <c r="F23" s="923"/>
      <c r="G23" s="924">
        <f t="shared" si="0"/>
        <v>0</v>
      </c>
      <c r="H23" s="925"/>
      <c r="I23" s="925"/>
      <c r="J23" s="925"/>
      <c r="K23" s="925"/>
      <c r="L23" s="925"/>
      <c r="M23" s="925"/>
      <c r="N23" s="995"/>
      <c r="O23" s="919"/>
      <c r="P23" s="919"/>
      <c r="Q23" s="919"/>
      <c r="R23" s="930"/>
      <c r="S23" s="402"/>
      <c r="T23" s="401"/>
      <c r="U23" s="401"/>
      <c r="V23" s="401"/>
      <c r="W23" s="401"/>
      <c r="X23" s="401"/>
      <c r="Y23" s="401"/>
    </row>
    <row r="24" spans="2:25" x14ac:dyDescent="0.15">
      <c r="B24" s="999"/>
      <c r="C24" s="921"/>
      <c r="D24" s="922"/>
      <c r="E24" s="923"/>
      <c r="F24" s="923"/>
      <c r="G24" s="924">
        <f t="shared" si="0"/>
        <v>0</v>
      </c>
      <c r="H24" s="925"/>
      <c r="I24" s="925"/>
      <c r="J24" s="925"/>
      <c r="K24" s="925"/>
      <c r="L24" s="925"/>
      <c r="M24" s="925"/>
      <c r="N24" s="995"/>
      <c r="O24" s="919" t="str">
        <f>IF(H24="","",(IFERROR(VLOOKUP($H24,【選択肢】!$K$3:$O$74,2,)," ")&amp;IF(I24="","",","&amp;IFERROR(VLOOKUP($I24,【選択肢】!$K$3:$O$74,2,)," ")&amp;IF(J24="","",","&amp;IFERROR(VLOOKUP($J24,【選択肢】!$K$3:$O$74,2,)," ")&amp;IF(K24="","",","&amp;IFERROR(VLOOKUP($K24,【選択肢】!$K$3:$O$74,2,)," ")&amp;IF(L24="","",","&amp;IFERROR(VLOOKUP($L24,【選択肢】!$K$3:$O$74,2,)," ")&amp;IF(M24="","",","&amp;IFERROR(VLOOKUP($M24,【選択肢】!$K$3:$O$74,2,)," "))))))))</f>
        <v/>
      </c>
      <c r="P24" s="919" t="str">
        <f>IF(H24="","",(IFERROR(VLOOKUP($H24,【選択肢】!$K$3:$O$74,4,)," ")&amp;IF(I24="","",","&amp;IFERROR(VLOOKUP($I24,【選択肢】!$K$3:$O$74,4,)," ")&amp;IF(J24="","",","&amp;IFERROR(VLOOKUP($J24,【選択肢】!$K$3:$O$74,4,)," ")&amp;IF(K24="","",","&amp;IFERROR(VLOOKUP($K24,【選択肢】!$K$3:$O$74,4,)," ")&amp;IF(L24="","",","&amp;IFERROR(VLOOKUP($L24,【選択肢】!$K$3:$O$74,4,)," ")&amp;IF(M24="","",","&amp;IFERROR(VLOOKUP($M24,【選択肢】!$K$3:$O$74,4,)," "))))))))</f>
        <v/>
      </c>
      <c r="Q24" s="919" t="str">
        <f>IF(H24="","",(IFERROR(VLOOKUP($H24,【選択肢】!$K$3:$O$74,5,)," ")&amp;IF(I24="","",","&amp;IFERROR(VLOOKUP($I24,【選択肢】!$K$3:$O$74,5,)," ")&amp;IF(J24="","",","&amp;IFERROR(VLOOKUP($J24,【選択肢】!$K$3:$O$74,5,)," ")&amp;IF(K24="","",","&amp;IFERROR(VLOOKUP($K24,【選択肢】!$K$3:$O$74,5,)," ")&amp;IF(L24="","",","&amp;IFERROR(VLOOKUP($L24,【選択肢】!$K$3:$O$74,5,)," ")&amp;IF(M24="","",","&amp;IFERROR(VLOOKUP($M24,【選択肢】!$K$3:$O$74,5,)," "))))))))</f>
        <v/>
      </c>
      <c r="R24" s="930"/>
      <c r="S24" s="402"/>
      <c r="T24" s="401"/>
      <c r="U24" s="401"/>
      <c r="V24" s="401"/>
      <c r="W24" s="401"/>
      <c r="X24" s="401"/>
      <c r="Y24" s="401"/>
    </row>
    <row r="25" spans="2:25" x14ac:dyDescent="0.15">
      <c r="B25" s="999"/>
      <c r="C25" s="921"/>
      <c r="D25" s="922"/>
      <c r="E25" s="923"/>
      <c r="F25" s="923"/>
      <c r="G25" s="924">
        <f t="shared" si="0"/>
        <v>0</v>
      </c>
      <c r="H25" s="925"/>
      <c r="I25" s="925"/>
      <c r="J25" s="925"/>
      <c r="K25" s="925"/>
      <c r="L25" s="925"/>
      <c r="M25" s="925"/>
      <c r="N25" s="995"/>
      <c r="O25" s="919"/>
      <c r="P25" s="919"/>
      <c r="Q25" s="919"/>
      <c r="R25" s="930"/>
      <c r="S25" s="402"/>
      <c r="T25" s="401"/>
      <c r="U25" s="401"/>
      <c r="V25" s="401"/>
      <c r="W25" s="401"/>
      <c r="X25" s="401"/>
      <c r="Y25" s="401"/>
    </row>
    <row r="26" spans="2:25" x14ac:dyDescent="0.15">
      <c r="B26" s="999"/>
      <c r="C26" s="921"/>
      <c r="D26" s="922"/>
      <c r="E26" s="923"/>
      <c r="F26" s="923"/>
      <c r="G26" s="924">
        <f t="shared" si="0"/>
        <v>0</v>
      </c>
      <c r="H26" s="925"/>
      <c r="I26" s="925"/>
      <c r="J26" s="925"/>
      <c r="K26" s="925"/>
      <c r="L26" s="925"/>
      <c r="M26" s="925"/>
      <c r="N26" s="995"/>
      <c r="O26" s="919" t="str">
        <f>IF(H26="","",(IFERROR(VLOOKUP($H26,【選択肢】!$K$3:$O$74,2,)," ")&amp;IF(I26="","",","&amp;IFERROR(VLOOKUP($I26,【選択肢】!$K$3:$O$74,2,)," ")&amp;IF(J26="","",","&amp;IFERROR(VLOOKUP($J26,【選択肢】!$K$3:$O$74,2,)," ")&amp;IF(K26="","",","&amp;IFERROR(VLOOKUP($K26,【選択肢】!$K$3:$O$74,2,)," ")&amp;IF(L26="","",","&amp;IFERROR(VLOOKUP($L26,【選択肢】!$K$3:$O$74,2,)," ")&amp;IF(M26="","",","&amp;IFERROR(VLOOKUP($M26,【選択肢】!$K$3:$O$74,2,)," "))))))))</f>
        <v/>
      </c>
      <c r="P26" s="919" t="str">
        <f>IF(H26="","",(IFERROR(VLOOKUP($H26,【選択肢】!$K$3:$O$74,4,)," ")&amp;IF(I26="","",","&amp;IFERROR(VLOOKUP($I26,【選択肢】!$K$3:$O$74,4,)," ")&amp;IF(J26="","",","&amp;IFERROR(VLOOKUP($J26,【選択肢】!$K$3:$O$74,4,)," ")&amp;IF(K26="","",","&amp;IFERROR(VLOOKUP($K26,【選択肢】!$K$3:$O$74,4,)," ")&amp;IF(L26="","",","&amp;IFERROR(VLOOKUP($L26,【選択肢】!$K$3:$O$74,4,)," ")&amp;IF(M26="","",","&amp;IFERROR(VLOOKUP($M26,【選択肢】!$K$3:$O$74,4,)," "))))))))</f>
        <v/>
      </c>
      <c r="Q26" s="919" t="str">
        <f>IF(H26="","",(IFERROR(VLOOKUP($H26,【選択肢】!$K$3:$O$74,5,)," ")&amp;IF(I26="","",","&amp;IFERROR(VLOOKUP($I26,【選択肢】!$K$3:$O$74,5,)," ")&amp;IF(J26="","",","&amp;IFERROR(VLOOKUP($J26,【選択肢】!$K$3:$O$74,5,)," ")&amp;IF(K26="","",","&amp;IFERROR(VLOOKUP($K26,【選択肢】!$K$3:$O$74,5,)," ")&amp;IF(L26="","",","&amp;IFERROR(VLOOKUP($L26,【選択肢】!$K$3:$O$74,5,)," ")&amp;IF(M26="","",","&amp;IFERROR(VLOOKUP($M26,【選択肢】!$K$3:$O$74,5,)," "))))))))</f>
        <v/>
      </c>
      <c r="R26" s="930"/>
      <c r="S26" s="402"/>
      <c r="T26" s="401"/>
      <c r="U26" s="401"/>
      <c r="V26" s="401"/>
      <c r="W26" s="401"/>
      <c r="X26" s="401"/>
      <c r="Y26" s="401"/>
    </row>
    <row r="27" spans="2:25" x14ac:dyDescent="0.15">
      <c r="B27" s="1000"/>
      <c r="C27" s="927"/>
      <c r="D27" s="922"/>
      <c r="E27" s="923"/>
      <c r="F27" s="928"/>
      <c r="G27" s="924">
        <f t="shared" si="0"/>
        <v>0</v>
      </c>
      <c r="H27" s="929"/>
      <c r="I27" s="929"/>
      <c r="J27" s="929"/>
      <c r="K27" s="929"/>
      <c r="L27" s="929"/>
      <c r="M27" s="929"/>
      <c r="N27" s="996"/>
      <c r="O27" s="919" t="str">
        <f>IF(H27="","",(IFERROR(VLOOKUP($H27,【選択肢】!$K$3:$O$74,2,)," ")&amp;IF(I27="","",","&amp;IFERROR(VLOOKUP($I27,【選択肢】!$K$3:$O$74,2,)," ")&amp;IF(J27="","",","&amp;IFERROR(VLOOKUP($J27,【選択肢】!$K$3:$O$74,2,)," ")&amp;IF(K27="","",","&amp;IFERROR(VLOOKUP($K27,【選択肢】!$K$3:$O$74,2,)," ")&amp;IF(L27="","",","&amp;IFERROR(VLOOKUP($L27,【選択肢】!$K$3:$O$74,2,)," ")&amp;IF(M27="","",","&amp;IFERROR(VLOOKUP($M27,【選択肢】!$K$3:$O$74,2,)," "))))))))</f>
        <v/>
      </c>
      <c r="P27" s="919" t="str">
        <f>IF(H27="","",(IFERROR(VLOOKUP($H27,【選択肢】!$K$3:$O$74,4,)," ")&amp;IF(I27="","",","&amp;IFERROR(VLOOKUP($I27,【選択肢】!$K$3:$O$74,4,)," ")&amp;IF(J27="","",","&amp;IFERROR(VLOOKUP($J27,【選択肢】!$K$3:$O$74,4,)," ")&amp;IF(K27="","",","&amp;IFERROR(VLOOKUP($K27,【選択肢】!$K$3:$O$74,4,)," ")&amp;IF(L27="","",","&amp;IFERROR(VLOOKUP($L27,【選択肢】!$K$3:$O$74,4,)," ")&amp;IF(M27="","",","&amp;IFERROR(VLOOKUP($M27,【選択肢】!$K$3:$O$74,4,)," "))))))))</f>
        <v/>
      </c>
      <c r="Q27" s="919" t="str">
        <f>IF(H27="","",(IFERROR(VLOOKUP($H27,【選択肢】!$K$3:$O$74,5,)," ")&amp;IF(I27="","",","&amp;IFERROR(VLOOKUP($I27,【選択肢】!$K$3:$O$74,5,)," ")&amp;IF(J27="","",","&amp;IFERROR(VLOOKUP($J27,【選択肢】!$K$3:$O$74,5,)," ")&amp;IF(K27="","",","&amp;IFERROR(VLOOKUP($K27,【選択肢】!$K$3:$O$74,5,)," ")&amp;IF(L27="","",","&amp;IFERROR(VLOOKUP($L27,【選択肢】!$K$3:$O$74,5,)," ")&amp;IF(M27="","",","&amp;IFERROR(VLOOKUP($M27,【選択肢】!$K$3:$O$74,5,)," "))))))))</f>
        <v/>
      </c>
      <c r="R27" s="930"/>
      <c r="S27" s="402"/>
      <c r="T27" s="401"/>
      <c r="U27" s="401"/>
      <c r="V27" s="401"/>
      <c r="W27" s="401"/>
      <c r="X27" s="401"/>
      <c r="Y27" s="401"/>
    </row>
    <row r="28" spans="2:25" ht="26.25" customHeight="1" x14ac:dyDescent="0.15">
      <c r="B28" s="411"/>
      <c r="C28" s="410"/>
      <c r="D28" s="409"/>
      <c r="E28" s="408"/>
      <c r="F28" s="407" t="s">
        <v>390</v>
      </c>
      <c r="G28" s="406"/>
      <c r="H28" s="405"/>
      <c r="I28" s="405"/>
      <c r="J28" s="405"/>
      <c r="K28" s="405"/>
      <c r="L28" s="405"/>
      <c r="M28" s="405"/>
      <c r="N28" s="405"/>
      <c r="O28" s="404"/>
      <c r="P28" s="404"/>
      <c r="Q28" s="404"/>
      <c r="R28" s="403"/>
      <c r="S28" s="402"/>
      <c r="T28" s="401"/>
      <c r="U28" s="401"/>
      <c r="V28" s="401"/>
      <c r="W28" s="401"/>
      <c r="X28" s="401"/>
      <c r="Y28" s="401"/>
    </row>
    <row r="29" spans="2:25" ht="18" customHeight="1" x14ac:dyDescent="0.15">
      <c r="B29" s="896"/>
      <c r="C29" s="395"/>
      <c r="D29" s="394"/>
      <c r="E29" s="393"/>
      <c r="F29" s="393"/>
      <c r="G29" s="392"/>
      <c r="H29" s="897"/>
      <c r="I29" s="897"/>
      <c r="J29" s="897"/>
      <c r="K29" s="897"/>
      <c r="L29" s="897"/>
      <c r="M29" s="897"/>
      <c r="N29" s="897"/>
      <c r="O29" s="391"/>
      <c r="P29" s="390"/>
      <c r="Q29" s="389"/>
      <c r="R29" s="895"/>
    </row>
    <row r="30" spans="2:25" ht="34.5" customHeight="1" x14ac:dyDescent="0.15">
      <c r="B30" s="896"/>
      <c r="C30" s="395"/>
      <c r="D30" s="394"/>
      <c r="E30" s="400" t="s">
        <v>624</v>
      </c>
      <c r="F30" s="399" t="s">
        <v>628</v>
      </c>
      <c r="G30" s="398" t="s">
        <v>249</v>
      </c>
      <c r="H30" s="897"/>
      <c r="I30" s="897"/>
      <c r="J30" s="897"/>
      <c r="K30" s="897"/>
      <c r="L30" s="897"/>
      <c r="M30" s="897"/>
      <c r="N30" s="897"/>
      <c r="O30" s="391"/>
      <c r="P30" s="390"/>
      <c r="Q30" s="389"/>
      <c r="R30" s="895"/>
    </row>
    <row r="31" spans="2:25" ht="33" customHeight="1" x14ac:dyDescent="0.15">
      <c r="B31" s="1772" t="s">
        <v>933</v>
      </c>
      <c r="C31" s="1772"/>
      <c r="D31" s="1772"/>
      <c r="E31" s="397">
        <f>MAX(E9:E28)</f>
        <v>0</v>
      </c>
      <c r="F31" s="397">
        <f>MAX(F9:F28)</f>
        <v>0</v>
      </c>
      <c r="G31" s="396">
        <f>SUM(E31+F31)</f>
        <v>0</v>
      </c>
      <c r="H31" s="897"/>
      <c r="I31" s="897"/>
      <c r="J31" s="897"/>
      <c r="K31" s="897"/>
      <c r="L31" s="897"/>
      <c r="M31" s="897"/>
      <c r="N31" s="897"/>
      <c r="O31" s="391"/>
      <c r="P31" s="390"/>
      <c r="Q31" s="389"/>
      <c r="R31" s="895"/>
    </row>
    <row r="32" spans="2:25" ht="33" customHeight="1" x14ac:dyDescent="0.15">
      <c r="B32" s="896"/>
      <c r="C32" s="395"/>
      <c r="D32" s="394"/>
      <c r="E32" s="393"/>
      <c r="F32" s="393"/>
      <c r="G32" s="392"/>
      <c r="H32" s="897"/>
      <c r="I32" s="897"/>
      <c r="J32" s="897"/>
      <c r="K32" s="897"/>
      <c r="L32" s="897"/>
      <c r="M32" s="897"/>
      <c r="N32" s="897"/>
      <c r="O32" s="391"/>
      <c r="P32" s="390"/>
      <c r="Q32" s="389"/>
      <c r="R32" s="895"/>
    </row>
    <row r="33" spans="2:18" ht="18" customHeight="1" x14ac:dyDescent="0.15">
      <c r="B33" s="1760"/>
      <c r="C33" s="1761"/>
      <c r="D33" s="1762"/>
      <c r="E33" s="388"/>
      <c r="F33" s="388"/>
      <c r="G33" s="388"/>
      <c r="H33" s="388"/>
      <c r="I33" s="388"/>
      <c r="J33" s="388"/>
      <c r="K33" s="388"/>
      <c r="L33" s="388"/>
      <c r="M33" s="388"/>
      <c r="N33" s="388"/>
      <c r="O33" s="387"/>
      <c r="P33" s="895"/>
      <c r="Q33" s="1763"/>
      <c r="R33" s="1764"/>
    </row>
    <row r="34" spans="2:18" ht="18" customHeight="1" x14ac:dyDescent="0.15">
      <c r="B34" s="1760"/>
      <c r="C34" s="1761"/>
      <c r="D34" s="1762"/>
      <c r="E34" s="388"/>
      <c r="F34" s="388"/>
      <c r="G34" s="388"/>
      <c r="H34" s="388"/>
      <c r="I34" s="388"/>
      <c r="J34" s="388"/>
      <c r="K34" s="388"/>
      <c r="L34" s="388"/>
      <c r="M34" s="388"/>
      <c r="N34" s="388"/>
      <c r="O34" s="387"/>
      <c r="Q34" s="1763"/>
      <c r="R34" s="1764"/>
    </row>
    <row r="35" spans="2:18" ht="18" customHeight="1" x14ac:dyDescent="0.15">
      <c r="B35" s="1760"/>
      <c r="C35" s="1761"/>
      <c r="D35" s="1762"/>
      <c r="E35" s="388"/>
      <c r="F35" s="388"/>
      <c r="G35" s="388"/>
      <c r="H35" s="388"/>
      <c r="I35" s="388"/>
      <c r="J35" s="388"/>
      <c r="K35" s="388"/>
      <c r="L35" s="388"/>
      <c r="M35" s="388"/>
      <c r="N35" s="388"/>
      <c r="O35" s="387"/>
      <c r="P35" s="895"/>
      <c r="Q35" s="1763"/>
      <c r="R35" s="1764"/>
    </row>
    <row r="36" spans="2:18" ht="18" customHeight="1" x14ac:dyDescent="0.15">
      <c r="B36" s="1760"/>
      <c r="C36" s="1761"/>
      <c r="D36" s="1762"/>
      <c r="E36" s="388"/>
      <c r="F36" s="388"/>
      <c r="G36" s="388"/>
      <c r="H36" s="388"/>
      <c r="I36" s="388"/>
      <c r="J36" s="388"/>
      <c r="K36" s="388"/>
      <c r="L36" s="388"/>
      <c r="M36" s="388"/>
      <c r="N36" s="388"/>
      <c r="O36" s="387"/>
      <c r="P36" s="895"/>
      <c r="Q36" s="1763"/>
      <c r="R36" s="1764"/>
    </row>
    <row r="37" spans="2:18" ht="18" customHeight="1" x14ac:dyDescent="0.15">
      <c r="B37" s="1760"/>
      <c r="C37" s="1761"/>
      <c r="D37" s="1762"/>
      <c r="E37" s="388"/>
      <c r="F37" s="388"/>
      <c r="G37" s="388"/>
      <c r="H37" s="388"/>
      <c r="I37" s="388"/>
      <c r="J37" s="388"/>
      <c r="K37" s="388"/>
      <c r="L37" s="388"/>
      <c r="M37" s="388"/>
      <c r="N37" s="388"/>
      <c r="O37" s="387"/>
      <c r="Q37" s="1763"/>
      <c r="R37" s="1764"/>
    </row>
    <row r="38" spans="2:18" ht="18" customHeight="1" x14ac:dyDescent="0.15">
      <c r="B38" s="1760"/>
      <c r="C38" s="1761"/>
      <c r="D38" s="1762"/>
      <c r="E38" s="388"/>
      <c r="F38" s="388"/>
      <c r="G38" s="388"/>
      <c r="H38" s="388"/>
      <c r="I38" s="388"/>
      <c r="J38" s="388"/>
      <c r="K38" s="388"/>
      <c r="L38" s="388"/>
      <c r="M38" s="388"/>
      <c r="N38" s="388"/>
      <c r="O38" s="387"/>
      <c r="P38" s="895"/>
      <c r="Q38" s="1763"/>
      <c r="R38" s="1764"/>
    </row>
    <row r="39" spans="2:18" ht="18" customHeight="1" x14ac:dyDescent="0.15">
      <c r="B39" s="1760"/>
      <c r="C39" s="1761"/>
      <c r="D39" s="1762"/>
      <c r="E39" s="388"/>
      <c r="F39" s="388"/>
      <c r="G39" s="388"/>
      <c r="H39" s="388"/>
      <c r="I39" s="388"/>
      <c r="J39" s="388"/>
      <c r="K39" s="388"/>
      <c r="L39" s="388"/>
      <c r="M39" s="388"/>
      <c r="N39" s="388"/>
      <c r="O39" s="387"/>
      <c r="P39" s="895"/>
      <c r="Q39" s="1763"/>
      <c r="R39" s="1764"/>
    </row>
    <row r="40" spans="2:18" ht="18" customHeight="1" x14ac:dyDescent="0.15">
      <c r="B40" s="1760"/>
      <c r="C40" s="1761"/>
      <c r="D40" s="1762"/>
      <c r="E40" s="388"/>
      <c r="F40" s="388"/>
      <c r="G40" s="388"/>
      <c r="H40" s="388"/>
      <c r="I40" s="388"/>
      <c r="J40" s="388"/>
      <c r="K40" s="388"/>
      <c r="L40" s="388"/>
      <c r="M40" s="388"/>
      <c r="N40" s="388"/>
      <c r="O40" s="388"/>
      <c r="Q40" s="1763"/>
      <c r="R40" s="1764"/>
    </row>
    <row r="41" spans="2:18" ht="18" customHeight="1" x14ac:dyDescent="0.15">
      <c r="B41" s="1760"/>
      <c r="C41" s="1761"/>
      <c r="D41" s="1762"/>
      <c r="E41" s="388"/>
      <c r="F41" s="388"/>
      <c r="G41" s="388"/>
      <c r="H41" s="388"/>
      <c r="I41" s="388"/>
      <c r="J41" s="388"/>
      <c r="K41" s="388"/>
      <c r="L41" s="388"/>
      <c r="M41" s="388"/>
      <c r="N41" s="388"/>
      <c r="O41" s="387"/>
      <c r="P41" s="895"/>
      <c r="Q41" s="1763"/>
      <c r="R41" s="1764"/>
    </row>
    <row r="42" spans="2:18" ht="18" customHeight="1" x14ac:dyDescent="0.15">
      <c r="B42" s="1760"/>
      <c r="C42" s="1761"/>
      <c r="D42" s="1762"/>
      <c r="E42" s="388"/>
      <c r="F42" s="388"/>
      <c r="G42" s="388"/>
      <c r="H42" s="388"/>
      <c r="I42" s="388"/>
      <c r="J42" s="388"/>
      <c r="K42" s="388"/>
      <c r="L42" s="388"/>
      <c r="M42" s="388"/>
      <c r="N42" s="388"/>
      <c r="O42" s="387"/>
      <c r="P42" s="895"/>
      <c r="Q42" s="1763"/>
      <c r="R42" s="1764"/>
    </row>
    <row r="43" spans="2:18" ht="18" customHeight="1" x14ac:dyDescent="0.15">
      <c r="B43" s="1760"/>
      <c r="C43" s="1761"/>
      <c r="D43" s="1762"/>
      <c r="E43" s="388"/>
      <c r="F43" s="388"/>
      <c r="G43" s="388"/>
      <c r="H43" s="388"/>
      <c r="I43" s="388"/>
      <c r="J43" s="388"/>
      <c r="K43" s="388"/>
      <c r="L43" s="388"/>
      <c r="M43" s="388"/>
      <c r="N43" s="388"/>
      <c r="O43" s="387"/>
      <c r="Q43" s="1763"/>
      <c r="R43" s="1764"/>
    </row>
    <row r="44" spans="2:18" ht="18" customHeight="1" x14ac:dyDescent="0.15">
      <c r="B44" s="1760"/>
      <c r="C44" s="1761"/>
      <c r="D44" s="1762"/>
      <c r="E44" s="388"/>
      <c r="F44" s="388"/>
      <c r="G44" s="388"/>
      <c r="H44" s="388"/>
      <c r="I44" s="388"/>
      <c r="J44" s="388"/>
      <c r="K44" s="388"/>
      <c r="L44" s="388"/>
      <c r="M44" s="388"/>
      <c r="N44" s="388"/>
      <c r="O44" s="387"/>
      <c r="P44" s="895"/>
      <c r="Q44" s="1763"/>
      <c r="R44" s="1764"/>
    </row>
    <row r="45" spans="2:18" ht="18" customHeight="1" x14ac:dyDescent="0.15">
      <c r="B45" s="1760"/>
      <c r="C45" s="1761"/>
      <c r="D45" s="1762"/>
      <c r="E45" s="388"/>
      <c r="F45" s="388"/>
      <c r="G45" s="388"/>
      <c r="H45" s="388"/>
      <c r="I45" s="388"/>
      <c r="J45" s="388"/>
      <c r="K45" s="388"/>
      <c r="L45" s="388"/>
      <c r="M45" s="388"/>
      <c r="N45" s="388"/>
      <c r="O45" s="387"/>
      <c r="P45" s="895"/>
      <c r="Q45" s="1763"/>
      <c r="R45" s="1764"/>
    </row>
    <row r="46" spans="2:18" ht="18" customHeight="1" x14ac:dyDescent="0.15">
      <c r="B46" s="1760"/>
      <c r="C46" s="1761"/>
      <c r="D46" s="1762"/>
      <c r="E46" s="388"/>
      <c r="F46" s="388"/>
      <c r="G46" s="388"/>
      <c r="H46" s="388"/>
      <c r="I46" s="388"/>
      <c r="J46" s="388"/>
      <c r="K46" s="388"/>
      <c r="L46" s="388"/>
      <c r="M46" s="388"/>
      <c r="N46" s="388"/>
      <c r="O46" s="387"/>
      <c r="Q46" s="1763"/>
      <c r="R46" s="1764"/>
    </row>
    <row r="47" spans="2:18" ht="18" customHeight="1" x14ac:dyDescent="0.15">
      <c r="B47" s="1760"/>
      <c r="C47" s="1761"/>
      <c r="D47" s="1762"/>
      <c r="E47" s="388"/>
      <c r="F47" s="388"/>
      <c r="G47" s="388"/>
      <c r="H47" s="388"/>
      <c r="I47" s="388"/>
      <c r="J47" s="388"/>
      <c r="K47" s="388"/>
      <c r="L47" s="388"/>
      <c r="M47" s="388"/>
      <c r="N47" s="388"/>
      <c r="O47" s="387"/>
      <c r="P47" s="895"/>
      <c r="Q47" s="1763"/>
      <c r="R47" s="1764"/>
    </row>
    <row r="48" spans="2:18" ht="18" customHeight="1" x14ac:dyDescent="0.15">
      <c r="B48" s="1760"/>
      <c r="C48" s="1761"/>
      <c r="D48" s="1762"/>
      <c r="E48" s="388"/>
      <c r="F48" s="388"/>
      <c r="G48" s="388"/>
      <c r="H48" s="388"/>
      <c r="I48" s="388"/>
      <c r="J48" s="388"/>
      <c r="K48" s="388"/>
      <c r="L48" s="388"/>
      <c r="M48" s="388"/>
      <c r="N48" s="388"/>
      <c r="O48" s="387"/>
      <c r="P48" s="895"/>
      <c r="Q48" s="1763"/>
      <c r="R48" s="1764"/>
    </row>
    <row r="49" spans="2:18" ht="18" customHeight="1" x14ac:dyDescent="0.15">
      <c r="B49" s="1760"/>
      <c r="C49" s="1761"/>
      <c r="D49" s="1762"/>
      <c r="E49" s="388"/>
      <c r="F49" s="388"/>
      <c r="G49" s="388"/>
      <c r="H49" s="388"/>
      <c r="I49" s="388"/>
      <c r="J49" s="388"/>
      <c r="K49" s="388"/>
      <c r="L49" s="388"/>
      <c r="M49" s="388"/>
      <c r="N49" s="388"/>
      <c r="O49" s="387"/>
      <c r="Q49" s="1763"/>
      <c r="R49" s="1764"/>
    </row>
    <row r="50" spans="2:18" ht="18" customHeight="1" x14ac:dyDescent="0.15">
      <c r="B50" s="1760"/>
      <c r="C50" s="1761"/>
      <c r="D50" s="1762"/>
      <c r="E50" s="388"/>
      <c r="F50" s="388"/>
      <c r="G50" s="388"/>
      <c r="H50" s="388"/>
      <c r="I50" s="388"/>
      <c r="J50" s="388"/>
      <c r="K50" s="388"/>
      <c r="L50" s="388"/>
      <c r="M50" s="388"/>
      <c r="N50" s="388"/>
      <c r="O50" s="387"/>
      <c r="P50" s="895"/>
      <c r="Q50" s="1763"/>
      <c r="R50" s="1764"/>
    </row>
    <row r="51" spans="2:18" ht="18" customHeight="1" x14ac:dyDescent="0.15">
      <c r="B51" s="1760"/>
      <c r="C51" s="1761"/>
      <c r="D51" s="1762"/>
      <c r="E51" s="388"/>
      <c r="F51" s="388"/>
      <c r="G51" s="388"/>
      <c r="H51" s="388"/>
      <c r="I51" s="388"/>
      <c r="J51" s="388"/>
      <c r="K51" s="388"/>
      <c r="L51" s="388"/>
      <c r="M51" s="388"/>
      <c r="N51" s="388"/>
      <c r="O51" s="387"/>
      <c r="P51" s="895"/>
      <c r="Q51" s="1763"/>
      <c r="R51" s="1764"/>
    </row>
    <row r="52" spans="2:18" ht="18" customHeight="1" x14ac:dyDescent="0.15">
      <c r="B52" s="1760"/>
      <c r="C52" s="1761"/>
      <c r="D52" s="1762"/>
      <c r="E52" s="388"/>
      <c r="F52" s="388"/>
      <c r="G52" s="388"/>
      <c r="H52" s="388"/>
      <c r="I52" s="388"/>
      <c r="J52" s="388"/>
      <c r="K52" s="388"/>
      <c r="L52" s="388"/>
      <c r="M52" s="388"/>
      <c r="N52" s="388"/>
      <c r="O52" s="387"/>
      <c r="Q52" s="1763"/>
      <c r="R52" s="1764"/>
    </row>
    <row r="53" spans="2:18" ht="18" customHeight="1" x14ac:dyDescent="0.15">
      <c r="B53" s="1760"/>
      <c r="C53" s="1761"/>
      <c r="D53" s="1762"/>
      <c r="E53" s="388"/>
      <c r="F53" s="388"/>
      <c r="G53" s="388"/>
      <c r="H53" s="388"/>
      <c r="I53" s="388"/>
      <c r="J53" s="388"/>
      <c r="K53" s="388"/>
      <c r="L53" s="388"/>
      <c r="M53" s="388"/>
      <c r="N53" s="388"/>
      <c r="O53" s="387"/>
      <c r="P53" s="895"/>
      <c r="Q53" s="1763"/>
      <c r="R53" s="1764"/>
    </row>
    <row r="54" spans="2:18" ht="18" customHeight="1" x14ac:dyDescent="0.15">
      <c r="B54" s="1760"/>
      <c r="C54" s="1761"/>
      <c r="D54" s="1762"/>
      <c r="E54" s="388"/>
      <c r="F54" s="388"/>
      <c r="G54" s="388"/>
      <c r="H54" s="388"/>
      <c r="I54" s="388"/>
      <c r="J54" s="388"/>
      <c r="K54" s="388"/>
      <c r="L54" s="388"/>
      <c r="M54" s="388"/>
      <c r="N54" s="388"/>
      <c r="O54" s="387"/>
      <c r="P54" s="895"/>
      <c r="Q54" s="1763"/>
      <c r="R54" s="1764"/>
    </row>
    <row r="55" spans="2:18" ht="18" customHeight="1" x14ac:dyDescent="0.15">
      <c r="B55" s="1760"/>
      <c r="C55" s="1761"/>
      <c r="D55" s="1762"/>
      <c r="E55" s="388"/>
      <c r="F55" s="388"/>
      <c r="G55" s="388"/>
      <c r="H55" s="388"/>
      <c r="I55" s="388"/>
      <c r="J55" s="388"/>
      <c r="K55" s="388"/>
      <c r="L55" s="388"/>
      <c r="M55" s="388"/>
      <c r="N55" s="388"/>
      <c r="O55" s="387"/>
      <c r="Q55" s="1763"/>
      <c r="R55" s="1764"/>
    </row>
    <row r="56" spans="2:18" ht="18" customHeight="1" x14ac:dyDescent="0.15">
      <c r="B56" s="1760"/>
      <c r="C56" s="1761"/>
      <c r="D56" s="1762"/>
      <c r="E56" s="388"/>
      <c r="F56" s="388"/>
      <c r="G56" s="388"/>
      <c r="H56" s="388"/>
      <c r="I56" s="388"/>
      <c r="J56" s="388"/>
      <c r="K56" s="388"/>
      <c r="L56" s="388"/>
      <c r="M56" s="388"/>
      <c r="N56" s="388"/>
      <c r="O56" s="387"/>
      <c r="P56" s="895"/>
      <c r="Q56" s="1763"/>
      <c r="R56" s="1764"/>
    </row>
    <row r="57" spans="2:18" ht="18" customHeight="1" x14ac:dyDescent="0.15">
      <c r="B57" s="1760"/>
      <c r="C57" s="1761"/>
      <c r="D57" s="1762"/>
      <c r="E57" s="388"/>
      <c r="F57" s="388"/>
      <c r="G57" s="388"/>
      <c r="H57" s="388"/>
      <c r="I57" s="388"/>
      <c r="J57" s="388"/>
      <c r="K57" s="388"/>
      <c r="L57" s="388"/>
      <c r="M57" s="388"/>
      <c r="N57" s="388"/>
      <c r="O57" s="387"/>
      <c r="P57" s="895"/>
      <c r="Q57" s="1763"/>
      <c r="R57" s="1764"/>
    </row>
    <row r="58" spans="2:18" ht="18" customHeight="1" x14ac:dyDescent="0.15">
      <c r="B58" s="1760"/>
      <c r="C58" s="1761"/>
      <c r="D58" s="1762"/>
      <c r="E58" s="388"/>
      <c r="F58" s="388"/>
      <c r="G58" s="388"/>
      <c r="H58" s="388"/>
      <c r="I58" s="388"/>
      <c r="J58" s="388"/>
      <c r="K58" s="388"/>
      <c r="L58" s="388"/>
      <c r="M58" s="388"/>
      <c r="N58" s="388"/>
      <c r="O58" s="387"/>
      <c r="Q58" s="1763"/>
      <c r="R58" s="1764"/>
    </row>
    <row r="59" spans="2:18" ht="18" customHeight="1" x14ac:dyDescent="0.15">
      <c r="B59" s="1760"/>
      <c r="C59" s="1761"/>
      <c r="D59" s="1762"/>
      <c r="E59" s="388"/>
      <c r="F59" s="388"/>
      <c r="G59" s="388"/>
      <c r="H59" s="388"/>
      <c r="I59" s="388"/>
      <c r="J59" s="388"/>
      <c r="K59" s="388"/>
      <c r="L59" s="388"/>
      <c r="M59" s="388"/>
      <c r="N59" s="388"/>
      <c r="O59" s="387"/>
      <c r="P59" s="895"/>
      <c r="Q59" s="1763"/>
      <c r="R59" s="1764"/>
    </row>
    <row r="60" spans="2:18" ht="18" customHeight="1" x14ac:dyDescent="0.15">
      <c r="B60" s="1760"/>
      <c r="C60" s="1761"/>
      <c r="D60" s="1762"/>
      <c r="E60" s="388"/>
      <c r="F60" s="388"/>
      <c r="G60" s="388"/>
      <c r="H60" s="388"/>
      <c r="I60" s="388"/>
      <c r="J60" s="388"/>
      <c r="K60" s="388"/>
      <c r="L60" s="388"/>
      <c r="M60" s="388"/>
      <c r="N60" s="388"/>
      <c r="O60" s="387"/>
      <c r="P60" s="895"/>
      <c r="Q60" s="1763"/>
      <c r="R60" s="1764"/>
    </row>
    <row r="61" spans="2:18" ht="18" customHeight="1" x14ac:dyDescent="0.15">
      <c r="B61" s="1760"/>
      <c r="C61" s="1761"/>
      <c r="D61" s="1762"/>
      <c r="E61" s="388"/>
      <c r="F61" s="388"/>
      <c r="G61" s="388"/>
      <c r="H61" s="388"/>
      <c r="I61" s="388"/>
      <c r="J61" s="388"/>
      <c r="K61" s="388"/>
      <c r="L61" s="388"/>
      <c r="M61" s="388"/>
      <c r="N61" s="388"/>
      <c r="O61" s="387"/>
      <c r="Q61" s="1763"/>
      <c r="R61" s="1764"/>
    </row>
    <row r="62" spans="2:18" ht="18" customHeight="1" x14ac:dyDescent="0.15">
      <c r="B62" s="1760"/>
      <c r="C62" s="1761"/>
      <c r="D62" s="1762"/>
      <c r="E62" s="388"/>
      <c r="F62" s="388"/>
      <c r="G62" s="388"/>
      <c r="H62" s="388"/>
      <c r="I62" s="388"/>
      <c r="J62" s="388"/>
      <c r="K62" s="388"/>
      <c r="L62" s="388"/>
      <c r="M62" s="388"/>
      <c r="N62" s="388"/>
      <c r="O62" s="387"/>
      <c r="P62" s="895"/>
      <c r="Q62" s="1763"/>
      <c r="R62" s="1764"/>
    </row>
    <row r="63" spans="2:18" ht="18" customHeight="1" x14ac:dyDescent="0.15">
      <c r="B63" s="1760"/>
      <c r="C63" s="1761"/>
      <c r="D63" s="1762"/>
      <c r="E63" s="388"/>
      <c r="F63" s="388"/>
      <c r="G63" s="388"/>
      <c r="H63" s="388"/>
      <c r="I63" s="388"/>
      <c r="J63" s="388"/>
      <c r="K63" s="388"/>
      <c r="L63" s="388"/>
      <c r="M63" s="388"/>
      <c r="N63" s="388"/>
      <c r="O63" s="387"/>
      <c r="P63" s="895"/>
      <c r="Q63" s="1763"/>
      <c r="R63" s="1764"/>
    </row>
    <row r="64" spans="2:18" ht="18" customHeight="1" x14ac:dyDescent="0.15">
      <c r="B64" s="1760"/>
      <c r="C64" s="1761"/>
      <c r="D64" s="1762"/>
      <c r="E64" s="388"/>
      <c r="F64" s="388"/>
      <c r="G64" s="388"/>
      <c r="H64" s="388"/>
      <c r="I64" s="388"/>
      <c r="J64" s="388"/>
      <c r="K64" s="388"/>
      <c r="L64" s="388"/>
      <c r="M64" s="388"/>
      <c r="N64" s="388"/>
      <c r="O64" s="387"/>
      <c r="Q64" s="1763"/>
      <c r="R64" s="1764"/>
    </row>
    <row r="65" spans="2:18" ht="18" customHeight="1" x14ac:dyDescent="0.15">
      <c r="B65" s="1760"/>
      <c r="C65" s="1761"/>
      <c r="D65" s="1762"/>
      <c r="E65" s="388"/>
      <c r="F65" s="388"/>
      <c r="G65" s="388"/>
      <c r="H65" s="388"/>
      <c r="I65" s="388"/>
      <c r="J65" s="388"/>
      <c r="K65" s="388"/>
      <c r="L65" s="388"/>
      <c r="M65" s="388"/>
      <c r="N65" s="388"/>
      <c r="O65" s="387"/>
      <c r="P65" s="895"/>
      <c r="Q65" s="1763"/>
      <c r="R65" s="1764"/>
    </row>
    <row r="66" spans="2:18" ht="18" customHeight="1" x14ac:dyDescent="0.15">
      <c r="B66" s="1760"/>
      <c r="C66" s="1761"/>
      <c r="D66" s="1762"/>
      <c r="E66" s="388"/>
      <c r="F66" s="388"/>
      <c r="G66" s="388"/>
      <c r="H66" s="388"/>
      <c r="I66" s="388"/>
      <c r="J66" s="388"/>
      <c r="K66" s="388"/>
      <c r="L66" s="388"/>
      <c r="M66" s="388"/>
      <c r="N66" s="388"/>
      <c r="O66" s="387"/>
      <c r="P66" s="895"/>
      <c r="Q66" s="1763"/>
      <c r="R66" s="1764"/>
    </row>
    <row r="67" spans="2:18" ht="18" customHeight="1" x14ac:dyDescent="0.15">
      <c r="B67" s="1760"/>
      <c r="C67" s="1761"/>
      <c r="D67" s="1762"/>
      <c r="E67" s="388"/>
      <c r="F67" s="388"/>
      <c r="G67" s="388"/>
      <c r="H67" s="388"/>
      <c r="I67" s="388"/>
      <c r="J67" s="388"/>
      <c r="K67" s="388"/>
      <c r="L67" s="388"/>
      <c r="M67" s="388"/>
      <c r="N67" s="388"/>
      <c r="O67" s="387"/>
      <c r="Q67" s="1763"/>
      <c r="R67" s="1764"/>
    </row>
    <row r="68" spans="2:18" ht="18" customHeight="1" x14ac:dyDescent="0.15">
      <c r="B68" s="1760"/>
      <c r="C68" s="1761"/>
      <c r="D68" s="1762"/>
      <c r="E68" s="388"/>
      <c r="F68" s="388"/>
      <c r="G68" s="388"/>
      <c r="H68" s="388"/>
      <c r="I68" s="388"/>
      <c r="J68" s="388"/>
      <c r="K68" s="388"/>
      <c r="L68" s="388"/>
      <c r="M68" s="388"/>
      <c r="N68" s="388"/>
      <c r="O68" s="387"/>
      <c r="P68" s="895"/>
      <c r="Q68" s="1763"/>
      <c r="R68" s="1764"/>
    </row>
    <row r="69" spans="2:18" ht="18" customHeight="1" x14ac:dyDescent="0.15">
      <c r="B69" s="1760"/>
      <c r="C69" s="1761"/>
      <c r="D69" s="1762"/>
      <c r="E69" s="388"/>
      <c r="F69" s="388"/>
      <c r="G69" s="388"/>
      <c r="H69" s="388"/>
      <c r="I69" s="388"/>
      <c r="J69" s="388"/>
      <c r="K69" s="388"/>
      <c r="L69" s="388"/>
      <c r="M69" s="388"/>
      <c r="N69" s="388"/>
      <c r="O69" s="387"/>
      <c r="P69" s="895"/>
      <c r="Q69" s="1763"/>
      <c r="R69" s="1764"/>
    </row>
    <row r="70" spans="2:18" ht="18" customHeight="1" x14ac:dyDescent="0.15">
      <c r="B70" s="1760"/>
      <c r="C70" s="1761"/>
      <c r="D70" s="1762"/>
      <c r="E70" s="388"/>
      <c r="F70" s="388"/>
      <c r="G70" s="388"/>
      <c r="H70" s="388"/>
      <c r="I70" s="388"/>
      <c r="J70" s="388"/>
      <c r="K70" s="388"/>
      <c r="L70" s="388"/>
      <c r="M70" s="388"/>
      <c r="N70" s="388"/>
      <c r="O70" s="387"/>
      <c r="Q70" s="1763"/>
      <c r="R70" s="1764"/>
    </row>
    <row r="71" spans="2:18" ht="18" customHeight="1" x14ac:dyDescent="0.15">
      <c r="B71" s="1760"/>
      <c r="C71" s="1761"/>
      <c r="D71" s="1762"/>
      <c r="E71" s="388"/>
      <c r="F71" s="388"/>
      <c r="G71" s="388"/>
      <c r="H71" s="388"/>
      <c r="I71" s="388"/>
      <c r="J71" s="388"/>
      <c r="K71" s="388"/>
      <c r="L71" s="388"/>
      <c r="M71" s="388"/>
      <c r="N71" s="388"/>
      <c r="O71" s="387"/>
      <c r="P71" s="895"/>
      <c r="Q71" s="1763"/>
      <c r="R71" s="1764"/>
    </row>
  </sheetData>
  <sheetProtection insertRows="0" deleteRows="0" autoFilter="0"/>
  <mergeCells count="82">
    <mergeCell ref="B5:R5"/>
    <mergeCell ref="B6:D6"/>
    <mergeCell ref="E6:G6"/>
    <mergeCell ref="H6:M8"/>
    <mergeCell ref="O6:Q6"/>
    <mergeCell ref="R6:R8"/>
    <mergeCell ref="R33:R35"/>
    <mergeCell ref="S6:Y8"/>
    <mergeCell ref="B7:B8"/>
    <mergeCell ref="C7:D7"/>
    <mergeCell ref="E7:E8"/>
    <mergeCell ref="F7:F8"/>
    <mergeCell ref="G7:G8"/>
    <mergeCell ref="O7:O8"/>
    <mergeCell ref="P7:P8"/>
    <mergeCell ref="Q7:Q8"/>
    <mergeCell ref="N6:N8"/>
    <mergeCell ref="B31:D31"/>
    <mergeCell ref="B33:B35"/>
    <mergeCell ref="C33:C35"/>
    <mergeCell ref="D33:D35"/>
    <mergeCell ref="Q33:Q35"/>
    <mergeCell ref="B39:B41"/>
    <mergeCell ref="C39:C41"/>
    <mergeCell ref="D39:D41"/>
    <mergeCell ref="Q39:Q41"/>
    <mergeCell ref="R39:R41"/>
    <mergeCell ref="B36:B38"/>
    <mergeCell ref="C36:C38"/>
    <mergeCell ref="D36:D38"/>
    <mergeCell ref="Q36:Q38"/>
    <mergeCell ref="R36:R38"/>
    <mergeCell ref="B45:B47"/>
    <mergeCell ref="C45:C47"/>
    <mergeCell ref="D45:D47"/>
    <mergeCell ref="Q45:Q47"/>
    <mergeCell ref="R45:R47"/>
    <mergeCell ref="B42:B44"/>
    <mergeCell ref="C42:C44"/>
    <mergeCell ref="D42:D44"/>
    <mergeCell ref="Q42:Q44"/>
    <mergeCell ref="R42:R44"/>
    <mergeCell ref="B51:B53"/>
    <mergeCell ref="C51:C53"/>
    <mergeCell ref="D51:D53"/>
    <mergeCell ref="Q51:Q53"/>
    <mergeCell ref="R51:R53"/>
    <mergeCell ref="B48:B50"/>
    <mergeCell ref="C48:C50"/>
    <mergeCell ref="D48:D50"/>
    <mergeCell ref="Q48:Q50"/>
    <mergeCell ref="R48:R50"/>
    <mergeCell ref="B57:B59"/>
    <mergeCell ref="C57:C59"/>
    <mergeCell ref="D57:D59"/>
    <mergeCell ref="Q57:Q59"/>
    <mergeCell ref="R57:R59"/>
    <mergeCell ref="B54:B56"/>
    <mergeCell ref="C54:C56"/>
    <mergeCell ref="D54:D56"/>
    <mergeCell ref="Q54:Q56"/>
    <mergeCell ref="R54:R56"/>
    <mergeCell ref="B63:B65"/>
    <mergeCell ref="C63:C65"/>
    <mergeCell ref="D63:D65"/>
    <mergeCell ref="Q63:Q65"/>
    <mergeCell ref="R63:R65"/>
    <mergeCell ref="B60:B62"/>
    <mergeCell ref="C60:C62"/>
    <mergeCell ref="D60:D62"/>
    <mergeCell ref="Q60:Q62"/>
    <mergeCell ref="R60:R62"/>
    <mergeCell ref="B69:B71"/>
    <mergeCell ref="C69:C71"/>
    <mergeCell ref="D69:D71"/>
    <mergeCell ref="Q69:Q71"/>
    <mergeCell ref="R69:R71"/>
    <mergeCell ref="B66:B68"/>
    <mergeCell ref="C66:C68"/>
    <mergeCell ref="D66:D68"/>
    <mergeCell ref="Q66:Q68"/>
    <mergeCell ref="R66:R68"/>
  </mergeCells>
  <phoneticPr fontId="4"/>
  <dataValidations count="2">
    <dataValidation imeMode="disabled" allowBlank="1" showInputMessage="1" showErrorMessage="1" sqref="E31:F31 E9:N27" xr:uid="{9F525D8B-9849-4C57-8A17-279C33D8E64E}"/>
    <dataValidation imeMode="off" allowBlank="1" showInputMessage="1" showErrorMessage="1" sqref="C32:D32 H28:N32 E28:F32 B27:B32 C28 C29:D30 C27:D27 B10:D26" xr:uid="{5FCC3D40-6289-419A-AC6B-E67DEE50681E}"/>
  </dataValidations>
  <printOptions horizontalCentered="1"/>
  <pageMargins left="0.31496062992125984" right="0.31496062992125984" top="0.59055118110236227" bottom="0.19685039370078741" header="0.51181102362204722" footer="0.51181102362204722"/>
  <pageSetup paperSize="9" scale="58" fitToHeight="0" orientation="landscape" cellComments="asDisplayed"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799A6-EDFB-4E2E-80AB-CDBEF25F60A1}">
  <dimension ref="A1:Y71"/>
  <sheetViews>
    <sheetView showGridLines="0" view="pageBreakPreview" zoomScaleNormal="96" zoomScaleSheetLayoutView="100" workbookViewId="0"/>
  </sheetViews>
  <sheetFormatPr defaultColWidth="9" defaultRowHeight="18.75" x14ac:dyDescent="0.15"/>
  <cols>
    <col min="1" max="1" width="2.75" style="386" customWidth="1"/>
    <col min="2" max="2" width="7.25" style="386" customWidth="1"/>
    <col min="3" max="3" width="7.75" style="386" customWidth="1"/>
    <col min="4" max="4" width="8" style="386" customWidth="1"/>
    <col min="5" max="5" width="6.375" style="386" customWidth="1"/>
    <col min="6" max="7" width="7" style="386" customWidth="1"/>
    <col min="8" max="13" width="4.875" style="386" customWidth="1"/>
    <col min="14" max="14" width="19.5" style="386" customWidth="1"/>
    <col min="15" max="15" width="9.125" style="386" customWidth="1"/>
    <col min="16" max="16" width="12.5" style="386" customWidth="1"/>
    <col min="17" max="17" width="21" style="386" customWidth="1"/>
    <col min="18" max="18" width="26" style="386" customWidth="1"/>
    <col min="19" max="26" width="7.625" style="386" customWidth="1"/>
    <col min="27" max="16384" width="9" style="386"/>
  </cols>
  <sheetData>
    <row r="1" spans="1:25" ht="19.5" x14ac:dyDescent="0.15">
      <c r="A1" s="420" t="s">
        <v>884</v>
      </c>
      <c r="B1" s="419"/>
      <c r="R1" s="852" t="s">
        <v>814</v>
      </c>
    </row>
    <row r="2" spans="1:25" ht="24" customHeight="1" x14ac:dyDescent="0.45">
      <c r="A2" s="850" t="s">
        <v>815</v>
      </c>
      <c r="C2" s="851"/>
      <c r="D2" s="851"/>
      <c r="E2" s="851"/>
      <c r="F2" s="851"/>
      <c r="G2" s="851"/>
      <c r="H2" s="851"/>
      <c r="I2" s="851"/>
      <c r="J2" s="851"/>
      <c r="K2" s="851"/>
      <c r="L2" s="851"/>
      <c r="M2" s="851"/>
      <c r="N2" s="851"/>
      <c r="O2" s="851"/>
      <c r="R2" s="418" t="s">
        <v>816</v>
      </c>
      <c r="S2" s="851"/>
      <c r="T2" s="851"/>
      <c r="U2" s="851"/>
      <c r="V2" s="851"/>
      <c r="W2" s="851"/>
      <c r="X2" s="851"/>
    </row>
    <row r="3" spans="1:25" ht="27" customHeight="1" x14ac:dyDescent="0.15">
      <c r="C3" s="415"/>
      <c r="D3" s="415"/>
      <c r="E3" s="415"/>
      <c r="F3" s="417"/>
      <c r="G3" s="836" t="s">
        <v>885</v>
      </c>
      <c r="H3" s="416" t="s">
        <v>886</v>
      </c>
      <c r="I3" s="415"/>
      <c r="J3" s="415"/>
      <c r="K3" s="415"/>
      <c r="L3" s="415"/>
      <c r="O3" s="415"/>
      <c r="P3" s="415"/>
      <c r="R3" s="835" t="str">
        <f>'はじめに（PC）'!D4&amp;""</f>
        <v>あいうえお活動組織</v>
      </c>
    </row>
    <row r="4" spans="1:25" ht="27" customHeight="1" x14ac:dyDescent="0.15">
      <c r="B4" s="414" t="s">
        <v>887</v>
      </c>
      <c r="C4" s="413"/>
      <c r="D4" s="413"/>
      <c r="E4" s="413"/>
      <c r="F4" s="413"/>
      <c r="G4" s="413"/>
      <c r="H4" s="413"/>
      <c r="I4" s="413"/>
      <c r="J4" s="413"/>
      <c r="K4" s="413"/>
      <c r="L4" s="413"/>
      <c r="M4" s="413"/>
      <c r="N4" s="413"/>
      <c r="O4" s="414"/>
      <c r="P4" s="413"/>
      <c r="Q4" s="413"/>
      <c r="R4" s="413"/>
    </row>
    <row r="5" spans="1:25" ht="50.25" customHeight="1" x14ac:dyDescent="0.15">
      <c r="B5" s="1773" t="s">
        <v>888</v>
      </c>
      <c r="C5" s="1774"/>
      <c r="D5" s="1774"/>
      <c r="E5" s="1774"/>
      <c r="F5" s="1774"/>
      <c r="G5" s="1774"/>
      <c r="H5" s="1774"/>
      <c r="I5" s="1774"/>
      <c r="J5" s="1774"/>
      <c r="K5" s="1774"/>
      <c r="L5" s="1774"/>
      <c r="M5" s="1774"/>
      <c r="N5" s="1774"/>
      <c r="O5" s="1774"/>
      <c r="P5" s="1774"/>
      <c r="Q5" s="1774"/>
      <c r="R5" s="1774"/>
    </row>
    <row r="6" spans="1:25" ht="19.5" customHeight="1" x14ac:dyDescent="0.15">
      <c r="B6" s="1767" t="s">
        <v>889</v>
      </c>
      <c r="C6" s="1767"/>
      <c r="D6" s="1767"/>
      <c r="E6" s="1768" t="s">
        <v>890</v>
      </c>
      <c r="F6" s="1768"/>
      <c r="G6" s="1768"/>
      <c r="H6" s="1775" t="s">
        <v>891</v>
      </c>
      <c r="I6" s="1776"/>
      <c r="J6" s="1776"/>
      <c r="K6" s="1776"/>
      <c r="L6" s="1776"/>
      <c r="M6" s="1776"/>
      <c r="N6" s="1769" t="s">
        <v>892</v>
      </c>
      <c r="O6" s="1768" t="s">
        <v>419</v>
      </c>
      <c r="P6" s="1768"/>
      <c r="Q6" s="1768"/>
      <c r="R6" s="1767" t="s">
        <v>893</v>
      </c>
      <c r="S6" s="1765"/>
      <c r="T6" s="1766"/>
      <c r="U6" s="1766"/>
      <c r="V6" s="1766"/>
      <c r="W6" s="1766"/>
      <c r="X6" s="1766"/>
      <c r="Y6" s="1766"/>
    </row>
    <row r="7" spans="1:25" ht="18" customHeight="1" x14ac:dyDescent="0.15">
      <c r="B7" s="1767" t="s">
        <v>894</v>
      </c>
      <c r="C7" s="1768" t="s">
        <v>895</v>
      </c>
      <c r="D7" s="1768"/>
      <c r="E7" s="1768" t="s">
        <v>624</v>
      </c>
      <c r="F7" s="1767" t="s">
        <v>896</v>
      </c>
      <c r="G7" s="1767" t="s">
        <v>897</v>
      </c>
      <c r="H7" s="1777"/>
      <c r="I7" s="1778"/>
      <c r="J7" s="1778"/>
      <c r="K7" s="1778"/>
      <c r="L7" s="1778"/>
      <c r="M7" s="1778"/>
      <c r="N7" s="1770"/>
      <c r="O7" s="1768" t="s">
        <v>898</v>
      </c>
      <c r="P7" s="1767" t="s">
        <v>290</v>
      </c>
      <c r="Q7" s="1768" t="s">
        <v>291</v>
      </c>
      <c r="R7" s="1768"/>
      <c r="S7" s="1765"/>
      <c r="T7" s="1766"/>
      <c r="U7" s="1766"/>
      <c r="V7" s="1766"/>
      <c r="W7" s="1766"/>
      <c r="X7" s="1766"/>
      <c r="Y7" s="1766"/>
    </row>
    <row r="8" spans="1:25" ht="21" customHeight="1" x14ac:dyDescent="0.15">
      <c r="B8" s="1767"/>
      <c r="C8" s="412" t="s">
        <v>899</v>
      </c>
      <c r="D8" s="412" t="s">
        <v>895</v>
      </c>
      <c r="E8" s="1768"/>
      <c r="F8" s="1767"/>
      <c r="G8" s="1768"/>
      <c r="H8" s="1779"/>
      <c r="I8" s="1780"/>
      <c r="J8" s="1780"/>
      <c r="K8" s="1780"/>
      <c r="L8" s="1780"/>
      <c r="M8" s="1780"/>
      <c r="N8" s="1771"/>
      <c r="O8" s="1768"/>
      <c r="P8" s="1767"/>
      <c r="Q8" s="1768"/>
      <c r="R8" s="1768"/>
      <c r="S8" s="1765"/>
      <c r="T8" s="1766"/>
      <c r="U8" s="1766"/>
      <c r="V8" s="1766"/>
      <c r="W8" s="1766"/>
      <c r="X8" s="1766"/>
      <c r="Y8" s="1766"/>
    </row>
    <row r="9" spans="1:25" ht="30" x14ac:dyDescent="0.15">
      <c r="A9" s="401"/>
      <c r="B9" s="998" t="s">
        <v>900</v>
      </c>
      <c r="C9" s="914">
        <v>0.375</v>
      </c>
      <c r="D9" s="915">
        <v>3.5</v>
      </c>
      <c r="E9" s="916">
        <v>5</v>
      </c>
      <c r="F9" s="916">
        <v>20</v>
      </c>
      <c r="G9" s="917">
        <f t="shared" ref="G9:G27" si="0">SUM(E9+F9)</f>
        <v>25</v>
      </c>
      <c r="H9" s="918">
        <v>2</v>
      </c>
      <c r="I9" s="918">
        <v>28</v>
      </c>
      <c r="J9" s="918"/>
      <c r="K9" s="918"/>
      <c r="L9" s="918"/>
      <c r="M9" s="918"/>
      <c r="N9" s="994"/>
      <c r="O9" s="919" t="str">
        <f>IF(H9="","",(IFERROR(VLOOKUP($H9,【選択肢】!$K$3:$O$74,2,)," ")&amp;IF(I9="","",","&amp;IFERROR(VLOOKUP($I9,【選択肢】!$K$3:$O$74,2,)," ")&amp;IF(J9="","",","&amp;IFERROR(VLOOKUP($J9,【選択肢】!$K$3:$O$74,2,)," ")&amp;IF(K9="","",","&amp;IFERROR(VLOOKUP($K9,【選択肢】!$K$3:$O$74,2,)," ")&amp;IF(L9="","",","&amp;IFERROR(VLOOKUP($L9,【選択肢】!$K$3:$O$74,2,)," ")&amp;IF(M9="","",","&amp;IFERROR(VLOOKUP($M9,【選択肢】!$K$3:$O$74,2,)," "))))))))</f>
        <v>農地維持,共同</v>
      </c>
      <c r="P9" s="919" t="str">
        <f>IF(H9="","",(IFERROR(VLOOKUP($H9,【選択肢】!$K$3:$O$74,4,)," ")&amp;IF(I9="","",","&amp;IFERROR(VLOOKUP($I9,【選択肢】!$K$3:$O$74,4,)," ")&amp;IF(J9="","",","&amp;IFERROR(VLOOKUP($J9,【選択肢】!$K$3:$O$74,4,)," ")&amp;IF(K9="","",","&amp;IFERROR(VLOOKUP($K9,【選択肢】!$K$3:$O$74,4,)," ")&amp;IF(L9="","",","&amp;IFERROR(VLOOKUP($L9,【選択肢】!$K$3:$O$74,4,)," ")&amp;IF(M9="","",","&amp;IFERROR(VLOOKUP($M9,【選択肢】!$K$3:$O$74,4,)," "))))))))</f>
        <v>計画策定,計画策定</v>
      </c>
      <c r="Q9" s="919" t="str">
        <f>IF(H9="","",(IFERROR(VLOOKUP($H9,【選択肢】!$K$3:$O$74,5,)," ")&amp;IF(I9="","",","&amp;IFERROR(VLOOKUP($I9,【選択肢】!$K$3:$O$74,5,)," ")&amp;IF(J9="","",","&amp;IFERROR(VLOOKUP($J9,【選択肢】!$K$3:$O$74,5,)," ")&amp;IF(K9="","",","&amp;IFERROR(VLOOKUP($K9,【選択肢】!$K$3:$O$74,5,)," ")&amp;IF(L9="","",","&amp;IFERROR(VLOOKUP($L9,【選択肢】!$K$3:$O$74,5,)," ")&amp;IF(M9="","",","&amp;IFERROR(VLOOKUP($M9,【選択肢】!$K$3:$O$74,5,)," "))))))))</f>
        <v>2 年度活動計画の策定,28 年度活動計画の策定</v>
      </c>
      <c r="R9" s="920"/>
      <c r="S9" s="402"/>
      <c r="T9" s="401"/>
      <c r="U9" s="401"/>
      <c r="V9" s="401"/>
      <c r="W9" s="401"/>
      <c r="X9" s="401"/>
      <c r="Y9" s="401"/>
    </row>
    <row r="10" spans="1:25" x14ac:dyDescent="0.15">
      <c r="B10" s="999" t="s">
        <v>900</v>
      </c>
      <c r="C10" s="921">
        <v>0.54166666666666663</v>
      </c>
      <c r="D10" s="922">
        <v>2</v>
      </c>
      <c r="E10" s="923">
        <v>1</v>
      </c>
      <c r="F10" s="923">
        <v>0</v>
      </c>
      <c r="G10" s="924">
        <f t="shared" si="0"/>
        <v>1</v>
      </c>
      <c r="H10" s="925">
        <v>200</v>
      </c>
      <c r="I10" s="925"/>
      <c r="J10" s="925"/>
      <c r="K10" s="925"/>
      <c r="L10" s="925"/>
      <c r="M10" s="925"/>
      <c r="N10" s="995"/>
      <c r="O10" s="919" t="str">
        <f>IF(H10="","",(IFERROR(VLOOKUP($H10,【選択肢】!$K$3:$O$74,2,)," ")&amp;IF(I10="","",","&amp;IFERROR(VLOOKUP($I10,【選択肢】!$K$3:$O$74,2,)," ")&amp;IF(J10="","",","&amp;IFERROR(VLOOKUP($J10,【選択肢】!$K$3:$O$74,2,)," ")&amp;IF(K10="","",","&amp;IFERROR(VLOOKUP($K10,【選択肢】!$K$3:$O$74,2,)," ")&amp;IF(L10="","",","&amp;IFERROR(VLOOKUP($L10,【選択肢】!$K$3:$O$74,2,)," ")&amp;IF(M10="","",","&amp;IFERROR(VLOOKUP($M10,【選択肢】!$K$3:$O$74,2,)," "))))))))</f>
        <v>-</v>
      </c>
      <c r="P10" s="919" t="str">
        <f>IF(H10="","",(IFERROR(VLOOKUP($H10,【選択肢】!$K$3:$O$74,4,)," ")&amp;IF(I10="","",","&amp;IFERROR(VLOOKUP($I10,【選択肢】!$K$3:$O$74,4,)," ")&amp;IF(J10="","",","&amp;IFERROR(VLOOKUP($J10,【選択肢】!$K$3:$O$74,4,)," ")&amp;IF(K10="","",","&amp;IFERROR(VLOOKUP($K10,【選択肢】!$K$3:$O$74,4,)," ")&amp;IF(L10="","",","&amp;IFERROR(VLOOKUP($L10,【選択肢】!$K$3:$O$74,4,)," ")&amp;IF(M10="","",","&amp;IFERROR(VLOOKUP($M10,【選択肢】!$K$3:$O$74,4,)," "))))))))</f>
        <v>事務処理</v>
      </c>
      <c r="Q10" s="919" t="str">
        <f>IF(H10="","",(IFERROR(VLOOKUP($H10,【選択肢】!$K$3:$O$74,5,)," ")&amp;IF(I10="","",","&amp;IFERROR(VLOOKUP($I10,【選択肢】!$K$3:$O$74,5,)," ")&amp;IF(J10="","",","&amp;IFERROR(VLOOKUP($J10,【選択肢】!$K$3:$O$74,5,)," ")&amp;IF(K10="","",","&amp;IFERROR(VLOOKUP($K10,【選択肢】!$K$3:$O$74,5,)," ")&amp;IF(L10="","",","&amp;IFERROR(VLOOKUP($L10,【選択肢】!$K$3:$O$74,5,)," ")&amp;IF(M10="","",","&amp;IFERROR(VLOOKUP($M10,【選択肢】!$K$3:$O$74,5,)," "))))))))</f>
        <v>200 事務処理</v>
      </c>
      <c r="R10" s="926" t="s">
        <v>901</v>
      </c>
      <c r="S10" s="402"/>
      <c r="T10" s="401"/>
      <c r="U10" s="401"/>
      <c r="V10" s="401"/>
      <c r="W10" s="401"/>
      <c r="X10" s="401"/>
      <c r="Y10" s="401"/>
    </row>
    <row r="11" spans="1:25" ht="60" x14ac:dyDescent="0.15">
      <c r="B11" s="999" t="s">
        <v>902</v>
      </c>
      <c r="C11" s="921">
        <v>0.375</v>
      </c>
      <c r="D11" s="922">
        <v>2</v>
      </c>
      <c r="E11" s="923">
        <v>2</v>
      </c>
      <c r="F11" s="923">
        <v>2</v>
      </c>
      <c r="G11" s="924">
        <f t="shared" si="0"/>
        <v>4</v>
      </c>
      <c r="H11" s="925">
        <v>1</v>
      </c>
      <c r="I11" s="925">
        <v>24</v>
      </c>
      <c r="J11" s="925">
        <v>25</v>
      </c>
      <c r="K11" s="925">
        <v>26</v>
      </c>
      <c r="L11" s="925">
        <v>27</v>
      </c>
      <c r="M11" s="925"/>
      <c r="N11" s="995"/>
      <c r="O11" s="919" t="str">
        <f>IF(H11="","",(IFERROR(VLOOKUP($H11,【選択肢】!$K$3:$O$74,2,)," ")&amp;IF(I11="","",","&amp;IFERROR(VLOOKUP($I11,【選択肢】!$K$3:$O$74,2,)," ")&amp;IF(J11="","",","&amp;IFERROR(VLOOKUP($J11,【選択肢】!$K$3:$O$74,2,)," ")&amp;IF(K11="","",","&amp;IFERROR(VLOOKUP($K11,【選択肢】!$K$3:$O$74,2,)," ")&amp;IF(L11="","",","&amp;IFERROR(VLOOKUP($L11,【選択肢】!$K$3:$O$74,2,)," ")&amp;IF(M11="","",","&amp;IFERROR(VLOOKUP($M11,【選択肢】!$K$3:$O$74,2,)," "))))))))</f>
        <v>農地維持,共同,共同,共同,共同</v>
      </c>
      <c r="P11" s="919" t="str">
        <f>IF(H11="","",(IFERROR(VLOOKUP($H11,【選択肢】!$K$3:$O$74,4,)," ")&amp;IF(I11="","",","&amp;IFERROR(VLOOKUP($I11,【選択肢】!$K$3:$O$74,4,)," ")&amp;IF(J11="","",","&amp;IFERROR(VLOOKUP($J11,【選択肢】!$K$3:$O$74,4,)," ")&amp;IF(K11="","",","&amp;IFERROR(VLOOKUP($K11,【選択肢】!$K$3:$O$74,4,)," ")&amp;IF(L11="","",","&amp;IFERROR(VLOOKUP($L11,【選択肢】!$K$3:$O$74,4,)," ")&amp;IF(M11="","",","&amp;IFERROR(VLOOKUP($M11,【選択肢】!$K$3:$O$74,4,)," "))))))))</f>
        <v>点検,機能診断,機能診断,機能診断,機能診断</v>
      </c>
      <c r="Q11" s="919" t="str">
        <f>IF(H11="","",(IFERROR(VLOOKUP($H11,【選択肢】!$K$3:$O$74,5,)," ")&amp;IF(I11="","",","&amp;IFERROR(VLOOKUP($I11,【選択肢】!$K$3:$O$74,5,)," ")&amp;IF(J11="","",","&amp;IFERROR(VLOOKUP($J11,【選択肢】!$K$3:$O$74,5,)," ")&amp;IF(K11="","",","&amp;IFERROR(VLOOKUP($K11,【選択肢】!$K$3:$O$74,5,)," ")&amp;IF(L11="","",","&amp;IFERROR(VLOOKUP($L11,【選択肢】!$K$3:$O$74,5,)," ")&amp;IF(M11="","",","&amp;IFERROR(VLOOKUP($M11,【選択肢】!$K$3:$O$74,5,)," "))))))))</f>
        <v>1 点検,24 農用地の機能診断,25 水路の機能診断,26 農道の機能診断,27 ため池の機能診断</v>
      </c>
      <c r="R11" s="926" t="s">
        <v>903</v>
      </c>
      <c r="S11" s="402"/>
      <c r="T11" s="401"/>
      <c r="U11" s="401"/>
      <c r="V11" s="401"/>
      <c r="W11" s="401"/>
      <c r="X11" s="401"/>
      <c r="Y11" s="401"/>
    </row>
    <row r="12" spans="1:25" ht="60" x14ac:dyDescent="0.15">
      <c r="B12" s="999" t="s">
        <v>904</v>
      </c>
      <c r="C12" s="927">
        <v>0.54166666666666663</v>
      </c>
      <c r="D12" s="922">
        <v>2</v>
      </c>
      <c r="E12" s="923">
        <v>5</v>
      </c>
      <c r="F12" s="928">
        <v>3</v>
      </c>
      <c r="G12" s="924">
        <f t="shared" si="0"/>
        <v>8</v>
      </c>
      <c r="H12" s="929">
        <v>34</v>
      </c>
      <c r="I12" s="929">
        <v>36</v>
      </c>
      <c r="J12" s="929">
        <v>56</v>
      </c>
      <c r="K12" s="929"/>
      <c r="L12" s="929"/>
      <c r="M12" s="929"/>
      <c r="N12" s="996"/>
      <c r="O12" s="919" t="str">
        <f>IF(H12="","",(IFERROR(VLOOKUP($H12,【選択肢】!$K$3:$O$74,2,)," ")&amp;IF(I12="","",","&amp;IFERROR(VLOOKUP($I12,【選択肢】!$K$3:$O$74,2,)," ")&amp;IF(J12="","",","&amp;IFERROR(VLOOKUP($J12,【選択肢】!$K$3:$O$74,2,)," ")&amp;IF(K12="","",","&amp;IFERROR(VLOOKUP($K12,【選択肢】!$K$3:$O$74,2,)," ")&amp;IF(L12="","",","&amp;IFERROR(VLOOKUP($L12,【選択肢】!$K$3:$O$74,2,)," ")&amp;IF(M12="","",","&amp;IFERROR(VLOOKUP($M12,【選択肢】!$K$3:$O$74,2,)," "))))))))</f>
        <v>共同,共同,共同</v>
      </c>
      <c r="P12" s="919" t="str">
        <f>IF(H12="","",(IFERROR(VLOOKUP($H12,【選択肢】!$K$3:$O$74,4,)," ")&amp;IF(I12="","",","&amp;IFERROR(VLOOKUP($I12,【選択肢】!$K$3:$O$74,4,)," ")&amp;IF(J12="","",","&amp;IFERROR(VLOOKUP($J12,【選択肢】!$K$3:$O$74,4,)," ")&amp;IF(K12="","",","&amp;IFERROR(VLOOKUP($K12,【選択肢】!$K$3:$O$74,4,)," ")&amp;IF(L12="","",","&amp;IFERROR(VLOOKUP($L12,【選択肢】!$K$3:$O$74,4,)," ")&amp;IF(M12="","",","&amp;IFERROR(VLOOKUP($M12,【選択肢】!$K$3:$O$74,4,)," "))))))))</f>
        <v>生態系保全,景観形成・生活環境保全,増進活動</v>
      </c>
      <c r="Q12" s="919" t="str">
        <f>IF(H12="","",(IFERROR(VLOOKUP($H12,【選択肢】!$K$3:$O$74,5,)," ")&amp;IF(I12="","",","&amp;IFERROR(VLOOKUP($I12,【選択肢】!$K$3:$O$74,5,)," ")&amp;IF(J12="","",","&amp;IFERROR(VLOOKUP($J12,【選択肢】!$K$3:$O$74,5,)," ")&amp;IF(K12="","",","&amp;IFERROR(VLOOKUP($K12,【選択肢】!$K$3:$O$74,5,)," ")&amp;IF(L12="","",","&amp;IFERROR(VLOOKUP($L12,【選択肢】!$K$3:$O$74,5,)," ")&amp;IF(M12="","",","&amp;IFERROR(VLOOKUP($M12,【選択肢】!$K$3:$O$74,5,)," "))))))))</f>
        <v>34 生物多様性保全計画の策定,36 景観形成計画、生活環境保全計画の策定,56 農村環境保全活動の幅広い展開</v>
      </c>
      <c r="R12" s="930" t="s">
        <v>905</v>
      </c>
      <c r="S12" s="402"/>
      <c r="T12" s="401"/>
      <c r="U12" s="401"/>
      <c r="V12" s="401"/>
      <c r="W12" s="401"/>
      <c r="X12" s="401"/>
      <c r="Y12" s="401"/>
    </row>
    <row r="13" spans="1:25" ht="45" x14ac:dyDescent="0.15">
      <c r="B13" s="999" t="s">
        <v>906</v>
      </c>
      <c r="C13" s="921">
        <v>0.5</v>
      </c>
      <c r="D13" s="922">
        <v>2</v>
      </c>
      <c r="E13" s="923">
        <v>5</v>
      </c>
      <c r="F13" s="923">
        <v>10</v>
      </c>
      <c r="G13" s="924">
        <f t="shared" si="0"/>
        <v>15</v>
      </c>
      <c r="H13" s="925">
        <v>17</v>
      </c>
      <c r="I13" s="925"/>
      <c r="J13" s="925"/>
      <c r="K13" s="925"/>
      <c r="L13" s="925"/>
      <c r="M13" s="925"/>
      <c r="N13" s="995"/>
      <c r="O13" s="919" t="str">
        <f>IF(H13="","",(IFERROR(VLOOKUP($H13,【選択肢】!$K$3:$O$74,2,)," ")&amp;IF(I13="","",","&amp;IFERROR(VLOOKUP($I13,【選択肢】!$K$3:$O$74,2,)," ")&amp;IF(J13="","",","&amp;IFERROR(VLOOKUP($J13,【選択肢】!$K$3:$O$74,2,)," ")&amp;IF(K13="","",","&amp;IFERROR(VLOOKUP($K13,【選択肢】!$K$3:$O$74,2,)," ")&amp;IF(L13="","",","&amp;IFERROR(VLOOKUP($L13,【選択肢】!$K$3:$O$74,2,)," ")&amp;IF(M13="","",","&amp;IFERROR(VLOOKUP($M13,【選択肢】!$K$3:$O$74,2,)," "))))))))</f>
        <v>農地維持</v>
      </c>
      <c r="P13" s="919" t="str">
        <f>IF(H13="","",(IFERROR(VLOOKUP($H13,【選択肢】!$K$3:$O$74,4,)," ")&amp;IF(I13="","",","&amp;IFERROR(VLOOKUP($I13,【選択肢】!$K$3:$O$74,4,)," ")&amp;IF(J13="","",","&amp;IFERROR(VLOOKUP($J13,【選択肢】!$K$3:$O$74,4,)," ")&amp;IF(K13="","",","&amp;IFERROR(VLOOKUP($K13,【選択肢】!$K$3:$O$74,4,)," ")&amp;IF(L13="","",","&amp;IFERROR(VLOOKUP($L13,【選択肢】!$K$3:$O$74,4,)," ")&amp;IF(M13="","",","&amp;IFERROR(VLOOKUP($M13,【選択肢】!$K$3:$O$74,4,)," "))))))))</f>
        <v>推進活動</v>
      </c>
      <c r="Q13" s="919" t="str">
        <f>IF(H13="","",(IFERROR(VLOOKUP($H13,【選択肢】!$K$3:$O$74,5,)," ")&amp;IF(I13="","",","&amp;IFERROR(VLOOKUP($I13,【選択肢】!$K$3:$O$74,5,)," ")&amp;IF(J13="","",","&amp;IFERROR(VLOOKUP($J13,【選択肢】!$K$3:$O$74,5,)," ")&amp;IF(K13="","",","&amp;IFERROR(VLOOKUP($K13,【選択肢】!$K$3:$O$74,5,)," ")&amp;IF(L13="","",","&amp;IFERROR(VLOOKUP($L13,【選択肢】!$K$3:$O$74,5,)," ")&amp;IF(M13="","",","&amp;IFERROR(VLOOKUP($M13,【選択肢】!$K$3:$O$74,5,)," "))))))))</f>
        <v>17 農業者（入り作農家、土地持ち非農家を含む）による検討会の開催</v>
      </c>
      <c r="R13" s="926" t="s">
        <v>907</v>
      </c>
      <c r="S13" s="402"/>
      <c r="T13" s="401"/>
      <c r="U13" s="401"/>
      <c r="V13" s="401"/>
      <c r="W13" s="401"/>
      <c r="X13" s="401"/>
      <c r="Y13" s="401"/>
    </row>
    <row r="14" spans="1:25" x14ac:dyDescent="0.15">
      <c r="B14" s="999" t="s">
        <v>908</v>
      </c>
      <c r="C14" s="921">
        <v>0.375</v>
      </c>
      <c r="D14" s="922">
        <v>3</v>
      </c>
      <c r="E14" s="923">
        <v>50</v>
      </c>
      <c r="F14" s="923">
        <v>30</v>
      </c>
      <c r="G14" s="924">
        <f t="shared" si="0"/>
        <v>80</v>
      </c>
      <c r="H14" s="925">
        <v>300</v>
      </c>
      <c r="I14" s="925"/>
      <c r="J14" s="925"/>
      <c r="K14" s="925"/>
      <c r="L14" s="925"/>
      <c r="M14" s="925"/>
      <c r="N14" s="995"/>
      <c r="O14" s="919" t="str">
        <f>IF(H14="","",(IFERROR(VLOOKUP($H14,【選択肢】!$K$3:$O$74,2,)," ")&amp;IF(I14="","",","&amp;IFERROR(VLOOKUP($I14,【選択肢】!$K$3:$O$74,2,)," ")&amp;IF(J14="","",","&amp;IFERROR(VLOOKUP($J14,【選択肢】!$K$3:$O$74,2,)," ")&amp;IF(K14="","",","&amp;IFERROR(VLOOKUP($K14,【選択肢】!$K$3:$O$74,2,)," ")&amp;IF(L14="","",","&amp;IFERROR(VLOOKUP($L14,【選択肢】!$K$3:$O$74,2,)," ")&amp;IF(M14="","",","&amp;IFERROR(VLOOKUP($M14,【選択肢】!$K$3:$O$74,2,)," "))))))))</f>
        <v>-</v>
      </c>
      <c r="P14" s="919" t="str">
        <f>IF(H14="","",(IFERROR(VLOOKUP($H14,【選択肢】!$K$3:$O$74,4,)," ")&amp;IF(I14="","",","&amp;IFERROR(VLOOKUP($I14,【選択肢】!$K$3:$O$74,4,)," ")&amp;IF(J14="","",","&amp;IFERROR(VLOOKUP($J14,【選択肢】!$K$3:$O$74,4,)," ")&amp;IF(K14="","",","&amp;IFERROR(VLOOKUP($K14,【選択肢】!$K$3:$O$74,4,)," ")&amp;IF(L14="","",","&amp;IFERROR(VLOOKUP($L14,【選択肢】!$K$3:$O$74,4,)," ")&amp;IF(M14="","",","&amp;IFERROR(VLOOKUP($M14,【選択肢】!$K$3:$O$74,4,)," "))))))))</f>
        <v>会議</v>
      </c>
      <c r="Q14" s="919" t="str">
        <f>IF(H14="","",(IFERROR(VLOOKUP($H14,【選択肢】!$K$3:$O$74,5,)," ")&amp;IF(I14="","",","&amp;IFERROR(VLOOKUP($I14,【選択肢】!$K$3:$O$74,5,)," ")&amp;IF(J14="","",","&amp;IFERROR(VLOOKUP($J14,【選択肢】!$K$3:$O$74,5,)," ")&amp;IF(K14="","",","&amp;IFERROR(VLOOKUP($K14,【選択肢】!$K$3:$O$74,5,)," ")&amp;IF(L14="","",","&amp;IFERROR(VLOOKUP($L14,【選択肢】!$K$3:$O$74,5,)," ")&amp;IF(M14="","",","&amp;IFERROR(VLOOKUP($M14,【選択肢】!$K$3:$O$74,5,)," "))))))))</f>
        <v>300 会議</v>
      </c>
      <c r="R14" s="926" t="s">
        <v>909</v>
      </c>
      <c r="S14" s="402"/>
      <c r="T14" s="401"/>
      <c r="U14" s="401"/>
      <c r="V14" s="401"/>
      <c r="W14" s="401"/>
      <c r="X14" s="401"/>
      <c r="Y14" s="401"/>
    </row>
    <row r="15" spans="1:25" ht="60" x14ac:dyDescent="0.15">
      <c r="B15" s="999" t="s">
        <v>910</v>
      </c>
      <c r="C15" s="921">
        <v>0.41666666666666669</v>
      </c>
      <c r="D15" s="922">
        <v>4</v>
      </c>
      <c r="E15" s="923">
        <v>2</v>
      </c>
      <c r="F15" s="923">
        <v>0</v>
      </c>
      <c r="G15" s="924">
        <f t="shared" si="0"/>
        <v>2</v>
      </c>
      <c r="H15" s="925">
        <v>3</v>
      </c>
      <c r="I15" s="925">
        <v>29</v>
      </c>
      <c r="J15" s="925"/>
      <c r="K15" s="925"/>
      <c r="L15" s="925"/>
      <c r="M15" s="925"/>
      <c r="N15" s="995"/>
      <c r="O15" s="919" t="str">
        <f>IF(H15="","",(IFERROR(VLOOKUP($H15,【選択肢】!$K$3:$O$74,2,)," ")&amp;IF(I15="","",","&amp;IFERROR(VLOOKUP($I15,【選択肢】!$K$3:$O$74,2,)," ")&amp;IF(J15="","",","&amp;IFERROR(VLOOKUP($J15,【選択肢】!$K$3:$O$74,2,)," ")&amp;IF(K15="","",","&amp;IFERROR(VLOOKUP($K15,【選択肢】!$K$3:$O$74,2,)," ")&amp;IF(L15="","",","&amp;IFERROR(VLOOKUP($L15,【選択肢】!$K$3:$O$74,2,)," ")&amp;IF(M15="","",","&amp;IFERROR(VLOOKUP($M15,【選択肢】!$K$3:$O$74,2,)," "))))))))</f>
        <v>農地維持,共同</v>
      </c>
      <c r="P15" s="919" t="str">
        <f>IF(H15="","",(IFERROR(VLOOKUP($H15,【選択肢】!$K$3:$O$74,4,)," ")&amp;IF(I15="","",","&amp;IFERROR(VLOOKUP($I15,【選択肢】!$K$3:$O$74,4,)," ")&amp;IF(J15="","",","&amp;IFERROR(VLOOKUP($J15,【選択肢】!$K$3:$O$74,4,)," ")&amp;IF(K15="","",","&amp;IFERROR(VLOOKUP($K15,【選択肢】!$K$3:$O$74,4,)," ")&amp;IF(L15="","",","&amp;IFERROR(VLOOKUP($L15,【選択肢】!$K$3:$O$74,4,)," ")&amp;IF(M15="","",","&amp;IFERROR(VLOOKUP($M15,【選択肢】!$K$3:$O$74,4,)," "))))))))</f>
        <v>研修,研修</v>
      </c>
      <c r="Q15" s="919" t="str">
        <f>IF(H15="","",(IFERROR(VLOOKUP($H15,【選択肢】!$K$3:$O$74,5,)," ")&amp;IF(I15="","",","&amp;IFERROR(VLOOKUP($I15,【選択肢】!$K$3:$O$74,5,)," ")&amp;IF(J15="","",","&amp;IFERROR(VLOOKUP($J15,【選択肢】!$K$3:$O$74,5,)," ")&amp;IF(K15="","",","&amp;IFERROR(VLOOKUP($K15,【選択肢】!$K$3:$O$74,5,)," ")&amp;IF(L15="","",","&amp;IFERROR(VLOOKUP($L15,【選択肢】!$K$3:$O$74,5,)," ")&amp;IF(M15="","",","&amp;IFERROR(VLOOKUP($M15,【選択肢】!$K$3:$O$74,5,)," "))))))))</f>
        <v>3 事務・組織運営等に関する研修、機械の安全使用に関する研修,29 機能診断・補修技術等に関する研修</v>
      </c>
      <c r="R15" s="926" t="s">
        <v>911</v>
      </c>
      <c r="S15" s="402"/>
      <c r="T15" s="401"/>
      <c r="U15" s="401"/>
      <c r="V15" s="401"/>
      <c r="W15" s="401"/>
      <c r="X15" s="401"/>
      <c r="Y15" s="401"/>
    </row>
    <row r="16" spans="1:25" ht="60" x14ac:dyDescent="0.15">
      <c r="B16" s="999" t="s">
        <v>912</v>
      </c>
      <c r="C16" s="921">
        <v>0.54166666666666663</v>
      </c>
      <c r="D16" s="922">
        <v>4</v>
      </c>
      <c r="E16" s="923">
        <v>40</v>
      </c>
      <c r="F16" s="923">
        <v>10</v>
      </c>
      <c r="G16" s="924">
        <f t="shared" si="0"/>
        <v>50</v>
      </c>
      <c r="H16" s="925">
        <v>5</v>
      </c>
      <c r="I16" s="925">
        <v>7</v>
      </c>
      <c r="J16" s="925">
        <v>8</v>
      </c>
      <c r="K16" s="925">
        <v>10</v>
      </c>
      <c r="L16" s="925">
        <v>31</v>
      </c>
      <c r="M16" s="925"/>
      <c r="N16" s="995"/>
      <c r="O16" s="919" t="str">
        <f>IF(H16="","",(IFERROR(VLOOKUP($H16,【選択肢】!$K$3:$O$74,2,)," ")&amp;IF(I16="","",","&amp;IFERROR(VLOOKUP($I16,【選択肢】!$K$3:$O$74,2,)," ")&amp;IF(J16="","",","&amp;IFERROR(VLOOKUP($J16,【選択肢】!$K$3:$O$74,2,)," ")&amp;IF(K16="","",","&amp;IFERROR(VLOOKUP($K16,【選択肢】!$K$3:$O$74,2,)," ")&amp;IF(L16="","",","&amp;IFERROR(VLOOKUP($L16,【選択肢】!$K$3:$O$74,2,)," ")&amp;IF(M16="","",","&amp;IFERROR(VLOOKUP($M16,【選択肢】!$K$3:$O$74,2,)," "))))))))</f>
        <v>農地維持,農地維持,農地維持,農地維持,共同</v>
      </c>
      <c r="P16" s="919" t="str">
        <f>IF(H16="","",(IFERROR(VLOOKUP($H16,【選択肢】!$K$3:$O$74,4,)," ")&amp;IF(I16="","",","&amp;IFERROR(VLOOKUP($I16,【選択肢】!$K$3:$O$74,4,)," ")&amp;IF(J16="","",","&amp;IFERROR(VLOOKUP($J16,【選択肢】!$K$3:$O$74,4,)," ")&amp;IF(K16="","",","&amp;IFERROR(VLOOKUP($K16,【選択肢】!$K$3:$O$74,4,)," ")&amp;IF(L16="","",","&amp;IFERROR(VLOOKUP($L16,【選択肢】!$K$3:$O$74,4,)," ")&amp;IF(M16="","",","&amp;IFERROR(VLOOKUP($M16,【選択肢】!$K$3:$O$74,4,)," "))))))))</f>
        <v>農用地,水路,水路,農道,水路</v>
      </c>
      <c r="Q16" s="919" t="str">
        <f>IF(H16="","",(IFERROR(VLOOKUP($H16,【選択肢】!$K$3:$O$74,5,)," ")&amp;IF(I16="","",","&amp;IFERROR(VLOOKUP($I16,【選択肢】!$K$3:$O$74,5,)," ")&amp;IF(J16="","",","&amp;IFERROR(VLOOKUP($J16,【選択肢】!$K$3:$O$74,5,)," ")&amp;IF(K16="","",","&amp;IFERROR(VLOOKUP($K16,【選択肢】!$K$3:$O$74,5,)," ")&amp;IF(L16="","",","&amp;IFERROR(VLOOKUP($L16,【選択肢】!$K$3:$O$74,5,)," ")&amp;IF(M16="","",","&amp;IFERROR(VLOOKUP($M16,【選択肢】!$K$3:$O$74,5,)," "))))))))</f>
        <v>5 畦畔・法面・防風林の草刈り,7 水路の草刈り,8 水路の泥上げ,10 農道の草刈り,31 水路の軽微な補修等</v>
      </c>
      <c r="R16" s="926" t="s">
        <v>913</v>
      </c>
      <c r="S16" s="402"/>
      <c r="T16" s="401"/>
      <c r="U16" s="401"/>
      <c r="V16" s="401"/>
      <c r="W16" s="401"/>
      <c r="X16" s="401"/>
      <c r="Y16" s="401"/>
    </row>
    <row r="17" spans="2:25" ht="30" x14ac:dyDescent="0.15">
      <c r="B17" s="999" t="s">
        <v>914</v>
      </c>
      <c r="C17" s="921">
        <v>0.625</v>
      </c>
      <c r="D17" s="922">
        <v>2</v>
      </c>
      <c r="E17" s="923">
        <v>4</v>
      </c>
      <c r="F17" s="923">
        <v>2</v>
      </c>
      <c r="G17" s="924">
        <f t="shared" si="0"/>
        <v>6</v>
      </c>
      <c r="H17" s="925">
        <v>35</v>
      </c>
      <c r="I17" s="925"/>
      <c r="J17" s="925"/>
      <c r="K17" s="925"/>
      <c r="L17" s="925"/>
      <c r="M17" s="925"/>
      <c r="N17" s="995"/>
      <c r="O17" s="919" t="str">
        <f>IF(H17="","",(IFERROR(VLOOKUP($H17,【選択肢】!$K$3:$O$74,2,)," ")&amp;IF(I17="","",","&amp;IFERROR(VLOOKUP($I17,【選択肢】!$K$3:$O$74,2,)," ")&amp;IF(J17="","",","&amp;IFERROR(VLOOKUP($J17,【選択肢】!$K$3:$O$74,2,)," ")&amp;IF(K17="","",","&amp;IFERROR(VLOOKUP($K17,【選択肢】!$K$3:$O$74,2,)," ")&amp;IF(L17="","",","&amp;IFERROR(VLOOKUP($L17,【選択肢】!$K$3:$O$74,2,)," ")&amp;IF(M17="","",","&amp;IFERROR(VLOOKUP($M17,【選択肢】!$K$3:$O$74,2,)," "))))))))</f>
        <v>共同</v>
      </c>
      <c r="P17" s="919" t="str">
        <f>IF(H17="","",(IFERROR(VLOOKUP($H17,【選択肢】!$K$3:$O$74,4,)," ")&amp;IF(I17="","",","&amp;IFERROR(VLOOKUP($I17,【選択肢】!$K$3:$O$74,4,)," ")&amp;IF(J17="","",","&amp;IFERROR(VLOOKUP($J17,【選択肢】!$K$3:$O$74,4,)," ")&amp;IF(K17="","",","&amp;IFERROR(VLOOKUP($K17,【選択肢】!$K$3:$O$74,4,)," ")&amp;IF(L17="","",","&amp;IFERROR(VLOOKUP($L17,【選択肢】!$K$3:$O$74,4,)," ")&amp;IF(M17="","",","&amp;IFERROR(VLOOKUP($M17,【選択肢】!$K$3:$O$74,4,)," "))))))))</f>
        <v>水質保全</v>
      </c>
      <c r="Q17" s="919" t="str">
        <f>IF(H17="","",(IFERROR(VLOOKUP($H17,【選択肢】!$K$3:$O$74,5,)," ")&amp;IF(I17="","",","&amp;IFERROR(VLOOKUP($I17,【選択肢】!$K$3:$O$74,5,)," ")&amp;IF(J17="","",","&amp;IFERROR(VLOOKUP($J17,【選択肢】!$K$3:$O$74,5,)," ")&amp;IF(K17="","",","&amp;IFERROR(VLOOKUP($K17,【選択肢】!$K$3:$O$74,5,)," ")&amp;IF(L17="","",","&amp;IFERROR(VLOOKUP($L17,【選択肢】!$K$3:$O$74,5,)," ")&amp;IF(M17="","",","&amp;IFERROR(VLOOKUP($M17,【選択肢】!$K$3:$O$74,5,)," "))))))))</f>
        <v>35 水質保全計画、農地保全計画の策定</v>
      </c>
      <c r="R17" s="926" t="s">
        <v>378</v>
      </c>
      <c r="S17" s="402"/>
      <c r="T17" s="401"/>
      <c r="U17" s="401"/>
      <c r="V17" s="401"/>
      <c r="W17" s="401"/>
      <c r="X17" s="401"/>
      <c r="Y17" s="401"/>
    </row>
    <row r="18" spans="2:25" x14ac:dyDescent="0.15">
      <c r="B18" s="999" t="s">
        <v>915</v>
      </c>
      <c r="C18" s="921">
        <v>0.625</v>
      </c>
      <c r="D18" s="922">
        <v>2</v>
      </c>
      <c r="E18" s="923">
        <v>2</v>
      </c>
      <c r="F18" s="923">
        <v>2</v>
      </c>
      <c r="G18" s="924">
        <f t="shared" si="0"/>
        <v>4</v>
      </c>
      <c r="H18" s="925">
        <v>16</v>
      </c>
      <c r="I18" s="925"/>
      <c r="J18" s="925"/>
      <c r="K18" s="925"/>
      <c r="L18" s="925"/>
      <c r="M18" s="925"/>
      <c r="N18" s="995"/>
      <c r="O18" s="919" t="str">
        <f>IF(H18="","",(IFERROR(VLOOKUP($H18,【選択肢】!$K$3:$O$74,2,)," ")&amp;IF(I18="","",","&amp;IFERROR(VLOOKUP($I18,【選択肢】!$K$3:$O$74,2,)," ")&amp;IF(J18="","",","&amp;IFERROR(VLOOKUP($J18,【選択肢】!$K$3:$O$74,2,)," ")&amp;IF(K18="","",","&amp;IFERROR(VLOOKUP($K18,【選択肢】!$K$3:$O$74,2,)," ")&amp;IF(L18="","",","&amp;IFERROR(VLOOKUP($L18,【選択肢】!$K$3:$O$74,2,)," ")&amp;IF(M18="","",","&amp;IFERROR(VLOOKUP($M18,【選択肢】!$K$3:$O$74,2,)," "))))))))</f>
        <v>農地維持</v>
      </c>
      <c r="P18" s="919" t="str">
        <f>IF(H18="","",(IFERROR(VLOOKUP($H18,【選択肢】!$K$3:$O$74,4,)," ")&amp;IF(I18="","",","&amp;IFERROR(VLOOKUP($I18,【選択肢】!$K$3:$O$74,4,)," ")&amp;IF(J18="","",","&amp;IFERROR(VLOOKUP($J18,【選択肢】!$K$3:$O$74,4,)," ")&amp;IF(K18="","",","&amp;IFERROR(VLOOKUP($K18,【選択肢】!$K$3:$O$74,4,)," ")&amp;IF(L18="","",","&amp;IFERROR(VLOOKUP($L18,【選択肢】!$K$3:$O$74,4,)," ")&amp;IF(M18="","",","&amp;IFERROR(VLOOKUP($M18,【選択肢】!$K$3:$O$74,4,)," "))))))))</f>
        <v>共通</v>
      </c>
      <c r="Q18" s="919" t="str">
        <f>IF(H18="","",(IFERROR(VLOOKUP($H18,【選択肢】!$K$3:$O$74,5,)," ")&amp;IF(I18="","",","&amp;IFERROR(VLOOKUP($I18,【選択肢】!$K$3:$O$74,5,)," ")&amp;IF(J18="","",","&amp;IFERROR(VLOOKUP($J18,【選択肢】!$K$3:$O$74,5,)," ")&amp;IF(K18="","",","&amp;IFERROR(VLOOKUP($K18,【選択肢】!$K$3:$O$74,5,)," ")&amp;IF(L18="","",","&amp;IFERROR(VLOOKUP($L18,【選択肢】!$K$3:$O$74,5,)," ")&amp;IF(M18="","",","&amp;IFERROR(VLOOKUP($M18,【選択肢】!$K$3:$O$74,5,)," "))))))))</f>
        <v>16 異常気象時の対応</v>
      </c>
      <c r="R18" s="926" t="s">
        <v>916</v>
      </c>
      <c r="S18" s="402"/>
      <c r="T18" s="401"/>
      <c r="U18" s="401"/>
      <c r="V18" s="401"/>
      <c r="W18" s="401"/>
      <c r="X18" s="401"/>
      <c r="Y18" s="401"/>
    </row>
    <row r="19" spans="2:25" ht="24" x14ac:dyDescent="0.15">
      <c r="B19" s="999" t="s">
        <v>917</v>
      </c>
      <c r="C19" s="921">
        <v>0.41666666666666669</v>
      </c>
      <c r="D19" s="922">
        <v>3</v>
      </c>
      <c r="E19" s="923">
        <v>8</v>
      </c>
      <c r="F19" s="923">
        <v>10</v>
      </c>
      <c r="G19" s="924">
        <f t="shared" si="0"/>
        <v>18</v>
      </c>
      <c r="H19" s="925">
        <v>43</v>
      </c>
      <c r="I19" s="925"/>
      <c r="J19" s="925"/>
      <c r="K19" s="925"/>
      <c r="L19" s="925"/>
      <c r="M19" s="925"/>
      <c r="N19" s="995"/>
      <c r="O19" s="919" t="str">
        <f>IF(H19="","",(IFERROR(VLOOKUP($H19,【選択肢】!$K$3:$O$74,2,)," ")&amp;IF(I19="","",","&amp;IFERROR(VLOOKUP($I19,【選択肢】!$K$3:$O$74,2,)," ")&amp;IF(J19="","",","&amp;IFERROR(VLOOKUP($J19,【選択肢】!$K$3:$O$74,2,)," ")&amp;IF(K19="","",","&amp;IFERROR(VLOOKUP($K19,【選択肢】!$K$3:$O$74,2,)," ")&amp;IF(L19="","",","&amp;IFERROR(VLOOKUP($L19,【選択肢】!$K$3:$O$74,2,)," ")&amp;IF(M19="","",","&amp;IFERROR(VLOOKUP($M19,【選択肢】!$K$3:$O$74,2,)," "))))))))</f>
        <v>共同</v>
      </c>
      <c r="P19" s="919" t="str">
        <f>IF(H19="","",(IFERROR(VLOOKUP($H19,【選択肢】!$K$3:$O$74,4,)," ")&amp;IF(I19="","",","&amp;IFERROR(VLOOKUP($I19,【選択肢】!$K$3:$O$74,4,)," ")&amp;IF(J19="","",","&amp;IFERROR(VLOOKUP($J19,【選択肢】!$K$3:$O$74,4,)," ")&amp;IF(K19="","",","&amp;IFERROR(VLOOKUP($K19,【選択肢】!$K$3:$O$74,4,)," ")&amp;IF(L19="","",","&amp;IFERROR(VLOOKUP($L19,【選択肢】!$K$3:$O$74,4,)," ")&amp;IF(M19="","",","&amp;IFERROR(VLOOKUP($M19,【選択肢】!$K$3:$O$74,4,)," "))))))))</f>
        <v>水質保全</v>
      </c>
      <c r="Q19" s="919" t="str">
        <f>IF(H19="","",(IFERROR(VLOOKUP($H19,【選択肢】!$K$3:$O$74,5,)," ")&amp;IF(I19="","",","&amp;IFERROR(VLOOKUP($I19,【選択肢】!$K$3:$O$74,5,)," ")&amp;IF(J19="","",","&amp;IFERROR(VLOOKUP($J19,【選択肢】!$K$3:$O$74,5,)," ")&amp;IF(K19="","",","&amp;IFERROR(VLOOKUP($K19,【選択肢】!$K$3:$O$74,5,)," ")&amp;IF(L19="","",","&amp;IFERROR(VLOOKUP($L19,【選択肢】!$K$3:$O$74,5,)," ")&amp;IF(M19="","",","&amp;IFERROR(VLOOKUP($M19,【選択肢】!$K$3:$O$74,5,)," "))))))))</f>
        <v>43 畑からの土砂流出対策</v>
      </c>
      <c r="R19" s="926" t="s">
        <v>918</v>
      </c>
      <c r="S19" s="402"/>
      <c r="T19" s="401"/>
      <c r="U19" s="401"/>
      <c r="V19" s="401"/>
      <c r="W19" s="401"/>
      <c r="X19" s="401"/>
      <c r="Y19" s="401"/>
    </row>
    <row r="20" spans="2:25" ht="60" x14ac:dyDescent="0.15">
      <c r="B20" s="999" t="s">
        <v>919</v>
      </c>
      <c r="C20" s="921">
        <v>0.54166666666666663</v>
      </c>
      <c r="D20" s="922">
        <v>4</v>
      </c>
      <c r="E20" s="923">
        <v>30</v>
      </c>
      <c r="F20" s="923">
        <v>55</v>
      </c>
      <c r="G20" s="924">
        <f t="shared" si="0"/>
        <v>85</v>
      </c>
      <c r="H20" s="925">
        <v>46</v>
      </c>
      <c r="I20" s="925">
        <v>47</v>
      </c>
      <c r="J20" s="925"/>
      <c r="K20" s="925"/>
      <c r="L20" s="925"/>
      <c r="M20" s="925"/>
      <c r="N20" s="995"/>
      <c r="O20" s="919" t="str">
        <f>IF(H20="","",(IFERROR(VLOOKUP($H20,【選択肢】!$K$3:$O$74,2,)," ")&amp;IF(I20="","",","&amp;IFERROR(VLOOKUP($I20,【選択肢】!$K$3:$O$74,2,)," ")&amp;IF(J20="","",","&amp;IFERROR(VLOOKUP($J20,【選択肢】!$K$3:$O$74,2,)," ")&amp;IF(K20="","",","&amp;IFERROR(VLOOKUP($K20,【選択肢】!$K$3:$O$74,2,)," ")&amp;IF(L20="","",","&amp;IFERROR(VLOOKUP($L20,【選択肢】!$K$3:$O$74,2,)," ")&amp;IF(M20="","",","&amp;IFERROR(VLOOKUP($M20,【選択肢】!$K$3:$O$74,2,)," "))))))))</f>
        <v>共同,共同</v>
      </c>
      <c r="P20" s="919" t="str">
        <f>IF(H20="","",(IFERROR(VLOOKUP($H20,【選択肢】!$K$3:$O$74,4,)," ")&amp;IF(I20="","",","&amp;IFERROR(VLOOKUP($I20,【選択肢】!$K$3:$O$74,4,)," ")&amp;IF(J20="","",","&amp;IFERROR(VLOOKUP($J20,【選択肢】!$K$3:$O$74,4,)," ")&amp;IF(K20="","",","&amp;IFERROR(VLOOKUP($K20,【選択肢】!$K$3:$O$74,4,)," ")&amp;IF(L20="","",","&amp;IFERROR(VLOOKUP($L20,【選択肢】!$K$3:$O$74,4,)," ")&amp;IF(M20="","",","&amp;IFERROR(VLOOKUP($M20,【選択肢】!$K$3:$O$74,4,)," "))))))))</f>
        <v>景観形成・生活環境保全,景観形成・生活環境保全</v>
      </c>
      <c r="Q20" s="919" t="str">
        <f>IF(H20="","",(IFERROR(VLOOKUP($H20,【選択肢】!$K$3:$O$74,5,)," ")&amp;IF(I20="","",","&amp;IFERROR(VLOOKUP($I20,【選択肢】!$K$3:$O$74,5,)," ")&amp;IF(J20="","",","&amp;IFERROR(VLOOKUP($J20,【選択肢】!$K$3:$O$74,5,)," ")&amp;IF(K20="","",","&amp;IFERROR(VLOOKUP($K20,【選択肢】!$K$3:$O$74,5,)," ")&amp;IF(L20="","",","&amp;IFERROR(VLOOKUP($L20,【選択肢】!$K$3:$O$74,5,)," ")&amp;IF(M20="","",","&amp;IFERROR(VLOOKUP($M20,【選択肢】!$K$3:$O$74,5,)," "))))))))</f>
        <v>46 施設等の定期的な巡回点検・清掃,47 その他（景観形成・生活環境保全）</v>
      </c>
      <c r="R20" s="926" t="s">
        <v>920</v>
      </c>
      <c r="S20" s="402"/>
      <c r="T20" s="401"/>
      <c r="U20" s="401"/>
      <c r="V20" s="401"/>
      <c r="W20" s="401"/>
      <c r="X20" s="401"/>
      <c r="Y20" s="401"/>
    </row>
    <row r="21" spans="2:25" ht="24" x14ac:dyDescent="0.15">
      <c r="B21" s="999" t="s">
        <v>921</v>
      </c>
      <c r="C21" s="921">
        <v>0.5</v>
      </c>
      <c r="D21" s="922">
        <v>2</v>
      </c>
      <c r="E21" s="923">
        <v>4</v>
      </c>
      <c r="F21" s="923">
        <v>2</v>
      </c>
      <c r="G21" s="924">
        <f t="shared" si="0"/>
        <v>6</v>
      </c>
      <c r="H21" s="925">
        <v>10</v>
      </c>
      <c r="I21" s="925">
        <v>55</v>
      </c>
      <c r="J21" s="925"/>
      <c r="K21" s="925"/>
      <c r="L21" s="925"/>
      <c r="M21" s="925"/>
      <c r="N21" s="995"/>
      <c r="O21" s="919"/>
      <c r="P21" s="919"/>
      <c r="Q21" s="919"/>
      <c r="R21" s="926" t="s">
        <v>922</v>
      </c>
      <c r="S21" s="402"/>
      <c r="T21" s="401"/>
      <c r="U21" s="401"/>
      <c r="V21" s="401"/>
      <c r="W21" s="401"/>
      <c r="X21" s="401"/>
      <c r="Y21" s="401"/>
    </row>
    <row r="22" spans="2:25" ht="24" x14ac:dyDescent="0.15">
      <c r="B22" s="999" t="s">
        <v>923</v>
      </c>
      <c r="C22" s="921">
        <v>0.375</v>
      </c>
      <c r="D22" s="922">
        <v>5</v>
      </c>
      <c r="E22" s="923">
        <v>5</v>
      </c>
      <c r="F22" s="923">
        <v>2</v>
      </c>
      <c r="G22" s="924">
        <f t="shared" si="0"/>
        <v>7</v>
      </c>
      <c r="H22" s="925">
        <v>13</v>
      </c>
      <c r="I22" s="925">
        <v>14</v>
      </c>
      <c r="J22" s="925">
        <v>66</v>
      </c>
      <c r="K22" s="925"/>
      <c r="L22" s="925"/>
      <c r="M22" s="925"/>
      <c r="N22" s="995"/>
      <c r="O22" s="919"/>
      <c r="P22" s="919"/>
      <c r="Q22" s="919"/>
      <c r="R22" s="926" t="s">
        <v>924</v>
      </c>
      <c r="S22" s="402"/>
      <c r="T22" s="401"/>
      <c r="U22" s="401"/>
      <c r="V22" s="401"/>
      <c r="W22" s="401"/>
      <c r="X22" s="401"/>
      <c r="Y22" s="401"/>
    </row>
    <row r="23" spans="2:25" ht="36" x14ac:dyDescent="0.15">
      <c r="B23" s="999" t="s">
        <v>925</v>
      </c>
      <c r="C23" s="921">
        <v>0.5</v>
      </c>
      <c r="D23" s="922">
        <v>2</v>
      </c>
      <c r="E23" s="923">
        <v>4</v>
      </c>
      <c r="F23" s="923">
        <v>15</v>
      </c>
      <c r="G23" s="924">
        <f t="shared" si="0"/>
        <v>19</v>
      </c>
      <c r="H23" s="925">
        <v>4</v>
      </c>
      <c r="I23" s="925">
        <v>11</v>
      </c>
      <c r="J23" s="925">
        <v>30</v>
      </c>
      <c r="K23" s="925">
        <v>51</v>
      </c>
      <c r="L23" s="925">
        <v>52</v>
      </c>
      <c r="M23" s="925"/>
      <c r="N23" s="995"/>
      <c r="O23" s="919"/>
      <c r="P23" s="919"/>
      <c r="Q23" s="919"/>
      <c r="R23" s="930" t="s">
        <v>926</v>
      </c>
      <c r="S23" s="402"/>
      <c r="T23" s="401"/>
      <c r="U23" s="401"/>
      <c r="V23" s="401"/>
      <c r="W23" s="401"/>
      <c r="X23" s="401"/>
      <c r="Y23" s="401"/>
    </row>
    <row r="24" spans="2:25" ht="30" x14ac:dyDescent="0.15">
      <c r="B24" s="999" t="s">
        <v>927</v>
      </c>
      <c r="C24" s="921">
        <v>0.5</v>
      </c>
      <c r="D24" s="922">
        <v>2</v>
      </c>
      <c r="E24" s="923">
        <v>4</v>
      </c>
      <c r="F24" s="923">
        <v>10</v>
      </c>
      <c r="G24" s="924">
        <f t="shared" si="0"/>
        <v>14</v>
      </c>
      <c r="H24" s="925">
        <v>32</v>
      </c>
      <c r="I24" s="925">
        <v>39</v>
      </c>
      <c r="J24" s="925"/>
      <c r="K24" s="925"/>
      <c r="L24" s="925"/>
      <c r="M24" s="925"/>
      <c r="N24" s="995"/>
      <c r="O24" s="919" t="str">
        <f>IF(H24="","",(IFERROR(VLOOKUP($H24,【選択肢】!$K$3:$O$74,2,)," ")&amp;IF(I24="","",","&amp;IFERROR(VLOOKUP($I24,【選択肢】!$K$3:$O$74,2,)," ")&amp;IF(J24="","",","&amp;IFERROR(VLOOKUP($J24,【選択肢】!$K$3:$O$74,2,)," ")&amp;IF(K24="","",","&amp;IFERROR(VLOOKUP($K24,【選択肢】!$K$3:$O$74,2,)," ")&amp;IF(L24="","",","&amp;IFERROR(VLOOKUP($L24,【選択肢】!$K$3:$O$74,2,)," ")&amp;IF(M24="","",","&amp;IFERROR(VLOOKUP($M24,【選択肢】!$K$3:$O$74,2,)," "))))))))</f>
        <v>共同,共同</v>
      </c>
      <c r="P24" s="919" t="str">
        <f>IF(H24="","",(IFERROR(VLOOKUP($H24,【選択肢】!$K$3:$O$74,4,)," ")&amp;IF(I24="","",","&amp;IFERROR(VLOOKUP($I24,【選択肢】!$K$3:$O$74,4,)," ")&amp;IF(J24="","",","&amp;IFERROR(VLOOKUP($J24,【選択肢】!$K$3:$O$74,4,)," ")&amp;IF(K24="","",","&amp;IFERROR(VLOOKUP($K24,【選択肢】!$K$3:$O$74,4,)," ")&amp;IF(L24="","",","&amp;IFERROR(VLOOKUP($L24,【選択肢】!$K$3:$O$74,4,)," ")&amp;IF(M24="","",","&amp;IFERROR(VLOOKUP($M24,【選択肢】!$K$3:$O$74,4,)," "))))))))</f>
        <v>農道,生態系保全</v>
      </c>
      <c r="Q24" s="919" t="str">
        <f>IF(H24="","",(IFERROR(VLOOKUP($H24,【選択肢】!$K$3:$O$74,5,)," ")&amp;IF(I24="","",","&amp;IFERROR(VLOOKUP($I24,【選択肢】!$K$3:$O$74,5,)," ")&amp;IF(J24="","",","&amp;IFERROR(VLOOKUP($J24,【選択肢】!$K$3:$O$74,5,)," ")&amp;IF(K24="","",","&amp;IFERROR(VLOOKUP($K24,【選択肢】!$K$3:$O$74,5,)," ")&amp;IF(L24="","",","&amp;IFERROR(VLOOKUP($L24,【選択肢】!$K$3:$O$74,5,)," ")&amp;IF(M24="","",","&amp;IFERROR(VLOOKUP($M24,【選択肢】!$K$3:$O$74,5,)," "))))))))</f>
        <v>32 農道の軽微な補修等,39 生物の生息状況の把握</v>
      </c>
      <c r="R24" s="930" t="s">
        <v>928</v>
      </c>
      <c r="S24" s="402"/>
      <c r="T24" s="401"/>
      <c r="U24" s="401"/>
      <c r="V24" s="401"/>
      <c r="W24" s="401"/>
      <c r="X24" s="401"/>
      <c r="Y24" s="401"/>
    </row>
    <row r="25" spans="2:25" ht="24" x14ac:dyDescent="0.15">
      <c r="B25" s="999" t="s">
        <v>929</v>
      </c>
      <c r="C25" s="921">
        <v>0.5</v>
      </c>
      <c r="D25" s="922">
        <v>2</v>
      </c>
      <c r="E25" s="923">
        <v>3</v>
      </c>
      <c r="F25" s="923">
        <v>10</v>
      </c>
      <c r="G25" s="924">
        <f t="shared" si="0"/>
        <v>13</v>
      </c>
      <c r="H25" s="925">
        <v>56</v>
      </c>
      <c r="I25" s="925">
        <v>57</v>
      </c>
      <c r="J25" s="925"/>
      <c r="K25" s="925"/>
      <c r="L25" s="925"/>
      <c r="M25" s="925"/>
      <c r="N25" s="995"/>
      <c r="O25" s="919"/>
      <c r="P25" s="919"/>
      <c r="Q25" s="919"/>
      <c r="R25" s="930" t="s">
        <v>930</v>
      </c>
      <c r="S25" s="402"/>
      <c r="T25" s="401"/>
      <c r="U25" s="401"/>
      <c r="V25" s="401"/>
      <c r="W25" s="401"/>
      <c r="X25" s="401"/>
      <c r="Y25" s="401"/>
    </row>
    <row r="26" spans="2:25" x14ac:dyDescent="0.15">
      <c r="B26" s="999" t="s">
        <v>931</v>
      </c>
      <c r="C26" s="921">
        <v>0.54166666666666663</v>
      </c>
      <c r="D26" s="922">
        <v>2</v>
      </c>
      <c r="E26" s="923">
        <v>4</v>
      </c>
      <c r="F26" s="923">
        <v>2</v>
      </c>
      <c r="G26" s="924">
        <f t="shared" si="0"/>
        <v>6</v>
      </c>
      <c r="H26" s="925">
        <v>61</v>
      </c>
      <c r="I26" s="925"/>
      <c r="J26" s="925"/>
      <c r="K26" s="925"/>
      <c r="L26" s="925"/>
      <c r="M26" s="925"/>
      <c r="N26" s="995"/>
      <c r="O26" s="919" t="str">
        <f>IF(H26="","",(IFERROR(VLOOKUP($H26,【選択肢】!$K$3:$O$74,2,)," ")&amp;IF(I26="","",","&amp;IFERROR(VLOOKUP($I26,【選択肢】!$K$3:$O$74,2,)," ")&amp;IF(J26="","",","&amp;IFERROR(VLOOKUP($J26,【選択肢】!$K$3:$O$74,2,)," ")&amp;IF(K26="","",","&amp;IFERROR(VLOOKUP($K26,【選択肢】!$K$3:$O$74,2,)," ")&amp;IF(L26="","",","&amp;IFERROR(VLOOKUP($L26,【選択肢】!$K$3:$O$74,2,)," ")&amp;IF(M26="","",","&amp;IFERROR(VLOOKUP($M26,【選択肢】!$K$3:$O$74,2,)," "))))))))</f>
        <v>長寿命化</v>
      </c>
      <c r="P26" s="919" t="str">
        <f>IF(H26="","",(IFERROR(VLOOKUP($H26,【選択肢】!$K$3:$O$74,4,)," ")&amp;IF(I26="","",","&amp;IFERROR(VLOOKUP($I26,【選択肢】!$K$3:$O$74,4,)," ")&amp;IF(J26="","",","&amp;IFERROR(VLOOKUP($J26,【選択肢】!$K$3:$O$74,4,)," ")&amp;IF(K26="","",","&amp;IFERROR(VLOOKUP($K26,【選択肢】!$K$3:$O$74,4,)," ")&amp;IF(L26="","",","&amp;IFERROR(VLOOKUP($L26,【選択肢】!$K$3:$O$74,4,)," ")&amp;IF(M26="","",","&amp;IFERROR(VLOOKUP($M26,【選択肢】!$K$3:$O$74,4,)," "))))))))</f>
        <v>水路</v>
      </c>
      <c r="Q26" s="919" t="str">
        <f>IF(H26="","",(IFERROR(VLOOKUP($H26,【選択肢】!$K$3:$O$74,5,)," ")&amp;IF(I26="","",","&amp;IFERROR(VLOOKUP($I26,【選択肢】!$K$3:$O$74,5,)," ")&amp;IF(J26="","",","&amp;IFERROR(VLOOKUP($J26,【選択肢】!$K$3:$O$74,5,)," ")&amp;IF(K26="","",","&amp;IFERROR(VLOOKUP($K26,【選択肢】!$K$3:$O$74,5,)," ")&amp;IF(L26="","",","&amp;IFERROR(VLOOKUP($L26,【選択肢】!$K$3:$O$74,5,)," ")&amp;IF(M26="","",","&amp;IFERROR(VLOOKUP($M26,【選択肢】!$K$3:$O$74,5,)," "))))))))</f>
        <v>61 水路の補修</v>
      </c>
      <c r="R26" s="930" t="s">
        <v>932</v>
      </c>
      <c r="S26" s="402"/>
      <c r="T26" s="401"/>
      <c r="U26" s="401"/>
      <c r="V26" s="401"/>
      <c r="W26" s="401"/>
      <c r="X26" s="401"/>
      <c r="Y26" s="401"/>
    </row>
    <row r="27" spans="2:25" x14ac:dyDescent="0.15">
      <c r="B27" s="1000"/>
      <c r="C27" s="927"/>
      <c r="D27" s="922"/>
      <c r="E27" s="923"/>
      <c r="F27" s="928"/>
      <c r="G27" s="924">
        <f t="shared" si="0"/>
        <v>0</v>
      </c>
      <c r="H27" s="929"/>
      <c r="I27" s="929"/>
      <c r="J27" s="929"/>
      <c r="K27" s="929"/>
      <c r="L27" s="929"/>
      <c r="M27" s="929"/>
      <c r="N27" s="996"/>
      <c r="O27" s="919" t="str">
        <f>IF(H27="","",(IFERROR(VLOOKUP($H27,【選択肢】!$K$3:$O$74,2,)," ")&amp;IF(I27="","",","&amp;IFERROR(VLOOKUP($I27,【選択肢】!$K$3:$O$74,2,)," ")&amp;IF(J27="","",","&amp;IFERROR(VLOOKUP($J27,【選択肢】!$K$3:$O$74,2,)," ")&amp;IF(K27="","",","&amp;IFERROR(VLOOKUP($K27,【選択肢】!$K$3:$O$74,2,)," ")&amp;IF(L27="","",","&amp;IFERROR(VLOOKUP($L27,【選択肢】!$K$3:$O$74,2,)," ")&amp;IF(M27="","",","&amp;IFERROR(VLOOKUP($M27,【選択肢】!$K$3:$O$74,2,)," "))))))))</f>
        <v/>
      </c>
      <c r="P27" s="919" t="str">
        <f>IF(H27="","",(IFERROR(VLOOKUP($H27,【選択肢】!$K$3:$O$74,4,)," ")&amp;IF(I27="","",","&amp;IFERROR(VLOOKUP($I27,【選択肢】!$K$3:$O$74,4,)," ")&amp;IF(J27="","",","&amp;IFERROR(VLOOKUP($J27,【選択肢】!$K$3:$O$74,4,)," ")&amp;IF(K27="","",","&amp;IFERROR(VLOOKUP($K27,【選択肢】!$K$3:$O$74,4,)," ")&amp;IF(L27="","",","&amp;IFERROR(VLOOKUP($L27,【選択肢】!$K$3:$O$74,4,)," ")&amp;IF(M27="","",","&amp;IFERROR(VLOOKUP($M27,【選択肢】!$K$3:$O$74,4,)," "))))))))</f>
        <v/>
      </c>
      <c r="Q27" s="919" t="str">
        <f>IF(H27="","",(IFERROR(VLOOKUP($H27,【選択肢】!$K$3:$O$74,5,)," ")&amp;IF(I27="","",","&amp;IFERROR(VLOOKUP($I27,【選択肢】!$K$3:$O$74,5,)," ")&amp;IF(J27="","",","&amp;IFERROR(VLOOKUP($J27,【選択肢】!$K$3:$O$74,5,)," ")&amp;IF(K27="","",","&amp;IFERROR(VLOOKUP($K27,【選択肢】!$K$3:$O$74,5,)," ")&amp;IF(L27="","",","&amp;IFERROR(VLOOKUP($L27,【選択肢】!$K$3:$O$74,5,)," ")&amp;IF(M27="","",","&amp;IFERROR(VLOOKUP($M27,【選択肢】!$K$3:$O$74,5,)," "))))))))</f>
        <v/>
      </c>
      <c r="R27" s="930"/>
      <c r="S27" s="402"/>
      <c r="T27" s="401"/>
      <c r="U27" s="401"/>
      <c r="V27" s="401"/>
      <c r="W27" s="401"/>
      <c r="X27" s="401"/>
      <c r="Y27" s="401"/>
    </row>
    <row r="28" spans="2:25" ht="26.25" customHeight="1" x14ac:dyDescent="0.15">
      <c r="B28" s="411"/>
      <c r="C28" s="410"/>
      <c r="D28" s="409"/>
      <c r="E28" s="408"/>
      <c r="F28" s="407" t="s">
        <v>390</v>
      </c>
      <c r="G28" s="406"/>
      <c r="H28" s="405"/>
      <c r="I28" s="405"/>
      <c r="J28" s="405"/>
      <c r="K28" s="405"/>
      <c r="L28" s="405"/>
      <c r="M28" s="405"/>
      <c r="N28" s="405"/>
      <c r="O28" s="404"/>
      <c r="P28" s="404"/>
      <c r="Q28" s="404"/>
      <c r="R28" s="403"/>
      <c r="S28" s="402"/>
      <c r="T28" s="401"/>
      <c r="U28" s="401"/>
      <c r="V28" s="401"/>
      <c r="W28" s="401"/>
      <c r="X28" s="401"/>
      <c r="Y28" s="401"/>
    </row>
    <row r="29" spans="2:25" ht="18" customHeight="1" x14ac:dyDescent="0.15">
      <c r="B29" s="1051"/>
      <c r="C29" s="395"/>
      <c r="D29" s="394"/>
      <c r="E29" s="393"/>
      <c r="F29" s="393"/>
      <c r="G29" s="392"/>
      <c r="H29" s="1049"/>
      <c r="I29" s="1049"/>
      <c r="J29" s="1049"/>
      <c r="K29" s="1049"/>
      <c r="L29" s="1049"/>
      <c r="M29" s="1049"/>
      <c r="N29" s="1049"/>
      <c r="O29" s="391"/>
      <c r="P29" s="390"/>
      <c r="Q29" s="389"/>
      <c r="R29" s="1050"/>
    </row>
    <row r="30" spans="2:25" ht="34.5" customHeight="1" x14ac:dyDescent="0.15">
      <c r="B30" s="1051"/>
      <c r="C30" s="395"/>
      <c r="D30" s="394"/>
      <c r="E30" s="400" t="s">
        <v>624</v>
      </c>
      <c r="F30" s="399" t="s">
        <v>628</v>
      </c>
      <c r="G30" s="398" t="s">
        <v>249</v>
      </c>
      <c r="H30" s="1049"/>
      <c r="I30" s="1049"/>
      <c r="J30" s="1049"/>
      <c r="K30" s="1049"/>
      <c r="L30" s="1049"/>
      <c r="M30" s="1049"/>
      <c r="N30" s="1049"/>
      <c r="O30" s="391"/>
      <c r="P30" s="390"/>
      <c r="Q30" s="389"/>
      <c r="R30" s="1050"/>
    </row>
    <row r="31" spans="2:25" ht="33" customHeight="1" x14ac:dyDescent="0.15">
      <c r="B31" s="1772" t="s">
        <v>933</v>
      </c>
      <c r="C31" s="1772"/>
      <c r="D31" s="1772"/>
      <c r="E31" s="397">
        <f>MAX(E9:E28)</f>
        <v>50</v>
      </c>
      <c r="F31" s="397">
        <f>MAX(F9:F28)</f>
        <v>55</v>
      </c>
      <c r="G31" s="396">
        <f>SUM(E31+F31)</f>
        <v>105</v>
      </c>
      <c r="H31" s="1049"/>
      <c r="I31" s="1049"/>
      <c r="J31" s="1049"/>
      <c r="K31" s="1049"/>
      <c r="L31" s="1049"/>
      <c r="M31" s="1049"/>
      <c r="N31" s="1049"/>
      <c r="O31" s="391"/>
      <c r="P31" s="390"/>
      <c r="Q31" s="389"/>
      <c r="R31" s="1050"/>
    </row>
    <row r="32" spans="2:25" ht="33" customHeight="1" x14ac:dyDescent="0.15">
      <c r="B32" s="1051"/>
      <c r="C32" s="395"/>
      <c r="D32" s="394"/>
      <c r="E32" s="393"/>
      <c r="F32" s="393"/>
      <c r="G32" s="392"/>
      <c r="H32" s="1049"/>
      <c r="I32" s="1049"/>
      <c r="J32" s="1049"/>
      <c r="K32" s="1049"/>
      <c r="L32" s="1049"/>
      <c r="M32" s="1049"/>
      <c r="N32" s="1049"/>
      <c r="O32" s="391"/>
      <c r="P32" s="390"/>
      <c r="Q32" s="389"/>
      <c r="R32" s="1050"/>
    </row>
    <row r="33" spans="2:18" ht="18" customHeight="1" x14ac:dyDescent="0.15">
      <c r="B33" s="1760"/>
      <c r="C33" s="1761"/>
      <c r="D33" s="1762"/>
      <c r="E33" s="388"/>
      <c r="F33" s="388"/>
      <c r="G33" s="388"/>
      <c r="H33" s="388"/>
      <c r="I33" s="388"/>
      <c r="J33" s="388"/>
      <c r="K33" s="388"/>
      <c r="L33" s="388"/>
      <c r="M33" s="388"/>
      <c r="N33" s="388"/>
      <c r="O33" s="387"/>
      <c r="P33" s="1050"/>
      <c r="Q33" s="1763"/>
      <c r="R33" s="1764"/>
    </row>
    <row r="34" spans="2:18" ht="18" customHeight="1" x14ac:dyDescent="0.15">
      <c r="B34" s="1760"/>
      <c r="C34" s="1761"/>
      <c r="D34" s="1762"/>
      <c r="E34" s="388"/>
      <c r="F34" s="388"/>
      <c r="G34" s="388"/>
      <c r="H34" s="388"/>
      <c r="I34" s="388"/>
      <c r="J34" s="388"/>
      <c r="K34" s="388"/>
      <c r="L34" s="388"/>
      <c r="M34" s="388"/>
      <c r="N34" s="388"/>
      <c r="O34" s="387"/>
      <c r="Q34" s="1763"/>
      <c r="R34" s="1764"/>
    </row>
    <row r="35" spans="2:18" ht="18" customHeight="1" x14ac:dyDescent="0.15">
      <c r="B35" s="1760"/>
      <c r="C35" s="1761"/>
      <c r="D35" s="1762"/>
      <c r="E35" s="388"/>
      <c r="F35" s="388"/>
      <c r="G35" s="388"/>
      <c r="H35" s="388"/>
      <c r="I35" s="388"/>
      <c r="J35" s="388"/>
      <c r="K35" s="388"/>
      <c r="L35" s="388"/>
      <c r="M35" s="388"/>
      <c r="N35" s="388"/>
      <c r="O35" s="387"/>
      <c r="P35" s="1050"/>
      <c r="Q35" s="1763"/>
      <c r="R35" s="1764"/>
    </row>
    <row r="36" spans="2:18" ht="18" customHeight="1" x14ac:dyDescent="0.15">
      <c r="B36" s="1760"/>
      <c r="C36" s="1761"/>
      <c r="D36" s="1762"/>
      <c r="E36" s="388"/>
      <c r="F36" s="388"/>
      <c r="G36" s="388"/>
      <c r="H36" s="388"/>
      <c r="I36" s="388"/>
      <c r="J36" s="388"/>
      <c r="K36" s="388"/>
      <c r="L36" s="388"/>
      <c r="M36" s="388"/>
      <c r="N36" s="388"/>
      <c r="O36" s="387"/>
      <c r="P36" s="1050"/>
      <c r="Q36" s="1763"/>
      <c r="R36" s="1764"/>
    </row>
    <row r="37" spans="2:18" ht="18" customHeight="1" x14ac:dyDescent="0.15">
      <c r="B37" s="1760"/>
      <c r="C37" s="1761"/>
      <c r="D37" s="1762"/>
      <c r="E37" s="388"/>
      <c r="F37" s="388"/>
      <c r="G37" s="388"/>
      <c r="H37" s="388"/>
      <c r="I37" s="388"/>
      <c r="J37" s="388"/>
      <c r="K37" s="388"/>
      <c r="L37" s="388"/>
      <c r="M37" s="388"/>
      <c r="N37" s="388"/>
      <c r="O37" s="387"/>
      <c r="Q37" s="1763"/>
      <c r="R37" s="1764"/>
    </row>
    <row r="38" spans="2:18" ht="18" customHeight="1" x14ac:dyDescent="0.15">
      <c r="B38" s="1760"/>
      <c r="C38" s="1761"/>
      <c r="D38" s="1762"/>
      <c r="E38" s="388"/>
      <c r="F38" s="388"/>
      <c r="G38" s="388"/>
      <c r="H38" s="388"/>
      <c r="I38" s="388"/>
      <c r="J38" s="388"/>
      <c r="K38" s="388"/>
      <c r="L38" s="388"/>
      <c r="M38" s="388"/>
      <c r="N38" s="388"/>
      <c r="O38" s="387"/>
      <c r="P38" s="1050"/>
      <c r="Q38" s="1763"/>
      <c r="R38" s="1764"/>
    </row>
    <row r="39" spans="2:18" ht="18" customHeight="1" x14ac:dyDescent="0.15">
      <c r="B39" s="1760"/>
      <c r="C39" s="1761"/>
      <c r="D39" s="1762"/>
      <c r="E39" s="388"/>
      <c r="F39" s="388"/>
      <c r="G39" s="388"/>
      <c r="H39" s="388"/>
      <c r="I39" s="388"/>
      <c r="J39" s="388"/>
      <c r="K39" s="388"/>
      <c r="L39" s="388"/>
      <c r="M39" s="388"/>
      <c r="N39" s="388"/>
      <c r="O39" s="387"/>
      <c r="P39" s="1050"/>
      <c r="Q39" s="1763"/>
      <c r="R39" s="1764"/>
    </row>
    <row r="40" spans="2:18" ht="18" customHeight="1" x14ac:dyDescent="0.15">
      <c r="B40" s="1760"/>
      <c r="C40" s="1761"/>
      <c r="D40" s="1762"/>
      <c r="E40" s="388"/>
      <c r="F40" s="388"/>
      <c r="G40" s="388"/>
      <c r="H40" s="388"/>
      <c r="I40" s="388"/>
      <c r="J40" s="388"/>
      <c r="K40" s="388"/>
      <c r="L40" s="388"/>
      <c r="M40" s="388"/>
      <c r="N40" s="388"/>
      <c r="O40" s="388"/>
      <c r="Q40" s="1763"/>
      <c r="R40" s="1764"/>
    </row>
    <row r="41" spans="2:18" ht="18" customHeight="1" x14ac:dyDescent="0.15">
      <c r="B41" s="1760"/>
      <c r="C41" s="1761"/>
      <c r="D41" s="1762"/>
      <c r="E41" s="388"/>
      <c r="F41" s="388"/>
      <c r="G41" s="388"/>
      <c r="H41" s="388"/>
      <c r="I41" s="388"/>
      <c r="J41" s="388"/>
      <c r="K41" s="388"/>
      <c r="L41" s="388"/>
      <c r="M41" s="388"/>
      <c r="N41" s="388"/>
      <c r="O41" s="387"/>
      <c r="P41" s="1050"/>
      <c r="Q41" s="1763"/>
      <c r="R41" s="1764"/>
    </row>
    <row r="42" spans="2:18" ht="18" customHeight="1" x14ac:dyDescent="0.15">
      <c r="B42" s="1760"/>
      <c r="C42" s="1761"/>
      <c r="D42" s="1762"/>
      <c r="E42" s="388"/>
      <c r="F42" s="388"/>
      <c r="G42" s="388"/>
      <c r="H42" s="388"/>
      <c r="I42" s="388"/>
      <c r="J42" s="388"/>
      <c r="K42" s="388"/>
      <c r="L42" s="388"/>
      <c r="M42" s="388"/>
      <c r="N42" s="388"/>
      <c r="O42" s="387"/>
      <c r="P42" s="1050"/>
      <c r="Q42" s="1763"/>
      <c r="R42" s="1764"/>
    </row>
    <row r="43" spans="2:18" ht="18" customHeight="1" x14ac:dyDescent="0.15">
      <c r="B43" s="1760"/>
      <c r="C43" s="1761"/>
      <c r="D43" s="1762"/>
      <c r="E43" s="388"/>
      <c r="F43" s="388"/>
      <c r="G43" s="388"/>
      <c r="H43" s="388"/>
      <c r="I43" s="388"/>
      <c r="J43" s="388"/>
      <c r="K43" s="388"/>
      <c r="L43" s="388"/>
      <c r="M43" s="388"/>
      <c r="N43" s="388"/>
      <c r="O43" s="387"/>
      <c r="Q43" s="1763"/>
      <c r="R43" s="1764"/>
    </row>
    <row r="44" spans="2:18" ht="18" customHeight="1" x14ac:dyDescent="0.15">
      <c r="B44" s="1760"/>
      <c r="C44" s="1761"/>
      <c r="D44" s="1762"/>
      <c r="E44" s="388"/>
      <c r="F44" s="388"/>
      <c r="G44" s="388"/>
      <c r="H44" s="388"/>
      <c r="I44" s="388"/>
      <c r="J44" s="388"/>
      <c r="K44" s="388"/>
      <c r="L44" s="388"/>
      <c r="M44" s="388"/>
      <c r="N44" s="388"/>
      <c r="O44" s="387"/>
      <c r="P44" s="1050"/>
      <c r="Q44" s="1763"/>
      <c r="R44" s="1764"/>
    </row>
    <row r="45" spans="2:18" ht="18" customHeight="1" x14ac:dyDescent="0.15">
      <c r="B45" s="1760"/>
      <c r="C45" s="1761"/>
      <c r="D45" s="1762"/>
      <c r="E45" s="388"/>
      <c r="F45" s="388"/>
      <c r="G45" s="388"/>
      <c r="H45" s="388"/>
      <c r="I45" s="388"/>
      <c r="J45" s="388"/>
      <c r="K45" s="388"/>
      <c r="L45" s="388"/>
      <c r="M45" s="388"/>
      <c r="N45" s="388"/>
      <c r="O45" s="387"/>
      <c r="P45" s="1050"/>
      <c r="Q45" s="1763"/>
      <c r="R45" s="1764"/>
    </row>
    <row r="46" spans="2:18" ht="18" customHeight="1" x14ac:dyDescent="0.15">
      <c r="B46" s="1760"/>
      <c r="C46" s="1761"/>
      <c r="D46" s="1762"/>
      <c r="E46" s="388"/>
      <c r="F46" s="388"/>
      <c r="G46" s="388"/>
      <c r="H46" s="388"/>
      <c r="I46" s="388"/>
      <c r="J46" s="388"/>
      <c r="K46" s="388"/>
      <c r="L46" s="388"/>
      <c r="M46" s="388"/>
      <c r="N46" s="388"/>
      <c r="O46" s="387"/>
      <c r="Q46" s="1763"/>
      <c r="R46" s="1764"/>
    </row>
    <row r="47" spans="2:18" ht="18" customHeight="1" x14ac:dyDescent="0.15">
      <c r="B47" s="1760"/>
      <c r="C47" s="1761"/>
      <c r="D47" s="1762"/>
      <c r="E47" s="388"/>
      <c r="F47" s="388"/>
      <c r="G47" s="388"/>
      <c r="H47" s="388"/>
      <c r="I47" s="388"/>
      <c r="J47" s="388"/>
      <c r="K47" s="388"/>
      <c r="L47" s="388"/>
      <c r="M47" s="388"/>
      <c r="N47" s="388"/>
      <c r="O47" s="387"/>
      <c r="P47" s="1050"/>
      <c r="Q47" s="1763"/>
      <c r="R47" s="1764"/>
    </row>
    <row r="48" spans="2:18" ht="18" customHeight="1" x14ac:dyDescent="0.15">
      <c r="B48" s="1760"/>
      <c r="C48" s="1761"/>
      <c r="D48" s="1762"/>
      <c r="E48" s="388"/>
      <c r="F48" s="388"/>
      <c r="G48" s="388"/>
      <c r="H48" s="388"/>
      <c r="I48" s="388"/>
      <c r="J48" s="388"/>
      <c r="K48" s="388"/>
      <c r="L48" s="388"/>
      <c r="M48" s="388"/>
      <c r="N48" s="388"/>
      <c r="O48" s="387"/>
      <c r="P48" s="1050"/>
      <c r="Q48" s="1763"/>
      <c r="R48" s="1764"/>
    </row>
    <row r="49" spans="2:18" ht="18" customHeight="1" x14ac:dyDescent="0.15">
      <c r="B49" s="1760"/>
      <c r="C49" s="1761"/>
      <c r="D49" s="1762"/>
      <c r="E49" s="388"/>
      <c r="F49" s="388"/>
      <c r="G49" s="388"/>
      <c r="H49" s="388"/>
      <c r="I49" s="388"/>
      <c r="J49" s="388"/>
      <c r="K49" s="388"/>
      <c r="L49" s="388"/>
      <c r="M49" s="388"/>
      <c r="N49" s="388"/>
      <c r="O49" s="387"/>
      <c r="Q49" s="1763"/>
      <c r="R49" s="1764"/>
    </row>
    <row r="50" spans="2:18" ht="18" customHeight="1" x14ac:dyDescent="0.15">
      <c r="B50" s="1760"/>
      <c r="C50" s="1761"/>
      <c r="D50" s="1762"/>
      <c r="E50" s="388"/>
      <c r="F50" s="388"/>
      <c r="G50" s="388"/>
      <c r="H50" s="388"/>
      <c r="I50" s="388"/>
      <c r="J50" s="388"/>
      <c r="K50" s="388"/>
      <c r="L50" s="388"/>
      <c r="M50" s="388"/>
      <c r="N50" s="388"/>
      <c r="O50" s="387"/>
      <c r="P50" s="1050"/>
      <c r="Q50" s="1763"/>
      <c r="R50" s="1764"/>
    </row>
    <row r="51" spans="2:18" ht="18" customHeight="1" x14ac:dyDescent="0.15">
      <c r="B51" s="1760"/>
      <c r="C51" s="1761"/>
      <c r="D51" s="1762"/>
      <c r="E51" s="388"/>
      <c r="F51" s="388"/>
      <c r="G51" s="388"/>
      <c r="H51" s="388"/>
      <c r="I51" s="388"/>
      <c r="J51" s="388"/>
      <c r="K51" s="388"/>
      <c r="L51" s="388"/>
      <c r="M51" s="388"/>
      <c r="N51" s="388"/>
      <c r="O51" s="387"/>
      <c r="P51" s="1050"/>
      <c r="Q51" s="1763"/>
      <c r="R51" s="1764"/>
    </row>
    <row r="52" spans="2:18" ht="18" customHeight="1" x14ac:dyDescent="0.15">
      <c r="B52" s="1760"/>
      <c r="C52" s="1761"/>
      <c r="D52" s="1762"/>
      <c r="E52" s="388"/>
      <c r="F52" s="388"/>
      <c r="G52" s="388"/>
      <c r="H52" s="388"/>
      <c r="I52" s="388"/>
      <c r="J52" s="388"/>
      <c r="K52" s="388"/>
      <c r="L52" s="388"/>
      <c r="M52" s="388"/>
      <c r="N52" s="388"/>
      <c r="O52" s="387"/>
      <c r="Q52" s="1763"/>
      <c r="R52" s="1764"/>
    </row>
    <row r="53" spans="2:18" ht="18" customHeight="1" x14ac:dyDescent="0.15">
      <c r="B53" s="1760"/>
      <c r="C53" s="1761"/>
      <c r="D53" s="1762"/>
      <c r="E53" s="388"/>
      <c r="F53" s="388"/>
      <c r="G53" s="388"/>
      <c r="H53" s="388"/>
      <c r="I53" s="388"/>
      <c r="J53" s="388"/>
      <c r="K53" s="388"/>
      <c r="L53" s="388"/>
      <c r="M53" s="388"/>
      <c r="N53" s="388"/>
      <c r="O53" s="387"/>
      <c r="P53" s="1050"/>
      <c r="Q53" s="1763"/>
      <c r="R53" s="1764"/>
    </row>
    <row r="54" spans="2:18" ht="18" customHeight="1" x14ac:dyDescent="0.15">
      <c r="B54" s="1760"/>
      <c r="C54" s="1761"/>
      <c r="D54" s="1762"/>
      <c r="E54" s="388"/>
      <c r="F54" s="388"/>
      <c r="G54" s="388"/>
      <c r="H54" s="388"/>
      <c r="I54" s="388"/>
      <c r="J54" s="388"/>
      <c r="K54" s="388"/>
      <c r="L54" s="388"/>
      <c r="M54" s="388"/>
      <c r="N54" s="388"/>
      <c r="O54" s="387"/>
      <c r="P54" s="1050"/>
      <c r="Q54" s="1763"/>
      <c r="R54" s="1764"/>
    </row>
    <row r="55" spans="2:18" ht="18" customHeight="1" x14ac:dyDescent="0.15">
      <c r="B55" s="1760"/>
      <c r="C55" s="1761"/>
      <c r="D55" s="1762"/>
      <c r="E55" s="388"/>
      <c r="F55" s="388"/>
      <c r="G55" s="388"/>
      <c r="H55" s="388"/>
      <c r="I55" s="388"/>
      <c r="J55" s="388"/>
      <c r="K55" s="388"/>
      <c r="L55" s="388"/>
      <c r="M55" s="388"/>
      <c r="N55" s="388"/>
      <c r="O55" s="387"/>
      <c r="Q55" s="1763"/>
      <c r="R55" s="1764"/>
    </row>
    <row r="56" spans="2:18" ht="18" customHeight="1" x14ac:dyDescent="0.15">
      <c r="B56" s="1760"/>
      <c r="C56" s="1761"/>
      <c r="D56" s="1762"/>
      <c r="E56" s="388"/>
      <c r="F56" s="388"/>
      <c r="G56" s="388"/>
      <c r="H56" s="388"/>
      <c r="I56" s="388"/>
      <c r="J56" s="388"/>
      <c r="K56" s="388"/>
      <c r="L56" s="388"/>
      <c r="M56" s="388"/>
      <c r="N56" s="388"/>
      <c r="O56" s="387"/>
      <c r="P56" s="1050"/>
      <c r="Q56" s="1763"/>
      <c r="R56" s="1764"/>
    </row>
    <row r="57" spans="2:18" ht="18" customHeight="1" x14ac:dyDescent="0.15">
      <c r="B57" s="1760"/>
      <c r="C57" s="1761"/>
      <c r="D57" s="1762"/>
      <c r="E57" s="388"/>
      <c r="F57" s="388"/>
      <c r="G57" s="388"/>
      <c r="H57" s="388"/>
      <c r="I57" s="388"/>
      <c r="J57" s="388"/>
      <c r="K57" s="388"/>
      <c r="L57" s="388"/>
      <c r="M57" s="388"/>
      <c r="N57" s="388"/>
      <c r="O57" s="387"/>
      <c r="P57" s="1050"/>
      <c r="Q57" s="1763"/>
      <c r="R57" s="1764"/>
    </row>
    <row r="58" spans="2:18" ht="18" customHeight="1" x14ac:dyDescent="0.15">
      <c r="B58" s="1760"/>
      <c r="C58" s="1761"/>
      <c r="D58" s="1762"/>
      <c r="E58" s="388"/>
      <c r="F58" s="388"/>
      <c r="G58" s="388"/>
      <c r="H58" s="388"/>
      <c r="I58" s="388"/>
      <c r="J58" s="388"/>
      <c r="K58" s="388"/>
      <c r="L58" s="388"/>
      <c r="M58" s="388"/>
      <c r="N58" s="388"/>
      <c r="O58" s="387"/>
      <c r="Q58" s="1763"/>
      <c r="R58" s="1764"/>
    </row>
    <row r="59" spans="2:18" ht="18" customHeight="1" x14ac:dyDescent="0.15">
      <c r="B59" s="1760"/>
      <c r="C59" s="1761"/>
      <c r="D59" s="1762"/>
      <c r="E59" s="388"/>
      <c r="F59" s="388"/>
      <c r="G59" s="388"/>
      <c r="H59" s="388"/>
      <c r="I59" s="388"/>
      <c r="J59" s="388"/>
      <c r="K59" s="388"/>
      <c r="L59" s="388"/>
      <c r="M59" s="388"/>
      <c r="N59" s="388"/>
      <c r="O59" s="387"/>
      <c r="P59" s="1050"/>
      <c r="Q59" s="1763"/>
      <c r="R59" s="1764"/>
    </row>
    <row r="60" spans="2:18" ht="18" customHeight="1" x14ac:dyDescent="0.15">
      <c r="B60" s="1760"/>
      <c r="C60" s="1761"/>
      <c r="D60" s="1762"/>
      <c r="E60" s="388"/>
      <c r="F60" s="388"/>
      <c r="G60" s="388"/>
      <c r="H60" s="388"/>
      <c r="I60" s="388"/>
      <c r="J60" s="388"/>
      <c r="K60" s="388"/>
      <c r="L60" s="388"/>
      <c r="M60" s="388"/>
      <c r="N60" s="388"/>
      <c r="O60" s="387"/>
      <c r="P60" s="1050"/>
      <c r="Q60" s="1763"/>
      <c r="R60" s="1764"/>
    </row>
    <row r="61" spans="2:18" ht="18" customHeight="1" x14ac:dyDescent="0.15">
      <c r="B61" s="1760"/>
      <c r="C61" s="1761"/>
      <c r="D61" s="1762"/>
      <c r="E61" s="388"/>
      <c r="F61" s="388"/>
      <c r="G61" s="388"/>
      <c r="H61" s="388"/>
      <c r="I61" s="388"/>
      <c r="J61" s="388"/>
      <c r="K61" s="388"/>
      <c r="L61" s="388"/>
      <c r="M61" s="388"/>
      <c r="N61" s="388"/>
      <c r="O61" s="387"/>
      <c r="Q61" s="1763"/>
      <c r="R61" s="1764"/>
    </row>
    <row r="62" spans="2:18" ht="18" customHeight="1" x14ac:dyDescent="0.15">
      <c r="B62" s="1760"/>
      <c r="C62" s="1761"/>
      <c r="D62" s="1762"/>
      <c r="E62" s="388"/>
      <c r="F62" s="388"/>
      <c r="G62" s="388"/>
      <c r="H62" s="388"/>
      <c r="I62" s="388"/>
      <c r="J62" s="388"/>
      <c r="K62" s="388"/>
      <c r="L62" s="388"/>
      <c r="M62" s="388"/>
      <c r="N62" s="388"/>
      <c r="O62" s="387"/>
      <c r="P62" s="1050"/>
      <c r="Q62" s="1763"/>
      <c r="R62" s="1764"/>
    </row>
    <row r="63" spans="2:18" ht="18" customHeight="1" x14ac:dyDescent="0.15">
      <c r="B63" s="1760"/>
      <c r="C63" s="1761"/>
      <c r="D63" s="1762"/>
      <c r="E63" s="388"/>
      <c r="F63" s="388"/>
      <c r="G63" s="388"/>
      <c r="H63" s="388"/>
      <c r="I63" s="388"/>
      <c r="J63" s="388"/>
      <c r="K63" s="388"/>
      <c r="L63" s="388"/>
      <c r="M63" s="388"/>
      <c r="N63" s="388"/>
      <c r="O63" s="387"/>
      <c r="P63" s="1050"/>
      <c r="Q63" s="1763"/>
      <c r="R63" s="1764"/>
    </row>
    <row r="64" spans="2:18" ht="18" customHeight="1" x14ac:dyDescent="0.15">
      <c r="B64" s="1760"/>
      <c r="C64" s="1761"/>
      <c r="D64" s="1762"/>
      <c r="E64" s="388"/>
      <c r="F64" s="388"/>
      <c r="G64" s="388"/>
      <c r="H64" s="388"/>
      <c r="I64" s="388"/>
      <c r="J64" s="388"/>
      <c r="K64" s="388"/>
      <c r="L64" s="388"/>
      <c r="M64" s="388"/>
      <c r="N64" s="388"/>
      <c r="O64" s="387"/>
      <c r="Q64" s="1763"/>
      <c r="R64" s="1764"/>
    </row>
    <row r="65" spans="2:18" ht="18" customHeight="1" x14ac:dyDescent="0.15">
      <c r="B65" s="1760"/>
      <c r="C65" s="1761"/>
      <c r="D65" s="1762"/>
      <c r="E65" s="388"/>
      <c r="F65" s="388"/>
      <c r="G65" s="388"/>
      <c r="H65" s="388"/>
      <c r="I65" s="388"/>
      <c r="J65" s="388"/>
      <c r="K65" s="388"/>
      <c r="L65" s="388"/>
      <c r="M65" s="388"/>
      <c r="N65" s="388"/>
      <c r="O65" s="387"/>
      <c r="P65" s="1050"/>
      <c r="Q65" s="1763"/>
      <c r="R65" s="1764"/>
    </row>
    <row r="66" spans="2:18" ht="18" customHeight="1" x14ac:dyDescent="0.15">
      <c r="B66" s="1760"/>
      <c r="C66" s="1761"/>
      <c r="D66" s="1762"/>
      <c r="E66" s="388"/>
      <c r="F66" s="388"/>
      <c r="G66" s="388"/>
      <c r="H66" s="388"/>
      <c r="I66" s="388"/>
      <c r="J66" s="388"/>
      <c r="K66" s="388"/>
      <c r="L66" s="388"/>
      <c r="M66" s="388"/>
      <c r="N66" s="388"/>
      <c r="O66" s="387"/>
      <c r="P66" s="1050"/>
      <c r="Q66" s="1763"/>
      <c r="R66" s="1764"/>
    </row>
    <row r="67" spans="2:18" ht="18" customHeight="1" x14ac:dyDescent="0.15">
      <c r="B67" s="1760"/>
      <c r="C67" s="1761"/>
      <c r="D67" s="1762"/>
      <c r="E67" s="388"/>
      <c r="F67" s="388"/>
      <c r="G67" s="388"/>
      <c r="H67" s="388"/>
      <c r="I67" s="388"/>
      <c r="J67" s="388"/>
      <c r="K67" s="388"/>
      <c r="L67" s="388"/>
      <c r="M67" s="388"/>
      <c r="N67" s="388"/>
      <c r="O67" s="387"/>
      <c r="Q67" s="1763"/>
      <c r="R67" s="1764"/>
    </row>
    <row r="68" spans="2:18" ht="18" customHeight="1" x14ac:dyDescent="0.15">
      <c r="B68" s="1760"/>
      <c r="C68" s="1761"/>
      <c r="D68" s="1762"/>
      <c r="E68" s="388"/>
      <c r="F68" s="388"/>
      <c r="G68" s="388"/>
      <c r="H68" s="388"/>
      <c r="I68" s="388"/>
      <c r="J68" s="388"/>
      <c r="K68" s="388"/>
      <c r="L68" s="388"/>
      <c r="M68" s="388"/>
      <c r="N68" s="388"/>
      <c r="O68" s="387"/>
      <c r="P68" s="1050"/>
      <c r="Q68" s="1763"/>
      <c r="R68" s="1764"/>
    </row>
    <row r="69" spans="2:18" ht="18" customHeight="1" x14ac:dyDescent="0.15">
      <c r="B69" s="1760"/>
      <c r="C69" s="1761"/>
      <c r="D69" s="1762"/>
      <c r="E69" s="388"/>
      <c r="F69" s="388"/>
      <c r="G69" s="388"/>
      <c r="H69" s="388"/>
      <c r="I69" s="388"/>
      <c r="J69" s="388"/>
      <c r="K69" s="388"/>
      <c r="L69" s="388"/>
      <c r="M69" s="388"/>
      <c r="N69" s="388"/>
      <c r="O69" s="387"/>
      <c r="P69" s="1050"/>
      <c r="Q69" s="1763"/>
      <c r="R69" s="1764"/>
    </row>
    <row r="70" spans="2:18" ht="18" customHeight="1" x14ac:dyDescent="0.15">
      <c r="B70" s="1760"/>
      <c r="C70" s="1761"/>
      <c r="D70" s="1762"/>
      <c r="E70" s="388"/>
      <c r="F70" s="388"/>
      <c r="G70" s="388"/>
      <c r="H70" s="388"/>
      <c r="I70" s="388"/>
      <c r="J70" s="388"/>
      <c r="K70" s="388"/>
      <c r="L70" s="388"/>
      <c r="M70" s="388"/>
      <c r="N70" s="388"/>
      <c r="O70" s="387"/>
      <c r="Q70" s="1763"/>
      <c r="R70" s="1764"/>
    </row>
    <row r="71" spans="2:18" ht="18" customHeight="1" x14ac:dyDescent="0.15">
      <c r="B71" s="1760"/>
      <c r="C71" s="1761"/>
      <c r="D71" s="1762"/>
      <c r="E71" s="388"/>
      <c r="F71" s="388"/>
      <c r="G71" s="388"/>
      <c r="H71" s="388"/>
      <c r="I71" s="388"/>
      <c r="J71" s="388"/>
      <c r="K71" s="388"/>
      <c r="L71" s="388"/>
      <c r="M71" s="388"/>
      <c r="N71" s="388"/>
      <c r="O71" s="387"/>
      <c r="P71" s="1050"/>
      <c r="Q71" s="1763"/>
      <c r="R71" s="1764"/>
    </row>
  </sheetData>
  <sheetProtection insertRows="0" deleteRows="0" autoFilter="0"/>
  <mergeCells count="82">
    <mergeCell ref="B5:R5"/>
    <mergeCell ref="B6:D6"/>
    <mergeCell ref="E6:G6"/>
    <mergeCell ref="H6:M8"/>
    <mergeCell ref="N6:N8"/>
    <mergeCell ref="O6:Q6"/>
    <mergeCell ref="R6:R8"/>
    <mergeCell ref="R33:R35"/>
    <mergeCell ref="S6:Y8"/>
    <mergeCell ref="B7:B8"/>
    <mergeCell ref="C7:D7"/>
    <mergeCell ref="E7:E8"/>
    <mergeCell ref="F7:F8"/>
    <mergeCell ref="G7:G8"/>
    <mergeCell ref="O7:O8"/>
    <mergeCell ref="P7:P8"/>
    <mergeCell ref="Q7:Q8"/>
    <mergeCell ref="B31:D31"/>
    <mergeCell ref="B33:B35"/>
    <mergeCell ref="C33:C35"/>
    <mergeCell ref="D33:D35"/>
    <mergeCell ref="Q33:Q35"/>
    <mergeCell ref="B39:B41"/>
    <mergeCell ref="C39:C41"/>
    <mergeCell ref="D39:D41"/>
    <mergeCell ref="Q39:Q41"/>
    <mergeCell ref="R39:R41"/>
    <mergeCell ref="B36:B38"/>
    <mergeCell ref="C36:C38"/>
    <mergeCell ref="D36:D38"/>
    <mergeCell ref="Q36:Q38"/>
    <mergeCell ref="R36:R38"/>
    <mergeCell ref="B45:B47"/>
    <mergeCell ref="C45:C47"/>
    <mergeCell ref="D45:D47"/>
    <mergeCell ref="Q45:Q47"/>
    <mergeCell ref="R45:R47"/>
    <mergeCell ref="B42:B44"/>
    <mergeCell ref="C42:C44"/>
    <mergeCell ref="D42:D44"/>
    <mergeCell ref="Q42:Q44"/>
    <mergeCell ref="R42:R44"/>
    <mergeCell ref="B51:B53"/>
    <mergeCell ref="C51:C53"/>
    <mergeCell ref="D51:D53"/>
    <mergeCell ref="Q51:Q53"/>
    <mergeCell ref="R51:R53"/>
    <mergeCell ref="B48:B50"/>
    <mergeCell ref="C48:C50"/>
    <mergeCell ref="D48:D50"/>
    <mergeCell ref="Q48:Q50"/>
    <mergeCell ref="R48:R50"/>
    <mergeCell ref="B57:B59"/>
    <mergeCell ref="C57:C59"/>
    <mergeCell ref="D57:D59"/>
    <mergeCell ref="Q57:Q59"/>
    <mergeCell ref="R57:R59"/>
    <mergeCell ref="B54:B56"/>
    <mergeCell ref="C54:C56"/>
    <mergeCell ref="D54:D56"/>
    <mergeCell ref="Q54:Q56"/>
    <mergeCell ref="R54:R56"/>
    <mergeCell ref="B63:B65"/>
    <mergeCell ref="C63:C65"/>
    <mergeCell ref="D63:D65"/>
    <mergeCell ref="Q63:Q65"/>
    <mergeCell ref="R63:R65"/>
    <mergeCell ref="B60:B62"/>
    <mergeCell ref="C60:C62"/>
    <mergeCell ref="D60:D62"/>
    <mergeCell ref="Q60:Q62"/>
    <mergeCell ref="R60:R62"/>
    <mergeCell ref="B69:B71"/>
    <mergeCell ref="C69:C71"/>
    <mergeCell ref="D69:D71"/>
    <mergeCell ref="Q69:Q71"/>
    <mergeCell ref="R69:R71"/>
    <mergeCell ref="B66:B68"/>
    <mergeCell ref="C66:C68"/>
    <mergeCell ref="D66:D68"/>
    <mergeCell ref="Q66:Q68"/>
    <mergeCell ref="R66:R68"/>
  </mergeCells>
  <phoneticPr fontId="4"/>
  <dataValidations count="2">
    <dataValidation imeMode="off" allowBlank="1" showInputMessage="1" showErrorMessage="1" sqref="C32:D32 H28:N32 E28:F32 B27:B32 C28 C29:D30 C27:D27 B10:D26" xr:uid="{47315A1E-DA21-461D-827C-488438B6AB6D}"/>
    <dataValidation imeMode="disabled" allowBlank="1" showInputMessage="1" showErrorMessage="1" sqref="E31:F31 E9:N27" xr:uid="{3070BBC9-FD6D-432E-BD55-02FBDE62F959}"/>
  </dataValidations>
  <printOptions horizontalCentered="1"/>
  <pageMargins left="0.31496062992125984" right="0.31496062992125984" top="0.59055118110236227" bottom="0.19685039370078741" header="0.51181102362204722" footer="0.51181102362204722"/>
  <pageSetup paperSize="9" scale="58" fitToHeight="0" orientation="landscape" cellComments="asDisplayed"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6D557-1EE9-4706-B99A-AEF061FFF2CB}">
  <dimension ref="A1:N300"/>
  <sheetViews>
    <sheetView workbookViewId="0"/>
  </sheetViews>
  <sheetFormatPr defaultRowHeight="13.5" x14ac:dyDescent="0.15"/>
  <cols>
    <col min="2" max="2" width="11" bestFit="1" customWidth="1"/>
    <col min="3" max="3" width="13" style="997" bestFit="1" customWidth="1"/>
    <col min="4" max="4" width="13" bestFit="1" customWidth="1"/>
    <col min="5" max="5" width="7.125" bestFit="1" customWidth="1"/>
    <col min="6" max="6" width="11" bestFit="1" customWidth="1"/>
    <col min="7" max="7" width="14.125" bestFit="1" customWidth="1"/>
    <col min="8" max="8" width="16.375" bestFit="1" customWidth="1"/>
    <col min="9" max="13" width="14.125" bestFit="1" customWidth="1"/>
    <col min="14" max="14" width="29.25" bestFit="1" customWidth="1"/>
  </cols>
  <sheetData>
    <row r="1" spans="1:14" x14ac:dyDescent="0.15">
      <c r="B1" s="862" t="s">
        <v>934</v>
      </c>
      <c r="C1" s="862" t="s">
        <v>935</v>
      </c>
      <c r="D1" s="862" t="s">
        <v>936</v>
      </c>
      <c r="E1" s="862" t="s">
        <v>937</v>
      </c>
      <c r="F1" s="862" t="s">
        <v>938</v>
      </c>
      <c r="G1" s="862" t="s">
        <v>939</v>
      </c>
      <c r="H1" s="862" t="s">
        <v>940</v>
      </c>
      <c r="I1" s="862" t="s">
        <v>941</v>
      </c>
      <c r="J1" s="862" t="s">
        <v>942</v>
      </c>
      <c r="K1" s="862" t="s">
        <v>943</v>
      </c>
      <c r="L1" s="862" t="s">
        <v>944</v>
      </c>
      <c r="M1" s="862" t="s">
        <v>945</v>
      </c>
      <c r="N1" s="862" t="s">
        <v>946</v>
      </c>
    </row>
    <row r="2" spans="1:14" x14ac:dyDescent="0.15">
      <c r="A2">
        <v>3</v>
      </c>
      <c r="B2" t="str">
        <f ca="1">IF(OFFSET('活動記録 '!$B$6,$A2,)="","",OFFSET('活動記録 '!$B$6,$A2,))</f>
        <v/>
      </c>
      <c r="C2" s="997" t="str">
        <f ca="1">IF(OFFSET('活動記録 '!$C$6,$A2,)="","",OFFSET('活動記録 '!$C$6,$A2,))</f>
        <v/>
      </c>
      <c r="D2" t="str">
        <f ca="1">IF(OFFSET('活動記録 '!$D$6,$A2,)="","",OFFSET('活動記録 '!$D$6,$A2,))</f>
        <v/>
      </c>
      <c r="E2" t="str">
        <f ca="1">IF(OFFSET('活動記録 '!$E$6,$A2,)="","",OFFSET('活動記録 '!$E$6,$A2,))</f>
        <v/>
      </c>
      <c r="F2" t="str">
        <f ca="1">IF(OFFSET('活動記録 '!$F$6,$A2,)="","",OFFSET('活動記録 '!$F$6,$A2,))</f>
        <v/>
      </c>
      <c r="G2" t="str">
        <f ca="1">IF(OFFSET('活動記録 '!$H$6,$A2,)="","",OFFSET('活動記録 '!$H$6,$A2,))</f>
        <v/>
      </c>
      <c r="H2" t="str">
        <f ca="1">IF(OFFSET('活動記録 '!$N$6,$A2,)="","",OFFSET('活動記録 '!$N$6,$A2,))</f>
        <v/>
      </c>
      <c r="I2" t="str">
        <f ca="1">IF(OFFSET('活動記録 '!$I$6,$A2,)="","",OFFSET('活動記録 '!$I$6,$A2,))</f>
        <v/>
      </c>
      <c r="J2" t="str">
        <f ca="1">IF(OFFSET('活動記録 '!$J$6,$A2,)="","",OFFSET('活動記録 '!$J$6,$A2,))</f>
        <v/>
      </c>
      <c r="K2" t="str">
        <f ca="1">IF(OFFSET('活動記録 '!$K$6,$A2,)="","",OFFSET('活動記録 '!$K$6,$A2,))</f>
        <v/>
      </c>
      <c r="L2" t="str">
        <f ca="1">IF(OFFSET('活動記録 '!$L$6,$A2,)="","",OFFSET('活動記録 '!$L$6,$A2,))</f>
        <v/>
      </c>
      <c r="M2" t="str">
        <f ca="1">IF(OFFSET('活動記録 '!$M$6,$A2,)="","",OFFSET('活動記録 '!$M$6,$A2,))</f>
        <v/>
      </c>
      <c r="N2" t="str">
        <f ca="1">IF(OFFSET('活動記録 '!$R$6,$A2,)="","",OFFSET('活動記録 '!$R$6,$A2,))</f>
        <v/>
      </c>
    </row>
    <row r="3" spans="1:14" x14ac:dyDescent="0.15">
      <c r="A3">
        <v>4</v>
      </c>
      <c r="B3" t="str">
        <f ca="1">IF(OFFSET('活動記録 '!$B$6,$A3,)="","",OFFSET('活動記録 '!$B$6,$A3,))</f>
        <v/>
      </c>
      <c r="C3" s="997" t="str">
        <f ca="1">IF(OFFSET('活動記録 '!$C$6,$A3,)="","",OFFSET('活動記録 '!$C$6,$A3,))</f>
        <v/>
      </c>
      <c r="D3" t="str">
        <f ca="1">IF(OFFSET('活動記録 '!$D$6,$A3,)="","",OFFSET('活動記録 '!$D$6,$A3,))</f>
        <v/>
      </c>
      <c r="E3" t="str">
        <f ca="1">IF(OFFSET('活動記録 '!$E$6,$A3,)="","",OFFSET('活動記録 '!$E$6,$A3,))</f>
        <v/>
      </c>
      <c r="F3" t="str">
        <f ca="1">IF(OFFSET('活動記録 '!$F$6,$A3,)="","",OFFSET('活動記録 '!$F$6,$A3,))</f>
        <v/>
      </c>
      <c r="G3" t="str">
        <f ca="1">IF(OFFSET('活動記録 '!$H$6,$A3,)="","",OFFSET('活動記録 '!$H$6,$A3,))</f>
        <v/>
      </c>
      <c r="H3" t="str">
        <f ca="1">IF(OFFSET('活動記録 '!$N$6,$A3,)="","",OFFSET('活動記録 '!$N$6,$A3,))</f>
        <v/>
      </c>
      <c r="I3" t="str">
        <f ca="1">IF(OFFSET('活動記録 '!$I$6,$A3,)="","",OFFSET('活動記録 '!$I$6,$A3,))</f>
        <v/>
      </c>
      <c r="J3" t="str">
        <f ca="1">IF(OFFSET('活動記録 '!$J$6,$A3,)="","",OFFSET('活動記録 '!$J$6,$A3,))</f>
        <v/>
      </c>
      <c r="K3" t="str">
        <f ca="1">IF(OFFSET('活動記録 '!$K$6,$A3,)="","",OFFSET('活動記録 '!$K$6,$A3,))</f>
        <v/>
      </c>
      <c r="L3" t="str">
        <f ca="1">IF(OFFSET('活動記録 '!$L$6,$A3,)="","",OFFSET('活動記録 '!$L$6,$A3,))</f>
        <v/>
      </c>
      <c r="M3" t="str">
        <f ca="1">IF(OFFSET('活動記録 '!$M$6,$A3,)="","",OFFSET('活動記録 '!$M$6,$A3,))</f>
        <v/>
      </c>
      <c r="N3" t="str">
        <f ca="1">IF(OFFSET('活動記録 '!$R$6,$A3,)="","",OFFSET('活動記録 '!$R$6,$A3,))</f>
        <v/>
      </c>
    </row>
    <row r="4" spans="1:14" x14ac:dyDescent="0.15">
      <c r="A4">
        <v>5</v>
      </c>
      <c r="B4" t="str">
        <f ca="1">IF(OFFSET('活動記録 '!$B$6,$A4,)="","",OFFSET('活動記録 '!$B$6,$A4,))</f>
        <v/>
      </c>
      <c r="C4" s="997" t="str">
        <f ca="1">IF(OFFSET('活動記録 '!$C$6,$A4,)="","",OFFSET('活動記録 '!$C$6,$A4,))</f>
        <v/>
      </c>
      <c r="D4" t="str">
        <f ca="1">IF(OFFSET('活動記録 '!$D$6,$A4,)="","",OFFSET('活動記録 '!$D$6,$A4,))</f>
        <v/>
      </c>
      <c r="E4" t="str">
        <f ca="1">IF(OFFSET('活動記録 '!$E$6,$A4,)="","",OFFSET('活動記録 '!$E$6,$A4,))</f>
        <v/>
      </c>
      <c r="F4" t="str">
        <f ca="1">IF(OFFSET('活動記録 '!$F$6,$A4,)="","",OFFSET('活動記録 '!$F$6,$A4,))</f>
        <v/>
      </c>
      <c r="G4" t="str">
        <f ca="1">IF(OFFSET('活動記録 '!$H$6,$A4,)="","",OFFSET('活動記録 '!$H$6,$A4,))</f>
        <v/>
      </c>
      <c r="H4" t="str">
        <f ca="1">IF(OFFSET('活動記録 '!$N$6,$A4,)="","",OFFSET('活動記録 '!$N$6,$A4,))</f>
        <v/>
      </c>
      <c r="I4" t="str">
        <f ca="1">IF(OFFSET('活動記録 '!$I$6,$A4,)="","",OFFSET('活動記録 '!$I$6,$A4,))</f>
        <v/>
      </c>
      <c r="J4" t="str">
        <f ca="1">IF(OFFSET('活動記録 '!$J$6,$A4,)="","",OFFSET('活動記録 '!$J$6,$A4,))</f>
        <v/>
      </c>
      <c r="K4" t="str">
        <f ca="1">IF(OFFSET('活動記録 '!$K$6,$A4,)="","",OFFSET('活動記録 '!$K$6,$A4,))</f>
        <v/>
      </c>
      <c r="L4" t="str">
        <f ca="1">IF(OFFSET('活動記録 '!$L$6,$A4,)="","",OFFSET('活動記録 '!$L$6,$A4,))</f>
        <v/>
      </c>
      <c r="M4" t="str">
        <f ca="1">IF(OFFSET('活動記録 '!$M$6,$A4,)="","",OFFSET('活動記録 '!$M$6,$A4,))</f>
        <v/>
      </c>
      <c r="N4" t="str">
        <f ca="1">IF(OFFSET('活動記録 '!$R$6,$A4,)="","",OFFSET('活動記録 '!$R$6,$A4,))</f>
        <v/>
      </c>
    </row>
    <row r="5" spans="1:14" x14ac:dyDescent="0.15">
      <c r="A5">
        <v>6</v>
      </c>
      <c r="B5" t="str">
        <f ca="1">IF(OFFSET('活動記録 '!$B$6,$A5,)="","",OFFSET('活動記録 '!$B$6,$A5,))</f>
        <v/>
      </c>
      <c r="C5" s="997" t="str">
        <f ca="1">IF(OFFSET('活動記録 '!$C$6,$A5,)="","",OFFSET('活動記録 '!$C$6,$A5,))</f>
        <v/>
      </c>
      <c r="D5" t="str">
        <f ca="1">IF(OFFSET('活動記録 '!$D$6,$A5,)="","",OFFSET('活動記録 '!$D$6,$A5,))</f>
        <v/>
      </c>
      <c r="E5" t="str">
        <f ca="1">IF(OFFSET('活動記録 '!$E$6,$A5,)="","",OFFSET('活動記録 '!$E$6,$A5,))</f>
        <v/>
      </c>
      <c r="F5" t="str">
        <f ca="1">IF(OFFSET('活動記録 '!$F$6,$A5,)="","",OFFSET('活動記録 '!$F$6,$A5,))</f>
        <v/>
      </c>
      <c r="G5" t="str">
        <f ca="1">IF(OFFSET('活動記録 '!$H$6,$A5,)="","",OFFSET('活動記録 '!$H$6,$A5,))</f>
        <v/>
      </c>
      <c r="H5" t="str">
        <f ca="1">IF(OFFSET('活動記録 '!$N$6,$A5,)="","",OFFSET('活動記録 '!$N$6,$A5,))</f>
        <v/>
      </c>
      <c r="I5" t="str">
        <f ca="1">IF(OFFSET('活動記録 '!$I$6,$A5,)="","",OFFSET('活動記録 '!$I$6,$A5,))</f>
        <v/>
      </c>
      <c r="J5" t="str">
        <f ca="1">IF(OFFSET('活動記録 '!$J$6,$A5,)="","",OFFSET('活動記録 '!$J$6,$A5,))</f>
        <v/>
      </c>
      <c r="K5" t="str">
        <f ca="1">IF(OFFSET('活動記録 '!$K$6,$A5,)="","",OFFSET('活動記録 '!$K$6,$A5,))</f>
        <v/>
      </c>
      <c r="L5" t="str">
        <f ca="1">IF(OFFSET('活動記録 '!$L$6,$A5,)="","",OFFSET('活動記録 '!$L$6,$A5,))</f>
        <v/>
      </c>
      <c r="M5" t="str">
        <f ca="1">IF(OFFSET('活動記録 '!$M$6,$A5,)="","",OFFSET('活動記録 '!$M$6,$A5,))</f>
        <v/>
      </c>
      <c r="N5" t="str">
        <f ca="1">IF(OFFSET('活動記録 '!$R$6,$A5,)="","",OFFSET('活動記録 '!$R$6,$A5,))</f>
        <v/>
      </c>
    </row>
    <row r="6" spans="1:14" x14ac:dyDescent="0.15">
      <c r="A6">
        <v>7</v>
      </c>
      <c r="B6" t="str">
        <f ca="1">IF(OFFSET('活動記録 '!$B$6,$A6,)="","",OFFSET('活動記録 '!$B$6,$A6,))</f>
        <v/>
      </c>
      <c r="C6" s="997" t="str">
        <f ca="1">IF(OFFSET('活動記録 '!$C$6,$A6,)="","",OFFSET('活動記録 '!$C$6,$A6,))</f>
        <v/>
      </c>
      <c r="D6" t="str">
        <f ca="1">IF(OFFSET('活動記録 '!$D$6,$A6,)="","",OFFSET('活動記録 '!$D$6,$A6,))</f>
        <v/>
      </c>
      <c r="E6" t="str">
        <f ca="1">IF(OFFSET('活動記録 '!$E$6,$A6,)="","",OFFSET('活動記録 '!$E$6,$A6,))</f>
        <v/>
      </c>
      <c r="F6" t="str">
        <f ca="1">IF(OFFSET('活動記録 '!$F$6,$A6,)="","",OFFSET('活動記録 '!$F$6,$A6,))</f>
        <v/>
      </c>
      <c r="G6" t="str">
        <f ca="1">IF(OFFSET('活動記録 '!$H$6,$A6,)="","",OFFSET('活動記録 '!$H$6,$A6,))</f>
        <v/>
      </c>
      <c r="H6" t="str">
        <f ca="1">IF(OFFSET('活動記録 '!$N$6,$A6,)="","",OFFSET('活動記録 '!$N$6,$A6,))</f>
        <v/>
      </c>
      <c r="I6" t="str">
        <f ca="1">IF(OFFSET('活動記録 '!$I$6,$A6,)="","",OFFSET('活動記録 '!$I$6,$A6,))</f>
        <v/>
      </c>
      <c r="J6" t="str">
        <f ca="1">IF(OFFSET('活動記録 '!$J$6,$A6,)="","",OFFSET('活動記録 '!$J$6,$A6,))</f>
        <v/>
      </c>
      <c r="K6" t="str">
        <f ca="1">IF(OFFSET('活動記録 '!$K$6,$A6,)="","",OFFSET('活動記録 '!$K$6,$A6,))</f>
        <v/>
      </c>
      <c r="L6" t="str">
        <f ca="1">IF(OFFSET('活動記録 '!$L$6,$A6,)="","",OFFSET('活動記録 '!$L$6,$A6,))</f>
        <v/>
      </c>
      <c r="M6" t="str">
        <f ca="1">IF(OFFSET('活動記録 '!$M$6,$A6,)="","",OFFSET('活動記録 '!$M$6,$A6,))</f>
        <v/>
      </c>
      <c r="N6" t="str">
        <f ca="1">IF(OFFSET('活動記録 '!$R$6,$A6,)="","",OFFSET('活動記録 '!$R$6,$A6,))</f>
        <v/>
      </c>
    </row>
    <row r="7" spans="1:14" x14ac:dyDescent="0.15">
      <c r="A7">
        <v>8</v>
      </c>
      <c r="B7" t="str">
        <f ca="1">IF(OFFSET('活動記録 '!$B$6,$A7,)="","",OFFSET('活動記録 '!$B$6,$A7,))</f>
        <v/>
      </c>
      <c r="C7" s="997" t="str">
        <f ca="1">IF(OFFSET('活動記録 '!$C$6,$A7,)="","",OFFSET('活動記録 '!$C$6,$A7,))</f>
        <v/>
      </c>
      <c r="D7" t="str">
        <f ca="1">IF(OFFSET('活動記録 '!$D$6,$A7,)="","",OFFSET('活動記録 '!$D$6,$A7,))</f>
        <v/>
      </c>
      <c r="E7" t="str">
        <f ca="1">IF(OFFSET('活動記録 '!$E$6,$A7,)="","",OFFSET('活動記録 '!$E$6,$A7,))</f>
        <v/>
      </c>
      <c r="F7" t="str">
        <f ca="1">IF(OFFSET('活動記録 '!$F$6,$A7,)="","",OFFSET('活動記録 '!$F$6,$A7,))</f>
        <v/>
      </c>
      <c r="G7" t="str">
        <f ca="1">IF(OFFSET('活動記録 '!$H$6,$A7,)="","",OFFSET('活動記録 '!$H$6,$A7,))</f>
        <v/>
      </c>
      <c r="H7" t="str">
        <f ca="1">IF(OFFSET('活動記録 '!$N$6,$A7,)="","",OFFSET('活動記録 '!$N$6,$A7,))</f>
        <v/>
      </c>
      <c r="I7" t="str">
        <f ca="1">IF(OFFSET('活動記録 '!$I$6,$A7,)="","",OFFSET('活動記録 '!$I$6,$A7,))</f>
        <v/>
      </c>
      <c r="J7" t="str">
        <f ca="1">IF(OFFSET('活動記録 '!$J$6,$A7,)="","",OFFSET('活動記録 '!$J$6,$A7,))</f>
        <v/>
      </c>
      <c r="K7" t="str">
        <f ca="1">IF(OFFSET('活動記録 '!$K$6,$A7,)="","",OFFSET('活動記録 '!$K$6,$A7,))</f>
        <v/>
      </c>
      <c r="L7" t="str">
        <f ca="1">IF(OFFSET('活動記録 '!$L$6,$A7,)="","",OFFSET('活動記録 '!$L$6,$A7,))</f>
        <v/>
      </c>
      <c r="M7" t="str">
        <f ca="1">IF(OFFSET('活動記録 '!$M$6,$A7,)="","",OFFSET('活動記録 '!$M$6,$A7,))</f>
        <v/>
      </c>
      <c r="N7" t="str">
        <f ca="1">IF(OFFSET('活動記録 '!$R$6,$A7,)="","",OFFSET('活動記録 '!$R$6,$A7,))</f>
        <v/>
      </c>
    </row>
    <row r="8" spans="1:14" x14ac:dyDescent="0.15">
      <c r="A8">
        <v>9</v>
      </c>
      <c r="B8" t="str">
        <f ca="1">IF(OFFSET('活動記録 '!$B$6,$A8,)="","",OFFSET('活動記録 '!$B$6,$A8,))</f>
        <v/>
      </c>
      <c r="C8" s="997" t="str">
        <f ca="1">IF(OFFSET('活動記録 '!$C$6,$A8,)="","",OFFSET('活動記録 '!$C$6,$A8,))</f>
        <v/>
      </c>
      <c r="D8" t="str">
        <f ca="1">IF(OFFSET('活動記録 '!$D$6,$A8,)="","",OFFSET('活動記録 '!$D$6,$A8,))</f>
        <v/>
      </c>
      <c r="E8" t="str">
        <f ca="1">IF(OFFSET('活動記録 '!$E$6,$A8,)="","",OFFSET('活動記録 '!$E$6,$A8,))</f>
        <v/>
      </c>
      <c r="F8" t="str">
        <f ca="1">IF(OFFSET('活動記録 '!$F$6,$A8,)="","",OFFSET('活動記録 '!$F$6,$A8,))</f>
        <v/>
      </c>
      <c r="G8" t="str">
        <f ca="1">IF(OFFSET('活動記録 '!$H$6,$A8,)="","",OFFSET('活動記録 '!$H$6,$A8,))</f>
        <v/>
      </c>
      <c r="H8" t="str">
        <f ca="1">IF(OFFSET('活動記録 '!$N$6,$A8,)="","",OFFSET('活動記録 '!$N$6,$A8,))</f>
        <v/>
      </c>
      <c r="I8" t="str">
        <f ca="1">IF(OFFSET('活動記録 '!$I$6,$A8,)="","",OFFSET('活動記録 '!$I$6,$A8,))</f>
        <v/>
      </c>
      <c r="J8" t="str">
        <f ca="1">IF(OFFSET('活動記録 '!$J$6,$A8,)="","",OFFSET('活動記録 '!$J$6,$A8,))</f>
        <v/>
      </c>
      <c r="K8" t="str">
        <f ca="1">IF(OFFSET('活動記録 '!$K$6,$A8,)="","",OFFSET('活動記録 '!$K$6,$A8,))</f>
        <v/>
      </c>
      <c r="L8" t="str">
        <f ca="1">IF(OFFSET('活動記録 '!$L$6,$A8,)="","",OFFSET('活動記録 '!$L$6,$A8,))</f>
        <v/>
      </c>
      <c r="M8" t="str">
        <f ca="1">IF(OFFSET('活動記録 '!$M$6,$A8,)="","",OFFSET('活動記録 '!$M$6,$A8,))</f>
        <v/>
      </c>
      <c r="N8" t="str">
        <f ca="1">IF(OFFSET('活動記録 '!$R$6,$A8,)="","",OFFSET('活動記録 '!$R$6,$A8,))</f>
        <v/>
      </c>
    </row>
    <row r="9" spans="1:14" x14ac:dyDescent="0.15">
      <c r="A9">
        <v>10</v>
      </c>
      <c r="B9" t="str">
        <f ca="1">IF(OFFSET('活動記録 '!$B$6,$A9,)="","",OFFSET('活動記録 '!$B$6,$A9,))</f>
        <v/>
      </c>
      <c r="C9" s="997" t="str">
        <f ca="1">IF(OFFSET('活動記録 '!$C$6,$A9,)="","",OFFSET('活動記録 '!$C$6,$A9,))</f>
        <v/>
      </c>
      <c r="D9" t="str">
        <f ca="1">IF(OFFSET('活動記録 '!$D$6,$A9,)="","",OFFSET('活動記録 '!$D$6,$A9,))</f>
        <v/>
      </c>
      <c r="E9" t="str">
        <f ca="1">IF(OFFSET('活動記録 '!$E$6,$A9,)="","",OFFSET('活動記録 '!$E$6,$A9,))</f>
        <v/>
      </c>
      <c r="F9" t="str">
        <f ca="1">IF(OFFSET('活動記録 '!$F$6,$A9,)="","",OFFSET('活動記録 '!$F$6,$A9,))</f>
        <v/>
      </c>
      <c r="G9" t="str">
        <f ca="1">IF(OFFSET('活動記録 '!$H$6,$A9,)="","",OFFSET('活動記録 '!$H$6,$A9,))</f>
        <v/>
      </c>
      <c r="H9" t="str">
        <f ca="1">IF(OFFSET('活動記録 '!$N$6,$A9,)="","",OFFSET('活動記録 '!$N$6,$A9,))</f>
        <v/>
      </c>
      <c r="I9" t="str">
        <f ca="1">IF(OFFSET('活動記録 '!$I$6,$A9,)="","",OFFSET('活動記録 '!$I$6,$A9,))</f>
        <v/>
      </c>
      <c r="J9" t="str">
        <f ca="1">IF(OFFSET('活動記録 '!$J$6,$A9,)="","",OFFSET('活動記録 '!$J$6,$A9,))</f>
        <v/>
      </c>
      <c r="K9" t="str">
        <f ca="1">IF(OFFSET('活動記録 '!$K$6,$A9,)="","",OFFSET('活動記録 '!$K$6,$A9,))</f>
        <v/>
      </c>
      <c r="L9" t="str">
        <f ca="1">IF(OFFSET('活動記録 '!$L$6,$A9,)="","",OFFSET('活動記録 '!$L$6,$A9,))</f>
        <v/>
      </c>
      <c r="M9" t="str">
        <f ca="1">IF(OFFSET('活動記録 '!$M$6,$A9,)="","",OFFSET('活動記録 '!$M$6,$A9,))</f>
        <v/>
      </c>
      <c r="N9" t="str">
        <f ca="1">IF(OFFSET('活動記録 '!$R$6,$A9,)="","",OFFSET('活動記録 '!$R$6,$A9,))</f>
        <v/>
      </c>
    </row>
    <row r="10" spans="1:14" x14ac:dyDescent="0.15">
      <c r="A10">
        <v>11</v>
      </c>
      <c r="B10" t="str">
        <f ca="1">IF(OFFSET('活動記録 '!$B$6,$A10,)="","",OFFSET('活動記録 '!$B$6,$A10,))</f>
        <v/>
      </c>
      <c r="C10" s="997" t="str">
        <f ca="1">IF(OFFSET('活動記録 '!$C$6,$A10,)="","",OFFSET('活動記録 '!$C$6,$A10,))</f>
        <v/>
      </c>
      <c r="D10" t="str">
        <f ca="1">IF(OFFSET('活動記録 '!$D$6,$A10,)="","",OFFSET('活動記録 '!$D$6,$A10,))</f>
        <v/>
      </c>
      <c r="E10" t="str">
        <f ca="1">IF(OFFSET('活動記録 '!$E$6,$A10,)="","",OFFSET('活動記録 '!$E$6,$A10,))</f>
        <v/>
      </c>
      <c r="F10" t="str">
        <f ca="1">IF(OFFSET('活動記録 '!$F$6,$A10,)="","",OFFSET('活動記録 '!$F$6,$A10,))</f>
        <v/>
      </c>
      <c r="G10" t="str">
        <f ca="1">IF(OFFSET('活動記録 '!$H$6,$A10,)="","",OFFSET('活動記録 '!$H$6,$A10,))</f>
        <v/>
      </c>
      <c r="H10" t="str">
        <f ca="1">IF(OFFSET('活動記録 '!$N$6,$A10,)="","",OFFSET('活動記録 '!$N$6,$A10,))</f>
        <v/>
      </c>
      <c r="I10" t="str">
        <f ca="1">IF(OFFSET('活動記録 '!$I$6,$A10,)="","",OFFSET('活動記録 '!$I$6,$A10,))</f>
        <v/>
      </c>
      <c r="J10" t="str">
        <f ca="1">IF(OFFSET('活動記録 '!$J$6,$A10,)="","",OFFSET('活動記録 '!$J$6,$A10,))</f>
        <v/>
      </c>
      <c r="K10" t="str">
        <f ca="1">IF(OFFSET('活動記録 '!$K$6,$A10,)="","",OFFSET('活動記録 '!$K$6,$A10,))</f>
        <v/>
      </c>
      <c r="L10" t="str">
        <f ca="1">IF(OFFSET('活動記録 '!$L$6,$A10,)="","",OFFSET('活動記録 '!$L$6,$A10,))</f>
        <v/>
      </c>
      <c r="M10" t="str">
        <f ca="1">IF(OFFSET('活動記録 '!$M$6,$A10,)="","",OFFSET('活動記録 '!$M$6,$A10,))</f>
        <v/>
      </c>
      <c r="N10" t="str">
        <f ca="1">IF(OFFSET('活動記録 '!$R$6,$A10,)="","",OFFSET('活動記録 '!$R$6,$A10,))</f>
        <v/>
      </c>
    </row>
    <row r="11" spans="1:14" x14ac:dyDescent="0.15">
      <c r="A11">
        <v>12</v>
      </c>
      <c r="B11" t="str">
        <f ca="1">IF(OFFSET('活動記録 '!$B$6,$A11,)="","",OFFSET('活動記録 '!$B$6,$A11,))</f>
        <v/>
      </c>
      <c r="C11" s="997" t="str">
        <f ca="1">IF(OFFSET('活動記録 '!$C$6,$A11,)="","",OFFSET('活動記録 '!$C$6,$A11,))</f>
        <v/>
      </c>
      <c r="D11" t="str">
        <f ca="1">IF(OFFSET('活動記録 '!$D$6,$A11,)="","",OFFSET('活動記録 '!$D$6,$A11,))</f>
        <v/>
      </c>
      <c r="E11" t="str">
        <f ca="1">IF(OFFSET('活動記録 '!$E$6,$A11,)="","",OFFSET('活動記録 '!$E$6,$A11,))</f>
        <v/>
      </c>
      <c r="F11" t="str">
        <f ca="1">IF(OFFSET('活動記録 '!$F$6,$A11,)="","",OFFSET('活動記録 '!$F$6,$A11,))</f>
        <v/>
      </c>
      <c r="G11" t="str">
        <f ca="1">IF(OFFSET('活動記録 '!$H$6,$A11,)="","",OFFSET('活動記録 '!$H$6,$A11,))</f>
        <v/>
      </c>
      <c r="H11" t="str">
        <f ca="1">IF(OFFSET('活動記録 '!$N$6,$A11,)="","",OFFSET('活動記録 '!$N$6,$A11,))</f>
        <v/>
      </c>
      <c r="I11" t="str">
        <f ca="1">IF(OFFSET('活動記録 '!$I$6,$A11,)="","",OFFSET('活動記録 '!$I$6,$A11,))</f>
        <v/>
      </c>
      <c r="J11" t="str">
        <f ca="1">IF(OFFSET('活動記録 '!$J$6,$A11,)="","",OFFSET('活動記録 '!$J$6,$A11,))</f>
        <v/>
      </c>
      <c r="K11" t="str">
        <f ca="1">IF(OFFSET('活動記録 '!$K$6,$A11,)="","",OFFSET('活動記録 '!$K$6,$A11,))</f>
        <v/>
      </c>
      <c r="L11" t="str">
        <f ca="1">IF(OFFSET('活動記録 '!$L$6,$A11,)="","",OFFSET('活動記録 '!$L$6,$A11,))</f>
        <v/>
      </c>
      <c r="M11" t="str">
        <f ca="1">IF(OFFSET('活動記録 '!$M$6,$A11,)="","",OFFSET('活動記録 '!$M$6,$A11,))</f>
        <v/>
      </c>
      <c r="N11" t="str">
        <f ca="1">IF(OFFSET('活動記録 '!$R$6,$A11,)="","",OFFSET('活動記録 '!$R$6,$A11,))</f>
        <v/>
      </c>
    </row>
    <row r="12" spans="1:14" x14ac:dyDescent="0.15">
      <c r="A12">
        <v>13</v>
      </c>
      <c r="B12" t="str">
        <f ca="1">IF(OFFSET('活動記録 '!$B$6,$A12,)="","",OFFSET('活動記録 '!$B$6,$A12,))</f>
        <v/>
      </c>
      <c r="C12" s="997" t="str">
        <f ca="1">IF(OFFSET('活動記録 '!$C$6,$A12,)="","",OFFSET('活動記録 '!$C$6,$A12,))</f>
        <v/>
      </c>
      <c r="D12" t="str">
        <f ca="1">IF(OFFSET('活動記録 '!$D$6,$A12,)="","",OFFSET('活動記録 '!$D$6,$A12,))</f>
        <v/>
      </c>
      <c r="E12" t="str">
        <f ca="1">IF(OFFSET('活動記録 '!$E$6,$A12,)="","",OFFSET('活動記録 '!$E$6,$A12,))</f>
        <v/>
      </c>
      <c r="F12" t="str">
        <f ca="1">IF(OFFSET('活動記録 '!$F$6,$A12,)="","",OFFSET('活動記録 '!$F$6,$A12,))</f>
        <v/>
      </c>
      <c r="G12" t="str">
        <f ca="1">IF(OFFSET('活動記録 '!$H$6,$A12,)="","",OFFSET('活動記録 '!$H$6,$A12,))</f>
        <v/>
      </c>
      <c r="H12" t="str">
        <f ca="1">IF(OFFSET('活動記録 '!$N$6,$A12,)="","",OFFSET('活動記録 '!$N$6,$A12,))</f>
        <v/>
      </c>
      <c r="I12" t="str">
        <f ca="1">IF(OFFSET('活動記録 '!$I$6,$A12,)="","",OFFSET('活動記録 '!$I$6,$A12,))</f>
        <v/>
      </c>
      <c r="J12" t="str">
        <f ca="1">IF(OFFSET('活動記録 '!$J$6,$A12,)="","",OFFSET('活動記録 '!$J$6,$A12,))</f>
        <v/>
      </c>
      <c r="K12" t="str">
        <f ca="1">IF(OFFSET('活動記録 '!$K$6,$A12,)="","",OFFSET('活動記録 '!$K$6,$A12,))</f>
        <v/>
      </c>
      <c r="L12" t="str">
        <f ca="1">IF(OFFSET('活動記録 '!$L$6,$A12,)="","",OFFSET('活動記録 '!$L$6,$A12,))</f>
        <v/>
      </c>
      <c r="M12" t="str">
        <f ca="1">IF(OFFSET('活動記録 '!$M$6,$A12,)="","",OFFSET('活動記録 '!$M$6,$A12,))</f>
        <v/>
      </c>
      <c r="N12" t="str">
        <f ca="1">IF(OFFSET('活動記録 '!$R$6,$A12,)="","",OFFSET('活動記録 '!$R$6,$A12,))</f>
        <v/>
      </c>
    </row>
    <row r="13" spans="1:14" x14ac:dyDescent="0.15">
      <c r="A13">
        <v>14</v>
      </c>
      <c r="B13" t="str">
        <f ca="1">IF(OFFSET('活動記録 '!$B$6,$A13,)="","",OFFSET('活動記録 '!$B$6,$A13,))</f>
        <v/>
      </c>
      <c r="C13" s="997" t="str">
        <f ca="1">IF(OFFSET('活動記録 '!$C$6,$A13,)="","",OFFSET('活動記録 '!$C$6,$A13,))</f>
        <v/>
      </c>
      <c r="D13" t="str">
        <f ca="1">IF(OFFSET('活動記録 '!$D$6,$A13,)="","",OFFSET('活動記録 '!$D$6,$A13,))</f>
        <v/>
      </c>
      <c r="E13" t="str">
        <f ca="1">IF(OFFSET('活動記録 '!$E$6,$A13,)="","",OFFSET('活動記録 '!$E$6,$A13,))</f>
        <v/>
      </c>
      <c r="F13" t="str">
        <f ca="1">IF(OFFSET('活動記録 '!$F$6,$A13,)="","",OFFSET('活動記録 '!$F$6,$A13,))</f>
        <v/>
      </c>
      <c r="G13" t="str">
        <f ca="1">IF(OFFSET('活動記録 '!$H$6,$A13,)="","",OFFSET('活動記録 '!$H$6,$A13,))</f>
        <v/>
      </c>
      <c r="H13" t="str">
        <f ca="1">IF(OFFSET('活動記録 '!$N$6,$A13,)="","",OFFSET('活動記録 '!$N$6,$A13,))</f>
        <v/>
      </c>
      <c r="I13" t="str">
        <f ca="1">IF(OFFSET('活動記録 '!$I$6,$A13,)="","",OFFSET('活動記録 '!$I$6,$A13,))</f>
        <v/>
      </c>
      <c r="J13" t="str">
        <f ca="1">IF(OFFSET('活動記録 '!$J$6,$A13,)="","",OFFSET('活動記録 '!$J$6,$A13,))</f>
        <v/>
      </c>
      <c r="K13" t="str">
        <f ca="1">IF(OFFSET('活動記録 '!$K$6,$A13,)="","",OFFSET('活動記録 '!$K$6,$A13,))</f>
        <v/>
      </c>
      <c r="L13" t="str">
        <f ca="1">IF(OFFSET('活動記録 '!$L$6,$A13,)="","",OFFSET('活動記録 '!$L$6,$A13,))</f>
        <v/>
      </c>
      <c r="M13" t="str">
        <f ca="1">IF(OFFSET('活動記録 '!$M$6,$A13,)="","",OFFSET('活動記録 '!$M$6,$A13,))</f>
        <v/>
      </c>
      <c r="N13" t="str">
        <f ca="1">IF(OFFSET('活動記録 '!$R$6,$A13,)="","",OFFSET('活動記録 '!$R$6,$A13,))</f>
        <v/>
      </c>
    </row>
    <row r="14" spans="1:14" x14ac:dyDescent="0.15">
      <c r="A14">
        <v>15</v>
      </c>
      <c r="B14" t="str">
        <f ca="1">IF(OFFSET('活動記録 '!$B$6,$A14,)="","",OFFSET('活動記録 '!$B$6,$A14,))</f>
        <v/>
      </c>
      <c r="C14" s="997" t="str">
        <f ca="1">IF(OFFSET('活動記録 '!$C$6,$A14,)="","",OFFSET('活動記録 '!$C$6,$A14,))</f>
        <v/>
      </c>
      <c r="D14" t="str">
        <f ca="1">IF(OFFSET('活動記録 '!$D$6,$A14,)="","",OFFSET('活動記録 '!$D$6,$A14,))</f>
        <v/>
      </c>
      <c r="E14" t="str">
        <f ca="1">IF(OFFSET('活動記録 '!$E$6,$A14,)="","",OFFSET('活動記録 '!$E$6,$A14,))</f>
        <v/>
      </c>
      <c r="F14" t="str">
        <f ca="1">IF(OFFSET('活動記録 '!$F$6,$A14,)="","",OFFSET('活動記録 '!$F$6,$A14,))</f>
        <v/>
      </c>
      <c r="G14" t="str">
        <f ca="1">IF(OFFSET('活動記録 '!$H$6,$A14,)="","",OFFSET('活動記録 '!$H$6,$A14,))</f>
        <v/>
      </c>
      <c r="H14" t="str">
        <f ca="1">IF(OFFSET('活動記録 '!$N$6,$A14,)="","",OFFSET('活動記録 '!$N$6,$A14,))</f>
        <v/>
      </c>
      <c r="I14" t="str">
        <f ca="1">IF(OFFSET('活動記録 '!$I$6,$A14,)="","",OFFSET('活動記録 '!$I$6,$A14,))</f>
        <v/>
      </c>
      <c r="J14" t="str">
        <f ca="1">IF(OFFSET('活動記録 '!$J$6,$A14,)="","",OFFSET('活動記録 '!$J$6,$A14,))</f>
        <v/>
      </c>
      <c r="K14" t="str">
        <f ca="1">IF(OFFSET('活動記録 '!$K$6,$A14,)="","",OFFSET('活動記録 '!$K$6,$A14,))</f>
        <v/>
      </c>
      <c r="L14" t="str">
        <f ca="1">IF(OFFSET('活動記録 '!$L$6,$A14,)="","",OFFSET('活動記録 '!$L$6,$A14,))</f>
        <v/>
      </c>
      <c r="M14" t="str">
        <f ca="1">IF(OFFSET('活動記録 '!$M$6,$A14,)="","",OFFSET('活動記録 '!$M$6,$A14,))</f>
        <v/>
      </c>
      <c r="N14" t="str">
        <f ca="1">IF(OFFSET('活動記録 '!$R$6,$A14,)="","",OFFSET('活動記録 '!$R$6,$A14,))</f>
        <v/>
      </c>
    </row>
    <row r="15" spans="1:14" x14ac:dyDescent="0.15">
      <c r="A15">
        <v>16</v>
      </c>
      <c r="B15" t="str">
        <f ca="1">IF(OFFSET('活動記録 '!$B$6,$A15,)="","",OFFSET('活動記録 '!$B$6,$A15,))</f>
        <v/>
      </c>
      <c r="C15" s="997" t="str">
        <f ca="1">IF(OFFSET('活動記録 '!$C$6,$A15,)="","",OFFSET('活動記録 '!$C$6,$A15,))</f>
        <v/>
      </c>
      <c r="D15" t="str">
        <f ca="1">IF(OFFSET('活動記録 '!$D$6,$A15,)="","",OFFSET('活動記録 '!$D$6,$A15,))</f>
        <v/>
      </c>
      <c r="E15" t="str">
        <f ca="1">IF(OFFSET('活動記録 '!$E$6,$A15,)="","",OFFSET('活動記録 '!$E$6,$A15,))</f>
        <v/>
      </c>
      <c r="F15" t="str">
        <f ca="1">IF(OFFSET('活動記録 '!$F$6,$A15,)="","",OFFSET('活動記録 '!$F$6,$A15,))</f>
        <v/>
      </c>
      <c r="G15" t="str">
        <f ca="1">IF(OFFSET('活動記録 '!$H$6,$A15,)="","",OFFSET('活動記録 '!$H$6,$A15,))</f>
        <v/>
      </c>
      <c r="H15" t="str">
        <f ca="1">IF(OFFSET('活動記録 '!$N$6,$A15,)="","",OFFSET('活動記録 '!$N$6,$A15,))</f>
        <v/>
      </c>
      <c r="I15" t="str">
        <f ca="1">IF(OFFSET('活動記録 '!$I$6,$A15,)="","",OFFSET('活動記録 '!$I$6,$A15,))</f>
        <v/>
      </c>
      <c r="J15" t="str">
        <f ca="1">IF(OFFSET('活動記録 '!$J$6,$A15,)="","",OFFSET('活動記録 '!$J$6,$A15,))</f>
        <v/>
      </c>
      <c r="K15" t="str">
        <f ca="1">IF(OFFSET('活動記録 '!$K$6,$A15,)="","",OFFSET('活動記録 '!$K$6,$A15,))</f>
        <v/>
      </c>
      <c r="L15" t="str">
        <f ca="1">IF(OFFSET('活動記録 '!$L$6,$A15,)="","",OFFSET('活動記録 '!$L$6,$A15,))</f>
        <v/>
      </c>
      <c r="M15" t="str">
        <f ca="1">IF(OFFSET('活動記録 '!$M$6,$A15,)="","",OFFSET('活動記録 '!$M$6,$A15,))</f>
        <v/>
      </c>
      <c r="N15" t="str">
        <f ca="1">IF(OFFSET('活動記録 '!$R$6,$A15,)="","",OFFSET('活動記録 '!$R$6,$A15,))</f>
        <v/>
      </c>
    </row>
    <row r="16" spans="1:14" x14ac:dyDescent="0.15">
      <c r="A16">
        <v>17</v>
      </c>
      <c r="B16" t="str">
        <f ca="1">IF(OFFSET('活動記録 '!$B$6,$A16,)="","",OFFSET('活動記録 '!$B$6,$A16,))</f>
        <v/>
      </c>
      <c r="C16" s="997" t="str">
        <f ca="1">IF(OFFSET('活動記録 '!$C$6,$A16,)="","",OFFSET('活動記録 '!$C$6,$A16,))</f>
        <v/>
      </c>
      <c r="D16" t="str">
        <f ca="1">IF(OFFSET('活動記録 '!$D$6,$A16,)="","",OFFSET('活動記録 '!$D$6,$A16,))</f>
        <v/>
      </c>
      <c r="E16" t="str">
        <f ca="1">IF(OFFSET('活動記録 '!$E$6,$A16,)="","",OFFSET('活動記録 '!$E$6,$A16,))</f>
        <v/>
      </c>
      <c r="F16" t="str">
        <f ca="1">IF(OFFSET('活動記録 '!$F$6,$A16,)="","",OFFSET('活動記録 '!$F$6,$A16,))</f>
        <v/>
      </c>
      <c r="G16" t="str">
        <f ca="1">IF(OFFSET('活動記録 '!$H$6,$A16,)="","",OFFSET('活動記録 '!$H$6,$A16,))</f>
        <v/>
      </c>
      <c r="H16" t="str">
        <f ca="1">IF(OFFSET('活動記録 '!$N$6,$A16,)="","",OFFSET('活動記録 '!$N$6,$A16,))</f>
        <v/>
      </c>
      <c r="I16" t="str">
        <f ca="1">IF(OFFSET('活動記録 '!$I$6,$A16,)="","",OFFSET('活動記録 '!$I$6,$A16,))</f>
        <v/>
      </c>
      <c r="J16" t="str">
        <f ca="1">IF(OFFSET('活動記録 '!$J$6,$A16,)="","",OFFSET('活動記録 '!$J$6,$A16,))</f>
        <v/>
      </c>
      <c r="K16" t="str">
        <f ca="1">IF(OFFSET('活動記録 '!$K$6,$A16,)="","",OFFSET('活動記録 '!$K$6,$A16,))</f>
        <v/>
      </c>
      <c r="L16" t="str">
        <f ca="1">IF(OFFSET('活動記録 '!$L$6,$A16,)="","",OFFSET('活動記録 '!$L$6,$A16,))</f>
        <v/>
      </c>
      <c r="M16" t="str">
        <f ca="1">IF(OFFSET('活動記録 '!$M$6,$A16,)="","",OFFSET('活動記録 '!$M$6,$A16,))</f>
        <v/>
      </c>
      <c r="N16" t="str">
        <f ca="1">IF(OFFSET('活動記録 '!$R$6,$A16,)="","",OFFSET('活動記録 '!$R$6,$A16,))</f>
        <v/>
      </c>
    </row>
    <row r="17" spans="1:14" x14ac:dyDescent="0.15">
      <c r="A17">
        <v>18</v>
      </c>
      <c r="B17" t="str">
        <f ca="1">IF(OFFSET('活動記録 '!$B$6,$A17,)="","",OFFSET('活動記録 '!$B$6,$A17,))</f>
        <v/>
      </c>
      <c r="C17" s="997" t="str">
        <f ca="1">IF(OFFSET('活動記録 '!$C$6,$A17,)="","",OFFSET('活動記録 '!$C$6,$A17,))</f>
        <v/>
      </c>
      <c r="D17" t="str">
        <f ca="1">IF(OFFSET('活動記録 '!$D$6,$A17,)="","",OFFSET('活動記録 '!$D$6,$A17,))</f>
        <v/>
      </c>
      <c r="E17" t="str">
        <f ca="1">IF(OFFSET('活動記録 '!$E$6,$A17,)="","",OFFSET('活動記録 '!$E$6,$A17,))</f>
        <v/>
      </c>
      <c r="F17" t="str">
        <f ca="1">IF(OFFSET('活動記録 '!$F$6,$A17,)="","",OFFSET('活動記録 '!$F$6,$A17,))</f>
        <v/>
      </c>
      <c r="G17" t="str">
        <f ca="1">IF(OFFSET('活動記録 '!$H$6,$A17,)="","",OFFSET('活動記録 '!$H$6,$A17,))</f>
        <v/>
      </c>
      <c r="H17" t="str">
        <f ca="1">IF(OFFSET('活動記録 '!$N$6,$A17,)="","",OFFSET('活動記録 '!$N$6,$A17,))</f>
        <v/>
      </c>
      <c r="I17" t="str">
        <f ca="1">IF(OFFSET('活動記録 '!$I$6,$A17,)="","",OFFSET('活動記録 '!$I$6,$A17,))</f>
        <v/>
      </c>
      <c r="J17" t="str">
        <f ca="1">IF(OFFSET('活動記録 '!$J$6,$A17,)="","",OFFSET('活動記録 '!$J$6,$A17,))</f>
        <v/>
      </c>
      <c r="K17" t="str">
        <f ca="1">IF(OFFSET('活動記録 '!$K$6,$A17,)="","",OFFSET('活動記録 '!$K$6,$A17,))</f>
        <v/>
      </c>
      <c r="L17" t="str">
        <f ca="1">IF(OFFSET('活動記録 '!$L$6,$A17,)="","",OFFSET('活動記録 '!$L$6,$A17,))</f>
        <v/>
      </c>
      <c r="M17" t="str">
        <f ca="1">IF(OFFSET('活動記録 '!$M$6,$A17,)="","",OFFSET('活動記録 '!$M$6,$A17,))</f>
        <v/>
      </c>
      <c r="N17" t="str">
        <f ca="1">IF(OFFSET('活動記録 '!$R$6,$A17,)="","",OFFSET('活動記録 '!$R$6,$A17,))</f>
        <v/>
      </c>
    </row>
    <row r="18" spans="1:14" x14ac:dyDescent="0.15">
      <c r="A18">
        <v>19</v>
      </c>
      <c r="B18" t="str">
        <f ca="1">IF(OFFSET('活動記録 '!$B$6,$A18,)="","",OFFSET('活動記録 '!$B$6,$A18,))</f>
        <v/>
      </c>
      <c r="C18" s="997" t="str">
        <f ca="1">IF(OFFSET('活動記録 '!$C$6,$A18,)="","",OFFSET('活動記録 '!$C$6,$A18,))</f>
        <v/>
      </c>
      <c r="D18" t="str">
        <f ca="1">IF(OFFSET('活動記録 '!$D$6,$A18,)="","",OFFSET('活動記録 '!$D$6,$A18,))</f>
        <v/>
      </c>
      <c r="E18" t="str">
        <f ca="1">IF(OFFSET('活動記録 '!$E$6,$A18,)="","",OFFSET('活動記録 '!$E$6,$A18,))</f>
        <v/>
      </c>
      <c r="F18" t="str">
        <f ca="1">IF(OFFSET('活動記録 '!$F$6,$A18,)="","",OFFSET('活動記録 '!$F$6,$A18,))</f>
        <v/>
      </c>
      <c r="G18" t="str">
        <f ca="1">IF(OFFSET('活動記録 '!$H$6,$A18,)="","",OFFSET('活動記録 '!$H$6,$A18,))</f>
        <v/>
      </c>
      <c r="H18" t="str">
        <f ca="1">IF(OFFSET('活動記録 '!$N$6,$A18,)="","",OFFSET('活動記録 '!$N$6,$A18,))</f>
        <v/>
      </c>
      <c r="I18" t="str">
        <f ca="1">IF(OFFSET('活動記録 '!$I$6,$A18,)="","",OFFSET('活動記録 '!$I$6,$A18,))</f>
        <v/>
      </c>
      <c r="J18" t="str">
        <f ca="1">IF(OFFSET('活動記録 '!$J$6,$A18,)="","",OFFSET('活動記録 '!$J$6,$A18,))</f>
        <v/>
      </c>
      <c r="K18" t="str">
        <f ca="1">IF(OFFSET('活動記録 '!$K$6,$A18,)="","",OFFSET('活動記録 '!$K$6,$A18,))</f>
        <v/>
      </c>
      <c r="L18" t="str">
        <f ca="1">IF(OFFSET('活動記録 '!$L$6,$A18,)="","",OFFSET('活動記録 '!$L$6,$A18,))</f>
        <v/>
      </c>
      <c r="M18" t="str">
        <f ca="1">IF(OFFSET('活動記録 '!$M$6,$A18,)="","",OFFSET('活動記録 '!$M$6,$A18,))</f>
        <v/>
      </c>
      <c r="N18" t="str">
        <f ca="1">IF(OFFSET('活動記録 '!$R$6,$A18,)="","",OFFSET('活動記録 '!$R$6,$A18,))</f>
        <v/>
      </c>
    </row>
    <row r="19" spans="1:14" x14ac:dyDescent="0.15">
      <c r="A19">
        <v>20</v>
      </c>
      <c r="B19" t="str">
        <f ca="1">IF(OFFSET('活動記録 '!$B$6,$A19,)="","",OFFSET('活動記録 '!$B$6,$A19,))</f>
        <v/>
      </c>
      <c r="C19" s="997" t="str">
        <f ca="1">IF(OFFSET('活動記録 '!$C$6,$A19,)="","",OFFSET('活動記録 '!$C$6,$A19,))</f>
        <v/>
      </c>
      <c r="D19" t="str">
        <f ca="1">IF(OFFSET('活動記録 '!$D$6,$A19,)="","",OFFSET('活動記録 '!$D$6,$A19,))</f>
        <v/>
      </c>
      <c r="E19" t="str">
        <f ca="1">IF(OFFSET('活動記録 '!$E$6,$A19,)="","",OFFSET('活動記録 '!$E$6,$A19,))</f>
        <v/>
      </c>
      <c r="F19" t="str">
        <f ca="1">IF(OFFSET('活動記録 '!$F$6,$A19,)="","",OFFSET('活動記録 '!$F$6,$A19,))</f>
        <v/>
      </c>
      <c r="G19" t="str">
        <f ca="1">IF(OFFSET('活動記録 '!$H$6,$A19,)="","",OFFSET('活動記録 '!$H$6,$A19,))</f>
        <v/>
      </c>
      <c r="H19" t="str">
        <f ca="1">IF(OFFSET('活動記録 '!$N$6,$A19,)="","",OFFSET('活動記録 '!$N$6,$A19,))</f>
        <v/>
      </c>
      <c r="I19" t="str">
        <f ca="1">IF(OFFSET('活動記録 '!$I$6,$A19,)="","",OFFSET('活動記録 '!$I$6,$A19,))</f>
        <v/>
      </c>
      <c r="J19" t="str">
        <f ca="1">IF(OFFSET('活動記録 '!$J$6,$A19,)="","",OFFSET('活動記録 '!$J$6,$A19,))</f>
        <v/>
      </c>
      <c r="K19" t="str">
        <f ca="1">IF(OFFSET('活動記録 '!$K$6,$A19,)="","",OFFSET('活動記録 '!$K$6,$A19,))</f>
        <v/>
      </c>
      <c r="L19" t="str">
        <f ca="1">IF(OFFSET('活動記録 '!$L$6,$A19,)="","",OFFSET('活動記録 '!$L$6,$A19,))</f>
        <v/>
      </c>
      <c r="M19" t="str">
        <f ca="1">IF(OFFSET('活動記録 '!$M$6,$A19,)="","",OFFSET('活動記録 '!$M$6,$A19,))</f>
        <v/>
      </c>
      <c r="N19" t="str">
        <f ca="1">IF(OFFSET('活動記録 '!$R$6,$A19,)="","",OFFSET('活動記録 '!$R$6,$A19,))</f>
        <v/>
      </c>
    </row>
    <row r="20" spans="1:14" x14ac:dyDescent="0.15">
      <c r="A20">
        <v>21</v>
      </c>
      <c r="B20" t="str">
        <f ca="1">IF(OFFSET('活動記録 '!$B$6,$A20,)="","",OFFSET('活動記録 '!$B$6,$A20,))</f>
        <v/>
      </c>
      <c r="C20" s="997" t="str">
        <f ca="1">IF(OFFSET('活動記録 '!$C$6,$A20,)="","",OFFSET('活動記録 '!$C$6,$A20,))</f>
        <v/>
      </c>
      <c r="D20" t="str">
        <f ca="1">IF(OFFSET('活動記録 '!$D$6,$A20,)="","",OFFSET('活動記録 '!$D$6,$A20,))</f>
        <v/>
      </c>
      <c r="E20" t="str">
        <f ca="1">IF(OFFSET('活動記録 '!$E$6,$A20,)="","",OFFSET('活動記録 '!$E$6,$A20,))</f>
        <v/>
      </c>
      <c r="F20" t="str">
        <f ca="1">IF(OFFSET('活動記録 '!$F$6,$A20,)="","",OFFSET('活動記録 '!$F$6,$A20,))</f>
        <v/>
      </c>
      <c r="G20" t="str">
        <f ca="1">IF(OFFSET('活動記録 '!$H$6,$A20,)="","",OFFSET('活動記録 '!$H$6,$A20,))</f>
        <v/>
      </c>
      <c r="H20" t="str">
        <f ca="1">IF(OFFSET('活動記録 '!$N$6,$A20,)="","",OFFSET('活動記録 '!$N$6,$A20,))</f>
        <v/>
      </c>
      <c r="I20" t="str">
        <f ca="1">IF(OFFSET('活動記録 '!$I$6,$A20,)="","",OFFSET('活動記録 '!$I$6,$A20,))</f>
        <v/>
      </c>
      <c r="J20" t="str">
        <f ca="1">IF(OFFSET('活動記録 '!$J$6,$A20,)="","",OFFSET('活動記録 '!$J$6,$A20,))</f>
        <v/>
      </c>
      <c r="K20" t="str">
        <f ca="1">IF(OFFSET('活動記録 '!$K$6,$A20,)="","",OFFSET('活動記録 '!$K$6,$A20,))</f>
        <v/>
      </c>
      <c r="L20" t="str">
        <f ca="1">IF(OFFSET('活動記録 '!$L$6,$A20,)="","",OFFSET('活動記録 '!$L$6,$A20,))</f>
        <v/>
      </c>
      <c r="M20" t="str">
        <f ca="1">IF(OFFSET('活動記録 '!$M$6,$A20,)="","",OFFSET('活動記録 '!$M$6,$A20,))</f>
        <v/>
      </c>
      <c r="N20" t="str">
        <f ca="1">IF(OFFSET('活動記録 '!$R$6,$A20,)="","",OFFSET('活動記録 '!$R$6,$A20,))</f>
        <v/>
      </c>
    </row>
    <row r="21" spans="1:14" x14ac:dyDescent="0.15">
      <c r="A21">
        <v>22</v>
      </c>
      <c r="B21" t="str">
        <f ca="1">IF(OFFSET('活動記録 '!$B$6,$A21,)="","",OFFSET('活動記録 '!$B$6,$A21,))</f>
        <v/>
      </c>
      <c r="C21" s="997" t="str">
        <f ca="1">IF(OFFSET('活動記録 '!$C$6,$A21,)="","",OFFSET('活動記録 '!$C$6,$A21,))</f>
        <v/>
      </c>
      <c r="D21" t="str">
        <f ca="1">IF(OFFSET('活動記録 '!$D$6,$A21,)="","",OFFSET('活動記録 '!$D$6,$A21,))</f>
        <v/>
      </c>
      <c r="E21" t="str">
        <f ca="1">IF(OFFSET('活動記録 '!$E$6,$A21,)="","",OFFSET('活動記録 '!$E$6,$A21,))</f>
        <v/>
      </c>
      <c r="F21" t="str">
        <f ca="1">IF(OFFSET('活動記録 '!$F$6,$A21,)="","",OFFSET('活動記録 '!$F$6,$A21,))</f>
        <v>この線より上に行を挿入してください。</v>
      </c>
      <c r="G21" t="str">
        <f ca="1">IF(OFFSET('活動記録 '!$H$6,$A21,)="","",OFFSET('活動記録 '!$H$6,$A21,))</f>
        <v/>
      </c>
      <c r="H21" t="str">
        <f ca="1">IF(OFFSET('活動記録 '!$N$6,$A21,)="","",OFFSET('活動記録 '!$N$6,$A21,))</f>
        <v/>
      </c>
      <c r="I21" t="str">
        <f ca="1">IF(OFFSET('活動記録 '!$I$6,$A21,)="","",OFFSET('活動記録 '!$I$6,$A21,))</f>
        <v/>
      </c>
      <c r="J21" t="str">
        <f ca="1">IF(OFFSET('活動記録 '!$J$6,$A21,)="","",OFFSET('活動記録 '!$J$6,$A21,))</f>
        <v/>
      </c>
      <c r="K21" t="str">
        <f ca="1">IF(OFFSET('活動記録 '!$K$6,$A21,)="","",OFFSET('活動記録 '!$K$6,$A21,))</f>
        <v/>
      </c>
      <c r="L21" t="str">
        <f ca="1">IF(OFFSET('活動記録 '!$L$6,$A21,)="","",OFFSET('活動記録 '!$L$6,$A21,))</f>
        <v/>
      </c>
      <c r="M21" t="str">
        <f ca="1">IF(OFFSET('活動記録 '!$M$6,$A21,)="","",OFFSET('活動記録 '!$M$6,$A21,))</f>
        <v/>
      </c>
      <c r="N21" t="str">
        <f ca="1">IF(OFFSET('活動記録 '!$R$6,$A21,)="","",OFFSET('活動記録 '!$R$6,$A21,))</f>
        <v/>
      </c>
    </row>
    <row r="22" spans="1:14" x14ac:dyDescent="0.15">
      <c r="A22">
        <v>23</v>
      </c>
      <c r="B22" t="str">
        <f ca="1">IF(OFFSET('活動記録 '!$B$6,$A22,)="","",OFFSET('活動記録 '!$B$6,$A22,))</f>
        <v/>
      </c>
      <c r="C22" s="997" t="str">
        <f ca="1">IF(OFFSET('活動記録 '!$C$6,$A22,)="","",OFFSET('活動記録 '!$C$6,$A22,))</f>
        <v/>
      </c>
      <c r="D22" t="str">
        <f ca="1">IF(OFFSET('活動記録 '!$D$6,$A22,)="","",OFFSET('活動記録 '!$D$6,$A22,))</f>
        <v/>
      </c>
      <c r="E22" t="str">
        <f ca="1">IF(OFFSET('活動記録 '!$E$6,$A22,)="","",OFFSET('活動記録 '!$E$6,$A22,))</f>
        <v/>
      </c>
      <c r="F22" t="str">
        <f ca="1">IF(OFFSET('活動記録 '!$F$6,$A22,)="","",OFFSET('活動記録 '!$F$6,$A22,))</f>
        <v/>
      </c>
      <c r="G22" t="str">
        <f ca="1">IF(OFFSET('活動記録 '!$H$6,$A22,)="","",OFFSET('活動記録 '!$H$6,$A22,))</f>
        <v/>
      </c>
      <c r="H22" t="str">
        <f ca="1">IF(OFFSET('活動記録 '!$N$6,$A22,)="","",OFFSET('活動記録 '!$N$6,$A22,))</f>
        <v/>
      </c>
      <c r="I22" t="str">
        <f ca="1">IF(OFFSET('活動記録 '!$I$6,$A22,)="","",OFFSET('活動記録 '!$I$6,$A22,))</f>
        <v/>
      </c>
      <c r="J22" t="str">
        <f ca="1">IF(OFFSET('活動記録 '!$J$6,$A22,)="","",OFFSET('活動記録 '!$J$6,$A22,))</f>
        <v/>
      </c>
      <c r="K22" t="str">
        <f ca="1">IF(OFFSET('活動記録 '!$K$6,$A22,)="","",OFFSET('活動記録 '!$K$6,$A22,))</f>
        <v/>
      </c>
      <c r="L22" t="str">
        <f ca="1">IF(OFFSET('活動記録 '!$L$6,$A22,)="","",OFFSET('活動記録 '!$L$6,$A22,))</f>
        <v/>
      </c>
      <c r="M22" t="str">
        <f ca="1">IF(OFFSET('活動記録 '!$M$6,$A22,)="","",OFFSET('活動記録 '!$M$6,$A22,))</f>
        <v/>
      </c>
      <c r="N22" t="str">
        <f ca="1">IF(OFFSET('活動記録 '!$R$6,$A22,)="","",OFFSET('活動記録 '!$R$6,$A22,))</f>
        <v/>
      </c>
    </row>
    <row r="23" spans="1:14" x14ac:dyDescent="0.15">
      <c r="A23">
        <v>24</v>
      </c>
      <c r="B23" t="str">
        <f ca="1">IF(OFFSET('活動記録 '!$B$6,$A23,)="","",OFFSET('活動記録 '!$B$6,$A23,))</f>
        <v/>
      </c>
      <c r="C23" s="997" t="str">
        <f ca="1">IF(OFFSET('活動記録 '!$C$6,$A23,)="","",OFFSET('活動記録 '!$C$6,$A23,))</f>
        <v/>
      </c>
      <c r="D23" t="str">
        <f ca="1">IF(OFFSET('活動記録 '!$D$6,$A23,)="","",OFFSET('活動記録 '!$D$6,$A23,))</f>
        <v/>
      </c>
      <c r="E23" t="str">
        <f ca="1">IF(OFFSET('活動記録 '!$E$6,$A23,)="","",OFFSET('活動記録 '!$E$6,$A23,))</f>
        <v>農業者</v>
      </c>
      <c r="F23" t="str">
        <f ca="1">IF(OFFSET('活動記録 '!$F$6,$A23,)="","",OFFSET('活動記録 '!$F$6,$A23,))</f>
        <v>農業者以外</v>
      </c>
      <c r="G23" t="str">
        <f ca="1">IF(OFFSET('活動記録 '!$H$6,$A23,)="","",OFFSET('活動記録 '!$H$6,$A23,))</f>
        <v/>
      </c>
      <c r="H23" t="str">
        <f ca="1">IF(OFFSET('活動記録 '!$N$6,$A23,)="","",OFFSET('活動記録 '!$N$6,$A23,))</f>
        <v/>
      </c>
      <c r="I23" t="str">
        <f ca="1">IF(OFFSET('活動記録 '!$I$6,$A23,)="","",OFFSET('活動記録 '!$I$6,$A23,))</f>
        <v/>
      </c>
      <c r="J23" t="str">
        <f ca="1">IF(OFFSET('活動記録 '!$J$6,$A23,)="","",OFFSET('活動記録 '!$J$6,$A23,))</f>
        <v/>
      </c>
      <c r="K23" t="str">
        <f ca="1">IF(OFFSET('活動記録 '!$K$6,$A23,)="","",OFFSET('活動記録 '!$K$6,$A23,))</f>
        <v/>
      </c>
      <c r="L23" t="str">
        <f ca="1">IF(OFFSET('活動記録 '!$L$6,$A23,)="","",OFFSET('活動記録 '!$L$6,$A23,))</f>
        <v/>
      </c>
      <c r="M23" t="str">
        <f ca="1">IF(OFFSET('活動記録 '!$M$6,$A23,)="","",OFFSET('活動記録 '!$M$6,$A23,))</f>
        <v/>
      </c>
      <c r="N23" t="str">
        <f ca="1">IF(OFFSET('活動記録 '!$R$6,$A23,)="","",OFFSET('活動記録 '!$R$6,$A23,))</f>
        <v/>
      </c>
    </row>
    <row r="24" spans="1:14" x14ac:dyDescent="0.15">
      <c r="A24">
        <v>25</v>
      </c>
      <c r="B24" t="str">
        <f ca="1">IF(OFFSET('活動記録 '!$B$6,$A24,)="","",OFFSET('活動記録 '!$B$6,$A24,))</f>
        <v>活動に参加した最大人数</v>
      </c>
      <c r="C24" s="997" t="str">
        <f ca="1">IF(OFFSET('活動記録 '!$C$6,$A24,)="","",OFFSET('活動記録 '!$C$6,$A24,))</f>
        <v/>
      </c>
      <c r="D24" t="str">
        <f ca="1">IF(OFFSET('活動記録 '!$D$6,$A24,)="","",OFFSET('活動記録 '!$D$6,$A24,))</f>
        <v/>
      </c>
      <c r="E24">
        <f ca="1">IF(OFFSET('活動記録 '!$E$6,$A24,)="","",OFFSET('活動記録 '!$E$6,$A24,))</f>
        <v>0</v>
      </c>
      <c r="F24">
        <f ca="1">IF(OFFSET('活動記録 '!$F$6,$A24,)="","",OFFSET('活動記録 '!$F$6,$A24,))</f>
        <v>0</v>
      </c>
      <c r="G24" t="str">
        <f ca="1">IF(OFFSET('活動記録 '!$H$6,$A24,)="","",OFFSET('活動記録 '!$H$6,$A24,))</f>
        <v/>
      </c>
      <c r="H24" t="str">
        <f ca="1">IF(OFFSET('活動記録 '!$N$6,$A24,)="","",OFFSET('活動記録 '!$N$6,$A24,))</f>
        <v/>
      </c>
      <c r="I24" t="str">
        <f ca="1">IF(OFFSET('活動記録 '!$I$6,$A24,)="","",OFFSET('活動記録 '!$I$6,$A24,))</f>
        <v/>
      </c>
      <c r="J24" t="str">
        <f ca="1">IF(OFFSET('活動記録 '!$J$6,$A24,)="","",OFFSET('活動記録 '!$J$6,$A24,))</f>
        <v/>
      </c>
      <c r="K24" t="str">
        <f ca="1">IF(OFFSET('活動記録 '!$K$6,$A24,)="","",OFFSET('活動記録 '!$K$6,$A24,))</f>
        <v/>
      </c>
      <c r="L24" t="str">
        <f ca="1">IF(OFFSET('活動記録 '!$L$6,$A24,)="","",OFFSET('活動記録 '!$L$6,$A24,))</f>
        <v/>
      </c>
      <c r="M24" t="str">
        <f ca="1">IF(OFFSET('活動記録 '!$M$6,$A24,)="","",OFFSET('活動記録 '!$M$6,$A24,))</f>
        <v/>
      </c>
      <c r="N24" t="str">
        <f ca="1">IF(OFFSET('活動記録 '!$R$6,$A24,)="","",OFFSET('活動記録 '!$R$6,$A24,))</f>
        <v/>
      </c>
    </row>
    <row r="25" spans="1:14" x14ac:dyDescent="0.15">
      <c r="A25">
        <v>26</v>
      </c>
      <c r="B25" t="str">
        <f ca="1">IF(OFFSET('活動記録 '!$B$6,$A25,)="","",OFFSET('活動記録 '!$B$6,$A25,))</f>
        <v/>
      </c>
      <c r="C25" s="997" t="str">
        <f ca="1">IF(OFFSET('活動記録 '!$C$6,$A25,)="","",OFFSET('活動記録 '!$C$6,$A25,))</f>
        <v/>
      </c>
      <c r="D25" t="str">
        <f ca="1">IF(OFFSET('活動記録 '!$D$6,$A25,)="","",OFFSET('活動記録 '!$D$6,$A25,))</f>
        <v/>
      </c>
      <c r="E25" t="str">
        <f ca="1">IF(OFFSET('活動記録 '!$E$6,$A25,)="","",OFFSET('活動記録 '!$E$6,$A25,))</f>
        <v/>
      </c>
      <c r="F25" t="str">
        <f ca="1">IF(OFFSET('活動記録 '!$F$6,$A25,)="","",OFFSET('活動記録 '!$F$6,$A25,))</f>
        <v/>
      </c>
      <c r="G25" t="str">
        <f ca="1">IF(OFFSET('活動記録 '!$H$6,$A25,)="","",OFFSET('活動記録 '!$H$6,$A25,))</f>
        <v/>
      </c>
      <c r="H25" t="str">
        <f ca="1">IF(OFFSET('活動記録 '!$N$6,$A25,)="","",OFFSET('活動記録 '!$N$6,$A25,))</f>
        <v/>
      </c>
      <c r="I25" t="str">
        <f ca="1">IF(OFFSET('活動記録 '!$I$6,$A25,)="","",OFFSET('活動記録 '!$I$6,$A25,))</f>
        <v/>
      </c>
      <c r="J25" t="str">
        <f ca="1">IF(OFFSET('活動記録 '!$J$6,$A25,)="","",OFFSET('活動記録 '!$J$6,$A25,))</f>
        <v/>
      </c>
      <c r="K25" t="str">
        <f ca="1">IF(OFFSET('活動記録 '!$K$6,$A25,)="","",OFFSET('活動記録 '!$K$6,$A25,))</f>
        <v/>
      </c>
      <c r="L25" t="str">
        <f ca="1">IF(OFFSET('活動記録 '!$L$6,$A25,)="","",OFFSET('活動記録 '!$L$6,$A25,))</f>
        <v/>
      </c>
      <c r="M25" t="str">
        <f ca="1">IF(OFFSET('活動記録 '!$M$6,$A25,)="","",OFFSET('活動記録 '!$M$6,$A25,))</f>
        <v/>
      </c>
      <c r="N25" t="str">
        <f ca="1">IF(OFFSET('活動記録 '!$R$6,$A25,)="","",OFFSET('活動記録 '!$R$6,$A25,))</f>
        <v/>
      </c>
    </row>
    <row r="26" spans="1:14" x14ac:dyDescent="0.15">
      <c r="A26">
        <v>27</v>
      </c>
      <c r="B26" t="str">
        <f ca="1">IF(OFFSET('活動記録 '!$B$6,$A26,)="","",OFFSET('活動記録 '!$B$6,$A26,))</f>
        <v/>
      </c>
      <c r="C26" s="997" t="str">
        <f ca="1">IF(OFFSET('活動記録 '!$C$6,$A26,)="","",OFFSET('活動記録 '!$C$6,$A26,))</f>
        <v/>
      </c>
      <c r="D26" t="str">
        <f ca="1">IF(OFFSET('活動記録 '!$D$6,$A26,)="","",OFFSET('活動記録 '!$D$6,$A26,))</f>
        <v/>
      </c>
      <c r="E26" t="str">
        <f ca="1">IF(OFFSET('活動記録 '!$E$6,$A26,)="","",OFFSET('活動記録 '!$E$6,$A26,))</f>
        <v/>
      </c>
      <c r="F26" t="str">
        <f ca="1">IF(OFFSET('活動記録 '!$F$6,$A26,)="","",OFFSET('活動記録 '!$F$6,$A26,))</f>
        <v/>
      </c>
      <c r="G26" t="str">
        <f ca="1">IF(OFFSET('活動記録 '!$H$6,$A26,)="","",OFFSET('活動記録 '!$H$6,$A26,))</f>
        <v/>
      </c>
      <c r="H26" t="str">
        <f ca="1">IF(OFFSET('活動記録 '!$N$6,$A26,)="","",OFFSET('活動記録 '!$N$6,$A26,))</f>
        <v/>
      </c>
      <c r="I26" t="str">
        <f ca="1">IF(OFFSET('活動記録 '!$I$6,$A26,)="","",OFFSET('活動記録 '!$I$6,$A26,))</f>
        <v/>
      </c>
      <c r="J26" t="str">
        <f ca="1">IF(OFFSET('活動記録 '!$J$6,$A26,)="","",OFFSET('活動記録 '!$J$6,$A26,))</f>
        <v/>
      </c>
      <c r="K26" t="str">
        <f ca="1">IF(OFFSET('活動記録 '!$K$6,$A26,)="","",OFFSET('活動記録 '!$K$6,$A26,))</f>
        <v/>
      </c>
      <c r="L26" t="str">
        <f ca="1">IF(OFFSET('活動記録 '!$L$6,$A26,)="","",OFFSET('活動記録 '!$L$6,$A26,))</f>
        <v/>
      </c>
      <c r="M26" t="str">
        <f ca="1">IF(OFFSET('活動記録 '!$M$6,$A26,)="","",OFFSET('活動記録 '!$M$6,$A26,))</f>
        <v/>
      </c>
      <c r="N26" t="str">
        <f ca="1">IF(OFFSET('活動記録 '!$R$6,$A26,)="","",OFFSET('活動記録 '!$R$6,$A26,))</f>
        <v/>
      </c>
    </row>
    <row r="27" spans="1:14" x14ac:dyDescent="0.15">
      <c r="A27">
        <v>28</v>
      </c>
      <c r="B27" t="str">
        <f ca="1">IF(OFFSET('活動記録 '!$B$6,$A27,)="","",OFFSET('活動記録 '!$B$6,$A27,))</f>
        <v/>
      </c>
      <c r="C27" s="997" t="str">
        <f ca="1">IF(OFFSET('活動記録 '!$C$6,$A27,)="","",OFFSET('活動記録 '!$C$6,$A27,))</f>
        <v/>
      </c>
      <c r="D27" t="str">
        <f ca="1">IF(OFFSET('活動記録 '!$D$6,$A27,)="","",OFFSET('活動記録 '!$D$6,$A27,))</f>
        <v/>
      </c>
      <c r="E27" t="str">
        <f ca="1">IF(OFFSET('活動記録 '!$E$6,$A27,)="","",OFFSET('活動記録 '!$E$6,$A27,))</f>
        <v/>
      </c>
      <c r="F27" t="str">
        <f ca="1">IF(OFFSET('活動記録 '!$F$6,$A27,)="","",OFFSET('活動記録 '!$F$6,$A27,))</f>
        <v/>
      </c>
      <c r="G27" t="str">
        <f ca="1">IF(OFFSET('活動記録 '!$H$6,$A27,)="","",OFFSET('活動記録 '!$H$6,$A27,))</f>
        <v/>
      </c>
      <c r="H27" t="str">
        <f ca="1">IF(OFFSET('活動記録 '!$N$6,$A27,)="","",OFFSET('活動記録 '!$N$6,$A27,))</f>
        <v/>
      </c>
      <c r="I27" t="str">
        <f ca="1">IF(OFFSET('活動記録 '!$I$6,$A27,)="","",OFFSET('活動記録 '!$I$6,$A27,))</f>
        <v/>
      </c>
      <c r="J27" t="str">
        <f ca="1">IF(OFFSET('活動記録 '!$J$6,$A27,)="","",OFFSET('活動記録 '!$J$6,$A27,))</f>
        <v/>
      </c>
      <c r="K27" t="str">
        <f ca="1">IF(OFFSET('活動記録 '!$K$6,$A27,)="","",OFFSET('活動記録 '!$K$6,$A27,))</f>
        <v/>
      </c>
      <c r="L27" t="str">
        <f ca="1">IF(OFFSET('活動記録 '!$L$6,$A27,)="","",OFFSET('活動記録 '!$L$6,$A27,))</f>
        <v/>
      </c>
      <c r="M27" t="str">
        <f ca="1">IF(OFFSET('活動記録 '!$M$6,$A27,)="","",OFFSET('活動記録 '!$M$6,$A27,))</f>
        <v/>
      </c>
      <c r="N27" t="str">
        <f ca="1">IF(OFFSET('活動記録 '!$R$6,$A27,)="","",OFFSET('活動記録 '!$R$6,$A27,))</f>
        <v/>
      </c>
    </row>
    <row r="28" spans="1:14" x14ac:dyDescent="0.15">
      <c r="A28">
        <v>29</v>
      </c>
      <c r="B28" t="str">
        <f ca="1">IF(OFFSET('活動記録 '!$B$6,$A28,)="","",OFFSET('活動記録 '!$B$6,$A28,))</f>
        <v/>
      </c>
      <c r="C28" s="997" t="str">
        <f ca="1">IF(OFFSET('活動記録 '!$C$6,$A28,)="","",OFFSET('活動記録 '!$C$6,$A28,))</f>
        <v/>
      </c>
      <c r="D28" t="str">
        <f ca="1">IF(OFFSET('活動記録 '!$D$6,$A28,)="","",OFFSET('活動記録 '!$D$6,$A28,))</f>
        <v/>
      </c>
      <c r="E28" t="str">
        <f ca="1">IF(OFFSET('活動記録 '!$E$6,$A28,)="","",OFFSET('活動記録 '!$E$6,$A28,))</f>
        <v/>
      </c>
      <c r="F28" t="str">
        <f ca="1">IF(OFFSET('活動記録 '!$F$6,$A28,)="","",OFFSET('活動記録 '!$F$6,$A28,))</f>
        <v/>
      </c>
      <c r="G28" t="str">
        <f ca="1">IF(OFFSET('活動記録 '!$H$6,$A28,)="","",OFFSET('活動記録 '!$H$6,$A28,))</f>
        <v/>
      </c>
      <c r="H28" t="str">
        <f ca="1">IF(OFFSET('活動記録 '!$N$6,$A28,)="","",OFFSET('活動記録 '!$N$6,$A28,))</f>
        <v/>
      </c>
      <c r="I28" t="str">
        <f ca="1">IF(OFFSET('活動記録 '!$I$6,$A28,)="","",OFFSET('活動記録 '!$I$6,$A28,))</f>
        <v/>
      </c>
      <c r="J28" t="str">
        <f ca="1">IF(OFFSET('活動記録 '!$J$6,$A28,)="","",OFFSET('活動記録 '!$J$6,$A28,))</f>
        <v/>
      </c>
      <c r="K28" t="str">
        <f ca="1">IF(OFFSET('活動記録 '!$K$6,$A28,)="","",OFFSET('活動記録 '!$K$6,$A28,))</f>
        <v/>
      </c>
      <c r="L28" t="str">
        <f ca="1">IF(OFFSET('活動記録 '!$L$6,$A28,)="","",OFFSET('活動記録 '!$L$6,$A28,))</f>
        <v/>
      </c>
      <c r="M28" t="str">
        <f ca="1">IF(OFFSET('活動記録 '!$M$6,$A28,)="","",OFFSET('活動記録 '!$M$6,$A28,))</f>
        <v/>
      </c>
      <c r="N28" t="str">
        <f ca="1">IF(OFFSET('活動記録 '!$R$6,$A28,)="","",OFFSET('活動記録 '!$R$6,$A28,))</f>
        <v/>
      </c>
    </row>
    <row r="29" spans="1:14" x14ac:dyDescent="0.15">
      <c r="A29">
        <v>30</v>
      </c>
      <c r="B29" t="str">
        <f ca="1">IF(OFFSET('活動記録 '!$B$6,$A29,)="","",OFFSET('活動記録 '!$B$6,$A29,))</f>
        <v/>
      </c>
      <c r="C29" s="997" t="str">
        <f ca="1">IF(OFFSET('活動記録 '!$C$6,$A29,)="","",OFFSET('活動記録 '!$C$6,$A29,))</f>
        <v/>
      </c>
      <c r="D29" t="str">
        <f ca="1">IF(OFFSET('活動記録 '!$D$6,$A29,)="","",OFFSET('活動記録 '!$D$6,$A29,))</f>
        <v/>
      </c>
      <c r="E29" t="str">
        <f ca="1">IF(OFFSET('活動記録 '!$E$6,$A29,)="","",OFFSET('活動記録 '!$E$6,$A29,))</f>
        <v/>
      </c>
      <c r="F29" t="str">
        <f ca="1">IF(OFFSET('活動記録 '!$F$6,$A29,)="","",OFFSET('活動記録 '!$F$6,$A29,))</f>
        <v/>
      </c>
      <c r="G29" t="str">
        <f ca="1">IF(OFFSET('活動記録 '!$H$6,$A29,)="","",OFFSET('活動記録 '!$H$6,$A29,))</f>
        <v/>
      </c>
      <c r="H29" t="str">
        <f ca="1">IF(OFFSET('活動記録 '!$N$6,$A29,)="","",OFFSET('活動記録 '!$N$6,$A29,))</f>
        <v/>
      </c>
      <c r="I29" t="str">
        <f ca="1">IF(OFFSET('活動記録 '!$I$6,$A29,)="","",OFFSET('活動記録 '!$I$6,$A29,))</f>
        <v/>
      </c>
      <c r="J29" t="str">
        <f ca="1">IF(OFFSET('活動記録 '!$J$6,$A29,)="","",OFFSET('活動記録 '!$J$6,$A29,))</f>
        <v/>
      </c>
      <c r="K29" t="str">
        <f ca="1">IF(OFFSET('活動記録 '!$K$6,$A29,)="","",OFFSET('活動記録 '!$K$6,$A29,))</f>
        <v/>
      </c>
      <c r="L29" t="str">
        <f ca="1">IF(OFFSET('活動記録 '!$L$6,$A29,)="","",OFFSET('活動記録 '!$L$6,$A29,))</f>
        <v/>
      </c>
      <c r="M29" t="str">
        <f ca="1">IF(OFFSET('活動記録 '!$M$6,$A29,)="","",OFFSET('活動記録 '!$M$6,$A29,))</f>
        <v/>
      </c>
      <c r="N29" t="str">
        <f ca="1">IF(OFFSET('活動記録 '!$R$6,$A29,)="","",OFFSET('活動記録 '!$R$6,$A29,))</f>
        <v/>
      </c>
    </row>
    <row r="30" spans="1:14" x14ac:dyDescent="0.15">
      <c r="A30">
        <v>31</v>
      </c>
      <c r="B30" t="str">
        <f ca="1">IF(OFFSET('活動記録 '!$B$6,$A30,)="","",OFFSET('活動記録 '!$B$6,$A30,))</f>
        <v/>
      </c>
      <c r="C30" s="997" t="str">
        <f ca="1">IF(OFFSET('活動記録 '!$C$6,$A30,)="","",OFFSET('活動記録 '!$C$6,$A30,))</f>
        <v/>
      </c>
      <c r="D30" t="str">
        <f ca="1">IF(OFFSET('活動記録 '!$D$6,$A30,)="","",OFFSET('活動記録 '!$D$6,$A30,))</f>
        <v/>
      </c>
      <c r="E30" t="str">
        <f ca="1">IF(OFFSET('活動記録 '!$E$6,$A30,)="","",OFFSET('活動記録 '!$E$6,$A30,))</f>
        <v/>
      </c>
      <c r="F30" t="str">
        <f ca="1">IF(OFFSET('活動記録 '!$F$6,$A30,)="","",OFFSET('活動記録 '!$F$6,$A30,))</f>
        <v/>
      </c>
      <c r="G30" t="str">
        <f ca="1">IF(OFFSET('活動記録 '!$H$6,$A30,)="","",OFFSET('活動記録 '!$H$6,$A30,))</f>
        <v/>
      </c>
      <c r="H30" t="str">
        <f ca="1">IF(OFFSET('活動記録 '!$N$6,$A30,)="","",OFFSET('活動記録 '!$N$6,$A30,))</f>
        <v/>
      </c>
      <c r="I30" t="str">
        <f ca="1">IF(OFFSET('活動記録 '!$I$6,$A30,)="","",OFFSET('活動記録 '!$I$6,$A30,))</f>
        <v/>
      </c>
      <c r="J30" t="str">
        <f ca="1">IF(OFFSET('活動記録 '!$J$6,$A30,)="","",OFFSET('活動記録 '!$J$6,$A30,))</f>
        <v/>
      </c>
      <c r="K30" t="str">
        <f ca="1">IF(OFFSET('活動記録 '!$K$6,$A30,)="","",OFFSET('活動記録 '!$K$6,$A30,))</f>
        <v/>
      </c>
      <c r="L30" t="str">
        <f ca="1">IF(OFFSET('活動記録 '!$L$6,$A30,)="","",OFFSET('活動記録 '!$L$6,$A30,))</f>
        <v/>
      </c>
      <c r="M30" t="str">
        <f ca="1">IF(OFFSET('活動記録 '!$M$6,$A30,)="","",OFFSET('活動記録 '!$M$6,$A30,))</f>
        <v/>
      </c>
      <c r="N30" t="str">
        <f ca="1">IF(OFFSET('活動記録 '!$R$6,$A30,)="","",OFFSET('活動記録 '!$R$6,$A30,))</f>
        <v/>
      </c>
    </row>
    <row r="31" spans="1:14" x14ac:dyDescent="0.15">
      <c r="A31">
        <v>32</v>
      </c>
      <c r="B31" t="str">
        <f ca="1">IF(OFFSET('活動記録 '!$B$6,$A31,)="","",OFFSET('活動記録 '!$B$6,$A31,))</f>
        <v/>
      </c>
      <c r="C31" s="997" t="str">
        <f ca="1">IF(OFFSET('活動記録 '!$C$6,$A31,)="","",OFFSET('活動記録 '!$C$6,$A31,))</f>
        <v/>
      </c>
      <c r="D31" t="str">
        <f ca="1">IF(OFFSET('活動記録 '!$D$6,$A31,)="","",OFFSET('活動記録 '!$D$6,$A31,))</f>
        <v/>
      </c>
      <c r="E31" t="str">
        <f ca="1">IF(OFFSET('活動記録 '!$E$6,$A31,)="","",OFFSET('活動記録 '!$E$6,$A31,))</f>
        <v/>
      </c>
      <c r="F31" t="str">
        <f ca="1">IF(OFFSET('活動記録 '!$F$6,$A31,)="","",OFFSET('活動記録 '!$F$6,$A31,))</f>
        <v/>
      </c>
      <c r="G31" t="str">
        <f ca="1">IF(OFFSET('活動記録 '!$H$6,$A31,)="","",OFFSET('活動記録 '!$H$6,$A31,))</f>
        <v/>
      </c>
      <c r="H31" t="str">
        <f ca="1">IF(OFFSET('活動記録 '!$N$6,$A31,)="","",OFFSET('活動記録 '!$N$6,$A31,))</f>
        <v/>
      </c>
      <c r="I31" t="str">
        <f ca="1">IF(OFFSET('活動記録 '!$I$6,$A31,)="","",OFFSET('活動記録 '!$I$6,$A31,))</f>
        <v/>
      </c>
      <c r="J31" t="str">
        <f ca="1">IF(OFFSET('活動記録 '!$J$6,$A31,)="","",OFFSET('活動記録 '!$J$6,$A31,))</f>
        <v/>
      </c>
      <c r="K31" t="str">
        <f ca="1">IF(OFFSET('活動記録 '!$K$6,$A31,)="","",OFFSET('活動記録 '!$K$6,$A31,))</f>
        <v/>
      </c>
      <c r="L31" t="str">
        <f ca="1">IF(OFFSET('活動記録 '!$L$6,$A31,)="","",OFFSET('活動記録 '!$L$6,$A31,))</f>
        <v/>
      </c>
      <c r="M31" t="str">
        <f ca="1">IF(OFFSET('活動記録 '!$M$6,$A31,)="","",OFFSET('活動記録 '!$M$6,$A31,))</f>
        <v/>
      </c>
      <c r="N31" t="str">
        <f ca="1">IF(OFFSET('活動記録 '!$R$6,$A31,)="","",OFFSET('活動記録 '!$R$6,$A31,))</f>
        <v/>
      </c>
    </row>
    <row r="32" spans="1:14" x14ac:dyDescent="0.15">
      <c r="A32">
        <v>33</v>
      </c>
      <c r="B32" t="str">
        <f ca="1">IF(OFFSET('活動記録 '!$B$6,$A32,)="","",OFFSET('活動記録 '!$B$6,$A32,))</f>
        <v/>
      </c>
      <c r="C32" s="997" t="str">
        <f ca="1">IF(OFFSET('活動記録 '!$C$6,$A32,)="","",OFFSET('活動記録 '!$C$6,$A32,))</f>
        <v/>
      </c>
      <c r="D32" t="str">
        <f ca="1">IF(OFFSET('活動記録 '!$D$6,$A32,)="","",OFFSET('活動記録 '!$D$6,$A32,))</f>
        <v/>
      </c>
      <c r="E32" t="str">
        <f ca="1">IF(OFFSET('活動記録 '!$E$6,$A32,)="","",OFFSET('活動記録 '!$E$6,$A32,))</f>
        <v/>
      </c>
      <c r="F32" t="str">
        <f ca="1">IF(OFFSET('活動記録 '!$F$6,$A32,)="","",OFFSET('活動記録 '!$F$6,$A32,))</f>
        <v/>
      </c>
      <c r="G32" t="str">
        <f ca="1">IF(OFFSET('活動記録 '!$H$6,$A32,)="","",OFFSET('活動記録 '!$H$6,$A32,))</f>
        <v/>
      </c>
      <c r="H32" t="str">
        <f ca="1">IF(OFFSET('活動記録 '!$N$6,$A32,)="","",OFFSET('活動記録 '!$N$6,$A32,))</f>
        <v/>
      </c>
      <c r="I32" t="str">
        <f ca="1">IF(OFFSET('活動記録 '!$I$6,$A32,)="","",OFFSET('活動記録 '!$I$6,$A32,))</f>
        <v/>
      </c>
      <c r="J32" t="str">
        <f ca="1">IF(OFFSET('活動記録 '!$J$6,$A32,)="","",OFFSET('活動記録 '!$J$6,$A32,))</f>
        <v/>
      </c>
      <c r="K32" t="str">
        <f ca="1">IF(OFFSET('活動記録 '!$K$6,$A32,)="","",OFFSET('活動記録 '!$K$6,$A32,))</f>
        <v/>
      </c>
      <c r="L32" t="str">
        <f ca="1">IF(OFFSET('活動記録 '!$L$6,$A32,)="","",OFFSET('活動記録 '!$L$6,$A32,))</f>
        <v/>
      </c>
      <c r="M32" t="str">
        <f ca="1">IF(OFFSET('活動記録 '!$M$6,$A32,)="","",OFFSET('活動記録 '!$M$6,$A32,))</f>
        <v/>
      </c>
      <c r="N32" t="str">
        <f ca="1">IF(OFFSET('活動記録 '!$R$6,$A32,)="","",OFFSET('活動記録 '!$R$6,$A32,))</f>
        <v/>
      </c>
    </row>
    <row r="33" spans="1:14" x14ac:dyDescent="0.15">
      <c r="A33">
        <v>34</v>
      </c>
      <c r="B33" t="str">
        <f ca="1">IF(OFFSET('活動記録 '!$B$6,$A33,)="","",OFFSET('活動記録 '!$B$6,$A33,))</f>
        <v/>
      </c>
      <c r="C33" s="997" t="str">
        <f ca="1">IF(OFFSET('活動記録 '!$C$6,$A33,)="","",OFFSET('活動記録 '!$C$6,$A33,))</f>
        <v/>
      </c>
      <c r="D33" t="str">
        <f ca="1">IF(OFFSET('活動記録 '!$D$6,$A33,)="","",OFFSET('活動記録 '!$D$6,$A33,))</f>
        <v/>
      </c>
      <c r="E33" t="str">
        <f ca="1">IF(OFFSET('活動記録 '!$E$6,$A33,)="","",OFFSET('活動記録 '!$E$6,$A33,))</f>
        <v/>
      </c>
      <c r="F33" t="str">
        <f ca="1">IF(OFFSET('活動記録 '!$F$6,$A33,)="","",OFFSET('活動記録 '!$F$6,$A33,))</f>
        <v/>
      </c>
      <c r="G33" t="str">
        <f ca="1">IF(OFFSET('活動記録 '!$H$6,$A33,)="","",OFFSET('活動記録 '!$H$6,$A33,))</f>
        <v/>
      </c>
      <c r="H33" t="str">
        <f ca="1">IF(OFFSET('活動記録 '!$N$6,$A33,)="","",OFFSET('活動記録 '!$N$6,$A33,))</f>
        <v/>
      </c>
      <c r="I33" t="str">
        <f ca="1">IF(OFFSET('活動記録 '!$I$6,$A33,)="","",OFFSET('活動記録 '!$I$6,$A33,))</f>
        <v/>
      </c>
      <c r="J33" t="str">
        <f ca="1">IF(OFFSET('活動記録 '!$J$6,$A33,)="","",OFFSET('活動記録 '!$J$6,$A33,))</f>
        <v/>
      </c>
      <c r="K33" t="str">
        <f ca="1">IF(OFFSET('活動記録 '!$K$6,$A33,)="","",OFFSET('活動記録 '!$K$6,$A33,))</f>
        <v/>
      </c>
      <c r="L33" t="str">
        <f ca="1">IF(OFFSET('活動記録 '!$L$6,$A33,)="","",OFFSET('活動記録 '!$L$6,$A33,))</f>
        <v/>
      </c>
      <c r="M33" t="str">
        <f ca="1">IF(OFFSET('活動記録 '!$M$6,$A33,)="","",OFFSET('活動記録 '!$M$6,$A33,))</f>
        <v/>
      </c>
      <c r="N33" t="str">
        <f ca="1">IF(OFFSET('活動記録 '!$R$6,$A33,)="","",OFFSET('活動記録 '!$R$6,$A33,))</f>
        <v/>
      </c>
    </row>
    <row r="34" spans="1:14" x14ac:dyDescent="0.15">
      <c r="A34">
        <v>35</v>
      </c>
      <c r="B34" t="str">
        <f ca="1">IF(OFFSET('活動記録 '!$B$6,$A34,)="","",OFFSET('活動記録 '!$B$6,$A34,))</f>
        <v/>
      </c>
      <c r="C34" s="997" t="str">
        <f ca="1">IF(OFFSET('活動記録 '!$C$6,$A34,)="","",OFFSET('活動記録 '!$C$6,$A34,))</f>
        <v/>
      </c>
      <c r="D34" t="str">
        <f ca="1">IF(OFFSET('活動記録 '!$D$6,$A34,)="","",OFFSET('活動記録 '!$D$6,$A34,))</f>
        <v/>
      </c>
      <c r="E34" t="str">
        <f ca="1">IF(OFFSET('活動記録 '!$E$6,$A34,)="","",OFFSET('活動記録 '!$E$6,$A34,))</f>
        <v/>
      </c>
      <c r="F34" t="str">
        <f ca="1">IF(OFFSET('活動記録 '!$F$6,$A34,)="","",OFFSET('活動記録 '!$F$6,$A34,))</f>
        <v/>
      </c>
      <c r="G34" t="str">
        <f ca="1">IF(OFFSET('活動記録 '!$H$6,$A34,)="","",OFFSET('活動記録 '!$H$6,$A34,))</f>
        <v/>
      </c>
      <c r="H34" t="str">
        <f ca="1">IF(OFFSET('活動記録 '!$N$6,$A34,)="","",OFFSET('活動記録 '!$N$6,$A34,))</f>
        <v/>
      </c>
      <c r="I34" t="str">
        <f ca="1">IF(OFFSET('活動記録 '!$I$6,$A34,)="","",OFFSET('活動記録 '!$I$6,$A34,))</f>
        <v/>
      </c>
      <c r="J34" t="str">
        <f ca="1">IF(OFFSET('活動記録 '!$J$6,$A34,)="","",OFFSET('活動記録 '!$J$6,$A34,))</f>
        <v/>
      </c>
      <c r="K34" t="str">
        <f ca="1">IF(OFFSET('活動記録 '!$K$6,$A34,)="","",OFFSET('活動記録 '!$K$6,$A34,))</f>
        <v/>
      </c>
      <c r="L34" t="str">
        <f ca="1">IF(OFFSET('活動記録 '!$L$6,$A34,)="","",OFFSET('活動記録 '!$L$6,$A34,))</f>
        <v/>
      </c>
      <c r="M34" t="str">
        <f ca="1">IF(OFFSET('活動記録 '!$M$6,$A34,)="","",OFFSET('活動記録 '!$M$6,$A34,))</f>
        <v/>
      </c>
      <c r="N34" t="str">
        <f ca="1">IF(OFFSET('活動記録 '!$R$6,$A34,)="","",OFFSET('活動記録 '!$R$6,$A34,))</f>
        <v/>
      </c>
    </row>
    <row r="35" spans="1:14" x14ac:dyDescent="0.15">
      <c r="A35">
        <v>36</v>
      </c>
      <c r="B35" t="str">
        <f ca="1">IF(OFFSET('活動記録 '!$B$6,$A35,)="","",OFFSET('活動記録 '!$B$6,$A35,))</f>
        <v/>
      </c>
      <c r="C35" s="997" t="str">
        <f ca="1">IF(OFFSET('活動記録 '!$C$6,$A35,)="","",OFFSET('活動記録 '!$C$6,$A35,))</f>
        <v/>
      </c>
      <c r="D35" t="str">
        <f ca="1">IF(OFFSET('活動記録 '!$D$6,$A35,)="","",OFFSET('活動記録 '!$D$6,$A35,))</f>
        <v/>
      </c>
      <c r="E35" t="str">
        <f ca="1">IF(OFFSET('活動記録 '!$E$6,$A35,)="","",OFFSET('活動記録 '!$E$6,$A35,))</f>
        <v/>
      </c>
      <c r="F35" t="str">
        <f ca="1">IF(OFFSET('活動記録 '!$F$6,$A35,)="","",OFFSET('活動記録 '!$F$6,$A35,))</f>
        <v/>
      </c>
      <c r="G35" t="str">
        <f ca="1">IF(OFFSET('活動記録 '!$H$6,$A35,)="","",OFFSET('活動記録 '!$H$6,$A35,))</f>
        <v/>
      </c>
      <c r="H35" t="str">
        <f ca="1">IF(OFFSET('活動記録 '!$N$6,$A35,)="","",OFFSET('活動記録 '!$N$6,$A35,))</f>
        <v/>
      </c>
      <c r="I35" t="str">
        <f ca="1">IF(OFFSET('活動記録 '!$I$6,$A35,)="","",OFFSET('活動記録 '!$I$6,$A35,))</f>
        <v/>
      </c>
      <c r="J35" t="str">
        <f ca="1">IF(OFFSET('活動記録 '!$J$6,$A35,)="","",OFFSET('活動記録 '!$J$6,$A35,))</f>
        <v/>
      </c>
      <c r="K35" t="str">
        <f ca="1">IF(OFFSET('活動記録 '!$K$6,$A35,)="","",OFFSET('活動記録 '!$K$6,$A35,))</f>
        <v/>
      </c>
      <c r="L35" t="str">
        <f ca="1">IF(OFFSET('活動記録 '!$L$6,$A35,)="","",OFFSET('活動記録 '!$L$6,$A35,))</f>
        <v/>
      </c>
      <c r="M35" t="str">
        <f ca="1">IF(OFFSET('活動記録 '!$M$6,$A35,)="","",OFFSET('活動記録 '!$M$6,$A35,))</f>
        <v/>
      </c>
      <c r="N35" t="str">
        <f ca="1">IF(OFFSET('活動記録 '!$R$6,$A35,)="","",OFFSET('活動記録 '!$R$6,$A35,))</f>
        <v/>
      </c>
    </row>
    <row r="36" spans="1:14" x14ac:dyDescent="0.15">
      <c r="A36">
        <v>37</v>
      </c>
      <c r="B36" t="str">
        <f ca="1">IF(OFFSET('活動記録 '!$B$6,$A36,)="","",OFFSET('活動記録 '!$B$6,$A36,))</f>
        <v/>
      </c>
      <c r="C36" s="997" t="str">
        <f ca="1">IF(OFFSET('活動記録 '!$C$6,$A36,)="","",OFFSET('活動記録 '!$C$6,$A36,))</f>
        <v/>
      </c>
      <c r="D36" t="str">
        <f ca="1">IF(OFFSET('活動記録 '!$D$6,$A36,)="","",OFFSET('活動記録 '!$D$6,$A36,))</f>
        <v/>
      </c>
      <c r="E36" t="str">
        <f ca="1">IF(OFFSET('活動記録 '!$E$6,$A36,)="","",OFFSET('活動記録 '!$E$6,$A36,))</f>
        <v/>
      </c>
      <c r="F36" t="str">
        <f ca="1">IF(OFFSET('活動記録 '!$F$6,$A36,)="","",OFFSET('活動記録 '!$F$6,$A36,))</f>
        <v/>
      </c>
      <c r="G36" t="str">
        <f ca="1">IF(OFFSET('活動記録 '!$H$6,$A36,)="","",OFFSET('活動記録 '!$H$6,$A36,))</f>
        <v/>
      </c>
      <c r="H36" t="str">
        <f ca="1">IF(OFFSET('活動記録 '!$N$6,$A36,)="","",OFFSET('活動記録 '!$N$6,$A36,))</f>
        <v/>
      </c>
      <c r="I36" t="str">
        <f ca="1">IF(OFFSET('活動記録 '!$I$6,$A36,)="","",OFFSET('活動記録 '!$I$6,$A36,))</f>
        <v/>
      </c>
      <c r="J36" t="str">
        <f ca="1">IF(OFFSET('活動記録 '!$J$6,$A36,)="","",OFFSET('活動記録 '!$J$6,$A36,))</f>
        <v/>
      </c>
      <c r="K36" t="str">
        <f ca="1">IF(OFFSET('活動記録 '!$K$6,$A36,)="","",OFFSET('活動記録 '!$K$6,$A36,))</f>
        <v/>
      </c>
      <c r="L36" t="str">
        <f ca="1">IF(OFFSET('活動記録 '!$L$6,$A36,)="","",OFFSET('活動記録 '!$L$6,$A36,))</f>
        <v/>
      </c>
      <c r="M36" t="str">
        <f ca="1">IF(OFFSET('活動記録 '!$M$6,$A36,)="","",OFFSET('活動記録 '!$M$6,$A36,))</f>
        <v/>
      </c>
      <c r="N36" t="str">
        <f ca="1">IF(OFFSET('活動記録 '!$R$6,$A36,)="","",OFFSET('活動記録 '!$R$6,$A36,))</f>
        <v/>
      </c>
    </row>
    <row r="37" spans="1:14" x14ac:dyDescent="0.15">
      <c r="A37">
        <v>38</v>
      </c>
      <c r="B37" t="str">
        <f ca="1">IF(OFFSET('活動記録 '!$B$6,$A37,)="","",OFFSET('活動記録 '!$B$6,$A37,))</f>
        <v/>
      </c>
      <c r="C37" s="997" t="str">
        <f ca="1">IF(OFFSET('活動記録 '!$C$6,$A37,)="","",OFFSET('活動記録 '!$C$6,$A37,))</f>
        <v/>
      </c>
      <c r="D37" t="str">
        <f ca="1">IF(OFFSET('活動記録 '!$D$6,$A37,)="","",OFFSET('活動記録 '!$D$6,$A37,))</f>
        <v/>
      </c>
      <c r="E37" t="str">
        <f ca="1">IF(OFFSET('活動記録 '!$E$6,$A37,)="","",OFFSET('活動記録 '!$E$6,$A37,))</f>
        <v/>
      </c>
      <c r="F37" t="str">
        <f ca="1">IF(OFFSET('活動記録 '!$F$6,$A37,)="","",OFFSET('活動記録 '!$F$6,$A37,))</f>
        <v/>
      </c>
      <c r="G37" t="str">
        <f ca="1">IF(OFFSET('活動記録 '!$H$6,$A37,)="","",OFFSET('活動記録 '!$H$6,$A37,))</f>
        <v/>
      </c>
      <c r="H37" t="str">
        <f ca="1">IF(OFFSET('活動記録 '!$N$6,$A37,)="","",OFFSET('活動記録 '!$N$6,$A37,))</f>
        <v/>
      </c>
      <c r="I37" t="str">
        <f ca="1">IF(OFFSET('活動記録 '!$I$6,$A37,)="","",OFFSET('活動記録 '!$I$6,$A37,))</f>
        <v/>
      </c>
      <c r="J37" t="str">
        <f ca="1">IF(OFFSET('活動記録 '!$J$6,$A37,)="","",OFFSET('活動記録 '!$J$6,$A37,))</f>
        <v/>
      </c>
      <c r="K37" t="str">
        <f ca="1">IF(OFFSET('活動記録 '!$K$6,$A37,)="","",OFFSET('活動記録 '!$K$6,$A37,))</f>
        <v/>
      </c>
      <c r="L37" t="str">
        <f ca="1">IF(OFFSET('活動記録 '!$L$6,$A37,)="","",OFFSET('活動記録 '!$L$6,$A37,))</f>
        <v/>
      </c>
      <c r="M37" t="str">
        <f ca="1">IF(OFFSET('活動記録 '!$M$6,$A37,)="","",OFFSET('活動記録 '!$M$6,$A37,))</f>
        <v/>
      </c>
      <c r="N37" t="str">
        <f ca="1">IF(OFFSET('活動記録 '!$R$6,$A37,)="","",OFFSET('活動記録 '!$R$6,$A37,))</f>
        <v/>
      </c>
    </row>
    <row r="38" spans="1:14" x14ac:dyDescent="0.15">
      <c r="A38">
        <v>39</v>
      </c>
      <c r="B38" t="str">
        <f ca="1">IF(OFFSET('活動記録 '!$B$6,$A38,)="","",OFFSET('活動記録 '!$B$6,$A38,))</f>
        <v/>
      </c>
      <c r="C38" s="997" t="str">
        <f ca="1">IF(OFFSET('活動記録 '!$C$6,$A38,)="","",OFFSET('活動記録 '!$C$6,$A38,))</f>
        <v/>
      </c>
      <c r="D38" t="str">
        <f ca="1">IF(OFFSET('活動記録 '!$D$6,$A38,)="","",OFFSET('活動記録 '!$D$6,$A38,))</f>
        <v/>
      </c>
      <c r="E38" t="str">
        <f ca="1">IF(OFFSET('活動記録 '!$E$6,$A38,)="","",OFFSET('活動記録 '!$E$6,$A38,))</f>
        <v/>
      </c>
      <c r="F38" t="str">
        <f ca="1">IF(OFFSET('活動記録 '!$F$6,$A38,)="","",OFFSET('活動記録 '!$F$6,$A38,))</f>
        <v/>
      </c>
      <c r="G38" t="str">
        <f ca="1">IF(OFFSET('活動記録 '!$H$6,$A38,)="","",OFFSET('活動記録 '!$H$6,$A38,))</f>
        <v/>
      </c>
      <c r="H38" t="str">
        <f ca="1">IF(OFFSET('活動記録 '!$N$6,$A38,)="","",OFFSET('活動記録 '!$N$6,$A38,))</f>
        <v/>
      </c>
      <c r="I38" t="str">
        <f ca="1">IF(OFFSET('活動記録 '!$I$6,$A38,)="","",OFFSET('活動記録 '!$I$6,$A38,))</f>
        <v/>
      </c>
      <c r="J38" t="str">
        <f ca="1">IF(OFFSET('活動記録 '!$J$6,$A38,)="","",OFFSET('活動記録 '!$J$6,$A38,))</f>
        <v/>
      </c>
      <c r="K38" t="str">
        <f ca="1">IF(OFFSET('活動記録 '!$K$6,$A38,)="","",OFFSET('活動記録 '!$K$6,$A38,))</f>
        <v/>
      </c>
      <c r="L38" t="str">
        <f ca="1">IF(OFFSET('活動記録 '!$L$6,$A38,)="","",OFFSET('活動記録 '!$L$6,$A38,))</f>
        <v/>
      </c>
      <c r="M38" t="str">
        <f ca="1">IF(OFFSET('活動記録 '!$M$6,$A38,)="","",OFFSET('活動記録 '!$M$6,$A38,))</f>
        <v/>
      </c>
      <c r="N38" t="str">
        <f ca="1">IF(OFFSET('活動記録 '!$R$6,$A38,)="","",OFFSET('活動記録 '!$R$6,$A38,))</f>
        <v/>
      </c>
    </row>
    <row r="39" spans="1:14" x14ac:dyDescent="0.15">
      <c r="A39">
        <v>40</v>
      </c>
      <c r="B39" t="str">
        <f ca="1">IF(OFFSET('活動記録 '!$B$6,$A39,)="","",OFFSET('活動記録 '!$B$6,$A39,))</f>
        <v/>
      </c>
      <c r="C39" s="997" t="str">
        <f ca="1">IF(OFFSET('活動記録 '!$C$6,$A39,)="","",OFFSET('活動記録 '!$C$6,$A39,))</f>
        <v/>
      </c>
      <c r="D39" t="str">
        <f ca="1">IF(OFFSET('活動記録 '!$D$6,$A39,)="","",OFFSET('活動記録 '!$D$6,$A39,))</f>
        <v/>
      </c>
      <c r="E39" t="str">
        <f ca="1">IF(OFFSET('活動記録 '!$E$6,$A39,)="","",OFFSET('活動記録 '!$E$6,$A39,))</f>
        <v/>
      </c>
      <c r="F39" t="str">
        <f ca="1">IF(OFFSET('活動記録 '!$F$6,$A39,)="","",OFFSET('活動記録 '!$F$6,$A39,))</f>
        <v/>
      </c>
      <c r="G39" t="str">
        <f ca="1">IF(OFFSET('活動記録 '!$H$6,$A39,)="","",OFFSET('活動記録 '!$H$6,$A39,))</f>
        <v/>
      </c>
      <c r="H39" t="str">
        <f ca="1">IF(OFFSET('活動記録 '!$N$6,$A39,)="","",OFFSET('活動記録 '!$N$6,$A39,))</f>
        <v/>
      </c>
      <c r="I39" t="str">
        <f ca="1">IF(OFFSET('活動記録 '!$I$6,$A39,)="","",OFFSET('活動記録 '!$I$6,$A39,))</f>
        <v/>
      </c>
      <c r="J39" t="str">
        <f ca="1">IF(OFFSET('活動記録 '!$J$6,$A39,)="","",OFFSET('活動記録 '!$J$6,$A39,))</f>
        <v/>
      </c>
      <c r="K39" t="str">
        <f ca="1">IF(OFFSET('活動記録 '!$K$6,$A39,)="","",OFFSET('活動記録 '!$K$6,$A39,))</f>
        <v/>
      </c>
      <c r="L39" t="str">
        <f ca="1">IF(OFFSET('活動記録 '!$L$6,$A39,)="","",OFFSET('活動記録 '!$L$6,$A39,))</f>
        <v/>
      </c>
      <c r="M39" t="str">
        <f ca="1">IF(OFFSET('活動記録 '!$M$6,$A39,)="","",OFFSET('活動記録 '!$M$6,$A39,))</f>
        <v/>
      </c>
      <c r="N39" t="str">
        <f ca="1">IF(OFFSET('活動記録 '!$R$6,$A39,)="","",OFFSET('活動記録 '!$R$6,$A39,))</f>
        <v/>
      </c>
    </row>
    <row r="40" spans="1:14" x14ac:dyDescent="0.15">
      <c r="A40">
        <v>41</v>
      </c>
      <c r="B40" t="str">
        <f ca="1">IF(OFFSET('活動記録 '!$B$6,$A40,)="","",OFFSET('活動記録 '!$B$6,$A40,))</f>
        <v/>
      </c>
      <c r="C40" s="997" t="str">
        <f ca="1">IF(OFFSET('活動記録 '!$C$6,$A40,)="","",OFFSET('活動記録 '!$C$6,$A40,))</f>
        <v/>
      </c>
      <c r="D40" t="str">
        <f ca="1">IF(OFFSET('活動記録 '!$D$6,$A40,)="","",OFFSET('活動記録 '!$D$6,$A40,))</f>
        <v/>
      </c>
      <c r="E40" t="str">
        <f ca="1">IF(OFFSET('活動記録 '!$E$6,$A40,)="","",OFFSET('活動記録 '!$E$6,$A40,))</f>
        <v/>
      </c>
      <c r="F40" t="str">
        <f ca="1">IF(OFFSET('活動記録 '!$F$6,$A40,)="","",OFFSET('活動記録 '!$F$6,$A40,))</f>
        <v/>
      </c>
      <c r="G40" t="str">
        <f ca="1">IF(OFFSET('活動記録 '!$H$6,$A40,)="","",OFFSET('活動記録 '!$H$6,$A40,))</f>
        <v/>
      </c>
      <c r="H40" t="str">
        <f ca="1">IF(OFFSET('活動記録 '!$N$6,$A40,)="","",OFFSET('活動記録 '!$N$6,$A40,))</f>
        <v/>
      </c>
      <c r="I40" t="str">
        <f ca="1">IF(OFFSET('活動記録 '!$I$6,$A40,)="","",OFFSET('活動記録 '!$I$6,$A40,))</f>
        <v/>
      </c>
      <c r="J40" t="str">
        <f ca="1">IF(OFFSET('活動記録 '!$J$6,$A40,)="","",OFFSET('活動記録 '!$J$6,$A40,))</f>
        <v/>
      </c>
      <c r="K40" t="str">
        <f ca="1">IF(OFFSET('活動記録 '!$K$6,$A40,)="","",OFFSET('活動記録 '!$K$6,$A40,))</f>
        <v/>
      </c>
      <c r="L40" t="str">
        <f ca="1">IF(OFFSET('活動記録 '!$L$6,$A40,)="","",OFFSET('活動記録 '!$L$6,$A40,))</f>
        <v/>
      </c>
      <c r="M40" t="str">
        <f ca="1">IF(OFFSET('活動記録 '!$M$6,$A40,)="","",OFFSET('活動記録 '!$M$6,$A40,))</f>
        <v/>
      </c>
      <c r="N40" t="str">
        <f ca="1">IF(OFFSET('活動記録 '!$R$6,$A40,)="","",OFFSET('活動記録 '!$R$6,$A40,))</f>
        <v/>
      </c>
    </row>
    <row r="41" spans="1:14" x14ac:dyDescent="0.15">
      <c r="A41">
        <v>42</v>
      </c>
      <c r="B41" t="str">
        <f ca="1">IF(OFFSET('活動記録 '!$B$6,$A41,)="","",OFFSET('活動記録 '!$B$6,$A41,))</f>
        <v/>
      </c>
      <c r="C41" s="997" t="str">
        <f ca="1">IF(OFFSET('活動記録 '!$C$6,$A41,)="","",OFFSET('活動記録 '!$C$6,$A41,))</f>
        <v/>
      </c>
      <c r="D41" t="str">
        <f ca="1">IF(OFFSET('活動記録 '!$D$6,$A41,)="","",OFFSET('活動記録 '!$D$6,$A41,))</f>
        <v/>
      </c>
      <c r="E41" t="str">
        <f ca="1">IF(OFFSET('活動記録 '!$E$6,$A41,)="","",OFFSET('活動記録 '!$E$6,$A41,))</f>
        <v/>
      </c>
      <c r="F41" t="str">
        <f ca="1">IF(OFFSET('活動記録 '!$F$6,$A41,)="","",OFFSET('活動記録 '!$F$6,$A41,))</f>
        <v/>
      </c>
      <c r="G41" t="str">
        <f ca="1">IF(OFFSET('活動記録 '!$H$6,$A41,)="","",OFFSET('活動記録 '!$H$6,$A41,))</f>
        <v/>
      </c>
      <c r="H41" t="str">
        <f ca="1">IF(OFFSET('活動記録 '!$N$6,$A41,)="","",OFFSET('活動記録 '!$N$6,$A41,))</f>
        <v/>
      </c>
      <c r="I41" t="str">
        <f ca="1">IF(OFFSET('活動記録 '!$I$6,$A41,)="","",OFFSET('活動記録 '!$I$6,$A41,))</f>
        <v/>
      </c>
      <c r="J41" t="str">
        <f ca="1">IF(OFFSET('活動記録 '!$J$6,$A41,)="","",OFFSET('活動記録 '!$J$6,$A41,))</f>
        <v/>
      </c>
      <c r="K41" t="str">
        <f ca="1">IF(OFFSET('活動記録 '!$K$6,$A41,)="","",OFFSET('活動記録 '!$K$6,$A41,))</f>
        <v/>
      </c>
      <c r="L41" t="str">
        <f ca="1">IF(OFFSET('活動記録 '!$L$6,$A41,)="","",OFFSET('活動記録 '!$L$6,$A41,))</f>
        <v/>
      </c>
      <c r="M41" t="str">
        <f ca="1">IF(OFFSET('活動記録 '!$M$6,$A41,)="","",OFFSET('活動記録 '!$M$6,$A41,))</f>
        <v/>
      </c>
      <c r="N41" t="str">
        <f ca="1">IF(OFFSET('活動記録 '!$R$6,$A41,)="","",OFFSET('活動記録 '!$R$6,$A41,))</f>
        <v/>
      </c>
    </row>
    <row r="42" spans="1:14" x14ac:dyDescent="0.15">
      <c r="A42">
        <v>43</v>
      </c>
      <c r="B42" t="str">
        <f ca="1">IF(OFFSET('活動記録 '!$B$6,$A42,)="","",OFFSET('活動記録 '!$B$6,$A42,))</f>
        <v/>
      </c>
      <c r="C42" s="997" t="str">
        <f ca="1">IF(OFFSET('活動記録 '!$C$6,$A42,)="","",OFFSET('活動記録 '!$C$6,$A42,))</f>
        <v/>
      </c>
      <c r="D42" t="str">
        <f ca="1">IF(OFFSET('活動記録 '!$D$6,$A42,)="","",OFFSET('活動記録 '!$D$6,$A42,))</f>
        <v/>
      </c>
      <c r="E42" t="str">
        <f ca="1">IF(OFFSET('活動記録 '!$E$6,$A42,)="","",OFFSET('活動記録 '!$E$6,$A42,))</f>
        <v/>
      </c>
      <c r="F42" t="str">
        <f ca="1">IF(OFFSET('活動記録 '!$F$6,$A42,)="","",OFFSET('活動記録 '!$F$6,$A42,))</f>
        <v/>
      </c>
      <c r="G42" t="str">
        <f ca="1">IF(OFFSET('活動記録 '!$H$6,$A42,)="","",OFFSET('活動記録 '!$H$6,$A42,))</f>
        <v/>
      </c>
      <c r="H42" t="str">
        <f ca="1">IF(OFFSET('活動記録 '!$N$6,$A42,)="","",OFFSET('活動記録 '!$N$6,$A42,))</f>
        <v/>
      </c>
      <c r="I42" t="str">
        <f ca="1">IF(OFFSET('活動記録 '!$I$6,$A42,)="","",OFFSET('活動記録 '!$I$6,$A42,))</f>
        <v/>
      </c>
      <c r="J42" t="str">
        <f ca="1">IF(OFFSET('活動記録 '!$J$6,$A42,)="","",OFFSET('活動記録 '!$J$6,$A42,))</f>
        <v/>
      </c>
      <c r="K42" t="str">
        <f ca="1">IF(OFFSET('活動記録 '!$K$6,$A42,)="","",OFFSET('活動記録 '!$K$6,$A42,))</f>
        <v/>
      </c>
      <c r="L42" t="str">
        <f ca="1">IF(OFFSET('活動記録 '!$L$6,$A42,)="","",OFFSET('活動記録 '!$L$6,$A42,))</f>
        <v/>
      </c>
      <c r="M42" t="str">
        <f ca="1">IF(OFFSET('活動記録 '!$M$6,$A42,)="","",OFFSET('活動記録 '!$M$6,$A42,))</f>
        <v/>
      </c>
      <c r="N42" t="str">
        <f ca="1">IF(OFFSET('活動記録 '!$R$6,$A42,)="","",OFFSET('活動記録 '!$R$6,$A42,))</f>
        <v/>
      </c>
    </row>
    <row r="43" spans="1:14" x14ac:dyDescent="0.15">
      <c r="A43">
        <v>44</v>
      </c>
      <c r="B43" t="str">
        <f ca="1">IF(OFFSET('活動記録 '!$B$6,$A43,)="","",OFFSET('活動記録 '!$B$6,$A43,))</f>
        <v/>
      </c>
      <c r="C43" s="997" t="str">
        <f ca="1">IF(OFFSET('活動記録 '!$C$6,$A43,)="","",OFFSET('活動記録 '!$C$6,$A43,))</f>
        <v/>
      </c>
      <c r="D43" t="str">
        <f ca="1">IF(OFFSET('活動記録 '!$D$6,$A43,)="","",OFFSET('活動記録 '!$D$6,$A43,))</f>
        <v/>
      </c>
      <c r="E43" t="str">
        <f ca="1">IF(OFFSET('活動記録 '!$E$6,$A43,)="","",OFFSET('活動記録 '!$E$6,$A43,))</f>
        <v/>
      </c>
      <c r="F43" t="str">
        <f ca="1">IF(OFFSET('活動記録 '!$F$6,$A43,)="","",OFFSET('活動記録 '!$F$6,$A43,))</f>
        <v/>
      </c>
      <c r="G43" t="str">
        <f ca="1">IF(OFFSET('活動記録 '!$H$6,$A43,)="","",OFFSET('活動記録 '!$H$6,$A43,))</f>
        <v/>
      </c>
      <c r="H43" t="str">
        <f ca="1">IF(OFFSET('活動記録 '!$N$6,$A43,)="","",OFFSET('活動記録 '!$N$6,$A43,))</f>
        <v/>
      </c>
      <c r="I43" t="str">
        <f ca="1">IF(OFFSET('活動記録 '!$I$6,$A43,)="","",OFFSET('活動記録 '!$I$6,$A43,))</f>
        <v/>
      </c>
      <c r="J43" t="str">
        <f ca="1">IF(OFFSET('活動記録 '!$J$6,$A43,)="","",OFFSET('活動記録 '!$J$6,$A43,))</f>
        <v/>
      </c>
      <c r="K43" t="str">
        <f ca="1">IF(OFFSET('活動記録 '!$K$6,$A43,)="","",OFFSET('活動記録 '!$K$6,$A43,))</f>
        <v/>
      </c>
      <c r="L43" t="str">
        <f ca="1">IF(OFFSET('活動記録 '!$L$6,$A43,)="","",OFFSET('活動記録 '!$L$6,$A43,))</f>
        <v/>
      </c>
      <c r="M43" t="str">
        <f ca="1">IF(OFFSET('活動記録 '!$M$6,$A43,)="","",OFFSET('活動記録 '!$M$6,$A43,))</f>
        <v/>
      </c>
      <c r="N43" t="str">
        <f ca="1">IF(OFFSET('活動記録 '!$R$6,$A43,)="","",OFFSET('活動記録 '!$R$6,$A43,))</f>
        <v/>
      </c>
    </row>
    <row r="44" spans="1:14" x14ac:dyDescent="0.15">
      <c r="A44">
        <v>45</v>
      </c>
      <c r="B44" t="str">
        <f ca="1">IF(OFFSET('活動記録 '!$B$6,$A44,)="","",OFFSET('活動記録 '!$B$6,$A44,))</f>
        <v/>
      </c>
      <c r="C44" s="997" t="str">
        <f ca="1">IF(OFFSET('活動記録 '!$C$6,$A44,)="","",OFFSET('活動記録 '!$C$6,$A44,))</f>
        <v/>
      </c>
      <c r="D44" t="str">
        <f ca="1">IF(OFFSET('活動記録 '!$D$6,$A44,)="","",OFFSET('活動記録 '!$D$6,$A44,))</f>
        <v/>
      </c>
      <c r="E44" t="str">
        <f ca="1">IF(OFFSET('活動記録 '!$E$6,$A44,)="","",OFFSET('活動記録 '!$E$6,$A44,))</f>
        <v/>
      </c>
      <c r="F44" t="str">
        <f ca="1">IF(OFFSET('活動記録 '!$F$6,$A44,)="","",OFFSET('活動記録 '!$F$6,$A44,))</f>
        <v/>
      </c>
      <c r="G44" t="str">
        <f ca="1">IF(OFFSET('活動記録 '!$H$6,$A44,)="","",OFFSET('活動記録 '!$H$6,$A44,))</f>
        <v/>
      </c>
      <c r="H44" t="str">
        <f ca="1">IF(OFFSET('活動記録 '!$N$6,$A44,)="","",OFFSET('活動記録 '!$N$6,$A44,))</f>
        <v/>
      </c>
      <c r="I44" t="str">
        <f ca="1">IF(OFFSET('活動記録 '!$I$6,$A44,)="","",OFFSET('活動記録 '!$I$6,$A44,))</f>
        <v/>
      </c>
      <c r="J44" t="str">
        <f ca="1">IF(OFFSET('活動記録 '!$J$6,$A44,)="","",OFFSET('活動記録 '!$J$6,$A44,))</f>
        <v/>
      </c>
      <c r="K44" t="str">
        <f ca="1">IF(OFFSET('活動記録 '!$K$6,$A44,)="","",OFFSET('活動記録 '!$K$6,$A44,))</f>
        <v/>
      </c>
      <c r="L44" t="str">
        <f ca="1">IF(OFFSET('活動記録 '!$L$6,$A44,)="","",OFFSET('活動記録 '!$L$6,$A44,))</f>
        <v/>
      </c>
      <c r="M44" t="str">
        <f ca="1">IF(OFFSET('活動記録 '!$M$6,$A44,)="","",OFFSET('活動記録 '!$M$6,$A44,))</f>
        <v/>
      </c>
      <c r="N44" t="str">
        <f ca="1">IF(OFFSET('活動記録 '!$R$6,$A44,)="","",OFFSET('活動記録 '!$R$6,$A44,))</f>
        <v/>
      </c>
    </row>
    <row r="45" spans="1:14" x14ac:dyDescent="0.15">
      <c r="A45">
        <v>46</v>
      </c>
      <c r="B45" t="str">
        <f ca="1">IF(OFFSET('活動記録 '!$B$6,$A45,)="","",OFFSET('活動記録 '!$B$6,$A45,))</f>
        <v/>
      </c>
      <c r="C45" s="997" t="str">
        <f ca="1">IF(OFFSET('活動記録 '!$C$6,$A45,)="","",OFFSET('活動記録 '!$C$6,$A45,))</f>
        <v/>
      </c>
      <c r="D45" t="str">
        <f ca="1">IF(OFFSET('活動記録 '!$D$6,$A45,)="","",OFFSET('活動記録 '!$D$6,$A45,))</f>
        <v/>
      </c>
      <c r="E45" t="str">
        <f ca="1">IF(OFFSET('活動記録 '!$E$6,$A45,)="","",OFFSET('活動記録 '!$E$6,$A45,))</f>
        <v/>
      </c>
      <c r="F45" t="str">
        <f ca="1">IF(OFFSET('活動記録 '!$F$6,$A45,)="","",OFFSET('活動記録 '!$F$6,$A45,))</f>
        <v/>
      </c>
      <c r="G45" t="str">
        <f ca="1">IF(OFFSET('活動記録 '!$H$6,$A45,)="","",OFFSET('活動記録 '!$H$6,$A45,))</f>
        <v/>
      </c>
      <c r="H45" t="str">
        <f ca="1">IF(OFFSET('活動記録 '!$N$6,$A45,)="","",OFFSET('活動記録 '!$N$6,$A45,))</f>
        <v/>
      </c>
      <c r="I45" t="str">
        <f ca="1">IF(OFFSET('活動記録 '!$I$6,$A45,)="","",OFFSET('活動記録 '!$I$6,$A45,))</f>
        <v/>
      </c>
      <c r="J45" t="str">
        <f ca="1">IF(OFFSET('活動記録 '!$J$6,$A45,)="","",OFFSET('活動記録 '!$J$6,$A45,))</f>
        <v/>
      </c>
      <c r="K45" t="str">
        <f ca="1">IF(OFFSET('活動記録 '!$K$6,$A45,)="","",OFFSET('活動記録 '!$K$6,$A45,))</f>
        <v/>
      </c>
      <c r="L45" t="str">
        <f ca="1">IF(OFFSET('活動記録 '!$L$6,$A45,)="","",OFFSET('活動記録 '!$L$6,$A45,))</f>
        <v/>
      </c>
      <c r="M45" t="str">
        <f ca="1">IF(OFFSET('活動記録 '!$M$6,$A45,)="","",OFFSET('活動記録 '!$M$6,$A45,))</f>
        <v/>
      </c>
      <c r="N45" t="str">
        <f ca="1">IF(OFFSET('活動記録 '!$R$6,$A45,)="","",OFFSET('活動記録 '!$R$6,$A45,))</f>
        <v/>
      </c>
    </row>
    <row r="46" spans="1:14" x14ac:dyDescent="0.15">
      <c r="A46">
        <v>47</v>
      </c>
      <c r="B46" t="str">
        <f ca="1">IF(OFFSET('活動記録 '!$B$6,$A46,)="","",OFFSET('活動記録 '!$B$6,$A46,))</f>
        <v/>
      </c>
      <c r="C46" s="997" t="str">
        <f ca="1">IF(OFFSET('活動記録 '!$C$6,$A46,)="","",OFFSET('活動記録 '!$C$6,$A46,))</f>
        <v/>
      </c>
      <c r="D46" t="str">
        <f ca="1">IF(OFFSET('活動記録 '!$D$6,$A46,)="","",OFFSET('活動記録 '!$D$6,$A46,))</f>
        <v/>
      </c>
      <c r="E46" t="str">
        <f ca="1">IF(OFFSET('活動記録 '!$E$6,$A46,)="","",OFFSET('活動記録 '!$E$6,$A46,))</f>
        <v/>
      </c>
      <c r="F46" t="str">
        <f ca="1">IF(OFFSET('活動記録 '!$F$6,$A46,)="","",OFFSET('活動記録 '!$F$6,$A46,))</f>
        <v/>
      </c>
      <c r="G46" t="str">
        <f ca="1">IF(OFFSET('活動記録 '!$H$6,$A46,)="","",OFFSET('活動記録 '!$H$6,$A46,))</f>
        <v/>
      </c>
      <c r="H46" t="str">
        <f ca="1">IF(OFFSET('活動記録 '!$N$6,$A46,)="","",OFFSET('活動記録 '!$N$6,$A46,))</f>
        <v/>
      </c>
      <c r="I46" t="str">
        <f ca="1">IF(OFFSET('活動記録 '!$I$6,$A46,)="","",OFFSET('活動記録 '!$I$6,$A46,))</f>
        <v/>
      </c>
      <c r="J46" t="str">
        <f ca="1">IF(OFFSET('活動記録 '!$J$6,$A46,)="","",OFFSET('活動記録 '!$J$6,$A46,))</f>
        <v/>
      </c>
      <c r="K46" t="str">
        <f ca="1">IF(OFFSET('活動記録 '!$K$6,$A46,)="","",OFFSET('活動記録 '!$K$6,$A46,))</f>
        <v/>
      </c>
      <c r="L46" t="str">
        <f ca="1">IF(OFFSET('活動記録 '!$L$6,$A46,)="","",OFFSET('活動記録 '!$L$6,$A46,))</f>
        <v/>
      </c>
      <c r="M46" t="str">
        <f ca="1">IF(OFFSET('活動記録 '!$M$6,$A46,)="","",OFFSET('活動記録 '!$M$6,$A46,))</f>
        <v/>
      </c>
      <c r="N46" t="str">
        <f ca="1">IF(OFFSET('活動記録 '!$R$6,$A46,)="","",OFFSET('活動記録 '!$R$6,$A46,))</f>
        <v/>
      </c>
    </row>
    <row r="47" spans="1:14" x14ac:dyDescent="0.15">
      <c r="A47">
        <v>48</v>
      </c>
      <c r="B47" t="str">
        <f ca="1">IF(OFFSET('活動記録 '!$B$6,$A47,)="","",OFFSET('活動記録 '!$B$6,$A47,))</f>
        <v/>
      </c>
      <c r="C47" s="997" t="str">
        <f ca="1">IF(OFFSET('活動記録 '!$C$6,$A47,)="","",OFFSET('活動記録 '!$C$6,$A47,))</f>
        <v/>
      </c>
      <c r="D47" t="str">
        <f ca="1">IF(OFFSET('活動記録 '!$D$6,$A47,)="","",OFFSET('活動記録 '!$D$6,$A47,))</f>
        <v/>
      </c>
      <c r="E47" t="str">
        <f ca="1">IF(OFFSET('活動記録 '!$E$6,$A47,)="","",OFFSET('活動記録 '!$E$6,$A47,))</f>
        <v/>
      </c>
      <c r="F47" t="str">
        <f ca="1">IF(OFFSET('活動記録 '!$F$6,$A47,)="","",OFFSET('活動記録 '!$F$6,$A47,))</f>
        <v/>
      </c>
      <c r="G47" t="str">
        <f ca="1">IF(OFFSET('活動記録 '!$H$6,$A47,)="","",OFFSET('活動記録 '!$H$6,$A47,))</f>
        <v/>
      </c>
      <c r="H47" t="str">
        <f ca="1">IF(OFFSET('活動記録 '!$N$6,$A47,)="","",OFFSET('活動記録 '!$N$6,$A47,))</f>
        <v/>
      </c>
      <c r="I47" t="str">
        <f ca="1">IF(OFFSET('活動記録 '!$I$6,$A47,)="","",OFFSET('活動記録 '!$I$6,$A47,))</f>
        <v/>
      </c>
      <c r="J47" t="str">
        <f ca="1">IF(OFFSET('活動記録 '!$J$6,$A47,)="","",OFFSET('活動記録 '!$J$6,$A47,))</f>
        <v/>
      </c>
      <c r="K47" t="str">
        <f ca="1">IF(OFFSET('活動記録 '!$K$6,$A47,)="","",OFFSET('活動記録 '!$K$6,$A47,))</f>
        <v/>
      </c>
      <c r="L47" t="str">
        <f ca="1">IF(OFFSET('活動記録 '!$L$6,$A47,)="","",OFFSET('活動記録 '!$L$6,$A47,))</f>
        <v/>
      </c>
      <c r="M47" t="str">
        <f ca="1">IF(OFFSET('活動記録 '!$M$6,$A47,)="","",OFFSET('活動記録 '!$M$6,$A47,))</f>
        <v/>
      </c>
      <c r="N47" t="str">
        <f ca="1">IF(OFFSET('活動記録 '!$R$6,$A47,)="","",OFFSET('活動記録 '!$R$6,$A47,))</f>
        <v/>
      </c>
    </row>
    <row r="48" spans="1:14" x14ac:dyDescent="0.15">
      <c r="A48">
        <v>49</v>
      </c>
      <c r="B48" t="str">
        <f ca="1">IF(OFFSET('活動記録 '!$B$6,$A48,)="","",OFFSET('活動記録 '!$B$6,$A48,))</f>
        <v/>
      </c>
      <c r="C48" s="997" t="str">
        <f ca="1">IF(OFFSET('活動記録 '!$C$6,$A48,)="","",OFFSET('活動記録 '!$C$6,$A48,))</f>
        <v/>
      </c>
      <c r="D48" t="str">
        <f ca="1">IF(OFFSET('活動記録 '!$D$6,$A48,)="","",OFFSET('活動記録 '!$D$6,$A48,))</f>
        <v/>
      </c>
      <c r="E48" t="str">
        <f ca="1">IF(OFFSET('活動記録 '!$E$6,$A48,)="","",OFFSET('活動記録 '!$E$6,$A48,))</f>
        <v/>
      </c>
      <c r="F48" t="str">
        <f ca="1">IF(OFFSET('活動記録 '!$F$6,$A48,)="","",OFFSET('活動記録 '!$F$6,$A48,))</f>
        <v/>
      </c>
      <c r="G48" t="str">
        <f ca="1">IF(OFFSET('活動記録 '!$H$6,$A48,)="","",OFFSET('活動記録 '!$H$6,$A48,))</f>
        <v/>
      </c>
      <c r="H48" t="str">
        <f ca="1">IF(OFFSET('活動記録 '!$N$6,$A48,)="","",OFFSET('活動記録 '!$N$6,$A48,))</f>
        <v/>
      </c>
      <c r="I48" t="str">
        <f ca="1">IF(OFFSET('活動記録 '!$I$6,$A48,)="","",OFFSET('活動記録 '!$I$6,$A48,))</f>
        <v/>
      </c>
      <c r="J48" t="str">
        <f ca="1">IF(OFFSET('活動記録 '!$J$6,$A48,)="","",OFFSET('活動記録 '!$J$6,$A48,))</f>
        <v/>
      </c>
      <c r="K48" t="str">
        <f ca="1">IF(OFFSET('活動記録 '!$K$6,$A48,)="","",OFFSET('活動記録 '!$K$6,$A48,))</f>
        <v/>
      </c>
      <c r="L48" t="str">
        <f ca="1">IF(OFFSET('活動記録 '!$L$6,$A48,)="","",OFFSET('活動記録 '!$L$6,$A48,))</f>
        <v/>
      </c>
      <c r="M48" t="str">
        <f ca="1">IF(OFFSET('活動記録 '!$M$6,$A48,)="","",OFFSET('活動記録 '!$M$6,$A48,))</f>
        <v/>
      </c>
      <c r="N48" t="str">
        <f ca="1">IF(OFFSET('活動記録 '!$R$6,$A48,)="","",OFFSET('活動記録 '!$R$6,$A48,))</f>
        <v/>
      </c>
    </row>
    <row r="49" spans="1:14" x14ac:dyDescent="0.15">
      <c r="A49">
        <v>50</v>
      </c>
      <c r="B49" t="str">
        <f ca="1">IF(OFFSET('活動記録 '!$B$6,$A49,)="","",OFFSET('活動記録 '!$B$6,$A49,))</f>
        <v/>
      </c>
      <c r="C49" s="997" t="str">
        <f ca="1">IF(OFFSET('活動記録 '!$C$6,$A49,)="","",OFFSET('活動記録 '!$C$6,$A49,))</f>
        <v/>
      </c>
      <c r="D49" t="str">
        <f ca="1">IF(OFFSET('活動記録 '!$D$6,$A49,)="","",OFFSET('活動記録 '!$D$6,$A49,))</f>
        <v/>
      </c>
      <c r="E49" t="str">
        <f ca="1">IF(OFFSET('活動記録 '!$E$6,$A49,)="","",OFFSET('活動記録 '!$E$6,$A49,))</f>
        <v/>
      </c>
      <c r="F49" t="str">
        <f ca="1">IF(OFFSET('活動記録 '!$F$6,$A49,)="","",OFFSET('活動記録 '!$F$6,$A49,))</f>
        <v/>
      </c>
      <c r="G49" t="str">
        <f ca="1">IF(OFFSET('活動記録 '!$H$6,$A49,)="","",OFFSET('活動記録 '!$H$6,$A49,))</f>
        <v/>
      </c>
      <c r="H49" t="str">
        <f ca="1">IF(OFFSET('活動記録 '!$N$6,$A49,)="","",OFFSET('活動記録 '!$N$6,$A49,))</f>
        <v/>
      </c>
      <c r="I49" t="str">
        <f ca="1">IF(OFFSET('活動記録 '!$I$6,$A49,)="","",OFFSET('活動記録 '!$I$6,$A49,))</f>
        <v/>
      </c>
      <c r="J49" t="str">
        <f ca="1">IF(OFFSET('活動記録 '!$J$6,$A49,)="","",OFFSET('活動記録 '!$J$6,$A49,))</f>
        <v/>
      </c>
      <c r="K49" t="str">
        <f ca="1">IF(OFFSET('活動記録 '!$K$6,$A49,)="","",OFFSET('活動記録 '!$K$6,$A49,))</f>
        <v/>
      </c>
      <c r="L49" t="str">
        <f ca="1">IF(OFFSET('活動記録 '!$L$6,$A49,)="","",OFFSET('活動記録 '!$L$6,$A49,))</f>
        <v/>
      </c>
      <c r="M49" t="str">
        <f ca="1">IF(OFFSET('活動記録 '!$M$6,$A49,)="","",OFFSET('活動記録 '!$M$6,$A49,))</f>
        <v/>
      </c>
      <c r="N49" t="str">
        <f ca="1">IF(OFFSET('活動記録 '!$R$6,$A49,)="","",OFFSET('活動記録 '!$R$6,$A49,))</f>
        <v/>
      </c>
    </row>
    <row r="50" spans="1:14" x14ac:dyDescent="0.15">
      <c r="A50">
        <v>51</v>
      </c>
      <c r="B50" t="str">
        <f ca="1">IF(OFFSET('活動記録 '!$B$6,$A50,)="","",OFFSET('活動記録 '!$B$6,$A50,))</f>
        <v/>
      </c>
      <c r="C50" s="997" t="str">
        <f ca="1">IF(OFFSET('活動記録 '!$C$6,$A50,)="","",OFFSET('活動記録 '!$C$6,$A50,))</f>
        <v/>
      </c>
      <c r="D50" t="str">
        <f ca="1">IF(OFFSET('活動記録 '!$D$6,$A50,)="","",OFFSET('活動記録 '!$D$6,$A50,))</f>
        <v/>
      </c>
      <c r="E50" t="str">
        <f ca="1">IF(OFFSET('活動記録 '!$E$6,$A50,)="","",OFFSET('活動記録 '!$E$6,$A50,))</f>
        <v/>
      </c>
      <c r="F50" t="str">
        <f ca="1">IF(OFFSET('活動記録 '!$F$6,$A50,)="","",OFFSET('活動記録 '!$F$6,$A50,))</f>
        <v/>
      </c>
      <c r="G50" t="str">
        <f ca="1">IF(OFFSET('活動記録 '!$H$6,$A50,)="","",OFFSET('活動記録 '!$H$6,$A50,))</f>
        <v/>
      </c>
      <c r="H50" t="str">
        <f ca="1">IF(OFFSET('活動記録 '!$N$6,$A50,)="","",OFFSET('活動記録 '!$N$6,$A50,))</f>
        <v/>
      </c>
      <c r="I50" t="str">
        <f ca="1">IF(OFFSET('活動記録 '!$I$6,$A50,)="","",OFFSET('活動記録 '!$I$6,$A50,))</f>
        <v/>
      </c>
      <c r="J50" t="str">
        <f ca="1">IF(OFFSET('活動記録 '!$J$6,$A50,)="","",OFFSET('活動記録 '!$J$6,$A50,))</f>
        <v/>
      </c>
      <c r="K50" t="str">
        <f ca="1">IF(OFFSET('活動記録 '!$K$6,$A50,)="","",OFFSET('活動記録 '!$K$6,$A50,))</f>
        <v/>
      </c>
      <c r="L50" t="str">
        <f ca="1">IF(OFFSET('活動記録 '!$L$6,$A50,)="","",OFFSET('活動記録 '!$L$6,$A50,))</f>
        <v/>
      </c>
      <c r="M50" t="str">
        <f ca="1">IF(OFFSET('活動記録 '!$M$6,$A50,)="","",OFFSET('活動記録 '!$M$6,$A50,))</f>
        <v/>
      </c>
      <c r="N50" t="str">
        <f ca="1">IF(OFFSET('活動記録 '!$R$6,$A50,)="","",OFFSET('活動記録 '!$R$6,$A50,))</f>
        <v/>
      </c>
    </row>
    <row r="51" spans="1:14" x14ac:dyDescent="0.15">
      <c r="A51">
        <v>52</v>
      </c>
      <c r="B51" t="str">
        <f ca="1">IF(OFFSET('活動記録 '!$B$6,$A51,)="","",OFFSET('活動記録 '!$B$6,$A51,))</f>
        <v/>
      </c>
      <c r="C51" s="997" t="str">
        <f ca="1">IF(OFFSET('活動記録 '!$C$6,$A51,)="","",OFFSET('活動記録 '!$C$6,$A51,))</f>
        <v/>
      </c>
      <c r="D51" t="str">
        <f ca="1">IF(OFFSET('活動記録 '!$D$6,$A51,)="","",OFFSET('活動記録 '!$D$6,$A51,))</f>
        <v/>
      </c>
      <c r="E51" t="str">
        <f ca="1">IF(OFFSET('活動記録 '!$E$6,$A51,)="","",OFFSET('活動記録 '!$E$6,$A51,))</f>
        <v/>
      </c>
      <c r="F51" t="str">
        <f ca="1">IF(OFFSET('活動記録 '!$F$6,$A51,)="","",OFFSET('活動記録 '!$F$6,$A51,))</f>
        <v/>
      </c>
      <c r="G51" t="str">
        <f ca="1">IF(OFFSET('活動記録 '!$H$6,$A51,)="","",OFFSET('活動記録 '!$H$6,$A51,))</f>
        <v/>
      </c>
      <c r="H51" t="str">
        <f ca="1">IF(OFFSET('活動記録 '!$N$6,$A51,)="","",OFFSET('活動記録 '!$N$6,$A51,))</f>
        <v/>
      </c>
      <c r="I51" t="str">
        <f ca="1">IF(OFFSET('活動記録 '!$I$6,$A51,)="","",OFFSET('活動記録 '!$I$6,$A51,))</f>
        <v/>
      </c>
      <c r="J51" t="str">
        <f ca="1">IF(OFFSET('活動記録 '!$J$6,$A51,)="","",OFFSET('活動記録 '!$J$6,$A51,))</f>
        <v/>
      </c>
      <c r="K51" t="str">
        <f ca="1">IF(OFFSET('活動記録 '!$K$6,$A51,)="","",OFFSET('活動記録 '!$K$6,$A51,))</f>
        <v/>
      </c>
      <c r="L51" t="str">
        <f ca="1">IF(OFFSET('活動記録 '!$L$6,$A51,)="","",OFFSET('活動記録 '!$L$6,$A51,))</f>
        <v/>
      </c>
      <c r="M51" t="str">
        <f ca="1">IF(OFFSET('活動記録 '!$M$6,$A51,)="","",OFFSET('活動記録 '!$M$6,$A51,))</f>
        <v/>
      </c>
      <c r="N51" t="str">
        <f ca="1">IF(OFFSET('活動記録 '!$R$6,$A51,)="","",OFFSET('活動記録 '!$R$6,$A51,))</f>
        <v/>
      </c>
    </row>
    <row r="52" spans="1:14" x14ac:dyDescent="0.15">
      <c r="A52">
        <v>53</v>
      </c>
      <c r="B52" t="str">
        <f ca="1">IF(OFFSET('活動記録 '!$B$6,$A52,)="","",OFFSET('活動記録 '!$B$6,$A52,))</f>
        <v/>
      </c>
      <c r="C52" s="997" t="str">
        <f ca="1">IF(OFFSET('活動記録 '!$C$6,$A52,)="","",OFFSET('活動記録 '!$C$6,$A52,))</f>
        <v/>
      </c>
      <c r="D52" t="str">
        <f ca="1">IF(OFFSET('活動記録 '!$D$6,$A52,)="","",OFFSET('活動記録 '!$D$6,$A52,))</f>
        <v/>
      </c>
      <c r="E52" t="str">
        <f ca="1">IF(OFFSET('活動記録 '!$E$6,$A52,)="","",OFFSET('活動記録 '!$E$6,$A52,))</f>
        <v/>
      </c>
      <c r="F52" t="str">
        <f ca="1">IF(OFFSET('活動記録 '!$F$6,$A52,)="","",OFFSET('活動記録 '!$F$6,$A52,))</f>
        <v/>
      </c>
      <c r="G52" t="str">
        <f ca="1">IF(OFFSET('活動記録 '!$H$6,$A52,)="","",OFFSET('活動記録 '!$H$6,$A52,))</f>
        <v/>
      </c>
      <c r="H52" t="str">
        <f ca="1">IF(OFFSET('活動記録 '!$N$6,$A52,)="","",OFFSET('活動記録 '!$N$6,$A52,))</f>
        <v/>
      </c>
      <c r="I52" t="str">
        <f ca="1">IF(OFFSET('活動記録 '!$I$6,$A52,)="","",OFFSET('活動記録 '!$I$6,$A52,))</f>
        <v/>
      </c>
      <c r="J52" t="str">
        <f ca="1">IF(OFFSET('活動記録 '!$J$6,$A52,)="","",OFFSET('活動記録 '!$J$6,$A52,))</f>
        <v/>
      </c>
      <c r="K52" t="str">
        <f ca="1">IF(OFFSET('活動記録 '!$K$6,$A52,)="","",OFFSET('活動記録 '!$K$6,$A52,))</f>
        <v/>
      </c>
      <c r="L52" t="str">
        <f ca="1">IF(OFFSET('活動記録 '!$L$6,$A52,)="","",OFFSET('活動記録 '!$L$6,$A52,))</f>
        <v/>
      </c>
      <c r="M52" t="str">
        <f ca="1">IF(OFFSET('活動記録 '!$M$6,$A52,)="","",OFFSET('活動記録 '!$M$6,$A52,))</f>
        <v/>
      </c>
      <c r="N52" t="str">
        <f ca="1">IF(OFFSET('活動記録 '!$R$6,$A52,)="","",OFFSET('活動記録 '!$R$6,$A52,))</f>
        <v/>
      </c>
    </row>
    <row r="53" spans="1:14" x14ac:dyDescent="0.15">
      <c r="A53">
        <v>54</v>
      </c>
      <c r="B53" t="str">
        <f ca="1">IF(OFFSET('活動記録 '!$B$6,$A53,)="","",OFFSET('活動記録 '!$B$6,$A53,))</f>
        <v/>
      </c>
      <c r="C53" s="997" t="str">
        <f ca="1">IF(OFFSET('活動記録 '!$C$6,$A53,)="","",OFFSET('活動記録 '!$C$6,$A53,))</f>
        <v/>
      </c>
      <c r="D53" t="str">
        <f ca="1">IF(OFFSET('活動記録 '!$D$6,$A53,)="","",OFFSET('活動記録 '!$D$6,$A53,))</f>
        <v/>
      </c>
      <c r="E53" t="str">
        <f ca="1">IF(OFFSET('活動記録 '!$E$6,$A53,)="","",OFFSET('活動記録 '!$E$6,$A53,))</f>
        <v/>
      </c>
      <c r="F53" t="str">
        <f ca="1">IF(OFFSET('活動記録 '!$F$6,$A53,)="","",OFFSET('活動記録 '!$F$6,$A53,))</f>
        <v/>
      </c>
      <c r="G53" t="str">
        <f ca="1">IF(OFFSET('活動記録 '!$H$6,$A53,)="","",OFFSET('活動記録 '!$H$6,$A53,))</f>
        <v/>
      </c>
      <c r="H53" t="str">
        <f ca="1">IF(OFFSET('活動記録 '!$N$6,$A53,)="","",OFFSET('活動記録 '!$N$6,$A53,))</f>
        <v/>
      </c>
      <c r="I53" t="str">
        <f ca="1">IF(OFFSET('活動記録 '!$I$6,$A53,)="","",OFFSET('活動記録 '!$I$6,$A53,))</f>
        <v/>
      </c>
      <c r="J53" t="str">
        <f ca="1">IF(OFFSET('活動記録 '!$J$6,$A53,)="","",OFFSET('活動記録 '!$J$6,$A53,))</f>
        <v/>
      </c>
      <c r="K53" t="str">
        <f ca="1">IF(OFFSET('活動記録 '!$K$6,$A53,)="","",OFFSET('活動記録 '!$K$6,$A53,))</f>
        <v/>
      </c>
      <c r="L53" t="str">
        <f ca="1">IF(OFFSET('活動記録 '!$L$6,$A53,)="","",OFFSET('活動記録 '!$L$6,$A53,))</f>
        <v/>
      </c>
      <c r="M53" t="str">
        <f ca="1">IF(OFFSET('活動記録 '!$M$6,$A53,)="","",OFFSET('活動記録 '!$M$6,$A53,))</f>
        <v/>
      </c>
      <c r="N53" t="str">
        <f ca="1">IF(OFFSET('活動記録 '!$R$6,$A53,)="","",OFFSET('活動記録 '!$R$6,$A53,))</f>
        <v/>
      </c>
    </row>
    <row r="54" spans="1:14" x14ac:dyDescent="0.15">
      <c r="A54">
        <v>55</v>
      </c>
      <c r="B54" t="str">
        <f ca="1">IF(OFFSET('活動記録 '!$B$6,$A54,)="","",OFFSET('活動記録 '!$B$6,$A54,))</f>
        <v/>
      </c>
      <c r="C54" s="997" t="str">
        <f ca="1">IF(OFFSET('活動記録 '!$C$6,$A54,)="","",OFFSET('活動記録 '!$C$6,$A54,))</f>
        <v/>
      </c>
      <c r="D54" t="str">
        <f ca="1">IF(OFFSET('活動記録 '!$D$6,$A54,)="","",OFFSET('活動記録 '!$D$6,$A54,))</f>
        <v/>
      </c>
      <c r="E54" t="str">
        <f ca="1">IF(OFFSET('活動記録 '!$E$6,$A54,)="","",OFFSET('活動記録 '!$E$6,$A54,))</f>
        <v/>
      </c>
      <c r="F54" t="str">
        <f ca="1">IF(OFFSET('活動記録 '!$F$6,$A54,)="","",OFFSET('活動記録 '!$F$6,$A54,))</f>
        <v/>
      </c>
      <c r="G54" t="str">
        <f ca="1">IF(OFFSET('活動記録 '!$H$6,$A54,)="","",OFFSET('活動記録 '!$H$6,$A54,))</f>
        <v/>
      </c>
      <c r="H54" t="str">
        <f ca="1">IF(OFFSET('活動記録 '!$N$6,$A54,)="","",OFFSET('活動記録 '!$N$6,$A54,))</f>
        <v/>
      </c>
      <c r="I54" t="str">
        <f ca="1">IF(OFFSET('活動記録 '!$I$6,$A54,)="","",OFFSET('活動記録 '!$I$6,$A54,))</f>
        <v/>
      </c>
      <c r="J54" t="str">
        <f ca="1">IF(OFFSET('活動記録 '!$J$6,$A54,)="","",OFFSET('活動記録 '!$J$6,$A54,))</f>
        <v/>
      </c>
      <c r="K54" t="str">
        <f ca="1">IF(OFFSET('活動記録 '!$K$6,$A54,)="","",OFFSET('活動記録 '!$K$6,$A54,))</f>
        <v/>
      </c>
      <c r="L54" t="str">
        <f ca="1">IF(OFFSET('活動記録 '!$L$6,$A54,)="","",OFFSET('活動記録 '!$L$6,$A54,))</f>
        <v/>
      </c>
      <c r="M54" t="str">
        <f ca="1">IF(OFFSET('活動記録 '!$M$6,$A54,)="","",OFFSET('活動記録 '!$M$6,$A54,))</f>
        <v/>
      </c>
      <c r="N54" t="str">
        <f ca="1">IF(OFFSET('活動記録 '!$R$6,$A54,)="","",OFFSET('活動記録 '!$R$6,$A54,))</f>
        <v/>
      </c>
    </row>
    <row r="55" spans="1:14" x14ac:dyDescent="0.15">
      <c r="A55">
        <v>56</v>
      </c>
      <c r="B55" t="str">
        <f ca="1">IF(OFFSET('活動記録 '!$B$6,$A55,)="","",OFFSET('活動記録 '!$B$6,$A55,))</f>
        <v/>
      </c>
      <c r="C55" s="997" t="str">
        <f ca="1">IF(OFFSET('活動記録 '!$C$6,$A55,)="","",OFFSET('活動記録 '!$C$6,$A55,))</f>
        <v/>
      </c>
      <c r="D55" t="str">
        <f ca="1">IF(OFFSET('活動記録 '!$D$6,$A55,)="","",OFFSET('活動記録 '!$D$6,$A55,))</f>
        <v/>
      </c>
      <c r="E55" t="str">
        <f ca="1">IF(OFFSET('活動記録 '!$E$6,$A55,)="","",OFFSET('活動記録 '!$E$6,$A55,))</f>
        <v/>
      </c>
      <c r="F55" t="str">
        <f ca="1">IF(OFFSET('活動記録 '!$F$6,$A55,)="","",OFFSET('活動記録 '!$F$6,$A55,))</f>
        <v/>
      </c>
      <c r="G55" t="str">
        <f ca="1">IF(OFFSET('活動記録 '!$H$6,$A55,)="","",OFFSET('活動記録 '!$H$6,$A55,))</f>
        <v/>
      </c>
      <c r="H55" t="str">
        <f ca="1">IF(OFFSET('活動記録 '!$N$6,$A55,)="","",OFFSET('活動記録 '!$N$6,$A55,))</f>
        <v/>
      </c>
      <c r="I55" t="str">
        <f ca="1">IF(OFFSET('活動記録 '!$I$6,$A55,)="","",OFFSET('活動記録 '!$I$6,$A55,))</f>
        <v/>
      </c>
      <c r="J55" t="str">
        <f ca="1">IF(OFFSET('活動記録 '!$J$6,$A55,)="","",OFFSET('活動記録 '!$J$6,$A55,))</f>
        <v/>
      </c>
      <c r="K55" t="str">
        <f ca="1">IF(OFFSET('活動記録 '!$K$6,$A55,)="","",OFFSET('活動記録 '!$K$6,$A55,))</f>
        <v/>
      </c>
      <c r="L55" t="str">
        <f ca="1">IF(OFFSET('活動記録 '!$L$6,$A55,)="","",OFFSET('活動記録 '!$L$6,$A55,))</f>
        <v/>
      </c>
      <c r="M55" t="str">
        <f ca="1">IF(OFFSET('活動記録 '!$M$6,$A55,)="","",OFFSET('活動記録 '!$M$6,$A55,))</f>
        <v/>
      </c>
      <c r="N55" t="str">
        <f ca="1">IF(OFFSET('活動記録 '!$R$6,$A55,)="","",OFFSET('活動記録 '!$R$6,$A55,))</f>
        <v/>
      </c>
    </row>
    <row r="56" spans="1:14" x14ac:dyDescent="0.15">
      <c r="A56">
        <v>57</v>
      </c>
      <c r="B56" t="str">
        <f ca="1">IF(OFFSET('活動記録 '!$B$6,$A56,)="","",OFFSET('活動記録 '!$B$6,$A56,))</f>
        <v/>
      </c>
      <c r="C56" s="997" t="str">
        <f ca="1">IF(OFFSET('活動記録 '!$C$6,$A56,)="","",OFFSET('活動記録 '!$C$6,$A56,))</f>
        <v/>
      </c>
      <c r="D56" t="str">
        <f ca="1">IF(OFFSET('活動記録 '!$D$6,$A56,)="","",OFFSET('活動記録 '!$D$6,$A56,))</f>
        <v/>
      </c>
      <c r="E56" t="str">
        <f ca="1">IF(OFFSET('活動記録 '!$E$6,$A56,)="","",OFFSET('活動記録 '!$E$6,$A56,))</f>
        <v/>
      </c>
      <c r="F56" t="str">
        <f ca="1">IF(OFFSET('活動記録 '!$F$6,$A56,)="","",OFFSET('活動記録 '!$F$6,$A56,))</f>
        <v/>
      </c>
      <c r="G56" t="str">
        <f ca="1">IF(OFFSET('活動記録 '!$H$6,$A56,)="","",OFFSET('活動記録 '!$H$6,$A56,))</f>
        <v/>
      </c>
      <c r="H56" t="str">
        <f ca="1">IF(OFFSET('活動記録 '!$N$6,$A56,)="","",OFFSET('活動記録 '!$N$6,$A56,))</f>
        <v/>
      </c>
      <c r="I56" t="str">
        <f ca="1">IF(OFFSET('活動記録 '!$I$6,$A56,)="","",OFFSET('活動記録 '!$I$6,$A56,))</f>
        <v/>
      </c>
      <c r="J56" t="str">
        <f ca="1">IF(OFFSET('活動記録 '!$J$6,$A56,)="","",OFFSET('活動記録 '!$J$6,$A56,))</f>
        <v/>
      </c>
      <c r="K56" t="str">
        <f ca="1">IF(OFFSET('活動記録 '!$K$6,$A56,)="","",OFFSET('活動記録 '!$K$6,$A56,))</f>
        <v/>
      </c>
      <c r="L56" t="str">
        <f ca="1">IF(OFFSET('活動記録 '!$L$6,$A56,)="","",OFFSET('活動記録 '!$L$6,$A56,))</f>
        <v/>
      </c>
      <c r="M56" t="str">
        <f ca="1">IF(OFFSET('活動記録 '!$M$6,$A56,)="","",OFFSET('活動記録 '!$M$6,$A56,))</f>
        <v/>
      </c>
      <c r="N56" t="str">
        <f ca="1">IF(OFFSET('活動記録 '!$R$6,$A56,)="","",OFFSET('活動記録 '!$R$6,$A56,))</f>
        <v/>
      </c>
    </row>
    <row r="57" spans="1:14" x14ac:dyDescent="0.15">
      <c r="A57">
        <v>58</v>
      </c>
      <c r="B57" t="str">
        <f ca="1">IF(OFFSET('活動記録 '!$B$6,$A57,)="","",OFFSET('活動記録 '!$B$6,$A57,))</f>
        <v/>
      </c>
      <c r="C57" s="997" t="str">
        <f ca="1">IF(OFFSET('活動記録 '!$C$6,$A57,)="","",OFFSET('活動記録 '!$C$6,$A57,))</f>
        <v/>
      </c>
      <c r="D57" t="str">
        <f ca="1">IF(OFFSET('活動記録 '!$D$6,$A57,)="","",OFFSET('活動記録 '!$D$6,$A57,))</f>
        <v/>
      </c>
      <c r="E57" t="str">
        <f ca="1">IF(OFFSET('活動記録 '!$E$6,$A57,)="","",OFFSET('活動記録 '!$E$6,$A57,))</f>
        <v/>
      </c>
      <c r="F57" t="str">
        <f ca="1">IF(OFFSET('活動記録 '!$F$6,$A57,)="","",OFFSET('活動記録 '!$F$6,$A57,))</f>
        <v/>
      </c>
      <c r="G57" t="str">
        <f ca="1">IF(OFFSET('活動記録 '!$H$6,$A57,)="","",OFFSET('活動記録 '!$H$6,$A57,))</f>
        <v/>
      </c>
      <c r="H57" t="str">
        <f ca="1">IF(OFFSET('活動記録 '!$N$6,$A57,)="","",OFFSET('活動記録 '!$N$6,$A57,))</f>
        <v/>
      </c>
      <c r="I57" t="str">
        <f ca="1">IF(OFFSET('活動記録 '!$I$6,$A57,)="","",OFFSET('活動記録 '!$I$6,$A57,))</f>
        <v/>
      </c>
      <c r="J57" t="str">
        <f ca="1">IF(OFFSET('活動記録 '!$J$6,$A57,)="","",OFFSET('活動記録 '!$J$6,$A57,))</f>
        <v/>
      </c>
      <c r="K57" t="str">
        <f ca="1">IF(OFFSET('活動記録 '!$K$6,$A57,)="","",OFFSET('活動記録 '!$K$6,$A57,))</f>
        <v/>
      </c>
      <c r="L57" t="str">
        <f ca="1">IF(OFFSET('活動記録 '!$L$6,$A57,)="","",OFFSET('活動記録 '!$L$6,$A57,))</f>
        <v/>
      </c>
      <c r="M57" t="str">
        <f ca="1">IF(OFFSET('活動記録 '!$M$6,$A57,)="","",OFFSET('活動記録 '!$M$6,$A57,))</f>
        <v/>
      </c>
      <c r="N57" t="str">
        <f ca="1">IF(OFFSET('活動記録 '!$R$6,$A57,)="","",OFFSET('活動記録 '!$R$6,$A57,))</f>
        <v/>
      </c>
    </row>
    <row r="58" spans="1:14" x14ac:dyDescent="0.15">
      <c r="A58">
        <v>59</v>
      </c>
      <c r="B58" t="str">
        <f ca="1">IF(OFFSET('活動記録 '!$B$6,$A58,)="","",OFFSET('活動記録 '!$B$6,$A58,))</f>
        <v/>
      </c>
      <c r="C58" s="997" t="str">
        <f ca="1">IF(OFFSET('活動記録 '!$C$6,$A58,)="","",OFFSET('活動記録 '!$C$6,$A58,))</f>
        <v/>
      </c>
      <c r="D58" t="str">
        <f ca="1">IF(OFFSET('活動記録 '!$D$6,$A58,)="","",OFFSET('活動記録 '!$D$6,$A58,))</f>
        <v/>
      </c>
      <c r="E58" t="str">
        <f ca="1">IF(OFFSET('活動記録 '!$E$6,$A58,)="","",OFFSET('活動記録 '!$E$6,$A58,))</f>
        <v/>
      </c>
      <c r="F58" t="str">
        <f ca="1">IF(OFFSET('活動記録 '!$F$6,$A58,)="","",OFFSET('活動記録 '!$F$6,$A58,))</f>
        <v/>
      </c>
      <c r="G58" t="str">
        <f ca="1">IF(OFFSET('活動記録 '!$H$6,$A58,)="","",OFFSET('活動記録 '!$H$6,$A58,))</f>
        <v/>
      </c>
      <c r="H58" t="str">
        <f ca="1">IF(OFFSET('活動記録 '!$N$6,$A58,)="","",OFFSET('活動記録 '!$N$6,$A58,))</f>
        <v/>
      </c>
      <c r="I58" t="str">
        <f ca="1">IF(OFFSET('活動記録 '!$I$6,$A58,)="","",OFFSET('活動記録 '!$I$6,$A58,))</f>
        <v/>
      </c>
      <c r="J58" t="str">
        <f ca="1">IF(OFFSET('活動記録 '!$J$6,$A58,)="","",OFFSET('活動記録 '!$J$6,$A58,))</f>
        <v/>
      </c>
      <c r="K58" t="str">
        <f ca="1">IF(OFFSET('活動記録 '!$K$6,$A58,)="","",OFFSET('活動記録 '!$K$6,$A58,))</f>
        <v/>
      </c>
      <c r="L58" t="str">
        <f ca="1">IF(OFFSET('活動記録 '!$L$6,$A58,)="","",OFFSET('活動記録 '!$L$6,$A58,))</f>
        <v/>
      </c>
      <c r="M58" t="str">
        <f ca="1">IF(OFFSET('活動記録 '!$M$6,$A58,)="","",OFFSET('活動記録 '!$M$6,$A58,))</f>
        <v/>
      </c>
      <c r="N58" t="str">
        <f ca="1">IF(OFFSET('活動記録 '!$R$6,$A58,)="","",OFFSET('活動記録 '!$R$6,$A58,))</f>
        <v/>
      </c>
    </row>
    <row r="59" spans="1:14" x14ac:dyDescent="0.15">
      <c r="A59">
        <v>60</v>
      </c>
      <c r="B59" t="str">
        <f ca="1">IF(OFFSET('活動記録 '!$B$6,$A59,)="","",OFFSET('活動記録 '!$B$6,$A59,))</f>
        <v/>
      </c>
      <c r="C59" s="997" t="str">
        <f ca="1">IF(OFFSET('活動記録 '!$C$6,$A59,)="","",OFFSET('活動記録 '!$C$6,$A59,))</f>
        <v/>
      </c>
      <c r="D59" t="str">
        <f ca="1">IF(OFFSET('活動記録 '!$D$6,$A59,)="","",OFFSET('活動記録 '!$D$6,$A59,))</f>
        <v/>
      </c>
      <c r="E59" t="str">
        <f ca="1">IF(OFFSET('活動記録 '!$E$6,$A59,)="","",OFFSET('活動記録 '!$E$6,$A59,))</f>
        <v/>
      </c>
      <c r="F59" t="str">
        <f ca="1">IF(OFFSET('活動記録 '!$F$6,$A59,)="","",OFFSET('活動記録 '!$F$6,$A59,))</f>
        <v/>
      </c>
      <c r="G59" t="str">
        <f ca="1">IF(OFFSET('活動記録 '!$H$6,$A59,)="","",OFFSET('活動記録 '!$H$6,$A59,))</f>
        <v/>
      </c>
      <c r="H59" t="str">
        <f ca="1">IF(OFFSET('活動記録 '!$N$6,$A59,)="","",OFFSET('活動記録 '!$N$6,$A59,))</f>
        <v/>
      </c>
      <c r="I59" t="str">
        <f ca="1">IF(OFFSET('活動記録 '!$I$6,$A59,)="","",OFFSET('活動記録 '!$I$6,$A59,))</f>
        <v/>
      </c>
      <c r="J59" t="str">
        <f ca="1">IF(OFFSET('活動記録 '!$J$6,$A59,)="","",OFFSET('活動記録 '!$J$6,$A59,))</f>
        <v/>
      </c>
      <c r="K59" t="str">
        <f ca="1">IF(OFFSET('活動記録 '!$K$6,$A59,)="","",OFFSET('活動記録 '!$K$6,$A59,))</f>
        <v/>
      </c>
      <c r="L59" t="str">
        <f ca="1">IF(OFFSET('活動記録 '!$L$6,$A59,)="","",OFFSET('活動記録 '!$L$6,$A59,))</f>
        <v/>
      </c>
      <c r="M59" t="str">
        <f ca="1">IF(OFFSET('活動記録 '!$M$6,$A59,)="","",OFFSET('活動記録 '!$M$6,$A59,))</f>
        <v/>
      </c>
      <c r="N59" t="str">
        <f ca="1">IF(OFFSET('活動記録 '!$R$6,$A59,)="","",OFFSET('活動記録 '!$R$6,$A59,))</f>
        <v/>
      </c>
    </row>
    <row r="60" spans="1:14" x14ac:dyDescent="0.15">
      <c r="A60">
        <v>61</v>
      </c>
      <c r="B60" t="str">
        <f ca="1">IF(OFFSET('活動記録 '!$B$6,$A60,)="","",OFFSET('活動記録 '!$B$6,$A60,))</f>
        <v/>
      </c>
      <c r="C60" s="997" t="str">
        <f ca="1">IF(OFFSET('活動記録 '!$C$6,$A60,)="","",OFFSET('活動記録 '!$C$6,$A60,))</f>
        <v/>
      </c>
      <c r="D60" t="str">
        <f ca="1">IF(OFFSET('活動記録 '!$D$6,$A60,)="","",OFFSET('活動記録 '!$D$6,$A60,))</f>
        <v/>
      </c>
      <c r="E60" t="str">
        <f ca="1">IF(OFFSET('活動記録 '!$E$6,$A60,)="","",OFFSET('活動記録 '!$E$6,$A60,))</f>
        <v/>
      </c>
      <c r="F60" t="str">
        <f ca="1">IF(OFFSET('活動記録 '!$F$6,$A60,)="","",OFFSET('活動記録 '!$F$6,$A60,))</f>
        <v/>
      </c>
      <c r="G60" t="str">
        <f ca="1">IF(OFFSET('活動記録 '!$H$6,$A60,)="","",OFFSET('活動記録 '!$H$6,$A60,))</f>
        <v/>
      </c>
      <c r="H60" t="str">
        <f ca="1">IF(OFFSET('活動記録 '!$N$6,$A60,)="","",OFFSET('活動記録 '!$N$6,$A60,))</f>
        <v/>
      </c>
      <c r="I60" t="str">
        <f ca="1">IF(OFFSET('活動記録 '!$I$6,$A60,)="","",OFFSET('活動記録 '!$I$6,$A60,))</f>
        <v/>
      </c>
      <c r="J60" t="str">
        <f ca="1">IF(OFFSET('活動記録 '!$J$6,$A60,)="","",OFFSET('活動記録 '!$J$6,$A60,))</f>
        <v/>
      </c>
      <c r="K60" t="str">
        <f ca="1">IF(OFFSET('活動記録 '!$K$6,$A60,)="","",OFFSET('活動記録 '!$K$6,$A60,))</f>
        <v/>
      </c>
      <c r="L60" t="str">
        <f ca="1">IF(OFFSET('活動記録 '!$L$6,$A60,)="","",OFFSET('活動記録 '!$L$6,$A60,))</f>
        <v/>
      </c>
      <c r="M60" t="str">
        <f ca="1">IF(OFFSET('活動記録 '!$M$6,$A60,)="","",OFFSET('活動記録 '!$M$6,$A60,))</f>
        <v/>
      </c>
      <c r="N60" t="str">
        <f ca="1">IF(OFFSET('活動記録 '!$R$6,$A60,)="","",OFFSET('活動記録 '!$R$6,$A60,))</f>
        <v/>
      </c>
    </row>
    <row r="61" spans="1:14" x14ac:dyDescent="0.15">
      <c r="A61">
        <v>62</v>
      </c>
      <c r="B61" t="str">
        <f ca="1">IF(OFFSET('活動記録 '!$B$6,$A61,)="","",OFFSET('活動記録 '!$B$6,$A61,))</f>
        <v/>
      </c>
      <c r="C61" s="997" t="str">
        <f ca="1">IF(OFFSET('活動記録 '!$C$6,$A61,)="","",OFFSET('活動記録 '!$C$6,$A61,))</f>
        <v/>
      </c>
      <c r="D61" t="str">
        <f ca="1">IF(OFFSET('活動記録 '!$D$6,$A61,)="","",OFFSET('活動記録 '!$D$6,$A61,))</f>
        <v/>
      </c>
      <c r="E61" t="str">
        <f ca="1">IF(OFFSET('活動記録 '!$E$6,$A61,)="","",OFFSET('活動記録 '!$E$6,$A61,))</f>
        <v/>
      </c>
      <c r="F61" t="str">
        <f ca="1">IF(OFFSET('活動記録 '!$F$6,$A61,)="","",OFFSET('活動記録 '!$F$6,$A61,))</f>
        <v/>
      </c>
      <c r="G61" t="str">
        <f ca="1">IF(OFFSET('活動記録 '!$H$6,$A61,)="","",OFFSET('活動記録 '!$H$6,$A61,))</f>
        <v/>
      </c>
      <c r="H61" t="str">
        <f ca="1">IF(OFFSET('活動記録 '!$N$6,$A61,)="","",OFFSET('活動記録 '!$N$6,$A61,))</f>
        <v/>
      </c>
      <c r="I61" t="str">
        <f ca="1">IF(OFFSET('活動記録 '!$I$6,$A61,)="","",OFFSET('活動記録 '!$I$6,$A61,))</f>
        <v/>
      </c>
      <c r="J61" t="str">
        <f ca="1">IF(OFFSET('活動記録 '!$J$6,$A61,)="","",OFFSET('活動記録 '!$J$6,$A61,))</f>
        <v/>
      </c>
      <c r="K61" t="str">
        <f ca="1">IF(OFFSET('活動記録 '!$K$6,$A61,)="","",OFFSET('活動記録 '!$K$6,$A61,))</f>
        <v/>
      </c>
      <c r="L61" t="str">
        <f ca="1">IF(OFFSET('活動記録 '!$L$6,$A61,)="","",OFFSET('活動記録 '!$L$6,$A61,))</f>
        <v/>
      </c>
      <c r="M61" t="str">
        <f ca="1">IF(OFFSET('活動記録 '!$M$6,$A61,)="","",OFFSET('活動記録 '!$M$6,$A61,))</f>
        <v/>
      </c>
      <c r="N61" t="str">
        <f ca="1">IF(OFFSET('活動記録 '!$R$6,$A61,)="","",OFFSET('活動記録 '!$R$6,$A61,))</f>
        <v/>
      </c>
    </row>
    <row r="62" spans="1:14" x14ac:dyDescent="0.15">
      <c r="A62">
        <v>63</v>
      </c>
      <c r="B62" t="str">
        <f ca="1">IF(OFFSET('活動記録 '!$B$6,$A62,)="","",OFFSET('活動記録 '!$B$6,$A62,))</f>
        <v/>
      </c>
      <c r="C62" s="997" t="str">
        <f ca="1">IF(OFFSET('活動記録 '!$C$6,$A62,)="","",OFFSET('活動記録 '!$C$6,$A62,))</f>
        <v/>
      </c>
      <c r="D62" t="str">
        <f ca="1">IF(OFFSET('活動記録 '!$D$6,$A62,)="","",OFFSET('活動記録 '!$D$6,$A62,))</f>
        <v/>
      </c>
      <c r="E62" t="str">
        <f ca="1">IF(OFFSET('活動記録 '!$E$6,$A62,)="","",OFFSET('活動記録 '!$E$6,$A62,))</f>
        <v/>
      </c>
      <c r="F62" t="str">
        <f ca="1">IF(OFFSET('活動記録 '!$F$6,$A62,)="","",OFFSET('活動記録 '!$F$6,$A62,))</f>
        <v/>
      </c>
      <c r="G62" t="str">
        <f ca="1">IF(OFFSET('活動記録 '!$H$6,$A62,)="","",OFFSET('活動記録 '!$H$6,$A62,))</f>
        <v/>
      </c>
      <c r="H62" t="str">
        <f ca="1">IF(OFFSET('活動記録 '!$N$6,$A62,)="","",OFFSET('活動記録 '!$N$6,$A62,))</f>
        <v/>
      </c>
      <c r="I62" t="str">
        <f ca="1">IF(OFFSET('活動記録 '!$I$6,$A62,)="","",OFFSET('活動記録 '!$I$6,$A62,))</f>
        <v/>
      </c>
      <c r="J62" t="str">
        <f ca="1">IF(OFFSET('活動記録 '!$J$6,$A62,)="","",OFFSET('活動記録 '!$J$6,$A62,))</f>
        <v/>
      </c>
      <c r="K62" t="str">
        <f ca="1">IF(OFFSET('活動記録 '!$K$6,$A62,)="","",OFFSET('活動記録 '!$K$6,$A62,))</f>
        <v/>
      </c>
      <c r="L62" t="str">
        <f ca="1">IF(OFFSET('活動記録 '!$L$6,$A62,)="","",OFFSET('活動記録 '!$L$6,$A62,))</f>
        <v/>
      </c>
      <c r="M62" t="str">
        <f ca="1">IF(OFFSET('活動記録 '!$M$6,$A62,)="","",OFFSET('活動記録 '!$M$6,$A62,))</f>
        <v/>
      </c>
      <c r="N62" t="str">
        <f ca="1">IF(OFFSET('活動記録 '!$R$6,$A62,)="","",OFFSET('活動記録 '!$R$6,$A62,))</f>
        <v/>
      </c>
    </row>
    <row r="63" spans="1:14" x14ac:dyDescent="0.15">
      <c r="A63">
        <v>64</v>
      </c>
      <c r="B63" t="str">
        <f ca="1">IF(OFFSET('活動記録 '!$B$6,$A63,)="","",OFFSET('活動記録 '!$B$6,$A63,))</f>
        <v/>
      </c>
      <c r="C63" s="997" t="str">
        <f ca="1">IF(OFFSET('活動記録 '!$C$6,$A63,)="","",OFFSET('活動記録 '!$C$6,$A63,))</f>
        <v/>
      </c>
      <c r="D63" t="str">
        <f ca="1">IF(OFFSET('活動記録 '!$D$6,$A63,)="","",OFFSET('活動記録 '!$D$6,$A63,))</f>
        <v/>
      </c>
      <c r="E63" t="str">
        <f ca="1">IF(OFFSET('活動記録 '!$E$6,$A63,)="","",OFFSET('活動記録 '!$E$6,$A63,))</f>
        <v/>
      </c>
      <c r="F63" t="str">
        <f ca="1">IF(OFFSET('活動記録 '!$F$6,$A63,)="","",OFFSET('活動記録 '!$F$6,$A63,))</f>
        <v/>
      </c>
      <c r="G63" t="str">
        <f ca="1">IF(OFFSET('活動記録 '!$H$6,$A63,)="","",OFFSET('活動記録 '!$H$6,$A63,))</f>
        <v/>
      </c>
      <c r="H63" t="str">
        <f ca="1">IF(OFFSET('活動記録 '!$N$6,$A63,)="","",OFFSET('活動記録 '!$N$6,$A63,))</f>
        <v/>
      </c>
      <c r="I63" t="str">
        <f ca="1">IF(OFFSET('活動記録 '!$I$6,$A63,)="","",OFFSET('活動記録 '!$I$6,$A63,))</f>
        <v/>
      </c>
      <c r="J63" t="str">
        <f ca="1">IF(OFFSET('活動記録 '!$J$6,$A63,)="","",OFFSET('活動記録 '!$J$6,$A63,))</f>
        <v/>
      </c>
      <c r="K63" t="str">
        <f ca="1">IF(OFFSET('活動記録 '!$K$6,$A63,)="","",OFFSET('活動記録 '!$K$6,$A63,))</f>
        <v/>
      </c>
      <c r="L63" t="str">
        <f ca="1">IF(OFFSET('活動記録 '!$L$6,$A63,)="","",OFFSET('活動記録 '!$L$6,$A63,))</f>
        <v/>
      </c>
      <c r="M63" t="str">
        <f ca="1">IF(OFFSET('活動記録 '!$M$6,$A63,)="","",OFFSET('活動記録 '!$M$6,$A63,))</f>
        <v/>
      </c>
      <c r="N63" t="str">
        <f ca="1">IF(OFFSET('活動記録 '!$R$6,$A63,)="","",OFFSET('活動記録 '!$R$6,$A63,))</f>
        <v/>
      </c>
    </row>
    <row r="64" spans="1:14" x14ac:dyDescent="0.15">
      <c r="A64">
        <v>65</v>
      </c>
      <c r="B64" t="str">
        <f ca="1">IF(OFFSET('活動記録 '!$B$6,$A64,)="","",OFFSET('活動記録 '!$B$6,$A64,))</f>
        <v/>
      </c>
      <c r="C64" s="997" t="str">
        <f ca="1">IF(OFFSET('活動記録 '!$C$6,$A64,)="","",OFFSET('活動記録 '!$C$6,$A64,))</f>
        <v/>
      </c>
      <c r="D64" t="str">
        <f ca="1">IF(OFFSET('活動記録 '!$D$6,$A64,)="","",OFFSET('活動記録 '!$D$6,$A64,))</f>
        <v/>
      </c>
      <c r="E64" t="str">
        <f ca="1">IF(OFFSET('活動記録 '!$E$6,$A64,)="","",OFFSET('活動記録 '!$E$6,$A64,))</f>
        <v/>
      </c>
      <c r="F64" t="str">
        <f ca="1">IF(OFFSET('活動記録 '!$F$6,$A64,)="","",OFFSET('活動記録 '!$F$6,$A64,))</f>
        <v/>
      </c>
      <c r="G64" t="str">
        <f ca="1">IF(OFFSET('活動記録 '!$H$6,$A64,)="","",OFFSET('活動記録 '!$H$6,$A64,))</f>
        <v/>
      </c>
      <c r="H64" t="str">
        <f ca="1">IF(OFFSET('活動記録 '!$N$6,$A64,)="","",OFFSET('活動記録 '!$N$6,$A64,))</f>
        <v/>
      </c>
      <c r="I64" t="str">
        <f ca="1">IF(OFFSET('活動記録 '!$I$6,$A64,)="","",OFFSET('活動記録 '!$I$6,$A64,))</f>
        <v/>
      </c>
      <c r="J64" t="str">
        <f ca="1">IF(OFFSET('活動記録 '!$J$6,$A64,)="","",OFFSET('活動記録 '!$J$6,$A64,))</f>
        <v/>
      </c>
      <c r="K64" t="str">
        <f ca="1">IF(OFFSET('活動記録 '!$K$6,$A64,)="","",OFFSET('活動記録 '!$K$6,$A64,))</f>
        <v/>
      </c>
      <c r="L64" t="str">
        <f ca="1">IF(OFFSET('活動記録 '!$L$6,$A64,)="","",OFFSET('活動記録 '!$L$6,$A64,))</f>
        <v/>
      </c>
      <c r="M64" t="str">
        <f ca="1">IF(OFFSET('活動記録 '!$M$6,$A64,)="","",OFFSET('活動記録 '!$M$6,$A64,))</f>
        <v/>
      </c>
      <c r="N64" t="str">
        <f ca="1">IF(OFFSET('活動記録 '!$R$6,$A64,)="","",OFFSET('活動記録 '!$R$6,$A64,))</f>
        <v/>
      </c>
    </row>
    <row r="65" spans="1:14" x14ac:dyDescent="0.15">
      <c r="A65">
        <v>66</v>
      </c>
      <c r="B65" t="str">
        <f ca="1">IF(OFFSET('活動記録 '!$B$6,$A65,)="","",OFFSET('活動記録 '!$B$6,$A65,))</f>
        <v/>
      </c>
      <c r="C65" s="997" t="str">
        <f ca="1">IF(OFFSET('活動記録 '!$C$6,$A65,)="","",OFFSET('活動記録 '!$C$6,$A65,))</f>
        <v/>
      </c>
      <c r="D65" t="str">
        <f ca="1">IF(OFFSET('活動記録 '!$D$6,$A65,)="","",OFFSET('活動記録 '!$D$6,$A65,))</f>
        <v/>
      </c>
      <c r="E65" t="str">
        <f ca="1">IF(OFFSET('活動記録 '!$E$6,$A65,)="","",OFFSET('活動記録 '!$E$6,$A65,))</f>
        <v/>
      </c>
      <c r="F65" t="str">
        <f ca="1">IF(OFFSET('活動記録 '!$F$6,$A65,)="","",OFFSET('活動記録 '!$F$6,$A65,))</f>
        <v/>
      </c>
      <c r="G65" t="str">
        <f ca="1">IF(OFFSET('活動記録 '!$H$6,$A65,)="","",OFFSET('活動記録 '!$H$6,$A65,))</f>
        <v/>
      </c>
      <c r="H65" t="str">
        <f ca="1">IF(OFFSET('活動記録 '!$N$6,$A65,)="","",OFFSET('活動記録 '!$N$6,$A65,))</f>
        <v/>
      </c>
      <c r="I65" t="str">
        <f ca="1">IF(OFFSET('活動記録 '!$I$6,$A65,)="","",OFFSET('活動記録 '!$I$6,$A65,))</f>
        <v/>
      </c>
      <c r="J65" t="str">
        <f ca="1">IF(OFFSET('活動記録 '!$J$6,$A65,)="","",OFFSET('活動記録 '!$J$6,$A65,))</f>
        <v/>
      </c>
      <c r="K65" t="str">
        <f ca="1">IF(OFFSET('活動記録 '!$K$6,$A65,)="","",OFFSET('活動記録 '!$K$6,$A65,))</f>
        <v/>
      </c>
      <c r="L65" t="str">
        <f ca="1">IF(OFFSET('活動記録 '!$L$6,$A65,)="","",OFFSET('活動記録 '!$L$6,$A65,))</f>
        <v/>
      </c>
      <c r="M65" t="str">
        <f ca="1">IF(OFFSET('活動記録 '!$M$6,$A65,)="","",OFFSET('活動記録 '!$M$6,$A65,))</f>
        <v/>
      </c>
      <c r="N65" t="str">
        <f ca="1">IF(OFFSET('活動記録 '!$R$6,$A65,)="","",OFFSET('活動記録 '!$R$6,$A65,))</f>
        <v/>
      </c>
    </row>
    <row r="66" spans="1:14" x14ac:dyDescent="0.15">
      <c r="A66">
        <v>67</v>
      </c>
      <c r="B66" t="str">
        <f ca="1">IF(OFFSET('活動記録 '!$B$6,$A66,)="","",OFFSET('活動記録 '!$B$6,$A66,))</f>
        <v/>
      </c>
      <c r="C66" s="997" t="str">
        <f ca="1">IF(OFFSET('活動記録 '!$C$6,$A66,)="","",OFFSET('活動記録 '!$C$6,$A66,))</f>
        <v/>
      </c>
      <c r="D66" t="str">
        <f ca="1">IF(OFFSET('活動記録 '!$D$6,$A66,)="","",OFFSET('活動記録 '!$D$6,$A66,))</f>
        <v/>
      </c>
      <c r="E66" t="str">
        <f ca="1">IF(OFFSET('活動記録 '!$E$6,$A66,)="","",OFFSET('活動記録 '!$E$6,$A66,))</f>
        <v/>
      </c>
      <c r="F66" t="str">
        <f ca="1">IF(OFFSET('活動記録 '!$F$6,$A66,)="","",OFFSET('活動記録 '!$F$6,$A66,))</f>
        <v/>
      </c>
      <c r="G66" t="str">
        <f ca="1">IF(OFFSET('活動記録 '!$H$6,$A66,)="","",OFFSET('活動記録 '!$H$6,$A66,))</f>
        <v/>
      </c>
      <c r="H66" t="str">
        <f ca="1">IF(OFFSET('活動記録 '!$N$6,$A66,)="","",OFFSET('活動記録 '!$N$6,$A66,))</f>
        <v/>
      </c>
      <c r="I66" t="str">
        <f ca="1">IF(OFFSET('活動記録 '!$I$6,$A66,)="","",OFFSET('活動記録 '!$I$6,$A66,))</f>
        <v/>
      </c>
      <c r="J66" t="str">
        <f ca="1">IF(OFFSET('活動記録 '!$J$6,$A66,)="","",OFFSET('活動記録 '!$J$6,$A66,))</f>
        <v/>
      </c>
      <c r="K66" t="str">
        <f ca="1">IF(OFFSET('活動記録 '!$K$6,$A66,)="","",OFFSET('活動記録 '!$K$6,$A66,))</f>
        <v/>
      </c>
      <c r="L66" t="str">
        <f ca="1">IF(OFFSET('活動記録 '!$L$6,$A66,)="","",OFFSET('活動記録 '!$L$6,$A66,))</f>
        <v/>
      </c>
      <c r="M66" t="str">
        <f ca="1">IF(OFFSET('活動記録 '!$M$6,$A66,)="","",OFFSET('活動記録 '!$M$6,$A66,))</f>
        <v/>
      </c>
      <c r="N66" t="str">
        <f ca="1">IF(OFFSET('活動記録 '!$R$6,$A66,)="","",OFFSET('活動記録 '!$R$6,$A66,))</f>
        <v/>
      </c>
    </row>
    <row r="67" spans="1:14" x14ac:dyDescent="0.15">
      <c r="A67">
        <v>68</v>
      </c>
      <c r="B67" t="str">
        <f ca="1">IF(OFFSET('活動記録 '!$B$6,$A67,)="","",OFFSET('活動記録 '!$B$6,$A67,))</f>
        <v/>
      </c>
      <c r="C67" s="997" t="str">
        <f ca="1">IF(OFFSET('活動記録 '!$C$6,$A67,)="","",OFFSET('活動記録 '!$C$6,$A67,))</f>
        <v/>
      </c>
      <c r="D67" t="str">
        <f ca="1">IF(OFFSET('活動記録 '!$D$6,$A67,)="","",OFFSET('活動記録 '!$D$6,$A67,))</f>
        <v/>
      </c>
      <c r="E67" t="str">
        <f ca="1">IF(OFFSET('活動記録 '!$E$6,$A67,)="","",OFFSET('活動記録 '!$E$6,$A67,))</f>
        <v/>
      </c>
      <c r="F67" t="str">
        <f ca="1">IF(OFFSET('活動記録 '!$F$6,$A67,)="","",OFFSET('活動記録 '!$F$6,$A67,))</f>
        <v/>
      </c>
      <c r="G67" t="str">
        <f ca="1">IF(OFFSET('活動記録 '!$H$6,$A67,)="","",OFFSET('活動記録 '!$H$6,$A67,))</f>
        <v/>
      </c>
      <c r="H67" t="str">
        <f ca="1">IF(OFFSET('活動記録 '!$N$6,$A67,)="","",OFFSET('活動記録 '!$N$6,$A67,))</f>
        <v/>
      </c>
      <c r="I67" t="str">
        <f ca="1">IF(OFFSET('活動記録 '!$I$6,$A67,)="","",OFFSET('活動記録 '!$I$6,$A67,))</f>
        <v/>
      </c>
      <c r="J67" t="str">
        <f ca="1">IF(OFFSET('活動記録 '!$J$6,$A67,)="","",OFFSET('活動記録 '!$J$6,$A67,))</f>
        <v/>
      </c>
      <c r="K67" t="str">
        <f ca="1">IF(OFFSET('活動記録 '!$K$6,$A67,)="","",OFFSET('活動記録 '!$K$6,$A67,))</f>
        <v/>
      </c>
      <c r="L67" t="str">
        <f ca="1">IF(OFFSET('活動記録 '!$L$6,$A67,)="","",OFFSET('活動記録 '!$L$6,$A67,))</f>
        <v/>
      </c>
      <c r="M67" t="str">
        <f ca="1">IF(OFFSET('活動記録 '!$M$6,$A67,)="","",OFFSET('活動記録 '!$M$6,$A67,))</f>
        <v/>
      </c>
      <c r="N67" t="str">
        <f ca="1">IF(OFFSET('活動記録 '!$R$6,$A67,)="","",OFFSET('活動記録 '!$R$6,$A67,))</f>
        <v/>
      </c>
    </row>
    <row r="68" spans="1:14" x14ac:dyDescent="0.15">
      <c r="A68">
        <v>69</v>
      </c>
      <c r="B68" t="str">
        <f ca="1">IF(OFFSET('活動記録 '!$B$6,$A68,)="","",OFFSET('活動記録 '!$B$6,$A68,))</f>
        <v/>
      </c>
      <c r="C68" s="997" t="str">
        <f ca="1">IF(OFFSET('活動記録 '!$C$6,$A68,)="","",OFFSET('活動記録 '!$C$6,$A68,))</f>
        <v/>
      </c>
      <c r="D68" t="str">
        <f ca="1">IF(OFFSET('活動記録 '!$D$6,$A68,)="","",OFFSET('活動記録 '!$D$6,$A68,))</f>
        <v/>
      </c>
      <c r="E68" t="str">
        <f ca="1">IF(OFFSET('活動記録 '!$E$6,$A68,)="","",OFFSET('活動記録 '!$E$6,$A68,))</f>
        <v/>
      </c>
      <c r="F68" t="str">
        <f ca="1">IF(OFFSET('活動記録 '!$F$6,$A68,)="","",OFFSET('活動記録 '!$F$6,$A68,))</f>
        <v/>
      </c>
      <c r="G68" t="str">
        <f ca="1">IF(OFFSET('活動記録 '!$H$6,$A68,)="","",OFFSET('活動記録 '!$H$6,$A68,))</f>
        <v/>
      </c>
      <c r="H68" t="str">
        <f ca="1">IF(OFFSET('活動記録 '!$N$6,$A68,)="","",OFFSET('活動記録 '!$N$6,$A68,))</f>
        <v/>
      </c>
      <c r="I68" t="str">
        <f ca="1">IF(OFFSET('活動記録 '!$I$6,$A68,)="","",OFFSET('活動記録 '!$I$6,$A68,))</f>
        <v/>
      </c>
      <c r="J68" t="str">
        <f ca="1">IF(OFFSET('活動記録 '!$J$6,$A68,)="","",OFFSET('活動記録 '!$J$6,$A68,))</f>
        <v/>
      </c>
      <c r="K68" t="str">
        <f ca="1">IF(OFFSET('活動記録 '!$K$6,$A68,)="","",OFFSET('活動記録 '!$K$6,$A68,))</f>
        <v/>
      </c>
      <c r="L68" t="str">
        <f ca="1">IF(OFFSET('活動記録 '!$L$6,$A68,)="","",OFFSET('活動記録 '!$L$6,$A68,))</f>
        <v/>
      </c>
      <c r="M68" t="str">
        <f ca="1">IF(OFFSET('活動記録 '!$M$6,$A68,)="","",OFFSET('活動記録 '!$M$6,$A68,))</f>
        <v/>
      </c>
      <c r="N68" t="str">
        <f ca="1">IF(OFFSET('活動記録 '!$R$6,$A68,)="","",OFFSET('活動記録 '!$R$6,$A68,))</f>
        <v/>
      </c>
    </row>
    <row r="69" spans="1:14" x14ac:dyDescent="0.15">
      <c r="A69">
        <v>70</v>
      </c>
      <c r="B69" t="str">
        <f ca="1">IF(OFFSET('活動記録 '!$B$6,$A69,)="","",OFFSET('活動記録 '!$B$6,$A69,))</f>
        <v/>
      </c>
      <c r="C69" s="997" t="str">
        <f ca="1">IF(OFFSET('活動記録 '!$C$6,$A69,)="","",OFFSET('活動記録 '!$C$6,$A69,))</f>
        <v/>
      </c>
      <c r="D69" t="str">
        <f ca="1">IF(OFFSET('活動記録 '!$D$6,$A69,)="","",OFFSET('活動記録 '!$D$6,$A69,))</f>
        <v/>
      </c>
      <c r="E69" t="str">
        <f ca="1">IF(OFFSET('活動記録 '!$E$6,$A69,)="","",OFFSET('活動記録 '!$E$6,$A69,))</f>
        <v/>
      </c>
      <c r="F69" t="str">
        <f ca="1">IF(OFFSET('活動記録 '!$F$6,$A69,)="","",OFFSET('活動記録 '!$F$6,$A69,))</f>
        <v/>
      </c>
      <c r="G69" t="str">
        <f ca="1">IF(OFFSET('活動記録 '!$H$6,$A69,)="","",OFFSET('活動記録 '!$H$6,$A69,))</f>
        <v/>
      </c>
      <c r="H69" t="str">
        <f ca="1">IF(OFFSET('活動記録 '!$N$6,$A69,)="","",OFFSET('活動記録 '!$N$6,$A69,))</f>
        <v/>
      </c>
      <c r="I69" t="str">
        <f ca="1">IF(OFFSET('活動記録 '!$I$6,$A69,)="","",OFFSET('活動記録 '!$I$6,$A69,))</f>
        <v/>
      </c>
      <c r="J69" t="str">
        <f ca="1">IF(OFFSET('活動記録 '!$J$6,$A69,)="","",OFFSET('活動記録 '!$J$6,$A69,))</f>
        <v/>
      </c>
      <c r="K69" t="str">
        <f ca="1">IF(OFFSET('活動記録 '!$K$6,$A69,)="","",OFFSET('活動記録 '!$K$6,$A69,))</f>
        <v/>
      </c>
      <c r="L69" t="str">
        <f ca="1">IF(OFFSET('活動記録 '!$L$6,$A69,)="","",OFFSET('活動記録 '!$L$6,$A69,))</f>
        <v/>
      </c>
      <c r="M69" t="str">
        <f ca="1">IF(OFFSET('活動記録 '!$M$6,$A69,)="","",OFFSET('活動記録 '!$M$6,$A69,))</f>
        <v/>
      </c>
      <c r="N69" t="str">
        <f ca="1">IF(OFFSET('活動記録 '!$R$6,$A69,)="","",OFFSET('活動記録 '!$R$6,$A69,))</f>
        <v/>
      </c>
    </row>
    <row r="70" spans="1:14" x14ac:dyDescent="0.15">
      <c r="A70">
        <v>71</v>
      </c>
      <c r="B70" t="str">
        <f ca="1">IF(OFFSET('活動記録 '!$B$6,$A70,)="","",OFFSET('活動記録 '!$B$6,$A70,))</f>
        <v/>
      </c>
      <c r="C70" s="997" t="str">
        <f ca="1">IF(OFFSET('活動記録 '!$C$6,$A70,)="","",OFFSET('活動記録 '!$C$6,$A70,))</f>
        <v/>
      </c>
      <c r="D70" t="str">
        <f ca="1">IF(OFFSET('活動記録 '!$D$6,$A70,)="","",OFFSET('活動記録 '!$D$6,$A70,))</f>
        <v/>
      </c>
      <c r="E70" t="str">
        <f ca="1">IF(OFFSET('活動記録 '!$E$6,$A70,)="","",OFFSET('活動記録 '!$E$6,$A70,))</f>
        <v/>
      </c>
      <c r="F70" t="str">
        <f ca="1">IF(OFFSET('活動記録 '!$F$6,$A70,)="","",OFFSET('活動記録 '!$F$6,$A70,))</f>
        <v/>
      </c>
      <c r="G70" t="str">
        <f ca="1">IF(OFFSET('活動記録 '!$H$6,$A70,)="","",OFFSET('活動記録 '!$H$6,$A70,))</f>
        <v/>
      </c>
      <c r="H70" t="str">
        <f ca="1">IF(OFFSET('活動記録 '!$N$6,$A70,)="","",OFFSET('活動記録 '!$N$6,$A70,))</f>
        <v/>
      </c>
      <c r="I70" t="str">
        <f ca="1">IF(OFFSET('活動記録 '!$I$6,$A70,)="","",OFFSET('活動記録 '!$I$6,$A70,))</f>
        <v/>
      </c>
      <c r="J70" t="str">
        <f ca="1">IF(OFFSET('活動記録 '!$J$6,$A70,)="","",OFFSET('活動記録 '!$J$6,$A70,))</f>
        <v/>
      </c>
      <c r="K70" t="str">
        <f ca="1">IF(OFFSET('活動記録 '!$K$6,$A70,)="","",OFFSET('活動記録 '!$K$6,$A70,))</f>
        <v/>
      </c>
      <c r="L70" t="str">
        <f ca="1">IF(OFFSET('活動記録 '!$L$6,$A70,)="","",OFFSET('活動記録 '!$L$6,$A70,))</f>
        <v/>
      </c>
      <c r="M70" t="str">
        <f ca="1">IF(OFFSET('活動記録 '!$M$6,$A70,)="","",OFFSET('活動記録 '!$M$6,$A70,))</f>
        <v/>
      </c>
      <c r="N70" t="str">
        <f ca="1">IF(OFFSET('活動記録 '!$R$6,$A70,)="","",OFFSET('活動記録 '!$R$6,$A70,))</f>
        <v/>
      </c>
    </row>
    <row r="71" spans="1:14" x14ac:dyDescent="0.15">
      <c r="A71">
        <v>72</v>
      </c>
      <c r="B71" t="str">
        <f ca="1">IF(OFFSET('活動記録 '!$B$6,$A71,)="","",OFFSET('活動記録 '!$B$6,$A71,))</f>
        <v/>
      </c>
      <c r="C71" s="997" t="str">
        <f ca="1">IF(OFFSET('活動記録 '!$C$6,$A71,)="","",OFFSET('活動記録 '!$C$6,$A71,))</f>
        <v/>
      </c>
      <c r="D71" t="str">
        <f ca="1">IF(OFFSET('活動記録 '!$D$6,$A71,)="","",OFFSET('活動記録 '!$D$6,$A71,))</f>
        <v/>
      </c>
      <c r="E71" t="str">
        <f ca="1">IF(OFFSET('活動記録 '!$E$6,$A71,)="","",OFFSET('活動記録 '!$E$6,$A71,))</f>
        <v/>
      </c>
      <c r="F71" t="str">
        <f ca="1">IF(OFFSET('活動記録 '!$F$6,$A71,)="","",OFFSET('活動記録 '!$F$6,$A71,))</f>
        <v/>
      </c>
      <c r="G71" t="str">
        <f ca="1">IF(OFFSET('活動記録 '!$H$6,$A71,)="","",OFFSET('活動記録 '!$H$6,$A71,))</f>
        <v/>
      </c>
      <c r="H71" t="str">
        <f ca="1">IF(OFFSET('活動記録 '!$N$6,$A71,)="","",OFFSET('活動記録 '!$N$6,$A71,))</f>
        <v/>
      </c>
      <c r="I71" t="str">
        <f ca="1">IF(OFFSET('活動記録 '!$I$6,$A71,)="","",OFFSET('活動記録 '!$I$6,$A71,))</f>
        <v/>
      </c>
      <c r="J71" t="str">
        <f ca="1">IF(OFFSET('活動記録 '!$J$6,$A71,)="","",OFFSET('活動記録 '!$J$6,$A71,))</f>
        <v/>
      </c>
      <c r="K71" t="str">
        <f ca="1">IF(OFFSET('活動記録 '!$K$6,$A71,)="","",OFFSET('活動記録 '!$K$6,$A71,))</f>
        <v/>
      </c>
      <c r="L71" t="str">
        <f ca="1">IF(OFFSET('活動記録 '!$L$6,$A71,)="","",OFFSET('活動記録 '!$L$6,$A71,))</f>
        <v/>
      </c>
      <c r="M71" t="str">
        <f ca="1">IF(OFFSET('活動記録 '!$M$6,$A71,)="","",OFFSET('活動記録 '!$M$6,$A71,))</f>
        <v/>
      </c>
      <c r="N71" t="str">
        <f ca="1">IF(OFFSET('活動記録 '!$R$6,$A71,)="","",OFFSET('活動記録 '!$R$6,$A71,))</f>
        <v/>
      </c>
    </row>
    <row r="72" spans="1:14" x14ac:dyDescent="0.15">
      <c r="A72">
        <v>73</v>
      </c>
      <c r="B72" t="str">
        <f ca="1">IF(OFFSET('活動記録 '!$B$6,$A72,)="","",OFFSET('活動記録 '!$B$6,$A72,))</f>
        <v/>
      </c>
      <c r="C72" s="997" t="str">
        <f ca="1">IF(OFFSET('活動記録 '!$C$6,$A72,)="","",OFFSET('活動記録 '!$C$6,$A72,))</f>
        <v/>
      </c>
      <c r="D72" t="str">
        <f ca="1">IF(OFFSET('活動記録 '!$D$6,$A72,)="","",OFFSET('活動記録 '!$D$6,$A72,))</f>
        <v/>
      </c>
      <c r="E72" t="str">
        <f ca="1">IF(OFFSET('活動記録 '!$E$6,$A72,)="","",OFFSET('活動記録 '!$E$6,$A72,))</f>
        <v/>
      </c>
      <c r="F72" t="str">
        <f ca="1">IF(OFFSET('活動記録 '!$F$6,$A72,)="","",OFFSET('活動記録 '!$F$6,$A72,))</f>
        <v/>
      </c>
      <c r="G72" t="str">
        <f ca="1">IF(OFFSET('活動記録 '!$H$6,$A72,)="","",OFFSET('活動記録 '!$H$6,$A72,))</f>
        <v/>
      </c>
      <c r="H72" t="str">
        <f ca="1">IF(OFFSET('活動記録 '!$N$6,$A72,)="","",OFFSET('活動記録 '!$N$6,$A72,))</f>
        <v/>
      </c>
      <c r="I72" t="str">
        <f ca="1">IF(OFFSET('活動記録 '!$I$6,$A72,)="","",OFFSET('活動記録 '!$I$6,$A72,))</f>
        <v/>
      </c>
      <c r="J72" t="str">
        <f ca="1">IF(OFFSET('活動記録 '!$J$6,$A72,)="","",OFFSET('活動記録 '!$J$6,$A72,))</f>
        <v/>
      </c>
      <c r="K72" t="str">
        <f ca="1">IF(OFFSET('活動記録 '!$K$6,$A72,)="","",OFFSET('活動記録 '!$K$6,$A72,))</f>
        <v/>
      </c>
      <c r="L72" t="str">
        <f ca="1">IF(OFFSET('活動記録 '!$L$6,$A72,)="","",OFFSET('活動記録 '!$L$6,$A72,))</f>
        <v/>
      </c>
      <c r="M72" t="str">
        <f ca="1">IF(OFFSET('活動記録 '!$M$6,$A72,)="","",OFFSET('活動記録 '!$M$6,$A72,))</f>
        <v/>
      </c>
      <c r="N72" t="str">
        <f ca="1">IF(OFFSET('活動記録 '!$R$6,$A72,)="","",OFFSET('活動記録 '!$R$6,$A72,))</f>
        <v/>
      </c>
    </row>
    <row r="73" spans="1:14" x14ac:dyDescent="0.15">
      <c r="A73">
        <v>74</v>
      </c>
      <c r="B73" t="str">
        <f ca="1">IF(OFFSET('活動記録 '!$B$6,$A73,)="","",OFFSET('活動記録 '!$B$6,$A73,))</f>
        <v/>
      </c>
      <c r="C73" s="997" t="str">
        <f ca="1">IF(OFFSET('活動記録 '!$C$6,$A73,)="","",OFFSET('活動記録 '!$C$6,$A73,))</f>
        <v/>
      </c>
      <c r="D73" t="str">
        <f ca="1">IF(OFFSET('活動記録 '!$D$6,$A73,)="","",OFFSET('活動記録 '!$D$6,$A73,))</f>
        <v/>
      </c>
      <c r="E73" t="str">
        <f ca="1">IF(OFFSET('活動記録 '!$E$6,$A73,)="","",OFFSET('活動記録 '!$E$6,$A73,))</f>
        <v/>
      </c>
      <c r="F73" t="str">
        <f ca="1">IF(OFFSET('活動記録 '!$F$6,$A73,)="","",OFFSET('活動記録 '!$F$6,$A73,))</f>
        <v/>
      </c>
      <c r="G73" t="str">
        <f ca="1">IF(OFFSET('活動記録 '!$H$6,$A73,)="","",OFFSET('活動記録 '!$H$6,$A73,))</f>
        <v/>
      </c>
      <c r="H73" t="str">
        <f ca="1">IF(OFFSET('活動記録 '!$N$6,$A73,)="","",OFFSET('活動記録 '!$N$6,$A73,))</f>
        <v/>
      </c>
      <c r="I73" t="str">
        <f ca="1">IF(OFFSET('活動記録 '!$I$6,$A73,)="","",OFFSET('活動記録 '!$I$6,$A73,))</f>
        <v/>
      </c>
      <c r="J73" t="str">
        <f ca="1">IF(OFFSET('活動記録 '!$J$6,$A73,)="","",OFFSET('活動記録 '!$J$6,$A73,))</f>
        <v/>
      </c>
      <c r="K73" t="str">
        <f ca="1">IF(OFFSET('活動記録 '!$K$6,$A73,)="","",OFFSET('活動記録 '!$K$6,$A73,))</f>
        <v/>
      </c>
      <c r="L73" t="str">
        <f ca="1">IF(OFFSET('活動記録 '!$L$6,$A73,)="","",OFFSET('活動記録 '!$L$6,$A73,))</f>
        <v/>
      </c>
      <c r="M73" t="str">
        <f ca="1">IF(OFFSET('活動記録 '!$M$6,$A73,)="","",OFFSET('活動記録 '!$M$6,$A73,))</f>
        <v/>
      </c>
      <c r="N73" t="str">
        <f ca="1">IF(OFFSET('活動記録 '!$R$6,$A73,)="","",OFFSET('活動記録 '!$R$6,$A73,))</f>
        <v/>
      </c>
    </row>
    <row r="74" spans="1:14" x14ac:dyDescent="0.15">
      <c r="A74">
        <v>75</v>
      </c>
      <c r="B74" t="str">
        <f ca="1">IF(OFFSET('活動記録 '!$B$6,$A74,)="","",OFFSET('活動記録 '!$B$6,$A74,))</f>
        <v/>
      </c>
      <c r="C74" s="997" t="str">
        <f ca="1">IF(OFFSET('活動記録 '!$C$6,$A74,)="","",OFFSET('活動記録 '!$C$6,$A74,))</f>
        <v/>
      </c>
      <c r="D74" t="str">
        <f ca="1">IF(OFFSET('活動記録 '!$D$6,$A74,)="","",OFFSET('活動記録 '!$D$6,$A74,))</f>
        <v/>
      </c>
      <c r="E74" t="str">
        <f ca="1">IF(OFFSET('活動記録 '!$E$6,$A74,)="","",OFFSET('活動記録 '!$E$6,$A74,))</f>
        <v/>
      </c>
      <c r="F74" t="str">
        <f ca="1">IF(OFFSET('活動記録 '!$F$6,$A74,)="","",OFFSET('活動記録 '!$F$6,$A74,))</f>
        <v/>
      </c>
      <c r="G74" t="str">
        <f ca="1">IF(OFFSET('活動記録 '!$H$6,$A74,)="","",OFFSET('活動記録 '!$H$6,$A74,))</f>
        <v/>
      </c>
      <c r="H74" t="str">
        <f ca="1">IF(OFFSET('活動記録 '!$N$6,$A74,)="","",OFFSET('活動記録 '!$N$6,$A74,))</f>
        <v/>
      </c>
      <c r="I74" t="str">
        <f ca="1">IF(OFFSET('活動記録 '!$I$6,$A74,)="","",OFFSET('活動記録 '!$I$6,$A74,))</f>
        <v/>
      </c>
      <c r="J74" t="str">
        <f ca="1">IF(OFFSET('活動記録 '!$J$6,$A74,)="","",OFFSET('活動記録 '!$J$6,$A74,))</f>
        <v/>
      </c>
      <c r="K74" t="str">
        <f ca="1">IF(OFFSET('活動記録 '!$K$6,$A74,)="","",OFFSET('活動記録 '!$K$6,$A74,))</f>
        <v/>
      </c>
      <c r="L74" t="str">
        <f ca="1">IF(OFFSET('活動記録 '!$L$6,$A74,)="","",OFFSET('活動記録 '!$L$6,$A74,))</f>
        <v/>
      </c>
      <c r="M74" t="str">
        <f ca="1">IF(OFFSET('活動記録 '!$M$6,$A74,)="","",OFFSET('活動記録 '!$M$6,$A74,))</f>
        <v/>
      </c>
      <c r="N74" t="str">
        <f ca="1">IF(OFFSET('活動記録 '!$R$6,$A74,)="","",OFFSET('活動記録 '!$R$6,$A74,))</f>
        <v/>
      </c>
    </row>
    <row r="75" spans="1:14" x14ac:dyDescent="0.15">
      <c r="A75">
        <v>76</v>
      </c>
      <c r="B75" t="str">
        <f ca="1">IF(OFFSET('活動記録 '!$B$6,$A75,)="","",OFFSET('活動記録 '!$B$6,$A75,))</f>
        <v/>
      </c>
      <c r="C75" s="997" t="str">
        <f ca="1">IF(OFFSET('活動記録 '!$C$6,$A75,)="","",OFFSET('活動記録 '!$C$6,$A75,))</f>
        <v/>
      </c>
      <c r="D75" t="str">
        <f ca="1">IF(OFFSET('活動記録 '!$D$6,$A75,)="","",OFFSET('活動記録 '!$D$6,$A75,))</f>
        <v/>
      </c>
      <c r="E75" t="str">
        <f ca="1">IF(OFFSET('活動記録 '!$E$6,$A75,)="","",OFFSET('活動記録 '!$E$6,$A75,))</f>
        <v/>
      </c>
      <c r="F75" t="str">
        <f ca="1">IF(OFFSET('活動記録 '!$F$6,$A75,)="","",OFFSET('活動記録 '!$F$6,$A75,))</f>
        <v/>
      </c>
      <c r="G75" t="str">
        <f ca="1">IF(OFFSET('活動記録 '!$H$6,$A75,)="","",OFFSET('活動記録 '!$H$6,$A75,))</f>
        <v/>
      </c>
      <c r="H75" t="str">
        <f ca="1">IF(OFFSET('活動記録 '!$N$6,$A75,)="","",OFFSET('活動記録 '!$N$6,$A75,))</f>
        <v/>
      </c>
      <c r="I75" t="str">
        <f ca="1">IF(OFFSET('活動記録 '!$I$6,$A75,)="","",OFFSET('活動記録 '!$I$6,$A75,))</f>
        <v/>
      </c>
      <c r="J75" t="str">
        <f ca="1">IF(OFFSET('活動記録 '!$J$6,$A75,)="","",OFFSET('活動記録 '!$J$6,$A75,))</f>
        <v/>
      </c>
      <c r="K75" t="str">
        <f ca="1">IF(OFFSET('活動記録 '!$K$6,$A75,)="","",OFFSET('活動記録 '!$K$6,$A75,))</f>
        <v/>
      </c>
      <c r="L75" t="str">
        <f ca="1">IF(OFFSET('活動記録 '!$L$6,$A75,)="","",OFFSET('活動記録 '!$L$6,$A75,))</f>
        <v/>
      </c>
      <c r="M75" t="str">
        <f ca="1">IF(OFFSET('活動記録 '!$M$6,$A75,)="","",OFFSET('活動記録 '!$M$6,$A75,))</f>
        <v/>
      </c>
      <c r="N75" t="str">
        <f ca="1">IF(OFFSET('活動記録 '!$R$6,$A75,)="","",OFFSET('活動記録 '!$R$6,$A75,))</f>
        <v/>
      </c>
    </row>
    <row r="76" spans="1:14" x14ac:dyDescent="0.15">
      <c r="A76">
        <v>77</v>
      </c>
      <c r="B76" t="str">
        <f ca="1">IF(OFFSET('活動記録 '!$B$6,$A76,)="","",OFFSET('活動記録 '!$B$6,$A76,))</f>
        <v/>
      </c>
      <c r="C76" s="997" t="str">
        <f ca="1">IF(OFFSET('活動記録 '!$C$6,$A76,)="","",OFFSET('活動記録 '!$C$6,$A76,))</f>
        <v/>
      </c>
      <c r="D76" t="str">
        <f ca="1">IF(OFFSET('活動記録 '!$D$6,$A76,)="","",OFFSET('活動記録 '!$D$6,$A76,))</f>
        <v/>
      </c>
      <c r="E76" t="str">
        <f ca="1">IF(OFFSET('活動記録 '!$E$6,$A76,)="","",OFFSET('活動記録 '!$E$6,$A76,))</f>
        <v/>
      </c>
      <c r="F76" t="str">
        <f ca="1">IF(OFFSET('活動記録 '!$F$6,$A76,)="","",OFFSET('活動記録 '!$F$6,$A76,))</f>
        <v/>
      </c>
      <c r="G76" t="str">
        <f ca="1">IF(OFFSET('活動記録 '!$H$6,$A76,)="","",OFFSET('活動記録 '!$H$6,$A76,))</f>
        <v/>
      </c>
      <c r="H76" t="str">
        <f ca="1">IF(OFFSET('活動記録 '!$N$6,$A76,)="","",OFFSET('活動記録 '!$N$6,$A76,))</f>
        <v/>
      </c>
      <c r="I76" t="str">
        <f ca="1">IF(OFFSET('活動記録 '!$I$6,$A76,)="","",OFFSET('活動記録 '!$I$6,$A76,))</f>
        <v/>
      </c>
      <c r="J76" t="str">
        <f ca="1">IF(OFFSET('活動記録 '!$J$6,$A76,)="","",OFFSET('活動記録 '!$J$6,$A76,))</f>
        <v/>
      </c>
      <c r="K76" t="str">
        <f ca="1">IF(OFFSET('活動記録 '!$K$6,$A76,)="","",OFFSET('活動記録 '!$K$6,$A76,))</f>
        <v/>
      </c>
      <c r="L76" t="str">
        <f ca="1">IF(OFFSET('活動記録 '!$L$6,$A76,)="","",OFFSET('活動記録 '!$L$6,$A76,))</f>
        <v/>
      </c>
      <c r="M76" t="str">
        <f ca="1">IF(OFFSET('活動記録 '!$M$6,$A76,)="","",OFFSET('活動記録 '!$M$6,$A76,))</f>
        <v/>
      </c>
      <c r="N76" t="str">
        <f ca="1">IF(OFFSET('活動記録 '!$R$6,$A76,)="","",OFFSET('活動記録 '!$R$6,$A76,))</f>
        <v/>
      </c>
    </row>
    <row r="77" spans="1:14" x14ac:dyDescent="0.15">
      <c r="A77">
        <v>78</v>
      </c>
      <c r="B77" t="str">
        <f ca="1">IF(OFFSET('活動記録 '!$B$6,$A77,)="","",OFFSET('活動記録 '!$B$6,$A77,))</f>
        <v/>
      </c>
      <c r="C77" s="997" t="str">
        <f ca="1">IF(OFFSET('活動記録 '!$C$6,$A77,)="","",OFFSET('活動記録 '!$C$6,$A77,))</f>
        <v/>
      </c>
      <c r="D77" t="str">
        <f ca="1">IF(OFFSET('活動記録 '!$D$6,$A77,)="","",OFFSET('活動記録 '!$D$6,$A77,))</f>
        <v/>
      </c>
      <c r="E77" t="str">
        <f ca="1">IF(OFFSET('活動記録 '!$E$6,$A77,)="","",OFFSET('活動記録 '!$E$6,$A77,))</f>
        <v/>
      </c>
      <c r="F77" t="str">
        <f ca="1">IF(OFFSET('活動記録 '!$F$6,$A77,)="","",OFFSET('活動記録 '!$F$6,$A77,))</f>
        <v/>
      </c>
      <c r="G77" t="str">
        <f ca="1">IF(OFFSET('活動記録 '!$H$6,$A77,)="","",OFFSET('活動記録 '!$H$6,$A77,))</f>
        <v/>
      </c>
      <c r="H77" t="str">
        <f ca="1">IF(OFFSET('活動記録 '!$N$6,$A77,)="","",OFFSET('活動記録 '!$N$6,$A77,))</f>
        <v/>
      </c>
      <c r="I77" t="str">
        <f ca="1">IF(OFFSET('活動記録 '!$I$6,$A77,)="","",OFFSET('活動記録 '!$I$6,$A77,))</f>
        <v/>
      </c>
      <c r="J77" t="str">
        <f ca="1">IF(OFFSET('活動記録 '!$J$6,$A77,)="","",OFFSET('活動記録 '!$J$6,$A77,))</f>
        <v/>
      </c>
      <c r="K77" t="str">
        <f ca="1">IF(OFFSET('活動記録 '!$K$6,$A77,)="","",OFFSET('活動記録 '!$K$6,$A77,))</f>
        <v/>
      </c>
      <c r="L77" t="str">
        <f ca="1">IF(OFFSET('活動記録 '!$L$6,$A77,)="","",OFFSET('活動記録 '!$L$6,$A77,))</f>
        <v/>
      </c>
      <c r="M77" t="str">
        <f ca="1">IF(OFFSET('活動記録 '!$M$6,$A77,)="","",OFFSET('活動記録 '!$M$6,$A77,))</f>
        <v/>
      </c>
      <c r="N77" t="str">
        <f ca="1">IF(OFFSET('活動記録 '!$R$6,$A77,)="","",OFFSET('活動記録 '!$R$6,$A77,))</f>
        <v/>
      </c>
    </row>
    <row r="78" spans="1:14" x14ac:dyDescent="0.15">
      <c r="A78">
        <v>79</v>
      </c>
      <c r="B78" t="str">
        <f ca="1">IF(OFFSET('活動記録 '!$B$6,$A78,)="","",OFFSET('活動記録 '!$B$6,$A78,))</f>
        <v/>
      </c>
      <c r="C78" s="997" t="str">
        <f ca="1">IF(OFFSET('活動記録 '!$C$6,$A78,)="","",OFFSET('活動記録 '!$C$6,$A78,))</f>
        <v/>
      </c>
      <c r="D78" t="str">
        <f ca="1">IF(OFFSET('活動記録 '!$D$6,$A78,)="","",OFFSET('活動記録 '!$D$6,$A78,))</f>
        <v/>
      </c>
      <c r="E78" t="str">
        <f ca="1">IF(OFFSET('活動記録 '!$E$6,$A78,)="","",OFFSET('活動記録 '!$E$6,$A78,))</f>
        <v/>
      </c>
      <c r="F78" t="str">
        <f ca="1">IF(OFFSET('活動記録 '!$F$6,$A78,)="","",OFFSET('活動記録 '!$F$6,$A78,))</f>
        <v/>
      </c>
      <c r="G78" t="str">
        <f ca="1">IF(OFFSET('活動記録 '!$H$6,$A78,)="","",OFFSET('活動記録 '!$H$6,$A78,))</f>
        <v/>
      </c>
      <c r="H78" t="str">
        <f ca="1">IF(OFFSET('活動記録 '!$N$6,$A78,)="","",OFFSET('活動記録 '!$N$6,$A78,))</f>
        <v/>
      </c>
      <c r="I78" t="str">
        <f ca="1">IF(OFFSET('活動記録 '!$I$6,$A78,)="","",OFFSET('活動記録 '!$I$6,$A78,))</f>
        <v/>
      </c>
      <c r="J78" t="str">
        <f ca="1">IF(OFFSET('活動記録 '!$J$6,$A78,)="","",OFFSET('活動記録 '!$J$6,$A78,))</f>
        <v/>
      </c>
      <c r="K78" t="str">
        <f ca="1">IF(OFFSET('活動記録 '!$K$6,$A78,)="","",OFFSET('活動記録 '!$K$6,$A78,))</f>
        <v/>
      </c>
      <c r="L78" t="str">
        <f ca="1">IF(OFFSET('活動記録 '!$L$6,$A78,)="","",OFFSET('活動記録 '!$L$6,$A78,))</f>
        <v/>
      </c>
      <c r="M78" t="str">
        <f ca="1">IF(OFFSET('活動記録 '!$M$6,$A78,)="","",OFFSET('活動記録 '!$M$6,$A78,))</f>
        <v/>
      </c>
      <c r="N78" t="str">
        <f ca="1">IF(OFFSET('活動記録 '!$R$6,$A78,)="","",OFFSET('活動記録 '!$R$6,$A78,))</f>
        <v/>
      </c>
    </row>
    <row r="79" spans="1:14" x14ac:dyDescent="0.15">
      <c r="A79">
        <v>80</v>
      </c>
      <c r="B79" t="str">
        <f ca="1">IF(OFFSET('活動記録 '!$B$6,$A79,)="","",OFFSET('活動記録 '!$B$6,$A79,))</f>
        <v/>
      </c>
      <c r="C79" s="997" t="str">
        <f ca="1">IF(OFFSET('活動記録 '!$C$6,$A79,)="","",OFFSET('活動記録 '!$C$6,$A79,))</f>
        <v/>
      </c>
      <c r="D79" t="str">
        <f ca="1">IF(OFFSET('活動記録 '!$D$6,$A79,)="","",OFFSET('活動記録 '!$D$6,$A79,))</f>
        <v/>
      </c>
      <c r="E79" t="str">
        <f ca="1">IF(OFFSET('活動記録 '!$E$6,$A79,)="","",OFFSET('活動記録 '!$E$6,$A79,))</f>
        <v/>
      </c>
      <c r="F79" t="str">
        <f ca="1">IF(OFFSET('活動記録 '!$F$6,$A79,)="","",OFFSET('活動記録 '!$F$6,$A79,))</f>
        <v/>
      </c>
      <c r="G79" t="str">
        <f ca="1">IF(OFFSET('活動記録 '!$H$6,$A79,)="","",OFFSET('活動記録 '!$H$6,$A79,))</f>
        <v/>
      </c>
      <c r="H79" t="str">
        <f ca="1">IF(OFFSET('活動記録 '!$N$6,$A79,)="","",OFFSET('活動記録 '!$N$6,$A79,))</f>
        <v/>
      </c>
      <c r="I79" t="str">
        <f ca="1">IF(OFFSET('活動記録 '!$I$6,$A79,)="","",OFFSET('活動記録 '!$I$6,$A79,))</f>
        <v/>
      </c>
      <c r="J79" t="str">
        <f ca="1">IF(OFFSET('活動記録 '!$J$6,$A79,)="","",OFFSET('活動記録 '!$J$6,$A79,))</f>
        <v/>
      </c>
      <c r="K79" t="str">
        <f ca="1">IF(OFFSET('活動記録 '!$K$6,$A79,)="","",OFFSET('活動記録 '!$K$6,$A79,))</f>
        <v/>
      </c>
      <c r="L79" t="str">
        <f ca="1">IF(OFFSET('活動記録 '!$L$6,$A79,)="","",OFFSET('活動記録 '!$L$6,$A79,))</f>
        <v/>
      </c>
      <c r="M79" t="str">
        <f ca="1">IF(OFFSET('活動記録 '!$M$6,$A79,)="","",OFFSET('活動記録 '!$M$6,$A79,))</f>
        <v/>
      </c>
      <c r="N79" t="str">
        <f ca="1">IF(OFFSET('活動記録 '!$R$6,$A79,)="","",OFFSET('活動記録 '!$R$6,$A79,))</f>
        <v/>
      </c>
    </row>
    <row r="80" spans="1:14" x14ac:dyDescent="0.15">
      <c r="A80">
        <v>81</v>
      </c>
      <c r="B80" t="str">
        <f ca="1">IF(OFFSET('活動記録 '!$B$6,$A80,)="","",OFFSET('活動記録 '!$B$6,$A80,))</f>
        <v/>
      </c>
      <c r="C80" s="997" t="str">
        <f ca="1">IF(OFFSET('活動記録 '!$C$6,$A80,)="","",OFFSET('活動記録 '!$C$6,$A80,))</f>
        <v/>
      </c>
      <c r="D80" t="str">
        <f ca="1">IF(OFFSET('活動記録 '!$D$6,$A80,)="","",OFFSET('活動記録 '!$D$6,$A80,))</f>
        <v/>
      </c>
      <c r="E80" t="str">
        <f ca="1">IF(OFFSET('活動記録 '!$E$6,$A80,)="","",OFFSET('活動記録 '!$E$6,$A80,))</f>
        <v/>
      </c>
      <c r="F80" t="str">
        <f ca="1">IF(OFFSET('活動記録 '!$F$6,$A80,)="","",OFFSET('活動記録 '!$F$6,$A80,))</f>
        <v/>
      </c>
      <c r="G80" t="str">
        <f ca="1">IF(OFFSET('活動記録 '!$H$6,$A80,)="","",OFFSET('活動記録 '!$H$6,$A80,))</f>
        <v/>
      </c>
      <c r="H80" t="str">
        <f ca="1">IF(OFFSET('活動記録 '!$N$6,$A80,)="","",OFFSET('活動記録 '!$N$6,$A80,))</f>
        <v/>
      </c>
      <c r="I80" t="str">
        <f ca="1">IF(OFFSET('活動記録 '!$I$6,$A80,)="","",OFFSET('活動記録 '!$I$6,$A80,))</f>
        <v/>
      </c>
      <c r="J80" t="str">
        <f ca="1">IF(OFFSET('活動記録 '!$J$6,$A80,)="","",OFFSET('活動記録 '!$J$6,$A80,))</f>
        <v/>
      </c>
      <c r="K80" t="str">
        <f ca="1">IF(OFFSET('活動記録 '!$K$6,$A80,)="","",OFFSET('活動記録 '!$K$6,$A80,))</f>
        <v/>
      </c>
      <c r="L80" t="str">
        <f ca="1">IF(OFFSET('活動記録 '!$L$6,$A80,)="","",OFFSET('活動記録 '!$L$6,$A80,))</f>
        <v/>
      </c>
      <c r="M80" t="str">
        <f ca="1">IF(OFFSET('活動記録 '!$M$6,$A80,)="","",OFFSET('活動記録 '!$M$6,$A80,))</f>
        <v/>
      </c>
      <c r="N80" t="str">
        <f ca="1">IF(OFFSET('活動記録 '!$R$6,$A80,)="","",OFFSET('活動記録 '!$R$6,$A80,))</f>
        <v/>
      </c>
    </row>
    <row r="81" spans="1:14" x14ac:dyDescent="0.15">
      <c r="A81">
        <v>82</v>
      </c>
      <c r="B81" t="str">
        <f ca="1">IF(OFFSET('活動記録 '!$B$6,$A81,)="","",OFFSET('活動記録 '!$B$6,$A81,))</f>
        <v/>
      </c>
      <c r="C81" s="997" t="str">
        <f ca="1">IF(OFFSET('活動記録 '!$C$6,$A81,)="","",OFFSET('活動記録 '!$C$6,$A81,))</f>
        <v/>
      </c>
      <c r="D81" t="str">
        <f ca="1">IF(OFFSET('活動記録 '!$D$6,$A81,)="","",OFFSET('活動記録 '!$D$6,$A81,))</f>
        <v/>
      </c>
      <c r="E81" t="str">
        <f ca="1">IF(OFFSET('活動記録 '!$E$6,$A81,)="","",OFFSET('活動記録 '!$E$6,$A81,))</f>
        <v/>
      </c>
      <c r="F81" t="str">
        <f ca="1">IF(OFFSET('活動記録 '!$F$6,$A81,)="","",OFFSET('活動記録 '!$F$6,$A81,))</f>
        <v/>
      </c>
      <c r="G81" t="str">
        <f ca="1">IF(OFFSET('活動記録 '!$H$6,$A81,)="","",OFFSET('活動記録 '!$H$6,$A81,))</f>
        <v/>
      </c>
      <c r="H81" t="str">
        <f ca="1">IF(OFFSET('活動記録 '!$N$6,$A81,)="","",OFFSET('活動記録 '!$N$6,$A81,))</f>
        <v/>
      </c>
      <c r="I81" t="str">
        <f ca="1">IF(OFFSET('活動記録 '!$I$6,$A81,)="","",OFFSET('活動記録 '!$I$6,$A81,))</f>
        <v/>
      </c>
      <c r="J81" t="str">
        <f ca="1">IF(OFFSET('活動記録 '!$J$6,$A81,)="","",OFFSET('活動記録 '!$J$6,$A81,))</f>
        <v/>
      </c>
      <c r="K81" t="str">
        <f ca="1">IF(OFFSET('活動記録 '!$K$6,$A81,)="","",OFFSET('活動記録 '!$K$6,$A81,))</f>
        <v/>
      </c>
      <c r="L81" t="str">
        <f ca="1">IF(OFFSET('活動記録 '!$L$6,$A81,)="","",OFFSET('活動記録 '!$L$6,$A81,))</f>
        <v/>
      </c>
      <c r="M81" t="str">
        <f ca="1">IF(OFFSET('活動記録 '!$M$6,$A81,)="","",OFFSET('活動記録 '!$M$6,$A81,))</f>
        <v/>
      </c>
      <c r="N81" t="str">
        <f ca="1">IF(OFFSET('活動記録 '!$R$6,$A81,)="","",OFFSET('活動記録 '!$R$6,$A81,))</f>
        <v/>
      </c>
    </row>
    <row r="82" spans="1:14" x14ac:dyDescent="0.15">
      <c r="A82">
        <v>83</v>
      </c>
      <c r="B82" t="str">
        <f ca="1">IF(OFFSET('活動記録 '!$B$6,$A82,)="","",OFFSET('活動記録 '!$B$6,$A82,))</f>
        <v/>
      </c>
      <c r="C82" s="997" t="str">
        <f ca="1">IF(OFFSET('活動記録 '!$C$6,$A82,)="","",OFFSET('活動記録 '!$C$6,$A82,))</f>
        <v/>
      </c>
      <c r="D82" t="str">
        <f ca="1">IF(OFFSET('活動記録 '!$D$6,$A82,)="","",OFFSET('活動記録 '!$D$6,$A82,))</f>
        <v/>
      </c>
      <c r="E82" t="str">
        <f ca="1">IF(OFFSET('活動記録 '!$E$6,$A82,)="","",OFFSET('活動記録 '!$E$6,$A82,))</f>
        <v/>
      </c>
      <c r="F82" t="str">
        <f ca="1">IF(OFFSET('活動記録 '!$F$6,$A82,)="","",OFFSET('活動記録 '!$F$6,$A82,))</f>
        <v/>
      </c>
      <c r="G82" t="str">
        <f ca="1">IF(OFFSET('活動記録 '!$H$6,$A82,)="","",OFFSET('活動記録 '!$H$6,$A82,))</f>
        <v/>
      </c>
      <c r="H82" t="str">
        <f ca="1">IF(OFFSET('活動記録 '!$N$6,$A82,)="","",OFFSET('活動記録 '!$N$6,$A82,))</f>
        <v/>
      </c>
      <c r="I82" t="str">
        <f ca="1">IF(OFFSET('活動記録 '!$I$6,$A82,)="","",OFFSET('活動記録 '!$I$6,$A82,))</f>
        <v/>
      </c>
      <c r="J82" t="str">
        <f ca="1">IF(OFFSET('活動記録 '!$J$6,$A82,)="","",OFFSET('活動記録 '!$J$6,$A82,))</f>
        <v/>
      </c>
      <c r="K82" t="str">
        <f ca="1">IF(OFFSET('活動記録 '!$K$6,$A82,)="","",OFFSET('活動記録 '!$K$6,$A82,))</f>
        <v/>
      </c>
      <c r="L82" t="str">
        <f ca="1">IF(OFFSET('活動記録 '!$L$6,$A82,)="","",OFFSET('活動記録 '!$L$6,$A82,))</f>
        <v/>
      </c>
      <c r="M82" t="str">
        <f ca="1">IF(OFFSET('活動記録 '!$M$6,$A82,)="","",OFFSET('活動記録 '!$M$6,$A82,))</f>
        <v/>
      </c>
      <c r="N82" t="str">
        <f ca="1">IF(OFFSET('活動記録 '!$R$6,$A82,)="","",OFFSET('活動記録 '!$R$6,$A82,))</f>
        <v/>
      </c>
    </row>
    <row r="83" spans="1:14" x14ac:dyDescent="0.15">
      <c r="A83">
        <v>84</v>
      </c>
      <c r="B83" t="str">
        <f ca="1">IF(OFFSET('活動記録 '!$B$6,$A83,)="","",OFFSET('活動記録 '!$B$6,$A83,))</f>
        <v/>
      </c>
      <c r="C83" s="997" t="str">
        <f ca="1">IF(OFFSET('活動記録 '!$C$6,$A83,)="","",OFFSET('活動記録 '!$C$6,$A83,))</f>
        <v/>
      </c>
      <c r="D83" t="str">
        <f ca="1">IF(OFFSET('活動記録 '!$D$6,$A83,)="","",OFFSET('活動記録 '!$D$6,$A83,))</f>
        <v/>
      </c>
      <c r="E83" t="str">
        <f ca="1">IF(OFFSET('活動記録 '!$E$6,$A83,)="","",OFFSET('活動記録 '!$E$6,$A83,))</f>
        <v/>
      </c>
      <c r="F83" t="str">
        <f ca="1">IF(OFFSET('活動記録 '!$F$6,$A83,)="","",OFFSET('活動記録 '!$F$6,$A83,))</f>
        <v/>
      </c>
      <c r="G83" t="str">
        <f ca="1">IF(OFFSET('活動記録 '!$H$6,$A83,)="","",OFFSET('活動記録 '!$H$6,$A83,))</f>
        <v/>
      </c>
      <c r="H83" t="str">
        <f ca="1">IF(OFFSET('活動記録 '!$N$6,$A83,)="","",OFFSET('活動記録 '!$N$6,$A83,))</f>
        <v/>
      </c>
      <c r="I83" t="str">
        <f ca="1">IF(OFFSET('活動記録 '!$I$6,$A83,)="","",OFFSET('活動記録 '!$I$6,$A83,))</f>
        <v/>
      </c>
      <c r="J83" t="str">
        <f ca="1">IF(OFFSET('活動記録 '!$J$6,$A83,)="","",OFFSET('活動記録 '!$J$6,$A83,))</f>
        <v/>
      </c>
      <c r="K83" t="str">
        <f ca="1">IF(OFFSET('活動記録 '!$K$6,$A83,)="","",OFFSET('活動記録 '!$K$6,$A83,))</f>
        <v/>
      </c>
      <c r="L83" t="str">
        <f ca="1">IF(OFFSET('活動記録 '!$L$6,$A83,)="","",OFFSET('活動記録 '!$L$6,$A83,))</f>
        <v/>
      </c>
      <c r="M83" t="str">
        <f ca="1">IF(OFFSET('活動記録 '!$M$6,$A83,)="","",OFFSET('活動記録 '!$M$6,$A83,))</f>
        <v/>
      </c>
      <c r="N83" t="str">
        <f ca="1">IF(OFFSET('活動記録 '!$R$6,$A83,)="","",OFFSET('活動記録 '!$R$6,$A83,))</f>
        <v/>
      </c>
    </row>
    <row r="84" spans="1:14" x14ac:dyDescent="0.15">
      <c r="A84">
        <v>85</v>
      </c>
      <c r="B84" t="str">
        <f ca="1">IF(OFFSET('活動記録 '!$B$6,$A84,)="","",OFFSET('活動記録 '!$B$6,$A84,))</f>
        <v/>
      </c>
      <c r="C84" s="997" t="str">
        <f ca="1">IF(OFFSET('活動記録 '!$C$6,$A84,)="","",OFFSET('活動記録 '!$C$6,$A84,))</f>
        <v/>
      </c>
      <c r="D84" t="str">
        <f ca="1">IF(OFFSET('活動記録 '!$D$6,$A84,)="","",OFFSET('活動記録 '!$D$6,$A84,))</f>
        <v/>
      </c>
      <c r="E84" t="str">
        <f ca="1">IF(OFFSET('活動記録 '!$E$6,$A84,)="","",OFFSET('活動記録 '!$E$6,$A84,))</f>
        <v/>
      </c>
      <c r="F84" t="str">
        <f ca="1">IF(OFFSET('活動記録 '!$F$6,$A84,)="","",OFFSET('活動記録 '!$F$6,$A84,))</f>
        <v/>
      </c>
      <c r="G84" t="str">
        <f ca="1">IF(OFFSET('活動記録 '!$H$6,$A84,)="","",OFFSET('活動記録 '!$H$6,$A84,))</f>
        <v/>
      </c>
      <c r="H84" t="str">
        <f ca="1">IF(OFFSET('活動記録 '!$N$6,$A84,)="","",OFFSET('活動記録 '!$N$6,$A84,))</f>
        <v/>
      </c>
      <c r="I84" t="str">
        <f ca="1">IF(OFFSET('活動記録 '!$I$6,$A84,)="","",OFFSET('活動記録 '!$I$6,$A84,))</f>
        <v/>
      </c>
      <c r="J84" t="str">
        <f ca="1">IF(OFFSET('活動記録 '!$J$6,$A84,)="","",OFFSET('活動記録 '!$J$6,$A84,))</f>
        <v/>
      </c>
      <c r="K84" t="str">
        <f ca="1">IF(OFFSET('活動記録 '!$K$6,$A84,)="","",OFFSET('活動記録 '!$K$6,$A84,))</f>
        <v/>
      </c>
      <c r="L84" t="str">
        <f ca="1">IF(OFFSET('活動記録 '!$L$6,$A84,)="","",OFFSET('活動記録 '!$L$6,$A84,))</f>
        <v/>
      </c>
      <c r="M84" t="str">
        <f ca="1">IF(OFFSET('活動記録 '!$M$6,$A84,)="","",OFFSET('活動記録 '!$M$6,$A84,))</f>
        <v/>
      </c>
      <c r="N84" t="str">
        <f ca="1">IF(OFFSET('活動記録 '!$R$6,$A84,)="","",OFFSET('活動記録 '!$R$6,$A84,))</f>
        <v/>
      </c>
    </row>
    <row r="85" spans="1:14" x14ac:dyDescent="0.15">
      <c r="A85">
        <v>86</v>
      </c>
      <c r="B85" t="str">
        <f ca="1">IF(OFFSET('活動記録 '!$B$6,$A85,)="","",OFFSET('活動記録 '!$B$6,$A85,))</f>
        <v/>
      </c>
      <c r="C85" s="997" t="str">
        <f ca="1">IF(OFFSET('活動記録 '!$C$6,$A85,)="","",OFFSET('活動記録 '!$C$6,$A85,))</f>
        <v/>
      </c>
      <c r="D85" t="str">
        <f ca="1">IF(OFFSET('活動記録 '!$D$6,$A85,)="","",OFFSET('活動記録 '!$D$6,$A85,))</f>
        <v/>
      </c>
      <c r="E85" t="str">
        <f ca="1">IF(OFFSET('活動記録 '!$E$6,$A85,)="","",OFFSET('活動記録 '!$E$6,$A85,))</f>
        <v/>
      </c>
      <c r="F85" t="str">
        <f ca="1">IF(OFFSET('活動記録 '!$F$6,$A85,)="","",OFFSET('活動記録 '!$F$6,$A85,))</f>
        <v/>
      </c>
      <c r="G85" t="str">
        <f ca="1">IF(OFFSET('活動記録 '!$H$6,$A85,)="","",OFFSET('活動記録 '!$H$6,$A85,))</f>
        <v/>
      </c>
      <c r="H85" t="str">
        <f ca="1">IF(OFFSET('活動記録 '!$N$6,$A85,)="","",OFFSET('活動記録 '!$N$6,$A85,))</f>
        <v/>
      </c>
      <c r="I85" t="str">
        <f ca="1">IF(OFFSET('活動記録 '!$I$6,$A85,)="","",OFFSET('活動記録 '!$I$6,$A85,))</f>
        <v/>
      </c>
      <c r="J85" t="str">
        <f ca="1">IF(OFFSET('活動記録 '!$J$6,$A85,)="","",OFFSET('活動記録 '!$J$6,$A85,))</f>
        <v/>
      </c>
      <c r="K85" t="str">
        <f ca="1">IF(OFFSET('活動記録 '!$K$6,$A85,)="","",OFFSET('活動記録 '!$K$6,$A85,))</f>
        <v/>
      </c>
      <c r="L85" t="str">
        <f ca="1">IF(OFFSET('活動記録 '!$L$6,$A85,)="","",OFFSET('活動記録 '!$L$6,$A85,))</f>
        <v/>
      </c>
      <c r="M85" t="str">
        <f ca="1">IF(OFFSET('活動記録 '!$M$6,$A85,)="","",OFFSET('活動記録 '!$M$6,$A85,))</f>
        <v/>
      </c>
      <c r="N85" t="str">
        <f ca="1">IF(OFFSET('活動記録 '!$R$6,$A85,)="","",OFFSET('活動記録 '!$R$6,$A85,))</f>
        <v/>
      </c>
    </row>
    <row r="86" spans="1:14" x14ac:dyDescent="0.15">
      <c r="A86">
        <v>87</v>
      </c>
      <c r="B86" t="str">
        <f ca="1">IF(OFFSET('活動記録 '!$B$6,$A86,)="","",OFFSET('活動記録 '!$B$6,$A86,))</f>
        <v/>
      </c>
      <c r="C86" s="997" t="str">
        <f ca="1">IF(OFFSET('活動記録 '!$C$6,$A86,)="","",OFFSET('活動記録 '!$C$6,$A86,))</f>
        <v/>
      </c>
      <c r="D86" t="str">
        <f ca="1">IF(OFFSET('活動記録 '!$D$6,$A86,)="","",OFFSET('活動記録 '!$D$6,$A86,))</f>
        <v/>
      </c>
      <c r="E86" t="str">
        <f ca="1">IF(OFFSET('活動記録 '!$E$6,$A86,)="","",OFFSET('活動記録 '!$E$6,$A86,))</f>
        <v/>
      </c>
      <c r="F86" t="str">
        <f ca="1">IF(OFFSET('活動記録 '!$F$6,$A86,)="","",OFFSET('活動記録 '!$F$6,$A86,))</f>
        <v/>
      </c>
      <c r="G86" t="str">
        <f ca="1">IF(OFFSET('活動記録 '!$H$6,$A86,)="","",OFFSET('活動記録 '!$H$6,$A86,))</f>
        <v/>
      </c>
      <c r="H86" t="str">
        <f ca="1">IF(OFFSET('活動記録 '!$N$6,$A86,)="","",OFFSET('活動記録 '!$N$6,$A86,))</f>
        <v/>
      </c>
      <c r="I86" t="str">
        <f ca="1">IF(OFFSET('活動記録 '!$I$6,$A86,)="","",OFFSET('活動記録 '!$I$6,$A86,))</f>
        <v/>
      </c>
      <c r="J86" t="str">
        <f ca="1">IF(OFFSET('活動記録 '!$J$6,$A86,)="","",OFFSET('活動記録 '!$J$6,$A86,))</f>
        <v/>
      </c>
      <c r="K86" t="str">
        <f ca="1">IF(OFFSET('活動記録 '!$K$6,$A86,)="","",OFFSET('活動記録 '!$K$6,$A86,))</f>
        <v/>
      </c>
      <c r="L86" t="str">
        <f ca="1">IF(OFFSET('活動記録 '!$L$6,$A86,)="","",OFFSET('活動記録 '!$L$6,$A86,))</f>
        <v/>
      </c>
      <c r="M86" t="str">
        <f ca="1">IF(OFFSET('活動記録 '!$M$6,$A86,)="","",OFFSET('活動記録 '!$M$6,$A86,))</f>
        <v/>
      </c>
      <c r="N86" t="str">
        <f ca="1">IF(OFFSET('活動記録 '!$R$6,$A86,)="","",OFFSET('活動記録 '!$R$6,$A86,))</f>
        <v/>
      </c>
    </row>
    <row r="87" spans="1:14" x14ac:dyDescent="0.15">
      <c r="A87">
        <v>88</v>
      </c>
      <c r="B87" t="str">
        <f ca="1">IF(OFFSET('活動記録 '!$B$6,$A87,)="","",OFFSET('活動記録 '!$B$6,$A87,))</f>
        <v/>
      </c>
      <c r="C87" s="997" t="str">
        <f ca="1">IF(OFFSET('活動記録 '!$C$6,$A87,)="","",OFFSET('活動記録 '!$C$6,$A87,))</f>
        <v/>
      </c>
      <c r="D87" t="str">
        <f ca="1">IF(OFFSET('活動記録 '!$D$6,$A87,)="","",OFFSET('活動記録 '!$D$6,$A87,))</f>
        <v/>
      </c>
      <c r="E87" t="str">
        <f ca="1">IF(OFFSET('活動記録 '!$E$6,$A87,)="","",OFFSET('活動記録 '!$E$6,$A87,))</f>
        <v/>
      </c>
      <c r="F87" t="str">
        <f ca="1">IF(OFFSET('活動記録 '!$F$6,$A87,)="","",OFFSET('活動記録 '!$F$6,$A87,))</f>
        <v/>
      </c>
      <c r="G87" t="str">
        <f ca="1">IF(OFFSET('活動記録 '!$H$6,$A87,)="","",OFFSET('活動記録 '!$H$6,$A87,))</f>
        <v/>
      </c>
      <c r="H87" t="str">
        <f ca="1">IF(OFFSET('活動記録 '!$N$6,$A87,)="","",OFFSET('活動記録 '!$N$6,$A87,))</f>
        <v/>
      </c>
      <c r="I87" t="str">
        <f ca="1">IF(OFFSET('活動記録 '!$I$6,$A87,)="","",OFFSET('活動記録 '!$I$6,$A87,))</f>
        <v/>
      </c>
      <c r="J87" t="str">
        <f ca="1">IF(OFFSET('活動記録 '!$J$6,$A87,)="","",OFFSET('活動記録 '!$J$6,$A87,))</f>
        <v/>
      </c>
      <c r="K87" t="str">
        <f ca="1">IF(OFFSET('活動記録 '!$K$6,$A87,)="","",OFFSET('活動記録 '!$K$6,$A87,))</f>
        <v/>
      </c>
      <c r="L87" t="str">
        <f ca="1">IF(OFFSET('活動記録 '!$L$6,$A87,)="","",OFFSET('活動記録 '!$L$6,$A87,))</f>
        <v/>
      </c>
      <c r="M87" t="str">
        <f ca="1">IF(OFFSET('活動記録 '!$M$6,$A87,)="","",OFFSET('活動記録 '!$M$6,$A87,))</f>
        <v/>
      </c>
      <c r="N87" t="str">
        <f ca="1">IF(OFFSET('活動記録 '!$R$6,$A87,)="","",OFFSET('活動記録 '!$R$6,$A87,))</f>
        <v/>
      </c>
    </row>
    <row r="88" spans="1:14" x14ac:dyDescent="0.15">
      <c r="A88">
        <v>89</v>
      </c>
      <c r="B88" t="str">
        <f ca="1">IF(OFFSET('活動記録 '!$B$6,$A88,)="","",OFFSET('活動記録 '!$B$6,$A88,))</f>
        <v/>
      </c>
      <c r="C88" s="997" t="str">
        <f ca="1">IF(OFFSET('活動記録 '!$C$6,$A88,)="","",OFFSET('活動記録 '!$C$6,$A88,))</f>
        <v/>
      </c>
      <c r="D88" t="str">
        <f ca="1">IF(OFFSET('活動記録 '!$D$6,$A88,)="","",OFFSET('活動記録 '!$D$6,$A88,))</f>
        <v/>
      </c>
      <c r="E88" t="str">
        <f ca="1">IF(OFFSET('活動記録 '!$E$6,$A88,)="","",OFFSET('活動記録 '!$E$6,$A88,))</f>
        <v/>
      </c>
      <c r="F88" t="str">
        <f ca="1">IF(OFFSET('活動記録 '!$F$6,$A88,)="","",OFFSET('活動記録 '!$F$6,$A88,))</f>
        <v/>
      </c>
      <c r="G88" t="str">
        <f ca="1">IF(OFFSET('活動記録 '!$H$6,$A88,)="","",OFFSET('活動記録 '!$H$6,$A88,))</f>
        <v/>
      </c>
      <c r="H88" t="str">
        <f ca="1">IF(OFFSET('活動記録 '!$N$6,$A88,)="","",OFFSET('活動記録 '!$N$6,$A88,))</f>
        <v/>
      </c>
      <c r="I88" t="str">
        <f ca="1">IF(OFFSET('活動記録 '!$I$6,$A88,)="","",OFFSET('活動記録 '!$I$6,$A88,))</f>
        <v/>
      </c>
      <c r="J88" t="str">
        <f ca="1">IF(OFFSET('活動記録 '!$J$6,$A88,)="","",OFFSET('活動記録 '!$J$6,$A88,))</f>
        <v/>
      </c>
      <c r="K88" t="str">
        <f ca="1">IF(OFFSET('活動記録 '!$K$6,$A88,)="","",OFFSET('活動記録 '!$K$6,$A88,))</f>
        <v/>
      </c>
      <c r="L88" t="str">
        <f ca="1">IF(OFFSET('活動記録 '!$L$6,$A88,)="","",OFFSET('活動記録 '!$L$6,$A88,))</f>
        <v/>
      </c>
      <c r="M88" t="str">
        <f ca="1">IF(OFFSET('活動記録 '!$M$6,$A88,)="","",OFFSET('活動記録 '!$M$6,$A88,))</f>
        <v/>
      </c>
      <c r="N88" t="str">
        <f ca="1">IF(OFFSET('活動記録 '!$R$6,$A88,)="","",OFFSET('活動記録 '!$R$6,$A88,))</f>
        <v/>
      </c>
    </row>
    <row r="89" spans="1:14" x14ac:dyDescent="0.15">
      <c r="A89">
        <v>90</v>
      </c>
      <c r="B89" t="str">
        <f ca="1">IF(OFFSET('活動記録 '!$B$6,$A89,)="","",OFFSET('活動記録 '!$B$6,$A89,))</f>
        <v/>
      </c>
      <c r="C89" s="997" t="str">
        <f ca="1">IF(OFFSET('活動記録 '!$C$6,$A89,)="","",OFFSET('活動記録 '!$C$6,$A89,))</f>
        <v/>
      </c>
      <c r="D89" t="str">
        <f ca="1">IF(OFFSET('活動記録 '!$D$6,$A89,)="","",OFFSET('活動記録 '!$D$6,$A89,))</f>
        <v/>
      </c>
      <c r="E89" t="str">
        <f ca="1">IF(OFFSET('活動記録 '!$E$6,$A89,)="","",OFFSET('活動記録 '!$E$6,$A89,))</f>
        <v/>
      </c>
      <c r="F89" t="str">
        <f ca="1">IF(OFFSET('活動記録 '!$F$6,$A89,)="","",OFFSET('活動記録 '!$F$6,$A89,))</f>
        <v/>
      </c>
      <c r="G89" t="str">
        <f ca="1">IF(OFFSET('活動記録 '!$H$6,$A89,)="","",OFFSET('活動記録 '!$H$6,$A89,))</f>
        <v/>
      </c>
      <c r="H89" t="str">
        <f ca="1">IF(OFFSET('活動記録 '!$N$6,$A89,)="","",OFFSET('活動記録 '!$N$6,$A89,))</f>
        <v/>
      </c>
      <c r="I89" t="str">
        <f ca="1">IF(OFFSET('活動記録 '!$I$6,$A89,)="","",OFFSET('活動記録 '!$I$6,$A89,))</f>
        <v/>
      </c>
      <c r="J89" t="str">
        <f ca="1">IF(OFFSET('活動記録 '!$J$6,$A89,)="","",OFFSET('活動記録 '!$J$6,$A89,))</f>
        <v/>
      </c>
      <c r="K89" t="str">
        <f ca="1">IF(OFFSET('活動記録 '!$K$6,$A89,)="","",OFFSET('活動記録 '!$K$6,$A89,))</f>
        <v/>
      </c>
      <c r="L89" t="str">
        <f ca="1">IF(OFFSET('活動記録 '!$L$6,$A89,)="","",OFFSET('活動記録 '!$L$6,$A89,))</f>
        <v/>
      </c>
      <c r="M89" t="str">
        <f ca="1">IF(OFFSET('活動記録 '!$M$6,$A89,)="","",OFFSET('活動記録 '!$M$6,$A89,))</f>
        <v/>
      </c>
      <c r="N89" t="str">
        <f ca="1">IF(OFFSET('活動記録 '!$R$6,$A89,)="","",OFFSET('活動記録 '!$R$6,$A89,))</f>
        <v/>
      </c>
    </row>
    <row r="90" spans="1:14" x14ac:dyDescent="0.15">
      <c r="A90">
        <v>91</v>
      </c>
      <c r="B90" t="str">
        <f ca="1">IF(OFFSET('活動記録 '!$B$6,$A90,)="","",OFFSET('活動記録 '!$B$6,$A90,))</f>
        <v/>
      </c>
      <c r="C90" s="997" t="str">
        <f ca="1">IF(OFFSET('活動記録 '!$C$6,$A90,)="","",OFFSET('活動記録 '!$C$6,$A90,))</f>
        <v/>
      </c>
      <c r="D90" t="str">
        <f ca="1">IF(OFFSET('活動記録 '!$D$6,$A90,)="","",OFFSET('活動記録 '!$D$6,$A90,))</f>
        <v/>
      </c>
      <c r="E90" t="str">
        <f ca="1">IF(OFFSET('活動記録 '!$E$6,$A90,)="","",OFFSET('活動記録 '!$E$6,$A90,))</f>
        <v/>
      </c>
      <c r="F90" t="str">
        <f ca="1">IF(OFFSET('活動記録 '!$F$6,$A90,)="","",OFFSET('活動記録 '!$F$6,$A90,))</f>
        <v/>
      </c>
      <c r="G90" t="str">
        <f ca="1">IF(OFFSET('活動記録 '!$H$6,$A90,)="","",OFFSET('活動記録 '!$H$6,$A90,))</f>
        <v/>
      </c>
      <c r="H90" t="str">
        <f ca="1">IF(OFFSET('活動記録 '!$N$6,$A90,)="","",OFFSET('活動記録 '!$N$6,$A90,))</f>
        <v/>
      </c>
      <c r="I90" t="str">
        <f ca="1">IF(OFFSET('活動記録 '!$I$6,$A90,)="","",OFFSET('活動記録 '!$I$6,$A90,))</f>
        <v/>
      </c>
      <c r="J90" t="str">
        <f ca="1">IF(OFFSET('活動記録 '!$J$6,$A90,)="","",OFFSET('活動記録 '!$J$6,$A90,))</f>
        <v/>
      </c>
      <c r="K90" t="str">
        <f ca="1">IF(OFFSET('活動記録 '!$K$6,$A90,)="","",OFFSET('活動記録 '!$K$6,$A90,))</f>
        <v/>
      </c>
      <c r="L90" t="str">
        <f ca="1">IF(OFFSET('活動記録 '!$L$6,$A90,)="","",OFFSET('活動記録 '!$L$6,$A90,))</f>
        <v/>
      </c>
      <c r="M90" t="str">
        <f ca="1">IF(OFFSET('活動記録 '!$M$6,$A90,)="","",OFFSET('活動記録 '!$M$6,$A90,))</f>
        <v/>
      </c>
      <c r="N90" t="str">
        <f ca="1">IF(OFFSET('活動記録 '!$R$6,$A90,)="","",OFFSET('活動記録 '!$R$6,$A90,))</f>
        <v/>
      </c>
    </row>
    <row r="91" spans="1:14" x14ac:dyDescent="0.15">
      <c r="A91">
        <v>92</v>
      </c>
      <c r="B91" t="str">
        <f ca="1">IF(OFFSET('活動記録 '!$B$6,$A91,)="","",OFFSET('活動記録 '!$B$6,$A91,))</f>
        <v/>
      </c>
      <c r="C91" s="997" t="str">
        <f ca="1">IF(OFFSET('活動記録 '!$C$6,$A91,)="","",OFFSET('活動記録 '!$C$6,$A91,))</f>
        <v/>
      </c>
      <c r="D91" t="str">
        <f ca="1">IF(OFFSET('活動記録 '!$D$6,$A91,)="","",OFFSET('活動記録 '!$D$6,$A91,))</f>
        <v/>
      </c>
      <c r="E91" t="str">
        <f ca="1">IF(OFFSET('活動記録 '!$E$6,$A91,)="","",OFFSET('活動記録 '!$E$6,$A91,))</f>
        <v/>
      </c>
      <c r="F91" t="str">
        <f ca="1">IF(OFFSET('活動記録 '!$F$6,$A91,)="","",OFFSET('活動記録 '!$F$6,$A91,))</f>
        <v/>
      </c>
      <c r="G91" t="str">
        <f ca="1">IF(OFFSET('活動記録 '!$H$6,$A91,)="","",OFFSET('活動記録 '!$H$6,$A91,))</f>
        <v/>
      </c>
      <c r="H91" t="str">
        <f ca="1">IF(OFFSET('活動記録 '!$N$6,$A91,)="","",OFFSET('活動記録 '!$N$6,$A91,))</f>
        <v/>
      </c>
      <c r="I91" t="str">
        <f ca="1">IF(OFFSET('活動記録 '!$I$6,$A91,)="","",OFFSET('活動記録 '!$I$6,$A91,))</f>
        <v/>
      </c>
      <c r="J91" t="str">
        <f ca="1">IF(OFFSET('活動記録 '!$J$6,$A91,)="","",OFFSET('活動記録 '!$J$6,$A91,))</f>
        <v/>
      </c>
      <c r="K91" t="str">
        <f ca="1">IF(OFFSET('活動記録 '!$K$6,$A91,)="","",OFFSET('活動記録 '!$K$6,$A91,))</f>
        <v/>
      </c>
      <c r="L91" t="str">
        <f ca="1">IF(OFFSET('活動記録 '!$L$6,$A91,)="","",OFFSET('活動記録 '!$L$6,$A91,))</f>
        <v/>
      </c>
      <c r="M91" t="str">
        <f ca="1">IF(OFFSET('活動記録 '!$M$6,$A91,)="","",OFFSET('活動記録 '!$M$6,$A91,))</f>
        <v/>
      </c>
      <c r="N91" t="str">
        <f ca="1">IF(OFFSET('活動記録 '!$R$6,$A91,)="","",OFFSET('活動記録 '!$R$6,$A91,))</f>
        <v/>
      </c>
    </row>
    <row r="92" spans="1:14" x14ac:dyDescent="0.15">
      <c r="A92">
        <v>93</v>
      </c>
      <c r="B92" t="str">
        <f ca="1">IF(OFFSET('活動記録 '!$B$6,$A92,)="","",OFFSET('活動記録 '!$B$6,$A92,))</f>
        <v/>
      </c>
      <c r="C92" s="997" t="str">
        <f ca="1">IF(OFFSET('活動記録 '!$C$6,$A92,)="","",OFFSET('活動記録 '!$C$6,$A92,))</f>
        <v/>
      </c>
      <c r="D92" t="str">
        <f ca="1">IF(OFFSET('活動記録 '!$D$6,$A92,)="","",OFFSET('活動記録 '!$D$6,$A92,))</f>
        <v/>
      </c>
      <c r="E92" t="str">
        <f ca="1">IF(OFFSET('活動記録 '!$E$6,$A92,)="","",OFFSET('活動記録 '!$E$6,$A92,))</f>
        <v/>
      </c>
      <c r="F92" t="str">
        <f ca="1">IF(OFFSET('活動記録 '!$F$6,$A92,)="","",OFFSET('活動記録 '!$F$6,$A92,))</f>
        <v/>
      </c>
      <c r="G92" t="str">
        <f ca="1">IF(OFFSET('活動記録 '!$H$6,$A92,)="","",OFFSET('活動記録 '!$H$6,$A92,))</f>
        <v/>
      </c>
      <c r="H92" t="str">
        <f ca="1">IF(OFFSET('活動記録 '!$N$6,$A92,)="","",OFFSET('活動記録 '!$N$6,$A92,))</f>
        <v/>
      </c>
      <c r="I92" t="str">
        <f ca="1">IF(OFFSET('活動記録 '!$I$6,$A92,)="","",OFFSET('活動記録 '!$I$6,$A92,))</f>
        <v/>
      </c>
      <c r="J92" t="str">
        <f ca="1">IF(OFFSET('活動記録 '!$J$6,$A92,)="","",OFFSET('活動記録 '!$J$6,$A92,))</f>
        <v/>
      </c>
      <c r="K92" t="str">
        <f ca="1">IF(OFFSET('活動記録 '!$K$6,$A92,)="","",OFFSET('活動記録 '!$K$6,$A92,))</f>
        <v/>
      </c>
      <c r="L92" t="str">
        <f ca="1">IF(OFFSET('活動記録 '!$L$6,$A92,)="","",OFFSET('活動記録 '!$L$6,$A92,))</f>
        <v/>
      </c>
      <c r="M92" t="str">
        <f ca="1">IF(OFFSET('活動記録 '!$M$6,$A92,)="","",OFFSET('活動記録 '!$M$6,$A92,))</f>
        <v/>
      </c>
      <c r="N92" t="str">
        <f ca="1">IF(OFFSET('活動記録 '!$R$6,$A92,)="","",OFFSET('活動記録 '!$R$6,$A92,))</f>
        <v/>
      </c>
    </row>
    <row r="93" spans="1:14" x14ac:dyDescent="0.15">
      <c r="A93">
        <v>94</v>
      </c>
      <c r="B93" t="str">
        <f ca="1">IF(OFFSET('活動記録 '!$B$6,$A93,)="","",OFFSET('活動記録 '!$B$6,$A93,))</f>
        <v/>
      </c>
      <c r="C93" s="997" t="str">
        <f ca="1">IF(OFFSET('活動記録 '!$C$6,$A93,)="","",OFFSET('活動記録 '!$C$6,$A93,))</f>
        <v/>
      </c>
      <c r="D93" t="str">
        <f ca="1">IF(OFFSET('活動記録 '!$D$6,$A93,)="","",OFFSET('活動記録 '!$D$6,$A93,))</f>
        <v/>
      </c>
      <c r="E93" t="str">
        <f ca="1">IF(OFFSET('活動記録 '!$E$6,$A93,)="","",OFFSET('活動記録 '!$E$6,$A93,))</f>
        <v/>
      </c>
      <c r="F93" t="str">
        <f ca="1">IF(OFFSET('活動記録 '!$F$6,$A93,)="","",OFFSET('活動記録 '!$F$6,$A93,))</f>
        <v/>
      </c>
      <c r="G93" t="str">
        <f ca="1">IF(OFFSET('活動記録 '!$H$6,$A93,)="","",OFFSET('活動記録 '!$H$6,$A93,))</f>
        <v/>
      </c>
      <c r="H93" t="str">
        <f ca="1">IF(OFFSET('活動記録 '!$N$6,$A93,)="","",OFFSET('活動記録 '!$N$6,$A93,))</f>
        <v/>
      </c>
      <c r="I93" t="str">
        <f ca="1">IF(OFFSET('活動記録 '!$I$6,$A93,)="","",OFFSET('活動記録 '!$I$6,$A93,))</f>
        <v/>
      </c>
      <c r="J93" t="str">
        <f ca="1">IF(OFFSET('活動記録 '!$J$6,$A93,)="","",OFFSET('活動記録 '!$J$6,$A93,))</f>
        <v/>
      </c>
      <c r="K93" t="str">
        <f ca="1">IF(OFFSET('活動記録 '!$K$6,$A93,)="","",OFFSET('活動記録 '!$K$6,$A93,))</f>
        <v/>
      </c>
      <c r="L93" t="str">
        <f ca="1">IF(OFFSET('活動記録 '!$L$6,$A93,)="","",OFFSET('活動記録 '!$L$6,$A93,))</f>
        <v/>
      </c>
      <c r="M93" t="str">
        <f ca="1">IF(OFFSET('活動記録 '!$M$6,$A93,)="","",OFFSET('活動記録 '!$M$6,$A93,))</f>
        <v/>
      </c>
      <c r="N93" t="str">
        <f ca="1">IF(OFFSET('活動記録 '!$R$6,$A93,)="","",OFFSET('活動記録 '!$R$6,$A93,))</f>
        <v/>
      </c>
    </row>
    <row r="94" spans="1:14" x14ac:dyDescent="0.15">
      <c r="A94">
        <v>95</v>
      </c>
      <c r="B94" t="str">
        <f ca="1">IF(OFFSET('活動記録 '!$B$6,$A94,)="","",OFFSET('活動記録 '!$B$6,$A94,))</f>
        <v/>
      </c>
      <c r="C94" s="997" t="str">
        <f ca="1">IF(OFFSET('活動記録 '!$C$6,$A94,)="","",OFFSET('活動記録 '!$C$6,$A94,))</f>
        <v/>
      </c>
      <c r="D94" t="str">
        <f ca="1">IF(OFFSET('活動記録 '!$D$6,$A94,)="","",OFFSET('活動記録 '!$D$6,$A94,))</f>
        <v/>
      </c>
      <c r="E94" t="str">
        <f ca="1">IF(OFFSET('活動記録 '!$E$6,$A94,)="","",OFFSET('活動記録 '!$E$6,$A94,))</f>
        <v/>
      </c>
      <c r="F94" t="str">
        <f ca="1">IF(OFFSET('活動記録 '!$F$6,$A94,)="","",OFFSET('活動記録 '!$F$6,$A94,))</f>
        <v/>
      </c>
      <c r="G94" t="str">
        <f ca="1">IF(OFFSET('活動記録 '!$H$6,$A94,)="","",OFFSET('活動記録 '!$H$6,$A94,))</f>
        <v/>
      </c>
      <c r="H94" t="str">
        <f ca="1">IF(OFFSET('活動記録 '!$N$6,$A94,)="","",OFFSET('活動記録 '!$N$6,$A94,))</f>
        <v/>
      </c>
      <c r="I94" t="str">
        <f ca="1">IF(OFFSET('活動記録 '!$I$6,$A94,)="","",OFFSET('活動記録 '!$I$6,$A94,))</f>
        <v/>
      </c>
      <c r="J94" t="str">
        <f ca="1">IF(OFFSET('活動記録 '!$J$6,$A94,)="","",OFFSET('活動記録 '!$J$6,$A94,))</f>
        <v/>
      </c>
      <c r="K94" t="str">
        <f ca="1">IF(OFFSET('活動記録 '!$K$6,$A94,)="","",OFFSET('活動記録 '!$K$6,$A94,))</f>
        <v/>
      </c>
      <c r="L94" t="str">
        <f ca="1">IF(OFFSET('活動記録 '!$L$6,$A94,)="","",OFFSET('活動記録 '!$L$6,$A94,))</f>
        <v/>
      </c>
      <c r="M94" t="str">
        <f ca="1">IF(OFFSET('活動記録 '!$M$6,$A94,)="","",OFFSET('活動記録 '!$M$6,$A94,))</f>
        <v/>
      </c>
      <c r="N94" t="str">
        <f ca="1">IF(OFFSET('活動記録 '!$R$6,$A94,)="","",OFFSET('活動記録 '!$R$6,$A94,))</f>
        <v/>
      </c>
    </row>
    <row r="95" spans="1:14" x14ac:dyDescent="0.15">
      <c r="A95">
        <v>96</v>
      </c>
      <c r="B95" t="str">
        <f ca="1">IF(OFFSET('活動記録 '!$B$6,$A95,)="","",OFFSET('活動記録 '!$B$6,$A95,))</f>
        <v/>
      </c>
      <c r="C95" s="997" t="str">
        <f ca="1">IF(OFFSET('活動記録 '!$C$6,$A95,)="","",OFFSET('活動記録 '!$C$6,$A95,))</f>
        <v/>
      </c>
      <c r="D95" t="str">
        <f ca="1">IF(OFFSET('活動記録 '!$D$6,$A95,)="","",OFFSET('活動記録 '!$D$6,$A95,))</f>
        <v/>
      </c>
      <c r="E95" t="str">
        <f ca="1">IF(OFFSET('活動記録 '!$E$6,$A95,)="","",OFFSET('活動記録 '!$E$6,$A95,))</f>
        <v/>
      </c>
      <c r="F95" t="str">
        <f ca="1">IF(OFFSET('活動記録 '!$F$6,$A95,)="","",OFFSET('活動記録 '!$F$6,$A95,))</f>
        <v/>
      </c>
      <c r="G95" t="str">
        <f ca="1">IF(OFFSET('活動記録 '!$H$6,$A95,)="","",OFFSET('活動記録 '!$H$6,$A95,))</f>
        <v/>
      </c>
      <c r="H95" t="str">
        <f ca="1">IF(OFFSET('活動記録 '!$N$6,$A95,)="","",OFFSET('活動記録 '!$N$6,$A95,))</f>
        <v/>
      </c>
      <c r="I95" t="str">
        <f ca="1">IF(OFFSET('活動記録 '!$I$6,$A95,)="","",OFFSET('活動記録 '!$I$6,$A95,))</f>
        <v/>
      </c>
      <c r="J95" t="str">
        <f ca="1">IF(OFFSET('活動記録 '!$J$6,$A95,)="","",OFFSET('活動記録 '!$J$6,$A95,))</f>
        <v/>
      </c>
      <c r="K95" t="str">
        <f ca="1">IF(OFFSET('活動記録 '!$K$6,$A95,)="","",OFFSET('活動記録 '!$K$6,$A95,))</f>
        <v/>
      </c>
      <c r="L95" t="str">
        <f ca="1">IF(OFFSET('活動記録 '!$L$6,$A95,)="","",OFFSET('活動記録 '!$L$6,$A95,))</f>
        <v/>
      </c>
      <c r="M95" t="str">
        <f ca="1">IF(OFFSET('活動記録 '!$M$6,$A95,)="","",OFFSET('活動記録 '!$M$6,$A95,))</f>
        <v/>
      </c>
      <c r="N95" t="str">
        <f ca="1">IF(OFFSET('活動記録 '!$R$6,$A95,)="","",OFFSET('活動記録 '!$R$6,$A95,))</f>
        <v/>
      </c>
    </row>
    <row r="96" spans="1:14" x14ac:dyDescent="0.15">
      <c r="A96">
        <v>97</v>
      </c>
      <c r="B96" t="str">
        <f ca="1">IF(OFFSET('活動記録 '!$B$6,$A96,)="","",OFFSET('活動記録 '!$B$6,$A96,))</f>
        <v/>
      </c>
      <c r="C96" s="997" t="str">
        <f ca="1">IF(OFFSET('活動記録 '!$C$6,$A96,)="","",OFFSET('活動記録 '!$C$6,$A96,))</f>
        <v/>
      </c>
      <c r="D96" t="str">
        <f ca="1">IF(OFFSET('活動記録 '!$D$6,$A96,)="","",OFFSET('活動記録 '!$D$6,$A96,))</f>
        <v/>
      </c>
      <c r="E96" t="str">
        <f ca="1">IF(OFFSET('活動記録 '!$E$6,$A96,)="","",OFFSET('活動記録 '!$E$6,$A96,))</f>
        <v/>
      </c>
      <c r="F96" t="str">
        <f ca="1">IF(OFFSET('活動記録 '!$F$6,$A96,)="","",OFFSET('活動記録 '!$F$6,$A96,))</f>
        <v/>
      </c>
      <c r="G96" t="str">
        <f ca="1">IF(OFFSET('活動記録 '!$H$6,$A96,)="","",OFFSET('活動記録 '!$H$6,$A96,))</f>
        <v/>
      </c>
      <c r="H96" t="str">
        <f ca="1">IF(OFFSET('活動記録 '!$N$6,$A96,)="","",OFFSET('活動記録 '!$N$6,$A96,))</f>
        <v/>
      </c>
      <c r="I96" t="str">
        <f ca="1">IF(OFFSET('活動記録 '!$I$6,$A96,)="","",OFFSET('活動記録 '!$I$6,$A96,))</f>
        <v/>
      </c>
      <c r="J96" t="str">
        <f ca="1">IF(OFFSET('活動記録 '!$J$6,$A96,)="","",OFFSET('活動記録 '!$J$6,$A96,))</f>
        <v/>
      </c>
      <c r="K96" t="str">
        <f ca="1">IF(OFFSET('活動記録 '!$K$6,$A96,)="","",OFFSET('活動記録 '!$K$6,$A96,))</f>
        <v/>
      </c>
      <c r="L96" t="str">
        <f ca="1">IF(OFFSET('活動記録 '!$L$6,$A96,)="","",OFFSET('活動記録 '!$L$6,$A96,))</f>
        <v/>
      </c>
      <c r="M96" t="str">
        <f ca="1">IF(OFFSET('活動記録 '!$M$6,$A96,)="","",OFFSET('活動記録 '!$M$6,$A96,))</f>
        <v/>
      </c>
      <c r="N96" t="str">
        <f ca="1">IF(OFFSET('活動記録 '!$R$6,$A96,)="","",OFFSET('活動記録 '!$R$6,$A96,))</f>
        <v/>
      </c>
    </row>
    <row r="97" spans="1:14" x14ac:dyDescent="0.15">
      <c r="A97">
        <v>98</v>
      </c>
      <c r="B97" t="str">
        <f ca="1">IF(OFFSET('活動記録 '!$B$6,$A97,)="","",OFFSET('活動記録 '!$B$6,$A97,))</f>
        <v/>
      </c>
      <c r="C97" s="997" t="str">
        <f ca="1">IF(OFFSET('活動記録 '!$C$6,$A97,)="","",OFFSET('活動記録 '!$C$6,$A97,))</f>
        <v/>
      </c>
      <c r="D97" t="str">
        <f ca="1">IF(OFFSET('活動記録 '!$D$6,$A97,)="","",OFFSET('活動記録 '!$D$6,$A97,))</f>
        <v/>
      </c>
      <c r="E97" t="str">
        <f ca="1">IF(OFFSET('活動記録 '!$E$6,$A97,)="","",OFFSET('活動記録 '!$E$6,$A97,))</f>
        <v/>
      </c>
      <c r="F97" t="str">
        <f ca="1">IF(OFFSET('活動記録 '!$F$6,$A97,)="","",OFFSET('活動記録 '!$F$6,$A97,))</f>
        <v/>
      </c>
      <c r="G97" t="str">
        <f ca="1">IF(OFFSET('活動記録 '!$H$6,$A97,)="","",OFFSET('活動記録 '!$H$6,$A97,))</f>
        <v/>
      </c>
      <c r="H97" t="str">
        <f ca="1">IF(OFFSET('活動記録 '!$N$6,$A97,)="","",OFFSET('活動記録 '!$N$6,$A97,))</f>
        <v/>
      </c>
      <c r="I97" t="str">
        <f ca="1">IF(OFFSET('活動記録 '!$I$6,$A97,)="","",OFFSET('活動記録 '!$I$6,$A97,))</f>
        <v/>
      </c>
      <c r="J97" t="str">
        <f ca="1">IF(OFFSET('活動記録 '!$J$6,$A97,)="","",OFFSET('活動記録 '!$J$6,$A97,))</f>
        <v/>
      </c>
      <c r="K97" t="str">
        <f ca="1">IF(OFFSET('活動記録 '!$K$6,$A97,)="","",OFFSET('活動記録 '!$K$6,$A97,))</f>
        <v/>
      </c>
      <c r="L97" t="str">
        <f ca="1">IF(OFFSET('活動記録 '!$L$6,$A97,)="","",OFFSET('活動記録 '!$L$6,$A97,))</f>
        <v/>
      </c>
      <c r="M97" t="str">
        <f ca="1">IF(OFFSET('活動記録 '!$M$6,$A97,)="","",OFFSET('活動記録 '!$M$6,$A97,))</f>
        <v/>
      </c>
      <c r="N97" t="str">
        <f ca="1">IF(OFFSET('活動記録 '!$R$6,$A97,)="","",OFFSET('活動記録 '!$R$6,$A97,))</f>
        <v/>
      </c>
    </row>
    <row r="98" spans="1:14" x14ac:dyDescent="0.15">
      <c r="A98">
        <v>99</v>
      </c>
      <c r="B98" t="str">
        <f ca="1">IF(OFFSET('活動記録 '!$B$6,$A98,)="","",OFFSET('活動記録 '!$B$6,$A98,))</f>
        <v/>
      </c>
      <c r="C98" s="997" t="str">
        <f ca="1">IF(OFFSET('活動記録 '!$C$6,$A98,)="","",OFFSET('活動記録 '!$C$6,$A98,))</f>
        <v/>
      </c>
      <c r="D98" t="str">
        <f ca="1">IF(OFFSET('活動記録 '!$D$6,$A98,)="","",OFFSET('活動記録 '!$D$6,$A98,))</f>
        <v/>
      </c>
      <c r="E98" t="str">
        <f ca="1">IF(OFFSET('活動記録 '!$E$6,$A98,)="","",OFFSET('活動記録 '!$E$6,$A98,))</f>
        <v/>
      </c>
      <c r="F98" t="str">
        <f ca="1">IF(OFFSET('活動記録 '!$F$6,$A98,)="","",OFFSET('活動記録 '!$F$6,$A98,))</f>
        <v/>
      </c>
      <c r="G98" t="str">
        <f ca="1">IF(OFFSET('活動記録 '!$H$6,$A98,)="","",OFFSET('活動記録 '!$H$6,$A98,))</f>
        <v/>
      </c>
      <c r="H98" t="str">
        <f ca="1">IF(OFFSET('活動記録 '!$N$6,$A98,)="","",OFFSET('活動記録 '!$N$6,$A98,))</f>
        <v/>
      </c>
      <c r="I98" t="str">
        <f ca="1">IF(OFFSET('活動記録 '!$I$6,$A98,)="","",OFFSET('活動記録 '!$I$6,$A98,))</f>
        <v/>
      </c>
      <c r="J98" t="str">
        <f ca="1">IF(OFFSET('活動記録 '!$J$6,$A98,)="","",OFFSET('活動記録 '!$J$6,$A98,))</f>
        <v/>
      </c>
      <c r="K98" t="str">
        <f ca="1">IF(OFFSET('活動記録 '!$K$6,$A98,)="","",OFFSET('活動記録 '!$K$6,$A98,))</f>
        <v/>
      </c>
      <c r="L98" t="str">
        <f ca="1">IF(OFFSET('活動記録 '!$L$6,$A98,)="","",OFFSET('活動記録 '!$L$6,$A98,))</f>
        <v/>
      </c>
      <c r="M98" t="str">
        <f ca="1">IF(OFFSET('活動記録 '!$M$6,$A98,)="","",OFFSET('活動記録 '!$M$6,$A98,))</f>
        <v/>
      </c>
      <c r="N98" t="str">
        <f ca="1">IF(OFFSET('活動記録 '!$R$6,$A98,)="","",OFFSET('活動記録 '!$R$6,$A98,))</f>
        <v/>
      </c>
    </row>
    <row r="99" spans="1:14" x14ac:dyDescent="0.15">
      <c r="A99">
        <v>100</v>
      </c>
      <c r="B99" t="str">
        <f ca="1">IF(OFFSET('活動記録 '!$B$6,$A99,)="","",OFFSET('活動記録 '!$B$6,$A99,))</f>
        <v/>
      </c>
      <c r="C99" s="997" t="str">
        <f ca="1">IF(OFFSET('活動記録 '!$C$6,$A99,)="","",OFFSET('活動記録 '!$C$6,$A99,))</f>
        <v/>
      </c>
      <c r="D99" t="str">
        <f ca="1">IF(OFFSET('活動記録 '!$D$6,$A99,)="","",OFFSET('活動記録 '!$D$6,$A99,))</f>
        <v/>
      </c>
      <c r="E99" t="str">
        <f ca="1">IF(OFFSET('活動記録 '!$E$6,$A99,)="","",OFFSET('活動記録 '!$E$6,$A99,))</f>
        <v/>
      </c>
      <c r="F99" t="str">
        <f ca="1">IF(OFFSET('活動記録 '!$F$6,$A99,)="","",OFFSET('活動記録 '!$F$6,$A99,))</f>
        <v/>
      </c>
      <c r="G99" t="str">
        <f ca="1">IF(OFFSET('活動記録 '!$H$6,$A99,)="","",OFFSET('活動記録 '!$H$6,$A99,))</f>
        <v/>
      </c>
      <c r="H99" t="str">
        <f ca="1">IF(OFFSET('活動記録 '!$N$6,$A99,)="","",OFFSET('活動記録 '!$N$6,$A99,))</f>
        <v/>
      </c>
      <c r="I99" t="str">
        <f ca="1">IF(OFFSET('活動記録 '!$I$6,$A99,)="","",OFFSET('活動記録 '!$I$6,$A99,))</f>
        <v/>
      </c>
      <c r="J99" t="str">
        <f ca="1">IF(OFFSET('活動記録 '!$J$6,$A99,)="","",OFFSET('活動記録 '!$J$6,$A99,))</f>
        <v/>
      </c>
      <c r="K99" t="str">
        <f ca="1">IF(OFFSET('活動記録 '!$K$6,$A99,)="","",OFFSET('活動記録 '!$K$6,$A99,))</f>
        <v/>
      </c>
      <c r="L99" t="str">
        <f ca="1">IF(OFFSET('活動記録 '!$L$6,$A99,)="","",OFFSET('活動記録 '!$L$6,$A99,))</f>
        <v/>
      </c>
      <c r="M99" t="str">
        <f ca="1">IF(OFFSET('活動記録 '!$M$6,$A99,)="","",OFFSET('活動記録 '!$M$6,$A99,))</f>
        <v/>
      </c>
      <c r="N99" t="str">
        <f ca="1">IF(OFFSET('活動記録 '!$R$6,$A99,)="","",OFFSET('活動記録 '!$R$6,$A99,))</f>
        <v/>
      </c>
    </row>
    <row r="100" spans="1:14" x14ac:dyDescent="0.15">
      <c r="A100">
        <v>101</v>
      </c>
      <c r="B100" t="str">
        <f ca="1">IF(OFFSET('活動記録 '!$B$6,$A100,)="","",OFFSET('活動記録 '!$B$6,$A100,))</f>
        <v/>
      </c>
      <c r="C100" s="997" t="str">
        <f ca="1">IF(OFFSET('活動記録 '!$C$6,$A100,)="","",OFFSET('活動記録 '!$C$6,$A100,))</f>
        <v/>
      </c>
      <c r="D100" t="str">
        <f ca="1">IF(OFFSET('活動記録 '!$D$6,$A100,)="","",OFFSET('活動記録 '!$D$6,$A100,))</f>
        <v/>
      </c>
      <c r="E100" t="str">
        <f ca="1">IF(OFFSET('活動記録 '!$E$6,$A100,)="","",OFFSET('活動記録 '!$E$6,$A100,))</f>
        <v/>
      </c>
      <c r="F100" t="str">
        <f ca="1">IF(OFFSET('活動記録 '!$F$6,$A100,)="","",OFFSET('活動記録 '!$F$6,$A100,))</f>
        <v/>
      </c>
      <c r="G100" t="str">
        <f ca="1">IF(OFFSET('活動記録 '!$H$6,$A100,)="","",OFFSET('活動記録 '!$H$6,$A100,))</f>
        <v/>
      </c>
      <c r="H100" t="str">
        <f ca="1">IF(OFFSET('活動記録 '!$N$6,$A100,)="","",OFFSET('活動記録 '!$N$6,$A100,))</f>
        <v/>
      </c>
      <c r="I100" t="str">
        <f ca="1">IF(OFFSET('活動記録 '!$I$6,$A100,)="","",OFFSET('活動記録 '!$I$6,$A100,))</f>
        <v/>
      </c>
      <c r="J100" t="str">
        <f ca="1">IF(OFFSET('活動記録 '!$J$6,$A100,)="","",OFFSET('活動記録 '!$J$6,$A100,))</f>
        <v/>
      </c>
      <c r="K100" t="str">
        <f ca="1">IF(OFFSET('活動記録 '!$K$6,$A100,)="","",OFFSET('活動記録 '!$K$6,$A100,))</f>
        <v/>
      </c>
      <c r="L100" t="str">
        <f ca="1">IF(OFFSET('活動記録 '!$L$6,$A100,)="","",OFFSET('活動記録 '!$L$6,$A100,))</f>
        <v/>
      </c>
      <c r="M100" t="str">
        <f ca="1">IF(OFFSET('活動記録 '!$M$6,$A100,)="","",OFFSET('活動記録 '!$M$6,$A100,))</f>
        <v/>
      </c>
      <c r="N100" t="str">
        <f ca="1">IF(OFFSET('活動記録 '!$R$6,$A100,)="","",OFFSET('活動記録 '!$R$6,$A100,))</f>
        <v/>
      </c>
    </row>
    <row r="101" spans="1:14" x14ac:dyDescent="0.15">
      <c r="A101">
        <v>102</v>
      </c>
      <c r="B101" t="str">
        <f ca="1">IF(OFFSET('活動記録 '!$B$6,$A101,)="","",OFFSET('活動記録 '!$B$6,$A101,))</f>
        <v/>
      </c>
      <c r="C101" s="997" t="str">
        <f ca="1">IF(OFFSET('活動記録 '!$C$6,$A101,)="","",OFFSET('活動記録 '!$C$6,$A101,))</f>
        <v/>
      </c>
      <c r="D101" t="str">
        <f ca="1">IF(OFFSET('活動記録 '!$D$6,$A101,)="","",OFFSET('活動記録 '!$D$6,$A101,))</f>
        <v/>
      </c>
      <c r="E101" t="str">
        <f ca="1">IF(OFFSET('活動記録 '!$E$6,$A101,)="","",OFFSET('活動記録 '!$E$6,$A101,))</f>
        <v/>
      </c>
      <c r="F101" t="str">
        <f ca="1">IF(OFFSET('活動記録 '!$F$6,$A101,)="","",OFFSET('活動記録 '!$F$6,$A101,))</f>
        <v/>
      </c>
      <c r="G101" t="str">
        <f ca="1">IF(OFFSET('活動記録 '!$H$6,$A101,)="","",OFFSET('活動記録 '!$H$6,$A101,))</f>
        <v/>
      </c>
      <c r="H101" t="str">
        <f ca="1">IF(OFFSET('活動記録 '!$N$6,$A101,)="","",OFFSET('活動記録 '!$N$6,$A101,))</f>
        <v/>
      </c>
      <c r="I101" t="str">
        <f ca="1">IF(OFFSET('活動記録 '!$I$6,$A101,)="","",OFFSET('活動記録 '!$I$6,$A101,))</f>
        <v/>
      </c>
      <c r="J101" t="str">
        <f ca="1">IF(OFFSET('活動記録 '!$J$6,$A101,)="","",OFFSET('活動記録 '!$J$6,$A101,))</f>
        <v/>
      </c>
      <c r="K101" t="str">
        <f ca="1">IF(OFFSET('活動記録 '!$K$6,$A101,)="","",OFFSET('活動記録 '!$K$6,$A101,))</f>
        <v/>
      </c>
      <c r="L101" t="str">
        <f ca="1">IF(OFFSET('活動記録 '!$L$6,$A101,)="","",OFFSET('活動記録 '!$L$6,$A101,))</f>
        <v/>
      </c>
      <c r="M101" t="str">
        <f ca="1">IF(OFFSET('活動記録 '!$M$6,$A101,)="","",OFFSET('活動記録 '!$M$6,$A101,))</f>
        <v/>
      </c>
      <c r="N101" t="str">
        <f ca="1">IF(OFFSET('活動記録 '!$R$6,$A101,)="","",OFFSET('活動記録 '!$R$6,$A101,))</f>
        <v/>
      </c>
    </row>
    <row r="102" spans="1:14" x14ac:dyDescent="0.15">
      <c r="A102">
        <v>103</v>
      </c>
      <c r="B102" t="str">
        <f ca="1">IF(OFFSET('活動記録 '!$B$6,$A102,)="","",OFFSET('活動記録 '!$B$6,$A102,))</f>
        <v/>
      </c>
      <c r="C102" s="997" t="str">
        <f ca="1">IF(OFFSET('活動記録 '!$C$6,$A102,)="","",OFFSET('活動記録 '!$C$6,$A102,))</f>
        <v/>
      </c>
      <c r="D102" t="str">
        <f ca="1">IF(OFFSET('活動記録 '!$D$6,$A102,)="","",OFFSET('活動記録 '!$D$6,$A102,))</f>
        <v/>
      </c>
      <c r="E102" t="str">
        <f ca="1">IF(OFFSET('活動記録 '!$E$6,$A102,)="","",OFFSET('活動記録 '!$E$6,$A102,))</f>
        <v/>
      </c>
      <c r="F102" t="str">
        <f ca="1">IF(OFFSET('活動記録 '!$F$6,$A102,)="","",OFFSET('活動記録 '!$F$6,$A102,))</f>
        <v/>
      </c>
      <c r="G102" t="str">
        <f ca="1">IF(OFFSET('活動記録 '!$H$6,$A102,)="","",OFFSET('活動記録 '!$H$6,$A102,))</f>
        <v/>
      </c>
      <c r="H102" t="str">
        <f ca="1">IF(OFFSET('活動記録 '!$N$6,$A102,)="","",OFFSET('活動記録 '!$N$6,$A102,))</f>
        <v/>
      </c>
      <c r="I102" t="str">
        <f ca="1">IF(OFFSET('活動記録 '!$I$6,$A102,)="","",OFFSET('活動記録 '!$I$6,$A102,))</f>
        <v/>
      </c>
      <c r="J102" t="str">
        <f ca="1">IF(OFFSET('活動記録 '!$J$6,$A102,)="","",OFFSET('活動記録 '!$J$6,$A102,))</f>
        <v/>
      </c>
      <c r="K102" t="str">
        <f ca="1">IF(OFFSET('活動記録 '!$K$6,$A102,)="","",OFFSET('活動記録 '!$K$6,$A102,))</f>
        <v/>
      </c>
      <c r="L102" t="str">
        <f ca="1">IF(OFFSET('活動記録 '!$L$6,$A102,)="","",OFFSET('活動記録 '!$L$6,$A102,))</f>
        <v/>
      </c>
      <c r="M102" t="str">
        <f ca="1">IF(OFFSET('活動記録 '!$M$6,$A102,)="","",OFFSET('活動記録 '!$M$6,$A102,))</f>
        <v/>
      </c>
      <c r="N102" t="str">
        <f ca="1">IF(OFFSET('活動記録 '!$R$6,$A102,)="","",OFFSET('活動記録 '!$R$6,$A102,))</f>
        <v/>
      </c>
    </row>
    <row r="103" spans="1:14" x14ac:dyDescent="0.15">
      <c r="A103">
        <v>104</v>
      </c>
      <c r="B103" t="str">
        <f ca="1">IF(OFFSET('活動記録 '!$B$6,$A103,)="","",OFFSET('活動記録 '!$B$6,$A103,))</f>
        <v/>
      </c>
      <c r="C103" s="997" t="str">
        <f ca="1">IF(OFFSET('活動記録 '!$C$6,$A103,)="","",OFFSET('活動記録 '!$C$6,$A103,))</f>
        <v/>
      </c>
      <c r="D103" t="str">
        <f ca="1">IF(OFFSET('活動記録 '!$D$6,$A103,)="","",OFFSET('活動記録 '!$D$6,$A103,))</f>
        <v/>
      </c>
      <c r="E103" t="str">
        <f ca="1">IF(OFFSET('活動記録 '!$E$6,$A103,)="","",OFFSET('活動記録 '!$E$6,$A103,))</f>
        <v/>
      </c>
      <c r="F103" t="str">
        <f ca="1">IF(OFFSET('活動記録 '!$F$6,$A103,)="","",OFFSET('活動記録 '!$F$6,$A103,))</f>
        <v/>
      </c>
      <c r="G103" t="str">
        <f ca="1">IF(OFFSET('活動記録 '!$H$6,$A103,)="","",OFFSET('活動記録 '!$H$6,$A103,))</f>
        <v/>
      </c>
      <c r="H103" t="str">
        <f ca="1">IF(OFFSET('活動記録 '!$N$6,$A103,)="","",OFFSET('活動記録 '!$N$6,$A103,))</f>
        <v/>
      </c>
      <c r="I103" t="str">
        <f ca="1">IF(OFFSET('活動記録 '!$I$6,$A103,)="","",OFFSET('活動記録 '!$I$6,$A103,))</f>
        <v/>
      </c>
      <c r="J103" t="str">
        <f ca="1">IF(OFFSET('活動記録 '!$J$6,$A103,)="","",OFFSET('活動記録 '!$J$6,$A103,))</f>
        <v/>
      </c>
      <c r="K103" t="str">
        <f ca="1">IF(OFFSET('活動記録 '!$K$6,$A103,)="","",OFFSET('活動記録 '!$K$6,$A103,))</f>
        <v/>
      </c>
      <c r="L103" t="str">
        <f ca="1">IF(OFFSET('活動記録 '!$L$6,$A103,)="","",OFFSET('活動記録 '!$L$6,$A103,))</f>
        <v/>
      </c>
      <c r="M103" t="str">
        <f ca="1">IF(OFFSET('活動記録 '!$M$6,$A103,)="","",OFFSET('活動記録 '!$M$6,$A103,))</f>
        <v/>
      </c>
      <c r="N103" t="str">
        <f ca="1">IF(OFFSET('活動記録 '!$R$6,$A103,)="","",OFFSET('活動記録 '!$R$6,$A103,))</f>
        <v/>
      </c>
    </row>
    <row r="104" spans="1:14" x14ac:dyDescent="0.15">
      <c r="A104">
        <v>105</v>
      </c>
      <c r="B104" t="str">
        <f ca="1">IF(OFFSET('活動記録 '!$B$6,$A104,)="","",OFFSET('活動記録 '!$B$6,$A104,))</f>
        <v/>
      </c>
      <c r="C104" s="997" t="str">
        <f ca="1">IF(OFFSET('活動記録 '!$C$6,$A104,)="","",OFFSET('活動記録 '!$C$6,$A104,))</f>
        <v/>
      </c>
      <c r="D104" t="str">
        <f ca="1">IF(OFFSET('活動記録 '!$D$6,$A104,)="","",OFFSET('活動記録 '!$D$6,$A104,))</f>
        <v/>
      </c>
      <c r="E104" t="str">
        <f ca="1">IF(OFFSET('活動記録 '!$E$6,$A104,)="","",OFFSET('活動記録 '!$E$6,$A104,))</f>
        <v/>
      </c>
      <c r="F104" t="str">
        <f ca="1">IF(OFFSET('活動記録 '!$F$6,$A104,)="","",OFFSET('活動記録 '!$F$6,$A104,))</f>
        <v/>
      </c>
      <c r="G104" t="str">
        <f ca="1">IF(OFFSET('活動記録 '!$H$6,$A104,)="","",OFFSET('活動記録 '!$H$6,$A104,))</f>
        <v/>
      </c>
      <c r="H104" t="str">
        <f ca="1">IF(OFFSET('活動記録 '!$N$6,$A104,)="","",OFFSET('活動記録 '!$N$6,$A104,))</f>
        <v/>
      </c>
      <c r="I104" t="str">
        <f ca="1">IF(OFFSET('活動記録 '!$I$6,$A104,)="","",OFFSET('活動記録 '!$I$6,$A104,))</f>
        <v/>
      </c>
      <c r="J104" t="str">
        <f ca="1">IF(OFFSET('活動記録 '!$J$6,$A104,)="","",OFFSET('活動記録 '!$J$6,$A104,))</f>
        <v/>
      </c>
      <c r="K104" t="str">
        <f ca="1">IF(OFFSET('活動記録 '!$K$6,$A104,)="","",OFFSET('活動記録 '!$K$6,$A104,))</f>
        <v/>
      </c>
      <c r="L104" t="str">
        <f ca="1">IF(OFFSET('活動記録 '!$L$6,$A104,)="","",OFFSET('活動記録 '!$L$6,$A104,))</f>
        <v/>
      </c>
      <c r="M104" t="str">
        <f ca="1">IF(OFFSET('活動記録 '!$M$6,$A104,)="","",OFFSET('活動記録 '!$M$6,$A104,))</f>
        <v/>
      </c>
      <c r="N104" t="str">
        <f ca="1">IF(OFFSET('活動記録 '!$R$6,$A104,)="","",OFFSET('活動記録 '!$R$6,$A104,))</f>
        <v/>
      </c>
    </row>
    <row r="105" spans="1:14" x14ac:dyDescent="0.15">
      <c r="A105">
        <v>106</v>
      </c>
      <c r="B105" t="str">
        <f ca="1">IF(OFFSET('活動記録 '!$B$6,$A105,)="","",OFFSET('活動記録 '!$B$6,$A105,))</f>
        <v/>
      </c>
      <c r="C105" s="997" t="str">
        <f ca="1">IF(OFFSET('活動記録 '!$C$6,$A105,)="","",OFFSET('活動記録 '!$C$6,$A105,))</f>
        <v/>
      </c>
      <c r="D105" t="str">
        <f ca="1">IF(OFFSET('活動記録 '!$D$6,$A105,)="","",OFFSET('活動記録 '!$D$6,$A105,))</f>
        <v/>
      </c>
      <c r="E105" t="str">
        <f ca="1">IF(OFFSET('活動記録 '!$E$6,$A105,)="","",OFFSET('活動記録 '!$E$6,$A105,))</f>
        <v/>
      </c>
      <c r="F105" t="str">
        <f ca="1">IF(OFFSET('活動記録 '!$F$6,$A105,)="","",OFFSET('活動記録 '!$F$6,$A105,))</f>
        <v/>
      </c>
      <c r="G105" t="str">
        <f ca="1">IF(OFFSET('活動記録 '!$H$6,$A105,)="","",OFFSET('活動記録 '!$H$6,$A105,))</f>
        <v/>
      </c>
      <c r="H105" t="str">
        <f ca="1">IF(OFFSET('活動記録 '!$N$6,$A105,)="","",OFFSET('活動記録 '!$N$6,$A105,))</f>
        <v/>
      </c>
      <c r="I105" t="str">
        <f ca="1">IF(OFFSET('活動記録 '!$I$6,$A105,)="","",OFFSET('活動記録 '!$I$6,$A105,))</f>
        <v/>
      </c>
      <c r="J105" t="str">
        <f ca="1">IF(OFFSET('活動記録 '!$J$6,$A105,)="","",OFFSET('活動記録 '!$J$6,$A105,))</f>
        <v/>
      </c>
      <c r="K105" t="str">
        <f ca="1">IF(OFFSET('活動記録 '!$K$6,$A105,)="","",OFFSET('活動記録 '!$K$6,$A105,))</f>
        <v/>
      </c>
      <c r="L105" t="str">
        <f ca="1">IF(OFFSET('活動記録 '!$L$6,$A105,)="","",OFFSET('活動記録 '!$L$6,$A105,))</f>
        <v/>
      </c>
      <c r="M105" t="str">
        <f ca="1">IF(OFFSET('活動記録 '!$M$6,$A105,)="","",OFFSET('活動記録 '!$M$6,$A105,))</f>
        <v/>
      </c>
      <c r="N105" t="str">
        <f ca="1">IF(OFFSET('活動記録 '!$R$6,$A105,)="","",OFFSET('活動記録 '!$R$6,$A105,))</f>
        <v/>
      </c>
    </row>
    <row r="106" spans="1:14" x14ac:dyDescent="0.15">
      <c r="A106">
        <v>107</v>
      </c>
      <c r="B106" t="str">
        <f ca="1">IF(OFFSET('活動記録 '!$B$6,$A106,)="","",OFFSET('活動記録 '!$B$6,$A106,))</f>
        <v/>
      </c>
      <c r="C106" s="997" t="str">
        <f ca="1">IF(OFFSET('活動記録 '!$C$6,$A106,)="","",OFFSET('活動記録 '!$C$6,$A106,))</f>
        <v/>
      </c>
      <c r="D106" t="str">
        <f ca="1">IF(OFFSET('活動記録 '!$D$6,$A106,)="","",OFFSET('活動記録 '!$D$6,$A106,))</f>
        <v/>
      </c>
      <c r="E106" t="str">
        <f ca="1">IF(OFFSET('活動記録 '!$E$6,$A106,)="","",OFFSET('活動記録 '!$E$6,$A106,))</f>
        <v/>
      </c>
      <c r="F106" t="str">
        <f ca="1">IF(OFFSET('活動記録 '!$F$6,$A106,)="","",OFFSET('活動記録 '!$F$6,$A106,))</f>
        <v/>
      </c>
      <c r="G106" t="str">
        <f ca="1">IF(OFFSET('活動記録 '!$H$6,$A106,)="","",OFFSET('活動記録 '!$H$6,$A106,))</f>
        <v/>
      </c>
      <c r="H106" t="str">
        <f ca="1">IF(OFFSET('活動記録 '!$N$6,$A106,)="","",OFFSET('活動記録 '!$N$6,$A106,))</f>
        <v/>
      </c>
      <c r="I106" t="str">
        <f ca="1">IF(OFFSET('活動記録 '!$I$6,$A106,)="","",OFFSET('活動記録 '!$I$6,$A106,))</f>
        <v/>
      </c>
      <c r="J106" t="str">
        <f ca="1">IF(OFFSET('活動記録 '!$J$6,$A106,)="","",OFFSET('活動記録 '!$J$6,$A106,))</f>
        <v/>
      </c>
      <c r="K106" t="str">
        <f ca="1">IF(OFFSET('活動記録 '!$K$6,$A106,)="","",OFFSET('活動記録 '!$K$6,$A106,))</f>
        <v/>
      </c>
      <c r="L106" t="str">
        <f ca="1">IF(OFFSET('活動記録 '!$L$6,$A106,)="","",OFFSET('活動記録 '!$L$6,$A106,))</f>
        <v/>
      </c>
      <c r="M106" t="str">
        <f ca="1">IF(OFFSET('活動記録 '!$M$6,$A106,)="","",OFFSET('活動記録 '!$M$6,$A106,))</f>
        <v/>
      </c>
      <c r="N106" t="str">
        <f ca="1">IF(OFFSET('活動記録 '!$R$6,$A106,)="","",OFFSET('活動記録 '!$R$6,$A106,))</f>
        <v/>
      </c>
    </row>
    <row r="107" spans="1:14" x14ac:dyDescent="0.15">
      <c r="A107">
        <v>108</v>
      </c>
      <c r="B107" t="str">
        <f ca="1">IF(OFFSET('活動記録 '!$B$6,$A107,)="","",OFFSET('活動記録 '!$B$6,$A107,))</f>
        <v/>
      </c>
      <c r="C107" s="997" t="str">
        <f ca="1">IF(OFFSET('活動記録 '!$C$6,$A107,)="","",OFFSET('活動記録 '!$C$6,$A107,))</f>
        <v/>
      </c>
      <c r="D107" t="str">
        <f ca="1">IF(OFFSET('活動記録 '!$D$6,$A107,)="","",OFFSET('活動記録 '!$D$6,$A107,))</f>
        <v/>
      </c>
      <c r="E107" t="str">
        <f ca="1">IF(OFFSET('活動記録 '!$E$6,$A107,)="","",OFFSET('活動記録 '!$E$6,$A107,))</f>
        <v/>
      </c>
      <c r="F107" t="str">
        <f ca="1">IF(OFFSET('活動記録 '!$F$6,$A107,)="","",OFFSET('活動記録 '!$F$6,$A107,))</f>
        <v/>
      </c>
      <c r="G107" t="str">
        <f ca="1">IF(OFFSET('活動記録 '!$H$6,$A107,)="","",OFFSET('活動記録 '!$H$6,$A107,))</f>
        <v/>
      </c>
      <c r="H107" t="str">
        <f ca="1">IF(OFFSET('活動記録 '!$N$6,$A107,)="","",OFFSET('活動記録 '!$N$6,$A107,))</f>
        <v/>
      </c>
      <c r="I107" t="str">
        <f ca="1">IF(OFFSET('活動記録 '!$I$6,$A107,)="","",OFFSET('活動記録 '!$I$6,$A107,))</f>
        <v/>
      </c>
      <c r="J107" t="str">
        <f ca="1">IF(OFFSET('活動記録 '!$J$6,$A107,)="","",OFFSET('活動記録 '!$J$6,$A107,))</f>
        <v/>
      </c>
      <c r="K107" t="str">
        <f ca="1">IF(OFFSET('活動記録 '!$K$6,$A107,)="","",OFFSET('活動記録 '!$K$6,$A107,))</f>
        <v/>
      </c>
      <c r="L107" t="str">
        <f ca="1">IF(OFFSET('活動記録 '!$L$6,$A107,)="","",OFFSET('活動記録 '!$L$6,$A107,))</f>
        <v/>
      </c>
      <c r="M107" t="str">
        <f ca="1">IF(OFFSET('活動記録 '!$M$6,$A107,)="","",OFFSET('活動記録 '!$M$6,$A107,))</f>
        <v/>
      </c>
      <c r="N107" t="str">
        <f ca="1">IF(OFFSET('活動記録 '!$R$6,$A107,)="","",OFFSET('活動記録 '!$R$6,$A107,))</f>
        <v/>
      </c>
    </row>
    <row r="108" spans="1:14" x14ac:dyDescent="0.15">
      <c r="A108">
        <v>109</v>
      </c>
      <c r="B108" t="str">
        <f ca="1">IF(OFFSET('活動記録 '!$B$6,$A108,)="","",OFFSET('活動記録 '!$B$6,$A108,))</f>
        <v/>
      </c>
      <c r="C108" s="997" t="str">
        <f ca="1">IF(OFFSET('活動記録 '!$C$6,$A108,)="","",OFFSET('活動記録 '!$C$6,$A108,))</f>
        <v/>
      </c>
      <c r="D108" t="str">
        <f ca="1">IF(OFFSET('活動記録 '!$D$6,$A108,)="","",OFFSET('活動記録 '!$D$6,$A108,))</f>
        <v/>
      </c>
      <c r="E108" t="str">
        <f ca="1">IF(OFFSET('活動記録 '!$E$6,$A108,)="","",OFFSET('活動記録 '!$E$6,$A108,))</f>
        <v/>
      </c>
      <c r="F108" t="str">
        <f ca="1">IF(OFFSET('活動記録 '!$F$6,$A108,)="","",OFFSET('活動記録 '!$F$6,$A108,))</f>
        <v/>
      </c>
      <c r="G108" t="str">
        <f ca="1">IF(OFFSET('活動記録 '!$H$6,$A108,)="","",OFFSET('活動記録 '!$H$6,$A108,))</f>
        <v/>
      </c>
      <c r="H108" t="str">
        <f ca="1">IF(OFFSET('活動記録 '!$N$6,$A108,)="","",OFFSET('活動記録 '!$N$6,$A108,))</f>
        <v/>
      </c>
      <c r="I108" t="str">
        <f ca="1">IF(OFFSET('活動記録 '!$I$6,$A108,)="","",OFFSET('活動記録 '!$I$6,$A108,))</f>
        <v/>
      </c>
      <c r="J108" t="str">
        <f ca="1">IF(OFFSET('活動記録 '!$J$6,$A108,)="","",OFFSET('活動記録 '!$J$6,$A108,))</f>
        <v/>
      </c>
      <c r="K108" t="str">
        <f ca="1">IF(OFFSET('活動記録 '!$K$6,$A108,)="","",OFFSET('活動記録 '!$K$6,$A108,))</f>
        <v/>
      </c>
      <c r="L108" t="str">
        <f ca="1">IF(OFFSET('活動記録 '!$L$6,$A108,)="","",OFFSET('活動記録 '!$L$6,$A108,))</f>
        <v/>
      </c>
      <c r="M108" t="str">
        <f ca="1">IF(OFFSET('活動記録 '!$M$6,$A108,)="","",OFFSET('活動記録 '!$M$6,$A108,))</f>
        <v/>
      </c>
      <c r="N108" t="str">
        <f ca="1">IF(OFFSET('活動記録 '!$R$6,$A108,)="","",OFFSET('活動記録 '!$R$6,$A108,))</f>
        <v/>
      </c>
    </row>
    <row r="109" spans="1:14" x14ac:dyDescent="0.15">
      <c r="A109">
        <v>110</v>
      </c>
      <c r="B109" t="str">
        <f ca="1">IF(OFFSET('活動記録 '!$B$6,$A109,)="","",OFFSET('活動記録 '!$B$6,$A109,))</f>
        <v/>
      </c>
      <c r="C109" s="997" t="str">
        <f ca="1">IF(OFFSET('活動記録 '!$C$6,$A109,)="","",OFFSET('活動記録 '!$C$6,$A109,))</f>
        <v/>
      </c>
      <c r="D109" t="str">
        <f ca="1">IF(OFFSET('活動記録 '!$D$6,$A109,)="","",OFFSET('活動記録 '!$D$6,$A109,))</f>
        <v/>
      </c>
      <c r="E109" t="str">
        <f ca="1">IF(OFFSET('活動記録 '!$E$6,$A109,)="","",OFFSET('活動記録 '!$E$6,$A109,))</f>
        <v/>
      </c>
      <c r="F109" t="str">
        <f ca="1">IF(OFFSET('活動記録 '!$F$6,$A109,)="","",OFFSET('活動記録 '!$F$6,$A109,))</f>
        <v/>
      </c>
      <c r="G109" t="str">
        <f ca="1">IF(OFFSET('活動記録 '!$H$6,$A109,)="","",OFFSET('活動記録 '!$H$6,$A109,))</f>
        <v/>
      </c>
      <c r="H109" t="str">
        <f ca="1">IF(OFFSET('活動記録 '!$N$6,$A109,)="","",OFFSET('活動記録 '!$N$6,$A109,))</f>
        <v/>
      </c>
      <c r="I109" t="str">
        <f ca="1">IF(OFFSET('活動記録 '!$I$6,$A109,)="","",OFFSET('活動記録 '!$I$6,$A109,))</f>
        <v/>
      </c>
      <c r="J109" t="str">
        <f ca="1">IF(OFFSET('活動記録 '!$J$6,$A109,)="","",OFFSET('活動記録 '!$J$6,$A109,))</f>
        <v/>
      </c>
      <c r="K109" t="str">
        <f ca="1">IF(OFFSET('活動記録 '!$K$6,$A109,)="","",OFFSET('活動記録 '!$K$6,$A109,))</f>
        <v/>
      </c>
      <c r="L109" t="str">
        <f ca="1">IF(OFFSET('活動記録 '!$L$6,$A109,)="","",OFFSET('活動記録 '!$L$6,$A109,))</f>
        <v/>
      </c>
      <c r="M109" t="str">
        <f ca="1">IF(OFFSET('活動記録 '!$M$6,$A109,)="","",OFFSET('活動記録 '!$M$6,$A109,))</f>
        <v/>
      </c>
      <c r="N109" t="str">
        <f ca="1">IF(OFFSET('活動記録 '!$R$6,$A109,)="","",OFFSET('活動記録 '!$R$6,$A109,))</f>
        <v/>
      </c>
    </row>
    <row r="110" spans="1:14" x14ac:dyDescent="0.15">
      <c r="A110">
        <v>111</v>
      </c>
      <c r="B110" t="str">
        <f ca="1">IF(OFFSET('活動記録 '!$B$6,$A110,)="","",OFFSET('活動記録 '!$B$6,$A110,))</f>
        <v/>
      </c>
      <c r="C110" s="997" t="str">
        <f ca="1">IF(OFFSET('活動記録 '!$C$6,$A110,)="","",OFFSET('活動記録 '!$C$6,$A110,))</f>
        <v/>
      </c>
      <c r="D110" t="str">
        <f ca="1">IF(OFFSET('活動記録 '!$D$6,$A110,)="","",OFFSET('活動記録 '!$D$6,$A110,))</f>
        <v/>
      </c>
      <c r="E110" t="str">
        <f ca="1">IF(OFFSET('活動記録 '!$E$6,$A110,)="","",OFFSET('活動記録 '!$E$6,$A110,))</f>
        <v/>
      </c>
      <c r="F110" t="str">
        <f ca="1">IF(OFFSET('活動記録 '!$F$6,$A110,)="","",OFFSET('活動記録 '!$F$6,$A110,))</f>
        <v/>
      </c>
      <c r="G110" t="str">
        <f ca="1">IF(OFFSET('活動記録 '!$H$6,$A110,)="","",OFFSET('活動記録 '!$H$6,$A110,))</f>
        <v/>
      </c>
      <c r="H110" t="str">
        <f ca="1">IF(OFFSET('活動記録 '!$N$6,$A110,)="","",OFFSET('活動記録 '!$N$6,$A110,))</f>
        <v/>
      </c>
      <c r="I110" t="str">
        <f ca="1">IF(OFFSET('活動記録 '!$I$6,$A110,)="","",OFFSET('活動記録 '!$I$6,$A110,))</f>
        <v/>
      </c>
      <c r="J110" t="str">
        <f ca="1">IF(OFFSET('活動記録 '!$J$6,$A110,)="","",OFFSET('活動記録 '!$J$6,$A110,))</f>
        <v/>
      </c>
      <c r="K110" t="str">
        <f ca="1">IF(OFFSET('活動記録 '!$K$6,$A110,)="","",OFFSET('活動記録 '!$K$6,$A110,))</f>
        <v/>
      </c>
      <c r="L110" t="str">
        <f ca="1">IF(OFFSET('活動記録 '!$L$6,$A110,)="","",OFFSET('活動記録 '!$L$6,$A110,))</f>
        <v/>
      </c>
      <c r="M110" t="str">
        <f ca="1">IF(OFFSET('活動記録 '!$M$6,$A110,)="","",OFFSET('活動記録 '!$M$6,$A110,))</f>
        <v/>
      </c>
      <c r="N110" t="str">
        <f ca="1">IF(OFFSET('活動記録 '!$R$6,$A110,)="","",OFFSET('活動記録 '!$R$6,$A110,))</f>
        <v/>
      </c>
    </row>
    <row r="111" spans="1:14" x14ac:dyDescent="0.15">
      <c r="A111">
        <v>112</v>
      </c>
      <c r="B111" t="str">
        <f ca="1">IF(OFFSET('活動記録 '!$B$6,$A111,)="","",OFFSET('活動記録 '!$B$6,$A111,))</f>
        <v/>
      </c>
      <c r="C111" s="997" t="str">
        <f ca="1">IF(OFFSET('活動記録 '!$C$6,$A111,)="","",OFFSET('活動記録 '!$C$6,$A111,))</f>
        <v/>
      </c>
      <c r="D111" t="str">
        <f ca="1">IF(OFFSET('活動記録 '!$D$6,$A111,)="","",OFFSET('活動記録 '!$D$6,$A111,))</f>
        <v/>
      </c>
      <c r="E111" t="str">
        <f ca="1">IF(OFFSET('活動記録 '!$E$6,$A111,)="","",OFFSET('活動記録 '!$E$6,$A111,))</f>
        <v/>
      </c>
      <c r="F111" t="str">
        <f ca="1">IF(OFFSET('活動記録 '!$F$6,$A111,)="","",OFFSET('活動記録 '!$F$6,$A111,))</f>
        <v/>
      </c>
      <c r="G111" t="str">
        <f ca="1">IF(OFFSET('活動記録 '!$H$6,$A111,)="","",OFFSET('活動記録 '!$H$6,$A111,))</f>
        <v/>
      </c>
      <c r="H111" t="str">
        <f ca="1">IF(OFFSET('活動記録 '!$N$6,$A111,)="","",OFFSET('活動記録 '!$N$6,$A111,))</f>
        <v/>
      </c>
      <c r="I111" t="str">
        <f ca="1">IF(OFFSET('活動記録 '!$I$6,$A111,)="","",OFFSET('活動記録 '!$I$6,$A111,))</f>
        <v/>
      </c>
      <c r="J111" t="str">
        <f ca="1">IF(OFFSET('活動記録 '!$J$6,$A111,)="","",OFFSET('活動記録 '!$J$6,$A111,))</f>
        <v/>
      </c>
      <c r="K111" t="str">
        <f ca="1">IF(OFFSET('活動記録 '!$K$6,$A111,)="","",OFFSET('活動記録 '!$K$6,$A111,))</f>
        <v/>
      </c>
      <c r="L111" t="str">
        <f ca="1">IF(OFFSET('活動記録 '!$L$6,$A111,)="","",OFFSET('活動記録 '!$L$6,$A111,))</f>
        <v/>
      </c>
      <c r="M111" t="str">
        <f ca="1">IF(OFFSET('活動記録 '!$M$6,$A111,)="","",OFFSET('活動記録 '!$M$6,$A111,))</f>
        <v/>
      </c>
      <c r="N111" t="str">
        <f ca="1">IF(OFFSET('活動記録 '!$R$6,$A111,)="","",OFFSET('活動記録 '!$R$6,$A111,))</f>
        <v/>
      </c>
    </row>
    <row r="112" spans="1:14" x14ac:dyDescent="0.15">
      <c r="A112">
        <v>113</v>
      </c>
      <c r="B112" t="str">
        <f ca="1">IF(OFFSET('活動記録 '!$B$6,$A112,)="","",OFFSET('活動記録 '!$B$6,$A112,))</f>
        <v/>
      </c>
      <c r="C112" s="997" t="str">
        <f ca="1">IF(OFFSET('活動記録 '!$C$6,$A112,)="","",OFFSET('活動記録 '!$C$6,$A112,))</f>
        <v/>
      </c>
      <c r="D112" t="str">
        <f ca="1">IF(OFFSET('活動記録 '!$D$6,$A112,)="","",OFFSET('活動記録 '!$D$6,$A112,))</f>
        <v/>
      </c>
      <c r="E112" t="str">
        <f ca="1">IF(OFFSET('活動記録 '!$E$6,$A112,)="","",OFFSET('活動記録 '!$E$6,$A112,))</f>
        <v/>
      </c>
      <c r="F112" t="str">
        <f ca="1">IF(OFFSET('活動記録 '!$F$6,$A112,)="","",OFFSET('活動記録 '!$F$6,$A112,))</f>
        <v/>
      </c>
      <c r="G112" t="str">
        <f ca="1">IF(OFFSET('活動記録 '!$H$6,$A112,)="","",OFFSET('活動記録 '!$H$6,$A112,))</f>
        <v/>
      </c>
      <c r="H112" t="str">
        <f ca="1">IF(OFFSET('活動記録 '!$N$6,$A112,)="","",OFFSET('活動記録 '!$N$6,$A112,))</f>
        <v/>
      </c>
      <c r="I112" t="str">
        <f ca="1">IF(OFFSET('活動記録 '!$I$6,$A112,)="","",OFFSET('活動記録 '!$I$6,$A112,))</f>
        <v/>
      </c>
      <c r="J112" t="str">
        <f ca="1">IF(OFFSET('活動記録 '!$J$6,$A112,)="","",OFFSET('活動記録 '!$J$6,$A112,))</f>
        <v/>
      </c>
      <c r="K112" t="str">
        <f ca="1">IF(OFFSET('活動記録 '!$K$6,$A112,)="","",OFFSET('活動記録 '!$K$6,$A112,))</f>
        <v/>
      </c>
      <c r="L112" t="str">
        <f ca="1">IF(OFFSET('活動記録 '!$L$6,$A112,)="","",OFFSET('活動記録 '!$L$6,$A112,))</f>
        <v/>
      </c>
      <c r="M112" t="str">
        <f ca="1">IF(OFFSET('活動記録 '!$M$6,$A112,)="","",OFFSET('活動記録 '!$M$6,$A112,))</f>
        <v/>
      </c>
      <c r="N112" t="str">
        <f ca="1">IF(OFFSET('活動記録 '!$R$6,$A112,)="","",OFFSET('活動記録 '!$R$6,$A112,))</f>
        <v/>
      </c>
    </row>
    <row r="113" spans="1:14" x14ac:dyDescent="0.15">
      <c r="A113">
        <v>114</v>
      </c>
      <c r="B113" t="str">
        <f ca="1">IF(OFFSET('活動記録 '!$B$6,$A113,)="","",OFFSET('活動記録 '!$B$6,$A113,))</f>
        <v/>
      </c>
      <c r="C113" s="997" t="str">
        <f ca="1">IF(OFFSET('活動記録 '!$C$6,$A113,)="","",OFFSET('活動記録 '!$C$6,$A113,))</f>
        <v/>
      </c>
      <c r="D113" t="str">
        <f ca="1">IF(OFFSET('活動記録 '!$D$6,$A113,)="","",OFFSET('活動記録 '!$D$6,$A113,))</f>
        <v/>
      </c>
      <c r="E113" t="str">
        <f ca="1">IF(OFFSET('活動記録 '!$E$6,$A113,)="","",OFFSET('活動記録 '!$E$6,$A113,))</f>
        <v/>
      </c>
      <c r="F113" t="str">
        <f ca="1">IF(OFFSET('活動記録 '!$F$6,$A113,)="","",OFFSET('活動記録 '!$F$6,$A113,))</f>
        <v/>
      </c>
      <c r="G113" t="str">
        <f ca="1">IF(OFFSET('活動記録 '!$H$6,$A113,)="","",OFFSET('活動記録 '!$H$6,$A113,))</f>
        <v/>
      </c>
      <c r="H113" t="str">
        <f ca="1">IF(OFFSET('活動記録 '!$N$6,$A113,)="","",OFFSET('活動記録 '!$N$6,$A113,))</f>
        <v/>
      </c>
      <c r="I113" t="str">
        <f ca="1">IF(OFFSET('活動記録 '!$I$6,$A113,)="","",OFFSET('活動記録 '!$I$6,$A113,))</f>
        <v/>
      </c>
      <c r="J113" t="str">
        <f ca="1">IF(OFFSET('活動記録 '!$J$6,$A113,)="","",OFFSET('活動記録 '!$J$6,$A113,))</f>
        <v/>
      </c>
      <c r="K113" t="str">
        <f ca="1">IF(OFFSET('活動記録 '!$K$6,$A113,)="","",OFFSET('活動記録 '!$K$6,$A113,))</f>
        <v/>
      </c>
      <c r="L113" t="str">
        <f ca="1">IF(OFFSET('活動記録 '!$L$6,$A113,)="","",OFFSET('活動記録 '!$L$6,$A113,))</f>
        <v/>
      </c>
      <c r="M113" t="str">
        <f ca="1">IF(OFFSET('活動記録 '!$M$6,$A113,)="","",OFFSET('活動記録 '!$M$6,$A113,))</f>
        <v/>
      </c>
      <c r="N113" t="str">
        <f ca="1">IF(OFFSET('活動記録 '!$R$6,$A113,)="","",OFFSET('活動記録 '!$R$6,$A113,))</f>
        <v/>
      </c>
    </row>
    <row r="114" spans="1:14" x14ac:dyDescent="0.15">
      <c r="A114">
        <v>115</v>
      </c>
      <c r="B114" t="str">
        <f ca="1">IF(OFFSET('活動記録 '!$B$6,$A114,)="","",OFFSET('活動記録 '!$B$6,$A114,))</f>
        <v/>
      </c>
      <c r="C114" s="997" t="str">
        <f ca="1">IF(OFFSET('活動記録 '!$C$6,$A114,)="","",OFFSET('活動記録 '!$C$6,$A114,))</f>
        <v/>
      </c>
      <c r="D114" t="str">
        <f ca="1">IF(OFFSET('活動記録 '!$D$6,$A114,)="","",OFFSET('活動記録 '!$D$6,$A114,))</f>
        <v/>
      </c>
      <c r="E114" t="str">
        <f ca="1">IF(OFFSET('活動記録 '!$E$6,$A114,)="","",OFFSET('活動記録 '!$E$6,$A114,))</f>
        <v/>
      </c>
      <c r="F114" t="str">
        <f ca="1">IF(OFFSET('活動記録 '!$F$6,$A114,)="","",OFFSET('活動記録 '!$F$6,$A114,))</f>
        <v/>
      </c>
      <c r="G114" t="str">
        <f ca="1">IF(OFFSET('活動記録 '!$H$6,$A114,)="","",OFFSET('活動記録 '!$H$6,$A114,))</f>
        <v/>
      </c>
      <c r="H114" t="str">
        <f ca="1">IF(OFFSET('活動記録 '!$N$6,$A114,)="","",OFFSET('活動記録 '!$N$6,$A114,))</f>
        <v/>
      </c>
      <c r="I114" t="str">
        <f ca="1">IF(OFFSET('活動記録 '!$I$6,$A114,)="","",OFFSET('活動記録 '!$I$6,$A114,))</f>
        <v/>
      </c>
      <c r="J114" t="str">
        <f ca="1">IF(OFFSET('活動記録 '!$J$6,$A114,)="","",OFFSET('活動記録 '!$J$6,$A114,))</f>
        <v/>
      </c>
      <c r="K114" t="str">
        <f ca="1">IF(OFFSET('活動記録 '!$K$6,$A114,)="","",OFFSET('活動記録 '!$K$6,$A114,))</f>
        <v/>
      </c>
      <c r="L114" t="str">
        <f ca="1">IF(OFFSET('活動記録 '!$L$6,$A114,)="","",OFFSET('活動記録 '!$L$6,$A114,))</f>
        <v/>
      </c>
      <c r="M114" t="str">
        <f ca="1">IF(OFFSET('活動記録 '!$M$6,$A114,)="","",OFFSET('活動記録 '!$M$6,$A114,))</f>
        <v/>
      </c>
      <c r="N114" t="str">
        <f ca="1">IF(OFFSET('活動記録 '!$R$6,$A114,)="","",OFFSET('活動記録 '!$R$6,$A114,))</f>
        <v/>
      </c>
    </row>
    <row r="115" spans="1:14" x14ac:dyDescent="0.15">
      <c r="A115">
        <v>116</v>
      </c>
      <c r="B115" t="str">
        <f ca="1">IF(OFFSET('活動記録 '!$B$6,$A115,)="","",OFFSET('活動記録 '!$B$6,$A115,))</f>
        <v/>
      </c>
      <c r="C115" s="997" t="str">
        <f ca="1">IF(OFFSET('活動記録 '!$C$6,$A115,)="","",OFFSET('活動記録 '!$C$6,$A115,))</f>
        <v/>
      </c>
      <c r="D115" t="str">
        <f ca="1">IF(OFFSET('活動記録 '!$D$6,$A115,)="","",OFFSET('活動記録 '!$D$6,$A115,))</f>
        <v/>
      </c>
      <c r="E115" t="str">
        <f ca="1">IF(OFFSET('活動記録 '!$E$6,$A115,)="","",OFFSET('活動記録 '!$E$6,$A115,))</f>
        <v/>
      </c>
      <c r="F115" t="str">
        <f ca="1">IF(OFFSET('活動記録 '!$F$6,$A115,)="","",OFFSET('活動記録 '!$F$6,$A115,))</f>
        <v/>
      </c>
      <c r="G115" t="str">
        <f ca="1">IF(OFFSET('活動記録 '!$H$6,$A115,)="","",OFFSET('活動記録 '!$H$6,$A115,))</f>
        <v/>
      </c>
      <c r="H115" t="str">
        <f ca="1">IF(OFFSET('活動記録 '!$N$6,$A115,)="","",OFFSET('活動記録 '!$N$6,$A115,))</f>
        <v/>
      </c>
      <c r="I115" t="str">
        <f ca="1">IF(OFFSET('活動記録 '!$I$6,$A115,)="","",OFFSET('活動記録 '!$I$6,$A115,))</f>
        <v/>
      </c>
      <c r="J115" t="str">
        <f ca="1">IF(OFFSET('活動記録 '!$J$6,$A115,)="","",OFFSET('活動記録 '!$J$6,$A115,))</f>
        <v/>
      </c>
      <c r="K115" t="str">
        <f ca="1">IF(OFFSET('活動記録 '!$K$6,$A115,)="","",OFFSET('活動記録 '!$K$6,$A115,))</f>
        <v/>
      </c>
      <c r="L115" t="str">
        <f ca="1">IF(OFFSET('活動記録 '!$L$6,$A115,)="","",OFFSET('活動記録 '!$L$6,$A115,))</f>
        <v/>
      </c>
      <c r="M115" t="str">
        <f ca="1">IF(OFFSET('活動記録 '!$M$6,$A115,)="","",OFFSET('活動記録 '!$M$6,$A115,))</f>
        <v/>
      </c>
      <c r="N115" t="str">
        <f ca="1">IF(OFFSET('活動記録 '!$R$6,$A115,)="","",OFFSET('活動記録 '!$R$6,$A115,))</f>
        <v/>
      </c>
    </row>
    <row r="116" spans="1:14" x14ac:dyDescent="0.15">
      <c r="A116">
        <v>117</v>
      </c>
      <c r="B116" t="str">
        <f ca="1">IF(OFFSET('活動記録 '!$B$6,$A116,)="","",OFFSET('活動記録 '!$B$6,$A116,))</f>
        <v/>
      </c>
      <c r="C116" s="997" t="str">
        <f ca="1">IF(OFFSET('活動記録 '!$C$6,$A116,)="","",OFFSET('活動記録 '!$C$6,$A116,))</f>
        <v/>
      </c>
      <c r="D116" t="str">
        <f ca="1">IF(OFFSET('活動記録 '!$D$6,$A116,)="","",OFFSET('活動記録 '!$D$6,$A116,))</f>
        <v/>
      </c>
      <c r="E116" t="str">
        <f ca="1">IF(OFFSET('活動記録 '!$E$6,$A116,)="","",OFFSET('活動記録 '!$E$6,$A116,))</f>
        <v/>
      </c>
      <c r="F116" t="str">
        <f ca="1">IF(OFFSET('活動記録 '!$F$6,$A116,)="","",OFFSET('活動記録 '!$F$6,$A116,))</f>
        <v/>
      </c>
      <c r="G116" t="str">
        <f ca="1">IF(OFFSET('活動記録 '!$H$6,$A116,)="","",OFFSET('活動記録 '!$H$6,$A116,))</f>
        <v/>
      </c>
      <c r="H116" t="str">
        <f ca="1">IF(OFFSET('活動記録 '!$N$6,$A116,)="","",OFFSET('活動記録 '!$N$6,$A116,))</f>
        <v/>
      </c>
      <c r="I116" t="str">
        <f ca="1">IF(OFFSET('活動記録 '!$I$6,$A116,)="","",OFFSET('活動記録 '!$I$6,$A116,))</f>
        <v/>
      </c>
      <c r="J116" t="str">
        <f ca="1">IF(OFFSET('活動記録 '!$J$6,$A116,)="","",OFFSET('活動記録 '!$J$6,$A116,))</f>
        <v/>
      </c>
      <c r="K116" t="str">
        <f ca="1">IF(OFFSET('活動記録 '!$K$6,$A116,)="","",OFFSET('活動記録 '!$K$6,$A116,))</f>
        <v/>
      </c>
      <c r="L116" t="str">
        <f ca="1">IF(OFFSET('活動記録 '!$L$6,$A116,)="","",OFFSET('活動記録 '!$L$6,$A116,))</f>
        <v/>
      </c>
      <c r="M116" t="str">
        <f ca="1">IF(OFFSET('活動記録 '!$M$6,$A116,)="","",OFFSET('活動記録 '!$M$6,$A116,))</f>
        <v/>
      </c>
      <c r="N116" t="str">
        <f ca="1">IF(OFFSET('活動記録 '!$R$6,$A116,)="","",OFFSET('活動記録 '!$R$6,$A116,))</f>
        <v/>
      </c>
    </row>
    <row r="117" spans="1:14" x14ac:dyDescent="0.15">
      <c r="A117">
        <v>118</v>
      </c>
      <c r="B117" t="str">
        <f ca="1">IF(OFFSET('活動記録 '!$B$6,$A117,)="","",OFFSET('活動記録 '!$B$6,$A117,))</f>
        <v/>
      </c>
      <c r="C117" s="997" t="str">
        <f ca="1">IF(OFFSET('活動記録 '!$C$6,$A117,)="","",OFFSET('活動記録 '!$C$6,$A117,))</f>
        <v/>
      </c>
      <c r="D117" t="str">
        <f ca="1">IF(OFFSET('活動記録 '!$D$6,$A117,)="","",OFFSET('活動記録 '!$D$6,$A117,))</f>
        <v/>
      </c>
      <c r="E117" t="str">
        <f ca="1">IF(OFFSET('活動記録 '!$E$6,$A117,)="","",OFFSET('活動記録 '!$E$6,$A117,))</f>
        <v/>
      </c>
      <c r="F117" t="str">
        <f ca="1">IF(OFFSET('活動記録 '!$F$6,$A117,)="","",OFFSET('活動記録 '!$F$6,$A117,))</f>
        <v/>
      </c>
      <c r="G117" t="str">
        <f ca="1">IF(OFFSET('活動記録 '!$H$6,$A117,)="","",OFFSET('活動記録 '!$H$6,$A117,))</f>
        <v/>
      </c>
      <c r="H117" t="str">
        <f ca="1">IF(OFFSET('活動記録 '!$N$6,$A117,)="","",OFFSET('活動記録 '!$N$6,$A117,))</f>
        <v/>
      </c>
      <c r="I117" t="str">
        <f ca="1">IF(OFFSET('活動記録 '!$I$6,$A117,)="","",OFFSET('活動記録 '!$I$6,$A117,))</f>
        <v/>
      </c>
      <c r="J117" t="str">
        <f ca="1">IF(OFFSET('活動記録 '!$J$6,$A117,)="","",OFFSET('活動記録 '!$J$6,$A117,))</f>
        <v/>
      </c>
      <c r="K117" t="str">
        <f ca="1">IF(OFFSET('活動記録 '!$K$6,$A117,)="","",OFFSET('活動記録 '!$K$6,$A117,))</f>
        <v/>
      </c>
      <c r="L117" t="str">
        <f ca="1">IF(OFFSET('活動記録 '!$L$6,$A117,)="","",OFFSET('活動記録 '!$L$6,$A117,))</f>
        <v/>
      </c>
      <c r="M117" t="str">
        <f ca="1">IF(OFFSET('活動記録 '!$M$6,$A117,)="","",OFFSET('活動記録 '!$M$6,$A117,))</f>
        <v/>
      </c>
      <c r="N117" t="str">
        <f ca="1">IF(OFFSET('活動記録 '!$R$6,$A117,)="","",OFFSET('活動記録 '!$R$6,$A117,))</f>
        <v/>
      </c>
    </row>
    <row r="118" spans="1:14" x14ac:dyDescent="0.15">
      <c r="A118">
        <v>119</v>
      </c>
      <c r="B118" t="str">
        <f ca="1">IF(OFFSET('活動記録 '!$B$6,$A118,)="","",OFFSET('活動記録 '!$B$6,$A118,))</f>
        <v/>
      </c>
      <c r="C118" s="997" t="str">
        <f ca="1">IF(OFFSET('活動記録 '!$C$6,$A118,)="","",OFFSET('活動記録 '!$C$6,$A118,))</f>
        <v/>
      </c>
      <c r="D118" t="str">
        <f ca="1">IF(OFFSET('活動記録 '!$D$6,$A118,)="","",OFFSET('活動記録 '!$D$6,$A118,))</f>
        <v/>
      </c>
      <c r="E118" t="str">
        <f ca="1">IF(OFFSET('活動記録 '!$E$6,$A118,)="","",OFFSET('活動記録 '!$E$6,$A118,))</f>
        <v/>
      </c>
      <c r="F118" t="str">
        <f ca="1">IF(OFFSET('活動記録 '!$F$6,$A118,)="","",OFFSET('活動記録 '!$F$6,$A118,))</f>
        <v/>
      </c>
      <c r="G118" t="str">
        <f ca="1">IF(OFFSET('活動記録 '!$H$6,$A118,)="","",OFFSET('活動記録 '!$H$6,$A118,))</f>
        <v/>
      </c>
      <c r="H118" t="str">
        <f ca="1">IF(OFFSET('活動記録 '!$N$6,$A118,)="","",OFFSET('活動記録 '!$N$6,$A118,))</f>
        <v/>
      </c>
      <c r="I118" t="str">
        <f ca="1">IF(OFFSET('活動記録 '!$I$6,$A118,)="","",OFFSET('活動記録 '!$I$6,$A118,))</f>
        <v/>
      </c>
      <c r="J118" t="str">
        <f ca="1">IF(OFFSET('活動記録 '!$J$6,$A118,)="","",OFFSET('活動記録 '!$J$6,$A118,))</f>
        <v/>
      </c>
      <c r="K118" t="str">
        <f ca="1">IF(OFFSET('活動記録 '!$K$6,$A118,)="","",OFFSET('活動記録 '!$K$6,$A118,))</f>
        <v/>
      </c>
      <c r="L118" t="str">
        <f ca="1">IF(OFFSET('活動記録 '!$L$6,$A118,)="","",OFFSET('活動記録 '!$L$6,$A118,))</f>
        <v/>
      </c>
      <c r="M118" t="str">
        <f ca="1">IF(OFFSET('活動記録 '!$M$6,$A118,)="","",OFFSET('活動記録 '!$M$6,$A118,))</f>
        <v/>
      </c>
      <c r="N118" t="str">
        <f ca="1">IF(OFFSET('活動記録 '!$R$6,$A118,)="","",OFFSET('活動記録 '!$R$6,$A118,))</f>
        <v/>
      </c>
    </row>
    <row r="119" spans="1:14" x14ac:dyDescent="0.15">
      <c r="A119">
        <v>120</v>
      </c>
      <c r="B119" t="str">
        <f ca="1">IF(OFFSET('活動記録 '!$B$6,$A119,)="","",OFFSET('活動記録 '!$B$6,$A119,))</f>
        <v/>
      </c>
      <c r="C119" s="997" t="str">
        <f ca="1">IF(OFFSET('活動記録 '!$C$6,$A119,)="","",OFFSET('活動記録 '!$C$6,$A119,))</f>
        <v/>
      </c>
      <c r="D119" t="str">
        <f ca="1">IF(OFFSET('活動記録 '!$D$6,$A119,)="","",OFFSET('活動記録 '!$D$6,$A119,))</f>
        <v/>
      </c>
      <c r="E119" t="str">
        <f ca="1">IF(OFFSET('活動記録 '!$E$6,$A119,)="","",OFFSET('活動記録 '!$E$6,$A119,))</f>
        <v/>
      </c>
      <c r="F119" t="str">
        <f ca="1">IF(OFFSET('活動記録 '!$F$6,$A119,)="","",OFFSET('活動記録 '!$F$6,$A119,))</f>
        <v/>
      </c>
      <c r="G119" t="str">
        <f ca="1">IF(OFFSET('活動記録 '!$H$6,$A119,)="","",OFFSET('活動記録 '!$H$6,$A119,))</f>
        <v/>
      </c>
      <c r="H119" t="str">
        <f ca="1">IF(OFFSET('活動記録 '!$N$6,$A119,)="","",OFFSET('活動記録 '!$N$6,$A119,))</f>
        <v/>
      </c>
      <c r="I119" t="str">
        <f ca="1">IF(OFFSET('活動記録 '!$I$6,$A119,)="","",OFFSET('活動記録 '!$I$6,$A119,))</f>
        <v/>
      </c>
      <c r="J119" t="str">
        <f ca="1">IF(OFFSET('活動記録 '!$J$6,$A119,)="","",OFFSET('活動記録 '!$J$6,$A119,))</f>
        <v/>
      </c>
      <c r="K119" t="str">
        <f ca="1">IF(OFFSET('活動記録 '!$K$6,$A119,)="","",OFFSET('活動記録 '!$K$6,$A119,))</f>
        <v/>
      </c>
      <c r="L119" t="str">
        <f ca="1">IF(OFFSET('活動記録 '!$L$6,$A119,)="","",OFFSET('活動記録 '!$L$6,$A119,))</f>
        <v/>
      </c>
      <c r="M119" t="str">
        <f ca="1">IF(OFFSET('活動記録 '!$M$6,$A119,)="","",OFFSET('活動記録 '!$M$6,$A119,))</f>
        <v/>
      </c>
      <c r="N119" t="str">
        <f ca="1">IF(OFFSET('活動記録 '!$R$6,$A119,)="","",OFFSET('活動記録 '!$R$6,$A119,))</f>
        <v/>
      </c>
    </row>
    <row r="120" spans="1:14" x14ac:dyDescent="0.15">
      <c r="A120">
        <v>121</v>
      </c>
      <c r="B120" t="str">
        <f ca="1">IF(OFFSET('活動記録 '!$B$6,$A120,)="","",OFFSET('活動記録 '!$B$6,$A120,))</f>
        <v/>
      </c>
      <c r="C120" s="997" t="str">
        <f ca="1">IF(OFFSET('活動記録 '!$C$6,$A120,)="","",OFFSET('活動記録 '!$C$6,$A120,))</f>
        <v/>
      </c>
      <c r="D120" t="str">
        <f ca="1">IF(OFFSET('活動記録 '!$D$6,$A120,)="","",OFFSET('活動記録 '!$D$6,$A120,))</f>
        <v/>
      </c>
      <c r="E120" t="str">
        <f ca="1">IF(OFFSET('活動記録 '!$E$6,$A120,)="","",OFFSET('活動記録 '!$E$6,$A120,))</f>
        <v/>
      </c>
      <c r="F120" t="str">
        <f ca="1">IF(OFFSET('活動記録 '!$F$6,$A120,)="","",OFFSET('活動記録 '!$F$6,$A120,))</f>
        <v/>
      </c>
      <c r="G120" t="str">
        <f ca="1">IF(OFFSET('活動記録 '!$H$6,$A120,)="","",OFFSET('活動記録 '!$H$6,$A120,))</f>
        <v/>
      </c>
      <c r="H120" t="str">
        <f ca="1">IF(OFFSET('活動記録 '!$N$6,$A120,)="","",OFFSET('活動記録 '!$N$6,$A120,))</f>
        <v/>
      </c>
      <c r="I120" t="str">
        <f ca="1">IF(OFFSET('活動記録 '!$I$6,$A120,)="","",OFFSET('活動記録 '!$I$6,$A120,))</f>
        <v/>
      </c>
      <c r="J120" t="str">
        <f ca="1">IF(OFFSET('活動記録 '!$J$6,$A120,)="","",OFFSET('活動記録 '!$J$6,$A120,))</f>
        <v/>
      </c>
      <c r="K120" t="str">
        <f ca="1">IF(OFFSET('活動記録 '!$K$6,$A120,)="","",OFFSET('活動記録 '!$K$6,$A120,))</f>
        <v/>
      </c>
      <c r="L120" t="str">
        <f ca="1">IF(OFFSET('活動記録 '!$L$6,$A120,)="","",OFFSET('活動記録 '!$L$6,$A120,))</f>
        <v/>
      </c>
      <c r="M120" t="str">
        <f ca="1">IF(OFFSET('活動記録 '!$M$6,$A120,)="","",OFFSET('活動記録 '!$M$6,$A120,))</f>
        <v/>
      </c>
      <c r="N120" t="str">
        <f ca="1">IF(OFFSET('活動記録 '!$R$6,$A120,)="","",OFFSET('活動記録 '!$R$6,$A120,))</f>
        <v/>
      </c>
    </row>
    <row r="121" spans="1:14" x14ac:dyDescent="0.15">
      <c r="A121">
        <v>122</v>
      </c>
      <c r="B121" t="str">
        <f ca="1">IF(OFFSET('活動記録 '!$B$6,$A121,)="","",OFFSET('活動記録 '!$B$6,$A121,))</f>
        <v/>
      </c>
      <c r="C121" s="997" t="str">
        <f ca="1">IF(OFFSET('活動記録 '!$C$6,$A121,)="","",OFFSET('活動記録 '!$C$6,$A121,))</f>
        <v/>
      </c>
      <c r="D121" t="str">
        <f ca="1">IF(OFFSET('活動記録 '!$D$6,$A121,)="","",OFFSET('活動記録 '!$D$6,$A121,))</f>
        <v/>
      </c>
      <c r="E121" t="str">
        <f ca="1">IF(OFFSET('活動記録 '!$E$6,$A121,)="","",OFFSET('活動記録 '!$E$6,$A121,))</f>
        <v/>
      </c>
      <c r="F121" t="str">
        <f ca="1">IF(OFFSET('活動記録 '!$F$6,$A121,)="","",OFFSET('活動記録 '!$F$6,$A121,))</f>
        <v/>
      </c>
      <c r="G121" t="str">
        <f ca="1">IF(OFFSET('活動記録 '!$H$6,$A121,)="","",OFFSET('活動記録 '!$H$6,$A121,))</f>
        <v/>
      </c>
      <c r="H121" t="str">
        <f ca="1">IF(OFFSET('活動記録 '!$N$6,$A121,)="","",OFFSET('活動記録 '!$N$6,$A121,))</f>
        <v/>
      </c>
      <c r="I121" t="str">
        <f ca="1">IF(OFFSET('活動記録 '!$I$6,$A121,)="","",OFFSET('活動記録 '!$I$6,$A121,))</f>
        <v/>
      </c>
      <c r="J121" t="str">
        <f ca="1">IF(OFFSET('活動記録 '!$J$6,$A121,)="","",OFFSET('活動記録 '!$J$6,$A121,))</f>
        <v/>
      </c>
      <c r="K121" t="str">
        <f ca="1">IF(OFFSET('活動記録 '!$K$6,$A121,)="","",OFFSET('活動記録 '!$K$6,$A121,))</f>
        <v/>
      </c>
      <c r="L121" t="str">
        <f ca="1">IF(OFFSET('活動記録 '!$L$6,$A121,)="","",OFFSET('活動記録 '!$L$6,$A121,))</f>
        <v/>
      </c>
      <c r="M121" t="str">
        <f ca="1">IF(OFFSET('活動記録 '!$M$6,$A121,)="","",OFFSET('活動記録 '!$M$6,$A121,))</f>
        <v/>
      </c>
      <c r="N121" t="str">
        <f ca="1">IF(OFFSET('活動記録 '!$R$6,$A121,)="","",OFFSET('活動記録 '!$R$6,$A121,))</f>
        <v/>
      </c>
    </row>
    <row r="122" spans="1:14" x14ac:dyDescent="0.15">
      <c r="A122">
        <v>123</v>
      </c>
      <c r="B122" t="str">
        <f ca="1">IF(OFFSET('活動記録 '!$B$6,$A122,)="","",OFFSET('活動記録 '!$B$6,$A122,))</f>
        <v/>
      </c>
      <c r="C122" s="997" t="str">
        <f ca="1">IF(OFFSET('活動記録 '!$C$6,$A122,)="","",OFFSET('活動記録 '!$C$6,$A122,))</f>
        <v/>
      </c>
      <c r="D122" t="str">
        <f ca="1">IF(OFFSET('活動記録 '!$D$6,$A122,)="","",OFFSET('活動記録 '!$D$6,$A122,))</f>
        <v/>
      </c>
      <c r="E122" t="str">
        <f ca="1">IF(OFFSET('活動記録 '!$E$6,$A122,)="","",OFFSET('活動記録 '!$E$6,$A122,))</f>
        <v/>
      </c>
      <c r="F122" t="str">
        <f ca="1">IF(OFFSET('活動記録 '!$F$6,$A122,)="","",OFFSET('活動記録 '!$F$6,$A122,))</f>
        <v/>
      </c>
      <c r="G122" t="str">
        <f ca="1">IF(OFFSET('活動記録 '!$H$6,$A122,)="","",OFFSET('活動記録 '!$H$6,$A122,))</f>
        <v/>
      </c>
      <c r="H122" t="str">
        <f ca="1">IF(OFFSET('活動記録 '!$N$6,$A122,)="","",OFFSET('活動記録 '!$N$6,$A122,))</f>
        <v/>
      </c>
      <c r="I122" t="str">
        <f ca="1">IF(OFFSET('活動記録 '!$I$6,$A122,)="","",OFFSET('活動記録 '!$I$6,$A122,))</f>
        <v/>
      </c>
      <c r="J122" t="str">
        <f ca="1">IF(OFFSET('活動記録 '!$J$6,$A122,)="","",OFFSET('活動記録 '!$J$6,$A122,))</f>
        <v/>
      </c>
      <c r="K122" t="str">
        <f ca="1">IF(OFFSET('活動記録 '!$K$6,$A122,)="","",OFFSET('活動記録 '!$K$6,$A122,))</f>
        <v/>
      </c>
      <c r="L122" t="str">
        <f ca="1">IF(OFFSET('活動記録 '!$L$6,$A122,)="","",OFFSET('活動記録 '!$L$6,$A122,))</f>
        <v/>
      </c>
      <c r="M122" t="str">
        <f ca="1">IF(OFFSET('活動記録 '!$M$6,$A122,)="","",OFFSET('活動記録 '!$M$6,$A122,))</f>
        <v/>
      </c>
      <c r="N122" t="str">
        <f ca="1">IF(OFFSET('活動記録 '!$R$6,$A122,)="","",OFFSET('活動記録 '!$R$6,$A122,))</f>
        <v/>
      </c>
    </row>
    <row r="123" spans="1:14" x14ac:dyDescent="0.15">
      <c r="A123">
        <v>124</v>
      </c>
      <c r="B123" t="str">
        <f ca="1">IF(OFFSET('活動記録 '!$B$6,$A123,)="","",OFFSET('活動記録 '!$B$6,$A123,))</f>
        <v/>
      </c>
      <c r="C123" s="997" t="str">
        <f ca="1">IF(OFFSET('活動記録 '!$C$6,$A123,)="","",OFFSET('活動記録 '!$C$6,$A123,))</f>
        <v/>
      </c>
      <c r="D123" t="str">
        <f ca="1">IF(OFFSET('活動記録 '!$D$6,$A123,)="","",OFFSET('活動記録 '!$D$6,$A123,))</f>
        <v/>
      </c>
      <c r="E123" t="str">
        <f ca="1">IF(OFFSET('活動記録 '!$E$6,$A123,)="","",OFFSET('活動記録 '!$E$6,$A123,))</f>
        <v/>
      </c>
      <c r="F123" t="str">
        <f ca="1">IF(OFFSET('活動記録 '!$F$6,$A123,)="","",OFFSET('活動記録 '!$F$6,$A123,))</f>
        <v/>
      </c>
      <c r="G123" t="str">
        <f ca="1">IF(OFFSET('活動記録 '!$H$6,$A123,)="","",OFFSET('活動記録 '!$H$6,$A123,))</f>
        <v/>
      </c>
      <c r="H123" t="str">
        <f ca="1">IF(OFFSET('活動記録 '!$N$6,$A123,)="","",OFFSET('活動記録 '!$N$6,$A123,))</f>
        <v/>
      </c>
      <c r="I123" t="str">
        <f ca="1">IF(OFFSET('活動記録 '!$I$6,$A123,)="","",OFFSET('活動記録 '!$I$6,$A123,))</f>
        <v/>
      </c>
      <c r="J123" t="str">
        <f ca="1">IF(OFFSET('活動記録 '!$J$6,$A123,)="","",OFFSET('活動記録 '!$J$6,$A123,))</f>
        <v/>
      </c>
      <c r="K123" t="str">
        <f ca="1">IF(OFFSET('活動記録 '!$K$6,$A123,)="","",OFFSET('活動記録 '!$K$6,$A123,))</f>
        <v/>
      </c>
      <c r="L123" t="str">
        <f ca="1">IF(OFFSET('活動記録 '!$L$6,$A123,)="","",OFFSET('活動記録 '!$L$6,$A123,))</f>
        <v/>
      </c>
      <c r="M123" t="str">
        <f ca="1">IF(OFFSET('活動記録 '!$M$6,$A123,)="","",OFFSET('活動記録 '!$M$6,$A123,))</f>
        <v/>
      </c>
      <c r="N123" t="str">
        <f ca="1">IF(OFFSET('活動記録 '!$R$6,$A123,)="","",OFFSET('活動記録 '!$R$6,$A123,))</f>
        <v/>
      </c>
    </row>
    <row r="124" spans="1:14" x14ac:dyDescent="0.15">
      <c r="A124">
        <v>125</v>
      </c>
      <c r="B124" t="str">
        <f ca="1">IF(OFFSET('活動記録 '!$B$6,$A124,)="","",OFFSET('活動記録 '!$B$6,$A124,))</f>
        <v/>
      </c>
      <c r="C124" s="997" t="str">
        <f ca="1">IF(OFFSET('活動記録 '!$C$6,$A124,)="","",OFFSET('活動記録 '!$C$6,$A124,))</f>
        <v/>
      </c>
      <c r="D124" t="str">
        <f ca="1">IF(OFFSET('活動記録 '!$D$6,$A124,)="","",OFFSET('活動記録 '!$D$6,$A124,))</f>
        <v/>
      </c>
      <c r="E124" t="str">
        <f ca="1">IF(OFFSET('活動記録 '!$E$6,$A124,)="","",OFFSET('活動記録 '!$E$6,$A124,))</f>
        <v/>
      </c>
      <c r="F124" t="str">
        <f ca="1">IF(OFFSET('活動記録 '!$F$6,$A124,)="","",OFFSET('活動記録 '!$F$6,$A124,))</f>
        <v/>
      </c>
      <c r="G124" t="str">
        <f ca="1">IF(OFFSET('活動記録 '!$H$6,$A124,)="","",OFFSET('活動記録 '!$H$6,$A124,))</f>
        <v/>
      </c>
      <c r="H124" t="str">
        <f ca="1">IF(OFFSET('活動記録 '!$N$6,$A124,)="","",OFFSET('活動記録 '!$N$6,$A124,))</f>
        <v/>
      </c>
      <c r="I124" t="str">
        <f ca="1">IF(OFFSET('活動記録 '!$I$6,$A124,)="","",OFFSET('活動記録 '!$I$6,$A124,))</f>
        <v/>
      </c>
      <c r="J124" t="str">
        <f ca="1">IF(OFFSET('活動記録 '!$J$6,$A124,)="","",OFFSET('活動記録 '!$J$6,$A124,))</f>
        <v/>
      </c>
      <c r="K124" t="str">
        <f ca="1">IF(OFFSET('活動記録 '!$K$6,$A124,)="","",OFFSET('活動記録 '!$K$6,$A124,))</f>
        <v/>
      </c>
      <c r="L124" t="str">
        <f ca="1">IF(OFFSET('活動記録 '!$L$6,$A124,)="","",OFFSET('活動記録 '!$L$6,$A124,))</f>
        <v/>
      </c>
      <c r="M124" t="str">
        <f ca="1">IF(OFFSET('活動記録 '!$M$6,$A124,)="","",OFFSET('活動記録 '!$M$6,$A124,))</f>
        <v/>
      </c>
      <c r="N124" t="str">
        <f ca="1">IF(OFFSET('活動記録 '!$R$6,$A124,)="","",OFFSET('活動記録 '!$R$6,$A124,))</f>
        <v/>
      </c>
    </row>
    <row r="125" spans="1:14" x14ac:dyDescent="0.15">
      <c r="A125">
        <v>126</v>
      </c>
      <c r="B125" t="str">
        <f ca="1">IF(OFFSET('活動記録 '!$B$6,$A125,)="","",OFFSET('活動記録 '!$B$6,$A125,))</f>
        <v/>
      </c>
      <c r="C125" s="997" t="str">
        <f ca="1">IF(OFFSET('活動記録 '!$C$6,$A125,)="","",OFFSET('活動記録 '!$C$6,$A125,))</f>
        <v/>
      </c>
      <c r="D125" t="str">
        <f ca="1">IF(OFFSET('活動記録 '!$D$6,$A125,)="","",OFFSET('活動記録 '!$D$6,$A125,))</f>
        <v/>
      </c>
      <c r="E125" t="str">
        <f ca="1">IF(OFFSET('活動記録 '!$E$6,$A125,)="","",OFFSET('活動記録 '!$E$6,$A125,))</f>
        <v/>
      </c>
      <c r="F125" t="str">
        <f ca="1">IF(OFFSET('活動記録 '!$F$6,$A125,)="","",OFFSET('活動記録 '!$F$6,$A125,))</f>
        <v/>
      </c>
      <c r="G125" t="str">
        <f ca="1">IF(OFFSET('活動記録 '!$H$6,$A125,)="","",OFFSET('活動記録 '!$H$6,$A125,))</f>
        <v/>
      </c>
      <c r="H125" t="str">
        <f ca="1">IF(OFFSET('活動記録 '!$N$6,$A125,)="","",OFFSET('活動記録 '!$N$6,$A125,))</f>
        <v/>
      </c>
      <c r="I125" t="str">
        <f ca="1">IF(OFFSET('活動記録 '!$I$6,$A125,)="","",OFFSET('活動記録 '!$I$6,$A125,))</f>
        <v/>
      </c>
      <c r="J125" t="str">
        <f ca="1">IF(OFFSET('活動記録 '!$J$6,$A125,)="","",OFFSET('活動記録 '!$J$6,$A125,))</f>
        <v/>
      </c>
      <c r="K125" t="str">
        <f ca="1">IF(OFFSET('活動記録 '!$K$6,$A125,)="","",OFFSET('活動記録 '!$K$6,$A125,))</f>
        <v/>
      </c>
      <c r="L125" t="str">
        <f ca="1">IF(OFFSET('活動記録 '!$L$6,$A125,)="","",OFFSET('活動記録 '!$L$6,$A125,))</f>
        <v/>
      </c>
      <c r="M125" t="str">
        <f ca="1">IF(OFFSET('活動記録 '!$M$6,$A125,)="","",OFFSET('活動記録 '!$M$6,$A125,))</f>
        <v/>
      </c>
      <c r="N125" t="str">
        <f ca="1">IF(OFFSET('活動記録 '!$R$6,$A125,)="","",OFFSET('活動記録 '!$R$6,$A125,))</f>
        <v/>
      </c>
    </row>
    <row r="126" spans="1:14" x14ac:dyDescent="0.15">
      <c r="A126">
        <v>127</v>
      </c>
      <c r="B126" t="str">
        <f ca="1">IF(OFFSET('活動記録 '!$B$6,$A126,)="","",OFFSET('活動記録 '!$B$6,$A126,))</f>
        <v/>
      </c>
      <c r="C126" s="997" t="str">
        <f ca="1">IF(OFFSET('活動記録 '!$C$6,$A126,)="","",OFFSET('活動記録 '!$C$6,$A126,))</f>
        <v/>
      </c>
      <c r="D126" t="str">
        <f ca="1">IF(OFFSET('活動記録 '!$D$6,$A126,)="","",OFFSET('活動記録 '!$D$6,$A126,))</f>
        <v/>
      </c>
      <c r="E126" t="str">
        <f ca="1">IF(OFFSET('活動記録 '!$E$6,$A126,)="","",OFFSET('活動記録 '!$E$6,$A126,))</f>
        <v/>
      </c>
      <c r="F126" t="str">
        <f ca="1">IF(OFFSET('活動記録 '!$F$6,$A126,)="","",OFFSET('活動記録 '!$F$6,$A126,))</f>
        <v/>
      </c>
      <c r="G126" t="str">
        <f ca="1">IF(OFFSET('活動記録 '!$H$6,$A126,)="","",OFFSET('活動記録 '!$H$6,$A126,))</f>
        <v/>
      </c>
      <c r="H126" t="str">
        <f ca="1">IF(OFFSET('活動記録 '!$N$6,$A126,)="","",OFFSET('活動記録 '!$N$6,$A126,))</f>
        <v/>
      </c>
      <c r="I126" t="str">
        <f ca="1">IF(OFFSET('活動記録 '!$I$6,$A126,)="","",OFFSET('活動記録 '!$I$6,$A126,))</f>
        <v/>
      </c>
      <c r="J126" t="str">
        <f ca="1">IF(OFFSET('活動記録 '!$J$6,$A126,)="","",OFFSET('活動記録 '!$J$6,$A126,))</f>
        <v/>
      </c>
      <c r="K126" t="str">
        <f ca="1">IF(OFFSET('活動記録 '!$K$6,$A126,)="","",OFFSET('活動記録 '!$K$6,$A126,))</f>
        <v/>
      </c>
      <c r="L126" t="str">
        <f ca="1">IF(OFFSET('活動記録 '!$L$6,$A126,)="","",OFFSET('活動記録 '!$L$6,$A126,))</f>
        <v/>
      </c>
      <c r="M126" t="str">
        <f ca="1">IF(OFFSET('活動記録 '!$M$6,$A126,)="","",OFFSET('活動記録 '!$M$6,$A126,))</f>
        <v/>
      </c>
      <c r="N126" t="str">
        <f ca="1">IF(OFFSET('活動記録 '!$R$6,$A126,)="","",OFFSET('活動記録 '!$R$6,$A126,))</f>
        <v/>
      </c>
    </row>
    <row r="127" spans="1:14" x14ac:dyDescent="0.15">
      <c r="A127">
        <v>128</v>
      </c>
      <c r="B127" t="str">
        <f ca="1">IF(OFFSET('活動記録 '!$B$6,$A127,)="","",OFFSET('活動記録 '!$B$6,$A127,))</f>
        <v/>
      </c>
      <c r="C127" s="997" t="str">
        <f ca="1">IF(OFFSET('活動記録 '!$C$6,$A127,)="","",OFFSET('活動記録 '!$C$6,$A127,))</f>
        <v/>
      </c>
      <c r="D127" t="str">
        <f ca="1">IF(OFFSET('活動記録 '!$D$6,$A127,)="","",OFFSET('活動記録 '!$D$6,$A127,))</f>
        <v/>
      </c>
      <c r="E127" t="str">
        <f ca="1">IF(OFFSET('活動記録 '!$E$6,$A127,)="","",OFFSET('活動記録 '!$E$6,$A127,))</f>
        <v/>
      </c>
      <c r="F127" t="str">
        <f ca="1">IF(OFFSET('活動記録 '!$F$6,$A127,)="","",OFFSET('活動記録 '!$F$6,$A127,))</f>
        <v/>
      </c>
      <c r="G127" t="str">
        <f ca="1">IF(OFFSET('活動記録 '!$H$6,$A127,)="","",OFFSET('活動記録 '!$H$6,$A127,))</f>
        <v/>
      </c>
      <c r="H127" t="str">
        <f ca="1">IF(OFFSET('活動記録 '!$N$6,$A127,)="","",OFFSET('活動記録 '!$N$6,$A127,))</f>
        <v/>
      </c>
      <c r="I127" t="str">
        <f ca="1">IF(OFFSET('活動記録 '!$I$6,$A127,)="","",OFFSET('活動記録 '!$I$6,$A127,))</f>
        <v/>
      </c>
      <c r="J127" t="str">
        <f ca="1">IF(OFFSET('活動記録 '!$J$6,$A127,)="","",OFFSET('活動記録 '!$J$6,$A127,))</f>
        <v/>
      </c>
      <c r="K127" t="str">
        <f ca="1">IF(OFFSET('活動記録 '!$K$6,$A127,)="","",OFFSET('活動記録 '!$K$6,$A127,))</f>
        <v/>
      </c>
      <c r="L127" t="str">
        <f ca="1">IF(OFFSET('活動記録 '!$L$6,$A127,)="","",OFFSET('活動記録 '!$L$6,$A127,))</f>
        <v/>
      </c>
      <c r="M127" t="str">
        <f ca="1">IF(OFFSET('活動記録 '!$M$6,$A127,)="","",OFFSET('活動記録 '!$M$6,$A127,))</f>
        <v/>
      </c>
      <c r="N127" t="str">
        <f ca="1">IF(OFFSET('活動記録 '!$R$6,$A127,)="","",OFFSET('活動記録 '!$R$6,$A127,))</f>
        <v/>
      </c>
    </row>
    <row r="128" spans="1:14" x14ac:dyDescent="0.15">
      <c r="A128">
        <v>129</v>
      </c>
      <c r="B128" t="str">
        <f ca="1">IF(OFFSET('活動記録 '!$B$6,$A128,)="","",OFFSET('活動記録 '!$B$6,$A128,))</f>
        <v/>
      </c>
      <c r="C128" s="997" t="str">
        <f ca="1">IF(OFFSET('活動記録 '!$C$6,$A128,)="","",OFFSET('活動記録 '!$C$6,$A128,))</f>
        <v/>
      </c>
      <c r="D128" t="str">
        <f ca="1">IF(OFFSET('活動記録 '!$D$6,$A128,)="","",OFFSET('活動記録 '!$D$6,$A128,))</f>
        <v/>
      </c>
      <c r="E128" t="str">
        <f ca="1">IF(OFFSET('活動記録 '!$E$6,$A128,)="","",OFFSET('活動記録 '!$E$6,$A128,))</f>
        <v/>
      </c>
      <c r="F128" t="str">
        <f ca="1">IF(OFFSET('活動記録 '!$F$6,$A128,)="","",OFFSET('活動記録 '!$F$6,$A128,))</f>
        <v/>
      </c>
      <c r="G128" t="str">
        <f ca="1">IF(OFFSET('活動記録 '!$H$6,$A128,)="","",OFFSET('活動記録 '!$H$6,$A128,))</f>
        <v/>
      </c>
      <c r="H128" t="str">
        <f ca="1">IF(OFFSET('活動記録 '!$N$6,$A128,)="","",OFFSET('活動記録 '!$N$6,$A128,))</f>
        <v/>
      </c>
      <c r="I128" t="str">
        <f ca="1">IF(OFFSET('活動記録 '!$I$6,$A128,)="","",OFFSET('活動記録 '!$I$6,$A128,))</f>
        <v/>
      </c>
      <c r="J128" t="str">
        <f ca="1">IF(OFFSET('活動記録 '!$J$6,$A128,)="","",OFFSET('活動記録 '!$J$6,$A128,))</f>
        <v/>
      </c>
      <c r="K128" t="str">
        <f ca="1">IF(OFFSET('活動記録 '!$K$6,$A128,)="","",OFFSET('活動記録 '!$K$6,$A128,))</f>
        <v/>
      </c>
      <c r="L128" t="str">
        <f ca="1">IF(OFFSET('活動記録 '!$L$6,$A128,)="","",OFFSET('活動記録 '!$L$6,$A128,))</f>
        <v/>
      </c>
      <c r="M128" t="str">
        <f ca="1">IF(OFFSET('活動記録 '!$M$6,$A128,)="","",OFFSET('活動記録 '!$M$6,$A128,))</f>
        <v/>
      </c>
      <c r="N128" t="str">
        <f ca="1">IF(OFFSET('活動記録 '!$R$6,$A128,)="","",OFFSET('活動記録 '!$R$6,$A128,))</f>
        <v/>
      </c>
    </row>
    <row r="129" spans="1:14" x14ac:dyDescent="0.15">
      <c r="A129">
        <v>130</v>
      </c>
      <c r="B129" t="str">
        <f ca="1">IF(OFFSET('活動記録 '!$B$6,$A129,)="","",OFFSET('活動記録 '!$B$6,$A129,))</f>
        <v/>
      </c>
      <c r="C129" s="997" t="str">
        <f ca="1">IF(OFFSET('活動記録 '!$C$6,$A129,)="","",OFFSET('活動記録 '!$C$6,$A129,))</f>
        <v/>
      </c>
      <c r="D129" t="str">
        <f ca="1">IF(OFFSET('活動記録 '!$D$6,$A129,)="","",OFFSET('活動記録 '!$D$6,$A129,))</f>
        <v/>
      </c>
      <c r="E129" t="str">
        <f ca="1">IF(OFFSET('活動記録 '!$E$6,$A129,)="","",OFFSET('活動記録 '!$E$6,$A129,))</f>
        <v/>
      </c>
      <c r="F129" t="str">
        <f ca="1">IF(OFFSET('活動記録 '!$F$6,$A129,)="","",OFFSET('活動記録 '!$F$6,$A129,))</f>
        <v/>
      </c>
      <c r="G129" t="str">
        <f ca="1">IF(OFFSET('活動記録 '!$H$6,$A129,)="","",OFFSET('活動記録 '!$H$6,$A129,))</f>
        <v/>
      </c>
      <c r="H129" t="str">
        <f ca="1">IF(OFFSET('活動記録 '!$N$6,$A129,)="","",OFFSET('活動記録 '!$N$6,$A129,))</f>
        <v/>
      </c>
      <c r="I129" t="str">
        <f ca="1">IF(OFFSET('活動記録 '!$I$6,$A129,)="","",OFFSET('活動記録 '!$I$6,$A129,))</f>
        <v/>
      </c>
      <c r="J129" t="str">
        <f ca="1">IF(OFFSET('活動記録 '!$J$6,$A129,)="","",OFFSET('活動記録 '!$J$6,$A129,))</f>
        <v/>
      </c>
      <c r="K129" t="str">
        <f ca="1">IF(OFFSET('活動記録 '!$K$6,$A129,)="","",OFFSET('活動記録 '!$K$6,$A129,))</f>
        <v/>
      </c>
      <c r="L129" t="str">
        <f ca="1">IF(OFFSET('活動記録 '!$L$6,$A129,)="","",OFFSET('活動記録 '!$L$6,$A129,))</f>
        <v/>
      </c>
      <c r="M129" t="str">
        <f ca="1">IF(OFFSET('活動記録 '!$M$6,$A129,)="","",OFFSET('活動記録 '!$M$6,$A129,))</f>
        <v/>
      </c>
      <c r="N129" t="str">
        <f ca="1">IF(OFFSET('活動記録 '!$R$6,$A129,)="","",OFFSET('活動記録 '!$R$6,$A129,))</f>
        <v/>
      </c>
    </row>
    <row r="130" spans="1:14" x14ac:dyDescent="0.15">
      <c r="A130">
        <v>131</v>
      </c>
      <c r="B130" t="str">
        <f ca="1">IF(OFFSET('活動記録 '!$B$6,$A130,)="","",OFFSET('活動記録 '!$B$6,$A130,))</f>
        <v/>
      </c>
      <c r="C130" s="997" t="str">
        <f ca="1">IF(OFFSET('活動記録 '!$C$6,$A130,)="","",OFFSET('活動記録 '!$C$6,$A130,))</f>
        <v/>
      </c>
      <c r="D130" t="str">
        <f ca="1">IF(OFFSET('活動記録 '!$D$6,$A130,)="","",OFFSET('活動記録 '!$D$6,$A130,))</f>
        <v/>
      </c>
      <c r="E130" t="str">
        <f ca="1">IF(OFFSET('活動記録 '!$E$6,$A130,)="","",OFFSET('活動記録 '!$E$6,$A130,))</f>
        <v/>
      </c>
      <c r="F130" t="str">
        <f ca="1">IF(OFFSET('活動記録 '!$F$6,$A130,)="","",OFFSET('活動記録 '!$F$6,$A130,))</f>
        <v/>
      </c>
      <c r="G130" t="str">
        <f ca="1">IF(OFFSET('活動記録 '!$H$6,$A130,)="","",OFFSET('活動記録 '!$H$6,$A130,))</f>
        <v/>
      </c>
      <c r="H130" t="str">
        <f ca="1">IF(OFFSET('活動記録 '!$N$6,$A130,)="","",OFFSET('活動記録 '!$N$6,$A130,))</f>
        <v/>
      </c>
      <c r="I130" t="str">
        <f ca="1">IF(OFFSET('活動記録 '!$I$6,$A130,)="","",OFFSET('活動記録 '!$I$6,$A130,))</f>
        <v/>
      </c>
      <c r="J130" t="str">
        <f ca="1">IF(OFFSET('活動記録 '!$J$6,$A130,)="","",OFFSET('活動記録 '!$J$6,$A130,))</f>
        <v/>
      </c>
      <c r="K130" t="str">
        <f ca="1">IF(OFFSET('活動記録 '!$K$6,$A130,)="","",OFFSET('活動記録 '!$K$6,$A130,))</f>
        <v/>
      </c>
      <c r="L130" t="str">
        <f ca="1">IF(OFFSET('活動記録 '!$L$6,$A130,)="","",OFFSET('活動記録 '!$L$6,$A130,))</f>
        <v/>
      </c>
      <c r="M130" t="str">
        <f ca="1">IF(OFFSET('活動記録 '!$M$6,$A130,)="","",OFFSET('活動記録 '!$M$6,$A130,))</f>
        <v/>
      </c>
      <c r="N130" t="str">
        <f ca="1">IF(OFFSET('活動記録 '!$R$6,$A130,)="","",OFFSET('活動記録 '!$R$6,$A130,))</f>
        <v/>
      </c>
    </row>
    <row r="131" spans="1:14" x14ac:dyDescent="0.15">
      <c r="A131">
        <v>132</v>
      </c>
      <c r="B131" t="str">
        <f ca="1">IF(OFFSET('活動記録 '!$B$6,$A131,)="","",OFFSET('活動記録 '!$B$6,$A131,))</f>
        <v/>
      </c>
      <c r="C131" s="997" t="str">
        <f ca="1">IF(OFFSET('活動記録 '!$C$6,$A131,)="","",OFFSET('活動記録 '!$C$6,$A131,))</f>
        <v/>
      </c>
      <c r="D131" t="str">
        <f ca="1">IF(OFFSET('活動記録 '!$D$6,$A131,)="","",OFFSET('活動記録 '!$D$6,$A131,))</f>
        <v/>
      </c>
      <c r="E131" t="str">
        <f ca="1">IF(OFFSET('活動記録 '!$E$6,$A131,)="","",OFFSET('活動記録 '!$E$6,$A131,))</f>
        <v/>
      </c>
      <c r="F131" t="str">
        <f ca="1">IF(OFFSET('活動記録 '!$F$6,$A131,)="","",OFFSET('活動記録 '!$F$6,$A131,))</f>
        <v/>
      </c>
      <c r="G131" t="str">
        <f ca="1">IF(OFFSET('活動記録 '!$H$6,$A131,)="","",OFFSET('活動記録 '!$H$6,$A131,))</f>
        <v/>
      </c>
      <c r="H131" t="str">
        <f ca="1">IF(OFFSET('活動記録 '!$N$6,$A131,)="","",OFFSET('活動記録 '!$N$6,$A131,))</f>
        <v/>
      </c>
      <c r="I131" t="str">
        <f ca="1">IF(OFFSET('活動記録 '!$I$6,$A131,)="","",OFFSET('活動記録 '!$I$6,$A131,))</f>
        <v/>
      </c>
      <c r="J131" t="str">
        <f ca="1">IF(OFFSET('活動記録 '!$J$6,$A131,)="","",OFFSET('活動記録 '!$J$6,$A131,))</f>
        <v/>
      </c>
      <c r="K131" t="str">
        <f ca="1">IF(OFFSET('活動記録 '!$K$6,$A131,)="","",OFFSET('活動記録 '!$K$6,$A131,))</f>
        <v/>
      </c>
      <c r="L131" t="str">
        <f ca="1">IF(OFFSET('活動記録 '!$L$6,$A131,)="","",OFFSET('活動記録 '!$L$6,$A131,))</f>
        <v/>
      </c>
      <c r="M131" t="str">
        <f ca="1">IF(OFFSET('活動記録 '!$M$6,$A131,)="","",OFFSET('活動記録 '!$M$6,$A131,))</f>
        <v/>
      </c>
      <c r="N131" t="str">
        <f ca="1">IF(OFFSET('活動記録 '!$R$6,$A131,)="","",OFFSET('活動記録 '!$R$6,$A131,))</f>
        <v/>
      </c>
    </row>
    <row r="132" spans="1:14" x14ac:dyDescent="0.15">
      <c r="A132">
        <v>133</v>
      </c>
      <c r="B132" t="str">
        <f ca="1">IF(OFFSET('活動記録 '!$B$6,$A132,)="","",OFFSET('活動記録 '!$B$6,$A132,))</f>
        <v/>
      </c>
      <c r="C132" s="997" t="str">
        <f ca="1">IF(OFFSET('活動記録 '!$C$6,$A132,)="","",OFFSET('活動記録 '!$C$6,$A132,))</f>
        <v/>
      </c>
      <c r="D132" t="str">
        <f ca="1">IF(OFFSET('活動記録 '!$D$6,$A132,)="","",OFFSET('活動記録 '!$D$6,$A132,))</f>
        <v/>
      </c>
      <c r="E132" t="str">
        <f ca="1">IF(OFFSET('活動記録 '!$E$6,$A132,)="","",OFFSET('活動記録 '!$E$6,$A132,))</f>
        <v/>
      </c>
      <c r="F132" t="str">
        <f ca="1">IF(OFFSET('活動記録 '!$F$6,$A132,)="","",OFFSET('活動記録 '!$F$6,$A132,))</f>
        <v/>
      </c>
      <c r="G132" t="str">
        <f ca="1">IF(OFFSET('活動記録 '!$H$6,$A132,)="","",OFFSET('活動記録 '!$H$6,$A132,))</f>
        <v/>
      </c>
      <c r="H132" t="str">
        <f ca="1">IF(OFFSET('活動記録 '!$N$6,$A132,)="","",OFFSET('活動記録 '!$N$6,$A132,))</f>
        <v/>
      </c>
      <c r="I132" t="str">
        <f ca="1">IF(OFFSET('活動記録 '!$I$6,$A132,)="","",OFFSET('活動記録 '!$I$6,$A132,))</f>
        <v/>
      </c>
      <c r="J132" t="str">
        <f ca="1">IF(OFFSET('活動記録 '!$J$6,$A132,)="","",OFFSET('活動記録 '!$J$6,$A132,))</f>
        <v/>
      </c>
      <c r="K132" t="str">
        <f ca="1">IF(OFFSET('活動記録 '!$K$6,$A132,)="","",OFFSET('活動記録 '!$K$6,$A132,))</f>
        <v/>
      </c>
      <c r="L132" t="str">
        <f ca="1">IF(OFFSET('活動記録 '!$L$6,$A132,)="","",OFFSET('活動記録 '!$L$6,$A132,))</f>
        <v/>
      </c>
      <c r="M132" t="str">
        <f ca="1">IF(OFFSET('活動記録 '!$M$6,$A132,)="","",OFFSET('活動記録 '!$M$6,$A132,))</f>
        <v/>
      </c>
      <c r="N132" t="str">
        <f ca="1">IF(OFFSET('活動記録 '!$R$6,$A132,)="","",OFFSET('活動記録 '!$R$6,$A132,))</f>
        <v/>
      </c>
    </row>
    <row r="133" spans="1:14" x14ac:dyDescent="0.15">
      <c r="A133">
        <v>134</v>
      </c>
      <c r="B133" t="str">
        <f ca="1">IF(OFFSET('活動記録 '!$B$6,$A133,)="","",OFFSET('活動記録 '!$B$6,$A133,))</f>
        <v/>
      </c>
      <c r="C133" s="997" t="str">
        <f ca="1">IF(OFFSET('活動記録 '!$C$6,$A133,)="","",OFFSET('活動記録 '!$C$6,$A133,))</f>
        <v/>
      </c>
      <c r="D133" t="str">
        <f ca="1">IF(OFFSET('活動記録 '!$D$6,$A133,)="","",OFFSET('活動記録 '!$D$6,$A133,))</f>
        <v/>
      </c>
      <c r="E133" t="str">
        <f ca="1">IF(OFFSET('活動記録 '!$E$6,$A133,)="","",OFFSET('活動記録 '!$E$6,$A133,))</f>
        <v/>
      </c>
      <c r="F133" t="str">
        <f ca="1">IF(OFFSET('活動記録 '!$F$6,$A133,)="","",OFFSET('活動記録 '!$F$6,$A133,))</f>
        <v/>
      </c>
      <c r="G133" t="str">
        <f ca="1">IF(OFFSET('活動記録 '!$H$6,$A133,)="","",OFFSET('活動記録 '!$H$6,$A133,))</f>
        <v/>
      </c>
      <c r="H133" t="str">
        <f ca="1">IF(OFFSET('活動記録 '!$N$6,$A133,)="","",OFFSET('活動記録 '!$N$6,$A133,))</f>
        <v/>
      </c>
      <c r="I133" t="str">
        <f ca="1">IF(OFFSET('活動記録 '!$I$6,$A133,)="","",OFFSET('活動記録 '!$I$6,$A133,))</f>
        <v/>
      </c>
      <c r="J133" t="str">
        <f ca="1">IF(OFFSET('活動記録 '!$J$6,$A133,)="","",OFFSET('活動記録 '!$J$6,$A133,))</f>
        <v/>
      </c>
      <c r="K133" t="str">
        <f ca="1">IF(OFFSET('活動記録 '!$K$6,$A133,)="","",OFFSET('活動記録 '!$K$6,$A133,))</f>
        <v/>
      </c>
      <c r="L133" t="str">
        <f ca="1">IF(OFFSET('活動記録 '!$L$6,$A133,)="","",OFFSET('活動記録 '!$L$6,$A133,))</f>
        <v/>
      </c>
      <c r="M133" t="str">
        <f ca="1">IF(OFFSET('活動記録 '!$M$6,$A133,)="","",OFFSET('活動記録 '!$M$6,$A133,))</f>
        <v/>
      </c>
      <c r="N133" t="str">
        <f ca="1">IF(OFFSET('活動記録 '!$R$6,$A133,)="","",OFFSET('活動記録 '!$R$6,$A133,))</f>
        <v/>
      </c>
    </row>
    <row r="134" spans="1:14" x14ac:dyDescent="0.15">
      <c r="A134">
        <v>135</v>
      </c>
      <c r="B134" t="str">
        <f ca="1">IF(OFFSET('活動記録 '!$B$6,$A134,)="","",OFFSET('活動記録 '!$B$6,$A134,))</f>
        <v/>
      </c>
      <c r="C134" s="997" t="str">
        <f ca="1">IF(OFFSET('活動記録 '!$C$6,$A134,)="","",OFFSET('活動記録 '!$C$6,$A134,))</f>
        <v/>
      </c>
      <c r="D134" t="str">
        <f ca="1">IF(OFFSET('活動記録 '!$D$6,$A134,)="","",OFFSET('活動記録 '!$D$6,$A134,))</f>
        <v/>
      </c>
      <c r="E134" t="str">
        <f ca="1">IF(OFFSET('活動記録 '!$E$6,$A134,)="","",OFFSET('活動記録 '!$E$6,$A134,))</f>
        <v/>
      </c>
      <c r="F134" t="str">
        <f ca="1">IF(OFFSET('活動記録 '!$F$6,$A134,)="","",OFFSET('活動記録 '!$F$6,$A134,))</f>
        <v/>
      </c>
      <c r="G134" t="str">
        <f ca="1">IF(OFFSET('活動記録 '!$H$6,$A134,)="","",OFFSET('活動記録 '!$H$6,$A134,))</f>
        <v/>
      </c>
      <c r="H134" t="str">
        <f ca="1">IF(OFFSET('活動記録 '!$N$6,$A134,)="","",OFFSET('活動記録 '!$N$6,$A134,))</f>
        <v/>
      </c>
      <c r="I134" t="str">
        <f ca="1">IF(OFFSET('活動記録 '!$I$6,$A134,)="","",OFFSET('活動記録 '!$I$6,$A134,))</f>
        <v/>
      </c>
      <c r="J134" t="str">
        <f ca="1">IF(OFFSET('活動記録 '!$J$6,$A134,)="","",OFFSET('活動記録 '!$J$6,$A134,))</f>
        <v/>
      </c>
      <c r="K134" t="str">
        <f ca="1">IF(OFFSET('活動記録 '!$K$6,$A134,)="","",OFFSET('活動記録 '!$K$6,$A134,))</f>
        <v/>
      </c>
      <c r="L134" t="str">
        <f ca="1">IF(OFFSET('活動記録 '!$L$6,$A134,)="","",OFFSET('活動記録 '!$L$6,$A134,))</f>
        <v/>
      </c>
      <c r="M134" t="str">
        <f ca="1">IF(OFFSET('活動記録 '!$M$6,$A134,)="","",OFFSET('活動記録 '!$M$6,$A134,))</f>
        <v/>
      </c>
      <c r="N134" t="str">
        <f ca="1">IF(OFFSET('活動記録 '!$R$6,$A134,)="","",OFFSET('活動記録 '!$R$6,$A134,))</f>
        <v/>
      </c>
    </row>
    <row r="135" spans="1:14" x14ac:dyDescent="0.15">
      <c r="A135">
        <v>136</v>
      </c>
      <c r="B135" t="str">
        <f ca="1">IF(OFFSET('活動記録 '!$B$6,$A135,)="","",OFFSET('活動記録 '!$B$6,$A135,))</f>
        <v/>
      </c>
      <c r="C135" s="997" t="str">
        <f ca="1">IF(OFFSET('活動記録 '!$C$6,$A135,)="","",OFFSET('活動記録 '!$C$6,$A135,))</f>
        <v/>
      </c>
      <c r="D135" t="str">
        <f ca="1">IF(OFFSET('活動記録 '!$D$6,$A135,)="","",OFFSET('活動記録 '!$D$6,$A135,))</f>
        <v/>
      </c>
      <c r="E135" t="str">
        <f ca="1">IF(OFFSET('活動記録 '!$E$6,$A135,)="","",OFFSET('活動記録 '!$E$6,$A135,))</f>
        <v/>
      </c>
      <c r="F135" t="str">
        <f ca="1">IF(OFFSET('活動記録 '!$F$6,$A135,)="","",OFFSET('活動記録 '!$F$6,$A135,))</f>
        <v/>
      </c>
      <c r="G135" t="str">
        <f ca="1">IF(OFFSET('活動記録 '!$H$6,$A135,)="","",OFFSET('活動記録 '!$H$6,$A135,))</f>
        <v/>
      </c>
      <c r="H135" t="str">
        <f ca="1">IF(OFFSET('活動記録 '!$N$6,$A135,)="","",OFFSET('活動記録 '!$N$6,$A135,))</f>
        <v/>
      </c>
      <c r="I135" t="str">
        <f ca="1">IF(OFFSET('活動記録 '!$I$6,$A135,)="","",OFFSET('活動記録 '!$I$6,$A135,))</f>
        <v/>
      </c>
      <c r="J135" t="str">
        <f ca="1">IF(OFFSET('活動記録 '!$J$6,$A135,)="","",OFFSET('活動記録 '!$J$6,$A135,))</f>
        <v/>
      </c>
      <c r="K135" t="str">
        <f ca="1">IF(OFFSET('活動記録 '!$K$6,$A135,)="","",OFFSET('活動記録 '!$K$6,$A135,))</f>
        <v/>
      </c>
      <c r="L135" t="str">
        <f ca="1">IF(OFFSET('活動記録 '!$L$6,$A135,)="","",OFFSET('活動記録 '!$L$6,$A135,))</f>
        <v/>
      </c>
      <c r="M135" t="str">
        <f ca="1">IF(OFFSET('活動記録 '!$M$6,$A135,)="","",OFFSET('活動記録 '!$M$6,$A135,))</f>
        <v/>
      </c>
      <c r="N135" t="str">
        <f ca="1">IF(OFFSET('活動記録 '!$R$6,$A135,)="","",OFFSET('活動記録 '!$R$6,$A135,))</f>
        <v/>
      </c>
    </row>
    <row r="136" spans="1:14" x14ac:dyDescent="0.15">
      <c r="A136">
        <v>137</v>
      </c>
      <c r="B136" t="str">
        <f ca="1">IF(OFFSET('活動記録 '!$B$6,$A136,)="","",OFFSET('活動記録 '!$B$6,$A136,))</f>
        <v/>
      </c>
      <c r="C136" s="997" t="str">
        <f ca="1">IF(OFFSET('活動記録 '!$C$6,$A136,)="","",OFFSET('活動記録 '!$C$6,$A136,))</f>
        <v/>
      </c>
      <c r="D136" t="str">
        <f ca="1">IF(OFFSET('活動記録 '!$D$6,$A136,)="","",OFFSET('活動記録 '!$D$6,$A136,))</f>
        <v/>
      </c>
      <c r="E136" t="str">
        <f ca="1">IF(OFFSET('活動記録 '!$E$6,$A136,)="","",OFFSET('活動記録 '!$E$6,$A136,))</f>
        <v/>
      </c>
      <c r="F136" t="str">
        <f ca="1">IF(OFFSET('活動記録 '!$F$6,$A136,)="","",OFFSET('活動記録 '!$F$6,$A136,))</f>
        <v/>
      </c>
      <c r="G136" t="str">
        <f ca="1">IF(OFFSET('活動記録 '!$H$6,$A136,)="","",OFFSET('活動記録 '!$H$6,$A136,))</f>
        <v/>
      </c>
      <c r="H136" t="str">
        <f ca="1">IF(OFFSET('活動記録 '!$N$6,$A136,)="","",OFFSET('活動記録 '!$N$6,$A136,))</f>
        <v/>
      </c>
      <c r="I136" t="str">
        <f ca="1">IF(OFFSET('活動記録 '!$I$6,$A136,)="","",OFFSET('活動記録 '!$I$6,$A136,))</f>
        <v/>
      </c>
      <c r="J136" t="str">
        <f ca="1">IF(OFFSET('活動記録 '!$J$6,$A136,)="","",OFFSET('活動記録 '!$J$6,$A136,))</f>
        <v/>
      </c>
      <c r="K136" t="str">
        <f ca="1">IF(OFFSET('活動記録 '!$K$6,$A136,)="","",OFFSET('活動記録 '!$K$6,$A136,))</f>
        <v/>
      </c>
      <c r="L136" t="str">
        <f ca="1">IF(OFFSET('活動記録 '!$L$6,$A136,)="","",OFFSET('活動記録 '!$L$6,$A136,))</f>
        <v/>
      </c>
      <c r="M136" t="str">
        <f ca="1">IF(OFFSET('活動記録 '!$M$6,$A136,)="","",OFFSET('活動記録 '!$M$6,$A136,))</f>
        <v/>
      </c>
      <c r="N136" t="str">
        <f ca="1">IF(OFFSET('活動記録 '!$R$6,$A136,)="","",OFFSET('活動記録 '!$R$6,$A136,))</f>
        <v/>
      </c>
    </row>
    <row r="137" spans="1:14" x14ac:dyDescent="0.15">
      <c r="A137">
        <v>138</v>
      </c>
      <c r="B137" t="str">
        <f ca="1">IF(OFFSET('活動記録 '!$B$6,$A137,)="","",OFFSET('活動記録 '!$B$6,$A137,))</f>
        <v/>
      </c>
      <c r="C137" s="997" t="str">
        <f ca="1">IF(OFFSET('活動記録 '!$C$6,$A137,)="","",OFFSET('活動記録 '!$C$6,$A137,))</f>
        <v/>
      </c>
      <c r="D137" t="str">
        <f ca="1">IF(OFFSET('活動記録 '!$D$6,$A137,)="","",OFFSET('活動記録 '!$D$6,$A137,))</f>
        <v/>
      </c>
      <c r="E137" t="str">
        <f ca="1">IF(OFFSET('活動記録 '!$E$6,$A137,)="","",OFFSET('活動記録 '!$E$6,$A137,))</f>
        <v/>
      </c>
      <c r="F137" t="str">
        <f ca="1">IF(OFFSET('活動記録 '!$F$6,$A137,)="","",OFFSET('活動記録 '!$F$6,$A137,))</f>
        <v/>
      </c>
      <c r="G137" t="str">
        <f ca="1">IF(OFFSET('活動記録 '!$H$6,$A137,)="","",OFFSET('活動記録 '!$H$6,$A137,))</f>
        <v/>
      </c>
      <c r="H137" t="str">
        <f ca="1">IF(OFFSET('活動記録 '!$N$6,$A137,)="","",OFFSET('活動記録 '!$N$6,$A137,))</f>
        <v/>
      </c>
      <c r="I137" t="str">
        <f ca="1">IF(OFFSET('活動記録 '!$I$6,$A137,)="","",OFFSET('活動記録 '!$I$6,$A137,))</f>
        <v/>
      </c>
      <c r="J137" t="str">
        <f ca="1">IF(OFFSET('活動記録 '!$J$6,$A137,)="","",OFFSET('活動記録 '!$J$6,$A137,))</f>
        <v/>
      </c>
      <c r="K137" t="str">
        <f ca="1">IF(OFFSET('活動記録 '!$K$6,$A137,)="","",OFFSET('活動記録 '!$K$6,$A137,))</f>
        <v/>
      </c>
      <c r="L137" t="str">
        <f ca="1">IF(OFFSET('活動記録 '!$L$6,$A137,)="","",OFFSET('活動記録 '!$L$6,$A137,))</f>
        <v/>
      </c>
      <c r="M137" t="str">
        <f ca="1">IF(OFFSET('活動記録 '!$M$6,$A137,)="","",OFFSET('活動記録 '!$M$6,$A137,))</f>
        <v/>
      </c>
      <c r="N137" t="str">
        <f ca="1">IF(OFFSET('活動記録 '!$R$6,$A137,)="","",OFFSET('活動記録 '!$R$6,$A137,))</f>
        <v/>
      </c>
    </row>
    <row r="138" spans="1:14" x14ac:dyDescent="0.15">
      <c r="A138">
        <v>139</v>
      </c>
      <c r="B138" t="str">
        <f ca="1">IF(OFFSET('活動記録 '!$B$6,$A138,)="","",OFFSET('活動記録 '!$B$6,$A138,))</f>
        <v/>
      </c>
      <c r="C138" s="997" t="str">
        <f ca="1">IF(OFFSET('活動記録 '!$C$6,$A138,)="","",OFFSET('活動記録 '!$C$6,$A138,))</f>
        <v/>
      </c>
      <c r="D138" t="str">
        <f ca="1">IF(OFFSET('活動記録 '!$D$6,$A138,)="","",OFFSET('活動記録 '!$D$6,$A138,))</f>
        <v/>
      </c>
      <c r="E138" t="str">
        <f ca="1">IF(OFFSET('活動記録 '!$E$6,$A138,)="","",OFFSET('活動記録 '!$E$6,$A138,))</f>
        <v/>
      </c>
      <c r="F138" t="str">
        <f ca="1">IF(OFFSET('活動記録 '!$F$6,$A138,)="","",OFFSET('活動記録 '!$F$6,$A138,))</f>
        <v/>
      </c>
      <c r="G138" t="str">
        <f ca="1">IF(OFFSET('活動記録 '!$H$6,$A138,)="","",OFFSET('活動記録 '!$H$6,$A138,))</f>
        <v/>
      </c>
      <c r="H138" t="str">
        <f ca="1">IF(OFFSET('活動記録 '!$N$6,$A138,)="","",OFFSET('活動記録 '!$N$6,$A138,))</f>
        <v/>
      </c>
      <c r="I138" t="str">
        <f ca="1">IF(OFFSET('活動記録 '!$I$6,$A138,)="","",OFFSET('活動記録 '!$I$6,$A138,))</f>
        <v/>
      </c>
      <c r="J138" t="str">
        <f ca="1">IF(OFFSET('活動記録 '!$J$6,$A138,)="","",OFFSET('活動記録 '!$J$6,$A138,))</f>
        <v/>
      </c>
      <c r="K138" t="str">
        <f ca="1">IF(OFFSET('活動記録 '!$K$6,$A138,)="","",OFFSET('活動記録 '!$K$6,$A138,))</f>
        <v/>
      </c>
      <c r="L138" t="str">
        <f ca="1">IF(OFFSET('活動記録 '!$L$6,$A138,)="","",OFFSET('活動記録 '!$L$6,$A138,))</f>
        <v/>
      </c>
      <c r="M138" t="str">
        <f ca="1">IF(OFFSET('活動記録 '!$M$6,$A138,)="","",OFFSET('活動記録 '!$M$6,$A138,))</f>
        <v/>
      </c>
      <c r="N138" t="str">
        <f ca="1">IF(OFFSET('活動記録 '!$R$6,$A138,)="","",OFFSET('活動記録 '!$R$6,$A138,))</f>
        <v/>
      </c>
    </row>
    <row r="139" spans="1:14" x14ac:dyDescent="0.15">
      <c r="A139">
        <v>140</v>
      </c>
      <c r="B139" t="str">
        <f ca="1">IF(OFFSET('活動記録 '!$B$6,$A139,)="","",OFFSET('活動記録 '!$B$6,$A139,))</f>
        <v/>
      </c>
      <c r="C139" s="997" t="str">
        <f ca="1">IF(OFFSET('活動記録 '!$C$6,$A139,)="","",OFFSET('活動記録 '!$C$6,$A139,))</f>
        <v/>
      </c>
      <c r="D139" t="str">
        <f ca="1">IF(OFFSET('活動記録 '!$D$6,$A139,)="","",OFFSET('活動記録 '!$D$6,$A139,))</f>
        <v/>
      </c>
      <c r="E139" t="str">
        <f ca="1">IF(OFFSET('活動記録 '!$E$6,$A139,)="","",OFFSET('活動記録 '!$E$6,$A139,))</f>
        <v/>
      </c>
      <c r="F139" t="str">
        <f ca="1">IF(OFFSET('活動記録 '!$F$6,$A139,)="","",OFFSET('活動記録 '!$F$6,$A139,))</f>
        <v/>
      </c>
      <c r="G139" t="str">
        <f ca="1">IF(OFFSET('活動記録 '!$H$6,$A139,)="","",OFFSET('活動記録 '!$H$6,$A139,))</f>
        <v/>
      </c>
      <c r="H139" t="str">
        <f ca="1">IF(OFFSET('活動記録 '!$N$6,$A139,)="","",OFFSET('活動記録 '!$N$6,$A139,))</f>
        <v/>
      </c>
      <c r="I139" t="str">
        <f ca="1">IF(OFFSET('活動記録 '!$I$6,$A139,)="","",OFFSET('活動記録 '!$I$6,$A139,))</f>
        <v/>
      </c>
      <c r="J139" t="str">
        <f ca="1">IF(OFFSET('活動記録 '!$J$6,$A139,)="","",OFFSET('活動記録 '!$J$6,$A139,))</f>
        <v/>
      </c>
      <c r="K139" t="str">
        <f ca="1">IF(OFFSET('活動記録 '!$K$6,$A139,)="","",OFFSET('活動記録 '!$K$6,$A139,))</f>
        <v/>
      </c>
      <c r="L139" t="str">
        <f ca="1">IF(OFFSET('活動記録 '!$L$6,$A139,)="","",OFFSET('活動記録 '!$L$6,$A139,))</f>
        <v/>
      </c>
      <c r="M139" t="str">
        <f ca="1">IF(OFFSET('活動記録 '!$M$6,$A139,)="","",OFFSET('活動記録 '!$M$6,$A139,))</f>
        <v/>
      </c>
      <c r="N139" t="str">
        <f ca="1">IF(OFFSET('活動記録 '!$R$6,$A139,)="","",OFFSET('活動記録 '!$R$6,$A139,))</f>
        <v/>
      </c>
    </row>
    <row r="140" spans="1:14" x14ac:dyDescent="0.15">
      <c r="A140">
        <v>141</v>
      </c>
      <c r="B140" t="str">
        <f ca="1">IF(OFFSET('活動記録 '!$B$6,$A140,)="","",OFFSET('活動記録 '!$B$6,$A140,))</f>
        <v/>
      </c>
      <c r="C140" s="997" t="str">
        <f ca="1">IF(OFFSET('活動記録 '!$C$6,$A140,)="","",OFFSET('活動記録 '!$C$6,$A140,))</f>
        <v/>
      </c>
      <c r="D140" t="str">
        <f ca="1">IF(OFFSET('活動記録 '!$D$6,$A140,)="","",OFFSET('活動記録 '!$D$6,$A140,))</f>
        <v/>
      </c>
      <c r="E140" t="str">
        <f ca="1">IF(OFFSET('活動記録 '!$E$6,$A140,)="","",OFFSET('活動記録 '!$E$6,$A140,))</f>
        <v/>
      </c>
      <c r="F140" t="str">
        <f ca="1">IF(OFFSET('活動記録 '!$F$6,$A140,)="","",OFFSET('活動記録 '!$F$6,$A140,))</f>
        <v/>
      </c>
      <c r="G140" t="str">
        <f ca="1">IF(OFFSET('活動記録 '!$H$6,$A140,)="","",OFFSET('活動記録 '!$H$6,$A140,))</f>
        <v/>
      </c>
      <c r="H140" t="str">
        <f ca="1">IF(OFFSET('活動記録 '!$N$6,$A140,)="","",OFFSET('活動記録 '!$N$6,$A140,))</f>
        <v/>
      </c>
      <c r="I140" t="str">
        <f ca="1">IF(OFFSET('活動記録 '!$I$6,$A140,)="","",OFFSET('活動記録 '!$I$6,$A140,))</f>
        <v/>
      </c>
      <c r="J140" t="str">
        <f ca="1">IF(OFFSET('活動記録 '!$J$6,$A140,)="","",OFFSET('活動記録 '!$J$6,$A140,))</f>
        <v/>
      </c>
      <c r="K140" t="str">
        <f ca="1">IF(OFFSET('活動記録 '!$K$6,$A140,)="","",OFFSET('活動記録 '!$K$6,$A140,))</f>
        <v/>
      </c>
      <c r="L140" t="str">
        <f ca="1">IF(OFFSET('活動記録 '!$L$6,$A140,)="","",OFFSET('活動記録 '!$L$6,$A140,))</f>
        <v/>
      </c>
      <c r="M140" t="str">
        <f ca="1">IF(OFFSET('活動記録 '!$M$6,$A140,)="","",OFFSET('活動記録 '!$M$6,$A140,))</f>
        <v/>
      </c>
      <c r="N140" t="str">
        <f ca="1">IF(OFFSET('活動記録 '!$R$6,$A140,)="","",OFFSET('活動記録 '!$R$6,$A140,))</f>
        <v/>
      </c>
    </row>
    <row r="141" spans="1:14" x14ac:dyDescent="0.15">
      <c r="A141">
        <v>142</v>
      </c>
      <c r="B141" t="str">
        <f ca="1">IF(OFFSET('活動記録 '!$B$6,$A141,)="","",OFFSET('活動記録 '!$B$6,$A141,))</f>
        <v/>
      </c>
      <c r="C141" s="997" t="str">
        <f ca="1">IF(OFFSET('活動記録 '!$C$6,$A141,)="","",OFFSET('活動記録 '!$C$6,$A141,))</f>
        <v/>
      </c>
      <c r="D141" t="str">
        <f ca="1">IF(OFFSET('活動記録 '!$D$6,$A141,)="","",OFFSET('活動記録 '!$D$6,$A141,))</f>
        <v/>
      </c>
      <c r="E141" t="str">
        <f ca="1">IF(OFFSET('活動記録 '!$E$6,$A141,)="","",OFFSET('活動記録 '!$E$6,$A141,))</f>
        <v/>
      </c>
      <c r="F141" t="str">
        <f ca="1">IF(OFFSET('活動記録 '!$F$6,$A141,)="","",OFFSET('活動記録 '!$F$6,$A141,))</f>
        <v/>
      </c>
      <c r="G141" t="str">
        <f ca="1">IF(OFFSET('活動記録 '!$H$6,$A141,)="","",OFFSET('活動記録 '!$H$6,$A141,))</f>
        <v/>
      </c>
      <c r="H141" t="str">
        <f ca="1">IF(OFFSET('活動記録 '!$N$6,$A141,)="","",OFFSET('活動記録 '!$N$6,$A141,))</f>
        <v/>
      </c>
      <c r="I141" t="str">
        <f ca="1">IF(OFFSET('活動記録 '!$I$6,$A141,)="","",OFFSET('活動記録 '!$I$6,$A141,))</f>
        <v/>
      </c>
      <c r="J141" t="str">
        <f ca="1">IF(OFFSET('活動記録 '!$J$6,$A141,)="","",OFFSET('活動記録 '!$J$6,$A141,))</f>
        <v/>
      </c>
      <c r="K141" t="str">
        <f ca="1">IF(OFFSET('活動記録 '!$K$6,$A141,)="","",OFFSET('活動記録 '!$K$6,$A141,))</f>
        <v/>
      </c>
      <c r="L141" t="str">
        <f ca="1">IF(OFFSET('活動記録 '!$L$6,$A141,)="","",OFFSET('活動記録 '!$L$6,$A141,))</f>
        <v/>
      </c>
      <c r="M141" t="str">
        <f ca="1">IF(OFFSET('活動記録 '!$M$6,$A141,)="","",OFFSET('活動記録 '!$M$6,$A141,))</f>
        <v/>
      </c>
      <c r="N141" t="str">
        <f ca="1">IF(OFFSET('活動記録 '!$R$6,$A141,)="","",OFFSET('活動記録 '!$R$6,$A141,))</f>
        <v/>
      </c>
    </row>
    <row r="142" spans="1:14" x14ac:dyDescent="0.15">
      <c r="A142">
        <v>143</v>
      </c>
      <c r="B142" t="str">
        <f ca="1">IF(OFFSET('活動記録 '!$B$6,$A142,)="","",OFFSET('活動記録 '!$B$6,$A142,))</f>
        <v/>
      </c>
      <c r="C142" s="997" t="str">
        <f ca="1">IF(OFFSET('活動記録 '!$C$6,$A142,)="","",OFFSET('活動記録 '!$C$6,$A142,))</f>
        <v/>
      </c>
      <c r="D142" t="str">
        <f ca="1">IF(OFFSET('活動記録 '!$D$6,$A142,)="","",OFFSET('活動記録 '!$D$6,$A142,))</f>
        <v/>
      </c>
      <c r="E142" t="str">
        <f ca="1">IF(OFFSET('活動記録 '!$E$6,$A142,)="","",OFFSET('活動記録 '!$E$6,$A142,))</f>
        <v/>
      </c>
      <c r="F142" t="str">
        <f ca="1">IF(OFFSET('活動記録 '!$F$6,$A142,)="","",OFFSET('活動記録 '!$F$6,$A142,))</f>
        <v/>
      </c>
      <c r="G142" t="str">
        <f ca="1">IF(OFFSET('活動記録 '!$H$6,$A142,)="","",OFFSET('活動記録 '!$H$6,$A142,))</f>
        <v/>
      </c>
      <c r="H142" t="str">
        <f ca="1">IF(OFFSET('活動記録 '!$N$6,$A142,)="","",OFFSET('活動記録 '!$N$6,$A142,))</f>
        <v/>
      </c>
      <c r="I142" t="str">
        <f ca="1">IF(OFFSET('活動記録 '!$I$6,$A142,)="","",OFFSET('活動記録 '!$I$6,$A142,))</f>
        <v/>
      </c>
      <c r="J142" t="str">
        <f ca="1">IF(OFFSET('活動記録 '!$J$6,$A142,)="","",OFFSET('活動記録 '!$J$6,$A142,))</f>
        <v/>
      </c>
      <c r="K142" t="str">
        <f ca="1">IF(OFFSET('活動記録 '!$K$6,$A142,)="","",OFFSET('活動記録 '!$K$6,$A142,))</f>
        <v/>
      </c>
      <c r="L142" t="str">
        <f ca="1">IF(OFFSET('活動記録 '!$L$6,$A142,)="","",OFFSET('活動記録 '!$L$6,$A142,))</f>
        <v/>
      </c>
      <c r="M142" t="str">
        <f ca="1">IF(OFFSET('活動記録 '!$M$6,$A142,)="","",OFFSET('活動記録 '!$M$6,$A142,))</f>
        <v/>
      </c>
      <c r="N142" t="str">
        <f ca="1">IF(OFFSET('活動記録 '!$R$6,$A142,)="","",OFFSET('活動記録 '!$R$6,$A142,))</f>
        <v/>
      </c>
    </row>
    <row r="143" spans="1:14" x14ac:dyDescent="0.15">
      <c r="A143">
        <v>144</v>
      </c>
      <c r="B143" t="str">
        <f ca="1">IF(OFFSET('活動記録 '!$B$6,$A143,)="","",OFFSET('活動記録 '!$B$6,$A143,))</f>
        <v/>
      </c>
      <c r="C143" s="997" t="str">
        <f ca="1">IF(OFFSET('活動記録 '!$C$6,$A143,)="","",OFFSET('活動記録 '!$C$6,$A143,))</f>
        <v/>
      </c>
      <c r="D143" t="str">
        <f ca="1">IF(OFFSET('活動記録 '!$D$6,$A143,)="","",OFFSET('活動記録 '!$D$6,$A143,))</f>
        <v/>
      </c>
      <c r="E143" t="str">
        <f ca="1">IF(OFFSET('活動記録 '!$E$6,$A143,)="","",OFFSET('活動記録 '!$E$6,$A143,))</f>
        <v/>
      </c>
      <c r="F143" t="str">
        <f ca="1">IF(OFFSET('活動記録 '!$F$6,$A143,)="","",OFFSET('活動記録 '!$F$6,$A143,))</f>
        <v/>
      </c>
      <c r="G143" t="str">
        <f ca="1">IF(OFFSET('活動記録 '!$H$6,$A143,)="","",OFFSET('活動記録 '!$H$6,$A143,))</f>
        <v/>
      </c>
      <c r="H143" t="str">
        <f ca="1">IF(OFFSET('活動記録 '!$N$6,$A143,)="","",OFFSET('活動記録 '!$N$6,$A143,))</f>
        <v/>
      </c>
      <c r="I143" t="str">
        <f ca="1">IF(OFFSET('活動記録 '!$I$6,$A143,)="","",OFFSET('活動記録 '!$I$6,$A143,))</f>
        <v/>
      </c>
      <c r="J143" t="str">
        <f ca="1">IF(OFFSET('活動記録 '!$J$6,$A143,)="","",OFFSET('活動記録 '!$J$6,$A143,))</f>
        <v/>
      </c>
      <c r="K143" t="str">
        <f ca="1">IF(OFFSET('活動記録 '!$K$6,$A143,)="","",OFFSET('活動記録 '!$K$6,$A143,))</f>
        <v/>
      </c>
      <c r="L143" t="str">
        <f ca="1">IF(OFFSET('活動記録 '!$L$6,$A143,)="","",OFFSET('活動記録 '!$L$6,$A143,))</f>
        <v/>
      </c>
      <c r="M143" t="str">
        <f ca="1">IF(OFFSET('活動記録 '!$M$6,$A143,)="","",OFFSET('活動記録 '!$M$6,$A143,))</f>
        <v/>
      </c>
      <c r="N143" t="str">
        <f ca="1">IF(OFFSET('活動記録 '!$R$6,$A143,)="","",OFFSET('活動記録 '!$R$6,$A143,))</f>
        <v/>
      </c>
    </row>
    <row r="144" spans="1:14" x14ac:dyDescent="0.15">
      <c r="A144">
        <v>145</v>
      </c>
      <c r="B144" t="str">
        <f ca="1">IF(OFFSET('活動記録 '!$B$6,$A144,)="","",OFFSET('活動記録 '!$B$6,$A144,))</f>
        <v/>
      </c>
      <c r="C144" s="997" t="str">
        <f ca="1">IF(OFFSET('活動記録 '!$C$6,$A144,)="","",OFFSET('活動記録 '!$C$6,$A144,))</f>
        <v/>
      </c>
      <c r="D144" t="str">
        <f ca="1">IF(OFFSET('活動記録 '!$D$6,$A144,)="","",OFFSET('活動記録 '!$D$6,$A144,))</f>
        <v/>
      </c>
      <c r="E144" t="str">
        <f ca="1">IF(OFFSET('活動記録 '!$E$6,$A144,)="","",OFFSET('活動記録 '!$E$6,$A144,))</f>
        <v/>
      </c>
      <c r="F144" t="str">
        <f ca="1">IF(OFFSET('活動記録 '!$F$6,$A144,)="","",OFFSET('活動記録 '!$F$6,$A144,))</f>
        <v/>
      </c>
      <c r="G144" t="str">
        <f ca="1">IF(OFFSET('活動記録 '!$H$6,$A144,)="","",OFFSET('活動記録 '!$H$6,$A144,))</f>
        <v/>
      </c>
      <c r="H144" t="str">
        <f ca="1">IF(OFFSET('活動記録 '!$N$6,$A144,)="","",OFFSET('活動記録 '!$N$6,$A144,))</f>
        <v/>
      </c>
      <c r="I144" t="str">
        <f ca="1">IF(OFFSET('活動記録 '!$I$6,$A144,)="","",OFFSET('活動記録 '!$I$6,$A144,))</f>
        <v/>
      </c>
      <c r="J144" t="str">
        <f ca="1">IF(OFFSET('活動記録 '!$J$6,$A144,)="","",OFFSET('活動記録 '!$J$6,$A144,))</f>
        <v/>
      </c>
      <c r="K144" t="str">
        <f ca="1">IF(OFFSET('活動記録 '!$K$6,$A144,)="","",OFFSET('活動記録 '!$K$6,$A144,))</f>
        <v/>
      </c>
      <c r="L144" t="str">
        <f ca="1">IF(OFFSET('活動記録 '!$L$6,$A144,)="","",OFFSET('活動記録 '!$L$6,$A144,))</f>
        <v/>
      </c>
      <c r="M144" t="str">
        <f ca="1">IF(OFFSET('活動記録 '!$M$6,$A144,)="","",OFFSET('活動記録 '!$M$6,$A144,))</f>
        <v/>
      </c>
      <c r="N144" t="str">
        <f ca="1">IF(OFFSET('活動記録 '!$R$6,$A144,)="","",OFFSET('活動記録 '!$R$6,$A144,))</f>
        <v/>
      </c>
    </row>
    <row r="145" spans="1:14" x14ac:dyDescent="0.15">
      <c r="A145">
        <v>146</v>
      </c>
      <c r="B145" t="str">
        <f ca="1">IF(OFFSET('活動記録 '!$B$6,$A145,)="","",OFFSET('活動記録 '!$B$6,$A145,))</f>
        <v/>
      </c>
      <c r="C145" s="997" t="str">
        <f ca="1">IF(OFFSET('活動記録 '!$C$6,$A145,)="","",OFFSET('活動記録 '!$C$6,$A145,))</f>
        <v/>
      </c>
      <c r="D145" t="str">
        <f ca="1">IF(OFFSET('活動記録 '!$D$6,$A145,)="","",OFFSET('活動記録 '!$D$6,$A145,))</f>
        <v/>
      </c>
      <c r="E145" t="str">
        <f ca="1">IF(OFFSET('活動記録 '!$E$6,$A145,)="","",OFFSET('活動記録 '!$E$6,$A145,))</f>
        <v/>
      </c>
      <c r="F145" t="str">
        <f ca="1">IF(OFFSET('活動記録 '!$F$6,$A145,)="","",OFFSET('活動記録 '!$F$6,$A145,))</f>
        <v/>
      </c>
      <c r="G145" t="str">
        <f ca="1">IF(OFFSET('活動記録 '!$H$6,$A145,)="","",OFFSET('活動記録 '!$H$6,$A145,))</f>
        <v/>
      </c>
      <c r="H145" t="str">
        <f ca="1">IF(OFFSET('活動記録 '!$N$6,$A145,)="","",OFFSET('活動記録 '!$N$6,$A145,))</f>
        <v/>
      </c>
      <c r="I145" t="str">
        <f ca="1">IF(OFFSET('活動記録 '!$I$6,$A145,)="","",OFFSET('活動記録 '!$I$6,$A145,))</f>
        <v/>
      </c>
      <c r="J145" t="str">
        <f ca="1">IF(OFFSET('活動記録 '!$J$6,$A145,)="","",OFFSET('活動記録 '!$J$6,$A145,))</f>
        <v/>
      </c>
      <c r="K145" t="str">
        <f ca="1">IF(OFFSET('活動記録 '!$K$6,$A145,)="","",OFFSET('活動記録 '!$K$6,$A145,))</f>
        <v/>
      </c>
      <c r="L145" t="str">
        <f ca="1">IF(OFFSET('活動記録 '!$L$6,$A145,)="","",OFFSET('活動記録 '!$L$6,$A145,))</f>
        <v/>
      </c>
      <c r="M145" t="str">
        <f ca="1">IF(OFFSET('活動記録 '!$M$6,$A145,)="","",OFFSET('活動記録 '!$M$6,$A145,))</f>
        <v/>
      </c>
      <c r="N145" t="str">
        <f ca="1">IF(OFFSET('活動記録 '!$R$6,$A145,)="","",OFFSET('活動記録 '!$R$6,$A145,))</f>
        <v/>
      </c>
    </row>
    <row r="146" spans="1:14" x14ac:dyDescent="0.15">
      <c r="A146">
        <v>147</v>
      </c>
      <c r="B146" t="str">
        <f ca="1">IF(OFFSET('活動記録 '!$B$6,$A146,)="","",OFFSET('活動記録 '!$B$6,$A146,))</f>
        <v/>
      </c>
      <c r="C146" s="997" t="str">
        <f ca="1">IF(OFFSET('活動記録 '!$C$6,$A146,)="","",OFFSET('活動記録 '!$C$6,$A146,))</f>
        <v/>
      </c>
      <c r="D146" t="str">
        <f ca="1">IF(OFFSET('活動記録 '!$D$6,$A146,)="","",OFFSET('活動記録 '!$D$6,$A146,))</f>
        <v/>
      </c>
      <c r="E146" t="str">
        <f ca="1">IF(OFFSET('活動記録 '!$E$6,$A146,)="","",OFFSET('活動記録 '!$E$6,$A146,))</f>
        <v/>
      </c>
      <c r="F146" t="str">
        <f ca="1">IF(OFFSET('活動記録 '!$F$6,$A146,)="","",OFFSET('活動記録 '!$F$6,$A146,))</f>
        <v/>
      </c>
      <c r="G146" t="str">
        <f ca="1">IF(OFFSET('活動記録 '!$H$6,$A146,)="","",OFFSET('活動記録 '!$H$6,$A146,))</f>
        <v/>
      </c>
      <c r="H146" t="str">
        <f ca="1">IF(OFFSET('活動記録 '!$N$6,$A146,)="","",OFFSET('活動記録 '!$N$6,$A146,))</f>
        <v/>
      </c>
      <c r="I146" t="str">
        <f ca="1">IF(OFFSET('活動記録 '!$I$6,$A146,)="","",OFFSET('活動記録 '!$I$6,$A146,))</f>
        <v/>
      </c>
      <c r="J146" t="str">
        <f ca="1">IF(OFFSET('活動記録 '!$J$6,$A146,)="","",OFFSET('活動記録 '!$J$6,$A146,))</f>
        <v/>
      </c>
      <c r="K146" t="str">
        <f ca="1">IF(OFFSET('活動記録 '!$K$6,$A146,)="","",OFFSET('活動記録 '!$K$6,$A146,))</f>
        <v/>
      </c>
      <c r="L146" t="str">
        <f ca="1">IF(OFFSET('活動記録 '!$L$6,$A146,)="","",OFFSET('活動記録 '!$L$6,$A146,))</f>
        <v/>
      </c>
      <c r="M146" t="str">
        <f ca="1">IF(OFFSET('活動記録 '!$M$6,$A146,)="","",OFFSET('活動記録 '!$M$6,$A146,))</f>
        <v/>
      </c>
      <c r="N146" t="str">
        <f ca="1">IF(OFFSET('活動記録 '!$R$6,$A146,)="","",OFFSET('活動記録 '!$R$6,$A146,))</f>
        <v/>
      </c>
    </row>
    <row r="147" spans="1:14" x14ac:dyDescent="0.15">
      <c r="A147">
        <v>148</v>
      </c>
      <c r="B147" t="str">
        <f ca="1">IF(OFFSET('活動記録 '!$B$6,$A147,)="","",OFFSET('活動記録 '!$B$6,$A147,))</f>
        <v/>
      </c>
      <c r="C147" s="997" t="str">
        <f ca="1">IF(OFFSET('活動記録 '!$C$6,$A147,)="","",OFFSET('活動記録 '!$C$6,$A147,))</f>
        <v/>
      </c>
      <c r="D147" t="str">
        <f ca="1">IF(OFFSET('活動記録 '!$D$6,$A147,)="","",OFFSET('活動記録 '!$D$6,$A147,))</f>
        <v/>
      </c>
      <c r="E147" t="str">
        <f ca="1">IF(OFFSET('活動記録 '!$E$6,$A147,)="","",OFFSET('活動記録 '!$E$6,$A147,))</f>
        <v/>
      </c>
      <c r="F147" t="str">
        <f ca="1">IF(OFFSET('活動記録 '!$F$6,$A147,)="","",OFFSET('活動記録 '!$F$6,$A147,))</f>
        <v/>
      </c>
      <c r="G147" t="str">
        <f ca="1">IF(OFFSET('活動記録 '!$H$6,$A147,)="","",OFFSET('活動記録 '!$H$6,$A147,))</f>
        <v/>
      </c>
      <c r="H147" t="str">
        <f ca="1">IF(OFFSET('活動記録 '!$N$6,$A147,)="","",OFFSET('活動記録 '!$N$6,$A147,))</f>
        <v/>
      </c>
      <c r="I147" t="str">
        <f ca="1">IF(OFFSET('活動記録 '!$I$6,$A147,)="","",OFFSET('活動記録 '!$I$6,$A147,))</f>
        <v/>
      </c>
      <c r="J147" t="str">
        <f ca="1">IF(OFFSET('活動記録 '!$J$6,$A147,)="","",OFFSET('活動記録 '!$J$6,$A147,))</f>
        <v/>
      </c>
      <c r="K147" t="str">
        <f ca="1">IF(OFFSET('活動記録 '!$K$6,$A147,)="","",OFFSET('活動記録 '!$K$6,$A147,))</f>
        <v/>
      </c>
      <c r="L147" t="str">
        <f ca="1">IF(OFFSET('活動記録 '!$L$6,$A147,)="","",OFFSET('活動記録 '!$L$6,$A147,))</f>
        <v/>
      </c>
      <c r="M147" t="str">
        <f ca="1">IF(OFFSET('活動記録 '!$M$6,$A147,)="","",OFFSET('活動記録 '!$M$6,$A147,))</f>
        <v/>
      </c>
      <c r="N147" t="str">
        <f ca="1">IF(OFFSET('活動記録 '!$R$6,$A147,)="","",OFFSET('活動記録 '!$R$6,$A147,))</f>
        <v/>
      </c>
    </row>
    <row r="148" spans="1:14" x14ac:dyDescent="0.15">
      <c r="A148">
        <v>149</v>
      </c>
      <c r="B148" t="str">
        <f ca="1">IF(OFFSET('活動記録 '!$B$6,$A148,)="","",OFFSET('活動記録 '!$B$6,$A148,))</f>
        <v/>
      </c>
      <c r="C148" s="997" t="str">
        <f ca="1">IF(OFFSET('活動記録 '!$C$6,$A148,)="","",OFFSET('活動記録 '!$C$6,$A148,))</f>
        <v/>
      </c>
      <c r="D148" t="str">
        <f ca="1">IF(OFFSET('活動記録 '!$D$6,$A148,)="","",OFFSET('活動記録 '!$D$6,$A148,))</f>
        <v/>
      </c>
      <c r="E148" t="str">
        <f ca="1">IF(OFFSET('活動記録 '!$E$6,$A148,)="","",OFFSET('活動記録 '!$E$6,$A148,))</f>
        <v/>
      </c>
      <c r="F148" t="str">
        <f ca="1">IF(OFFSET('活動記録 '!$F$6,$A148,)="","",OFFSET('活動記録 '!$F$6,$A148,))</f>
        <v/>
      </c>
      <c r="G148" t="str">
        <f ca="1">IF(OFFSET('活動記録 '!$H$6,$A148,)="","",OFFSET('活動記録 '!$H$6,$A148,))</f>
        <v/>
      </c>
      <c r="H148" t="str">
        <f ca="1">IF(OFFSET('活動記録 '!$N$6,$A148,)="","",OFFSET('活動記録 '!$N$6,$A148,))</f>
        <v/>
      </c>
      <c r="I148" t="str">
        <f ca="1">IF(OFFSET('活動記録 '!$I$6,$A148,)="","",OFFSET('活動記録 '!$I$6,$A148,))</f>
        <v/>
      </c>
      <c r="J148" t="str">
        <f ca="1">IF(OFFSET('活動記録 '!$J$6,$A148,)="","",OFFSET('活動記録 '!$J$6,$A148,))</f>
        <v/>
      </c>
      <c r="K148" t="str">
        <f ca="1">IF(OFFSET('活動記録 '!$K$6,$A148,)="","",OFFSET('活動記録 '!$K$6,$A148,))</f>
        <v/>
      </c>
      <c r="L148" t="str">
        <f ca="1">IF(OFFSET('活動記録 '!$L$6,$A148,)="","",OFFSET('活動記録 '!$L$6,$A148,))</f>
        <v/>
      </c>
      <c r="M148" t="str">
        <f ca="1">IF(OFFSET('活動記録 '!$M$6,$A148,)="","",OFFSET('活動記録 '!$M$6,$A148,))</f>
        <v/>
      </c>
      <c r="N148" t="str">
        <f ca="1">IF(OFFSET('活動記録 '!$R$6,$A148,)="","",OFFSET('活動記録 '!$R$6,$A148,))</f>
        <v/>
      </c>
    </row>
    <row r="149" spans="1:14" x14ac:dyDescent="0.15">
      <c r="A149">
        <v>150</v>
      </c>
      <c r="B149" t="str">
        <f ca="1">IF(OFFSET('活動記録 '!$B$6,$A149,)="","",OFFSET('活動記録 '!$B$6,$A149,))</f>
        <v/>
      </c>
      <c r="C149" s="997" t="str">
        <f ca="1">IF(OFFSET('活動記録 '!$C$6,$A149,)="","",OFFSET('活動記録 '!$C$6,$A149,))</f>
        <v/>
      </c>
      <c r="D149" t="str">
        <f ca="1">IF(OFFSET('活動記録 '!$D$6,$A149,)="","",OFFSET('活動記録 '!$D$6,$A149,))</f>
        <v/>
      </c>
      <c r="E149" t="str">
        <f ca="1">IF(OFFSET('活動記録 '!$E$6,$A149,)="","",OFFSET('活動記録 '!$E$6,$A149,))</f>
        <v/>
      </c>
      <c r="F149" t="str">
        <f ca="1">IF(OFFSET('活動記録 '!$F$6,$A149,)="","",OFFSET('活動記録 '!$F$6,$A149,))</f>
        <v/>
      </c>
      <c r="G149" t="str">
        <f ca="1">IF(OFFSET('活動記録 '!$H$6,$A149,)="","",OFFSET('活動記録 '!$H$6,$A149,))</f>
        <v/>
      </c>
      <c r="H149" t="str">
        <f ca="1">IF(OFFSET('活動記録 '!$N$6,$A149,)="","",OFFSET('活動記録 '!$N$6,$A149,))</f>
        <v/>
      </c>
      <c r="I149" t="str">
        <f ca="1">IF(OFFSET('活動記録 '!$I$6,$A149,)="","",OFFSET('活動記録 '!$I$6,$A149,))</f>
        <v/>
      </c>
      <c r="J149" t="str">
        <f ca="1">IF(OFFSET('活動記録 '!$J$6,$A149,)="","",OFFSET('活動記録 '!$J$6,$A149,))</f>
        <v/>
      </c>
      <c r="K149" t="str">
        <f ca="1">IF(OFFSET('活動記録 '!$K$6,$A149,)="","",OFFSET('活動記録 '!$K$6,$A149,))</f>
        <v/>
      </c>
      <c r="L149" t="str">
        <f ca="1">IF(OFFSET('活動記録 '!$L$6,$A149,)="","",OFFSET('活動記録 '!$L$6,$A149,))</f>
        <v/>
      </c>
      <c r="M149" t="str">
        <f ca="1">IF(OFFSET('活動記録 '!$M$6,$A149,)="","",OFFSET('活動記録 '!$M$6,$A149,))</f>
        <v/>
      </c>
      <c r="N149" t="str">
        <f ca="1">IF(OFFSET('活動記録 '!$R$6,$A149,)="","",OFFSET('活動記録 '!$R$6,$A149,))</f>
        <v/>
      </c>
    </row>
    <row r="150" spans="1:14" x14ac:dyDescent="0.15">
      <c r="A150">
        <v>151</v>
      </c>
      <c r="B150" t="str">
        <f ca="1">IF(OFFSET('活動記録 '!$B$6,$A150,)="","",OFFSET('活動記録 '!$B$6,$A150,))</f>
        <v/>
      </c>
      <c r="C150" s="997" t="str">
        <f ca="1">IF(OFFSET('活動記録 '!$C$6,$A150,)="","",OFFSET('活動記録 '!$C$6,$A150,))</f>
        <v/>
      </c>
      <c r="D150" t="str">
        <f ca="1">IF(OFFSET('活動記録 '!$D$6,$A150,)="","",OFFSET('活動記録 '!$D$6,$A150,))</f>
        <v/>
      </c>
      <c r="E150" t="str">
        <f ca="1">IF(OFFSET('活動記録 '!$E$6,$A150,)="","",OFFSET('活動記録 '!$E$6,$A150,))</f>
        <v/>
      </c>
      <c r="F150" t="str">
        <f ca="1">IF(OFFSET('活動記録 '!$F$6,$A150,)="","",OFFSET('活動記録 '!$F$6,$A150,))</f>
        <v/>
      </c>
      <c r="G150" t="str">
        <f ca="1">IF(OFFSET('活動記録 '!$H$6,$A150,)="","",OFFSET('活動記録 '!$H$6,$A150,))</f>
        <v/>
      </c>
      <c r="H150" t="str">
        <f ca="1">IF(OFFSET('活動記録 '!$N$6,$A150,)="","",OFFSET('活動記録 '!$N$6,$A150,))</f>
        <v/>
      </c>
      <c r="I150" t="str">
        <f ca="1">IF(OFFSET('活動記録 '!$I$6,$A150,)="","",OFFSET('活動記録 '!$I$6,$A150,))</f>
        <v/>
      </c>
      <c r="J150" t="str">
        <f ca="1">IF(OFFSET('活動記録 '!$J$6,$A150,)="","",OFFSET('活動記録 '!$J$6,$A150,))</f>
        <v/>
      </c>
      <c r="K150" t="str">
        <f ca="1">IF(OFFSET('活動記録 '!$K$6,$A150,)="","",OFFSET('活動記録 '!$K$6,$A150,))</f>
        <v/>
      </c>
      <c r="L150" t="str">
        <f ca="1">IF(OFFSET('活動記録 '!$L$6,$A150,)="","",OFFSET('活動記録 '!$L$6,$A150,))</f>
        <v/>
      </c>
      <c r="M150" t="str">
        <f ca="1">IF(OFFSET('活動記録 '!$M$6,$A150,)="","",OFFSET('活動記録 '!$M$6,$A150,))</f>
        <v/>
      </c>
      <c r="N150" t="str">
        <f ca="1">IF(OFFSET('活動記録 '!$R$6,$A150,)="","",OFFSET('活動記録 '!$R$6,$A150,))</f>
        <v/>
      </c>
    </row>
    <row r="151" spans="1:14" x14ac:dyDescent="0.15">
      <c r="A151">
        <v>152</v>
      </c>
      <c r="B151" t="str">
        <f ca="1">IF(OFFSET('活動記録 '!$B$6,$A151,)="","",OFFSET('活動記録 '!$B$6,$A151,))</f>
        <v/>
      </c>
      <c r="C151" s="997" t="str">
        <f ca="1">IF(OFFSET('活動記録 '!$C$6,$A151,)="","",OFFSET('活動記録 '!$C$6,$A151,))</f>
        <v/>
      </c>
      <c r="D151" t="str">
        <f ca="1">IF(OFFSET('活動記録 '!$D$6,$A151,)="","",OFFSET('活動記録 '!$D$6,$A151,))</f>
        <v/>
      </c>
      <c r="E151" t="str">
        <f ca="1">IF(OFFSET('活動記録 '!$E$6,$A151,)="","",OFFSET('活動記録 '!$E$6,$A151,))</f>
        <v/>
      </c>
      <c r="F151" t="str">
        <f ca="1">IF(OFFSET('活動記録 '!$F$6,$A151,)="","",OFFSET('活動記録 '!$F$6,$A151,))</f>
        <v/>
      </c>
      <c r="G151" t="str">
        <f ca="1">IF(OFFSET('活動記録 '!$H$6,$A151,)="","",OFFSET('活動記録 '!$H$6,$A151,))</f>
        <v/>
      </c>
      <c r="H151" t="str">
        <f ca="1">IF(OFFSET('活動記録 '!$N$6,$A151,)="","",OFFSET('活動記録 '!$N$6,$A151,))</f>
        <v/>
      </c>
      <c r="I151" t="str">
        <f ca="1">IF(OFFSET('活動記録 '!$I$6,$A151,)="","",OFFSET('活動記録 '!$I$6,$A151,))</f>
        <v/>
      </c>
      <c r="J151" t="str">
        <f ca="1">IF(OFFSET('活動記録 '!$J$6,$A151,)="","",OFFSET('活動記録 '!$J$6,$A151,))</f>
        <v/>
      </c>
      <c r="K151" t="str">
        <f ca="1">IF(OFFSET('活動記録 '!$K$6,$A151,)="","",OFFSET('活動記録 '!$K$6,$A151,))</f>
        <v/>
      </c>
      <c r="L151" t="str">
        <f ca="1">IF(OFFSET('活動記録 '!$L$6,$A151,)="","",OFFSET('活動記録 '!$L$6,$A151,))</f>
        <v/>
      </c>
      <c r="M151" t="str">
        <f ca="1">IF(OFFSET('活動記録 '!$M$6,$A151,)="","",OFFSET('活動記録 '!$M$6,$A151,))</f>
        <v/>
      </c>
      <c r="N151" t="str">
        <f ca="1">IF(OFFSET('活動記録 '!$R$6,$A151,)="","",OFFSET('活動記録 '!$R$6,$A151,))</f>
        <v/>
      </c>
    </row>
    <row r="152" spans="1:14" x14ac:dyDescent="0.15">
      <c r="A152">
        <v>153</v>
      </c>
      <c r="B152" t="str">
        <f ca="1">IF(OFFSET('活動記録 '!$B$6,$A152,)="","",OFFSET('活動記録 '!$B$6,$A152,))</f>
        <v/>
      </c>
      <c r="C152" s="997" t="str">
        <f ca="1">IF(OFFSET('活動記録 '!$C$6,$A152,)="","",OFFSET('活動記録 '!$C$6,$A152,))</f>
        <v/>
      </c>
      <c r="D152" t="str">
        <f ca="1">IF(OFFSET('活動記録 '!$D$6,$A152,)="","",OFFSET('活動記録 '!$D$6,$A152,))</f>
        <v/>
      </c>
      <c r="E152" t="str">
        <f ca="1">IF(OFFSET('活動記録 '!$E$6,$A152,)="","",OFFSET('活動記録 '!$E$6,$A152,))</f>
        <v/>
      </c>
      <c r="F152" t="str">
        <f ca="1">IF(OFFSET('活動記録 '!$F$6,$A152,)="","",OFFSET('活動記録 '!$F$6,$A152,))</f>
        <v/>
      </c>
      <c r="G152" t="str">
        <f ca="1">IF(OFFSET('活動記録 '!$H$6,$A152,)="","",OFFSET('活動記録 '!$H$6,$A152,))</f>
        <v/>
      </c>
      <c r="H152" t="str">
        <f ca="1">IF(OFFSET('活動記録 '!$N$6,$A152,)="","",OFFSET('活動記録 '!$N$6,$A152,))</f>
        <v/>
      </c>
      <c r="I152" t="str">
        <f ca="1">IF(OFFSET('活動記録 '!$I$6,$A152,)="","",OFFSET('活動記録 '!$I$6,$A152,))</f>
        <v/>
      </c>
      <c r="J152" t="str">
        <f ca="1">IF(OFFSET('活動記録 '!$J$6,$A152,)="","",OFFSET('活動記録 '!$J$6,$A152,))</f>
        <v/>
      </c>
      <c r="K152" t="str">
        <f ca="1">IF(OFFSET('活動記録 '!$K$6,$A152,)="","",OFFSET('活動記録 '!$K$6,$A152,))</f>
        <v/>
      </c>
      <c r="L152" t="str">
        <f ca="1">IF(OFFSET('活動記録 '!$L$6,$A152,)="","",OFFSET('活動記録 '!$L$6,$A152,))</f>
        <v/>
      </c>
      <c r="M152" t="str">
        <f ca="1">IF(OFFSET('活動記録 '!$M$6,$A152,)="","",OFFSET('活動記録 '!$M$6,$A152,))</f>
        <v/>
      </c>
      <c r="N152" t="str">
        <f ca="1">IF(OFFSET('活動記録 '!$R$6,$A152,)="","",OFFSET('活動記録 '!$R$6,$A152,))</f>
        <v/>
      </c>
    </row>
    <row r="153" spans="1:14" x14ac:dyDescent="0.15">
      <c r="A153">
        <v>154</v>
      </c>
      <c r="B153" t="str">
        <f ca="1">IF(OFFSET('活動記録 '!$B$6,$A153,)="","",OFFSET('活動記録 '!$B$6,$A153,))</f>
        <v/>
      </c>
      <c r="C153" s="997" t="str">
        <f ca="1">IF(OFFSET('活動記録 '!$C$6,$A153,)="","",OFFSET('活動記録 '!$C$6,$A153,))</f>
        <v/>
      </c>
      <c r="D153" t="str">
        <f ca="1">IF(OFFSET('活動記録 '!$D$6,$A153,)="","",OFFSET('活動記録 '!$D$6,$A153,))</f>
        <v/>
      </c>
      <c r="E153" t="str">
        <f ca="1">IF(OFFSET('活動記録 '!$E$6,$A153,)="","",OFFSET('活動記録 '!$E$6,$A153,))</f>
        <v/>
      </c>
      <c r="F153" t="str">
        <f ca="1">IF(OFFSET('活動記録 '!$F$6,$A153,)="","",OFFSET('活動記録 '!$F$6,$A153,))</f>
        <v/>
      </c>
      <c r="G153" t="str">
        <f ca="1">IF(OFFSET('活動記録 '!$H$6,$A153,)="","",OFFSET('活動記録 '!$H$6,$A153,))</f>
        <v/>
      </c>
      <c r="H153" t="str">
        <f ca="1">IF(OFFSET('活動記録 '!$N$6,$A153,)="","",OFFSET('活動記録 '!$N$6,$A153,))</f>
        <v/>
      </c>
      <c r="I153" t="str">
        <f ca="1">IF(OFFSET('活動記録 '!$I$6,$A153,)="","",OFFSET('活動記録 '!$I$6,$A153,))</f>
        <v/>
      </c>
      <c r="J153" t="str">
        <f ca="1">IF(OFFSET('活動記録 '!$J$6,$A153,)="","",OFFSET('活動記録 '!$J$6,$A153,))</f>
        <v/>
      </c>
      <c r="K153" t="str">
        <f ca="1">IF(OFFSET('活動記録 '!$K$6,$A153,)="","",OFFSET('活動記録 '!$K$6,$A153,))</f>
        <v/>
      </c>
      <c r="L153" t="str">
        <f ca="1">IF(OFFSET('活動記録 '!$L$6,$A153,)="","",OFFSET('活動記録 '!$L$6,$A153,))</f>
        <v/>
      </c>
      <c r="M153" t="str">
        <f ca="1">IF(OFFSET('活動記録 '!$M$6,$A153,)="","",OFFSET('活動記録 '!$M$6,$A153,))</f>
        <v/>
      </c>
      <c r="N153" t="str">
        <f ca="1">IF(OFFSET('活動記録 '!$R$6,$A153,)="","",OFFSET('活動記録 '!$R$6,$A153,))</f>
        <v/>
      </c>
    </row>
    <row r="154" spans="1:14" x14ac:dyDescent="0.15">
      <c r="A154">
        <v>155</v>
      </c>
      <c r="B154" t="str">
        <f ca="1">IF(OFFSET('活動記録 '!$B$6,$A154,)="","",OFFSET('活動記録 '!$B$6,$A154,))</f>
        <v/>
      </c>
      <c r="C154" s="997" t="str">
        <f ca="1">IF(OFFSET('活動記録 '!$C$6,$A154,)="","",OFFSET('活動記録 '!$C$6,$A154,))</f>
        <v/>
      </c>
      <c r="D154" t="str">
        <f ca="1">IF(OFFSET('活動記録 '!$D$6,$A154,)="","",OFFSET('活動記録 '!$D$6,$A154,))</f>
        <v/>
      </c>
      <c r="E154" t="str">
        <f ca="1">IF(OFFSET('活動記録 '!$E$6,$A154,)="","",OFFSET('活動記録 '!$E$6,$A154,))</f>
        <v/>
      </c>
      <c r="F154" t="str">
        <f ca="1">IF(OFFSET('活動記録 '!$F$6,$A154,)="","",OFFSET('活動記録 '!$F$6,$A154,))</f>
        <v/>
      </c>
      <c r="G154" t="str">
        <f ca="1">IF(OFFSET('活動記録 '!$H$6,$A154,)="","",OFFSET('活動記録 '!$H$6,$A154,))</f>
        <v/>
      </c>
      <c r="H154" t="str">
        <f ca="1">IF(OFFSET('活動記録 '!$N$6,$A154,)="","",OFFSET('活動記録 '!$N$6,$A154,))</f>
        <v/>
      </c>
      <c r="I154" t="str">
        <f ca="1">IF(OFFSET('活動記録 '!$I$6,$A154,)="","",OFFSET('活動記録 '!$I$6,$A154,))</f>
        <v/>
      </c>
      <c r="J154" t="str">
        <f ca="1">IF(OFFSET('活動記録 '!$J$6,$A154,)="","",OFFSET('活動記録 '!$J$6,$A154,))</f>
        <v/>
      </c>
      <c r="K154" t="str">
        <f ca="1">IF(OFFSET('活動記録 '!$K$6,$A154,)="","",OFFSET('活動記録 '!$K$6,$A154,))</f>
        <v/>
      </c>
      <c r="L154" t="str">
        <f ca="1">IF(OFFSET('活動記録 '!$L$6,$A154,)="","",OFFSET('活動記録 '!$L$6,$A154,))</f>
        <v/>
      </c>
      <c r="M154" t="str">
        <f ca="1">IF(OFFSET('活動記録 '!$M$6,$A154,)="","",OFFSET('活動記録 '!$M$6,$A154,))</f>
        <v/>
      </c>
      <c r="N154" t="str">
        <f ca="1">IF(OFFSET('活動記録 '!$R$6,$A154,)="","",OFFSET('活動記録 '!$R$6,$A154,))</f>
        <v/>
      </c>
    </row>
    <row r="155" spans="1:14" x14ac:dyDescent="0.15">
      <c r="A155">
        <v>156</v>
      </c>
      <c r="B155" t="str">
        <f ca="1">IF(OFFSET('活動記録 '!$B$6,$A155,)="","",OFFSET('活動記録 '!$B$6,$A155,))</f>
        <v/>
      </c>
      <c r="C155" s="997" t="str">
        <f ca="1">IF(OFFSET('活動記録 '!$C$6,$A155,)="","",OFFSET('活動記録 '!$C$6,$A155,))</f>
        <v/>
      </c>
      <c r="D155" t="str">
        <f ca="1">IF(OFFSET('活動記録 '!$D$6,$A155,)="","",OFFSET('活動記録 '!$D$6,$A155,))</f>
        <v/>
      </c>
      <c r="E155" t="str">
        <f ca="1">IF(OFFSET('活動記録 '!$E$6,$A155,)="","",OFFSET('活動記録 '!$E$6,$A155,))</f>
        <v/>
      </c>
      <c r="F155" t="str">
        <f ca="1">IF(OFFSET('活動記録 '!$F$6,$A155,)="","",OFFSET('活動記録 '!$F$6,$A155,))</f>
        <v/>
      </c>
      <c r="G155" t="str">
        <f ca="1">IF(OFFSET('活動記録 '!$H$6,$A155,)="","",OFFSET('活動記録 '!$H$6,$A155,))</f>
        <v/>
      </c>
      <c r="H155" t="str">
        <f ca="1">IF(OFFSET('活動記録 '!$N$6,$A155,)="","",OFFSET('活動記録 '!$N$6,$A155,))</f>
        <v/>
      </c>
      <c r="I155" t="str">
        <f ca="1">IF(OFFSET('活動記録 '!$I$6,$A155,)="","",OFFSET('活動記録 '!$I$6,$A155,))</f>
        <v/>
      </c>
      <c r="J155" t="str">
        <f ca="1">IF(OFFSET('活動記録 '!$J$6,$A155,)="","",OFFSET('活動記録 '!$J$6,$A155,))</f>
        <v/>
      </c>
      <c r="K155" t="str">
        <f ca="1">IF(OFFSET('活動記録 '!$K$6,$A155,)="","",OFFSET('活動記録 '!$K$6,$A155,))</f>
        <v/>
      </c>
      <c r="L155" t="str">
        <f ca="1">IF(OFFSET('活動記録 '!$L$6,$A155,)="","",OFFSET('活動記録 '!$L$6,$A155,))</f>
        <v/>
      </c>
      <c r="M155" t="str">
        <f ca="1">IF(OFFSET('活動記録 '!$M$6,$A155,)="","",OFFSET('活動記録 '!$M$6,$A155,))</f>
        <v/>
      </c>
      <c r="N155" t="str">
        <f ca="1">IF(OFFSET('活動記録 '!$R$6,$A155,)="","",OFFSET('活動記録 '!$R$6,$A155,))</f>
        <v/>
      </c>
    </row>
    <row r="156" spans="1:14" x14ac:dyDescent="0.15">
      <c r="A156">
        <v>157</v>
      </c>
      <c r="B156" t="str">
        <f ca="1">IF(OFFSET('活動記録 '!$B$6,$A156,)="","",OFFSET('活動記録 '!$B$6,$A156,))</f>
        <v/>
      </c>
      <c r="C156" s="997" t="str">
        <f ca="1">IF(OFFSET('活動記録 '!$C$6,$A156,)="","",OFFSET('活動記録 '!$C$6,$A156,))</f>
        <v/>
      </c>
      <c r="D156" t="str">
        <f ca="1">IF(OFFSET('活動記録 '!$D$6,$A156,)="","",OFFSET('活動記録 '!$D$6,$A156,))</f>
        <v/>
      </c>
      <c r="E156" t="str">
        <f ca="1">IF(OFFSET('活動記録 '!$E$6,$A156,)="","",OFFSET('活動記録 '!$E$6,$A156,))</f>
        <v/>
      </c>
      <c r="F156" t="str">
        <f ca="1">IF(OFFSET('活動記録 '!$F$6,$A156,)="","",OFFSET('活動記録 '!$F$6,$A156,))</f>
        <v/>
      </c>
      <c r="G156" t="str">
        <f ca="1">IF(OFFSET('活動記録 '!$H$6,$A156,)="","",OFFSET('活動記録 '!$H$6,$A156,))</f>
        <v/>
      </c>
      <c r="H156" t="str">
        <f ca="1">IF(OFFSET('活動記録 '!$N$6,$A156,)="","",OFFSET('活動記録 '!$N$6,$A156,))</f>
        <v/>
      </c>
      <c r="I156" t="str">
        <f ca="1">IF(OFFSET('活動記録 '!$I$6,$A156,)="","",OFFSET('活動記録 '!$I$6,$A156,))</f>
        <v/>
      </c>
      <c r="J156" t="str">
        <f ca="1">IF(OFFSET('活動記録 '!$J$6,$A156,)="","",OFFSET('活動記録 '!$J$6,$A156,))</f>
        <v/>
      </c>
      <c r="K156" t="str">
        <f ca="1">IF(OFFSET('活動記録 '!$K$6,$A156,)="","",OFFSET('活動記録 '!$K$6,$A156,))</f>
        <v/>
      </c>
      <c r="L156" t="str">
        <f ca="1">IF(OFFSET('活動記録 '!$L$6,$A156,)="","",OFFSET('活動記録 '!$L$6,$A156,))</f>
        <v/>
      </c>
      <c r="M156" t="str">
        <f ca="1">IF(OFFSET('活動記録 '!$M$6,$A156,)="","",OFFSET('活動記録 '!$M$6,$A156,))</f>
        <v/>
      </c>
      <c r="N156" t="str">
        <f ca="1">IF(OFFSET('活動記録 '!$R$6,$A156,)="","",OFFSET('活動記録 '!$R$6,$A156,))</f>
        <v/>
      </c>
    </row>
    <row r="157" spans="1:14" x14ac:dyDescent="0.15">
      <c r="A157">
        <v>158</v>
      </c>
      <c r="B157" t="str">
        <f ca="1">IF(OFFSET('活動記録 '!$B$6,$A157,)="","",OFFSET('活動記録 '!$B$6,$A157,))</f>
        <v/>
      </c>
      <c r="C157" s="997" t="str">
        <f ca="1">IF(OFFSET('活動記録 '!$C$6,$A157,)="","",OFFSET('活動記録 '!$C$6,$A157,))</f>
        <v/>
      </c>
      <c r="D157" t="str">
        <f ca="1">IF(OFFSET('活動記録 '!$D$6,$A157,)="","",OFFSET('活動記録 '!$D$6,$A157,))</f>
        <v/>
      </c>
      <c r="E157" t="str">
        <f ca="1">IF(OFFSET('活動記録 '!$E$6,$A157,)="","",OFFSET('活動記録 '!$E$6,$A157,))</f>
        <v/>
      </c>
      <c r="F157" t="str">
        <f ca="1">IF(OFFSET('活動記録 '!$F$6,$A157,)="","",OFFSET('活動記録 '!$F$6,$A157,))</f>
        <v/>
      </c>
      <c r="G157" t="str">
        <f ca="1">IF(OFFSET('活動記録 '!$H$6,$A157,)="","",OFFSET('活動記録 '!$H$6,$A157,))</f>
        <v/>
      </c>
      <c r="H157" t="str">
        <f ca="1">IF(OFFSET('活動記録 '!$N$6,$A157,)="","",OFFSET('活動記録 '!$N$6,$A157,))</f>
        <v/>
      </c>
      <c r="I157" t="str">
        <f ca="1">IF(OFFSET('活動記録 '!$I$6,$A157,)="","",OFFSET('活動記録 '!$I$6,$A157,))</f>
        <v/>
      </c>
      <c r="J157" t="str">
        <f ca="1">IF(OFFSET('活動記録 '!$J$6,$A157,)="","",OFFSET('活動記録 '!$J$6,$A157,))</f>
        <v/>
      </c>
      <c r="K157" t="str">
        <f ca="1">IF(OFFSET('活動記録 '!$K$6,$A157,)="","",OFFSET('活動記録 '!$K$6,$A157,))</f>
        <v/>
      </c>
      <c r="L157" t="str">
        <f ca="1">IF(OFFSET('活動記録 '!$L$6,$A157,)="","",OFFSET('活動記録 '!$L$6,$A157,))</f>
        <v/>
      </c>
      <c r="M157" t="str">
        <f ca="1">IF(OFFSET('活動記録 '!$M$6,$A157,)="","",OFFSET('活動記録 '!$M$6,$A157,))</f>
        <v/>
      </c>
      <c r="N157" t="str">
        <f ca="1">IF(OFFSET('活動記録 '!$R$6,$A157,)="","",OFFSET('活動記録 '!$R$6,$A157,))</f>
        <v/>
      </c>
    </row>
    <row r="158" spans="1:14" x14ac:dyDescent="0.15">
      <c r="A158">
        <v>159</v>
      </c>
      <c r="B158" t="str">
        <f ca="1">IF(OFFSET('活動記録 '!$B$6,$A158,)="","",OFFSET('活動記録 '!$B$6,$A158,))</f>
        <v/>
      </c>
      <c r="C158" s="997" t="str">
        <f ca="1">IF(OFFSET('活動記録 '!$C$6,$A158,)="","",OFFSET('活動記録 '!$C$6,$A158,))</f>
        <v/>
      </c>
      <c r="D158" t="str">
        <f ca="1">IF(OFFSET('活動記録 '!$D$6,$A158,)="","",OFFSET('活動記録 '!$D$6,$A158,))</f>
        <v/>
      </c>
      <c r="E158" t="str">
        <f ca="1">IF(OFFSET('活動記録 '!$E$6,$A158,)="","",OFFSET('活動記録 '!$E$6,$A158,))</f>
        <v/>
      </c>
      <c r="F158" t="str">
        <f ca="1">IF(OFFSET('活動記録 '!$F$6,$A158,)="","",OFFSET('活動記録 '!$F$6,$A158,))</f>
        <v/>
      </c>
      <c r="G158" t="str">
        <f ca="1">IF(OFFSET('活動記録 '!$H$6,$A158,)="","",OFFSET('活動記録 '!$H$6,$A158,))</f>
        <v/>
      </c>
      <c r="H158" t="str">
        <f ca="1">IF(OFFSET('活動記録 '!$N$6,$A158,)="","",OFFSET('活動記録 '!$N$6,$A158,))</f>
        <v/>
      </c>
      <c r="I158" t="str">
        <f ca="1">IF(OFFSET('活動記録 '!$I$6,$A158,)="","",OFFSET('活動記録 '!$I$6,$A158,))</f>
        <v/>
      </c>
      <c r="J158" t="str">
        <f ca="1">IF(OFFSET('活動記録 '!$J$6,$A158,)="","",OFFSET('活動記録 '!$J$6,$A158,))</f>
        <v/>
      </c>
      <c r="K158" t="str">
        <f ca="1">IF(OFFSET('活動記録 '!$K$6,$A158,)="","",OFFSET('活動記録 '!$K$6,$A158,))</f>
        <v/>
      </c>
      <c r="L158" t="str">
        <f ca="1">IF(OFFSET('活動記録 '!$L$6,$A158,)="","",OFFSET('活動記録 '!$L$6,$A158,))</f>
        <v/>
      </c>
      <c r="M158" t="str">
        <f ca="1">IF(OFFSET('活動記録 '!$M$6,$A158,)="","",OFFSET('活動記録 '!$M$6,$A158,))</f>
        <v/>
      </c>
      <c r="N158" t="str">
        <f ca="1">IF(OFFSET('活動記録 '!$R$6,$A158,)="","",OFFSET('活動記録 '!$R$6,$A158,))</f>
        <v/>
      </c>
    </row>
    <row r="159" spans="1:14" x14ac:dyDescent="0.15">
      <c r="A159">
        <v>160</v>
      </c>
      <c r="B159" t="str">
        <f ca="1">IF(OFFSET('活動記録 '!$B$6,$A159,)="","",OFFSET('活動記録 '!$B$6,$A159,))</f>
        <v/>
      </c>
      <c r="C159" s="997" t="str">
        <f ca="1">IF(OFFSET('活動記録 '!$C$6,$A159,)="","",OFFSET('活動記録 '!$C$6,$A159,))</f>
        <v/>
      </c>
      <c r="D159" t="str">
        <f ca="1">IF(OFFSET('活動記録 '!$D$6,$A159,)="","",OFFSET('活動記録 '!$D$6,$A159,))</f>
        <v/>
      </c>
      <c r="E159" t="str">
        <f ca="1">IF(OFFSET('活動記録 '!$E$6,$A159,)="","",OFFSET('活動記録 '!$E$6,$A159,))</f>
        <v/>
      </c>
      <c r="F159" t="str">
        <f ca="1">IF(OFFSET('活動記録 '!$F$6,$A159,)="","",OFFSET('活動記録 '!$F$6,$A159,))</f>
        <v/>
      </c>
      <c r="G159" t="str">
        <f ca="1">IF(OFFSET('活動記録 '!$H$6,$A159,)="","",OFFSET('活動記録 '!$H$6,$A159,))</f>
        <v/>
      </c>
      <c r="H159" t="str">
        <f ca="1">IF(OFFSET('活動記録 '!$N$6,$A159,)="","",OFFSET('活動記録 '!$N$6,$A159,))</f>
        <v/>
      </c>
      <c r="I159" t="str">
        <f ca="1">IF(OFFSET('活動記録 '!$I$6,$A159,)="","",OFFSET('活動記録 '!$I$6,$A159,))</f>
        <v/>
      </c>
      <c r="J159" t="str">
        <f ca="1">IF(OFFSET('活動記録 '!$J$6,$A159,)="","",OFFSET('活動記録 '!$J$6,$A159,))</f>
        <v/>
      </c>
      <c r="K159" t="str">
        <f ca="1">IF(OFFSET('活動記録 '!$K$6,$A159,)="","",OFFSET('活動記録 '!$K$6,$A159,))</f>
        <v/>
      </c>
      <c r="L159" t="str">
        <f ca="1">IF(OFFSET('活動記録 '!$L$6,$A159,)="","",OFFSET('活動記録 '!$L$6,$A159,))</f>
        <v/>
      </c>
      <c r="M159" t="str">
        <f ca="1">IF(OFFSET('活動記録 '!$M$6,$A159,)="","",OFFSET('活動記録 '!$M$6,$A159,))</f>
        <v/>
      </c>
      <c r="N159" t="str">
        <f ca="1">IF(OFFSET('活動記録 '!$R$6,$A159,)="","",OFFSET('活動記録 '!$R$6,$A159,))</f>
        <v/>
      </c>
    </row>
    <row r="160" spans="1:14" x14ac:dyDescent="0.15">
      <c r="A160">
        <v>161</v>
      </c>
      <c r="B160" t="str">
        <f ca="1">IF(OFFSET('活動記録 '!$B$6,$A160,)="","",OFFSET('活動記録 '!$B$6,$A160,))</f>
        <v/>
      </c>
      <c r="C160" s="997" t="str">
        <f ca="1">IF(OFFSET('活動記録 '!$C$6,$A160,)="","",OFFSET('活動記録 '!$C$6,$A160,))</f>
        <v/>
      </c>
      <c r="D160" t="str">
        <f ca="1">IF(OFFSET('活動記録 '!$D$6,$A160,)="","",OFFSET('活動記録 '!$D$6,$A160,))</f>
        <v/>
      </c>
      <c r="E160" t="str">
        <f ca="1">IF(OFFSET('活動記録 '!$E$6,$A160,)="","",OFFSET('活動記録 '!$E$6,$A160,))</f>
        <v/>
      </c>
      <c r="F160" t="str">
        <f ca="1">IF(OFFSET('活動記録 '!$F$6,$A160,)="","",OFFSET('活動記録 '!$F$6,$A160,))</f>
        <v/>
      </c>
      <c r="G160" t="str">
        <f ca="1">IF(OFFSET('活動記録 '!$H$6,$A160,)="","",OFFSET('活動記録 '!$H$6,$A160,))</f>
        <v/>
      </c>
      <c r="H160" t="str">
        <f ca="1">IF(OFFSET('活動記録 '!$N$6,$A160,)="","",OFFSET('活動記録 '!$N$6,$A160,))</f>
        <v/>
      </c>
      <c r="I160" t="str">
        <f ca="1">IF(OFFSET('活動記録 '!$I$6,$A160,)="","",OFFSET('活動記録 '!$I$6,$A160,))</f>
        <v/>
      </c>
      <c r="J160" t="str">
        <f ca="1">IF(OFFSET('活動記録 '!$J$6,$A160,)="","",OFFSET('活動記録 '!$J$6,$A160,))</f>
        <v/>
      </c>
      <c r="K160" t="str">
        <f ca="1">IF(OFFSET('活動記録 '!$K$6,$A160,)="","",OFFSET('活動記録 '!$K$6,$A160,))</f>
        <v/>
      </c>
      <c r="L160" t="str">
        <f ca="1">IF(OFFSET('活動記録 '!$L$6,$A160,)="","",OFFSET('活動記録 '!$L$6,$A160,))</f>
        <v/>
      </c>
      <c r="M160" t="str">
        <f ca="1">IF(OFFSET('活動記録 '!$M$6,$A160,)="","",OFFSET('活動記録 '!$M$6,$A160,))</f>
        <v/>
      </c>
      <c r="N160" t="str">
        <f ca="1">IF(OFFSET('活動記録 '!$R$6,$A160,)="","",OFFSET('活動記録 '!$R$6,$A160,))</f>
        <v/>
      </c>
    </row>
    <row r="161" spans="1:14" x14ac:dyDescent="0.15">
      <c r="A161">
        <v>162</v>
      </c>
      <c r="B161" t="str">
        <f ca="1">IF(OFFSET('活動記録 '!$B$6,$A161,)="","",OFFSET('活動記録 '!$B$6,$A161,))</f>
        <v/>
      </c>
      <c r="C161" s="997" t="str">
        <f ca="1">IF(OFFSET('活動記録 '!$C$6,$A161,)="","",OFFSET('活動記録 '!$C$6,$A161,))</f>
        <v/>
      </c>
      <c r="D161" t="str">
        <f ca="1">IF(OFFSET('活動記録 '!$D$6,$A161,)="","",OFFSET('活動記録 '!$D$6,$A161,))</f>
        <v/>
      </c>
      <c r="E161" t="str">
        <f ca="1">IF(OFFSET('活動記録 '!$E$6,$A161,)="","",OFFSET('活動記録 '!$E$6,$A161,))</f>
        <v/>
      </c>
      <c r="F161" t="str">
        <f ca="1">IF(OFFSET('活動記録 '!$F$6,$A161,)="","",OFFSET('活動記録 '!$F$6,$A161,))</f>
        <v/>
      </c>
      <c r="G161" t="str">
        <f ca="1">IF(OFFSET('活動記録 '!$H$6,$A161,)="","",OFFSET('活動記録 '!$H$6,$A161,))</f>
        <v/>
      </c>
      <c r="H161" t="str">
        <f ca="1">IF(OFFSET('活動記録 '!$N$6,$A161,)="","",OFFSET('活動記録 '!$N$6,$A161,))</f>
        <v/>
      </c>
      <c r="I161" t="str">
        <f ca="1">IF(OFFSET('活動記録 '!$I$6,$A161,)="","",OFFSET('活動記録 '!$I$6,$A161,))</f>
        <v/>
      </c>
      <c r="J161" t="str">
        <f ca="1">IF(OFFSET('活動記録 '!$J$6,$A161,)="","",OFFSET('活動記録 '!$J$6,$A161,))</f>
        <v/>
      </c>
      <c r="K161" t="str">
        <f ca="1">IF(OFFSET('活動記録 '!$K$6,$A161,)="","",OFFSET('活動記録 '!$K$6,$A161,))</f>
        <v/>
      </c>
      <c r="L161" t="str">
        <f ca="1">IF(OFFSET('活動記録 '!$L$6,$A161,)="","",OFFSET('活動記録 '!$L$6,$A161,))</f>
        <v/>
      </c>
      <c r="M161" t="str">
        <f ca="1">IF(OFFSET('活動記録 '!$M$6,$A161,)="","",OFFSET('活動記録 '!$M$6,$A161,))</f>
        <v/>
      </c>
      <c r="N161" t="str">
        <f ca="1">IF(OFFSET('活動記録 '!$R$6,$A161,)="","",OFFSET('活動記録 '!$R$6,$A161,))</f>
        <v/>
      </c>
    </row>
    <row r="162" spans="1:14" x14ac:dyDescent="0.15">
      <c r="A162">
        <v>163</v>
      </c>
      <c r="B162" t="str">
        <f ca="1">IF(OFFSET('活動記録 '!$B$6,$A162,)="","",OFFSET('活動記録 '!$B$6,$A162,))</f>
        <v/>
      </c>
      <c r="C162" s="997" t="str">
        <f ca="1">IF(OFFSET('活動記録 '!$C$6,$A162,)="","",OFFSET('活動記録 '!$C$6,$A162,))</f>
        <v/>
      </c>
      <c r="D162" t="str">
        <f ca="1">IF(OFFSET('活動記録 '!$D$6,$A162,)="","",OFFSET('活動記録 '!$D$6,$A162,))</f>
        <v/>
      </c>
      <c r="E162" t="str">
        <f ca="1">IF(OFFSET('活動記録 '!$E$6,$A162,)="","",OFFSET('活動記録 '!$E$6,$A162,))</f>
        <v/>
      </c>
      <c r="F162" t="str">
        <f ca="1">IF(OFFSET('活動記録 '!$F$6,$A162,)="","",OFFSET('活動記録 '!$F$6,$A162,))</f>
        <v/>
      </c>
      <c r="G162" t="str">
        <f ca="1">IF(OFFSET('活動記録 '!$H$6,$A162,)="","",OFFSET('活動記録 '!$H$6,$A162,))</f>
        <v/>
      </c>
      <c r="H162" t="str">
        <f ca="1">IF(OFFSET('活動記録 '!$N$6,$A162,)="","",OFFSET('活動記録 '!$N$6,$A162,))</f>
        <v/>
      </c>
      <c r="I162" t="str">
        <f ca="1">IF(OFFSET('活動記録 '!$I$6,$A162,)="","",OFFSET('活動記録 '!$I$6,$A162,))</f>
        <v/>
      </c>
      <c r="J162" t="str">
        <f ca="1">IF(OFFSET('活動記録 '!$J$6,$A162,)="","",OFFSET('活動記録 '!$J$6,$A162,))</f>
        <v/>
      </c>
      <c r="K162" t="str">
        <f ca="1">IF(OFFSET('活動記録 '!$K$6,$A162,)="","",OFFSET('活動記録 '!$K$6,$A162,))</f>
        <v/>
      </c>
      <c r="L162" t="str">
        <f ca="1">IF(OFFSET('活動記録 '!$L$6,$A162,)="","",OFFSET('活動記録 '!$L$6,$A162,))</f>
        <v/>
      </c>
      <c r="M162" t="str">
        <f ca="1">IF(OFFSET('活動記録 '!$M$6,$A162,)="","",OFFSET('活動記録 '!$M$6,$A162,))</f>
        <v/>
      </c>
      <c r="N162" t="str">
        <f ca="1">IF(OFFSET('活動記録 '!$R$6,$A162,)="","",OFFSET('活動記録 '!$R$6,$A162,))</f>
        <v/>
      </c>
    </row>
    <row r="163" spans="1:14" x14ac:dyDescent="0.15">
      <c r="A163">
        <v>164</v>
      </c>
      <c r="B163" t="str">
        <f ca="1">IF(OFFSET('活動記録 '!$B$6,$A163,)="","",OFFSET('活動記録 '!$B$6,$A163,))</f>
        <v/>
      </c>
      <c r="C163" s="997" t="str">
        <f ca="1">IF(OFFSET('活動記録 '!$C$6,$A163,)="","",OFFSET('活動記録 '!$C$6,$A163,))</f>
        <v/>
      </c>
      <c r="D163" t="str">
        <f ca="1">IF(OFFSET('活動記録 '!$D$6,$A163,)="","",OFFSET('活動記録 '!$D$6,$A163,))</f>
        <v/>
      </c>
      <c r="E163" t="str">
        <f ca="1">IF(OFFSET('活動記録 '!$E$6,$A163,)="","",OFFSET('活動記録 '!$E$6,$A163,))</f>
        <v/>
      </c>
      <c r="F163" t="str">
        <f ca="1">IF(OFFSET('活動記録 '!$F$6,$A163,)="","",OFFSET('活動記録 '!$F$6,$A163,))</f>
        <v/>
      </c>
      <c r="G163" t="str">
        <f ca="1">IF(OFFSET('活動記録 '!$H$6,$A163,)="","",OFFSET('活動記録 '!$H$6,$A163,))</f>
        <v/>
      </c>
      <c r="H163" t="str">
        <f ca="1">IF(OFFSET('活動記録 '!$N$6,$A163,)="","",OFFSET('活動記録 '!$N$6,$A163,))</f>
        <v/>
      </c>
      <c r="I163" t="str">
        <f ca="1">IF(OFFSET('活動記録 '!$I$6,$A163,)="","",OFFSET('活動記録 '!$I$6,$A163,))</f>
        <v/>
      </c>
      <c r="J163" t="str">
        <f ca="1">IF(OFFSET('活動記録 '!$J$6,$A163,)="","",OFFSET('活動記録 '!$J$6,$A163,))</f>
        <v/>
      </c>
      <c r="K163" t="str">
        <f ca="1">IF(OFFSET('活動記録 '!$K$6,$A163,)="","",OFFSET('活動記録 '!$K$6,$A163,))</f>
        <v/>
      </c>
      <c r="L163" t="str">
        <f ca="1">IF(OFFSET('活動記録 '!$L$6,$A163,)="","",OFFSET('活動記録 '!$L$6,$A163,))</f>
        <v/>
      </c>
      <c r="M163" t="str">
        <f ca="1">IF(OFFSET('活動記録 '!$M$6,$A163,)="","",OFFSET('活動記録 '!$M$6,$A163,))</f>
        <v/>
      </c>
      <c r="N163" t="str">
        <f ca="1">IF(OFFSET('活動記録 '!$R$6,$A163,)="","",OFFSET('活動記録 '!$R$6,$A163,))</f>
        <v/>
      </c>
    </row>
    <row r="164" spans="1:14" x14ac:dyDescent="0.15">
      <c r="A164">
        <v>165</v>
      </c>
      <c r="B164" t="str">
        <f ca="1">IF(OFFSET('活動記録 '!$B$6,$A164,)="","",OFFSET('活動記録 '!$B$6,$A164,))</f>
        <v/>
      </c>
      <c r="C164" s="997" t="str">
        <f ca="1">IF(OFFSET('活動記録 '!$C$6,$A164,)="","",OFFSET('活動記録 '!$C$6,$A164,))</f>
        <v/>
      </c>
      <c r="D164" t="str">
        <f ca="1">IF(OFFSET('活動記録 '!$D$6,$A164,)="","",OFFSET('活動記録 '!$D$6,$A164,))</f>
        <v/>
      </c>
      <c r="E164" t="str">
        <f ca="1">IF(OFFSET('活動記録 '!$E$6,$A164,)="","",OFFSET('活動記録 '!$E$6,$A164,))</f>
        <v/>
      </c>
      <c r="F164" t="str">
        <f ca="1">IF(OFFSET('活動記録 '!$F$6,$A164,)="","",OFFSET('活動記録 '!$F$6,$A164,))</f>
        <v/>
      </c>
      <c r="G164" t="str">
        <f ca="1">IF(OFFSET('活動記録 '!$H$6,$A164,)="","",OFFSET('活動記録 '!$H$6,$A164,))</f>
        <v/>
      </c>
      <c r="H164" t="str">
        <f ca="1">IF(OFFSET('活動記録 '!$N$6,$A164,)="","",OFFSET('活動記録 '!$N$6,$A164,))</f>
        <v/>
      </c>
      <c r="I164" t="str">
        <f ca="1">IF(OFFSET('活動記録 '!$I$6,$A164,)="","",OFFSET('活動記録 '!$I$6,$A164,))</f>
        <v/>
      </c>
      <c r="J164" t="str">
        <f ca="1">IF(OFFSET('活動記録 '!$J$6,$A164,)="","",OFFSET('活動記録 '!$J$6,$A164,))</f>
        <v/>
      </c>
      <c r="K164" t="str">
        <f ca="1">IF(OFFSET('活動記録 '!$K$6,$A164,)="","",OFFSET('活動記録 '!$K$6,$A164,))</f>
        <v/>
      </c>
      <c r="L164" t="str">
        <f ca="1">IF(OFFSET('活動記録 '!$L$6,$A164,)="","",OFFSET('活動記録 '!$L$6,$A164,))</f>
        <v/>
      </c>
      <c r="M164" t="str">
        <f ca="1">IF(OFFSET('活動記録 '!$M$6,$A164,)="","",OFFSET('活動記録 '!$M$6,$A164,))</f>
        <v/>
      </c>
      <c r="N164" t="str">
        <f ca="1">IF(OFFSET('活動記録 '!$R$6,$A164,)="","",OFFSET('活動記録 '!$R$6,$A164,))</f>
        <v/>
      </c>
    </row>
    <row r="165" spans="1:14" x14ac:dyDescent="0.15">
      <c r="A165">
        <v>166</v>
      </c>
      <c r="B165" t="str">
        <f ca="1">IF(OFFSET('活動記録 '!$B$6,$A165,)="","",OFFSET('活動記録 '!$B$6,$A165,))</f>
        <v/>
      </c>
      <c r="C165" s="997" t="str">
        <f ca="1">IF(OFFSET('活動記録 '!$C$6,$A165,)="","",OFFSET('活動記録 '!$C$6,$A165,))</f>
        <v/>
      </c>
      <c r="D165" t="str">
        <f ca="1">IF(OFFSET('活動記録 '!$D$6,$A165,)="","",OFFSET('活動記録 '!$D$6,$A165,))</f>
        <v/>
      </c>
      <c r="E165" t="str">
        <f ca="1">IF(OFFSET('活動記録 '!$E$6,$A165,)="","",OFFSET('活動記録 '!$E$6,$A165,))</f>
        <v/>
      </c>
      <c r="F165" t="str">
        <f ca="1">IF(OFFSET('活動記録 '!$F$6,$A165,)="","",OFFSET('活動記録 '!$F$6,$A165,))</f>
        <v/>
      </c>
      <c r="G165" t="str">
        <f ca="1">IF(OFFSET('活動記録 '!$H$6,$A165,)="","",OFFSET('活動記録 '!$H$6,$A165,))</f>
        <v/>
      </c>
      <c r="H165" t="str">
        <f ca="1">IF(OFFSET('活動記録 '!$N$6,$A165,)="","",OFFSET('活動記録 '!$N$6,$A165,))</f>
        <v/>
      </c>
      <c r="I165" t="str">
        <f ca="1">IF(OFFSET('活動記録 '!$I$6,$A165,)="","",OFFSET('活動記録 '!$I$6,$A165,))</f>
        <v/>
      </c>
      <c r="J165" t="str">
        <f ca="1">IF(OFFSET('活動記録 '!$J$6,$A165,)="","",OFFSET('活動記録 '!$J$6,$A165,))</f>
        <v/>
      </c>
      <c r="K165" t="str">
        <f ca="1">IF(OFFSET('活動記録 '!$K$6,$A165,)="","",OFFSET('活動記録 '!$K$6,$A165,))</f>
        <v/>
      </c>
      <c r="L165" t="str">
        <f ca="1">IF(OFFSET('活動記録 '!$L$6,$A165,)="","",OFFSET('活動記録 '!$L$6,$A165,))</f>
        <v/>
      </c>
      <c r="M165" t="str">
        <f ca="1">IF(OFFSET('活動記録 '!$M$6,$A165,)="","",OFFSET('活動記録 '!$M$6,$A165,))</f>
        <v/>
      </c>
      <c r="N165" t="str">
        <f ca="1">IF(OFFSET('活動記録 '!$R$6,$A165,)="","",OFFSET('活動記録 '!$R$6,$A165,))</f>
        <v/>
      </c>
    </row>
    <row r="166" spans="1:14" x14ac:dyDescent="0.15">
      <c r="A166">
        <v>167</v>
      </c>
      <c r="B166" t="str">
        <f ca="1">IF(OFFSET('活動記録 '!$B$6,$A166,)="","",OFFSET('活動記録 '!$B$6,$A166,))</f>
        <v/>
      </c>
      <c r="C166" s="997" t="str">
        <f ca="1">IF(OFFSET('活動記録 '!$C$6,$A166,)="","",OFFSET('活動記録 '!$C$6,$A166,))</f>
        <v/>
      </c>
      <c r="D166" t="str">
        <f ca="1">IF(OFFSET('活動記録 '!$D$6,$A166,)="","",OFFSET('活動記録 '!$D$6,$A166,))</f>
        <v/>
      </c>
      <c r="E166" t="str">
        <f ca="1">IF(OFFSET('活動記録 '!$E$6,$A166,)="","",OFFSET('活動記録 '!$E$6,$A166,))</f>
        <v/>
      </c>
      <c r="F166" t="str">
        <f ca="1">IF(OFFSET('活動記録 '!$F$6,$A166,)="","",OFFSET('活動記録 '!$F$6,$A166,))</f>
        <v/>
      </c>
      <c r="G166" t="str">
        <f ca="1">IF(OFFSET('活動記録 '!$H$6,$A166,)="","",OFFSET('活動記録 '!$H$6,$A166,))</f>
        <v/>
      </c>
      <c r="H166" t="str">
        <f ca="1">IF(OFFSET('活動記録 '!$N$6,$A166,)="","",OFFSET('活動記録 '!$N$6,$A166,))</f>
        <v/>
      </c>
      <c r="I166" t="str">
        <f ca="1">IF(OFFSET('活動記録 '!$I$6,$A166,)="","",OFFSET('活動記録 '!$I$6,$A166,))</f>
        <v/>
      </c>
      <c r="J166" t="str">
        <f ca="1">IF(OFFSET('活動記録 '!$J$6,$A166,)="","",OFFSET('活動記録 '!$J$6,$A166,))</f>
        <v/>
      </c>
      <c r="K166" t="str">
        <f ca="1">IF(OFFSET('活動記録 '!$K$6,$A166,)="","",OFFSET('活動記録 '!$K$6,$A166,))</f>
        <v/>
      </c>
      <c r="L166" t="str">
        <f ca="1">IF(OFFSET('活動記録 '!$L$6,$A166,)="","",OFFSET('活動記録 '!$L$6,$A166,))</f>
        <v/>
      </c>
      <c r="M166" t="str">
        <f ca="1">IF(OFFSET('活動記録 '!$M$6,$A166,)="","",OFFSET('活動記録 '!$M$6,$A166,))</f>
        <v/>
      </c>
      <c r="N166" t="str">
        <f ca="1">IF(OFFSET('活動記録 '!$R$6,$A166,)="","",OFFSET('活動記録 '!$R$6,$A166,))</f>
        <v/>
      </c>
    </row>
    <row r="167" spans="1:14" x14ac:dyDescent="0.15">
      <c r="A167">
        <v>168</v>
      </c>
      <c r="B167" t="str">
        <f ca="1">IF(OFFSET('活動記録 '!$B$6,$A167,)="","",OFFSET('活動記録 '!$B$6,$A167,))</f>
        <v/>
      </c>
      <c r="C167" s="997" t="str">
        <f ca="1">IF(OFFSET('活動記録 '!$C$6,$A167,)="","",OFFSET('活動記録 '!$C$6,$A167,))</f>
        <v/>
      </c>
      <c r="D167" t="str">
        <f ca="1">IF(OFFSET('活動記録 '!$D$6,$A167,)="","",OFFSET('活動記録 '!$D$6,$A167,))</f>
        <v/>
      </c>
      <c r="E167" t="str">
        <f ca="1">IF(OFFSET('活動記録 '!$E$6,$A167,)="","",OFFSET('活動記録 '!$E$6,$A167,))</f>
        <v/>
      </c>
      <c r="F167" t="str">
        <f ca="1">IF(OFFSET('活動記録 '!$F$6,$A167,)="","",OFFSET('活動記録 '!$F$6,$A167,))</f>
        <v/>
      </c>
      <c r="G167" t="str">
        <f ca="1">IF(OFFSET('活動記録 '!$H$6,$A167,)="","",OFFSET('活動記録 '!$H$6,$A167,))</f>
        <v/>
      </c>
      <c r="H167" t="str">
        <f ca="1">IF(OFFSET('活動記録 '!$N$6,$A167,)="","",OFFSET('活動記録 '!$N$6,$A167,))</f>
        <v/>
      </c>
      <c r="I167" t="str">
        <f ca="1">IF(OFFSET('活動記録 '!$I$6,$A167,)="","",OFFSET('活動記録 '!$I$6,$A167,))</f>
        <v/>
      </c>
      <c r="J167" t="str">
        <f ca="1">IF(OFFSET('活動記録 '!$J$6,$A167,)="","",OFFSET('活動記録 '!$J$6,$A167,))</f>
        <v/>
      </c>
      <c r="K167" t="str">
        <f ca="1">IF(OFFSET('活動記録 '!$K$6,$A167,)="","",OFFSET('活動記録 '!$K$6,$A167,))</f>
        <v/>
      </c>
      <c r="L167" t="str">
        <f ca="1">IF(OFFSET('活動記録 '!$L$6,$A167,)="","",OFFSET('活動記録 '!$L$6,$A167,))</f>
        <v/>
      </c>
      <c r="M167" t="str">
        <f ca="1">IF(OFFSET('活動記録 '!$M$6,$A167,)="","",OFFSET('活動記録 '!$M$6,$A167,))</f>
        <v/>
      </c>
      <c r="N167" t="str">
        <f ca="1">IF(OFFSET('活動記録 '!$R$6,$A167,)="","",OFFSET('活動記録 '!$R$6,$A167,))</f>
        <v/>
      </c>
    </row>
    <row r="168" spans="1:14" x14ac:dyDescent="0.15">
      <c r="A168">
        <v>169</v>
      </c>
      <c r="B168" t="str">
        <f ca="1">IF(OFFSET('活動記録 '!$B$6,$A168,)="","",OFFSET('活動記録 '!$B$6,$A168,))</f>
        <v/>
      </c>
      <c r="C168" s="997" t="str">
        <f ca="1">IF(OFFSET('活動記録 '!$C$6,$A168,)="","",OFFSET('活動記録 '!$C$6,$A168,))</f>
        <v/>
      </c>
      <c r="D168" t="str">
        <f ca="1">IF(OFFSET('活動記録 '!$D$6,$A168,)="","",OFFSET('活動記録 '!$D$6,$A168,))</f>
        <v/>
      </c>
      <c r="E168" t="str">
        <f ca="1">IF(OFFSET('活動記録 '!$E$6,$A168,)="","",OFFSET('活動記録 '!$E$6,$A168,))</f>
        <v/>
      </c>
      <c r="F168" t="str">
        <f ca="1">IF(OFFSET('活動記録 '!$F$6,$A168,)="","",OFFSET('活動記録 '!$F$6,$A168,))</f>
        <v/>
      </c>
      <c r="G168" t="str">
        <f ca="1">IF(OFFSET('活動記録 '!$H$6,$A168,)="","",OFFSET('活動記録 '!$H$6,$A168,))</f>
        <v/>
      </c>
      <c r="H168" t="str">
        <f ca="1">IF(OFFSET('活動記録 '!$N$6,$A168,)="","",OFFSET('活動記録 '!$N$6,$A168,))</f>
        <v/>
      </c>
      <c r="I168" t="str">
        <f ca="1">IF(OFFSET('活動記録 '!$I$6,$A168,)="","",OFFSET('活動記録 '!$I$6,$A168,))</f>
        <v/>
      </c>
      <c r="J168" t="str">
        <f ca="1">IF(OFFSET('活動記録 '!$J$6,$A168,)="","",OFFSET('活動記録 '!$J$6,$A168,))</f>
        <v/>
      </c>
      <c r="K168" t="str">
        <f ca="1">IF(OFFSET('活動記録 '!$K$6,$A168,)="","",OFFSET('活動記録 '!$K$6,$A168,))</f>
        <v/>
      </c>
      <c r="L168" t="str">
        <f ca="1">IF(OFFSET('活動記録 '!$L$6,$A168,)="","",OFFSET('活動記録 '!$L$6,$A168,))</f>
        <v/>
      </c>
      <c r="M168" t="str">
        <f ca="1">IF(OFFSET('活動記録 '!$M$6,$A168,)="","",OFFSET('活動記録 '!$M$6,$A168,))</f>
        <v/>
      </c>
      <c r="N168" t="str">
        <f ca="1">IF(OFFSET('活動記録 '!$R$6,$A168,)="","",OFFSET('活動記録 '!$R$6,$A168,))</f>
        <v/>
      </c>
    </row>
    <row r="169" spans="1:14" x14ac:dyDescent="0.15">
      <c r="A169">
        <v>170</v>
      </c>
      <c r="B169" t="str">
        <f ca="1">IF(OFFSET('活動記録 '!$B$6,$A169,)="","",OFFSET('活動記録 '!$B$6,$A169,))</f>
        <v/>
      </c>
      <c r="C169" s="997" t="str">
        <f ca="1">IF(OFFSET('活動記録 '!$C$6,$A169,)="","",OFFSET('活動記録 '!$C$6,$A169,))</f>
        <v/>
      </c>
      <c r="D169" t="str">
        <f ca="1">IF(OFFSET('活動記録 '!$D$6,$A169,)="","",OFFSET('活動記録 '!$D$6,$A169,))</f>
        <v/>
      </c>
      <c r="E169" t="str">
        <f ca="1">IF(OFFSET('活動記録 '!$E$6,$A169,)="","",OFFSET('活動記録 '!$E$6,$A169,))</f>
        <v/>
      </c>
      <c r="F169" t="str">
        <f ca="1">IF(OFFSET('活動記録 '!$F$6,$A169,)="","",OFFSET('活動記録 '!$F$6,$A169,))</f>
        <v/>
      </c>
      <c r="G169" t="str">
        <f ca="1">IF(OFFSET('活動記録 '!$H$6,$A169,)="","",OFFSET('活動記録 '!$H$6,$A169,))</f>
        <v/>
      </c>
      <c r="H169" t="str">
        <f ca="1">IF(OFFSET('活動記録 '!$N$6,$A169,)="","",OFFSET('活動記録 '!$N$6,$A169,))</f>
        <v/>
      </c>
      <c r="I169" t="str">
        <f ca="1">IF(OFFSET('活動記録 '!$I$6,$A169,)="","",OFFSET('活動記録 '!$I$6,$A169,))</f>
        <v/>
      </c>
      <c r="J169" t="str">
        <f ca="1">IF(OFFSET('活動記録 '!$J$6,$A169,)="","",OFFSET('活動記録 '!$J$6,$A169,))</f>
        <v/>
      </c>
      <c r="K169" t="str">
        <f ca="1">IF(OFFSET('活動記録 '!$K$6,$A169,)="","",OFFSET('活動記録 '!$K$6,$A169,))</f>
        <v/>
      </c>
      <c r="L169" t="str">
        <f ca="1">IF(OFFSET('活動記録 '!$L$6,$A169,)="","",OFFSET('活動記録 '!$L$6,$A169,))</f>
        <v/>
      </c>
      <c r="M169" t="str">
        <f ca="1">IF(OFFSET('活動記録 '!$M$6,$A169,)="","",OFFSET('活動記録 '!$M$6,$A169,))</f>
        <v/>
      </c>
      <c r="N169" t="str">
        <f ca="1">IF(OFFSET('活動記録 '!$R$6,$A169,)="","",OFFSET('活動記録 '!$R$6,$A169,))</f>
        <v/>
      </c>
    </row>
    <row r="170" spans="1:14" x14ac:dyDescent="0.15">
      <c r="A170">
        <v>171</v>
      </c>
      <c r="B170" t="str">
        <f ca="1">IF(OFFSET('活動記録 '!$B$6,$A170,)="","",OFFSET('活動記録 '!$B$6,$A170,))</f>
        <v/>
      </c>
      <c r="C170" s="997" t="str">
        <f ca="1">IF(OFFSET('活動記録 '!$C$6,$A170,)="","",OFFSET('活動記録 '!$C$6,$A170,))</f>
        <v/>
      </c>
      <c r="D170" t="str">
        <f ca="1">IF(OFFSET('活動記録 '!$D$6,$A170,)="","",OFFSET('活動記録 '!$D$6,$A170,))</f>
        <v/>
      </c>
      <c r="E170" t="str">
        <f ca="1">IF(OFFSET('活動記録 '!$E$6,$A170,)="","",OFFSET('活動記録 '!$E$6,$A170,))</f>
        <v/>
      </c>
      <c r="F170" t="str">
        <f ca="1">IF(OFFSET('活動記録 '!$F$6,$A170,)="","",OFFSET('活動記録 '!$F$6,$A170,))</f>
        <v/>
      </c>
      <c r="G170" t="str">
        <f ca="1">IF(OFFSET('活動記録 '!$H$6,$A170,)="","",OFFSET('活動記録 '!$H$6,$A170,))</f>
        <v/>
      </c>
      <c r="H170" t="str">
        <f ca="1">IF(OFFSET('活動記録 '!$N$6,$A170,)="","",OFFSET('活動記録 '!$N$6,$A170,))</f>
        <v/>
      </c>
      <c r="I170" t="str">
        <f ca="1">IF(OFFSET('活動記録 '!$I$6,$A170,)="","",OFFSET('活動記録 '!$I$6,$A170,))</f>
        <v/>
      </c>
      <c r="J170" t="str">
        <f ca="1">IF(OFFSET('活動記録 '!$J$6,$A170,)="","",OFFSET('活動記録 '!$J$6,$A170,))</f>
        <v/>
      </c>
      <c r="K170" t="str">
        <f ca="1">IF(OFFSET('活動記録 '!$K$6,$A170,)="","",OFFSET('活動記録 '!$K$6,$A170,))</f>
        <v/>
      </c>
      <c r="L170" t="str">
        <f ca="1">IF(OFFSET('活動記録 '!$L$6,$A170,)="","",OFFSET('活動記録 '!$L$6,$A170,))</f>
        <v/>
      </c>
      <c r="M170" t="str">
        <f ca="1">IF(OFFSET('活動記録 '!$M$6,$A170,)="","",OFFSET('活動記録 '!$M$6,$A170,))</f>
        <v/>
      </c>
      <c r="N170" t="str">
        <f ca="1">IF(OFFSET('活動記録 '!$R$6,$A170,)="","",OFFSET('活動記録 '!$R$6,$A170,))</f>
        <v/>
      </c>
    </row>
    <row r="171" spans="1:14" x14ac:dyDescent="0.15">
      <c r="A171">
        <v>172</v>
      </c>
      <c r="B171" t="str">
        <f ca="1">IF(OFFSET('活動記録 '!$B$6,$A171,)="","",OFFSET('活動記録 '!$B$6,$A171,))</f>
        <v/>
      </c>
      <c r="C171" s="997" t="str">
        <f ca="1">IF(OFFSET('活動記録 '!$C$6,$A171,)="","",OFFSET('活動記録 '!$C$6,$A171,))</f>
        <v/>
      </c>
      <c r="D171" t="str">
        <f ca="1">IF(OFFSET('活動記録 '!$D$6,$A171,)="","",OFFSET('活動記録 '!$D$6,$A171,))</f>
        <v/>
      </c>
      <c r="E171" t="str">
        <f ca="1">IF(OFFSET('活動記録 '!$E$6,$A171,)="","",OFFSET('活動記録 '!$E$6,$A171,))</f>
        <v/>
      </c>
      <c r="F171" t="str">
        <f ca="1">IF(OFFSET('活動記録 '!$F$6,$A171,)="","",OFFSET('活動記録 '!$F$6,$A171,))</f>
        <v/>
      </c>
      <c r="G171" t="str">
        <f ca="1">IF(OFFSET('活動記録 '!$H$6,$A171,)="","",OFFSET('活動記録 '!$H$6,$A171,))</f>
        <v/>
      </c>
      <c r="H171" t="str">
        <f ca="1">IF(OFFSET('活動記録 '!$N$6,$A171,)="","",OFFSET('活動記録 '!$N$6,$A171,))</f>
        <v/>
      </c>
      <c r="I171" t="str">
        <f ca="1">IF(OFFSET('活動記録 '!$I$6,$A171,)="","",OFFSET('活動記録 '!$I$6,$A171,))</f>
        <v/>
      </c>
      <c r="J171" t="str">
        <f ca="1">IF(OFFSET('活動記録 '!$J$6,$A171,)="","",OFFSET('活動記録 '!$J$6,$A171,))</f>
        <v/>
      </c>
      <c r="K171" t="str">
        <f ca="1">IF(OFFSET('活動記録 '!$K$6,$A171,)="","",OFFSET('活動記録 '!$K$6,$A171,))</f>
        <v/>
      </c>
      <c r="L171" t="str">
        <f ca="1">IF(OFFSET('活動記録 '!$L$6,$A171,)="","",OFFSET('活動記録 '!$L$6,$A171,))</f>
        <v/>
      </c>
      <c r="M171" t="str">
        <f ca="1">IF(OFFSET('活動記録 '!$M$6,$A171,)="","",OFFSET('活動記録 '!$M$6,$A171,))</f>
        <v/>
      </c>
      <c r="N171" t="str">
        <f ca="1">IF(OFFSET('活動記録 '!$R$6,$A171,)="","",OFFSET('活動記録 '!$R$6,$A171,))</f>
        <v/>
      </c>
    </row>
    <row r="172" spans="1:14" x14ac:dyDescent="0.15">
      <c r="A172">
        <v>173</v>
      </c>
      <c r="B172" t="str">
        <f ca="1">IF(OFFSET('活動記録 '!$B$6,$A172,)="","",OFFSET('活動記録 '!$B$6,$A172,))</f>
        <v/>
      </c>
      <c r="C172" s="997" t="str">
        <f ca="1">IF(OFFSET('活動記録 '!$C$6,$A172,)="","",OFFSET('活動記録 '!$C$6,$A172,))</f>
        <v/>
      </c>
      <c r="D172" t="str">
        <f ca="1">IF(OFFSET('活動記録 '!$D$6,$A172,)="","",OFFSET('活動記録 '!$D$6,$A172,))</f>
        <v/>
      </c>
      <c r="E172" t="str">
        <f ca="1">IF(OFFSET('活動記録 '!$E$6,$A172,)="","",OFFSET('活動記録 '!$E$6,$A172,))</f>
        <v/>
      </c>
      <c r="F172" t="str">
        <f ca="1">IF(OFFSET('活動記録 '!$F$6,$A172,)="","",OFFSET('活動記録 '!$F$6,$A172,))</f>
        <v/>
      </c>
      <c r="G172" t="str">
        <f ca="1">IF(OFFSET('活動記録 '!$H$6,$A172,)="","",OFFSET('活動記録 '!$H$6,$A172,))</f>
        <v/>
      </c>
      <c r="H172" t="str">
        <f ca="1">IF(OFFSET('活動記録 '!$N$6,$A172,)="","",OFFSET('活動記録 '!$N$6,$A172,))</f>
        <v/>
      </c>
      <c r="I172" t="str">
        <f ca="1">IF(OFFSET('活動記録 '!$I$6,$A172,)="","",OFFSET('活動記録 '!$I$6,$A172,))</f>
        <v/>
      </c>
      <c r="J172" t="str">
        <f ca="1">IF(OFFSET('活動記録 '!$J$6,$A172,)="","",OFFSET('活動記録 '!$J$6,$A172,))</f>
        <v/>
      </c>
      <c r="K172" t="str">
        <f ca="1">IF(OFFSET('活動記録 '!$K$6,$A172,)="","",OFFSET('活動記録 '!$K$6,$A172,))</f>
        <v/>
      </c>
      <c r="L172" t="str">
        <f ca="1">IF(OFFSET('活動記録 '!$L$6,$A172,)="","",OFFSET('活動記録 '!$L$6,$A172,))</f>
        <v/>
      </c>
      <c r="M172" t="str">
        <f ca="1">IF(OFFSET('活動記録 '!$M$6,$A172,)="","",OFFSET('活動記録 '!$M$6,$A172,))</f>
        <v/>
      </c>
      <c r="N172" t="str">
        <f ca="1">IF(OFFSET('活動記録 '!$R$6,$A172,)="","",OFFSET('活動記録 '!$R$6,$A172,))</f>
        <v/>
      </c>
    </row>
    <row r="173" spans="1:14" x14ac:dyDescent="0.15">
      <c r="A173">
        <v>174</v>
      </c>
      <c r="B173" t="str">
        <f ca="1">IF(OFFSET('活動記録 '!$B$6,$A173,)="","",OFFSET('活動記録 '!$B$6,$A173,))</f>
        <v/>
      </c>
      <c r="C173" s="997" t="str">
        <f ca="1">IF(OFFSET('活動記録 '!$C$6,$A173,)="","",OFFSET('活動記録 '!$C$6,$A173,))</f>
        <v/>
      </c>
      <c r="D173" t="str">
        <f ca="1">IF(OFFSET('活動記録 '!$D$6,$A173,)="","",OFFSET('活動記録 '!$D$6,$A173,))</f>
        <v/>
      </c>
      <c r="E173" t="str">
        <f ca="1">IF(OFFSET('活動記録 '!$E$6,$A173,)="","",OFFSET('活動記録 '!$E$6,$A173,))</f>
        <v/>
      </c>
      <c r="F173" t="str">
        <f ca="1">IF(OFFSET('活動記録 '!$F$6,$A173,)="","",OFFSET('活動記録 '!$F$6,$A173,))</f>
        <v/>
      </c>
      <c r="G173" t="str">
        <f ca="1">IF(OFFSET('活動記録 '!$H$6,$A173,)="","",OFFSET('活動記録 '!$H$6,$A173,))</f>
        <v/>
      </c>
      <c r="H173" t="str">
        <f ca="1">IF(OFFSET('活動記録 '!$N$6,$A173,)="","",OFFSET('活動記録 '!$N$6,$A173,))</f>
        <v/>
      </c>
      <c r="I173" t="str">
        <f ca="1">IF(OFFSET('活動記録 '!$I$6,$A173,)="","",OFFSET('活動記録 '!$I$6,$A173,))</f>
        <v/>
      </c>
      <c r="J173" t="str">
        <f ca="1">IF(OFFSET('活動記録 '!$J$6,$A173,)="","",OFFSET('活動記録 '!$J$6,$A173,))</f>
        <v/>
      </c>
      <c r="K173" t="str">
        <f ca="1">IF(OFFSET('活動記録 '!$K$6,$A173,)="","",OFFSET('活動記録 '!$K$6,$A173,))</f>
        <v/>
      </c>
      <c r="L173" t="str">
        <f ca="1">IF(OFFSET('活動記録 '!$L$6,$A173,)="","",OFFSET('活動記録 '!$L$6,$A173,))</f>
        <v/>
      </c>
      <c r="M173" t="str">
        <f ca="1">IF(OFFSET('活動記録 '!$M$6,$A173,)="","",OFFSET('活動記録 '!$M$6,$A173,))</f>
        <v/>
      </c>
      <c r="N173" t="str">
        <f ca="1">IF(OFFSET('活動記録 '!$R$6,$A173,)="","",OFFSET('活動記録 '!$R$6,$A173,))</f>
        <v/>
      </c>
    </row>
    <row r="174" spans="1:14" x14ac:dyDescent="0.15">
      <c r="A174">
        <v>175</v>
      </c>
      <c r="B174" t="str">
        <f ca="1">IF(OFFSET('活動記録 '!$B$6,$A174,)="","",OFFSET('活動記録 '!$B$6,$A174,))</f>
        <v/>
      </c>
      <c r="C174" s="997" t="str">
        <f ca="1">IF(OFFSET('活動記録 '!$C$6,$A174,)="","",OFFSET('活動記録 '!$C$6,$A174,))</f>
        <v/>
      </c>
      <c r="D174" t="str">
        <f ca="1">IF(OFFSET('活動記録 '!$D$6,$A174,)="","",OFFSET('活動記録 '!$D$6,$A174,))</f>
        <v/>
      </c>
      <c r="E174" t="str">
        <f ca="1">IF(OFFSET('活動記録 '!$E$6,$A174,)="","",OFFSET('活動記録 '!$E$6,$A174,))</f>
        <v/>
      </c>
      <c r="F174" t="str">
        <f ca="1">IF(OFFSET('活動記録 '!$F$6,$A174,)="","",OFFSET('活動記録 '!$F$6,$A174,))</f>
        <v/>
      </c>
      <c r="G174" t="str">
        <f ca="1">IF(OFFSET('活動記録 '!$H$6,$A174,)="","",OFFSET('活動記録 '!$H$6,$A174,))</f>
        <v/>
      </c>
      <c r="H174" t="str">
        <f ca="1">IF(OFFSET('活動記録 '!$N$6,$A174,)="","",OFFSET('活動記録 '!$N$6,$A174,))</f>
        <v/>
      </c>
      <c r="I174" t="str">
        <f ca="1">IF(OFFSET('活動記録 '!$I$6,$A174,)="","",OFFSET('活動記録 '!$I$6,$A174,))</f>
        <v/>
      </c>
      <c r="J174" t="str">
        <f ca="1">IF(OFFSET('活動記録 '!$J$6,$A174,)="","",OFFSET('活動記録 '!$J$6,$A174,))</f>
        <v/>
      </c>
      <c r="K174" t="str">
        <f ca="1">IF(OFFSET('活動記録 '!$K$6,$A174,)="","",OFFSET('活動記録 '!$K$6,$A174,))</f>
        <v/>
      </c>
      <c r="L174" t="str">
        <f ca="1">IF(OFFSET('活動記録 '!$L$6,$A174,)="","",OFFSET('活動記録 '!$L$6,$A174,))</f>
        <v/>
      </c>
      <c r="M174" t="str">
        <f ca="1">IF(OFFSET('活動記録 '!$M$6,$A174,)="","",OFFSET('活動記録 '!$M$6,$A174,))</f>
        <v/>
      </c>
      <c r="N174" t="str">
        <f ca="1">IF(OFFSET('活動記録 '!$R$6,$A174,)="","",OFFSET('活動記録 '!$R$6,$A174,))</f>
        <v/>
      </c>
    </row>
    <row r="175" spans="1:14" x14ac:dyDescent="0.15">
      <c r="A175">
        <v>176</v>
      </c>
      <c r="B175" t="str">
        <f ca="1">IF(OFFSET('活動記録 '!$B$6,$A175,)="","",OFFSET('活動記録 '!$B$6,$A175,))</f>
        <v/>
      </c>
      <c r="C175" s="997" t="str">
        <f ca="1">IF(OFFSET('活動記録 '!$C$6,$A175,)="","",OFFSET('活動記録 '!$C$6,$A175,))</f>
        <v/>
      </c>
      <c r="D175" t="str">
        <f ca="1">IF(OFFSET('活動記録 '!$D$6,$A175,)="","",OFFSET('活動記録 '!$D$6,$A175,))</f>
        <v/>
      </c>
      <c r="E175" t="str">
        <f ca="1">IF(OFFSET('活動記録 '!$E$6,$A175,)="","",OFFSET('活動記録 '!$E$6,$A175,))</f>
        <v/>
      </c>
      <c r="F175" t="str">
        <f ca="1">IF(OFFSET('活動記録 '!$F$6,$A175,)="","",OFFSET('活動記録 '!$F$6,$A175,))</f>
        <v/>
      </c>
      <c r="G175" t="str">
        <f ca="1">IF(OFFSET('活動記録 '!$H$6,$A175,)="","",OFFSET('活動記録 '!$H$6,$A175,))</f>
        <v/>
      </c>
      <c r="H175" t="str">
        <f ca="1">IF(OFFSET('活動記録 '!$N$6,$A175,)="","",OFFSET('活動記録 '!$N$6,$A175,))</f>
        <v/>
      </c>
      <c r="I175" t="str">
        <f ca="1">IF(OFFSET('活動記録 '!$I$6,$A175,)="","",OFFSET('活動記録 '!$I$6,$A175,))</f>
        <v/>
      </c>
      <c r="J175" t="str">
        <f ca="1">IF(OFFSET('活動記録 '!$J$6,$A175,)="","",OFFSET('活動記録 '!$J$6,$A175,))</f>
        <v/>
      </c>
      <c r="K175" t="str">
        <f ca="1">IF(OFFSET('活動記録 '!$K$6,$A175,)="","",OFFSET('活動記録 '!$K$6,$A175,))</f>
        <v/>
      </c>
      <c r="L175" t="str">
        <f ca="1">IF(OFFSET('活動記録 '!$L$6,$A175,)="","",OFFSET('活動記録 '!$L$6,$A175,))</f>
        <v/>
      </c>
      <c r="M175" t="str">
        <f ca="1">IF(OFFSET('活動記録 '!$M$6,$A175,)="","",OFFSET('活動記録 '!$M$6,$A175,))</f>
        <v/>
      </c>
      <c r="N175" t="str">
        <f ca="1">IF(OFFSET('活動記録 '!$R$6,$A175,)="","",OFFSET('活動記録 '!$R$6,$A175,))</f>
        <v/>
      </c>
    </row>
    <row r="176" spans="1:14" x14ac:dyDescent="0.15">
      <c r="A176">
        <v>177</v>
      </c>
      <c r="B176" t="str">
        <f ca="1">IF(OFFSET('活動記録 '!$B$6,$A176,)="","",OFFSET('活動記録 '!$B$6,$A176,))</f>
        <v/>
      </c>
      <c r="C176" s="997" t="str">
        <f ca="1">IF(OFFSET('活動記録 '!$C$6,$A176,)="","",OFFSET('活動記録 '!$C$6,$A176,))</f>
        <v/>
      </c>
      <c r="D176" t="str">
        <f ca="1">IF(OFFSET('活動記録 '!$D$6,$A176,)="","",OFFSET('活動記録 '!$D$6,$A176,))</f>
        <v/>
      </c>
      <c r="E176" t="str">
        <f ca="1">IF(OFFSET('活動記録 '!$E$6,$A176,)="","",OFFSET('活動記録 '!$E$6,$A176,))</f>
        <v/>
      </c>
      <c r="F176" t="str">
        <f ca="1">IF(OFFSET('活動記録 '!$F$6,$A176,)="","",OFFSET('活動記録 '!$F$6,$A176,))</f>
        <v/>
      </c>
      <c r="G176" t="str">
        <f ca="1">IF(OFFSET('活動記録 '!$H$6,$A176,)="","",OFFSET('活動記録 '!$H$6,$A176,))</f>
        <v/>
      </c>
      <c r="H176" t="str">
        <f ca="1">IF(OFFSET('活動記録 '!$N$6,$A176,)="","",OFFSET('活動記録 '!$N$6,$A176,))</f>
        <v/>
      </c>
      <c r="I176" t="str">
        <f ca="1">IF(OFFSET('活動記録 '!$I$6,$A176,)="","",OFFSET('活動記録 '!$I$6,$A176,))</f>
        <v/>
      </c>
      <c r="J176" t="str">
        <f ca="1">IF(OFFSET('活動記録 '!$J$6,$A176,)="","",OFFSET('活動記録 '!$J$6,$A176,))</f>
        <v/>
      </c>
      <c r="K176" t="str">
        <f ca="1">IF(OFFSET('活動記録 '!$K$6,$A176,)="","",OFFSET('活動記録 '!$K$6,$A176,))</f>
        <v/>
      </c>
      <c r="L176" t="str">
        <f ca="1">IF(OFFSET('活動記録 '!$L$6,$A176,)="","",OFFSET('活動記録 '!$L$6,$A176,))</f>
        <v/>
      </c>
      <c r="M176" t="str">
        <f ca="1">IF(OFFSET('活動記録 '!$M$6,$A176,)="","",OFFSET('活動記録 '!$M$6,$A176,))</f>
        <v/>
      </c>
      <c r="N176" t="str">
        <f ca="1">IF(OFFSET('活動記録 '!$R$6,$A176,)="","",OFFSET('活動記録 '!$R$6,$A176,))</f>
        <v/>
      </c>
    </row>
    <row r="177" spans="1:14" x14ac:dyDescent="0.15">
      <c r="A177">
        <v>178</v>
      </c>
      <c r="B177" t="str">
        <f ca="1">IF(OFFSET('活動記録 '!$B$6,$A177,)="","",OFFSET('活動記録 '!$B$6,$A177,))</f>
        <v/>
      </c>
      <c r="C177" s="997" t="str">
        <f ca="1">IF(OFFSET('活動記録 '!$C$6,$A177,)="","",OFFSET('活動記録 '!$C$6,$A177,))</f>
        <v/>
      </c>
      <c r="D177" t="str">
        <f ca="1">IF(OFFSET('活動記録 '!$D$6,$A177,)="","",OFFSET('活動記録 '!$D$6,$A177,))</f>
        <v/>
      </c>
      <c r="E177" t="str">
        <f ca="1">IF(OFFSET('活動記録 '!$E$6,$A177,)="","",OFFSET('活動記録 '!$E$6,$A177,))</f>
        <v/>
      </c>
      <c r="F177" t="str">
        <f ca="1">IF(OFFSET('活動記録 '!$F$6,$A177,)="","",OFFSET('活動記録 '!$F$6,$A177,))</f>
        <v/>
      </c>
      <c r="G177" t="str">
        <f ca="1">IF(OFFSET('活動記録 '!$H$6,$A177,)="","",OFFSET('活動記録 '!$H$6,$A177,))</f>
        <v/>
      </c>
      <c r="H177" t="str">
        <f ca="1">IF(OFFSET('活動記録 '!$N$6,$A177,)="","",OFFSET('活動記録 '!$N$6,$A177,))</f>
        <v/>
      </c>
      <c r="I177" t="str">
        <f ca="1">IF(OFFSET('活動記録 '!$I$6,$A177,)="","",OFFSET('活動記録 '!$I$6,$A177,))</f>
        <v/>
      </c>
      <c r="J177" t="str">
        <f ca="1">IF(OFFSET('活動記録 '!$J$6,$A177,)="","",OFFSET('活動記録 '!$J$6,$A177,))</f>
        <v/>
      </c>
      <c r="K177" t="str">
        <f ca="1">IF(OFFSET('活動記録 '!$K$6,$A177,)="","",OFFSET('活動記録 '!$K$6,$A177,))</f>
        <v/>
      </c>
      <c r="L177" t="str">
        <f ca="1">IF(OFFSET('活動記録 '!$L$6,$A177,)="","",OFFSET('活動記録 '!$L$6,$A177,))</f>
        <v/>
      </c>
      <c r="M177" t="str">
        <f ca="1">IF(OFFSET('活動記録 '!$M$6,$A177,)="","",OFFSET('活動記録 '!$M$6,$A177,))</f>
        <v/>
      </c>
      <c r="N177" t="str">
        <f ca="1">IF(OFFSET('活動記録 '!$R$6,$A177,)="","",OFFSET('活動記録 '!$R$6,$A177,))</f>
        <v/>
      </c>
    </row>
    <row r="178" spans="1:14" x14ac:dyDescent="0.15">
      <c r="A178">
        <v>179</v>
      </c>
      <c r="B178" t="str">
        <f ca="1">IF(OFFSET('活動記録 '!$B$6,$A178,)="","",OFFSET('活動記録 '!$B$6,$A178,))</f>
        <v/>
      </c>
      <c r="C178" s="997" t="str">
        <f ca="1">IF(OFFSET('活動記録 '!$C$6,$A178,)="","",OFFSET('活動記録 '!$C$6,$A178,))</f>
        <v/>
      </c>
      <c r="D178" t="str">
        <f ca="1">IF(OFFSET('活動記録 '!$D$6,$A178,)="","",OFFSET('活動記録 '!$D$6,$A178,))</f>
        <v/>
      </c>
      <c r="E178" t="str">
        <f ca="1">IF(OFFSET('活動記録 '!$E$6,$A178,)="","",OFFSET('活動記録 '!$E$6,$A178,))</f>
        <v/>
      </c>
      <c r="F178" t="str">
        <f ca="1">IF(OFFSET('活動記録 '!$F$6,$A178,)="","",OFFSET('活動記録 '!$F$6,$A178,))</f>
        <v/>
      </c>
      <c r="G178" t="str">
        <f ca="1">IF(OFFSET('活動記録 '!$H$6,$A178,)="","",OFFSET('活動記録 '!$H$6,$A178,))</f>
        <v/>
      </c>
      <c r="H178" t="str">
        <f ca="1">IF(OFFSET('活動記録 '!$N$6,$A178,)="","",OFFSET('活動記録 '!$N$6,$A178,))</f>
        <v/>
      </c>
      <c r="I178" t="str">
        <f ca="1">IF(OFFSET('活動記録 '!$I$6,$A178,)="","",OFFSET('活動記録 '!$I$6,$A178,))</f>
        <v/>
      </c>
      <c r="J178" t="str">
        <f ca="1">IF(OFFSET('活動記録 '!$J$6,$A178,)="","",OFFSET('活動記録 '!$J$6,$A178,))</f>
        <v/>
      </c>
      <c r="K178" t="str">
        <f ca="1">IF(OFFSET('活動記録 '!$K$6,$A178,)="","",OFFSET('活動記録 '!$K$6,$A178,))</f>
        <v/>
      </c>
      <c r="L178" t="str">
        <f ca="1">IF(OFFSET('活動記録 '!$L$6,$A178,)="","",OFFSET('活動記録 '!$L$6,$A178,))</f>
        <v/>
      </c>
      <c r="M178" t="str">
        <f ca="1">IF(OFFSET('活動記録 '!$M$6,$A178,)="","",OFFSET('活動記録 '!$M$6,$A178,))</f>
        <v/>
      </c>
      <c r="N178" t="str">
        <f ca="1">IF(OFFSET('活動記録 '!$R$6,$A178,)="","",OFFSET('活動記録 '!$R$6,$A178,))</f>
        <v/>
      </c>
    </row>
    <row r="179" spans="1:14" x14ac:dyDescent="0.15">
      <c r="A179">
        <v>180</v>
      </c>
      <c r="B179" t="str">
        <f ca="1">IF(OFFSET('活動記録 '!$B$6,$A179,)="","",OFFSET('活動記録 '!$B$6,$A179,))</f>
        <v/>
      </c>
      <c r="C179" s="997" t="str">
        <f ca="1">IF(OFFSET('活動記録 '!$C$6,$A179,)="","",OFFSET('活動記録 '!$C$6,$A179,))</f>
        <v/>
      </c>
      <c r="D179" t="str">
        <f ca="1">IF(OFFSET('活動記録 '!$D$6,$A179,)="","",OFFSET('活動記録 '!$D$6,$A179,))</f>
        <v/>
      </c>
      <c r="E179" t="str">
        <f ca="1">IF(OFFSET('活動記録 '!$E$6,$A179,)="","",OFFSET('活動記録 '!$E$6,$A179,))</f>
        <v/>
      </c>
      <c r="F179" t="str">
        <f ca="1">IF(OFFSET('活動記録 '!$F$6,$A179,)="","",OFFSET('活動記録 '!$F$6,$A179,))</f>
        <v/>
      </c>
      <c r="G179" t="str">
        <f ca="1">IF(OFFSET('活動記録 '!$H$6,$A179,)="","",OFFSET('活動記録 '!$H$6,$A179,))</f>
        <v/>
      </c>
      <c r="H179" t="str">
        <f ca="1">IF(OFFSET('活動記録 '!$N$6,$A179,)="","",OFFSET('活動記録 '!$N$6,$A179,))</f>
        <v/>
      </c>
      <c r="I179" t="str">
        <f ca="1">IF(OFFSET('活動記録 '!$I$6,$A179,)="","",OFFSET('活動記録 '!$I$6,$A179,))</f>
        <v/>
      </c>
      <c r="J179" t="str">
        <f ca="1">IF(OFFSET('活動記録 '!$J$6,$A179,)="","",OFFSET('活動記録 '!$J$6,$A179,))</f>
        <v/>
      </c>
      <c r="K179" t="str">
        <f ca="1">IF(OFFSET('活動記録 '!$K$6,$A179,)="","",OFFSET('活動記録 '!$K$6,$A179,))</f>
        <v/>
      </c>
      <c r="L179" t="str">
        <f ca="1">IF(OFFSET('活動記録 '!$L$6,$A179,)="","",OFFSET('活動記録 '!$L$6,$A179,))</f>
        <v/>
      </c>
      <c r="M179" t="str">
        <f ca="1">IF(OFFSET('活動記録 '!$M$6,$A179,)="","",OFFSET('活動記録 '!$M$6,$A179,))</f>
        <v/>
      </c>
      <c r="N179" t="str">
        <f ca="1">IF(OFFSET('活動記録 '!$R$6,$A179,)="","",OFFSET('活動記録 '!$R$6,$A179,))</f>
        <v/>
      </c>
    </row>
    <row r="180" spans="1:14" x14ac:dyDescent="0.15">
      <c r="A180">
        <v>181</v>
      </c>
      <c r="B180" t="str">
        <f ca="1">IF(OFFSET('活動記録 '!$B$6,$A180,)="","",OFFSET('活動記録 '!$B$6,$A180,))</f>
        <v/>
      </c>
      <c r="C180" s="997" t="str">
        <f ca="1">IF(OFFSET('活動記録 '!$C$6,$A180,)="","",OFFSET('活動記録 '!$C$6,$A180,))</f>
        <v/>
      </c>
      <c r="D180" t="str">
        <f ca="1">IF(OFFSET('活動記録 '!$D$6,$A180,)="","",OFFSET('活動記録 '!$D$6,$A180,))</f>
        <v/>
      </c>
      <c r="E180" t="str">
        <f ca="1">IF(OFFSET('活動記録 '!$E$6,$A180,)="","",OFFSET('活動記録 '!$E$6,$A180,))</f>
        <v/>
      </c>
      <c r="F180" t="str">
        <f ca="1">IF(OFFSET('活動記録 '!$F$6,$A180,)="","",OFFSET('活動記録 '!$F$6,$A180,))</f>
        <v/>
      </c>
      <c r="G180" t="str">
        <f ca="1">IF(OFFSET('活動記録 '!$H$6,$A180,)="","",OFFSET('活動記録 '!$H$6,$A180,))</f>
        <v/>
      </c>
      <c r="H180" t="str">
        <f ca="1">IF(OFFSET('活動記録 '!$N$6,$A180,)="","",OFFSET('活動記録 '!$N$6,$A180,))</f>
        <v/>
      </c>
      <c r="I180" t="str">
        <f ca="1">IF(OFFSET('活動記録 '!$I$6,$A180,)="","",OFFSET('活動記録 '!$I$6,$A180,))</f>
        <v/>
      </c>
      <c r="J180" t="str">
        <f ca="1">IF(OFFSET('活動記録 '!$J$6,$A180,)="","",OFFSET('活動記録 '!$J$6,$A180,))</f>
        <v/>
      </c>
      <c r="K180" t="str">
        <f ca="1">IF(OFFSET('活動記録 '!$K$6,$A180,)="","",OFFSET('活動記録 '!$K$6,$A180,))</f>
        <v/>
      </c>
      <c r="L180" t="str">
        <f ca="1">IF(OFFSET('活動記録 '!$L$6,$A180,)="","",OFFSET('活動記録 '!$L$6,$A180,))</f>
        <v/>
      </c>
      <c r="M180" t="str">
        <f ca="1">IF(OFFSET('活動記録 '!$M$6,$A180,)="","",OFFSET('活動記録 '!$M$6,$A180,))</f>
        <v/>
      </c>
      <c r="N180" t="str">
        <f ca="1">IF(OFFSET('活動記録 '!$R$6,$A180,)="","",OFFSET('活動記録 '!$R$6,$A180,))</f>
        <v/>
      </c>
    </row>
    <row r="181" spans="1:14" x14ac:dyDescent="0.15">
      <c r="A181">
        <v>182</v>
      </c>
      <c r="B181" t="str">
        <f ca="1">IF(OFFSET('活動記録 '!$B$6,$A181,)="","",OFFSET('活動記録 '!$B$6,$A181,))</f>
        <v/>
      </c>
      <c r="C181" s="997" t="str">
        <f ca="1">IF(OFFSET('活動記録 '!$C$6,$A181,)="","",OFFSET('活動記録 '!$C$6,$A181,))</f>
        <v/>
      </c>
      <c r="D181" t="str">
        <f ca="1">IF(OFFSET('活動記録 '!$D$6,$A181,)="","",OFFSET('活動記録 '!$D$6,$A181,))</f>
        <v/>
      </c>
      <c r="E181" t="str">
        <f ca="1">IF(OFFSET('活動記録 '!$E$6,$A181,)="","",OFFSET('活動記録 '!$E$6,$A181,))</f>
        <v/>
      </c>
      <c r="F181" t="str">
        <f ca="1">IF(OFFSET('活動記録 '!$F$6,$A181,)="","",OFFSET('活動記録 '!$F$6,$A181,))</f>
        <v/>
      </c>
      <c r="G181" t="str">
        <f ca="1">IF(OFFSET('活動記録 '!$H$6,$A181,)="","",OFFSET('活動記録 '!$H$6,$A181,))</f>
        <v/>
      </c>
      <c r="H181" t="str">
        <f ca="1">IF(OFFSET('活動記録 '!$N$6,$A181,)="","",OFFSET('活動記録 '!$N$6,$A181,))</f>
        <v/>
      </c>
      <c r="I181" t="str">
        <f ca="1">IF(OFFSET('活動記録 '!$I$6,$A181,)="","",OFFSET('活動記録 '!$I$6,$A181,))</f>
        <v/>
      </c>
      <c r="J181" t="str">
        <f ca="1">IF(OFFSET('活動記録 '!$J$6,$A181,)="","",OFFSET('活動記録 '!$J$6,$A181,))</f>
        <v/>
      </c>
      <c r="K181" t="str">
        <f ca="1">IF(OFFSET('活動記録 '!$K$6,$A181,)="","",OFFSET('活動記録 '!$K$6,$A181,))</f>
        <v/>
      </c>
      <c r="L181" t="str">
        <f ca="1">IF(OFFSET('活動記録 '!$L$6,$A181,)="","",OFFSET('活動記録 '!$L$6,$A181,))</f>
        <v/>
      </c>
      <c r="M181" t="str">
        <f ca="1">IF(OFFSET('活動記録 '!$M$6,$A181,)="","",OFFSET('活動記録 '!$M$6,$A181,))</f>
        <v/>
      </c>
      <c r="N181" t="str">
        <f ca="1">IF(OFFSET('活動記録 '!$R$6,$A181,)="","",OFFSET('活動記録 '!$R$6,$A181,))</f>
        <v/>
      </c>
    </row>
    <row r="182" spans="1:14" x14ac:dyDescent="0.15">
      <c r="A182">
        <v>183</v>
      </c>
      <c r="B182" t="str">
        <f ca="1">IF(OFFSET('活動記録 '!$B$6,$A182,)="","",OFFSET('活動記録 '!$B$6,$A182,))</f>
        <v/>
      </c>
      <c r="C182" s="997" t="str">
        <f ca="1">IF(OFFSET('活動記録 '!$C$6,$A182,)="","",OFFSET('活動記録 '!$C$6,$A182,))</f>
        <v/>
      </c>
      <c r="D182" t="str">
        <f ca="1">IF(OFFSET('活動記録 '!$D$6,$A182,)="","",OFFSET('活動記録 '!$D$6,$A182,))</f>
        <v/>
      </c>
      <c r="E182" t="str">
        <f ca="1">IF(OFFSET('活動記録 '!$E$6,$A182,)="","",OFFSET('活動記録 '!$E$6,$A182,))</f>
        <v/>
      </c>
      <c r="F182" t="str">
        <f ca="1">IF(OFFSET('活動記録 '!$F$6,$A182,)="","",OFFSET('活動記録 '!$F$6,$A182,))</f>
        <v/>
      </c>
      <c r="G182" t="str">
        <f ca="1">IF(OFFSET('活動記録 '!$H$6,$A182,)="","",OFFSET('活動記録 '!$H$6,$A182,))</f>
        <v/>
      </c>
      <c r="H182" t="str">
        <f ca="1">IF(OFFSET('活動記録 '!$N$6,$A182,)="","",OFFSET('活動記録 '!$N$6,$A182,))</f>
        <v/>
      </c>
      <c r="I182" t="str">
        <f ca="1">IF(OFFSET('活動記録 '!$I$6,$A182,)="","",OFFSET('活動記録 '!$I$6,$A182,))</f>
        <v/>
      </c>
      <c r="J182" t="str">
        <f ca="1">IF(OFFSET('活動記録 '!$J$6,$A182,)="","",OFFSET('活動記録 '!$J$6,$A182,))</f>
        <v/>
      </c>
      <c r="K182" t="str">
        <f ca="1">IF(OFFSET('活動記録 '!$K$6,$A182,)="","",OFFSET('活動記録 '!$K$6,$A182,))</f>
        <v/>
      </c>
      <c r="L182" t="str">
        <f ca="1">IF(OFFSET('活動記録 '!$L$6,$A182,)="","",OFFSET('活動記録 '!$L$6,$A182,))</f>
        <v/>
      </c>
      <c r="M182" t="str">
        <f ca="1">IF(OFFSET('活動記録 '!$M$6,$A182,)="","",OFFSET('活動記録 '!$M$6,$A182,))</f>
        <v/>
      </c>
      <c r="N182" t="str">
        <f ca="1">IF(OFFSET('活動記録 '!$R$6,$A182,)="","",OFFSET('活動記録 '!$R$6,$A182,))</f>
        <v/>
      </c>
    </row>
    <row r="183" spans="1:14" x14ac:dyDescent="0.15">
      <c r="A183">
        <v>184</v>
      </c>
      <c r="B183" t="str">
        <f ca="1">IF(OFFSET('活動記録 '!$B$6,$A183,)="","",OFFSET('活動記録 '!$B$6,$A183,))</f>
        <v/>
      </c>
      <c r="C183" s="997" t="str">
        <f ca="1">IF(OFFSET('活動記録 '!$C$6,$A183,)="","",OFFSET('活動記録 '!$C$6,$A183,))</f>
        <v/>
      </c>
      <c r="D183" t="str">
        <f ca="1">IF(OFFSET('活動記録 '!$D$6,$A183,)="","",OFFSET('活動記録 '!$D$6,$A183,))</f>
        <v/>
      </c>
      <c r="E183" t="str">
        <f ca="1">IF(OFFSET('活動記録 '!$E$6,$A183,)="","",OFFSET('活動記録 '!$E$6,$A183,))</f>
        <v/>
      </c>
      <c r="F183" t="str">
        <f ca="1">IF(OFFSET('活動記録 '!$F$6,$A183,)="","",OFFSET('活動記録 '!$F$6,$A183,))</f>
        <v/>
      </c>
      <c r="G183" t="str">
        <f ca="1">IF(OFFSET('活動記録 '!$H$6,$A183,)="","",OFFSET('活動記録 '!$H$6,$A183,))</f>
        <v/>
      </c>
      <c r="H183" t="str">
        <f ca="1">IF(OFFSET('活動記録 '!$N$6,$A183,)="","",OFFSET('活動記録 '!$N$6,$A183,))</f>
        <v/>
      </c>
      <c r="I183" t="str">
        <f ca="1">IF(OFFSET('活動記録 '!$I$6,$A183,)="","",OFFSET('活動記録 '!$I$6,$A183,))</f>
        <v/>
      </c>
      <c r="J183" t="str">
        <f ca="1">IF(OFFSET('活動記録 '!$J$6,$A183,)="","",OFFSET('活動記録 '!$J$6,$A183,))</f>
        <v/>
      </c>
      <c r="K183" t="str">
        <f ca="1">IF(OFFSET('活動記録 '!$K$6,$A183,)="","",OFFSET('活動記録 '!$K$6,$A183,))</f>
        <v/>
      </c>
      <c r="L183" t="str">
        <f ca="1">IF(OFFSET('活動記録 '!$L$6,$A183,)="","",OFFSET('活動記録 '!$L$6,$A183,))</f>
        <v/>
      </c>
      <c r="M183" t="str">
        <f ca="1">IF(OFFSET('活動記録 '!$M$6,$A183,)="","",OFFSET('活動記録 '!$M$6,$A183,))</f>
        <v/>
      </c>
      <c r="N183" t="str">
        <f ca="1">IF(OFFSET('活動記録 '!$R$6,$A183,)="","",OFFSET('活動記録 '!$R$6,$A183,))</f>
        <v/>
      </c>
    </row>
    <row r="184" spans="1:14" x14ac:dyDescent="0.15">
      <c r="A184">
        <v>185</v>
      </c>
      <c r="B184" t="str">
        <f ca="1">IF(OFFSET('活動記録 '!$B$6,$A184,)="","",OFFSET('活動記録 '!$B$6,$A184,))</f>
        <v/>
      </c>
      <c r="C184" s="997" t="str">
        <f ca="1">IF(OFFSET('活動記録 '!$C$6,$A184,)="","",OFFSET('活動記録 '!$C$6,$A184,))</f>
        <v/>
      </c>
      <c r="D184" t="str">
        <f ca="1">IF(OFFSET('活動記録 '!$D$6,$A184,)="","",OFFSET('活動記録 '!$D$6,$A184,))</f>
        <v/>
      </c>
      <c r="E184" t="str">
        <f ca="1">IF(OFFSET('活動記録 '!$E$6,$A184,)="","",OFFSET('活動記録 '!$E$6,$A184,))</f>
        <v/>
      </c>
      <c r="F184" t="str">
        <f ca="1">IF(OFFSET('活動記録 '!$F$6,$A184,)="","",OFFSET('活動記録 '!$F$6,$A184,))</f>
        <v/>
      </c>
      <c r="G184" t="str">
        <f ca="1">IF(OFFSET('活動記録 '!$H$6,$A184,)="","",OFFSET('活動記録 '!$H$6,$A184,))</f>
        <v/>
      </c>
      <c r="H184" t="str">
        <f ca="1">IF(OFFSET('活動記録 '!$N$6,$A184,)="","",OFFSET('活動記録 '!$N$6,$A184,))</f>
        <v/>
      </c>
      <c r="I184" t="str">
        <f ca="1">IF(OFFSET('活動記録 '!$I$6,$A184,)="","",OFFSET('活動記録 '!$I$6,$A184,))</f>
        <v/>
      </c>
      <c r="J184" t="str">
        <f ca="1">IF(OFFSET('活動記録 '!$J$6,$A184,)="","",OFFSET('活動記録 '!$J$6,$A184,))</f>
        <v/>
      </c>
      <c r="K184" t="str">
        <f ca="1">IF(OFFSET('活動記録 '!$K$6,$A184,)="","",OFFSET('活動記録 '!$K$6,$A184,))</f>
        <v/>
      </c>
      <c r="L184" t="str">
        <f ca="1">IF(OFFSET('活動記録 '!$L$6,$A184,)="","",OFFSET('活動記録 '!$L$6,$A184,))</f>
        <v/>
      </c>
      <c r="M184" t="str">
        <f ca="1">IF(OFFSET('活動記録 '!$M$6,$A184,)="","",OFFSET('活動記録 '!$M$6,$A184,))</f>
        <v/>
      </c>
      <c r="N184" t="str">
        <f ca="1">IF(OFFSET('活動記録 '!$R$6,$A184,)="","",OFFSET('活動記録 '!$R$6,$A184,))</f>
        <v/>
      </c>
    </row>
    <row r="185" spans="1:14" x14ac:dyDescent="0.15">
      <c r="A185">
        <v>186</v>
      </c>
      <c r="B185" t="str">
        <f ca="1">IF(OFFSET('活動記録 '!$B$6,$A185,)="","",OFFSET('活動記録 '!$B$6,$A185,))</f>
        <v/>
      </c>
      <c r="C185" s="997" t="str">
        <f ca="1">IF(OFFSET('活動記録 '!$C$6,$A185,)="","",OFFSET('活動記録 '!$C$6,$A185,))</f>
        <v/>
      </c>
      <c r="D185" t="str">
        <f ca="1">IF(OFFSET('活動記録 '!$D$6,$A185,)="","",OFFSET('活動記録 '!$D$6,$A185,))</f>
        <v/>
      </c>
      <c r="E185" t="str">
        <f ca="1">IF(OFFSET('活動記録 '!$E$6,$A185,)="","",OFFSET('活動記録 '!$E$6,$A185,))</f>
        <v/>
      </c>
      <c r="F185" t="str">
        <f ca="1">IF(OFFSET('活動記録 '!$F$6,$A185,)="","",OFFSET('活動記録 '!$F$6,$A185,))</f>
        <v/>
      </c>
      <c r="G185" t="str">
        <f ca="1">IF(OFFSET('活動記録 '!$H$6,$A185,)="","",OFFSET('活動記録 '!$H$6,$A185,))</f>
        <v/>
      </c>
      <c r="H185" t="str">
        <f ca="1">IF(OFFSET('活動記録 '!$N$6,$A185,)="","",OFFSET('活動記録 '!$N$6,$A185,))</f>
        <v/>
      </c>
      <c r="I185" t="str">
        <f ca="1">IF(OFFSET('活動記録 '!$I$6,$A185,)="","",OFFSET('活動記録 '!$I$6,$A185,))</f>
        <v/>
      </c>
      <c r="J185" t="str">
        <f ca="1">IF(OFFSET('活動記録 '!$J$6,$A185,)="","",OFFSET('活動記録 '!$J$6,$A185,))</f>
        <v/>
      </c>
      <c r="K185" t="str">
        <f ca="1">IF(OFFSET('活動記録 '!$K$6,$A185,)="","",OFFSET('活動記録 '!$K$6,$A185,))</f>
        <v/>
      </c>
      <c r="L185" t="str">
        <f ca="1">IF(OFFSET('活動記録 '!$L$6,$A185,)="","",OFFSET('活動記録 '!$L$6,$A185,))</f>
        <v/>
      </c>
      <c r="M185" t="str">
        <f ca="1">IF(OFFSET('活動記録 '!$M$6,$A185,)="","",OFFSET('活動記録 '!$M$6,$A185,))</f>
        <v/>
      </c>
      <c r="N185" t="str">
        <f ca="1">IF(OFFSET('活動記録 '!$R$6,$A185,)="","",OFFSET('活動記録 '!$R$6,$A185,))</f>
        <v/>
      </c>
    </row>
    <row r="186" spans="1:14" x14ac:dyDescent="0.15">
      <c r="A186">
        <v>187</v>
      </c>
      <c r="B186" t="str">
        <f ca="1">IF(OFFSET('活動記録 '!$B$6,$A186,)="","",OFFSET('活動記録 '!$B$6,$A186,))</f>
        <v/>
      </c>
      <c r="C186" s="997" t="str">
        <f ca="1">IF(OFFSET('活動記録 '!$C$6,$A186,)="","",OFFSET('活動記録 '!$C$6,$A186,))</f>
        <v/>
      </c>
      <c r="D186" t="str">
        <f ca="1">IF(OFFSET('活動記録 '!$D$6,$A186,)="","",OFFSET('活動記録 '!$D$6,$A186,))</f>
        <v/>
      </c>
      <c r="E186" t="str">
        <f ca="1">IF(OFFSET('活動記録 '!$E$6,$A186,)="","",OFFSET('活動記録 '!$E$6,$A186,))</f>
        <v/>
      </c>
      <c r="F186" t="str">
        <f ca="1">IF(OFFSET('活動記録 '!$F$6,$A186,)="","",OFFSET('活動記録 '!$F$6,$A186,))</f>
        <v/>
      </c>
      <c r="G186" t="str">
        <f ca="1">IF(OFFSET('活動記録 '!$H$6,$A186,)="","",OFFSET('活動記録 '!$H$6,$A186,))</f>
        <v/>
      </c>
      <c r="H186" t="str">
        <f ca="1">IF(OFFSET('活動記録 '!$N$6,$A186,)="","",OFFSET('活動記録 '!$N$6,$A186,))</f>
        <v/>
      </c>
      <c r="I186" t="str">
        <f ca="1">IF(OFFSET('活動記録 '!$I$6,$A186,)="","",OFFSET('活動記録 '!$I$6,$A186,))</f>
        <v/>
      </c>
      <c r="J186" t="str">
        <f ca="1">IF(OFFSET('活動記録 '!$J$6,$A186,)="","",OFFSET('活動記録 '!$J$6,$A186,))</f>
        <v/>
      </c>
      <c r="K186" t="str">
        <f ca="1">IF(OFFSET('活動記録 '!$K$6,$A186,)="","",OFFSET('活動記録 '!$K$6,$A186,))</f>
        <v/>
      </c>
      <c r="L186" t="str">
        <f ca="1">IF(OFFSET('活動記録 '!$L$6,$A186,)="","",OFFSET('活動記録 '!$L$6,$A186,))</f>
        <v/>
      </c>
      <c r="M186" t="str">
        <f ca="1">IF(OFFSET('活動記録 '!$M$6,$A186,)="","",OFFSET('活動記録 '!$M$6,$A186,))</f>
        <v/>
      </c>
      <c r="N186" t="str">
        <f ca="1">IF(OFFSET('活動記録 '!$R$6,$A186,)="","",OFFSET('活動記録 '!$R$6,$A186,))</f>
        <v/>
      </c>
    </row>
    <row r="187" spans="1:14" x14ac:dyDescent="0.15">
      <c r="A187">
        <v>188</v>
      </c>
      <c r="B187" t="str">
        <f ca="1">IF(OFFSET('活動記録 '!$B$6,$A187,)="","",OFFSET('活動記録 '!$B$6,$A187,))</f>
        <v/>
      </c>
      <c r="C187" s="997" t="str">
        <f ca="1">IF(OFFSET('活動記録 '!$C$6,$A187,)="","",OFFSET('活動記録 '!$C$6,$A187,))</f>
        <v/>
      </c>
      <c r="D187" t="str">
        <f ca="1">IF(OFFSET('活動記録 '!$D$6,$A187,)="","",OFFSET('活動記録 '!$D$6,$A187,))</f>
        <v/>
      </c>
      <c r="E187" t="str">
        <f ca="1">IF(OFFSET('活動記録 '!$E$6,$A187,)="","",OFFSET('活動記録 '!$E$6,$A187,))</f>
        <v/>
      </c>
      <c r="F187" t="str">
        <f ca="1">IF(OFFSET('活動記録 '!$F$6,$A187,)="","",OFFSET('活動記録 '!$F$6,$A187,))</f>
        <v/>
      </c>
      <c r="G187" t="str">
        <f ca="1">IF(OFFSET('活動記録 '!$H$6,$A187,)="","",OFFSET('活動記録 '!$H$6,$A187,))</f>
        <v/>
      </c>
      <c r="H187" t="str">
        <f ca="1">IF(OFFSET('活動記録 '!$N$6,$A187,)="","",OFFSET('活動記録 '!$N$6,$A187,))</f>
        <v/>
      </c>
      <c r="I187" t="str">
        <f ca="1">IF(OFFSET('活動記録 '!$I$6,$A187,)="","",OFFSET('活動記録 '!$I$6,$A187,))</f>
        <v/>
      </c>
      <c r="J187" t="str">
        <f ca="1">IF(OFFSET('活動記録 '!$J$6,$A187,)="","",OFFSET('活動記録 '!$J$6,$A187,))</f>
        <v/>
      </c>
      <c r="K187" t="str">
        <f ca="1">IF(OFFSET('活動記録 '!$K$6,$A187,)="","",OFFSET('活動記録 '!$K$6,$A187,))</f>
        <v/>
      </c>
      <c r="L187" t="str">
        <f ca="1">IF(OFFSET('活動記録 '!$L$6,$A187,)="","",OFFSET('活動記録 '!$L$6,$A187,))</f>
        <v/>
      </c>
      <c r="M187" t="str">
        <f ca="1">IF(OFFSET('活動記録 '!$M$6,$A187,)="","",OFFSET('活動記録 '!$M$6,$A187,))</f>
        <v/>
      </c>
      <c r="N187" t="str">
        <f ca="1">IF(OFFSET('活動記録 '!$R$6,$A187,)="","",OFFSET('活動記録 '!$R$6,$A187,))</f>
        <v/>
      </c>
    </row>
    <row r="188" spans="1:14" x14ac:dyDescent="0.15">
      <c r="A188">
        <v>189</v>
      </c>
      <c r="B188" t="str">
        <f ca="1">IF(OFFSET('活動記録 '!$B$6,$A188,)="","",OFFSET('活動記録 '!$B$6,$A188,))</f>
        <v/>
      </c>
      <c r="C188" s="997" t="str">
        <f ca="1">IF(OFFSET('活動記録 '!$C$6,$A188,)="","",OFFSET('活動記録 '!$C$6,$A188,))</f>
        <v/>
      </c>
      <c r="D188" t="str">
        <f ca="1">IF(OFFSET('活動記録 '!$D$6,$A188,)="","",OFFSET('活動記録 '!$D$6,$A188,))</f>
        <v/>
      </c>
      <c r="E188" t="str">
        <f ca="1">IF(OFFSET('活動記録 '!$E$6,$A188,)="","",OFFSET('活動記録 '!$E$6,$A188,))</f>
        <v/>
      </c>
      <c r="F188" t="str">
        <f ca="1">IF(OFFSET('活動記録 '!$F$6,$A188,)="","",OFFSET('活動記録 '!$F$6,$A188,))</f>
        <v/>
      </c>
      <c r="G188" t="str">
        <f ca="1">IF(OFFSET('活動記録 '!$H$6,$A188,)="","",OFFSET('活動記録 '!$H$6,$A188,))</f>
        <v/>
      </c>
      <c r="H188" t="str">
        <f ca="1">IF(OFFSET('活動記録 '!$N$6,$A188,)="","",OFFSET('活動記録 '!$N$6,$A188,))</f>
        <v/>
      </c>
      <c r="I188" t="str">
        <f ca="1">IF(OFFSET('活動記録 '!$I$6,$A188,)="","",OFFSET('活動記録 '!$I$6,$A188,))</f>
        <v/>
      </c>
      <c r="J188" t="str">
        <f ca="1">IF(OFFSET('活動記録 '!$J$6,$A188,)="","",OFFSET('活動記録 '!$J$6,$A188,))</f>
        <v/>
      </c>
      <c r="K188" t="str">
        <f ca="1">IF(OFFSET('活動記録 '!$K$6,$A188,)="","",OFFSET('活動記録 '!$K$6,$A188,))</f>
        <v/>
      </c>
      <c r="L188" t="str">
        <f ca="1">IF(OFFSET('活動記録 '!$L$6,$A188,)="","",OFFSET('活動記録 '!$L$6,$A188,))</f>
        <v/>
      </c>
      <c r="M188" t="str">
        <f ca="1">IF(OFFSET('活動記録 '!$M$6,$A188,)="","",OFFSET('活動記録 '!$M$6,$A188,))</f>
        <v/>
      </c>
      <c r="N188" t="str">
        <f ca="1">IF(OFFSET('活動記録 '!$R$6,$A188,)="","",OFFSET('活動記録 '!$R$6,$A188,))</f>
        <v/>
      </c>
    </row>
    <row r="189" spans="1:14" x14ac:dyDescent="0.15">
      <c r="A189">
        <v>190</v>
      </c>
      <c r="B189" t="str">
        <f ca="1">IF(OFFSET('活動記録 '!$B$6,$A189,)="","",OFFSET('活動記録 '!$B$6,$A189,))</f>
        <v/>
      </c>
      <c r="C189" s="997" t="str">
        <f ca="1">IF(OFFSET('活動記録 '!$C$6,$A189,)="","",OFFSET('活動記録 '!$C$6,$A189,))</f>
        <v/>
      </c>
      <c r="D189" t="str">
        <f ca="1">IF(OFFSET('活動記録 '!$D$6,$A189,)="","",OFFSET('活動記録 '!$D$6,$A189,))</f>
        <v/>
      </c>
      <c r="E189" t="str">
        <f ca="1">IF(OFFSET('活動記録 '!$E$6,$A189,)="","",OFFSET('活動記録 '!$E$6,$A189,))</f>
        <v/>
      </c>
      <c r="F189" t="str">
        <f ca="1">IF(OFFSET('活動記録 '!$F$6,$A189,)="","",OFFSET('活動記録 '!$F$6,$A189,))</f>
        <v/>
      </c>
      <c r="G189" t="str">
        <f ca="1">IF(OFFSET('活動記録 '!$H$6,$A189,)="","",OFFSET('活動記録 '!$H$6,$A189,))</f>
        <v/>
      </c>
      <c r="H189" t="str">
        <f ca="1">IF(OFFSET('活動記録 '!$N$6,$A189,)="","",OFFSET('活動記録 '!$N$6,$A189,))</f>
        <v/>
      </c>
      <c r="I189" t="str">
        <f ca="1">IF(OFFSET('活動記録 '!$I$6,$A189,)="","",OFFSET('活動記録 '!$I$6,$A189,))</f>
        <v/>
      </c>
      <c r="J189" t="str">
        <f ca="1">IF(OFFSET('活動記録 '!$J$6,$A189,)="","",OFFSET('活動記録 '!$J$6,$A189,))</f>
        <v/>
      </c>
      <c r="K189" t="str">
        <f ca="1">IF(OFFSET('活動記録 '!$K$6,$A189,)="","",OFFSET('活動記録 '!$K$6,$A189,))</f>
        <v/>
      </c>
      <c r="L189" t="str">
        <f ca="1">IF(OFFSET('活動記録 '!$L$6,$A189,)="","",OFFSET('活動記録 '!$L$6,$A189,))</f>
        <v/>
      </c>
      <c r="M189" t="str">
        <f ca="1">IF(OFFSET('活動記録 '!$M$6,$A189,)="","",OFFSET('活動記録 '!$M$6,$A189,))</f>
        <v/>
      </c>
      <c r="N189" t="str">
        <f ca="1">IF(OFFSET('活動記録 '!$R$6,$A189,)="","",OFFSET('活動記録 '!$R$6,$A189,))</f>
        <v/>
      </c>
    </row>
    <row r="190" spans="1:14" x14ac:dyDescent="0.15">
      <c r="A190">
        <v>191</v>
      </c>
      <c r="B190" t="str">
        <f ca="1">IF(OFFSET('活動記録 '!$B$6,$A190,)="","",OFFSET('活動記録 '!$B$6,$A190,))</f>
        <v/>
      </c>
      <c r="C190" s="997" t="str">
        <f ca="1">IF(OFFSET('活動記録 '!$C$6,$A190,)="","",OFFSET('活動記録 '!$C$6,$A190,))</f>
        <v/>
      </c>
      <c r="D190" t="str">
        <f ca="1">IF(OFFSET('活動記録 '!$D$6,$A190,)="","",OFFSET('活動記録 '!$D$6,$A190,))</f>
        <v/>
      </c>
      <c r="E190" t="str">
        <f ca="1">IF(OFFSET('活動記録 '!$E$6,$A190,)="","",OFFSET('活動記録 '!$E$6,$A190,))</f>
        <v/>
      </c>
      <c r="F190" t="str">
        <f ca="1">IF(OFFSET('活動記録 '!$F$6,$A190,)="","",OFFSET('活動記録 '!$F$6,$A190,))</f>
        <v/>
      </c>
      <c r="G190" t="str">
        <f ca="1">IF(OFFSET('活動記録 '!$H$6,$A190,)="","",OFFSET('活動記録 '!$H$6,$A190,))</f>
        <v/>
      </c>
      <c r="H190" t="str">
        <f ca="1">IF(OFFSET('活動記録 '!$N$6,$A190,)="","",OFFSET('活動記録 '!$N$6,$A190,))</f>
        <v/>
      </c>
      <c r="I190" t="str">
        <f ca="1">IF(OFFSET('活動記録 '!$I$6,$A190,)="","",OFFSET('活動記録 '!$I$6,$A190,))</f>
        <v/>
      </c>
      <c r="J190" t="str">
        <f ca="1">IF(OFFSET('活動記録 '!$J$6,$A190,)="","",OFFSET('活動記録 '!$J$6,$A190,))</f>
        <v/>
      </c>
      <c r="K190" t="str">
        <f ca="1">IF(OFFSET('活動記録 '!$K$6,$A190,)="","",OFFSET('活動記録 '!$K$6,$A190,))</f>
        <v/>
      </c>
      <c r="L190" t="str">
        <f ca="1">IF(OFFSET('活動記録 '!$L$6,$A190,)="","",OFFSET('活動記録 '!$L$6,$A190,))</f>
        <v/>
      </c>
      <c r="M190" t="str">
        <f ca="1">IF(OFFSET('活動記録 '!$M$6,$A190,)="","",OFFSET('活動記録 '!$M$6,$A190,))</f>
        <v/>
      </c>
      <c r="N190" t="str">
        <f ca="1">IF(OFFSET('活動記録 '!$R$6,$A190,)="","",OFFSET('活動記録 '!$R$6,$A190,))</f>
        <v/>
      </c>
    </row>
    <row r="191" spans="1:14" x14ac:dyDescent="0.15">
      <c r="A191">
        <v>192</v>
      </c>
      <c r="B191" t="str">
        <f ca="1">IF(OFFSET('活動記録 '!$B$6,$A191,)="","",OFFSET('活動記録 '!$B$6,$A191,))</f>
        <v/>
      </c>
      <c r="C191" s="997" t="str">
        <f ca="1">IF(OFFSET('活動記録 '!$C$6,$A191,)="","",OFFSET('活動記録 '!$C$6,$A191,))</f>
        <v/>
      </c>
      <c r="D191" t="str">
        <f ca="1">IF(OFFSET('活動記録 '!$D$6,$A191,)="","",OFFSET('活動記録 '!$D$6,$A191,))</f>
        <v/>
      </c>
      <c r="E191" t="str">
        <f ca="1">IF(OFFSET('活動記録 '!$E$6,$A191,)="","",OFFSET('活動記録 '!$E$6,$A191,))</f>
        <v/>
      </c>
      <c r="F191" t="str">
        <f ca="1">IF(OFFSET('活動記録 '!$F$6,$A191,)="","",OFFSET('活動記録 '!$F$6,$A191,))</f>
        <v/>
      </c>
      <c r="G191" t="str">
        <f ca="1">IF(OFFSET('活動記録 '!$H$6,$A191,)="","",OFFSET('活動記録 '!$H$6,$A191,))</f>
        <v/>
      </c>
      <c r="H191" t="str">
        <f ca="1">IF(OFFSET('活動記録 '!$N$6,$A191,)="","",OFFSET('活動記録 '!$N$6,$A191,))</f>
        <v/>
      </c>
      <c r="I191" t="str">
        <f ca="1">IF(OFFSET('活動記録 '!$I$6,$A191,)="","",OFFSET('活動記録 '!$I$6,$A191,))</f>
        <v/>
      </c>
      <c r="J191" t="str">
        <f ca="1">IF(OFFSET('活動記録 '!$J$6,$A191,)="","",OFFSET('活動記録 '!$J$6,$A191,))</f>
        <v/>
      </c>
      <c r="K191" t="str">
        <f ca="1">IF(OFFSET('活動記録 '!$K$6,$A191,)="","",OFFSET('活動記録 '!$K$6,$A191,))</f>
        <v/>
      </c>
      <c r="L191" t="str">
        <f ca="1">IF(OFFSET('活動記録 '!$L$6,$A191,)="","",OFFSET('活動記録 '!$L$6,$A191,))</f>
        <v/>
      </c>
      <c r="M191" t="str">
        <f ca="1">IF(OFFSET('活動記録 '!$M$6,$A191,)="","",OFFSET('活動記録 '!$M$6,$A191,))</f>
        <v/>
      </c>
      <c r="N191" t="str">
        <f ca="1">IF(OFFSET('活動記録 '!$R$6,$A191,)="","",OFFSET('活動記録 '!$R$6,$A191,))</f>
        <v/>
      </c>
    </row>
    <row r="192" spans="1:14" x14ac:dyDescent="0.15">
      <c r="A192">
        <v>193</v>
      </c>
      <c r="B192" t="str">
        <f ca="1">IF(OFFSET('活動記録 '!$B$6,$A192,)="","",OFFSET('活動記録 '!$B$6,$A192,))</f>
        <v/>
      </c>
      <c r="C192" s="997" t="str">
        <f ca="1">IF(OFFSET('活動記録 '!$C$6,$A192,)="","",OFFSET('活動記録 '!$C$6,$A192,))</f>
        <v/>
      </c>
      <c r="D192" t="str">
        <f ca="1">IF(OFFSET('活動記録 '!$D$6,$A192,)="","",OFFSET('活動記録 '!$D$6,$A192,))</f>
        <v/>
      </c>
      <c r="E192" t="str">
        <f ca="1">IF(OFFSET('活動記録 '!$E$6,$A192,)="","",OFFSET('活動記録 '!$E$6,$A192,))</f>
        <v/>
      </c>
      <c r="F192" t="str">
        <f ca="1">IF(OFFSET('活動記録 '!$F$6,$A192,)="","",OFFSET('活動記録 '!$F$6,$A192,))</f>
        <v/>
      </c>
      <c r="G192" t="str">
        <f ca="1">IF(OFFSET('活動記録 '!$H$6,$A192,)="","",OFFSET('活動記録 '!$H$6,$A192,))</f>
        <v/>
      </c>
      <c r="H192" t="str">
        <f ca="1">IF(OFFSET('活動記録 '!$N$6,$A192,)="","",OFFSET('活動記録 '!$N$6,$A192,))</f>
        <v/>
      </c>
      <c r="I192" t="str">
        <f ca="1">IF(OFFSET('活動記録 '!$I$6,$A192,)="","",OFFSET('活動記録 '!$I$6,$A192,))</f>
        <v/>
      </c>
      <c r="J192" t="str">
        <f ca="1">IF(OFFSET('活動記録 '!$J$6,$A192,)="","",OFFSET('活動記録 '!$J$6,$A192,))</f>
        <v/>
      </c>
      <c r="K192" t="str">
        <f ca="1">IF(OFFSET('活動記録 '!$K$6,$A192,)="","",OFFSET('活動記録 '!$K$6,$A192,))</f>
        <v/>
      </c>
      <c r="L192" t="str">
        <f ca="1">IF(OFFSET('活動記録 '!$L$6,$A192,)="","",OFFSET('活動記録 '!$L$6,$A192,))</f>
        <v/>
      </c>
      <c r="M192" t="str">
        <f ca="1">IF(OFFSET('活動記録 '!$M$6,$A192,)="","",OFFSET('活動記録 '!$M$6,$A192,))</f>
        <v/>
      </c>
      <c r="N192" t="str">
        <f ca="1">IF(OFFSET('活動記録 '!$R$6,$A192,)="","",OFFSET('活動記録 '!$R$6,$A192,))</f>
        <v/>
      </c>
    </row>
    <row r="193" spans="1:14" x14ac:dyDescent="0.15">
      <c r="A193">
        <v>194</v>
      </c>
      <c r="B193" t="str">
        <f ca="1">IF(OFFSET('活動記録 '!$B$6,$A193,)="","",OFFSET('活動記録 '!$B$6,$A193,))</f>
        <v/>
      </c>
      <c r="C193" s="997" t="str">
        <f ca="1">IF(OFFSET('活動記録 '!$C$6,$A193,)="","",OFFSET('活動記録 '!$C$6,$A193,))</f>
        <v/>
      </c>
      <c r="D193" t="str">
        <f ca="1">IF(OFFSET('活動記録 '!$D$6,$A193,)="","",OFFSET('活動記録 '!$D$6,$A193,))</f>
        <v/>
      </c>
      <c r="E193" t="str">
        <f ca="1">IF(OFFSET('活動記録 '!$E$6,$A193,)="","",OFFSET('活動記録 '!$E$6,$A193,))</f>
        <v/>
      </c>
      <c r="F193" t="str">
        <f ca="1">IF(OFFSET('活動記録 '!$F$6,$A193,)="","",OFFSET('活動記録 '!$F$6,$A193,))</f>
        <v/>
      </c>
      <c r="G193" t="str">
        <f ca="1">IF(OFFSET('活動記録 '!$H$6,$A193,)="","",OFFSET('活動記録 '!$H$6,$A193,))</f>
        <v/>
      </c>
      <c r="H193" t="str">
        <f ca="1">IF(OFFSET('活動記録 '!$N$6,$A193,)="","",OFFSET('活動記録 '!$N$6,$A193,))</f>
        <v/>
      </c>
      <c r="I193" t="str">
        <f ca="1">IF(OFFSET('活動記録 '!$I$6,$A193,)="","",OFFSET('活動記録 '!$I$6,$A193,))</f>
        <v/>
      </c>
      <c r="J193" t="str">
        <f ca="1">IF(OFFSET('活動記録 '!$J$6,$A193,)="","",OFFSET('活動記録 '!$J$6,$A193,))</f>
        <v/>
      </c>
      <c r="K193" t="str">
        <f ca="1">IF(OFFSET('活動記録 '!$K$6,$A193,)="","",OFFSET('活動記録 '!$K$6,$A193,))</f>
        <v/>
      </c>
      <c r="L193" t="str">
        <f ca="1">IF(OFFSET('活動記録 '!$L$6,$A193,)="","",OFFSET('活動記録 '!$L$6,$A193,))</f>
        <v/>
      </c>
      <c r="M193" t="str">
        <f ca="1">IF(OFFSET('活動記録 '!$M$6,$A193,)="","",OFFSET('活動記録 '!$M$6,$A193,))</f>
        <v/>
      </c>
      <c r="N193" t="str">
        <f ca="1">IF(OFFSET('活動記録 '!$R$6,$A193,)="","",OFFSET('活動記録 '!$R$6,$A193,))</f>
        <v/>
      </c>
    </row>
    <row r="194" spans="1:14" x14ac:dyDescent="0.15">
      <c r="A194">
        <v>195</v>
      </c>
      <c r="B194" t="str">
        <f ca="1">IF(OFFSET('活動記録 '!$B$6,$A194,)="","",OFFSET('活動記録 '!$B$6,$A194,))</f>
        <v/>
      </c>
      <c r="C194" s="997" t="str">
        <f ca="1">IF(OFFSET('活動記録 '!$C$6,$A194,)="","",OFFSET('活動記録 '!$C$6,$A194,))</f>
        <v/>
      </c>
      <c r="D194" t="str">
        <f ca="1">IF(OFFSET('活動記録 '!$D$6,$A194,)="","",OFFSET('活動記録 '!$D$6,$A194,))</f>
        <v/>
      </c>
      <c r="E194" t="str">
        <f ca="1">IF(OFFSET('活動記録 '!$E$6,$A194,)="","",OFFSET('活動記録 '!$E$6,$A194,))</f>
        <v/>
      </c>
      <c r="F194" t="str">
        <f ca="1">IF(OFFSET('活動記録 '!$F$6,$A194,)="","",OFFSET('活動記録 '!$F$6,$A194,))</f>
        <v/>
      </c>
      <c r="G194" t="str">
        <f ca="1">IF(OFFSET('活動記録 '!$H$6,$A194,)="","",OFFSET('活動記録 '!$H$6,$A194,))</f>
        <v/>
      </c>
      <c r="H194" t="str">
        <f ca="1">IF(OFFSET('活動記録 '!$N$6,$A194,)="","",OFFSET('活動記録 '!$N$6,$A194,))</f>
        <v/>
      </c>
      <c r="I194" t="str">
        <f ca="1">IF(OFFSET('活動記録 '!$I$6,$A194,)="","",OFFSET('活動記録 '!$I$6,$A194,))</f>
        <v/>
      </c>
      <c r="J194" t="str">
        <f ca="1">IF(OFFSET('活動記録 '!$J$6,$A194,)="","",OFFSET('活動記録 '!$J$6,$A194,))</f>
        <v/>
      </c>
      <c r="K194" t="str">
        <f ca="1">IF(OFFSET('活動記録 '!$K$6,$A194,)="","",OFFSET('活動記録 '!$K$6,$A194,))</f>
        <v/>
      </c>
      <c r="L194" t="str">
        <f ca="1">IF(OFFSET('活動記録 '!$L$6,$A194,)="","",OFFSET('活動記録 '!$L$6,$A194,))</f>
        <v/>
      </c>
      <c r="M194" t="str">
        <f ca="1">IF(OFFSET('活動記録 '!$M$6,$A194,)="","",OFFSET('活動記録 '!$M$6,$A194,))</f>
        <v/>
      </c>
      <c r="N194" t="str">
        <f ca="1">IF(OFFSET('活動記録 '!$R$6,$A194,)="","",OFFSET('活動記録 '!$R$6,$A194,))</f>
        <v/>
      </c>
    </row>
    <row r="195" spans="1:14" x14ac:dyDescent="0.15">
      <c r="A195">
        <v>196</v>
      </c>
      <c r="B195" t="str">
        <f ca="1">IF(OFFSET('活動記録 '!$B$6,$A195,)="","",OFFSET('活動記録 '!$B$6,$A195,))</f>
        <v/>
      </c>
      <c r="C195" s="997" t="str">
        <f ca="1">IF(OFFSET('活動記録 '!$C$6,$A195,)="","",OFFSET('活動記録 '!$C$6,$A195,))</f>
        <v/>
      </c>
      <c r="D195" t="str">
        <f ca="1">IF(OFFSET('活動記録 '!$D$6,$A195,)="","",OFFSET('活動記録 '!$D$6,$A195,))</f>
        <v/>
      </c>
      <c r="E195" t="str">
        <f ca="1">IF(OFFSET('活動記録 '!$E$6,$A195,)="","",OFFSET('活動記録 '!$E$6,$A195,))</f>
        <v/>
      </c>
      <c r="F195" t="str">
        <f ca="1">IF(OFFSET('活動記録 '!$F$6,$A195,)="","",OFFSET('活動記録 '!$F$6,$A195,))</f>
        <v/>
      </c>
      <c r="G195" t="str">
        <f ca="1">IF(OFFSET('活動記録 '!$H$6,$A195,)="","",OFFSET('活動記録 '!$H$6,$A195,))</f>
        <v/>
      </c>
      <c r="H195" t="str">
        <f ca="1">IF(OFFSET('活動記録 '!$N$6,$A195,)="","",OFFSET('活動記録 '!$N$6,$A195,))</f>
        <v/>
      </c>
      <c r="I195" t="str">
        <f ca="1">IF(OFFSET('活動記録 '!$I$6,$A195,)="","",OFFSET('活動記録 '!$I$6,$A195,))</f>
        <v/>
      </c>
      <c r="J195" t="str">
        <f ca="1">IF(OFFSET('活動記録 '!$J$6,$A195,)="","",OFFSET('活動記録 '!$J$6,$A195,))</f>
        <v/>
      </c>
      <c r="K195" t="str">
        <f ca="1">IF(OFFSET('活動記録 '!$K$6,$A195,)="","",OFFSET('活動記録 '!$K$6,$A195,))</f>
        <v/>
      </c>
      <c r="L195" t="str">
        <f ca="1">IF(OFFSET('活動記録 '!$L$6,$A195,)="","",OFFSET('活動記録 '!$L$6,$A195,))</f>
        <v/>
      </c>
      <c r="M195" t="str">
        <f ca="1">IF(OFFSET('活動記録 '!$M$6,$A195,)="","",OFFSET('活動記録 '!$M$6,$A195,))</f>
        <v/>
      </c>
      <c r="N195" t="str">
        <f ca="1">IF(OFFSET('活動記録 '!$R$6,$A195,)="","",OFFSET('活動記録 '!$R$6,$A195,))</f>
        <v/>
      </c>
    </row>
    <row r="196" spans="1:14" x14ac:dyDescent="0.15">
      <c r="A196">
        <v>197</v>
      </c>
      <c r="B196" t="str">
        <f ca="1">IF(OFFSET('活動記録 '!$B$6,$A196,)="","",OFFSET('活動記録 '!$B$6,$A196,))</f>
        <v/>
      </c>
      <c r="C196" s="997" t="str">
        <f ca="1">IF(OFFSET('活動記録 '!$C$6,$A196,)="","",OFFSET('活動記録 '!$C$6,$A196,))</f>
        <v/>
      </c>
      <c r="D196" t="str">
        <f ca="1">IF(OFFSET('活動記録 '!$D$6,$A196,)="","",OFFSET('活動記録 '!$D$6,$A196,))</f>
        <v/>
      </c>
      <c r="E196" t="str">
        <f ca="1">IF(OFFSET('活動記録 '!$E$6,$A196,)="","",OFFSET('活動記録 '!$E$6,$A196,))</f>
        <v/>
      </c>
      <c r="F196" t="str">
        <f ca="1">IF(OFFSET('活動記録 '!$F$6,$A196,)="","",OFFSET('活動記録 '!$F$6,$A196,))</f>
        <v/>
      </c>
      <c r="G196" t="str">
        <f ca="1">IF(OFFSET('活動記録 '!$H$6,$A196,)="","",OFFSET('活動記録 '!$H$6,$A196,))</f>
        <v/>
      </c>
      <c r="H196" t="str">
        <f ca="1">IF(OFFSET('活動記録 '!$N$6,$A196,)="","",OFFSET('活動記録 '!$N$6,$A196,))</f>
        <v/>
      </c>
      <c r="I196" t="str">
        <f ca="1">IF(OFFSET('活動記録 '!$I$6,$A196,)="","",OFFSET('活動記録 '!$I$6,$A196,))</f>
        <v/>
      </c>
      <c r="J196" t="str">
        <f ca="1">IF(OFFSET('活動記録 '!$J$6,$A196,)="","",OFFSET('活動記録 '!$J$6,$A196,))</f>
        <v/>
      </c>
      <c r="K196" t="str">
        <f ca="1">IF(OFFSET('活動記録 '!$K$6,$A196,)="","",OFFSET('活動記録 '!$K$6,$A196,))</f>
        <v/>
      </c>
      <c r="L196" t="str">
        <f ca="1">IF(OFFSET('活動記録 '!$L$6,$A196,)="","",OFFSET('活動記録 '!$L$6,$A196,))</f>
        <v/>
      </c>
      <c r="M196" t="str">
        <f ca="1">IF(OFFSET('活動記録 '!$M$6,$A196,)="","",OFFSET('活動記録 '!$M$6,$A196,))</f>
        <v/>
      </c>
      <c r="N196" t="str">
        <f ca="1">IF(OFFSET('活動記録 '!$R$6,$A196,)="","",OFFSET('活動記録 '!$R$6,$A196,))</f>
        <v/>
      </c>
    </row>
    <row r="197" spans="1:14" x14ac:dyDescent="0.15">
      <c r="A197">
        <v>198</v>
      </c>
      <c r="B197" t="str">
        <f ca="1">IF(OFFSET('活動記録 '!$B$6,$A197,)="","",OFFSET('活動記録 '!$B$6,$A197,))</f>
        <v/>
      </c>
      <c r="C197" s="997" t="str">
        <f ca="1">IF(OFFSET('活動記録 '!$C$6,$A197,)="","",OFFSET('活動記録 '!$C$6,$A197,))</f>
        <v/>
      </c>
      <c r="D197" t="str">
        <f ca="1">IF(OFFSET('活動記録 '!$D$6,$A197,)="","",OFFSET('活動記録 '!$D$6,$A197,))</f>
        <v/>
      </c>
      <c r="E197" t="str">
        <f ca="1">IF(OFFSET('活動記録 '!$E$6,$A197,)="","",OFFSET('活動記録 '!$E$6,$A197,))</f>
        <v/>
      </c>
      <c r="F197" t="str">
        <f ca="1">IF(OFFSET('活動記録 '!$F$6,$A197,)="","",OFFSET('活動記録 '!$F$6,$A197,))</f>
        <v/>
      </c>
      <c r="G197" t="str">
        <f ca="1">IF(OFFSET('活動記録 '!$H$6,$A197,)="","",OFFSET('活動記録 '!$H$6,$A197,))</f>
        <v/>
      </c>
      <c r="H197" t="str">
        <f ca="1">IF(OFFSET('活動記録 '!$N$6,$A197,)="","",OFFSET('活動記録 '!$N$6,$A197,))</f>
        <v/>
      </c>
      <c r="I197" t="str">
        <f ca="1">IF(OFFSET('活動記録 '!$I$6,$A197,)="","",OFFSET('活動記録 '!$I$6,$A197,))</f>
        <v/>
      </c>
      <c r="J197" t="str">
        <f ca="1">IF(OFFSET('活動記録 '!$J$6,$A197,)="","",OFFSET('活動記録 '!$J$6,$A197,))</f>
        <v/>
      </c>
      <c r="K197" t="str">
        <f ca="1">IF(OFFSET('活動記録 '!$K$6,$A197,)="","",OFFSET('活動記録 '!$K$6,$A197,))</f>
        <v/>
      </c>
      <c r="L197" t="str">
        <f ca="1">IF(OFFSET('活動記録 '!$L$6,$A197,)="","",OFFSET('活動記録 '!$L$6,$A197,))</f>
        <v/>
      </c>
      <c r="M197" t="str">
        <f ca="1">IF(OFFSET('活動記録 '!$M$6,$A197,)="","",OFFSET('活動記録 '!$M$6,$A197,))</f>
        <v/>
      </c>
      <c r="N197" t="str">
        <f ca="1">IF(OFFSET('活動記録 '!$R$6,$A197,)="","",OFFSET('活動記録 '!$R$6,$A197,))</f>
        <v/>
      </c>
    </row>
    <row r="198" spans="1:14" x14ac:dyDescent="0.15">
      <c r="A198">
        <v>199</v>
      </c>
      <c r="B198" t="str">
        <f ca="1">IF(OFFSET('活動記録 '!$B$6,$A198,)="","",OFFSET('活動記録 '!$B$6,$A198,))</f>
        <v/>
      </c>
      <c r="C198" s="997" t="str">
        <f ca="1">IF(OFFSET('活動記録 '!$C$6,$A198,)="","",OFFSET('活動記録 '!$C$6,$A198,))</f>
        <v/>
      </c>
      <c r="D198" t="str">
        <f ca="1">IF(OFFSET('活動記録 '!$D$6,$A198,)="","",OFFSET('活動記録 '!$D$6,$A198,))</f>
        <v/>
      </c>
      <c r="E198" t="str">
        <f ca="1">IF(OFFSET('活動記録 '!$E$6,$A198,)="","",OFFSET('活動記録 '!$E$6,$A198,))</f>
        <v/>
      </c>
      <c r="F198" t="str">
        <f ca="1">IF(OFFSET('活動記録 '!$F$6,$A198,)="","",OFFSET('活動記録 '!$F$6,$A198,))</f>
        <v/>
      </c>
      <c r="G198" t="str">
        <f ca="1">IF(OFFSET('活動記録 '!$H$6,$A198,)="","",OFFSET('活動記録 '!$H$6,$A198,))</f>
        <v/>
      </c>
      <c r="H198" t="str">
        <f ca="1">IF(OFFSET('活動記録 '!$N$6,$A198,)="","",OFFSET('活動記録 '!$N$6,$A198,))</f>
        <v/>
      </c>
      <c r="I198" t="str">
        <f ca="1">IF(OFFSET('活動記録 '!$I$6,$A198,)="","",OFFSET('活動記録 '!$I$6,$A198,))</f>
        <v/>
      </c>
      <c r="J198" t="str">
        <f ca="1">IF(OFFSET('活動記録 '!$J$6,$A198,)="","",OFFSET('活動記録 '!$J$6,$A198,))</f>
        <v/>
      </c>
      <c r="K198" t="str">
        <f ca="1">IF(OFFSET('活動記録 '!$K$6,$A198,)="","",OFFSET('活動記録 '!$K$6,$A198,))</f>
        <v/>
      </c>
      <c r="L198" t="str">
        <f ca="1">IF(OFFSET('活動記録 '!$L$6,$A198,)="","",OFFSET('活動記録 '!$L$6,$A198,))</f>
        <v/>
      </c>
      <c r="M198" t="str">
        <f ca="1">IF(OFFSET('活動記録 '!$M$6,$A198,)="","",OFFSET('活動記録 '!$M$6,$A198,))</f>
        <v/>
      </c>
      <c r="N198" t="str">
        <f ca="1">IF(OFFSET('活動記録 '!$R$6,$A198,)="","",OFFSET('活動記録 '!$R$6,$A198,))</f>
        <v/>
      </c>
    </row>
    <row r="199" spans="1:14" x14ac:dyDescent="0.15">
      <c r="A199">
        <v>200</v>
      </c>
      <c r="B199" t="str">
        <f ca="1">IF(OFFSET('活動記録 '!$B$6,$A199,)="","",OFFSET('活動記録 '!$B$6,$A199,))</f>
        <v/>
      </c>
      <c r="C199" s="997" t="str">
        <f ca="1">IF(OFFSET('活動記録 '!$C$6,$A199,)="","",OFFSET('活動記録 '!$C$6,$A199,))</f>
        <v/>
      </c>
      <c r="D199" t="str">
        <f ca="1">IF(OFFSET('活動記録 '!$D$6,$A199,)="","",OFFSET('活動記録 '!$D$6,$A199,))</f>
        <v/>
      </c>
      <c r="E199" t="str">
        <f ca="1">IF(OFFSET('活動記録 '!$E$6,$A199,)="","",OFFSET('活動記録 '!$E$6,$A199,))</f>
        <v/>
      </c>
      <c r="F199" t="str">
        <f ca="1">IF(OFFSET('活動記録 '!$F$6,$A199,)="","",OFFSET('活動記録 '!$F$6,$A199,))</f>
        <v/>
      </c>
      <c r="G199" t="str">
        <f ca="1">IF(OFFSET('活動記録 '!$H$6,$A199,)="","",OFFSET('活動記録 '!$H$6,$A199,))</f>
        <v/>
      </c>
      <c r="H199" t="str">
        <f ca="1">IF(OFFSET('活動記録 '!$N$6,$A199,)="","",OFFSET('活動記録 '!$N$6,$A199,))</f>
        <v/>
      </c>
      <c r="I199" t="str">
        <f ca="1">IF(OFFSET('活動記録 '!$I$6,$A199,)="","",OFFSET('活動記録 '!$I$6,$A199,))</f>
        <v/>
      </c>
      <c r="J199" t="str">
        <f ca="1">IF(OFFSET('活動記録 '!$J$6,$A199,)="","",OFFSET('活動記録 '!$J$6,$A199,))</f>
        <v/>
      </c>
      <c r="K199" t="str">
        <f ca="1">IF(OFFSET('活動記録 '!$K$6,$A199,)="","",OFFSET('活動記録 '!$K$6,$A199,))</f>
        <v/>
      </c>
      <c r="L199" t="str">
        <f ca="1">IF(OFFSET('活動記録 '!$L$6,$A199,)="","",OFFSET('活動記録 '!$L$6,$A199,))</f>
        <v/>
      </c>
      <c r="M199" t="str">
        <f ca="1">IF(OFFSET('活動記録 '!$M$6,$A199,)="","",OFFSET('活動記録 '!$M$6,$A199,))</f>
        <v/>
      </c>
      <c r="N199" t="str">
        <f ca="1">IF(OFFSET('活動記録 '!$R$6,$A199,)="","",OFFSET('活動記録 '!$R$6,$A199,))</f>
        <v/>
      </c>
    </row>
    <row r="200" spans="1:14" x14ac:dyDescent="0.15">
      <c r="A200">
        <v>201</v>
      </c>
      <c r="B200" t="str">
        <f ca="1">IF(OFFSET('活動記録 '!$B$6,$A200,)="","",OFFSET('活動記録 '!$B$6,$A200,))</f>
        <v/>
      </c>
      <c r="C200" s="997" t="str">
        <f ca="1">IF(OFFSET('活動記録 '!$C$6,$A200,)="","",OFFSET('活動記録 '!$C$6,$A200,))</f>
        <v/>
      </c>
      <c r="D200" t="str">
        <f ca="1">IF(OFFSET('活動記録 '!$D$6,$A200,)="","",OFFSET('活動記録 '!$D$6,$A200,))</f>
        <v/>
      </c>
      <c r="E200" t="str">
        <f ca="1">IF(OFFSET('活動記録 '!$E$6,$A200,)="","",OFFSET('活動記録 '!$E$6,$A200,))</f>
        <v/>
      </c>
      <c r="F200" t="str">
        <f ca="1">IF(OFFSET('活動記録 '!$F$6,$A200,)="","",OFFSET('活動記録 '!$F$6,$A200,))</f>
        <v/>
      </c>
      <c r="G200" t="str">
        <f ca="1">IF(OFFSET('活動記録 '!$H$6,$A200,)="","",OFFSET('活動記録 '!$H$6,$A200,))</f>
        <v/>
      </c>
      <c r="H200" t="str">
        <f ca="1">IF(OFFSET('活動記録 '!$N$6,$A200,)="","",OFFSET('活動記録 '!$N$6,$A200,))</f>
        <v/>
      </c>
      <c r="I200" t="str">
        <f ca="1">IF(OFFSET('活動記録 '!$I$6,$A200,)="","",OFFSET('活動記録 '!$I$6,$A200,))</f>
        <v/>
      </c>
      <c r="J200" t="str">
        <f ca="1">IF(OFFSET('活動記録 '!$J$6,$A200,)="","",OFFSET('活動記録 '!$J$6,$A200,))</f>
        <v/>
      </c>
      <c r="K200" t="str">
        <f ca="1">IF(OFFSET('活動記録 '!$K$6,$A200,)="","",OFFSET('活動記録 '!$K$6,$A200,))</f>
        <v/>
      </c>
      <c r="L200" t="str">
        <f ca="1">IF(OFFSET('活動記録 '!$L$6,$A200,)="","",OFFSET('活動記録 '!$L$6,$A200,))</f>
        <v/>
      </c>
      <c r="M200" t="str">
        <f ca="1">IF(OFFSET('活動記録 '!$M$6,$A200,)="","",OFFSET('活動記録 '!$M$6,$A200,))</f>
        <v/>
      </c>
      <c r="N200" t="str">
        <f ca="1">IF(OFFSET('活動記録 '!$R$6,$A200,)="","",OFFSET('活動記録 '!$R$6,$A200,))</f>
        <v/>
      </c>
    </row>
    <row r="201" spans="1:14" x14ac:dyDescent="0.15">
      <c r="A201">
        <v>202</v>
      </c>
      <c r="B201" t="str">
        <f ca="1">IF(OFFSET('活動記録 '!$B$6,$A201,)="","",OFFSET('活動記録 '!$B$6,$A201,))</f>
        <v/>
      </c>
      <c r="C201" s="997" t="str">
        <f ca="1">IF(OFFSET('活動記録 '!$C$6,$A201,)="","",OFFSET('活動記録 '!$C$6,$A201,))</f>
        <v/>
      </c>
      <c r="D201" t="str">
        <f ca="1">IF(OFFSET('活動記録 '!$D$6,$A201,)="","",OFFSET('活動記録 '!$D$6,$A201,))</f>
        <v/>
      </c>
      <c r="E201" t="str">
        <f ca="1">IF(OFFSET('活動記録 '!$E$6,$A201,)="","",OFFSET('活動記録 '!$E$6,$A201,))</f>
        <v/>
      </c>
      <c r="F201" t="str">
        <f ca="1">IF(OFFSET('活動記録 '!$F$6,$A201,)="","",OFFSET('活動記録 '!$F$6,$A201,))</f>
        <v/>
      </c>
      <c r="G201" t="str">
        <f ca="1">IF(OFFSET('活動記録 '!$H$6,$A201,)="","",OFFSET('活動記録 '!$H$6,$A201,))</f>
        <v/>
      </c>
      <c r="H201" t="str">
        <f ca="1">IF(OFFSET('活動記録 '!$N$6,$A201,)="","",OFFSET('活動記録 '!$N$6,$A201,))</f>
        <v/>
      </c>
      <c r="I201" t="str">
        <f ca="1">IF(OFFSET('活動記録 '!$I$6,$A201,)="","",OFFSET('活動記録 '!$I$6,$A201,))</f>
        <v/>
      </c>
      <c r="J201" t="str">
        <f ca="1">IF(OFFSET('活動記録 '!$J$6,$A201,)="","",OFFSET('活動記録 '!$J$6,$A201,))</f>
        <v/>
      </c>
      <c r="K201" t="str">
        <f ca="1">IF(OFFSET('活動記録 '!$K$6,$A201,)="","",OFFSET('活動記録 '!$K$6,$A201,))</f>
        <v/>
      </c>
      <c r="L201" t="str">
        <f ca="1">IF(OFFSET('活動記録 '!$L$6,$A201,)="","",OFFSET('活動記録 '!$L$6,$A201,))</f>
        <v/>
      </c>
      <c r="M201" t="str">
        <f ca="1">IF(OFFSET('活動記録 '!$M$6,$A201,)="","",OFFSET('活動記録 '!$M$6,$A201,))</f>
        <v/>
      </c>
      <c r="N201" t="str">
        <f ca="1">IF(OFFSET('活動記録 '!$R$6,$A201,)="","",OFFSET('活動記録 '!$R$6,$A201,))</f>
        <v/>
      </c>
    </row>
    <row r="202" spans="1:14" x14ac:dyDescent="0.15">
      <c r="A202">
        <v>203</v>
      </c>
      <c r="B202" t="str">
        <f ca="1">IF(OFFSET('活動記録 '!$B$6,$A202,)="","",OFFSET('活動記録 '!$B$6,$A202,))</f>
        <v/>
      </c>
      <c r="C202" s="997" t="str">
        <f ca="1">IF(OFFSET('活動記録 '!$C$6,$A202,)="","",OFFSET('活動記録 '!$C$6,$A202,))</f>
        <v/>
      </c>
      <c r="D202" t="str">
        <f ca="1">IF(OFFSET('活動記録 '!$D$6,$A202,)="","",OFFSET('活動記録 '!$D$6,$A202,))</f>
        <v/>
      </c>
      <c r="E202" t="str">
        <f ca="1">IF(OFFSET('活動記録 '!$E$6,$A202,)="","",OFFSET('活動記録 '!$E$6,$A202,))</f>
        <v/>
      </c>
      <c r="F202" t="str">
        <f ca="1">IF(OFFSET('活動記録 '!$F$6,$A202,)="","",OFFSET('活動記録 '!$F$6,$A202,))</f>
        <v/>
      </c>
      <c r="G202" t="str">
        <f ca="1">IF(OFFSET('活動記録 '!$H$6,$A202,)="","",OFFSET('活動記録 '!$H$6,$A202,))</f>
        <v/>
      </c>
      <c r="H202" t="str">
        <f ca="1">IF(OFFSET('活動記録 '!$N$6,$A202,)="","",OFFSET('活動記録 '!$N$6,$A202,))</f>
        <v/>
      </c>
      <c r="I202" t="str">
        <f ca="1">IF(OFFSET('活動記録 '!$I$6,$A202,)="","",OFFSET('活動記録 '!$I$6,$A202,))</f>
        <v/>
      </c>
      <c r="J202" t="str">
        <f ca="1">IF(OFFSET('活動記録 '!$J$6,$A202,)="","",OFFSET('活動記録 '!$J$6,$A202,))</f>
        <v/>
      </c>
      <c r="K202" t="str">
        <f ca="1">IF(OFFSET('活動記録 '!$K$6,$A202,)="","",OFFSET('活動記録 '!$K$6,$A202,))</f>
        <v/>
      </c>
      <c r="L202" t="str">
        <f ca="1">IF(OFFSET('活動記録 '!$L$6,$A202,)="","",OFFSET('活動記録 '!$L$6,$A202,))</f>
        <v/>
      </c>
      <c r="M202" t="str">
        <f ca="1">IF(OFFSET('活動記録 '!$M$6,$A202,)="","",OFFSET('活動記録 '!$M$6,$A202,))</f>
        <v/>
      </c>
      <c r="N202" t="str">
        <f ca="1">IF(OFFSET('活動記録 '!$R$6,$A202,)="","",OFFSET('活動記録 '!$R$6,$A202,))</f>
        <v/>
      </c>
    </row>
    <row r="203" spans="1:14" x14ac:dyDescent="0.15">
      <c r="A203">
        <v>204</v>
      </c>
      <c r="B203" t="str">
        <f ca="1">IF(OFFSET('活動記録 '!$B$6,$A203,)="","",OFFSET('活動記録 '!$B$6,$A203,))</f>
        <v/>
      </c>
      <c r="C203" s="997" t="str">
        <f ca="1">IF(OFFSET('活動記録 '!$C$6,$A203,)="","",OFFSET('活動記録 '!$C$6,$A203,))</f>
        <v/>
      </c>
      <c r="D203" t="str">
        <f ca="1">IF(OFFSET('活動記録 '!$D$6,$A203,)="","",OFFSET('活動記録 '!$D$6,$A203,))</f>
        <v/>
      </c>
      <c r="E203" t="str">
        <f ca="1">IF(OFFSET('活動記録 '!$E$6,$A203,)="","",OFFSET('活動記録 '!$E$6,$A203,))</f>
        <v/>
      </c>
      <c r="F203" t="str">
        <f ca="1">IF(OFFSET('活動記録 '!$F$6,$A203,)="","",OFFSET('活動記録 '!$F$6,$A203,))</f>
        <v/>
      </c>
      <c r="G203" t="str">
        <f ca="1">IF(OFFSET('活動記録 '!$H$6,$A203,)="","",OFFSET('活動記録 '!$H$6,$A203,))</f>
        <v/>
      </c>
      <c r="H203" t="str">
        <f ca="1">IF(OFFSET('活動記録 '!$N$6,$A203,)="","",OFFSET('活動記録 '!$N$6,$A203,))</f>
        <v/>
      </c>
      <c r="I203" t="str">
        <f ca="1">IF(OFFSET('活動記録 '!$I$6,$A203,)="","",OFFSET('活動記録 '!$I$6,$A203,))</f>
        <v/>
      </c>
      <c r="J203" t="str">
        <f ca="1">IF(OFFSET('活動記録 '!$J$6,$A203,)="","",OFFSET('活動記録 '!$J$6,$A203,))</f>
        <v/>
      </c>
      <c r="K203" t="str">
        <f ca="1">IF(OFFSET('活動記録 '!$K$6,$A203,)="","",OFFSET('活動記録 '!$K$6,$A203,))</f>
        <v/>
      </c>
      <c r="L203" t="str">
        <f ca="1">IF(OFFSET('活動記録 '!$L$6,$A203,)="","",OFFSET('活動記録 '!$L$6,$A203,))</f>
        <v/>
      </c>
      <c r="M203" t="str">
        <f ca="1">IF(OFFSET('活動記録 '!$M$6,$A203,)="","",OFFSET('活動記録 '!$M$6,$A203,))</f>
        <v/>
      </c>
      <c r="N203" t="str">
        <f ca="1">IF(OFFSET('活動記録 '!$R$6,$A203,)="","",OFFSET('活動記録 '!$R$6,$A203,))</f>
        <v/>
      </c>
    </row>
    <row r="204" spans="1:14" x14ac:dyDescent="0.15">
      <c r="A204">
        <v>205</v>
      </c>
      <c r="B204" t="str">
        <f ca="1">IF(OFFSET('活動記録 '!$B$6,$A204,)="","",OFFSET('活動記録 '!$B$6,$A204,))</f>
        <v/>
      </c>
      <c r="C204" s="997" t="str">
        <f ca="1">IF(OFFSET('活動記録 '!$C$6,$A204,)="","",OFFSET('活動記録 '!$C$6,$A204,))</f>
        <v/>
      </c>
      <c r="D204" t="str">
        <f ca="1">IF(OFFSET('活動記録 '!$D$6,$A204,)="","",OFFSET('活動記録 '!$D$6,$A204,))</f>
        <v/>
      </c>
      <c r="E204" t="str">
        <f ca="1">IF(OFFSET('活動記録 '!$E$6,$A204,)="","",OFFSET('活動記録 '!$E$6,$A204,))</f>
        <v/>
      </c>
      <c r="F204" t="str">
        <f ca="1">IF(OFFSET('活動記録 '!$F$6,$A204,)="","",OFFSET('活動記録 '!$F$6,$A204,))</f>
        <v/>
      </c>
      <c r="G204" t="str">
        <f ca="1">IF(OFFSET('活動記録 '!$H$6,$A204,)="","",OFFSET('活動記録 '!$H$6,$A204,))</f>
        <v/>
      </c>
      <c r="H204" t="str">
        <f ca="1">IF(OFFSET('活動記録 '!$N$6,$A204,)="","",OFFSET('活動記録 '!$N$6,$A204,))</f>
        <v/>
      </c>
      <c r="I204" t="str">
        <f ca="1">IF(OFFSET('活動記録 '!$I$6,$A204,)="","",OFFSET('活動記録 '!$I$6,$A204,))</f>
        <v/>
      </c>
      <c r="J204" t="str">
        <f ca="1">IF(OFFSET('活動記録 '!$J$6,$A204,)="","",OFFSET('活動記録 '!$J$6,$A204,))</f>
        <v/>
      </c>
      <c r="K204" t="str">
        <f ca="1">IF(OFFSET('活動記録 '!$K$6,$A204,)="","",OFFSET('活動記録 '!$K$6,$A204,))</f>
        <v/>
      </c>
      <c r="L204" t="str">
        <f ca="1">IF(OFFSET('活動記録 '!$L$6,$A204,)="","",OFFSET('活動記録 '!$L$6,$A204,))</f>
        <v/>
      </c>
      <c r="M204" t="str">
        <f ca="1">IF(OFFSET('活動記録 '!$M$6,$A204,)="","",OFFSET('活動記録 '!$M$6,$A204,))</f>
        <v/>
      </c>
      <c r="N204" t="str">
        <f ca="1">IF(OFFSET('活動記録 '!$R$6,$A204,)="","",OFFSET('活動記録 '!$R$6,$A204,))</f>
        <v/>
      </c>
    </row>
    <row r="205" spans="1:14" x14ac:dyDescent="0.15">
      <c r="A205">
        <v>206</v>
      </c>
      <c r="B205" t="str">
        <f ca="1">IF(OFFSET('活動記録 '!$B$6,$A205,)="","",OFFSET('活動記録 '!$B$6,$A205,))</f>
        <v/>
      </c>
      <c r="C205" s="997" t="str">
        <f ca="1">IF(OFFSET('活動記録 '!$C$6,$A205,)="","",OFFSET('活動記録 '!$C$6,$A205,))</f>
        <v/>
      </c>
      <c r="D205" t="str">
        <f ca="1">IF(OFFSET('活動記録 '!$D$6,$A205,)="","",OFFSET('活動記録 '!$D$6,$A205,))</f>
        <v/>
      </c>
      <c r="E205" t="str">
        <f ca="1">IF(OFFSET('活動記録 '!$E$6,$A205,)="","",OFFSET('活動記録 '!$E$6,$A205,))</f>
        <v/>
      </c>
      <c r="F205" t="str">
        <f ca="1">IF(OFFSET('活動記録 '!$F$6,$A205,)="","",OFFSET('活動記録 '!$F$6,$A205,))</f>
        <v/>
      </c>
      <c r="G205" t="str">
        <f ca="1">IF(OFFSET('活動記録 '!$H$6,$A205,)="","",OFFSET('活動記録 '!$H$6,$A205,))</f>
        <v/>
      </c>
      <c r="H205" t="str">
        <f ca="1">IF(OFFSET('活動記録 '!$N$6,$A205,)="","",OFFSET('活動記録 '!$N$6,$A205,))</f>
        <v/>
      </c>
      <c r="I205" t="str">
        <f ca="1">IF(OFFSET('活動記録 '!$I$6,$A205,)="","",OFFSET('活動記録 '!$I$6,$A205,))</f>
        <v/>
      </c>
      <c r="J205" t="str">
        <f ca="1">IF(OFFSET('活動記録 '!$J$6,$A205,)="","",OFFSET('活動記録 '!$J$6,$A205,))</f>
        <v/>
      </c>
      <c r="K205" t="str">
        <f ca="1">IF(OFFSET('活動記録 '!$K$6,$A205,)="","",OFFSET('活動記録 '!$K$6,$A205,))</f>
        <v/>
      </c>
      <c r="L205" t="str">
        <f ca="1">IF(OFFSET('活動記録 '!$L$6,$A205,)="","",OFFSET('活動記録 '!$L$6,$A205,))</f>
        <v/>
      </c>
      <c r="M205" t="str">
        <f ca="1">IF(OFFSET('活動記録 '!$M$6,$A205,)="","",OFFSET('活動記録 '!$M$6,$A205,))</f>
        <v/>
      </c>
      <c r="N205" t="str">
        <f ca="1">IF(OFFSET('活動記録 '!$R$6,$A205,)="","",OFFSET('活動記録 '!$R$6,$A205,))</f>
        <v/>
      </c>
    </row>
    <row r="206" spans="1:14" x14ac:dyDescent="0.15">
      <c r="A206">
        <v>207</v>
      </c>
      <c r="B206" t="str">
        <f ca="1">IF(OFFSET('活動記録 '!$B$6,$A206,)="","",OFFSET('活動記録 '!$B$6,$A206,))</f>
        <v/>
      </c>
      <c r="C206" s="997" t="str">
        <f ca="1">IF(OFFSET('活動記録 '!$C$6,$A206,)="","",OFFSET('活動記録 '!$C$6,$A206,))</f>
        <v/>
      </c>
      <c r="D206" t="str">
        <f ca="1">IF(OFFSET('活動記録 '!$D$6,$A206,)="","",OFFSET('活動記録 '!$D$6,$A206,))</f>
        <v/>
      </c>
      <c r="E206" t="str">
        <f ca="1">IF(OFFSET('活動記録 '!$E$6,$A206,)="","",OFFSET('活動記録 '!$E$6,$A206,))</f>
        <v/>
      </c>
      <c r="F206" t="str">
        <f ca="1">IF(OFFSET('活動記録 '!$F$6,$A206,)="","",OFFSET('活動記録 '!$F$6,$A206,))</f>
        <v/>
      </c>
      <c r="G206" t="str">
        <f ca="1">IF(OFFSET('活動記録 '!$H$6,$A206,)="","",OFFSET('活動記録 '!$H$6,$A206,))</f>
        <v/>
      </c>
      <c r="H206" t="str">
        <f ca="1">IF(OFFSET('活動記録 '!$N$6,$A206,)="","",OFFSET('活動記録 '!$N$6,$A206,))</f>
        <v/>
      </c>
      <c r="I206" t="str">
        <f ca="1">IF(OFFSET('活動記録 '!$I$6,$A206,)="","",OFFSET('活動記録 '!$I$6,$A206,))</f>
        <v/>
      </c>
      <c r="J206" t="str">
        <f ca="1">IF(OFFSET('活動記録 '!$J$6,$A206,)="","",OFFSET('活動記録 '!$J$6,$A206,))</f>
        <v/>
      </c>
      <c r="K206" t="str">
        <f ca="1">IF(OFFSET('活動記録 '!$K$6,$A206,)="","",OFFSET('活動記録 '!$K$6,$A206,))</f>
        <v/>
      </c>
      <c r="L206" t="str">
        <f ca="1">IF(OFFSET('活動記録 '!$L$6,$A206,)="","",OFFSET('活動記録 '!$L$6,$A206,))</f>
        <v/>
      </c>
      <c r="M206" t="str">
        <f ca="1">IF(OFFSET('活動記録 '!$M$6,$A206,)="","",OFFSET('活動記録 '!$M$6,$A206,))</f>
        <v/>
      </c>
      <c r="N206" t="str">
        <f ca="1">IF(OFFSET('活動記録 '!$R$6,$A206,)="","",OFFSET('活動記録 '!$R$6,$A206,))</f>
        <v/>
      </c>
    </row>
    <row r="207" spans="1:14" x14ac:dyDescent="0.15">
      <c r="A207">
        <v>208</v>
      </c>
      <c r="B207" t="str">
        <f ca="1">IF(OFFSET('活動記録 '!$B$6,$A207,)="","",OFFSET('活動記録 '!$B$6,$A207,))</f>
        <v/>
      </c>
      <c r="C207" s="997" t="str">
        <f ca="1">IF(OFFSET('活動記録 '!$C$6,$A207,)="","",OFFSET('活動記録 '!$C$6,$A207,))</f>
        <v/>
      </c>
      <c r="D207" t="str">
        <f ca="1">IF(OFFSET('活動記録 '!$D$6,$A207,)="","",OFFSET('活動記録 '!$D$6,$A207,))</f>
        <v/>
      </c>
      <c r="E207" t="str">
        <f ca="1">IF(OFFSET('活動記録 '!$E$6,$A207,)="","",OFFSET('活動記録 '!$E$6,$A207,))</f>
        <v/>
      </c>
      <c r="F207" t="str">
        <f ca="1">IF(OFFSET('活動記録 '!$F$6,$A207,)="","",OFFSET('活動記録 '!$F$6,$A207,))</f>
        <v/>
      </c>
      <c r="G207" t="str">
        <f ca="1">IF(OFFSET('活動記録 '!$H$6,$A207,)="","",OFFSET('活動記録 '!$H$6,$A207,))</f>
        <v/>
      </c>
      <c r="H207" t="str">
        <f ca="1">IF(OFFSET('活動記録 '!$N$6,$A207,)="","",OFFSET('活動記録 '!$N$6,$A207,))</f>
        <v/>
      </c>
      <c r="I207" t="str">
        <f ca="1">IF(OFFSET('活動記録 '!$I$6,$A207,)="","",OFFSET('活動記録 '!$I$6,$A207,))</f>
        <v/>
      </c>
      <c r="J207" t="str">
        <f ca="1">IF(OFFSET('活動記録 '!$J$6,$A207,)="","",OFFSET('活動記録 '!$J$6,$A207,))</f>
        <v/>
      </c>
      <c r="K207" t="str">
        <f ca="1">IF(OFFSET('活動記録 '!$K$6,$A207,)="","",OFFSET('活動記録 '!$K$6,$A207,))</f>
        <v/>
      </c>
      <c r="L207" t="str">
        <f ca="1">IF(OFFSET('活動記録 '!$L$6,$A207,)="","",OFFSET('活動記録 '!$L$6,$A207,))</f>
        <v/>
      </c>
      <c r="M207" t="str">
        <f ca="1">IF(OFFSET('活動記録 '!$M$6,$A207,)="","",OFFSET('活動記録 '!$M$6,$A207,))</f>
        <v/>
      </c>
      <c r="N207" t="str">
        <f ca="1">IF(OFFSET('活動記録 '!$R$6,$A207,)="","",OFFSET('活動記録 '!$R$6,$A207,))</f>
        <v/>
      </c>
    </row>
    <row r="208" spans="1:14" x14ac:dyDescent="0.15">
      <c r="A208">
        <v>209</v>
      </c>
      <c r="B208" t="str">
        <f ca="1">IF(OFFSET('活動記録 '!$B$6,$A208,)="","",OFFSET('活動記録 '!$B$6,$A208,))</f>
        <v/>
      </c>
      <c r="C208" s="997" t="str">
        <f ca="1">IF(OFFSET('活動記録 '!$C$6,$A208,)="","",OFFSET('活動記録 '!$C$6,$A208,))</f>
        <v/>
      </c>
      <c r="D208" t="str">
        <f ca="1">IF(OFFSET('活動記録 '!$D$6,$A208,)="","",OFFSET('活動記録 '!$D$6,$A208,))</f>
        <v/>
      </c>
      <c r="E208" t="str">
        <f ca="1">IF(OFFSET('活動記録 '!$E$6,$A208,)="","",OFFSET('活動記録 '!$E$6,$A208,))</f>
        <v/>
      </c>
      <c r="F208" t="str">
        <f ca="1">IF(OFFSET('活動記録 '!$F$6,$A208,)="","",OFFSET('活動記録 '!$F$6,$A208,))</f>
        <v/>
      </c>
      <c r="G208" t="str">
        <f ca="1">IF(OFFSET('活動記録 '!$H$6,$A208,)="","",OFFSET('活動記録 '!$H$6,$A208,))</f>
        <v/>
      </c>
      <c r="H208" t="str">
        <f ca="1">IF(OFFSET('活動記録 '!$N$6,$A208,)="","",OFFSET('活動記録 '!$N$6,$A208,))</f>
        <v/>
      </c>
      <c r="I208" t="str">
        <f ca="1">IF(OFFSET('活動記録 '!$I$6,$A208,)="","",OFFSET('活動記録 '!$I$6,$A208,))</f>
        <v/>
      </c>
      <c r="J208" t="str">
        <f ca="1">IF(OFFSET('活動記録 '!$J$6,$A208,)="","",OFFSET('活動記録 '!$J$6,$A208,))</f>
        <v/>
      </c>
      <c r="K208" t="str">
        <f ca="1">IF(OFFSET('活動記録 '!$K$6,$A208,)="","",OFFSET('活動記録 '!$K$6,$A208,))</f>
        <v/>
      </c>
      <c r="L208" t="str">
        <f ca="1">IF(OFFSET('活動記録 '!$L$6,$A208,)="","",OFFSET('活動記録 '!$L$6,$A208,))</f>
        <v/>
      </c>
      <c r="M208" t="str">
        <f ca="1">IF(OFFSET('活動記録 '!$M$6,$A208,)="","",OFFSET('活動記録 '!$M$6,$A208,))</f>
        <v/>
      </c>
      <c r="N208" t="str">
        <f ca="1">IF(OFFSET('活動記録 '!$R$6,$A208,)="","",OFFSET('活動記録 '!$R$6,$A208,))</f>
        <v/>
      </c>
    </row>
    <row r="209" spans="1:14" x14ac:dyDescent="0.15">
      <c r="A209">
        <v>210</v>
      </c>
      <c r="B209" t="str">
        <f ca="1">IF(OFFSET('活動記録 '!$B$6,$A209,)="","",OFFSET('活動記録 '!$B$6,$A209,))</f>
        <v/>
      </c>
      <c r="C209" s="997" t="str">
        <f ca="1">IF(OFFSET('活動記録 '!$C$6,$A209,)="","",OFFSET('活動記録 '!$C$6,$A209,))</f>
        <v/>
      </c>
      <c r="D209" t="str">
        <f ca="1">IF(OFFSET('活動記録 '!$D$6,$A209,)="","",OFFSET('活動記録 '!$D$6,$A209,))</f>
        <v/>
      </c>
      <c r="E209" t="str">
        <f ca="1">IF(OFFSET('活動記録 '!$E$6,$A209,)="","",OFFSET('活動記録 '!$E$6,$A209,))</f>
        <v/>
      </c>
      <c r="F209" t="str">
        <f ca="1">IF(OFFSET('活動記録 '!$F$6,$A209,)="","",OFFSET('活動記録 '!$F$6,$A209,))</f>
        <v/>
      </c>
      <c r="G209" t="str">
        <f ca="1">IF(OFFSET('活動記録 '!$H$6,$A209,)="","",OFFSET('活動記録 '!$H$6,$A209,))</f>
        <v/>
      </c>
      <c r="H209" t="str">
        <f ca="1">IF(OFFSET('活動記録 '!$N$6,$A209,)="","",OFFSET('活動記録 '!$N$6,$A209,))</f>
        <v/>
      </c>
      <c r="I209" t="str">
        <f ca="1">IF(OFFSET('活動記録 '!$I$6,$A209,)="","",OFFSET('活動記録 '!$I$6,$A209,))</f>
        <v/>
      </c>
      <c r="J209" t="str">
        <f ca="1">IF(OFFSET('活動記録 '!$J$6,$A209,)="","",OFFSET('活動記録 '!$J$6,$A209,))</f>
        <v/>
      </c>
      <c r="K209" t="str">
        <f ca="1">IF(OFFSET('活動記録 '!$K$6,$A209,)="","",OFFSET('活動記録 '!$K$6,$A209,))</f>
        <v/>
      </c>
      <c r="L209" t="str">
        <f ca="1">IF(OFFSET('活動記録 '!$L$6,$A209,)="","",OFFSET('活動記録 '!$L$6,$A209,))</f>
        <v/>
      </c>
      <c r="M209" t="str">
        <f ca="1">IF(OFFSET('活動記録 '!$M$6,$A209,)="","",OFFSET('活動記録 '!$M$6,$A209,))</f>
        <v/>
      </c>
      <c r="N209" t="str">
        <f ca="1">IF(OFFSET('活動記録 '!$R$6,$A209,)="","",OFFSET('活動記録 '!$R$6,$A209,))</f>
        <v/>
      </c>
    </row>
    <row r="210" spans="1:14" x14ac:dyDescent="0.15">
      <c r="A210">
        <v>211</v>
      </c>
      <c r="B210" t="str">
        <f ca="1">IF(OFFSET('活動記録 '!$B$6,$A210,)="","",OFFSET('活動記録 '!$B$6,$A210,))</f>
        <v/>
      </c>
      <c r="C210" s="997" t="str">
        <f ca="1">IF(OFFSET('活動記録 '!$C$6,$A210,)="","",OFFSET('活動記録 '!$C$6,$A210,))</f>
        <v/>
      </c>
      <c r="D210" t="str">
        <f ca="1">IF(OFFSET('活動記録 '!$D$6,$A210,)="","",OFFSET('活動記録 '!$D$6,$A210,))</f>
        <v/>
      </c>
      <c r="E210" t="str">
        <f ca="1">IF(OFFSET('活動記録 '!$E$6,$A210,)="","",OFFSET('活動記録 '!$E$6,$A210,))</f>
        <v/>
      </c>
      <c r="F210" t="str">
        <f ca="1">IF(OFFSET('活動記録 '!$F$6,$A210,)="","",OFFSET('活動記録 '!$F$6,$A210,))</f>
        <v/>
      </c>
      <c r="G210" t="str">
        <f ca="1">IF(OFFSET('活動記録 '!$H$6,$A210,)="","",OFFSET('活動記録 '!$H$6,$A210,))</f>
        <v/>
      </c>
      <c r="H210" t="str">
        <f ca="1">IF(OFFSET('活動記録 '!$N$6,$A210,)="","",OFFSET('活動記録 '!$N$6,$A210,))</f>
        <v/>
      </c>
      <c r="I210" t="str">
        <f ca="1">IF(OFFSET('活動記録 '!$I$6,$A210,)="","",OFFSET('活動記録 '!$I$6,$A210,))</f>
        <v/>
      </c>
      <c r="J210" t="str">
        <f ca="1">IF(OFFSET('活動記録 '!$J$6,$A210,)="","",OFFSET('活動記録 '!$J$6,$A210,))</f>
        <v/>
      </c>
      <c r="K210" t="str">
        <f ca="1">IF(OFFSET('活動記録 '!$K$6,$A210,)="","",OFFSET('活動記録 '!$K$6,$A210,))</f>
        <v/>
      </c>
      <c r="L210" t="str">
        <f ca="1">IF(OFFSET('活動記録 '!$L$6,$A210,)="","",OFFSET('活動記録 '!$L$6,$A210,))</f>
        <v/>
      </c>
      <c r="M210" t="str">
        <f ca="1">IF(OFFSET('活動記録 '!$M$6,$A210,)="","",OFFSET('活動記録 '!$M$6,$A210,))</f>
        <v/>
      </c>
      <c r="N210" t="str">
        <f ca="1">IF(OFFSET('活動記録 '!$R$6,$A210,)="","",OFFSET('活動記録 '!$R$6,$A210,))</f>
        <v/>
      </c>
    </row>
    <row r="211" spans="1:14" x14ac:dyDescent="0.15">
      <c r="A211">
        <v>212</v>
      </c>
      <c r="B211" t="str">
        <f ca="1">IF(OFFSET('活動記録 '!$B$6,$A211,)="","",OFFSET('活動記録 '!$B$6,$A211,))</f>
        <v/>
      </c>
      <c r="C211" s="997" t="str">
        <f ca="1">IF(OFFSET('活動記録 '!$C$6,$A211,)="","",OFFSET('活動記録 '!$C$6,$A211,))</f>
        <v/>
      </c>
      <c r="D211" t="str">
        <f ca="1">IF(OFFSET('活動記録 '!$D$6,$A211,)="","",OFFSET('活動記録 '!$D$6,$A211,))</f>
        <v/>
      </c>
      <c r="E211" t="str">
        <f ca="1">IF(OFFSET('活動記録 '!$E$6,$A211,)="","",OFFSET('活動記録 '!$E$6,$A211,))</f>
        <v/>
      </c>
      <c r="F211" t="str">
        <f ca="1">IF(OFFSET('活動記録 '!$F$6,$A211,)="","",OFFSET('活動記録 '!$F$6,$A211,))</f>
        <v/>
      </c>
      <c r="G211" t="str">
        <f ca="1">IF(OFFSET('活動記録 '!$H$6,$A211,)="","",OFFSET('活動記録 '!$H$6,$A211,))</f>
        <v/>
      </c>
      <c r="H211" t="str">
        <f ca="1">IF(OFFSET('活動記録 '!$N$6,$A211,)="","",OFFSET('活動記録 '!$N$6,$A211,))</f>
        <v/>
      </c>
      <c r="I211" t="str">
        <f ca="1">IF(OFFSET('活動記録 '!$I$6,$A211,)="","",OFFSET('活動記録 '!$I$6,$A211,))</f>
        <v/>
      </c>
      <c r="J211" t="str">
        <f ca="1">IF(OFFSET('活動記録 '!$J$6,$A211,)="","",OFFSET('活動記録 '!$J$6,$A211,))</f>
        <v/>
      </c>
      <c r="K211" t="str">
        <f ca="1">IF(OFFSET('活動記録 '!$K$6,$A211,)="","",OFFSET('活動記録 '!$K$6,$A211,))</f>
        <v/>
      </c>
      <c r="L211" t="str">
        <f ca="1">IF(OFFSET('活動記録 '!$L$6,$A211,)="","",OFFSET('活動記録 '!$L$6,$A211,))</f>
        <v/>
      </c>
      <c r="M211" t="str">
        <f ca="1">IF(OFFSET('活動記録 '!$M$6,$A211,)="","",OFFSET('活動記録 '!$M$6,$A211,))</f>
        <v/>
      </c>
      <c r="N211" t="str">
        <f ca="1">IF(OFFSET('活動記録 '!$R$6,$A211,)="","",OFFSET('活動記録 '!$R$6,$A211,))</f>
        <v/>
      </c>
    </row>
    <row r="212" spans="1:14" x14ac:dyDescent="0.15">
      <c r="A212">
        <v>213</v>
      </c>
      <c r="B212" t="str">
        <f ca="1">IF(OFFSET('活動記録 '!$B$6,$A212,)="","",OFFSET('活動記録 '!$B$6,$A212,))</f>
        <v/>
      </c>
      <c r="C212" s="997" t="str">
        <f ca="1">IF(OFFSET('活動記録 '!$C$6,$A212,)="","",OFFSET('活動記録 '!$C$6,$A212,))</f>
        <v/>
      </c>
      <c r="D212" t="str">
        <f ca="1">IF(OFFSET('活動記録 '!$D$6,$A212,)="","",OFFSET('活動記録 '!$D$6,$A212,))</f>
        <v/>
      </c>
      <c r="E212" t="str">
        <f ca="1">IF(OFFSET('活動記録 '!$E$6,$A212,)="","",OFFSET('活動記録 '!$E$6,$A212,))</f>
        <v/>
      </c>
      <c r="F212" t="str">
        <f ca="1">IF(OFFSET('活動記録 '!$F$6,$A212,)="","",OFFSET('活動記録 '!$F$6,$A212,))</f>
        <v/>
      </c>
      <c r="G212" t="str">
        <f ca="1">IF(OFFSET('活動記録 '!$H$6,$A212,)="","",OFFSET('活動記録 '!$H$6,$A212,))</f>
        <v/>
      </c>
      <c r="H212" t="str">
        <f ca="1">IF(OFFSET('活動記録 '!$N$6,$A212,)="","",OFFSET('活動記録 '!$N$6,$A212,))</f>
        <v/>
      </c>
      <c r="I212" t="str">
        <f ca="1">IF(OFFSET('活動記録 '!$I$6,$A212,)="","",OFFSET('活動記録 '!$I$6,$A212,))</f>
        <v/>
      </c>
      <c r="J212" t="str">
        <f ca="1">IF(OFFSET('活動記録 '!$J$6,$A212,)="","",OFFSET('活動記録 '!$J$6,$A212,))</f>
        <v/>
      </c>
      <c r="K212" t="str">
        <f ca="1">IF(OFFSET('活動記録 '!$K$6,$A212,)="","",OFFSET('活動記録 '!$K$6,$A212,))</f>
        <v/>
      </c>
      <c r="L212" t="str">
        <f ca="1">IF(OFFSET('活動記録 '!$L$6,$A212,)="","",OFFSET('活動記録 '!$L$6,$A212,))</f>
        <v/>
      </c>
      <c r="M212" t="str">
        <f ca="1">IF(OFFSET('活動記録 '!$M$6,$A212,)="","",OFFSET('活動記録 '!$M$6,$A212,))</f>
        <v/>
      </c>
      <c r="N212" t="str">
        <f ca="1">IF(OFFSET('活動記録 '!$R$6,$A212,)="","",OFFSET('活動記録 '!$R$6,$A212,))</f>
        <v/>
      </c>
    </row>
    <row r="213" spans="1:14" x14ac:dyDescent="0.15">
      <c r="A213">
        <v>214</v>
      </c>
      <c r="B213" t="str">
        <f ca="1">IF(OFFSET('活動記録 '!$B$6,$A213,)="","",OFFSET('活動記録 '!$B$6,$A213,))</f>
        <v/>
      </c>
      <c r="C213" s="997" t="str">
        <f ca="1">IF(OFFSET('活動記録 '!$C$6,$A213,)="","",OFFSET('活動記録 '!$C$6,$A213,))</f>
        <v/>
      </c>
      <c r="D213" t="str">
        <f ca="1">IF(OFFSET('活動記録 '!$D$6,$A213,)="","",OFFSET('活動記録 '!$D$6,$A213,))</f>
        <v/>
      </c>
      <c r="E213" t="str">
        <f ca="1">IF(OFFSET('活動記録 '!$E$6,$A213,)="","",OFFSET('活動記録 '!$E$6,$A213,))</f>
        <v/>
      </c>
      <c r="F213" t="str">
        <f ca="1">IF(OFFSET('活動記録 '!$F$6,$A213,)="","",OFFSET('活動記録 '!$F$6,$A213,))</f>
        <v/>
      </c>
      <c r="G213" t="str">
        <f ca="1">IF(OFFSET('活動記録 '!$H$6,$A213,)="","",OFFSET('活動記録 '!$H$6,$A213,))</f>
        <v/>
      </c>
      <c r="H213" t="str">
        <f ca="1">IF(OFFSET('活動記録 '!$N$6,$A213,)="","",OFFSET('活動記録 '!$N$6,$A213,))</f>
        <v/>
      </c>
      <c r="I213" t="str">
        <f ca="1">IF(OFFSET('活動記録 '!$I$6,$A213,)="","",OFFSET('活動記録 '!$I$6,$A213,))</f>
        <v/>
      </c>
      <c r="J213" t="str">
        <f ca="1">IF(OFFSET('活動記録 '!$J$6,$A213,)="","",OFFSET('活動記録 '!$J$6,$A213,))</f>
        <v/>
      </c>
      <c r="K213" t="str">
        <f ca="1">IF(OFFSET('活動記録 '!$K$6,$A213,)="","",OFFSET('活動記録 '!$K$6,$A213,))</f>
        <v/>
      </c>
      <c r="L213" t="str">
        <f ca="1">IF(OFFSET('活動記録 '!$L$6,$A213,)="","",OFFSET('活動記録 '!$L$6,$A213,))</f>
        <v/>
      </c>
      <c r="M213" t="str">
        <f ca="1">IF(OFFSET('活動記録 '!$M$6,$A213,)="","",OFFSET('活動記録 '!$M$6,$A213,))</f>
        <v/>
      </c>
      <c r="N213" t="str">
        <f ca="1">IF(OFFSET('活動記録 '!$R$6,$A213,)="","",OFFSET('活動記録 '!$R$6,$A213,))</f>
        <v/>
      </c>
    </row>
    <row r="214" spans="1:14" x14ac:dyDescent="0.15">
      <c r="A214">
        <v>215</v>
      </c>
      <c r="B214" t="str">
        <f ca="1">IF(OFFSET('活動記録 '!$B$6,$A214,)="","",OFFSET('活動記録 '!$B$6,$A214,))</f>
        <v/>
      </c>
      <c r="C214" s="997" t="str">
        <f ca="1">IF(OFFSET('活動記録 '!$C$6,$A214,)="","",OFFSET('活動記録 '!$C$6,$A214,))</f>
        <v/>
      </c>
      <c r="D214" t="str">
        <f ca="1">IF(OFFSET('活動記録 '!$D$6,$A214,)="","",OFFSET('活動記録 '!$D$6,$A214,))</f>
        <v/>
      </c>
      <c r="E214" t="str">
        <f ca="1">IF(OFFSET('活動記録 '!$E$6,$A214,)="","",OFFSET('活動記録 '!$E$6,$A214,))</f>
        <v/>
      </c>
      <c r="F214" t="str">
        <f ca="1">IF(OFFSET('活動記録 '!$F$6,$A214,)="","",OFFSET('活動記録 '!$F$6,$A214,))</f>
        <v/>
      </c>
      <c r="G214" t="str">
        <f ca="1">IF(OFFSET('活動記録 '!$H$6,$A214,)="","",OFFSET('活動記録 '!$H$6,$A214,))</f>
        <v/>
      </c>
      <c r="H214" t="str">
        <f ca="1">IF(OFFSET('活動記録 '!$N$6,$A214,)="","",OFFSET('活動記録 '!$N$6,$A214,))</f>
        <v/>
      </c>
      <c r="I214" t="str">
        <f ca="1">IF(OFFSET('活動記録 '!$I$6,$A214,)="","",OFFSET('活動記録 '!$I$6,$A214,))</f>
        <v/>
      </c>
      <c r="J214" t="str">
        <f ca="1">IF(OFFSET('活動記録 '!$J$6,$A214,)="","",OFFSET('活動記録 '!$J$6,$A214,))</f>
        <v/>
      </c>
      <c r="K214" t="str">
        <f ca="1">IF(OFFSET('活動記録 '!$K$6,$A214,)="","",OFFSET('活動記録 '!$K$6,$A214,))</f>
        <v/>
      </c>
      <c r="L214" t="str">
        <f ca="1">IF(OFFSET('活動記録 '!$L$6,$A214,)="","",OFFSET('活動記録 '!$L$6,$A214,))</f>
        <v/>
      </c>
      <c r="M214" t="str">
        <f ca="1">IF(OFFSET('活動記録 '!$M$6,$A214,)="","",OFFSET('活動記録 '!$M$6,$A214,))</f>
        <v/>
      </c>
      <c r="N214" t="str">
        <f ca="1">IF(OFFSET('活動記録 '!$R$6,$A214,)="","",OFFSET('活動記録 '!$R$6,$A214,))</f>
        <v/>
      </c>
    </row>
    <row r="215" spans="1:14" x14ac:dyDescent="0.15">
      <c r="A215">
        <v>216</v>
      </c>
      <c r="B215" t="str">
        <f ca="1">IF(OFFSET('活動記録 '!$B$6,$A215,)="","",OFFSET('活動記録 '!$B$6,$A215,))</f>
        <v/>
      </c>
      <c r="C215" s="997" t="str">
        <f ca="1">IF(OFFSET('活動記録 '!$C$6,$A215,)="","",OFFSET('活動記録 '!$C$6,$A215,))</f>
        <v/>
      </c>
      <c r="D215" t="str">
        <f ca="1">IF(OFFSET('活動記録 '!$D$6,$A215,)="","",OFFSET('活動記録 '!$D$6,$A215,))</f>
        <v/>
      </c>
      <c r="E215" t="str">
        <f ca="1">IF(OFFSET('活動記録 '!$E$6,$A215,)="","",OFFSET('活動記録 '!$E$6,$A215,))</f>
        <v/>
      </c>
      <c r="F215" t="str">
        <f ca="1">IF(OFFSET('活動記録 '!$F$6,$A215,)="","",OFFSET('活動記録 '!$F$6,$A215,))</f>
        <v/>
      </c>
      <c r="G215" t="str">
        <f ca="1">IF(OFFSET('活動記録 '!$H$6,$A215,)="","",OFFSET('活動記録 '!$H$6,$A215,))</f>
        <v/>
      </c>
      <c r="H215" t="str">
        <f ca="1">IF(OFFSET('活動記録 '!$N$6,$A215,)="","",OFFSET('活動記録 '!$N$6,$A215,))</f>
        <v/>
      </c>
      <c r="I215" t="str">
        <f ca="1">IF(OFFSET('活動記録 '!$I$6,$A215,)="","",OFFSET('活動記録 '!$I$6,$A215,))</f>
        <v/>
      </c>
      <c r="J215" t="str">
        <f ca="1">IF(OFFSET('活動記録 '!$J$6,$A215,)="","",OFFSET('活動記録 '!$J$6,$A215,))</f>
        <v/>
      </c>
      <c r="K215" t="str">
        <f ca="1">IF(OFFSET('活動記録 '!$K$6,$A215,)="","",OFFSET('活動記録 '!$K$6,$A215,))</f>
        <v/>
      </c>
      <c r="L215" t="str">
        <f ca="1">IF(OFFSET('活動記録 '!$L$6,$A215,)="","",OFFSET('活動記録 '!$L$6,$A215,))</f>
        <v/>
      </c>
      <c r="M215" t="str">
        <f ca="1">IF(OFFSET('活動記録 '!$M$6,$A215,)="","",OFFSET('活動記録 '!$M$6,$A215,))</f>
        <v/>
      </c>
      <c r="N215" t="str">
        <f ca="1">IF(OFFSET('活動記録 '!$R$6,$A215,)="","",OFFSET('活動記録 '!$R$6,$A215,))</f>
        <v/>
      </c>
    </row>
    <row r="216" spans="1:14" x14ac:dyDescent="0.15">
      <c r="A216">
        <v>217</v>
      </c>
      <c r="B216" t="str">
        <f ca="1">IF(OFFSET('活動記録 '!$B$6,$A216,)="","",OFFSET('活動記録 '!$B$6,$A216,))</f>
        <v/>
      </c>
      <c r="C216" s="997" t="str">
        <f ca="1">IF(OFFSET('活動記録 '!$C$6,$A216,)="","",OFFSET('活動記録 '!$C$6,$A216,))</f>
        <v/>
      </c>
      <c r="D216" t="str">
        <f ca="1">IF(OFFSET('活動記録 '!$D$6,$A216,)="","",OFFSET('活動記録 '!$D$6,$A216,))</f>
        <v/>
      </c>
      <c r="E216" t="str">
        <f ca="1">IF(OFFSET('活動記録 '!$E$6,$A216,)="","",OFFSET('活動記録 '!$E$6,$A216,))</f>
        <v/>
      </c>
      <c r="F216" t="str">
        <f ca="1">IF(OFFSET('活動記録 '!$F$6,$A216,)="","",OFFSET('活動記録 '!$F$6,$A216,))</f>
        <v/>
      </c>
      <c r="G216" t="str">
        <f ca="1">IF(OFFSET('活動記録 '!$H$6,$A216,)="","",OFFSET('活動記録 '!$H$6,$A216,))</f>
        <v/>
      </c>
      <c r="H216" t="str">
        <f ca="1">IF(OFFSET('活動記録 '!$N$6,$A216,)="","",OFFSET('活動記録 '!$N$6,$A216,))</f>
        <v/>
      </c>
      <c r="I216" t="str">
        <f ca="1">IF(OFFSET('活動記録 '!$I$6,$A216,)="","",OFFSET('活動記録 '!$I$6,$A216,))</f>
        <v/>
      </c>
      <c r="J216" t="str">
        <f ca="1">IF(OFFSET('活動記録 '!$J$6,$A216,)="","",OFFSET('活動記録 '!$J$6,$A216,))</f>
        <v/>
      </c>
      <c r="K216" t="str">
        <f ca="1">IF(OFFSET('活動記録 '!$K$6,$A216,)="","",OFFSET('活動記録 '!$K$6,$A216,))</f>
        <v/>
      </c>
      <c r="L216" t="str">
        <f ca="1">IF(OFFSET('活動記録 '!$L$6,$A216,)="","",OFFSET('活動記録 '!$L$6,$A216,))</f>
        <v/>
      </c>
      <c r="M216" t="str">
        <f ca="1">IF(OFFSET('活動記録 '!$M$6,$A216,)="","",OFFSET('活動記録 '!$M$6,$A216,))</f>
        <v/>
      </c>
      <c r="N216" t="str">
        <f ca="1">IF(OFFSET('活動記録 '!$R$6,$A216,)="","",OFFSET('活動記録 '!$R$6,$A216,))</f>
        <v/>
      </c>
    </row>
    <row r="217" spans="1:14" x14ac:dyDescent="0.15">
      <c r="A217">
        <v>218</v>
      </c>
      <c r="B217" t="str">
        <f ca="1">IF(OFFSET('活動記録 '!$B$6,$A217,)="","",OFFSET('活動記録 '!$B$6,$A217,))</f>
        <v/>
      </c>
      <c r="C217" s="997" t="str">
        <f ca="1">IF(OFFSET('活動記録 '!$C$6,$A217,)="","",OFFSET('活動記録 '!$C$6,$A217,))</f>
        <v/>
      </c>
      <c r="D217" t="str">
        <f ca="1">IF(OFFSET('活動記録 '!$D$6,$A217,)="","",OFFSET('活動記録 '!$D$6,$A217,))</f>
        <v/>
      </c>
      <c r="E217" t="str">
        <f ca="1">IF(OFFSET('活動記録 '!$E$6,$A217,)="","",OFFSET('活動記録 '!$E$6,$A217,))</f>
        <v/>
      </c>
      <c r="F217" t="str">
        <f ca="1">IF(OFFSET('活動記録 '!$F$6,$A217,)="","",OFFSET('活動記録 '!$F$6,$A217,))</f>
        <v/>
      </c>
      <c r="G217" t="str">
        <f ca="1">IF(OFFSET('活動記録 '!$H$6,$A217,)="","",OFFSET('活動記録 '!$H$6,$A217,))</f>
        <v/>
      </c>
      <c r="H217" t="str">
        <f ca="1">IF(OFFSET('活動記録 '!$N$6,$A217,)="","",OFFSET('活動記録 '!$N$6,$A217,))</f>
        <v/>
      </c>
      <c r="I217" t="str">
        <f ca="1">IF(OFFSET('活動記録 '!$I$6,$A217,)="","",OFFSET('活動記録 '!$I$6,$A217,))</f>
        <v/>
      </c>
      <c r="J217" t="str">
        <f ca="1">IF(OFFSET('活動記録 '!$J$6,$A217,)="","",OFFSET('活動記録 '!$J$6,$A217,))</f>
        <v/>
      </c>
      <c r="K217" t="str">
        <f ca="1">IF(OFFSET('活動記録 '!$K$6,$A217,)="","",OFFSET('活動記録 '!$K$6,$A217,))</f>
        <v/>
      </c>
      <c r="L217" t="str">
        <f ca="1">IF(OFFSET('活動記録 '!$L$6,$A217,)="","",OFFSET('活動記録 '!$L$6,$A217,))</f>
        <v/>
      </c>
      <c r="M217" t="str">
        <f ca="1">IF(OFFSET('活動記録 '!$M$6,$A217,)="","",OFFSET('活動記録 '!$M$6,$A217,))</f>
        <v/>
      </c>
      <c r="N217" t="str">
        <f ca="1">IF(OFFSET('活動記録 '!$R$6,$A217,)="","",OFFSET('活動記録 '!$R$6,$A217,))</f>
        <v/>
      </c>
    </row>
    <row r="218" spans="1:14" x14ac:dyDescent="0.15">
      <c r="A218">
        <v>219</v>
      </c>
      <c r="B218" t="str">
        <f ca="1">IF(OFFSET('活動記録 '!$B$6,$A218,)="","",OFFSET('活動記録 '!$B$6,$A218,))</f>
        <v/>
      </c>
      <c r="C218" s="997" t="str">
        <f ca="1">IF(OFFSET('活動記録 '!$C$6,$A218,)="","",OFFSET('活動記録 '!$C$6,$A218,))</f>
        <v/>
      </c>
      <c r="D218" t="str">
        <f ca="1">IF(OFFSET('活動記録 '!$D$6,$A218,)="","",OFFSET('活動記録 '!$D$6,$A218,))</f>
        <v/>
      </c>
      <c r="E218" t="str">
        <f ca="1">IF(OFFSET('活動記録 '!$E$6,$A218,)="","",OFFSET('活動記録 '!$E$6,$A218,))</f>
        <v/>
      </c>
      <c r="F218" t="str">
        <f ca="1">IF(OFFSET('活動記録 '!$F$6,$A218,)="","",OFFSET('活動記録 '!$F$6,$A218,))</f>
        <v/>
      </c>
      <c r="G218" t="str">
        <f ca="1">IF(OFFSET('活動記録 '!$H$6,$A218,)="","",OFFSET('活動記録 '!$H$6,$A218,))</f>
        <v/>
      </c>
      <c r="H218" t="str">
        <f ca="1">IF(OFFSET('活動記録 '!$N$6,$A218,)="","",OFFSET('活動記録 '!$N$6,$A218,))</f>
        <v/>
      </c>
      <c r="I218" t="str">
        <f ca="1">IF(OFFSET('活動記録 '!$I$6,$A218,)="","",OFFSET('活動記録 '!$I$6,$A218,))</f>
        <v/>
      </c>
      <c r="J218" t="str">
        <f ca="1">IF(OFFSET('活動記録 '!$J$6,$A218,)="","",OFFSET('活動記録 '!$J$6,$A218,))</f>
        <v/>
      </c>
      <c r="K218" t="str">
        <f ca="1">IF(OFFSET('活動記録 '!$K$6,$A218,)="","",OFFSET('活動記録 '!$K$6,$A218,))</f>
        <v/>
      </c>
      <c r="L218" t="str">
        <f ca="1">IF(OFFSET('活動記録 '!$L$6,$A218,)="","",OFFSET('活動記録 '!$L$6,$A218,))</f>
        <v/>
      </c>
      <c r="M218" t="str">
        <f ca="1">IF(OFFSET('活動記録 '!$M$6,$A218,)="","",OFFSET('活動記録 '!$M$6,$A218,))</f>
        <v/>
      </c>
      <c r="N218" t="str">
        <f ca="1">IF(OFFSET('活動記録 '!$R$6,$A218,)="","",OFFSET('活動記録 '!$R$6,$A218,))</f>
        <v/>
      </c>
    </row>
    <row r="219" spans="1:14" x14ac:dyDescent="0.15">
      <c r="A219">
        <v>220</v>
      </c>
      <c r="B219" t="str">
        <f ca="1">IF(OFFSET('活動記録 '!$B$6,$A219,)="","",OFFSET('活動記録 '!$B$6,$A219,))</f>
        <v/>
      </c>
      <c r="C219" s="997" t="str">
        <f ca="1">IF(OFFSET('活動記録 '!$C$6,$A219,)="","",OFFSET('活動記録 '!$C$6,$A219,))</f>
        <v/>
      </c>
      <c r="D219" t="str">
        <f ca="1">IF(OFFSET('活動記録 '!$D$6,$A219,)="","",OFFSET('活動記録 '!$D$6,$A219,))</f>
        <v/>
      </c>
      <c r="E219" t="str">
        <f ca="1">IF(OFFSET('活動記録 '!$E$6,$A219,)="","",OFFSET('活動記録 '!$E$6,$A219,))</f>
        <v/>
      </c>
      <c r="F219" t="str">
        <f ca="1">IF(OFFSET('活動記録 '!$F$6,$A219,)="","",OFFSET('活動記録 '!$F$6,$A219,))</f>
        <v/>
      </c>
      <c r="G219" t="str">
        <f ca="1">IF(OFFSET('活動記録 '!$H$6,$A219,)="","",OFFSET('活動記録 '!$H$6,$A219,))</f>
        <v/>
      </c>
      <c r="H219" t="str">
        <f ca="1">IF(OFFSET('活動記録 '!$N$6,$A219,)="","",OFFSET('活動記録 '!$N$6,$A219,))</f>
        <v/>
      </c>
      <c r="I219" t="str">
        <f ca="1">IF(OFFSET('活動記録 '!$I$6,$A219,)="","",OFFSET('活動記録 '!$I$6,$A219,))</f>
        <v/>
      </c>
      <c r="J219" t="str">
        <f ca="1">IF(OFFSET('活動記録 '!$J$6,$A219,)="","",OFFSET('活動記録 '!$J$6,$A219,))</f>
        <v/>
      </c>
      <c r="K219" t="str">
        <f ca="1">IF(OFFSET('活動記録 '!$K$6,$A219,)="","",OFFSET('活動記録 '!$K$6,$A219,))</f>
        <v/>
      </c>
      <c r="L219" t="str">
        <f ca="1">IF(OFFSET('活動記録 '!$L$6,$A219,)="","",OFFSET('活動記録 '!$L$6,$A219,))</f>
        <v/>
      </c>
      <c r="M219" t="str">
        <f ca="1">IF(OFFSET('活動記録 '!$M$6,$A219,)="","",OFFSET('活動記録 '!$M$6,$A219,))</f>
        <v/>
      </c>
      <c r="N219" t="str">
        <f ca="1">IF(OFFSET('活動記録 '!$R$6,$A219,)="","",OFFSET('活動記録 '!$R$6,$A219,))</f>
        <v/>
      </c>
    </row>
    <row r="220" spans="1:14" x14ac:dyDescent="0.15">
      <c r="A220">
        <v>221</v>
      </c>
      <c r="B220" t="str">
        <f ca="1">IF(OFFSET('活動記録 '!$B$6,$A220,)="","",OFFSET('活動記録 '!$B$6,$A220,))</f>
        <v/>
      </c>
      <c r="C220" s="997" t="str">
        <f ca="1">IF(OFFSET('活動記録 '!$C$6,$A220,)="","",OFFSET('活動記録 '!$C$6,$A220,))</f>
        <v/>
      </c>
      <c r="D220" t="str">
        <f ca="1">IF(OFFSET('活動記録 '!$D$6,$A220,)="","",OFFSET('活動記録 '!$D$6,$A220,))</f>
        <v/>
      </c>
      <c r="E220" t="str">
        <f ca="1">IF(OFFSET('活動記録 '!$E$6,$A220,)="","",OFFSET('活動記録 '!$E$6,$A220,))</f>
        <v/>
      </c>
      <c r="F220" t="str">
        <f ca="1">IF(OFFSET('活動記録 '!$F$6,$A220,)="","",OFFSET('活動記録 '!$F$6,$A220,))</f>
        <v/>
      </c>
      <c r="G220" t="str">
        <f ca="1">IF(OFFSET('活動記録 '!$H$6,$A220,)="","",OFFSET('活動記録 '!$H$6,$A220,))</f>
        <v/>
      </c>
      <c r="H220" t="str">
        <f ca="1">IF(OFFSET('活動記録 '!$N$6,$A220,)="","",OFFSET('活動記録 '!$N$6,$A220,))</f>
        <v/>
      </c>
      <c r="I220" t="str">
        <f ca="1">IF(OFFSET('活動記録 '!$I$6,$A220,)="","",OFFSET('活動記録 '!$I$6,$A220,))</f>
        <v/>
      </c>
      <c r="J220" t="str">
        <f ca="1">IF(OFFSET('活動記録 '!$J$6,$A220,)="","",OFFSET('活動記録 '!$J$6,$A220,))</f>
        <v/>
      </c>
      <c r="K220" t="str">
        <f ca="1">IF(OFFSET('活動記録 '!$K$6,$A220,)="","",OFFSET('活動記録 '!$K$6,$A220,))</f>
        <v/>
      </c>
      <c r="L220" t="str">
        <f ca="1">IF(OFFSET('活動記録 '!$L$6,$A220,)="","",OFFSET('活動記録 '!$L$6,$A220,))</f>
        <v/>
      </c>
      <c r="M220" t="str">
        <f ca="1">IF(OFFSET('活動記録 '!$M$6,$A220,)="","",OFFSET('活動記録 '!$M$6,$A220,))</f>
        <v/>
      </c>
      <c r="N220" t="str">
        <f ca="1">IF(OFFSET('活動記録 '!$R$6,$A220,)="","",OFFSET('活動記録 '!$R$6,$A220,))</f>
        <v/>
      </c>
    </row>
    <row r="221" spans="1:14" x14ac:dyDescent="0.15">
      <c r="A221">
        <v>222</v>
      </c>
      <c r="B221" t="str">
        <f ca="1">IF(OFFSET('活動記録 '!$B$6,$A221,)="","",OFFSET('活動記録 '!$B$6,$A221,))</f>
        <v/>
      </c>
      <c r="C221" s="997" t="str">
        <f ca="1">IF(OFFSET('活動記録 '!$C$6,$A221,)="","",OFFSET('活動記録 '!$C$6,$A221,))</f>
        <v/>
      </c>
      <c r="D221" t="str">
        <f ca="1">IF(OFFSET('活動記録 '!$D$6,$A221,)="","",OFFSET('活動記録 '!$D$6,$A221,))</f>
        <v/>
      </c>
      <c r="E221" t="str">
        <f ca="1">IF(OFFSET('活動記録 '!$E$6,$A221,)="","",OFFSET('活動記録 '!$E$6,$A221,))</f>
        <v/>
      </c>
      <c r="F221" t="str">
        <f ca="1">IF(OFFSET('活動記録 '!$F$6,$A221,)="","",OFFSET('活動記録 '!$F$6,$A221,))</f>
        <v/>
      </c>
      <c r="G221" t="str">
        <f ca="1">IF(OFFSET('活動記録 '!$H$6,$A221,)="","",OFFSET('活動記録 '!$H$6,$A221,))</f>
        <v/>
      </c>
      <c r="H221" t="str">
        <f ca="1">IF(OFFSET('活動記録 '!$N$6,$A221,)="","",OFFSET('活動記録 '!$N$6,$A221,))</f>
        <v/>
      </c>
      <c r="I221" t="str">
        <f ca="1">IF(OFFSET('活動記録 '!$I$6,$A221,)="","",OFFSET('活動記録 '!$I$6,$A221,))</f>
        <v/>
      </c>
      <c r="J221" t="str">
        <f ca="1">IF(OFFSET('活動記録 '!$J$6,$A221,)="","",OFFSET('活動記録 '!$J$6,$A221,))</f>
        <v/>
      </c>
      <c r="K221" t="str">
        <f ca="1">IF(OFFSET('活動記録 '!$K$6,$A221,)="","",OFFSET('活動記録 '!$K$6,$A221,))</f>
        <v/>
      </c>
      <c r="L221" t="str">
        <f ca="1">IF(OFFSET('活動記録 '!$L$6,$A221,)="","",OFFSET('活動記録 '!$L$6,$A221,))</f>
        <v/>
      </c>
      <c r="M221" t="str">
        <f ca="1">IF(OFFSET('活動記録 '!$M$6,$A221,)="","",OFFSET('活動記録 '!$M$6,$A221,))</f>
        <v/>
      </c>
      <c r="N221" t="str">
        <f ca="1">IF(OFFSET('活動記録 '!$R$6,$A221,)="","",OFFSET('活動記録 '!$R$6,$A221,))</f>
        <v/>
      </c>
    </row>
    <row r="222" spans="1:14" x14ac:dyDescent="0.15">
      <c r="A222">
        <v>223</v>
      </c>
      <c r="B222" t="str">
        <f ca="1">IF(OFFSET('活動記録 '!$B$6,$A222,)="","",OFFSET('活動記録 '!$B$6,$A222,))</f>
        <v/>
      </c>
      <c r="C222" s="997" t="str">
        <f ca="1">IF(OFFSET('活動記録 '!$C$6,$A222,)="","",OFFSET('活動記録 '!$C$6,$A222,))</f>
        <v/>
      </c>
      <c r="D222" t="str">
        <f ca="1">IF(OFFSET('活動記録 '!$D$6,$A222,)="","",OFFSET('活動記録 '!$D$6,$A222,))</f>
        <v/>
      </c>
      <c r="E222" t="str">
        <f ca="1">IF(OFFSET('活動記録 '!$E$6,$A222,)="","",OFFSET('活動記録 '!$E$6,$A222,))</f>
        <v/>
      </c>
      <c r="F222" t="str">
        <f ca="1">IF(OFFSET('活動記録 '!$F$6,$A222,)="","",OFFSET('活動記録 '!$F$6,$A222,))</f>
        <v/>
      </c>
      <c r="G222" t="str">
        <f ca="1">IF(OFFSET('活動記録 '!$H$6,$A222,)="","",OFFSET('活動記録 '!$H$6,$A222,))</f>
        <v/>
      </c>
      <c r="H222" t="str">
        <f ca="1">IF(OFFSET('活動記録 '!$N$6,$A222,)="","",OFFSET('活動記録 '!$N$6,$A222,))</f>
        <v/>
      </c>
      <c r="I222" t="str">
        <f ca="1">IF(OFFSET('活動記録 '!$I$6,$A222,)="","",OFFSET('活動記録 '!$I$6,$A222,))</f>
        <v/>
      </c>
      <c r="J222" t="str">
        <f ca="1">IF(OFFSET('活動記録 '!$J$6,$A222,)="","",OFFSET('活動記録 '!$J$6,$A222,))</f>
        <v/>
      </c>
      <c r="K222" t="str">
        <f ca="1">IF(OFFSET('活動記録 '!$K$6,$A222,)="","",OFFSET('活動記録 '!$K$6,$A222,))</f>
        <v/>
      </c>
      <c r="L222" t="str">
        <f ca="1">IF(OFFSET('活動記録 '!$L$6,$A222,)="","",OFFSET('活動記録 '!$L$6,$A222,))</f>
        <v/>
      </c>
      <c r="M222" t="str">
        <f ca="1">IF(OFFSET('活動記録 '!$M$6,$A222,)="","",OFFSET('活動記録 '!$M$6,$A222,))</f>
        <v/>
      </c>
      <c r="N222" t="str">
        <f ca="1">IF(OFFSET('活動記録 '!$R$6,$A222,)="","",OFFSET('活動記録 '!$R$6,$A222,))</f>
        <v/>
      </c>
    </row>
    <row r="223" spans="1:14" x14ac:dyDescent="0.15">
      <c r="A223">
        <v>224</v>
      </c>
      <c r="B223" t="str">
        <f ca="1">IF(OFFSET('活動記録 '!$B$6,$A223,)="","",OFFSET('活動記録 '!$B$6,$A223,))</f>
        <v/>
      </c>
      <c r="C223" s="997" t="str">
        <f ca="1">IF(OFFSET('活動記録 '!$C$6,$A223,)="","",OFFSET('活動記録 '!$C$6,$A223,))</f>
        <v/>
      </c>
      <c r="D223" t="str">
        <f ca="1">IF(OFFSET('活動記録 '!$D$6,$A223,)="","",OFFSET('活動記録 '!$D$6,$A223,))</f>
        <v/>
      </c>
      <c r="E223" t="str">
        <f ca="1">IF(OFFSET('活動記録 '!$E$6,$A223,)="","",OFFSET('活動記録 '!$E$6,$A223,))</f>
        <v/>
      </c>
      <c r="F223" t="str">
        <f ca="1">IF(OFFSET('活動記録 '!$F$6,$A223,)="","",OFFSET('活動記録 '!$F$6,$A223,))</f>
        <v/>
      </c>
      <c r="G223" t="str">
        <f ca="1">IF(OFFSET('活動記録 '!$H$6,$A223,)="","",OFFSET('活動記録 '!$H$6,$A223,))</f>
        <v/>
      </c>
      <c r="H223" t="str">
        <f ca="1">IF(OFFSET('活動記録 '!$N$6,$A223,)="","",OFFSET('活動記録 '!$N$6,$A223,))</f>
        <v/>
      </c>
      <c r="I223" t="str">
        <f ca="1">IF(OFFSET('活動記録 '!$I$6,$A223,)="","",OFFSET('活動記録 '!$I$6,$A223,))</f>
        <v/>
      </c>
      <c r="J223" t="str">
        <f ca="1">IF(OFFSET('活動記録 '!$J$6,$A223,)="","",OFFSET('活動記録 '!$J$6,$A223,))</f>
        <v/>
      </c>
      <c r="K223" t="str">
        <f ca="1">IF(OFFSET('活動記録 '!$K$6,$A223,)="","",OFFSET('活動記録 '!$K$6,$A223,))</f>
        <v/>
      </c>
      <c r="L223" t="str">
        <f ca="1">IF(OFFSET('活動記録 '!$L$6,$A223,)="","",OFFSET('活動記録 '!$L$6,$A223,))</f>
        <v/>
      </c>
      <c r="M223" t="str">
        <f ca="1">IF(OFFSET('活動記録 '!$M$6,$A223,)="","",OFFSET('活動記録 '!$M$6,$A223,))</f>
        <v/>
      </c>
      <c r="N223" t="str">
        <f ca="1">IF(OFFSET('活動記録 '!$R$6,$A223,)="","",OFFSET('活動記録 '!$R$6,$A223,))</f>
        <v/>
      </c>
    </row>
    <row r="224" spans="1:14" x14ac:dyDescent="0.15">
      <c r="A224">
        <v>225</v>
      </c>
      <c r="B224" t="str">
        <f ca="1">IF(OFFSET('活動記録 '!$B$6,$A224,)="","",OFFSET('活動記録 '!$B$6,$A224,))</f>
        <v/>
      </c>
      <c r="C224" s="997" t="str">
        <f ca="1">IF(OFFSET('活動記録 '!$C$6,$A224,)="","",OFFSET('活動記録 '!$C$6,$A224,))</f>
        <v/>
      </c>
      <c r="D224" t="str">
        <f ca="1">IF(OFFSET('活動記録 '!$D$6,$A224,)="","",OFFSET('活動記録 '!$D$6,$A224,))</f>
        <v/>
      </c>
      <c r="E224" t="str">
        <f ca="1">IF(OFFSET('活動記録 '!$E$6,$A224,)="","",OFFSET('活動記録 '!$E$6,$A224,))</f>
        <v/>
      </c>
      <c r="F224" t="str">
        <f ca="1">IF(OFFSET('活動記録 '!$F$6,$A224,)="","",OFFSET('活動記録 '!$F$6,$A224,))</f>
        <v/>
      </c>
      <c r="G224" t="str">
        <f ca="1">IF(OFFSET('活動記録 '!$H$6,$A224,)="","",OFFSET('活動記録 '!$H$6,$A224,))</f>
        <v/>
      </c>
      <c r="H224" t="str">
        <f ca="1">IF(OFFSET('活動記録 '!$N$6,$A224,)="","",OFFSET('活動記録 '!$N$6,$A224,))</f>
        <v/>
      </c>
      <c r="I224" t="str">
        <f ca="1">IF(OFFSET('活動記録 '!$I$6,$A224,)="","",OFFSET('活動記録 '!$I$6,$A224,))</f>
        <v/>
      </c>
      <c r="J224" t="str">
        <f ca="1">IF(OFFSET('活動記録 '!$J$6,$A224,)="","",OFFSET('活動記録 '!$J$6,$A224,))</f>
        <v/>
      </c>
      <c r="K224" t="str">
        <f ca="1">IF(OFFSET('活動記録 '!$K$6,$A224,)="","",OFFSET('活動記録 '!$K$6,$A224,))</f>
        <v/>
      </c>
      <c r="L224" t="str">
        <f ca="1">IF(OFFSET('活動記録 '!$L$6,$A224,)="","",OFFSET('活動記録 '!$L$6,$A224,))</f>
        <v/>
      </c>
      <c r="M224" t="str">
        <f ca="1">IF(OFFSET('活動記録 '!$M$6,$A224,)="","",OFFSET('活動記録 '!$M$6,$A224,))</f>
        <v/>
      </c>
      <c r="N224" t="str">
        <f ca="1">IF(OFFSET('活動記録 '!$R$6,$A224,)="","",OFFSET('活動記録 '!$R$6,$A224,))</f>
        <v/>
      </c>
    </row>
    <row r="225" spans="1:14" x14ac:dyDescent="0.15">
      <c r="A225">
        <v>226</v>
      </c>
      <c r="B225" t="str">
        <f ca="1">IF(OFFSET('活動記録 '!$B$6,$A225,)="","",OFFSET('活動記録 '!$B$6,$A225,))</f>
        <v/>
      </c>
      <c r="C225" s="997" t="str">
        <f ca="1">IF(OFFSET('活動記録 '!$C$6,$A225,)="","",OFFSET('活動記録 '!$C$6,$A225,))</f>
        <v/>
      </c>
      <c r="D225" t="str">
        <f ca="1">IF(OFFSET('活動記録 '!$D$6,$A225,)="","",OFFSET('活動記録 '!$D$6,$A225,))</f>
        <v/>
      </c>
      <c r="E225" t="str">
        <f ca="1">IF(OFFSET('活動記録 '!$E$6,$A225,)="","",OFFSET('活動記録 '!$E$6,$A225,))</f>
        <v/>
      </c>
      <c r="F225" t="str">
        <f ca="1">IF(OFFSET('活動記録 '!$F$6,$A225,)="","",OFFSET('活動記録 '!$F$6,$A225,))</f>
        <v/>
      </c>
      <c r="G225" t="str">
        <f ca="1">IF(OFFSET('活動記録 '!$H$6,$A225,)="","",OFFSET('活動記録 '!$H$6,$A225,))</f>
        <v/>
      </c>
      <c r="H225" t="str">
        <f ca="1">IF(OFFSET('活動記録 '!$N$6,$A225,)="","",OFFSET('活動記録 '!$N$6,$A225,))</f>
        <v/>
      </c>
      <c r="I225" t="str">
        <f ca="1">IF(OFFSET('活動記録 '!$I$6,$A225,)="","",OFFSET('活動記録 '!$I$6,$A225,))</f>
        <v/>
      </c>
      <c r="J225" t="str">
        <f ca="1">IF(OFFSET('活動記録 '!$J$6,$A225,)="","",OFFSET('活動記録 '!$J$6,$A225,))</f>
        <v/>
      </c>
      <c r="K225" t="str">
        <f ca="1">IF(OFFSET('活動記録 '!$K$6,$A225,)="","",OFFSET('活動記録 '!$K$6,$A225,))</f>
        <v/>
      </c>
      <c r="L225" t="str">
        <f ca="1">IF(OFFSET('活動記録 '!$L$6,$A225,)="","",OFFSET('活動記録 '!$L$6,$A225,))</f>
        <v/>
      </c>
      <c r="M225" t="str">
        <f ca="1">IF(OFFSET('活動記録 '!$M$6,$A225,)="","",OFFSET('活動記録 '!$M$6,$A225,))</f>
        <v/>
      </c>
      <c r="N225" t="str">
        <f ca="1">IF(OFFSET('活動記録 '!$R$6,$A225,)="","",OFFSET('活動記録 '!$R$6,$A225,))</f>
        <v/>
      </c>
    </row>
    <row r="226" spans="1:14" x14ac:dyDescent="0.15">
      <c r="A226">
        <v>227</v>
      </c>
      <c r="B226" t="str">
        <f ca="1">IF(OFFSET('活動記録 '!$B$6,$A226,)="","",OFFSET('活動記録 '!$B$6,$A226,))</f>
        <v/>
      </c>
      <c r="C226" s="997" t="str">
        <f ca="1">IF(OFFSET('活動記録 '!$C$6,$A226,)="","",OFFSET('活動記録 '!$C$6,$A226,))</f>
        <v/>
      </c>
      <c r="D226" t="str">
        <f ca="1">IF(OFFSET('活動記録 '!$D$6,$A226,)="","",OFFSET('活動記録 '!$D$6,$A226,))</f>
        <v/>
      </c>
      <c r="E226" t="str">
        <f ca="1">IF(OFFSET('活動記録 '!$E$6,$A226,)="","",OFFSET('活動記録 '!$E$6,$A226,))</f>
        <v/>
      </c>
      <c r="F226" t="str">
        <f ca="1">IF(OFFSET('活動記録 '!$F$6,$A226,)="","",OFFSET('活動記録 '!$F$6,$A226,))</f>
        <v/>
      </c>
      <c r="G226" t="str">
        <f ca="1">IF(OFFSET('活動記録 '!$H$6,$A226,)="","",OFFSET('活動記録 '!$H$6,$A226,))</f>
        <v/>
      </c>
      <c r="H226" t="str">
        <f ca="1">IF(OFFSET('活動記録 '!$N$6,$A226,)="","",OFFSET('活動記録 '!$N$6,$A226,))</f>
        <v/>
      </c>
      <c r="I226" t="str">
        <f ca="1">IF(OFFSET('活動記録 '!$I$6,$A226,)="","",OFFSET('活動記録 '!$I$6,$A226,))</f>
        <v/>
      </c>
      <c r="J226" t="str">
        <f ca="1">IF(OFFSET('活動記録 '!$J$6,$A226,)="","",OFFSET('活動記録 '!$J$6,$A226,))</f>
        <v/>
      </c>
      <c r="K226" t="str">
        <f ca="1">IF(OFFSET('活動記録 '!$K$6,$A226,)="","",OFFSET('活動記録 '!$K$6,$A226,))</f>
        <v/>
      </c>
      <c r="L226" t="str">
        <f ca="1">IF(OFFSET('活動記録 '!$L$6,$A226,)="","",OFFSET('活動記録 '!$L$6,$A226,))</f>
        <v/>
      </c>
      <c r="M226" t="str">
        <f ca="1">IF(OFFSET('活動記録 '!$M$6,$A226,)="","",OFFSET('活動記録 '!$M$6,$A226,))</f>
        <v/>
      </c>
      <c r="N226" t="str">
        <f ca="1">IF(OFFSET('活動記録 '!$R$6,$A226,)="","",OFFSET('活動記録 '!$R$6,$A226,))</f>
        <v/>
      </c>
    </row>
    <row r="227" spans="1:14" x14ac:dyDescent="0.15">
      <c r="A227">
        <v>228</v>
      </c>
      <c r="B227" t="str">
        <f ca="1">IF(OFFSET('活動記録 '!$B$6,$A227,)="","",OFFSET('活動記録 '!$B$6,$A227,))</f>
        <v/>
      </c>
      <c r="C227" s="997" t="str">
        <f ca="1">IF(OFFSET('活動記録 '!$C$6,$A227,)="","",OFFSET('活動記録 '!$C$6,$A227,))</f>
        <v/>
      </c>
      <c r="D227" t="str">
        <f ca="1">IF(OFFSET('活動記録 '!$D$6,$A227,)="","",OFFSET('活動記録 '!$D$6,$A227,))</f>
        <v/>
      </c>
      <c r="E227" t="str">
        <f ca="1">IF(OFFSET('活動記録 '!$E$6,$A227,)="","",OFFSET('活動記録 '!$E$6,$A227,))</f>
        <v/>
      </c>
      <c r="F227" t="str">
        <f ca="1">IF(OFFSET('活動記録 '!$F$6,$A227,)="","",OFFSET('活動記録 '!$F$6,$A227,))</f>
        <v/>
      </c>
      <c r="G227" t="str">
        <f ca="1">IF(OFFSET('活動記録 '!$H$6,$A227,)="","",OFFSET('活動記録 '!$H$6,$A227,))</f>
        <v/>
      </c>
      <c r="H227" t="str">
        <f ca="1">IF(OFFSET('活動記録 '!$N$6,$A227,)="","",OFFSET('活動記録 '!$N$6,$A227,))</f>
        <v/>
      </c>
      <c r="I227" t="str">
        <f ca="1">IF(OFFSET('活動記録 '!$I$6,$A227,)="","",OFFSET('活動記録 '!$I$6,$A227,))</f>
        <v/>
      </c>
      <c r="J227" t="str">
        <f ca="1">IF(OFFSET('活動記録 '!$J$6,$A227,)="","",OFFSET('活動記録 '!$J$6,$A227,))</f>
        <v/>
      </c>
      <c r="K227" t="str">
        <f ca="1">IF(OFFSET('活動記録 '!$K$6,$A227,)="","",OFFSET('活動記録 '!$K$6,$A227,))</f>
        <v/>
      </c>
      <c r="L227" t="str">
        <f ca="1">IF(OFFSET('活動記録 '!$L$6,$A227,)="","",OFFSET('活動記録 '!$L$6,$A227,))</f>
        <v/>
      </c>
      <c r="M227" t="str">
        <f ca="1">IF(OFFSET('活動記録 '!$M$6,$A227,)="","",OFFSET('活動記録 '!$M$6,$A227,))</f>
        <v/>
      </c>
      <c r="N227" t="str">
        <f ca="1">IF(OFFSET('活動記録 '!$R$6,$A227,)="","",OFFSET('活動記録 '!$R$6,$A227,))</f>
        <v/>
      </c>
    </row>
    <row r="228" spans="1:14" x14ac:dyDescent="0.15">
      <c r="A228">
        <v>229</v>
      </c>
      <c r="B228" t="str">
        <f ca="1">IF(OFFSET('活動記録 '!$B$6,$A228,)="","",OFFSET('活動記録 '!$B$6,$A228,))</f>
        <v/>
      </c>
      <c r="C228" s="997" t="str">
        <f ca="1">IF(OFFSET('活動記録 '!$C$6,$A228,)="","",OFFSET('活動記録 '!$C$6,$A228,))</f>
        <v/>
      </c>
      <c r="D228" t="str">
        <f ca="1">IF(OFFSET('活動記録 '!$D$6,$A228,)="","",OFFSET('活動記録 '!$D$6,$A228,))</f>
        <v/>
      </c>
      <c r="E228" t="str">
        <f ca="1">IF(OFFSET('活動記録 '!$E$6,$A228,)="","",OFFSET('活動記録 '!$E$6,$A228,))</f>
        <v/>
      </c>
      <c r="F228" t="str">
        <f ca="1">IF(OFFSET('活動記録 '!$F$6,$A228,)="","",OFFSET('活動記録 '!$F$6,$A228,))</f>
        <v/>
      </c>
      <c r="G228" t="str">
        <f ca="1">IF(OFFSET('活動記録 '!$H$6,$A228,)="","",OFFSET('活動記録 '!$H$6,$A228,))</f>
        <v/>
      </c>
      <c r="H228" t="str">
        <f ca="1">IF(OFFSET('活動記録 '!$N$6,$A228,)="","",OFFSET('活動記録 '!$N$6,$A228,))</f>
        <v/>
      </c>
      <c r="I228" t="str">
        <f ca="1">IF(OFFSET('活動記録 '!$I$6,$A228,)="","",OFFSET('活動記録 '!$I$6,$A228,))</f>
        <v/>
      </c>
      <c r="J228" t="str">
        <f ca="1">IF(OFFSET('活動記録 '!$J$6,$A228,)="","",OFFSET('活動記録 '!$J$6,$A228,))</f>
        <v/>
      </c>
      <c r="K228" t="str">
        <f ca="1">IF(OFFSET('活動記録 '!$K$6,$A228,)="","",OFFSET('活動記録 '!$K$6,$A228,))</f>
        <v/>
      </c>
      <c r="L228" t="str">
        <f ca="1">IF(OFFSET('活動記録 '!$L$6,$A228,)="","",OFFSET('活動記録 '!$L$6,$A228,))</f>
        <v/>
      </c>
      <c r="M228" t="str">
        <f ca="1">IF(OFFSET('活動記録 '!$M$6,$A228,)="","",OFFSET('活動記録 '!$M$6,$A228,))</f>
        <v/>
      </c>
      <c r="N228" t="str">
        <f ca="1">IF(OFFSET('活動記録 '!$R$6,$A228,)="","",OFFSET('活動記録 '!$R$6,$A228,))</f>
        <v/>
      </c>
    </row>
    <row r="229" spans="1:14" x14ac:dyDescent="0.15">
      <c r="A229">
        <v>230</v>
      </c>
      <c r="B229" t="str">
        <f ca="1">IF(OFFSET('活動記録 '!$B$6,$A229,)="","",OFFSET('活動記録 '!$B$6,$A229,))</f>
        <v/>
      </c>
      <c r="C229" s="997" t="str">
        <f ca="1">IF(OFFSET('活動記録 '!$C$6,$A229,)="","",OFFSET('活動記録 '!$C$6,$A229,))</f>
        <v/>
      </c>
      <c r="D229" t="str">
        <f ca="1">IF(OFFSET('活動記録 '!$D$6,$A229,)="","",OFFSET('活動記録 '!$D$6,$A229,))</f>
        <v/>
      </c>
      <c r="E229" t="str">
        <f ca="1">IF(OFFSET('活動記録 '!$E$6,$A229,)="","",OFFSET('活動記録 '!$E$6,$A229,))</f>
        <v/>
      </c>
      <c r="F229" t="str">
        <f ca="1">IF(OFFSET('活動記録 '!$F$6,$A229,)="","",OFFSET('活動記録 '!$F$6,$A229,))</f>
        <v/>
      </c>
      <c r="G229" t="str">
        <f ca="1">IF(OFFSET('活動記録 '!$H$6,$A229,)="","",OFFSET('活動記録 '!$H$6,$A229,))</f>
        <v/>
      </c>
      <c r="H229" t="str">
        <f ca="1">IF(OFFSET('活動記録 '!$N$6,$A229,)="","",OFFSET('活動記録 '!$N$6,$A229,))</f>
        <v/>
      </c>
      <c r="I229" t="str">
        <f ca="1">IF(OFFSET('活動記録 '!$I$6,$A229,)="","",OFFSET('活動記録 '!$I$6,$A229,))</f>
        <v/>
      </c>
      <c r="J229" t="str">
        <f ca="1">IF(OFFSET('活動記録 '!$J$6,$A229,)="","",OFFSET('活動記録 '!$J$6,$A229,))</f>
        <v/>
      </c>
      <c r="K229" t="str">
        <f ca="1">IF(OFFSET('活動記録 '!$K$6,$A229,)="","",OFFSET('活動記録 '!$K$6,$A229,))</f>
        <v/>
      </c>
      <c r="L229" t="str">
        <f ca="1">IF(OFFSET('活動記録 '!$L$6,$A229,)="","",OFFSET('活動記録 '!$L$6,$A229,))</f>
        <v/>
      </c>
      <c r="M229" t="str">
        <f ca="1">IF(OFFSET('活動記録 '!$M$6,$A229,)="","",OFFSET('活動記録 '!$M$6,$A229,))</f>
        <v/>
      </c>
      <c r="N229" t="str">
        <f ca="1">IF(OFFSET('活動記録 '!$R$6,$A229,)="","",OFFSET('活動記録 '!$R$6,$A229,))</f>
        <v/>
      </c>
    </row>
    <row r="230" spans="1:14" x14ac:dyDescent="0.15">
      <c r="A230">
        <v>231</v>
      </c>
      <c r="B230" t="str">
        <f ca="1">IF(OFFSET('活動記録 '!$B$6,$A230,)="","",OFFSET('活動記録 '!$B$6,$A230,))</f>
        <v/>
      </c>
      <c r="C230" s="997" t="str">
        <f ca="1">IF(OFFSET('活動記録 '!$C$6,$A230,)="","",OFFSET('活動記録 '!$C$6,$A230,))</f>
        <v/>
      </c>
      <c r="D230" t="str">
        <f ca="1">IF(OFFSET('活動記録 '!$D$6,$A230,)="","",OFFSET('活動記録 '!$D$6,$A230,))</f>
        <v/>
      </c>
      <c r="E230" t="str">
        <f ca="1">IF(OFFSET('活動記録 '!$E$6,$A230,)="","",OFFSET('活動記録 '!$E$6,$A230,))</f>
        <v/>
      </c>
      <c r="F230" t="str">
        <f ca="1">IF(OFFSET('活動記録 '!$F$6,$A230,)="","",OFFSET('活動記録 '!$F$6,$A230,))</f>
        <v/>
      </c>
      <c r="G230" t="str">
        <f ca="1">IF(OFFSET('活動記録 '!$H$6,$A230,)="","",OFFSET('活動記録 '!$H$6,$A230,))</f>
        <v/>
      </c>
      <c r="H230" t="str">
        <f ca="1">IF(OFFSET('活動記録 '!$N$6,$A230,)="","",OFFSET('活動記録 '!$N$6,$A230,))</f>
        <v/>
      </c>
      <c r="I230" t="str">
        <f ca="1">IF(OFFSET('活動記録 '!$I$6,$A230,)="","",OFFSET('活動記録 '!$I$6,$A230,))</f>
        <v/>
      </c>
      <c r="J230" t="str">
        <f ca="1">IF(OFFSET('活動記録 '!$J$6,$A230,)="","",OFFSET('活動記録 '!$J$6,$A230,))</f>
        <v/>
      </c>
      <c r="K230" t="str">
        <f ca="1">IF(OFFSET('活動記録 '!$K$6,$A230,)="","",OFFSET('活動記録 '!$K$6,$A230,))</f>
        <v/>
      </c>
      <c r="L230" t="str">
        <f ca="1">IF(OFFSET('活動記録 '!$L$6,$A230,)="","",OFFSET('活動記録 '!$L$6,$A230,))</f>
        <v/>
      </c>
      <c r="M230" t="str">
        <f ca="1">IF(OFFSET('活動記録 '!$M$6,$A230,)="","",OFFSET('活動記録 '!$M$6,$A230,))</f>
        <v/>
      </c>
      <c r="N230" t="str">
        <f ca="1">IF(OFFSET('活動記録 '!$R$6,$A230,)="","",OFFSET('活動記録 '!$R$6,$A230,))</f>
        <v/>
      </c>
    </row>
    <row r="231" spans="1:14" x14ac:dyDescent="0.15">
      <c r="A231">
        <v>232</v>
      </c>
      <c r="B231" t="str">
        <f ca="1">IF(OFFSET('活動記録 '!$B$6,$A231,)="","",OFFSET('活動記録 '!$B$6,$A231,))</f>
        <v/>
      </c>
      <c r="C231" s="997" t="str">
        <f ca="1">IF(OFFSET('活動記録 '!$C$6,$A231,)="","",OFFSET('活動記録 '!$C$6,$A231,))</f>
        <v/>
      </c>
      <c r="D231" t="str">
        <f ca="1">IF(OFFSET('活動記録 '!$D$6,$A231,)="","",OFFSET('活動記録 '!$D$6,$A231,))</f>
        <v/>
      </c>
      <c r="E231" t="str">
        <f ca="1">IF(OFFSET('活動記録 '!$E$6,$A231,)="","",OFFSET('活動記録 '!$E$6,$A231,))</f>
        <v/>
      </c>
      <c r="F231" t="str">
        <f ca="1">IF(OFFSET('活動記録 '!$F$6,$A231,)="","",OFFSET('活動記録 '!$F$6,$A231,))</f>
        <v/>
      </c>
      <c r="G231" t="str">
        <f ca="1">IF(OFFSET('活動記録 '!$H$6,$A231,)="","",OFFSET('活動記録 '!$H$6,$A231,))</f>
        <v/>
      </c>
      <c r="H231" t="str">
        <f ca="1">IF(OFFSET('活動記録 '!$N$6,$A231,)="","",OFFSET('活動記録 '!$N$6,$A231,))</f>
        <v/>
      </c>
      <c r="I231" t="str">
        <f ca="1">IF(OFFSET('活動記録 '!$I$6,$A231,)="","",OFFSET('活動記録 '!$I$6,$A231,))</f>
        <v/>
      </c>
      <c r="J231" t="str">
        <f ca="1">IF(OFFSET('活動記録 '!$J$6,$A231,)="","",OFFSET('活動記録 '!$J$6,$A231,))</f>
        <v/>
      </c>
      <c r="K231" t="str">
        <f ca="1">IF(OFFSET('活動記録 '!$K$6,$A231,)="","",OFFSET('活動記録 '!$K$6,$A231,))</f>
        <v/>
      </c>
      <c r="L231" t="str">
        <f ca="1">IF(OFFSET('活動記録 '!$L$6,$A231,)="","",OFFSET('活動記録 '!$L$6,$A231,))</f>
        <v/>
      </c>
      <c r="M231" t="str">
        <f ca="1">IF(OFFSET('活動記録 '!$M$6,$A231,)="","",OFFSET('活動記録 '!$M$6,$A231,))</f>
        <v/>
      </c>
      <c r="N231" t="str">
        <f ca="1">IF(OFFSET('活動記録 '!$R$6,$A231,)="","",OFFSET('活動記録 '!$R$6,$A231,))</f>
        <v/>
      </c>
    </row>
    <row r="232" spans="1:14" x14ac:dyDescent="0.15">
      <c r="A232">
        <v>233</v>
      </c>
      <c r="B232" t="str">
        <f ca="1">IF(OFFSET('活動記録 '!$B$6,$A232,)="","",OFFSET('活動記録 '!$B$6,$A232,))</f>
        <v/>
      </c>
      <c r="C232" s="997" t="str">
        <f ca="1">IF(OFFSET('活動記録 '!$C$6,$A232,)="","",OFFSET('活動記録 '!$C$6,$A232,))</f>
        <v/>
      </c>
      <c r="D232" t="str">
        <f ca="1">IF(OFFSET('活動記録 '!$D$6,$A232,)="","",OFFSET('活動記録 '!$D$6,$A232,))</f>
        <v/>
      </c>
      <c r="E232" t="str">
        <f ca="1">IF(OFFSET('活動記録 '!$E$6,$A232,)="","",OFFSET('活動記録 '!$E$6,$A232,))</f>
        <v/>
      </c>
      <c r="F232" t="str">
        <f ca="1">IF(OFFSET('活動記録 '!$F$6,$A232,)="","",OFFSET('活動記録 '!$F$6,$A232,))</f>
        <v/>
      </c>
      <c r="G232" t="str">
        <f ca="1">IF(OFFSET('活動記録 '!$H$6,$A232,)="","",OFFSET('活動記録 '!$H$6,$A232,))</f>
        <v/>
      </c>
      <c r="H232" t="str">
        <f ca="1">IF(OFFSET('活動記録 '!$N$6,$A232,)="","",OFFSET('活動記録 '!$N$6,$A232,))</f>
        <v/>
      </c>
      <c r="I232" t="str">
        <f ca="1">IF(OFFSET('活動記録 '!$I$6,$A232,)="","",OFFSET('活動記録 '!$I$6,$A232,))</f>
        <v/>
      </c>
      <c r="J232" t="str">
        <f ca="1">IF(OFFSET('活動記録 '!$J$6,$A232,)="","",OFFSET('活動記録 '!$J$6,$A232,))</f>
        <v/>
      </c>
      <c r="K232" t="str">
        <f ca="1">IF(OFFSET('活動記録 '!$K$6,$A232,)="","",OFFSET('活動記録 '!$K$6,$A232,))</f>
        <v/>
      </c>
      <c r="L232" t="str">
        <f ca="1">IF(OFFSET('活動記録 '!$L$6,$A232,)="","",OFFSET('活動記録 '!$L$6,$A232,))</f>
        <v/>
      </c>
      <c r="M232" t="str">
        <f ca="1">IF(OFFSET('活動記録 '!$M$6,$A232,)="","",OFFSET('活動記録 '!$M$6,$A232,))</f>
        <v/>
      </c>
      <c r="N232" t="str">
        <f ca="1">IF(OFFSET('活動記録 '!$R$6,$A232,)="","",OFFSET('活動記録 '!$R$6,$A232,))</f>
        <v/>
      </c>
    </row>
    <row r="233" spans="1:14" x14ac:dyDescent="0.15">
      <c r="A233">
        <v>234</v>
      </c>
      <c r="B233" t="str">
        <f ca="1">IF(OFFSET('活動記録 '!$B$6,$A233,)="","",OFFSET('活動記録 '!$B$6,$A233,))</f>
        <v/>
      </c>
      <c r="C233" s="997" t="str">
        <f ca="1">IF(OFFSET('活動記録 '!$C$6,$A233,)="","",OFFSET('活動記録 '!$C$6,$A233,))</f>
        <v/>
      </c>
      <c r="D233" t="str">
        <f ca="1">IF(OFFSET('活動記録 '!$D$6,$A233,)="","",OFFSET('活動記録 '!$D$6,$A233,))</f>
        <v/>
      </c>
      <c r="E233" t="str">
        <f ca="1">IF(OFFSET('活動記録 '!$E$6,$A233,)="","",OFFSET('活動記録 '!$E$6,$A233,))</f>
        <v/>
      </c>
      <c r="F233" t="str">
        <f ca="1">IF(OFFSET('活動記録 '!$F$6,$A233,)="","",OFFSET('活動記録 '!$F$6,$A233,))</f>
        <v/>
      </c>
      <c r="G233" t="str">
        <f ca="1">IF(OFFSET('活動記録 '!$H$6,$A233,)="","",OFFSET('活動記録 '!$H$6,$A233,))</f>
        <v/>
      </c>
      <c r="H233" t="str">
        <f ca="1">IF(OFFSET('活動記録 '!$N$6,$A233,)="","",OFFSET('活動記録 '!$N$6,$A233,))</f>
        <v/>
      </c>
      <c r="I233" t="str">
        <f ca="1">IF(OFFSET('活動記録 '!$I$6,$A233,)="","",OFFSET('活動記録 '!$I$6,$A233,))</f>
        <v/>
      </c>
      <c r="J233" t="str">
        <f ca="1">IF(OFFSET('活動記録 '!$J$6,$A233,)="","",OFFSET('活動記録 '!$J$6,$A233,))</f>
        <v/>
      </c>
      <c r="K233" t="str">
        <f ca="1">IF(OFFSET('活動記録 '!$K$6,$A233,)="","",OFFSET('活動記録 '!$K$6,$A233,))</f>
        <v/>
      </c>
      <c r="L233" t="str">
        <f ca="1">IF(OFFSET('活動記録 '!$L$6,$A233,)="","",OFFSET('活動記録 '!$L$6,$A233,))</f>
        <v/>
      </c>
      <c r="M233" t="str">
        <f ca="1">IF(OFFSET('活動記録 '!$M$6,$A233,)="","",OFFSET('活動記録 '!$M$6,$A233,))</f>
        <v/>
      </c>
      <c r="N233" t="str">
        <f ca="1">IF(OFFSET('活動記録 '!$R$6,$A233,)="","",OFFSET('活動記録 '!$R$6,$A233,))</f>
        <v/>
      </c>
    </row>
    <row r="234" spans="1:14" x14ac:dyDescent="0.15">
      <c r="A234">
        <v>235</v>
      </c>
      <c r="B234" t="str">
        <f ca="1">IF(OFFSET('活動記録 '!$B$6,$A234,)="","",OFFSET('活動記録 '!$B$6,$A234,))</f>
        <v/>
      </c>
      <c r="C234" s="997" t="str">
        <f ca="1">IF(OFFSET('活動記録 '!$C$6,$A234,)="","",OFFSET('活動記録 '!$C$6,$A234,))</f>
        <v/>
      </c>
      <c r="D234" t="str">
        <f ca="1">IF(OFFSET('活動記録 '!$D$6,$A234,)="","",OFFSET('活動記録 '!$D$6,$A234,))</f>
        <v/>
      </c>
      <c r="E234" t="str">
        <f ca="1">IF(OFFSET('活動記録 '!$E$6,$A234,)="","",OFFSET('活動記録 '!$E$6,$A234,))</f>
        <v/>
      </c>
      <c r="F234" t="str">
        <f ca="1">IF(OFFSET('活動記録 '!$F$6,$A234,)="","",OFFSET('活動記録 '!$F$6,$A234,))</f>
        <v/>
      </c>
      <c r="G234" t="str">
        <f ca="1">IF(OFFSET('活動記録 '!$H$6,$A234,)="","",OFFSET('活動記録 '!$H$6,$A234,))</f>
        <v/>
      </c>
      <c r="H234" t="str">
        <f ca="1">IF(OFFSET('活動記録 '!$N$6,$A234,)="","",OFFSET('活動記録 '!$N$6,$A234,))</f>
        <v/>
      </c>
      <c r="I234" t="str">
        <f ca="1">IF(OFFSET('活動記録 '!$I$6,$A234,)="","",OFFSET('活動記録 '!$I$6,$A234,))</f>
        <v/>
      </c>
      <c r="J234" t="str">
        <f ca="1">IF(OFFSET('活動記録 '!$J$6,$A234,)="","",OFFSET('活動記録 '!$J$6,$A234,))</f>
        <v/>
      </c>
      <c r="K234" t="str">
        <f ca="1">IF(OFFSET('活動記録 '!$K$6,$A234,)="","",OFFSET('活動記録 '!$K$6,$A234,))</f>
        <v/>
      </c>
      <c r="L234" t="str">
        <f ca="1">IF(OFFSET('活動記録 '!$L$6,$A234,)="","",OFFSET('活動記録 '!$L$6,$A234,))</f>
        <v/>
      </c>
      <c r="M234" t="str">
        <f ca="1">IF(OFFSET('活動記録 '!$M$6,$A234,)="","",OFFSET('活動記録 '!$M$6,$A234,))</f>
        <v/>
      </c>
      <c r="N234" t="str">
        <f ca="1">IF(OFFSET('活動記録 '!$R$6,$A234,)="","",OFFSET('活動記録 '!$R$6,$A234,))</f>
        <v/>
      </c>
    </row>
    <row r="235" spans="1:14" x14ac:dyDescent="0.15">
      <c r="A235">
        <v>236</v>
      </c>
      <c r="B235" t="str">
        <f ca="1">IF(OFFSET('活動記録 '!$B$6,$A235,)="","",OFFSET('活動記録 '!$B$6,$A235,))</f>
        <v/>
      </c>
      <c r="C235" s="997" t="str">
        <f ca="1">IF(OFFSET('活動記録 '!$C$6,$A235,)="","",OFFSET('活動記録 '!$C$6,$A235,))</f>
        <v/>
      </c>
      <c r="D235" t="str">
        <f ca="1">IF(OFFSET('活動記録 '!$D$6,$A235,)="","",OFFSET('活動記録 '!$D$6,$A235,))</f>
        <v/>
      </c>
      <c r="E235" t="str">
        <f ca="1">IF(OFFSET('活動記録 '!$E$6,$A235,)="","",OFFSET('活動記録 '!$E$6,$A235,))</f>
        <v/>
      </c>
      <c r="F235" t="str">
        <f ca="1">IF(OFFSET('活動記録 '!$F$6,$A235,)="","",OFFSET('活動記録 '!$F$6,$A235,))</f>
        <v/>
      </c>
      <c r="G235" t="str">
        <f ca="1">IF(OFFSET('活動記録 '!$H$6,$A235,)="","",OFFSET('活動記録 '!$H$6,$A235,))</f>
        <v/>
      </c>
      <c r="H235" t="str">
        <f ca="1">IF(OFFSET('活動記録 '!$N$6,$A235,)="","",OFFSET('活動記録 '!$N$6,$A235,))</f>
        <v/>
      </c>
      <c r="I235" t="str">
        <f ca="1">IF(OFFSET('活動記録 '!$I$6,$A235,)="","",OFFSET('活動記録 '!$I$6,$A235,))</f>
        <v/>
      </c>
      <c r="J235" t="str">
        <f ca="1">IF(OFFSET('活動記録 '!$J$6,$A235,)="","",OFFSET('活動記録 '!$J$6,$A235,))</f>
        <v/>
      </c>
      <c r="K235" t="str">
        <f ca="1">IF(OFFSET('活動記録 '!$K$6,$A235,)="","",OFFSET('活動記録 '!$K$6,$A235,))</f>
        <v/>
      </c>
      <c r="L235" t="str">
        <f ca="1">IF(OFFSET('活動記録 '!$L$6,$A235,)="","",OFFSET('活動記録 '!$L$6,$A235,))</f>
        <v/>
      </c>
      <c r="M235" t="str">
        <f ca="1">IF(OFFSET('活動記録 '!$M$6,$A235,)="","",OFFSET('活動記録 '!$M$6,$A235,))</f>
        <v/>
      </c>
      <c r="N235" t="str">
        <f ca="1">IF(OFFSET('活動記録 '!$R$6,$A235,)="","",OFFSET('活動記録 '!$R$6,$A235,))</f>
        <v/>
      </c>
    </row>
    <row r="236" spans="1:14" x14ac:dyDescent="0.15">
      <c r="A236">
        <v>237</v>
      </c>
      <c r="B236" t="str">
        <f ca="1">IF(OFFSET('活動記録 '!$B$6,$A236,)="","",OFFSET('活動記録 '!$B$6,$A236,))</f>
        <v/>
      </c>
      <c r="C236" s="997" t="str">
        <f ca="1">IF(OFFSET('活動記録 '!$C$6,$A236,)="","",OFFSET('活動記録 '!$C$6,$A236,))</f>
        <v/>
      </c>
      <c r="D236" t="str">
        <f ca="1">IF(OFFSET('活動記録 '!$D$6,$A236,)="","",OFFSET('活動記録 '!$D$6,$A236,))</f>
        <v/>
      </c>
      <c r="E236" t="str">
        <f ca="1">IF(OFFSET('活動記録 '!$E$6,$A236,)="","",OFFSET('活動記録 '!$E$6,$A236,))</f>
        <v/>
      </c>
      <c r="F236" t="str">
        <f ca="1">IF(OFFSET('活動記録 '!$F$6,$A236,)="","",OFFSET('活動記録 '!$F$6,$A236,))</f>
        <v/>
      </c>
      <c r="G236" t="str">
        <f ca="1">IF(OFFSET('活動記録 '!$H$6,$A236,)="","",OFFSET('活動記録 '!$H$6,$A236,))</f>
        <v/>
      </c>
      <c r="H236" t="str">
        <f ca="1">IF(OFFSET('活動記録 '!$N$6,$A236,)="","",OFFSET('活動記録 '!$N$6,$A236,))</f>
        <v/>
      </c>
      <c r="I236" t="str">
        <f ca="1">IF(OFFSET('活動記録 '!$I$6,$A236,)="","",OFFSET('活動記録 '!$I$6,$A236,))</f>
        <v/>
      </c>
      <c r="J236" t="str">
        <f ca="1">IF(OFFSET('活動記録 '!$J$6,$A236,)="","",OFFSET('活動記録 '!$J$6,$A236,))</f>
        <v/>
      </c>
      <c r="K236" t="str">
        <f ca="1">IF(OFFSET('活動記録 '!$K$6,$A236,)="","",OFFSET('活動記録 '!$K$6,$A236,))</f>
        <v/>
      </c>
      <c r="L236" t="str">
        <f ca="1">IF(OFFSET('活動記録 '!$L$6,$A236,)="","",OFFSET('活動記録 '!$L$6,$A236,))</f>
        <v/>
      </c>
      <c r="M236" t="str">
        <f ca="1">IF(OFFSET('活動記録 '!$M$6,$A236,)="","",OFFSET('活動記録 '!$M$6,$A236,))</f>
        <v/>
      </c>
      <c r="N236" t="str">
        <f ca="1">IF(OFFSET('活動記録 '!$R$6,$A236,)="","",OFFSET('活動記録 '!$R$6,$A236,))</f>
        <v/>
      </c>
    </row>
    <row r="237" spans="1:14" x14ac:dyDescent="0.15">
      <c r="A237">
        <v>238</v>
      </c>
      <c r="B237" t="str">
        <f ca="1">IF(OFFSET('活動記録 '!$B$6,$A237,)="","",OFFSET('活動記録 '!$B$6,$A237,))</f>
        <v/>
      </c>
      <c r="C237" s="997" t="str">
        <f ca="1">IF(OFFSET('活動記録 '!$C$6,$A237,)="","",OFFSET('活動記録 '!$C$6,$A237,))</f>
        <v/>
      </c>
      <c r="D237" t="str">
        <f ca="1">IF(OFFSET('活動記録 '!$D$6,$A237,)="","",OFFSET('活動記録 '!$D$6,$A237,))</f>
        <v/>
      </c>
      <c r="E237" t="str">
        <f ca="1">IF(OFFSET('活動記録 '!$E$6,$A237,)="","",OFFSET('活動記録 '!$E$6,$A237,))</f>
        <v/>
      </c>
      <c r="F237" t="str">
        <f ca="1">IF(OFFSET('活動記録 '!$F$6,$A237,)="","",OFFSET('活動記録 '!$F$6,$A237,))</f>
        <v/>
      </c>
      <c r="G237" t="str">
        <f ca="1">IF(OFFSET('活動記録 '!$H$6,$A237,)="","",OFFSET('活動記録 '!$H$6,$A237,))</f>
        <v/>
      </c>
      <c r="H237" t="str">
        <f ca="1">IF(OFFSET('活動記録 '!$N$6,$A237,)="","",OFFSET('活動記録 '!$N$6,$A237,))</f>
        <v/>
      </c>
      <c r="I237" t="str">
        <f ca="1">IF(OFFSET('活動記録 '!$I$6,$A237,)="","",OFFSET('活動記録 '!$I$6,$A237,))</f>
        <v/>
      </c>
      <c r="J237" t="str">
        <f ca="1">IF(OFFSET('活動記録 '!$J$6,$A237,)="","",OFFSET('活動記録 '!$J$6,$A237,))</f>
        <v/>
      </c>
      <c r="K237" t="str">
        <f ca="1">IF(OFFSET('活動記録 '!$K$6,$A237,)="","",OFFSET('活動記録 '!$K$6,$A237,))</f>
        <v/>
      </c>
      <c r="L237" t="str">
        <f ca="1">IF(OFFSET('活動記録 '!$L$6,$A237,)="","",OFFSET('活動記録 '!$L$6,$A237,))</f>
        <v/>
      </c>
      <c r="M237" t="str">
        <f ca="1">IF(OFFSET('活動記録 '!$M$6,$A237,)="","",OFFSET('活動記録 '!$M$6,$A237,))</f>
        <v/>
      </c>
      <c r="N237" t="str">
        <f ca="1">IF(OFFSET('活動記録 '!$R$6,$A237,)="","",OFFSET('活動記録 '!$R$6,$A237,))</f>
        <v/>
      </c>
    </row>
    <row r="238" spans="1:14" x14ac:dyDescent="0.15">
      <c r="A238">
        <v>239</v>
      </c>
      <c r="B238" t="str">
        <f ca="1">IF(OFFSET('活動記録 '!$B$6,$A238,)="","",OFFSET('活動記録 '!$B$6,$A238,))</f>
        <v/>
      </c>
      <c r="C238" s="997" t="str">
        <f ca="1">IF(OFFSET('活動記録 '!$C$6,$A238,)="","",OFFSET('活動記録 '!$C$6,$A238,))</f>
        <v/>
      </c>
      <c r="D238" t="str">
        <f ca="1">IF(OFFSET('活動記録 '!$D$6,$A238,)="","",OFFSET('活動記録 '!$D$6,$A238,))</f>
        <v/>
      </c>
      <c r="E238" t="str">
        <f ca="1">IF(OFFSET('活動記録 '!$E$6,$A238,)="","",OFFSET('活動記録 '!$E$6,$A238,))</f>
        <v/>
      </c>
      <c r="F238" t="str">
        <f ca="1">IF(OFFSET('活動記録 '!$F$6,$A238,)="","",OFFSET('活動記録 '!$F$6,$A238,))</f>
        <v/>
      </c>
      <c r="G238" t="str">
        <f ca="1">IF(OFFSET('活動記録 '!$H$6,$A238,)="","",OFFSET('活動記録 '!$H$6,$A238,))</f>
        <v/>
      </c>
      <c r="H238" t="str">
        <f ca="1">IF(OFFSET('活動記録 '!$N$6,$A238,)="","",OFFSET('活動記録 '!$N$6,$A238,))</f>
        <v/>
      </c>
      <c r="I238" t="str">
        <f ca="1">IF(OFFSET('活動記録 '!$I$6,$A238,)="","",OFFSET('活動記録 '!$I$6,$A238,))</f>
        <v/>
      </c>
      <c r="J238" t="str">
        <f ca="1">IF(OFFSET('活動記録 '!$J$6,$A238,)="","",OFFSET('活動記録 '!$J$6,$A238,))</f>
        <v/>
      </c>
      <c r="K238" t="str">
        <f ca="1">IF(OFFSET('活動記録 '!$K$6,$A238,)="","",OFFSET('活動記録 '!$K$6,$A238,))</f>
        <v/>
      </c>
      <c r="L238" t="str">
        <f ca="1">IF(OFFSET('活動記録 '!$L$6,$A238,)="","",OFFSET('活動記録 '!$L$6,$A238,))</f>
        <v/>
      </c>
      <c r="M238" t="str">
        <f ca="1">IF(OFFSET('活動記録 '!$M$6,$A238,)="","",OFFSET('活動記録 '!$M$6,$A238,))</f>
        <v/>
      </c>
      <c r="N238" t="str">
        <f ca="1">IF(OFFSET('活動記録 '!$R$6,$A238,)="","",OFFSET('活動記録 '!$R$6,$A238,))</f>
        <v/>
      </c>
    </row>
    <row r="239" spans="1:14" x14ac:dyDescent="0.15">
      <c r="A239">
        <v>240</v>
      </c>
      <c r="B239" t="str">
        <f ca="1">IF(OFFSET('活動記録 '!$B$6,$A239,)="","",OFFSET('活動記録 '!$B$6,$A239,))</f>
        <v/>
      </c>
      <c r="C239" s="997" t="str">
        <f ca="1">IF(OFFSET('活動記録 '!$C$6,$A239,)="","",OFFSET('活動記録 '!$C$6,$A239,))</f>
        <v/>
      </c>
      <c r="D239" t="str">
        <f ca="1">IF(OFFSET('活動記録 '!$D$6,$A239,)="","",OFFSET('活動記録 '!$D$6,$A239,))</f>
        <v/>
      </c>
      <c r="E239" t="str">
        <f ca="1">IF(OFFSET('活動記録 '!$E$6,$A239,)="","",OFFSET('活動記録 '!$E$6,$A239,))</f>
        <v/>
      </c>
      <c r="F239" t="str">
        <f ca="1">IF(OFFSET('活動記録 '!$F$6,$A239,)="","",OFFSET('活動記録 '!$F$6,$A239,))</f>
        <v/>
      </c>
      <c r="G239" t="str">
        <f ca="1">IF(OFFSET('活動記録 '!$H$6,$A239,)="","",OFFSET('活動記録 '!$H$6,$A239,))</f>
        <v/>
      </c>
      <c r="H239" t="str">
        <f ca="1">IF(OFFSET('活動記録 '!$N$6,$A239,)="","",OFFSET('活動記録 '!$N$6,$A239,))</f>
        <v/>
      </c>
      <c r="I239" t="str">
        <f ca="1">IF(OFFSET('活動記録 '!$I$6,$A239,)="","",OFFSET('活動記録 '!$I$6,$A239,))</f>
        <v/>
      </c>
      <c r="J239" t="str">
        <f ca="1">IF(OFFSET('活動記録 '!$J$6,$A239,)="","",OFFSET('活動記録 '!$J$6,$A239,))</f>
        <v/>
      </c>
      <c r="K239" t="str">
        <f ca="1">IF(OFFSET('活動記録 '!$K$6,$A239,)="","",OFFSET('活動記録 '!$K$6,$A239,))</f>
        <v/>
      </c>
      <c r="L239" t="str">
        <f ca="1">IF(OFFSET('活動記録 '!$L$6,$A239,)="","",OFFSET('活動記録 '!$L$6,$A239,))</f>
        <v/>
      </c>
      <c r="M239" t="str">
        <f ca="1">IF(OFFSET('活動記録 '!$M$6,$A239,)="","",OFFSET('活動記録 '!$M$6,$A239,))</f>
        <v/>
      </c>
      <c r="N239" t="str">
        <f ca="1">IF(OFFSET('活動記録 '!$R$6,$A239,)="","",OFFSET('活動記録 '!$R$6,$A239,))</f>
        <v/>
      </c>
    </row>
    <row r="240" spans="1:14" x14ac:dyDescent="0.15">
      <c r="A240">
        <v>241</v>
      </c>
      <c r="B240" t="str">
        <f ca="1">IF(OFFSET('活動記録 '!$B$6,$A240,)="","",OFFSET('活動記録 '!$B$6,$A240,))</f>
        <v/>
      </c>
      <c r="C240" s="997" t="str">
        <f ca="1">IF(OFFSET('活動記録 '!$C$6,$A240,)="","",OFFSET('活動記録 '!$C$6,$A240,))</f>
        <v/>
      </c>
      <c r="D240" t="str">
        <f ca="1">IF(OFFSET('活動記録 '!$D$6,$A240,)="","",OFFSET('活動記録 '!$D$6,$A240,))</f>
        <v/>
      </c>
      <c r="E240" t="str">
        <f ca="1">IF(OFFSET('活動記録 '!$E$6,$A240,)="","",OFFSET('活動記録 '!$E$6,$A240,))</f>
        <v/>
      </c>
      <c r="F240" t="str">
        <f ca="1">IF(OFFSET('活動記録 '!$F$6,$A240,)="","",OFFSET('活動記録 '!$F$6,$A240,))</f>
        <v/>
      </c>
      <c r="G240" t="str">
        <f ca="1">IF(OFFSET('活動記録 '!$H$6,$A240,)="","",OFFSET('活動記録 '!$H$6,$A240,))</f>
        <v/>
      </c>
      <c r="H240" t="str">
        <f ca="1">IF(OFFSET('活動記録 '!$N$6,$A240,)="","",OFFSET('活動記録 '!$N$6,$A240,))</f>
        <v/>
      </c>
      <c r="I240" t="str">
        <f ca="1">IF(OFFSET('活動記録 '!$I$6,$A240,)="","",OFFSET('活動記録 '!$I$6,$A240,))</f>
        <v/>
      </c>
      <c r="J240" t="str">
        <f ca="1">IF(OFFSET('活動記録 '!$J$6,$A240,)="","",OFFSET('活動記録 '!$J$6,$A240,))</f>
        <v/>
      </c>
      <c r="K240" t="str">
        <f ca="1">IF(OFFSET('活動記録 '!$K$6,$A240,)="","",OFFSET('活動記録 '!$K$6,$A240,))</f>
        <v/>
      </c>
      <c r="L240" t="str">
        <f ca="1">IF(OFFSET('活動記録 '!$L$6,$A240,)="","",OFFSET('活動記録 '!$L$6,$A240,))</f>
        <v/>
      </c>
      <c r="M240" t="str">
        <f ca="1">IF(OFFSET('活動記録 '!$M$6,$A240,)="","",OFFSET('活動記録 '!$M$6,$A240,))</f>
        <v/>
      </c>
      <c r="N240" t="str">
        <f ca="1">IF(OFFSET('活動記録 '!$R$6,$A240,)="","",OFFSET('活動記録 '!$R$6,$A240,))</f>
        <v/>
      </c>
    </row>
    <row r="241" spans="1:14" x14ac:dyDescent="0.15">
      <c r="A241">
        <v>242</v>
      </c>
      <c r="B241" t="str">
        <f ca="1">IF(OFFSET('活動記録 '!$B$6,$A241,)="","",OFFSET('活動記録 '!$B$6,$A241,))</f>
        <v/>
      </c>
      <c r="C241" s="997" t="str">
        <f ca="1">IF(OFFSET('活動記録 '!$C$6,$A241,)="","",OFFSET('活動記録 '!$C$6,$A241,))</f>
        <v/>
      </c>
      <c r="D241" t="str">
        <f ca="1">IF(OFFSET('活動記録 '!$D$6,$A241,)="","",OFFSET('活動記録 '!$D$6,$A241,))</f>
        <v/>
      </c>
      <c r="E241" t="str">
        <f ca="1">IF(OFFSET('活動記録 '!$E$6,$A241,)="","",OFFSET('活動記録 '!$E$6,$A241,))</f>
        <v/>
      </c>
      <c r="F241" t="str">
        <f ca="1">IF(OFFSET('活動記録 '!$F$6,$A241,)="","",OFFSET('活動記録 '!$F$6,$A241,))</f>
        <v/>
      </c>
      <c r="G241" t="str">
        <f ca="1">IF(OFFSET('活動記録 '!$H$6,$A241,)="","",OFFSET('活動記録 '!$H$6,$A241,))</f>
        <v/>
      </c>
      <c r="H241" t="str">
        <f ca="1">IF(OFFSET('活動記録 '!$N$6,$A241,)="","",OFFSET('活動記録 '!$N$6,$A241,))</f>
        <v/>
      </c>
      <c r="I241" t="str">
        <f ca="1">IF(OFFSET('活動記録 '!$I$6,$A241,)="","",OFFSET('活動記録 '!$I$6,$A241,))</f>
        <v/>
      </c>
      <c r="J241" t="str">
        <f ca="1">IF(OFFSET('活動記録 '!$J$6,$A241,)="","",OFFSET('活動記録 '!$J$6,$A241,))</f>
        <v/>
      </c>
      <c r="K241" t="str">
        <f ca="1">IF(OFFSET('活動記録 '!$K$6,$A241,)="","",OFFSET('活動記録 '!$K$6,$A241,))</f>
        <v/>
      </c>
      <c r="L241" t="str">
        <f ca="1">IF(OFFSET('活動記録 '!$L$6,$A241,)="","",OFFSET('活動記録 '!$L$6,$A241,))</f>
        <v/>
      </c>
      <c r="M241" t="str">
        <f ca="1">IF(OFFSET('活動記録 '!$M$6,$A241,)="","",OFFSET('活動記録 '!$M$6,$A241,))</f>
        <v/>
      </c>
      <c r="N241" t="str">
        <f ca="1">IF(OFFSET('活動記録 '!$R$6,$A241,)="","",OFFSET('活動記録 '!$R$6,$A241,))</f>
        <v/>
      </c>
    </row>
    <row r="242" spans="1:14" x14ac:dyDescent="0.15">
      <c r="A242">
        <v>243</v>
      </c>
      <c r="B242" t="str">
        <f ca="1">IF(OFFSET('活動記録 '!$B$6,$A242,)="","",OFFSET('活動記録 '!$B$6,$A242,))</f>
        <v/>
      </c>
      <c r="C242" s="997" t="str">
        <f ca="1">IF(OFFSET('活動記録 '!$C$6,$A242,)="","",OFFSET('活動記録 '!$C$6,$A242,))</f>
        <v/>
      </c>
      <c r="D242" t="str">
        <f ca="1">IF(OFFSET('活動記録 '!$D$6,$A242,)="","",OFFSET('活動記録 '!$D$6,$A242,))</f>
        <v/>
      </c>
      <c r="E242" t="str">
        <f ca="1">IF(OFFSET('活動記録 '!$E$6,$A242,)="","",OFFSET('活動記録 '!$E$6,$A242,))</f>
        <v/>
      </c>
      <c r="F242" t="str">
        <f ca="1">IF(OFFSET('活動記録 '!$F$6,$A242,)="","",OFFSET('活動記録 '!$F$6,$A242,))</f>
        <v/>
      </c>
      <c r="G242" t="str">
        <f ca="1">IF(OFFSET('活動記録 '!$H$6,$A242,)="","",OFFSET('活動記録 '!$H$6,$A242,))</f>
        <v/>
      </c>
      <c r="H242" t="str">
        <f ca="1">IF(OFFSET('活動記録 '!$N$6,$A242,)="","",OFFSET('活動記録 '!$N$6,$A242,))</f>
        <v/>
      </c>
      <c r="I242" t="str">
        <f ca="1">IF(OFFSET('活動記録 '!$I$6,$A242,)="","",OFFSET('活動記録 '!$I$6,$A242,))</f>
        <v/>
      </c>
      <c r="J242" t="str">
        <f ca="1">IF(OFFSET('活動記録 '!$J$6,$A242,)="","",OFFSET('活動記録 '!$J$6,$A242,))</f>
        <v/>
      </c>
      <c r="K242" t="str">
        <f ca="1">IF(OFFSET('活動記録 '!$K$6,$A242,)="","",OFFSET('活動記録 '!$K$6,$A242,))</f>
        <v/>
      </c>
      <c r="L242" t="str">
        <f ca="1">IF(OFFSET('活動記録 '!$L$6,$A242,)="","",OFFSET('活動記録 '!$L$6,$A242,))</f>
        <v/>
      </c>
      <c r="M242" t="str">
        <f ca="1">IF(OFFSET('活動記録 '!$M$6,$A242,)="","",OFFSET('活動記録 '!$M$6,$A242,))</f>
        <v/>
      </c>
      <c r="N242" t="str">
        <f ca="1">IF(OFFSET('活動記録 '!$R$6,$A242,)="","",OFFSET('活動記録 '!$R$6,$A242,))</f>
        <v/>
      </c>
    </row>
    <row r="243" spans="1:14" x14ac:dyDescent="0.15">
      <c r="A243">
        <v>244</v>
      </c>
      <c r="B243" t="str">
        <f ca="1">IF(OFFSET('活動記録 '!$B$6,$A243,)="","",OFFSET('活動記録 '!$B$6,$A243,))</f>
        <v/>
      </c>
      <c r="C243" s="997" t="str">
        <f ca="1">IF(OFFSET('活動記録 '!$C$6,$A243,)="","",OFFSET('活動記録 '!$C$6,$A243,))</f>
        <v/>
      </c>
      <c r="D243" t="str">
        <f ca="1">IF(OFFSET('活動記録 '!$D$6,$A243,)="","",OFFSET('活動記録 '!$D$6,$A243,))</f>
        <v/>
      </c>
      <c r="E243" t="str">
        <f ca="1">IF(OFFSET('活動記録 '!$E$6,$A243,)="","",OFFSET('活動記録 '!$E$6,$A243,))</f>
        <v/>
      </c>
      <c r="F243" t="str">
        <f ca="1">IF(OFFSET('活動記録 '!$F$6,$A243,)="","",OFFSET('活動記録 '!$F$6,$A243,))</f>
        <v/>
      </c>
      <c r="G243" t="str">
        <f ca="1">IF(OFFSET('活動記録 '!$H$6,$A243,)="","",OFFSET('活動記録 '!$H$6,$A243,))</f>
        <v/>
      </c>
      <c r="H243" t="str">
        <f ca="1">IF(OFFSET('活動記録 '!$N$6,$A243,)="","",OFFSET('活動記録 '!$N$6,$A243,))</f>
        <v/>
      </c>
      <c r="I243" t="str">
        <f ca="1">IF(OFFSET('活動記録 '!$I$6,$A243,)="","",OFFSET('活動記録 '!$I$6,$A243,))</f>
        <v/>
      </c>
      <c r="J243" t="str">
        <f ca="1">IF(OFFSET('活動記録 '!$J$6,$A243,)="","",OFFSET('活動記録 '!$J$6,$A243,))</f>
        <v/>
      </c>
      <c r="K243" t="str">
        <f ca="1">IF(OFFSET('活動記録 '!$K$6,$A243,)="","",OFFSET('活動記録 '!$K$6,$A243,))</f>
        <v/>
      </c>
      <c r="L243" t="str">
        <f ca="1">IF(OFFSET('活動記録 '!$L$6,$A243,)="","",OFFSET('活動記録 '!$L$6,$A243,))</f>
        <v/>
      </c>
      <c r="M243" t="str">
        <f ca="1">IF(OFFSET('活動記録 '!$M$6,$A243,)="","",OFFSET('活動記録 '!$M$6,$A243,))</f>
        <v/>
      </c>
      <c r="N243" t="str">
        <f ca="1">IF(OFFSET('活動記録 '!$R$6,$A243,)="","",OFFSET('活動記録 '!$R$6,$A243,))</f>
        <v/>
      </c>
    </row>
    <row r="244" spans="1:14" x14ac:dyDescent="0.15">
      <c r="A244">
        <v>245</v>
      </c>
      <c r="B244" t="str">
        <f ca="1">IF(OFFSET('活動記録 '!$B$6,$A244,)="","",OFFSET('活動記録 '!$B$6,$A244,))</f>
        <v/>
      </c>
      <c r="C244" s="997" t="str">
        <f ca="1">IF(OFFSET('活動記録 '!$C$6,$A244,)="","",OFFSET('活動記録 '!$C$6,$A244,))</f>
        <v/>
      </c>
      <c r="D244" t="str">
        <f ca="1">IF(OFFSET('活動記録 '!$D$6,$A244,)="","",OFFSET('活動記録 '!$D$6,$A244,))</f>
        <v/>
      </c>
      <c r="E244" t="str">
        <f ca="1">IF(OFFSET('活動記録 '!$E$6,$A244,)="","",OFFSET('活動記録 '!$E$6,$A244,))</f>
        <v/>
      </c>
      <c r="F244" t="str">
        <f ca="1">IF(OFFSET('活動記録 '!$F$6,$A244,)="","",OFFSET('活動記録 '!$F$6,$A244,))</f>
        <v/>
      </c>
      <c r="G244" t="str">
        <f ca="1">IF(OFFSET('活動記録 '!$H$6,$A244,)="","",OFFSET('活動記録 '!$H$6,$A244,))</f>
        <v/>
      </c>
      <c r="H244" t="str">
        <f ca="1">IF(OFFSET('活動記録 '!$N$6,$A244,)="","",OFFSET('活動記録 '!$N$6,$A244,))</f>
        <v/>
      </c>
      <c r="I244" t="str">
        <f ca="1">IF(OFFSET('活動記録 '!$I$6,$A244,)="","",OFFSET('活動記録 '!$I$6,$A244,))</f>
        <v/>
      </c>
      <c r="J244" t="str">
        <f ca="1">IF(OFFSET('活動記録 '!$J$6,$A244,)="","",OFFSET('活動記録 '!$J$6,$A244,))</f>
        <v/>
      </c>
      <c r="K244" t="str">
        <f ca="1">IF(OFFSET('活動記録 '!$K$6,$A244,)="","",OFFSET('活動記録 '!$K$6,$A244,))</f>
        <v/>
      </c>
      <c r="L244" t="str">
        <f ca="1">IF(OFFSET('活動記録 '!$L$6,$A244,)="","",OFFSET('活動記録 '!$L$6,$A244,))</f>
        <v/>
      </c>
      <c r="M244" t="str">
        <f ca="1">IF(OFFSET('活動記録 '!$M$6,$A244,)="","",OFFSET('活動記録 '!$M$6,$A244,))</f>
        <v/>
      </c>
      <c r="N244" t="str">
        <f ca="1">IF(OFFSET('活動記録 '!$R$6,$A244,)="","",OFFSET('活動記録 '!$R$6,$A244,))</f>
        <v/>
      </c>
    </row>
    <row r="245" spans="1:14" x14ac:dyDescent="0.15">
      <c r="A245">
        <v>246</v>
      </c>
      <c r="B245" t="str">
        <f ca="1">IF(OFFSET('活動記録 '!$B$6,$A245,)="","",OFFSET('活動記録 '!$B$6,$A245,))</f>
        <v/>
      </c>
      <c r="C245" s="997" t="str">
        <f ca="1">IF(OFFSET('活動記録 '!$C$6,$A245,)="","",OFFSET('活動記録 '!$C$6,$A245,))</f>
        <v/>
      </c>
      <c r="D245" t="str">
        <f ca="1">IF(OFFSET('活動記録 '!$D$6,$A245,)="","",OFFSET('活動記録 '!$D$6,$A245,))</f>
        <v/>
      </c>
      <c r="E245" t="str">
        <f ca="1">IF(OFFSET('活動記録 '!$E$6,$A245,)="","",OFFSET('活動記録 '!$E$6,$A245,))</f>
        <v/>
      </c>
      <c r="F245" t="str">
        <f ca="1">IF(OFFSET('活動記録 '!$F$6,$A245,)="","",OFFSET('活動記録 '!$F$6,$A245,))</f>
        <v/>
      </c>
      <c r="G245" t="str">
        <f ca="1">IF(OFFSET('活動記録 '!$H$6,$A245,)="","",OFFSET('活動記録 '!$H$6,$A245,))</f>
        <v/>
      </c>
      <c r="H245" t="str">
        <f ca="1">IF(OFFSET('活動記録 '!$N$6,$A245,)="","",OFFSET('活動記録 '!$N$6,$A245,))</f>
        <v/>
      </c>
      <c r="I245" t="str">
        <f ca="1">IF(OFFSET('活動記録 '!$I$6,$A245,)="","",OFFSET('活動記録 '!$I$6,$A245,))</f>
        <v/>
      </c>
      <c r="J245" t="str">
        <f ca="1">IF(OFFSET('活動記録 '!$J$6,$A245,)="","",OFFSET('活動記録 '!$J$6,$A245,))</f>
        <v/>
      </c>
      <c r="K245" t="str">
        <f ca="1">IF(OFFSET('活動記録 '!$K$6,$A245,)="","",OFFSET('活動記録 '!$K$6,$A245,))</f>
        <v/>
      </c>
      <c r="L245" t="str">
        <f ca="1">IF(OFFSET('活動記録 '!$L$6,$A245,)="","",OFFSET('活動記録 '!$L$6,$A245,))</f>
        <v/>
      </c>
      <c r="M245" t="str">
        <f ca="1">IF(OFFSET('活動記録 '!$M$6,$A245,)="","",OFFSET('活動記録 '!$M$6,$A245,))</f>
        <v/>
      </c>
      <c r="N245" t="str">
        <f ca="1">IF(OFFSET('活動記録 '!$R$6,$A245,)="","",OFFSET('活動記録 '!$R$6,$A245,))</f>
        <v/>
      </c>
    </row>
    <row r="246" spans="1:14" x14ac:dyDescent="0.15">
      <c r="A246">
        <v>247</v>
      </c>
      <c r="B246" t="str">
        <f ca="1">IF(OFFSET('活動記録 '!$B$6,$A246,)="","",OFFSET('活動記録 '!$B$6,$A246,))</f>
        <v/>
      </c>
      <c r="C246" s="997" t="str">
        <f ca="1">IF(OFFSET('活動記録 '!$C$6,$A246,)="","",OFFSET('活動記録 '!$C$6,$A246,))</f>
        <v/>
      </c>
      <c r="D246" t="str">
        <f ca="1">IF(OFFSET('活動記録 '!$D$6,$A246,)="","",OFFSET('活動記録 '!$D$6,$A246,))</f>
        <v/>
      </c>
      <c r="E246" t="str">
        <f ca="1">IF(OFFSET('活動記録 '!$E$6,$A246,)="","",OFFSET('活動記録 '!$E$6,$A246,))</f>
        <v/>
      </c>
      <c r="F246" t="str">
        <f ca="1">IF(OFFSET('活動記録 '!$F$6,$A246,)="","",OFFSET('活動記録 '!$F$6,$A246,))</f>
        <v/>
      </c>
      <c r="G246" t="str">
        <f ca="1">IF(OFFSET('活動記録 '!$H$6,$A246,)="","",OFFSET('活動記録 '!$H$6,$A246,))</f>
        <v/>
      </c>
      <c r="H246" t="str">
        <f ca="1">IF(OFFSET('活動記録 '!$N$6,$A246,)="","",OFFSET('活動記録 '!$N$6,$A246,))</f>
        <v/>
      </c>
      <c r="I246" t="str">
        <f ca="1">IF(OFFSET('活動記録 '!$I$6,$A246,)="","",OFFSET('活動記録 '!$I$6,$A246,))</f>
        <v/>
      </c>
      <c r="J246" t="str">
        <f ca="1">IF(OFFSET('活動記録 '!$J$6,$A246,)="","",OFFSET('活動記録 '!$J$6,$A246,))</f>
        <v/>
      </c>
      <c r="K246" t="str">
        <f ca="1">IF(OFFSET('活動記録 '!$K$6,$A246,)="","",OFFSET('活動記録 '!$K$6,$A246,))</f>
        <v/>
      </c>
      <c r="L246" t="str">
        <f ca="1">IF(OFFSET('活動記録 '!$L$6,$A246,)="","",OFFSET('活動記録 '!$L$6,$A246,))</f>
        <v/>
      </c>
      <c r="M246" t="str">
        <f ca="1">IF(OFFSET('活動記録 '!$M$6,$A246,)="","",OFFSET('活動記録 '!$M$6,$A246,))</f>
        <v/>
      </c>
      <c r="N246" t="str">
        <f ca="1">IF(OFFSET('活動記録 '!$R$6,$A246,)="","",OFFSET('活動記録 '!$R$6,$A246,))</f>
        <v/>
      </c>
    </row>
    <row r="247" spans="1:14" x14ac:dyDescent="0.15">
      <c r="A247">
        <v>248</v>
      </c>
      <c r="B247" t="str">
        <f ca="1">IF(OFFSET('活動記録 '!$B$6,$A247,)="","",OFFSET('活動記録 '!$B$6,$A247,))</f>
        <v/>
      </c>
      <c r="C247" s="997" t="str">
        <f ca="1">IF(OFFSET('活動記録 '!$C$6,$A247,)="","",OFFSET('活動記録 '!$C$6,$A247,))</f>
        <v/>
      </c>
      <c r="D247" t="str">
        <f ca="1">IF(OFFSET('活動記録 '!$D$6,$A247,)="","",OFFSET('活動記録 '!$D$6,$A247,))</f>
        <v/>
      </c>
      <c r="E247" t="str">
        <f ca="1">IF(OFFSET('活動記録 '!$E$6,$A247,)="","",OFFSET('活動記録 '!$E$6,$A247,))</f>
        <v/>
      </c>
      <c r="F247" t="str">
        <f ca="1">IF(OFFSET('活動記録 '!$F$6,$A247,)="","",OFFSET('活動記録 '!$F$6,$A247,))</f>
        <v/>
      </c>
      <c r="G247" t="str">
        <f ca="1">IF(OFFSET('活動記録 '!$H$6,$A247,)="","",OFFSET('活動記録 '!$H$6,$A247,))</f>
        <v/>
      </c>
      <c r="H247" t="str">
        <f ca="1">IF(OFFSET('活動記録 '!$N$6,$A247,)="","",OFFSET('活動記録 '!$N$6,$A247,))</f>
        <v/>
      </c>
      <c r="I247" t="str">
        <f ca="1">IF(OFFSET('活動記録 '!$I$6,$A247,)="","",OFFSET('活動記録 '!$I$6,$A247,))</f>
        <v/>
      </c>
      <c r="J247" t="str">
        <f ca="1">IF(OFFSET('活動記録 '!$J$6,$A247,)="","",OFFSET('活動記録 '!$J$6,$A247,))</f>
        <v/>
      </c>
      <c r="K247" t="str">
        <f ca="1">IF(OFFSET('活動記録 '!$K$6,$A247,)="","",OFFSET('活動記録 '!$K$6,$A247,))</f>
        <v/>
      </c>
      <c r="L247" t="str">
        <f ca="1">IF(OFFSET('活動記録 '!$L$6,$A247,)="","",OFFSET('活動記録 '!$L$6,$A247,))</f>
        <v/>
      </c>
      <c r="M247" t="str">
        <f ca="1">IF(OFFSET('活動記録 '!$M$6,$A247,)="","",OFFSET('活動記録 '!$M$6,$A247,))</f>
        <v/>
      </c>
      <c r="N247" t="str">
        <f ca="1">IF(OFFSET('活動記録 '!$R$6,$A247,)="","",OFFSET('活動記録 '!$R$6,$A247,))</f>
        <v/>
      </c>
    </row>
    <row r="248" spans="1:14" x14ac:dyDescent="0.15">
      <c r="A248">
        <v>249</v>
      </c>
      <c r="B248" t="str">
        <f ca="1">IF(OFFSET('活動記録 '!$B$6,$A248,)="","",OFFSET('活動記録 '!$B$6,$A248,))</f>
        <v/>
      </c>
      <c r="C248" s="997" t="str">
        <f ca="1">IF(OFFSET('活動記録 '!$C$6,$A248,)="","",OFFSET('活動記録 '!$C$6,$A248,))</f>
        <v/>
      </c>
      <c r="D248" t="str">
        <f ca="1">IF(OFFSET('活動記録 '!$D$6,$A248,)="","",OFFSET('活動記録 '!$D$6,$A248,))</f>
        <v/>
      </c>
      <c r="E248" t="str">
        <f ca="1">IF(OFFSET('活動記録 '!$E$6,$A248,)="","",OFFSET('活動記録 '!$E$6,$A248,))</f>
        <v/>
      </c>
      <c r="F248" t="str">
        <f ca="1">IF(OFFSET('活動記録 '!$F$6,$A248,)="","",OFFSET('活動記録 '!$F$6,$A248,))</f>
        <v/>
      </c>
      <c r="G248" t="str">
        <f ca="1">IF(OFFSET('活動記録 '!$H$6,$A248,)="","",OFFSET('活動記録 '!$H$6,$A248,))</f>
        <v/>
      </c>
      <c r="H248" t="str">
        <f ca="1">IF(OFFSET('活動記録 '!$N$6,$A248,)="","",OFFSET('活動記録 '!$N$6,$A248,))</f>
        <v/>
      </c>
      <c r="I248" t="str">
        <f ca="1">IF(OFFSET('活動記録 '!$I$6,$A248,)="","",OFFSET('活動記録 '!$I$6,$A248,))</f>
        <v/>
      </c>
      <c r="J248" t="str">
        <f ca="1">IF(OFFSET('活動記録 '!$J$6,$A248,)="","",OFFSET('活動記録 '!$J$6,$A248,))</f>
        <v/>
      </c>
      <c r="K248" t="str">
        <f ca="1">IF(OFFSET('活動記録 '!$K$6,$A248,)="","",OFFSET('活動記録 '!$K$6,$A248,))</f>
        <v/>
      </c>
      <c r="L248" t="str">
        <f ca="1">IF(OFFSET('活動記録 '!$L$6,$A248,)="","",OFFSET('活動記録 '!$L$6,$A248,))</f>
        <v/>
      </c>
      <c r="M248" t="str">
        <f ca="1">IF(OFFSET('活動記録 '!$M$6,$A248,)="","",OFFSET('活動記録 '!$M$6,$A248,))</f>
        <v/>
      </c>
      <c r="N248" t="str">
        <f ca="1">IF(OFFSET('活動記録 '!$R$6,$A248,)="","",OFFSET('活動記録 '!$R$6,$A248,))</f>
        <v/>
      </c>
    </row>
    <row r="249" spans="1:14" x14ac:dyDescent="0.15">
      <c r="A249">
        <v>250</v>
      </c>
      <c r="B249" t="str">
        <f ca="1">IF(OFFSET('活動記録 '!$B$6,$A249,)="","",OFFSET('活動記録 '!$B$6,$A249,))</f>
        <v/>
      </c>
      <c r="C249" s="997" t="str">
        <f ca="1">IF(OFFSET('活動記録 '!$C$6,$A249,)="","",OFFSET('活動記録 '!$C$6,$A249,))</f>
        <v/>
      </c>
      <c r="D249" t="str">
        <f ca="1">IF(OFFSET('活動記録 '!$D$6,$A249,)="","",OFFSET('活動記録 '!$D$6,$A249,))</f>
        <v/>
      </c>
      <c r="E249" t="str">
        <f ca="1">IF(OFFSET('活動記録 '!$E$6,$A249,)="","",OFFSET('活動記録 '!$E$6,$A249,))</f>
        <v/>
      </c>
      <c r="F249" t="str">
        <f ca="1">IF(OFFSET('活動記録 '!$F$6,$A249,)="","",OFFSET('活動記録 '!$F$6,$A249,))</f>
        <v/>
      </c>
      <c r="G249" t="str">
        <f ca="1">IF(OFFSET('活動記録 '!$H$6,$A249,)="","",OFFSET('活動記録 '!$H$6,$A249,))</f>
        <v/>
      </c>
      <c r="H249" t="str">
        <f ca="1">IF(OFFSET('活動記録 '!$N$6,$A249,)="","",OFFSET('活動記録 '!$N$6,$A249,))</f>
        <v/>
      </c>
      <c r="I249" t="str">
        <f ca="1">IF(OFFSET('活動記録 '!$I$6,$A249,)="","",OFFSET('活動記録 '!$I$6,$A249,))</f>
        <v/>
      </c>
      <c r="J249" t="str">
        <f ca="1">IF(OFFSET('活動記録 '!$J$6,$A249,)="","",OFFSET('活動記録 '!$J$6,$A249,))</f>
        <v/>
      </c>
      <c r="K249" t="str">
        <f ca="1">IF(OFFSET('活動記録 '!$K$6,$A249,)="","",OFFSET('活動記録 '!$K$6,$A249,))</f>
        <v/>
      </c>
      <c r="L249" t="str">
        <f ca="1">IF(OFFSET('活動記録 '!$L$6,$A249,)="","",OFFSET('活動記録 '!$L$6,$A249,))</f>
        <v/>
      </c>
      <c r="M249" t="str">
        <f ca="1">IF(OFFSET('活動記録 '!$M$6,$A249,)="","",OFFSET('活動記録 '!$M$6,$A249,))</f>
        <v/>
      </c>
      <c r="N249" t="str">
        <f ca="1">IF(OFFSET('活動記録 '!$R$6,$A249,)="","",OFFSET('活動記録 '!$R$6,$A249,))</f>
        <v/>
      </c>
    </row>
    <row r="250" spans="1:14" x14ac:dyDescent="0.15">
      <c r="A250">
        <v>251</v>
      </c>
      <c r="B250" t="str">
        <f ca="1">IF(OFFSET('活動記録 '!$B$6,$A250,)="","",OFFSET('活動記録 '!$B$6,$A250,))</f>
        <v/>
      </c>
      <c r="C250" s="997" t="str">
        <f ca="1">IF(OFFSET('活動記録 '!$C$6,$A250,)="","",OFFSET('活動記録 '!$C$6,$A250,))</f>
        <v/>
      </c>
      <c r="D250" t="str">
        <f ca="1">IF(OFFSET('活動記録 '!$D$6,$A250,)="","",OFFSET('活動記録 '!$D$6,$A250,))</f>
        <v/>
      </c>
      <c r="E250" t="str">
        <f ca="1">IF(OFFSET('活動記録 '!$E$6,$A250,)="","",OFFSET('活動記録 '!$E$6,$A250,))</f>
        <v/>
      </c>
      <c r="F250" t="str">
        <f ca="1">IF(OFFSET('活動記録 '!$F$6,$A250,)="","",OFFSET('活動記録 '!$F$6,$A250,))</f>
        <v/>
      </c>
      <c r="G250" t="str">
        <f ca="1">IF(OFFSET('活動記録 '!$H$6,$A250,)="","",OFFSET('活動記録 '!$H$6,$A250,))</f>
        <v/>
      </c>
      <c r="H250" t="str">
        <f ca="1">IF(OFFSET('活動記録 '!$N$6,$A250,)="","",OFFSET('活動記録 '!$N$6,$A250,))</f>
        <v/>
      </c>
      <c r="I250" t="str">
        <f ca="1">IF(OFFSET('活動記録 '!$I$6,$A250,)="","",OFFSET('活動記録 '!$I$6,$A250,))</f>
        <v/>
      </c>
      <c r="J250" t="str">
        <f ca="1">IF(OFFSET('活動記録 '!$J$6,$A250,)="","",OFFSET('活動記録 '!$J$6,$A250,))</f>
        <v/>
      </c>
      <c r="K250" t="str">
        <f ca="1">IF(OFFSET('活動記録 '!$K$6,$A250,)="","",OFFSET('活動記録 '!$K$6,$A250,))</f>
        <v/>
      </c>
      <c r="L250" t="str">
        <f ca="1">IF(OFFSET('活動記録 '!$L$6,$A250,)="","",OFFSET('活動記録 '!$L$6,$A250,))</f>
        <v/>
      </c>
      <c r="M250" t="str">
        <f ca="1">IF(OFFSET('活動記録 '!$M$6,$A250,)="","",OFFSET('活動記録 '!$M$6,$A250,))</f>
        <v/>
      </c>
      <c r="N250" t="str">
        <f ca="1">IF(OFFSET('活動記録 '!$R$6,$A250,)="","",OFFSET('活動記録 '!$R$6,$A250,))</f>
        <v/>
      </c>
    </row>
    <row r="251" spans="1:14" x14ac:dyDescent="0.15">
      <c r="A251">
        <v>252</v>
      </c>
      <c r="B251" t="str">
        <f ca="1">IF(OFFSET('活動記録 '!$B$6,$A251,)="","",OFFSET('活動記録 '!$B$6,$A251,))</f>
        <v/>
      </c>
      <c r="C251" s="997" t="str">
        <f ca="1">IF(OFFSET('活動記録 '!$C$6,$A251,)="","",OFFSET('活動記録 '!$C$6,$A251,))</f>
        <v/>
      </c>
      <c r="D251" t="str">
        <f ca="1">IF(OFFSET('活動記録 '!$D$6,$A251,)="","",OFFSET('活動記録 '!$D$6,$A251,))</f>
        <v/>
      </c>
      <c r="E251" t="str">
        <f ca="1">IF(OFFSET('活動記録 '!$E$6,$A251,)="","",OFFSET('活動記録 '!$E$6,$A251,))</f>
        <v/>
      </c>
      <c r="F251" t="str">
        <f ca="1">IF(OFFSET('活動記録 '!$F$6,$A251,)="","",OFFSET('活動記録 '!$F$6,$A251,))</f>
        <v/>
      </c>
      <c r="G251" t="str">
        <f ca="1">IF(OFFSET('活動記録 '!$H$6,$A251,)="","",OFFSET('活動記録 '!$H$6,$A251,))</f>
        <v/>
      </c>
      <c r="H251" t="str">
        <f ca="1">IF(OFFSET('活動記録 '!$N$6,$A251,)="","",OFFSET('活動記録 '!$N$6,$A251,))</f>
        <v/>
      </c>
      <c r="I251" t="str">
        <f ca="1">IF(OFFSET('活動記録 '!$I$6,$A251,)="","",OFFSET('活動記録 '!$I$6,$A251,))</f>
        <v/>
      </c>
      <c r="J251" t="str">
        <f ca="1">IF(OFFSET('活動記録 '!$J$6,$A251,)="","",OFFSET('活動記録 '!$J$6,$A251,))</f>
        <v/>
      </c>
      <c r="K251" t="str">
        <f ca="1">IF(OFFSET('活動記録 '!$K$6,$A251,)="","",OFFSET('活動記録 '!$K$6,$A251,))</f>
        <v/>
      </c>
      <c r="L251" t="str">
        <f ca="1">IF(OFFSET('活動記録 '!$L$6,$A251,)="","",OFFSET('活動記録 '!$L$6,$A251,))</f>
        <v/>
      </c>
      <c r="M251" t="str">
        <f ca="1">IF(OFFSET('活動記録 '!$M$6,$A251,)="","",OFFSET('活動記録 '!$M$6,$A251,))</f>
        <v/>
      </c>
      <c r="N251" t="str">
        <f ca="1">IF(OFFSET('活動記録 '!$R$6,$A251,)="","",OFFSET('活動記録 '!$R$6,$A251,))</f>
        <v/>
      </c>
    </row>
    <row r="252" spans="1:14" x14ac:dyDescent="0.15">
      <c r="A252">
        <v>253</v>
      </c>
      <c r="B252" t="str">
        <f ca="1">IF(OFFSET('活動記録 '!$B$6,$A252,)="","",OFFSET('活動記録 '!$B$6,$A252,))</f>
        <v/>
      </c>
      <c r="C252" s="997" t="str">
        <f ca="1">IF(OFFSET('活動記録 '!$C$6,$A252,)="","",OFFSET('活動記録 '!$C$6,$A252,))</f>
        <v/>
      </c>
      <c r="D252" t="str">
        <f ca="1">IF(OFFSET('活動記録 '!$D$6,$A252,)="","",OFFSET('活動記録 '!$D$6,$A252,))</f>
        <v/>
      </c>
      <c r="E252" t="str">
        <f ca="1">IF(OFFSET('活動記録 '!$E$6,$A252,)="","",OFFSET('活動記録 '!$E$6,$A252,))</f>
        <v/>
      </c>
      <c r="F252" t="str">
        <f ca="1">IF(OFFSET('活動記録 '!$F$6,$A252,)="","",OFFSET('活動記録 '!$F$6,$A252,))</f>
        <v/>
      </c>
      <c r="G252" t="str">
        <f ca="1">IF(OFFSET('活動記録 '!$H$6,$A252,)="","",OFFSET('活動記録 '!$H$6,$A252,))</f>
        <v/>
      </c>
      <c r="H252" t="str">
        <f ca="1">IF(OFFSET('活動記録 '!$N$6,$A252,)="","",OFFSET('活動記録 '!$N$6,$A252,))</f>
        <v/>
      </c>
      <c r="I252" t="str">
        <f ca="1">IF(OFFSET('活動記録 '!$I$6,$A252,)="","",OFFSET('活動記録 '!$I$6,$A252,))</f>
        <v/>
      </c>
      <c r="J252" t="str">
        <f ca="1">IF(OFFSET('活動記録 '!$J$6,$A252,)="","",OFFSET('活動記録 '!$J$6,$A252,))</f>
        <v/>
      </c>
      <c r="K252" t="str">
        <f ca="1">IF(OFFSET('活動記録 '!$K$6,$A252,)="","",OFFSET('活動記録 '!$K$6,$A252,))</f>
        <v/>
      </c>
      <c r="L252" t="str">
        <f ca="1">IF(OFFSET('活動記録 '!$L$6,$A252,)="","",OFFSET('活動記録 '!$L$6,$A252,))</f>
        <v/>
      </c>
      <c r="M252" t="str">
        <f ca="1">IF(OFFSET('活動記録 '!$M$6,$A252,)="","",OFFSET('活動記録 '!$M$6,$A252,))</f>
        <v/>
      </c>
      <c r="N252" t="str">
        <f ca="1">IF(OFFSET('活動記録 '!$R$6,$A252,)="","",OFFSET('活動記録 '!$R$6,$A252,))</f>
        <v/>
      </c>
    </row>
    <row r="253" spans="1:14" x14ac:dyDescent="0.15">
      <c r="A253">
        <v>254</v>
      </c>
      <c r="B253" t="str">
        <f ca="1">IF(OFFSET('活動記録 '!$B$6,$A253,)="","",OFFSET('活動記録 '!$B$6,$A253,))</f>
        <v/>
      </c>
      <c r="C253" s="997" t="str">
        <f ca="1">IF(OFFSET('活動記録 '!$C$6,$A253,)="","",OFFSET('活動記録 '!$C$6,$A253,))</f>
        <v/>
      </c>
      <c r="D253" t="str">
        <f ca="1">IF(OFFSET('活動記録 '!$D$6,$A253,)="","",OFFSET('活動記録 '!$D$6,$A253,))</f>
        <v/>
      </c>
      <c r="E253" t="str">
        <f ca="1">IF(OFFSET('活動記録 '!$E$6,$A253,)="","",OFFSET('活動記録 '!$E$6,$A253,))</f>
        <v/>
      </c>
      <c r="F253" t="str">
        <f ca="1">IF(OFFSET('活動記録 '!$F$6,$A253,)="","",OFFSET('活動記録 '!$F$6,$A253,))</f>
        <v/>
      </c>
      <c r="G253" t="str">
        <f ca="1">IF(OFFSET('活動記録 '!$H$6,$A253,)="","",OFFSET('活動記録 '!$H$6,$A253,))</f>
        <v/>
      </c>
      <c r="H253" t="str">
        <f ca="1">IF(OFFSET('活動記録 '!$N$6,$A253,)="","",OFFSET('活動記録 '!$N$6,$A253,))</f>
        <v/>
      </c>
      <c r="I253" t="str">
        <f ca="1">IF(OFFSET('活動記録 '!$I$6,$A253,)="","",OFFSET('活動記録 '!$I$6,$A253,))</f>
        <v/>
      </c>
      <c r="J253" t="str">
        <f ca="1">IF(OFFSET('活動記録 '!$J$6,$A253,)="","",OFFSET('活動記録 '!$J$6,$A253,))</f>
        <v/>
      </c>
      <c r="K253" t="str">
        <f ca="1">IF(OFFSET('活動記録 '!$K$6,$A253,)="","",OFFSET('活動記録 '!$K$6,$A253,))</f>
        <v/>
      </c>
      <c r="L253" t="str">
        <f ca="1">IF(OFFSET('活動記録 '!$L$6,$A253,)="","",OFFSET('活動記録 '!$L$6,$A253,))</f>
        <v/>
      </c>
      <c r="M253" t="str">
        <f ca="1">IF(OFFSET('活動記録 '!$M$6,$A253,)="","",OFFSET('活動記録 '!$M$6,$A253,))</f>
        <v/>
      </c>
      <c r="N253" t="str">
        <f ca="1">IF(OFFSET('活動記録 '!$R$6,$A253,)="","",OFFSET('活動記録 '!$R$6,$A253,))</f>
        <v/>
      </c>
    </row>
    <row r="254" spans="1:14" x14ac:dyDescent="0.15">
      <c r="A254">
        <v>255</v>
      </c>
      <c r="B254" t="str">
        <f ca="1">IF(OFFSET('活動記録 '!$B$6,$A254,)="","",OFFSET('活動記録 '!$B$6,$A254,))</f>
        <v/>
      </c>
      <c r="C254" s="997" t="str">
        <f ca="1">IF(OFFSET('活動記録 '!$C$6,$A254,)="","",OFFSET('活動記録 '!$C$6,$A254,))</f>
        <v/>
      </c>
      <c r="D254" t="str">
        <f ca="1">IF(OFFSET('活動記録 '!$D$6,$A254,)="","",OFFSET('活動記録 '!$D$6,$A254,))</f>
        <v/>
      </c>
      <c r="E254" t="str">
        <f ca="1">IF(OFFSET('活動記録 '!$E$6,$A254,)="","",OFFSET('活動記録 '!$E$6,$A254,))</f>
        <v/>
      </c>
      <c r="F254" t="str">
        <f ca="1">IF(OFFSET('活動記録 '!$F$6,$A254,)="","",OFFSET('活動記録 '!$F$6,$A254,))</f>
        <v/>
      </c>
      <c r="G254" t="str">
        <f ca="1">IF(OFFSET('活動記録 '!$H$6,$A254,)="","",OFFSET('活動記録 '!$H$6,$A254,))</f>
        <v/>
      </c>
      <c r="H254" t="str">
        <f ca="1">IF(OFFSET('活動記録 '!$N$6,$A254,)="","",OFFSET('活動記録 '!$N$6,$A254,))</f>
        <v/>
      </c>
      <c r="I254" t="str">
        <f ca="1">IF(OFFSET('活動記録 '!$I$6,$A254,)="","",OFFSET('活動記録 '!$I$6,$A254,))</f>
        <v/>
      </c>
      <c r="J254" t="str">
        <f ca="1">IF(OFFSET('活動記録 '!$J$6,$A254,)="","",OFFSET('活動記録 '!$J$6,$A254,))</f>
        <v/>
      </c>
      <c r="K254" t="str">
        <f ca="1">IF(OFFSET('活動記録 '!$K$6,$A254,)="","",OFFSET('活動記録 '!$K$6,$A254,))</f>
        <v/>
      </c>
      <c r="L254" t="str">
        <f ca="1">IF(OFFSET('活動記録 '!$L$6,$A254,)="","",OFFSET('活動記録 '!$L$6,$A254,))</f>
        <v/>
      </c>
      <c r="M254" t="str">
        <f ca="1">IF(OFFSET('活動記録 '!$M$6,$A254,)="","",OFFSET('活動記録 '!$M$6,$A254,))</f>
        <v/>
      </c>
      <c r="N254" t="str">
        <f ca="1">IF(OFFSET('活動記録 '!$R$6,$A254,)="","",OFFSET('活動記録 '!$R$6,$A254,))</f>
        <v/>
      </c>
    </row>
    <row r="255" spans="1:14" x14ac:dyDescent="0.15">
      <c r="A255">
        <v>256</v>
      </c>
      <c r="B255" t="str">
        <f ca="1">IF(OFFSET('活動記録 '!$B$6,$A255,)="","",OFFSET('活動記録 '!$B$6,$A255,))</f>
        <v/>
      </c>
      <c r="C255" s="997" t="str">
        <f ca="1">IF(OFFSET('活動記録 '!$C$6,$A255,)="","",OFFSET('活動記録 '!$C$6,$A255,))</f>
        <v/>
      </c>
      <c r="D255" t="str">
        <f ca="1">IF(OFFSET('活動記録 '!$D$6,$A255,)="","",OFFSET('活動記録 '!$D$6,$A255,))</f>
        <v/>
      </c>
      <c r="E255" t="str">
        <f ca="1">IF(OFFSET('活動記録 '!$E$6,$A255,)="","",OFFSET('活動記録 '!$E$6,$A255,))</f>
        <v/>
      </c>
      <c r="F255" t="str">
        <f ca="1">IF(OFFSET('活動記録 '!$F$6,$A255,)="","",OFFSET('活動記録 '!$F$6,$A255,))</f>
        <v/>
      </c>
      <c r="G255" t="str">
        <f ca="1">IF(OFFSET('活動記録 '!$H$6,$A255,)="","",OFFSET('活動記録 '!$H$6,$A255,))</f>
        <v/>
      </c>
      <c r="H255" t="str">
        <f ca="1">IF(OFFSET('活動記録 '!$N$6,$A255,)="","",OFFSET('活動記録 '!$N$6,$A255,))</f>
        <v/>
      </c>
      <c r="I255" t="str">
        <f ca="1">IF(OFFSET('活動記録 '!$I$6,$A255,)="","",OFFSET('活動記録 '!$I$6,$A255,))</f>
        <v/>
      </c>
      <c r="J255" t="str">
        <f ca="1">IF(OFFSET('活動記録 '!$J$6,$A255,)="","",OFFSET('活動記録 '!$J$6,$A255,))</f>
        <v/>
      </c>
      <c r="K255" t="str">
        <f ca="1">IF(OFFSET('活動記録 '!$K$6,$A255,)="","",OFFSET('活動記録 '!$K$6,$A255,))</f>
        <v/>
      </c>
      <c r="L255" t="str">
        <f ca="1">IF(OFFSET('活動記録 '!$L$6,$A255,)="","",OFFSET('活動記録 '!$L$6,$A255,))</f>
        <v/>
      </c>
      <c r="M255" t="str">
        <f ca="1">IF(OFFSET('活動記録 '!$M$6,$A255,)="","",OFFSET('活動記録 '!$M$6,$A255,))</f>
        <v/>
      </c>
      <c r="N255" t="str">
        <f ca="1">IF(OFFSET('活動記録 '!$R$6,$A255,)="","",OFFSET('活動記録 '!$R$6,$A255,))</f>
        <v/>
      </c>
    </row>
    <row r="256" spans="1:14" x14ac:dyDescent="0.15">
      <c r="A256">
        <v>257</v>
      </c>
      <c r="B256" t="str">
        <f ca="1">IF(OFFSET('活動記録 '!$B$6,$A256,)="","",OFFSET('活動記録 '!$B$6,$A256,))</f>
        <v/>
      </c>
      <c r="C256" s="997" t="str">
        <f ca="1">IF(OFFSET('活動記録 '!$C$6,$A256,)="","",OFFSET('活動記録 '!$C$6,$A256,))</f>
        <v/>
      </c>
      <c r="D256" t="str">
        <f ca="1">IF(OFFSET('活動記録 '!$D$6,$A256,)="","",OFFSET('活動記録 '!$D$6,$A256,))</f>
        <v/>
      </c>
      <c r="E256" t="str">
        <f ca="1">IF(OFFSET('活動記録 '!$E$6,$A256,)="","",OFFSET('活動記録 '!$E$6,$A256,))</f>
        <v/>
      </c>
      <c r="F256" t="str">
        <f ca="1">IF(OFFSET('活動記録 '!$F$6,$A256,)="","",OFFSET('活動記録 '!$F$6,$A256,))</f>
        <v/>
      </c>
      <c r="G256" t="str">
        <f ca="1">IF(OFFSET('活動記録 '!$H$6,$A256,)="","",OFFSET('活動記録 '!$H$6,$A256,))</f>
        <v/>
      </c>
      <c r="H256" t="str">
        <f ca="1">IF(OFFSET('活動記録 '!$N$6,$A256,)="","",OFFSET('活動記録 '!$N$6,$A256,))</f>
        <v/>
      </c>
      <c r="I256" t="str">
        <f ca="1">IF(OFFSET('活動記録 '!$I$6,$A256,)="","",OFFSET('活動記録 '!$I$6,$A256,))</f>
        <v/>
      </c>
      <c r="J256" t="str">
        <f ca="1">IF(OFFSET('活動記録 '!$J$6,$A256,)="","",OFFSET('活動記録 '!$J$6,$A256,))</f>
        <v/>
      </c>
      <c r="K256" t="str">
        <f ca="1">IF(OFFSET('活動記録 '!$K$6,$A256,)="","",OFFSET('活動記録 '!$K$6,$A256,))</f>
        <v/>
      </c>
      <c r="L256" t="str">
        <f ca="1">IF(OFFSET('活動記録 '!$L$6,$A256,)="","",OFFSET('活動記録 '!$L$6,$A256,))</f>
        <v/>
      </c>
      <c r="M256" t="str">
        <f ca="1">IF(OFFSET('活動記録 '!$M$6,$A256,)="","",OFFSET('活動記録 '!$M$6,$A256,))</f>
        <v/>
      </c>
      <c r="N256" t="str">
        <f ca="1">IF(OFFSET('活動記録 '!$R$6,$A256,)="","",OFFSET('活動記録 '!$R$6,$A256,))</f>
        <v/>
      </c>
    </row>
    <row r="257" spans="1:14" x14ac:dyDescent="0.15">
      <c r="A257">
        <v>258</v>
      </c>
      <c r="B257" t="str">
        <f ca="1">IF(OFFSET('活動記録 '!$B$6,$A257,)="","",OFFSET('活動記録 '!$B$6,$A257,))</f>
        <v/>
      </c>
      <c r="C257" s="997" t="str">
        <f ca="1">IF(OFFSET('活動記録 '!$C$6,$A257,)="","",OFFSET('活動記録 '!$C$6,$A257,))</f>
        <v/>
      </c>
      <c r="D257" t="str">
        <f ca="1">IF(OFFSET('活動記録 '!$D$6,$A257,)="","",OFFSET('活動記録 '!$D$6,$A257,))</f>
        <v/>
      </c>
      <c r="E257" t="str">
        <f ca="1">IF(OFFSET('活動記録 '!$E$6,$A257,)="","",OFFSET('活動記録 '!$E$6,$A257,))</f>
        <v/>
      </c>
      <c r="F257" t="str">
        <f ca="1">IF(OFFSET('活動記録 '!$F$6,$A257,)="","",OFFSET('活動記録 '!$F$6,$A257,))</f>
        <v/>
      </c>
      <c r="G257" t="str">
        <f ca="1">IF(OFFSET('活動記録 '!$H$6,$A257,)="","",OFFSET('活動記録 '!$H$6,$A257,))</f>
        <v/>
      </c>
      <c r="H257" t="str">
        <f ca="1">IF(OFFSET('活動記録 '!$N$6,$A257,)="","",OFFSET('活動記録 '!$N$6,$A257,))</f>
        <v/>
      </c>
      <c r="I257" t="str">
        <f ca="1">IF(OFFSET('活動記録 '!$I$6,$A257,)="","",OFFSET('活動記録 '!$I$6,$A257,))</f>
        <v/>
      </c>
      <c r="J257" t="str">
        <f ca="1">IF(OFFSET('活動記録 '!$J$6,$A257,)="","",OFFSET('活動記録 '!$J$6,$A257,))</f>
        <v/>
      </c>
      <c r="K257" t="str">
        <f ca="1">IF(OFFSET('活動記録 '!$K$6,$A257,)="","",OFFSET('活動記録 '!$K$6,$A257,))</f>
        <v/>
      </c>
      <c r="L257" t="str">
        <f ca="1">IF(OFFSET('活動記録 '!$L$6,$A257,)="","",OFFSET('活動記録 '!$L$6,$A257,))</f>
        <v/>
      </c>
      <c r="M257" t="str">
        <f ca="1">IF(OFFSET('活動記録 '!$M$6,$A257,)="","",OFFSET('活動記録 '!$M$6,$A257,))</f>
        <v/>
      </c>
      <c r="N257" t="str">
        <f ca="1">IF(OFFSET('活動記録 '!$R$6,$A257,)="","",OFFSET('活動記録 '!$R$6,$A257,))</f>
        <v/>
      </c>
    </row>
    <row r="258" spans="1:14" x14ac:dyDescent="0.15">
      <c r="A258">
        <v>259</v>
      </c>
      <c r="B258" t="str">
        <f ca="1">IF(OFFSET('活動記録 '!$B$6,$A258,)="","",OFFSET('活動記録 '!$B$6,$A258,))</f>
        <v/>
      </c>
      <c r="C258" s="997" t="str">
        <f ca="1">IF(OFFSET('活動記録 '!$C$6,$A258,)="","",OFFSET('活動記録 '!$C$6,$A258,))</f>
        <v/>
      </c>
      <c r="D258" t="str">
        <f ca="1">IF(OFFSET('活動記録 '!$D$6,$A258,)="","",OFFSET('活動記録 '!$D$6,$A258,))</f>
        <v/>
      </c>
      <c r="E258" t="str">
        <f ca="1">IF(OFFSET('活動記録 '!$E$6,$A258,)="","",OFFSET('活動記録 '!$E$6,$A258,))</f>
        <v/>
      </c>
      <c r="F258" t="str">
        <f ca="1">IF(OFFSET('活動記録 '!$F$6,$A258,)="","",OFFSET('活動記録 '!$F$6,$A258,))</f>
        <v/>
      </c>
      <c r="G258" t="str">
        <f ca="1">IF(OFFSET('活動記録 '!$H$6,$A258,)="","",OFFSET('活動記録 '!$H$6,$A258,))</f>
        <v/>
      </c>
      <c r="H258" t="str">
        <f ca="1">IF(OFFSET('活動記録 '!$N$6,$A258,)="","",OFFSET('活動記録 '!$N$6,$A258,))</f>
        <v/>
      </c>
      <c r="I258" t="str">
        <f ca="1">IF(OFFSET('活動記録 '!$I$6,$A258,)="","",OFFSET('活動記録 '!$I$6,$A258,))</f>
        <v/>
      </c>
      <c r="J258" t="str">
        <f ca="1">IF(OFFSET('活動記録 '!$J$6,$A258,)="","",OFFSET('活動記録 '!$J$6,$A258,))</f>
        <v/>
      </c>
      <c r="K258" t="str">
        <f ca="1">IF(OFFSET('活動記録 '!$K$6,$A258,)="","",OFFSET('活動記録 '!$K$6,$A258,))</f>
        <v/>
      </c>
      <c r="L258" t="str">
        <f ca="1">IF(OFFSET('活動記録 '!$L$6,$A258,)="","",OFFSET('活動記録 '!$L$6,$A258,))</f>
        <v/>
      </c>
      <c r="M258" t="str">
        <f ca="1">IF(OFFSET('活動記録 '!$M$6,$A258,)="","",OFFSET('活動記録 '!$M$6,$A258,))</f>
        <v/>
      </c>
      <c r="N258" t="str">
        <f ca="1">IF(OFFSET('活動記録 '!$R$6,$A258,)="","",OFFSET('活動記録 '!$R$6,$A258,))</f>
        <v/>
      </c>
    </row>
    <row r="259" spans="1:14" x14ac:dyDescent="0.15">
      <c r="A259">
        <v>260</v>
      </c>
      <c r="B259" t="str">
        <f ca="1">IF(OFFSET('活動記録 '!$B$6,$A259,)="","",OFFSET('活動記録 '!$B$6,$A259,))</f>
        <v/>
      </c>
      <c r="C259" s="997" t="str">
        <f ca="1">IF(OFFSET('活動記録 '!$C$6,$A259,)="","",OFFSET('活動記録 '!$C$6,$A259,))</f>
        <v/>
      </c>
      <c r="D259" t="str">
        <f ca="1">IF(OFFSET('活動記録 '!$D$6,$A259,)="","",OFFSET('活動記録 '!$D$6,$A259,))</f>
        <v/>
      </c>
      <c r="E259" t="str">
        <f ca="1">IF(OFFSET('活動記録 '!$E$6,$A259,)="","",OFFSET('活動記録 '!$E$6,$A259,))</f>
        <v/>
      </c>
      <c r="F259" t="str">
        <f ca="1">IF(OFFSET('活動記録 '!$F$6,$A259,)="","",OFFSET('活動記録 '!$F$6,$A259,))</f>
        <v/>
      </c>
      <c r="G259" t="str">
        <f ca="1">IF(OFFSET('活動記録 '!$H$6,$A259,)="","",OFFSET('活動記録 '!$H$6,$A259,))</f>
        <v/>
      </c>
      <c r="H259" t="str">
        <f ca="1">IF(OFFSET('活動記録 '!$N$6,$A259,)="","",OFFSET('活動記録 '!$N$6,$A259,))</f>
        <v/>
      </c>
      <c r="I259" t="str">
        <f ca="1">IF(OFFSET('活動記録 '!$I$6,$A259,)="","",OFFSET('活動記録 '!$I$6,$A259,))</f>
        <v/>
      </c>
      <c r="J259" t="str">
        <f ca="1">IF(OFFSET('活動記録 '!$J$6,$A259,)="","",OFFSET('活動記録 '!$J$6,$A259,))</f>
        <v/>
      </c>
      <c r="K259" t="str">
        <f ca="1">IF(OFFSET('活動記録 '!$K$6,$A259,)="","",OFFSET('活動記録 '!$K$6,$A259,))</f>
        <v/>
      </c>
      <c r="L259" t="str">
        <f ca="1">IF(OFFSET('活動記録 '!$L$6,$A259,)="","",OFFSET('活動記録 '!$L$6,$A259,))</f>
        <v/>
      </c>
      <c r="M259" t="str">
        <f ca="1">IF(OFFSET('活動記録 '!$M$6,$A259,)="","",OFFSET('活動記録 '!$M$6,$A259,))</f>
        <v/>
      </c>
      <c r="N259" t="str">
        <f ca="1">IF(OFFSET('活動記録 '!$R$6,$A259,)="","",OFFSET('活動記録 '!$R$6,$A259,))</f>
        <v/>
      </c>
    </row>
    <row r="260" spans="1:14" x14ac:dyDescent="0.15">
      <c r="A260">
        <v>261</v>
      </c>
      <c r="B260" t="str">
        <f ca="1">IF(OFFSET('活動記録 '!$B$6,$A260,)="","",OFFSET('活動記録 '!$B$6,$A260,))</f>
        <v/>
      </c>
      <c r="C260" s="997" t="str">
        <f ca="1">IF(OFFSET('活動記録 '!$C$6,$A260,)="","",OFFSET('活動記録 '!$C$6,$A260,))</f>
        <v/>
      </c>
      <c r="D260" t="str">
        <f ca="1">IF(OFFSET('活動記録 '!$D$6,$A260,)="","",OFFSET('活動記録 '!$D$6,$A260,))</f>
        <v/>
      </c>
      <c r="E260" t="str">
        <f ca="1">IF(OFFSET('活動記録 '!$E$6,$A260,)="","",OFFSET('活動記録 '!$E$6,$A260,))</f>
        <v/>
      </c>
      <c r="F260" t="str">
        <f ca="1">IF(OFFSET('活動記録 '!$F$6,$A260,)="","",OFFSET('活動記録 '!$F$6,$A260,))</f>
        <v/>
      </c>
      <c r="G260" t="str">
        <f ca="1">IF(OFFSET('活動記録 '!$H$6,$A260,)="","",OFFSET('活動記録 '!$H$6,$A260,))</f>
        <v/>
      </c>
      <c r="H260" t="str">
        <f ca="1">IF(OFFSET('活動記録 '!$N$6,$A260,)="","",OFFSET('活動記録 '!$N$6,$A260,))</f>
        <v/>
      </c>
      <c r="I260" t="str">
        <f ca="1">IF(OFFSET('活動記録 '!$I$6,$A260,)="","",OFFSET('活動記録 '!$I$6,$A260,))</f>
        <v/>
      </c>
      <c r="J260" t="str">
        <f ca="1">IF(OFFSET('活動記録 '!$J$6,$A260,)="","",OFFSET('活動記録 '!$J$6,$A260,))</f>
        <v/>
      </c>
      <c r="K260" t="str">
        <f ca="1">IF(OFFSET('活動記録 '!$K$6,$A260,)="","",OFFSET('活動記録 '!$K$6,$A260,))</f>
        <v/>
      </c>
      <c r="L260" t="str">
        <f ca="1">IF(OFFSET('活動記録 '!$L$6,$A260,)="","",OFFSET('活動記録 '!$L$6,$A260,))</f>
        <v/>
      </c>
      <c r="M260" t="str">
        <f ca="1">IF(OFFSET('活動記録 '!$M$6,$A260,)="","",OFFSET('活動記録 '!$M$6,$A260,))</f>
        <v/>
      </c>
      <c r="N260" t="str">
        <f ca="1">IF(OFFSET('活動記録 '!$R$6,$A260,)="","",OFFSET('活動記録 '!$R$6,$A260,))</f>
        <v/>
      </c>
    </row>
    <row r="261" spans="1:14" x14ac:dyDescent="0.15">
      <c r="A261">
        <v>262</v>
      </c>
      <c r="B261" t="str">
        <f ca="1">IF(OFFSET('活動記録 '!$B$6,$A261,)="","",OFFSET('活動記録 '!$B$6,$A261,))</f>
        <v/>
      </c>
      <c r="C261" s="997" t="str">
        <f ca="1">IF(OFFSET('活動記録 '!$C$6,$A261,)="","",OFFSET('活動記録 '!$C$6,$A261,))</f>
        <v/>
      </c>
      <c r="D261" t="str">
        <f ca="1">IF(OFFSET('活動記録 '!$D$6,$A261,)="","",OFFSET('活動記録 '!$D$6,$A261,))</f>
        <v/>
      </c>
      <c r="E261" t="str">
        <f ca="1">IF(OFFSET('活動記録 '!$E$6,$A261,)="","",OFFSET('活動記録 '!$E$6,$A261,))</f>
        <v/>
      </c>
      <c r="F261" t="str">
        <f ca="1">IF(OFFSET('活動記録 '!$F$6,$A261,)="","",OFFSET('活動記録 '!$F$6,$A261,))</f>
        <v/>
      </c>
      <c r="G261" t="str">
        <f ca="1">IF(OFFSET('活動記録 '!$H$6,$A261,)="","",OFFSET('活動記録 '!$H$6,$A261,))</f>
        <v/>
      </c>
      <c r="H261" t="str">
        <f ca="1">IF(OFFSET('活動記録 '!$N$6,$A261,)="","",OFFSET('活動記録 '!$N$6,$A261,))</f>
        <v/>
      </c>
      <c r="I261" t="str">
        <f ca="1">IF(OFFSET('活動記録 '!$I$6,$A261,)="","",OFFSET('活動記録 '!$I$6,$A261,))</f>
        <v/>
      </c>
      <c r="J261" t="str">
        <f ca="1">IF(OFFSET('活動記録 '!$J$6,$A261,)="","",OFFSET('活動記録 '!$J$6,$A261,))</f>
        <v/>
      </c>
      <c r="K261" t="str">
        <f ca="1">IF(OFFSET('活動記録 '!$K$6,$A261,)="","",OFFSET('活動記録 '!$K$6,$A261,))</f>
        <v/>
      </c>
      <c r="L261" t="str">
        <f ca="1">IF(OFFSET('活動記録 '!$L$6,$A261,)="","",OFFSET('活動記録 '!$L$6,$A261,))</f>
        <v/>
      </c>
      <c r="M261" t="str">
        <f ca="1">IF(OFFSET('活動記録 '!$M$6,$A261,)="","",OFFSET('活動記録 '!$M$6,$A261,))</f>
        <v/>
      </c>
      <c r="N261" t="str">
        <f ca="1">IF(OFFSET('活動記録 '!$R$6,$A261,)="","",OFFSET('活動記録 '!$R$6,$A261,))</f>
        <v/>
      </c>
    </row>
    <row r="262" spans="1:14" x14ac:dyDescent="0.15">
      <c r="A262">
        <v>263</v>
      </c>
      <c r="B262" t="str">
        <f ca="1">IF(OFFSET('活動記録 '!$B$6,$A262,)="","",OFFSET('活動記録 '!$B$6,$A262,))</f>
        <v/>
      </c>
      <c r="C262" s="997" t="str">
        <f ca="1">IF(OFFSET('活動記録 '!$C$6,$A262,)="","",OFFSET('活動記録 '!$C$6,$A262,))</f>
        <v/>
      </c>
      <c r="D262" t="str">
        <f ca="1">IF(OFFSET('活動記録 '!$D$6,$A262,)="","",OFFSET('活動記録 '!$D$6,$A262,))</f>
        <v/>
      </c>
      <c r="E262" t="str">
        <f ca="1">IF(OFFSET('活動記録 '!$E$6,$A262,)="","",OFFSET('活動記録 '!$E$6,$A262,))</f>
        <v/>
      </c>
      <c r="F262" t="str">
        <f ca="1">IF(OFFSET('活動記録 '!$F$6,$A262,)="","",OFFSET('活動記録 '!$F$6,$A262,))</f>
        <v/>
      </c>
      <c r="G262" t="str">
        <f ca="1">IF(OFFSET('活動記録 '!$H$6,$A262,)="","",OFFSET('活動記録 '!$H$6,$A262,))</f>
        <v/>
      </c>
      <c r="H262" t="str">
        <f ca="1">IF(OFFSET('活動記録 '!$N$6,$A262,)="","",OFFSET('活動記録 '!$N$6,$A262,))</f>
        <v/>
      </c>
      <c r="I262" t="str">
        <f ca="1">IF(OFFSET('活動記録 '!$I$6,$A262,)="","",OFFSET('活動記録 '!$I$6,$A262,))</f>
        <v/>
      </c>
      <c r="J262" t="str">
        <f ca="1">IF(OFFSET('活動記録 '!$J$6,$A262,)="","",OFFSET('活動記録 '!$J$6,$A262,))</f>
        <v/>
      </c>
      <c r="K262" t="str">
        <f ca="1">IF(OFFSET('活動記録 '!$K$6,$A262,)="","",OFFSET('活動記録 '!$K$6,$A262,))</f>
        <v/>
      </c>
      <c r="L262" t="str">
        <f ca="1">IF(OFFSET('活動記録 '!$L$6,$A262,)="","",OFFSET('活動記録 '!$L$6,$A262,))</f>
        <v/>
      </c>
      <c r="M262" t="str">
        <f ca="1">IF(OFFSET('活動記録 '!$M$6,$A262,)="","",OFFSET('活動記録 '!$M$6,$A262,))</f>
        <v/>
      </c>
      <c r="N262" t="str">
        <f ca="1">IF(OFFSET('活動記録 '!$R$6,$A262,)="","",OFFSET('活動記録 '!$R$6,$A262,))</f>
        <v/>
      </c>
    </row>
    <row r="263" spans="1:14" x14ac:dyDescent="0.15">
      <c r="A263">
        <v>264</v>
      </c>
      <c r="B263" t="str">
        <f ca="1">IF(OFFSET('活動記録 '!$B$6,$A263,)="","",OFFSET('活動記録 '!$B$6,$A263,))</f>
        <v/>
      </c>
      <c r="C263" s="997" t="str">
        <f ca="1">IF(OFFSET('活動記録 '!$C$6,$A263,)="","",OFFSET('活動記録 '!$C$6,$A263,))</f>
        <v/>
      </c>
      <c r="D263" t="str">
        <f ca="1">IF(OFFSET('活動記録 '!$D$6,$A263,)="","",OFFSET('活動記録 '!$D$6,$A263,))</f>
        <v/>
      </c>
      <c r="E263" t="str">
        <f ca="1">IF(OFFSET('活動記録 '!$E$6,$A263,)="","",OFFSET('活動記録 '!$E$6,$A263,))</f>
        <v/>
      </c>
      <c r="F263" t="str">
        <f ca="1">IF(OFFSET('活動記録 '!$F$6,$A263,)="","",OFFSET('活動記録 '!$F$6,$A263,))</f>
        <v/>
      </c>
      <c r="G263" t="str">
        <f ca="1">IF(OFFSET('活動記録 '!$H$6,$A263,)="","",OFFSET('活動記録 '!$H$6,$A263,))</f>
        <v/>
      </c>
      <c r="H263" t="str">
        <f ca="1">IF(OFFSET('活動記録 '!$N$6,$A263,)="","",OFFSET('活動記録 '!$N$6,$A263,))</f>
        <v/>
      </c>
      <c r="I263" t="str">
        <f ca="1">IF(OFFSET('活動記録 '!$I$6,$A263,)="","",OFFSET('活動記録 '!$I$6,$A263,))</f>
        <v/>
      </c>
      <c r="J263" t="str">
        <f ca="1">IF(OFFSET('活動記録 '!$J$6,$A263,)="","",OFFSET('活動記録 '!$J$6,$A263,))</f>
        <v/>
      </c>
      <c r="K263" t="str">
        <f ca="1">IF(OFFSET('活動記録 '!$K$6,$A263,)="","",OFFSET('活動記録 '!$K$6,$A263,))</f>
        <v/>
      </c>
      <c r="L263" t="str">
        <f ca="1">IF(OFFSET('活動記録 '!$L$6,$A263,)="","",OFFSET('活動記録 '!$L$6,$A263,))</f>
        <v/>
      </c>
      <c r="M263" t="str">
        <f ca="1">IF(OFFSET('活動記録 '!$M$6,$A263,)="","",OFFSET('活動記録 '!$M$6,$A263,))</f>
        <v/>
      </c>
      <c r="N263" t="str">
        <f ca="1">IF(OFFSET('活動記録 '!$R$6,$A263,)="","",OFFSET('活動記録 '!$R$6,$A263,))</f>
        <v/>
      </c>
    </row>
    <row r="264" spans="1:14" x14ac:dyDescent="0.15">
      <c r="A264">
        <v>265</v>
      </c>
      <c r="B264" t="str">
        <f ca="1">IF(OFFSET('活動記録 '!$B$6,$A264,)="","",OFFSET('活動記録 '!$B$6,$A264,))</f>
        <v/>
      </c>
      <c r="C264" s="997" t="str">
        <f ca="1">IF(OFFSET('活動記録 '!$C$6,$A264,)="","",OFFSET('活動記録 '!$C$6,$A264,))</f>
        <v/>
      </c>
      <c r="D264" t="str">
        <f ca="1">IF(OFFSET('活動記録 '!$D$6,$A264,)="","",OFFSET('活動記録 '!$D$6,$A264,))</f>
        <v/>
      </c>
      <c r="E264" t="str">
        <f ca="1">IF(OFFSET('活動記録 '!$E$6,$A264,)="","",OFFSET('活動記録 '!$E$6,$A264,))</f>
        <v/>
      </c>
      <c r="F264" t="str">
        <f ca="1">IF(OFFSET('活動記録 '!$F$6,$A264,)="","",OFFSET('活動記録 '!$F$6,$A264,))</f>
        <v/>
      </c>
      <c r="G264" t="str">
        <f ca="1">IF(OFFSET('活動記録 '!$H$6,$A264,)="","",OFFSET('活動記録 '!$H$6,$A264,))</f>
        <v/>
      </c>
      <c r="H264" t="str">
        <f ca="1">IF(OFFSET('活動記録 '!$N$6,$A264,)="","",OFFSET('活動記録 '!$N$6,$A264,))</f>
        <v/>
      </c>
      <c r="I264" t="str">
        <f ca="1">IF(OFFSET('活動記録 '!$I$6,$A264,)="","",OFFSET('活動記録 '!$I$6,$A264,))</f>
        <v/>
      </c>
      <c r="J264" t="str">
        <f ca="1">IF(OFFSET('活動記録 '!$J$6,$A264,)="","",OFFSET('活動記録 '!$J$6,$A264,))</f>
        <v/>
      </c>
      <c r="K264" t="str">
        <f ca="1">IF(OFFSET('活動記録 '!$K$6,$A264,)="","",OFFSET('活動記録 '!$K$6,$A264,))</f>
        <v/>
      </c>
      <c r="L264" t="str">
        <f ca="1">IF(OFFSET('活動記録 '!$L$6,$A264,)="","",OFFSET('活動記録 '!$L$6,$A264,))</f>
        <v/>
      </c>
      <c r="M264" t="str">
        <f ca="1">IF(OFFSET('活動記録 '!$M$6,$A264,)="","",OFFSET('活動記録 '!$M$6,$A264,))</f>
        <v/>
      </c>
      <c r="N264" t="str">
        <f ca="1">IF(OFFSET('活動記録 '!$R$6,$A264,)="","",OFFSET('活動記録 '!$R$6,$A264,))</f>
        <v/>
      </c>
    </row>
    <row r="265" spans="1:14" x14ac:dyDescent="0.15">
      <c r="A265">
        <v>266</v>
      </c>
      <c r="B265" t="str">
        <f ca="1">IF(OFFSET('活動記録 '!$B$6,$A265,)="","",OFFSET('活動記録 '!$B$6,$A265,))</f>
        <v/>
      </c>
      <c r="C265" s="997" t="str">
        <f ca="1">IF(OFFSET('活動記録 '!$C$6,$A265,)="","",OFFSET('活動記録 '!$C$6,$A265,))</f>
        <v/>
      </c>
      <c r="D265" t="str">
        <f ca="1">IF(OFFSET('活動記録 '!$D$6,$A265,)="","",OFFSET('活動記録 '!$D$6,$A265,))</f>
        <v/>
      </c>
      <c r="E265" t="str">
        <f ca="1">IF(OFFSET('活動記録 '!$E$6,$A265,)="","",OFFSET('活動記録 '!$E$6,$A265,))</f>
        <v/>
      </c>
      <c r="F265" t="str">
        <f ca="1">IF(OFFSET('活動記録 '!$F$6,$A265,)="","",OFFSET('活動記録 '!$F$6,$A265,))</f>
        <v/>
      </c>
      <c r="G265" t="str">
        <f ca="1">IF(OFFSET('活動記録 '!$H$6,$A265,)="","",OFFSET('活動記録 '!$H$6,$A265,))</f>
        <v/>
      </c>
      <c r="H265" t="str">
        <f ca="1">IF(OFFSET('活動記録 '!$N$6,$A265,)="","",OFFSET('活動記録 '!$N$6,$A265,))</f>
        <v/>
      </c>
      <c r="I265" t="str">
        <f ca="1">IF(OFFSET('活動記録 '!$I$6,$A265,)="","",OFFSET('活動記録 '!$I$6,$A265,))</f>
        <v/>
      </c>
      <c r="J265" t="str">
        <f ca="1">IF(OFFSET('活動記録 '!$J$6,$A265,)="","",OFFSET('活動記録 '!$J$6,$A265,))</f>
        <v/>
      </c>
      <c r="K265" t="str">
        <f ca="1">IF(OFFSET('活動記録 '!$K$6,$A265,)="","",OFFSET('活動記録 '!$K$6,$A265,))</f>
        <v/>
      </c>
      <c r="L265" t="str">
        <f ca="1">IF(OFFSET('活動記録 '!$L$6,$A265,)="","",OFFSET('活動記録 '!$L$6,$A265,))</f>
        <v/>
      </c>
      <c r="M265" t="str">
        <f ca="1">IF(OFFSET('活動記録 '!$M$6,$A265,)="","",OFFSET('活動記録 '!$M$6,$A265,))</f>
        <v/>
      </c>
      <c r="N265" t="str">
        <f ca="1">IF(OFFSET('活動記録 '!$R$6,$A265,)="","",OFFSET('活動記録 '!$R$6,$A265,))</f>
        <v/>
      </c>
    </row>
    <row r="266" spans="1:14" x14ac:dyDescent="0.15">
      <c r="A266">
        <v>267</v>
      </c>
      <c r="B266" t="str">
        <f ca="1">IF(OFFSET('活動記録 '!$B$6,$A266,)="","",OFFSET('活動記録 '!$B$6,$A266,))</f>
        <v/>
      </c>
      <c r="C266" s="997" t="str">
        <f ca="1">IF(OFFSET('活動記録 '!$C$6,$A266,)="","",OFFSET('活動記録 '!$C$6,$A266,))</f>
        <v/>
      </c>
      <c r="D266" t="str">
        <f ca="1">IF(OFFSET('活動記録 '!$D$6,$A266,)="","",OFFSET('活動記録 '!$D$6,$A266,))</f>
        <v/>
      </c>
      <c r="E266" t="str">
        <f ca="1">IF(OFFSET('活動記録 '!$E$6,$A266,)="","",OFFSET('活動記録 '!$E$6,$A266,))</f>
        <v/>
      </c>
      <c r="F266" t="str">
        <f ca="1">IF(OFFSET('活動記録 '!$F$6,$A266,)="","",OFFSET('活動記録 '!$F$6,$A266,))</f>
        <v/>
      </c>
      <c r="G266" t="str">
        <f ca="1">IF(OFFSET('活動記録 '!$H$6,$A266,)="","",OFFSET('活動記録 '!$H$6,$A266,))</f>
        <v/>
      </c>
      <c r="H266" t="str">
        <f ca="1">IF(OFFSET('活動記録 '!$N$6,$A266,)="","",OFFSET('活動記録 '!$N$6,$A266,))</f>
        <v/>
      </c>
      <c r="I266" t="str">
        <f ca="1">IF(OFFSET('活動記録 '!$I$6,$A266,)="","",OFFSET('活動記録 '!$I$6,$A266,))</f>
        <v/>
      </c>
      <c r="J266" t="str">
        <f ca="1">IF(OFFSET('活動記録 '!$J$6,$A266,)="","",OFFSET('活動記録 '!$J$6,$A266,))</f>
        <v/>
      </c>
      <c r="K266" t="str">
        <f ca="1">IF(OFFSET('活動記録 '!$K$6,$A266,)="","",OFFSET('活動記録 '!$K$6,$A266,))</f>
        <v/>
      </c>
      <c r="L266" t="str">
        <f ca="1">IF(OFFSET('活動記録 '!$L$6,$A266,)="","",OFFSET('活動記録 '!$L$6,$A266,))</f>
        <v/>
      </c>
      <c r="M266" t="str">
        <f ca="1">IF(OFFSET('活動記録 '!$M$6,$A266,)="","",OFFSET('活動記録 '!$M$6,$A266,))</f>
        <v/>
      </c>
      <c r="N266" t="str">
        <f ca="1">IF(OFFSET('活動記録 '!$R$6,$A266,)="","",OFFSET('活動記録 '!$R$6,$A266,))</f>
        <v/>
      </c>
    </row>
    <row r="267" spans="1:14" x14ac:dyDescent="0.15">
      <c r="A267">
        <v>268</v>
      </c>
      <c r="B267" t="str">
        <f ca="1">IF(OFFSET('活動記録 '!$B$6,$A267,)="","",OFFSET('活動記録 '!$B$6,$A267,))</f>
        <v/>
      </c>
      <c r="C267" s="997" t="str">
        <f ca="1">IF(OFFSET('活動記録 '!$C$6,$A267,)="","",OFFSET('活動記録 '!$C$6,$A267,))</f>
        <v/>
      </c>
      <c r="D267" t="str">
        <f ca="1">IF(OFFSET('活動記録 '!$D$6,$A267,)="","",OFFSET('活動記録 '!$D$6,$A267,))</f>
        <v/>
      </c>
      <c r="E267" t="str">
        <f ca="1">IF(OFFSET('活動記録 '!$E$6,$A267,)="","",OFFSET('活動記録 '!$E$6,$A267,))</f>
        <v/>
      </c>
      <c r="F267" t="str">
        <f ca="1">IF(OFFSET('活動記録 '!$F$6,$A267,)="","",OFFSET('活動記録 '!$F$6,$A267,))</f>
        <v/>
      </c>
      <c r="G267" t="str">
        <f ca="1">IF(OFFSET('活動記録 '!$H$6,$A267,)="","",OFFSET('活動記録 '!$H$6,$A267,))</f>
        <v/>
      </c>
      <c r="H267" t="str">
        <f ca="1">IF(OFFSET('活動記録 '!$N$6,$A267,)="","",OFFSET('活動記録 '!$N$6,$A267,))</f>
        <v/>
      </c>
      <c r="I267" t="str">
        <f ca="1">IF(OFFSET('活動記録 '!$I$6,$A267,)="","",OFFSET('活動記録 '!$I$6,$A267,))</f>
        <v/>
      </c>
      <c r="J267" t="str">
        <f ca="1">IF(OFFSET('活動記録 '!$J$6,$A267,)="","",OFFSET('活動記録 '!$J$6,$A267,))</f>
        <v/>
      </c>
      <c r="K267" t="str">
        <f ca="1">IF(OFFSET('活動記録 '!$K$6,$A267,)="","",OFFSET('活動記録 '!$K$6,$A267,))</f>
        <v/>
      </c>
      <c r="L267" t="str">
        <f ca="1">IF(OFFSET('活動記録 '!$L$6,$A267,)="","",OFFSET('活動記録 '!$L$6,$A267,))</f>
        <v/>
      </c>
      <c r="M267" t="str">
        <f ca="1">IF(OFFSET('活動記録 '!$M$6,$A267,)="","",OFFSET('活動記録 '!$M$6,$A267,))</f>
        <v/>
      </c>
      <c r="N267" t="str">
        <f ca="1">IF(OFFSET('活動記録 '!$R$6,$A267,)="","",OFFSET('活動記録 '!$R$6,$A267,))</f>
        <v/>
      </c>
    </row>
    <row r="268" spans="1:14" x14ac:dyDescent="0.15">
      <c r="A268">
        <v>269</v>
      </c>
      <c r="B268" t="str">
        <f ca="1">IF(OFFSET('活動記録 '!$B$6,$A268,)="","",OFFSET('活動記録 '!$B$6,$A268,))</f>
        <v/>
      </c>
      <c r="C268" s="997" t="str">
        <f ca="1">IF(OFFSET('活動記録 '!$C$6,$A268,)="","",OFFSET('活動記録 '!$C$6,$A268,))</f>
        <v/>
      </c>
      <c r="D268" t="str">
        <f ca="1">IF(OFFSET('活動記録 '!$D$6,$A268,)="","",OFFSET('活動記録 '!$D$6,$A268,))</f>
        <v/>
      </c>
      <c r="E268" t="str">
        <f ca="1">IF(OFFSET('活動記録 '!$E$6,$A268,)="","",OFFSET('活動記録 '!$E$6,$A268,))</f>
        <v/>
      </c>
      <c r="F268" t="str">
        <f ca="1">IF(OFFSET('活動記録 '!$F$6,$A268,)="","",OFFSET('活動記録 '!$F$6,$A268,))</f>
        <v/>
      </c>
      <c r="G268" t="str">
        <f ca="1">IF(OFFSET('活動記録 '!$H$6,$A268,)="","",OFFSET('活動記録 '!$H$6,$A268,))</f>
        <v/>
      </c>
      <c r="H268" t="str">
        <f ca="1">IF(OFFSET('活動記録 '!$N$6,$A268,)="","",OFFSET('活動記録 '!$N$6,$A268,))</f>
        <v/>
      </c>
      <c r="I268" t="str">
        <f ca="1">IF(OFFSET('活動記録 '!$I$6,$A268,)="","",OFFSET('活動記録 '!$I$6,$A268,))</f>
        <v/>
      </c>
      <c r="J268" t="str">
        <f ca="1">IF(OFFSET('活動記録 '!$J$6,$A268,)="","",OFFSET('活動記録 '!$J$6,$A268,))</f>
        <v/>
      </c>
      <c r="K268" t="str">
        <f ca="1">IF(OFFSET('活動記録 '!$K$6,$A268,)="","",OFFSET('活動記録 '!$K$6,$A268,))</f>
        <v/>
      </c>
      <c r="L268" t="str">
        <f ca="1">IF(OFFSET('活動記録 '!$L$6,$A268,)="","",OFFSET('活動記録 '!$L$6,$A268,))</f>
        <v/>
      </c>
      <c r="M268" t="str">
        <f ca="1">IF(OFFSET('活動記録 '!$M$6,$A268,)="","",OFFSET('活動記録 '!$M$6,$A268,))</f>
        <v/>
      </c>
      <c r="N268" t="str">
        <f ca="1">IF(OFFSET('活動記録 '!$R$6,$A268,)="","",OFFSET('活動記録 '!$R$6,$A268,))</f>
        <v/>
      </c>
    </row>
    <row r="269" spans="1:14" x14ac:dyDescent="0.15">
      <c r="A269">
        <v>270</v>
      </c>
      <c r="B269" t="str">
        <f ca="1">IF(OFFSET('活動記録 '!$B$6,$A269,)="","",OFFSET('活動記録 '!$B$6,$A269,))</f>
        <v/>
      </c>
      <c r="C269" s="997" t="str">
        <f ca="1">IF(OFFSET('活動記録 '!$C$6,$A269,)="","",OFFSET('活動記録 '!$C$6,$A269,))</f>
        <v/>
      </c>
      <c r="D269" t="str">
        <f ca="1">IF(OFFSET('活動記録 '!$D$6,$A269,)="","",OFFSET('活動記録 '!$D$6,$A269,))</f>
        <v/>
      </c>
      <c r="E269" t="str">
        <f ca="1">IF(OFFSET('活動記録 '!$E$6,$A269,)="","",OFFSET('活動記録 '!$E$6,$A269,))</f>
        <v/>
      </c>
      <c r="F269" t="str">
        <f ca="1">IF(OFFSET('活動記録 '!$F$6,$A269,)="","",OFFSET('活動記録 '!$F$6,$A269,))</f>
        <v/>
      </c>
      <c r="G269" t="str">
        <f ca="1">IF(OFFSET('活動記録 '!$H$6,$A269,)="","",OFFSET('活動記録 '!$H$6,$A269,))</f>
        <v/>
      </c>
      <c r="H269" t="str">
        <f ca="1">IF(OFFSET('活動記録 '!$N$6,$A269,)="","",OFFSET('活動記録 '!$N$6,$A269,))</f>
        <v/>
      </c>
      <c r="I269" t="str">
        <f ca="1">IF(OFFSET('活動記録 '!$I$6,$A269,)="","",OFFSET('活動記録 '!$I$6,$A269,))</f>
        <v/>
      </c>
      <c r="J269" t="str">
        <f ca="1">IF(OFFSET('活動記録 '!$J$6,$A269,)="","",OFFSET('活動記録 '!$J$6,$A269,))</f>
        <v/>
      </c>
      <c r="K269" t="str">
        <f ca="1">IF(OFFSET('活動記録 '!$K$6,$A269,)="","",OFFSET('活動記録 '!$K$6,$A269,))</f>
        <v/>
      </c>
      <c r="L269" t="str">
        <f ca="1">IF(OFFSET('活動記録 '!$L$6,$A269,)="","",OFFSET('活動記録 '!$L$6,$A269,))</f>
        <v/>
      </c>
      <c r="M269" t="str">
        <f ca="1">IF(OFFSET('活動記録 '!$M$6,$A269,)="","",OFFSET('活動記録 '!$M$6,$A269,))</f>
        <v/>
      </c>
      <c r="N269" t="str">
        <f ca="1">IF(OFFSET('活動記録 '!$R$6,$A269,)="","",OFFSET('活動記録 '!$R$6,$A269,))</f>
        <v/>
      </c>
    </row>
    <row r="270" spans="1:14" x14ac:dyDescent="0.15">
      <c r="A270">
        <v>271</v>
      </c>
      <c r="B270" t="str">
        <f ca="1">IF(OFFSET('活動記録 '!$B$6,$A270,)="","",OFFSET('活動記録 '!$B$6,$A270,))</f>
        <v/>
      </c>
      <c r="C270" s="997" t="str">
        <f ca="1">IF(OFFSET('活動記録 '!$C$6,$A270,)="","",OFFSET('活動記録 '!$C$6,$A270,))</f>
        <v/>
      </c>
      <c r="D270" t="str">
        <f ca="1">IF(OFFSET('活動記録 '!$D$6,$A270,)="","",OFFSET('活動記録 '!$D$6,$A270,))</f>
        <v/>
      </c>
      <c r="E270" t="str">
        <f ca="1">IF(OFFSET('活動記録 '!$E$6,$A270,)="","",OFFSET('活動記録 '!$E$6,$A270,))</f>
        <v/>
      </c>
      <c r="F270" t="str">
        <f ca="1">IF(OFFSET('活動記録 '!$F$6,$A270,)="","",OFFSET('活動記録 '!$F$6,$A270,))</f>
        <v/>
      </c>
      <c r="G270" t="str">
        <f ca="1">IF(OFFSET('活動記録 '!$H$6,$A270,)="","",OFFSET('活動記録 '!$H$6,$A270,))</f>
        <v/>
      </c>
      <c r="H270" t="str">
        <f ca="1">IF(OFFSET('活動記録 '!$N$6,$A270,)="","",OFFSET('活動記録 '!$N$6,$A270,))</f>
        <v/>
      </c>
      <c r="I270" t="str">
        <f ca="1">IF(OFFSET('活動記録 '!$I$6,$A270,)="","",OFFSET('活動記録 '!$I$6,$A270,))</f>
        <v/>
      </c>
      <c r="J270" t="str">
        <f ca="1">IF(OFFSET('活動記録 '!$J$6,$A270,)="","",OFFSET('活動記録 '!$J$6,$A270,))</f>
        <v/>
      </c>
      <c r="K270" t="str">
        <f ca="1">IF(OFFSET('活動記録 '!$K$6,$A270,)="","",OFFSET('活動記録 '!$K$6,$A270,))</f>
        <v/>
      </c>
      <c r="L270" t="str">
        <f ca="1">IF(OFFSET('活動記録 '!$L$6,$A270,)="","",OFFSET('活動記録 '!$L$6,$A270,))</f>
        <v/>
      </c>
      <c r="M270" t="str">
        <f ca="1">IF(OFFSET('活動記録 '!$M$6,$A270,)="","",OFFSET('活動記録 '!$M$6,$A270,))</f>
        <v/>
      </c>
      <c r="N270" t="str">
        <f ca="1">IF(OFFSET('活動記録 '!$R$6,$A270,)="","",OFFSET('活動記録 '!$R$6,$A270,))</f>
        <v/>
      </c>
    </row>
    <row r="271" spans="1:14" x14ac:dyDescent="0.15">
      <c r="A271">
        <v>272</v>
      </c>
      <c r="B271" t="str">
        <f ca="1">IF(OFFSET('活動記録 '!$B$6,$A271,)="","",OFFSET('活動記録 '!$B$6,$A271,))</f>
        <v/>
      </c>
      <c r="C271" s="997" t="str">
        <f ca="1">IF(OFFSET('活動記録 '!$C$6,$A271,)="","",OFFSET('活動記録 '!$C$6,$A271,))</f>
        <v/>
      </c>
      <c r="D271" t="str">
        <f ca="1">IF(OFFSET('活動記録 '!$D$6,$A271,)="","",OFFSET('活動記録 '!$D$6,$A271,))</f>
        <v/>
      </c>
      <c r="E271" t="str">
        <f ca="1">IF(OFFSET('活動記録 '!$E$6,$A271,)="","",OFFSET('活動記録 '!$E$6,$A271,))</f>
        <v/>
      </c>
      <c r="F271" t="str">
        <f ca="1">IF(OFFSET('活動記録 '!$F$6,$A271,)="","",OFFSET('活動記録 '!$F$6,$A271,))</f>
        <v/>
      </c>
      <c r="G271" t="str">
        <f ca="1">IF(OFFSET('活動記録 '!$H$6,$A271,)="","",OFFSET('活動記録 '!$H$6,$A271,))</f>
        <v/>
      </c>
      <c r="H271" t="str">
        <f ca="1">IF(OFFSET('活動記録 '!$N$6,$A271,)="","",OFFSET('活動記録 '!$N$6,$A271,))</f>
        <v/>
      </c>
      <c r="I271" t="str">
        <f ca="1">IF(OFFSET('活動記録 '!$I$6,$A271,)="","",OFFSET('活動記録 '!$I$6,$A271,))</f>
        <v/>
      </c>
      <c r="J271" t="str">
        <f ca="1">IF(OFFSET('活動記録 '!$J$6,$A271,)="","",OFFSET('活動記録 '!$J$6,$A271,))</f>
        <v/>
      </c>
      <c r="K271" t="str">
        <f ca="1">IF(OFFSET('活動記録 '!$K$6,$A271,)="","",OFFSET('活動記録 '!$K$6,$A271,))</f>
        <v/>
      </c>
      <c r="L271" t="str">
        <f ca="1">IF(OFFSET('活動記録 '!$L$6,$A271,)="","",OFFSET('活動記録 '!$L$6,$A271,))</f>
        <v/>
      </c>
      <c r="M271" t="str">
        <f ca="1">IF(OFFSET('活動記録 '!$M$6,$A271,)="","",OFFSET('活動記録 '!$M$6,$A271,))</f>
        <v/>
      </c>
      <c r="N271" t="str">
        <f ca="1">IF(OFFSET('活動記録 '!$R$6,$A271,)="","",OFFSET('活動記録 '!$R$6,$A271,))</f>
        <v/>
      </c>
    </row>
    <row r="272" spans="1:14" x14ac:dyDescent="0.15">
      <c r="A272">
        <v>273</v>
      </c>
      <c r="B272" t="str">
        <f ca="1">IF(OFFSET('活動記録 '!$B$6,$A272,)="","",OFFSET('活動記録 '!$B$6,$A272,))</f>
        <v/>
      </c>
      <c r="C272" s="997" t="str">
        <f ca="1">IF(OFFSET('活動記録 '!$C$6,$A272,)="","",OFFSET('活動記録 '!$C$6,$A272,))</f>
        <v/>
      </c>
      <c r="D272" t="str">
        <f ca="1">IF(OFFSET('活動記録 '!$D$6,$A272,)="","",OFFSET('活動記録 '!$D$6,$A272,))</f>
        <v/>
      </c>
      <c r="E272" t="str">
        <f ca="1">IF(OFFSET('活動記録 '!$E$6,$A272,)="","",OFFSET('活動記録 '!$E$6,$A272,))</f>
        <v/>
      </c>
      <c r="F272" t="str">
        <f ca="1">IF(OFFSET('活動記録 '!$F$6,$A272,)="","",OFFSET('活動記録 '!$F$6,$A272,))</f>
        <v/>
      </c>
      <c r="G272" t="str">
        <f ca="1">IF(OFFSET('活動記録 '!$H$6,$A272,)="","",OFFSET('活動記録 '!$H$6,$A272,))</f>
        <v/>
      </c>
      <c r="H272" t="str">
        <f ca="1">IF(OFFSET('活動記録 '!$N$6,$A272,)="","",OFFSET('活動記録 '!$N$6,$A272,))</f>
        <v/>
      </c>
      <c r="I272" t="str">
        <f ca="1">IF(OFFSET('活動記録 '!$I$6,$A272,)="","",OFFSET('活動記録 '!$I$6,$A272,))</f>
        <v/>
      </c>
      <c r="J272" t="str">
        <f ca="1">IF(OFFSET('活動記録 '!$J$6,$A272,)="","",OFFSET('活動記録 '!$J$6,$A272,))</f>
        <v/>
      </c>
      <c r="K272" t="str">
        <f ca="1">IF(OFFSET('活動記録 '!$K$6,$A272,)="","",OFFSET('活動記録 '!$K$6,$A272,))</f>
        <v/>
      </c>
      <c r="L272" t="str">
        <f ca="1">IF(OFFSET('活動記録 '!$L$6,$A272,)="","",OFFSET('活動記録 '!$L$6,$A272,))</f>
        <v/>
      </c>
      <c r="M272" t="str">
        <f ca="1">IF(OFFSET('活動記録 '!$M$6,$A272,)="","",OFFSET('活動記録 '!$M$6,$A272,))</f>
        <v/>
      </c>
      <c r="N272" t="str">
        <f ca="1">IF(OFFSET('活動記録 '!$R$6,$A272,)="","",OFFSET('活動記録 '!$R$6,$A272,))</f>
        <v/>
      </c>
    </row>
    <row r="273" spans="1:14" x14ac:dyDescent="0.15">
      <c r="A273">
        <v>274</v>
      </c>
      <c r="B273" t="str">
        <f ca="1">IF(OFFSET('活動記録 '!$B$6,$A273,)="","",OFFSET('活動記録 '!$B$6,$A273,))</f>
        <v/>
      </c>
      <c r="C273" s="997" t="str">
        <f ca="1">IF(OFFSET('活動記録 '!$C$6,$A273,)="","",OFFSET('活動記録 '!$C$6,$A273,))</f>
        <v/>
      </c>
      <c r="D273" t="str">
        <f ca="1">IF(OFFSET('活動記録 '!$D$6,$A273,)="","",OFFSET('活動記録 '!$D$6,$A273,))</f>
        <v/>
      </c>
      <c r="E273" t="str">
        <f ca="1">IF(OFFSET('活動記録 '!$E$6,$A273,)="","",OFFSET('活動記録 '!$E$6,$A273,))</f>
        <v/>
      </c>
      <c r="F273" t="str">
        <f ca="1">IF(OFFSET('活動記録 '!$F$6,$A273,)="","",OFFSET('活動記録 '!$F$6,$A273,))</f>
        <v/>
      </c>
      <c r="G273" t="str">
        <f ca="1">IF(OFFSET('活動記録 '!$H$6,$A273,)="","",OFFSET('活動記録 '!$H$6,$A273,))</f>
        <v/>
      </c>
      <c r="H273" t="str">
        <f ca="1">IF(OFFSET('活動記録 '!$N$6,$A273,)="","",OFFSET('活動記録 '!$N$6,$A273,))</f>
        <v/>
      </c>
      <c r="I273" t="str">
        <f ca="1">IF(OFFSET('活動記録 '!$I$6,$A273,)="","",OFFSET('活動記録 '!$I$6,$A273,))</f>
        <v/>
      </c>
      <c r="J273" t="str">
        <f ca="1">IF(OFFSET('活動記録 '!$J$6,$A273,)="","",OFFSET('活動記録 '!$J$6,$A273,))</f>
        <v/>
      </c>
      <c r="K273" t="str">
        <f ca="1">IF(OFFSET('活動記録 '!$K$6,$A273,)="","",OFFSET('活動記録 '!$K$6,$A273,))</f>
        <v/>
      </c>
      <c r="L273" t="str">
        <f ca="1">IF(OFFSET('活動記録 '!$L$6,$A273,)="","",OFFSET('活動記録 '!$L$6,$A273,))</f>
        <v/>
      </c>
      <c r="M273" t="str">
        <f ca="1">IF(OFFSET('活動記録 '!$M$6,$A273,)="","",OFFSET('活動記録 '!$M$6,$A273,))</f>
        <v/>
      </c>
      <c r="N273" t="str">
        <f ca="1">IF(OFFSET('活動記録 '!$R$6,$A273,)="","",OFFSET('活動記録 '!$R$6,$A273,))</f>
        <v/>
      </c>
    </row>
    <row r="274" spans="1:14" x14ac:dyDescent="0.15">
      <c r="A274">
        <v>275</v>
      </c>
      <c r="B274" t="str">
        <f ca="1">IF(OFFSET('活動記録 '!$B$6,$A274,)="","",OFFSET('活動記録 '!$B$6,$A274,))</f>
        <v/>
      </c>
      <c r="C274" s="997" t="str">
        <f ca="1">IF(OFFSET('活動記録 '!$C$6,$A274,)="","",OFFSET('活動記録 '!$C$6,$A274,))</f>
        <v/>
      </c>
      <c r="D274" t="str">
        <f ca="1">IF(OFFSET('活動記録 '!$D$6,$A274,)="","",OFFSET('活動記録 '!$D$6,$A274,))</f>
        <v/>
      </c>
      <c r="E274" t="str">
        <f ca="1">IF(OFFSET('活動記録 '!$E$6,$A274,)="","",OFFSET('活動記録 '!$E$6,$A274,))</f>
        <v/>
      </c>
      <c r="F274" t="str">
        <f ca="1">IF(OFFSET('活動記録 '!$F$6,$A274,)="","",OFFSET('活動記録 '!$F$6,$A274,))</f>
        <v/>
      </c>
      <c r="G274" t="str">
        <f ca="1">IF(OFFSET('活動記録 '!$H$6,$A274,)="","",OFFSET('活動記録 '!$H$6,$A274,))</f>
        <v/>
      </c>
      <c r="H274" t="str">
        <f ca="1">IF(OFFSET('活動記録 '!$N$6,$A274,)="","",OFFSET('活動記録 '!$N$6,$A274,))</f>
        <v/>
      </c>
      <c r="I274" t="str">
        <f ca="1">IF(OFFSET('活動記録 '!$I$6,$A274,)="","",OFFSET('活動記録 '!$I$6,$A274,))</f>
        <v/>
      </c>
      <c r="J274" t="str">
        <f ca="1">IF(OFFSET('活動記録 '!$J$6,$A274,)="","",OFFSET('活動記録 '!$J$6,$A274,))</f>
        <v/>
      </c>
      <c r="K274" t="str">
        <f ca="1">IF(OFFSET('活動記録 '!$K$6,$A274,)="","",OFFSET('活動記録 '!$K$6,$A274,))</f>
        <v/>
      </c>
      <c r="L274" t="str">
        <f ca="1">IF(OFFSET('活動記録 '!$L$6,$A274,)="","",OFFSET('活動記録 '!$L$6,$A274,))</f>
        <v/>
      </c>
      <c r="M274" t="str">
        <f ca="1">IF(OFFSET('活動記録 '!$M$6,$A274,)="","",OFFSET('活動記録 '!$M$6,$A274,))</f>
        <v/>
      </c>
      <c r="N274" t="str">
        <f ca="1">IF(OFFSET('活動記録 '!$R$6,$A274,)="","",OFFSET('活動記録 '!$R$6,$A274,))</f>
        <v/>
      </c>
    </row>
    <row r="275" spans="1:14" x14ac:dyDescent="0.15">
      <c r="A275">
        <v>276</v>
      </c>
      <c r="B275" t="str">
        <f ca="1">IF(OFFSET('活動記録 '!$B$6,$A275,)="","",OFFSET('活動記録 '!$B$6,$A275,))</f>
        <v/>
      </c>
      <c r="C275" s="997" t="str">
        <f ca="1">IF(OFFSET('活動記録 '!$C$6,$A275,)="","",OFFSET('活動記録 '!$C$6,$A275,))</f>
        <v/>
      </c>
      <c r="D275" t="str">
        <f ca="1">IF(OFFSET('活動記録 '!$D$6,$A275,)="","",OFFSET('活動記録 '!$D$6,$A275,))</f>
        <v/>
      </c>
      <c r="E275" t="str">
        <f ca="1">IF(OFFSET('活動記録 '!$E$6,$A275,)="","",OFFSET('活動記録 '!$E$6,$A275,))</f>
        <v/>
      </c>
      <c r="F275" t="str">
        <f ca="1">IF(OFFSET('活動記録 '!$F$6,$A275,)="","",OFFSET('活動記録 '!$F$6,$A275,))</f>
        <v/>
      </c>
      <c r="G275" t="str">
        <f ca="1">IF(OFFSET('活動記録 '!$H$6,$A275,)="","",OFFSET('活動記録 '!$H$6,$A275,))</f>
        <v/>
      </c>
      <c r="H275" t="str">
        <f ca="1">IF(OFFSET('活動記録 '!$N$6,$A275,)="","",OFFSET('活動記録 '!$N$6,$A275,))</f>
        <v/>
      </c>
      <c r="I275" t="str">
        <f ca="1">IF(OFFSET('活動記録 '!$I$6,$A275,)="","",OFFSET('活動記録 '!$I$6,$A275,))</f>
        <v/>
      </c>
      <c r="J275" t="str">
        <f ca="1">IF(OFFSET('活動記録 '!$J$6,$A275,)="","",OFFSET('活動記録 '!$J$6,$A275,))</f>
        <v/>
      </c>
      <c r="K275" t="str">
        <f ca="1">IF(OFFSET('活動記録 '!$K$6,$A275,)="","",OFFSET('活動記録 '!$K$6,$A275,))</f>
        <v/>
      </c>
      <c r="L275" t="str">
        <f ca="1">IF(OFFSET('活動記録 '!$L$6,$A275,)="","",OFFSET('活動記録 '!$L$6,$A275,))</f>
        <v/>
      </c>
      <c r="M275" t="str">
        <f ca="1">IF(OFFSET('活動記録 '!$M$6,$A275,)="","",OFFSET('活動記録 '!$M$6,$A275,))</f>
        <v/>
      </c>
      <c r="N275" t="str">
        <f ca="1">IF(OFFSET('活動記録 '!$R$6,$A275,)="","",OFFSET('活動記録 '!$R$6,$A275,))</f>
        <v/>
      </c>
    </row>
    <row r="276" spans="1:14" x14ac:dyDescent="0.15">
      <c r="A276">
        <v>277</v>
      </c>
      <c r="B276" t="str">
        <f ca="1">IF(OFFSET('活動記録 '!$B$6,$A276,)="","",OFFSET('活動記録 '!$B$6,$A276,))</f>
        <v/>
      </c>
      <c r="C276" s="997" t="str">
        <f ca="1">IF(OFFSET('活動記録 '!$C$6,$A276,)="","",OFFSET('活動記録 '!$C$6,$A276,))</f>
        <v/>
      </c>
      <c r="D276" t="str">
        <f ca="1">IF(OFFSET('活動記録 '!$D$6,$A276,)="","",OFFSET('活動記録 '!$D$6,$A276,))</f>
        <v/>
      </c>
      <c r="E276" t="str">
        <f ca="1">IF(OFFSET('活動記録 '!$E$6,$A276,)="","",OFFSET('活動記録 '!$E$6,$A276,))</f>
        <v/>
      </c>
      <c r="F276" t="str">
        <f ca="1">IF(OFFSET('活動記録 '!$F$6,$A276,)="","",OFFSET('活動記録 '!$F$6,$A276,))</f>
        <v/>
      </c>
      <c r="G276" t="str">
        <f ca="1">IF(OFFSET('活動記録 '!$H$6,$A276,)="","",OFFSET('活動記録 '!$H$6,$A276,))</f>
        <v/>
      </c>
      <c r="H276" t="str">
        <f ca="1">IF(OFFSET('活動記録 '!$N$6,$A276,)="","",OFFSET('活動記録 '!$N$6,$A276,))</f>
        <v/>
      </c>
      <c r="I276" t="str">
        <f ca="1">IF(OFFSET('活動記録 '!$I$6,$A276,)="","",OFFSET('活動記録 '!$I$6,$A276,))</f>
        <v/>
      </c>
      <c r="J276" t="str">
        <f ca="1">IF(OFFSET('活動記録 '!$J$6,$A276,)="","",OFFSET('活動記録 '!$J$6,$A276,))</f>
        <v/>
      </c>
      <c r="K276" t="str">
        <f ca="1">IF(OFFSET('活動記録 '!$K$6,$A276,)="","",OFFSET('活動記録 '!$K$6,$A276,))</f>
        <v/>
      </c>
      <c r="L276" t="str">
        <f ca="1">IF(OFFSET('活動記録 '!$L$6,$A276,)="","",OFFSET('活動記録 '!$L$6,$A276,))</f>
        <v/>
      </c>
      <c r="M276" t="str">
        <f ca="1">IF(OFFSET('活動記録 '!$M$6,$A276,)="","",OFFSET('活動記録 '!$M$6,$A276,))</f>
        <v/>
      </c>
      <c r="N276" t="str">
        <f ca="1">IF(OFFSET('活動記録 '!$R$6,$A276,)="","",OFFSET('活動記録 '!$R$6,$A276,))</f>
        <v/>
      </c>
    </row>
    <row r="277" spans="1:14" x14ac:dyDescent="0.15">
      <c r="A277">
        <v>278</v>
      </c>
      <c r="B277" t="str">
        <f ca="1">IF(OFFSET('活動記録 '!$B$6,$A277,)="","",OFFSET('活動記録 '!$B$6,$A277,))</f>
        <v/>
      </c>
      <c r="C277" s="997" t="str">
        <f ca="1">IF(OFFSET('活動記録 '!$C$6,$A277,)="","",OFFSET('活動記録 '!$C$6,$A277,))</f>
        <v/>
      </c>
      <c r="D277" t="str">
        <f ca="1">IF(OFFSET('活動記録 '!$D$6,$A277,)="","",OFFSET('活動記録 '!$D$6,$A277,))</f>
        <v/>
      </c>
      <c r="E277" t="str">
        <f ca="1">IF(OFFSET('活動記録 '!$E$6,$A277,)="","",OFFSET('活動記録 '!$E$6,$A277,))</f>
        <v/>
      </c>
      <c r="F277" t="str">
        <f ca="1">IF(OFFSET('活動記録 '!$F$6,$A277,)="","",OFFSET('活動記録 '!$F$6,$A277,))</f>
        <v/>
      </c>
      <c r="G277" t="str">
        <f ca="1">IF(OFFSET('活動記録 '!$H$6,$A277,)="","",OFFSET('活動記録 '!$H$6,$A277,))</f>
        <v/>
      </c>
      <c r="H277" t="str">
        <f ca="1">IF(OFFSET('活動記録 '!$N$6,$A277,)="","",OFFSET('活動記録 '!$N$6,$A277,))</f>
        <v/>
      </c>
      <c r="I277" t="str">
        <f ca="1">IF(OFFSET('活動記録 '!$I$6,$A277,)="","",OFFSET('活動記録 '!$I$6,$A277,))</f>
        <v/>
      </c>
      <c r="J277" t="str">
        <f ca="1">IF(OFFSET('活動記録 '!$J$6,$A277,)="","",OFFSET('活動記録 '!$J$6,$A277,))</f>
        <v/>
      </c>
      <c r="K277" t="str">
        <f ca="1">IF(OFFSET('活動記録 '!$K$6,$A277,)="","",OFFSET('活動記録 '!$K$6,$A277,))</f>
        <v/>
      </c>
      <c r="L277" t="str">
        <f ca="1">IF(OFFSET('活動記録 '!$L$6,$A277,)="","",OFFSET('活動記録 '!$L$6,$A277,))</f>
        <v/>
      </c>
      <c r="M277" t="str">
        <f ca="1">IF(OFFSET('活動記録 '!$M$6,$A277,)="","",OFFSET('活動記録 '!$M$6,$A277,))</f>
        <v/>
      </c>
      <c r="N277" t="str">
        <f ca="1">IF(OFFSET('活動記録 '!$R$6,$A277,)="","",OFFSET('活動記録 '!$R$6,$A277,))</f>
        <v/>
      </c>
    </row>
    <row r="278" spans="1:14" x14ac:dyDescent="0.15">
      <c r="A278">
        <v>279</v>
      </c>
      <c r="B278" t="str">
        <f ca="1">IF(OFFSET('活動記録 '!$B$6,$A278,)="","",OFFSET('活動記録 '!$B$6,$A278,))</f>
        <v/>
      </c>
      <c r="C278" s="997" t="str">
        <f ca="1">IF(OFFSET('活動記録 '!$C$6,$A278,)="","",OFFSET('活動記録 '!$C$6,$A278,))</f>
        <v/>
      </c>
      <c r="D278" t="str">
        <f ca="1">IF(OFFSET('活動記録 '!$D$6,$A278,)="","",OFFSET('活動記録 '!$D$6,$A278,))</f>
        <v/>
      </c>
      <c r="E278" t="str">
        <f ca="1">IF(OFFSET('活動記録 '!$E$6,$A278,)="","",OFFSET('活動記録 '!$E$6,$A278,))</f>
        <v/>
      </c>
      <c r="F278" t="str">
        <f ca="1">IF(OFFSET('活動記録 '!$F$6,$A278,)="","",OFFSET('活動記録 '!$F$6,$A278,))</f>
        <v/>
      </c>
      <c r="G278" t="str">
        <f ca="1">IF(OFFSET('活動記録 '!$H$6,$A278,)="","",OFFSET('活動記録 '!$H$6,$A278,))</f>
        <v/>
      </c>
      <c r="H278" t="str">
        <f ca="1">IF(OFFSET('活動記録 '!$N$6,$A278,)="","",OFFSET('活動記録 '!$N$6,$A278,))</f>
        <v/>
      </c>
      <c r="I278" t="str">
        <f ca="1">IF(OFFSET('活動記録 '!$I$6,$A278,)="","",OFFSET('活動記録 '!$I$6,$A278,))</f>
        <v/>
      </c>
      <c r="J278" t="str">
        <f ca="1">IF(OFFSET('活動記録 '!$J$6,$A278,)="","",OFFSET('活動記録 '!$J$6,$A278,))</f>
        <v/>
      </c>
      <c r="K278" t="str">
        <f ca="1">IF(OFFSET('活動記録 '!$K$6,$A278,)="","",OFFSET('活動記録 '!$K$6,$A278,))</f>
        <v/>
      </c>
      <c r="L278" t="str">
        <f ca="1">IF(OFFSET('活動記録 '!$L$6,$A278,)="","",OFFSET('活動記録 '!$L$6,$A278,))</f>
        <v/>
      </c>
      <c r="M278" t="str">
        <f ca="1">IF(OFFSET('活動記録 '!$M$6,$A278,)="","",OFFSET('活動記録 '!$M$6,$A278,))</f>
        <v/>
      </c>
      <c r="N278" t="str">
        <f ca="1">IF(OFFSET('活動記録 '!$R$6,$A278,)="","",OFFSET('活動記録 '!$R$6,$A278,))</f>
        <v/>
      </c>
    </row>
    <row r="279" spans="1:14" x14ac:dyDescent="0.15">
      <c r="A279">
        <v>280</v>
      </c>
      <c r="B279" t="str">
        <f ca="1">IF(OFFSET('活動記録 '!$B$6,$A279,)="","",OFFSET('活動記録 '!$B$6,$A279,))</f>
        <v/>
      </c>
      <c r="C279" s="997" t="str">
        <f ca="1">IF(OFFSET('活動記録 '!$C$6,$A279,)="","",OFFSET('活動記録 '!$C$6,$A279,))</f>
        <v/>
      </c>
      <c r="D279" t="str">
        <f ca="1">IF(OFFSET('活動記録 '!$D$6,$A279,)="","",OFFSET('活動記録 '!$D$6,$A279,))</f>
        <v/>
      </c>
      <c r="E279" t="str">
        <f ca="1">IF(OFFSET('活動記録 '!$E$6,$A279,)="","",OFFSET('活動記録 '!$E$6,$A279,))</f>
        <v/>
      </c>
      <c r="F279" t="str">
        <f ca="1">IF(OFFSET('活動記録 '!$F$6,$A279,)="","",OFFSET('活動記録 '!$F$6,$A279,))</f>
        <v/>
      </c>
      <c r="G279" t="str">
        <f ca="1">IF(OFFSET('活動記録 '!$H$6,$A279,)="","",OFFSET('活動記録 '!$H$6,$A279,))</f>
        <v/>
      </c>
      <c r="H279" t="str">
        <f ca="1">IF(OFFSET('活動記録 '!$N$6,$A279,)="","",OFFSET('活動記録 '!$N$6,$A279,))</f>
        <v/>
      </c>
      <c r="I279" t="str">
        <f ca="1">IF(OFFSET('活動記録 '!$I$6,$A279,)="","",OFFSET('活動記録 '!$I$6,$A279,))</f>
        <v/>
      </c>
      <c r="J279" t="str">
        <f ca="1">IF(OFFSET('活動記録 '!$J$6,$A279,)="","",OFFSET('活動記録 '!$J$6,$A279,))</f>
        <v/>
      </c>
      <c r="K279" t="str">
        <f ca="1">IF(OFFSET('活動記録 '!$K$6,$A279,)="","",OFFSET('活動記録 '!$K$6,$A279,))</f>
        <v/>
      </c>
      <c r="L279" t="str">
        <f ca="1">IF(OFFSET('活動記録 '!$L$6,$A279,)="","",OFFSET('活動記録 '!$L$6,$A279,))</f>
        <v/>
      </c>
      <c r="M279" t="str">
        <f ca="1">IF(OFFSET('活動記録 '!$M$6,$A279,)="","",OFFSET('活動記録 '!$M$6,$A279,))</f>
        <v/>
      </c>
      <c r="N279" t="str">
        <f ca="1">IF(OFFSET('活動記録 '!$R$6,$A279,)="","",OFFSET('活動記録 '!$R$6,$A279,))</f>
        <v/>
      </c>
    </row>
    <row r="280" spans="1:14" x14ac:dyDescent="0.15">
      <c r="A280">
        <v>281</v>
      </c>
      <c r="B280" t="str">
        <f ca="1">IF(OFFSET('活動記録 '!$B$6,$A280,)="","",OFFSET('活動記録 '!$B$6,$A280,))</f>
        <v/>
      </c>
      <c r="C280" s="997" t="str">
        <f ca="1">IF(OFFSET('活動記録 '!$C$6,$A280,)="","",OFFSET('活動記録 '!$C$6,$A280,))</f>
        <v/>
      </c>
      <c r="D280" t="str">
        <f ca="1">IF(OFFSET('活動記録 '!$D$6,$A280,)="","",OFFSET('活動記録 '!$D$6,$A280,))</f>
        <v/>
      </c>
      <c r="E280" t="str">
        <f ca="1">IF(OFFSET('活動記録 '!$E$6,$A280,)="","",OFFSET('活動記録 '!$E$6,$A280,))</f>
        <v/>
      </c>
      <c r="F280" t="str">
        <f ca="1">IF(OFFSET('活動記録 '!$F$6,$A280,)="","",OFFSET('活動記録 '!$F$6,$A280,))</f>
        <v/>
      </c>
      <c r="G280" t="str">
        <f ca="1">IF(OFFSET('活動記録 '!$H$6,$A280,)="","",OFFSET('活動記録 '!$H$6,$A280,))</f>
        <v/>
      </c>
      <c r="H280" t="str">
        <f ca="1">IF(OFFSET('活動記録 '!$N$6,$A280,)="","",OFFSET('活動記録 '!$N$6,$A280,))</f>
        <v/>
      </c>
      <c r="I280" t="str">
        <f ca="1">IF(OFFSET('活動記録 '!$I$6,$A280,)="","",OFFSET('活動記録 '!$I$6,$A280,))</f>
        <v/>
      </c>
      <c r="J280" t="str">
        <f ca="1">IF(OFFSET('活動記録 '!$J$6,$A280,)="","",OFFSET('活動記録 '!$J$6,$A280,))</f>
        <v/>
      </c>
      <c r="K280" t="str">
        <f ca="1">IF(OFFSET('活動記録 '!$K$6,$A280,)="","",OFFSET('活動記録 '!$K$6,$A280,))</f>
        <v/>
      </c>
      <c r="L280" t="str">
        <f ca="1">IF(OFFSET('活動記録 '!$L$6,$A280,)="","",OFFSET('活動記録 '!$L$6,$A280,))</f>
        <v/>
      </c>
      <c r="M280" t="str">
        <f ca="1">IF(OFFSET('活動記録 '!$M$6,$A280,)="","",OFFSET('活動記録 '!$M$6,$A280,))</f>
        <v/>
      </c>
      <c r="N280" t="str">
        <f ca="1">IF(OFFSET('活動記録 '!$R$6,$A280,)="","",OFFSET('活動記録 '!$R$6,$A280,))</f>
        <v/>
      </c>
    </row>
    <row r="281" spans="1:14" x14ac:dyDescent="0.15">
      <c r="A281">
        <v>282</v>
      </c>
      <c r="B281" t="str">
        <f ca="1">IF(OFFSET('活動記録 '!$B$6,$A281,)="","",OFFSET('活動記録 '!$B$6,$A281,))</f>
        <v/>
      </c>
      <c r="C281" s="997" t="str">
        <f ca="1">IF(OFFSET('活動記録 '!$C$6,$A281,)="","",OFFSET('活動記録 '!$C$6,$A281,))</f>
        <v/>
      </c>
      <c r="D281" t="str">
        <f ca="1">IF(OFFSET('活動記録 '!$D$6,$A281,)="","",OFFSET('活動記録 '!$D$6,$A281,))</f>
        <v/>
      </c>
      <c r="E281" t="str">
        <f ca="1">IF(OFFSET('活動記録 '!$E$6,$A281,)="","",OFFSET('活動記録 '!$E$6,$A281,))</f>
        <v/>
      </c>
      <c r="F281" t="str">
        <f ca="1">IF(OFFSET('活動記録 '!$F$6,$A281,)="","",OFFSET('活動記録 '!$F$6,$A281,))</f>
        <v/>
      </c>
      <c r="G281" t="str">
        <f ca="1">IF(OFFSET('活動記録 '!$H$6,$A281,)="","",OFFSET('活動記録 '!$H$6,$A281,))</f>
        <v/>
      </c>
      <c r="H281" t="str">
        <f ca="1">IF(OFFSET('活動記録 '!$N$6,$A281,)="","",OFFSET('活動記録 '!$N$6,$A281,))</f>
        <v/>
      </c>
      <c r="I281" t="str">
        <f ca="1">IF(OFFSET('活動記録 '!$I$6,$A281,)="","",OFFSET('活動記録 '!$I$6,$A281,))</f>
        <v/>
      </c>
      <c r="J281" t="str">
        <f ca="1">IF(OFFSET('活動記録 '!$J$6,$A281,)="","",OFFSET('活動記録 '!$J$6,$A281,))</f>
        <v/>
      </c>
      <c r="K281" t="str">
        <f ca="1">IF(OFFSET('活動記録 '!$K$6,$A281,)="","",OFFSET('活動記録 '!$K$6,$A281,))</f>
        <v/>
      </c>
      <c r="L281" t="str">
        <f ca="1">IF(OFFSET('活動記録 '!$L$6,$A281,)="","",OFFSET('活動記録 '!$L$6,$A281,))</f>
        <v/>
      </c>
      <c r="M281" t="str">
        <f ca="1">IF(OFFSET('活動記録 '!$M$6,$A281,)="","",OFFSET('活動記録 '!$M$6,$A281,))</f>
        <v/>
      </c>
      <c r="N281" t="str">
        <f ca="1">IF(OFFSET('活動記録 '!$R$6,$A281,)="","",OFFSET('活動記録 '!$R$6,$A281,))</f>
        <v/>
      </c>
    </row>
    <row r="282" spans="1:14" x14ac:dyDescent="0.15">
      <c r="A282">
        <v>283</v>
      </c>
      <c r="B282" t="str">
        <f ca="1">IF(OFFSET('活動記録 '!$B$6,$A282,)="","",OFFSET('活動記録 '!$B$6,$A282,))</f>
        <v/>
      </c>
      <c r="C282" s="997" t="str">
        <f ca="1">IF(OFFSET('活動記録 '!$C$6,$A282,)="","",OFFSET('活動記録 '!$C$6,$A282,))</f>
        <v/>
      </c>
      <c r="D282" t="str">
        <f ca="1">IF(OFFSET('活動記録 '!$D$6,$A282,)="","",OFFSET('活動記録 '!$D$6,$A282,))</f>
        <v/>
      </c>
      <c r="E282" t="str">
        <f ca="1">IF(OFFSET('活動記録 '!$E$6,$A282,)="","",OFFSET('活動記録 '!$E$6,$A282,))</f>
        <v/>
      </c>
      <c r="F282" t="str">
        <f ca="1">IF(OFFSET('活動記録 '!$F$6,$A282,)="","",OFFSET('活動記録 '!$F$6,$A282,))</f>
        <v/>
      </c>
      <c r="G282" t="str">
        <f ca="1">IF(OFFSET('活動記録 '!$H$6,$A282,)="","",OFFSET('活動記録 '!$H$6,$A282,))</f>
        <v/>
      </c>
      <c r="H282" t="str">
        <f ca="1">IF(OFFSET('活動記録 '!$N$6,$A282,)="","",OFFSET('活動記録 '!$N$6,$A282,))</f>
        <v/>
      </c>
      <c r="I282" t="str">
        <f ca="1">IF(OFFSET('活動記録 '!$I$6,$A282,)="","",OFFSET('活動記録 '!$I$6,$A282,))</f>
        <v/>
      </c>
      <c r="J282" t="str">
        <f ca="1">IF(OFFSET('活動記録 '!$J$6,$A282,)="","",OFFSET('活動記録 '!$J$6,$A282,))</f>
        <v/>
      </c>
      <c r="K282" t="str">
        <f ca="1">IF(OFFSET('活動記録 '!$K$6,$A282,)="","",OFFSET('活動記録 '!$K$6,$A282,))</f>
        <v/>
      </c>
      <c r="L282" t="str">
        <f ca="1">IF(OFFSET('活動記録 '!$L$6,$A282,)="","",OFFSET('活動記録 '!$L$6,$A282,))</f>
        <v/>
      </c>
      <c r="M282" t="str">
        <f ca="1">IF(OFFSET('活動記録 '!$M$6,$A282,)="","",OFFSET('活動記録 '!$M$6,$A282,))</f>
        <v/>
      </c>
      <c r="N282" t="str">
        <f ca="1">IF(OFFSET('活動記録 '!$R$6,$A282,)="","",OFFSET('活動記録 '!$R$6,$A282,))</f>
        <v/>
      </c>
    </row>
    <row r="283" spans="1:14" x14ac:dyDescent="0.15">
      <c r="A283">
        <v>284</v>
      </c>
      <c r="B283" t="str">
        <f ca="1">IF(OFFSET('活動記録 '!$B$6,$A283,)="","",OFFSET('活動記録 '!$B$6,$A283,))</f>
        <v/>
      </c>
      <c r="C283" s="997" t="str">
        <f ca="1">IF(OFFSET('活動記録 '!$C$6,$A283,)="","",OFFSET('活動記録 '!$C$6,$A283,))</f>
        <v/>
      </c>
      <c r="D283" t="str">
        <f ca="1">IF(OFFSET('活動記録 '!$D$6,$A283,)="","",OFFSET('活動記録 '!$D$6,$A283,))</f>
        <v/>
      </c>
      <c r="E283" t="str">
        <f ca="1">IF(OFFSET('活動記録 '!$E$6,$A283,)="","",OFFSET('活動記録 '!$E$6,$A283,))</f>
        <v/>
      </c>
      <c r="F283" t="str">
        <f ca="1">IF(OFFSET('活動記録 '!$F$6,$A283,)="","",OFFSET('活動記録 '!$F$6,$A283,))</f>
        <v/>
      </c>
      <c r="G283" t="str">
        <f ca="1">IF(OFFSET('活動記録 '!$H$6,$A283,)="","",OFFSET('活動記録 '!$H$6,$A283,))</f>
        <v/>
      </c>
      <c r="H283" t="str">
        <f ca="1">IF(OFFSET('活動記録 '!$N$6,$A283,)="","",OFFSET('活動記録 '!$N$6,$A283,))</f>
        <v/>
      </c>
      <c r="I283" t="str">
        <f ca="1">IF(OFFSET('活動記録 '!$I$6,$A283,)="","",OFFSET('活動記録 '!$I$6,$A283,))</f>
        <v/>
      </c>
      <c r="J283" t="str">
        <f ca="1">IF(OFFSET('活動記録 '!$J$6,$A283,)="","",OFFSET('活動記録 '!$J$6,$A283,))</f>
        <v/>
      </c>
      <c r="K283" t="str">
        <f ca="1">IF(OFFSET('活動記録 '!$K$6,$A283,)="","",OFFSET('活動記録 '!$K$6,$A283,))</f>
        <v/>
      </c>
      <c r="L283" t="str">
        <f ca="1">IF(OFFSET('活動記録 '!$L$6,$A283,)="","",OFFSET('活動記録 '!$L$6,$A283,))</f>
        <v/>
      </c>
      <c r="M283" t="str">
        <f ca="1">IF(OFFSET('活動記録 '!$M$6,$A283,)="","",OFFSET('活動記録 '!$M$6,$A283,))</f>
        <v/>
      </c>
      <c r="N283" t="str">
        <f ca="1">IF(OFFSET('活動記録 '!$R$6,$A283,)="","",OFFSET('活動記録 '!$R$6,$A283,))</f>
        <v/>
      </c>
    </row>
    <row r="284" spans="1:14" x14ac:dyDescent="0.15">
      <c r="A284">
        <v>285</v>
      </c>
      <c r="B284" t="str">
        <f ca="1">IF(OFFSET('活動記録 '!$B$6,$A284,)="","",OFFSET('活動記録 '!$B$6,$A284,))</f>
        <v/>
      </c>
      <c r="C284" s="997" t="str">
        <f ca="1">IF(OFFSET('活動記録 '!$C$6,$A284,)="","",OFFSET('活動記録 '!$C$6,$A284,))</f>
        <v/>
      </c>
      <c r="D284" t="str">
        <f ca="1">IF(OFFSET('活動記録 '!$D$6,$A284,)="","",OFFSET('活動記録 '!$D$6,$A284,))</f>
        <v/>
      </c>
      <c r="E284" t="str">
        <f ca="1">IF(OFFSET('活動記録 '!$E$6,$A284,)="","",OFFSET('活動記録 '!$E$6,$A284,))</f>
        <v/>
      </c>
      <c r="F284" t="str">
        <f ca="1">IF(OFFSET('活動記録 '!$F$6,$A284,)="","",OFFSET('活動記録 '!$F$6,$A284,))</f>
        <v/>
      </c>
      <c r="G284" t="str">
        <f ca="1">IF(OFFSET('活動記録 '!$H$6,$A284,)="","",OFFSET('活動記録 '!$H$6,$A284,))</f>
        <v/>
      </c>
      <c r="H284" t="str">
        <f ca="1">IF(OFFSET('活動記録 '!$N$6,$A284,)="","",OFFSET('活動記録 '!$N$6,$A284,))</f>
        <v/>
      </c>
      <c r="I284" t="str">
        <f ca="1">IF(OFFSET('活動記録 '!$I$6,$A284,)="","",OFFSET('活動記録 '!$I$6,$A284,))</f>
        <v/>
      </c>
      <c r="J284" t="str">
        <f ca="1">IF(OFFSET('活動記録 '!$J$6,$A284,)="","",OFFSET('活動記録 '!$J$6,$A284,))</f>
        <v/>
      </c>
      <c r="K284" t="str">
        <f ca="1">IF(OFFSET('活動記録 '!$K$6,$A284,)="","",OFFSET('活動記録 '!$K$6,$A284,))</f>
        <v/>
      </c>
      <c r="L284" t="str">
        <f ca="1">IF(OFFSET('活動記録 '!$L$6,$A284,)="","",OFFSET('活動記録 '!$L$6,$A284,))</f>
        <v/>
      </c>
      <c r="M284" t="str">
        <f ca="1">IF(OFFSET('活動記録 '!$M$6,$A284,)="","",OFFSET('活動記録 '!$M$6,$A284,))</f>
        <v/>
      </c>
      <c r="N284" t="str">
        <f ca="1">IF(OFFSET('活動記録 '!$R$6,$A284,)="","",OFFSET('活動記録 '!$R$6,$A284,))</f>
        <v/>
      </c>
    </row>
    <row r="285" spans="1:14" x14ac:dyDescent="0.15">
      <c r="A285">
        <v>286</v>
      </c>
      <c r="B285" t="str">
        <f ca="1">IF(OFFSET('活動記録 '!$B$6,$A285,)="","",OFFSET('活動記録 '!$B$6,$A285,))</f>
        <v/>
      </c>
      <c r="C285" s="997" t="str">
        <f ca="1">IF(OFFSET('活動記録 '!$C$6,$A285,)="","",OFFSET('活動記録 '!$C$6,$A285,))</f>
        <v/>
      </c>
      <c r="D285" t="str">
        <f ca="1">IF(OFFSET('活動記録 '!$D$6,$A285,)="","",OFFSET('活動記録 '!$D$6,$A285,))</f>
        <v/>
      </c>
      <c r="E285" t="str">
        <f ca="1">IF(OFFSET('活動記録 '!$E$6,$A285,)="","",OFFSET('活動記録 '!$E$6,$A285,))</f>
        <v/>
      </c>
      <c r="F285" t="str">
        <f ca="1">IF(OFFSET('活動記録 '!$F$6,$A285,)="","",OFFSET('活動記録 '!$F$6,$A285,))</f>
        <v/>
      </c>
      <c r="G285" t="str">
        <f ca="1">IF(OFFSET('活動記録 '!$H$6,$A285,)="","",OFFSET('活動記録 '!$H$6,$A285,))</f>
        <v/>
      </c>
      <c r="H285" t="str">
        <f ca="1">IF(OFFSET('活動記録 '!$N$6,$A285,)="","",OFFSET('活動記録 '!$N$6,$A285,))</f>
        <v/>
      </c>
      <c r="I285" t="str">
        <f ca="1">IF(OFFSET('活動記録 '!$I$6,$A285,)="","",OFFSET('活動記録 '!$I$6,$A285,))</f>
        <v/>
      </c>
      <c r="J285" t="str">
        <f ca="1">IF(OFFSET('活動記録 '!$J$6,$A285,)="","",OFFSET('活動記録 '!$J$6,$A285,))</f>
        <v/>
      </c>
      <c r="K285" t="str">
        <f ca="1">IF(OFFSET('活動記録 '!$K$6,$A285,)="","",OFFSET('活動記録 '!$K$6,$A285,))</f>
        <v/>
      </c>
      <c r="L285" t="str">
        <f ca="1">IF(OFFSET('活動記録 '!$L$6,$A285,)="","",OFFSET('活動記録 '!$L$6,$A285,))</f>
        <v/>
      </c>
      <c r="M285" t="str">
        <f ca="1">IF(OFFSET('活動記録 '!$M$6,$A285,)="","",OFFSET('活動記録 '!$M$6,$A285,))</f>
        <v/>
      </c>
      <c r="N285" t="str">
        <f ca="1">IF(OFFSET('活動記録 '!$R$6,$A285,)="","",OFFSET('活動記録 '!$R$6,$A285,))</f>
        <v/>
      </c>
    </row>
    <row r="286" spans="1:14" x14ac:dyDescent="0.15">
      <c r="A286">
        <v>287</v>
      </c>
      <c r="B286" t="str">
        <f ca="1">IF(OFFSET('活動記録 '!$B$6,$A286,)="","",OFFSET('活動記録 '!$B$6,$A286,))</f>
        <v/>
      </c>
      <c r="C286" s="997" t="str">
        <f ca="1">IF(OFFSET('活動記録 '!$C$6,$A286,)="","",OFFSET('活動記録 '!$C$6,$A286,))</f>
        <v/>
      </c>
      <c r="D286" t="str">
        <f ca="1">IF(OFFSET('活動記録 '!$D$6,$A286,)="","",OFFSET('活動記録 '!$D$6,$A286,))</f>
        <v/>
      </c>
      <c r="E286" t="str">
        <f ca="1">IF(OFFSET('活動記録 '!$E$6,$A286,)="","",OFFSET('活動記録 '!$E$6,$A286,))</f>
        <v/>
      </c>
      <c r="F286" t="str">
        <f ca="1">IF(OFFSET('活動記録 '!$F$6,$A286,)="","",OFFSET('活動記録 '!$F$6,$A286,))</f>
        <v/>
      </c>
      <c r="G286" t="str">
        <f ca="1">IF(OFFSET('活動記録 '!$H$6,$A286,)="","",OFFSET('活動記録 '!$H$6,$A286,))</f>
        <v/>
      </c>
      <c r="H286" t="str">
        <f ca="1">IF(OFFSET('活動記録 '!$N$6,$A286,)="","",OFFSET('活動記録 '!$N$6,$A286,))</f>
        <v/>
      </c>
      <c r="I286" t="str">
        <f ca="1">IF(OFFSET('活動記録 '!$I$6,$A286,)="","",OFFSET('活動記録 '!$I$6,$A286,))</f>
        <v/>
      </c>
      <c r="J286" t="str">
        <f ca="1">IF(OFFSET('活動記録 '!$J$6,$A286,)="","",OFFSET('活動記録 '!$J$6,$A286,))</f>
        <v/>
      </c>
      <c r="K286" t="str">
        <f ca="1">IF(OFFSET('活動記録 '!$K$6,$A286,)="","",OFFSET('活動記録 '!$K$6,$A286,))</f>
        <v/>
      </c>
      <c r="L286" t="str">
        <f ca="1">IF(OFFSET('活動記録 '!$L$6,$A286,)="","",OFFSET('活動記録 '!$L$6,$A286,))</f>
        <v/>
      </c>
      <c r="M286" t="str">
        <f ca="1">IF(OFFSET('活動記録 '!$M$6,$A286,)="","",OFFSET('活動記録 '!$M$6,$A286,))</f>
        <v/>
      </c>
      <c r="N286" t="str">
        <f ca="1">IF(OFFSET('活動記録 '!$R$6,$A286,)="","",OFFSET('活動記録 '!$R$6,$A286,))</f>
        <v/>
      </c>
    </row>
    <row r="287" spans="1:14" x14ac:dyDescent="0.15">
      <c r="A287">
        <v>288</v>
      </c>
      <c r="B287" t="str">
        <f ca="1">IF(OFFSET('活動記録 '!$B$6,$A287,)="","",OFFSET('活動記録 '!$B$6,$A287,))</f>
        <v/>
      </c>
      <c r="C287" s="997" t="str">
        <f ca="1">IF(OFFSET('活動記録 '!$C$6,$A287,)="","",OFFSET('活動記録 '!$C$6,$A287,))</f>
        <v/>
      </c>
      <c r="D287" t="str">
        <f ca="1">IF(OFFSET('活動記録 '!$D$6,$A287,)="","",OFFSET('活動記録 '!$D$6,$A287,))</f>
        <v/>
      </c>
      <c r="E287" t="str">
        <f ca="1">IF(OFFSET('活動記録 '!$E$6,$A287,)="","",OFFSET('活動記録 '!$E$6,$A287,))</f>
        <v/>
      </c>
      <c r="F287" t="str">
        <f ca="1">IF(OFFSET('活動記録 '!$F$6,$A287,)="","",OFFSET('活動記録 '!$F$6,$A287,))</f>
        <v/>
      </c>
      <c r="G287" t="str">
        <f ca="1">IF(OFFSET('活動記録 '!$H$6,$A287,)="","",OFFSET('活動記録 '!$H$6,$A287,))</f>
        <v/>
      </c>
      <c r="H287" t="str">
        <f ca="1">IF(OFFSET('活動記録 '!$N$6,$A287,)="","",OFFSET('活動記録 '!$N$6,$A287,))</f>
        <v/>
      </c>
      <c r="I287" t="str">
        <f ca="1">IF(OFFSET('活動記録 '!$I$6,$A287,)="","",OFFSET('活動記録 '!$I$6,$A287,))</f>
        <v/>
      </c>
      <c r="J287" t="str">
        <f ca="1">IF(OFFSET('活動記録 '!$J$6,$A287,)="","",OFFSET('活動記録 '!$J$6,$A287,))</f>
        <v/>
      </c>
      <c r="K287" t="str">
        <f ca="1">IF(OFFSET('活動記録 '!$K$6,$A287,)="","",OFFSET('活動記録 '!$K$6,$A287,))</f>
        <v/>
      </c>
      <c r="L287" t="str">
        <f ca="1">IF(OFFSET('活動記録 '!$L$6,$A287,)="","",OFFSET('活動記録 '!$L$6,$A287,))</f>
        <v/>
      </c>
      <c r="M287" t="str">
        <f ca="1">IF(OFFSET('活動記録 '!$M$6,$A287,)="","",OFFSET('活動記録 '!$M$6,$A287,))</f>
        <v/>
      </c>
      <c r="N287" t="str">
        <f ca="1">IF(OFFSET('活動記録 '!$R$6,$A287,)="","",OFFSET('活動記録 '!$R$6,$A287,))</f>
        <v/>
      </c>
    </row>
    <row r="288" spans="1:14" x14ac:dyDescent="0.15">
      <c r="A288">
        <v>289</v>
      </c>
      <c r="B288" t="str">
        <f ca="1">IF(OFFSET('活動記録 '!$B$6,$A288,)="","",OFFSET('活動記録 '!$B$6,$A288,))</f>
        <v/>
      </c>
      <c r="C288" s="997" t="str">
        <f ca="1">IF(OFFSET('活動記録 '!$C$6,$A288,)="","",OFFSET('活動記録 '!$C$6,$A288,))</f>
        <v/>
      </c>
      <c r="D288" t="str">
        <f ca="1">IF(OFFSET('活動記録 '!$D$6,$A288,)="","",OFFSET('活動記録 '!$D$6,$A288,))</f>
        <v/>
      </c>
      <c r="E288" t="str">
        <f ca="1">IF(OFFSET('活動記録 '!$E$6,$A288,)="","",OFFSET('活動記録 '!$E$6,$A288,))</f>
        <v/>
      </c>
      <c r="F288" t="str">
        <f ca="1">IF(OFFSET('活動記録 '!$F$6,$A288,)="","",OFFSET('活動記録 '!$F$6,$A288,))</f>
        <v/>
      </c>
      <c r="G288" t="str">
        <f ca="1">IF(OFFSET('活動記録 '!$H$6,$A288,)="","",OFFSET('活動記録 '!$H$6,$A288,))</f>
        <v/>
      </c>
      <c r="H288" t="str">
        <f ca="1">IF(OFFSET('活動記録 '!$N$6,$A288,)="","",OFFSET('活動記録 '!$N$6,$A288,))</f>
        <v/>
      </c>
      <c r="I288" t="str">
        <f ca="1">IF(OFFSET('活動記録 '!$I$6,$A288,)="","",OFFSET('活動記録 '!$I$6,$A288,))</f>
        <v/>
      </c>
      <c r="J288" t="str">
        <f ca="1">IF(OFFSET('活動記録 '!$J$6,$A288,)="","",OFFSET('活動記録 '!$J$6,$A288,))</f>
        <v/>
      </c>
      <c r="K288" t="str">
        <f ca="1">IF(OFFSET('活動記録 '!$K$6,$A288,)="","",OFFSET('活動記録 '!$K$6,$A288,))</f>
        <v/>
      </c>
      <c r="L288" t="str">
        <f ca="1">IF(OFFSET('活動記録 '!$L$6,$A288,)="","",OFFSET('活動記録 '!$L$6,$A288,))</f>
        <v/>
      </c>
      <c r="M288" t="str">
        <f ca="1">IF(OFFSET('活動記録 '!$M$6,$A288,)="","",OFFSET('活動記録 '!$M$6,$A288,))</f>
        <v/>
      </c>
      <c r="N288" t="str">
        <f ca="1">IF(OFFSET('活動記録 '!$R$6,$A288,)="","",OFFSET('活動記録 '!$R$6,$A288,))</f>
        <v/>
      </c>
    </row>
    <row r="289" spans="1:14" x14ac:dyDescent="0.15">
      <c r="A289">
        <v>290</v>
      </c>
      <c r="B289" t="str">
        <f ca="1">IF(OFFSET('活動記録 '!$B$6,$A289,)="","",OFFSET('活動記録 '!$B$6,$A289,))</f>
        <v/>
      </c>
      <c r="C289" s="997" t="str">
        <f ca="1">IF(OFFSET('活動記録 '!$C$6,$A289,)="","",OFFSET('活動記録 '!$C$6,$A289,))</f>
        <v/>
      </c>
      <c r="D289" t="str">
        <f ca="1">IF(OFFSET('活動記録 '!$D$6,$A289,)="","",OFFSET('活動記録 '!$D$6,$A289,))</f>
        <v/>
      </c>
      <c r="E289" t="str">
        <f ca="1">IF(OFFSET('活動記録 '!$E$6,$A289,)="","",OFFSET('活動記録 '!$E$6,$A289,))</f>
        <v/>
      </c>
      <c r="F289" t="str">
        <f ca="1">IF(OFFSET('活動記録 '!$F$6,$A289,)="","",OFFSET('活動記録 '!$F$6,$A289,))</f>
        <v/>
      </c>
      <c r="G289" t="str">
        <f ca="1">IF(OFFSET('活動記録 '!$H$6,$A289,)="","",OFFSET('活動記録 '!$H$6,$A289,))</f>
        <v/>
      </c>
      <c r="H289" t="str">
        <f ca="1">IF(OFFSET('活動記録 '!$N$6,$A289,)="","",OFFSET('活動記録 '!$N$6,$A289,))</f>
        <v/>
      </c>
      <c r="I289" t="str">
        <f ca="1">IF(OFFSET('活動記録 '!$I$6,$A289,)="","",OFFSET('活動記録 '!$I$6,$A289,))</f>
        <v/>
      </c>
      <c r="J289" t="str">
        <f ca="1">IF(OFFSET('活動記録 '!$J$6,$A289,)="","",OFFSET('活動記録 '!$J$6,$A289,))</f>
        <v/>
      </c>
      <c r="K289" t="str">
        <f ca="1">IF(OFFSET('活動記録 '!$K$6,$A289,)="","",OFFSET('活動記録 '!$K$6,$A289,))</f>
        <v/>
      </c>
      <c r="L289" t="str">
        <f ca="1">IF(OFFSET('活動記録 '!$L$6,$A289,)="","",OFFSET('活動記録 '!$L$6,$A289,))</f>
        <v/>
      </c>
      <c r="M289" t="str">
        <f ca="1">IF(OFFSET('活動記録 '!$M$6,$A289,)="","",OFFSET('活動記録 '!$M$6,$A289,))</f>
        <v/>
      </c>
      <c r="N289" t="str">
        <f ca="1">IF(OFFSET('活動記録 '!$R$6,$A289,)="","",OFFSET('活動記録 '!$R$6,$A289,))</f>
        <v/>
      </c>
    </row>
    <row r="290" spans="1:14" x14ac:dyDescent="0.15">
      <c r="A290">
        <v>291</v>
      </c>
      <c r="B290" t="str">
        <f ca="1">IF(OFFSET('活動記録 '!$B$6,$A290,)="","",OFFSET('活動記録 '!$B$6,$A290,))</f>
        <v/>
      </c>
      <c r="C290" s="997" t="str">
        <f ca="1">IF(OFFSET('活動記録 '!$C$6,$A290,)="","",OFFSET('活動記録 '!$C$6,$A290,))</f>
        <v/>
      </c>
      <c r="D290" t="str">
        <f ca="1">IF(OFFSET('活動記録 '!$D$6,$A290,)="","",OFFSET('活動記録 '!$D$6,$A290,))</f>
        <v/>
      </c>
      <c r="E290" t="str">
        <f ca="1">IF(OFFSET('活動記録 '!$E$6,$A290,)="","",OFFSET('活動記録 '!$E$6,$A290,))</f>
        <v/>
      </c>
      <c r="F290" t="str">
        <f ca="1">IF(OFFSET('活動記録 '!$F$6,$A290,)="","",OFFSET('活動記録 '!$F$6,$A290,))</f>
        <v/>
      </c>
      <c r="G290" t="str">
        <f ca="1">IF(OFFSET('活動記録 '!$H$6,$A290,)="","",OFFSET('活動記録 '!$H$6,$A290,))</f>
        <v/>
      </c>
      <c r="H290" t="str">
        <f ca="1">IF(OFFSET('活動記録 '!$N$6,$A290,)="","",OFFSET('活動記録 '!$N$6,$A290,))</f>
        <v/>
      </c>
      <c r="I290" t="str">
        <f ca="1">IF(OFFSET('活動記録 '!$I$6,$A290,)="","",OFFSET('活動記録 '!$I$6,$A290,))</f>
        <v/>
      </c>
      <c r="J290" t="str">
        <f ca="1">IF(OFFSET('活動記録 '!$J$6,$A290,)="","",OFFSET('活動記録 '!$J$6,$A290,))</f>
        <v/>
      </c>
      <c r="K290" t="str">
        <f ca="1">IF(OFFSET('活動記録 '!$K$6,$A290,)="","",OFFSET('活動記録 '!$K$6,$A290,))</f>
        <v/>
      </c>
      <c r="L290" t="str">
        <f ca="1">IF(OFFSET('活動記録 '!$L$6,$A290,)="","",OFFSET('活動記録 '!$L$6,$A290,))</f>
        <v/>
      </c>
      <c r="M290" t="str">
        <f ca="1">IF(OFFSET('活動記録 '!$M$6,$A290,)="","",OFFSET('活動記録 '!$M$6,$A290,))</f>
        <v/>
      </c>
      <c r="N290" t="str">
        <f ca="1">IF(OFFSET('活動記録 '!$R$6,$A290,)="","",OFFSET('活動記録 '!$R$6,$A290,))</f>
        <v/>
      </c>
    </row>
    <row r="291" spans="1:14" x14ac:dyDescent="0.15">
      <c r="A291">
        <v>292</v>
      </c>
      <c r="B291" t="str">
        <f ca="1">IF(OFFSET('活動記録 '!$B$6,$A291,)="","",OFFSET('活動記録 '!$B$6,$A291,))</f>
        <v/>
      </c>
      <c r="C291" s="997" t="str">
        <f ca="1">IF(OFFSET('活動記録 '!$C$6,$A291,)="","",OFFSET('活動記録 '!$C$6,$A291,))</f>
        <v/>
      </c>
      <c r="D291" t="str">
        <f ca="1">IF(OFFSET('活動記録 '!$D$6,$A291,)="","",OFFSET('活動記録 '!$D$6,$A291,))</f>
        <v/>
      </c>
      <c r="E291" t="str">
        <f ca="1">IF(OFFSET('活動記録 '!$E$6,$A291,)="","",OFFSET('活動記録 '!$E$6,$A291,))</f>
        <v/>
      </c>
      <c r="F291" t="str">
        <f ca="1">IF(OFFSET('活動記録 '!$F$6,$A291,)="","",OFFSET('活動記録 '!$F$6,$A291,))</f>
        <v/>
      </c>
      <c r="G291" t="str">
        <f ca="1">IF(OFFSET('活動記録 '!$H$6,$A291,)="","",OFFSET('活動記録 '!$H$6,$A291,))</f>
        <v/>
      </c>
      <c r="H291" t="str">
        <f ca="1">IF(OFFSET('活動記録 '!$N$6,$A291,)="","",OFFSET('活動記録 '!$N$6,$A291,))</f>
        <v/>
      </c>
      <c r="I291" t="str">
        <f ca="1">IF(OFFSET('活動記録 '!$I$6,$A291,)="","",OFFSET('活動記録 '!$I$6,$A291,))</f>
        <v/>
      </c>
      <c r="J291" t="str">
        <f ca="1">IF(OFFSET('活動記録 '!$J$6,$A291,)="","",OFFSET('活動記録 '!$J$6,$A291,))</f>
        <v/>
      </c>
      <c r="K291" t="str">
        <f ca="1">IF(OFFSET('活動記録 '!$K$6,$A291,)="","",OFFSET('活動記録 '!$K$6,$A291,))</f>
        <v/>
      </c>
      <c r="L291" t="str">
        <f ca="1">IF(OFFSET('活動記録 '!$L$6,$A291,)="","",OFFSET('活動記録 '!$L$6,$A291,))</f>
        <v/>
      </c>
      <c r="M291" t="str">
        <f ca="1">IF(OFFSET('活動記録 '!$M$6,$A291,)="","",OFFSET('活動記録 '!$M$6,$A291,))</f>
        <v/>
      </c>
      <c r="N291" t="str">
        <f ca="1">IF(OFFSET('活動記録 '!$R$6,$A291,)="","",OFFSET('活動記録 '!$R$6,$A291,))</f>
        <v/>
      </c>
    </row>
    <row r="292" spans="1:14" x14ac:dyDescent="0.15">
      <c r="A292">
        <v>293</v>
      </c>
      <c r="B292" t="str">
        <f ca="1">IF(OFFSET('活動記録 '!$B$6,$A292,)="","",OFFSET('活動記録 '!$B$6,$A292,))</f>
        <v/>
      </c>
      <c r="C292" s="997" t="str">
        <f ca="1">IF(OFFSET('活動記録 '!$C$6,$A292,)="","",OFFSET('活動記録 '!$C$6,$A292,))</f>
        <v/>
      </c>
      <c r="D292" t="str">
        <f ca="1">IF(OFFSET('活動記録 '!$D$6,$A292,)="","",OFFSET('活動記録 '!$D$6,$A292,))</f>
        <v/>
      </c>
      <c r="E292" t="str">
        <f ca="1">IF(OFFSET('活動記録 '!$E$6,$A292,)="","",OFFSET('活動記録 '!$E$6,$A292,))</f>
        <v/>
      </c>
      <c r="F292" t="str">
        <f ca="1">IF(OFFSET('活動記録 '!$F$6,$A292,)="","",OFFSET('活動記録 '!$F$6,$A292,))</f>
        <v/>
      </c>
      <c r="G292" t="str">
        <f ca="1">IF(OFFSET('活動記録 '!$H$6,$A292,)="","",OFFSET('活動記録 '!$H$6,$A292,))</f>
        <v/>
      </c>
      <c r="H292" t="str">
        <f ca="1">IF(OFFSET('活動記録 '!$N$6,$A292,)="","",OFFSET('活動記録 '!$N$6,$A292,))</f>
        <v/>
      </c>
      <c r="I292" t="str">
        <f ca="1">IF(OFFSET('活動記録 '!$I$6,$A292,)="","",OFFSET('活動記録 '!$I$6,$A292,))</f>
        <v/>
      </c>
      <c r="J292" t="str">
        <f ca="1">IF(OFFSET('活動記録 '!$J$6,$A292,)="","",OFFSET('活動記録 '!$J$6,$A292,))</f>
        <v/>
      </c>
      <c r="K292" t="str">
        <f ca="1">IF(OFFSET('活動記録 '!$K$6,$A292,)="","",OFFSET('活動記録 '!$K$6,$A292,))</f>
        <v/>
      </c>
      <c r="L292" t="str">
        <f ca="1">IF(OFFSET('活動記録 '!$L$6,$A292,)="","",OFFSET('活動記録 '!$L$6,$A292,))</f>
        <v/>
      </c>
      <c r="M292" t="str">
        <f ca="1">IF(OFFSET('活動記録 '!$M$6,$A292,)="","",OFFSET('活動記録 '!$M$6,$A292,))</f>
        <v/>
      </c>
      <c r="N292" t="str">
        <f ca="1">IF(OFFSET('活動記録 '!$R$6,$A292,)="","",OFFSET('活動記録 '!$R$6,$A292,))</f>
        <v/>
      </c>
    </row>
    <row r="293" spans="1:14" x14ac:dyDescent="0.15">
      <c r="A293">
        <v>294</v>
      </c>
      <c r="B293" t="str">
        <f ca="1">IF(OFFSET('活動記録 '!$B$6,$A293,)="","",OFFSET('活動記録 '!$B$6,$A293,))</f>
        <v/>
      </c>
      <c r="C293" s="997" t="str">
        <f ca="1">IF(OFFSET('活動記録 '!$C$6,$A293,)="","",OFFSET('活動記録 '!$C$6,$A293,))</f>
        <v/>
      </c>
      <c r="D293" t="str">
        <f ca="1">IF(OFFSET('活動記録 '!$D$6,$A293,)="","",OFFSET('活動記録 '!$D$6,$A293,))</f>
        <v/>
      </c>
      <c r="E293" t="str">
        <f ca="1">IF(OFFSET('活動記録 '!$E$6,$A293,)="","",OFFSET('活動記録 '!$E$6,$A293,))</f>
        <v/>
      </c>
      <c r="F293" t="str">
        <f ca="1">IF(OFFSET('活動記録 '!$F$6,$A293,)="","",OFFSET('活動記録 '!$F$6,$A293,))</f>
        <v/>
      </c>
      <c r="G293" t="str">
        <f ca="1">IF(OFFSET('活動記録 '!$H$6,$A293,)="","",OFFSET('活動記録 '!$H$6,$A293,))</f>
        <v/>
      </c>
      <c r="H293" t="str">
        <f ca="1">IF(OFFSET('活動記録 '!$N$6,$A293,)="","",OFFSET('活動記録 '!$N$6,$A293,))</f>
        <v/>
      </c>
      <c r="I293" t="str">
        <f ca="1">IF(OFFSET('活動記録 '!$I$6,$A293,)="","",OFFSET('活動記録 '!$I$6,$A293,))</f>
        <v/>
      </c>
      <c r="J293" t="str">
        <f ca="1">IF(OFFSET('活動記録 '!$J$6,$A293,)="","",OFFSET('活動記録 '!$J$6,$A293,))</f>
        <v/>
      </c>
      <c r="K293" t="str">
        <f ca="1">IF(OFFSET('活動記録 '!$K$6,$A293,)="","",OFFSET('活動記録 '!$K$6,$A293,))</f>
        <v/>
      </c>
      <c r="L293" t="str">
        <f ca="1">IF(OFFSET('活動記録 '!$L$6,$A293,)="","",OFFSET('活動記録 '!$L$6,$A293,))</f>
        <v/>
      </c>
      <c r="M293" t="str">
        <f ca="1">IF(OFFSET('活動記録 '!$M$6,$A293,)="","",OFFSET('活動記録 '!$M$6,$A293,))</f>
        <v/>
      </c>
      <c r="N293" t="str">
        <f ca="1">IF(OFFSET('活動記録 '!$R$6,$A293,)="","",OFFSET('活動記録 '!$R$6,$A293,))</f>
        <v/>
      </c>
    </row>
    <row r="294" spans="1:14" x14ac:dyDescent="0.15">
      <c r="A294">
        <v>295</v>
      </c>
      <c r="B294" t="str">
        <f ca="1">IF(OFFSET('活動記録 '!$B$6,$A294,)="","",OFFSET('活動記録 '!$B$6,$A294,))</f>
        <v/>
      </c>
      <c r="C294" s="997" t="str">
        <f ca="1">IF(OFFSET('活動記録 '!$C$6,$A294,)="","",OFFSET('活動記録 '!$C$6,$A294,))</f>
        <v/>
      </c>
      <c r="D294" t="str">
        <f ca="1">IF(OFFSET('活動記録 '!$D$6,$A294,)="","",OFFSET('活動記録 '!$D$6,$A294,))</f>
        <v/>
      </c>
      <c r="E294" t="str">
        <f ca="1">IF(OFFSET('活動記録 '!$E$6,$A294,)="","",OFFSET('活動記録 '!$E$6,$A294,))</f>
        <v/>
      </c>
      <c r="F294" t="str">
        <f ca="1">IF(OFFSET('活動記録 '!$F$6,$A294,)="","",OFFSET('活動記録 '!$F$6,$A294,))</f>
        <v/>
      </c>
      <c r="G294" t="str">
        <f ca="1">IF(OFFSET('活動記録 '!$H$6,$A294,)="","",OFFSET('活動記録 '!$H$6,$A294,))</f>
        <v/>
      </c>
      <c r="H294" t="str">
        <f ca="1">IF(OFFSET('活動記録 '!$N$6,$A294,)="","",OFFSET('活動記録 '!$N$6,$A294,))</f>
        <v/>
      </c>
      <c r="I294" t="str">
        <f ca="1">IF(OFFSET('活動記録 '!$I$6,$A294,)="","",OFFSET('活動記録 '!$I$6,$A294,))</f>
        <v/>
      </c>
      <c r="J294" t="str">
        <f ca="1">IF(OFFSET('活動記録 '!$J$6,$A294,)="","",OFFSET('活動記録 '!$J$6,$A294,))</f>
        <v/>
      </c>
      <c r="K294" t="str">
        <f ca="1">IF(OFFSET('活動記録 '!$K$6,$A294,)="","",OFFSET('活動記録 '!$K$6,$A294,))</f>
        <v/>
      </c>
      <c r="L294" t="str">
        <f ca="1">IF(OFFSET('活動記録 '!$L$6,$A294,)="","",OFFSET('活動記録 '!$L$6,$A294,))</f>
        <v/>
      </c>
      <c r="M294" t="str">
        <f ca="1">IF(OFFSET('活動記録 '!$M$6,$A294,)="","",OFFSET('活動記録 '!$M$6,$A294,))</f>
        <v/>
      </c>
      <c r="N294" t="str">
        <f ca="1">IF(OFFSET('活動記録 '!$R$6,$A294,)="","",OFFSET('活動記録 '!$R$6,$A294,))</f>
        <v/>
      </c>
    </row>
    <row r="295" spans="1:14" x14ac:dyDescent="0.15">
      <c r="A295">
        <v>296</v>
      </c>
      <c r="B295" t="str">
        <f ca="1">IF(OFFSET('活動記録 '!$B$6,$A295,)="","",OFFSET('活動記録 '!$B$6,$A295,))</f>
        <v/>
      </c>
      <c r="C295" s="997" t="str">
        <f ca="1">IF(OFFSET('活動記録 '!$C$6,$A295,)="","",OFFSET('活動記録 '!$C$6,$A295,))</f>
        <v/>
      </c>
      <c r="D295" t="str">
        <f ca="1">IF(OFFSET('活動記録 '!$D$6,$A295,)="","",OFFSET('活動記録 '!$D$6,$A295,))</f>
        <v/>
      </c>
      <c r="E295" t="str">
        <f ca="1">IF(OFFSET('活動記録 '!$E$6,$A295,)="","",OFFSET('活動記録 '!$E$6,$A295,))</f>
        <v/>
      </c>
      <c r="F295" t="str">
        <f ca="1">IF(OFFSET('活動記録 '!$F$6,$A295,)="","",OFFSET('活動記録 '!$F$6,$A295,))</f>
        <v/>
      </c>
      <c r="G295" t="str">
        <f ca="1">IF(OFFSET('活動記録 '!$H$6,$A295,)="","",OFFSET('活動記録 '!$H$6,$A295,))</f>
        <v/>
      </c>
      <c r="H295" t="str">
        <f ca="1">IF(OFFSET('活動記録 '!$N$6,$A295,)="","",OFFSET('活動記録 '!$N$6,$A295,))</f>
        <v/>
      </c>
      <c r="I295" t="str">
        <f ca="1">IF(OFFSET('活動記録 '!$I$6,$A295,)="","",OFFSET('活動記録 '!$I$6,$A295,))</f>
        <v/>
      </c>
      <c r="J295" t="str">
        <f ca="1">IF(OFFSET('活動記録 '!$J$6,$A295,)="","",OFFSET('活動記録 '!$J$6,$A295,))</f>
        <v/>
      </c>
      <c r="K295" t="str">
        <f ca="1">IF(OFFSET('活動記録 '!$K$6,$A295,)="","",OFFSET('活動記録 '!$K$6,$A295,))</f>
        <v/>
      </c>
      <c r="L295" t="str">
        <f ca="1">IF(OFFSET('活動記録 '!$L$6,$A295,)="","",OFFSET('活動記録 '!$L$6,$A295,))</f>
        <v/>
      </c>
      <c r="M295" t="str">
        <f ca="1">IF(OFFSET('活動記録 '!$M$6,$A295,)="","",OFFSET('活動記録 '!$M$6,$A295,))</f>
        <v/>
      </c>
      <c r="N295" t="str">
        <f ca="1">IF(OFFSET('活動記録 '!$R$6,$A295,)="","",OFFSET('活動記録 '!$R$6,$A295,))</f>
        <v/>
      </c>
    </row>
    <row r="296" spans="1:14" x14ac:dyDescent="0.15">
      <c r="A296">
        <v>297</v>
      </c>
      <c r="B296" t="str">
        <f ca="1">IF(OFFSET('活動記録 '!$B$6,$A296,)="","",OFFSET('活動記録 '!$B$6,$A296,))</f>
        <v/>
      </c>
      <c r="C296" s="997" t="str">
        <f ca="1">IF(OFFSET('活動記録 '!$C$6,$A296,)="","",OFFSET('活動記録 '!$C$6,$A296,))</f>
        <v/>
      </c>
      <c r="D296" t="str">
        <f ca="1">IF(OFFSET('活動記録 '!$D$6,$A296,)="","",OFFSET('活動記録 '!$D$6,$A296,))</f>
        <v/>
      </c>
      <c r="E296" t="str">
        <f ca="1">IF(OFFSET('活動記録 '!$E$6,$A296,)="","",OFFSET('活動記録 '!$E$6,$A296,))</f>
        <v/>
      </c>
      <c r="F296" t="str">
        <f ca="1">IF(OFFSET('活動記録 '!$F$6,$A296,)="","",OFFSET('活動記録 '!$F$6,$A296,))</f>
        <v/>
      </c>
      <c r="G296" t="str">
        <f ca="1">IF(OFFSET('活動記録 '!$H$6,$A296,)="","",OFFSET('活動記録 '!$H$6,$A296,))</f>
        <v/>
      </c>
      <c r="H296" t="str">
        <f ca="1">IF(OFFSET('活動記録 '!$N$6,$A296,)="","",OFFSET('活動記録 '!$N$6,$A296,))</f>
        <v/>
      </c>
      <c r="I296" t="str">
        <f ca="1">IF(OFFSET('活動記録 '!$I$6,$A296,)="","",OFFSET('活動記録 '!$I$6,$A296,))</f>
        <v/>
      </c>
      <c r="J296" t="str">
        <f ca="1">IF(OFFSET('活動記録 '!$J$6,$A296,)="","",OFFSET('活動記録 '!$J$6,$A296,))</f>
        <v/>
      </c>
      <c r="K296" t="str">
        <f ca="1">IF(OFFSET('活動記録 '!$K$6,$A296,)="","",OFFSET('活動記録 '!$K$6,$A296,))</f>
        <v/>
      </c>
      <c r="L296" t="str">
        <f ca="1">IF(OFFSET('活動記録 '!$L$6,$A296,)="","",OFFSET('活動記録 '!$L$6,$A296,))</f>
        <v/>
      </c>
      <c r="M296" t="str">
        <f ca="1">IF(OFFSET('活動記録 '!$M$6,$A296,)="","",OFFSET('活動記録 '!$M$6,$A296,))</f>
        <v/>
      </c>
      <c r="N296" t="str">
        <f ca="1">IF(OFFSET('活動記録 '!$R$6,$A296,)="","",OFFSET('活動記録 '!$R$6,$A296,))</f>
        <v/>
      </c>
    </row>
    <row r="297" spans="1:14" x14ac:dyDescent="0.15">
      <c r="A297">
        <v>298</v>
      </c>
      <c r="B297" t="str">
        <f ca="1">IF(OFFSET('活動記録 '!$B$6,$A297,)="","",OFFSET('活動記録 '!$B$6,$A297,))</f>
        <v/>
      </c>
      <c r="C297" s="997" t="str">
        <f ca="1">IF(OFFSET('活動記録 '!$C$6,$A297,)="","",OFFSET('活動記録 '!$C$6,$A297,))</f>
        <v/>
      </c>
      <c r="D297" t="str">
        <f ca="1">IF(OFFSET('活動記録 '!$D$6,$A297,)="","",OFFSET('活動記録 '!$D$6,$A297,))</f>
        <v/>
      </c>
      <c r="E297" t="str">
        <f ca="1">IF(OFFSET('活動記録 '!$E$6,$A297,)="","",OFFSET('活動記録 '!$E$6,$A297,))</f>
        <v/>
      </c>
      <c r="F297" t="str">
        <f ca="1">IF(OFFSET('活動記録 '!$F$6,$A297,)="","",OFFSET('活動記録 '!$F$6,$A297,))</f>
        <v/>
      </c>
      <c r="G297" t="str">
        <f ca="1">IF(OFFSET('活動記録 '!$H$6,$A297,)="","",OFFSET('活動記録 '!$H$6,$A297,))</f>
        <v/>
      </c>
      <c r="H297" t="str">
        <f ca="1">IF(OFFSET('活動記録 '!$N$6,$A297,)="","",OFFSET('活動記録 '!$N$6,$A297,))</f>
        <v/>
      </c>
      <c r="I297" t="str">
        <f ca="1">IF(OFFSET('活動記録 '!$I$6,$A297,)="","",OFFSET('活動記録 '!$I$6,$A297,))</f>
        <v/>
      </c>
      <c r="J297" t="str">
        <f ca="1">IF(OFFSET('活動記録 '!$J$6,$A297,)="","",OFFSET('活動記録 '!$J$6,$A297,))</f>
        <v/>
      </c>
      <c r="K297" t="str">
        <f ca="1">IF(OFFSET('活動記録 '!$K$6,$A297,)="","",OFFSET('活動記録 '!$K$6,$A297,))</f>
        <v/>
      </c>
      <c r="L297" t="str">
        <f ca="1">IF(OFFSET('活動記録 '!$L$6,$A297,)="","",OFFSET('活動記録 '!$L$6,$A297,))</f>
        <v/>
      </c>
      <c r="M297" t="str">
        <f ca="1">IF(OFFSET('活動記録 '!$M$6,$A297,)="","",OFFSET('活動記録 '!$M$6,$A297,))</f>
        <v/>
      </c>
      <c r="N297" t="str">
        <f ca="1">IF(OFFSET('活動記録 '!$R$6,$A297,)="","",OFFSET('活動記録 '!$R$6,$A297,))</f>
        <v/>
      </c>
    </row>
    <row r="298" spans="1:14" x14ac:dyDescent="0.15">
      <c r="A298">
        <v>299</v>
      </c>
      <c r="B298" t="str">
        <f ca="1">IF(OFFSET('活動記録 '!$B$6,$A298,)="","",OFFSET('活動記録 '!$B$6,$A298,))</f>
        <v/>
      </c>
      <c r="C298" s="997" t="str">
        <f ca="1">IF(OFFSET('活動記録 '!$C$6,$A298,)="","",OFFSET('活動記録 '!$C$6,$A298,))</f>
        <v/>
      </c>
      <c r="D298" t="str">
        <f ca="1">IF(OFFSET('活動記録 '!$D$6,$A298,)="","",OFFSET('活動記録 '!$D$6,$A298,))</f>
        <v/>
      </c>
      <c r="E298" t="str">
        <f ca="1">IF(OFFSET('活動記録 '!$E$6,$A298,)="","",OFFSET('活動記録 '!$E$6,$A298,))</f>
        <v/>
      </c>
      <c r="F298" t="str">
        <f ca="1">IF(OFFSET('活動記録 '!$F$6,$A298,)="","",OFFSET('活動記録 '!$F$6,$A298,))</f>
        <v/>
      </c>
      <c r="G298" t="str">
        <f ca="1">IF(OFFSET('活動記録 '!$H$6,$A298,)="","",OFFSET('活動記録 '!$H$6,$A298,))</f>
        <v/>
      </c>
      <c r="H298" t="str">
        <f ca="1">IF(OFFSET('活動記録 '!$N$6,$A298,)="","",OFFSET('活動記録 '!$N$6,$A298,))</f>
        <v/>
      </c>
      <c r="I298" t="str">
        <f ca="1">IF(OFFSET('活動記録 '!$I$6,$A298,)="","",OFFSET('活動記録 '!$I$6,$A298,))</f>
        <v/>
      </c>
      <c r="J298" t="str">
        <f ca="1">IF(OFFSET('活動記録 '!$J$6,$A298,)="","",OFFSET('活動記録 '!$J$6,$A298,))</f>
        <v/>
      </c>
      <c r="K298" t="str">
        <f ca="1">IF(OFFSET('活動記録 '!$K$6,$A298,)="","",OFFSET('活動記録 '!$K$6,$A298,))</f>
        <v/>
      </c>
      <c r="L298" t="str">
        <f ca="1">IF(OFFSET('活動記録 '!$L$6,$A298,)="","",OFFSET('活動記録 '!$L$6,$A298,))</f>
        <v/>
      </c>
      <c r="M298" t="str">
        <f ca="1">IF(OFFSET('活動記録 '!$M$6,$A298,)="","",OFFSET('活動記録 '!$M$6,$A298,))</f>
        <v/>
      </c>
      <c r="N298" t="str">
        <f ca="1">IF(OFFSET('活動記録 '!$R$6,$A298,)="","",OFFSET('活動記録 '!$R$6,$A298,))</f>
        <v/>
      </c>
    </row>
    <row r="299" spans="1:14" x14ac:dyDescent="0.15">
      <c r="A299">
        <v>300</v>
      </c>
      <c r="B299" t="str">
        <f ca="1">IF(OFFSET('活動記録 '!$B$6,$A299,)="","",OFFSET('活動記録 '!$B$6,$A299,))</f>
        <v/>
      </c>
      <c r="C299" s="997" t="str">
        <f ca="1">IF(OFFSET('活動記録 '!$C$6,$A299,)="","",OFFSET('活動記録 '!$C$6,$A299,))</f>
        <v/>
      </c>
      <c r="D299" t="str">
        <f ca="1">IF(OFFSET('活動記録 '!$D$6,$A299,)="","",OFFSET('活動記録 '!$D$6,$A299,))</f>
        <v/>
      </c>
      <c r="E299" t="str">
        <f ca="1">IF(OFFSET('活動記録 '!$E$6,$A299,)="","",OFFSET('活動記録 '!$E$6,$A299,))</f>
        <v/>
      </c>
      <c r="F299" t="str">
        <f ca="1">IF(OFFSET('活動記録 '!$F$6,$A299,)="","",OFFSET('活動記録 '!$F$6,$A299,))</f>
        <v/>
      </c>
      <c r="G299" t="str">
        <f ca="1">IF(OFFSET('活動記録 '!$H$6,$A299,)="","",OFFSET('活動記録 '!$H$6,$A299,))</f>
        <v/>
      </c>
      <c r="H299" t="str">
        <f ca="1">IF(OFFSET('活動記録 '!$N$6,$A299,)="","",OFFSET('活動記録 '!$N$6,$A299,))</f>
        <v/>
      </c>
      <c r="I299" t="str">
        <f ca="1">IF(OFFSET('活動記録 '!$I$6,$A299,)="","",OFFSET('活動記録 '!$I$6,$A299,))</f>
        <v/>
      </c>
      <c r="J299" t="str">
        <f ca="1">IF(OFFSET('活動記録 '!$J$6,$A299,)="","",OFFSET('活動記録 '!$J$6,$A299,))</f>
        <v/>
      </c>
      <c r="K299" t="str">
        <f ca="1">IF(OFFSET('活動記録 '!$K$6,$A299,)="","",OFFSET('活動記録 '!$K$6,$A299,))</f>
        <v/>
      </c>
      <c r="L299" t="str">
        <f ca="1">IF(OFFSET('活動記録 '!$L$6,$A299,)="","",OFFSET('活動記録 '!$L$6,$A299,))</f>
        <v/>
      </c>
      <c r="M299" t="str">
        <f ca="1">IF(OFFSET('活動記録 '!$M$6,$A299,)="","",OFFSET('活動記録 '!$M$6,$A299,))</f>
        <v/>
      </c>
      <c r="N299" t="str">
        <f ca="1">IF(OFFSET('活動記録 '!$R$6,$A299,)="","",OFFSET('活動記録 '!$R$6,$A299,))</f>
        <v/>
      </c>
    </row>
    <row r="300" spans="1:14" x14ac:dyDescent="0.15">
      <c r="A300">
        <v>301</v>
      </c>
      <c r="B300" t="str">
        <f ca="1">IF(OFFSET('活動記録 '!$B$6,$A300,)="","",OFFSET('活動記録 '!$B$6,$A300,))</f>
        <v/>
      </c>
      <c r="C300" s="997" t="str">
        <f ca="1">IF(OFFSET('活動記録 '!$C$6,$A300,)="","",OFFSET('活動記録 '!$C$6,$A300,))</f>
        <v/>
      </c>
      <c r="D300" t="str">
        <f ca="1">IF(OFFSET('活動記録 '!$D$6,$A300,)="","",OFFSET('活動記録 '!$D$6,$A300,))</f>
        <v/>
      </c>
      <c r="E300" t="str">
        <f ca="1">IF(OFFSET('活動記録 '!$E$6,$A300,)="","",OFFSET('活動記録 '!$E$6,$A300,))</f>
        <v/>
      </c>
      <c r="F300" t="str">
        <f ca="1">IF(OFFSET('活動記録 '!$F$6,$A300,)="","",OFFSET('活動記録 '!$F$6,$A300,))</f>
        <v/>
      </c>
      <c r="G300" t="str">
        <f ca="1">IF(OFFSET('活動記録 '!$H$6,$A300,)="","",OFFSET('活動記録 '!$H$6,$A300,))</f>
        <v/>
      </c>
      <c r="H300" t="str">
        <f ca="1">IF(OFFSET('活動記録 '!$N$6,$A300,)="","",OFFSET('活動記録 '!$N$6,$A300,))</f>
        <v/>
      </c>
      <c r="I300" t="str">
        <f ca="1">IF(OFFSET('活動記録 '!$I$6,$A300,)="","",OFFSET('活動記録 '!$I$6,$A300,))</f>
        <v/>
      </c>
      <c r="J300" t="str">
        <f ca="1">IF(OFFSET('活動記録 '!$J$6,$A300,)="","",OFFSET('活動記録 '!$J$6,$A300,))</f>
        <v/>
      </c>
      <c r="K300" t="str">
        <f ca="1">IF(OFFSET('活動記録 '!$K$6,$A300,)="","",OFFSET('活動記録 '!$K$6,$A300,))</f>
        <v/>
      </c>
      <c r="L300" t="str">
        <f ca="1">IF(OFFSET('活動記録 '!$L$6,$A300,)="","",OFFSET('活動記録 '!$L$6,$A300,))</f>
        <v/>
      </c>
      <c r="M300" t="str">
        <f ca="1">IF(OFFSET('活動記録 '!$M$6,$A300,)="","",OFFSET('活動記録 '!$M$6,$A300,))</f>
        <v/>
      </c>
      <c r="N300" t="str">
        <f ca="1">IF(OFFSET('活動記録 '!$R$6,$A300,)="","",OFFSET('活動記録 '!$R$6,$A300,))</f>
        <v/>
      </c>
    </row>
  </sheetData>
  <phoneticPr fontId="4"/>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15669-31D7-44EF-AE5A-F49F03B6CCE6}">
  <dimension ref="A1:P300"/>
  <sheetViews>
    <sheetView workbookViewId="0"/>
  </sheetViews>
  <sheetFormatPr defaultRowHeight="13.5" x14ac:dyDescent="0.15"/>
  <cols>
    <col min="1" max="1" width="14.625" customWidth="1"/>
    <col min="2" max="2" width="14.5" style="997" customWidth="1"/>
    <col min="3" max="5" width="14.5" customWidth="1"/>
    <col min="6" max="6" width="20.125" customWidth="1"/>
    <col min="7" max="7" width="57.75" customWidth="1"/>
    <col min="8" max="9" width="14.5" customWidth="1"/>
    <col min="10" max="12" width="14.125" customWidth="1"/>
    <col min="13" max="13" width="31.5" customWidth="1"/>
    <col min="14" max="14" width="17.25" customWidth="1"/>
    <col min="15" max="15" width="16.375" customWidth="1"/>
    <col min="16" max="16" width="24.5" customWidth="1"/>
  </cols>
  <sheetData>
    <row r="1" spans="1:16" s="866" customFormat="1" x14ac:dyDescent="0.15">
      <c r="A1" s="877" t="s">
        <v>947</v>
      </c>
      <c r="B1" s="869" t="s">
        <v>948</v>
      </c>
      <c r="C1" s="877" t="s">
        <v>949</v>
      </c>
      <c r="D1" s="877" t="s">
        <v>950</v>
      </c>
      <c r="E1" s="877" t="s">
        <v>951</v>
      </c>
      <c r="F1" s="877" t="s">
        <v>952</v>
      </c>
      <c r="G1" s="877" t="s">
        <v>953</v>
      </c>
      <c r="H1" s="877" t="s">
        <v>954</v>
      </c>
      <c r="I1" s="877" t="s">
        <v>955</v>
      </c>
      <c r="J1" s="877" t="s">
        <v>956</v>
      </c>
      <c r="K1" s="877" t="s">
        <v>957</v>
      </c>
      <c r="L1" s="877" t="s">
        <v>958</v>
      </c>
      <c r="M1" s="877" t="s">
        <v>959</v>
      </c>
      <c r="N1" s="878" t="s">
        <v>950</v>
      </c>
      <c r="O1" s="878" t="s">
        <v>951</v>
      </c>
      <c r="P1" s="878" t="s">
        <v>960</v>
      </c>
    </row>
    <row r="2" spans="1:16" x14ac:dyDescent="0.15">
      <c r="A2" s="868" t="str">
        <f ca="1">IF(COUNTIF(データ整理_活動記録!$F$2:'データ整理_活動記録'!$F2,"この線より上に行を挿入してください。")=0,データ整理_活動記録!$B2,"")</f>
        <v/>
      </c>
      <c r="B2" s="997" t="str">
        <f ca="1">IF(COUNTIF(データ整理_活動記録!$F$2:'データ整理_活動記録'!$F2,"この線より上に行を挿入してください。")=0,データ整理_活動記録!$C2,"")</f>
        <v/>
      </c>
      <c r="C2" t="str">
        <f ca="1">IF(COUNTIF(データ整理_活動記録!$F$2:'データ整理_活動記録'!$F2,"この線より上に行を挿入してください。")=0,データ整理_活動記録!D2,"")</f>
        <v/>
      </c>
      <c r="D2" t="str">
        <f ca="1">IF(COUNTIF(データ整理_活動記録!$F$2:'データ整理_活動記録'!$F2,"この線より上に行を挿入してください。")=0,データ整理_活動記録!E2,"")</f>
        <v/>
      </c>
      <c r="E2" t="str">
        <f ca="1">IF(COUNTIF(データ整理_活動記録!$F$2:'データ整理_活動記録'!$F2,"この線より上に行を挿入してください。")=0,データ整理_活動記録!F2,"")</f>
        <v/>
      </c>
      <c r="F2" t="str">
        <f ca="1">IF(COUNTIF(データ整理_活動記録!$F$2:'データ整理_活動記録'!$F2,"この線より上に行を挿入してください。")=0,IFERROR(VLOOKUP(データ整理_活動記録!G2,【選択肢】!$U$3:$V$74,2,),""),"")</f>
        <v/>
      </c>
      <c r="G2" t="str">
        <f ca="1">IF(COUNTIF(データ整理_活動記録!$F$2:'データ整理_活動記録'!$F2,"この線より上に行を挿入してください。")=0,データ整理_活動記録!H2,"")</f>
        <v/>
      </c>
      <c r="H2" t="str">
        <f ca="1">IF(COUNTIF(データ整理_活動記録!$F$2:'データ整理_活動記録'!$F2,"この線より上に行を挿入してください。")=0,IFERROR(VLOOKUP(データ整理_活動記録!I2,【選択肢】!$U$3:$V$74,2,),""),"")</f>
        <v/>
      </c>
      <c r="I2" t="str">
        <f ca="1">IF(COUNTIF(データ整理_活動記録!$F$2:'データ整理_活動記録'!$F2,"この線より上に行を挿入してください。")=0,IFERROR(VLOOKUP(データ整理_活動記録!J2,【選択肢】!$U$3:$V$74,2,),""),"")</f>
        <v/>
      </c>
      <c r="J2" t="str">
        <f ca="1">IF(COUNTIF(データ整理_活動記録!$F$2:'データ整理_活動記録'!$F2,"この線より上に行を挿入してください。")=0,IFERROR(VLOOKUP(データ整理_活動記録!K2,【選択肢】!$U$3:$V$74,2,),""),"")</f>
        <v/>
      </c>
      <c r="K2" t="str">
        <f ca="1">IF(COUNTIF(データ整理_活動記録!$F$2:'データ整理_活動記録'!$F2,"この線より上に行を挿入してください。")=0,IFERROR(VLOOKUP(データ整理_活動記録!L2,【選択肢】!$U$3:$V$74,2,),""),"")</f>
        <v/>
      </c>
      <c r="L2" t="str">
        <f ca="1">IF(COUNTIF(データ整理_活動記録!$F$2:'データ整理_活動記録'!$F2,"この線より上に行を挿入してください。")=0,IFERROR(VLOOKUP(データ整理_活動記録!M2,【選択肢】!$U$3:$V$74,2,),""),"")</f>
        <v/>
      </c>
      <c r="M2" t="str">
        <f ca="1">IF(COUNTIF(データ整理_活動記録!$F$2:'データ整理_活動記録'!$F2,"この線より上に行を挿入してください。")=0,データ整理_活動記録!N2,"")</f>
        <v/>
      </c>
      <c r="N2">
        <f>IF('活動記録 '!E31&lt;&gt;"",'活動記録 '!E31,"")</f>
        <v>0</v>
      </c>
      <c r="O2">
        <f>IF('活動記録 '!F31&lt;&gt;"",'活動記録 '!F31,"")</f>
        <v>0</v>
      </c>
      <c r="P2">
        <f>IF('活動記録 '!G31&lt;&gt;"",'活動記録 '!G31,"")</f>
        <v>0</v>
      </c>
    </row>
    <row r="3" spans="1:16" x14ac:dyDescent="0.15">
      <c r="A3" s="868" t="str">
        <f ca="1">IF(COUNTIF(データ整理_活動記録!$F$2:'データ整理_活動記録'!$F3,"この線より上に行を挿入してください。")=0,データ整理_活動記録!$B3,"")</f>
        <v/>
      </c>
      <c r="B3" s="997" t="str">
        <f ca="1">IF(COUNTIF(データ整理_活動記録!$F$2:'データ整理_活動記録'!$F3,"この線より上に行を挿入してください。")=0,データ整理_活動記録!$C3,"")</f>
        <v/>
      </c>
      <c r="C3" t="str">
        <f ca="1">IF(COUNTIF(データ整理_活動記録!$F$2:'データ整理_活動記録'!$F3,"この線より上に行を挿入してください。")=0,データ整理_活動記録!D3,"")</f>
        <v/>
      </c>
      <c r="D3" t="str">
        <f ca="1">IF(COUNTIF(データ整理_活動記録!$F$2:'データ整理_活動記録'!$F3,"この線より上に行を挿入してください。")=0,データ整理_活動記録!E3,"")</f>
        <v/>
      </c>
      <c r="E3" t="str">
        <f ca="1">IF(COUNTIF(データ整理_活動記録!$F$2:'データ整理_活動記録'!$F3,"この線より上に行を挿入してください。")=0,データ整理_活動記録!F3,"")</f>
        <v/>
      </c>
      <c r="F3" t="str">
        <f ca="1">IF(COUNTIF(データ整理_活動記録!$F$2:'データ整理_活動記録'!$F3,"この線より上に行を挿入してください。")=0,IFERROR(VLOOKUP(データ整理_活動記録!G3,【選択肢】!$U$3:$V$74,2,),""),"")</f>
        <v/>
      </c>
      <c r="G3" t="str">
        <f ca="1">IF(COUNTIF(データ整理_活動記録!$F$2:'データ整理_活動記録'!$F3,"この線より上に行を挿入してください。")=0,データ整理_活動記録!H3,"")</f>
        <v/>
      </c>
      <c r="H3" t="str">
        <f ca="1">IF(COUNTIF(データ整理_活動記録!$F$2:'データ整理_活動記録'!$F3,"この線より上に行を挿入してください。")=0,IFERROR(VLOOKUP(データ整理_活動記録!I3,【選択肢】!$U$3:$V$74,2,),""),"")</f>
        <v/>
      </c>
      <c r="I3" t="str">
        <f ca="1">IF(COUNTIF(データ整理_活動記録!$F$2:'データ整理_活動記録'!$F3,"この線より上に行を挿入してください。")=0,IFERROR(VLOOKUP(データ整理_活動記録!J3,【選択肢】!$U$3:$V$74,2,),""),"")</f>
        <v/>
      </c>
      <c r="J3" t="str">
        <f ca="1">IF(COUNTIF(データ整理_活動記録!$F$2:'データ整理_活動記録'!$F3,"この線より上に行を挿入してください。")=0,IFERROR(VLOOKUP(データ整理_活動記録!K3,【選択肢】!$U$3:$V$74,2,),""),"")</f>
        <v/>
      </c>
      <c r="K3" t="str">
        <f ca="1">IF(COUNTIF(データ整理_活動記録!$F$2:'データ整理_活動記録'!$F3,"この線より上に行を挿入してください。")=0,IFERROR(VLOOKUP(データ整理_活動記録!L3,【選択肢】!$U$3:$V$74,2,),""),"")</f>
        <v/>
      </c>
      <c r="L3" t="str">
        <f ca="1">IF(COUNTIF(データ整理_活動記録!$F$2:'データ整理_活動記録'!$F3,"この線より上に行を挿入してください。")=0,IFERROR(VLOOKUP(データ整理_活動記録!M3,【選択肢】!$U$3:$V$74,2,),""),"")</f>
        <v/>
      </c>
      <c r="M3" t="str">
        <f ca="1">IF(COUNTIF(データ整理_活動記録!$F$2:'データ整理_活動記録'!$F3,"この線より上に行を挿入してください。")=0,データ整理_活動記録!N3,"")</f>
        <v/>
      </c>
    </row>
    <row r="4" spans="1:16" x14ac:dyDescent="0.15">
      <c r="A4" s="868" t="str">
        <f ca="1">IF(COUNTIF(データ整理_活動記録!$F$2:'データ整理_活動記録'!$F4,"この線より上に行を挿入してください。")=0,データ整理_活動記録!$B4,"")</f>
        <v/>
      </c>
      <c r="B4" s="997" t="str">
        <f ca="1">IF(COUNTIF(データ整理_活動記録!$F$2:'データ整理_活動記録'!$F4,"この線より上に行を挿入してください。")=0,データ整理_活動記録!$C4,"")</f>
        <v/>
      </c>
      <c r="C4" t="str">
        <f ca="1">IF(COUNTIF(データ整理_活動記録!$F$2:'データ整理_活動記録'!$F4,"この線より上に行を挿入してください。")=0,データ整理_活動記録!D4,"")</f>
        <v/>
      </c>
      <c r="D4" t="str">
        <f ca="1">IF(COUNTIF(データ整理_活動記録!$F$2:'データ整理_活動記録'!$F4,"この線より上に行を挿入してください。")=0,データ整理_活動記録!E4,"")</f>
        <v/>
      </c>
      <c r="E4" t="str">
        <f ca="1">IF(COUNTIF(データ整理_活動記録!$F$2:'データ整理_活動記録'!$F4,"この線より上に行を挿入してください。")=0,データ整理_活動記録!F4,"")</f>
        <v/>
      </c>
      <c r="F4" t="str">
        <f ca="1">IF(COUNTIF(データ整理_活動記録!$F$2:'データ整理_活動記録'!$F4,"この線より上に行を挿入してください。")=0,IFERROR(VLOOKUP(データ整理_活動記録!G4,【選択肢】!$U$3:$V$74,2,),""),"")</f>
        <v/>
      </c>
      <c r="G4" t="str">
        <f ca="1">IF(COUNTIF(データ整理_活動記録!$F$2:'データ整理_活動記録'!$F4,"この線より上に行を挿入してください。")=0,データ整理_活動記録!H4,"")</f>
        <v/>
      </c>
      <c r="H4" t="str">
        <f ca="1">IF(COUNTIF(データ整理_活動記録!$F$2:'データ整理_活動記録'!$F4,"この線より上に行を挿入してください。")=0,IFERROR(VLOOKUP(データ整理_活動記録!I4,【選択肢】!$U$3:$V$74,2,),""),"")</f>
        <v/>
      </c>
      <c r="I4" t="str">
        <f ca="1">IF(COUNTIF(データ整理_活動記録!$F$2:'データ整理_活動記録'!$F4,"この線より上に行を挿入してください。")=0,IFERROR(VLOOKUP(データ整理_活動記録!J4,【選択肢】!$U$3:$V$74,2,),""),"")</f>
        <v/>
      </c>
      <c r="J4" t="str">
        <f ca="1">IF(COUNTIF(データ整理_活動記録!$F$2:'データ整理_活動記録'!$F4,"この線より上に行を挿入してください。")=0,IFERROR(VLOOKUP(データ整理_活動記録!K4,【選択肢】!$U$3:$V$74,2,),""),"")</f>
        <v/>
      </c>
      <c r="K4" t="str">
        <f ca="1">IF(COUNTIF(データ整理_活動記録!$F$2:'データ整理_活動記録'!$F4,"この線より上に行を挿入してください。")=0,IFERROR(VLOOKUP(データ整理_活動記録!L4,【選択肢】!$U$3:$V$74,2,),""),"")</f>
        <v/>
      </c>
      <c r="L4" t="str">
        <f ca="1">IF(COUNTIF(データ整理_活動記録!$F$2:'データ整理_活動記録'!$F4,"この線より上に行を挿入してください。")=0,IFERROR(VLOOKUP(データ整理_活動記録!M4,【選択肢】!$U$3:$V$74,2,),""),"")</f>
        <v/>
      </c>
      <c r="M4" t="str">
        <f ca="1">IF(COUNTIF(データ整理_活動記録!$F$2:'データ整理_活動記録'!$F4,"この線より上に行を挿入してください。")=0,データ整理_活動記録!N4,"")</f>
        <v/>
      </c>
    </row>
    <row r="5" spans="1:16" x14ac:dyDescent="0.15">
      <c r="A5" s="868" t="str">
        <f ca="1">IF(COUNTIF(データ整理_活動記録!$F$2:'データ整理_活動記録'!$F5,"この線より上に行を挿入してください。")=0,データ整理_活動記録!$B5,"")</f>
        <v/>
      </c>
      <c r="B5" s="997" t="str">
        <f ca="1">IF(COUNTIF(データ整理_活動記録!$F$2:'データ整理_活動記録'!$F5,"この線より上に行を挿入してください。")=0,データ整理_活動記録!$C5,"")</f>
        <v/>
      </c>
      <c r="C5" t="str">
        <f ca="1">IF(COUNTIF(データ整理_活動記録!$F$2:'データ整理_活動記録'!$F5,"この線より上に行を挿入してください。")=0,データ整理_活動記録!D5,"")</f>
        <v/>
      </c>
      <c r="D5" t="str">
        <f ca="1">IF(COUNTIF(データ整理_活動記録!$F$2:'データ整理_活動記録'!$F5,"この線より上に行を挿入してください。")=0,データ整理_活動記録!E5,"")</f>
        <v/>
      </c>
      <c r="E5" t="str">
        <f ca="1">IF(COUNTIF(データ整理_活動記録!$F$2:'データ整理_活動記録'!$F5,"この線より上に行を挿入してください。")=0,データ整理_活動記録!F5,"")</f>
        <v/>
      </c>
      <c r="F5" t="str">
        <f ca="1">IF(COUNTIF(データ整理_活動記録!$F$2:'データ整理_活動記録'!$F5,"この線より上に行を挿入してください。")=0,IFERROR(VLOOKUP(データ整理_活動記録!G5,【選択肢】!$U$3:$V$74,2,),""),"")</f>
        <v/>
      </c>
      <c r="G5" t="str">
        <f ca="1">IF(COUNTIF(データ整理_活動記録!$F$2:'データ整理_活動記録'!$F5,"この線より上に行を挿入してください。")=0,データ整理_活動記録!H5,"")</f>
        <v/>
      </c>
      <c r="H5" t="str">
        <f ca="1">IF(COUNTIF(データ整理_活動記録!$F$2:'データ整理_活動記録'!$F5,"この線より上に行を挿入してください。")=0,IFERROR(VLOOKUP(データ整理_活動記録!I5,【選択肢】!$U$3:$V$74,2,),""),"")</f>
        <v/>
      </c>
      <c r="I5" t="str">
        <f ca="1">IF(COUNTIF(データ整理_活動記録!$F$2:'データ整理_活動記録'!$F5,"この線より上に行を挿入してください。")=0,IFERROR(VLOOKUP(データ整理_活動記録!J5,【選択肢】!$U$3:$V$74,2,),""),"")</f>
        <v/>
      </c>
      <c r="J5" t="str">
        <f ca="1">IF(COUNTIF(データ整理_活動記録!$F$2:'データ整理_活動記録'!$F5,"この線より上に行を挿入してください。")=0,IFERROR(VLOOKUP(データ整理_活動記録!K5,【選択肢】!$U$3:$V$74,2,),""),"")</f>
        <v/>
      </c>
      <c r="K5" t="str">
        <f ca="1">IF(COUNTIF(データ整理_活動記録!$F$2:'データ整理_活動記録'!$F5,"この線より上に行を挿入してください。")=0,IFERROR(VLOOKUP(データ整理_活動記録!L5,【選択肢】!$U$3:$V$74,2,),""),"")</f>
        <v/>
      </c>
      <c r="L5" t="str">
        <f ca="1">IF(COUNTIF(データ整理_活動記録!$F$2:'データ整理_活動記録'!$F5,"この線より上に行を挿入してください。")=0,IFERROR(VLOOKUP(データ整理_活動記録!M5,【選択肢】!$U$3:$V$74,2,),""),"")</f>
        <v/>
      </c>
      <c r="M5" t="str">
        <f ca="1">IF(COUNTIF(データ整理_活動記録!$F$2:'データ整理_活動記録'!$F5,"この線より上に行を挿入してください。")=0,データ整理_活動記録!N5,"")</f>
        <v/>
      </c>
    </row>
    <row r="6" spans="1:16" x14ac:dyDescent="0.15">
      <c r="A6" s="868" t="str">
        <f ca="1">IF(COUNTIF(データ整理_活動記録!$F$2:'データ整理_活動記録'!$F6,"この線より上に行を挿入してください。")=0,データ整理_活動記録!$B6,"")</f>
        <v/>
      </c>
      <c r="B6" s="997" t="str">
        <f ca="1">IF(COUNTIF(データ整理_活動記録!$F$2:'データ整理_活動記録'!$F6,"この線より上に行を挿入してください。")=0,データ整理_活動記録!$C6,"")</f>
        <v/>
      </c>
      <c r="C6" t="str">
        <f ca="1">IF(COUNTIF(データ整理_活動記録!$F$2:'データ整理_活動記録'!$F6,"この線より上に行を挿入してください。")=0,データ整理_活動記録!D6,"")</f>
        <v/>
      </c>
      <c r="D6" t="str">
        <f ca="1">IF(COUNTIF(データ整理_活動記録!$F$2:'データ整理_活動記録'!$F6,"この線より上に行を挿入してください。")=0,データ整理_活動記録!E6,"")</f>
        <v/>
      </c>
      <c r="E6" t="str">
        <f ca="1">IF(COUNTIF(データ整理_活動記録!$F$2:'データ整理_活動記録'!$F6,"この線より上に行を挿入してください。")=0,データ整理_活動記録!F6,"")</f>
        <v/>
      </c>
      <c r="F6" t="str">
        <f ca="1">IF(COUNTIF(データ整理_活動記録!$F$2:'データ整理_活動記録'!$F6,"この線より上に行を挿入してください。")=0,IFERROR(VLOOKUP(データ整理_活動記録!G6,【選択肢】!$U$3:$V$74,2,),""),"")</f>
        <v/>
      </c>
      <c r="G6" t="str">
        <f ca="1">IF(COUNTIF(データ整理_活動記録!$F$2:'データ整理_活動記録'!$F6,"この線より上に行を挿入してください。")=0,データ整理_活動記録!H6,"")</f>
        <v/>
      </c>
      <c r="H6" t="str">
        <f ca="1">IF(COUNTIF(データ整理_活動記録!$F$2:'データ整理_活動記録'!$F6,"この線より上に行を挿入してください。")=0,IFERROR(VLOOKUP(データ整理_活動記録!I6,【選択肢】!$U$3:$V$74,2,),""),"")</f>
        <v/>
      </c>
      <c r="I6" t="str">
        <f ca="1">IF(COUNTIF(データ整理_活動記録!$F$2:'データ整理_活動記録'!$F6,"この線より上に行を挿入してください。")=0,IFERROR(VLOOKUP(データ整理_活動記録!J6,【選択肢】!$U$3:$V$74,2,),""),"")</f>
        <v/>
      </c>
      <c r="J6" t="str">
        <f ca="1">IF(COUNTIF(データ整理_活動記録!$F$2:'データ整理_活動記録'!$F6,"この線より上に行を挿入してください。")=0,IFERROR(VLOOKUP(データ整理_活動記録!K6,【選択肢】!$U$3:$V$74,2,),""),"")</f>
        <v/>
      </c>
      <c r="K6" t="str">
        <f ca="1">IF(COUNTIF(データ整理_活動記録!$F$2:'データ整理_活動記録'!$F6,"この線より上に行を挿入してください。")=0,IFERROR(VLOOKUP(データ整理_活動記録!L6,【選択肢】!$U$3:$V$74,2,),""),"")</f>
        <v/>
      </c>
      <c r="L6" t="str">
        <f ca="1">IF(COUNTIF(データ整理_活動記録!$F$2:'データ整理_活動記録'!$F6,"この線より上に行を挿入してください。")=0,IFERROR(VLOOKUP(データ整理_活動記録!M6,【選択肢】!$U$3:$V$74,2,),""),"")</f>
        <v/>
      </c>
      <c r="M6" t="str">
        <f ca="1">IF(COUNTIF(データ整理_活動記録!$F$2:'データ整理_活動記録'!$F6,"この線より上に行を挿入してください。")=0,データ整理_活動記録!N6,"")</f>
        <v/>
      </c>
    </row>
    <row r="7" spans="1:16" x14ac:dyDescent="0.15">
      <c r="A7" s="868" t="str">
        <f ca="1">IF(COUNTIF(データ整理_活動記録!$F$2:'データ整理_活動記録'!$F7,"この線より上に行を挿入してください。")=0,データ整理_活動記録!$B7,"")</f>
        <v/>
      </c>
      <c r="B7" s="997" t="str">
        <f ca="1">IF(COUNTIF(データ整理_活動記録!$F$2:'データ整理_活動記録'!$F7,"この線より上に行を挿入してください。")=0,データ整理_活動記録!$C7,"")</f>
        <v/>
      </c>
      <c r="C7" t="str">
        <f ca="1">IF(COUNTIF(データ整理_活動記録!$F$2:'データ整理_活動記録'!$F7,"この線より上に行を挿入してください。")=0,データ整理_活動記録!D7,"")</f>
        <v/>
      </c>
      <c r="D7" t="str">
        <f ca="1">IF(COUNTIF(データ整理_活動記録!$F$2:'データ整理_活動記録'!$F7,"この線より上に行を挿入してください。")=0,データ整理_活動記録!E7,"")</f>
        <v/>
      </c>
      <c r="E7" t="str">
        <f ca="1">IF(COUNTIF(データ整理_活動記録!$F$2:'データ整理_活動記録'!$F7,"この線より上に行を挿入してください。")=0,データ整理_活動記録!F7,"")</f>
        <v/>
      </c>
      <c r="F7" t="str">
        <f ca="1">IF(COUNTIF(データ整理_活動記録!$F$2:'データ整理_活動記録'!$F7,"この線より上に行を挿入してください。")=0,IFERROR(VLOOKUP(データ整理_活動記録!G7,【選択肢】!$U$3:$V$74,2,),""),"")</f>
        <v/>
      </c>
      <c r="G7" t="str">
        <f ca="1">IF(COUNTIF(データ整理_活動記録!$F$2:'データ整理_活動記録'!$F7,"この線より上に行を挿入してください。")=0,データ整理_活動記録!H7,"")</f>
        <v/>
      </c>
      <c r="H7" t="str">
        <f ca="1">IF(COUNTIF(データ整理_活動記録!$F$2:'データ整理_活動記録'!$F7,"この線より上に行を挿入してください。")=0,IFERROR(VLOOKUP(データ整理_活動記録!I7,【選択肢】!$U$3:$V$74,2,),""),"")</f>
        <v/>
      </c>
      <c r="I7" t="str">
        <f ca="1">IF(COUNTIF(データ整理_活動記録!$F$2:'データ整理_活動記録'!$F7,"この線より上に行を挿入してください。")=0,IFERROR(VLOOKUP(データ整理_活動記録!J7,【選択肢】!$U$3:$V$74,2,),""),"")</f>
        <v/>
      </c>
      <c r="J7" t="str">
        <f ca="1">IF(COUNTIF(データ整理_活動記録!$F$2:'データ整理_活動記録'!$F7,"この線より上に行を挿入してください。")=0,IFERROR(VLOOKUP(データ整理_活動記録!K7,【選択肢】!$U$3:$V$74,2,),""),"")</f>
        <v/>
      </c>
      <c r="K7" t="str">
        <f ca="1">IF(COUNTIF(データ整理_活動記録!$F$2:'データ整理_活動記録'!$F7,"この線より上に行を挿入してください。")=0,IFERROR(VLOOKUP(データ整理_活動記録!L7,【選択肢】!$U$3:$V$74,2,),""),"")</f>
        <v/>
      </c>
      <c r="L7" t="str">
        <f ca="1">IF(COUNTIF(データ整理_活動記録!$F$2:'データ整理_活動記録'!$F7,"この線より上に行を挿入してください。")=0,IFERROR(VLOOKUP(データ整理_活動記録!M7,【選択肢】!$U$3:$V$74,2,),""),"")</f>
        <v/>
      </c>
      <c r="M7" t="str">
        <f ca="1">IF(COUNTIF(データ整理_活動記録!$F$2:'データ整理_活動記録'!$F7,"この線より上に行を挿入してください。")=0,データ整理_活動記録!N7,"")</f>
        <v/>
      </c>
    </row>
    <row r="8" spans="1:16" x14ac:dyDescent="0.15">
      <c r="A8" s="868" t="str">
        <f ca="1">IF(COUNTIF(データ整理_活動記録!$F$2:'データ整理_活動記録'!$F8,"この線より上に行を挿入してください。")=0,データ整理_活動記録!$B8,"")</f>
        <v/>
      </c>
      <c r="B8" s="997" t="str">
        <f ca="1">IF(COUNTIF(データ整理_活動記録!$F$2:'データ整理_活動記録'!$F8,"この線より上に行を挿入してください。")=0,データ整理_活動記録!$C8,"")</f>
        <v/>
      </c>
      <c r="C8" t="str">
        <f ca="1">IF(COUNTIF(データ整理_活動記録!$F$2:'データ整理_活動記録'!$F8,"この線より上に行を挿入してください。")=0,データ整理_活動記録!D8,"")</f>
        <v/>
      </c>
      <c r="D8" t="str">
        <f ca="1">IF(COUNTIF(データ整理_活動記録!$F$2:'データ整理_活動記録'!$F8,"この線より上に行を挿入してください。")=0,データ整理_活動記録!E8,"")</f>
        <v/>
      </c>
      <c r="E8" t="str">
        <f ca="1">IF(COUNTIF(データ整理_活動記録!$F$2:'データ整理_活動記録'!$F8,"この線より上に行を挿入してください。")=0,データ整理_活動記録!F8,"")</f>
        <v/>
      </c>
      <c r="F8" t="str">
        <f ca="1">IF(COUNTIF(データ整理_活動記録!$F$2:'データ整理_活動記録'!$F8,"この線より上に行を挿入してください。")=0,IFERROR(VLOOKUP(データ整理_活動記録!G8,【選択肢】!$U$3:$V$74,2,),""),"")</f>
        <v/>
      </c>
      <c r="G8" t="str">
        <f ca="1">IF(COUNTIF(データ整理_活動記録!$F$2:'データ整理_活動記録'!$F8,"この線より上に行を挿入してください。")=0,データ整理_活動記録!H8,"")</f>
        <v/>
      </c>
      <c r="H8" t="str">
        <f ca="1">IF(COUNTIF(データ整理_活動記録!$F$2:'データ整理_活動記録'!$F8,"この線より上に行を挿入してください。")=0,IFERROR(VLOOKUP(データ整理_活動記録!I8,【選択肢】!$U$3:$V$74,2,),""),"")</f>
        <v/>
      </c>
      <c r="I8" t="str">
        <f ca="1">IF(COUNTIF(データ整理_活動記録!$F$2:'データ整理_活動記録'!$F8,"この線より上に行を挿入してください。")=0,IFERROR(VLOOKUP(データ整理_活動記録!J8,【選択肢】!$U$3:$V$74,2,),""),"")</f>
        <v/>
      </c>
      <c r="J8" t="str">
        <f ca="1">IF(COUNTIF(データ整理_活動記録!$F$2:'データ整理_活動記録'!$F8,"この線より上に行を挿入してください。")=0,IFERROR(VLOOKUP(データ整理_活動記録!K8,【選択肢】!$U$3:$V$74,2,),""),"")</f>
        <v/>
      </c>
      <c r="K8" t="str">
        <f ca="1">IF(COUNTIF(データ整理_活動記録!$F$2:'データ整理_活動記録'!$F8,"この線より上に行を挿入してください。")=0,IFERROR(VLOOKUP(データ整理_活動記録!L8,【選択肢】!$U$3:$V$74,2,),""),"")</f>
        <v/>
      </c>
      <c r="L8" t="str">
        <f ca="1">IF(COUNTIF(データ整理_活動記録!$F$2:'データ整理_活動記録'!$F8,"この線より上に行を挿入してください。")=0,IFERROR(VLOOKUP(データ整理_活動記録!M8,【選択肢】!$U$3:$V$74,2,),""),"")</f>
        <v/>
      </c>
      <c r="M8" t="str">
        <f ca="1">IF(COUNTIF(データ整理_活動記録!$F$2:'データ整理_活動記録'!$F8,"この線より上に行を挿入してください。")=0,データ整理_活動記録!N8,"")</f>
        <v/>
      </c>
    </row>
    <row r="9" spans="1:16" x14ac:dyDescent="0.15">
      <c r="A9" s="868" t="str">
        <f ca="1">IF(COUNTIF(データ整理_活動記録!$F$2:'データ整理_活動記録'!$F9,"この線より上に行を挿入してください。")=0,データ整理_活動記録!$B9,"")</f>
        <v/>
      </c>
      <c r="B9" s="997" t="str">
        <f ca="1">IF(COUNTIF(データ整理_活動記録!$F$2:'データ整理_活動記録'!$F9,"この線より上に行を挿入してください。")=0,データ整理_活動記録!$C9,"")</f>
        <v/>
      </c>
      <c r="C9" t="str">
        <f ca="1">IF(COUNTIF(データ整理_活動記録!$F$2:'データ整理_活動記録'!$F9,"この線より上に行を挿入してください。")=0,データ整理_活動記録!D9,"")</f>
        <v/>
      </c>
      <c r="D9" t="str">
        <f ca="1">IF(COUNTIF(データ整理_活動記録!$F$2:'データ整理_活動記録'!$F9,"この線より上に行を挿入してください。")=0,データ整理_活動記録!E9,"")</f>
        <v/>
      </c>
      <c r="E9" t="str">
        <f ca="1">IF(COUNTIF(データ整理_活動記録!$F$2:'データ整理_活動記録'!$F9,"この線より上に行を挿入してください。")=0,データ整理_活動記録!F9,"")</f>
        <v/>
      </c>
      <c r="F9" t="str">
        <f ca="1">IF(COUNTIF(データ整理_活動記録!$F$2:'データ整理_活動記録'!$F9,"この線より上に行を挿入してください。")=0,IFERROR(VLOOKUP(データ整理_活動記録!G9,【選択肢】!$U$3:$V$74,2,),""),"")</f>
        <v/>
      </c>
      <c r="G9" t="str">
        <f ca="1">IF(COUNTIF(データ整理_活動記録!$F$2:'データ整理_活動記録'!$F9,"この線より上に行を挿入してください。")=0,データ整理_活動記録!H9,"")</f>
        <v/>
      </c>
      <c r="H9" t="str">
        <f ca="1">IF(COUNTIF(データ整理_活動記録!$F$2:'データ整理_活動記録'!$F9,"この線より上に行を挿入してください。")=0,IFERROR(VLOOKUP(データ整理_活動記録!I9,【選択肢】!$U$3:$V$74,2,),""),"")</f>
        <v/>
      </c>
      <c r="I9" t="str">
        <f ca="1">IF(COUNTIF(データ整理_活動記録!$F$2:'データ整理_活動記録'!$F9,"この線より上に行を挿入してください。")=0,IFERROR(VLOOKUP(データ整理_活動記録!J9,【選択肢】!$U$3:$V$74,2,),""),"")</f>
        <v/>
      </c>
      <c r="J9" t="str">
        <f ca="1">IF(COUNTIF(データ整理_活動記録!$F$2:'データ整理_活動記録'!$F9,"この線より上に行を挿入してください。")=0,IFERROR(VLOOKUP(データ整理_活動記録!K9,【選択肢】!$U$3:$V$74,2,),""),"")</f>
        <v/>
      </c>
      <c r="K9" t="str">
        <f ca="1">IF(COUNTIF(データ整理_活動記録!$F$2:'データ整理_活動記録'!$F9,"この線より上に行を挿入してください。")=0,IFERROR(VLOOKUP(データ整理_活動記録!L9,【選択肢】!$U$3:$V$74,2,),""),"")</f>
        <v/>
      </c>
      <c r="L9" t="str">
        <f ca="1">IF(COUNTIF(データ整理_活動記録!$F$2:'データ整理_活動記録'!$F9,"この線より上に行を挿入してください。")=0,IFERROR(VLOOKUP(データ整理_活動記録!M9,【選択肢】!$U$3:$V$74,2,),""),"")</f>
        <v/>
      </c>
      <c r="M9" t="str">
        <f ca="1">IF(COUNTIF(データ整理_活動記録!$F$2:'データ整理_活動記録'!$F9,"この線より上に行を挿入してください。")=0,データ整理_活動記録!N9,"")</f>
        <v/>
      </c>
    </row>
    <row r="10" spans="1:16" x14ac:dyDescent="0.15">
      <c r="A10" s="868" t="str">
        <f ca="1">IF(COUNTIF(データ整理_活動記録!$F$2:'データ整理_活動記録'!$F10,"この線より上に行を挿入してください。")=0,データ整理_活動記録!$B10,"")</f>
        <v/>
      </c>
      <c r="B10" s="997" t="str">
        <f ca="1">IF(COUNTIF(データ整理_活動記録!$F$2:'データ整理_活動記録'!$F10,"この線より上に行を挿入してください。")=0,データ整理_活動記録!$C10,"")</f>
        <v/>
      </c>
      <c r="C10" t="str">
        <f ca="1">IF(COUNTIF(データ整理_活動記録!$F$2:'データ整理_活動記録'!$F10,"この線より上に行を挿入してください。")=0,データ整理_活動記録!D10,"")</f>
        <v/>
      </c>
      <c r="D10" t="str">
        <f ca="1">IF(COUNTIF(データ整理_活動記録!$F$2:'データ整理_活動記録'!$F10,"この線より上に行を挿入してください。")=0,データ整理_活動記録!E10,"")</f>
        <v/>
      </c>
      <c r="E10" t="str">
        <f ca="1">IF(COUNTIF(データ整理_活動記録!$F$2:'データ整理_活動記録'!$F10,"この線より上に行を挿入してください。")=0,データ整理_活動記録!F10,"")</f>
        <v/>
      </c>
      <c r="F10" t="str">
        <f ca="1">IF(COUNTIF(データ整理_活動記録!$F$2:'データ整理_活動記録'!$F10,"この線より上に行を挿入してください。")=0,IFERROR(VLOOKUP(データ整理_活動記録!G10,【選択肢】!$U$3:$V$74,2,),""),"")</f>
        <v/>
      </c>
      <c r="G10" t="str">
        <f ca="1">IF(COUNTIF(データ整理_活動記録!$F$2:'データ整理_活動記録'!$F10,"この線より上に行を挿入してください。")=0,データ整理_活動記録!H10,"")</f>
        <v/>
      </c>
      <c r="H10" t="str">
        <f ca="1">IF(COUNTIF(データ整理_活動記録!$F$2:'データ整理_活動記録'!$F10,"この線より上に行を挿入してください。")=0,IFERROR(VLOOKUP(データ整理_活動記録!I10,【選択肢】!$U$3:$V$74,2,),""),"")</f>
        <v/>
      </c>
      <c r="I10" t="str">
        <f ca="1">IF(COUNTIF(データ整理_活動記録!$F$2:'データ整理_活動記録'!$F10,"この線より上に行を挿入してください。")=0,IFERROR(VLOOKUP(データ整理_活動記録!J10,【選択肢】!$U$3:$V$74,2,),""),"")</f>
        <v/>
      </c>
      <c r="J10" t="str">
        <f ca="1">IF(COUNTIF(データ整理_活動記録!$F$2:'データ整理_活動記録'!$F10,"この線より上に行を挿入してください。")=0,IFERROR(VLOOKUP(データ整理_活動記録!K10,【選択肢】!$U$3:$V$74,2,),""),"")</f>
        <v/>
      </c>
      <c r="K10" t="str">
        <f ca="1">IF(COUNTIF(データ整理_活動記録!$F$2:'データ整理_活動記録'!$F10,"この線より上に行を挿入してください。")=0,IFERROR(VLOOKUP(データ整理_活動記録!L10,【選択肢】!$U$3:$V$74,2,),""),"")</f>
        <v/>
      </c>
      <c r="L10" t="str">
        <f ca="1">IF(COUNTIF(データ整理_活動記録!$F$2:'データ整理_活動記録'!$F10,"この線より上に行を挿入してください。")=0,IFERROR(VLOOKUP(データ整理_活動記録!M10,【選択肢】!$U$3:$V$74,2,),""),"")</f>
        <v/>
      </c>
      <c r="M10" t="str">
        <f ca="1">IF(COUNTIF(データ整理_活動記録!$F$2:'データ整理_活動記録'!$F10,"この線より上に行を挿入してください。")=0,データ整理_活動記録!N10,"")</f>
        <v/>
      </c>
    </row>
    <row r="11" spans="1:16" x14ac:dyDescent="0.15">
      <c r="A11" s="868" t="str">
        <f ca="1">IF(COUNTIF(データ整理_活動記録!$F$2:'データ整理_活動記録'!$F11,"この線より上に行を挿入してください。")=0,データ整理_活動記録!$B11,"")</f>
        <v/>
      </c>
      <c r="B11" s="997" t="str">
        <f ca="1">IF(COUNTIF(データ整理_活動記録!$F$2:'データ整理_活動記録'!$F11,"この線より上に行を挿入してください。")=0,データ整理_活動記録!$C11,"")</f>
        <v/>
      </c>
      <c r="C11" t="str">
        <f ca="1">IF(COUNTIF(データ整理_活動記録!$F$2:'データ整理_活動記録'!$F11,"この線より上に行を挿入してください。")=0,データ整理_活動記録!D11,"")</f>
        <v/>
      </c>
      <c r="D11" t="str">
        <f ca="1">IF(COUNTIF(データ整理_活動記録!$F$2:'データ整理_活動記録'!$F11,"この線より上に行を挿入してください。")=0,データ整理_活動記録!E11,"")</f>
        <v/>
      </c>
      <c r="E11" t="str">
        <f ca="1">IF(COUNTIF(データ整理_活動記録!$F$2:'データ整理_活動記録'!$F11,"この線より上に行を挿入してください。")=0,データ整理_活動記録!F11,"")</f>
        <v/>
      </c>
      <c r="F11" t="str">
        <f ca="1">IF(COUNTIF(データ整理_活動記録!$F$2:'データ整理_活動記録'!$F11,"この線より上に行を挿入してください。")=0,IFERROR(VLOOKUP(データ整理_活動記録!G11,【選択肢】!$U$3:$V$74,2,),""),"")</f>
        <v/>
      </c>
      <c r="G11" t="str">
        <f ca="1">IF(COUNTIF(データ整理_活動記録!$F$2:'データ整理_活動記録'!$F11,"この線より上に行を挿入してください。")=0,データ整理_活動記録!H11,"")</f>
        <v/>
      </c>
      <c r="H11" t="str">
        <f ca="1">IF(COUNTIF(データ整理_活動記録!$F$2:'データ整理_活動記録'!$F11,"この線より上に行を挿入してください。")=0,IFERROR(VLOOKUP(データ整理_活動記録!I11,【選択肢】!$U$3:$V$74,2,),""),"")</f>
        <v/>
      </c>
      <c r="I11" t="str">
        <f ca="1">IF(COUNTIF(データ整理_活動記録!$F$2:'データ整理_活動記録'!$F11,"この線より上に行を挿入してください。")=0,IFERROR(VLOOKUP(データ整理_活動記録!J11,【選択肢】!$U$3:$V$74,2,),""),"")</f>
        <v/>
      </c>
      <c r="J11" t="str">
        <f ca="1">IF(COUNTIF(データ整理_活動記録!$F$2:'データ整理_活動記録'!$F11,"この線より上に行を挿入してください。")=0,IFERROR(VLOOKUP(データ整理_活動記録!K11,【選択肢】!$U$3:$V$74,2,),""),"")</f>
        <v/>
      </c>
      <c r="K11" t="str">
        <f ca="1">IF(COUNTIF(データ整理_活動記録!$F$2:'データ整理_活動記録'!$F11,"この線より上に行を挿入してください。")=0,IFERROR(VLOOKUP(データ整理_活動記録!L11,【選択肢】!$U$3:$V$74,2,),""),"")</f>
        <v/>
      </c>
      <c r="L11" t="str">
        <f ca="1">IF(COUNTIF(データ整理_活動記録!$F$2:'データ整理_活動記録'!$F11,"この線より上に行を挿入してください。")=0,IFERROR(VLOOKUP(データ整理_活動記録!M11,【選択肢】!$U$3:$V$74,2,),""),"")</f>
        <v/>
      </c>
      <c r="M11" t="str">
        <f ca="1">IF(COUNTIF(データ整理_活動記録!$F$2:'データ整理_活動記録'!$F11,"この線より上に行を挿入してください。")=0,データ整理_活動記録!N11,"")</f>
        <v/>
      </c>
    </row>
    <row r="12" spans="1:16" x14ac:dyDescent="0.15">
      <c r="A12" s="868" t="str">
        <f ca="1">IF(COUNTIF(データ整理_活動記録!$F$2:'データ整理_活動記録'!$F12,"この線より上に行を挿入してください。")=0,データ整理_活動記録!$B12,"")</f>
        <v/>
      </c>
      <c r="B12" s="997" t="str">
        <f ca="1">IF(COUNTIF(データ整理_活動記録!$F$2:'データ整理_活動記録'!$F12,"この線より上に行を挿入してください。")=0,データ整理_活動記録!$C12,"")</f>
        <v/>
      </c>
      <c r="C12" t="str">
        <f ca="1">IF(COUNTIF(データ整理_活動記録!$F$2:'データ整理_活動記録'!$F12,"この線より上に行を挿入してください。")=0,データ整理_活動記録!D12,"")</f>
        <v/>
      </c>
      <c r="D12" t="str">
        <f ca="1">IF(COUNTIF(データ整理_活動記録!$F$2:'データ整理_活動記録'!$F12,"この線より上に行を挿入してください。")=0,データ整理_活動記録!E12,"")</f>
        <v/>
      </c>
      <c r="E12" t="str">
        <f ca="1">IF(COUNTIF(データ整理_活動記録!$F$2:'データ整理_活動記録'!$F12,"この線より上に行を挿入してください。")=0,データ整理_活動記録!F12,"")</f>
        <v/>
      </c>
      <c r="F12" t="str">
        <f ca="1">IF(COUNTIF(データ整理_活動記録!$F$2:'データ整理_活動記録'!$F12,"この線より上に行を挿入してください。")=0,IFERROR(VLOOKUP(データ整理_活動記録!G12,【選択肢】!$U$3:$V$74,2,),""),"")</f>
        <v/>
      </c>
      <c r="G12" t="str">
        <f ca="1">IF(COUNTIF(データ整理_活動記録!$F$2:'データ整理_活動記録'!$F12,"この線より上に行を挿入してください。")=0,データ整理_活動記録!H12,"")</f>
        <v/>
      </c>
      <c r="H12" t="str">
        <f ca="1">IF(COUNTIF(データ整理_活動記録!$F$2:'データ整理_活動記録'!$F12,"この線より上に行を挿入してください。")=0,IFERROR(VLOOKUP(データ整理_活動記録!I12,【選択肢】!$U$3:$V$74,2,),""),"")</f>
        <v/>
      </c>
      <c r="I12" t="str">
        <f ca="1">IF(COUNTIF(データ整理_活動記録!$F$2:'データ整理_活動記録'!$F12,"この線より上に行を挿入してください。")=0,IFERROR(VLOOKUP(データ整理_活動記録!J12,【選択肢】!$U$3:$V$74,2,),""),"")</f>
        <v/>
      </c>
      <c r="J12" t="str">
        <f ca="1">IF(COUNTIF(データ整理_活動記録!$F$2:'データ整理_活動記録'!$F12,"この線より上に行を挿入してください。")=0,IFERROR(VLOOKUP(データ整理_活動記録!K12,【選択肢】!$U$3:$V$74,2,),""),"")</f>
        <v/>
      </c>
      <c r="K12" t="str">
        <f ca="1">IF(COUNTIF(データ整理_活動記録!$F$2:'データ整理_活動記録'!$F12,"この線より上に行を挿入してください。")=0,IFERROR(VLOOKUP(データ整理_活動記録!L12,【選択肢】!$U$3:$V$74,2,),""),"")</f>
        <v/>
      </c>
      <c r="L12" t="str">
        <f ca="1">IF(COUNTIF(データ整理_活動記録!$F$2:'データ整理_活動記録'!$F12,"この線より上に行を挿入してください。")=0,IFERROR(VLOOKUP(データ整理_活動記録!M12,【選択肢】!$U$3:$V$74,2,),""),"")</f>
        <v/>
      </c>
      <c r="M12" t="str">
        <f ca="1">IF(COUNTIF(データ整理_活動記録!$F$2:'データ整理_活動記録'!$F12,"この線より上に行を挿入してください。")=0,データ整理_活動記録!N12,"")</f>
        <v/>
      </c>
    </row>
    <row r="13" spans="1:16" x14ac:dyDescent="0.15">
      <c r="A13" s="868" t="str">
        <f ca="1">IF(COUNTIF(データ整理_活動記録!$F$2:'データ整理_活動記録'!$F13,"この線より上に行を挿入してください。")=0,データ整理_活動記録!$B13,"")</f>
        <v/>
      </c>
      <c r="B13" s="997" t="str">
        <f ca="1">IF(COUNTIF(データ整理_活動記録!$F$2:'データ整理_活動記録'!$F13,"この線より上に行を挿入してください。")=0,データ整理_活動記録!$C13,"")</f>
        <v/>
      </c>
      <c r="C13" t="str">
        <f ca="1">IF(COUNTIF(データ整理_活動記録!$F$2:'データ整理_活動記録'!$F13,"この線より上に行を挿入してください。")=0,データ整理_活動記録!D13,"")</f>
        <v/>
      </c>
      <c r="D13" t="str">
        <f ca="1">IF(COUNTIF(データ整理_活動記録!$F$2:'データ整理_活動記録'!$F13,"この線より上に行を挿入してください。")=0,データ整理_活動記録!E13,"")</f>
        <v/>
      </c>
      <c r="E13" t="str">
        <f ca="1">IF(COUNTIF(データ整理_活動記録!$F$2:'データ整理_活動記録'!$F13,"この線より上に行を挿入してください。")=0,データ整理_活動記録!F13,"")</f>
        <v/>
      </c>
      <c r="F13" t="str">
        <f ca="1">IF(COUNTIF(データ整理_活動記録!$F$2:'データ整理_活動記録'!$F13,"この線より上に行を挿入してください。")=0,IFERROR(VLOOKUP(データ整理_活動記録!G13,【選択肢】!$U$3:$V$74,2,),""),"")</f>
        <v/>
      </c>
      <c r="G13" t="str">
        <f ca="1">IF(COUNTIF(データ整理_活動記録!$F$2:'データ整理_活動記録'!$F13,"この線より上に行を挿入してください。")=0,データ整理_活動記録!H13,"")</f>
        <v/>
      </c>
      <c r="H13" t="str">
        <f ca="1">IF(COUNTIF(データ整理_活動記録!$F$2:'データ整理_活動記録'!$F13,"この線より上に行を挿入してください。")=0,IFERROR(VLOOKUP(データ整理_活動記録!I13,【選択肢】!$U$3:$V$74,2,),""),"")</f>
        <v/>
      </c>
      <c r="I13" t="str">
        <f ca="1">IF(COUNTIF(データ整理_活動記録!$F$2:'データ整理_活動記録'!$F13,"この線より上に行を挿入してください。")=0,IFERROR(VLOOKUP(データ整理_活動記録!J13,【選択肢】!$U$3:$V$74,2,),""),"")</f>
        <v/>
      </c>
      <c r="J13" t="str">
        <f ca="1">IF(COUNTIF(データ整理_活動記録!$F$2:'データ整理_活動記録'!$F13,"この線より上に行を挿入してください。")=0,IFERROR(VLOOKUP(データ整理_活動記録!K13,【選択肢】!$U$3:$V$74,2,),""),"")</f>
        <v/>
      </c>
      <c r="K13" t="str">
        <f ca="1">IF(COUNTIF(データ整理_活動記録!$F$2:'データ整理_活動記録'!$F13,"この線より上に行を挿入してください。")=0,IFERROR(VLOOKUP(データ整理_活動記録!L13,【選択肢】!$U$3:$V$74,2,),""),"")</f>
        <v/>
      </c>
      <c r="L13" t="str">
        <f ca="1">IF(COUNTIF(データ整理_活動記録!$F$2:'データ整理_活動記録'!$F13,"この線より上に行を挿入してください。")=0,IFERROR(VLOOKUP(データ整理_活動記録!M13,【選択肢】!$U$3:$V$74,2,),""),"")</f>
        <v/>
      </c>
      <c r="M13" t="str">
        <f ca="1">IF(COUNTIF(データ整理_活動記録!$F$2:'データ整理_活動記録'!$F13,"この線より上に行を挿入してください。")=0,データ整理_活動記録!N13,"")</f>
        <v/>
      </c>
    </row>
    <row r="14" spans="1:16" x14ac:dyDescent="0.15">
      <c r="A14" s="868" t="str">
        <f ca="1">IF(COUNTIF(データ整理_活動記録!$F$2:'データ整理_活動記録'!$F14,"この線より上に行を挿入してください。")=0,データ整理_活動記録!$B14,"")</f>
        <v/>
      </c>
      <c r="B14" s="997" t="str">
        <f ca="1">IF(COUNTIF(データ整理_活動記録!$F$2:'データ整理_活動記録'!$F14,"この線より上に行を挿入してください。")=0,データ整理_活動記録!$C14,"")</f>
        <v/>
      </c>
      <c r="C14" t="str">
        <f ca="1">IF(COUNTIF(データ整理_活動記録!$F$2:'データ整理_活動記録'!$F14,"この線より上に行を挿入してください。")=0,データ整理_活動記録!D14,"")</f>
        <v/>
      </c>
      <c r="D14" t="str">
        <f ca="1">IF(COUNTIF(データ整理_活動記録!$F$2:'データ整理_活動記録'!$F14,"この線より上に行を挿入してください。")=0,データ整理_活動記録!E14,"")</f>
        <v/>
      </c>
      <c r="E14" t="str">
        <f ca="1">IF(COUNTIF(データ整理_活動記録!$F$2:'データ整理_活動記録'!$F14,"この線より上に行を挿入してください。")=0,データ整理_活動記録!F14,"")</f>
        <v/>
      </c>
      <c r="F14" t="str">
        <f ca="1">IF(COUNTIF(データ整理_活動記録!$F$2:'データ整理_活動記録'!$F14,"この線より上に行を挿入してください。")=0,IFERROR(VLOOKUP(データ整理_活動記録!G14,【選択肢】!$U$3:$V$74,2,),""),"")</f>
        <v/>
      </c>
      <c r="G14" t="str">
        <f ca="1">IF(COUNTIF(データ整理_活動記録!$F$2:'データ整理_活動記録'!$F14,"この線より上に行を挿入してください。")=0,データ整理_活動記録!H14,"")</f>
        <v/>
      </c>
      <c r="H14" t="str">
        <f ca="1">IF(COUNTIF(データ整理_活動記録!$F$2:'データ整理_活動記録'!$F14,"この線より上に行を挿入してください。")=0,IFERROR(VLOOKUP(データ整理_活動記録!I14,【選択肢】!$U$3:$V$74,2,),""),"")</f>
        <v/>
      </c>
      <c r="I14" t="str">
        <f ca="1">IF(COUNTIF(データ整理_活動記録!$F$2:'データ整理_活動記録'!$F14,"この線より上に行を挿入してください。")=0,IFERROR(VLOOKUP(データ整理_活動記録!J14,【選択肢】!$U$3:$V$74,2,),""),"")</f>
        <v/>
      </c>
      <c r="J14" t="str">
        <f ca="1">IF(COUNTIF(データ整理_活動記録!$F$2:'データ整理_活動記録'!$F14,"この線より上に行を挿入してください。")=0,IFERROR(VLOOKUP(データ整理_活動記録!K14,【選択肢】!$U$3:$V$74,2,),""),"")</f>
        <v/>
      </c>
      <c r="K14" t="str">
        <f ca="1">IF(COUNTIF(データ整理_活動記録!$F$2:'データ整理_活動記録'!$F14,"この線より上に行を挿入してください。")=0,IFERROR(VLOOKUP(データ整理_活動記録!L14,【選択肢】!$U$3:$V$74,2,),""),"")</f>
        <v/>
      </c>
      <c r="L14" t="str">
        <f ca="1">IF(COUNTIF(データ整理_活動記録!$F$2:'データ整理_活動記録'!$F14,"この線より上に行を挿入してください。")=0,IFERROR(VLOOKUP(データ整理_活動記録!M14,【選択肢】!$U$3:$V$74,2,),""),"")</f>
        <v/>
      </c>
      <c r="M14" t="str">
        <f ca="1">IF(COUNTIF(データ整理_活動記録!$F$2:'データ整理_活動記録'!$F14,"この線より上に行を挿入してください。")=0,データ整理_活動記録!N14,"")</f>
        <v/>
      </c>
    </row>
    <row r="15" spans="1:16" x14ac:dyDescent="0.15">
      <c r="A15" s="868" t="str">
        <f ca="1">IF(COUNTIF(データ整理_活動記録!$F$2:'データ整理_活動記録'!$F15,"この線より上に行を挿入してください。")=0,データ整理_活動記録!$B15,"")</f>
        <v/>
      </c>
      <c r="B15" s="997" t="str">
        <f ca="1">IF(COUNTIF(データ整理_活動記録!$F$2:'データ整理_活動記録'!$F15,"この線より上に行を挿入してください。")=0,データ整理_活動記録!$C15,"")</f>
        <v/>
      </c>
      <c r="C15" t="str">
        <f ca="1">IF(COUNTIF(データ整理_活動記録!$F$2:'データ整理_活動記録'!$F15,"この線より上に行を挿入してください。")=0,データ整理_活動記録!D15,"")</f>
        <v/>
      </c>
      <c r="D15" t="str">
        <f ca="1">IF(COUNTIF(データ整理_活動記録!$F$2:'データ整理_活動記録'!$F15,"この線より上に行を挿入してください。")=0,データ整理_活動記録!E15,"")</f>
        <v/>
      </c>
      <c r="E15" t="str">
        <f ca="1">IF(COUNTIF(データ整理_活動記録!$F$2:'データ整理_活動記録'!$F15,"この線より上に行を挿入してください。")=0,データ整理_活動記録!F15,"")</f>
        <v/>
      </c>
      <c r="F15" t="str">
        <f ca="1">IF(COUNTIF(データ整理_活動記録!$F$2:'データ整理_活動記録'!$F15,"この線より上に行を挿入してください。")=0,IFERROR(VLOOKUP(データ整理_活動記録!G15,【選択肢】!$U$3:$V$74,2,),""),"")</f>
        <v/>
      </c>
      <c r="G15" t="str">
        <f ca="1">IF(COUNTIF(データ整理_活動記録!$F$2:'データ整理_活動記録'!$F15,"この線より上に行を挿入してください。")=0,データ整理_活動記録!H15,"")</f>
        <v/>
      </c>
      <c r="H15" t="str">
        <f ca="1">IF(COUNTIF(データ整理_活動記録!$F$2:'データ整理_活動記録'!$F15,"この線より上に行を挿入してください。")=0,IFERROR(VLOOKUP(データ整理_活動記録!I15,【選択肢】!$U$3:$V$74,2,),""),"")</f>
        <v/>
      </c>
      <c r="I15" t="str">
        <f ca="1">IF(COUNTIF(データ整理_活動記録!$F$2:'データ整理_活動記録'!$F15,"この線より上に行を挿入してください。")=0,IFERROR(VLOOKUP(データ整理_活動記録!J15,【選択肢】!$U$3:$V$74,2,),""),"")</f>
        <v/>
      </c>
      <c r="J15" t="str">
        <f ca="1">IF(COUNTIF(データ整理_活動記録!$F$2:'データ整理_活動記録'!$F15,"この線より上に行を挿入してください。")=0,IFERROR(VLOOKUP(データ整理_活動記録!K15,【選択肢】!$U$3:$V$74,2,),""),"")</f>
        <v/>
      </c>
      <c r="K15" t="str">
        <f ca="1">IF(COUNTIF(データ整理_活動記録!$F$2:'データ整理_活動記録'!$F15,"この線より上に行を挿入してください。")=0,IFERROR(VLOOKUP(データ整理_活動記録!L15,【選択肢】!$U$3:$V$74,2,),""),"")</f>
        <v/>
      </c>
      <c r="L15" t="str">
        <f ca="1">IF(COUNTIF(データ整理_活動記録!$F$2:'データ整理_活動記録'!$F15,"この線より上に行を挿入してください。")=0,IFERROR(VLOOKUP(データ整理_活動記録!M15,【選択肢】!$U$3:$V$74,2,),""),"")</f>
        <v/>
      </c>
      <c r="M15" t="str">
        <f ca="1">IF(COUNTIF(データ整理_活動記録!$F$2:'データ整理_活動記録'!$F15,"この線より上に行を挿入してください。")=0,データ整理_活動記録!N15,"")</f>
        <v/>
      </c>
    </row>
    <row r="16" spans="1:16" x14ac:dyDescent="0.15">
      <c r="A16" s="868" t="str">
        <f ca="1">IF(COUNTIF(データ整理_活動記録!$F$2:'データ整理_活動記録'!$F16,"この線より上に行を挿入してください。")=0,データ整理_活動記録!$B16,"")</f>
        <v/>
      </c>
      <c r="B16" s="997" t="str">
        <f ca="1">IF(COUNTIF(データ整理_活動記録!$F$2:'データ整理_活動記録'!$F16,"この線より上に行を挿入してください。")=0,データ整理_活動記録!$C16,"")</f>
        <v/>
      </c>
      <c r="C16" t="str">
        <f ca="1">IF(COUNTIF(データ整理_活動記録!$F$2:'データ整理_活動記録'!$F16,"この線より上に行を挿入してください。")=0,データ整理_活動記録!D16,"")</f>
        <v/>
      </c>
      <c r="D16" t="str">
        <f ca="1">IF(COUNTIF(データ整理_活動記録!$F$2:'データ整理_活動記録'!$F16,"この線より上に行を挿入してください。")=0,データ整理_活動記録!E16,"")</f>
        <v/>
      </c>
      <c r="E16" t="str">
        <f ca="1">IF(COUNTIF(データ整理_活動記録!$F$2:'データ整理_活動記録'!$F16,"この線より上に行を挿入してください。")=0,データ整理_活動記録!F16,"")</f>
        <v/>
      </c>
      <c r="F16" t="str">
        <f ca="1">IF(COUNTIF(データ整理_活動記録!$F$2:'データ整理_活動記録'!$F16,"この線より上に行を挿入してください。")=0,IFERROR(VLOOKUP(データ整理_活動記録!G16,【選択肢】!$U$3:$V$74,2,),""),"")</f>
        <v/>
      </c>
      <c r="G16" t="str">
        <f ca="1">IF(COUNTIF(データ整理_活動記録!$F$2:'データ整理_活動記録'!$F16,"この線より上に行を挿入してください。")=0,データ整理_活動記録!H16,"")</f>
        <v/>
      </c>
      <c r="H16" t="str">
        <f ca="1">IF(COUNTIF(データ整理_活動記録!$F$2:'データ整理_活動記録'!$F16,"この線より上に行を挿入してください。")=0,IFERROR(VLOOKUP(データ整理_活動記録!I16,【選択肢】!$U$3:$V$74,2,),""),"")</f>
        <v/>
      </c>
      <c r="I16" t="str">
        <f ca="1">IF(COUNTIF(データ整理_活動記録!$F$2:'データ整理_活動記録'!$F16,"この線より上に行を挿入してください。")=0,IFERROR(VLOOKUP(データ整理_活動記録!J16,【選択肢】!$U$3:$V$74,2,),""),"")</f>
        <v/>
      </c>
      <c r="J16" t="str">
        <f ca="1">IF(COUNTIF(データ整理_活動記録!$F$2:'データ整理_活動記録'!$F16,"この線より上に行を挿入してください。")=0,IFERROR(VLOOKUP(データ整理_活動記録!K16,【選択肢】!$U$3:$V$74,2,),""),"")</f>
        <v/>
      </c>
      <c r="K16" t="str">
        <f ca="1">IF(COUNTIF(データ整理_活動記録!$F$2:'データ整理_活動記録'!$F16,"この線より上に行を挿入してください。")=0,IFERROR(VLOOKUP(データ整理_活動記録!L16,【選択肢】!$U$3:$V$74,2,),""),"")</f>
        <v/>
      </c>
      <c r="L16" t="str">
        <f ca="1">IF(COUNTIF(データ整理_活動記録!$F$2:'データ整理_活動記録'!$F16,"この線より上に行を挿入してください。")=0,IFERROR(VLOOKUP(データ整理_活動記録!M16,【選択肢】!$U$3:$V$74,2,),""),"")</f>
        <v/>
      </c>
      <c r="M16" t="str">
        <f ca="1">IF(COUNTIF(データ整理_活動記録!$F$2:'データ整理_活動記録'!$F16,"この線より上に行を挿入してください。")=0,データ整理_活動記録!N16,"")</f>
        <v/>
      </c>
    </row>
    <row r="17" spans="1:13" x14ac:dyDescent="0.15">
      <c r="A17" s="868" t="str">
        <f ca="1">IF(COUNTIF(データ整理_活動記録!$F$2:'データ整理_活動記録'!$F17,"この線より上に行を挿入してください。")=0,データ整理_活動記録!$B17,"")</f>
        <v/>
      </c>
      <c r="B17" s="997" t="str">
        <f ca="1">IF(COUNTIF(データ整理_活動記録!$F$2:'データ整理_活動記録'!$F17,"この線より上に行を挿入してください。")=0,データ整理_活動記録!$C17,"")</f>
        <v/>
      </c>
      <c r="C17" t="str">
        <f ca="1">IF(COUNTIF(データ整理_活動記録!$F$2:'データ整理_活動記録'!$F17,"この線より上に行を挿入してください。")=0,データ整理_活動記録!D17,"")</f>
        <v/>
      </c>
      <c r="D17" t="str">
        <f ca="1">IF(COUNTIF(データ整理_活動記録!$F$2:'データ整理_活動記録'!$F17,"この線より上に行を挿入してください。")=0,データ整理_活動記録!E17,"")</f>
        <v/>
      </c>
      <c r="E17" t="str">
        <f ca="1">IF(COUNTIF(データ整理_活動記録!$F$2:'データ整理_活動記録'!$F17,"この線より上に行を挿入してください。")=0,データ整理_活動記録!F17,"")</f>
        <v/>
      </c>
      <c r="F17" t="str">
        <f ca="1">IF(COUNTIF(データ整理_活動記録!$F$2:'データ整理_活動記録'!$F17,"この線より上に行を挿入してください。")=0,IFERROR(VLOOKUP(データ整理_活動記録!G17,【選択肢】!$U$3:$V$74,2,),""),"")</f>
        <v/>
      </c>
      <c r="G17" t="str">
        <f ca="1">IF(COUNTIF(データ整理_活動記録!$F$2:'データ整理_活動記録'!$F17,"この線より上に行を挿入してください。")=0,データ整理_活動記録!H17,"")</f>
        <v/>
      </c>
      <c r="H17" t="str">
        <f ca="1">IF(COUNTIF(データ整理_活動記録!$F$2:'データ整理_活動記録'!$F17,"この線より上に行を挿入してください。")=0,IFERROR(VLOOKUP(データ整理_活動記録!I17,【選択肢】!$U$3:$V$74,2,),""),"")</f>
        <v/>
      </c>
      <c r="I17" t="str">
        <f ca="1">IF(COUNTIF(データ整理_活動記録!$F$2:'データ整理_活動記録'!$F17,"この線より上に行を挿入してください。")=0,IFERROR(VLOOKUP(データ整理_活動記録!J17,【選択肢】!$U$3:$V$74,2,),""),"")</f>
        <v/>
      </c>
      <c r="J17" t="str">
        <f ca="1">IF(COUNTIF(データ整理_活動記録!$F$2:'データ整理_活動記録'!$F17,"この線より上に行を挿入してください。")=0,IFERROR(VLOOKUP(データ整理_活動記録!K17,【選択肢】!$U$3:$V$74,2,),""),"")</f>
        <v/>
      </c>
      <c r="K17" t="str">
        <f ca="1">IF(COUNTIF(データ整理_活動記録!$F$2:'データ整理_活動記録'!$F17,"この線より上に行を挿入してください。")=0,IFERROR(VLOOKUP(データ整理_活動記録!L17,【選択肢】!$U$3:$V$74,2,),""),"")</f>
        <v/>
      </c>
      <c r="L17" t="str">
        <f ca="1">IF(COUNTIF(データ整理_活動記録!$F$2:'データ整理_活動記録'!$F17,"この線より上に行を挿入してください。")=0,IFERROR(VLOOKUP(データ整理_活動記録!M17,【選択肢】!$U$3:$V$74,2,),""),"")</f>
        <v/>
      </c>
      <c r="M17" t="str">
        <f ca="1">IF(COUNTIF(データ整理_活動記録!$F$2:'データ整理_活動記録'!$F17,"この線より上に行を挿入してください。")=0,データ整理_活動記録!N17,"")</f>
        <v/>
      </c>
    </row>
    <row r="18" spans="1:13" x14ac:dyDescent="0.15">
      <c r="A18" s="868" t="str">
        <f ca="1">IF(COUNTIF(データ整理_活動記録!$F$2:'データ整理_活動記録'!$F18,"この線より上に行を挿入してください。")=0,データ整理_活動記録!$B18,"")</f>
        <v/>
      </c>
      <c r="B18" s="997" t="str">
        <f ca="1">IF(COUNTIF(データ整理_活動記録!$F$2:'データ整理_活動記録'!$F18,"この線より上に行を挿入してください。")=0,データ整理_活動記録!$C18,"")</f>
        <v/>
      </c>
      <c r="C18" t="str">
        <f ca="1">IF(COUNTIF(データ整理_活動記録!$F$2:'データ整理_活動記録'!$F18,"この線より上に行を挿入してください。")=0,データ整理_活動記録!D18,"")</f>
        <v/>
      </c>
      <c r="D18" t="str">
        <f ca="1">IF(COUNTIF(データ整理_活動記録!$F$2:'データ整理_活動記録'!$F18,"この線より上に行を挿入してください。")=0,データ整理_活動記録!E18,"")</f>
        <v/>
      </c>
      <c r="E18" t="str">
        <f ca="1">IF(COUNTIF(データ整理_活動記録!$F$2:'データ整理_活動記録'!$F18,"この線より上に行を挿入してください。")=0,データ整理_活動記録!F18,"")</f>
        <v/>
      </c>
      <c r="F18" t="str">
        <f ca="1">IF(COUNTIF(データ整理_活動記録!$F$2:'データ整理_活動記録'!$F18,"この線より上に行を挿入してください。")=0,IFERROR(VLOOKUP(データ整理_活動記録!G18,【選択肢】!$U$3:$V$74,2,),""),"")</f>
        <v/>
      </c>
      <c r="G18" t="str">
        <f ca="1">IF(COUNTIF(データ整理_活動記録!$F$2:'データ整理_活動記録'!$F18,"この線より上に行を挿入してください。")=0,データ整理_活動記録!H18,"")</f>
        <v/>
      </c>
      <c r="H18" t="str">
        <f ca="1">IF(COUNTIF(データ整理_活動記録!$F$2:'データ整理_活動記録'!$F18,"この線より上に行を挿入してください。")=0,IFERROR(VLOOKUP(データ整理_活動記録!I18,【選択肢】!$U$3:$V$74,2,),""),"")</f>
        <v/>
      </c>
      <c r="I18" t="str">
        <f ca="1">IF(COUNTIF(データ整理_活動記録!$F$2:'データ整理_活動記録'!$F18,"この線より上に行を挿入してください。")=0,IFERROR(VLOOKUP(データ整理_活動記録!J18,【選択肢】!$U$3:$V$74,2,),""),"")</f>
        <v/>
      </c>
      <c r="J18" t="str">
        <f ca="1">IF(COUNTIF(データ整理_活動記録!$F$2:'データ整理_活動記録'!$F18,"この線より上に行を挿入してください。")=0,IFERROR(VLOOKUP(データ整理_活動記録!K18,【選択肢】!$U$3:$V$74,2,),""),"")</f>
        <v/>
      </c>
      <c r="K18" t="str">
        <f ca="1">IF(COUNTIF(データ整理_活動記録!$F$2:'データ整理_活動記録'!$F18,"この線より上に行を挿入してください。")=0,IFERROR(VLOOKUP(データ整理_活動記録!L18,【選択肢】!$U$3:$V$74,2,),""),"")</f>
        <v/>
      </c>
      <c r="L18" t="str">
        <f ca="1">IF(COUNTIF(データ整理_活動記録!$F$2:'データ整理_活動記録'!$F18,"この線より上に行を挿入してください。")=0,IFERROR(VLOOKUP(データ整理_活動記録!M18,【選択肢】!$U$3:$V$74,2,),""),"")</f>
        <v/>
      </c>
      <c r="M18" t="str">
        <f ca="1">IF(COUNTIF(データ整理_活動記録!$F$2:'データ整理_活動記録'!$F18,"この線より上に行を挿入してください。")=0,データ整理_活動記録!N18,"")</f>
        <v/>
      </c>
    </row>
    <row r="19" spans="1:13" x14ac:dyDescent="0.15">
      <c r="A19" s="868" t="str">
        <f ca="1">IF(COUNTIF(データ整理_活動記録!$F$2:'データ整理_活動記録'!$F19,"この線より上に行を挿入してください。")=0,データ整理_活動記録!$B19,"")</f>
        <v/>
      </c>
      <c r="B19" s="997" t="str">
        <f ca="1">IF(COUNTIF(データ整理_活動記録!$F$2:'データ整理_活動記録'!$F19,"この線より上に行を挿入してください。")=0,データ整理_活動記録!$C19,"")</f>
        <v/>
      </c>
      <c r="C19" t="str">
        <f ca="1">IF(COUNTIF(データ整理_活動記録!$F$2:'データ整理_活動記録'!$F19,"この線より上に行を挿入してください。")=0,データ整理_活動記録!D19,"")</f>
        <v/>
      </c>
      <c r="D19" t="str">
        <f ca="1">IF(COUNTIF(データ整理_活動記録!$F$2:'データ整理_活動記録'!$F19,"この線より上に行を挿入してください。")=0,データ整理_活動記録!E19,"")</f>
        <v/>
      </c>
      <c r="E19" t="str">
        <f ca="1">IF(COUNTIF(データ整理_活動記録!$F$2:'データ整理_活動記録'!$F19,"この線より上に行を挿入してください。")=0,データ整理_活動記録!F19,"")</f>
        <v/>
      </c>
      <c r="F19" t="str">
        <f ca="1">IF(COUNTIF(データ整理_活動記録!$F$2:'データ整理_活動記録'!$F19,"この線より上に行を挿入してください。")=0,IFERROR(VLOOKUP(データ整理_活動記録!G19,【選択肢】!$U$3:$V$74,2,),""),"")</f>
        <v/>
      </c>
      <c r="G19" t="str">
        <f ca="1">IF(COUNTIF(データ整理_活動記録!$F$2:'データ整理_活動記録'!$F19,"この線より上に行を挿入してください。")=0,データ整理_活動記録!H19,"")</f>
        <v/>
      </c>
      <c r="H19" t="str">
        <f ca="1">IF(COUNTIF(データ整理_活動記録!$F$2:'データ整理_活動記録'!$F19,"この線より上に行を挿入してください。")=0,IFERROR(VLOOKUP(データ整理_活動記録!I19,【選択肢】!$U$3:$V$74,2,),""),"")</f>
        <v/>
      </c>
      <c r="I19" t="str">
        <f ca="1">IF(COUNTIF(データ整理_活動記録!$F$2:'データ整理_活動記録'!$F19,"この線より上に行を挿入してください。")=0,IFERROR(VLOOKUP(データ整理_活動記録!J19,【選択肢】!$U$3:$V$74,2,),""),"")</f>
        <v/>
      </c>
      <c r="J19" t="str">
        <f ca="1">IF(COUNTIF(データ整理_活動記録!$F$2:'データ整理_活動記録'!$F19,"この線より上に行を挿入してください。")=0,IFERROR(VLOOKUP(データ整理_活動記録!K19,【選択肢】!$U$3:$V$74,2,),""),"")</f>
        <v/>
      </c>
      <c r="K19" t="str">
        <f ca="1">IF(COUNTIF(データ整理_活動記録!$F$2:'データ整理_活動記録'!$F19,"この線より上に行を挿入してください。")=0,IFERROR(VLOOKUP(データ整理_活動記録!L19,【選択肢】!$U$3:$V$74,2,),""),"")</f>
        <v/>
      </c>
      <c r="L19" t="str">
        <f ca="1">IF(COUNTIF(データ整理_活動記録!$F$2:'データ整理_活動記録'!$F19,"この線より上に行を挿入してください。")=0,IFERROR(VLOOKUP(データ整理_活動記録!M19,【選択肢】!$U$3:$V$74,2,),""),"")</f>
        <v/>
      </c>
      <c r="M19" t="str">
        <f ca="1">IF(COUNTIF(データ整理_活動記録!$F$2:'データ整理_活動記録'!$F19,"この線より上に行を挿入してください。")=0,データ整理_活動記録!N19,"")</f>
        <v/>
      </c>
    </row>
    <row r="20" spans="1:13" x14ac:dyDescent="0.15">
      <c r="A20" s="868" t="str">
        <f ca="1">IF(COUNTIF(データ整理_活動記録!$F$2:'データ整理_活動記録'!$F20,"この線より上に行を挿入してください。")=0,データ整理_活動記録!$B20,"")</f>
        <v/>
      </c>
      <c r="B20" s="997" t="str">
        <f ca="1">IF(COUNTIF(データ整理_活動記録!$F$2:'データ整理_活動記録'!$F20,"この線より上に行を挿入してください。")=0,データ整理_活動記録!$C20,"")</f>
        <v/>
      </c>
      <c r="C20" t="str">
        <f ca="1">IF(COUNTIF(データ整理_活動記録!$F$2:'データ整理_活動記録'!$F20,"この線より上に行を挿入してください。")=0,データ整理_活動記録!D20,"")</f>
        <v/>
      </c>
      <c r="D20" t="str">
        <f ca="1">IF(COUNTIF(データ整理_活動記録!$F$2:'データ整理_活動記録'!$F20,"この線より上に行を挿入してください。")=0,データ整理_活動記録!E20,"")</f>
        <v/>
      </c>
      <c r="E20" t="str">
        <f ca="1">IF(COUNTIF(データ整理_活動記録!$F$2:'データ整理_活動記録'!$F20,"この線より上に行を挿入してください。")=0,データ整理_活動記録!F20,"")</f>
        <v/>
      </c>
      <c r="F20" t="str">
        <f ca="1">IF(COUNTIF(データ整理_活動記録!$F$2:'データ整理_活動記録'!$F20,"この線より上に行を挿入してください。")=0,IFERROR(VLOOKUP(データ整理_活動記録!G20,【選択肢】!$U$3:$V$74,2,),""),"")</f>
        <v/>
      </c>
      <c r="G20" t="str">
        <f ca="1">IF(COUNTIF(データ整理_活動記録!$F$2:'データ整理_活動記録'!$F20,"この線より上に行を挿入してください。")=0,データ整理_活動記録!H20,"")</f>
        <v/>
      </c>
      <c r="H20" t="str">
        <f ca="1">IF(COUNTIF(データ整理_活動記録!$F$2:'データ整理_活動記録'!$F20,"この線より上に行を挿入してください。")=0,IFERROR(VLOOKUP(データ整理_活動記録!I20,【選択肢】!$U$3:$V$74,2,),""),"")</f>
        <v/>
      </c>
      <c r="I20" t="str">
        <f ca="1">IF(COUNTIF(データ整理_活動記録!$F$2:'データ整理_活動記録'!$F20,"この線より上に行を挿入してください。")=0,IFERROR(VLOOKUP(データ整理_活動記録!J20,【選択肢】!$U$3:$V$74,2,),""),"")</f>
        <v/>
      </c>
      <c r="J20" t="str">
        <f ca="1">IF(COUNTIF(データ整理_活動記録!$F$2:'データ整理_活動記録'!$F20,"この線より上に行を挿入してください。")=0,IFERROR(VLOOKUP(データ整理_活動記録!K20,【選択肢】!$U$3:$V$74,2,),""),"")</f>
        <v/>
      </c>
      <c r="K20" t="str">
        <f ca="1">IF(COUNTIF(データ整理_活動記録!$F$2:'データ整理_活動記録'!$F20,"この線より上に行を挿入してください。")=0,IFERROR(VLOOKUP(データ整理_活動記録!L20,【選択肢】!$U$3:$V$74,2,),""),"")</f>
        <v/>
      </c>
      <c r="L20" t="str">
        <f ca="1">IF(COUNTIF(データ整理_活動記録!$F$2:'データ整理_活動記録'!$F20,"この線より上に行を挿入してください。")=0,IFERROR(VLOOKUP(データ整理_活動記録!M20,【選択肢】!$U$3:$V$74,2,),""),"")</f>
        <v/>
      </c>
      <c r="M20" t="str">
        <f ca="1">IF(COUNTIF(データ整理_活動記録!$F$2:'データ整理_活動記録'!$F20,"この線より上に行を挿入してください。")=0,データ整理_活動記録!N20,"")</f>
        <v/>
      </c>
    </row>
    <row r="21" spans="1:13" x14ac:dyDescent="0.15">
      <c r="A21" s="868" t="str">
        <f ca="1">IF(COUNTIF(データ整理_活動記録!$F$2:'データ整理_活動記録'!$F21,"この線より上に行を挿入してください。")=0,データ整理_活動記録!$B21,"")</f>
        <v/>
      </c>
      <c r="B21" s="997" t="str">
        <f ca="1">IF(COUNTIF(データ整理_活動記録!$F$2:'データ整理_活動記録'!$F21,"この線より上に行を挿入してください。")=0,データ整理_活動記録!$C21,"")</f>
        <v/>
      </c>
      <c r="C21" t="str">
        <f ca="1">IF(COUNTIF(データ整理_活動記録!$F$2:'データ整理_活動記録'!$F21,"この線より上に行を挿入してください。")=0,データ整理_活動記録!D21,"")</f>
        <v/>
      </c>
      <c r="D21" t="str">
        <f ca="1">IF(COUNTIF(データ整理_活動記録!$F$2:'データ整理_活動記録'!$F21,"この線より上に行を挿入してください。")=0,データ整理_活動記録!E21,"")</f>
        <v/>
      </c>
      <c r="E21" t="str">
        <f ca="1">IF(COUNTIF(データ整理_活動記録!$F$2:'データ整理_活動記録'!$F21,"この線より上に行を挿入してください。")=0,データ整理_活動記録!F21,"")</f>
        <v/>
      </c>
      <c r="F21" t="str">
        <f ca="1">IF(COUNTIF(データ整理_活動記録!$F$2:'データ整理_活動記録'!$F21,"この線より上に行を挿入してください。")=0,IFERROR(VLOOKUP(データ整理_活動記録!G21,【選択肢】!$U$3:$V$74,2,),""),"")</f>
        <v/>
      </c>
      <c r="G21" t="str">
        <f ca="1">IF(COUNTIF(データ整理_活動記録!$F$2:'データ整理_活動記録'!$F21,"この線より上に行を挿入してください。")=0,データ整理_活動記録!H21,"")</f>
        <v/>
      </c>
      <c r="H21" t="str">
        <f ca="1">IF(COUNTIF(データ整理_活動記録!$F$2:'データ整理_活動記録'!$F21,"この線より上に行を挿入してください。")=0,IFERROR(VLOOKUP(データ整理_活動記録!I21,【選択肢】!$U$3:$V$74,2,),""),"")</f>
        <v/>
      </c>
      <c r="I21" t="str">
        <f ca="1">IF(COUNTIF(データ整理_活動記録!$F$2:'データ整理_活動記録'!$F21,"この線より上に行を挿入してください。")=0,IFERROR(VLOOKUP(データ整理_活動記録!J21,【選択肢】!$U$3:$V$74,2,),""),"")</f>
        <v/>
      </c>
      <c r="J21" t="str">
        <f ca="1">IF(COUNTIF(データ整理_活動記録!$F$2:'データ整理_活動記録'!$F21,"この線より上に行を挿入してください。")=0,IFERROR(VLOOKUP(データ整理_活動記録!K21,【選択肢】!$U$3:$V$74,2,),""),"")</f>
        <v/>
      </c>
      <c r="K21" t="str">
        <f ca="1">IF(COUNTIF(データ整理_活動記録!$F$2:'データ整理_活動記録'!$F21,"この線より上に行を挿入してください。")=0,IFERROR(VLOOKUP(データ整理_活動記録!L21,【選択肢】!$U$3:$V$74,2,),""),"")</f>
        <v/>
      </c>
      <c r="L21" t="str">
        <f ca="1">IF(COUNTIF(データ整理_活動記録!$F$2:'データ整理_活動記録'!$F21,"この線より上に行を挿入してください。")=0,IFERROR(VLOOKUP(データ整理_活動記録!M21,【選択肢】!$U$3:$V$74,2,),""),"")</f>
        <v/>
      </c>
      <c r="M21" t="str">
        <f ca="1">IF(COUNTIF(データ整理_活動記録!$F$2:'データ整理_活動記録'!$F21,"この線より上に行を挿入してください。")=0,データ整理_活動記録!N21,"")</f>
        <v/>
      </c>
    </row>
    <row r="22" spans="1:13" x14ac:dyDescent="0.15">
      <c r="A22" s="868" t="str">
        <f ca="1">IF(COUNTIF(データ整理_活動記録!$F$2:'データ整理_活動記録'!$F22,"この線より上に行を挿入してください。")=0,データ整理_活動記録!$B22,"")</f>
        <v/>
      </c>
      <c r="B22" s="997" t="str">
        <f ca="1">IF(COUNTIF(データ整理_活動記録!$F$2:'データ整理_活動記録'!$F22,"この線より上に行を挿入してください。")=0,データ整理_活動記録!$C22,"")</f>
        <v/>
      </c>
      <c r="C22" t="str">
        <f ca="1">IF(COUNTIF(データ整理_活動記録!$F$2:'データ整理_活動記録'!$F22,"この線より上に行を挿入してください。")=0,データ整理_活動記録!D22,"")</f>
        <v/>
      </c>
      <c r="D22" t="str">
        <f ca="1">IF(COUNTIF(データ整理_活動記録!$F$2:'データ整理_活動記録'!$F22,"この線より上に行を挿入してください。")=0,データ整理_活動記録!E22,"")</f>
        <v/>
      </c>
      <c r="E22" t="str">
        <f ca="1">IF(COUNTIF(データ整理_活動記録!$F$2:'データ整理_活動記録'!$F22,"この線より上に行を挿入してください。")=0,データ整理_活動記録!F22,"")</f>
        <v/>
      </c>
      <c r="F22" t="str">
        <f ca="1">IF(COUNTIF(データ整理_活動記録!$F$2:'データ整理_活動記録'!$F22,"この線より上に行を挿入してください。")=0,IFERROR(VLOOKUP(データ整理_活動記録!G22,【選択肢】!$U$3:$V$74,2,),""),"")</f>
        <v/>
      </c>
      <c r="G22" t="str">
        <f ca="1">IF(COUNTIF(データ整理_活動記録!$F$2:'データ整理_活動記録'!$F22,"この線より上に行を挿入してください。")=0,データ整理_活動記録!H22,"")</f>
        <v/>
      </c>
      <c r="H22" t="str">
        <f ca="1">IF(COUNTIF(データ整理_活動記録!$F$2:'データ整理_活動記録'!$F22,"この線より上に行を挿入してください。")=0,IFERROR(VLOOKUP(データ整理_活動記録!I22,【選択肢】!$U$3:$V$74,2,),""),"")</f>
        <v/>
      </c>
      <c r="I22" t="str">
        <f ca="1">IF(COUNTIF(データ整理_活動記録!$F$2:'データ整理_活動記録'!$F22,"この線より上に行を挿入してください。")=0,IFERROR(VLOOKUP(データ整理_活動記録!J22,【選択肢】!$U$3:$V$74,2,),""),"")</f>
        <v/>
      </c>
      <c r="J22" t="str">
        <f ca="1">IF(COUNTIF(データ整理_活動記録!$F$2:'データ整理_活動記録'!$F22,"この線より上に行を挿入してください。")=0,IFERROR(VLOOKUP(データ整理_活動記録!K22,【選択肢】!$U$3:$V$74,2,),""),"")</f>
        <v/>
      </c>
      <c r="K22" t="str">
        <f ca="1">IF(COUNTIF(データ整理_活動記録!$F$2:'データ整理_活動記録'!$F22,"この線より上に行を挿入してください。")=0,IFERROR(VLOOKUP(データ整理_活動記録!L22,【選択肢】!$U$3:$V$74,2,),""),"")</f>
        <v/>
      </c>
      <c r="L22" t="str">
        <f ca="1">IF(COUNTIF(データ整理_活動記録!$F$2:'データ整理_活動記録'!$F22,"この線より上に行を挿入してください。")=0,IFERROR(VLOOKUP(データ整理_活動記録!M22,【選択肢】!$U$3:$V$74,2,),""),"")</f>
        <v/>
      </c>
      <c r="M22" t="str">
        <f ca="1">IF(COUNTIF(データ整理_活動記録!$F$2:'データ整理_活動記録'!$F22,"この線より上に行を挿入してください。")=0,データ整理_活動記録!N22,"")</f>
        <v/>
      </c>
    </row>
    <row r="23" spans="1:13" x14ac:dyDescent="0.15">
      <c r="A23" s="868" t="str">
        <f ca="1">IF(COUNTIF(データ整理_活動記録!$F$2:'データ整理_活動記録'!$F23,"この線より上に行を挿入してください。")=0,データ整理_活動記録!$B23,"")</f>
        <v/>
      </c>
      <c r="B23" s="997" t="str">
        <f ca="1">IF(COUNTIF(データ整理_活動記録!$F$2:'データ整理_活動記録'!$F23,"この線より上に行を挿入してください。")=0,データ整理_活動記録!$C23,"")</f>
        <v/>
      </c>
      <c r="C23" t="str">
        <f ca="1">IF(COUNTIF(データ整理_活動記録!$F$2:'データ整理_活動記録'!$F23,"この線より上に行を挿入してください。")=0,データ整理_活動記録!D23,"")</f>
        <v/>
      </c>
      <c r="D23" t="str">
        <f ca="1">IF(COUNTIF(データ整理_活動記録!$F$2:'データ整理_活動記録'!$F23,"この線より上に行を挿入してください。")=0,データ整理_活動記録!E23,"")</f>
        <v/>
      </c>
      <c r="E23" t="str">
        <f ca="1">IF(COUNTIF(データ整理_活動記録!$F$2:'データ整理_活動記録'!$F23,"この線より上に行を挿入してください。")=0,データ整理_活動記録!F23,"")</f>
        <v/>
      </c>
      <c r="F23" t="str">
        <f ca="1">IF(COUNTIF(データ整理_活動記録!$F$2:'データ整理_活動記録'!$F23,"この線より上に行を挿入してください。")=0,IFERROR(VLOOKUP(データ整理_活動記録!G23,【選択肢】!$U$3:$V$74,2,),""),"")</f>
        <v/>
      </c>
      <c r="G23" t="str">
        <f ca="1">IF(COUNTIF(データ整理_活動記録!$F$2:'データ整理_活動記録'!$F23,"この線より上に行を挿入してください。")=0,データ整理_活動記録!H23,"")</f>
        <v/>
      </c>
      <c r="H23" t="str">
        <f ca="1">IF(COUNTIF(データ整理_活動記録!$F$2:'データ整理_活動記録'!$F23,"この線より上に行を挿入してください。")=0,IFERROR(VLOOKUP(データ整理_活動記録!I23,【選択肢】!$U$3:$V$74,2,),""),"")</f>
        <v/>
      </c>
      <c r="I23" t="str">
        <f ca="1">IF(COUNTIF(データ整理_活動記録!$F$2:'データ整理_活動記録'!$F23,"この線より上に行を挿入してください。")=0,IFERROR(VLOOKUP(データ整理_活動記録!J23,【選択肢】!$U$3:$V$74,2,),""),"")</f>
        <v/>
      </c>
      <c r="J23" t="str">
        <f ca="1">IF(COUNTIF(データ整理_活動記録!$F$2:'データ整理_活動記録'!$F23,"この線より上に行を挿入してください。")=0,IFERROR(VLOOKUP(データ整理_活動記録!K23,【選択肢】!$U$3:$V$74,2,),""),"")</f>
        <v/>
      </c>
      <c r="K23" t="str">
        <f ca="1">IF(COUNTIF(データ整理_活動記録!$F$2:'データ整理_活動記録'!$F23,"この線より上に行を挿入してください。")=0,IFERROR(VLOOKUP(データ整理_活動記録!L23,【選択肢】!$U$3:$V$74,2,),""),"")</f>
        <v/>
      </c>
      <c r="L23" t="str">
        <f ca="1">IF(COUNTIF(データ整理_活動記録!$F$2:'データ整理_活動記録'!$F23,"この線より上に行を挿入してください。")=0,IFERROR(VLOOKUP(データ整理_活動記録!M23,【選択肢】!$U$3:$V$74,2,),""),"")</f>
        <v/>
      </c>
      <c r="M23" t="str">
        <f ca="1">IF(COUNTIF(データ整理_活動記録!$F$2:'データ整理_活動記録'!$F23,"この線より上に行を挿入してください。")=0,データ整理_活動記録!N23,"")</f>
        <v/>
      </c>
    </row>
    <row r="24" spans="1:13" x14ac:dyDescent="0.15">
      <c r="A24" s="868" t="str">
        <f ca="1">IF(COUNTIF(データ整理_活動記録!$F$2:'データ整理_活動記録'!$F24,"この線より上に行を挿入してください。")=0,データ整理_活動記録!$B24,"")</f>
        <v/>
      </c>
      <c r="B24" s="997" t="str">
        <f ca="1">IF(COUNTIF(データ整理_活動記録!$F$2:'データ整理_活動記録'!$F24,"この線より上に行を挿入してください。")=0,データ整理_活動記録!$C24,"")</f>
        <v/>
      </c>
      <c r="C24" t="str">
        <f ca="1">IF(COUNTIF(データ整理_活動記録!$F$2:'データ整理_活動記録'!$F24,"この線より上に行を挿入してください。")=0,データ整理_活動記録!D24,"")</f>
        <v/>
      </c>
      <c r="D24" t="str">
        <f ca="1">IF(COUNTIF(データ整理_活動記録!$F$2:'データ整理_活動記録'!$F24,"この線より上に行を挿入してください。")=0,データ整理_活動記録!E24,"")</f>
        <v/>
      </c>
      <c r="E24" t="str">
        <f ca="1">IF(COUNTIF(データ整理_活動記録!$F$2:'データ整理_活動記録'!$F24,"この線より上に行を挿入してください。")=0,データ整理_活動記録!F24,"")</f>
        <v/>
      </c>
      <c r="F24" t="str">
        <f ca="1">IF(COUNTIF(データ整理_活動記録!$F$2:'データ整理_活動記録'!$F24,"この線より上に行を挿入してください。")=0,IFERROR(VLOOKUP(データ整理_活動記録!G24,【選択肢】!$U$3:$V$74,2,),""),"")</f>
        <v/>
      </c>
      <c r="G24" t="str">
        <f ca="1">IF(COUNTIF(データ整理_活動記録!$F$2:'データ整理_活動記録'!$F24,"この線より上に行を挿入してください。")=0,データ整理_活動記録!H24,"")</f>
        <v/>
      </c>
      <c r="H24" t="str">
        <f ca="1">IF(COUNTIF(データ整理_活動記録!$F$2:'データ整理_活動記録'!$F24,"この線より上に行を挿入してください。")=0,IFERROR(VLOOKUP(データ整理_活動記録!I24,【選択肢】!$U$3:$V$74,2,),""),"")</f>
        <v/>
      </c>
      <c r="I24" t="str">
        <f ca="1">IF(COUNTIF(データ整理_活動記録!$F$2:'データ整理_活動記録'!$F24,"この線より上に行を挿入してください。")=0,IFERROR(VLOOKUP(データ整理_活動記録!J24,【選択肢】!$U$3:$V$74,2,),""),"")</f>
        <v/>
      </c>
      <c r="J24" t="str">
        <f ca="1">IF(COUNTIF(データ整理_活動記録!$F$2:'データ整理_活動記録'!$F24,"この線より上に行を挿入してください。")=0,IFERROR(VLOOKUP(データ整理_活動記録!K24,【選択肢】!$U$3:$V$74,2,),""),"")</f>
        <v/>
      </c>
      <c r="K24" t="str">
        <f ca="1">IF(COUNTIF(データ整理_活動記録!$F$2:'データ整理_活動記録'!$F24,"この線より上に行を挿入してください。")=0,IFERROR(VLOOKUP(データ整理_活動記録!L24,【選択肢】!$U$3:$V$74,2,),""),"")</f>
        <v/>
      </c>
      <c r="L24" t="str">
        <f ca="1">IF(COUNTIF(データ整理_活動記録!$F$2:'データ整理_活動記録'!$F24,"この線より上に行を挿入してください。")=0,IFERROR(VLOOKUP(データ整理_活動記録!M24,【選択肢】!$U$3:$V$74,2,),""),"")</f>
        <v/>
      </c>
      <c r="M24" t="str">
        <f ca="1">IF(COUNTIF(データ整理_活動記録!$F$2:'データ整理_活動記録'!$F24,"この線より上に行を挿入してください。")=0,データ整理_活動記録!N24,"")</f>
        <v/>
      </c>
    </row>
    <row r="25" spans="1:13" x14ac:dyDescent="0.15">
      <c r="A25" s="868" t="str">
        <f ca="1">IF(COUNTIF(データ整理_活動記録!$F$2:'データ整理_活動記録'!$F25,"この線より上に行を挿入してください。")=0,データ整理_活動記録!$B25,"")</f>
        <v/>
      </c>
      <c r="B25" s="997" t="str">
        <f ca="1">IF(COUNTIF(データ整理_活動記録!$F$2:'データ整理_活動記録'!$F25,"この線より上に行を挿入してください。")=0,データ整理_活動記録!$C25,"")</f>
        <v/>
      </c>
      <c r="C25" t="str">
        <f ca="1">IF(COUNTIF(データ整理_活動記録!$F$2:'データ整理_活動記録'!$F25,"この線より上に行を挿入してください。")=0,データ整理_活動記録!D25,"")</f>
        <v/>
      </c>
      <c r="D25" t="str">
        <f ca="1">IF(COUNTIF(データ整理_活動記録!$F$2:'データ整理_活動記録'!$F25,"この線より上に行を挿入してください。")=0,データ整理_活動記録!E25,"")</f>
        <v/>
      </c>
      <c r="E25" t="str">
        <f ca="1">IF(COUNTIF(データ整理_活動記録!$F$2:'データ整理_活動記録'!$F25,"この線より上に行を挿入してください。")=0,データ整理_活動記録!F25,"")</f>
        <v/>
      </c>
      <c r="F25" t="str">
        <f ca="1">IF(COUNTIF(データ整理_活動記録!$F$2:'データ整理_活動記録'!$F25,"この線より上に行を挿入してください。")=0,IFERROR(VLOOKUP(データ整理_活動記録!G25,【選択肢】!$U$3:$V$74,2,),""),"")</f>
        <v/>
      </c>
      <c r="G25" t="str">
        <f ca="1">IF(COUNTIF(データ整理_活動記録!$F$2:'データ整理_活動記録'!$F25,"この線より上に行を挿入してください。")=0,データ整理_活動記録!H25,"")</f>
        <v/>
      </c>
      <c r="H25" t="str">
        <f ca="1">IF(COUNTIF(データ整理_活動記録!$F$2:'データ整理_活動記録'!$F25,"この線より上に行を挿入してください。")=0,IFERROR(VLOOKUP(データ整理_活動記録!I25,【選択肢】!$U$3:$V$74,2,),""),"")</f>
        <v/>
      </c>
      <c r="I25" t="str">
        <f ca="1">IF(COUNTIF(データ整理_活動記録!$F$2:'データ整理_活動記録'!$F25,"この線より上に行を挿入してください。")=0,IFERROR(VLOOKUP(データ整理_活動記録!J25,【選択肢】!$U$3:$V$74,2,),""),"")</f>
        <v/>
      </c>
      <c r="J25" t="str">
        <f ca="1">IF(COUNTIF(データ整理_活動記録!$F$2:'データ整理_活動記録'!$F25,"この線より上に行を挿入してください。")=0,IFERROR(VLOOKUP(データ整理_活動記録!K25,【選択肢】!$U$3:$V$74,2,),""),"")</f>
        <v/>
      </c>
      <c r="K25" t="str">
        <f ca="1">IF(COUNTIF(データ整理_活動記録!$F$2:'データ整理_活動記録'!$F25,"この線より上に行を挿入してください。")=0,IFERROR(VLOOKUP(データ整理_活動記録!L25,【選択肢】!$U$3:$V$74,2,),""),"")</f>
        <v/>
      </c>
      <c r="L25" t="str">
        <f ca="1">IF(COUNTIF(データ整理_活動記録!$F$2:'データ整理_活動記録'!$F25,"この線より上に行を挿入してください。")=0,IFERROR(VLOOKUP(データ整理_活動記録!M25,【選択肢】!$U$3:$V$74,2,),""),"")</f>
        <v/>
      </c>
      <c r="M25" t="str">
        <f ca="1">IF(COUNTIF(データ整理_活動記録!$F$2:'データ整理_活動記録'!$F25,"この線より上に行を挿入してください。")=0,データ整理_活動記録!N25,"")</f>
        <v/>
      </c>
    </row>
    <row r="26" spans="1:13" x14ac:dyDescent="0.15">
      <c r="A26" s="868" t="str">
        <f ca="1">IF(COUNTIF(データ整理_活動記録!$F$2:'データ整理_活動記録'!$F26,"この線より上に行を挿入してください。")=0,データ整理_活動記録!$B26,"")</f>
        <v/>
      </c>
      <c r="B26" s="997" t="str">
        <f ca="1">IF(COUNTIF(データ整理_活動記録!$F$2:'データ整理_活動記録'!$F26,"この線より上に行を挿入してください。")=0,データ整理_活動記録!$C26,"")</f>
        <v/>
      </c>
      <c r="C26" t="str">
        <f ca="1">IF(COUNTIF(データ整理_活動記録!$F$2:'データ整理_活動記録'!$F26,"この線より上に行を挿入してください。")=0,データ整理_活動記録!D26,"")</f>
        <v/>
      </c>
      <c r="D26" t="str">
        <f ca="1">IF(COUNTIF(データ整理_活動記録!$F$2:'データ整理_活動記録'!$F26,"この線より上に行を挿入してください。")=0,データ整理_活動記録!E26,"")</f>
        <v/>
      </c>
      <c r="E26" t="str">
        <f ca="1">IF(COUNTIF(データ整理_活動記録!$F$2:'データ整理_活動記録'!$F26,"この線より上に行を挿入してください。")=0,データ整理_活動記録!F26,"")</f>
        <v/>
      </c>
      <c r="F26" t="str">
        <f ca="1">IF(COUNTIF(データ整理_活動記録!$F$2:'データ整理_活動記録'!$F26,"この線より上に行を挿入してください。")=0,IFERROR(VLOOKUP(データ整理_活動記録!G26,【選択肢】!$U$3:$V$74,2,),""),"")</f>
        <v/>
      </c>
      <c r="G26" t="str">
        <f ca="1">IF(COUNTIF(データ整理_活動記録!$F$2:'データ整理_活動記録'!$F26,"この線より上に行を挿入してください。")=0,データ整理_活動記録!H26,"")</f>
        <v/>
      </c>
      <c r="H26" t="str">
        <f ca="1">IF(COUNTIF(データ整理_活動記録!$F$2:'データ整理_活動記録'!$F26,"この線より上に行を挿入してください。")=0,IFERROR(VLOOKUP(データ整理_活動記録!I26,【選択肢】!$U$3:$V$74,2,),""),"")</f>
        <v/>
      </c>
      <c r="I26" t="str">
        <f ca="1">IF(COUNTIF(データ整理_活動記録!$F$2:'データ整理_活動記録'!$F26,"この線より上に行を挿入してください。")=0,IFERROR(VLOOKUP(データ整理_活動記録!J26,【選択肢】!$U$3:$V$74,2,),""),"")</f>
        <v/>
      </c>
      <c r="J26" t="str">
        <f ca="1">IF(COUNTIF(データ整理_活動記録!$F$2:'データ整理_活動記録'!$F26,"この線より上に行を挿入してください。")=0,IFERROR(VLOOKUP(データ整理_活動記録!K26,【選択肢】!$U$3:$V$74,2,),""),"")</f>
        <v/>
      </c>
      <c r="K26" t="str">
        <f ca="1">IF(COUNTIF(データ整理_活動記録!$F$2:'データ整理_活動記録'!$F26,"この線より上に行を挿入してください。")=0,IFERROR(VLOOKUP(データ整理_活動記録!L26,【選択肢】!$U$3:$V$74,2,),""),"")</f>
        <v/>
      </c>
      <c r="L26" t="str">
        <f ca="1">IF(COUNTIF(データ整理_活動記録!$F$2:'データ整理_活動記録'!$F26,"この線より上に行を挿入してください。")=0,IFERROR(VLOOKUP(データ整理_活動記録!M26,【選択肢】!$U$3:$V$74,2,),""),"")</f>
        <v/>
      </c>
      <c r="M26" t="str">
        <f ca="1">IF(COUNTIF(データ整理_活動記録!$F$2:'データ整理_活動記録'!$F26,"この線より上に行を挿入してください。")=0,データ整理_活動記録!N26,"")</f>
        <v/>
      </c>
    </row>
    <row r="27" spans="1:13" x14ac:dyDescent="0.15">
      <c r="A27" s="868" t="str">
        <f ca="1">IF(COUNTIF(データ整理_活動記録!$F$2:'データ整理_活動記録'!$F27,"この線より上に行を挿入してください。")=0,データ整理_活動記録!$B27,"")</f>
        <v/>
      </c>
      <c r="B27" s="997" t="str">
        <f ca="1">IF(COUNTIF(データ整理_活動記録!$F$2:'データ整理_活動記録'!$F27,"この線より上に行を挿入してください。")=0,データ整理_活動記録!$C27,"")</f>
        <v/>
      </c>
      <c r="C27" t="str">
        <f ca="1">IF(COUNTIF(データ整理_活動記録!$F$2:'データ整理_活動記録'!$F27,"この線より上に行を挿入してください。")=0,データ整理_活動記録!D27,"")</f>
        <v/>
      </c>
      <c r="D27" t="str">
        <f ca="1">IF(COUNTIF(データ整理_活動記録!$F$2:'データ整理_活動記録'!$F27,"この線より上に行を挿入してください。")=0,データ整理_活動記録!E27,"")</f>
        <v/>
      </c>
      <c r="E27" t="str">
        <f ca="1">IF(COUNTIF(データ整理_活動記録!$F$2:'データ整理_活動記録'!$F27,"この線より上に行を挿入してください。")=0,データ整理_活動記録!F27,"")</f>
        <v/>
      </c>
      <c r="F27" t="str">
        <f ca="1">IF(COUNTIF(データ整理_活動記録!$F$2:'データ整理_活動記録'!$F27,"この線より上に行を挿入してください。")=0,IFERROR(VLOOKUP(データ整理_活動記録!G27,【選択肢】!$U$3:$V$74,2,),""),"")</f>
        <v/>
      </c>
      <c r="G27" t="str">
        <f ca="1">IF(COUNTIF(データ整理_活動記録!$F$2:'データ整理_活動記録'!$F27,"この線より上に行を挿入してください。")=0,データ整理_活動記録!H27,"")</f>
        <v/>
      </c>
      <c r="H27" t="str">
        <f ca="1">IF(COUNTIF(データ整理_活動記録!$F$2:'データ整理_活動記録'!$F27,"この線より上に行を挿入してください。")=0,IFERROR(VLOOKUP(データ整理_活動記録!I27,【選択肢】!$U$3:$V$74,2,),""),"")</f>
        <v/>
      </c>
      <c r="I27" t="str">
        <f ca="1">IF(COUNTIF(データ整理_活動記録!$F$2:'データ整理_活動記録'!$F27,"この線より上に行を挿入してください。")=0,IFERROR(VLOOKUP(データ整理_活動記録!J27,【選択肢】!$U$3:$V$74,2,),""),"")</f>
        <v/>
      </c>
      <c r="J27" t="str">
        <f ca="1">IF(COUNTIF(データ整理_活動記録!$F$2:'データ整理_活動記録'!$F27,"この線より上に行を挿入してください。")=0,IFERROR(VLOOKUP(データ整理_活動記録!K27,【選択肢】!$U$3:$V$74,2,),""),"")</f>
        <v/>
      </c>
      <c r="K27" t="str">
        <f ca="1">IF(COUNTIF(データ整理_活動記録!$F$2:'データ整理_活動記録'!$F27,"この線より上に行を挿入してください。")=0,IFERROR(VLOOKUP(データ整理_活動記録!L27,【選択肢】!$U$3:$V$74,2,),""),"")</f>
        <v/>
      </c>
      <c r="L27" t="str">
        <f ca="1">IF(COUNTIF(データ整理_活動記録!$F$2:'データ整理_活動記録'!$F27,"この線より上に行を挿入してください。")=0,IFERROR(VLOOKUP(データ整理_活動記録!M27,【選択肢】!$U$3:$V$74,2,),""),"")</f>
        <v/>
      </c>
      <c r="M27" t="str">
        <f ca="1">IF(COUNTIF(データ整理_活動記録!$F$2:'データ整理_活動記録'!$F27,"この線より上に行を挿入してください。")=0,データ整理_活動記録!N27,"")</f>
        <v/>
      </c>
    </row>
    <row r="28" spans="1:13" x14ac:dyDescent="0.15">
      <c r="A28" s="868" t="str">
        <f ca="1">IF(COUNTIF(データ整理_活動記録!$F$2:'データ整理_活動記録'!$F28,"この線より上に行を挿入してください。")=0,データ整理_活動記録!$B28,"")</f>
        <v/>
      </c>
      <c r="B28" s="997" t="str">
        <f ca="1">IF(COUNTIF(データ整理_活動記録!$F$2:'データ整理_活動記録'!$F28,"この線より上に行を挿入してください。")=0,データ整理_活動記録!$C28,"")</f>
        <v/>
      </c>
      <c r="C28" t="str">
        <f ca="1">IF(COUNTIF(データ整理_活動記録!$F$2:'データ整理_活動記録'!$F28,"この線より上に行を挿入してください。")=0,データ整理_活動記録!D28,"")</f>
        <v/>
      </c>
      <c r="D28" t="str">
        <f ca="1">IF(COUNTIF(データ整理_活動記録!$F$2:'データ整理_活動記録'!$F28,"この線より上に行を挿入してください。")=0,データ整理_活動記録!E28,"")</f>
        <v/>
      </c>
      <c r="E28" t="str">
        <f ca="1">IF(COUNTIF(データ整理_活動記録!$F$2:'データ整理_活動記録'!$F28,"この線より上に行を挿入してください。")=0,データ整理_活動記録!F28,"")</f>
        <v/>
      </c>
      <c r="F28" t="str">
        <f ca="1">IF(COUNTIF(データ整理_活動記録!$F$2:'データ整理_活動記録'!$F28,"この線より上に行を挿入してください。")=0,IFERROR(VLOOKUP(データ整理_活動記録!G28,【選択肢】!$U$3:$V$74,2,),""),"")</f>
        <v/>
      </c>
      <c r="G28" t="str">
        <f ca="1">IF(COUNTIF(データ整理_活動記録!$F$2:'データ整理_活動記録'!$F28,"この線より上に行を挿入してください。")=0,データ整理_活動記録!H28,"")</f>
        <v/>
      </c>
      <c r="H28" t="str">
        <f ca="1">IF(COUNTIF(データ整理_活動記録!$F$2:'データ整理_活動記録'!$F28,"この線より上に行を挿入してください。")=0,IFERROR(VLOOKUP(データ整理_活動記録!I28,【選択肢】!$U$3:$V$74,2,),""),"")</f>
        <v/>
      </c>
      <c r="I28" t="str">
        <f ca="1">IF(COUNTIF(データ整理_活動記録!$F$2:'データ整理_活動記録'!$F28,"この線より上に行を挿入してください。")=0,IFERROR(VLOOKUP(データ整理_活動記録!J28,【選択肢】!$U$3:$V$74,2,),""),"")</f>
        <v/>
      </c>
      <c r="J28" t="str">
        <f ca="1">IF(COUNTIF(データ整理_活動記録!$F$2:'データ整理_活動記録'!$F28,"この線より上に行を挿入してください。")=0,IFERROR(VLOOKUP(データ整理_活動記録!K28,【選択肢】!$U$3:$V$74,2,),""),"")</f>
        <v/>
      </c>
      <c r="K28" t="str">
        <f ca="1">IF(COUNTIF(データ整理_活動記録!$F$2:'データ整理_活動記録'!$F28,"この線より上に行を挿入してください。")=0,IFERROR(VLOOKUP(データ整理_活動記録!L28,【選択肢】!$U$3:$V$74,2,),""),"")</f>
        <v/>
      </c>
      <c r="L28" t="str">
        <f ca="1">IF(COUNTIF(データ整理_活動記録!$F$2:'データ整理_活動記録'!$F28,"この線より上に行を挿入してください。")=0,IFERROR(VLOOKUP(データ整理_活動記録!M28,【選択肢】!$U$3:$V$74,2,),""),"")</f>
        <v/>
      </c>
      <c r="M28" t="str">
        <f ca="1">IF(COUNTIF(データ整理_活動記録!$F$2:'データ整理_活動記録'!$F28,"この線より上に行を挿入してください。")=0,データ整理_活動記録!N28,"")</f>
        <v/>
      </c>
    </row>
    <row r="29" spans="1:13" x14ac:dyDescent="0.15">
      <c r="A29" s="868" t="str">
        <f ca="1">IF(COUNTIF(データ整理_活動記録!$F$2:'データ整理_活動記録'!$F29,"この線より上に行を挿入してください。")=0,データ整理_活動記録!$B29,"")</f>
        <v/>
      </c>
      <c r="B29" s="997" t="str">
        <f ca="1">IF(COUNTIF(データ整理_活動記録!$F$2:'データ整理_活動記録'!$F29,"この線より上に行を挿入してください。")=0,データ整理_活動記録!$C29,"")</f>
        <v/>
      </c>
      <c r="C29" t="str">
        <f ca="1">IF(COUNTIF(データ整理_活動記録!$F$2:'データ整理_活動記録'!$F29,"この線より上に行を挿入してください。")=0,データ整理_活動記録!D29,"")</f>
        <v/>
      </c>
      <c r="D29" t="str">
        <f ca="1">IF(COUNTIF(データ整理_活動記録!$F$2:'データ整理_活動記録'!$F29,"この線より上に行を挿入してください。")=0,データ整理_活動記録!E29,"")</f>
        <v/>
      </c>
      <c r="E29" t="str">
        <f ca="1">IF(COUNTIF(データ整理_活動記録!$F$2:'データ整理_活動記録'!$F29,"この線より上に行を挿入してください。")=0,データ整理_活動記録!F29,"")</f>
        <v/>
      </c>
      <c r="F29" t="str">
        <f ca="1">IF(COUNTIF(データ整理_活動記録!$F$2:'データ整理_活動記録'!$F29,"この線より上に行を挿入してください。")=0,IFERROR(VLOOKUP(データ整理_活動記録!G29,【選択肢】!$U$3:$V$74,2,),""),"")</f>
        <v/>
      </c>
      <c r="G29" t="str">
        <f ca="1">IF(COUNTIF(データ整理_活動記録!$F$2:'データ整理_活動記録'!$F29,"この線より上に行を挿入してください。")=0,データ整理_活動記録!H29,"")</f>
        <v/>
      </c>
      <c r="H29" t="str">
        <f ca="1">IF(COUNTIF(データ整理_活動記録!$F$2:'データ整理_活動記録'!$F29,"この線より上に行を挿入してください。")=0,IFERROR(VLOOKUP(データ整理_活動記録!I29,【選択肢】!$U$3:$V$74,2,),""),"")</f>
        <v/>
      </c>
      <c r="I29" t="str">
        <f ca="1">IF(COUNTIF(データ整理_活動記録!$F$2:'データ整理_活動記録'!$F29,"この線より上に行を挿入してください。")=0,IFERROR(VLOOKUP(データ整理_活動記録!J29,【選択肢】!$U$3:$V$74,2,),""),"")</f>
        <v/>
      </c>
      <c r="J29" t="str">
        <f ca="1">IF(COUNTIF(データ整理_活動記録!$F$2:'データ整理_活動記録'!$F29,"この線より上に行を挿入してください。")=0,IFERROR(VLOOKUP(データ整理_活動記録!K29,【選択肢】!$U$3:$V$74,2,),""),"")</f>
        <v/>
      </c>
      <c r="K29" t="str">
        <f ca="1">IF(COUNTIF(データ整理_活動記録!$F$2:'データ整理_活動記録'!$F29,"この線より上に行を挿入してください。")=0,IFERROR(VLOOKUP(データ整理_活動記録!L29,【選択肢】!$U$3:$V$74,2,),""),"")</f>
        <v/>
      </c>
      <c r="L29" t="str">
        <f ca="1">IF(COUNTIF(データ整理_活動記録!$F$2:'データ整理_活動記録'!$F29,"この線より上に行を挿入してください。")=0,IFERROR(VLOOKUP(データ整理_活動記録!M29,【選択肢】!$U$3:$V$74,2,),""),"")</f>
        <v/>
      </c>
      <c r="M29" t="str">
        <f ca="1">IF(COUNTIF(データ整理_活動記録!$F$2:'データ整理_活動記録'!$F29,"この線より上に行を挿入してください。")=0,データ整理_活動記録!N29,"")</f>
        <v/>
      </c>
    </row>
    <row r="30" spans="1:13" x14ac:dyDescent="0.15">
      <c r="A30" s="868" t="str">
        <f ca="1">IF(COUNTIF(データ整理_活動記録!$F$2:'データ整理_活動記録'!$F30,"この線より上に行を挿入してください。")=0,データ整理_活動記録!$B30,"")</f>
        <v/>
      </c>
      <c r="B30" s="997" t="str">
        <f ca="1">IF(COUNTIF(データ整理_活動記録!$F$2:'データ整理_活動記録'!$F30,"この線より上に行を挿入してください。")=0,データ整理_活動記録!$C30,"")</f>
        <v/>
      </c>
      <c r="C30" t="str">
        <f ca="1">IF(COUNTIF(データ整理_活動記録!$F$2:'データ整理_活動記録'!$F30,"この線より上に行を挿入してください。")=0,データ整理_活動記録!D30,"")</f>
        <v/>
      </c>
      <c r="D30" t="str">
        <f ca="1">IF(COUNTIF(データ整理_活動記録!$F$2:'データ整理_活動記録'!$F30,"この線より上に行を挿入してください。")=0,データ整理_活動記録!E30,"")</f>
        <v/>
      </c>
      <c r="E30" t="str">
        <f ca="1">IF(COUNTIF(データ整理_活動記録!$F$2:'データ整理_活動記録'!$F30,"この線より上に行を挿入してください。")=0,データ整理_活動記録!F30,"")</f>
        <v/>
      </c>
      <c r="F30" t="str">
        <f ca="1">IF(COUNTIF(データ整理_活動記録!$F$2:'データ整理_活動記録'!$F30,"この線より上に行を挿入してください。")=0,IFERROR(VLOOKUP(データ整理_活動記録!G30,【選択肢】!$U$3:$V$74,2,),""),"")</f>
        <v/>
      </c>
      <c r="G30" t="str">
        <f ca="1">IF(COUNTIF(データ整理_活動記録!$F$2:'データ整理_活動記録'!$F30,"この線より上に行を挿入してください。")=0,データ整理_活動記録!H30,"")</f>
        <v/>
      </c>
      <c r="H30" t="str">
        <f ca="1">IF(COUNTIF(データ整理_活動記録!$F$2:'データ整理_活動記録'!$F30,"この線より上に行を挿入してください。")=0,IFERROR(VLOOKUP(データ整理_活動記録!I30,【選択肢】!$U$3:$V$74,2,),""),"")</f>
        <v/>
      </c>
      <c r="I30" t="str">
        <f ca="1">IF(COUNTIF(データ整理_活動記録!$F$2:'データ整理_活動記録'!$F30,"この線より上に行を挿入してください。")=0,IFERROR(VLOOKUP(データ整理_活動記録!J30,【選択肢】!$U$3:$V$74,2,),""),"")</f>
        <v/>
      </c>
      <c r="J30" t="str">
        <f ca="1">IF(COUNTIF(データ整理_活動記録!$F$2:'データ整理_活動記録'!$F30,"この線より上に行を挿入してください。")=0,IFERROR(VLOOKUP(データ整理_活動記録!K30,【選択肢】!$U$3:$V$74,2,),""),"")</f>
        <v/>
      </c>
      <c r="K30" t="str">
        <f ca="1">IF(COUNTIF(データ整理_活動記録!$F$2:'データ整理_活動記録'!$F30,"この線より上に行を挿入してください。")=0,IFERROR(VLOOKUP(データ整理_活動記録!L30,【選択肢】!$U$3:$V$74,2,),""),"")</f>
        <v/>
      </c>
      <c r="L30" t="str">
        <f ca="1">IF(COUNTIF(データ整理_活動記録!$F$2:'データ整理_活動記録'!$F30,"この線より上に行を挿入してください。")=0,IFERROR(VLOOKUP(データ整理_活動記録!M30,【選択肢】!$U$3:$V$74,2,),""),"")</f>
        <v/>
      </c>
      <c r="M30" t="str">
        <f ca="1">IF(COUNTIF(データ整理_活動記録!$F$2:'データ整理_活動記録'!$F30,"この線より上に行を挿入してください。")=0,データ整理_活動記録!N30,"")</f>
        <v/>
      </c>
    </row>
    <row r="31" spans="1:13" x14ac:dyDescent="0.15">
      <c r="A31" s="868" t="str">
        <f ca="1">IF(COUNTIF(データ整理_活動記録!$F$2:'データ整理_活動記録'!$F31,"この線より上に行を挿入してください。")=0,データ整理_活動記録!$B31,"")</f>
        <v/>
      </c>
      <c r="B31" s="997" t="str">
        <f ca="1">IF(COUNTIF(データ整理_活動記録!$F$2:'データ整理_活動記録'!$F31,"この線より上に行を挿入してください。")=0,データ整理_活動記録!$C31,"")</f>
        <v/>
      </c>
      <c r="C31" t="str">
        <f ca="1">IF(COUNTIF(データ整理_活動記録!$F$2:'データ整理_活動記録'!$F31,"この線より上に行を挿入してください。")=0,データ整理_活動記録!D31,"")</f>
        <v/>
      </c>
      <c r="D31" t="str">
        <f ca="1">IF(COUNTIF(データ整理_活動記録!$F$2:'データ整理_活動記録'!$F31,"この線より上に行を挿入してください。")=0,データ整理_活動記録!E31,"")</f>
        <v/>
      </c>
      <c r="E31" t="str">
        <f ca="1">IF(COUNTIF(データ整理_活動記録!$F$2:'データ整理_活動記録'!$F31,"この線より上に行を挿入してください。")=0,データ整理_活動記録!F31,"")</f>
        <v/>
      </c>
      <c r="F31" t="str">
        <f ca="1">IF(COUNTIF(データ整理_活動記録!$F$2:'データ整理_活動記録'!$F31,"この線より上に行を挿入してください。")=0,IFERROR(VLOOKUP(データ整理_活動記録!G31,【選択肢】!$U$3:$V$74,2,),""),"")</f>
        <v/>
      </c>
      <c r="G31" t="str">
        <f ca="1">IF(COUNTIF(データ整理_活動記録!$F$2:'データ整理_活動記録'!$F31,"この線より上に行を挿入してください。")=0,データ整理_活動記録!H31,"")</f>
        <v/>
      </c>
      <c r="H31" t="str">
        <f ca="1">IF(COUNTIF(データ整理_活動記録!$F$2:'データ整理_活動記録'!$F31,"この線より上に行を挿入してください。")=0,IFERROR(VLOOKUP(データ整理_活動記録!I31,【選択肢】!$U$3:$V$74,2,),""),"")</f>
        <v/>
      </c>
      <c r="I31" t="str">
        <f ca="1">IF(COUNTIF(データ整理_活動記録!$F$2:'データ整理_活動記録'!$F31,"この線より上に行を挿入してください。")=0,IFERROR(VLOOKUP(データ整理_活動記録!J31,【選択肢】!$U$3:$V$74,2,),""),"")</f>
        <v/>
      </c>
      <c r="J31" t="str">
        <f ca="1">IF(COUNTIF(データ整理_活動記録!$F$2:'データ整理_活動記録'!$F31,"この線より上に行を挿入してください。")=0,IFERROR(VLOOKUP(データ整理_活動記録!K31,【選択肢】!$U$3:$V$74,2,),""),"")</f>
        <v/>
      </c>
      <c r="K31" t="str">
        <f ca="1">IF(COUNTIF(データ整理_活動記録!$F$2:'データ整理_活動記録'!$F31,"この線より上に行を挿入してください。")=0,IFERROR(VLOOKUP(データ整理_活動記録!L31,【選択肢】!$U$3:$V$74,2,),""),"")</f>
        <v/>
      </c>
      <c r="L31" t="str">
        <f ca="1">IF(COUNTIF(データ整理_活動記録!$F$2:'データ整理_活動記録'!$F31,"この線より上に行を挿入してください。")=0,IFERROR(VLOOKUP(データ整理_活動記録!M31,【選択肢】!$U$3:$V$74,2,),""),"")</f>
        <v/>
      </c>
      <c r="M31" t="str">
        <f ca="1">IF(COUNTIF(データ整理_活動記録!$F$2:'データ整理_活動記録'!$F31,"この線より上に行を挿入してください。")=0,データ整理_活動記録!N31,"")</f>
        <v/>
      </c>
    </row>
    <row r="32" spans="1:13" x14ac:dyDescent="0.15">
      <c r="A32" s="868" t="str">
        <f ca="1">IF(COUNTIF(データ整理_活動記録!$F$2:'データ整理_活動記録'!$F32,"この線より上に行を挿入してください。")=0,データ整理_活動記録!$B32,"")</f>
        <v/>
      </c>
      <c r="B32" s="997" t="str">
        <f ca="1">IF(COUNTIF(データ整理_活動記録!$F$2:'データ整理_活動記録'!$F32,"この線より上に行を挿入してください。")=0,データ整理_活動記録!$C32,"")</f>
        <v/>
      </c>
      <c r="C32" t="str">
        <f ca="1">IF(COUNTIF(データ整理_活動記録!$F$2:'データ整理_活動記録'!$F32,"この線より上に行を挿入してください。")=0,データ整理_活動記録!D32,"")</f>
        <v/>
      </c>
      <c r="D32" t="str">
        <f ca="1">IF(COUNTIF(データ整理_活動記録!$F$2:'データ整理_活動記録'!$F32,"この線より上に行を挿入してください。")=0,データ整理_活動記録!E32,"")</f>
        <v/>
      </c>
      <c r="E32" t="str">
        <f ca="1">IF(COUNTIF(データ整理_活動記録!$F$2:'データ整理_活動記録'!$F32,"この線より上に行を挿入してください。")=0,データ整理_活動記録!F32,"")</f>
        <v/>
      </c>
      <c r="F32" t="str">
        <f ca="1">IF(COUNTIF(データ整理_活動記録!$F$2:'データ整理_活動記録'!$F32,"この線より上に行を挿入してください。")=0,IFERROR(VLOOKUP(データ整理_活動記録!G32,【選択肢】!$U$3:$V$74,2,),""),"")</f>
        <v/>
      </c>
      <c r="G32" t="str">
        <f ca="1">IF(COUNTIF(データ整理_活動記録!$F$2:'データ整理_活動記録'!$F32,"この線より上に行を挿入してください。")=0,データ整理_活動記録!H32,"")</f>
        <v/>
      </c>
      <c r="H32" t="str">
        <f ca="1">IF(COUNTIF(データ整理_活動記録!$F$2:'データ整理_活動記録'!$F32,"この線より上に行を挿入してください。")=0,IFERROR(VLOOKUP(データ整理_活動記録!I32,【選択肢】!$U$3:$V$74,2,),""),"")</f>
        <v/>
      </c>
      <c r="I32" t="str">
        <f ca="1">IF(COUNTIF(データ整理_活動記録!$F$2:'データ整理_活動記録'!$F32,"この線より上に行を挿入してください。")=0,IFERROR(VLOOKUP(データ整理_活動記録!J32,【選択肢】!$U$3:$V$74,2,),""),"")</f>
        <v/>
      </c>
      <c r="J32" t="str">
        <f ca="1">IF(COUNTIF(データ整理_活動記録!$F$2:'データ整理_活動記録'!$F32,"この線より上に行を挿入してください。")=0,IFERROR(VLOOKUP(データ整理_活動記録!K32,【選択肢】!$U$3:$V$74,2,),""),"")</f>
        <v/>
      </c>
      <c r="K32" t="str">
        <f ca="1">IF(COUNTIF(データ整理_活動記録!$F$2:'データ整理_活動記録'!$F32,"この線より上に行を挿入してください。")=0,IFERROR(VLOOKUP(データ整理_活動記録!L32,【選択肢】!$U$3:$V$74,2,),""),"")</f>
        <v/>
      </c>
      <c r="L32" t="str">
        <f ca="1">IF(COUNTIF(データ整理_活動記録!$F$2:'データ整理_活動記録'!$F32,"この線より上に行を挿入してください。")=0,IFERROR(VLOOKUP(データ整理_活動記録!M32,【選択肢】!$U$3:$V$74,2,),""),"")</f>
        <v/>
      </c>
      <c r="M32" t="str">
        <f ca="1">IF(COUNTIF(データ整理_活動記録!$F$2:'データ整理_活動記録'!$F32,"この線より上に行を挿入してください。")=0,データ整理_活動記録!N32,"")</f>
        <v/>
      </c>
    </row>
    <row r="33" spans="1:13" x14ac:dyDescent="0.15">
      <c r="A33" s="868" t="str">
        <f ca="1">IF(COUNTIF(データ整理_活動記録!$F$2:'データ整理_活動記録'!$F33,"この線より上に行を挿入してください。")=0,データ整理_活動記録!$B33,"")</f>
        <v/>
      </c>
      <c r="B33" s="997" t="str">
        <f ca="1">IF(COUNTIF(データ整理_活動記録!$F$2:'データ整理_活動記録'!$F33,"この線より上に行を挿入してください。")=0,データ整理_活動記録!$C33,"")</f>
        <v/>
      </c>
      <c r="C33" t="str">
        <f ca="1">IF(COUNTIF(データ整理_活動記録!$F$2:'データ整理_活動記録'!$F33,"この線より上に行を挿入してください。")=0,データ整理_活動記録!D33,"")</f>
        <v/>
      </c>
      <c r="D33" t="str">
        <f ca="1">IF(COUNTIF(データ整理_活動記録!$F$2:'データ整理_活動記録'!$F33,"この線より上に行を挿入してください。")=0,データ整理_活動記録!E33,"")</f>
        <v/>
      </c>
      <c r="E33" t="str">
        <f ca="1">IF(COUNTIF(データ整理_活動記録!$F$2:'データ整理_活動記録'!$F33,"この線より上に行を挿入してください。")=0,データ整理_活動記録!F33,"")</f>
        <v/>
      </c>
      <c r="F33" t="str">
        <f ca="1">IF(COUNTIF(データ整理_活動記録!$F$2:'データ整理_活動記録'!$F33,"この線より上に行を挿入してください。")=0,IFERROR(VLOOKUP(データ整理_活動記録!G33,【選択肢】!$U$3:$V$74,2,),""),"")</f>
        <v/>
      </c>
      <c r="G33" t="str">
        <f ca="1">IF(COUNTIF(データ整理_活動記録!$F$2:'データ整理_活動記録'!$F33,"この線より上に行を挿入してください。")=0,データ整理_活動記録!H33,"")</f>
        <v/>
      </c>
      <c r="H33" t="str">
        <f ca="1">IF(COUNTIF(データ整理_活動記録!$F$2:'データ整理_活動記録'!$F33,"この線より上に行を挿入してください。")=0,IFERROR(VLOOKUP(データ整理_活動記録!I33,【選択肢】!$U$3:$V$74,2,),""),"")</f>
        <v/>
      </c>
      <c r="I33" t="str">
        <f ca="1">IF(COUNTIF(データ整理_活動記録!$F$2:'データ整理_活動記録'!$F33,"この線より上に行を挿入してください。")=0,IFERROR(VLOOKUP(データ整理_活動記録!J33,【選択肢】!$U$3:$V$74,2,),""),"")</f>
        <v/>
      </c>
      <c r="J33" t="str">
        <f ca="1">IF(COUNTIF(データ整理_活動記録!$F$2:'データ整理_活動記録'!$F33,"この線より上に行を挿入してください。")=0,IFERROR(VLOOKUP(データ整理_活動記録!K33,【選択肢】!$U$3:$V$74,2,),""),"")</f>
        <v/>
      </c>
      <c r="K33" t="str">
        <f ca="1">IF(COUNTIF(データ整理_活動記録!$F$2:'データ整理_活動記録'!$F33,"この線より上に行を挿入してください。")=0,IFERROR(VLOOKUP(データ整理_活動記録!L33,【選択肢】!$U$3:$V$74,2,),""),"")</f>
        <v/>
      </c>
      <c r="L33" t="str">
        <f ca="1">IF(COUNTIF(データ整理_活動記録!$F$2:'データ整理_活動記録'!$F33,"この線より上に行を挿入してください。")=0,IFERROR(VLOOKUP(データ整理_活動記録!M33,【選択肢】!$U$3:$V$74,2,),""),"")</f>
        <v/>
      </c>
      <c r="M33" t="str">
        <f ca="1">IF(COUNTIF(データ整理_活動記録!$F$2:'データ整理_活動記録'!$F33,"この線より上に行を挿入してください。")=0,データ整理_活動記録!N33,"")</f>
        <v/>
      </c>
    </row>
    <row r="34" spans="1:13" x14ac:dyDescent="0.15">
      <c r="A34" s="868" t="str">
        <f ca="1">IF(COUNTIF(データ整理_活動記録!$F$2:'データ整理_活動記録'!$F34,"この線より上に行を挿入してください。")=0,データ整理_活動記録!$B34,"")</f>
        <v/>
      </c>
      <c r="B34" s="997" t="str">
        <f ca="1">IF(COUNTIF(データ整理_活動記録!$F$2:'データ整理_活動記録'!$F34,"この線より上に行を挿入してください。")=0,データ整理_活動記録!$C34,"")</f>
        <v/>
      </c>
      <c r="C34" t="str">
        <f ca="1">IF(COUNTIF(データ整理_活動記録!$F$2:'データ整理_活動記録'!$F34,"この線より上に行を挿入してください。")=0,データ整理_活動記録!D34,"")</f>
        <v/>
      </c>
      <c r="D34" t="str">
        <f ca="1">IF(COUNTIF(データ整理_活動記録!$F$2:'データ整理_活動記録'!$F34,"この線より上に行を挿入してください。")=0,データ整理_活動記録!E34,"")</f>
        <v/>
      </c>
      <c r="E34" t="str">
        <f ca="1">IF(COUNTIF(データ整理_活動記録!$F$2:'データ整理_活動記録'!$F34,"この線より上に行を挿入してください。")=0,データ整理_活動記録!F34,"")</f>
        <v/>
      </c>
      <c r="F34" t="str">
        <f ca="1">IF(COUNTIF(データ整理_活動記録!$F$2:'データ整理_活動記録'!$F34,"この線より上に行を挿入してください。")=0,IFERROR(VLOOKUP(データ整理_活動記録!G34,【選択肢】!$U$3:$V$74,2,),""),"")</f>
        <v/>
      </c>
      <c r="G34" t="str">
        <f ca="1">IF(COUNTIF(データ整理_活動記録!$F$2:'データ整理_活動記録'!$F34,"この線より上に行を挿入してください。")=0,データ整理_活動記録!H34,"")</f>
        <v/>
      </c>
      <c r="H34" t="str">
        <f ca="1">IF(COUNTIF(データ整理_活動記録!$F$2:'データ整理_活動記録'!$F34,"この線より上に行を挿入してください。")=0,IFERROR(VLOOKUP(データ整理_活動記録!I34,【選択肢】!$U$3:$V$74,2,),""),"")</f>
        <v/>
      </c>
      <c r="I34" t="str">
        <f ca="1">IF(COUNTIF(データ整理_活動記録!$F$2:'データ整理_活動記録'!$F34,"この線より上に行を挿入してください。")=0,IFERROR(VLOOKUP(データ整理_活動記録!J34,【選択肢】!$U$3:$V$74,2,),""),"")</f>
        <v/>
      </c>
      <c r="J34" t="str">
        <f ca="1">IF(COUNTIF(データ整理_活動記録!$F$2:'データ整理_活動記録'!$F34,"この線より上に行を挿入してください。")=0,IFERROR(VLOOKUP(データ整理_活動記録!K34,【選択肢】!$U$3:$V$74,2,),""),"")</f>
        <v/>
      </c>
      <c r="K34" t="str">
        <f ca="1">IF(COUNTIF(データ整理_活動記録!$F$2:'データ整理_活動記録'!$F34,"この線より上に行を挿入してください。")=0,IFERROR(VLOOKUP(データ整理_活動記録!L34,【選択肢】!$U$3:$V$74,2,),""),"")</f>
        <v/>
      </c>
      <c r="L34" t="str">
        <f ca="1">IF(COUNTIF(データ整理_活動記録!$F$2:'データ整理_活動記録'!$F34,"この線より上に行を挿入してください。")=0,IFERROR(VLOOKUP(データ整理_活動記録!M34,【選択肢】!$U$3:$V$74,2,),""),"")</f>
        <v/>
      </c>
      <c r="M34" t="str">
        <f ca="1">IF(COUNTIF(データ整理_活動記録!$F$2:'データ整理_活動記録'!$F34,"この線より上に行を挿入してください。")=0,データ整理_活動記録!N34,"")</f>
        <v/>
      </c>
    </row>
    <row r="35" spans="1:13" x14ac:dyDescent="0.15">
      <c r="A35" s="868" t="str">
        <f ca="1">IF(COUNTIF(データ整理_活動記録!$F$2:'データ整理_活動記録'!$F35,"この線より上に行を挿入してください。")=0,データ整理_活動記録!$B35,"")</f>
        <v/>
      </c>
      <c r="B35" s="997" t="str">
        <f ca="1">IF(COUNTIF(データ整理_活動記録!$F$2:'データ整理_活動記録'!$F35,"この線より上に行を挿入してください。")=0,データ整理_活動記録!$C35,"")</f>
        <v/>
      </c>
      <c r="C35" t="str">
        <f ca="1">IF(COUNTIF(データ整理_活動記録!$F$2:'データ整理_活動記録'!$F35,"この線より上に行を挿入してください。")=0,データ整理_活動記録!D35,"")</f>
        <v/>
      </c>
      <c r="D35" t="str">
        <f ca="1">IF(COUNTIF(データ整理_活動記録!$F$2:'データ整理_活動記録'!$F35,"この線より上に行を挿入してください。")=0,データ整理_活動記録!E35,"")</f>
        <v/>
      </c>
      <c r="E35" t="str">
        <f ca="1">IF(COUNTIF(データ整理_活動記録!$F$2:'データ整理_活動記録'!$F35,"この線より上に行を挿入してください。")=0,データ整理_活動記録!F35,"")</f>
        <v/>
      </c>
      <c r="F35" t="str">
        <f ca="1">IF(COUNTIF(データ整理_活動記録!$F$2:'データ整理_活動記録'!$F35,"この線より上に行を挿入してください。")=0,IFERROR(VLOOKUP(データ整理_活動記録!G35,【選択肢】!$U$3:$V$74,2,),""),"")</f>
        <v/>
      </c>
      <c r="G35" t="str">
        <f ca="1">IF(COUNTIF(データ整理_活動記録!$F$2:'データ整理_活動記録'!$F35,"この線より上に行を挿入してください。")=0,データ整理_活動記録!H35,"")</f>
        <v/>
      </c>
      <c r="H35" t="str">
        <f ca="1">IF(COUNTIF(データ整理_活動記録!$F$2:'データ整理_活動記録'!$F35,"この線より上に行を挿入してください。")=0,IFERROR(VLOOKUP(データ整理_活動記録!I35,【選択肢】!$U$3:$V$74,2,),""),"")</f>
        <v/>
      </c>
      <c r="I35" t="str">
        <f ca="1">IF(COUNTIF(データ整理_活動記録!$F$2:'データ整理_活動記録'!$F35,"この線より上に行を挿入してください。")=0,IFERROR(VLOOKUP(データ整理_活動記録!J35,【選択肢】!$U$3:$V$74,2,),""),"")</f>
        <v/>
      </c>
      <c r="J35" t="str">
        <f ca="1">IF(COUNTIF(データ整理_活動記録!$F$2:'データ整理_活動記録'!$F35,"この線より上に行を挿入してください。")=0,IFERROR(VLOOKUP(データ整理_活動記録!K35,【選択肢】!$U$3:$V$74,2,),""),"")</f>
        <v/>
      </c>
      <c r="K35" t="str">
        <f ca="1">IF(COUNTIF(データ整理_活動記録!$F$2:'データ整理_活動記録'!$F35,"この線より上に行を挿入してください。")=0,IFERROR(VLOOKUP(データ整理_活動記録!L35,【選択肢】!$U$3:$V$74,2,),""),"")</f>
        <v/>
      </c>
      <c r="L35" t="str">
        <f ca="1">IF(COUNTIF(データ整理_活動記録!$F$2:'データ整理_活動記録'!$F35,"この線より上に行を挿入してください。")=0,IFERROR(VLOOKUP(データ整理_活動記録!M35,【選択肢】!$U$3:$V$74,2,),""),"")</f>
        <v/>
      </c>
      <c r="M35" t="str">
        <f ca="1">IF(COUNTIF(データ整理_活動記録!$F$2:'データ整理_活動記録'!$F35,"この線より上に行を挿入してください。")=0,データ整理_活動記録!N35,"")</f>
        <v/>
      </c>
    </row>
    <row r="36" spans="1:13" x14ac:dyDescent="0.15">
      <c r="A36" s="868" t="str">
        <f ca="1">IF(COUNTIF(データ整理_活動記録!$F$2:'データ整理_活動記録'!$F36,"この線より上に行を挿入してください。")=0,データ整理_活動記録!$B36,"")</f>
        <v/>
      </c>
      <c r="B36" s="997" t="str">
        <f ca="1">IF(COUNTIF(データ整理_活動記録!$F$2:'データ整理_活動記録'!$F36,"この線より上に行を挿入してください。")=0,データ整理_活動記録!$C36,"")</f>
        <v/>
      </c>
      <c r="C36" t="str">
        <f ca="1">IF(COUNTIF(データ整理_活動記録!$F$2:'データ整理_活動記録'!$F36,"この線より上に行を挿入してください。")=0,データ整理_活動記録!D36,"")</f>
        <v/>
      </c>
      <c r="D36" t="str">
        <f ca="1">IF(COUNTIF(データ整理_活動記録!$F$2:'データ整理_活動記録'!$F36,"この線より上に行を挿入してください。")=0,データ整理_活動記録!E36,"")</f>
        <v/>
      </c>
      <c r="E36" t="str">
        <f ca="1">IF(COUNTIF(データ整理_活動記録!$F$2:'データ整理_活動記録'!$F36,"この線より上に行を挿入してください。")=0,データ整理_活動記録!F36,"")</f>
        <v/>
      </c>
      <c r="F36" t="str">
        <f ca="1">IF(COUNTIF(データ整理_活動記録!$F$2:'データ整理_活動記録'!$F36,"この線より上に行を挿入してください。")=0,IFERROR(VLOOKUP(データ整理_活動記録!G36,【選択肢】!$U$3:$V$74,2,),""),"")</f>
        <v/>
      </c>
      <c r="G36" t="str">
        <f ca="1">IF(COUNTIF(データ整理_活動記録!$F$2:'データ整理_活動記録'!$F36,"この線より上に行を挿入してください。")=0,データ整理_活動記録!H36,"")</f>
        <v/>
      </c>
      <c r="H36" t="str">
        <f ca="1">IF(COUNTIF(データ整理_活動記録!$F$2:'データ整理_活動記録'!$F36,"この線より上に行を挿入してください。")=0,IFERROR(VLOOKUP(データ整理_活動記録!I36,【選択肢】!$U$3:$V$74,2,),""),"")</f>
        <v/>
      </c>
      <c r="I36" t="str">
        <f ca="1">IF(COUNTIF(データ整理_活動記録!$F$2:'データ整理_活動記録'!$F36,"この線より上に行を挿入してください。")=0,IFERROR(VLOOKUP(データ整理_活動記録!J36,【選択肢】!$U$3:$V$74,2,),""),"")</f>
        <v/>
      </c>
      <c r="J36" t="str">
        <f ca="1">IF(COUNTIF(データ整理_活動記録!$F$2:'データ整理_活動記録'!$F36,"この線より上に行を挿入してください。")=0,IFERROR(VLOOKUP(データ整理_活動記録!K36,【選択肢】!$U$3:$V$74,2,),""),"")</f>
        <v/>
      </c>
      <c r="K36" t="str">
        <f ca="1">IF(COUNTIF(データ整理_活動記録!$F$2:'データ整理_活動記録'!$F36,"この線より上に行を挿入してください。")=0,IFERROR(VLOOKUP(データ整理_活動記録!L36,【選択肢】!$U$3:$V$74,2,),""),"")</f>
        <v/>
      </c>
      <c r="L36" t="str">
        <f ca="1">IF(COUNTIF(データ整理_活動記録!$F$2:'データ整理_活動記録'!$F36,"この線より上に行を挿入してください。")=0,IFERROR(VLOOKUP(データ整理_活動記録!M36,【選択肢】!$U$3:$V$74,2,),""),"")</f>
        <v/>
      </c>
      <c r="M36" t="str">
        <f ca="1">IF(COUNTIF(データ整理_活動記録!$F$2:'データ整理_活動記録'!$F36,"この線より上に行を挿入してください。")=0,データ整理_活動記録!N36,"")</f>
        <v/>
      </c>
    </row>
    <row r="37" spans="1:13" x14ac:dyDescent="0.15">
      <c r="A37" s="868" t="str">
        <f ca="1">IF(COUNTIF(データ整理_活動記録!$F$2:'データ整理_活動記録'!$F37,"この線より上に行を挿入してください。")=0,データ整理_活動記録!$B37,"")</f>
        <v/>
      </c>
      <c r="B37" s="997" t="str">
        <f ca="1">IF(COUNTIF(データ整理_活動記録!$F$2:'データ整理_活動記録'!$F37,"この線より上に行を挿入してください。")=0,データ整理_活動記録!$C37,"")</f>
        <v/>
      </c>
      <c r="C37" t="str">
        <f ca="1">IF(COUNTIF(データ整理_活動記録!$F$2:'データ整理_活動記録'!$F37,"この線より上に行を挿入してください。")=0,データ整理_活動記録!D37,"")</f>
        <v/>
      </c>
      <c r="D37" t="str">
        <f ca="1">IF(COUNTIF(データ整理_活動記録!$F$2:'データ整理_活動記録'!$F37,"この線より上に行を挿入してください。")=0,データ整理_活動記録!E37,"")</f>
        <v/>
      </c>
      <c r="E37" t="str">
        <f ca="1">IF(COUNTIF(データ整理_活動記録!$F$2:'データ整理_活動記録'!$F37,"この線より上に行を挿入してください。")=0,データ整理_活動記録!F37,"")</f>
        <v/>
      </c>
      <c r="F37" t="str">
        <f ca="1">IF(COUNTIF(データ整理_活動記録!$F$2:'データ整理_活動記録'!$F37,"この線より上に行を挿入してください。")=0,IFERROR(VLOOKUP(データ整理_活動記録!G37,【選択肢】!$U$3:$V$74,2,),""),"")</f>
        <v/>
      </c>
      <c r="G37" t="str">
        <f ca="1">IF(COUNTIF(データ整理_活動記録!$F$2:'データ整理_活動記録'!$F37,"この線より上に行を挿入してください。")=0,データ整理_活動記録!H37,"")</f>
        <v/>
      </c>
      <c r="H37" t="str">
        <f ca="1">IF(COUNTIF(データ整理_活動記録!$F$2:'データ整理_活動記録'!$F37,"この線より上に行を挿入してください。")=0,IFERROR(VLOOKUP(データ整理_活動記録!I37,【選択肢】!$U$3:$V$74,2,),""),"")</f>
        <v/>
      </c>
      <c r="I37" t="str">
        <f ca="1">IF(COUNTIF(データ整理_活動記録!$F$2:'データ整理_活動記録'!$F37,"この線より上に行を挿入してください。")=0,IFERROR(VLOOKUP(データ整理_活動記録!J37,【選択肢】!$U$3:$V$74,2,),""),"")</f>
        <v/>
      </c>
      <c r="J37" t="str">
        <f ca="1">IF(COUNTIF(データ整理_活動記録!$F$2:'データ整理_活動記録'!$F37,"この線より上に行を挿入してください。")=0,IFERROR(VLOOKUP(データ整理_活動記録!K37,【選択肢】!$U$3:$V$74,2,),""),"")</f>
        <v/>
      </c>
      <c r="K37" t="str">
        <f ca="1">IF(COUNTIF(データ整理_活動記録!$F$2:'データ整理_活動記録'!$F37,"この線より上に行を挿入してください。")=0,IFERROR(VLOOKUP(データ整理_活動記録!L37,【選択肢】!$U$3:$V$74,2,),""),"")</f>
        <v/>
      </c>
      <c r="L37" t="str">
        <f ca="1">IF(COUNTIF(データ整理_活動記録!$F$2:'データ整理_活動記録'!$F37,"この線より上に行を挿入してください。")=0,IFERROR(VLOOKUP(データ整理_活動記録!M37,【選択肢】!$U$3:$V$74,2,),""),"")</f>
        <v/>
      </c>
      <c r="M37" t="str">
        <f ca="1">IF(COUNTIF(データ整理_活動記録!$F$2:'データ整理_活動記録'!$F37,"この線より上に行を挿入してください。")=0,データ整理_活動記録!N37,"")</f>
        <v/>
      </c>
    </row>
    <row r="38" spans="1:13" x14ac:dyDescent="0.15">
      <c r="A38" s="868" t="str">
        <f ca="1">IF(COUNTIF(データ整理_活動記録!$F$2:'データ整理_活動記録'!$F38,"この線より上に行を挿入してください。")=0,データ整理_活動記録!$B38,"")</f>
        <v/>
      </c>
      <c r="B38" s="997" t="str">
        <f ca="1">IF(COUNTIF(データ整理_活動記録!$F$2:'データ整理_活動記録'!$F38,"この線より上に行を挿入してください。")=0,データ整理_活動記録!$C38,"")</f>
        <v/>
      </c>
      <c r="C38" t="str">
        <f ca="1">IF(COUNTIF(データ整理_活動記録!$F$2:'データ整理_活動記録'!$F38,"この線より上に行を挿入してください。")=0,データ整理_活動記録!D38,"")</f>
        <v/>
      </c>
      <c r="D38" t="str">
        <f ca="1">IF(COUNTIF(データ整理_活動記録!$F$2:'データ整理_活動記録'!$F38,"この線より上に行を挿入してください。")=0,データ整理_活動記録!E38,"")</f>
        <v/>
      </c>
      <c r="E38" t="str">
        <f ca="1">IF(COUNTIF(データ整理_活動記録!$F$2:'データ整理_活動記録'!$F38,"この線より上に行を挿入してください。")=0,データ整理_活動記録!F38,"")</f>
        <v/>
      </c>
      <c r="F38" t="str">
        <f ca="1">IF(COUNTIF(データ整理_活動記録!$F$2:'データ整理_活動記録'!$F38,"この線より上に行を挿入してください。")=0,IFERROR(VLOOKUP(データ整理_活動記録!G38,【選択肢】!$U$3:$V$74,2,),""),"")</f>
        <v/>
      </c>
      <c r="G38" t="str">
        <f ca="1">IF(COUNTIF(データ整理_活動記録!$F$2:'データ整理_活動記録'!$F38,"この線より上に行を挿入してください。")=0,データ整理_活動記録!H38,"")</f>
        <v/>
      </c>
      <c r="H38" t="str">
        <f ca="1">IF(COUNTIF(データ整理_活動記録!$F$2:'データ整理_活動記録'!$F38,"この線より上に行を挿入してください。")=0,IFERROR(VLOOKUP(データ整理_活動記録!I38,【選択肢】!$U$3:$V$74,2,),""),"")</f>
        <v/>
      </c>
      <c r="I38" t="str">
        <f ca="1">IF(COUNTIF(データ整理_活動記録!$F$2:'データ整理_活動記録'!$F38,"この線より上に行を挿入してください。")=0,IFERROR(VLOOKUP(データ整理_活動記録!J38,【選択肢】!$U$3:$V$74,2,),""),"")</f>
        <v/>
      </c>
      <c r="J38" t="str">
        <f ca="1">IF(COUNTIF(データ整理_活動記録!$F$2:'データ整理_活動記録'!$F38,"この線より上に行を挿入してください。")=0,IFERROR(VLOOKUP(データ整理_活動記録!K38,【選択肢】!$U$3:$V$74,2,),""),"")</f>
        <v/>
      </c>
      <c r="K38" t="str">
        <f ca="1">IF(COUNTIF(データ整理_活動記録!$F$2:'データ整理_活動記録'!$F38,"この線より上に行を挿入してください。")=0,IFERROR(VLOOKUP(データ整理_活動記録!L38,【選択肢】!$U$3:$V$74,2,),""),"")</f>
        <v/>
      </c>
      <c r="L38" t="str">
        <f ca="1">IF(COUNTIF(データ整理_活動記録!$F$2:'データ整理_活動記録'!$F38,"この線より上に行を挿入してください。")=0,IFERROR(VLOOKUP(データ整理_活動記録!M38,【選択肢】!$U$3:$V$74,2,),""),"")</f>
        <v/>
      </c>
      <c r="M38" t="str">
        <f ca="1">IF(COUNTIF(データ整理_活動記録!$F$2:'データ整理_活動記録'!$F38,"この線より上に行を挿入してください。")=0,データ整理_活動記録!N38,"")</f>
        <v/>
      </c>
    </row>
    <row r="39" spans="1:13" x14ac:dyDescent="0.15">
      <c r="A39" s="868" t="str">
        <f ca="1">IF(COUNTIF(データ整理_活動記録!$F$2:'データ整理_活動記録'!$F39,"この線より上に行を挿入してください。")=0,データ整理_活動記録!$B39,"")</f>
        <v/>
      </c>
      <c r="B39" s="997" t="str">
        <f ca="1">IF(COUNTIF(データ整理_活動記録!$F$2:'データ整理_活動記録'!$F39,"この線より上に行を挿入してください。")=0,データ整理_活動記録!$C39,"")</f>
        <v/>
      </c>
      <c r="C39" t="str">
        <f ca="1">IF(COUNTIF(データ整理_活動記録!$F$2:'データ整理_活動記録'!$F39,"この線より上に行を挿入してください。")=0,データ整理_活動記録!D39,"")</f>
        <v/>
      </c>
      <c r="D39" t="str">
        <f ca="1">IF(COUNTIF(データ整理_活動記録!$F$2:'データ整理_活動記録'!$F39,"この線より上に行を挿入してください。")=0,データ整理_活動記録!E39,"")</f>
        <v/>
      </c>
      <c r="E39" t="str">
        <f ca="1">IF(COUNTIF(データ整理_活動記録!$F$2:'データ整理_活動記録'!$F39,"この線より上に行を挿入してください。")=0,データ整理_活動記録!F39,"")</f>
        <v/>
      </c>
      <c r="F39" t="str">
        <f ca="1">IF(COUNTIF(データ整理_活動記録!$F$2:'データ整理_活動記録'!$F39,"この線より上に行を挿入してください。")=0,IFERROR(VLOOKUP(データ整理_活動記録!G39,【選択肢】!$U$3:$V$74,2,),""),"")</f>
        <v/>
      </c>
      <c r="G39" t="str">
        <f ca="1">IF(COUNTIF(データ整理_活動記録!$F$2:'データ整理_活動記録'!$F39,"この線より上に行を挿入してください。")=0,データ整理_活動記録!H39,"")</f>
        <v/>
      </c>
      <c r="H39" t="str">
        <f ca="1">IF(COUNTIF(データ整理_活動記録!$F$2:'データ整理_活動記録'!$F39,"この線より上に行を挿入してください。")=0,IFERROR(VLOOKUP(データ整理_活動記録!I39,【選択肢】!$U$3:$V$74,2,),""),"")</f>
        <v/>
      </c>
      <c r="I39" t="str">
        <f ca="1">IF(COUNTIF(データ整理_活動記録!$F$2:'データ整理_活動記録'!$F39,"この線より上に行を挿入してください。")=0,IFERROR(VLOOKUP(データ整理_活動記録!J39,【選択肢】!$U$3:$V$74,2,),""),"")</f>
        <v/>
      </c>
      <c r="J39" t="str">
        <f ca="1">IF(COUNTIF(データ整理_活動記録!$F$2:'データ整理_活動記録'!$F39,"この線より上に行を挿入してください。")=0,IFERROR(VLOOKUP(データ整理_活動記録!K39,【選択肢】!$U$3:$V$74,2,),""),"")</f>
        <v/>
      </c>
      <c r="K39" t="str">
        <f ca="1">IF(COUNTIF(データ整理_活動記録!$F$2:'データ整理_活動記録'!$F39,"この線より上に行を挿入してください。")=0,IFERROR(VLOOKUP(データ整理_活動記録!L39,【選択肢】!$U$3:$V$74,2,),""),"")</f>
        <v/>
      </c>
      <c r="L39" t="str">
        <f ca="1">IF(COUNTIF(データ整理_活動記録!$F$2:'データ整理_活動記録'!$F39,"この線より上に行を挿入してください。")=0,IFERROR(VLOOKUP(データ整理_活動記録!M39,【選択肢】!$U$3:$V$74,2,),""),"")</f>
        <v/>
      </c>
      <c r="M39" t="str">
        <f ca="1">IF(COUNTIF(データ整理_活動記録!$F$2:'データ整理_活動記録'!$F39,"この線より上に行を挿入してください。")=0,データ整理_活動記録!N39,"")</f>
        <v/>
      </c>
    </row>
    <row r="40" spans="1:13" x14ac:dyDescent="0.15">
      <c r="A40" s="868" t="str">
        <f ca="1">IF(COUNTIF(データ整理_活動記録!$F$2:'データ整理_活動記録'!$F40,"この線より上に行を挿入してください。")=0,データ整理_活動記録!$B40,"")</f>
        <v/>
      </c>
      <c r="B40" s="997" t="str">
        <f ca="1">IF(COUNTIF(データ整理_活動記録!$F$2:'データ整理_活動記録'!$F40,"この線より上に行を挿入してください。")=0,データ整理_活動記録!$C40,"")</f>
        <v/>
      </c>
      <c r="C40" t="str">
        <f ca="1">IF(COUNTIF(データ整理_活動記録!$F$2:'データ整理_活動記録'!$F40,"この線より上に行を挿入してください。")=0,データ整理_活動記録!D40,"")</f>
        <v/>
      </c>
      <c r="D40" t="str">
        <f ca="1">IF(COUNTIF(データ整理_活動記録!$F$2:'データ整理_活動記録'!$F40,"この線より上に行を挿入してください。")=0,データ整理_活動記録!E40,"")</f>
        <v/>
      </c>
      <c r="E40" t="str">
        <f ca="1">IF(COUNTIF(データ整理_活動記録!$F$2:'データ整理_活動記録'!$F40,"この線より上に行を挿入してください。")=0,データ整理_活動記録!F40,"")</f>
        <v/>
      </c>
      <c r="F40" t="str">
        <f ca="1">IF(COUNTIF(データ整理_活動記録!$F$2:'データ整理_活動記録'!$F40,"この線より上に行を挿入してください。")=0,IFERROR(VLOOKUP(データ整理_活動記録!G40,【選択肢】!$U$3:$V$74,2,),""),"")</f>
        <v/>
      </c>
      <c r="G40" t="str">
        <f ca="1">IF(COUNTIF(データ整理_活動記録!$F$2:'データ整理_活動記録'!$F40,"この線より上に行を挿入してください。")=0,データ整理_活動記録!H40,"")</f>
        <v/>
      </c>
      <c r="H40" t="str">
        <f ca="1">IF(COUNTIF(データ整理_活動記録!$F$2:'データ整理_活動記録'!$F40,"この線より上に行を挿入してください。")=0,IFERROR(VLOOKUP(データ整理_活動記録!I40,【選択肢】!$U$3:$V$74,2,),""),"")</f>
        <v/>
      </c>
      <c r="I40" t="str">
        <f ca="1">IF(COUNTIF(データ整理_活動記録!$F$2:'データ整理_活動記録'!$F40,"この線より上に行を挿入してください。")=0,IFERROR(VLOOKUP(データ整理_活動記録!J40,【選択肢】!$U$3:$V$74,2,),""),"")</f>
        <v/>
      </c>
      <c r="J40" t="str">
        <f ca="1">IF(COUNTIF(データ整理_活動記録!$F$2:'データ整理_活動記録'!$F40,"この線より上に行を挿入してください。")=0,IFERROR(VLOOKUP(データ整理_活動記録!K40,【選択肢】!$U$3:$V$74,2,),""),"")</f>
        <v/>
      </c>
      <c r="K40" t="str">
        <f ca="1">IF(COUNTIF(データ整理_活動記録!$F$2:'データ整理_活動記録'!$F40,"この線より上に行を挿入してください。")=0,IFERROR(VLOOKUP(データ整理_活動記録!L40,【選択肢】!$U$3:$V$74,2,),""),"")</f>
        <v/>
      </c>
      <c r="L40" t="str">
        <f ca="1">IF(COUNTIF(データ整理_活動記録!$F$2:'データ整理_活動記録'!$F40,"この線より上に行を挿入してください。")=0,IFERROR(VLOOKUP(データ整理_活動記録!M40,【選択肢】!$U$3:$V$74,2,),""),"")</f>
        <v/>
      </c>
      <c r="M40" t="str">
        <f ca="1">IF(COUNTIF(データ整理_活動記録!$F$2:'データ整理_活動記録'!$F40,"この線より上に行を挿入してください。")=0,データ整理_活動記録!N40,"")</f>
        <v/>
      </c>
    </row>
    <row r="41" spans="1:13" x14ac:dyDescent="0.15">
      <c r="A41" s="868" t="str">
        <f ca="1">IF(COUNTIF(データ整理_活動記録!$F$2:'データ整理_活動記録'!$F41,"この線より上に行を挿入してください。")=0,データ整理_活動記録!$B41,"")</f>
        <v/>
      </c>
      <c r="B41" s="997" t="str">
        <f ca="1">IF(COUNTIF(データ整理_活動記録!$F$2:'データ整理_活動記録'!$F41,"この線より上に行を挿入してください。")=0,データ整理_活動記録!$C41,"")</f>
        <v/>
      </c>
      <c r="C41" t="str">
        <f ca="1">IF(COUNTIF(データ整理_活動記録!$F$2:'データ整理_活動記録'!$F41,"この線より上に行を挿入してください。")=0,データ整理_活動記録!D41,"")</f>
        <v/>
      </c>
      <c r="D41" t="str">
        <f ca="1">IF(COUNTIF(データ整理_活動記録!$F$2:'データ整理_活動記録'!$F41,"この線より上に行を挿入してください。")=0,データ整理_活動記録!E41,"")</f>
        <v/>
      </c>
      <c r="E41" t="str">
        <f ca="1">IF(COUNTIF(データ整理_活動記録!$F$2:'データ整理_活動記録'!$F41,"この線より上に行を挿入してください。")=0,データ整理_活動記録!F41,"")</f>
        <v/>
      </c>
      <c r="F41" t="str">
        <f ca="1">IF(COUNTIF(データ整理_活動記録!$F$2:'データ整理_活動記録'!$F41,"この線より上に行を挿入してください。")=0,IFERROR(VLOOKUP(データ整理_活動記録!G41,【選択肢】!$U$3:$V$74,2,),""),"")</f>
        <v/>
      </c>
      <c r="G41" t="str">
        <f ca="1">IF(COUNTIF(データ整理_活動記録!$F$2:'データ整理_活動記録'!$F41,"この線より上に行を挿入してください。")=0,データ整理_活動記録!H41,"")</f>
        <v/>
      </c>
      <c r="H41" t="str">
        <f ca="1">IF(COUNTIF(データ整理_活動記録!$F$2:'データ整理_活動記録'!$F41,"この線より上に行を挿入してください。")=0,IFERROR(VLOOKUP(データ整理_活動記録!I41,【選択肢】!$U$3:$V$74,2,),""),"")</f>
        <v/>
      </c>
      <c r="I41" t="str">
        <f ca="1">IF(COUNTIF(データ整理_活動記録!$F$2:'データ整理_活動記録'!$F41,"この線より上に行を挿入してください。")=0,IFERROR(VLOOKUP(データ整理_活動記録!J41,【選択肢】!$U$3:$V$74,2,),""),"")</f>
        <v/>
      </c>
      <c r="J41" t="str">
        <f ca="1">IF(COUNTIF(データ整理_活動記録!$F$2:'データ整理_活動記録'!$F41,"この線より上に行を挿入してください。")=0,IFERROR(VLOOKUP(データ整理_活動記録!K41,【選択肢】!$U$3:$V$74,2,),""),"")</f>
        <v/>
      </c>
      <c r="K41" t="str">
        <f ca="1">IF(COUNTIF(データ整理_活動記録!$F$2:'データ整理_活動記録'!$F41,"この線より上に行を挿入してください。")=0,IFERROR(VLOOKUP(データ整理_活動記録!L41,【選択肢】!$U$3:$V$74,2,),""),"")</f>
        <v/>
      </c>
      <c r="L41" t="str">
        <f ca="1">IF(COUNTIF(データ整理_活動記録!$F$2:'データ整理_活動記録'!$F41,"この線より上に行を挿入してください。")=0,IFERROR(VLOOKUP(データ整理_活動記録!M41,【選択肢】!$U$3:$V$74,2,),""),"")</f>
        <v/>
      </c>
      <c r="M41" t="str">
        <f ca="1">IF(COUNTIF(データ整理_活動記録!$F$2:'データ整理_活動記録'!$F41,"この線より上に行を挿入してください。")=0,データ整理_活動記録!N41,"")</f>
        <v/>
      </c>
    </row>
    <row r="42" spans="1:13" x14ac:dyDescent="0.15">
      <c r="A42" s="868" t="str">
        <f ca="1">IF(COUNTIF(データ整理_活動記録!$F$2:'データ整理_活動記録'!$F42,"この線より上に行を挿入してください。")=0,データ整理_活動記録!$B42,"")</f>
        <v/>
      </c>
      <c r="B42" s="997" t="str">
        <f ca="1">IF(COUNTIF(データ整理_活動記録!$F$2:'データ整理_活動記録'!$F42,"この線より上に行を挿入してください。")=0,データ整理_活動記録!$C42,"")</f>
        <v/>
      </c>
      <c r="C42" t="str">
        <f ca="1">IF(COUNTIF(データ整理_活動記録!$F$2:'データ整理_活動記録'!$F42,"この線より上に行を挿入してください。")=0,データ整理_活動記録!D42,"")</f>
        <v/>
      </c>
      <c r="D42" t="str">
        <f ca="1">IF(COUNTIF(データ整理_活動記録!$F$2:'データ整理_活動記録'!$F42,"この線より上に行を挿入してください。")=0,データ整理_活動記録!E42,"")</f>
        <v/>
      </c>
      <c r="E42" t="str">
        <f ca="1">IF(COUNTIF(データ整理_活動記録!$F$2:'データ整理_活動記録'!$F42,"この線より上に行を挿入してください。")=0,データ整理_活動記録!F42,"")</f>
        <v/>
      </c>
      <c r="F42" t="str">
        <f ca="1">IF(COUNTIF(データ整理_活動記録!$F$2:'データ整理_活動記録'!$F42,"この線より上に行を挿入してください。")=0,IFERROR(VLOOKUP(データ整理_活動記録!G42,【選択肢】!$U$3:$V$74,2,),""),"")</f>
        <v/>
      </c>
      <c r="G42" t="str">
        <f ca="1">IF(COUNTIF(データ整理_活動記録!$F$2:'データ整理_活動記録'!$F42,"この線より上に行を挿入してください。")=0,データ整理_活動記録!H42,"")</f>
        <v/>
      </c>
      <c r="H42" t="str">
        <f ca="1">IF(COUNTIF(データ整理_活動記録!$F$2:'データ整理_活動記録'!$F42,"この線より上に行を挿入してください。")=0,IFERROR(VLOOKUP(データ整理_活動記録!I42,【選択肢】!$U$3:$V$74,2,),""),"")</f>
        <v/>
      </c>
      <c r="I42" t="str">
        <f ca="1">IF(COUNTIF(データ整理_活動記録!$F$2:'データ整理_活動記録'!$F42,"この線より上に行を挿入してください。")=0,IFERROR(VLOOKUP(データ整理_活動記録!J42,【選択肢】!$U$3:$V$74,2,),""),"")</f>
        <v/>
      </c>
      <c r="J42" t="str">
        <f ca="1">IF(COUNTIF(データ整理_活動記録!$F$2:'データ整理_活動記録'!$F42,"この線より上に行を挿入してください。")=0,IFERROR(VLOOKUP(データ整理_活動記録!K42,【選択肢】!$U$3:$V$74,2,),""),"")</f>
        <v/>
      </c>
      <c r="K42" t="str">
        <f ca="1">IF(COUNTIF(データ整理_活動記録!$F$2:'データ整理_活動記録'!$F42,"この線より上に行を挿入してください。")=0,IFERROR(VLOOKUP(データ整理_活動記録!L42,【選択肢】!$U$3:$V$74,2,),""),"")</f>
        <v/>
      </c>
      <c r="L42" t="str">
        <f ca="1">IF(COUNTIF(データ整理_活動記録!$F$2:'データ整理_活動記録'!$F42,"この線より上に行を挿入してください。")=0,IFERROR(VLOOKUP(データ整理_活動記録!M42,【選択肢】!$U$3:$V$74,2,),""),"")</f>
        <v/>
      </c>
      <c r="M42" t="str">
        <f ca="1">IF(COUNTIF(データ整理_活動記録!$F$2:'データ整理_活動記録'!$F42,"この線より上に行を挿入してください。")=0,データ整理_活動記録!N42,"")</f>
        <v/>
      </c>
    </row>
    <row r="43" spans="1:13" x14ac:dyDescent="0.15">
      <c r="A43" s="868" t="str">
        <f ca="1">IF(COUNTIF(データ整理_活動記録!$F$2:'データ整理_活動記録'!$F43,"この線より上に行を挿入してください。")=0,データ整理_活動記録!$B43,"")</f>
        <v/>
      </c>
      <c r="B43" s="997" t="str">
        <f ca="1">IF(COUNTIF(データ整理_活動記録!$F$2:'データ整理_活動記録'!$F43,"この線より上に行を挿入してください。")=0,データ整理_活動記録!$C43,"")</f>
        <v/>
      </c>
      <c r="C43" t="str">
        <f ca="1">IF(COUNTIF(データ整理_活動記録!$F$2:'データ整理_活動記録'!$F43,"この線より上に行を挿入してください。")=0,データ整理_活動記録!D43,"")</f>
        <v/>
      </c>
      <c r="D43" t="str">
        <f ca="1">IF(COUNTIF(データ整理_活動記録!$F$2:'データ整理_活動記録'!$F43,"この線より上に行を挿入してください。")=0,データ整理_活動記録!E43,"")</f>
        <v/>
      </c>
      <c r="E43" t="str">
        <f ca="1">IF(COUNTIF(データ整理_活動記録!$F$2:'データ整理_活動記録'!$F43,"この線より上に行を挿入してください。")=0,データ整理_活動記録!F43,"")</f>
        <v/>
      </c>
      <c r="F43" t="str">
        <f ca="1">IF(COUNTIF(データ整理_活動記録!$F$2:'データ整理_活動記録'!$F43,"この線より上に行を挿入してください。")=0,IFERROR(VLOOKUP(データ整理_活動記録!G43,【選択肢】!$U$3:$V$74,2,),""),"")</f>
        <v/>
      </c>
      <c r="G43" t="str">
        <f ca="1">IF(COUNTIF(データ整理_活動記録!$F$2:'データ整理_活動記録'!$F43,"この線より上に行を挿入してください。")=0,データ整理_活動記録!H43,"")</f>
        <v/>
      </c>
      <c r="H43" t="str">
        <f ca="1">IF(COUNTIF(データ整理_活動記録!$F$2:'データ整理_活動記録'!$F43,"この線より上に行を挿入してください。")=0,IFERROR(VLOOKUP(データ整理_活動記録!I43,【選択肢】!$U$3:$V$74,2,),""),"")</f>
        <v/>
      </c>
      <c r="I43" t="str">
        <f ca="1">IF(COUNTIF(データ整理_活動記録!$F$2:'データ整理_活動記録'!$F43,"この線より上に行を挿入してください。")=0,IFERROR(VLOOKUP(データ整理_活動記録!J43,【選択肢】!$U$3:$V$74,2,),""),"")</f>
        <v/>
      </c>
      <c r="J43" t="str">
        <f ca="1">IF(COUNTIF(データ整理_活動記録!$F$2:'データ整理_活動記録'!$F43,"この線より上に行を挿入してください。")=0,IFERROR(VLOOKUP(データ整理_活動記録!K43,【選択肢】!$U$3:$V$74,2,),""),"")</f>
        <v/>
      </c>
      <c r="K43" t="str">
        <f ca="1">IF(COUNTIF(データ整理_活動記録!$F$2:'データ整理_活動記録'!$F43,"この線より上に行を挿入してください。")=0,IFERROR(VLOOKUP(データ整理_活動記録!L43,【選択肢】!$U$3:$V$74,2,),""),"")</f>
        <v/>
      </c>
      <c r="L43" t="str">
        <f ca="1">IF(COUNTIF(データ整理_活動記録!$F$2:'データ整理_活動記録'!$F43,"この線より上に行を挿入してください。")=0,IFERROR(VLOOKUP(データ整理_活動記録!M43,【選択肢】!$U$3:$V$74,2,),""),"")</f>
        <v/>
      </c>
      <c r="M43" t="str">
        <f ca="1">IF(COUNTIF(データ整理_活動記録!$F$2:'データ整理_活動記録'!$F43,"この線より上に行を挿入してください。")=0,データ整理_活動記録!N43,"")</f>
        <v/>
      </c>
    </row>
    <row r="44" spans="1:13" x14ac:dyDescent="0.15">
      <c r="A44" s="868" t="str">
        <f ca="1">IF(COUNTIF(データ整理_活動記録!$F$2:'データ整理_活動記録'!$F44,"この線より上に行を挿入してください。")=0,データ整理_活動記録!$B44,"")</f>
        <v/>
      </c>
      <c r="B44" s="997" t="str">
        <f ca="1">IF(COUNTIF(データ整理_活動記録!$F$2:'データ整理_活動記録'!$F44,"この線より上に行を挿入してください。")=0,データ整理_活動記録!$C44,"")</f>
        <v/>
      </c>
      <c r="C44" t="str">
        <f ca="1">IF(COUNTIF(データ整理_活動記録!$F$2:'データ整理_活動記録'!$F44,"この線より上に行を挿入してください。")=0,データ整理_活動記録!D44,"")</f>
        <v/>
      </c>
      <c r="D44" t="str">
        <f ca="1">IF(COUNTIF(データ整理_活動記録!$F$2:'データ整理_活動記録'!$F44,"この線より上に行を挿入してください。")=0,データ整理_活動記録!E44,"")</f>
        <v/>
      </c>
      <c r="E44" t="str">
        <f ca="1">IF(COUNTIF(データ整理_活動記録!$F$2:'データ整理_活動記録'!$F44,"この線より上に行を挿入してください。")=0,データ整理_活動記録!F44,"")</f>
        <v/>
      </c>
      <c r="F44" t="str">
        <f ca="1">IF(COUNTIF(データ整理_活動記録!$F$2:'データ整理_活動記録'!$F44,"この線より上に行を挿入してください。")=0,IFERROR(VLOOKUP(データ整理_活動記録!G44,【選択肢】!$U$3:$V$74,2,),""),"")</f>
        <v/>
      </c>
      <c r="G44" t="str">
        <f ca="1">IF(COUNTIF(データ整理_活動記録!$F$2:'データ整理_活動記録'!$F44,"この線より上に行を挿入してください。")=0,データ整理_活動記録!H44,"")</f>
        <v/>
      </c>
      <c r="H44" t="str">
        <f ca="1">IF(COUNTIF(データ整理_活動記録!$F$2:'データ整理_活動記録'!$F44,"この線より上に行を挿入してください。")=0,IFERROR(VLOOKUP(データ整理_活動記録!I44,【選択肢】!$U$3:$V$74,2,),""),"")</f>
        <v/>
      </c>
      <c r="I44" t="str">
        <f ca="1">IF(COUNTIF(データ整理_活動記録!$F$2:'データ整理_活動記録'!$F44,"この線より上に行を挿入してください。")=0,IFERROR(VLOOKUP(データ整理_活動記録!J44,【選択肢】!$U$3:$V$74,2,),""),"")</f>
        <v/>
      </c>
      <c r="J44" t="str">
        <f ca="1">IF(COUNTIF(データ整理_活動記録!$F$2:'データ整理_活動記録'!$F44,"この線より上に行を挿入してください。")=0,IFERROR(VLOOKUP(データ整理_活動記録!K44,【選択肢】!$U$3:$V$74,2,),""),"")</f>
        <v/>
      </c>
      <c r="K44" t="str">
        <f ca="1">IF(COUNTIF(データ整理_活動記録!$F$2:'データ整理_活動記録'!$F44,"この線より上に行を挿入してください。")=0,IFERROR(VLOOKUP(データ整理_活動記録!L44,【選択肢】!$U$3:$V$74,2,),""),"")</f>
        <v/>
      </c>
      <c r="L44" t="str">
        <f ca="1">IF(COUNTIF(データ整理_活動記録!$F$2:'データ整理_活動記録'!$F44,"この線より上に行を挿入してください。")=0,IFERROR(VLOOKUP(データ整理_活動記録!M44,【選択肢】!$U$3:$V$74,2,),""),"")</f>
        <v/>
      </c>
      <c r="M44" t="str">
        <f ca="1">IF(COUNTIF(データ整理_活動記録!$F$2:'データ整理_活動記録'!$F44,"この線より上に行を挿入してください。")=0,データ整理_活動記録!N44,"")</f>
        <v/>
      </c>
    </row>
    <row r="45" spans="1:13" x14ac:dyDescent="0.15">
      <c r="A45" s="868" t="str">
        <f ca="1">IF(COUNTIF(データ整理_活動記録!$F$2:'データ整理_活動記録'!$F45,"この線より上に行を挿入してください。")=0,データ整理_活動記録!$B45,"")</f>
        <v/>
      </c>
      <c r="B45" s="997" t="str">
        <f ca="1">IF(COUNTIF(データ整理_活動記録!$F$2:'データ整理_活動記録'!$F45,"この線より上に行を挿入してください。")=0,データ整理_活動記録!$C45,"")</f>
        <v/>
      </c>
      <c r="C45" t="str">
        <f ca="1">IF(COUNTIF(データ整理_活動記録!$F$2:'データ整理_活動記録'!$F45,"この線より上に行を挿入してください。")=0,データ整理_活動記録!D45,"")</f>
        <v/>
      </c>
      <c r="D45" t="str">
        <f ca="1">IF(COUNTIF(データ整理_活動記録!$F$2:'データ整理_活動記録'!$F45,"この線より上に行を挿入してください。")=0,データ整理_活動記録!E45,"")</f>
        <v/>
      </c>
      <c r="E45" t="str">
        <f ca="1">IF(COUNTIF(データ整理_活動記録!$F$2:'データ整理_活動記録'!$F45,"この線より上に行を挿入してください。")=0,データ整理_活動記録!F45,"")</f>
        <v/>
      </c>
      <c r="F45" t="str">
        <f ca="1">IF(COUNTIF(データ整理_活動記録!$F$2:'データ整理_活動記録'!$F45,"この線より上に行を挿入してください。")=0,IFERROR(VLOOKUP(データ整理_活動記録!G45,【選択肢】!$U$3:$V$74,2,),""),"")</f>
        <v/>
      </c>
      <c r="G45" t="str">
        <f ca="1">IF(COUNTIF(データ整理_活動記録!$F$2:'データ整理_活動記録'!$F45,"この線より上に行を挿入してください。")=0,データ整理_活動記録!H45,"")</f>
        <v/>
      </c>
      <c r="H45" t="str">
        <f ca="1">IF(COUNTIF(データ整理_活動記録!$F$2:'データ整理_活動記録'!$F45,"この線より上に行を挿入してください。")=0,IFERROR(VLOOKUP(データ整理_活動記録!I45,【選択肢】!$U$3:$V$74,2,),""),"")</f>
        <v/>
      </c>
      <c r="I45" t="str">
        <f ca="1">IF(COUNTIF(データ整理_活動記録!$F$2:'データ整理_活動記録'!$F45,"この線より上に行を挿入してください。")=0,IFERROR(VLOOKUP(データ整理_活動記録!J45,【選択肢】!$U$3:$V$74,2,),""),"")</f>
        <v/>
      </c>
      <c r="J45" t="str">
        <f ca="1">IF(COUNTIF(データ整理_活動記録!$F$2:'データ整理_活動記録'!$F45,"この線より上に行を挿入してください。")=0,IFERROR(VLOOKUP(データ整理_活動記録!K45,【選択肢】!$U$3:$V$74,2,),""),"")</f>
        <v/>
      </c>
      <c r="K45" t="str">
        <f ca="1">IF(COUNTIF(データ整理_活動記録!$F$2:'データ整理_活動記録'!$F45,"この線より上に行を挿入してください。")=0,IFERROR(VLOOKUP(データ整理_活動記録!L45,【選択肢】!$U$3:$V$74,2,),""),"")</f>
        <v/>
      </c>
      <c r="L45" t="str">
        <f ca="1">IF(COUNTIF(データ整理_活動記録!$F$2:'データ整理_活動記録'!$F45,"この線より上に行を挿入してください。")=0,IFERROR(VLOOKUP(データ整理_活動記録!M45,【選択肢】!$U$3:$V$74,2,),""),"")</f>
        <v/>
      </c>
      <c r="M45" t="str">
        <f ca="1">IF(COUNTIF(データ整理_活動記録!$F$2:'データ整理_活動記録'!$F45,"この線より上に行を挿入してください。")=0,データ整理_活動記録!N45,"")</f>
        <v/>
      </c>
    </row>
    <row r="46" spans="1:13" x14ac:dyDescent="0.15">
      <c r="A46" s="868" t="str">
        <f ca="1">IF(COUNTIF(データ整理_活動記録!$F$2:'データ整理_活動記録'!$F46,"この線より上に行を挿入してください。")=0,データ整理_活動記録!$B46,"")</f>
        <v/>
      </c>
      <c r="B46" s="997" t="str">
        <f ca="1">IF(COUNTIF(データ整理_活動記録!$F$2:'データ整理_活動記録'!$F46,"この線より上に行を挿入してください。")=0,データ整理_活動記録!$C46,"")</f>
        <v/>
      </c>
      <c r="C46" t="str">
        <f ca="1">IF(COUNTIF(データ整理_活動記録!$F$2:'データ整理_活動記録'!$F46,"この線より上に行を挿入してください。")=0,データ整理_活動記録!D46,"")</f>
        <v/>
      </c>
      <c r="D46" t="str">
        <f ca="1">IF(COUNTIF(データ整理_活動記録!$F$2:'データ整理_活動記録'!$F46,"この線より上に行を挿入してください。")=0,データ整理_活動記録!E46,"")</f>
        <v/>
      </c>
      <c r="E46" t="str">
        <f ca="1">IF(COUNTIF(データ整理_活動記録!$F$2:'データ整理_活動記録'!$F46,"この線より上に行を挿入してください。")=0,データ整理_活動記録!F46,"")</f>
        <v/>
      </c>
      <c r="F46" t="str">
        <f ca="1">IF(COUNTIF(データ整理_活動記録!$F$2:'データ整理_活動記録'!$F46,"この線より上に行を挿入してください。")=0,IFERROR(VLOOKUP(データ整理_活動記録!G46,【選択肢】!$U$3:$V$74,2,),""),"")</f>
        <v/>
      </c>
      <c r="G46" t="str">
        <f ca="1">IF(COUNTIF(データ整理_活動記録!$F$2:'データ整理_活動記録'!$F46,"この線より上に行を挿入してください。")=0,データ整理_活動記録!H46,"")</f>
        <v/>
      </c>
      <c r="H46" t="str">
        <f ca="1">IF(COUNTIF(データ整理_活動記録!$F$2:'データ整理_活動記録'!$F46,"この線より上に行を挿入してください。")=0,IFERROR(VLOOKUP(データ整理_活動記録!I46,【選択肢】!$U$3:$V$74,2,),""),"")</f>
        <v/>
      </c>
      <c r="I46" t="str">
        <f ca="1">IF(COUNTIF(データ整理_活動記録!$F$2:'データ整理_活動記録'!$F46,"この線より上に行を挿入してください。")=0,IFERROR(VLOOKUP(データ整理_活動記録!J46,【選択肢】!$U$3:$V$74,2,),""),"")</f>
        <v/>
      </c>
      <c r="J46" t="str">
        <f ca="1">IF(COUNTIF(データ整理_活動記録!$F$2:'データ整理_活動記録'!$F46,"この線より上に行を挿入してください。")=0,IFERROR(VLOOKUP(データ整理_活動記録!K46,【選択肢】!$U$3:$V$74,2,),""),"")</f>
        <v/>
      </c>
      <c r="K46" t="str">
        <f ca="1">IF(COUNTIF(データ整理_活動記録!$F$2:'データ整理_活動記録'!$F46,"この線より上に行を挿入してください。")=0,IFERROR(VLOOKUP(データ整理_活動記録!L46,【選択肢】!$U$3:$V$74,2,),""),"")</f>
        <v/>
      </c>
      <c r="L46" t="str">
        <f ca="1">IF(COUNTIF(データ整理_活動記録!$F$2:'データ整理_活動記録'!$F46,"この線より上に行を挿入してください。")=0,IFERROR(VLOOKUP(データ整理_活動記録!M46,【選択肢】!$U$3:$V$74,2,),""),"")</f>
        <v/>
      </c>
      <c r="M46" t="str">
        <f ca="1">IF(COUNTIF(データ整理_活動記録!$F$2:'データ整理_活動記録'!$F46,"この線より上に行を挿入してください。")=0,データ整理_活動記録!N46,"")</f>
        <v/>
      </c>
    </row>
    <row r="47" spans="1:13" x14ac:dyDescent="0.15">
      <c r="A47" s="868" t="str">
        <f ca="1">IF(COUNTIF(データ整理_活動記録!$F$2:'データ整理_活動記録'!$F47,"この線より上に行を挿入してください。")=0,データ整理_活動記録!$B47,"")</f>
        <v/>
      </c>
      <c r="B47" s="997" t="str">
        <f ca="1">IF(COUNTIF(データ整理_活動記録!$F$2:'データ整理_活動記録'!$F47,"この線より上に行を挿入してください。")=0,データ整理_活動記録!$C47,"")</f>
        <v/>
      </c>
      <c r="C47" t="str">
        <f ca="1">IF(COUNTIF(データ整理_活動記録!$F$2:'データ整理_活動記録'!$F47,"この線より上に行を挿入してください。")=0,データ整理_活動記録!D47,"")</f>
        <v/>
      </c>
      <c r="D47" t="str">
        <f ca="1">IF(COUNTIF(データ整理_活動記録!$F$2:'データ整理_活動記録'!$F47,"この線より上に行を挿入してください。")=0,データ整理_活動記録!E47,"")</f>
        <v/>
      </c>
      <c r="E47" t="str">
        <f ca="1">IF(COUNTIF(データ整理_活動記録!$F$2:'データ整理_活動記録'!$F47,"この線より上に行を挿入してください。")=0,データ整理_活動記録!F47,"")</f>
        <v/>
      </c>
      <c r="F47" t="str">
        <f ca="1">IF(COUNTIF(データ整理_活動記録!$F$2:'データ整理_活動記録'!$F47,"この線より上に行を挿入してください。")=0,IFERROR(VLOOKUP(データ整理_活動記録!G47,【選択肢】!$U$3:$V$74,2,),""),"")</f>
        <v/>
      </c>
      <c r="G47" t="str">
        <f ca="1">IF(COUNTIF(データ整理_活動記録!$F$2:'データ整理_活動記録'!$F47,"この線より上に行を挿入してください。")=0,データ整理_活動記録!H47,"")</f>
        <v/>
      </c>
      <c r="H47" t="str">
        <f ca="1">IF(COUNTIF(データ整理_活動記録!$F$2:'データ整理_活動記録'!$F47,"この線より上に行を挿入してください。")=0,IFERROR(VLOOKUP(データ整理_活動記録!I47,【選択肢】!$U$3:$V$74,2,),""),"")</f>
        <v/>
      </c>
      <c r="I47" t="str">
        <f ca="1">IF(COUNTIF(データ整理_活動記録!$F$2:'データ整理_活動記録'!$F47,"この線より上に行を挿入してください。")=0,IFERROR(VLOOKUP(データ整理_活動記録!J47,【選択肢】!$U$3:$V$74,2,),""),"")</f>
        <v/>
      </c>
      <c r="J47" t="str">
        <f ca="1">IF(COUNTIF(データ整理_活動記録!$F$2:'データ整理_活動記録'!$F47,"この線より上に行を挿入してください。")=0,IFERROR(VLOOKUP(データ整理_活動記録!K47,【選択肢】!$U$3:$V$74,2,),""),"")</f>
        <v/>
      </c>
      <c r="K47" t="str">
        <f ca="1">IF(COUNTIF(データ整理_活動記録!$F$2:'データ整理_活動記録'!$F47,"この線より上に行を挿入してください。")=0,IFERROR(VLOOKUP(データ整理_活動記録!L47,【選択肢】!$U$3:$V$74,2,),""),"")</f>
        <v/>
      </c>
      <c r="L47" t="str">
        <f ca="1">IF(COUNTIF(データ整理_活動記録!$F$2:'データ整理_活動記録'!$F47,"この線より上に行を挿入してください。")=0,IFERROR(VLOOKUP(データ整理_活動記録!M47,【選択肢】!$U$3:$V$74,2,),""),"")</f>
        <v/>
      </c>
      <c r="M47" t="str">
        <f ca="1">IF(COUNTIF(データ整理_活動記録!$F$2:'データ整理_活動記録'!$F47,"この線より上に行を挿入してください。")=0,データ整理_活動記録!N47,"")</f>
        <v/>
      </c>
    </row>
    <row r="48" spans="1:13" x14ac:dyDescent="0.15">
      <c r="A48" s="868" t="str">
        <f ca="1">IF(COUNTIF(データ整理_活動記録!$F$2:'データ整理_活動記録'!$F48,"この線より上に行を挿入してください。")=0,データ整理_活動記録!$B48,"")</f>
        <v/>
      </c>
      <c r="B48" s="997" t="str">
        <f ca="1">IF(COUNTIF(データ整理_活動記録!$F$2:'データ整理_活動記録'!$F48,"この線より上に行を挿入してください。")=0,データ整理_活動記録!$C48,"")</f>
        <v/>
      </c>
      <c r="C48" t="str">
        <f ca="1">IF(COUNTIF(データ整理_活動記録!$F$2:'データ整理_活動記録'!$F48,"この線より上に行を挿入してください。")=0,データ整理_活動記録!D48,"")</f>
        <v/>
      </c>
      <c r="D48" t="str">
        <f ca="1">IF(COUNTIF(データ整理_活動記録!$F$2:'データ整理_活動記録'!$F48,"この線より上に行を挿入してください。")=0,データ整理_活動記録!E48,"")</f>
        <v/>
      </c>
      <c r="E48" t="str">
        <f ca="1">IF(COUNTIF(データ整理_活動記録!$F$2:'データ整理_活動記録'!$F48,"この線より上に行を挿入してください。")=0,データ整理_活動記録!F48,"")</f>
        <v/>
      </c>
      <c r="F48" t="str">
        <f ca="1">IF(COUNTIF(データ整理_活動記録!$F$2:'データ整理_活動記録'!$F48,"この線より上に行を挿入してください。")=0,IFERROR(VLOOKUP(データ整理_活動記録!G48,【選択肢】!$U$3:$V$74,2,),""),"")</f>
        <v/>
      </c>
      <c r="G48" t="str">
        <f ca="1">IF(COUNTIF(データ整理_活動記録!$F$2:'データ整理_活動記録'!$F48,"この線より上に行を挿入してください。")=0,データ整理_活動記録!H48,"")</f>
        <v/>
      </c>
      <c r="H48" t="str">
        <f ca="1">IF(COUNTIF(データ整理_活動記録!$F$2:'データ整理_活動記録'!$F48,"この線より上に行を挿入してください。")=0,IFERROR(VLOOKUP(データ整理_活動記録!I48,【選択肢】!$U$3:$V$74,2,),""),"")</f>
        <v/>
      </c>
      <c r="I48" t="str">
        <f ca="1">IF(COUNTIF(データ整理_活動記録!$F$2:'データ整理_活動記録'!$F48,"この線より上に行を挿入してください。")=0,IFERROR(VLOOKUP(データ整理_活動記録!J48,【選択肢】!$U$3:$V$74,2,),""),"")</f>
        <v/>
      </c>
      <c r="J48" t="str">
        <f ca="1">IF(COUNTIF(データ整理_活動記録!$F$2:'データ整理_活動記録'!$F48,"この線より上に行を挿入してください。")=0,IFERROR(VLOOKUP(データ整理_活動記録!K48,【選択肢】!$U$3:$V$74,2,),""),"")</f>
        <v/>
      </c>
      <c r="K48" t="str">
        <f ca="1">IF(COUNTIF(データ整理_活動記録!$F$2:'データ整理_活動記録'!$F48,"この線より上に行を挿入してください。")=0,IFERROR(VLOOKUP(データ整理_活動記録!L48,【選択肢】!$U$3:$V$74,2,),""),"")</f>
        <v/>
      </c>
      <c r="L48" t="str">
        <f ca="1">IF(COUNTIF(データ整理_活動記録!$F$2:'データ整理_活動記録'!$F48,"この線より上に行を挿入してください。")=0,IFERROR(VLOOKUP(データ整理_活動記録!M48,【選択肢】!$U$3:$V$74,2,),""),"")</f>
        <v/>
      </c>
      <c r="M48" t="str">
        <f ca="1">IF(COUNTIF(データ整理_活動記録!$F$2:'データ整理_活動記録'!$F48,"この線より上に行を挿入してください。")=0,データ整理_活動記録!N48,"")</f>
        <v/>
      </c>
    </row>
    <row r="49" spans="1:13" x14ac:dyDescent="0.15">
      <c r="A49" s="868" t="str">
        <f ca="1">IF(COUNTIF(データ整理_活動記録!$F$2:'データ整理_活動記録'!$F49,"この線より上に行を挿入してください。")=0,データ整理_活動記録!$B49,"")</f>
        <v/>
      </c>
      <c r="B49" s="997" t="str">
        <f ca="1">IF(COUNTIF(データ整理_活動記録!$F$2:'データ整理_活動記録'!$F49,"この線より上に行を挿入してください。")=0,データ整理_活動記録!$C49,"")</f>
        <v/>
      </c>
      <c r="C49" t="str">
        <f ca="1">IF(COUNTIF(データ整理_活動記録!$F$2:'データ整理_活動記録'!$F49,"この線より上に行を挿入してください。")=0,データ整理_活動記録!D49,"")</f>
        <v/>
      </c>
      <c r="D49" t="str">
        <f ca="1">IF(COUNTIF(データ整理_活動記録!$F$2:'データ整理_活動記録'!$F49,"この線より上に行を挿入してください。")=0,データ整理_活動記録!E49,"")</f>
        <v/>
      </c>
      <c r="E49" t="str">
        <f ca="1">IF(COUNTIF(データ整理_活動記録!$F$2:'データ整理_活動記録'!$F49,"この線より上に行を挿入してください。")=0,データ整理_活動記録!F49,"")</f>
        <v/>
      </c>
      <c r="F49" t="str">
        <f ca="1">IF(COUNTIF(データ整理_活動記録!$F$2:'データ整理_活動記録'!$F49,"この線より上に行を挿入してください。")=0,IFERROR(VLOOKUP(データ整理_活動記録!G49,【選択肢】!$U$3:$V$74,2,),""),"")</f>
        <v/>
      </c>
      <c r="G49" t="str">
        <f ca="1">IF(COUNTIF(データ整理_活動記録!$F$2:'データ整理_活動記録'!$F49,"この線より上に行を挿入してください。")=0,データ整理_活動記録!H49,"")</f>
        <v/>
      </c>
      <c r="H49" t="str">
        <f ca="1">IF(COUNTIF(データ整理_活動記録!$F$2:'データ整理_活動記録'!$F49,"この線より上に行を挿入してください。")=0,IFERROR(VLOOKUP(データ整理_活動記録!I49,【選択肢】!$U$3:$V$74,2,),""),"")</f>
        <v/>
      </c>
      <c r="I49" t="str">
        <f ca="1">IF(COUNTIF(データ整理_活動記録!$F$2:'データ整理_活動記録'!$F49,"この線より上に行を挿入してください。")=0,IFERROR(VLOOKUP(データ整理_活動記録!J49,【選択肢】!$U$3:$V$74,2,),""),"")</f>
        <v/>
      </c>
      <c r="J49" t="str">
        <f ca="1">IF(COUNTIF(データ整理_活動記録!$F$2:'データ整理_活動記録'!$F49,"この線より上に行を挿入してください。")=0,IFERROR(VLOOKUP(データ整理_活動記録!K49,【選択肢】!$U$3:$V$74,2,),""),"")</f>
        <v/>
      </c>
      <c r="K49" t="str">
        <f ca="1">IF(COUNTIF(データ整理_活動記録!$F$2:'データ整理_活動記録'!$F49,"この線より上に行を挿入してください。")=0,IFERROR(VLOOKUP(データ整理_活動記録!L49,【選択肢】!$U$3:$V$74,2,),""),"")</f>
        <v/>
      </c>
      <c r="L49" t="str">
        <f ca="1">IF(COUNTIF(データ整理_活動記録!$F$2:'データ整理_活動記録'!$F49,"この線より上に行を挿入してください。")=0,IFERROR(VLOOKUP(データ整理_活動記録!M49,【選択肢】!$U$3:$V$74,2,),""),"")</f>
        <v/>
      </c>
      <c r="M49" t="str">
        <f ca="1">IF(COUNTIF(データ整理_活動記録!$F$2:'データ整理_活動記録'!$F49,"この線より上に行を挿入してください。")=0,データ整理_活動記録!N49,"")</f>
        <v/>
      </c>
    </row>
    <row r="50" spans="1:13" x14ac:dyDescent="0.15">
      <c r="A50" s="868" t="str">
        <f ca="1">IF(COUNTIF(データ整理_活動記録!$F$2:'データ整理_活動記録'!$F50,"この線より上に行を挿入してください。")=0,データ整理_活動記録!$B50,"")</f>
        <v/>
      </c>
      <c r="B50" s="997" t="str">
        <f ca="1">IF(COUNTIF(データ整理_活動記録!$F$2:'データ整理_活動記録'!$F50,"この線より上に行を挿入してください。")=0,データ整理_活動記録!$C50,"")</f>
        <v/>
      </c>
      <c r="C50" t="str">
        <f ca="1">IF(COUNTIF(データ整理_活動記録!$F$2:'データ整理_活動記録'!$F50,"この線より上に行を挿入してください。")=0,データ整理_活動記録!D50,"")</f>
        <v/>
      </c>
      <c r="D50" t="str">
        <f ca="1">IF(COUNTIF(データ整理_活動記録!$F$2:'データ整理_活動記録'!$F50,"この線より上に行を挿入してください。")=0,データ整理_活動記録!E50,"")</f>
        <v/>
      </c>
      <c r="E50" t="str">
        <f ca="1">IF(COUNTIF(データ整理_活動記録!$F$2:'データ整理_活動記録'!$F50,"この線より上に行を挿入してください。")=0,データ整理_活動記録!F50,"")</f>
        <v/>
      </c>
      <c r="F50" t="str">
        <f ca="1">IF(COUNTIF(データ整理_活動記録!$F$2:'データ整理_活動記録'!$F50,"この線より上に行を挿入してください。")=0,IFERROR(VLOOKUP(データ整理_活動記録!G50,【選択肢】!$U$3:$V$74,2,),""),"")</f>
        <v/>
      </c>
      <c r="G50" t="str">
        <f ca="1">IF(COUNTIF(データ整理_活動記録!$F$2:'データ整理_活動記録'!$F50,"この線より上に行を挿入してください。")=0,データ整理_活動記録!H50,"")</f>
        <v/>
      </c>
      <c r="H50" t="str">
        <f ca="1">IF(COUNTIF(データ整理_活動記録!$F$2:'データ整理_活動記録'!$F50,"この線より上に行を挿入してください。")=0,IFERROR(VLOOKUP(データ整理_活動記録!I50,【選択肢】!$U$3:$V$74,2,),""),"")</f>
        <v/>
      </c>
      <c r="I50" t="str">
        <f ca="1">IF(COUNTIF(データ整理_活動記録!$F$2:'データ整理_活動記録'!$F50,"この線より上に行を挿入してください。")=0,IFERROR(VLOOKUP(データ整理_活動記録!J50,【選択肢】!$U$3:$V$74,2,),""),"")</f>
        <v/>
      </c>
      <c r="J50" t="str">
        <f ca="1">IF(COUNTIF(データ整理_活動記録!$F$2:'データ整理_活動記録'!$F50,"この線より上に行を挿入してください。")=0,IFERROR(VLOOKUP(データ整理_活動記録!K50,【選択肢】!$U$3:$V$74,2,),""),"")</f>
        <v/>
      </c>
      <c r="K50" t="str">
        <f ca="1">IF(COUNTIF(データ整理_活動記録!$F$2:'データ整理_活動記録'!$F50,"この線より上に行を挿入してください。")=0,IFERROR(VLOOKUP(データ整理_活動記録!L50,【選択肢】!$U$3:$V$74,2,),""),"")</f>
        <v/>
      </c>
      <c r="L50" t="str">
        <f ca="1">IF(COUNTIF(データ整理_活動記録!$F$2:'データ整理_活動記録'!$F50,"この線より上に行を挿入してください。")=0,IFERROR(VLOOKUP(データ整理_活動記録!M50,【選択肢】!$U$3:$V$74,2,),""),"")</f>
        <v/>
      </c>
      <c r="M50" t="str">
        <f ca="1">IF(COUNTIF(データ整理_活動記録!$F$2:'データ整理_活動記録'!$F50,"この線より上に行を挿入してください。")=0,データ整理_活動記録!N50,"")</f>
        <v/>
      </c>
    </row>
    <row r="51" spans="1:13" x14ac:dyDescent="0.15">
      <c r="A51" s="868" t="str">
        <f ca="1">IF(COUNTIF(データ整理_活動記録!$F$2:'データ整理_活動記録'!$F51,"この線より上に行を挿入してください。")=0,データ整理_活動記録!$B51,"")</f>
        <v/>
      </c>
      <c r="B51" s="997" t="str">
        <f ca="1">IF(COUNTIF(データ整理_活動記録!$F$2:'データ整理_活動記録'!$F51,"この線より上に行を挿入してください。")=0,データ整理_活動記録!$C51,"")</f>
        <v/>
      </c>
      <c r="C51" t="str">
        <f ca="1">IF(COUNTIF(データ整理_活動記録!$F$2:'データ整理_活動記録'!$F51,"この線より上に行を挿入してください。")=0,データ整理_活動記録!D51,"")</f>
        <v/>
      </c>
      <c r="D51" t="str">
        <f ca="1">IF(COUNTIF(データ整理_活動記録!$F$2:'データ整理_活動記録'!$F51,"この線より上に行を挿入してください。")=0,データ整理_活動記録!E51,"")</f>
        <v/>
      </c>
      <c r="E51" t="str">
        <f ca="1">IF(COUNTIF(データ整理_活動記録!$F$2:'データ整理_活動記録'!$F51,"この線より上に行を挿入してください。")=0,データ整理_活動記録!F51,"")</f>
        <v/>
      </c>
      <c r="F51" t="str">
        <f ca="1">IF(COUNTIF(データ整理_活動記録!$F$2:'データ整理_活動記録'!$F51,"この線より上に行を挿入してください。")=0,IFERROR(VLOOKUP(データ整理_活動記録!G51,【選択肢】!$U$3:$V$74,2,),""),"")</f>
        <v/>
      </c>
      <c r="G51" t="str">
        <f ca="1">IF(COUNTIF(データ整理_活動記録!$F$2:'データ整理_活動記録'!$F51,"この線より上に行を挿入してください。")=0,データ整理_活動記録!H51,"")</f>
        <v/>
      </c>
      <c r="H51" t="str">
        <f ca="1">IF(COUNTIF(データ整理_活動記録!$F$2:'データ整理_活動記録'!$F51,"この線より上に行を挿入してください。")=0,IFERROR(VLOOKUP(データ整理_活動記録!I51,【選択肢】!$U$3:$V$74,2,),""),"")</f>
        <v/>
      </c>
      <c r="I51" t="str">
        <f ca="1">IF(COUNTIF(データ整理_活動記録!$F$2:'データ整理_活動記録'!$F51,"この線より上に行を挿入してください。")=0,IFERROR(VLOOKUP(データ整理_活動記録!J51,【選択肢】!$U$3:$V$74,2,),""),"")</f>
        <v/>
      </c>
      <c r="J51" t="str">
        <f ca="1">IF(COUNTIF(データ整理_活動記録!$F$2:'データ整理_活動記録'!$F51,"この線より上に行を挿入してください。")=0,IFERROR(VLOOKUP(データ整理_活動記録!K51,【選択肢】!$U$3:$V$74,2,),""),"")</f>
        <v/>
      </c>
      <c r="K51" t="str">
        <f ca="1">IF(COUNTIF(データ整理_活動記録!$F$2:'データ整理_活動記録'!$F51,"この線より上に行を挿入してください。")=0,IFERROR(VLOOKUP(データ整理_活動記録!L51,【選択肢】!$U$3:$V$74,2,),""),"")</f>
        <v/>
      </c>
      <c r="L51" t="str">
        <f ca="1">IF(COUNTIF(データ整理_活動記録!$F$2:'データ整理_活動記録'!$F51,"この線より上に行を挿入してください。")=0,IFERROR(VLOOKUP(データ整理_活動記録!M51,【選択肢】!$U$3:$V$74,2,),""),"")</f>
        <v/>
      </c>
      <c r="M51" t="str">
        <f ca="1">IF(COUNTIF(データ整理_活動記録!$F$2:'データ整理_活動記録'!$F51,"この線より上に行を挿入してください。")=0,データ整理_活動記録!N51,"")</f>
        <v/>
      </c>
    </row>
    <row r="52" spans="1:13" x14ac:dyDescent="0.15">
      <c r="A52" s="868" t="str">
        <f ca="1">IF(COUNTIF(データ整理_活動記録!$F$2:'データ整理_活動記録'!$F52,"この線より上に行を挿入してください。")=0,データ整理_活動記録!$B52,"")</f>
        <v/>
      </c>
      <c r="B52" s="997" t="str">
        <f ca="1">IF(COUNTIF(データ整理_活動記録!$F$2:'データ整理_活動記録'!$F52,"この線より上に行を挿入してください。")=0,データ整理_活動記録!$C52,"")</f>
        <v/>
      </c>
      <c r="C52" t="str">
        <f ca="1">IF(COUNTIF(データ整理_活動記録!$F$2:'データ整理_活動記録'!$F52,"この線より上に行を挿入してください。")=0,データ整理_活動記録!D52,"")</f>
        <v/>
      </c>
      <c r="D52" t="str">
        <f ca="1">IF(COUNTIF(データ整理_活動記録!$F$2:'データ整理_活動記録'!$F52,"この線より上に行を挿入してください。")=0,データ整理_活動記録!E52,"")</f>
        <v/>
      </c>
      <c r="E52" t="str">
        <f ca="1">IF(COUNTIF(データ整理_活動記録!$F$2:'データ整理_活動記録'!$F52,"この線より上に行を挿入してください。")=0,データ整理_活動記録!F52,"")</f>
        <v/>
      </c>
      <c r="F52" t="str">
        <f ca="1">IF(COUNTIF(データ整理_活動記録!$F$2:'データ整理_活動記録'!$F52,"この線より上に行を挿入してください。")=0,IFERROR(VLOOKUP(データ整理_活動記録!G52,【選択肢】!$U$3:$V$74,2,),""),"")</f>
        <v/>
      </c>
      <c r="G52" t="str">
        <f ca="1">IF(COUNTIF(データ整理_活動記録!$F$2:'データ整理_活動記録'!$F52,"この線より上に行を挿入してください。")=0,データ整理_活動記録!H52,"")</f>
        <v/>
      </c>
      <c r="H52" t="str">
        <f ca="1">IF(COUNTIF(データ整理_活動記録!$F$2:'データ整理_活動記録'!$F52,"この線より上に行を挿入してください。")=0,IFERROR(VLOOKUP(データ整理_活動記録!I52,【選択肢】!$U$3:$V$74,2,),""),"")</f>
        <v/>
      </c>
      <c r="I52" t="str">
        <f ca="1">IF(COUNTIF(データ整理_活動記録!$F$2:'データ整理_活動記録'!$F52,"この線より上に行を挿入してください。")=0,IFERROR(VLOOKUP(データ整理_活動記録!J52,【選択肢】!$U$3:$V$74,2,),""),"")</f>
        <v/>
      </c>
      <c r="J52" t="str">
        <f ca="1">IF(COUNTIF(データ整理_活動記録!$F$2:'データ整理_活動記録'!$F52,"この線より上に行を挿入してください。")=0,IFERROR(VLOOKUP(データ整理_活動記録!K52,【選択肢】!$U$3:$V$74,2,),""),"")</f>
        <v/>
      </c>
      <c r="K52" t="str">
        <f ca="1">IF(COUNTIF(データ整理_活動記録!$F$2:'データ整理_活動記録'!$F52,"この線より上に行を挿入してください。")=0,IFERROR(VLOOKUP(データ整理_活動記録!L52,【選択肢】!$U$3:$V$74,2,),""),"")</f>
        <v/>
      </c>
      <c r="L52" t="str">
        <f ca="1">IF(COUNTIF(データ整理_活動記録!$F$2:'データ整理_活動記録'!$F52,"この線より上に行を挿入してください。")=0,IFERROR(VLOOKUP(データ整理_活動記録!M52,【選択肢】!$U$3:$V$74,2,),""),"")</f>
        <v/>
      </c>
      <c r="M52" t="str">
        <f ca="1">IF(COUNTIF(データ整理_活動記録!$F$2:'データ整理_活動記録'!$F52,"この線より上に行を挿入してください。")=0,データ整理_活動記録!N52,"")</f>
        <v/>
      </c>
    </row>
    <row r="53" spans="1:13" x14ac:dyDescent="0.15">
      <c r="A53" s="868" t="str">
        <f ca="1">IF(COUNTIF(データ整理_活動記録!$F$2:'データ整理_活動記録'!$F53,"この線より上に行を挿入してください。")=0,データ整理_活動記録!$B53,"")</f>
        <v/>
      </c>
      <c r="B53" s="997" t="str">
        <f ca="1">IF(COUNTIF(データ整理_活動記録!$F$2:'データ整理_活動記録'!$F53,"この線より上に行を挿入してください。")=0,データ整理_活動記録!$C53,"")</f>
        <v/>
      </c>
      <c r="C53" t="str">
        <f ca="1">IF(COUNTIF(データ整理_活動記録!$F$2:'データ整理_活動記録'!$F53,"この線より上に行を挿入してください。")=0,データ整理_活動記録!D53,"")</f>
        <v/>
      </c>
      <c r="D53" t="str">
        <f ca="1">IF(COUNTIF(データ整理_活動記録!$F$2:'データ整理_活動記録'!$F53,"この線より上に行を挿入してください。")=0,データ整理_活動記録!E53,"")</f>
        <v/>
      </c>
      <c r="E53" t="str">
        <f ca="1">IF(COUNTIF(データ整理_活動記録!$F$2:'データ整理_活動記録'!$F53,"この線より上に行を挿入してください。")=0,データ整理_活動記録!F53,"")</f>
        <v/>
      </c>
      <c r="F53" t="str">
        <f ca="1">IF(COUNTIF(データ整理_活動記録!$F$2:'データ整理_活動記録'!$F53,"この線より上に行を挿入してください。")=0,IFERROR(VLOOKUP(データ整理_活動記録!G53,【選択肢】!$U$3:$V$74,2,),""),"")</f>
        <v/>
      </c>
      <c r="G53" t="str">
        <f ca="1">IF(COUNTIF(データ整理_活動記録!$F$2:'データ整理_活動記録'!$F53,"この線より上に行を挿入してください。")=0,データ整理_活動記録!H53,"")</f>
        <v/>
      </c>
      <c r="H53" t="str">
        <f ca="1">IF(COUNTIF(データ整理_活動記録!$F$2:'データ整理_活動記録'!$F53,"この線より上に行を挿入してください。")=0,IFERROR(VLOOKUP(データ整理_活動記録!I53,【選択肢】!$U$3:$V$74,2,),""),"")</f>
        <v/>
      </c>
      <c r="I53" t="str">
        <f ca="1">IF(COUNTIF(データ整理_活動記録!$F$2:'データ整理_活動記録'!$F53,"この線より上に行を挿入してください。")=0,IFERROR(VLOOKUP(データ整理_活動記録!J53,【選択肢】!$U$3:$V$74,2,),""),"")</f>
        <v/>
      </c>
      <c r="J53" t="str">
        <f ca="1">IF(COUNTIF(データ整理_活動記録!$F$2:'データ整理_活動記録'!$F53,"この線より上に行を挿入してください。")=0,IFERROR(VLOOKUP(データ整理_活動記録!K53,【選択肢】!$U$3:$V$74,2,),""),"")</f>
        <v/>
      </c>
      <c r="K53" t="str">
        <f ca="1">IF(COUNTIF(データ整理_活動記録!$F$2:'データ整理_活動記録'!$F53,"この線より上に行を挿入してください。")=0,IFERROR(VLOOKUP(データ整理_活動記録!L53,【選択肢】!$U$3:$V$74,2,),""),"")</f>
        <v/>
      </c>
      <c r="L53" t="str">
        <f ca="1">IF(COUNTIF(データ整理_活動記録!$F$2:'データ整理_活動記録'!$F53,"この線より上に行を挿入してください。")=0,IFERROR(VLOOKUP(データ整理_活動記録!M53,【選択肢】!$U$3:$V$74,2,),""),"")</f>
        <v/>
      </c>
      <c r="M53" t="str">
        <f ca="1">IF(COUNTIF(データ整理_活動記録!$F$2:'データ整理_活動記録'!$F53,"この線より上に行を挿入してください。")=0,データ整理_活動記録!N53,"")</f>
        <v/>
      </c>
    </row>
    <row r="54" spans="1:13" x14ac:dyDescent="0.15">
      <c r="A54" s="868" t="str">
        <f ca="1">IF(COUNTIF(データ整理_活動記録!$F$2:'データ整理_活動記録'!$F54,"この線より上に行を挿入してください。")=0,データ整理_活動記録!$B54,"")</f>
        <v/>
      </c>
      <c r="B54" s="997" t="str">
        <f ca="1">IF(COUNTIF(データ整理_活動記録!$F$2:'データ整理_活動記録'!$F54,"この線より上に行を挿入してください。")=0,データ整理_活動記録!$C54,"")</f>
        <v/>
      </c>
      <c r="C54" t="str">
        <f ca="1">IF(COUNTIF(データ整理_活動記録!$F$2:'データ整理_活動記録'!$F54,"この線より上に行を挿入してください。")=0,データ整理_活動記録!D54,"")</f>
        <v/>
      </c>
      <c r="D54" t="str">
        <f ca="1">IF(COUNTIF(データ整理_活動記録!$F$2:'データ整理_活動記録'!$F54,"この線より上に行を挿入してください。")=0,データ整理_活動記録!E54,"")</f>
        <v/>
      </c>
      <c r="E54" t="str">
        <f ca="1">IF(COUNTIF(データ整理_活動記録!$F$2:'データ整理_活動記録'!$F54,"この線より上に行を挿入してください。")=0,データ整理_活動記録!F54,"")</f>
        <v/>
      </c>
      <c r="F54" t="str">
        <f ca="1">IF(COUNTIF(データ整理_活動記録!$F$2:'データ整理_活動記録'!$F54,"この線より上に行を挿入してください。")=0,IFERROR(VLOOKUP(データ整理_活動記録!G54,【選択肢】!$U$3:$V$74,2,),""),"")</f>
        <v/>
      </c>
      <c r="G54" t="str">
        <f ca="1">IF(COUNTIF(データ整理_活動記録!$F$2:'データ整理_活動記録'!$F54,"この線より上に行を挿入してください。")=0,データ整理_活動記録!H54,"")</f>
        <v/>
      </c>
      <c r="H54" t="str">
        <f ca="1">IF(COUNTIF(データ整理_活動記録!$F$2:'データ整理_活動記録'!$F54,"この線より上に行を挿入してください。")=0,IFERROR(VLOOKUP(データ整理_活動記録!I54,【選択肢】!$U$3:$V$74,2,),""),"")</f>
        <v/>
      </c>
      <c r="I54" t="str">
        <f ca="1">IF(COUNTIF(データ整理_活動記録!$F$2:'データ整理_活動記録'!$F54,"この線より上に行を挿入してください。")=0,IFERROR(VLOOKUP(データ整理_活動記録!J54,【選択肢】!$U$3:$V$74,2,),""),"")</f>
        <v/>
      </c>
      <c r="J54" t="str">
        <f ca="1">IF(COUNTIF(データ整理_活動記録!$F$2:'データ整理_活動記録'!$F54,"この線より上に行を挿入してください。")=0,IFERROR(VLOOKUP(データ整理_活動記録!K54,【選択肢】!$U$3:$V$74,2,),""),"")</f>
        <v/>
      </c>
      <c r="K54" t="str">
        <f ca="1">IF(COUNTIF(データ整理_活動記録!$F$2:'データ整理_活動記録'!$F54,"この線より上に行を挿入してください。")=0,IFERROR(VLOOKUP(データ整理_活動記録!L54,【選択肢】!$U$3:$V$74,2,),""),"")</f>
        <v/>
      </c>
      <c r="L54" t="str">
        <f ca="1">IF(COUNTIF(データ整理_活動記録!$F$2:'データ整理_活動記録'!$F54,"この線より上に行を挿入してください。")=0,IFERROR(VLOOKUP(データ整理_活動記録!M54,【選択肢】!$U$3:$V$74,2,),""),"")</f>
        <v/>
      </c>
      <c r="M54" t="str">
        <f ca="1">IF(COUNTIF(データ整理_活動記録!$F$2:'データ整理_活動記録'!$F54,"この線より上に行を挿入してください。")=0,データ整理_活動記録!N54,"")</f>
        <v/>
      </c>
    </row>
    <row r="55" spans="1:13" x14ac:dyDescent="0.15">
      <c r="A55" s="868" t="str">
        <f ca="1">IF(COUNTIF(データ整理_活動記録!$F$2:'データ整理_活動記録'!$F55,"この線より上に行を挿入してください。")=0,データ整理_活動記録!$B55,"")</f>
        <v/>
      </c>
      <c r="B55" s="997" t="str">
        <f ca="1">IF(COUNTIF(データ整理_活動記録!$F$2:'データ整理_活動記録'!$F55,"この線より上に行を挿入してください。")=0,データ整理_活動記録!$C55,"")</f>
        <v/>
      </c>
      <c r="C55" t="str">
        <f ca="1">IF(COUNTIF(データ整理_活動記録!$F$2:'データ整理_活動記録'!$F55,"この線より上に行を挿入してください。")=0,データ整理_活動記録!D55,"")</f>
        <v/>
      </c>
      <c r="D55" t="str">
        <f ca="1">IF(COUNTIF(データ整理_活動記録!$F$2:'データ整理_活動記録'!$F55,"この線より上に行を挿入してください。")=0,データ整理_活動記録!E55,"")</f>
        <v/>
      </c>
      <c r="E55" t="str">
        <f ca="1">IF(COUNTIF(データ整理_活動記録!$F$2:'データ整理_活動記録'!$F55,"この線より上に行を挿入してください。")=0,データ整理_活動記録!F55,"")</f>
        <v/>
      </c>
      <c r="F55" t="str">
        <f ca="1">IF(COUNTIF(データ整理_活動記録!$F$2:'データ整理_活動記録'!$F55,"この線より上に行を挿入してください。")=0,IFERROR(VLOOKUP(データ整理_活動記録!G55,【選択肢】!$U$3:$V$74,2,),""),"")</f>
        <v/>
      </c>
      <c r="G55" t="str">
        <f ca="1">IF(COUNTIF(データ整理_活動記録!$F$2:'データ整理_活動記録'!$F55,"この線より上に行を挿入してください。")=0,データ整理_活動記録!H55,"")</f>
        <v/>
      </c>
      <c r="H55" t="str">
        <f ca="1">IF(COUNTIF(データ整理_活動記録!$F$2:'データ整理_活動記録'!$F55,"この線より上に行を挿入してください。")=0,IFERROR(VLOOKUP(データ整理_活動記録!I55,【選択肢】!$U$3:$V$74,2,),""),"")</f>
        <v/>
      </c>
      <c r="I55" t="str">
        <f ca="1">IF(COUNTIF(データ整理_活動記録!$F$2:'データ整理_活動記録'!$F55,"この線より上に行を挿入してください。")=0,IFERROR(VLOOKUP(データ整理_活動記録!J55,【選択肢】!$U$3:$V$74,2,),""),"")</f>
        <v/>
      </c>
      <c r="J55" t="str">
        <f ca="1">IF(COUNTIF(データ整理_活動記録!$F$2:'データ整理_活動記録'!$F55,"この線より上に行を挿入してください。")=0,IFERROR(VLOOKUP(データ整理_活動記録!K55,【選択肢】!$U$3:$V$74,2,),""),"")</f>
        <v/>
      </c>
      <c r="K55" t="str">
        <f ca="1">IF(COUNTIF(データ整理_活動記録!$F$2:'データ整理_活動記録'!$F55,"この線より上に行を挿入してください。")=0,IFERROR(VLOOKUP(データ整理_活動記録!L55,【選択肢】!$U$3:$V$74,2,),""),"")</f>
        <v/>
      </c>
      <c r="L55" t="str">
        <f ca="1">IF(COUNTIF(データ整理_活動記録!$F$2:'データ整理_活動記録'!$F55,"この線より上に行を挿入してください。")=0,IFERROR(VLOOKUP(データ整理_活動記録!M55,【選択肢】!$U$3:$V$74,2,),""),"")</f>
        <v/>
      </c>
      <c r="M55" t="str">
        <f ca="1">IF(COUNTIF(データ整理_活動記録!$F$2:'データ整理_活動記録'!$F55,"この線より上に行を挿入してください。")=0,データ整理_活動記録!N55,"")</f>
        <v/>
      </c>
    </row>
    <row r="56" spans="1:13" x14ac:dyDescent="0.15">
      <c r="A56" s="868" t="str">
        <f ca="1">IF(COUNTIF(データ整理_活動記録!$F$2:'データ整理_活動記録'!$F56,"この線より上に行を挿入してください。")=0,データ整理_活動記録!$B56,"")</f>
        <v/>
      </c>
      <c r="B56" s="997" t="str">
        <f ca="1">IF(COUNTIF(データ整理_活動記録!$F$2:'データ整理_活動記録'!$F56,"この線より上に行を挿入してください。")=0,データ整理_活動記録!$C56,"")</f>
        <v/>
      </c>
      <c r="C56" t="str">
        <f ca="1">IF(COUNTIF(データ整理_活動記録!$F$2:'データ整理_活動記録'!$F56,"この線より上に行を挿入してください。")=0,データ整理_活動記録!D56,"")</f>
        <v/>
      </c>
      <c r="D56" t="str">
        <f ca="1">IF(COUNTIF(データ整理_活動記録!$F$2:'データ整理_活動記録'!$F56,"この線より上に行を挿入してください。")=0,データ整理_活動記録!E56,"")</f>
        <v/>
      </c>
      <c r="E56" t="str">
        <f ca="1">IF(COUNTIF(データ整理_活動記録!$F$2:'データ整理_活動記録'!$F56,"この線より上に行を挿入してください。")=0,データ整理_活動記録!F56,"")</f>
        <v/>
      </c>
      <c r="F56" t="str">
        <f ca="1">IF(COUNTIF(データ整理_活動記録!$F$2:'データ整理_活動記録'!$F56,"この線より上に行を挿入してください。")=0,IFERROR(VLOOKUP(データ整理_活動記録!G56,【選択肢】!$U$3:$V$74,2,),""),"")</f>
        <v/>
      </c>
      <c r="G56" t="str">
        <f ca="1">IF(COUNTIF(データ整理_活動記録!$F$2:'データ整理_活動記録'!$F56,"この線より上に行を挿入してください。")=0,データ整理_活動記録!H56,"")</f>
        <v/>
      </c>
      <c r="H56" t="str">
        <f ca="1">IF(COUNTIF(データ整理_活動記録!$F$2:'データ整理_活動記録'!$F56,"この線より上に行を挿入してください。")=0,IFERROR(VLOOKUP(データ整理_活動記録!I56,【選択肢】!$U$3:$V$74,2,),""),"")</f>
        <v/>
      </c>
      <c r="I56" t="str">
        <f ca="1">IF(COUNTIF(データ整理_活動記録!$F$2:'データ整理_活動記録'!$F56,"この線より上に行を挿入してください。")=0,IFERROR(VLOOKUP(データ整理_活動記録!J56,【選択肢】!$U$3:$V$74,2,),""),"")</f>
        <v/>
      </c>
      <c r="J56" t="str">
        <f ca="1">IF(COUNTIF(データ整理_活動記録!$F$2:'データ整理_活動記録'!$F56,"この線より上に行を挿入してください。")=0,IFERROR(VLOOKUP(データ整理_活動記録!K56,【選択肢】!$U$3:$V$74,2,),""),"")</f>
        <v/>
      </c>
      <c r="K56" t="str">
        <f ca="1">IF(COUNTIF(データ整理_活動記録!$F$2:'データ整理_活動記録'!$F56,"この線より上に行を挿入してください。")=0,IFERROR(VLOOKUP(データ整理_活動記録!L56,【選択肢】!$U$3:$V$74,2,),""),"")</f>
        <v/>
      </c>
      <c r="L56" t="str">
        <f ca="1">IF(COUNTIF(データ整理_活動記録!$F$2:'データ整理_活動記録'!$F56,"この線より上に行を挿入してください。")=0,IFERROR(VLOOKUP(データ整理_活動記録!M56,【選択肢】!$U$3:$V$74,2,),""),"")</f>
        <v/>
      </c>
      <c r="M56" t="str">
        <f ca="1">IF(COUNTIF(データ整理_活動記録!$F$2:'データ整理_活動記録'!$F56,"この線より上に行を挿入してください。")=0,データ整理_活動記録!N56,"")</f>
        <v/>
      </c>
    </row>
    <row r="57" spans="1:13" x14ac:dyDescent="0.15">
      <c r="A57" s="868" t="str">
        <f ca="1">IF(COUNTIF(データ整理_活動記録!$F$2:'データ整理_活動記録'!$F57,"この線より上に行を挿入してください。")=0,データ整理_活動記録!$B57,"")</f>
        <v/>
      </c>
      <c r="B57" s="997" t="str">
        <f ca="1">IF(COUNTIF(データ整理_活動記録!$F$2:'データ整理_活動記録'!$F57,"この線より上に行を挿入してください。")=0,データ整理_活動記録!$C57,"")</f>
        <v/>
      </c>
      <c r="C57" t="str">
        <f ca="1">IF(COUNTIF(データ整理_活動記録!$F$2:'データ整理_活動記録'!$F57,"この線より上に行を挿入してください。")=0,データ整理_活動記録!D57,"")</f>
        <v/>
      </c>
      <c r="D57" t="str">
        <f ca="1">IF(COUNTIF(データ整理_活動記録!$F$2:'データ整理_活動記録'!$F57,"この線より上に行を挿入してください。")=0,データ整理_活動記録!E57,"")</f>
        <v/>
      </c>
      <c r="E57" t="str">
        <f ca="1">IF(COUNTIF(データ整理_活動記録!$F$2:'データ整理_活動記録'!$F57,"この線より上に行を挿入してください。")=0,データ整理_活動記録!F57,"")</f>
        <v/>
      </c>
      <c r="F57" t="str">
        <f ca="1">IF(COUNTIF(データ整理_活動記録!$F$2:'データ整理_活動記録'!$F57,"この線より上に行を挿入してください。")=0,IFERROR(VLOOKUP(データ整理_活動記録!G57,【選択肢】!$U$3:$V$74,2,),""),"")</f>
        <v/>
      </c>
      <c r="G57" t="str">
        <f ca="1">IF(COUNTIF(データ整理_活動記録!$F$2:'データ整理_活動記録'!$F57,"この線より上に行を挿入してください。")=0,データ整理_活動記録!H57,"")</f>
        <v/>
      </c>
      <c r="H57" t="str">
        <f ca="1">IF(COUNTIF(データ整理_活動記録!$F$2:'データ整理_活動記録'!$F57,"この線より上に行を挿入してください。")=0,IFERROR(VLOOKUP(データ整理_活動記録!I57,【選択肢】!$U$3:$V$74,2,),""),"")</f>
        <v/>
      </c>
      <c r="I57" t="str">
        <f ca="1">IF(COUNTIF(データ整理_活動記録!$F$2:'データ整理_活動記録'!$F57,"この線より上に行を挿入してください。")=0,IFERROR(VLOOKUP(データ整理_活動記録!J57,【選択肢】!$U$3:$V$74,2,),""),"")</f>
        <v/>
      </c>
      <c r="J57" t="str">
        <f ca="1">IF(COUNTIF(データ整理_活動記録!$F$2:'データ整理_活動記録'!$F57,"この線より上に行を挿入してください。")=0,IFERROR(VLOOKUP(データ整理_活動記録!K57,【選択肢】!$U$3:$V$74,2,),""),"")</f>
        <v/>
      </c>
      <c r="K57" t="str">
        <f ca="1">IF(COUNTIF(データ整理_活動記録!$F$2:'データ整理_活動記録'!$F57,"この線より上に行を挿入してください。")=0,IFERROR(VLOOKUP(データ整理_活動記録!L57,【選択肢】!$U$3:$V$74,2,),""),"")</f>
        <v/>
      </c>
      <c r="L57" t="str">
        <f ca="1">IF(COUNTIF(データ整理_活動記録!$F$2:'データ整理_活動記録'!$F57,"この線より上に行を挿入してください。")=0,IFERROR(VLOOKUP(データ整理_活動記録!M57,【選択肢】!$U$3:$V$74,2,),""),"")</f>
        <v/>
      </c>
      <c r="M57" t="str">
        <f ca="1">IF(COUNTIF(データ整理_活動記録!$F$2:'データ整理_活動記録'!$F57,"この線より上に行を挿入してください。")=0,データ整理_活動記録!N57,"")</f>
        <v/>
      </c>
    </row>
    <row r="58" spans="1:13" x14ac:dyDescent="0.15">
      <c r="A58" s="868" t="str">
        <f ca="1">IF(COUNTIF(データ整理_活動記録!$F$2:'データ整理_活動記録'!$F58,"この線より上に行を挿入してください。")=0,データ整理_活動記録!$B58,"")</f>
        <v/>
      </c>
      <c r="B58" s="997" t="str">
        <f ca="1">IF(COUNTIF(データ整理_活動記録!$F$2:'データ整理_活動記録'!$F58,"この線より上に行を挿入してください。")=0,データ整理_活動記録!$C58,"")</f>
        <v/>
      </c>
      <c r="C58" t="str">
        <f ca="1">IF(COUNTIF(データ整理_活動記録!$F$2:'データ整理_活動記録'!$F58,"この線より上に行を挿入してください。")=0,データ整理_活動記録!D58,"")</f>
        <v/>
      </c>
      <c r="D58" t="str">
        <f ca="1">IF(COUNTIF(データ整理_活動記録!$F$2:'データ整理_活動記録'!$F58,"この線より上に行を挿入してください。")=0,データ整理_活動記録!E58,"")</f>
        <v/>
      </c>
      <c r="E58" t="str">
        <f ca="1">IF(COUNTIF(データ整理_活動記録!$F$2:'データ整理_活動記録'!$F58,"この線より上に行を挿入してください。")=0,データ整理_活動記録!F58,"")</f>
        <v/>
      </c>
      <c r="F58" t="str">
        <f ca="1">IF(COUNTIF(データ整理_活動記録!$F$2:'データ整理_活動記録'!$F58,"この線より上に行を挿入してください。")=0,IFERROR(VLOOKUP(データ整理_活動記録!G58,【選択肢】!$U$3:$V$74,2,),""),"")</f>
        <v/>
      </c>
      <c r="G58" t="str">
        <f ca="1">IF(COUNTIF(データ整理_活動記録!$F$2:'データ整理_活動記録'!$F58,"この線より上に行を挿入してください。")=0,データ整理_活動記録!H58,"")</f>
        <v/>
      </c>
      <c r="H58" t="str">
        <f ca="1">IF(COUNTIF(データ整理_活動記録!$F$2:'データ整理_活動記録'!$F58,"この線より上に行を挿入してください。")=0,IFERROR(VLOOKUP(データ整理_活動記録!I58,【選択肢】!$U$3:$V$74,2,),""),"")</f>
        <v/>
      </c>
      <c r="I58" t="str">
        <f ca="1">IF(COUNTIF(データ整理_活動記録!$F$2:'データ整理_活動記録'!$F58,"この線より上に行を挿入してください。")=0,IFERROR(VLOOKUP(データ整理_活動記録!J58,【選択肢】!$U$3:$V$74,2,),""),"")</f>
        <v/>
      </c>
      <c r="J58" t="str">
        <f ca="1">IF(COUNTIF(データ整理_活動記録!$F$2:'データ整理_活動記録'!$F58,"この線より上に行を挿入してください。")=0,IFERROR(VLOOKUP(データ整理_活動記録!K58,【選択肢】!$U$3:$V$74,2,),""),"")</f>
        <v/>
      </c>
      <c r="K58" t="str">
        <f ca="1">IF(COUNTIF(データ整理_活動記録!$F$2:'データ整理_活動記録'!$F58,"この線より上に行を挿入してください。")=0,IFERROR(VLOOKUP(データ整理_活動記録!L58,【選択肢】!$U$3:$V$74,2,),""),"")</f>
        <v/>
      </c>
      <c r="L58" t="str">
        <f ca="1">IF(COUNTIF(データ整理_活動記録!$F$2:'データ整理_活動記録'!$F58,"この線より上に行を挿入してください。")=0,IFERROR(VLOOKUP(データ整理_活動記録!M58,【選択肢】!$U$3:$V$74,2,),""),"")</f>
        <v/>
      </c>
      <c r="M58" t="str">
        <f ca="1">IF(COUNTIF(データ整理_活動記録!$F$2:'データ整理_活動記録'!$F58,"この線より上に行を挿入してください。")=0,データ整理_活動記録!N58,"")</f>
        <v/>
      </c>
    </row>
    <row r="59" spans="1:13" x14ac:dyDescent="0.15">
      <c r="A59" s="868" t="str">
        <f ca="1">IF(COUNTIF(データ整理_活動記録!$F$2:'データ整理_活動記録'!$F59,"この線より上に行を挿入してください。")=0,データ整理_活動記録!$B59,"")</f>
        <v/>
      </c>
      <c r="B59" s="997" t="str">
        <f ca="1">IF(COUNTIF(データ整理_活動記録!$F$2:'データ整理_活動記録'!$F59,"この線より上に行を挿入してください。")=0,データ整理_活動記録!$C59,"")</f>
        <v/>
      </c>
      <c r="C59" t="str">
        <f ca="1">IF(COUNTIF(データ整理_活動記録!$F$2:'データ整理_活動記録'!$F59,"この線より上に行を挿入してください。")=0,データ整理_活動記録!D59,"")</f>
        <v/>
      </c>
      <c r="D59" t="str">
        <f ca="1">IF(COUNTIF(データ整理_活動記録!$F$2:'データ整理_活動記録'!$F59,"この線より上に行を挿入してください。")=0,データ整理_活動記録!E59,"")</f>
        <v/>
      </c>
      <c r="E59" t="str">
        <f ca="1">IF(COUNTIF(データ整理_活動記録!$F$2:'データ整理_活動記録'!$F59,"この線より上に行を挿入してください。")=0,データ整理_活動記録!F59,"")</f>
        <v/>
      </c>
      <c r="F59" t="str">
        <f ca="1">IF(COUNTIF(データ整理_活動記録!$F$2:'データ整理_活動記録'!$F59,"この線より上に行を挿入してください。")=0,IFERROR(VLOOKUP(データ整理_活動記録!G59,【選択肢】!$U$3:$V$74,2,),""),"")</f>
        <v/>
      </c>
      <c r="G59" t="str">
        <f ca="1">IF(COUNTIF(データ整理_活動記録!$F$2:'データ整理_活動記録'!$F59,"この線より上に行を挿入してください。")=0,データ整理_活動記録!H59,"")</f>
        <v/>
      </c>
      <c r="H59" t="str">
        <f ca="1">IF(COUNTIF(データ整理_活動記録!$F$2:'データ整理_活動記録'!$F59,"この線より上に行を挿入してください。")=0,IFERROR(VLOOKUP(データ整理_活動記録!I59,【選択肢】!$U$3:$V$74,2,),""),"")</f>
        <v/>
      </c>
      <c r="I59" t="str">
        <f ca="1">IF(COUNTIF(データ整理_活動記録!$F$2:'データ整理_活動記録'!$F59,"この線より上に行を挿入してください。")=0,IFERROR(VLOOKUP(データ整理_活動記録!J59,【選択肢】!$U$3:$V$74,2,),""),"")</f>
        <v/>
      </c>
      <c r="J59" t="str">
        <f ca="1">IF(COUNTIF(データ整理_活動記録!$F$2:'データ整理_活動記録'!$F59,"この線より上に行を挿入してください。")=0,IFERROR(VLOOKUP(データ整理_活動記録!K59,【選択肢】!$U$3:$V$74,2,),""),"")</f>
        <v/>
      </c>
      <c r="K59" t="str">
        <f ca="1">IF(COUNTIF(データ整理_活動記録!$F$2:'データ整理_活動記録'!$F59,"この線より上に行を挿入してください。")=0,IFERROR(VLOOKUP(データ整理_活動記録!L59,【選択肢】!$U$3:$V$74,2,),""),"")</f>
        <v/>
      </c>
      <c r="L59" t="str">
        <f ca="1">IF(COUNTIF(データ整理_活動記録!$F$2:'データ整理_活動記録'!$F59,"この線より上に行を挿入してください。")=0,IFERROR(VLOOKUP(データ整理_活動記録!M59,【選択肢】!$U$3:$V$74,2,),""),"")</f>
        <v/>
      </c>
      <c r="M59" t="str">
        <f ca="1">IF(COUNTIF(データ整理_活動記録!$F$2:'データ整理_活動記録'!$F59,"この線より上に行を挿入してください。")=0,データ整理_活動記録!N59,"")</f>
        <v/>
      </c>
    </row>
    <row r="60" spans="1:13" x14ac:dyDescent="0.15">
      <c r="A60" s="868" t="str">
        <f ca="1">IF(COUNTIF(データ整理_活動記録!$F$2:'データ整理_活動記録'!$F60,"この線より上に行を挿入してください。")=0,データ整理_活動記録!$B60,"")</f>
        <v/>
      </c>
      <c r="B60" s="997" t="str">
        <f ca="1">IF(COUNTIF(データ整理_活動記録!$F$2:'データ整理_活動記録'!$F60,"この線より上に行を挿入してください。")=0,データ整理_活動記録!$C60,"")</f>
        <v/>
      </c>
      <c r="C60" t="str">
        <f ca="1">IF(COUNTIF(データ整理_活動記録!$F$2:'データ整理_活動記録'!$F60,"この線より上に行を挿入してください。")=0,データ整理_活動記録!D60,"")</f>
        <v/>
      </c>
      <c r="D60" t="str">
        <f ca="1">IF(COUNTIF(データ整理_活動記録!$F$2:'データ整理_活動記録'!$F60,"この線より上に行を挿入してください。")=0,データ整理_活動記録!E60,"")</f>
        <v/>
      </c>
      <c r="E60" t="str">
        <f ca="1">IF(COUNTIF(データ整理_活動記録!$F$2:'データ整理_活動記録'!$F60,"この線より上に行を挿入してください。")=0,データ整理_活動記録!F60,"")</f>
        <v/>
      </c>
      <c r="F60" t="str">
        <f ca="1">IF(COUNTIF(データ整理_活動記録!$F$2:'データ整理_活動記録'!$F60,"この線より上に行を挿入してください。")=0,IFERROR(VLOOKUP(データ整理_活動記録!G60,【選択肢】!$U$3:$V$74,2,),""),"")</f>
        <v/>
      </c>
      <c r="G60" t="str">
        <f ca="1">IF(COUNTIF(データ整理_活動記録!$F$2:'データ整理_活動記録'!$F60,"この線より上に行を挿入してください。")=0,データ整理_活動記録!H60,"")</f>
        <v/>
      </c>
      <c r="H60" t="str">
        <f ca="1">IF(COUNTIF(データ整理_活動記録!$F$2:'データ整理_活動記録'!$F60,"この線より上に行を挿入してください。")=0,IFERROR(VLOOKUP(データ整理_活動記録!I60,【選択肢】!$U$3:$V$74,2,),""),"")</f>
        <v/>
      </c>
      <c r="I60" t="str">
        <f ca="1">IF(COUNTIF(データ整理_活動記録!$F$2:'データ整理_活動記録'!$F60,"この線より上に行を挿入してください。")=0,IFERROR(VLOOKUP(データ整理_活動記録!J60,【選択肢】!$U$3:$V$74,2,),""),"")</f>
        <v/>
      </c>
      <c r="J60" t="str">
        <f ca="1">IF(COUNTIF(データ整理_活動記録!$F$2:'データ整理_活動記録'!$F60,"この線より上に行を挿入してください。")=0,IFERROR(VLOOKUP(データ整理_活動記録!K60,【選択肢】!$U$3:$V$74,2,),""),"")</f>
        <v/>
      </c>
      <c r="K60" t="str">
        <f ca="1">IF(COUNTIF(データ整理_活動記録!$F$2:'データ整理_活動記録'!$F60,"この線より上に行を挿入してください。")=0,IFERROR(VLOOKUP(データ整理_活動記録!L60,【選択肢】!$U$3:$V$74,2,),""),"")</f>
        <v/>
      </c>
      <c r="L60" t="str">
        <f ca="1">IF(COUNTIF(データ整理_活動記録!$F$2:'データ整理_活動記録'!$F60,"この線より上に行を挿入してください。")=0,IFERROR(VLOOKUP(データ整理_活動記録!M60,【選択肢】!$U$3:$V$74,2,),""),"")</f>
        <v/>
      </c>
      <c r="M60" t="str">
        <f ca="1">IF(COUNTIF(データ整理_活動記録!$F$2:'データ整理_活動記録'!$F60,"この線より上に行を挿入してください。")=0,データ整理_活動記録!N60,"")</f>
        <v/>
      </c>
    </row>
    <row r="61" spans="1:13" x14ac:dyDescent="0.15">
      <c r="A61" s="868" t="str">
        <f ca="1">IF(COUNTIF(データ整理_活動記録!$F$2:'データ整理_活動記録'!$F61,"この線より上に行を挿入してください。")=0,データ整理_活動記録!$B61,"")</f>
        <v/>
      </c>
      <c r="B61" s="997" t="str">
        <f ca="1">IF(COUNTIF(データ整理_活動記録!$F$2:'データ整理_活動記録'!$F61,"この線より上に行を挿入してください。")=0,データ整理_活動記録!$C61,"")</f>
        <v/>
      </c>
      <c r="C61" t="str">
        <f ca="1">IF(COUNTIF(データ整理_活動記録!$F$2:'データ整理_活動記録'!$F61,"この線より上に行を挿入してください。")=0,データ整理_活動記録!D61,"")</f>
        <v/>
      </c>
      <c r="D61" t="str">
        <f ca="1">IF(COUNTIF(データ整理_活動記録!$F$2:'データ整理_活動記録'!$F61,"この線より上に行を挿入してください。")=0,データ整理_活動記録!E61,"")</f>
        <v/>
      </c>
      <c r="E61" t="str">
        <f ca="1">IF(COUNTIF(データ整理_活動記録!$F$2:'データ整理_活動記録'!$F61,"この線より上に行を挿入してください。")=0,データ整理_活動記録!F61,"")</f>
        <v/>
      </c>
      <c r="F61" t="str">
        <f ca="1">IF(COUNTIF(データ整理_活動記録!$F$2:'データ整理_活動記録'!$F61,"この線より上に行を挿入してください。")=0,IFERROR(VLOOKUP(データ整理_活動記録!G61,【選択肢】!$U$3:$V$74,2,),""),"")</f>
        <v/>
      </c>
      <c r="G61" t="str">
        <f ca="1">IF(COUNTIF(データ整理_活動記録!$F$2:'データ整理_活動記録'!$F61,"この線より上に行を挿入してください。")=0,データ整理_活動記録!H61,"")</f>
        <v/>
      </c>
      <c r="H61" t="str">
        <f ca="1">IF(COUNTIF(データ整理_活動記録!$F$2:'データ整理_活動記録'!$F61,"この線より上に行を挿入してください。")=0,IFERROR(VLOOKUP(データ整理_活動記録!I61,【選択肢】!$U$3:$V$74,2,),""),"")</f>
        <v/>
      </c>
      <c r="I61" t="str">
        <f ca="1">IF(COUNTIF(データ整理_活動記録!$F$2:'データ整理_活動記録'!$F61,"この線より上に行を挿入してください。")=0,IFERROR(VLOOKUP(データ整理_活動記録!J61,【選択肢】!$U$3:$V$74,2,),""),"")</f>
        <v/>
      </c>
      <c r="J61" t="str">
        <f ca="1">IF(COUNTIF(データ整理_活動記録!$F$2:'データ整理_活動記録'!$F61,"この線より上に行を挿入してください。")=0,IFERROR(VLOOKUP(データ整理_活動記録!K61,【選択肢】!$U$3:$V$74,2,),""),"")</f>
        <v/>
      </c>
      <c r="K61" t="str">
        <f ca="1">IF(COUNTIF(データ整理_活動記録!$F$2:'データ整理_活動記録'!$F61,"この線より上に行を挿入してください。")=0,IFERROR(VLOOKUP(データ整理_活動記録!L61,【選択肢】!$U$3:$V$74,2,),""),"")</f>
        <v/>
      </c>
      <c r="L61" t="str">
        <f ca="1">IF(COUNTIF(データ整理_活動記録!$F$2:'データ整理_活動記録'!$F61,"この線より上に行を挿入してください。")=0,IFERROR(VLOOKUP(データ整理_活動記録!M61,【選択肢】!$U$3:$V$74,2,),""),"")</f>
        <v/>
      </c>
      <c r="M61" t="str">
        <f ca="1">IF(COUNTIF(データ整理_活動記録!$F$2:'データ整理_活動記録'!$F61,"この線より上に行を挿入してください。")=0,データ整理_活動記録!N61,"")</f>
        <v/>
      </c>
    </row>
    <row r="62" spans="1:13" x14ac:dyDescent="0.15">
      <c r="A62" s="868" t="str">
        <f ca="1">IF(COUNTIF(データ整理_活動記録!$F$2:'データ整理_活動記録'!$F62,"この線より上に行を挿入してください。")=0,データ整理_活動記録!$B62,"")</f>
        <v/>
      </c>
      <c r="B62" s="997" t="str">
        <f ca="1">IF(COUNTIF(データ整理_活動記録!$F$2:'データ整理_活動記録'!$F62,"この線より上に行を挿入してください。")=0,データ整理_活動記録!$C62,"")</f>
        <v/>
      </c>
      <c r="C62" t="str">
        <f ca="1">IF(COUNTIF(データ整理_活動記録!$F$2:'データ整理_活動記録'!$F62,"この線より上に行を挿入してください。")=0,データ整理_活動記録!D62,"")</f>
        <v/>
      </c>
      <c r="D62" t="str">
        <f ca="1">IF(COUNTIF(データ整理_活動記録!$F$2:'データ整理_活動記録'!$F62,"この線より上に行を挿入してください。")=0,データ整理_活動記録!E62,"")</f>
        <v/>
      </c>
      <c r="E62" t="str">
        <f ca="1">IF(COUNTIF(データ整理_活動記録!$F$2:'データ整理_活動記録'!$F62,"この線より上に行を挿入してください。")=0,データ整理_活動記録!F62,"")</f>
        <v/>
      </c>
      <c r="F62" t="str">
        <f ca="1">IF(COUNTIF(データ整理_活動記録!$F$2:'データ整理_活動記録'!$F62,"この線より上に行を挿入してください。")=0,IFERROR(VLOOKUP(データ整理_活動記録!G62,【選択肢】!$U$3:$V$74,2,),""),"")</f>
        <v/>
      </c>
      <c r="G62" t="str">
        <f ca="1">IF(COUNTIF(データ整理_活動記録!$F$2:'データ整理_活動記録'!$F62,"この線より上に行を挿入してください。")=0,データ整理_活動記録!H62,"")</f>
        <v/>
      </c>
      <c r="H62" t="str">
        <f ca="1">IF(COUNTIF(データ整理_活動記録!$F$2:'データ整理_活動記録'!$F62,"この線より上に行を挿入してください。")=0,IFERROR(VLOOKUP(データ整理_活動記録!I62,【選択肢】!$U$3:$V$74,2,),""),"")</f>
        <v/>
      </c>
      <c r="I62" t="str">
        <f ca="1">IF(COUNTIF(データ整理_活動記録!$F$2:'データ整理_活動記録'!$F62,"この線より上に行を挿入してください。")=0,IFERROR(VLOOKUP(データ整理_活動記録!J62,【選択肢】!$U$3:$V$74,2,),""),"")</f>
        <v/>
      </c>
      <c r="J62" t="str">
        <f ca="1">IF(COUNTIF(データ整理_活動記録!$F$2:'データ整理_活動記録'!$F62,"この線より上に行を挿入してください。")=0,IFERROR(VLOOKUP(データ整理_活動記録!K62,【選択肢】!$U$3:$V$74,2,),""),"")</f>
        <v/>
      </c>
      <c r="K62" t="str">
        <f ca="1">IF(COUNTIF(データ整理_活動記録!$F$2:'データ整理_活動記録'!$F62,"この線より上に行を挿入してください。")=0,IFERROR(VLOOKUP(データ整理_活動記録!L62,【選択肢】!$U$3:$V$74,2,),""),"")</f>
        <v/>
      </c>
      <c r="L62" t="str">
        <f ca="1">IF(COUNTIF(データ整理_活動記録!$F$2:'データ整理_活動記録'!$F62,"この線より上に行を挿入してください。")=0,IFERROR(VLOOKUP(データ整理_活動記録!M62,【選択肢】!$U$3:$V$74,2,),""),"")</f>
        <v/>
      </c>
      <c r="M62" t="str">
        <f ca="1">IF(COUNTIF(データ整理_活動記録!$F$2:'データ整理_活動記録'!$F62,"この線より上に行を挿入してください。")=0,データ整理_活動記録!N62,"")</f>
        <v/>
      </c>
    </row>
    <row r="63" spans="1:13" x14ac:dyDescent="0.15">
      <c r="A63" s="868" t="str">
        <f ca="1">IF(COUNTIF(データ整理_活動記録!$F$2:'データ整理_活動記録'!$F63,"この線より上に行を挿入してください。")=0,データ整理_活動記録!$B63,"")</f>
        <v/>
      </c>
      <c r="B63" s="997" t="str">
        <f ca="1">IF(COUNTIF(データ整理_活動記録!$F$2:'データ整理_活動記録'!$F63,"この線より上に行を挿入してください。")=0,データ整理_活動記録!$C63,"")</f>
        <v/>
      </c>
      <c r="C63" t="str">
        <f ca="1">IF(COUNTIF(データ整理_活動記録!$F$2:'データ整理_活動記録'!$F63,"この線より上に行を挿入してください。")=0,データ整理_活動記録!D63,"")</f>
        <v/>
      </c>
      <c r="D63" t="str">
        <f ca="1">IF(COUNTIF(データ整理_活動記録!$F$2:'データ整理_活動記録'!$F63,"この線より上に行を挿入してください。")=0,データ整理_活動記録!E63,"")</f>
        <v/>
      </c>
      <c r="E63" t="str">
        <f ca="1">IF(COUNTIF(データ整理_活動記録!$F$2:'データ整理_活動記録'!$F63,"この線より上に行を挿入してください。")=0,データ整理_活動記録!F63,"")</f>
        <v/>
      </c>
      <c r="F63" t="str">
        <f ca="1">IF(COUNTIF(データ整理_活動記録!$F$2:'データ整理_活動記録'!$F63,"この線より上に行を挿入してください。")=0,IFERROR(VLOOKUP(データ整理_活動記録!G63,【選択肢】!$U$3:$V$74,2,),""),"")</f>
        <v/>
      </c>
      <c r="G63" t="str">
        <f ca="1">IF(COUNTIF(データ整理_活動記録!$F$2:'データ整理_活動記録'!$F63,"この線より上に行を挿入してください。")=0,データ整理_活動記録!H63,"")</f>
        <v/>
      </c>
      <c r="H63" t="str">
        <f ca="1">IF(COUNTIF(データ整理_活動記録!$F$2:'データ整理_活動記録'!$F63,"この線より上に行を挿入してください。")=0,IFERROR(VLOOKUP(データ整理_活動記録!I63,【選択肢】!$U$3:$V$74,2,),""),"")</f>
        <v/>
      </c>
      <c r="I63" t="str">
        <f ca="1">IF(COUNTIF(データ整理_活動記録!$F$2:'データ整理_活動記録'!$F63,"この線より上に行を挿入してください。")=0,IFERROR(VLOOKUP(データ整理_活動記録!J63,【選択肢】!$U$3:$V$74,2,),""),"")</f>
        <v/>
      </c>
      <c r="J63" t="str">
        <f ca="1">IF(COUNTIF(データ整理_活動記録!$F$2:'データ整理_活動記録'!$F63,"この線より上に行を挿入してください。")=0,IFERROR(VLOOKUP(データ整理_活動記録!K63,【選択肢】!$U$3:$V$74,2,),""),"")</f>
        <v/>
      </c>
      <c r="K63" t="str">
        <f ca="1">IF(COUNTIF(データ整理_活動記録!$F$2:'データ整理_活動記録'!$F63,"この線より上に行を挿入してください。")=0,IFERROR(VLOOKUP(データ整理_活動記録!L63,【選択肢】!$U$3:$V$74,2,),""),"")</f>
        <v/>
      </c>
      <c r="L63" t="str">
        <f ca="1">IF(COUNTIF(データ整理_活動記録!$F$2:'データ整理_活動記録'!$F63,"この線より上に行を挿入してください。")=0,IFERROR(VLOOKUP(データ整理_活動記録!M63,【選択肢】!$U$3:$V$74,2,),""),"")</f>
        <v/>
      </c>
      <c r="M63" t="str">
        <f ca="1">IF(COUNTIF(データ整理_活動記録!$F$2:'データ整理_活動記録'!$F63,"この線より上に行を挿入してください。")=0,データ整理_活動記録!N63,"")</f>
        <v/>
      </c>
    </row>
    <row r="64" spans="1:13" x14ac:dyDescent="0.15">
      <c r="A64" s="868" t="str">
        <f ca="1">IF(COUNTIF(データ整理_活動記録!$F$2:'データ整理_活動記録'!$F64,"この線より上に行を挿入してください。")=0,データ整理_活動記録!$B64,"")</f>
        <v/>
      </c>
      <c r="B64" s="997" t="str">
        <f ca="1">IF(COUNTIF(データ整理_活動記録!$F$2:'データ整理_活動記録'!$F64,"この線より上に行を挿入してください。")=0,データ整理_活動記録!$C64,"")</f>
        <v/>
      </c>
      <c r="C64" t="str">
        <f ca="1">IF(COUNTIF(データ整理_活動記録!$F$2:'データ整理_活動記録'!$F64,"この線より上に行を挿入してください。")=0,データ整理_活動記録!D64,"")</f>
        <v/>
      </c>
      <c r="D64" t="str">
        <f ca="1">IF(COUNTIF(データ整理_活動記録!$F$2:'データ整理_活動記録'!$F64,"この線より上に行を挿入してください。")=0,データ整理_活動記録!E64,"")</f>
        <v/>
      </c>
      <c r="E64" t="str">
        <f ca="1">IF(COUNTIF(データ整理_活動記録!$F$2:'データ整理_活動記録'!$F64,"この線より上に行を挿入してください。")=0,データ整理_活動記録!F64,"")</f>
        <v/>
      </c>
      <c r="F64" t="str">
        <f ca="1">IF(COUNTIF(データ整理_活動記録!$F$2:'データ整理_活動記録'!$F64,"この線より上に行を挿入してください。")=0,IFERROR(VLOOKUP(データ整理_活動記録!G64,【選択肢】!$U$3:$V$74,2,),""),"")</f>
        <v/>
      </c>
      <c r="G64" t="str">
        <f ca="1">IF(COUNTIF(データ整理_活動記録!$F$2:'データ整理_活動記録'!$F64,"この線より上に行を挿入してください。")=0,データ整理_活動記録!H64,"")</f>
        <v/>
      </c>
      <c r="H64" t="str">
        <f ca="1">IF(COUNTIF(データ整理_活動記録!$F$2:'データ整理_活動記録'!$F64,"この線より上に行を挿入してください。")=0,IFERROR(VLOOKUP(データ整理_活動記録!I64,【選択肢】!$U$3:$V$74,2,),""),"")</f>
        <v/>
      </c>
      <c r="I64" t="str">
        <f ca="1">IF(COUNTIF(データ整理_活動記録!$F$2:'データ整理_活動記録'!$F64,"この線より上に行を挿入してください。")=0,IFERROR(VLOOKUP(データ整理_活動記録!J64,【選択肢】!$U$3:$V$74,2,),""),"")</f>
        <v/>
      </c>
      <c r="J64" t="str">
        <f ca="1">IF(COUNTIF(データ整理_活動記録!$F$2:'データ整理_活動記録'!$F64,"この線より上に行を挿入してください。")=0,IFERROR(VLOOKUP(データ整理_活動記録!K64,【選択肢】!$U$3:$V$74,2,),""),"")</f>
        <v/>
      </c>
      <c r="K64" t="str">
        <f ca="1">IF(COUNTIF(データ整理_活動記録!$F$2:'データ整理_活動記録'!$F64,"この線より上に行を挿入してください。")=0,IFERROR(VLOOKUP(データ整理_活動記録!L64,【選択肢】!$U$3:$V$74,2,),""),"")</f>
        <v/>
      </c>
      <c r="L64" t="str">
        <f ca="1">IF(COUNTIF(データ整理_活動記録!$F$2:'データ整理_活動記録'!$F64,"この線より上に行を挿入してください。")=0,IFERROR(VLOOKUP(データ整理_活動記録!M64,【選択肢】!$U$3:$V$74,2,),""),"")</f>
        <v/>
      </c>
      <c r="M64" t="str">
        <f ca="1">IF(COUNTIF(データ整理_活動記録!$F$2:'データ整理_活動記録'!$F64,"この線より上に行を挿入してください。")=0,データ整理_活動記録!N64,"")</f>
        <v/>
      </c>
    </row>
    <row r="65" spans="1:13" x14ac:dyDescent="0.15">
      <c r="A65" s="868" t="str">
        <f ca="1">IF(COUNTIF(データ整理_活動記録!$F$2:'データ整理_活動記録'!$F65,"この線より上に行を挿入してください。")=0,データ整理_活動記録!$B65,"")</f>
        <v/>
      </c>
      <c r="B65" s="997" t="str">
        <f ca="1">IF(COUNTIF(データ整理_活動記録!$F$2:'データ整理_活動記録'!$F65,"この線より上に行を挿入してください。")=0,データ整理_活動記録!$C65,"")</f>
        <v/>
      </c>
      <c r="C65" t="str">
        <f ca="1">IF(COUNTIF(データ整理_活動記録!$F$2:'データ整理_活動記録'!$F65,"この線より上に行を挿入してください。")=0,データ整理_活動記録!D65,"")</f>
        <v/>
      </c>
      <c r="D65" t="str">
        <f ca="1">IF(COUNTIF(データ整理_活動記録!$F$2:'データ整理_活動記録'!$F65,"この線より上に行を挿入してください。")=0,データ整理_活動記録!E65,"")</f>
        <v/>
      </c>
      <c r="E65" t="str">
        <f ca="1">IF(COUNTIF(データ整理_活動記録!$F$2:'データ整理_活動記録'!$F65,"この線より上に行を挿入してください。")=0,データ整理_活動記録!F65,"")</f>
        <v/>
      </c>
      <c r="F65" t="str">
        <f ca="1">IF(COUNTIF(データ整理_活動記録!$F$2:'データ整理_活動記録'!$F65,"この線より上に行を挿入してください。")=0,IFERROR(VLOOKUP(データ整理_活動記録!G65,【選択肢】!$U$3:$V$74,2,),""),"")</f>
        <v/>
      </c>
      <c r="G65" t="str">
        <f ca="1">IF(COUNTIF(データ整理_活動記録!$F$2:'データ整理_活動記録'!$F65,"この線より上に行を挿入してください。")=0,データ整理_活動記録!H65,"")</f>
        <v/>
      </c>
      <c r="H65" t="str">
        <f ca="1">IF(COUNTIF(データ整理_活動記録!$F$2:'データ整理_活動記録'!$F65,"この線より上に行を挿入してください。")=0,IFERROR(VLOOKUP(データ整理_活動記録!I65,【選択肢】!$U$3:$V$74,2,),""),"")</f>
        <v/>
      </c>
      <c r="I65" t="str">
        <f ca="1">IF(COUNTIF(データ整理_活動記録!$F$2:'データ整理_活動記録'!$F65,"この線より上に行を挿入してください。")=0,IFERROR(VLOOKUP(データ整理_活動記録!J65,【選択肢】!$U$3:$V$74,2,),""),"")</f>
        <v/>
      </c>
      <c r="J65" t="str">
        <f ca="1">IF(COUNTIF(データ整理_活動記録!$F$2:'データ整理_活動記録'!$F65,"この線より上に行を挿入してください。")=0,IFERROR(VLOOKUP(データ整理_活動記録!K65,【選択肢】!$U$3:$V$74,2,),""),"")</f>
        <v/>
      </c>
      <c r="K65" t="str">
        <f ca="1">IF(COUNTIF(データ整理_活動記録!$F$2:'データ整理_活動記録'!$F65,"この線より上に行を挿入してください。")=0,IFERROR(VLOOKUP(データ整理_活動記録!L65,【選択肢】!$U$3:$V$74,2,),""),"")</f>
        <v/>
      </c>
      <c r="L65" t="str">
        <f ca="1">IF(COUNTIF(データ整理_活動記録!$F$2:'データ整理_活動記録'!$F65,"この線より上に行を挿入してください。")=0,IFERROR(VLOOKUP(データ整理_活動記録!M65,【選択肢】!$U$3:$V$74,2,),""),"")</f>
        <v/>
      </c>
      <c r="M65" t="str">
        <f ca="1">IF(COUNTIF(データ整理_活動記録!$F$2:'データ整理_活動記録'!$F65,"この線より上に行を挿入してください。")=0,データ整理_活動記録!N65,"")</f>
        <v/>
      </c>
    </row>
    <row r="66" spans="1:13" x14ac:dyDescent="0.15">
      <c r="A66" s="868" t="str">
        <f ca="1">IF(COUNTIF(データ整理_活動記録!$F$2:'データ整理_活動記録'!$F66,"この線より上に行を挿入してください。")=0,データ整理_活動記録!$B66,"")</f>
        <v/>
      </c>
      <c r="B66" s="997" t="str">
        <f ca="1">IF(COUNTIF(データ整理_活動記録!$F$2:'データ整理_活動記録'!$F66,"この線より上に行を挿入してください。")=0,データ整理_活動記録!$C66,"")</f>
        <v/>
      </c>
      <c r="C66" t="str">
        <f ca="1">IF(COUNTIF(データ整理_活動記録!$F$2:'データ整理_活動記録'!$F66,"この線より上に行を挿入してください。")=0,データ整理_活動記録!D66,"")</f>
        <v/>
      </c>
      <c r="D66" t="str">
        <f ca="1">IF(COUNTIF(データ整理_活動記録!$F$2:'データ整理_活動記録'!$F66,"この線より上に行を挿入してください。")=0,データ整理_活動記録!E66,"")</f>
        <v/>
      </c>
      <c r="E66" t="str">
        <f ca="1">IF(COUNTIF(データ整理_活動記録!$F$2:'データ整理_活動記録'!$F66,"この線より上に行を挿入してください。")=0,データ整理_活動記録!F66,"")</f>
        <v/>
      </c>
      <c r="F66" t="str">
        <f ca="1">IF(COUNTIF(データ整理_活動記録!$F$2:'データ整理_活動記録'!$F66,"この線より上に行を挿入してください。")=0,IFERROR(VLOOKUP(データ整理_活動記録!G66,【選択肢】!$U$3:$V$74,2,),""),"")</f>
        <v/>
      </c>
      <c r="G66" t="str">
        <f ca="1">IF(COUNTIF(データ整理_活動記録!$F$2:'データ整理_活動記録'!$F66,"この線より上に行を挿入してください。")=0,データ整理_活動記録!H66,"")</f>
        <v/>
      </c>
      <c r="H66" t="str">
        <f ca="1">IF(COUNTIF(データ整理_活動記録!$F$2:'データ整理_活動記録'!$F66,"この線より上に行を挿入してください。")=0,IFERROR(VLOOKUP(データ整理_活動記録!I66,【選択肢】!$U$3:$V$74,2,),""),"")</f>
        <v/>
      </c>
      <c r="I66" t="str">
        <f ca="1">IF(COUNTIF(データ整理_活動記録!$F$2:'データ整理_活動記録'!$F66,"この線より上に行を挿入してください。")=0,IFERROR(VLOOKUP(データ整理_活動記録!J66,【選択肢】!$U$3:$V$74,2,),""),"")</f>
        <v/>
      </c>
      <c r="J66" t="str">
        <f ca="1">IF(COUNTIF(データ整理_活動記録!$F$2:'データ整理_活動記録'!$F66,"この線より上に行を挿入してください。")=0,IFERROR(VLOOKUP(データ整理_活動記録!K66,【選択肢】!$U$3:$V$74,2,),""),"")</f>
        <v/>
      </c>
      <c r="K66" t="str">
        <f ca="1">IF(COUNTIF(データ整理_活動記録!$F$2:'データ整理_活動記録'!$F66,"この線より上に行を挿入してください。")=0,IFERROR(VLOOKUP(データ整理_活動記録!L66,【選択肢】!$U$3:$V$74,2,),""),"")</f>
        <v/>
      </c>
      <c r="L66" t="str">
        <f ca="1">IF(COUNTIF(データ整理_活動記録!$F$2:'データ整理_活動記録'!$F66,"この線より上に行を挿入してください。")=0,IFERROR(VLOOKUP(データ整理_活動記録!M66,【選択肢】!$U$3:$V$74,2,),""),"")</f>
        <v/>
      </c>
      <c r="M66" t="str">
        <f ca="1">IF(COUNTIF(データ整理_活動記録!$F$2:'データ整理_活動記録'!$F66,"この線より上に行を挿入してください。")=0,データ整理_活動記録!N66,"")</f>
        <v/>
      </c>
    </row>
    <row r="67" spans="1:13" x14ac:dyDescent="0.15">
      <c r="A67" s="868" t="str">
        <f ca="1">IF(COUNTIF(データ整理_活動記録!$F$2:'データ整理_活動記録'!$F67,"この線より上に行を挿入してください。")=0,データ整理_活動記録!$B67,"")</f>
        <v/>
      </c>
      <c r="B67" s="997" t="str">
        <f ca="1">IF(COUNTIF(データ整理_活動記録!$F$2:'データ整理_活動記録'!$F67,"この線より上に行を挿入してください。")=0,データ整理_活動記録!$C67,"")</f>
        <v/>
      </c>
      <c r="C67" t="str">
        <f ca="1">IF(COUNTIF(データ整理_活動記録!$F$2:'データ整理_活動記録'!$F67,"この線より上に行を挿入してください。")=0,データ整理_活動記録!D67,"")</f>
        <v/>
      </c>
      <c r="D67" t="str">
        <f ca="1">IF(COUNTIF(データ整理_活動記録!$F$2:'データ整理_活動記録'!$F67,"この線より上に行を挿入してください。")=0,データ整理_活動記録!E67,"")</f>
        <v/>
      </c>
      <c r="E67" t="str">
        <f ca="1">IF(COUNTIF(データ整理_活動記録!$F$2:'データ整理_活動記録'!$F67,"この線より上に行を挿入してください。")=0,データ整理_活動記録!F67,"")</f>
        <v/>
      </c>
      <c r="F67" t="str">
        <f ca="1">IF(COUNTIF(データ整理_活動記録!$F$2:'データ整理_活動記録'!$F67,"この線より上に行を挿入してください。")=0,IFERROR(VLOOKUP(データ整理_活動記録!G67,【選択肢】!$U$3:$V$74,2,),""),"")</f>
        <v/>
      </c>
      <c r="G67" t="str">
        <f ca="1">IF(COUNTIF(データ整理_活動記録!$F$2:'データ整理_活動記録'!$F67,"この線より上に行を挿入してください。")=0,データ整理_活動記録!H67,"")</f>
        <v/>
      </c>
      <c r="H67" t="str">
        <f ca="1">IF(COUNTIF(データ整理_活動記録!$F$2:'データ整理_活動記録'!$F67,"この線より上に行を挿入してください。")=0,IFERROR(VLOOKUP(データ整理_活動記録!I67,【選択肢】!$U$3:$V$74,2,),""),"")</f>
        <v/>
      </c>
      <c r="I67" t="str">
        <f ca="1">IF(COUNTIF(データ整理_活動記録!$F$2:'データ整理_活動記録'!$F67,"この線より上に行を挿入してください。")=0,IFERROR(VLOOKUP(データ整理_活動記録!J67,【選択肢】!$U$3:$V$74,2,),""),"")</f>
        <v/>
      </c>
      <c r="J67" t="str">
        <f ca="1">IF(COUNTIF(データ整理_活動記録!$F$2:'データ整理_活動記録'!$F67,"この線より上に行を挿入してください。")=0,IFERROR(VLOOKUP(データ整理_活動記録!K67,【選択肢】!$U$3:$V$74,2,),""),"")</f>
        <v/>
      </c>
      <c r="K67" t="str">
        <f ca="1">IF(COUNTIF(データ整理_活動記録!$F$2:'データ整理_活動記録'!$F67,"この線より上に行を挿入してください。")=0,IFERROR(VLOOKUP(データ整理_活動記録!L67,【選択肢】!$U$3:$V$74,2,),""),"")</f>
        <v/>
      </c>
      <c r="L67" t="str">
        <f ca="1">IF(COUNTIF(データ整理_活動記録!$F$2:'データ整理_活動記録'!$F67,"この線より上に行を挿入してください。")=0,IFERROR(VLOOKUP(データ整理_活動記録!M67,【選択肢】!$U$3:$V$74,2,),""),"")</f>
        <v/>
      </c>
      <c r="M67" t="str">
        <f ca="1">IF(COUNTIF(データ整理_活動記録!$F$2:'データ整理_活動記録'!$F67,"この線より上に行を挿入してください。")=0,データ整理_活動記録!N67,"")</f>
        <v/>
      </c>
    </row>
    <row r="68" spans="1:13" x14ac:dyDescent="0.15">
      <c r="A68" s="868" t="str">
        <f ca="1">IF(COUNTIF(データ整理_活動記録!$F$2:'データ整理_活動記録'!$F68,"この線より上に行を挿入してください。")=0,データ整理_活動記録!$B68,"")</f>
        <v/>
      </c>
      <c r="B68" s="997" t="str">
        <f ca="1">IF(COUNTIF(データ整理_活動記録!$F$2:'データ整理_活動記録'!$F68,"この線より上に行を挿入してください。")=0,データ整理_活動記録!$C68,"")</f>
        <v/>
      </c>
      <c r="C68" t="str">
        <f ca="1">IF(COUNTIF(データ整理_活動記録!$F$2:'データ整理_活動記録'!$F68,"この線より上に行を挿入してください。")=0,データ整理_活動記録!D68,"")</f>
        <v/>
      </c>
      <c r="D68" t="str">
        <f ca="1">IF(COUNTIF(データ整理_活動記録!$F$2:'データ整理_活動記録'!$F68,"この線より上に行を挿入してください。")=0,データ整理_活動記録!E68,"")</f>
        <v/>
      </c>
      <c r="E68" t="str">
        <f ca="1">IF(COUNTIF(データ整理_活動記録!$F$2:'データ整理_活動記録'!$F68,"この線より上に行を挿入してください。")=0,データ整理_活動記録!F68,"")</f>
        <v/>
      </c>
      <c r="F68" t="str">
        <f ca="1">IF(COUNTIF(データ整理_活動記録!$F$2:'データ整理_活動記録'!$F68,"この線より上に行を挿入してください。")=0,IFERROR(VLOOKUP(データ整理_活動記録!G68,【選択肢】!$U$3:$V$74,2,),""),"")</f>
        <v/>
      </c>
      <c r="G68" t="str">
        <f ca="1">IF(COUNTIF(データ整理_活動記録!$F$2:'データ整理_活動記録'!$F68,"この線より上に行を挿入してください。")=0,データ整理_活動記録!H68,"")</f>
        <v/>
      </c>
      <c r="H68" t="str">
        <f ca="1">IF(COUNTIF(データ整理_活動記録!$F$2:'データ整理_活動記録'!$F68,"この線より上に行を挿入してください。")=0,IFERROR(VLOOKUP(データ整理_活動記録!I68,【選択肢】!$U$3:$V$74,2,),""),"")</f>
        <v/>
      </c>
      <c r="I68" t="str">
        <f ca="1">IF(COUNTIF(データ整理_活動記録!$F$2:'データ整理_活動記録'!$F68,"この線より上に行を挿入してください。")=0,IFERROR(VLOOKUP(データ整理_活動記録!J68,【選択肢】!$U$3:$V$74,2,),""),"")</f>
        <v/>
      </c>
      <c r="J68" t="str">
        <f ca="1">IF(COUNTIF(データ整理_活動記録!$F$2:'データ整理_活動記録'!$F68,"この線より上に行を挿入してください。")=0,IFERROR(VLOOKUP(データ整理_活動記録!K68,【選択肢】!$U$3:$V$74,2,),""),"")</f>
        <v/>
      </c>
      <c r="K68" t="str">
        <f ca="1">IF(COUNTIF(データ整理_活動記録!$F$2:'データ整理_活動記録'!$F68,"この線より上に行を挿入してください。")=0,IFERROR(VLOOKUP(データ整理_活動記録!L68,【選択肢】!$U$3:$V$74,2,),""),"")</f>
        <v/>
      </c>
      <c r="L68" t="str">
        <f ca="1">IF(COUNTIF(データ整理_活動記録!$F$2:'データ整理_活動記録'!$F68,"この線より上に行を挿入してください。")=0,IFERROR(VLOOKUP(データ整理_活動記録!M68,【選択肢】!$U$3:$V$74,2,),""),"")</f>
        <v/>
      </c>
      <c r="M68" t="str">
        <f ca="1">IF(COUNTIF(データ整理_活動記録!$F$2:'データ整理_活動記録'!$F68,"この線より上に行を挿入してください。")=0,データ整理_活動記録!N68,"")</f>
        <v/>
      </c>
    </row>
    <row r="69" spans="1:13" x14ac:dyDescent="0.15">
      <c r="A69" s="868" t="str">
        <f ca="1">IF(COUNTIF(データ整理_活動記録!$F$2:'データ整理_活動記録'!$F69,"この線より上に行を挿入してください。")=0,データ整理_活動記録!$B69,"")</f>
        <v/>
      </c>
      <c r="B69" s="997" t="str">
        <f ca="1">IF(COUNTIF(データ整理_活動記録!$F$2:'データ整理_活動記録'!$F69,"この線より上に行を挿入してください。")=0,データ整理_活動記録!$C69,"")</f>
        <v/>
      </c>
      <c r="C69" t="str">
        <f ca="1">IF(COUNTIF(データ整理_活動記録!$F$2:'データ整理_活動記録'!$F69,"この線より上に行を挿入してください。")=0,データ整理_活動記録!D69,"")</f>
        <v/>
      </c>
      <c r="D69" t="str">
        <f ca="1">IF(COUNTIF(データ整理_活動記録!$F$2:'データ整理_活動記録'!$F69,"この線より上に行を挿入してください。")=0,データ整理_活動記録!E69,"")</f>
        <v/>
      </c>
      <c r="E69" t="str">
        <f ca="1">IF(COUNTIF(データ整理_活動記録!$F$2:'データ整理_活動記録'!$F69,"この線より上に行を挿入してください。")=0,データ整理_活動記録!F69,"")</f>
        <v/>
      </c>
      <c r="F69" t="str">
        <f ca="1">IF(COUNTIF(データ整理_活動記録!$F$2:'データ整理_活動記録'!$F69,"この線より上に行を挿入してください。")=0,IFERROR(VLOOKUP(データ整理_活動記録!G69,【選択肢】!$U$3:$V$74,2,),""),"")</f>
        <v/>
      </c>
      <c r="G69" t="str">
        <f ca="1">IF(COUNTIF(データ整理_活動記録!$F$2:'データ整理_活動記録'!$F69,"この線より上に行を挿入してください。")=0,データ整理_活動記録!H69,"")</f>
        <v/>
      </c>
      <c r="H69" t="str">
        <f ca="1">IF(COUNTIF(データ整理_活動記録!$F$2:'データ整理_活動記録'!$F69,"この線より上に行を挿入してください。")=0,IFERROR(VLOOKUP(データ整理_活動記録!I69,【選択肢】!$U$3:$V$74,2,),""),"")</f>
        <v/>
      </c>
      <c r="I69" t="str">
        <f ca="1">IF(COUNTIF(データ整理_活動記録!$F$2:'データ整理_活動記録'!$F69,"この線より上に行を挿入してください。")=0,IFERROR(VLOOKUP(データ整理_活動記録!J69,【選択肢】!$U$3:$V$74,2,),""),"")</f>
        <v/>
      </c>
      <c r="J69" t="str">
        <f ca="1">IF(COUNTIF(データ整理_活動記録!$F$2:'データ整理_活動記録'!$F69,"この線より上に行を挿入してください。")=0,IFERROR(VLOOKUP(データ整理_活動記録!K69,【選択肢】!$U$3:$V$74,2,),""),"")</f>
        <v/>
      </c>
      <c r="K69" t="str">
        <f ca="1">IF(COUNTIF(データ整理_活動記録!$F$2:'データ整理_活動記録'!$F69,"この線より上に行を挿入してください。")=0,IFERROR(VLOOKUP(データ整理_活動記録!L69,【選択肢】!$U$3:$V$74,2,),""),"")</f>
        <v/>
      </c>
      <c r="L69" t="str">
        <f ca="1">IF(COUNTIF(データ整理_活動記録!$F$2:'データ整理_活動記録'!$F69,"この線より上に行を挿入してください。")=0,IFERROR(VLOOKUP(データ整理_活動記録!M69,【選択肢】!$U$3:$V$74,2,),""),"")</f>
        <v/>
      </c>
      <c r="M69" t="str">
        <f ca="1">IF(COUNTIF(データ整理_活動記録!$F$2:'データ整理_活動記録'!$F69,"この線より上に行を挿入してください。")=0,データ整理_活動記録!N69,"")</f>
        <v/>
      </c>
    </row>
    <row r="70" spans="1:13" x14ac:dyDescent="0.15">
      <c r="A70" s="868" t="str">
        <f ca="1">IF(COUNTIF(データ整理_活動記録!$F$2:'データ整理_活動記録'!$F70,"この線より上に行を挿入してください。")=0,データ整理_活動記録!$B70,"")</f>
        <v/>
      </c>
      <c r="B70" s="997" t="str">
        <f ca="1">IF(COUNTIF(データ整理_活動記録!$F$2:'データ整理_活動記録'!$F70,"この線より上に行を挿入してください。")=0,データ整理_活動記録!$C70,"")</f>
        <v/>
      </c>
      <c r="C70" t="str">
        <f ca="1">IF(COUNTIF(データ整理_活動記録!$F$2:'データ整理_活動記録'!$F70,"この線より上に行を挿入してください。")=0,データ整理_活動記録!D70,"")</f>
        <v/>
      </c>
      <c r="D70" t="str">
        <f ca="1">IF(COUNTIF(データ整理_活動記録!$F$2:'データ整理_活動記録'!$F70,"この線より上に行を挿入してください。")=0,データ整理_活動記録!E70,"")</f>
        <v/>
      </c>
      <c r="E70" t="str">
        <f ca="1">IF(COUNTIF(データ整理_活動記録!$F$2:'データ整理_活動記録'!$F70,"この線より上に行を挿入してください。")=0,データ整理_活動記録!F70,"")</f>
        <v/>
      </c>
      <c r="F70" t="str">
        <f ca="1">IF(COUNTIF(データ整理_活動記録!$F$2:'データ整理_活動記録'!$F70,"この線より上に行を挿入してください。")=0,IFERROR(VLOOKUP(データ整理_活動記録!G70,【選択肢】!$U$3:$V$74,2,),""),"")</f>
        <v/>
      </c>
      <c r="G70" t="str">
        <f ca="1">IF(COUNTIF(データ整理_活動記録!$F$2:'データ整理_活動記録'!$F70,"この線より上に行を挿入してください。")=0,データ整理_活動記録!H70,"")</f>
        <v/>
      </c>
      <c r="H70" t="str">
        <f ca="1">IF(COUNTIF(データ整理_活動記録!$F$2:'データ整理_活動記録'!$F70,"この線より上に行を挿入してください。")=0,IFERROR(VLOOKUP(データ整理_活動記録!I70,【選択肢】!$U$3:$V$74,2,),""),"")</f>
        <v/>
      </c>
      <c r="I70" t="str">
        <f ca="1">IF(COUNTIF(データ整理_活動記録!$F$2:'データ整理_活動記録'!$F70,"この線より上に行を挿入してください。")=0,IFERROR(VLOOKUP(データ整理_活動記録!J70,【選択肢】!$U$3:$V$74,2,),""),"")</f>
        <v/>
      </c>
      <c r="J70" t="str">
        <f ca="1">IF(COUNTIF(データ整理_活動記録!$F$2:'データ整理_活動記録'!$F70,"この線より上に行を挿入してください。")=0,IFERROR(VLOOKUP(データ整理_活動記録!K70,【選択肢】!$U$3:$V$74,2,),""),"")</f>
        <v/>
      </c>
      <c r="K70" t="str">
        <f ca="1">IF(COUNTIF(データ整理_活動記録!$F$2:'データ整理_活動記録'!$F70,"この線より上に行を挿入してください。")=0,IFERROR(VLOOKUP(データ整理_活動記録!L70,【選択肢】!$U$3:$V$74,2,),""),"")</f>
        <v/>
      </c>
      <c r="L70" t="str">
        <f ca="1">IF(COUNTIF(データ整理_活動記録!$F$2:'データ整理_活動記録'!$F70,"この線より上に行を挿入してください。")=0,IFERROR(VLOOKUP(データ整理_活動記録!M70,【選択肢】!$U$3:$V$74,2,),""),"")</f>
        <v/>
      </c>
      <c r="M70" t="str">
        <f ca="1">IF(COUNTIF(データ整理_活動記録!$F$2:'データ整理_活動記録'!$F70,"この線より上に行を挿入してください。")=0,データ整理_活動記録!N70,"")</f>
        <v/>
      </c>
    </row>
    <row r="71" spans="1:13" x14ac:dyDescent="0.15">
      <c r="A71" s="868" t="str">
        <f ca="1">IF(COUNTIF(データ整理_活動記録!$F$2:'データ整理_活動記録'!$F71,"この線より上に行を挿入してください。")=0,データ整理_活動記録!$B71,"")</f>
        <v/>
      </c>
      <c r="B71" s="997" t="str">
        <f ca="1">IF(COUNTIF(データ整理_活動記録!$F$2:'データ整理_活動記録'!$F71,"この線より上に行を挿入してください。")=0,データ整理_活動記録!$C71,"")</f>
        <v/>
      </c>
      <c r="C71" t="str">
        <f ca="1">IF(COUNTIF(データ整理_活動記録!$F$2:'データ整理_活動記録'!$F71,"この線より上に行を挿入してください。")=0,データ整理_活動記録!D71,"")</f>
        <v/>
      </c>
      <c r="D71" t="str">
        <f ca="1">IF(COUNTIF(データ整理_活動記録!$F$2:'データ整理_活動記録'!$F71,"この線より上に行を挿入してください。")=0,データ整理_活動記録!E71,"")</f>
        <v/>
      </c>
      <c r="E71" t="str">
        <f ca="1">IF(COUNTIF(データ整理_活動記録!$F$2:'データ整理_活動記録'!$F71,"この線より上に行を挿入してください。")=0,データ整理_活動記録!F71,"")</f>
        <v/>
      </c>
      <c r="F71" t="str">
        <f ca="1">IF(COUNTIF(データ整理_活動記録!$F$2:'データ整理_活動記録'!$F71,"この線より上に行を挿入してください。")=0,IFERROR(VLOOKUP(データ整理_活動記録!G71,【選択肢】!$U$3:$V$74,2,),""),"")</f>
        <v/>
      </c>
      <c r="G71" t="str">
        <f ca="1">IF(COUNTIF(データ整理_活動記録!$F$2:'データ整理_活動記録'!$F71,"この線より上に行を挿入してください。")=0,データ整理_活動記録!H71,"")</f>
        <v/>
      </c>
      <c r="H71" t="str">
        <f ca="1">IF(COUNTIF(データ整理_活動記録!$F$2:'データ整理_活動記録'!$F71,"この線より上に行を挿入してください。")=0,IFERROR(VLOOKUP(データ整理_活動記録!I71,【選択肢】!$U$3:$V$74,2,),""),"")</f>
        <v/>
      </c>
      <c r="I71" t="str">
        <f ca="1">IF(COUNTIF(データ整理_活動記録!$F$2:'データ整理_活動記録'!$F71,"この線より上に行を挿入してください。")=0,IFERROR(VLOOKUP(データ整理_活動記録!J71,【選択肢】!$U$3:$V$74,2,),""),"")</f>
        <v/>
      </c>
      <c r="J71" t="str">
        <f ca="1">IF(COUNTIF(データ整理_活動記録!$F$2:'データ整理_活動記録'!$F71,"この線より上に行を挿入してください。")=0,IFERROR(VLOOKUP(データ整理_活動記録!K71,【選択肢】!$U$3:$V$74,2,),""),"")</f>
        <v/>
      </c>
      <c r="K71" t="str">
        <f ca="1">IF(COUNTIF(データ整理_活動記録!$F$2:'データ整理_活動記録'!$F71,"この線より上に行を挿入してください。")=0,IFERROR(VLOOKUP(データ整理_活動記録!L71,【選択肢】!$U$3:$V$74,2,),""),"")</f>
        <v/>
      </c>
      <c r="L71" t="str">
        <f ca="1">IF(COUNTIF(データ整理_活動記録!$F$2:'データ整理_活動記録'!$F71,"この線より上に行を挿入してください。")=0,IFERROR(VLOOKUP(データ整理_活動記録!M71,【選択肢】!$U$3:$V$74,2,),""),"")</f>
        <v/>
      </c>
      <c r="M71" t="str">
        <f ca="1">IF(COUNTIF(データ整理_活動記録!$F$2:'データ整理_活動記録'!$F71,"この線より上に行を挿入してください。")=0,データ整理_活動記録!N71,"")</f>
        <v/>
      </c>
    </row>
    <row r="72" spans="1:13" x14ac:dyDescent="0.15">
      <c r="A72" s="868" t="str">
        <f ca="1">IF(COUNTIF(データ整理_活動記録!$F$2:'データ整理_活動記録'!$F72,"この線より上に行を挿入してください。")=0,データ整理_活動記録!$B72,"")</f>
        <v/>
      </c>
      <c r="B72" s="997" t="str">
        <f ca="1">IF(COUNTIF(データ整理_活動記録!$F$2:'データ整理_活動記録'!$F72,"この線より上に行を挿入してください。")=0,データ整理_活動記録!$C72,"")</f>
        <v/>
      </c>
      <c r="C72" t="str">
        <f ca="1">IF(COUNTIF(データ整理_活動記録!$F$2:'データ整理_活動記録'!$F72,"この線より上に行を挿入してください。")=0,データ整理_活動記録!D72,"")</f>
        <v/>
      </c>
      <c r="D72" t="str">
        <f ca="1">IF(COUNTIF(データ整理_活動記録!$F$2:'データ整理_活動記録'!$F72,"この線より上に行を挿入してください。")=0,データ整理_活動記録!E72,"")</f>
        <v/>
      </c>
      <c r="E72" t="str">
        <f ca="1">IF(COUNTIF(データ整理_活動記録!$F$2:'データ整理_活動記録'!$F72,"この線より上に行を挿入してください。")=0,データ整理_活動記録!F72,"")</f>
        <v/>
      </c>
      <c r="F72" t="str">
        <f ca="1">IF(COUNTIF(データ整理_活動記録!$F$2:'データ整理_活動記録'!$F72,"この線より上に行を挿入してください。")=0,IFERROR(VLOOKUP(データ整理_活動記録!G72,【選択肢】!$U$3:$V$74,2,),""),"")</f>
        <v/>
      </c>
      <c r="G72" t="str">
        <f ca="1">IF(COUNTIF(データ整理_活動記録!$F$2:'データ整理_活動記録'!$F72,"この線より上に行を挿入してください。")=0,データ整理_活動記録!H72,"")</f>
        <v/>
      </c>
      <c r="H72" t="str">
        <f ca="1">IF(COUNTIF(データ整理_活動記録!$F$2:'データ整理_活動記録'!$F72,"この線より上に行を挿入してください。")=0,IFERROR(VLOOKUP(データ整理_活動記録!I72,【選択肢】!$U$3:$V$74,2,),""),"")</f>
        <v/>
      </c>
      <c r="I72" t="str">
        <f ca="1">IF(COUNTIF(データ整理_活動記録!$F$2:'データ整理_活動記録'!$F72,"この線より上に行を挿入してください。")=0,IFERROR(VLOOKUP(データ整理_活動記録!J72,【選択肢】!$U$3:$V$74,2,),""),"")</f>
        <v/>
      </c>
      <c r="J72" t="str">
        <f ca="1">IF(COUNTIF(データ整理_活動記録!$F$2:'データ整理_活動記録'!$F72,"この線より上に行を挿入してください。")=0,IFERROR(VLOOKUP(データ整理_活動記録!K72,【選択肢】!$U$3:$V$74,2,),""),"")</f>
        <v/>
      </c>
      <c r="K72" t="str">
        <f ca="1">IF(COUNTIF(データ整理_活動記録!$F$2:'データ整理_活動記録'!$F72,"この線より上に行を挿入してください。")=0,IFERROR(VLOOKUP(データ整理_活動記録!L72,【選択肢】!$U$3:$V$74,2,),""),"")</f>
        <v/>
      </c>
      <c r="L72" t="str">
        <f ca="1">IF(COUNTIF(データ整理_活動記録!$F$2:'データ整理_活動記録'!$F72,"この線より上に行を挿入してください。")=0,IFERROR(VLOOKUP(データ整理_活動記録!M72,【選択肢】!$U$3:$V$74,2,),""),"")</f>
        <v/>
      </c>
      <c r="M72" t="str">
        <f ca="1">IF(COUNTIF(データ整理_活動記録!$F$2:'データ整理_活動記録'!$F72,"この線より上に行を挿入してください。")=0,データ整理_活動記録!N72,"")</f>
        <v/>
      </c>
    </row>
    <row r="73" spans="1:13" x14ac:dyDescent="0.15">
      <c r="A73" s="868" t="str">
        <f ca="1">IF(COUNTIF(データ整理_活動記録!$F$2:'データ整理_活動記録'!$F73,"この線より上に行を挿入してください。")=0,データ整理_活動記録!$B73,"")</f>
        <v/>
      </c>
      <c r="B73" s="997" t="str">
        <f ca="1">IF(COUNTIF(データ整理_活動記録!$F$2:'データ整理_活動記録'!$F73,"この線より上に行を挿入してください。")=0,データ整理_活動記録!$C73,"")</f>
        <v/>
      </c>
      <c r="C73" t="str">
        <f ca="1">IF(COUNTIF(データ整理_活動記録!$F$2:'データ整理_活動記録'!$F73,"この線より上に行を挿入してください。")=0,データ整理_活動記録!D73,"")</f>
        <v/>
      </c>
      <c r="D73" t="str">
        <f ca="1">IF(COUNTIF(データ整理_活動記録!$F$2:'データ整理_活動記録'!$F73,"この線より上に行を挿入してください。")=0,データ整理_活動記録!E73,"")</f>
        <v/>
      </c>
      <c r="E73" t="str">
        <f ca="1">IF(COUNTIF(データ整理_活動記録!$F$2:'データ整理_活動記録'!$F73,"この線より上に行を挿入してください。")=0,データ整理_活動記録!F73,"")</f>
        <v/>
      </c>
      <c r="F73" t="str">
        <f ca="1">IF(COUNTIF(データ整理_活動記録!$F$2:'データ整理_活動記録'!$F73,"この線より上に行を挿入してください。")=0,IFERROR(VLOOKUP(データ整理_活動記録!G73,【選択肢】!$U$3:$V$74,2,),""),"")</f>
        <v/>
      </c>
      <c r="G73" t="str">
        <f ca="1">IF(COUNTIF(データ整理_活動記録!$F$2:'データ整理_活動記録'!$F73,"この線より上に行を挿入してください。")=0,データ整理_活動記録!H73,"")</f>
        <v/>
      </c>
      <c r="H73" t="str">
        <f ca="1">IF(COUNTIF(データ整理_活動記録!$F$2:'データ整理_活動記録'!$F73,"この線より上に行を挿入してください。")=0,IFERROR(VLOOKUP(データ整理_活動記録!I73,【選択肢】!$U$3:$V$74,2,),""),"")</f>
        <v/>
      </c>
      <c r="I73" t="str">
        <f ca="1">IF(COUNTIF(データ整理_活動記録!$F$2:'データ整理_活動記録'!$F73,"この線より上に行を挿入してください。")=0,IFERROR(VLOOKUP(データ整理_活動記録!J73,【選択肢】!$U$3:$V$74,2,),""),"")</f>
        <v/>
      </c>
      <c r="J73" t="str">
        <f ca="1">IF(COUNTIF(データ整理_活動記録!$F$2:'データ整理_活動記録'!$F73,"この線より上に行を挿入してください。")=0,IFERROR(VLOOKUP(データ整理_活動記録!K73,【選択肢】!$U$3:$V$74,2,),""),"")</f>
        <v/>
      </c>
      <c r="K73" t="str">
        <f ca="1">IF(COUNTIF(データ整理_活動記録!$F$2:'データ整理_活動記録'!$F73,"この線より上に行を挿入してください。")=0,IFERROR(VLOOKUP(データ整理_活動記録!L73,【選択肢】!$U$3:$V$74,2,),""),"")</f>
        <v/>
      </c>
      <c r="L73" t="str">
        <f ca="1">IF(COUNTIF(データ整理_活動記録!$F$2:'データ整理_活動記録'!$F73,"この線より上に行を挿入してください。")=0,IFERROR(VLOOKUP(データ整理_活動記録!M73,【選択肢】!$U$3:$V$74,2,),""),"")</f>
        <v/>
      </c>
      <c r="M73" t="str">
        <f ca="1">IF(COUNTIF(データ整理_活動記録!$F$2:'データ整理_活動記録'!$F73,"この線より上に行を挿入してください。")=0,データ整理_活動記録!N73,"")</f>
        <v/>
      </c>
    </row>
    <row r="74" spans="1:13" x14ac:dyDescent="0.15">
      <c r="A74" s="868" t="str">
        <f ca="1">IF(COUNTIF(データ整理_活動記録!$F$2:'データ整理_活動記録'!$F74,"この線より上に行を挿入してください。")=0,データ整理_活動記録!$B74,"")</f>
        <v/>
      </c>
      <c r="B74" s="997" t="str">
        <f ca="1">IF(COUNTIF(データ整理_活動記録!$F$2:'データ整理_活動記録'!$F74,"この線より上に行を挿入してください。")=0,データ整理_活動記録!$C74,"")</f>
        <v/>
      </c>
      <c r="C74" t="str">
        <f ca="1">IF(COUNTIF(データ整理_活動記録!$F$2:'データ整理_活動記録'!$F74,"この線より上に行を挿入してください。")=0,データ整理_活動記録!D74,"")</f>
        <v/>
      </c>
      <c r="D74" t="str">
        <f ca="1">IF(COUNTIF(データ整理_活動記録!$F$2:'データ整理_活動記録'!$F74,"この線より上に行を挿入してください。")=0,データ整理_活動記録!E74,"")</f>
        <v/>
      </c>
      <c r="E74" t="str">
        <f ca="1">IF(COUNTIF(データ整理_活動記録!$F$2:'データ整理_活動記録'!$F74,"この線より上に行を挿入してください。")=0,データ整理_活動記録!F74,"")</f>
        <v/>
      </c>
      <c r="F74" t="str">
        <f ca="1">IF(COUNTIF(データ整理_活動記録!$F$2:'データ整理_活動記録'!$F74,"この線より上に行を挿入してください。")=0,IFERROR(VLOOKUP(データ整理_活動記録!G74,【選択肢】!$U$3:$V$74,2,),""),"")</f>
        <v/>
      </c>
      <c r="G74" t="str">
        <f ca="1">IF(COUNTIF(データ整理_活動記録!$F$2:'データ整理_活動記録'!$F74,"この線より上に行を挿入してください。")=0,データ整理_活動記録!H74,"")</f>
        <v/>
      </c>
      <c r="H74" t="str">
        <f ca="1">IF(COUNTIF(データ整理_活動記録!$F$2:'データ整理_活動記録'!$F74,"この線より上に行を挿入してください。")=0,IFERROR(VLOOKUP(データ整理_活動記録!I74,【選択肢】!$U$3:$V$74,2,),""),"")</f>
        <v/>
      </c>
      <c r="I74" t="str">
        <f ca="1">IF(COUNTIF(データ整理_活動記録!$F$2:'データ整理_活動記録'!$F74,"この線より上に行を挿入してください。")=0,IFERROR(VLOOKUP(データ整理_活動記録!J74,【選択肢】!$U$3:$V$74,2,),""),"")</f>
        <v/>
      </c>
      <c r="J74" t="str">
        <f ca="1">IF(COUNTIF(データ整理_活動記録!$F$2:'データ整理_活動記録'!$F74,"この線より上に行を挿入してください。")=0,IFERROR(VLOOKUP(データ整理_活動記録!K74,【選択肢】!$U$3:$V$74,2,),""),"")</f>
        <v/>
      </c>
      <c r="K74" t="str">
        <f ca="1">IF(COUNTIF(データ整理_活動記録!$F$2:'データ整理_活動記録'!$F74,"この線より上に行を挿入してください。")=0,IFERROR(VLOOKUP(データ整理_活動記録!L74,【選択肢】!$U$3:$V$74,2,),""),"")</f>
        <v/>
      </c>
      <c r="L74" t="str">
        <f ca="1">IF(COUNTIF(データ整理_活動記録!$F$2:'データ整理_活動記録'!$F74,"この線より上に行を挿入してください。")=0,IFERROR(VLOOKUP(データ整理_活動記録!M74,【選択肢】!$U$3:$V$74,2,),""),"")</f>
        <v/>
      </c>
      <c r="M74" t="str">
        <f ca="1">IF(COUNTIF(データ整理_活動記録!$F$2:'データ整理_活動記録'!$F74,"この線より上に行を挿入してください。")=0,データ整理_活動記録!N74,"")</f>
        <v/>
      </c>
    </row>
    <row r="75" spans="1:13" x14ac:dyDescent="0.15">
      <c r="A75" s="868" t="str">
        <f ca="1">IF(COUNTIF(データ整理_活動記録!$F$2:'データ整理_活動記録'!$F75,"この線より上に行を挿入してください。")=0,データ整理_活動記録!$B75,"")</f>
        <v/>
      </c>
      <c r="B75" s="997" t="str">
        <f ca="1">IF(COUNTIF(データ整理_活動記録!$F$2:'データ整理_活動記録'!$F75,"この線より上に行を挿入してください。")=0,データ整理_活動記録!$C75,"")</f>
        <v/>
      </c>
      <c r="C75" t="str">
        <f ca="1">IF(COUNTIF(データ整理_活動記録!$F$2:'データ整理_活動記録'!$F75,"この線より上に行を挿入してください。")=0,データ整理_活動記録!D75,"")</f>
        <v/>
      </c>
      <c r="D75" t="str">
        <f ca="1">IF(COUNTIF(データ整理_活動記録!$F$2:'データ整理_活動記録'!$F75,"この線より上に行を挿入してください。")=0,データ整理_活動記録!E75,"")</f>
        <v/>
      </c>
      <c r="E75" t="str">
        <f ca="1">IF(COUNTIF(データ整理_活動記録!$F$2:'データ整理_活動記録'!$F75,"この線より上に行を挿入してください。")=0,データ整理_活動記録!F75,"")</f>
        <v/>
      </c>
      <c r="F75" t="str">
        <f ca="1">IF(COUNTIF(データ整理_活動記録!$F$2:'データ整理_活動記録'!$F75,"この線より上に行を挿入してください。")=0,IFERROR(VLOOKUP(データ整理_活動記録!G75,【選択肢】!$U$3:$V$74,2,),""),"")</f>
        <v/>
      </c>
      <c r="G75" t="str">
        <f ca="1">IF(COUNTIF(データ整理_活動記録!$F$2:'データ整理_活動記録'!$F75,"この線より上に行を挿入してください。")=0,データ整理_活動記録!H75,"")</f>
        <v/>
      </c>
      <c r="H75" t="str">
        <f ca="1">IF(COUNTIF(データ整理_活動記録!$F$2:'データ整理_活動記録'!$F75,"この線より上に行を挿入してください。")=0,IFERROR(VLOOKUP(データ整理_活動記録!I75,【選択肢】!$U$3:$V$74,2,),""),"")</f>
        <v/>
      </c>
      <c r="I75" t="str">
        <f ca="1">IF(COUNTIF(データ整理_活動記録!$F$2:'データ整理_活動記録'!$F75,"この線より上に行を挿入してください。")=0,IFERROR(VLOOKUP(データ整理_活動記録!J75,【選択肢】!$U$3:$V$74,2,),""),"")</f>
        <v/>
      </c>
      <c r="J75" t="str">
        <f ca="1">IF(COUNTIF(データ整理_活動記録!$F$2:'データ整理_活動記録'!$F75,"この線より上に行を挿入してください。")=0,IFERROR(VLOOKUP(データ整理_活動記録!K75,【選択肢】!$U$3:$V$74,2,),""),"")</f>
        <v/>
      </c>
      <c r="K75" t="str">
        <f ca="1">IF(COUNTIF(データ整理_活動記録!$F$2:'データ整理_活動記録'!$F75,"この線より上に行を挿入してください。")=0,IFERROR(VLOOKUP(データ整理_活動記録!L75,【選択肢】!$U$3:$V$74,2,),""),"")</f>
        <v/>
      </c>
      <c r="L75" t="str">
        <f ca="1">IF(COUNTIF(データ整理_活動記録!$F$2:'データ整理_活動記録'!$F75,"この線より上に行を挿入してください。")=0,IFERROR(VLOOKUP(データ整理_活動記録!M75,【選択肢】!$U$3:$V$74,2,),""),"")</f>
        <v/>
      </c>
      <c r="M75" t="str">
        <f ca="1">IF(COUNTIF(データ整理_活動記録!$F$2:'データ整理_活動記録'!$F75,"この線より上に行を挿入してください。")=0,データ整理_活動記録!N75,"")</f>
        <v/>
      </c>
    </row>
    <row r="76" spans="1:13" x14ac:dyDescent="0.15">
      <c r="A76" s="868" t="str">
        <f ca="1">IF(COUNTIF(データ整理_活動記録!$F$2:'データ整理_活動記録'!$F76,"この線より上に行を挿入してください。")=0,データ整理_活動記録!$B76,"")</f>
        <v/>
      </c>
      <c r="B76" s="997" t="str">
        <f ca="1">IF(COUNTIF(データ整理_活動記録!$F$2:'データ整理_活動記録'!$F76,"この線より上に行を挿入してください。")=0,データ整理_活動記録!$C76,"")</f>
        <v/>
      </c>
      <c r="C76" t="str">
        <f ca="1">IF(COUNTIF(データ整理_活動記録!$F$2:'データ整理_活動記録'!$F76,"この線より上に行を挿入してください。")=0,データ整理_活動記録!D76,"")</f>
        <v/>
      </c>
      <c r="D76" t="str">
        <f ca="1">IF(COUNTIF(データ整理_活動記録!$F$2:'データ整理_活動記録'!$F76,"この線より上に行を挿入してください。")=0,データ整理_活動記録!E76,"")</f>
        <v/>
      </c>
      <c r="E76" t="str">
        <f ca="1">IF(COUNTIF(データ整理_活動記録!$F$2:'データ整理_活動記録'!$F76,"この線より上に行を挿入してください。")=0,データ整理_活動記録!F76,"")</f>
        <v/>
      </c>
      <c r="F76" t="str">
        <f ca="1">IF(COUNTIF(データ整理_活動記録!$F$2:'データ整理_活動記録'!$F76,"この線より上に行を挿入してください。")=0,IFERROR(VLOOKUP(データ整理_活動記録!G76,【選択肢】!$U$3:$V$74,2,),""),"")</f>
        <v/>
      </c>
      <c r="G76" t="str">
        <f ca="1">IF(COUNTIF(データ整理_活動記録!$F$2:'データ整理_活動記録'!$F76,"この線より上に行を挿入してください。")=0,データ整理_活動記録!H76,"")</f>
        <v/>
      </c>
      <c r="H76" t="str">
        <f ca="1">IF(COUNTIF(データ整理_活動記録!$F$2:'データ整理_活動記録'!$F76,"この線より上に行を挿入してください。")=0,IFERROR(VLOOKUP(データ整理_活動記録!I76,【選択肢】!$U$3:$V$74,2,),""),"")</f>
        <v/>
      </c>
      <c r="I76" t="str">
        <f ca="1">IF(COUNTIF(データ整理_活動記録!$F$2:'データ整理_活動記録'!$F76,"この線より上に行を挿入してください。")=0,IFERROR(VLOOKUP(データ整理_活動記録!J76,【選択肢】!$U$3:$V$74,2,),""),"")</f>
        <v/>
      </c>
      <c r="J76" t="str">
        <f ca="1">IF(COUNTIF(データ整理_活動記録!$F$2:'データ整理_活動記録'!$F76,"この線より上に行を挿入してください。")=0,IFERROR(VLOOKUP(データ整理_活動記録!K76,【選択肢】!$U$3:$V$74,2,),""),"")</f>
        <v/>
      </c>
      <c r="K76" t="str">
        <f ca="1">IF(COUNTIF(データ整理_活動記録!$F$2:'データ整理_活動記録'!$F76,"この線より上に行を挿入してください。")=0,IFERROR(VLOOKUP(データ整理_活動記録!L76,【選択肢】!$U$3:$V$74,2,),""),"")</f>
        <v/>
      </c>
      <c r="L76" t="str">
        <f ca="1">IF(COUNTIF(データ整理_活動記録!$F$2:'データ整理_活動記録'!$F76,"この線より上に行を挿入してください。")=0,IFERROR(VLOOKUP(データ整理_活動記録!M76,【選択肢】!$U$3:$V$74,2,),""),"")</f>
        <v/>
      </c>
      <c r="M76" t="str">
        <f ca="1">IF(COUNTIF(データ整理_活動記録!$F$2:'データ整理_活動記録'!$F76,"この線より上に行を挿入してください。")=0,データ整理_活動記録!N76,"")</f>
        <v/>
      </c>
    </row>
    <row r="77" spans="1:13" x14ac:dyDescent="0.15">
      <c r="A77" s="868" t="str">
        <f ca="1">IF(COUNTIF(データ整理_活動記録!$F$2:'データ整理_活動記録'!$F77,"この線より上に行を挿入してください。")=0,データ整理_活動記録!$B77,"")</f>
        <v/>
      </c>
      <c r="B77" s="997" t="str">
        <f ca="1">IF(COUNTIF(データ整理_活動記録!$F$2:'データ整理_活動記録'!$F77,"この線より上に行を挿入してください。")=0,データ整理_活動記録!$C77,"")</f>
        <v/>
      </c>
      <c r="C77" t="str">
        <f ca="1">IF(COUNTIF(データ整理_活動記録!$F$2:'データ整理_活動記録'!$F77,"この線より上に行を挿入してください。")=0,データ整理_活動記録!D77,"")</f>
        <v/>
      </c>
      <c r="D77" t="str">
        <f ca="1">IF(COUNTIF(データ整理_活動記録!$F$2:'データ整理_活動記録'!$F77,"この線より上に行を挿入してください。")=0,データ整理_活動記録!E77,"")</f>
        <v/>
      </c>
      <c r="E77" t="str">
        <f ca="1">IF(COUNTIF(データ整理_活動記録!$F$2:'データ整理_活動記録'!$F77,"この線より上に行を挿入してください。")=0,データ整理_活動記録!F77,"")</f>
        <v/>
      </c>
      <c r="F77" t="str">
        <f ca="1">IF(COUNTIF(データ整理_活動記録!$F$2:'データ整理_活動記録'!$F77,"この線より上に行を挿入してください。")=0,IFERROR(VLOOKUP(データ整理_活動記録!G77,【選択肢】!$U$3:$V$74,2,),""),"")</f>
        <v/>
      </c>
      <c r="G77" t="str">
        <f ca="1">IF(COUNTIF(データ整理_活動記録!$F$2:'データ整理_活動記録'!$F77,"この線より上に行を挿入してください。")=0,データ整理_活動記録!H77,"")</f>
        <v/>
      </c>
      <c r="H77" t="str">
        <f ca="1">IF(COUNTIF(データ整理_活動記録!$F$2:'データ整理_活動記録'!$F77,"この線より上に行を挿入してください。")=0,IFERROR(VLOOKUP(データ整理_活動記録!I77,【選択肢】!$U$3:$V$74,2,),""),"")</f>
        <v/>
      </c>
      <c r="I77" t="str">
        <f ca="1">IF(COUNTIF(データ整理_活動記録!$F$2:'データ整理_活動記録'!$F77,"この線より上に行を挿入してください。")=0,IFERROR(VLOOKUP(データ整理_活動記録!J77,【選択肢】!$U$3:$V$74,2,),""),"")</f>
        <v/>
      </c>
      <c r="J77" t="str">
        <f ca="1">IF(COUNTIF(データ整理_活動記録!$F$2:'データ整理_活動記録'!$F77,"この線より上に行を挿入してください。")=0,IFERROR(VLOOKUP(データ整理_活動記録!K77,【選択肢】!$U$3:$V$74,2,),""),"")</f>
        <v/>
      </c>
      <c r="K77" t="str">
        <f ca="1">IF(COUNTIF(データ整理_活動記録!$F$2:'データ整理_活動記録'!$F77,"この線より上に行を挿入してください。")=0,IFERROR(VLOOKUP(データ整理_活動記録!L77,【選択肢】!$U$3:$V$74,2,),""),"")</f>
        <v/>
      </c>
      <c r="L77" t="str">
        <f ca="1">IF(COUNTIF(データ整理_活動記録!$F$2:'データ整理_活動記録'!$F77,"この線より上に行を挿入してください。")=0,IFERROR(VLOOKUP(データ整理_活動記録!M77,【選択肢】!$U$3:$V$74,2,),""),"")</f>
        <v/>
      </c>
      <c r="M77" t="str">
        <f ca="1">IF(COUNTIF(データ整理_活動記録!$F$2:'データ整理_活動記録'!$F77,"この線より上に行を挿入してください。")=0,データ整理_活動記録!N77,"")</f>
        <v/>
      </c>
    </row>
    <row r="78" spans="1:13" x14ac:dyDescent="0.15">
      <c r="A78" s="868" t="str">
        <f ca="1">IF(COUNTIF(データ整理_活動記録!$F$2:'データ整理_活動記録'!$F78,"この線より上に行を挿入してください。")=0,データ整理_活動記録!$B78,"")</f>
        <v/>
      </c>
      <c r="B78" s="997" t="str">
        <f ca="1">IF(COUNTIF(データ整理_活動記録!$F$2:'データ整理_活動記録'!$F78,"この線より上に行を挿入してください。")=0,データ整理_活動記録!$C78,"")</f>
        <v/>
      </c>
      <c r="C78" t="str">
        <f ca="1">IF(COUNTIF(データ整理_活動記録!$F$2:'データ整理_活動記録'!$F78,"この線より上に行を挿入してください。")=0,データ整理_活動記録!D78,"")</f>
        <v/>
      </c>
      <c r="D78" t="str">
        <f ca="1">IF(COUNTIF(データ整理_活動記録!$F$2:'データ整理_活動記録'!$F78,"この線より上に行を挿入してください。")=0,データ整理_活動記録!E78,"")</f>
        <v/>
      </c>
      <c r="E78" t="str">
        <f ca="1">IF(COUNTIF(データ整理_活動記録!$F$2:'データ整理_活動記録'!$F78,"この線より上に行を挿入してください。")=0,データ整理_活動記録!F78,"")</f>
        <v/>
      </c>
      <c r="F78" t="str">
        <f ca="1">IF(COUNTIF(データ整理_活動記録!$F$2:'データ整理_活動記録'!$F78,"この線より上に行を挿入してください。")=0,IFERROR(VLOOKUP(データ整理_活動記録!G78,【選択肢】!$U$3:$V$74,2,),""),"")</f>
        <v/>
      </c>
      <c r="G78" t="str">
        <f ca="1">IF(COUNTIF(データ整理_活動記録!$F$2:'データ整理_活動記録'!$F78,"この線より上に行を挿入してください。")=0,データ整理_活動記録!H78,"")</f>
        <v/>
      </c>
      <c r="H78" t="str">
        <f ca="1">IF(COUNTIF(データ整理_活動記録!$F$2:'データ整理_活動記録'!$F78,"この線より上に行を挿入してください。")=0,IFERROR(VLOOKUP(データ整理_活動記録!I78,【選択肢】!$U$3:$V$74,2,),""),"")</f>
        <v/>
      </c>
      <c r="I78" t="str">
        <f ca="1">IF(COUNTIF(データ整理_活動記録!$F$2:'データ整理_活動記録'!$F78,"この線より上に行を挿入してください。")=0,IFERROR(VLOOKUP(データ整理_活動記録!J78,【選択肢】!$U$3:$V$74,2,),""),"")</f>
        <v/>
      </c>
      <c r="J78" t="str">
        <f ca="1">IF(COUNTIF(データ整理_活動記録!$F$2:'データ整理_活動記録'!$F78,"この線より上に行を挿入してください。")=0,IFERROR(VLOOKUP(データ整理_活動記録!K78,【選択肢】!$U$3:$V$74,2,),""),"")</f>
        <v/>
      </c>
      <c r="K78" t="str">
        <f ca="1">IF(COUNTIF(データ整理_活動記録!$F$2:'データ整理_活動記録'!$F78,"この線より上に行を挿入してください。")=0,IFERROR(VLOOKUP(データ整理_活動記録!L78,【選択肢】!$U$3:$V$74,2,),""),"")</f>
        <v/>
      </c>
      <c r="L78" t="str">
        <f ca="1">IF(COUNTIF(データ整理_活動記録!$F$2:'データ整理_活動記録'!$F78,"この線より上に行を挿入してください。")=0,IFERROR(VLOOKUP(データ整理_活動記録!M78,【選択肢】!$U$3:$V$74,2,),""),"")</f>
        <v/>
      </c>
      <c r="M78" t="str">
        <f ca="1">IF(COUNTIF(データ整理_活動記録!$F$2:'データ整理_活動記録'!$F78,"この線より上に行を挿入してください。")=0,データ整理_活動記録!N78,"")</f>
        <v/>
      </c>
    </row>
    <row r="79" spans="1:13" x14ac:dyDescent="0.15">
      <c r="A79" s="868" t="str">
        <f ca="1">IF(COUNTIF(データ整理_活動記録!$F$2:'データ整理_活動記録'!$F79,"この線より上に行を挿入してください。")=0,データ整理_活動記録!$B79,"")</f>
        <v/>
      </c>
      <c r="B79" s="997" t="str">
        <f ca="1">IF(COUNTIF(データ整理_活動記録!$F$2:'データ整理_活動記録'!$F79,"この線より上に行を挿入してください。")=0,データ整理_活動記録!$C79,"")</f>
        <v/>
      </c>
      <c r="C79" t="str">
        <f ca="1">IF(COUNTIF(データ整理_活動記録!$F$2:'データ整理_活動記録'!$F79,"この線より上に行を挿入してください。")=0,データ整理_活動記録!D79,"")</f>
        <v/>
      </c>
      <c r="D79" t="str">
        <f ca="1">IF(COUNTIF(データ整理_活動記録!$F$2:'データ整理_活動記録'!$F79,"この線より上に行を挿入してください。")=0,データ整理_活動記録!E79,"")</f>
        <v/>
      </c>
      <c r="E79" t="str">
        <f ca="1">IF(COUNTIF(データ整理_活動記録!$F$2:'データ整理_活動記録'!$F79,"この線より上に行を挿入してください。")=0,データ整理_活動記録!F79,"")</f>
        <v/>
      </c>
      <c r="F79" t="str">
        <f ca="1">IF(COUNTIF(データ整理_活動記録!$F$2:'データ整理_活動記録'!$F79,"この線より上に行を挿入してください。")=0,IFERROR(VLOOKUP(データ整理_活動記録!G79,【選択肢】!$U$3:$V$74,2,),""),"")</f>
        <v/>
      </c>
      <c r="G79" t="str">
        <f ca="1">IF(COUNTIF(データ整理_活動記録!$F$2:'データ整理_活動記録'!$F79,"この線より上に行を挿入してください。")=0,データ整理_活動記録!H79,"")</f>
        <v/>
      </c>
      <c r="H79" t="str">
        <f ca="1">IF(COUNTIF(データ整理_活動記録!$F$2:'データ整理_活動記録'!$F79,"この線より上に行を挿入してください。")=0,IFERROR(VLOOKUP(データ整理_活動記録!I79,【選択肢】!$U$3:$V$74,2,),""),"")</f>
        <v/>
      </c>
      <c r="I79" t="str">
        <f ca="1">IF(COUNTIF(データ整理_活動記録!$F$2:'データ整理_活動記録'!$F79,"この線より上に行を挿入してください。")=0,IFERROR(VLOOKUP(データ整理_活動記録!J79,【選択肢】!$U$3:$V$74,2,),""),"")</f>
        <v/>
      </c>
      <c r="J79" t="str">
        <f ca="1">IF(COUNTIF(データ整理_活動記録!$F$2:'データ整理_活動記録'!$F79,"この線より上に行を挿入してください。")=0,IFERROR(VLOOKUP(データ整理_活動記録!K79,【選択肢】!$U$3:$V$74,2,),""),"")</f>
        <v/>
      </c>
      <c r="K79" t="str">
        <f ca="1">IF(COUNTIF(データ整理_活動記録!$F$2:'データ整理_活動記録'!$F79,"この線より上に行を挿入してください。")=0,IFERROR(VLOOKUP(データ整理_活動記録!L79,【選択肢】!$U$3:$V$74,2,),""),"")</f>
        <v/>
      </c>
      <c r="L79" t="str">
        <f ca="1">IF(COUNTIF(データ整理_活動記録!$F$2:'データ整理_活動記録'!$F79,"この線より上に行を挿入してください。")=0,IFERROR(VLOOKUP(データ整理_活動記録!M79,【選択肢】!$U$3:$V$74,2,),""),"")</f>
        <v/>
      </c>
      <c r="M79" t="str">
        <f ca="1">IF(COUNTIF(データ整理_活動記録!$F$2:'データ整理_活動記録'!$F79,"この線より上に行を挿入してください。")=0,データ整理_活動記録!N79,"")</f>
        <v/>
      </c>
    </row>
    <row r="80" spans="1:13" x14ac:dyDescent="0.15">
      <c r="A80" s="868" t="str">
        <f ca="1">IF(COUNTIF(データ整理_活動記録!$F$2:'データ整理_活動記録'!$F80,"この線より上に行を挿入してください。")=0,データ整理_活動記録!$B80,"")</f>
        <v/>
      </c>
      <c r="B80" s="997" t="str">
        <f ca="1">IF(COUNTIF(データ整理_活動記録!$F$2:'データ整理_活動記録'!$F80,"この線より上に行を挿入してください。")=0,データ整理_活動記録!$C80,"")</f>
        <v/>
      </c>
      <c r="C80" t="str">
        <f ca="1">IF(COUNTIF(データ整理_活動記録!$F$2:'データ整理_活動記録'!$F80,"この線より上に行を挿入してください。")=0,データ整理_活動記録!D80,"")</f>
        <v/>
      </c>
      <c r="D80" t="str">
        <f ca="1">IF(COUNTIF(データ整理_活動記録!$F$2:'データ整理_活動記録'!$F80,"この線より上に行を挿入してください。")=0,データ整理_活動記録!E80,"")</f>
        <v/>
      </c>
      <c r="E80" t="str">
        <f ca="1">IF(COUNTIF(データ整理_活動記録!$F$2:'データ整理_活動記録'!$F80,"この線より上に行を挿入してください。")=0,データ整理_活動記録!F80,"")</f>
        <v/>
      </c>
      <c r="F80" t="str">
        <f ca="1">IF(COUNTIF(データ整理_活動記録!$F$2:'データ整理_活動記録'!$F80,"この線より上に行を挿入してください。")=0,IFERROR(VLOOKUP(データ整理_活動記録!G80,【選択肢】!$U$3:$V$74,2,),""),"")</f>
        <v/>
      </c>
      <c r="G80" t="str">
        <f ca="1">IF(COUNTIF(データ整理_活動記録!$F$2:'データ整理_活動記録'!$F80,"この線より上に行を挿入してください。")=0,データ整理_活動記録!H80,"")</f>
        <v/>
      </c>
      <c r="H80" t="str">
        <f ca="1">IF(COUNTIF(データ整理_活動記録!$F$2:'データ整理_活動記録'!$F80,"この線より上に行を挿入してください。")=0,IFERROR(VLOOKUP(データ整理_活動記録!I80,【選択肢】!$U$3:$V$74,2,),""),"")</f>
        <v/>
      </c>
      <c r="I80" t="str">
        <f ca="1">IF(COUNTIF(データ整理_活動記録!$F$2:'データ整理_活動記録'!$F80,"この線より上に行を挿入してください。")=0,IFERROR(VLOOKUP(データ整理_活動記録!J80,【選択肢】!$U$3:$V$74,2,),""),"")</f>
        <v/>
      </c>
      <c r="J80" t="str">
        <f ca="1">IF(COUNTIF(データ整理_活動記録!$F$2:'データ整理_活動記録'!$F80,"この線より上に行を挿入してください。")=0,IFERROR(VLOOKUP(データ整理_活動記録!K80,【選択肢】!$U$3:$V$74,2,),""),"")</f>
        <v/>
      </c>
      <c r="K80" t="str">
        <f ca="1">IF(COUNTIF(データ整理_活動記録!$F$2:'データ整理_活動記録'!$F80,"この線より上に行を挿入してください。")=0,IFERROR(VLOOKUP(データ整理_活動記録!L80,【選択肢】!$U$3:$V$74,2,),""),"")</f>
        <v/>
      </c>
      <c r="L80" t="str">
        <f ca="1">IF(COUNTIF(データ整理_活動記録!$F$2:'データ整理_活動記録'!$F80,"この線より上に行を挿入してください。")=0,IFERROR(VLOOKUP(データ整理_活動記録!M80,【選択肢】!$U$3:$V$74,2,),""),"")</f>
        <v/>
      </c>
      <c r="M80" t="str">
        <f ca="1">IF(COUNTIF(データ整理_活動記録!$F$2:'データ整理_活動記録'!$F80,"この線より上に行を挿入してください。")=0,データ整理_活動記録!N80,"")</f>
        <v/>
      </c>
    </row>
    <row r="81" spans="1:13" x14ac:dyDescent="0.15">
      <c r="A81" s="868" t="str">
        <f ca="1">IF(COUNTIF(データ整理_活動記録!$F$2:'データ整理_活動記録'!$F81,"この線より上に行を挿入してください。")=0,データ整理_活動記録!$B81,"")</f>
        <v/>
      </c>
      <c r="B81" s="997" t="str">
        <f ca="1">IF(COUNTIF(データ整理_活動記録!$F$2:'データ整理_活動記録'!$F81,"この線より上に行を挿入してください。")=0,データ整理_活動記録!$C81,"")</f>
        <v/>
      </c>
      <c r="C81" t="str">
        <f ca="1">IF(COUNTIF(データ整理_活動記録!$F$2:'データ整理_活動記録'!$F81,"この線より上に行を挿入してください。")=0,データ整理_活動記録!D81,"")</f>
        <v/>
      </c>
      <c r="D81" t="str">
        <f ca="1">IF(COUNTIF(データ整理_活動記録!$F$2:'データ整理_活動記録'!$F81,"この線より上に行を挿入してください。")=0,データ整理_活動記録!E81,"")</f>
        <v/>
      </c>
      <c r="E81" t="str">
        <f ca="1">IF(COUNTIF(データ整理_活動記録!$F$2:'データ整理_活動記録'!$F81,"この線より上に行を挿入してください。")=0,データ整理_活動記録!F81,"")</f>
        <v/>
      </c>
      <c r="F81" t="str">
        <f ca="1">IF(COUNTIF(データ整理_活動記録!$F$2:'データ整理_活動記録'!$F81,"この線より上に行を挿入してください。")=0,IFERROR(VLOOKUP(データ整理_活動記録!G81,【選択肢】!$U$3:$V$74,2,),""),"")</f>
        <v/>
      </c>
      <c r="G81" t="str">
        <f ca="1">IF(COUNTIF(データ整理_活動記録!$F$2:'データ整理_活動記録'!$F81,"この線より上に行を挿入してください。")=0,データ整理_活動記録!H81,"")</f>
        <v/>
      </c>
      <c r="H81" t="str">
        <f ca="1">IF(COUNTIF(データ整理_活動記録!$F$2:'データ整理_活動記録'!$F81,"この線より上に行を挿入してください。")=0,IFERROR(VLOOKUP(データ整理_活動記録!I81,【選択肢】!$U$3:$V$74,2,),""),"")</f>
        <v/>
      </c>
      <c r="I81" t="str">
        <f ca="1">IF(COUNTIF(データ整理_活動記録!$F$2:'データ整理_活動記録'!$F81,"この線より上に行を挿入してください。")=0,IFERROR(VLOOKUP(データ整理_活動記録!J81,【選択肢】!$U$3:$V$74,2,),""),"")</f>
        <v/>
      </c>
      <c r="J81" t="str">
        <f ca="1">IF(COUNTIF(データ整理_活動記録!$F$2:'データ整理_活動記録'!$F81,"この線より上に行を挿入してください。")=0,IFERROR(VLOOKUP(データ整理_活動記録!K81,【選択肢】!$U$3:$V$74,2,),""),"")</f>
        <v/>
      </c>
      <c r="K81" t="str">
        <f ca="1">IF(COUNTIF(データ整理_活動記録!$F$2:'データ整理_活動記録'!$F81,"この線より上に行を挿入してください。")=0,IFERROR(VLOOKUP(データ整理_活動記録!L81,【選択肢】!$U$3:$V$74,2,),""),"")</f>
        <v/>
      </c>
      <c r="L81" t="str">
        <f ca="1">IF(COUNTIF(データ整理_活動記録!$F$2:'データ整理_活動記録'!$F81,"この線より上に行を挿入してください。")=0,IFERROR(VLOOKUP(データ整理_活動記録!M81,【選択肢】!$U$3:$V$74,2,),""),"")</f>
        <v/>
      </c>
      <c r="M81" t="str">
        <f ca="1">IF(COUNTIF(データ整理_活動記録!$F$2:'データ整理_活動記録'!$F81,"この線より上に行を挿入してください。")=0,データ整理_活動記録!N81,"")</f>
        <v/>
      </c>
    </row>
    <row r="82" spans="1:13" x14ac:dyDescent="0.15">
      <c r="A82" s="868" t="str">
        <f ca="1">IF(COUNTIF(データ整理_活動記録!$F$2:'データ整理_活動記録'!$F82,"この線より上に行を挿入してください。")=0,データ整理_活動記録!$B82,"")</f>
        <v/>
      </c>
      <c r="B82" s="997" t="str">
        <f ca="1">IF(COUNTIF(データ整理_活動記録!$F$2:'データ整理_活動記録'!$F82,"この線より上に行を挿入してください。")=0,データ整理_活動記録!$C82,"")</f>
        <v/>
      </c>
      <c r="C82" t="str">
        <f ca="1">IF(COUNTIF(データ整理_活動記録!$F$2:'データ整理_活動記録'!$F82,"この線より上に行を挿入してください。")=0,データ整理_活動記録!D82,"")</f>
        <v/>
      </c>
      <c r="D82" t="str">
        <f ca="1">IF(COUNTIF(データ整理_活動記録!$F$2:'データ整理_活動記録'!$F82,"この線より上に行を挿入してください。")=0,データ整理_活動記録!E82,"")</f>
        <v/>
      </c>
      <c r="E82" t="str">
        <f ca="1">IF(COUNTIF(データ整理_活動記録!$F$2:'データ整理_活動記録'!$F82,"この線より上に行を挿入してください。")=0,データ整理_活動記録!F82,"")</f>
        <v/>
      </c>
      <c r="F82" t="str">
        <f ca="1">IF(COUNTIF(データ整理_活動記録!$F$2:'データ整理_活動記録'!$F82,"この線より上に行を挿入してください。")=0,IFERROR(VLOOKUP(データ整理_活動記録!G82,【選択肢】!$U$3:$V$74,2,),""),"")</f>
        <v/>
      </c>
      <c r="G82" t="str">
        <f ca="1">IF(COUNTIF(データ整理_活動記録!$F$2:'データ整理_活動記録'!$F82,"この線より上に行を挿入してください。")=0,データ整理_活動記録!H82,"")</f>
        <v/>
      </c>
      <c r="H82" t="str">
        <f ca="1">IF(COUNTIF(データ整理_活動記録!$F$2:'データ整理_活動記録'!$F82,"この線より上に行を挿入してください。")=0,IFERROR(VLOOKUP(データ整理_活動記録!I82,【選択肢】!$U$3:$V$74,2,),""),"")</f>
        <v/>
      </c>
      <c r="I82" t="str">
        <f ca="1">IF(COUNTIF(データ整理_活動記録!$F$2:'データ整理_活動記録'!$F82,"この線より上に行を挿入してください。")=0,IFERROR(VLOOKUP(データ整理_活動記録!J82,【選択肢】!$U$3:$V$74,2,),""),"")</f>
        <v/>
      </c>
      <c r="J82" t="str">
        <f ca="1">IF(COUNTIF(データ整理_活動記録!$F$2:'データ整理_活動記録'!$F82,"この線より上に行を挿入してください。")=0,IFERROR(VLOOKUP(データ整理_活動記録!K82,【選択肢】!$U$3:$V$74,2,),""),"")</f>
        <v/>
      </c>
      <c r="K82" t="str">
        <f ca="1">IF(COUNTIF(データ整理_活動記録!$F$2:'データ整理_活動記録'!$F82,"この線より上に行を挿入してください。")=0,IFERROR(VLOOKUP(データ整理_活動記録!L82,【選択肢】!$U$3:$V$74,2,),""),"")</f>
        <v/>
      </c>
      <c r="L82" t="str">
        <f ca="1">IF(COUNTIF(データ整理_活動記録!$F$2:'データ整理_活動記録'!$F82,"この線より上に行を挿入してください。")=0,IFERROR(VLOOKUP(データ整理_活動記録!M82,【選択肢】!$U$3:$V$74,2,),""),"")</f>
        <v/>
      </c>
      <c r="M82" t="str">
        <f ca="1">IF(COUNTIF(データ整理_活動記録!$F$2:'データ整理_活動記録'!$F82,"この線より上に行を挿入してください。")=0,データ整理_活動記録!N82,"")</f>
        <v/>
      </c>
    </row>
    <row r="83" spans="1:13" x14ac:dyDescent="0.15">
      <c r="A83" s="868" t="str">
        <f ca="1">IF(COUNTIF(データ整理_活動記録!$F$2:'データ整理_活動記録'!$F83,"この線より上に行を挿入してください。")=0,データ整理_活動記録!$B83,"")</f>
        <v/>
      </c>
      <c r="B83" s="997" t="str">
        <f ca="1">IF(COUNTIF(データ整理_活動記録!$F$2:'データ整理_活動記録'!$F83,"この線より上に行を挿入してください。")=0,データ整理_活動記録!$C83,"")</f>
        <v/>
      </c>
      <c r="C83" t="str">
        <f ca="1">IF(COUNTIF(データ整理_活動記録!$F$2:'データ整理_活動記録'!$F83,"この線より上に行を挿入してください。")=0,データ整理_活動記録!D83,"")</f>
        <v/>
      </c>
      <c r="D83" t="str">
        <f ca="1">IF(COUNTIF(データ整理_活動記録!$F$2:'データ整理_活動記録'!$F83,"この線より上に行を挿入してください。")=0,データ整理_活動記録!E83,"")</f>
        <v/>
      </c>
      <c r="E83" t="str">
        <f ca="1">IF(COUNTIF(データ整理_活動記録!$F$2:'データ整理_活動記録'!$F83,"この線より上に行を挿入してください。")=0,データ整理_活動記録!F83,"")</f>
        <v/>
      </c>
      <c r="F83" t="str">
        <f ca="1">IF(COUNTIF(データ整理_活動記録!$F$2:'データ整理_活動記録'!$F83,"この線より上に行を挿入してください。")=0,IFERROR(VLOOKUP(データ整理_活動記録!G83,【選択肢】!$U$3:$V$74,2,),""),"")</f>
        <v/>
      </c>
      <c r="G83" t="str">
        <f ca="1">IF(COUNTIF(データ整理_活動記録!$F$2:'データ整理_活動記録'!$F83,"この線より上に行を挿入してください。")=0,データ整理_活動記録!H83,"")</f>
        <v/>
      </c>
      <c r="H83" t="str">
        <f ca="1">IF(COUNTIF(データ整理_活動記録!$F$2:'データ整理_活動記録'!$F83,"この線より上に行を挿入してください。")=0,IFERROR(VLOOKUP(データ整理_活動記録!I83,【選択肢】!$U$3:$V$74,2,),""),"")</f>
        <v/>
      </c>
      <c r="I83" t="str">
        <f ca="1">IF(COUNTIF(データ整理_活動記録!$F$2:'データ整理_活動記録'!$F83,"この線より上に行を挿入してください。")=0,IFERROR(VLOOKUP(データ整理_活動記録!J83,【選択肢】!$U$3:$V$74,2,),""),"")</f>
        <v/>
      </c>
      <c r="J83" t="str">
        <f ca="1">IF(COUNTIF(データ整理_活動記録!$F$2:'データ整理_活動記録'!$F83,"この線より上に行を挿入してください。")=0,IFERROR(VLOOKUP(データ整理_活動記録!K83,【選択肢】!$U$3:$V$74,2,),""),"")</f>
        <v/>
      </c>
      <c r="K83" t="str">
        <f ca="1">IF(COUNTIF(データ整理_活動記録!$F$2:'データ整理_活動記録'!$F83,"この線より上に行を挿入してください。")=0,IFERROR(VLOOKUP(データ整理_活動記録!L83,【選択肢】!$U$3:$V$74,2,),""),"")</f>
        <v/>
      </c>
      <c r="L83" t="str">
        <f ca="1">IF(COUNTIF(データ整理_活動記録!$F$2:'データ整理_活動記録'!$F83,"この線より上に行を挿入してください。")=0,IFERROR(VLOOKUP(データ整理_活動記録!M83,【選択肢】!$U$3:$V$74,2,),""),"")</f>
        <v/>
      </c>
      <c r="M83" t="str">
        <f ca="1">IF(COUNTIF(データ整理_活動記録!$F$2:'データ整理_活動記録'!$F83,"この線より上に行を挿入してください。")=0,データ整理_活動記録!N83,"")</f>
        <v/>
      </c>
    </row>
    <row r="84" spans="1:13" x14ac:dyDescent="0.15">
      <c r="A84" s="868" t="str">
        <f ca="1">IF(COUNTIF(データ整理_活動記録!$F$2:'データ整理_活動記録'!$F84,"この線より上に行を挿入してください。")=0,データ整理_活動記録!$B84,"")</f>
        <v/>
      </c>
      <c r="B84" s="997" t="str">
        <f ca="1">IF(COUNTIF(データ整理_活動記録!$F$2:'データ整理_活動記録'!$F84,"この線より上に行を挿入してください。")=0,データ整理_活動記録!$C84,"")</f>
        <v/>
      </c>
      <c r="C84" t="str">
        <f ca="1">IF(COUNTIF(データ整理_活動記録!$F$2:'データ整理_活動記録'!$F84,"この線より上に行を挿入してください。")=0,データ整理_活動記録!D84,"")</f>
        <v/>
      </c>
      <c r="D84" t="str">
        <f ca="1">IF(COUNTIF(データ整理_活動記録!$F$2:'データ整理_活動記録'!$F84,"この線より上に行を挿入してください。")=0,データ整理_活動記録!E84,"")</f>
        <v/>
      </c>
      <c r="E84" t="str">
        <f ca="1">IF(COUNTIF(データ整理_活動記録!$F$2:'データ整理_活動記録'!$F84,"この線より上に行を挿入してください。")=0,データ整理_活動記録!F84,"")</f>
        <v/>
      </c>
      <c r="F84" t="str">
        <f ca="1">IF(COUNTIF(データ整理_活動記録!$F$2:'データ整理_活動記録'!$F84,"この線より上に行を挿入してください。")=0,IFERROR(VLOOKUP(データ整理_活動記録!G84,【選択肢】!$U$3:$V$74,2,),""),"")</f>
        <v/>
      </c>
      <c r="G84" t="str">
        <f ca="1">IF(COUNTIF(データ整理_活動記録!$F$2:'データ整理_活動記録'!$F84,"この線より上に行を挿入してください。")=0,データ整理_活動記録!H84,"")</f>
        <v/>
      </c>
      <c r="H84" t="str">
        <f ca="1">IF(COUNTIF(データ整理_活動記録!$F$2:'データ整理_活動記録'!$F84,"この線より上に行を挿入してください。")=0,IFERROR(VLOOKUP(データ整理_活動記録!I84,【選択肢】!$U$3:$V$74,2,),""),"")</f>
        <v/>
      </c>
      <c r="I84" t="str">
        <f ca="1">IF(COUNTIF(データ整理_活動記録!$F$2:'データ整理_活動記録'!$F84,"この線より上に行を挿入してください。")=0,IFERROR(VLOOKUP(データ整理_活動記録!J84,【選択肢】!$U$3:$V$74,2,),""),"")</f>
        <v/>
      </c>
      <c r="J84" t="str">
        <f ca="1">IF(COUNTIF(データ整理_活動記録!$F$2:'データ整理_活動記録'!$F84,"この線より上に行を挿入してください。")=0,IFERROR(VLOOKUP(データ整理_活動記録!K84,【選択肢】!$U$3:$V$74,2,),""),"")</f>
        <v/>
      </c>
      <c r="K84" t="str">
        <f ca="1">IF(COUNTIF(データ整理_活動記録!$F$2:'データ整理_活動記録'!$F84,"この線より上に行を挿入してください。")=0,IFERROR(VLOOKUP(データ整理_活動記録!L84,【選択肢】!$U$3:$V$74,2,),""),"")</f>
        <v/>
      </c>
      <c r="L84" t="str">
        <f ca="1">IF(COUNTIF(データ整理_活動記録!$F$2:'データ整理_活動記録'!$F84,"この線より上に行を挿入してください。")=0,IFERROR(VLOOKUP(データ整理_活動記録!M84,【選択肢】!$U$3:$V$74,2,),""),"")</f>
        <v/>
      </c>
      <c r="M84" t="str">
        <f ca="1">IF(COUNTIF(データ整理_活動記録!$F$2:'データ整理_活動記録'!$F84,"この線より上に行を挿入してください。")=0,データ整理_活動記録!N84,"")</f>
        <v/>
      </c>
    </row>
    <row r="85" spans="1:13" x14ac:dyDescent="0.15">
      <c r="A85" s="868" t="str">
        <f ca="1">IF(COUNTIF(データ整理_活動記録!$F$2:'データ整理_活動記録'!$F85,"この線より上に行を挿入してください。")=0,データ整理_活動記録!$B85,"")</f>
        <v/>
      </c>
      <c r="B85" s="997" t="str">
        <f ca="1">IF(COUNTIF(データ整理_活動記録!$F$2:'データ整理_活動記録'!$F85,"この線より上に行を挿入してください。")=0,データ整理_活動記録!$C85,"")</f>
        <v/>
      </c>
      <c r="C85" t="str">
        <f ca="1">IF(COUNTIF(データ整理_活動記録!$F$2:'データ整理_活動記録'!$F85,"この線より上に行を挿入してください。")=0,データ整理_活動記録!D85,"")</f>
        <v/>
      </c>
      <c r="D85" t="str">
        <f ca="1">IF(COUNTIF(データ整理_活動記録!$F$2:'データ整理_活動記録'!$F85,"この線より上に行を挿入してください。")=0,データ整理_活動記録!E85,"")</f>
        <v/>
      </c>
      <c r="E85" t="str">
        <f ca="1">IF(COUNTIF(データ整理_活動記録!$F$2:'データ整理_活動記録'!$F85,"この線より上に行を挿入してください。")=0,データ整理_活動記録!F85,"")</f>
        <v/>
      </c>
      <c r="F85" t="str">
        <f ca="1">IF(COUNTIF(データ整理_活動記録!$F$2:'データ整理_活動記録'!$F85,"この線より上に行を挿入してください。")=0,IFERROR(VLOOKUP(データ整理_活動記録!G85,【選択肢】!$U$3:$V$74,2,),""),"")</f>
        <v/>
      </c>
      <c r="G85" t="str">
        <f ca="1">IF(COUNTIF(データ整理_活動記録!$F$2:'データ整理_活動記録'!$F85,"この線より上に行を挿入してください。")=0,データ整理_活動記録!H85,"")</f>
        <v/>
      </c>
      <c r="H85" t="str">
        <f ca="1">IF(COUNTIF(データ整理_活動記録!$F$2:'データ整理_活動記録'!$F85,"この線より上に行を挿入してください。")=0,IFERROR(VLOOKUP(データ整理_活動記録!I85,【選択肢】!$U$3:$V$74,2,),""),"")</f>
        <v/>
      </c>
      <c r="I85" t="str">
        <f ca="1">IF(COUNTIF(データ整理_活動記録!$F$2:'データ整理_活動記録'!$F85,"この線より上に行を挿入してください。")=0,IFERROR(VLOOKUP(データ整理_活動記録!J85,【選択肢】!$U$3:$V$74,2,),""),"")</f>
        <v/>
      </c>
      <c r="J85" t="str">
        <f ca="1">IF(COUNTIF(データ整理_活動記録!$F$2:'データ整理_活動記録'!$F85,"この線より上に行を挿入してください。")=0,IFERROR(VLOOKUP(データ整理_活動記録!K85,【選択肢】!$U$3:$V$74,2,),""),"")</f>
        <v/>
      </c>
      <c r="K85" t="str">
        <f ca="1">IF(COUNTIF(データ整理_活動記録!$F$2:'データ整理_活動記録'!$F85,"この線より上に行を挿入してください。")=0,IFERROR(VLOOKUP(データ整理_活動記録!L85,【選択肢】!$U$3:$V$74,2,),""),"")</f>
        <v/>
      </c>
      <c r="L85" t="str">
        <f ca="1">IF(COUNTIF(データ整理_活動記録!$F$2:'データ整理_活動記録'!$F85,"この線より上に行を挿入してください。")=0,IFERROR(VLOOKUP(データ整理_活動記録!M85,【選択肢】!$U$3:$V$74,2,),""),"")</f>
        <v/>
      </c>
      <c r="M85" t="str">
        <f ca="1">IF(COUNTIF(データ整理_活動記録!$F$2:'データ整理_活動記録'!$F85,"この線より上に行を挿入してください。")=0,データ整理_活動記録!N85,"")</f>
        <v/>
      </c>
    </row>
    <row r="86" spans="1:13" x14ac:dyDescent="0.15">
      <c r="A86" s="868" t="str">
        <f ca="1">IF(COUNTIF(データ整理_活動記録!$F$2:'データ整理_活動記録'!$F86,"この線より上に行を挿入してください。")=0,データ整理_活動記録!$B86,"")</f>
        <v/>
      </c>
      <c r="B86" s="997" t="str">
        <f ca="1">IF(COUNTIF(データ整理_活動記録!$F$2:'データ整理_活動記録'!$F86,"この線より上に行を挿入してください。")=0,データ整理_活動記録!$C86,"")</f>
        <v/>
      </c>
      <c r="C86" t="str">
        <f ca="1">IF(COUNTIF(データ整理_活動記録!$F$2:'データ整理_活動記録'!$F86,"この線より上に行を挿入してください。")=0,データ整理_活動記録!D86,"")</f>
        <v/>
      </c>
      <c r="D86" t="str">
        <f ca="1">IF(COUNTIF(データ整理_活動記録!$F$2:'データ整理_活動記録'!$F86,"この線より上に行を挿入してください。")=0,データ整理_活動記録!E86,"")</f>
        <v/>
      </c>
      <c r="E86" t="str">
        <f ca="1">IF(COUNTIF(データ整理_活動記録!$F$2:'データ整理_活動記録'!$F86,"この線より上に行を挿入してください。")=0,データ整理_活動記録!F86,"")</f>
        <v/>
      </c>
      <c r="F86" t="str">
        <f ca="1">IF(COUNTIF(データ整理_活動記録!$F$2:'データ整理_活動記録'!$F86,"この線より上に行を挿入してください。")=0,IFERROR(VLOOKUP(データ整理_活動記録!G86,【選択肢】!$U$3:$V$74,2,),""),"")</f>
        <v/>
      </c>
      <c r="G86" t="str">
        <f ca="1">IF(COUNTIF(データ整理_活動記録!$F$2:'データ整理_活動記録'!$F86,"この線より上に行を挿入してください。")=0,データ整理_活動記録!H86,"")</f>
        <v/>
      </c>
      <c r="H86" t="str">
        <f ca="1">IF(COUNTIF(データ整理_活動記録!$F$2:'データ整理_活動記録'!$F86,"この線より上に行を挿入してください。")=0,IFERROR(VLOOKUP(データ整理_活動記録!I86,【選択肢】!$U$3:$V$74,2,),""),"")</f>
        <v/>
      </c>
      <c r="I86" t="str">
        <f ca="1">IF(COUNTIF(データ整理_活動記録!$F$2:'データ整理_活動記録'!$F86,"この線より上に行を挿入してください。")=0,IFERROR(VLOOKUP(データ整理_活動記録!J86,【選択肢】!$U$3:$V$74,2,),""),"")</f>
        <v/>
      </c>
      <c r="J86" t="str">
        <f ca="1">IF(COUNTIF(データ整理_活動記録!$F$2:'データ整理_活動記録'!$F86,"この線より上に行を挿入してください。")=0,IFERROR(VLOOKUP(データ整理_活動記録!K86,【選択肢】!$U$3:$V$74,2,),""),"")</f>
        <v/>
      </c>
      <c r="K86" t="str">
        <f ca="1">IF(COUNTIF(データ整理_活動記録!$F$2:'データ整理_活動記録'!$F86,"この線より上に行を挿入してください。")=0,IFERROR(VLOOKUP(データ整理_活動記録!L86,【選択肢】!$U$3:$V$74,2,),""),"")</f>
        <v/>
      </c>
      <c r="L86" t="str">
        <f ca="1">IF(COUNTIF(データ整理_活動記録!$F$2:'データ整理_活動記録'!$F86,"この線より上に行を挿入してください。")=0,IFERROR(VLOOKUP(データ整理_活動記録!M86,【選択肢】!$U$3:$V$74,2,),""),"")</f>
        <v/>
      </c>
      <c r="M86" t="str">
        <f ca="1">IF(COUNTIF(データ整理_活動記録!$F$2:'データ整理_活動記録'!$F86,"この線より上に行を挿入してください。")=0,データ整理_活動記録!N86,"")</f>
        <v/>
      </c>
    </row>
    <row r="87" spans="1:13" x14ac:dyDescent="0.15">
      <c r="A87" s="868" t="str">
        <f ca="1">IF(COUNTIF(データ整理_活動記録!$F$2:'データ整理_活動記録'!$F87,"この線より上に行を挿入してください。")=0,データ整理_活動記録!$B87,"")</f>
        <v/>
      </c>
      <c r="B87" s="997" t="str">
        <f ca="1">IF(COUNTIF(データ整理_活動記録!$F$2:'データ整理_活動記録'!$F87,"この線より上に行を挿入してください。")=0,データ整理_活動記録!$C87,"")</f>
        <v/>
      </c>
      <c r="C87" t="str">
        <f ca="1">IF(COUNTIF(データ整理_活動記録!$F$2:'データ整理_活動記録'!$F87,"この線より上に行を挿入してください。")=0,データ整理_活動記録!D87,"")</f>
        <v/>
      </c>
      <c r="D87" t="str">
        <f ca="1">IF(COUNTIF(データ整理_活動記録!$F$2:'データ整理_活動記録'!$F87,"この線より上に行を挿入してください。")=0,データ整理_活動記録!E87,"")</f>
        <v/>
      </c>
      <c r="E87" t="str">
        <f ca="1">IF(COUNTIF(データ整理_活動記録!$F$2:'データ整理_活動記録'!$F87,"この線より上に行を挿入してください。")=0,データ整理_活動記録!F87,"")</f>
        <v/>
      </c>
      <c r="F87" t="str">
        <f ca="1">IF(COUNTIF(データ整理_活動記録!$F$2:'データ整理_活動記録'!$F87,"この線より上に行を挿入してください。")=0,IFERROR(VLOOKUP(データ整理_活動記録!G87,【選択肢】!$U$3:$V$74,2,),""),"")</f>
        <v/>
      </c>
      <c r="G87" t="str">
        <f ca="1">IF(COUNTIF(データ整理_活動記録!$F$2:'データ整理_活動記録'!$F87,"この線より上に行を挿入してください。")=0,データ整理_活動記録!H87,"")</f>
        <v/>
      </c>
      <c r="H87" t="str">
        <f ca="1">IF(COUNTIF(データ整理_活動記録!$F$2:'データ整理_活動記録'!$F87,"この線より上に行を挿入してください。")=0,IFERROR(VLOOKUP(データ整理_活動記録!I87,【選択肢】!$U$3:$V$74,2,),""),"")</f>
        <v/>
      </c>
      <c r="I87" t="str">
        <f ca="1">IF(COUNTIF(データ整理_活動記録!$F$2:'データ整理_活動記録'!$F87,"この線より上に行を挿入してください。")=0,IFERROR(VLOOKUP(データ整理_活動記録!J87,【選択肢】!$U$3:$V$74,2,),""),"")</f>
        <v/>
      </c>
      <c r="J87" t="str">
        <f ca="1">IF(COUNTIF(データ整理_活動記録!$F$2:'データ整理_活動記録'!$F87,"この線より上に行を挿入してください。")=0,IFERROR(VLOOKUP(データ整理_活動記録!K87,【選択肢】!$U$3:$V$74,2,),""),"")</f>
        <v/>
      </c>
      <c r="K87" t="str">
        <f ca="1">IF(COUNTIF(データ整理_活動記録!$F$2:'データ整理_活動記録'!$F87,"この線より上に行を挿入してください。")=0,IFERROR(VLOOKUP(データ整理_活動記録!L87,【選択肢】!$U$3:$V$74,2,),""),"")</f>
        <v/>
      </c>
      <c r="L87" t="str">
        <f ca="1">IF(COUNTIF(データ整理_活動記録!$F$2:'データ整理_活動記録'!$F87,"この線より上に行を挿入してください。")=0,IFERROR(VLOOKUP(データ整理_活動記録!M87,【選択肢】!$U$3:$V$74,2,),""),"")</f>
        <v/>
      </c>
      <c r="M87" t="str">
        <f ca="1">IF(COUNTIF(データ整理_活動記録!$F$2:'データ整理_活動記録'!$F87,"この線より上に行を挿入してください。")=0,データ整理_活動記録!N87,"")</f>
        <v/>
      </c>
    </row>
    <row r="88" spans="1:13" x14ac:dyDescent="0.15">
      <c r="A88" s="868" t="str">
        <f ca="1">IF(COUNTIF(データ整理_活動記録!$F$2:'データ整理_活動記録'!$F88,"この線より上に行を挿入してください。")=0,データ整理_活動記録!$B88,"")</f>
        <v/>
      </c>
      <c r="B88" s="997" t="str">
        <f ca="1">IF(COUNTIF(データ整理_活動記録!$F$2:'データ整理_活動記録'!$F88,"この線より上に行を挿入してください。")=0,データ整理_活動記録!$C88,"")</f>
        <v/>
      </c>
      <c r="C88" t="str">
        <f ca="1">IF(COUNTIF(データ整理_活動記録!$F$2:'データ整理_活動記録'!$F88,"この線より上に行を挿入してください。")=0,データ整理_活動記録!D88,"")</f>
        <v/>
      </c>
      <c r="D88" t="str">
        <f ca="1">IF(COUNTIF(データ整理_活動記録!$F$2:'データ整理_活動記録'!$F88,"この線より上に行を挿入してください。")=0,データ整理_活動記録!E88,"")</f>
        <v/>
      </c>
      <c r="E88" t="str">
        <f ca="1">IF(COUNTIF(データ整理_活動記録!$F$2:'データ整理_活動記録'!$F88,"この線より上に行を挿入してください。")=0,データ整理_活動記録!F88,"")</f>
        <v/>
      </c>
      <c r="F88" t="str">
        <f ca="1">IF(COUNTIF(データ整理_活動記録!$F$2:'データ整理_活動記録'!$F88,"この線より上に行を挿入してください。")=0,IFERROR(VLOOKUP(データ整理_活動記録!G88,【選択肢】!$U$3:$V$74,2,),""),"")</f>
        <v/>
      </c>
      <c r="G88" t="str">
        <f ca="1">IF(COUNTIF(データ整理_活動記録!$F$2:'データ整理_活動記録'!$F88,"この線より上に行を挿入してください。")=0,データ整理_活動記録!H88,"")</f>
        <v/>
      </c>
      <c r="H88" t="str">
        <f ca="1">IF(COUNTIF(データ整理_活動記録!$F$2:'データ整理_活動記録'!$F88,"この線より上に行を挿入してください。")=0,IFERROR(VLOOKUP(データ整理_活動記録!I88,【選択肢】!$U$3:$V$74,2,),""),"")</f>
        <v/>
      </c>
      <c r="I88" t="str">
        <f ca="1">IF(COUNTIF(データ整理_活動記録!$F$2:'データ整理_活動記録'!$F88,"この線より上に行を挿入してください。")=0,IFERROR(VLOOKUP(データ整理_活動記録!J88,【選択肢】!$U$3:$V$74,2,),""),"")</f>
        <v/>
      </c>
      <c r="J88" t="str">
        <f ca="1">IF(COUNTIF(データ整理_活動記録!$F$2:'データ整理_活動記録'!$F88,"この線より上に行を挿入してください。")=0,IFERROR(VLOOKUP(データ整理_活動記録!K88,【選択肢】!$U$3:$V$74,2,),""),"")</f>
        <v/>
      </c>
      <c r="K88" t="str">
        <f ca="1">IF(COUNTIF(データ整理_活動記録!$F$2:'データ整理_活動記録'!$F88,"この線より上に行を挿入してください。")=0,IFERROR(VLOOKUP(データ整理_活動記録!L88,【選択肢】!$U$3:$V$74,2,),""),"")</f>
        <v/>
      </c>
      <c r="L88" t="str">
        <f ca="1">IF(COUNTIF(データ整理_活動記録!$F$2:'データ整理_活動記録'!$F88,"この線より上に行を挿入してください。")=0,IFERROR(VLOOKUP(データ整理_活動記録!M88,【選択肢】!$U$3:$V$74,2,),""),"")</f>
        <v/>
      </c>
      <c r="M88" t="str">
        <f ca="1">IF(COUNTIF(データ整理_活動記録!$F$2:'データ整理_活動記録'!$F88,"この線より上に行を挿入してください。")=0,データ整理_活動記録!N88,"")</f>
        <v/>
      </c>
    </row>
    <row r="89" spans="1:13" x14ac:dyDescent="0.15">
      <c r="A89" s="868" t="str">
        <f ca="1">IF(COUNTIF(データ整理_活動記録!$F$2:'データ整理_活動記録'!$F89,"この線より上に行を挿入してください。")=0,データ整理_活動記録!$B89,"")</f>
        <v/>
      </c>
      <c r="B89" s="997" t="str">
        <f ca="1">IF(COUNTIF(データ整理_活動記録!$F$2:'データ整理_活動記録'!$F89,"この線より上に行を挿入してください。")=0,データ整理_活動記録!$C89,"")</f>
        <v/>
      </c>
      <c r="C89" t="str">
        <f ca="1">IF(COUNTIF(データ整理_活動記録!$F$2:'データ整理_活動記録'!$F89,"この線より上に行を挿入してください。")=0,データ整理_活動記録!D89,"")</f>
        <v/>
      </c>
      <c r="D89" t="str">
        <f ca="1">IF(COUNTIF(データ整理_活動記録!$F$2:'データ整理_活動記録'!$F89,"この線より上に行を挿入してください。")=0,データ整理_活動記録!E89,"")</f>
        <v/>
      </c>
      <c r="E89" t="str">
        <f ca="1">IF(COUNTIF(データ整理_活動記録!$F$2:'データ整理_活動記録'!$F89,"この線より上に行を挿入してください。")=0,データ整理_活動記録!F89,"")</f>
        <v/>
      </c>
      <c r="F89" t="str">
        <f ca="1">IF(COUNTIF(データ整理_活動記録!$F$2:'データ整理_活動記録'!$F89,"この線より上に行を挿入してください。")=0,IFERROR(VLOOKUP(データ整理_活動記録!G89,【選択肢】!$U$3:$V$74,2,),""),"")</f>
        <v/>
      </c>
      <c r="G89" t="str">
        <f ca="1">IF(COUNTIF(データ整理_活動記録!$F$2:'データ整理_活動記録'!$F89,"この線より上に行を挿入してください。")=0,データ整理_活動記録!H89,"")</f>
        <v/>
      </c>
      <c r="H89" t="str">
        <f ca="1">IF(COUNTIF(データ整理_活動記録!$F$2:'データ整理_活動記録'!$F89,"この線より上に行を挿入してください。")=0,IFERROR(VLOOKUP(データ整理_活動記録!I89,【選択肢】!$U$3:$V$74,2,),""),"")</f>
        <v/>
      </c>
      <c r="I89" t="str">
        <f ca="1">IF(COUNTIF(データ整理_活動記録!$F$2:'データ整理_活動記録'!$F89,"この線より上に行を挿入してください。")=0,IFERROR(VLOOKUP(データ整理_活動記録!J89,【選択肢】!$U$3:$V$74,2,),""),"")</f>
        <v/>
      </c>
      <c r="J89" t="str">
        <f ca="1">IF(COUNTIF(データ整理_活動記録!$F$2:'データ整理_活動記録'!$F89,"この線より上に行を挿入してください。")=0,IFERROR(VLOOKUP(データ整理_活動記録!K89,【選択肢】!$U$3:$V$74,2,),""),"")</f>
        <v/>
      </c>
      <c r="K89" t="str">
        <f ca="1">IF(COUNTIF(データ整理_活動記録!$F$2:'データ整理_活動記録'!$F89,"この線より上に行を挿入してください。")=0,IFERROR(VLOOKUP(データ整理_活動記録!L89,【選択肢】!$U$3:$V$74,2,),""),"")</f>
        <v/>
      </c>
      <c r="L89" t="str">
        <f ca="1">IF(COUNTIF(データ整理_活動記録!$F$2:'データ整理_活動記録'!$F89,"この線より上に行を挿入してください。")=0,IFERROR(VLOOKUP(データ整理_活動記録!M89,【選択肢】!$U$3:$V$74,2,),""),"")</f>
        <v/>
      </c>
      <c r="M89" t="str">
        <f ca="1">IF(COUNTIF(データ整理_活動記録!$F$2:'データ整理_活動記録'!$F89,"この線より上に行を挿入してください。")=0,データ整理_活動記録!N89,"")</f>
        <v/>
      </c>
    </row>
    <row r="90" spans="1:13" x14ac:dyDescent="0.15">
      <c r="A90" s="868" t="str">
        <f ca="1">IF(COUNTIF(データ整理_活動記録!$F$2:'データ整理_活動記録'!$F90,"この線より上に行を挿入してください。")=0,データ整理_活動記録!$B90,"")</f>
        <v/>
      </c>
      <c r="B90" s="997" t="str">
        <f ca="1">IF(COUNTIF(データ整理_活動記録!$F$2:'データ整理_活動記録'!$F90,"この線より上に行を挿入してください。")=0,データ整理_活動記録!$C90,"")</f>
        <v/>
      </c>
      <c r="C90" t="str">
        <f ca="1">IF(COUNTIF(データ整理_活動記録!$F$2:'データ整理_活動記録'!$F90,"この線より上に行を挿入してください。")=0,データ整理_活動記録!D90,"")</f>
        <v/>
      </c>
      <c r="D90" t="str">
        <f ca="1">IF(COUNTIF(データ整理_活動記録!$F$2:'データ整理_活動記録'!$F90,"この線より上に行を挿入してください。")=0,データ整理_活動記録!E90,"")</f>
        <v/>
      </c>
      <c r="E90" t="str">
        <f ca="1">IF(COUNTIF(データ整理_活動記録!$F$2:'データ整理_活動記録'!$F90,"この線より上に行を挿入してください。")=0,データ整理_活動記録!F90,"")</f>
        <v/>
      </c>
      <c r="F90" t="str">
        <f ca="1">IF(COUNTIF(データ整理_活動記録!$F$2:'データ整理_活動記録'!$F90,"この線より上に行を挿入してください。")=0,IFERROR(VLOOKUP(データ整理_活動記録!G90,【選択肢】!$U$3:$V$74,2,),""),"")</f>
        <v/>
      </c>
      <c r="G90" t="str">
        <f ca="1">IF(COUNTIF(データ整理_活動記録!$F$2:'データ整理_活動記録'!$F90,"この線より上に行を挿入してください。")=0,データ整理_活動記録!H90,"")</f>
        <v/>
      </c>
      <c r="H90" t="str">
        <f ca="1">IF(COUNTIF(データ整理_活動記録!$F$2:'データ整理_活動記録'!$F90,"この線より上に行を挿入してください。")=0,IFERROR(VLOOKUP(データ整理_活動記録!I90,【選択肢】!$U$3:$V$74,2,),""),"")</f>
        <v/>
      </c>
      <c r="I90" t="str">
        <f ca="1">IF(COUNTIF(データ整理_活動記録!$F$2:'データ整理_活動記録'!$F90,"この線より上に行を挿入してください。")=0,IFERROR(VLOOKUP(データ整理_活動記録!J90,【選択肢】!$U$3:$V$74,2,),""),"")</f>
        <v/>
      </c>
      <c r="J90" t="str">
        <f ca="1">IF(COUNTIF(データ整理_活動記録!$F$2:'データ整理_活動記録'!$F90,"この線より上に行を挿入してください。")=0,IFERROR(VLOOKUP(データ整理_活動記録!K90,【選択肢】!$U$3:$V$74,2,),""),"")</f>
        <v/>
      </c>
      <c r="K90" t="str">
        <f ca="1">IF(COUNTIF(データ整理_活動記録!$F$2:'データ整理_活動記録'!$F90,"この線より上に行を挿入してください。")=0,IFERROR(VLOOKUP(データ整理_活動記録!L90,【選択肢】!$U$3:$V$74,2,),""),"")</f>
        <v/>
      </c>
      <c r="L90" t="str">
        <f ca="1">IF(COUNTIF(データ整理_活動記録!$F$2:'データ整理_活動記録'!$F90,"この線より上に行を挿入してください。")=0,IFERROR(VLOOKUP(データ整理_活動記録!M90,【選択肢】!$U$3:$V$74,2,),""),"")</f>
        <v/>
      </c>
      <c r="M90" t="str">
        <f ca="1">IF(COUNTIF(データ整理_活動記録!$F$2:'データ整理_活動記録'!$F90,"この線より上に行を挿入してください。")=0,データ整理_活動記録!N90,"")</f>
        <v/>
      </c>
    </row>
    <row r="91" spans="1:13" x14ac:dyDescent="0.15">
      <c r="A91" s="868" t="str">
        <f ca="1">IF(COUNTIF(データ整理_活動記録!$F$2:'データ整理_活動記録'!$F91,"この線より上に行を挿入してください。")=0,データ整理_活動記録!$B91,"")</f>
        <v/>
      </c>
      <c r="B91" s="997" t="str">
        <f ca="1">IF(COUNTIF(データ整理_活動記録!$F$2:'データ整理_活動記録'!$F91,"この線より上に行を挿入してください。")=0,データ整理_活動記録!$C91,"")</f>
        <v/>
      </c>
      <c r="C91" t="str">
        <f ca="1">IF(COUNTIF(データ整理_活動記録!$F$2:'データ整理_活動記録'!$F91,"この線より上に行を挿入してください。")=0,データ整理_活動記録!D91,"")</f>
        <v/>
      </c>
      <c r="D91" t="str">
        <f ca="1">IF(COUNTIF(データ整理_活動記録!$F$2:'データ整理_活動記録'!$F91,"この線より上に行を挿入してください。")=0,データ整理_活動記録!E91,"")</f>
        <v/>
      </c>
      <c r="E91" t="str">
        <f ca="1">IF(COUNTIF(データ整理_活動記録!$F$2:'データ整理_活動記録'!$F91,"この線より上に行を挿入してください。")=0,データ整理_活動記録!F91,"")</f>
        <v/>
      </c>
      <c r="F91" t="str">
        <f ca="1">IF(COUNTIF(データ整理_活動記録!$F$2:'データ整理_活動記録'!$F91,"この線より上に行を挿入してください。")=0,IFERROR(VLOOKUP(データ整理_活動記録!G91,【選択肢】!$U$3:$V$74,2,),""),"")</f>
        <v/>
      </c>
      <c r="G91" t="str">
        <f ca="1">IF(COUNTIF(データ整理_活動記録!$F$2:'データ整理_活動記録'!$F91,"この線より上に行を挿入してください。")=0,データ整理_活動記録!H91,"")</f>
        <v/>
      </c>
      <c r="H91" t="str">
        <f ca="1">IF(COUNTIF(データ整理_活動記録!$F$2:'データ整理_活動記録'!$F91,"この線より上に行を挿入してください。")=0,IFERROR(VLOOKUP(データ整理_活動記録!I91,【選択肢】!$U$3:$V$74,2,),""),"")</f>
        <v/>
      </c>
      <c r="I91" t="str">
        <f ca="1">IF(COUNTIF(データ整理_活動記録!$F$2:'データ整理_活動記録'!$F91,"この線より上に行を挿入してください。")=0,IFERROR(VLOOKUP(データ整理_活動記録!J91,【選択肢】!$U$3:$V$74,2,),""),"")</f>
        <v/>
      </c>
      <c r="J91" t="str">
        <f ca="1">IF(COUNTIF(データ整理_活動記録!$F$2:'データ整理_活動記録'!$F91,"この線より上に行を挿入してください。")=0,IFERROR(VLOOKUP(データ整理_活動記録!K91,【選択肢】!$U$3:$V$74,2,),""),"")</f>
        <v/>
      </c>
      <c r="K91" t="str">
        <f ca="1">IF(COUNTIF(データ整理_活動記録!$F$2:'データ整理_活動記録'!$F91,"この線より上に行を挿入してください。")=0,IFERROR(VLOOKUP(データ整理_活動記録!L91,【選択肢】!$U$3:$V$74,2,),""),"")</f>
        <v/>
      </c>
      <c r="L91" t="str">
        <f ca="1">IF(COUNTIF(データ整理_活動記録!$F$2:'データ整理_活動記録'!$F91,"この線より上に行を挿入してください。")=0,IFERROR(VLOOKUP(データ整理_活動記録!M91,【選択肢】!$U$3:$V$74,2,),""),"")</f>
        <v/>
      </c>
      <c r="M91" t="str">
        <f ca="1">IF(COUNTIF(データ整理_活動記録!$F$2:'データ整理_活動記録'!$F91,"この線より上に行を挿入してください。")=0,データ整理_活動記録!N91,"")</f>
        <v/>
      </c>
    </row>
    <row r="92" spans="1:13" x14ac:dyDescent="0.15">
      <c r="A92" s="868" t="str">
        <f ca="1">IF(COUNTIF(データ整理_活動記録!$F$2:'データ整理_活動記録'!$F92,"この線より上に行を挿入してください。")=0,データ整理_活動記録!$B92,"")</f>
        <v/>
      </c>
      <c r="B92" s="997" t="str">
        <f ca="1">IF(COUNTIF(データ整理_活動記録!$F$2:'データ整理_活動記録'!$F92,"この線より上に行を挿入してください。")=0,データ整理_活動記録!$C92,"")</f>
        <v/>
      </c>
      <c r="C92" t="str">
        <f ca="1">IF(COUNTIF(データ整理_活動記録!$F$2:'データ整理_活動記録'!$F92,"この線より上に行を挿入してください。")=0,データ整理_活動記録!D92,"")</f>
        <v/>
      </c>
      <c r="D92" t="str">
        <f ca="1">IF(COUNTIF(データ整理_活動記録!$F$2:'データ整理_活動記録'!$F92,"この線より上に行を挿入してください。")=0,データ整理_活動記録!E92,"")</f>
        <v/>
      </c>
      <c r="E92" t="str">
        <f ca="1">IF(COUNTIF(データ整理_活動記録!$F$2:'データ整理_活動記録'!$F92,"この線より上に行を挿入してください。")=0,データ整理_活動記録!F92,"")</f>
        <v/>
      </c>
      <c r="F92" t="str">
        <f ca="1">IF(COUNTIF(データ整理_活動記録!$F$2:'データ整理_活動記録'!$F92,"この線より上に行を挿入してください。")=0,IFERROR(VLOOKUP(データ整理_活動記録!G92,【選択肢】!$U$3:$V$74,2,),""),"")</f>
        <v/>
      </c>
      <c r="G92" t="str">
        <f ca="1">IF(COUNTIF(データ整理_活動記録!$F$2:'データ整理_活動記録'!$F92,"この線より上に行を挿入してください。")=0,データ整理_活動記録!H92,"")</f>
        <v/>
      </c>
      <c r="H92" t="str">
        <f ca="1">IF(COUNTIF(データ整理_活動記録!$F$2:'データ整理_活動記録'!$F92,"この線より上に行を挿入してください。")=0,IFERROR(VLOOKUP(データ整理_活動記録!I92,【選択肢】!$U$3:$V$74,2,),""),"")</f>
        <v/>
      </c>
      <c r="I92" t="str">
        <f ca="1">IF(COUNTIF(データ整理_活動記録!$F$2:'データ整理_活動記録'!$F92,"この線より上に行を挿入してください。")=0,IFERROR(VLOOKUP(データ整理_活動記録!J92,【選択肢】!$U$3:$V$74,2,),""),"")</f>
        <v/>
      </c>
      <c r="J92" t="str">
        <f ca="1">IF(COUNTIF(データ整理_活動記録!$F$2:'データ整理_活動記録'!$F92,"この線より上に行を挿入してください。")=0,IFERROR(VLOOKUP(データ整理_活動記録!K92,【選択肢】!$U$3:$V$74,2,),""),"")</f>
        <v/>
      </c>
      <c r="K92" t="str">
        <f ca="1">IF(COUNTIF(データ整理_活動記録!$F$2:'データ整理_活動記録'!$F92,"この線より上に行を挿入してください。")=0,IFERROR(VLOOKUP(データ整理_活動記録!L92,【選択肢】!$U$3:$V$74,2,),""),"")</f>
        <v/>
      </c>
      <c r="L92" t="str">
        <f ca="1">IF(COUNTIF(データ整理_活動記録!$F$2:'データ整理_活動記録'!$F92,"この線より上に行を挿入してください。")=0,IFERROR(VLOOKUP(データ整理_活動記録!M92,【選択肢】!$U$3:$V$74,2,),""),"")</f>
        <v/>
      </c>
      <c r="M92" t="str">
        <f ca="1">IF(COUNTIF(データ整理_活動記録!$F$2:'データ整理_活動記録'!$F92,"この線より上に行を挿入してください。")=0,データ整理_活動記録!N92,"")</f>
        <v/>
      </c>
    </row>
    <row r="93" spans="1:13" x14ac:dyDescent="0.15">
      <c r="A93" s="868" t="str">
        <f ca="1">IF(COUNTIF(データ整理_活動記録!$F$2:'データ整理_活動記録'!$F93,"この線より上に行を挿入してください。")=0,データ整理_活動記録!$B93,"")</f>
        <v/>
      </c>
      <c r="B93" s="997" t="str">
        <f ca="1">IF(COUNTIF(データ整理_活動記録!$F$2:'データ整理_活動記録'!$F93,"この線より上に行を挿入してください。")=0,データ整理_活動記録!$C93,"")</f>
        <v/>
      </c>
      <c r="C93" t="str">
        <f ca="1">IF(COUNTIF(データ整理_活動記録!$F$2:'データ整理_活動記録'!$F93,"この線より上に行を挿入してください。")=0,データ整理_活動記録!D93,"")</f>
        <v/>
      </c>
      <c r="D93" t="str">
        <f ca="1">IF(COUNTIF(データ整理_活動記録!$F$2:'データ整理_活動記録'!$F93,"この線より上に行を挿入してください。")=0,データ整理_活動記録!E93,"")</f>
        <v/>
      </c>
      <c r="E93" t="str">
        <f ca="1">IF(COUNTIF(データ整理_活動記録!$F$2:'データ整理_活動記録'!$F93,"この線より上に行を挿入してください。")=0,データ整理_活動記録!F93,"")</f>
        <v/>
      </c>
      <c r="F93" t="str">
        <f ca="1">IF(COUNTIF(データ整理_活動記録!$F$2:'データ整理_活動記録'!$F93,"この線より上に行を挿入してください。")=0,IFERROR(VLOOKUP(データ整理_活動記録!G93,【選択肢】!$U$3:$V$74,2,),""),"")</f>
        <v/>
      </c>
      <c r="G93" t="str">
        <f ca="1">IF(COUNTIF(データ整理_活動記録!$F$2:'データ整理_活動記録'!$F93,"この線より上に行を挿入してください。")=0,データ整理_活動記録!H93,"")</f>
        <v/>
      </c>
      <c r="H93" t="str">
        <f ca="1">IF(COUNTIF(データ整理_活動記録!$F$2:'データ整理_活動記録'!$F93,"この線より上に行を挿入してください。")=0,IFERROR(VLOOKUP(データ整理_活動記録!I93,【選択肢】!$U$3:$V$74,2,),""),"")</f>
        <v/>
      </c>
      <c r="I93" t="str">
        <f ca="1">IF(COUNTIF(データ整理_活動記録!$F$2:'データ整理_活動記録'!$F93,"この線より上に行を挿入してください。")=0,IFERROR(VLOOKUP(データ整理_活動記録!J93,【選択肢】!$U$3:$V$74,2,),""),"")</f>
        <v/>
      </c>
      <c r="J93" t="str">
        <f ca="1">IF(COUNTIF(データ整理_活動記録!$F$2:'データ整理_活動記録'!$F93,"この線より上に行を挿入してください。")=0,IFERROR(VLOOKUP(データ整理_活動記録!K93,【選択肢】!$U$3:$V$74,2,),""),"")</f>
        <v/>
      </c>
      <c r="K93" t="str">
        <f ca="1">IF(COUNTIF(データ整理_活動記録!$F$2:'データ整理_活動記録'!$F93,"この線より上に行を挿入してください。")=0,IFERROR(VLOOKUP(データ整理_活動記録!L93,【選択肢】!$U$3:$V$74,2,),""),"")</f>
        <v/>
      </c>
      <c r="L93" t="str">
        <f ca="1">IF(COUNTIF(データ整理_活動記録!$F$2:'データ整理_活動記録'!$F93,"この線より上に行を挿入してください。")=0,IFERROR(VLOOKUP(データ整理_活動記録!M93,【選択肢】!$U$3:$V$74,2,),""),"")</f>
        <v/>
      </c>
      <c r="M93" t="str">
        <f ca="1">IF(COUNTIF(データ整理_活動記録!$F$2:'データ整理_活動記録'!$F93,"この線より上に行を挿入してください。")=0,データ整理_活動記録!N93,"")</f>
        <v/>
      </c>
    </row>
    <row r="94" spans="1:13" x14ac:dyDescent="0.15">
      <c r="A94" s="868" t="str">
        <f ca="1">IF(COUNTIF(データ整理_活動記録!$F$2:'データ整理_活動記録'!$F94,"この線より上に行を挿入してください。")=0,データ整理_活動記録!$B94,"")</f>
        <v/>
      </c>
      <c r="B94" s="997" t="str">
        <f ca="1">IF(COUNTIF(データ整理_活動記録!$F$2:'データ整理_活動記録'!$F94,"この線より上に行を挿入してください。")=0,データ整理_活動記録!$C94,"")</f>
        <v/>
      </c>
      <c r="C94" t="str">
        <f ca="1">IF(COUNTIF(データ整理_活動記録!$F$2:'データ整理_活動記録'!$F94,"この線より上に行を挿入してください。")=0,データ整理_活動記録!D94,"")</f>
        <v/>
      </c>
      <c r="D94" t="str">
        <f ca="1">IF(COUNTIF(データ整理_活動記録!$F$2:'データ整理_活動記録'!$F94,"この線より上に行を挿入してください。")=0,データ整理_活動記録!E94,"")</f>
        <v/>
      </c>
      <c r="E94" t="str">
        <f ca="1">IF(COUNTIF(データ整理_活動記録!$F$2:'データ整理_活動記録'!$F94,"この線より上に行を挿入してください。")=0,データ整理_活動記録!F94,"")</f>
        <v/>
      </c>
      <c r="F94" t="str">
        <f ca="1">IF(COUNTIF(データ整理_活動記録!$F$2:'データ整理_活動記録'!$F94,"この線より上に行を挿入してください。")=0,IFERROR(VLOOKUP(データ整理_活動記録!G94,【選択肢】!$U$3:$V$74,2,),""),"")</f>
        <v/>
      </c>
      <c r="G94" t="str">
        <f ca="1">IF(COUNTIF(データ整理_活動記録!$F$2:'データ整理_活動記録'!$F94,"この線より上に行を挿入してください。")=0,データ整理_活動記録!H94,"")</f>
        <v/>
      </c>
      <c r="H94" t="str">
        <f ca="1">IF(COUNTIF(データ整理_活動記録!$F$2:'データ整理_活動記録'!$F94,"この線より上に行を挿入してください。")=0,IFERROR(VLOOKUP(データ整理_活動記録!I94,【選択肢】!$U$3:$V$74,2,),""),"")</f>
        <v/>
      </c>
      <c r="I94" t="str">
        <f ca="1">IF(COUNTIF(データ整理_活動記録!$F$2:'データ整理_活動記録'!$F94,"この線より上に行を挿入してください。")=0,IFERROR(VLOOKUP(データ整理_活動記録!J94,【選択肢】!$U$3:$V$74,2,),""),"")</f>
        <v/>
      </c>
      <c r="J94" t="str">
        <f ca="1">IF(COUNTIF(データ整理_活動記録!$F$2:'データ整理_活動記録'!$F94,"この線より上に行を挿入してください。")=0,IFERROR(VLOOKUP(データ整理_活動記録!K94,【選択肢】!$U$3:$V$74,2,),""),"")</f>
        <v/>
      </c>
      <c r="K94" t="str">
        <f ca="1">IF(COUNTIF(データ整理_活動記録!$F$2:'データ整理_活動記録'!$F94,"この線より上に行を挿入してください。")=0,IFERROR(VLOOKUP(データ整理_活動記録!L94,【選択肢】!$U$3:$V$74,2,),""),"")</f>
        <v/>
      </c>
      <c r="L94" t="str">
        <f ca="1">IF(COUNTIF(データ整理_活動記録!$F$2:'データ整理_活動記録'!$F94,"この線より上に行を挿入してください。")=0,IFERROR(VLOOKUP(データ整理_活動記録!M94,【選択肢】!$U$3:$V$74,2,),""),"")</f>
        <v/>
      </c>
      <c r="M94" t="str">
        <f ca="1">IF(COUNTIF(データ整理_活動記録!$F$2:'データ整理_活動記録'!$F94,"この線より上に行を挿入してください。")=0,データ整理_活動記録!N94,"")</f>
        <v/>
      </c>
    </row>
    <row r="95" spans="1:13" x14ac:dyDescent="0.15">
      <c r="A95" s="868" t="str">
        <f ca="1">IF(COUNTIF(データ整理_活動記録!$F$2:'データ整理_活動記録'!$F95,"この線より上に行を挿入してください。")=0,データ整理_活動記録!$B95,"")</f>
        <v/>
      </c>
      <c r="B95" s="997" t="str">
        <f ca="1">IF(COUNTIF(データ整理_活動記録!$F$2:'データ整理_活動記録'!$F95,"この線より上に行を挿入してください。")=0,データ整理_活動記録!$C95,"")</f>
        <v/>
      </c>
      <c r="C95" t="str">
        <f ca="1">IF(COUNTIF(データ整理_活動記録!$F$2:'データ整理_活動記録'!$F95,"この線より上に行を挿入してください。")=0,データ整理_活動記録!D95,"")</f>
        <v/>
      </c>
      <c r="D95" t="str">
        <f ca="1">IF(COUNTIF(データ整理_活動記録!$F$2:'データ整理_活動記録'!$F95,"この線より上に行を挿入してください。")=0,データ整理_活動記録!E95,"")</f>
        <v/>
      </c>
      <c r="E95" t="str">
        <f ca="1">IF(COUNTIF(データ整理_活動記録!$F$2:'データ整理_活動記録'!$F95,"この線より上に行を挿入してください。")=0,データ整理_活動記録!F95,"")</f>
        <v/>
      </c>
      <c r="F95" t="str">
        <f ca="1">IF(COUNTIF(データ整理_活動記録!$F$2:'データ整理_活動記録'!$F95,"この線より上に行を挿入してください。")=0,IFERROR(VLOOKUP(データ整理_活動記録!G95,【選択肢】!$U$3:$V$74,2,),""),"")</f>
        <v/>
      </c>
      <c r="G95" t="str">
        <f ca="1">IF(COUNTIF(データ整理_活動記録!$F$2:'データ整理_活動記録'!$F95,"この線より上に行を挿入してください。")=0,データ整理_活動記録!H95,"")</f>
        <v/>
      </c>
      <c r="H95" t="str">
        <f ca="1">IF(COUNTIF(データ整理_活動記録!$F$2:'データ整理_活動記録'!$F95,"この線より上に行を挿入してください。")=0,IFERROR(VLOOKUP(データ整理_活動記録!I95,【選択肢】!$U$3:$V$74,2,),""),"")</f>
        <v/>
      </c>
      <c r="I95" t="str">
        <f ca="1">IF(COUNTIF(データ整理_活動記録!$F$2:'データ整理_活動記録'!$F95,"この線より上に行を挿入してください。")=0,IFERROR(VLOOKUP(データ整理_活動記録!J95,【選択肢】!$U$3:$V$74,2,),""),"")</f>
        <v/>
      </c>
      <c r="J95" t="str">
        <f ca="1">IF(COUNTIF(データ整理_活動記録!$F$2:'データ整理_活動記録'!$F95,"この線より上に行を挿入してください。")=0,IFERROR(VLOOKUP(データ整理_活動記録!K95,【選択肢】!$U$3:$V$74,2,),""),"")</f>
        <v/>
      </c>
      <c r="K95" t="str">
        <f ca="1">IF(COUNTIF(データ整理_活動記録!$F$2:'データ整理_活動記録'!$F95,"この線より上に行を挿入してください。")=0,IFERROR(VLOOKUP(データ整理_活動記録!L95,【選択肢】!$U$3:$V$74,2,),""),"")</f>
        <v/>
      </c>
      <c r="L95" t="str">
        <f ca="1">IF(COUNTIF(データ整理_活動記録!$F$2:'データ整理_活動記録'!$F95,"この線より上に行を挿入してください。")=0,IFERROR(VLOOKUP(データ整理_活動記録!M95,【選択肢】!$U$3:$V$74,2,),""),"")</f>
        <v/>
      </c>
      <c r="M95" t="str">
        <f ca="1">IF(COUNTIF(データ整理_活動記録!$F$2:'データ整理_活動記録'!$F95,"この線より上に行を挿入してください。")=0,データ整理_活動記録!N95,"")</f>
        <v/>
      </c>
    </row>
    <row r="96" spans="1:13" x14ac:dyDescent="0.15">
      <c r="A96" s="868" t="str">
        <f ca="1">IF(COUNTIF(データ整理_活動記録!$F$2:'データ整理_活動記録'!$F96,"この線より上に行を挿入してください。")=0,データ整理_活動記録!$B96,"")</f>
        <v/>
      </c>
      <c r="B96" s="997" t="str">
        <f ca="1">IF(COUNTIF(データ整理_活動記録!$F$2:'データ整理_活動記録'!$F96,"この線より上に行を挿入してください。")=0,データ整理_活動記録!$C96,"")</f>
        <v/>
      </c>
      <c r="C96" t="str">
        <f ca="1">IF(COUNTIF(データ整理_活動記録!$F$2:'データ整理_活動記録'!$F96,"この線より上に行を挿入してください。")=0,データ整理_活動記録!D96,"")</f>
        <v/>
      </c>
      <c r="D96" t="str">
        <f ca="1">IF(COUNTIF(データ整理_活動記録!$F$2:'データ整理_活動記録'!$F96,"この線より上に行を挿入してください。")=0,データ整理_活動記録!E96,"")</f>
        <v/>
      </c>
      <c r="E96" t="str">
        <f ca="1">IF(COUNTIF(データ整理_活動記録!$F$2:'データ整理_活動記録'!$F96,"この線より上に行を挿入してください。")=0,データ整理_活動記録!F96,"")</f>
        <v/>
      </c>
      <c r="F96" t="str">
        <f ca="1">IF(COUNTIF(データ整理_活動記録!$F$2:'データ整理_活動記録'!$F96,"この線より上に行を挿入してください。")=0,IFERROR(VLOOKUP(データ整理_活動記録!G96,【選択肢】!$U$3:$V$74,2,),""),"")</f>
        <v/>
      </c>
      <c r="G96" t="str">
        <f ca="1">IF(COUNTIF(データ整理_活動記録!$F$2:'データ整理_活動記録'!$F96,"この線より上に行を挿入してください。")=0,データ整理_活動記録!H96,"")</f>
        <v/>
      </c>
      <c r="H96" t="str">
        <f ca="1">IF(COUNTIF(データ整理_活動記録!$F$2:'データ整理_活動記録'!$F96,"この線より上に行を挿入してください。")=0,IFERROR(VLOOKUP(データ整理_活動記録!I96,【選択肢】!$U$3:$V$74,2,),""),"")</f>
        <v/>
      </c>
      <c r="I96" t="str">
        <f ca="1">IF(COUNTIF(データ整理_活動記録!$F$2:'データ整理_活動記録'!$F96,"この線より上に行を挿入してください。")=0,IFERROR(VLOOKUP(データ整理_活動記録!J96,【選択肢】!$U$3:$V$74,2,),""),"")</f>
        <v/>
      </c>
      <c r="J96" t="str">
        <f ca="1">IF(COUNTIF(データ整理_活動記録!$F$2:'データ整理_活動記録'!$F96,"この線より上に行を挿入してください。")=0,IFERROR(VLOOKUP(データ整理_活動記録!K96,【選択肢】!$U$3:$V$74,2,),""),"")</f>
        <v/>
      </c>
      <c r="K96" t="str">
        <f ca="1">IF(COUNTIF(データ整理_活動記録!$F$2:'データ整理_活動記録'!$F96,"この線より上に行を挿入してください。")=0,IFERROR(VLOOKUP(データ整理_活動記録!L96,【選択肢】!$U$3:$V$74,2,),""),"")</f>
        <v/>
      </c>
      <c r="L96" t="str">
        <f ca="1">IF(COUNTIF(データ整理_活動記録!$F$2:'データ整理_活動記録'!$F96,"この線より上に行を挿入してください。")=0,IFERROR(VLOOKUP(データ整理_活動記録!M96,【選択肢】!$U$3:$V$74,2,),""),"")</f>
        <v/>
      </c>
      <c r="M96" t="str">
        <f ca="1">IF(COUNTIF(データ整理_活動記録!$F$2:'データ整理_活動記録'!$F96,"この線より上に行を挿入してください。")=0,データ整理_活動記録!N96,"")</f>
        <v/>
      </c>
    </row>
    <row r="97" spans="1:13" x14ac:dyDescent="0.15">
      <c r="A97" s="868" t="str">
        <f ca="1">IF(COUNTIF(データ整理_活動記録!$F$2:'データ整理_活動記録'!$F97,"この線より上に行を挿入してください。")=0,データ整理_活動記録!$B97,"")</f>
        <v/>
      </c>
      <c r="B97" s="997" t="str">
        <f ca="1">IF(COUNTIF(データ整理_活動記録!$F$2:'データ整理_活動記録'!$F97,"この線より上に行を挿入してください。")=0,データ整理_活動記録!$C97,"")</f>
        <v/>
      </c>
      <c r="C97" t="str">
        <f ca="1">IF(COUNTIF(データ整理_活動記録!$F$2:'データ整理_活動記録'!$F97,"この線より上に行を挿入してください。")=0,データ整理_活動記録!D97,"")</f>
        <v/>
      </c>
      <c r="D97" t="str">
        <f ca="1">IF(COUNTIF(データ整理_活動記録!$F$2:'データ整理_活動記録'!$F97,"この線より上に行を挿入してください。")=0,データ整理_活動記録!E97,"")</f>
        <v/>
      </c>
      <c r="E97" t="str">
        <f ca="1">IF(COUNTIF(データ整理_活動記録!$F$2:'データ整理_活動記録'!$F97,"この線より上に行を挿入してください。")=0,データ整理_活動記録!F97,"")</f>
        <v/>
      </c>
      <c r="F97" t="str">
        <f ca="1">IF(COUNTIF(データ整理_活動記録!$F$2:'データ整理_活動記録'!$F97,"この線より上に行を挿入してください。")=0,IFERROR(VLOOKUP(データ整理_活動記録!G97,【選択肢】!$U$3:$V$74,2,),""),"")</f>
        <v/>
      </c>
      <c r="G97" t="str">
        <f ca="1">IF(COUNTIF(データ整理_活動記録!$F$2:'データ整理_活動記録'!$F97,"この線より上に行を挿入してください。")=0,データ整理_活動記録!H97,"")</f>
        <v/>
      </c>
      <c r="H97" t="str">
        <f ca="1">IF(COUNTIF(データ整理_活動記録!$F$2:'データ整理_活動記録'!$F97,"この線より上に行を挿入してください。")=0,IFERROR(VLOOKUP(データ整理_活動記録!I97,【選択肢】!$U$3:$V$74,2,),""),"")</f>
        <v/>
      </c>
      <c r="I97" t="str">
        <f ca="1">IF(COUNTIF(データ整理_活動記録!$F$2:'データ整理_活動記録'!$F97,"この線より上に行を挿入してください。")=0,IFERROR(VLOOKUP(データ整理_活動記録!J97,【選択肢】!$U$3:$V$74,2,),""),"")</f>
        <v/>
      </c>
      <c r="J97" t="str">
        <f ca="1">IF(COUNTIF(データ整理_活動記録!$F$2:'データ整理_活動記録'!$F97,"この線より上に行を挿入してください。")=0,IFERROR(VLOOKUP(データ整理_活動記録!K97,【選択肢】!$U$3:$V$74,2,),""),"")</f>
        <v/>
      </c>
      <c r="K97" t="str">
        <f ca="1">IF(COUNTIF(データ整理_活動記録!$F$2:'データ整理_活動記録'!$F97,"この線より上に行を挿入してください。")=0,IFERROR(VLOOKUP(データ整理_活動記録!L97,【選択肢】!$U$3:$V$74,2,),""),"")</f>
        <v/>
      </c>
      <c r="L97" t="str">
        <f ca="1">IF(COUNTIF(データ整理_活動記録!$F$2:'データ整理_活動記録'!$F97,"この線より上に行を挿入してください。")=0,IFERROR(VLOOKUP(データ整理_活動記録!M97,【選択肢】!$U$3:$V$74,2,),""),"")</f>
        <v/>
      </c>
      <c r="M97" t="str">
        <f ca="1">IF(COUNTIF(データ整理_活動記録!$F$2:'データ整理_活動記録'!$F97,"この線より上に行を挿入してください。")=0,データ整理_活動記録!N97,"")</f>
        <v/>
      </c>
    </row>
    <row r="98" spans="1:13" x14ac:dyDescent="0.15">
      <c r="A98" s="868" t="str">
        <f ca="1">IF(COUNTIF(データ整理_活動記録!$F$2:'データ整理_活動記録'!$F98,"この線より上に行を挿入してください。")=0,データ整理_活動記録!$B98,"")</f>
        <v/>
      </c>
      <c r="B98" s="997" t="str">
        <f ca="1">IF(COUNTIF(データ整理_活動記録!$F$2:'データ整理_活動記録'!$F98,"この線より上に行を挿入してください。")=0,データ整理_活動記録!$C98,"")</f>
        <v/>
      </c>
      <c r="C98" t="str">
        <f ca="1">IF(COUNTIF(データ整理_活動記録!$F$2:'データ整理_活動記録'!$F98,"この線より上に行を挿入してください。")=0,データ整理_活動記録!D98,"")</f>
        <v/>
      </c>
      <c r="D98" t="str">
        <f ca="1">IF(COUNTIF(データ整理_活動記録!$F$2:'データ整理_活動記録'!$F98,"この線より上に行を挿入してください。")=0,データ整理_活動記録!E98,"")</f>
        <v/>
      </c>
      <c r="E98" t="str">
        <f ca="1">IF(COUNTIF(データ整理_活動記録!$F$2:'データ整理_活動記録'!$F98,"この線より上に行を挿入してください。")=0,データ整理_活動記録!F98,"")</f>
        <v/>
      </c>
      <c r="F98" t="str">
        <f ca="1">IF(COUNTIF(データ整理_活動記録!$F$2:'データ整理_活動記録'!$F98,"この線より上に行を挿入してください。")=0,IFERROR(VLOOKUP(データ整理_活動記録!G98,【選択肢】!$U$3:$V$74,2,),""),"")</f>
        <v/>
      </c>
      <c r="G98" t="str">
        <f ca="1">IF(COUNTIF(データ整理_活動記録!$F$2:'データ整理_活動記録'!$F98,"この線より上に行を挿入してください。")=0,データ整理_活動記録!H98,"")</f>
        <v/>
      </c>
      <c r="H98" t="str">
        <f ca="1">IF(COUNTIF(データ整理_活動記録!$F$2:'データ整理_活動記録'!$F98,"この線より上に行を挿入してください。")=0,IFERROR(VLOOKUP(データ整理_活動記録!I98,【選択肢】!$U$3:$V$74,2,),""),"")</f>
        <v/>
      </c>
      <c r="I98" t="str">
        <f ca="1">IF(COUNTIF(データ整理_活動記録!$F$2:'データ整理_活動記録'!$F98,"この線より上に行を挿入してください。")=0,IFERROR(VLOOKUP(データ整理_活動記録!J98,【選択肢】!$U$3:$V$74,2,),""),"")</f>
        <v/>
      </c>
      <c r="J98" t="str">
        <f ca="1">IF(COUNTIF(データ整理_活動記録!$F$2:'データ整理_活動記録'!$F98,"この線より上に行を挿入してください。")=0,IFERROR(VLOOKUP(データ整理_活動記録!K98,【選択肢】!$U$3:$V$74,2,),""),"")</f>
        <v/>
      </c>
      <c r="K98" t="str">
        <f ca="1">IF(COUNTIF(データ整理_活動記録!$F$2:'データ整理_活動記録'!$F98,"この線より上に行を挿入してください。")=0,IFERROR(VLOOKUP(データ整理_活動記録!L98,【選択肢】!$U$3:$V$74,2,),""),"")</f>
        <v/>
      </c>
      <c r="L98" t="str">
        <f ca="1">IF(COUNTIF(データ整理_活動記録!$F$2:'データ整理_活動記録'!$F98,"この線より上に行を挿入してください。")=0,IFERROR(VLOOKUP(データ整理_活動記録!M98,【選択肢】!$U$3:$V$74,2,),""),"")</f>
        <v/>
      </c>
      <c r="M98" t="str">
        <f ca="1">IF(COUNTIF(データ整理_活動記録!$F$2:'データ整理_活動記録'!$F98,"この線より上に行を挿入してください。")=0,データ整理_活動記録!N98,"")</f>
        <v/>
      </c>
    </row>
    <row r="99" spans="1:13" x14ac:dyDescent="0.15">
      <c r="A99" s="868" t="str">
        <f ca="1">IF(COUNTIF(データ整理_活動記録!$F$2:'データ整理_活動記録'!$F99,"この線より上に行を挿入してください。")=0,データ整理_活動記録!$B99,"")</f>
        <v/>
      </c>
      <c r="B99" s="997" t="str">
        <f ca="1">IF(COUNTIF(データ整理_活動記録!$F$2:'データ整理_活動記録'!$F99,"この線より上に行を挿入してください。")=0,データ整理_活動記録!$C99,"")</f>
        <v/>
      </c>
      <c r="C99" t="str">
        <f ca="1">IF(COUNTIF(データ整理_活動記録!$F$2:'データ整理_活動記録'!$F99,"この線より上に行を挿入してください。")=0,データ整理_活動記録!D99,"")</f>
        <v/>
      </c>
      <c r="D99" t="str">
        <f ca="1">IF(COUNTIF(データ整理_活動記録!$F$2:'データ整理_活動記録'!$F99,"この線より上に行を挿入してください。")=0,データ整理_活動記録!E99,"")</f>
        <v/>
      </c>
      <c r="E99" t="str">
        <f ca="1">IF(COUNTIF(データ整理_活動記録!$F$2:'データ整理_活動記録'!$F99,"この線より上に行を挿入してください。")=0,データ整理_活動記録!F99,"")</f>
        <v/>
      </c>
      <c r="F99" t="str">
        <f ca="1">IF(COUNTIF(データ整理_活動記録!$F$2:'データ整理_活動記録'!$F99,"この線より上に行を挿入してください。")=0,IFERROR(VLOOKUP(データ整理_活動記録!G99,【選択肢】!$U$3:$V$74,2,),""),"")</f>
        <v/>
      </c>
      <c r="G99" t="str">
        <f ca="1">IF(COUNTIF(データ整理_活動記録!$F$2:'データ整理_活動記録'!$F99,"この線より上に行を挿入してください。")=0,データ整理_活動記録!H99,"")</f>
        <v/>
      </c>
      <c r="H99" t="str">
        <f ca="1">IF(COUNTIF(データ整理_活動記録!$F$2:'データ整理_活動記録'!$F99,"この線より上に行を挿入してください。")=0,IFERROR(VLOOKUP(データ整理_活動記録!I99,【選択肢】!$U$3:$V$74,2,),""),"")</f>
        <v/>
      </c>
      <c r="I99" t="str">
        <f ca="1">IF(COUNTIF(データ整理_活動記録!$F$2:'データ整理_活動記録'!$F99,"この線より上に行を挿入してください。")=0,IFERROR(VLOOKUP(データ整理_活動記録!J99,【選択肢】!$U$3:$V$74,2,),""),"")</f>
        <v/>
      </c>
      <c r="J99" t="str">
        <f ca="1">IF(COUNTIF(データ整理_活動記録!$F$2:'データ整理_活動記録'!$F99,"この線より上に行を挿入してください。")=0,IFERROR(VLOOKUP(データ整理_活動記録!K99,【選択肢】!$U$3:$V$74,2,),""),"")</f>
        <v/>
      </c>
      <c r="K99" t="str">
        <f ca="1">IF(COUNTIF(データ整理_活動記録!$F$2:'データ整理_活動記録'!$F99,"この線より上に行を挿入してください。")=0,IFERROR(VLOOKUP(データ整理_活動記録!L99,【選択肢】!$U$3:$V$74,2,),""),"")</f>
        <v/>
      </c>
      <c r="L99" t="str">
        <f ca="1">IF(COUNTIF(データ整理_活動記録!$F$2:'データ整理_活動記録'!$F99,"この線より上に行を挿入してください。")=0,IFERROR(VLOOKUP(データ整理_活動記録!M99,【選択肢】!$U$3:$V$74,2,),""),"")</f>
        <v/>
      </c>
      <c r="M99" t="str">
        <f ca="1">IF(COUNTIF(データ整理_活動記録!$F$2:'データ整理_活動記録'!$F99,"この線より上に行を挿入してください。")=0,データ整理_活動記録!N99,"")</f>
        <v/>
      </c>
    </row>
    <row r="100" spans="1:13" x14ac:dyDescent="0.15">
      <c r="A100" s="868" t="str">
        <f ca="1">IF(COUNTIF(データ整理_活動記録!$F$2:'データ整理_活動記録'!$F100,"この線より上に行を挿入してください。")=0,データ整理_活動記録!$B100,"")</f>
        <v/>
      </c>
      <c r="B100" s="997" t="str">
        <f ca="1">IF(COUNTIF(データ整理_活動記録!$F$2:'データ整理_活動記録'!$F100,"この線より上に行を挿入してください。")=0,データ整理_活動記録!$C100,"")</f>
        <v/>
      </c>
      <c r="C100" t="str">
        <f ca="1">IF(COUNTIF(データ整理_活動記録!$F$2:'データ整理_活動記録'!$F100,"この線より上に行を挿入してください。")=0,データ整理_活動記録!D100,"")</f>
        <v/>
      </c>
      <c r="D100" t="str">
        <f ca="1">IF(COUNTIF(データ整理_活動記録!$F$2:'データ整理_活動記録'!$F100,"この線より上に行を挿入してください。")=0,データ整理_活動記録!E100,"")</f>
        <v/>
      </c>
      <c r="E100" t="str">
        <f ca="1">IF(COUNTIF(データ整理_活動記録!$F$2:'データ整理_活動記録'!$F100,"この線より上に行を挿入してください。")=0,データ整理_活動記録!F100,"")</f>
        <v/>
      </c>
      <c r="F100" t="str">
        <f ca="1">IF(COUNTIF(データ整理_活動記録!$F$2:'データ整理_活動記録'!$F100,"この線より上に行を挿入してください。")=0,IFERROR(VLOOKUP(データ整理_活動記録!G100,【選択肢】!$U$3:$V$74,2,),""),"")</f>
        <v/>
      </c>
      <c r="G100" t="str">
        <f ca="1">IF(COUNTIF(データ整理_活動記録!$F$2:'データ整理_活動記録'!$F100,"この線より上に行を挿入してください。")=0,データ整理_活動記録!H100,"")</f>
        <v/>
      </c>
      <c r="H100" t="str">
        <f ca="1">IF(COUNTIF(データ整理_活動記録!$F$2:'データ整理_活動記録'!$F100,"この線より上に行を挿入してください。")=0,IFERROR(VLOOKUP(データ整理_活動記録!I100,【選択肢】!$U$3:$V$74,2,),""),"")</f>
        <v/>
      </c>
      <c r="I100" t="str">
        <f ca="1">IF(COUNTIF(データ整理_活動記録!$F$2:'データ整理_活動記録'!$F100,"この線より上に行を挿入してください。")=0,IFERROR(VLOOKUP(データ整理_活動記録!J100,【選択肢】!$U$3:$V$74,2,),""),"")</f>
        <v/>
      </c>
      <c r="J100" t="str">
        <f ca="1">IF(COUNTIF(データ整理_活動記録!$F$2:'データ整理_活動記録'!$F100,"この線より上に行を挿入してください。")=0,IFERROR(VLOOKUP(データ整理_活動記録!K100,【選択肢】!$U$3:$V$74,2,),""),"")</f>
        <v/>
      </c>
      <c r="K100" t="str">
        <f ca="1">IF(COUNTIF(データ整理_活動記録!$F$2:'データ整理_活動記録'!$F100,"この線より上に行を挿入してください。")=0,IFERROR(VLOOKUP(データ整理_活動記録!L100,【選択肢】!$U$3:$V$74,2,),""),"")</f>
        <v/>
      </c>
      <c r="L100" t="str">
        <f ca="1">IF(COUNTIF(データ整理_活動記録!$F$2:'データ整理_活動記録'!$F100,"この線より上に行を挿入してください。")=0,IFERROR(VLOOKUP(データ整理_活動記録!M100,【選択肢】!$U$3:$V$74,2,),""),"")</f>
        <v/>
      </c>
      <c r="M100" t="str">
        <f ca="1">IF(COUNTIF(データ整理_活動記録!$F$2:'データ整理_活動記録'!$F100,"この線より上に行を挿入してください。")=0,データ整理_活動記録!N100,"")</f>
        <v/>
      </c>
    </row>
    <row r="101" spans="1:13" x14ac:dyDescent="0.15">
      <c r="A101" s="868" t="str">
        <f ca="1">IF(COUNTIF(データ整理_活動記録!$F$2:'データ整理_活動記録'!$F101,"この線より上に行を挿入してください。")=0,データ整理_活動記録!$B101,"")</f>
        <v/>
      </c>
      <c r="B101" s="997" t="str">
        <f ca="1">IF(COUNTIF(データ整理_活動記録!$F$2:'データ整理_活動記録'!$F101,"この線より上に行を挿入してください。")=0,データ整理_活動記録!$C101,"")</f>
        <v/>
      </c>
      <c r="C101" t="str">
        <f ca="1">IF(COUNTIF(データ整理_活動記録!$F$2:'データ整理_活動記録'!$F101,"この線より上に行を挿入してください。")=0,データ整理_活動記録!D101,"")</f>
        <v/>
      </c>
      <c r="D101" t="str">
        <f ca="1">IF(COUNTIF(データ整理_活動記録!$F$2:'データ整理_活動記録'!$F101,"この線より上に行を挿入してください。")=0,データ整理_活動記録!E101,"")</f>
        <v/>
      </c>
      <c r="E101" t="str">
        <f ca="1">IF(COUNTIF(データ整理_活動記録!$F$2:'データ整理_活動記録'!$F101,"この線より上に行を挿入してください。")=0,データ整理_活動記録!F101,"")</f>
        <v/>
      </c>
      <c r="F101" t="str">
        <f ca="1">IF(COUNTIF(データ整理_活動記録!$F$2:'データ整理_活動記録'!$F101,"この線より上に行を挿入してください。")=0,IFERROR(VLOOKUP(データ整理_活動記録!G101,【選択肢】!$U$3:$V$74,2,),""),"")</f>
        <v/>
      </c>
      <c r="G101" t="str">
        <f ca="1">IF(COUNTIF(データ整理_活動記録!$F$2:'データ整理_活動記録'!$F101,"この線より上に行を挿入してください。")=0,データ整理_活動記録!H101,"")</f>
        <v/>
      </c>
      <c r="H101" t="str">
        <f ca="1">IF(COUNTIF(データ整理_活動記録!$F$2:'データ整理_活動記録'!$F101,"この線より上に行を挿入してください。")=0,IFERROR(VLOOKUP(データ整理_活動記録!I101,【選択肢】!$U$3:$V$74,2,),""),"")</f>
        <v/>
      </c>
      <c r="I101" t="str">
        <f ca="1">IF(COUNTIF(データ整理_活動記録!$F$2:'データ整理_活動記録'!$F101,"この線より上に行を挿入してください。")=0,IFERROR(VLOOKUP(データ整理_活動記録!J101,【選択肢】!$U$3:$V$74,2,),""),"")</f>
        <v/>
      </c>
      <c r="J101" t="str">
        <f ca="1">IF(COUNTIF(データ整理_活動記録!$F$2:'データ整理_活動記録'!$F101,"この線より上に行を挿入してください。")=0,IFERROR(VLOOKUP(データ整理_活動記録!K101,【選択肢】!$U$3:$V$74,2,),""),"")</f>
        <v/>
      </c>
      <c r="K101" t="str">
        <f ca="1">IF(COUNTIF(データ整理_活動記録!$F$2:'データ整理_活動記録'!$F101,"この線より上に行を挿入してください。")=0,IFERROR(VLOOKUP(データ整理_活動記録!L101,【選択肢】!$U$3:$V$74,2,),""),"")</f>
        <v/>
      </c>
      <c r="L101" t="str">
        <f ca="1">IF(COUNTIF(データ整理_活動記録!$F$2:'データ整理_活動記録'!$F101,"この線より上に行を挿入してください。")=0,IFERROR(VLOOKUP(データ整理_活動記録!M101,【選択肢】!$U$3:$V$74,2,),""),"")</f>
        <v/>
      </c>
      <c r="M101" t="str">
        <f ca="1">IF(COUNTIF(データ整理_活動記録!$F$2:'データ整理_活動記録'!$F101,"この線より上に行を挿入してください。")=0,データ整理_活動記録!N101,"")</f>
        <v/>
      </c>
    </row>
    <row r="102" spans="1:13" x14ac:dyDescent="0.15">
      <c r="A102" s="868" t="str">
        <f ca="1">IF(COUNTIF(データ整理_活動記録!$F$2:'データ整理_活動記録'!$F102,"この線より上に行を挿入してください。")=0,データ整理_活動記録!$B102,"")</f>
        <v/>
      </c>
      <c r="B102" s="997" t="str">
        <f ca="1">IF(COUNTIF(データ整理_活動記録!$F$2:'データ整理_活動記録'!$F102,"この線より上に行を挿入してください。")=0,データ整理_活動記録!$C102,"")</f>
        <v/>
      </c>
      <c r="C102" t="str">
        <f ca="1">IF(COUNTIF(データ整理_活動記録!$F$2:'データ整理_活動記録'!$F102,"この線より上に行を挿入してください。")=0,データ整理_活動記録!D102,"")</f>
        <v/>
      </c>
      <c r="D102" t="str">
        <f ca="1">IF(COUNTIF(データ整理_活動記録!$F$2:'データ整理_活動記録'!$F102,"この線より上に行を挿入してください。")=0,データ整理_活動記録!E102,"")</f>
        <v/>
      </c>
      <c r="E102" t="str">
        <f ca="1">IF(COUNTIF(データ整理_活動記録!$F$2:'データ整理_活動記録'!$F102,"この線より上に行を挿入してください。")=0,データ整理_活動記録!F102,"")</f>
        <v/>
      </c>
      <c r="F102" t="str">
        <f ca="1">IF(COUNTIF(データ整理_活動記録!$F$2:'データ整理_活動記録'!$F102,"この線より上に行を挿入してください。")=0,IFERROR(VLOOKUP(データ整理_活動記録!G102,【選択肢】!$U$3:$V$74,2,),""),"")</f>
        <v/>
      </c>
      <c r="G102" t="str">
        <f ca="1">IF(COUNTIF(データ整理_活動記録!$F$2:'データ整理_活動記録'!$F102,"この線より上に行を挿入してください。")=0,データ整理_活動記録!H102,"")</f>
        <v/>
      </c>
      <c r="H102" t="str">
        <f ca="1">IF(COUNTIF(データ整理_活動記録!$F$2:'データ整理_活動記録'!$F102,"この線より上に行を挿入してください。")=0,IFERROR(VLOOKUP(データ整理_活動記録!I102,【選択肢】!$U$3:$V$74,2,),""),"")</f>
        <v/>
      </c>
      <c r="I102" t="str">
        <f ca="1">IF(COUNTIF(データ整理_活動記録!$F$2:'データ整理_活動記録'!$F102,"この線より上に行を挿入してください。")=0,IFERROR(VLOOKUP(データ整理_活動記録!J102,【選択肢】!$U$3:$V$74,2,),""),"")</f>
        <v/>
      </c>
      <c r="J102" t="str">
        <f ca="1">IF(COUNTIF(データ整理_活動記録!$F$2:'データ整理_活動記録'!$F102,"この線より上に行を挿入してください。")=0,IFERROR(VLOOKUP(データ整理_活動記録!K102,【選択肢】!$U$3:$V$74,2,),""),"")</f>
        <v/>
      </c>
      <c r="K102" t="str">
        <f ca="1">IF(COUNTIF(データ整理_活動記録!$F$2:'データ整理_活動記録'!$F102,"この線より上に行を挿入してください。")=0,IFERROR(VLOOKUP(データ整理_活動記録!L102,【選択肢】!$U$3:$V$74,2,),""),"")</f>
        <v/>
      </c>
      <c r="L102" t="str">
        <f ca="1">IF(COUNTIF(データ整理_活動記録!$F$2:'データ整理_活動記録'!$F102,"この線より上に行を挿入してください。")=0,IFERROR(VLOOKUP(データ整理_活動記録!M102,【選択肢】!$U$3:$V$74,2,),""),"")</f>
        <v/>
      </c>
      <c r="M102" t="str">
        <f ca="1">IF(COUNTIF(データ整理_活動記録!$F$2:'データ整理_活動記録'!$F102,"この線より上に行を挿入してください。")=0,データ整理_活動記録!N102,"")</f>
        <v/>
      </c>
    </row>
    <row r="103" spans="1:13" x14ac:dyDescent="0.15">
      <c r="A103" s="868" t="str">
        <f ca="1">IF(COUNTIF(データ整理_活動記録!$F$2:'データ整理_活動記録'!$F103,"この線より上に行を挿入してください。")=0,データ整理_活動記録!$B103,"")</f>
        <v/>
      </c>
      <c r="B103" s="997" t="str">
        <f ca="1">IF(COUNTIF(データ整理_活動記録!$F$2:'データ整理_活動記録'!$F103,"この線より上に行を挿入してください。")=0,データ整理_活動記録!$C103,"")</f>
        <v/>
      </c>
      <c r="C103" t="str">
        <f ca="1">IF(COUNTIF(データ整理_活動記録!$F$2:'データ整理_活動記録'!$F103,"この線より上に行を挿入してください。")=0,データ整理_活動記録!D103,"")</f>
        <v/>
      </c>
      <c r="D103" t="str">
        <f ca="1">IF(COUNTIF(データ整理_活動記録!$F$2:'データ整理_活動記録'!$F103,"この線より上に行を挿入してください。")=0,データ整理_活動記録!E103,"")</f>
        <v/>
      </c>
      <c r="E103" t="str">
        <f ca="1">IF(COUNTIF(データ整理_活動記録!$F$2:'データ整理_活動記録'!$F103,"この線より上に行を挿入してください。")=0,データ整理_活動記録!F103,"")</f>
        <v/>
      </c>
      <c r="F103" t="str">
        <f ca="1">IF(COUNTIF(データ整理_活動記録!$F$2:'データ整理_活動記録'!$F103,"この線より上に行を挿入してください。")=0,IFERROR(VLOOKUP(データ整理_活動記録!G103,【選択肢】!$U$3:$V$74,2,),""),"")</f>
        <v/>
      </c>
      <c r="G103" t="str">
        <f ca="1">IF(COUNTIF(データ整理_活動記録!$F$2:'データ整理_活動記録'!$F103,"この線より上に行を挿入してください。")=0,データ整理_活動記録!H103,"")</f>
        <v/>
      </c>
      <c r="H103" t="str">
        <f ca="1">IF(COUNTIF(データ整理_活動記録!$F$2:'データ整理_活動記録'!$F103,"この線より上に行を挿入してください。")=0,IFERROR(VLOOKUP(データ整理_活動記録!I103,【選択肢】!$U$3:$V$74,2,),""),"")</f>
        <v/>
      </c>
      <c r="I103" t="str">
        <f ca="1">IF(COUNTIF(データ整理_活動記録!$F$2:'データ整理_活動記録'!$F103,"この線より上に行を挿入してください。")=0,IFERROR(VLOOKUP(データ整理_活動記録!J103,【選択肢】!$U$3:$V$74,2,),""),"")</f>
        <v/>
      </c>
      <c r="J103" t="str">
        <f ca="1">IF(COUNTIF(データ整理_活動記録!$F$2:'データ整理_活動記録'!$F103,"この線より上に行を挿入してください。")=0,IFERROR(VLOOKUP(データ整理_活動記録!K103,【選択肢】!$U$3:$V$74,2,),""),"")</f>
        <v/>
      </c>
      <c r="K103" t="str">
        <f ca="1">IF(COUNTIF(データ整理_活動記録!$F$2:'データ整理_活動記録'!$F103,"この線より上に行を挿入してください。")=0,IFERROR(VLOOKUP(データ整理_活動記録!L103,【選択肢】!$U$3:$V$74,2,),""),"")</f>
        <v/>
      </c>
      <c r="L103" t="str">
        <f ca="1">IF(COUNTIF(データ整理_活動記録!$F$2:'データ整理_活動記録'!$F103,"この線より上に行を挿入してください。")=0,IFERROR(VLOOKUP(データ整理_活動記録!M103,【選択肢】!$U$3:$V$74,2,),""),"")</f>
        <v/>
      </c>
      <c r="M103" t="str">
        <f ca="1">IF(COUNTIF(データ整理_活動記録!$F$2:'データ整理_活動記録'!$F103,"この線より上に行を挿入してください。")=0,データ整理_活動記録!N103,"")</f>
        <v/>
      </c>
    </row>
    <row r="104" spans="1:13" x14ac:dyDescent="0.15">
      <c r="A104" s="868" t="str">
        <f ca="1">IF(COUNTIF(データ整理_活動記録!$F$2:'データ整理_活動記録'!$F104,"この線より上に行を挿入してください。")=0,データ整理_活動記録!$B104,"")</f>
        <v/>
      </c>
      <c r="B104" s="997" t="str">
        <f ca="1">IF(COUNTIF(データ整理_活動記録!$F$2:'データ整理_活動記録'!$F104,"この線より上に行を挿入してください。")=0,データ整理_活動記録!$C104,"")</f>
        <v/>
      </c>
      <c r="C104" t="str">
        <f ca="1">IF(COUNTIF(データ整理_活動記録!$F$2:'データ整理_活動記録'!$F104,"この線より上に行を挿入してください。")=0,データ整理_活動記録!D104,"")</f>
        <v/>
      </c>
      <c r="D104" t="str">
        <f ca="1">IF(COUNTIF(データ整理_活動記録!$F$2:'データ整理_活動記録'!$F104,"この線より上に行を挿入してください。")=0,データ整理_活動記録!E104,"")</f>
        <v/>
      </c>
      <c r="E104" t="str">
        <f ca="1">IF(COUNTIF(データ整理_活動記録!$F$2:'データ整理_活動記録'!$F104,"この線より上に行を挿入してください。")=0,データ整理_活動記録!F104,"")</f>
        <v/>
      </c>
      <c r="F104" t="str">
        <f ca="1">IF(COUNTIF(データ整理_活動記録!$F$2:'データ整理_活動記録'!$F104,"この線より上に行を挿入してください。")=0,IFERROR(VLOOKUP(データ整理_活動記録!G104,【選択肢】!$U$3:$V$74,2,),""),"")</f>
        <v/>
      </c>
      <c r="G104" t="str">
        <f ca="1">IF(COUNTIF(データ整理_活動記録!$F$2:'データ整理_活動記録'!$F104,"この線より上に行を挿入してください。")=0,データ整理_活動記録!H104,"")</f>
        <v/>
      </c>
      <c r="H104" t="str">
        <f ca="1">IF(COUNTIF(データ整理_活動記録!$F$2:'データ整理_活動記録'!$F104,"この線より上に行を挿入してください。")=0,IFERROR(VLOOKUP(データ整理_活動記録!I104,【選択肢】!$U$3:$V$74,2,),""),"")</f>
        <v/>
      </c>
      <c r="I104" t="str">
        <f ca="1">IF(COUNTIF(データ整理_活動記録!$F$2:'データ整理_活動記録'!$F104,"この線より上に行を挿入してください。")=0,IFERROR(VLOOKUP(データ整理_活動記録!J104,【選択肢】!$U$3:$V$74,2,),""),"")</f>
        <v/>
      </c>
      <c r="J104" t="str">
        <f ca="1">IF(COUNTIF(データ整理_活動記録!$F$2:'データ整理_活動記録'!$F104,"この線より上に行を挿入してください。")=0,IFERROR(VLOOKUP(データ整理_活動記録!K104,【選択肢】!$U$3:$V$74,2,),""),"")</f>
        <v/>
      </c>
      <c r="K104" t="str">
        <f ca="1">IF(COUNTIF(データ整理_活動記録!$F$2:'データ整理_活動記録'!$F104,"この線より上に行を挿入してください。")=0,IFERROR(VLOOKUP(データ整理_活動記録!L104,【選択肢】!$U$3:$V$74,2,),""),"")</f>
        <v/>
      </c>
      <c r="L104" t="str">
        <f ca="1">IF(COUNTIF(データ整理_活動記録!$F$2:'データ整理_活動記録'!$F104,"この線より上に行を挿入してください。")=0,IFERROR(VLOOKUP(データ整理_活動記録!M104,【選択肢】!$U$3:$V$74,2,),""),"")</f>
        <v/>
      </c>
      <c r="M104" t="str">
        <f ca="1">IF(COUNTIF(データ整理_活動記録!$F$2:'データ整理_活動記録'!$F104,"この線より上に行を挿入してください。")=0,データ整理_活動記録!N104,"")</f>
        <v/>
      </c>
    </row>
    <row r="105" spans="1:13" x14ac:dyDescent="0.15">
      <c r="A105" s="868" t="str">
        <f ca="1">IF(COUNTIF(データ整理_活動記録!$F$2:'データ整理_活動記録'!$F105,"この線より上に行を挿入してください。")=0,データ整理_活動記録!$B105,"")</f>
        <v/>
      </c>
      <c r="B105" s="997" t="str">
        <f ca="1">IF(COUNTIF(データ整理_活動記録!$F$2:'データ整理_活動記録'!$F105,"この線より上に行を挿入してください。")=0,データ整理_活動記録!$C105,"")</f>
        <v/>
      </c>
      <c r="C105" t="str">
        <f ca="1">IF(COUNTIF(データ整理_活動記録!$F$2:'データ整理_活動記録'!$F105,"この線より上に行を挿入してください。")=0,データ整理_活動記録!D105,"")</f>
        <v/>
      </c>
      <c r="D105" t="str">
        <f ca="1">IF(COUNTIF(データ整理_活動記録!$F$2:'データ整理_活動記録'!$F105,"この線より上に行を挿入してください。")=0,データ整理_活動記録!E105,"")</f>
        <v/>
      </c>
      <c r="E105" t="str">
        <f ca="1">IF(COUNTIF(データ整理_活動記録!$F$2:'データ整理_活動記録'!$F105,"この線より上に行を挿入してください。")=0,データ整理_活動記録!F105,"")</f>
        <v/>
      </c>
      <c r="F105" t="str">
        <f ca="1">IF(COUNTIF(データ整理_活動記録!$F$2:'データ整理_活動記録'!$F105,"この線より上に行を挿入してください。")=0,IFERROR(VLOOKUP(データ整理_活動記録!G105,【選択肢】!$U$3:$V$74,2,),""),"")</f>
        <v/>
      </c>
      <c r="G105" t="str">
        <f ca="1">IF(COUNTIF(データ整理_活動記録!$F$2:'データ整理_活動記録'!$F105,"この線より上に行を挿入してください。")=0,データ整理_活動記録!H105,"")</f>
        <v/>
      </c>
      <c r="H105" t="str">
        <f ca="1">IF(COUNTIF(データ整理_活動記録!$F$2:'データ整理_活動記録'!$F105,"この線より上に行を挿入してください。")=0,IFERROR(VLOOKUP(データ整理_活動記録!I105,【選択肢】!$U$3:$V$74,2,),""),"")</f>
        <v/>
      </c>
      <c r="I105" t="str">
        <f ca="1">IF(COUNTIF(データ整理_活動記録!$F$2:'データ整理_活動記録'!$F105,"この線より上に行を挿入してください。")=0,IFERROR(VLOOKUP(データ整理_活動記録!J105,【選択肢】!$U$3:$V$74,2,),""),"")</f>
        <v/>
      </c>
      <c r="J105" t="str">
        <f ca="1">IF(COUNTIF(データ整理_活動記録!$F$2:'データ整理_活動記録'!$F105,"この線より上に行を挿入してください。")=0,IFERROR(VLOOKUP(データ整理_活動記録!K105,【選択肢】!$U$3:$V$74,2,),""),"")</f>
        <v/>
      </c>
      <c r="K105" t="str">
        <f ca="1">IF(COUNTIF(データ整理_活動記録!$F$2:'データ整理_活動記録'!$F105,"この線より上に行を挿入してください。")=0,IFERROR(VLOOKUP(データ整理_活動記録!L105,【選択肢】!$U$3:$V$74,2,),""),"")</f>
        <v/>
      </c>
      <c r="L105" t="str">
        <f ca="1">IF(COUNTIF(データ整理_活動記録!$F$2:'データ整理_活動記録'!$F105,"この線より上に行を挿入してください。")=0,IFERROR(VLOOKUP(データ整理_活動記録!M105,【選択肢】!$U$3:$V$74,2,),""),"")</f>
        <v/>
      </c>
      <c r="M105" t="str">
        <f ca="1">IF(COUNTIF(データ整理_活動記録!$F$2:'データ整理_活動記録'!$F105,"この線より上に行を挿入してください。")=0,データ整理_活動記録!N105,"")</f>
        <v/>
      </c>
    </row>
    <row r="106" spans="1:13" x14ac:dyDescent="0.15">
      <c r="A106" s="868" t="str">
        <f ca="1">IF(COUNTIF(データ整理_活動記録!$F$2:'データ整理_活動記録'!$F106,"この線より上に行を挿入してください。")=0,データ整理_活動記録!$B106,"")</f>
        <v/>
      </c>
      <c r="B106" s="997" t="str">
        <f ca="1">IF(COUNTIF(データ整理_活動記録!$F$2:'データ整理_活動記録'!$F106,"この線より上に行を挿入してください。")=0,データ整理_活動記録!$C106,"")</f>
        <v/>
      </c>
      <c r="C106" t="str">
        <f ca="1">IF(COUNTIF(データ整理_活動記録!$F$2:'データ整理_活動記録'!$F106,"この線より上に行を挿入してください。")=0,データ整理_活動記録!D106,"")</f>
        <v/>
      </c>
      <c r="D106" t="str">
        <f ca="1">IF(COUNTIF(データ整理_活動記録!$F$2:'データ整理_活動記録'!$F106,"この線より上に行を挿入してください。")=0,データ整理_活動記録!E106,"")</f>
        <v/>
      </c>
      <c r="E106" t="str">
        <f ca="1">IF(COUNTIF(データ整理_活動記録!$F$2:'データ整理_活動記録'!$F106,"この線より上に行を挿入してください。")=0,データ整理_活動記録!F106,"")</f>
        <v/>
      </c>
      <c r="F106" t="str">
        <f ca="1">IF(COUNTIF(データ整理_活動記録!$F$2:'データ整理_活動記録'!$F106,"この線より上に行を挿入してください。")=0,IFERROR(VLOOKUP(データ整理_活動記録!G106,【選択肢】!$U$3:$V$74,2,),""),"")</f>
        <v/>
      </c>
      <c r="G106" t="str">
        <f ca="1">IF(COUNTIF(データ整理_活動記録!$F$2:'データ整理_活動記録'!$F106,"この線より上に行を挿入してください。")=0,データ整理_活動記録!H106,"")</f>
        <v/>
      </c>
      <c r="H106" t="str">
        <f ca="1">IF(COUNTIF(データ整理_活動記録!$F$2:'データ整理_活動記録'!$F106,"この線より上に行を挿入してください。")=0,IFERROR(VLOOKUP(データ整理_活動記録!I106,【選択肢】!$U$3:$V$74,2,),""),"")</f>
        <v/>
      </c>
      <c r="I106" t="str">
        <f ca="1">IF(COUNTIF(データ整理_活動記録!$F$2:'データ整理_活動記録'!$F106,"この線より上に行を挿入してください。")=0,IFERROR(VLOOKUP(データ整理_活動記録!J106,【選択肢】!$U$3:$V$74,2,),""),"")</f>
        <v/>
      </c>
      <c r="J106" t="str">
        <f ca="1">IF(COUNTIF(データ整理_活動記録!$F$2:'データ整理_活動記録'!$F106,"この線より上に行を挿入してください。")=0,IFERROR(VLOOKUP(データ整理_活動記録!K106,【選択肢】!$U$3:$V$74,2,),""),"")</f>
        <v/>
      </c>
      <c r="K106" t="str">
        <f ca="1">IF(COUNTIF(データ整理_活動記録!$F$2:'データ整理_活動記録'!$F106,"この線より上に行を挿入してください。")=0,IFERROR(VLOOKUP(データ整理_活動記録!L106,【選択肢】!$U$3:$V$74,2,),""),"")</f>
        <v/>
      </c>
      <c r="L106" t="str">
        <f ca="1">IF(COUNTIF(データ整理_活動記録!$F$2:'データ整理_活動記録'!$F106,"この線より上に行を挿入してください。")=0,IFERROR(VLOOKUP(データ整理_活動記録!M106,【選択肢】!$U$3:$V$74,2,),""),"")</f>
        <v/>
      </c>
      <c r="M106" t="str">
        <f ca="1">IF(COUNTIF(データ整理_活動記録!$F$2:'データ整理_活動記録'!$F106,"この線より上に行を挿入してください。")=0,データ整理_活動記録!N106,"")</f>
        <v/>
      </c>
    </row>
    <row r="107" spans="1:13" x14ac:dyDescent="0.15">
      <c r="A107" s="868" t="str">
        <f ca="1">IF(COUNTIF(データ整理_活動記録!$F$2:'データ整理_活動記録'!$F107,"この線より上に行を挿入してください。")=0,データ整理_活動記録!$B107,"")</f>
        <v/>
      </c>
      <c r="B107" s="997" t="str">
        <f ca="1">IF(COUNTIF(データ整理_活動記録!$F$2:'データ整理_活動記録'!$F107,"この線より上に行を挿入してください。")=0,データ整理_活動記録!$C107,"")</f>
        <v/>
      </c>
      <c r="C107" t="str">
        <f ca="1">IF(COUNTIF(データ整理_活動記録!$F$2:'データ整理_活動記録'!$F107,"この線より上に行を挿入してください。")=0,データ整理_活動記録!D107,"")</f>
        <v/>
      </c>
      <c r="D107" t="str">
        <f ca="1">IF(COUNTIF(データ整理_活動記録!$F$2:'データ整理_活動記録'!$F107,"この線より上に行を挿入してください。")=0,データ整理_活動記録!E107,"")</f>
        <v/>
      </c>
      <c r="E107" t="str">
        <f ca="1">IF(COUNTIF(データ整理_活動記録!$F$2:'データ整理_活動記録'!$F107,"この線より上に行を挿入してください。")=0,データ整理_活動記録!F107,"")</f>
        <v/>
      </c>
      <c r="F107" t="str">
        <f ca="1">IF(COUNTIF(データ整理_活動記録!$F$2:'データ整理_活動記録'!$F107,"この線より上に行を挿入してください。")=0,IFERROR(VLOOKUP(データ整理_活動記録!G107,【選択肢】!$U$3:$V$74,2,),""),"")</f>
        <v/>
      </c>
      <c r="G107" t="str">
        <f ca="1">IF(COUNTIF(データ整理_活動記録!$F$2:'データ整理_活動記録'!$F107,"この線より上に行を挿入してください。")=0,データ整理_活動記録!H107,"")</f>
        <v/>
      </c>
      <c r="H107" t="str">
        <f ca="1">IF(COUNTIF(データ整理_活動記録!$F$2:'データ整理_活動記録'!$F107,"この線より上に行を挿入してください。")=0,IFERROR(VLOOKUP(データ整理_活動記録!I107,【選択肢】!$U$3:$V$74,2,),""),"")</f>
        <v/>
      </c>
      <c r="I107" t="str">
        <f ca="1">IF(COUNTIF(データ整理_活動記録!$F$2:'データ整理_活動記録'!$F107,"この線より上に行を挿入してください。")=0,IFERROR(VLOOKUP(データ整理_活動記録!J107,【選択肢】!$U$3:$V$74,2,),""),"")</f>
        <v/>
      </c>
      <c r="J107" t="str">
        <f ca="1">IF(COUNTIF(データ整理_活動記録!$F$2:'データ整理_活動記録'!$F107,"この線より上に行を挿入してください。")=0,IFERROR(VLOOKUP(データ整理_活動記録!K107,【選択肢】!$U$3:$V$74,2,),""),"")</f>
        <v/>
      </c>
      <c r="K107" t="str">
        <f ca="1">IF(COUNTIF(データ整理_活動記録!$F$2:'データ整理_活動記録'!$F107,"この線より上に行を挿入してください。")=0,IFERROR(VLOOKUP(データ整理_活動記録!L107,【選択肢】!$U$3:$V$74,2,),""),"")</f>
        <v/>
      </c>
      <c r="L107" t="str">
        <f ca="1">IF(COUNTIF(データ整理_活動記録!$F$2:'データ整理_活動記録'!$F107,"この線より上に行を挿入してください。")=0,IFERROR(VLOOKUP(データ整理_活動記録!M107,【選択肢】!$U$3:$V$74,2,),""),"")</f>
        <v/>
      </c>
      <c r="M107" t="str">
        <f ca="1">IF(COUNTIF(データ整理_活動記録!$F$2:'データ整理_活動記録'!$F107,"この線より上に行を挿入してください。")=0,データ整理_活動記録!N107,"")</f>
        <v/>
      </c>
    </row>
    <row r="108" spans="1:13" x14ac:dyDescent="0.15">
      <c r="A108" s="868" t="str">
        <f ca="1">IF(COUNTIF(データ整理_活動記録!$F$2:'データ整理_活動記録'!$F108,"この線より上に行を挿入してください。")=0,データ整理_活動記録!$B108,"")</f>
        <v/>
      </c>
      <c r="B108" s="997" t="str">
        <f ca="1">IF(COUNTIF(データ整理_活動記録!$F$2:'データ整理_活動記録'!$F108,"この線より上に行を挿入してください。")=0,データ整理_活動記録!$C108,"")</f>
        <v/>
      </c>
      <c r="C108" t="str">
        <f ca="1">IF(COUNTIF(データ整理_活動記録!$F$2:'データ整理_活動記録'!$F108,"この線より上に行を挿入してください。")=0,データ整理_活動記録!D108,"")</f>
        <v/>
      </c>
      <c r="D108" t="str">
        <f ca="1">IF(COUNTIF(データ整理_活動記録!$F$2:'データ整理_活動記録'!$F108,"この線より上に行を挿入してください。")=0,データ整理_活動記録!E108,"")</f>
        <v/>
      </c>
      <c r="E108" t="str">
        <f ca="1">IF(COUNTIF(データ整理_活動記録!$F$2:'データ整理_活動記録'!$F108,"この線より上に行を挿入してください。")=0,データ整理_活動記録!F108,"")</f>
        <v/>
      </c>
      <c r="F108" t="str">
        <f ca="1">IF(COUNTIF(データ整理_活動記録!$F$2:'データ整理_活動記録'!$F108,"この線より上に行を挿入してください。")=0,IFERROR(VLOOKUP(データ整理_活動記録!G108,【選択肢】!$U$3:$V$74,2,),""),"")</f>
        <v/>
      </c>
      <c r="G108" t="str">
        <f ca="1">IF(COUNTIF(データ整理_活動記録!$F$2:'データ整理_活動記録'!$F108,"この線より上に行を挿入してください。")=0,データ整理_活動記録!H108,"")</f>
        <v/>
      </c>
      <c r="H108" t="str">
        <f ca="1">IF(COUNTIF(データ整理_活動記録!$F$2:'データ整理_活動記録'!$F108,"この線より上に行を挿入してください。")=0,IFERROR(VLOOKUP(データ整理_活動記録!I108,【選択肢】!$U$3:$V$74,2,),""),"")</f>
        <v/>
      </c>
      <c r="I108" t="str">
        <f ca="1">IF(COUNTIF(データ整理_活動記録!$F$2:'データ整理_活動記録'!$F108,"この線より上に行を挿入してください。")=0,IFERROR(VLOOKUP(データ整理_活動記録!J108,【選択肢】!$U$3:$V$74,2,),""),"")</f>
        <v/>
      </c>
      <c r="J108" t="str">
        <f ca="1">IF(COUNTIF(データ整理_活動記録!$F$2:'データ整理_活動記録'!$F108,"この線より上に行を挿入してください。")=0,IFERROR(VLOOKUP(データ整理_活動記録!K108,【選択肢】!$U$3:$V$74,2,),""),"")</f>
        <v/>
      </c>
      <c r="K108" t="str">
        <f ca="1">IF(COUNTIF(データ整理_活動記録!$F$2:'データ整理_活動記録'!$F108,"この線より上に行を挿入してください。")=0,IFERROR(VLOOKUP(データ整理_活動記録!L108,【選択肢】!$U$3:$V$74,2,),""),"")</f>
        <v/>
      </c>
      <c r="L108" t="str">
        <f ca="1">IF(COUNTIF(データ整理_活動記録!$F$2:'データ整理_活動記録'!$F108,"この線より上に行を挿入してください。")=0,IFERROR(VLOOKUP(データ整理_活動記録!M108,【選択肢】!$U$3:$V$74,2,),""),"")</f>
        <v/>
      </c>
      <c r="M108" t="str">
        <f ca="1">IF(COUNTIF(データ整理_活動記録!$F$2:'データ整理_活動記録'!$F108,"この線より上に行を挿入してください。")=0,データ整理_活動記録!N108,"")</f>
        <v/>
      </c>
    </row>
    <row r="109" spans="1:13" x14ac:dyDescent="0.15">
      <c r="A109" s="868" t="str">
        <f ca="1">IF(COUNTIF(データ整理_活動記録!$F$2:'データ整理_活動記録'!$F109,"この線より上に行を挿入してください。")=0,データ整理_活動記録!$B109,"")</f>
        <v/>
      </c>
      <c r="B109" s="997" t="str">
        <f ca="1">IF(COUNTIF(データ整理_活動記録!$F$2:'データ整理_活動記録'!$F109,"この線より上に行を挿入してください。")=0,データ整理_活動記録!$C109,"")</f>
        <v/>
      </c>
      <c r="C109" t="str">
        <f ca="1">IF(COUNTIF(データ整理_活動記録!$F$2:'データ整理_活動記録'!$F109,"この線より上に行を挿入してください。")=0,データ整理_活動記録!D109,"")</f>
        <v/>
      </c>
      <c r="D109" t="str">
        <f ca="1">IF(COUNTIF(データ整理_活動記録!$F$2:'データ整理_活動記録'!$F109,"この線より上に行を挿入してください。")=0,データ整理_活動記録!E109,"")</f>
        <v/>
      </c>
      <c r="E109" t="str">
        <f ca="1">IF(COUNTIF(データ整理_活動記録!$F$2:'データ整理_活動記録'!$F109,"この線より上に行を挿入してください。")=0,データ整理_活動記録!F109,"")</f>
        <v/>
      </c>
      <c r="F109" t="str">
        <f ca="1">IF(COUNTIF(データ整理_活動記録!$F$2:'データ整理_活動記録'!$F109,"この線より上に行を挿入してください。")=0,IFERROR(VLOOKUP(データ整理_活動記録!G109,【選択肢】!$U$3:$V$74,2,),""),"")</f>
        <v/>
      </c>
      <c r="G109" t="str">
        <f ca="1">IF(COUNTIF(データ整理_活動記録!$F$2:'データ整理_活動記録'!$F109,"この線より上に行を挿入してください。")=0,データ整理_活動記録!H109,"")</f>
        <v/>
      </c>
      <c r="H109" t="str">
        <f ca="1">IF(COUNTIF(データ整理_活動記録!$F$2:'データ整理_活動記録'!$F109,"この線より上に行を挿入してください。")=0,IFERROR(VLOOKUP(データ整理_活動記録!I109,【選択肢】!$U$3:$V$74,2,),""),"")</f>
        <v/>
      </c>
      <c r="I109" t="str">
        <f ca="1">IF(COUNTIF(データ整理_活動記録!$F$2:'データ整理_活動記録'!$F109,"この線より上に行を挿入してください。")=0,IFERROR(VLOOKUP(データ整理_活動記録!J109,【選択肢】!$U$3:$V$74,2,),""),"")</f>
        <v/>
      </c>
      <c r="J109" t="str">
        <f ca="1">IF(COUNTIF(データ整理_活動記録!$F$2:'データ整理_活動記録'!$F109,"この線より上に行を挿入してください。")=0,IFERROR(VLOOKUP(データ整理_活動記録!K109,【選択肢】!$U$3:$V$74,2,),""),"")</f>
        <v/>
      </c>
      <c r="K109" t="str">
        <f ca="1">IF(COUNTIF(データ整理_活動記録!$F$2:'データ整理_活動記録'!$F109,"この線より上に行を挿入してください。")=0,IFERROR(VLOOKUP(データ整理_活動記録!L109,【選択肢】!$U$3:$V$74,2,),""),"")</f>
        <v/>
      </c>
      <c r="L109" t="str">
        <f ca="1">IF(COUNTIF(データ整理_活動記録!$F$2:'データ整理_活動記録'!$F109,"この線より上に行を挿入してください。")=0,IFERROR(VLOOKUP(データ整理_活動記録!M109,【選択肢】!$U$3:$V$74,2,),""),"")</f>
        <v/>
      </c>
      <c r="M109" t="str">
        <f ca="1">IF(COUNTIF(データ整理_活動記録!$F$2:'データ整理_活動記録'!$F109,"この線より上に行を挿入してください。")=0,データ整理_活動記録!N109,"")</f>
        <v/>
      </c>
    </row>
    <row r="110" spans="1:13" x14ac:dyDescent="0.15">
      <c r="A110" s="868" t="str">
        <f ca="1">IF(COUNTIF(データ整理_活動記録!$F$2:'データ整理_活動記録'!$F110,"この線より上に行を挿入してください。")=0,データ整理_活動記録!$B110,"")</f>
        <v/>
      </c>
      <c r="B110" s="997" t="str">
        <f ca="1">IF(COUNTIF(データ整理_活動記録!$F$2:'データ整理_活動記録'!$F110,"この線より上に行を挿入してください。")=0,データ整理_活動記録!$C110,"")</f>
        <v/>
      </c>
      <c r="C110" t="str">
        <f ca="1">IF(COUNTIF(データ整理_活動記録!$F$2:'データ整理_活動記録'!$F110,"この線より上に行を挿入してください。")=0,データ整理_活動記録!D110,"")</f>
        <v/>
      </c>
      <c r="D110" t="str">
        <f ca="1">IF(COUNTIF(データ整理_活動記録!$F$2:'データ整理_活動記録'!$F110,"この線より上に行を挿入してください。")=0,データ整理_活動記録!E110,"")</f>
        <v/>
      </c>
      <c r="E110" t="str">
        <f ca="1">IF(COUNTIF(データ整理_活動記録!$F$2:'データ整理_活動記録'!$F110,"この線より上に行を挿入してください。")=0,データ整理_活動記録!F110,"")</f>
        <v/>
      </c>
      <c r="F110" t="str">
        <f ca="1">IF(COUNTIF(データ整理_活動記録!$F$2:'データ整理_活動記録'!$F110,"この線より上に行を挿入してください。")=0,IFERROR(VLOOKUP(データ整理_活動記録!G110,【選択肢】!$U$3:$V$74,2,),""),"")</f>
        <v/>
      </c>
      <c r="G110" t="str">
        <f ca="1">IF(COUNTIF(データ整理_活動記録!$F$2:'データ整理_活動記録'!$F110,"この線より上に行を挿入してください。")=0,データ整理_活動記録!H110,"")</f>
        <v/>
      </c>
      <c r="H110" t="str">
        <f ca="1">IF(COUNTIF(データ整理_活動記録!$F$2:'データ整理_活動記録'!$F110,"この線より上に行を挿入してください。")=0,IFERROR(VLOOKUP(データ整理_活動記録!I110,【選択肢】!$U$3:$V$74,2,),""),"")</f>
        <v/>
      </c>
      <c r="I110" t="str">
        <f ca="1">IF(COUNTIF(データ整理_活動記録!$F$2:'データ整理_活動記録'!$F110,"この線より上に行を挿入してください。")=0,IFERROR(VLOOKUP(データ整理_活動記録!J110,【選択肢】!$U$3:$V$74,2,),""),"")</f>
        <v/>
      </c>
      <c r="J110" t="str">
        <f ca="1">IF(COUNTIF(データ整理_活動記録!$F$2:'データ整理_活動記録'!$F110,"この線より上に行を挿入してください。")=0,IFERROR(VLOOKUP(データ整理_活動記録!K110,【選択肢】!$U$3:$V$74,2,),""),"")</f>
        <v/>
      </c>
      <c r="K110" t="str">
        <f ca="1">IF(COUNTIF(データ整理_活動記録!$F$2:'データ整理_活動記録'!$F110,"この線より上に行を挿入してください。")=0,IFERROR(VLOOKUP(データ整理_活動記録!L110,【選択肢】!$U$3:$V$74,2,),""),"")</f>
        <v/>
      </c>
      <c r="L110" t="str">
        <f ca="1">IF(COUNTIF(データ整理_活動記録!$F$2:'データ整理_活動記録'!$F110,"この線より上に行を挿入してください。")=0,IFERROR(VLOOKUP(データ整理_活動記録!M110,【選択肢】!$U$3:$V$74,2,),""),"")</f>
        <v/>
      </c>
      <c r="M110" t="str">
        <f ca="1">IF(COUNTIF(データ整理_活動記録!$F$2:'データ整理_活動記録'!$F110,"この線より上に行を挿入してください。")=0,データ整理_活動記録!N110,"")</f>
        <v/>
      </c>
    </row>
    <row r="111" spans="1:13" x14ac:dyDescent="0.15">
      <c r="A111" s="868" t="str">
        <f ca="1">IF(COUNTIF(データ整理_活動記録!$F$2:'データ整理_活動記録'!$F111,"この線より上に行を挿入してください。")=0,データ整理_活動記録!$B111,"")</f>
        <v/>
      </c>
      <c r="B111" s="997" t="str">
        <f ca="1">IF(COUNTIF(データ整理_活動記録!$F$2:'データ整理_活動記録'!$F111,"この線より上に行を挿入してください。")=0,データ整理_活動記録!$C111,"")</f>
        <v/>
      </c>
      <c r="C111" t="str">
        <f ca="1">IF(COUNTIF(データ整理_活動記録!$F$2:'データ整理_活動記録'!$F111,"この線より上に行を挿入してください。")=0,データ整理_活動記録!D111,"")</f>
        <v/>
      </c>
      <c r="D111" t="str">
        <f ca="1">IF(COUNTIF(データ整理_活動記録!$F$2:'データ整理_活動記録'!$F111,"この線より上に行を挿入してください。")=0,データ整理_活動記録!E111,"")</f>
        <v/>
      </c>
      <c r="E111" t="str">
        <f ca="1">IF(COUNTIF(データ整理_活動記録!$F$2:'データ整理_活動記録'!$F111,"この線より上に行を挿入してください。")=0,データ整理_活動記録!F111,"")</f>
        <v/>
      </c>
      <c r="F111" t="str">
        <f ca="1">IF(COUNTIF(データ整理_活動記録!$F$2:'データ整理_活動記録'!$F111,"この線より上に行を挿入してください。")=0,IFERROR(VLOOKUP(データ整理_活動記録!G111,【選択肢】!$U$3:$V$74,2,),""),"")</f>
        <v/>
      </c>
      <c r="G111" t="str">
        <f ca="1">IF(COUNTIF(データ整理_活動記録!$F$2:'データ整理_活動記録'!$F111,"この線より上に行を挿入してください。")=0,データ整理_活動記録!H111,"")</f>
        <v/>
      </c>
      <c r="H111" t="str">
        <f ca="1">IF(COUNTIF(データ整理_活動記録!$F$2:'データ整理_活動記録'!$F111,"この線より上に行を挿入してください。")=0,IFERROR(VLOOKUP(データ整理_活動記録!I111,【選択肢】!$U$3:$V$74,2,),""),"")</f>
        <v/>
      </c>
      <c r="I111" t="str">
        <f ca="1">IF(COUNTIF(データ整理_活動記録!$F$2:'データ整理_活動記録'!$F111,"この線より上に行を挿入してください。")=0,IFERROR(VLOOKUP(データ整理_活動記録!J111,【選択肢】!$U$3:$V$74,2,),""),"")</f>
        <v/>
      </c>
      <c r="J111" t="str">
        <f ca="1">IF(COUNTIF(データ整理_活動記録!$F$2:'データ整理_活動記録'!$F111,"この線より上に行を挿入してください。")=0,IFERROR(VLOOKUP(データ整理_活動記録!K111,【選択肢】!$U$3:$V$74,2,),""),"")</f>
        <v/>
      </c>
      <c r="K111" t="str">
        <f ca="1">IF(COUNTIF(データ整理_活動記録!$F$2:'データ整理_活動記録'!$F111,"この線より上に行を挿入してください。")=0,IFERROR(VLOOKUP(データ整理_活動記録!L111,【選択肢】!$U$3:$V$74,2,),""),"")</f>
        <v/>
      </c>
      <c r="L111" t="str">
        <f ca="1">IF(COUNTIF(データ整理_活動記録!$F$2:'データ整理_活動記録'!$F111,"この線より上に行を挿入してください。")=0,IFERROR(VLOOKUP(データ整理_活動記録!M111,【選択肢】!$U$3:$V$74,2,),""),"")</f>
        <v/>
      </c>
      <c r="M111" t="str">
        <f ca="1">IF(COUNTIF(データ整理_活動記録!$F$2:'データ整理_活動記録'!$F111,"この線より上に行を挿入してください。")=0,データ整理_活動記録!N111,"")</f>
        <v/>
      </c>
    </row>
    <row r="112" spans="1:13" x14ac:dyDescent="0.15">
      <c r="A112" s="868" t="str">
        <f ca="1">IF(COUNTIF(データ整理_活動記録!$F$2:'データ整理_活動記録'!$F112,"この線より上に行を挿入してください。")=0,データ整理_活動記録!$B112,"")</f>
        <v/>
      </c>
      <c r="B112" s="997" t="str">
        <f ca="1">IF(COUNTIF(データ整理_活動記録!$F$2:'データ整理_活動記録'!$F112,"この線より上に行を挿入してください。")=0,データ整理_活動記録!$C112,"")</f>
        <v/>
      </c>
      <c r="C112" t="str">
        <f ca="1">IF(COUNTIF(データ整理_活動記録!$F$2:'データ整理_活動記録'!$F112,"この線より上に行を挿入してください。")=0,データ整理_活動記録!D112,"")</f>
        <v/>
      </c>
      <c r="D112" t="str">
        <f ca="1">IF(COUNTIF(データ整理_活動記録!$F$2:'データ整理_活動記録'!$F112,"この線より上に行を挿入してください。")=0,データ整理_活動記録!E112,"")</f>
        <v/>
      </c>
      <c r="E112" t="str">
        <f ca="1">IF(COUNTIF(データ整理_活動記録!$F$2:'データ整理_活動記録'!$F112,"この線より上に行を挿入してください。")=0,データ整理_活動記録!F112,"")</f>
        <v/>
      </c>
      <c r="F112" t="str">
        <f ca="1">IF(COUNTIF(データ整理_活動記録!$F$2:'データ整理_活動記録'!$F112,"この線より上に行を挿入してください。")=0,IFERROR(VLOOKUP(データ整理_活動記録!G112,【選択肢】!$U$3:$V$74,2,),""),"")</f>
        <v/>
      </c>
      <c r="G112" t="str">
        <f ca="1">IF(COUNTIF(データ整理_活動記録!$F$2:'データ整理_活動記録'!$F112,"この線より上に行を挿入してください。")=0,データ整理_活動記録!H112,"")</f>
        <v/>
      </c>
      <c r="H112" t="str">
        <f ca="1">IF(COUNTIF(データ整理_活動記録!$F$2:'データ整理_活動記録'!$F112,"この線より上に行を挿入してください。")=0,IFERROR(VLOOKUP(データ整理_活動記録!I112,【選択肢】!$U$3:$V$74,2,),""),"")</f>
        <v/>
      </c>
      <c r="I112" t="str">
        <f ca="1">IF(COUNTIF(データ整理_活動記録!$F$2:'データ整理_活動記録'!$F112,"この線より上に行を挿入してください。")=0,IFERROR(VLOOKUP(データ整理_活動記録!J112,【選択肢】!$U$3:$V$74,2,),""),"")</f>
        <v/>
      </c>
      <c r="J112" t="str">
        <f ca="1">IF(COUNTIF(データ整理_活動記録!$F$2:'データ整理_活動記録'!$F112,"この線より上に行を挿入してください。")=0,IFERROR(VLOOKUP(データ整理_活動記録!K112,【選択肢】!$U$3:$V$74,2,),""),"")</f>
        <v/>
      </c>
      <c r="K112" t="str">
        <f ca="1">IF(COUNTIF(データ整理_活動記録!$F$2:'データ整理_活動記録'!$F112,"この線より上に行を挿入してください。")=0,IFERROR(VLOOKUP(データ整理_活動記録!L112,【選択肢】!$U$3:$V$74,2,),""),"")</f>
        <v/>
      </c>
      <c r="L112" t="str">
        <f ca="1">IF(COUNTIF(データ整理_活動記録!$F$2:'データ整理_活動記録'!$F112,"この線より上に行を挿入してください。")=0,IFERROR(VLOOKUP(データ整理_活動記録!M112,【選択肢】!$U$3:$V$74,2,),""),"")</f>
        <v/>
      </c>
      <c r="M112" t="str">
        <f ca="1">IF(COUNTIF(データ整理_活動記録!$F$2:'データ整理_活動記録'!$F112,"この線より上に行を挿入してください。")=0,データ整理_活動記録!N112,"")</f>
        <v/>
      </c>
    </row>
    <row r="113" spans="1:13" x14ac:dyDescent="0.15">
      <c r="A113" s="868" t="str">
        <f ca="1">IF(COUNTIF(データ整理_活動記録!$F$2:'データ整理_活動記録'!$F113,"この線より上に行を挿入してください。")=0,データ整理_活動記録!$B113,"")</f>
        <v/>
      </c>
      <c r="B113" s="997" t="str">
        <f ca="1">IF(COUNTIF(データ整理_活動記録!$F$2:'データ整理_活動記録'!$F113,"この線より上に行を挿入してください。")=0,データ整理_活動記録!$C113,"")</f>
        <v/>
      </c>
      <c r="C113" t="str">
        <f ca="1">IF(COUNTIF(データ整理_活動記録!$F$2:'データ整理_活動記録'!$F113,"この線より上に行を挿入してください。")=0,データ整理_活動記録!D113,"")</f>
        <v/>
      </c>
      <c r="D113" t="str">
        <f ca="1">IF(COUNTIF(データ整理_活動記録!$F$2:'データ整理_活動記録'!$F113,"この線より上に行を挿入してください。")=0,データ整理_活動記録!E113,"")</f>
        <v/>
      </c>
      <c r="E113" t="str">
        <f ca="1">IF(COUNTIF(データ整理_活動記録!$F$2:'データ整理_活動記録'!$F113,"この線より上に行を挿入してください。")=0,データ整理_活動記録!F113,"")</f>
        <v/>
      </c>
      <c r="F113" t="str">
        <f ca="1">IF(COUNTIF(データ整理_活動記録!$F$2:'データ整理_活動記録'!$F113,"この線より上に行を挿入してください。")=0,IFERROR(VLOOKUP(データ整理_活動記録!G113,【選択肢】!$U$3:$V$74,2,),""),"")</f>
        <v/>
      </c>
      <c r="G113" t="str">
        <f ca="1">IF(COUNTIF(データ整理_活動記録!$F$2:'データ整理_活動記録'!$F113,"この線より上に行を挿入してください。")=0,データ整理_活動記録!H113,"")</f>
        <v/>
      </c>
      <c r="H113" t="str">
        <f ca="1">IF(COUNTIF(データ整理_活動記録!$F$2:'データ整理_活動記録'!$F113,"この線より上に行を挿入してください。")=0,IFERROR(VLOOKUP(データ整理_活動記録!I113,【選択肢】!$U$3:$V$74,2,),""),"")</f>
        <v/>
      </c>
      <c r="I113" t="str">
        <f ca="1">IF(COUNTIF(データ整理_活動記録!$F$2:'データ整理_活動記録'!$F113,"この線より上に行を挿入してください。")=0,IFERROR(VLOOKUP(データ整理_活動記録!J113,【選択肢】!$U$3:$V$74,2,),""),"")</f>
        <v/>
      </c>
      <c r="J113" t="str">
        <f ca="1">IF(COUNTIF(データ整理_活動記録!$F$2:'データ整理_活動記録'!$F113,"この線より上に行を挿入してください。")=0,IFERROR(VLOOKUP(データ整理_活動記録!K113,【選択肢】!$U$3:$V$74,2,),""),"")</f>
        <v/>
      </c>
      <c r="K113" t="str">
        <f ca="1">IF(COUNTIF(データ整理_活動記録!$F$2:'データ整理_活動記録'!$F113,"この線より上に行を挿入してください。")=0,IFERROR(VLOOKUP(データ整理_活動記録!L113,【選択肢】!$U$3:$V$74,2,),""),"")</f>
        <v/>
      </c>
      <c r="L113" t="str">
        <f ca="1">IF(COUNTIF(データ整理_活動記録!$F$2:'データ整理_活動記録'!$F113,"この線より上に行を挿入してください。")=0,IFERROR(VLOOKUP(データ整理_活動記録!M113,【選択肢】!$U$3:$V$74,2,),""),"")</f>
        <v/>
      </c>
      <c r="M113" t="str">
        <f ca="1">IF(COUNTIF(データ整理_活動記録!$F$2:'データ整理_活動記録'!$F113,"この線より上に行を挿入してください。")=0,データ整理_活動記録!N113,"")</f>
        <v/>
      </c>
    </row>
    <row r="114" spans="1:13" x14ac:dyDescent="0.15">
      <c r="A114" s="868" t="str">
        <f ca="1">IF(COUNTIF(データ整理_活動記録!$F$2:'データ整理_活動記録'!$F114,"この線より上に行を挿入してください。")=0,データ整理_活動記録!$B114,"")</f>
        <v/>
      </c>
      <c r="B114" s="997" t="str">
        <f ca="1">IF(COUNTIF(データ整理_活動記録!$F$2:'データ整理_活動記録'!$F114,"この線より上に行を挿入してください。")=0,データ整理_活動記録!$C114,"")</f>
        <v/>
      </c>
      <c r="C114" t="str">
        <f ca="1">IF(COUNTIF(データ整理_活動記録!$F$2:'データ整理_活動記録'!$F114,"この線より上に行を挿入してください。")=0,データ整理_活動記録!D114,"")</f>
        <v/>
      </c>
      <c r="D114" t="str">
        <f ca="1">IF(COUNTIF(データ整理_活動記録!$F$2:'データ整理_活動記録'!$F114,"この線より上に行を挿入してください。")=0,データ整理_活動記録!E114,"")</f>
        <v/>
      </c>
      <c r="E114" t="str">
        <f ca="1">IF(COUNTIF(データ整理_活動記録!$F$2:'データ整理_活動記録'!$F114,"この線より上に行を挿入してください。")=0,データ整理_活動記録!F114,"")</f>
        <v/>
      </c>
      <c r="F114" t="str">
        <f ca="1">IF(COUNTIF(データ整理_活動記録!$F$2:'データ整理_活動記録'!$F114,"この線より上に行を挿入してください。")=0,IFERROR(VLOOKUP(データ整理_活動記録!G114,【選択肢】!$U$3:$V$74,2,),""),"")</f>
        <v/>
      </c>
      <c r="G114" t="str">
        <f ca="1">IF(COUNTIF(データ整理_活動記録!$F$2:'データ整理_活動記録'!$F114,"この線より上に行を挿入してください。")=0,データ整理_活動記録!H114,"")</f>
        <v/>
      </c>
      <c r="H114" t="str">
        <f ca="1">IF(COUNTIF(データ整理_活動記録!$F$2:'データ整理_活動記録'!$F114,"この線より上に行を挿入してください。")=0,IFERROR(VLOOKUP(データ整理_活動記録!I114,【選択肢】!$U$3:$V$74,2,),""),"")</f>
        <v/>
      </c>
      <c r="I114" t="str">
        <f ca="1">IF(COUNTIF(データ整理_活動記録!$F$2:'データ整理_活動記録'!$F114,"この線より上に行を挿入してください。")=0,IFERROR(VLOOKUP(データ整理_活動記録!J114,【選択肢】!$U$3:$V$74,2,),""),"")</f>
        <v/>
      </c>
      <c r="J114" t="str">
        <f ca="1">IF(COUNTIF(データ整理_活動記録!$F$2:'データ整理_活動記録'!$F114,"この線より上に行を挿入してください。")=0,IFERROR(VLOOKUP(データ整理_活動記録!K114,【選択肢】!$U$3:$V$74,2,),""),"")</f>
        <v/>
      </c>
      <c r="K114" t="str">
        <f ca="1">IF(COUNTIF(データ整理_活動記録!$F$2:'データ整理_活動記録'!$F114,"この線より上に行を挿入してください。")=0,IFERROR(VLOOKUP(データ整理_活動記録!L114,【選択肢】!$U$3:$V$74,2,),""),"")</f>
        <v/>
      </c>
      <c r="L114" t="str">
        <f ca="1">IF(COUNTIF(データ整理_活動記録!$F$2:'データ整理_活動記録'!$F114,"この線より上に行を挿入してください。")=0,IFERROR(VLOOKUP(データ整理_活動記録!M114,【選択肢】!$U$3:$V$74,2,),""),"")</f>
        <v/>
      </c>
      <c r="M114" t="str">
        <f ca="1">IF(COUNTIF(データ整理_活動記録!$F$2:'データ整理_活動記録'!$F114,"この線より上に行を挿入してください。")=0,データ整理_活動記録!N114,"")</f>
        <v/>
      </c>
    </row>
    <row r="115" spans="1:13" x14ac:dyDescent="0.15">
      <c r="A115" s="868" t="str">
        <f ca="1">IF(COUNTIF(データ整理_活動記録!$F$2:'データ整理_活動記録'!$F115,"この線より上に行を挿入してください。")=0,データ整理_活動記録!$B115,"")</f>
        <v/>
      </c>
      <c r="B115" s="997" t="str">
        <f ca="1">IF(COUNTIF(データ整理_活動記録!$F$2:'データ整理_活動記録'!$F115,"この線より上に行を挿入してください。")=0,データ整理_活動記録!$C115,"")</f>
        <v/>
      </c>
      <c r="C115" t="str">
        <f ca="1">IF(COUNTIF(データ整理_活動記録!$F$2:'データ整理_活動記録'!$F115,"この線より上に行を挿入してください。")=0,データ整理_活動記録!D115,"")</f>
        <v/>
      </c>
      <c r="D115" t="str">
        <f ca="1">IF(COUNTIF(データ整理_活動記録!$F$2:'データ整理_活動記録'!$F115,"この線より上に行を挿入してください。")=0,データ整理_活動記録!E115,"")</f>
        <v/>
      </c>
      <c r="E115" t="str">
        <f ca="1">IF(COUNTIF(データ整理_活動記録!$F$2:'データ整理_活動記録'!$F115,"この線より上に行を挿入してください。")=0,データ整理_活動記録!F115,"")</f>
        <v/>
      </c>
      <c r="F115" t="str">
        <f ca="1">IF(COUNTIF(データ整理_活動記録!$F$2:'データ整理_活動記録'!$F115,"この線より上に行を挿入してください。")=0,IFERROR(VLOOKUP(データ整理_活動記録!G115,【選択肢】!$U$3:$V$74,2,),""),"")</f>
        <v/>
      </c>
      <c r="G115" t="str">
        <f ca="1">IF(COUNTIF(データ整理_活動記録!$F$2:'データ整理_活動記録'!$F115,"この線より上に行を挿入してください。")=0,データ整理_活動記録!H115,"")</f>
        <v/>
      </c>
      <c r="H115" t="str">
        <f ca="1">IF(COUNTIF(データ整理_活動記録!$F$2:'データ整理_活動記録'!$F115,"この線より上に行を挿入してください。")=0,IFERROR(VLOOKUP(データ整理_活動記録!I115,【選択肢】!$U$3:$V$74,2,),""),"")</f>
        <v/>
      </c>
      <c r="I115" t="str">
        <f ca="1">IF(COUNTIF(データ整理_活動記録!$F$2:'データ整理_活動記録'!$F115,"この線より上に行を挿入してください。")=0,IFERROR(VLOOKUP(データ整理_活動記録!J115,【選択肢】!$U$3:$V$74,2,),""),"")</f>
        <v/>
      </c>
      <c r="J115" t="str">
        <f ca="1">IF(COUNTIF(データ整理_活動記録!$F$2:'データ整理_活動記録'!$F115,"この線より上に行を挿入してください。")=0,IFERROR(VLOOKUP(データ整理_活動記録!K115,【選択肢】!$U$3:$V$74,2,),""),"")</f>
        <v/>
      </c>
      <c r="K115" t="str">
        <f ca="1">IF(COUNTIF(データ整理_活動記録!$F$2:'データ整理_活動記録'!$F115,"この線より上に行を挿入してください。")=0,IFERROR(VLOOKUP(データ整理_活動記録!L115,【選択肢】!$U$3:$V$74,2,),""),"")</f>
        <v/>
      </c>
      <c r="L115" t="str">
        <f ca="1">IF(COUNTIF(データ整理_活動記録!$F$2:'データ整理_活動記録'!$F115,"この線より上に行を挿入してください。")=0,IFERROR(VLOOKUP(データ整理_活動記録!M115,【選択肢】!$U$3:$V$74,2,),""),"")</f>
        <v/>
      </c>
      <c r="M115" t="str">
        <f ca="1">IF(COUNTIF(データ整理_活動記録!$F$2:'データ整理_活動記録'!$F115,"この線より上に行を挿入してください。")=0,データ整理_活動記録!N115,"")</f>
        <v/>
      </c>
    </row>
    <row r="116" spans="1:13" x14ac:dyDescent="0.15">
      <c r="A116" s="868" t="str">
        <f ca="1">IF(COUNTIF(データ整理_活動記録!$F$2:'データ整理_活動記録'!$F116,"この線より上に行を挿入してください。")=0,データ整理_活動記録!$B116,"")</f>
        <v/>
      </c>
      <c r="B116" s="997" t="str">
        <f ca="1">IF(COUNTIF(データ整理_活動記録!$F$2:'データ整理_活動記録'!$F116,"この線より上に行を挿入してください。")=0,データ整理_活動記録!$C116,"")</f>
        <v/>
      </c>
      <c r="C116" t="str">
        <f ca="1">IF(COUNTIF(データ整理_活動記録!$F$2:'データ整理_活動記録'!$F116,"この線より上に行を挿入してください。")=0,データ整理_活動記録!D116,"")</f>
        <v/>
      </c>
      <c r="D116" t="str">
        <f ca="1">IF(COUNTIF(データ整理_活動記録!$F$2:'データ整理_活動記録'!$F116,"この線より上に行を挿入してください。")=0,データ整理_活動記録!E116,"")</f>
        <v/>
      </c>
      <c r="E116" t="str">
        <f ca="1">IF(COUNTIF(データ整理_活動記録!$F$2:'データ整理_活動記録'!$F116,"この線より上に行を挿入してください。")=0,データ整理_活動記録!F116,"")</f>
        <v/>
      </c>
      <c r="F116" t="str">
        <f ca="1">IF(COUNTIF(データ整理_活動記録!$F$2:'データ整理_活動記録'!$F116,"この線より上に行を挿入してください。")=0,IFERROR(VLOOKUP(データ整理_活動記録!G116,【選択肢】!$U$3:$V$74,2,),""),"")</f>
        <v/>
      </c>
      <c r="G116" t="str">
        <f ca="1">IF(COUNTIF(データ整理_活動記録!$F$2:'データ整理_活動記録'!$F116,"この線より上に行を挿入してください。")=0,データ整理_活動記録!H116,"")</f>
        <v/>
      </c>
      <c r="H116" t="str">
        <f ca="1">IF(COUNTIF(データ整理_活動記録!$F$2:'データ整理_活動記録'!$F116,"この線より上に行を挿入してください。")=0,IFERROR(VLOOKUP(データ整理_活動記録!I116,【選択肢】!$U$3:$V$74,2,),""),"")</f>
        <v/>
      </c>
      <c r="I116" t="str">
        <f ca="1">IF(COUNTIF(データ整理_活動記録!$F$2:'データ整理_活動記録'!$F116,"この線より上に行を挿入してください。")=0,IFERROR(VLOOKUP(データ整理_活動記録!J116,【選択肢】!$U$3:$V$74,2,),""),"")</f>
        <v/>
      </c>
      <c r="J116" t="str">
        <f ca="1">IF(COUNTIF(データ整理_活動記録!$F$2:'データ整理_活動記録'!$F116,"この線より上に行を挿入してください。")=0,IFERROR(VLOOKUP(データ整理_活動記録!K116,【選択肢】!$U$3:$V$74,2,),""),"")</f>
        <v/>
      </c>
      <c r="K116" t="str">
        <f ca="1">IF(COUNTIF(データ整理_活動記録!$F$2:'データ整理_活動記録'!$F116,"この線より上に行を挿入してください。")=0,IFERROR(VLOOKUP(データ整理_活動記録!L116,【選択肢】!$U$3:$V$74,2,),""),"")</f>
        <v/>
      </c>
      <c r="L116" t="str">
        <f ca="1">IF(COUNTIF(データ整理_活動記録!$F$2:'データ整理_活動記録'!$F116,"この線より上に行を挿入してください。")=0,IFERROR(VLOOKUP(データ整理_活動記録!M116,【選択肢】!$U$3:$V$74,2,),""),"")</f>
        <v/>
      </c>
      <c r="M116" t="str">
        <f ca="1">IF(COUNTIF(データ整理_活動記録!$F$2:'データ整理_活動記録'!$F116,"この線より上に行を挿入してください。")=0,データ整理_活動記録!N116,"")</f>
        <v/>
      </c>
    </row>
    <row r="117" spans="1:13" x14ac:dyDescent="0.15">
      <c r="A117" s="868" t="str">
        <f ca="1">IF(COUNTIF(データ整理_活動記録!$F$2:'データ整理_活動記録'!$F117,"この線より上に行を挿入してください。")=0,データ整理_活動記録!$B117,"")</f>
        <v/>
      </c>
      <c r="B117" s="997" t="str">
        <f ca="1">IF(COUNTIF(データ整理_活動記録!$F$2:'データ整理_活動記録'!$F117,"この線より上に行を挿入してください。")=0,データ整理_活動記録!$C117,"")</f>
        <v/>
      </c>
      <c r="C117" t="str">
        <f ca="1">IF(COUNTIF(データ整理_活動記録!$F$2:'データ整理_活動記録'!$F117,"この線より上に行を挿入してください。")=0,データ整理_活動記録!D117,"")</f>
        <v/>
      </c>
      <c r="D117" t="str">
        <f ca="1">IF(COUNTIF(データ整理_活動記録!$F$2:'データ整理_活動記録'!$F117,"この線より上に行を挿入してください。")=0,データ整理_活動記録!E117,"")</f>
        <v/>
      </c>
      <c r="E117" t="str">
        <f ca="1">IF(COUNTIF(データ整理_活動記録!$F$2:'データ整理_活動記録'!$F117,"この線より上に行を挿入してください。")=0,データ整理_活動記録!F117,"")</f>
        <v/>
      </c>
      <c r="F117" t="str">
        <f ca="1">IF(COUNTIF(データ整理_活動記録!$F$2:'データ整理_活動記録'!$F117,"この線より上に行を挿入してください。")=0,IFERROR(VLOOKUP(データ整理_活動記録!G117,【選択肢】!$U$3:$V$74,2,),""),"")</f>
        <v/>
      </c>
      <c r="G117" t="str">
        <f ca="1">IF(COUNTIF(データ整理_活動記録!$F$2:'データ整理_活動記録'!$F117,"この線より上に行を挿入してください。")=0,データ整理_活動記録!H117,"")</f>
        <v/>
      </c>
      <c r="H117" t="str">
        <f ca="1">IF(COUNTIF(データ整理_活動記録!$F$2:'データ整理_活動記録'!$F117,"この線より上に行を挿入してください。")=0,IFERROR(VLOOKUP(データ整理_活動記録!I117,【選択肢】!$U$3:$V$74,2,),""),"")</f>
        <v/>
      </c>
      <c r="I117" t="str">
        <f ca="1">IF(COUNTIF(データ整理_活動記録!$F$2:'データ整理_活動記録'!$F117,"この線より上に行を挿入してください。")=0,IFERROR(VLOOKUP(データ整理_活動記録!J117,【選択肢】!$U$3:$V$74,2,),""),"")</f>
        <v/>
      </c>
      <c r="J117" t="str">
        <f ca="1">IF(COUNTIF(データ整理_活動記録!$F$2:'データ整理_活動記録'!$F117,"この線より上に行を挿入してください。")=0,IFERROR(VLOOKUP(データ整理_活動記録!K117,【選択肢】!$U$3:$V$74,2,),""),"")</f>
        <v/>
      </c>
      <c r="K117" t="str">
        <f ca="1">IF(COUNTIF(データ整理_活動記録!$F$2:'データ整理_活動記録'!$F117,"この線より上に行を挿入してください。")=0,IFERROR(VLOOKUP(データ整理_活動記録!L117,【選択肢】!$U$3:$V$74,2,),""),"")</f>
        <v/>
      </c>
      <c r="L117" t="str">
        <f ca="1">IF(COUNTIF(データ整理_活動記録!$F$2:'データ整理_活動記録'!$F117,"この線より上に行を挿入してください。")=0,IFERROR(VLOOKUP(データ整理_活動記録!M117,【選択肢】!$U$3:$V$74,2,),""),"")</f>
        <v/>
      </c>
      <c r="M117" t="str">
        <f ca="1">IF(COUNTIF(データ整理_活動記録!$F$2:'データ整理_活動記録'!$F117,"この線より上に行を挿入してください。")=0,データ整理_活動記録!N117,"")</f>
        <v/>
      </c>
    </row>
    <row r="118" spans="1:13" x14ac:dyDescent="0.15">
      <c r="A118" s="868" t="str">
        <f ca="1">IF(COUNTIF(データ整理_活動記録!$F$2:'データ整理_活動記録'!$F118,"この線より上に行を挿入してください。")=0,データ整理_活動記録!$B118,"")</f>
        <v/>
      </c>
      <c r="B118" s="997" t="str">
        <f ca="1">IF(COUNTIF(データ整理_活動記録!$F$2:'データ整理_活動記録'!$F118,"この線より上に行を挿入してください。")=0,データ整理_活動記録!$C118,"")</f>
        <v/>
      </c>
      <c r="C118" t="str">
        <f ca="1">IF(COUNTIF(データ整理_活動記録!$F$2:'データ整理_活動記録'!$F118,"この線より上に行を挿入してください。")=0,データ整理_活動記録!D118,"")</f>
        <v/>
      </c>
      <c r="D118" t="str">
        <f ca="1">IF(COUNTIF(データ整理_活動記録!$F$2:'データ整理_活動記録'!$F118,"この線より上に行を挿入してください。")=0,データ整理_活動記録!E118,"")</f>
        <v/>
      </c>
      <c r="E118" t="str">
        <f ca="1">IF(COUNTIF(データ整理_活動記録!$F$2:'データ整理_活動記録'!$F118,"この線より上に行を挿入してください。")=0,データ整理_活動記録!F118,"")</f>
        <v/>
      </c>
      <c r="F118" t="str">
        <f ca="1">IF(COUNTIF(データ整理_活動記録!$F$2:'データ整理_活動記録'!$F118,"この線より上に行を挿入してください。")=0,IFERROR(VLOOKUP(データ整理_活動記録!G118,【選択肢】!$U$3:$V$74,2,),""),"")</f>
        <v/>
      </c>
      <c r="G118" t="str">
        <f ca="1">IF(COUNTIF(データ整理_活動記録!$F$2:'データ整理_活動記録'!$F118,"この線より上に行を挿入してください。")=0,データ整理_活動記録!H118,"")</f>
        <v/>
      </c>
      <c r="H118" t="str">
        <f ca="1">IF(COUNTIF(データ整理_活動記録!$F$2:'データ整理_活動記録'!$F118,"この線より上に行を挿入してください。")=0,IFERROR(VLOOKUP(データ整理_活動記録!I118,【選択肢】!$U$3:$V$74,2,),""),"")</f>
        <v/>
      </c>
      <c r="I118" t="str">
        <f ca="1">IF(COUNTIF(データ整理_活動記録!$F$2:'データ整理_活動記録'!$F118,"この線より上に行を挿入してください。")=0,IFERROR(VLOOKUP(データ整理_活動記録!J118,【選択肢】!$U$3:$V$74,2,),""),"")</f>
        <v/>
      </c>
      <c r="J118" t="str">
        <f ca="1">IF(COUNTIF(データ整理_活動記録!$F$2:'データ整理_活動記録'!$F118,"この線より上に行を挿入してください。")=0,IFERROR(VLOOKUP(データ整理_活動記録!K118,【選択肢】!$U$3:$V$74,2,),""),"")</f>
        <v/>
      </c>
      <c r="K118" t="str">
        <f ca="1">IF(COUNTIF(データ整理_活動記録!$F$2:'データ整理_活動記録'!$F118,"この線より上に行を挿入してください。")=0,IFERROR(VLOOKUP(データ整理_活動記録!L118,【選択肢】!$U$3:$V$74,2,),""),"")</f>
        <v/>
      </c>
      <c r="L118" t="str">
        <f ca="1">IF(COUNTIF(データ整理_活動記録!$F$2:'データ整理_活動記録'!$F118,"この線より上に行を挿入してください。")=0,IFERROR(VLOOKUP(データ整理_活動記録!M118,【選択肢】!$U$3:$V$74,2,),""),"")</f>
        <v/>
      </c>
      <c r="M118" t="str">
        <f ca="1">IF(COUNTIF(データ整理_活動記録!$F$2:'データ整理_活動記録'!$F118,"この線より上に行を挿入してください。")=0,データ整理_活動記録!N118,"")</f>
        <v/>
      </c>
    </row>
    <row r="119" spans="1:13" x14ac:dyDescent="0.15">
      <c r="A119" s="868" t="str">
        <f ca="1">IF(COUNTIF(データ整理_活動記録!$F$2:'データ整理_活動記録'!$F119,"この線より上に行を挿入してください。")=0,データ整理_活動記録!$B119,"")</f>
        <v/>
      </c>
      <c r="B119" s="997" t="str">
        <f ca="1">IF(COUNTIF(データ整理_活動記録!$F$2:'データ整理_活動記録'!$F119,"この線より上に行を挿入してください。")=0,データ整理_活動記録!$C119,"")</f>
        <v/>
      </c>
      <c r="C119" t="str">
        <f ca="1">IF(COUNTIF(データ整理_活動記録!$F$2:'データ整理_活動記録'!$F119,"この線より上に行を挿入してください。")=0,データ整理_活動記録!D119,"")</f>
        <v/>
      </c>
      <c r="D119" t="str">
        <f ca="1">IF(COUNTIF(データ整理_活動記録!$F$2:'データ整理_活動記録'!$F119,"この線より上に行を挿入してください。")=0,データ整理_活動記録!E119,"")</f>
        <v/>
      </c>
      <c r="E119" t="str">
        <f ca="1">IF(COUNTIF(データ整理_活動記録!$F$2:'データ整理_活動記録'!$F119,"この線より上に行を挿入してください。")=0,データ整理_活動記録!F119,"")</f>
        <v/>
      </c>
      <c r="F119" t="str">
        <f ca="1">IF(COUNTIF(データ整理_活動記録!$F$2:'データ整理_活動記録'!$F119,"この線より上に行を挿入してください。")=0,IFERROR(VLOOKUP(データ整理_活動記録!G119,【選択肢】!$U$3:$V$74,2,),""),"")</f>
        <v/>
      </c>
      <c r="G119" t="str">
        <f ca="1">IF(COUNTIF(データ整理_活動記録!$F$2:'データ整理_活動記録'!$F119,"この線より上に行を挿入してください。")=0,データ整理_活動記録!H119,"")</f>
        <v/>
      </c>
      <c r="H119" t="str">
        <f ca="1">IF(COUNTIF(データ整理_活動記録!$F$2:'データ整理_活動記録'!$F119,"この線より上に行を挿入してください。")=0,IFERROR(VLOOKUP(データ整理_活動記録!I119,【選択肢】!$U$3:$V$74,2,),""),"")</f>
        <v/>
      </c>
      <c r="I119" t="str">
        <f ca="1">IF(COUNTIF(データ整理_活動記録!$F$2:'データ整理_活動記録'!$F119,"この線より上に行を挿入してください。")=0,IFERROR(VLOOKUP(データ整理_活動記録!J119,【選択肢】!$U$3:$V$74,2,),""),"")</f>
        <v/>
      </c>
      <c r="J119" t="str">
        <f ca="1">IF(COUNTIF(データ整理_活動記録!$F$2:'データ整理_活動記録'!$F119,"この線より上に行を挿入してください。")=0,IFERROR(VLOOKUP(データ整理_活動記録!K119,【選択肢】!$U$3:$V$74,2,),""),"")</f>
        <v/>
      </c>
      <c r="K119" t="str">
        <f ca="1">IF(COUNTIF(データ整理_活動記録!$F$2:'データ整理_活動記録'!$F119,"この線より上に行を挿入してください。")=0,IFERROR(VLOOKUP(データ整理_活動記録!L119,【選択肢】!$U$3:$V$74,2,),""),"")</f>
        <v/>
      </c>
      <c r="L119" t="str">
        <f ca="1">IF(COUNTIF(データ整理_活動記録!$F$2:'データ整理_活動記録'!$F119,"この線より上に行を挿入してください。")=0,IFERROR(VLOOKUP(データ整理_活動記録!M119,【選択肢】!$U$3:$V$74,2,),""),"")</f>
        <v/>
      </c>
      <c r="M119" t="str">
        <f ca="1">IF(COUNTIF(データ整理_活動記録!$F$2:'データ整理_活動記録'!$F119,"この線より上に行を挿入してください。")=0,データ整理_活動記録!N119,"")</f>
        <v/>
      </c>
    </row>
    <row r="120" spans="1:13" x14ac:dyDescent="0.15">
      <c r="A120" s="868" t="str">
        <f ca="1">IF(COUNTIF(データ整理_活動記録!$F$2:'データ整理_活動記録'!$F120,"この線より上に行を挿入してください。")=0,データ整理_活動記録!$B120,"")</f>
        <v/>
      </c>
      <c r="B120" s="997" t="str">
        <f ca="1">IF(COUNTIF(データ整理_活動記録!$F$2:'データ整理_活動記録'!$F120,"この線より上に行を挿入してください。")=0,データ整理_活動記録!$C120,"")</f>
        <v/>
      </c>
      <c r="C120" t="str">
        <f ca="1">IF(COUNTIF(データ整理_活動記録!$F$2:'データ整理_活動記録'!$F120,"この線より上に行を挿入してください。")=0,データ整理_活動記録!D120,"")</f>
        <v/>
      </c>
      <c r="D120" t="str">
        <f ca="1">IF(COUNTIF(データ整理_活動記録!$F$2:'データ整理_活動記録'!$F120,"この線より上に行を挿入してください。")=0,データ整理_活動記録!E120,"")</f>
        <v/>
      </c>
      <c r="E120" t="str">
        <f ca="1">IF(COUNTIF(データ整理_活動記録!$F$2:'データ整理_活動記録'!$F120,"この線より上に行を挿入してください。")=0,データ整理_活動記録!F120,"")</f>
        <v/>
      </c>
      <c r="F120" t="str">
        <f ca="1">IF(COUNTIF(データ整理_活動記録!$F$2:'データ整理_活動記録'!$F120,"この線より上に行を挿入してください。")=0,IFERROR(VLOOKUP(データ整理_活動記録!G120,【選択肢】!$U$3:$V$74,2,),""),"")</f>
        <v/>
      </c>
      <c r="G120" t="str">
        <f ca="1">IF(COUNTIF(データ整理_活動記録!$F$2:'データ整理_活動記録'!$F120,"この線より上に行を挿入してください。")=0,データ整理_活動記録!H120,"")</f>
        <v/>
      </c>
      <c r="H120" t="str">
        <f ca="1">IF(COUNTIF(データ整理_活動記録!$F$2:'データ整理_活動記録'!$F120,"この線より上に行を挿入してください。")=0,IFERROR(VLOOKUP(データ整理_活動記録!I120,【選択肢】!$U$3:$V$74,2,),""),"")</f>
        <v/>
      </c>
      <c r="I120" t="str">
        <f ca="1">IF(COUNTIF(データ整理_活動記録!$F$2:'データ整理_活動記録'!$F120,"この線より上に行を挿入してください。")=0,IFERROR(VLOOKUP(データ整理_活動記録!J120,【選択肢】!$U$3:$V$74,2,),""),"")</f>
        <v/>
      </c>
      <c r="J120" t="str">
        <f ca="1">IF(COUNTIF(データ整理_活動記録!$F$2:'データ整理_活動記録'!$F120,"この線より上に行を挿入してください。")=0,IFERROR(VLOOKUP(データ整理_活動記録!K120,【選択肢】!$U$3:$V$74,2,),""),"")</f>
        <v/>
      </c>
      <c r="K120" t="str">
        <f ca="1">IF(COUNTIF(データ整理_活動記録!$F$2:'データ整理_活動記録'!$F120,"この線より上に行を挿入してください。")=0,IFERROR(VLOOKUP(データ整理_活動記録!L120,【選択肢】!$U$3:$V$74,2,),""),"")</f>
        <v/>
      </c>
      <c r="L120" t="str">
        <f ca="1">IF(COUNTIF(データ整理_活動記録!$F$2:'データ整理_活動記録'!$F120,"この線より上に行を挿入してください。")=0,IFERROR(VLOOKUP(データ整理_活動記録!M120,【選択肢】!$U$3:$V$74,2,),""),"")</f>
        <v/>
      </c>
      <c r="M120" t="str">
        <f ca="1">IF(COUNTIF(データ整理_活動記録!$F$2:'データ整理_活動記録'!$F120,"この線より上に行を挿入してください。")=0,データ整理_活動記録!N120,"")</f>
        <v/>
      </c>
    </row>
    <row r="121" spans="1:13" x14ac:dyDescent="0.15">
      <c r="A121" s="868" t="str">
        <f ca="1">IF(COUNTIF(データ整理_活動記録!$F$2:'データ整理_活動記録'!$F121,"この線より上に行を挿入してください。")=0,データ整理_活動記録!$B121,"")</f>
        <v/>
      </c>
      <c r="B121" s="997" t="str">
        <f ca="1">IF(COUNTIF(データ整理_活動記録!$F$2:'データ整理_活動記録'!$F121,"この線より上に行を挿入してください。")=0,データ整理_活動記録!$C121,"")</f>
        <v/>
      </c>
      <c r="C121" t="str">
        <f ca="1">IF(COUNTIF(データ整理_活動記録!$F$2:'データ整理_活動記録'!$F121,"この線より上に行を挿入してください。")=0,データ整理_活動記録!D121,"")</f>
        <v/>
      </c>
      <c r="D121" t="str">
        <f ca="1">IF(COUNTIF(データ整理_活動記録!$F$2:'データ整理_活動記録'!$F121,"この線より上に行を挿入してください。")=0,データ整理_活動記録!E121,"")</f>
        <v/>
      </c>
      <c r="E121" t="str">
        <f ca="1">IF(COUNTIF(データ整理_活動記録!$F$2:'データ整理_活動記録'!$F121,"この線より上に行を挿入してください。")=0,データ整理_活動記録!F121,"")</f>
        <v/>
      </c>
      <c r="F121" t="str">
        <f ca="1">IF(COUNTIF(データ整理_活動記録!$F$2:'データ整理_活動記録'!$F121,"この線より上に行を挿入してください。")=0,IFERROR(VLOOKUP(データ整理_活動記録!G121,【選択肢】!$U$3:$V$74,2,),""),"")</f>
        <v/>
      </c>
      <c r="G121" t="str">
        <f ca="1">IF(COUNTIF(データ整理_活動記録!$F$2:'データ整理_活動記録'!$F121,"この線より上に行を挿入してください。")=0,データ整理_活動記録!H121,"")</f>
        <v/>
      </c>
      <c r="H121" t="str">
        <f ca="1">IF(COUNTIF(データ整理_活動記録!$F$2:'データ整理_活動記録'!$F121,"この線より上に行を挿入してください。")=0,IFERROR(VLOOKUP(データ整理_活動記録!I121,【選択肢】!$U$3:$V$74,2,),""),"")</f>
        <v/>
      </c>
      <c r="I121" t="str">
        <f ca="1">IF(COUNTIF(データ整理_活動記録!$F$2:'データ整理_活動記録'!$F121,"この線より上に行を挿入してください。")=0,IFERROR(VLOOKUP(データ整理_活動記録!J121,【選択肢】!$U$3:$V$74,2,),""),"")</f>
        <v/>
      </c>
      <c r="J121" t="str">
        <f ca="1">IF(COUNTIF(データ整理_活動記録!$F$2:'データ整理_活動記録'!$F121,"この線より上に行を挿入してください。")=0,IFERROR(VLOOKUP(データ整理_活動記録!K121,【選択肢】!$U$3:$V$74,2,),""),"")</f>
        <v/>
      </c>
      <c r="K121" t="str">
        <f ca="1">IF(COUNTIF(データ整理_活動記録!$F$2:'データ整理_活動記録'!$F121,"この線より上に行を挿入してください。")=0,IFERROR(VLOOKUP(データ整理_活動記録!L121,【選択肢】!$U$3:$V$74,2,),""),"")</f>
        <v/>
      </c>
      <c r="L121" t="str">
        <f ca="1">IF(COUNTIF(データ整理_活動記録!$F$2:'データ整理_活動記録'!$F121,"この線より上に行を挿入してください。")=0,IFERROR(VLOOKUP(データ整理_活動記録!M121,【選択肢】!$U$3:$V$74,2,),""),"")</f>
        <v/>
      </c>
      <c r="M121" t="str">
        <f ca="1">IF(COUNTIF(データ整理_活動記録!$F$2:'データ整理_活動記録'!$F121,"この線より上に行を挿入してください。")=0,データ整理_活動記録!N121,"")</f>
        <v/>
      </c>
    </row>
    <row r="122" spans="1:13" x14ac:dyDescent="0.15">
      <c r="A122" s="868" t="str">
        <f ca="1">IF(COUNTIF(データ整理_活動記録!$F$2:'データ整理_活動記録'!$F122,"この線より上に行を挿入してください。")=0,データ整理_活動記録!$B122,"")</f>
        <v/>
      </c>
      <c r="B122" s="997" t="str">
        <f ca="1">IF(COUNTIF(データ整理_活動記録!$F$2:'データ整理_活動記録'!$F122,"この線より上に行を挿入してください。")=0,データ整理_活動記録!$C122,"")</f>
        <v/>
      </c>
      <c r="C122" t="str">
        <f ca="1">IF(COUNTIF(データ整理_活動記録!$F$2:'データ整理_活動記録'!$F122,"この線より上に行を挿入してください。")=0,データ整理_活動記録!D122,"")</f>
        <v/>
      </c>
      <c r="D122" t="str">
        <f ca="1">IF(COUNTIF(データ整理_活動記録!$F$2:'データ整理_活動記録'!$F122,"この線より上に行を挿入してください。")=0,データ整理_活動記録!E122,"")</f>
        <v/>
      </c>
      <c r="E122" t="str">
        <f ca="1">IF(COUNTIF(データ整理_活動記録!$F$2:'データ整理_活動記録'!$F122,"この線より上に行を挿入してください。")=0,データ整理_活動記録!F122,"")</f>
        <v/>
      </c>
      <c r="F122" t="str">
        <f ca="1">IF(COUNTIF(データ整理_活動記録!$F$2:'データ整理_活動記録'!$F122,"この線より上に行を挿入してください。")=0,IFERROR(VLOOKUP(データ整理_活動記録!G122,【選択肢】!$U$3:$V$74,2,),""),"")</f>
        <v/>
      </c>
      <c r="G122" t="str">
        <f ca="1">IF(COUNTIF(データ整理_活動記録!$F$2:'データ整理_活動記録'!$F122,"この線より上に行を挿入してください。")=0,データ整理_活動記録!H122,"")</f>
        <v/>
      </c>
      <c r="H122" t="str">
        <f ca="1">IF(COUNTIF(データ整理_活動記録!$F$2:'データ整理_活動記録'!$F122,"この線より上に行を挿入してください。")=0,IFERROR(VLOOKUP(データ整理_活動記録!I122,【選択肢】!$U$3:$V$74,2,),""),"")</f>
        <v/>
      </c>
      <c r="I122" t="str">
        <f ca="1">IF(COUNTIF(データ整理_活動記録!$F$2:'データ整理_活動記録'!$F122,"この線より上に行を挿入してください。")=0,IFERROR(VLOOKUP(データ整理_活動記録!J122,【選択肢】!$U$3:$V$74,2,),""),"")</f>
        <v/>
      </c>
      <c r="J122" t="str">
        <f ca="1">IF(COUNTIF(データ整理_活動記録!$F$2:'データ整理_活動記録'!$F122,"この線より上に行を挿入してください。")=0,IFERROR(VLOOKUP(データ整理_活動記録!K122,【選択肢】!$U$3:$V$74,2,),""),"")</f>
        <v/>
      </c>
      <c r="K122" t="str">
        <f ca="1">IF(COUNTIF(データ整理_活動記録!$F$2:'データ整理_活動記録'!$F122,"この線より上に行を挿入してください。")=0,IFERROR(VLOOKUP(データ整理_活動記録!L122,【選択肢】!$U$3:$V$74,2,),""),"")</f>
        <v/>
      </c>
      <c r="L122" t="str">
        <f ca="1">IF(COUNTIF(データ整理_活動記録!$F$2:'データ整理_活動記録'!$F122,"この線より上に行を挿入してください。")=0,IFERROR(VLOOKUP(データ整理_活動記録!M122,【選択肢】!$U$3:$V$74,2,),""),"")</f>
        <v/>
      </c>
      <c r="M122" t="str">
        <f ca="1">IF(COUNTIF(データ整理_活動記録!$F$2:'データ整理_活動記録'!$F122,"この線より上に行を挿入してください。")=0,データ整理_活動記録!N122,"")</f>
        <v/>
      </c>
    </row>
    <row r="123" spans="1:13" x14ac:dyDescent="0.15">
      <c r="A123" s="868" t="str">
        <f ca="1">IF(COUNTIF(データ整理_活動記録!$F$2:'データ整理_活動記録'!$F123,"この線より上に行を挿入してください。")=0,データ整理_活動記録!$B123,"")</f>
        <v/>
      </c>
      <c r="B123" s="997" t="str">
        <f ca="1">IF(COUNTIF(データ整理_活動記録!$F$2:'データ整理_活動記録'!$F123,"この線より上に行を挿入してください。")=0,データ整理_活動記録!$C123,"")</f>
        <v/>
      </c>
      <c r="C123" t="str">
        <f ca="1">IF(COUNTIF(データ整理_活動記録!$F$2:'データ整理_活動記録'!$F123,"この線より上に行を挿入してください。")=0,データ整理_活動記録!D123,"")</f>
        <v/>
      </c>
      <c r="D123" t="str">
        <f ca="1">IF(COUNTIF(データ整理_活動記録!$F$2:'データ整理_活動記録'!$F123,"この線より上に行を挿入してください。")=0,データ整理_活動記録!E123,"")</f>
        <v/>
      </c>
      <c r="E123" t="str">
        <f ca="1">IF(COUNTIF(データ整理_活動記録!$F$2:'データ整理_活動記録'!$F123,"この線より上に行を挿入してください。")=0,データ整理_活動記録!F123,"")</f>
        <v/>
      </c>
      <c r="F123" t="str">
        <f ca="1">IF(COUNTIF(データ整理_活動記録!$F$2:'データ整理_活動記録'!$F123,"この線より上に行を挿入してください。")=0,IFERROR(VLOOKUP(データ整理_活動記録!G123,【選択肢】!$U$3:$V$74,2,),""),"")</f>
        <v/>
      </c>
      <c r="G123" t="str">
        <f ca="1">IF(COUNTIF(データ整理_活動記録!$F$2:'データ整理_活動記録'!$F123,"この線より上に行を挿入してください。")=0,データ整理_活動記録!H123,"")</f>
        <v/>
      </c>
      <c r="H123" t="str">
        <f ca="1">IF(COUNTIF(データ整理_活動記録!$F$2:'データ整理_活動記録'!$F123,"この線より上に行を挿入してください。")=0,IFERROR(VLOOKUP(データ整理_活動記録!I123,【選択肢】!$U$3:$V$74,2,),""),"")</f>
        <v/>
      </c>
      <c r="I123" t="str">
        <f ca="1">IF(COUNTIF(データ整理_活動記録!$F$2:'データ整理_活動記録'!$F123,"この線より上に行を挿入してください。")=0,IFERROR(VLOOKUP(データ整理_活動記録!J123,【選択肢】!$U$3:$V$74,2,),""),"")</f>
        <v/>
      </c>
      <c r="J123" t="str">
        <f ca="1">IF(COUNTIF(データ整理_活動記録!$F$2:'データ整理_活動記録'!$F123,"この線より上に行を挿入してください。")=0,IFERROR(VLOOKUP(データ整理_活動記録!K123,【選択肢】!$U$3:$V$74,2,),""),"")</f>
        <v/>
      </c>
      <c r="K123" t="str">
        <f ca="1">IF(COUNTIF(データ整理_活動記録!$F$2:'データ整理_活動記録'!$F123,"この線より上に行を挿入してください。")=0,IFERROR(VLOOKUP(データ整理_活動記録!L123,【選択肢】!$U$3:$V$74,2,),""),"")</f>
        <v/>
      </c>
      <c r="L123" t="str">
        <f ca="1">IF(COUNTIF(データ整理_活動記録!$F$2:'データ整理_活動記録'!$F123,"この線より上に行を挿入してください。")=0,IFERROR(VLOOKUP(データ整理_活動記録!M123,【選択肢】!$U$3:$V$74,2,),""),"")</f>
        <v/>
      </c>
      <c r="M123" t="str">
        <f ca="1">IF(COUNTIF(データ整理_活動記録!$F$2:'データ整理_活動記録'!$F123,"この線より上に行を挿入してください。")=0,データ整理_活動記録!N123,"")</f>
        <v/>
      </c>
    </row>
    <row r="124" spans="1:13" x14ac:dyDescent="0.15">
      <c r="A124" s="868" t="str">
        <f ca="1">IF(COUNTIF(データ整理_活動記録!$F$2:'データ整理_活動記録'!$F124,"この線より上に行を挿入してください。")=0,データ整理_活動記録!$B124,"")</f>
        <v/>
      </c>
      <c r="B124" s="997" t="str">
        <f ca="1">IF(COUNTIF(データ整理_活動記録!$F$2:'データ整理_活動記録'!$F124,"この線より上に行を挿入してください。")=0,データ整理_活動記録!$C124,"")</f>
        <v/>
      </c>
      <c r="C124" t="str">
        <f ca="1">IF(COUNTIF(データ整理_活動記録!$F$2:'データ整理_活動記録'!$F124,"この線より上に行を挿入してください。")=0,データ整理_活動記録!D124,"")</f>
        <v/>
      </c>
      <c r="D124" t="str">
        <f ca="1">IF(COUNTIF(データ整理_活動記録!$F$2:'データ整理_活動記録'!$F124,"この線より上に行を挿入してください。")=0,データ整理_活動記録!E124,"")</f>
        <v/>
      </c>
      <c r="E124" t="str">
        <f ca="1">IF(COUNTIF(データ整理_活動記録!$F$2:'データ整理_活動記録'!$F124,"この線より上に行を挿入してください。")=0,データ整理_活動記録!F124,"")</f>
        <v/>
      </c>
      <c r="F124" t="str">
        <f ca="1">IF(COUNTIF(データ整理_活動記録!$F$2:'データ整理_活動記録'!$F124,"この線より上に行を挿入してください。")=0,IFERROR(VLOOKUP(データ整理_活動記録!G124,【選択肢】!$U$3:$V$74,2,),""),"")</f>
        <v/>
      </c>
      <c r="G124" t="str">
        <f ca="1">IF(COUNTIF(データ整理_活動記録!$F$2:'データ整理_活動記録'!$F124,"この線より上に行を挿入してください。")=0,データ整理_活動記録!H124,"")</f>
        <v/>
      </c>
      <c r="H124" t="str">
        <f ca="1">IF(COUNTIF(データ整理_活動記録!$F$2:'データ整理_活動記録'!$F124,"この線より上に行を挿入してください。")=0,IFERROR(VLOOKUP(データ整理_活動記録!I124,【選択肢】!$U$3:$V$74,2,),""),"")</f>
        <v/>
      </c>
      <c r="I124" t="str">
        <f ca="1">IF(COUNTIF(データ整理_活動記録!$F$2:'データ整理_活動記録'!$F124,"この線より上に行を挿入してください。")=0,IFERROR(VLOOKUP(データ整理_活動記録!J124,【選択肢】!$U$3:$V$74,2,),""),"")</f>
        <v/>
      </c>
      <c r="J124" t="str">
        <f ca="1">IF(COUNTIF(データ整理_活動記録!$F$2:'データ整理_活動記録'!$F124,"この線より上に行を挿入してください。")=0,IFERROR(VLOOKUP(データ整理_活動記録!K124,【選択肢】!$U$3:$V$74,2,),""),"")</f>
        <v/>
      </c>
      <c r="K124" t="str">
        <f ca="1">IF(COUNTIF(データ整理_活動記録!$F$2:'データ整理_活動記録'!$F124,"この線より上に行を挿入してください。")=0,IFERROR(VLOOKUP(データ整理_活動記録!L124,【選択肢】!$U$3:$V$74,2,),""),"")</f>
        <v/>
      </c>
      <c r="L124" t="str">
        <f ca="1">IF(COUNTIF(データ整理_活動記録!$F$2:'データ整理_活動記録'!$F124,"この線より上に行を挿入してください。")=0,IFERROR(VLOOKUP(データ整理_活動記録!M124,【選択肢】!$U$3:$V$74,2,),""),"")</f>
        <v/>
      </c>
      <c r="M124" t="str">
        <f ca="1">IF(COUNTIF(データ整理_活動記録!$F$2:'データ整理_活動記録'!$F124,"この線より上に行を挿入してください。")=0,データ整理_活動記録!N124,"")</f>
        <v/>
      </c>
    </row>
    <row r="125" spans="1:13" x14ac:dyDescent="0.15">
      <c r="A125" s="868" t="str">
        <f ca="1">IF(COUNTIF(データ整理_活動記録!$F$2:'データ整理_活動記録'!$F125,"この線より上に行を挿入してください。")=0,データ整理_活動記録!$B125,"")</f>
        <v/>
      </c>
      <c r="B125" s="997" t="str">
        <f ca="1">IF(COUNTIF(データ整理_活動記録!$F$2:'データ整理_活動記録'!$F125,"この線より上に行を挿入してください。")=0,データ整理_活動記録!$C125,"")</f>
        <v/>
      </c>
      <c r="C125" t="str">
        <f ca="1">IF(COUNTIF(データ整理_活動記録!$F$2:'データ整理_活動記録'!$F125,"この線より上に行を挿入してください。")=0,データ整理_活動記録!D125,"")</f>
        <v/>
      </c>
      <c r="D125" t="str">
        <f ca="1">IF(COUNTIF(データ整理_活動記録!$F$2:'データ整理_活動記録'!$F125,"この線より上に行を挿入してください。")=0,データ整理_活動記録!E125,"")</f>
        <v/>
      </c>
      <c r="E125" t="str">
        <f ca="1">IF(COUNTIF(データ整理_活動記録!$F$2:'データ整理_活動記録'!$F125,"この線より上に行を挿入してください。")=0,データ整理_活動記録!F125,"")</f>
        <v/>
      </c>
      <c r="F125" t="str">
        <f ca="1">IF(COUNTIF(データ整理_活動記録!$F$2:'データ整理_活動記録'!$F125,"この線より上に行を挿入してください。")=0,IFERROR(VLOOKUP(データ整理_活動記録!G125,【選択肢】!$U$3:$V$74,2,),""),"")</f>
        <v/>
      </c>
      <c r="G125" t="str">
        <f ca="1">IF(COUNTIF(データ整理_活動記録!$F$2:'データ整理_活動記録'!$F125,"この線より上に行を挿入してください。")=0,データ整理_活動記録!H125,"")</f>
        <v/>
      </c>
      <c r="H125" t="str">
        <f ca="1">IF(COUNTIF(データ整理_活動記録!$F$2:'データ整理_活動記録'!$F125,"この線より上に行を挿入してください。")=0,IFERROR(VLOOKUP(データ整理_活動記録!I125,【選択肢】!$U$3:$V$74,2,),""),"")</f>
        <v/>
      </c>
      <c r="I125" t="str">
        <f ca="1">IF(COUNTIF(データ整理_活動記録!$F$2:'データ整理_活動記録'!$F125,"この線より上に行を挿入してください。")=0,IFERROR(VLOOKUP(データ整理_活動記録!J125,【選択肢】!$U$3:$V$74,2,),""),"")</f>
        <v/>
      </c>
      <c r="J125" t="str">
        <f ca="1">IF(COUNTIF(データ整理_活動記録!$F$2:'データ整理_活動記録'!$F125,"この線より上に行を挿入してください。")=0,IFERROR(VLOOKUP(データ整理_活動記録!K125,【選択肢】!$U$3:$V$74,2,),""),"")</f>
        <v/>
      </c>
      <c r="K125" t="str">
        <f ca="1">IF(COUNTIF(データ整理_活動記録!$F$2:'データ整理_活動記録'!$F125,"この線より上に行を挿入してください。")=0,IFERROR(VLOOKUP(データ整理_活動記録!L125,【選択肢】!$U$3:$V$74,2,),""),"")</f>
        <v/>
      </c>
      <c r="L125" t="str">
        <f ca="1">IF(COUNTIF(データ整理_活動記録!$F$2:'データ整理_活動記録'!$F125,"この線より上に行を挿入してください。")=0,IFERROR(VLOOKUP(データ整理_活動記録!M125,【選択肢】!$U$3:$V$74,2,),""),"")</f>
        <v/>
      </c>
      <c r="M125" t="str">
        <f ca="1">IF(COUNTIF(データ整理_活動記録!$F$2:'データ整理_活動記録'!$F125,"この線より上に行を挿入してください。")=0,データ整理_活動記録!N125,"")</f>
        <v/>
      </c>
    </row>
    <row r="126" spans="1:13" x14ac:dyDescent="0.15">
      <c r="A126" s="868" t="str">
        <f ca="1">IF(COUNTIF(データ整理_活動記録!$F$2:'データ整理_活動記録'!$F126,"この線より上に行を挿入してください。")=0,データ整理_活動記録!$B126,"")</f>
        <v/>
      </c>
      <c r="B126" s="997" t="str">
        <f ca="1">IF(COUNTIF(データ整理_活動記録!$F$2:'データ整理_活動記録'!$F126,"この線より上に行を挿入してください。")=0,データ整理_活動記録!$C126,"")</f>
        <v/>
      </c>
      <c r="C126" t="str">
        <f ca="1">IF(COUNTIF(データ整理_活動記録!$F$2:'データ整理_活動記録'!$F126,"この線より上に行を挿入してください。")=0,データ整理_活動記録!D126,"")</f>
        <v/>
      </c>
      <c r="D126" t="str">
        <f ca="1">IF(COUNTIF(データ整理_活動記録!$F$2:'データ整理_活動記録'!$F126,"この線より上に行を挿入してください。")=0,データ整理_活動記録!E126,"")</f>
        <v/>
      </c>
      <c r="E126" t="str">
        <f ca="1">IF(COUNTIF(データ整理_活動記録!$F$2:'データ整理_活動記録'!$F126,"この線より上に行を挿入してください。")=0,データ整理_活動記録!F126,"")</f>
        <v/>
      </c>
      <c r="F126" t="str">
        <f ca="1">IF(COUNTIF(データ整理_活動記録!$F$2:'データ整理_活動記録'!$F126,"この線より上に行を挿入してください。")=0,IFERROR(VLOOKUP(データ整理_活動記録!G126,【選択肢】!$U$3:$V$74,2,),""),"")</f>
        <v/>
      </c>
      <c r="G126" t="str">
        <f ca="1">IF(COUNTIF(データ整理_活動記録!$F$2:'データ整理_活動記録'!$F126,"この線より上に行を挿入してください。")=0,データ整理_活動記録!H126,"")</f>
        <v/>
      </c>
      <c r="H126" t="str">
        <f ca="1">IF(COUNTIF(データ整理_活動記録!$F$2:'データ整理_活動記録'!$F126,"この線より上に行を挿入してください。")=0,IFERROR(VLOOKUP(データ整理_活動記録!I126,【選択肢】!$U$3:$V$74,2,),""),"")</f>
        <v/>
      </c>
      <c r="I126" t="str">
        <f ca="1">IF(COUNTIF(データ整理_活動記録!$F$2:'データ整理_活動記録'!$F126,"この線より上に行を挿入してください。")=0,IFERROR(VLOOKUP(データ整理_活動記録!J126,【選択肢】!$U$3:$V$74,2,),""),"")</f>
        <v/>
      </c>
      <c r="J126" t="str">
        <f ca="1">IF(COUNTIF(データ整理_活動記録!$F$2:'データ整理_活動記録'!$F126,"この線より上に行を挿入してください。")=0,IFERROR(VLOOKUP(データ整理_活動記録!K126,【選択肢】!$U$3:$V$74,2,),""),"")</f>
        <v/>
      </c>
      <c r="K126" t="str">
        <f ca="1">IF(COUNTIF(データ整理_活動記録!$F$2:'データ整理_活動記録'!$F126,"この線より上に行を挿入してください。")=0,IFERROR(VLOOKUP(データ整理_活動記録!L126,【選択肢】!$U$3:$V$74,2,),""),"")</f>
        <v/>
      </c>
      <c r="L126" t="str">
        <f ca="1">IF(COUNTIF(データ整理_活動記録!$F$2:'データ整理_活動記録'!$F126,"この線より上に行を挿入してください。")=0,IFERROR(VLOOKUP(データ整理_活動記録!M126,【選択肢】!$U$3:$V$74,2,),""),"")</f>
        <v/>
      </c>
      <c r="M126" t="str">
        <f ca="1">IF(COUNTIF(データ整理_活動記録!$F$2:'データ整理_活動記録'!$F126,"この線より上に行を挿入してください。")=0,データ整理_活動記録!N126,"")</f>
        <v/>
      </c>
    </row>
    <row r="127" spans="1:13" x14ac:dyDescent="0.15">
      <c r="A127" s="868" t="str">
        <f ca="1">IF(COUNTIF(データ整理_活動記録!$F$2:'データ整理_活動記録'!$F127,"この線より上に行を挿入してください。")=0,データ整理_活動記録!$B127,"")</f>
        <v/>
      </c>
      <c r="B127" s="997" t="str">
        <f ca="1">IF(COUNTIF(データ整理_活動記録!$F$2:'データ整理_活動記録'!$F127,"この線より上に行を挿入してください。")=0,データ整理_活動記録!$C127,"")</f>
        <v/>
      </c>
      <c r="C127" t="str">
        <f ca="1">IF(COUNTIF(データ整理_活動記録!$F$2:'データ整理_活動記録'!$F127,"この線より上に行を挿入してください。")=0,データ整理_活動記録!D127,"")</f>
        <v/>
      </c>
      <c r="D127" t="str">
        <f ca="1">IF(COUNTIF(データ整理_活動記録!$F$2:'データ整理_活動記録'!$F127,"この線より上に行を挿入してください。")=0,データ整理_活動記録!E127,"")</f>
        <v/>
      </c>
      <c r="E127" t="str">
        <f ca="1">IF(COUNTIF(データ整理_活動記録!$F$2:'データ整理_活動記録'!$F127,"この線より上に行を挿入してください。")=0,データ整理_活動記録!F127,"")</f>
        <v/>
      </c>
      <c r="F127" t="str">
        <f ca="1">IF(COUNTIF(データ整理_活動記録!$F$2:'データ整理_活動記録'!$F127,"この線より上に行を挿入してください。")=0,IFERROR(VLOOKUP(データ整理_活動記録!G127,【選択肢】!$U$3:$V$74,2,),""),"")</f>
        <v/>
      </c>
      <c r="G127" t="str">
        <f ca="1">IF(COUNTIF(データ整理_活動記録!$F$2:'データ整理_活動記録'!$F127,"この線より上に行を挿入してください。")=0,データ整理_活動記録!H127,"")</f>
        <v/>
      </c>
      <c r="H127" t="str">
        <f ca="1">IF(COUNTIF(データ整理_活動記録!$F$2:'データ整理_活動記録'!$F127,"この線より上に行を挿入してください。")=0,IFERROR(VLOOKUP(データ整理_活動記録!I127,【選択肢】!$U$3:$V$74,2,),""),"")</f>
        <v/>
      </c>
      <c r="I127" t="str">
        <f ca="1">IF(COUNTIF(データ整理_活動記録!$F$2:'データ整理_活動記録'!$F127,"この線より上に行を挿入してください。")=0,IFERROR(VLOOKUP(データ整理_活動記録!J127,【選択肢】!$U$3:$V$74,2,),""),"")</f>
        <v/>
      </c>
      <c r="J127" t="str">
        <f ca="1">IF(COUNTIF(データ整理_活動記録!$F$2:'データ整理_活動記録'!$F127,"この線より上に行を挿入してください。")=0,IFERROR(VLOOKUP(データ整理_活動記録!K127,【選択肢】!$U$3:$V$74,2,),""),"")</f>
        <v/>
      </c>
      <c r="K127" t="str">
        <f ca="1">IF(COUNTIF(データ整理_活動記録!$F$2:'データ整理_活動記録'!$F127,"この線より上に行を挿入してください。")=0,IFERROR(VLOOKUP(データ整理_活動記録!L127,【選択肢】!$U$3:$V$74,2,),""),"")</f>
        <v/>
      </c>
      <c r="L127" t="str">
        <f ca="1">IF(COUNTIF(データ整理_活動記録!$F$2:'データ整理_活動記録'!$F127,"この線より上に行を挿入してください。")=0,IFERROR(VLOOKUP(データ整理_活動記録!M127,【選択肢】!$U$3:$V$74,2,),""),"")</f>
        <v/>
      </c>
      <c r="M127" t="str">
        <f ca="1">IF(COUNTIF(データ整理_活動記録!$F$2:'データ整理_活動記録'!$F127,"この線より上に行を挿入してください。")=0,データ整理_活動記録!N127,"")</f>
        <v/>
      </c>
    </row>
    <row r="128" spans="1:13" x14ac:dyDescent="0.15">
      <c r="A128" s="868" t="str">
        <f ca="1">IF(COUNTIF(データ整理_活動記録!$F$2:'データ整理_活動記録'!$F128,"この線より上に行を挿入してください。")=0,データ整理_活動記録!$B128,"")</f>
        <v/>
      </c>
      <c r="B128" s="997" t="str">
        <f ca="1">IF(COUNTIF(データ整理_活動記録!$F$2:'データ整理_活動記録'!$F128,"この線より上に行を挿入してください。")=0,データ整理_活動記録!$C128,"")</f>
        <v/>
      </c>
      <c r="C128" t="str">
        <f ca="1">IF(COUNTIF(データ整理_活動記録!$F$2:'データ整理_活動記録'!$F128,"この線より上に行を挿入してください。")=0,データ整理_活動記録!D128,"")</f>
        <v/>
      </c>
      <c r="D128" t="str">
        <f ca="1">IF(COUNTIF(データ整理_活動記録!$F$2:'データ整理_活動記録'!$F128,"この線より上に行を挿入してください。")=0,データ整理_活動記録!E128,"")</f>
        <v/>
      </c>
      <c r="E128" t="str">
        <f ca="1">IF(COUNTIF(データ整理_活動記録!$F$2:'データ整理_活動記録'!$F128,"この線より上に行を挿入してください。")=0,データ整理_活動記録!F128,"")</f>
        <v/>
      </c>
      <c r="F128" t="str">
        <f ca="1">IF(COUNTIF(データ整理_活動記録!$F$2:'データ整理_活動記録'!$F128,"この線より上に行を挿入してください。")=0,IFERROR(VLOOKUP(データ整理_活動記録!G128,【選択肢】!$U$3:$V$74,2,),""),"")</f>
        <v/>
      </c>
      <c r="G128" t="str">
        <f ca="1">IF(COUNTIF(データ整理_活動記録!$F$2:'データ整理_活動記録'!$F128,"この線より上に行を挿入してください。")=0,データ整理_活動記録!H128,"")</f>
        <v/>
      </c>
      <c r="H128" t="str">
        <f ca="1">IF(COUNTIF(データ整理_活動記録!$F$2:'データ整理_活動記録'!$F128,"この線より上に行を挿入してください。")=0,IFERROR(VLOOKUP(データ整理_活動記録!I128,【選択肢】!$U$3:$V$74,2,),""),"")</f>
        <v/>
      </c>
      <c r="I128" t="str">
        <f ca="1">IF(COUNTIF(データ整理_活動記録!$F$2:'データ整理_活動記録'!$F128,"この線より上に行を挿入してください。")=0,IFERROR(VLOOKUP(データ整理_活動記録!J128,【選択肢】!$U$3:$V$74,2,),""),"")</f>
        <v/>
      </c>
      <c r="J128" t="str">
        <f ca="1">IF(COUNTIF(データ整理_活動記録!$F$2:'データ整理_活動記録'!$F128,"この線より上に行を挿入してください。")=0,IFERROR(VLOOKUP(データ整理_活動記録!K128,【選択肢】!$U$3:$V$74,2,),""),"")</f>
        <v/>
      </c>
      <c r="K128" t="str">
        <f ca="1">IF(COUNTIF(データ整理_活動記録!$F$2:'データ整理_活動記録'!$F128,"この線より上に行を挿入してください。")=0,IFERROR(VLOOKUP(データ整理_活動記録!L128,【選択肢】!$U$3:$V$74,2,),""),"")</f>
        <v/>
      </c>
      <c r="L128" t="str">
        <f ca="1">IF(COUNTIF(データ整理_活動記録!$F$2:'データ整理_活動記録'!$F128,"この線より上に行を挿入してください。")=0,IFERROR(VLOOKUP(データ整理_活動記録!M128,【選択肢】!$U$3:$V$74,2,),""),"")</f>
        <v/>
      </c>
      <c r="M128" t="str">
        <f ca="1">IF(COUNTIF(データ整理_活動記録!$F$2:'データ整理_活動記録'!$F128,"この線より上に行を挿入してください。")=0,データ整理_活動記録!N128,"")</f>
        <v/>
      </c>
    </row>
    <row r="129" spans="1:13" x14ac:dyDescent="0.15">
      <c r="A129" s="868" t="str">
        <f ca="1">IF(COUNTIF(データ整理_活動記録!$F$2:'データ整理_活動記録'!$F129,"この線より上に行を挿入してください。")=0,データ整理_活動記録!$B129,"")</f>
        <v/>
      </c>
      <c r="B129" s="997" t="str">
        <f ca="1">IF(COUNTIF(データ整理_活動記録!$F$2:'データ整理_活動記録'!$F129,"この線より上に行を挿入してください。")=0,データ整理_活動記録!$C129,"")</f>
        <v/>
      </c>
      <c r="C129" t="str">
        <f ca="1">IF(COUNTIF(データ整理_活動記録!$F$2:'データ整理_活動記録'!$F129,"この線より上に行を挿入してください。")=0,データ整理_活動記録!D129,"")</f>
        <v/>
      </c>
      <c r="D129" t="str">
        <f ca="1">IF(COUNTIF(データ整理_活動記録!$F$2:'データ整理_活動記録'!$F129,"この線より上に行を挿入してください。")=0,データ整理_活動記録!E129,"")</f>
        <v/>
      </c>
      <c r="E129" t="str">
        <f ca="1">IF(COUNTIF(データ整理_活動記録!$F$2:'データ整理_活動記録'!$F129,"この線より上に行を挿入してください。")=0,データ整理_活動記録!F129,"")</f>
        <v/>
      </c>
      <c r="F129" t="str">
        <f ca="1">IF(COUNTIF(データ整理_活動記録!$F$2:'データ整理_活動記録'!$F129,"この線より上に行を挿入してください。")=0,IFERROR(VLOOKUP(データ整理_活動記録!G129,【選択肢】!$U$3:$V$74,2,),""),"")</f>
        <v/>
      </c>
      <c r="G129" t="str">
        <f ca="1">IF(COUNTIF(データ整理_活動記録!$F$2:'データ整理_活動記録'!$F129,"この線より上に行を挿入してください。")=0,データ整理_活動記録!H129,"")</f>
        <v/>
      </c>
      <c r="H129" t="str">
        <f ca="1">IF(COUNTIF(データ整理_活動記録!$F$2:'データ整理_活動記録'!$F129,"この線より上に行を挿入してください。")=0,IFERROR(VLOOKUP(データ整理_活動記録!I129,【選択肢】!$U$3:$V$74,2,),""),"")</f>
        <v/>
      </c>
      <c r="I129" t="str">
        <f ca="1">IF(COUNTIF(データ整理_活動記録!$F$2:'データ整理_活動記録'!$F129,"この線より上に行を挿入してください。")=0,IFERROR(VLOOKUP(データ整理_活動記録!J129,【選択肢】!$U$3:$V$74,2,),""),"")</f>
        <v/>
      </c>
      <c r="J129" t="str">
        <f ca="1">IF(COUNTIF(データ整理_活動記録!$F$2:'データ整理_活動記録'!$F129,"この線より上に行を挿入してください。")=0,IFERROR(VLOOKUP(データ整理_活動記録!K129,【選択肢】!$U$3:$V$74,2,),""),"")</f>
        <v/>
      </c>
      <c r="K129" t="str">
        <f ca="1">IF(COUNTIF(データ整理_活動記録!$F$2:'データ整理_活動記録'!$F129,"この線より上に行を挿入してください。")=0,IFERROR(VLOOKUP(データ整理_活動記録!L129,【選択肢】!$U$3:$V$74,2,),""),"")</f>
        <v/>
      </c>
      <c r="L129" t="str">
        <f ca="1">IF(COUNTIF(データ整理_活動記録!$F$2:'データ整理_活動記録'!$F129,"この線より上に行を挿入してください。")=0,IFERROR(VLOOKUP(データ整理_活動記録!M129,【選択肢】!$U$3:$V$74,2,),""),"")</f>
        <v/>
      </c>
      <c r="M129" t="str">
        <f ca="1">IF(COUNTIF(データ整理_活動記録!$F$2:'データ整理_活動記録'!$F129,"この線より上に行を挿入してください。")=0,データ整理_活動記録!N129,"")</f>
        <v/>
      </c>
    </row>
    <row r="130" spans="1:13" x14ac:dyDescent="0.15">
      <c r="A130" s="868" t="str">
        <f ca="1">IF(COUNTIF(データ整理_活動記録!$F$2:'データ整理_活動記録'!$F130,"この線より上に行を挿入してください。")=0,データ整理_活動記録!$B130,"")</f>
        <v/>
      </c>
      <c r="B130" s="997" t="str">
        <f ca="1">IF(COUNTIF(データ整理_活動記録!$F$2:'データ整理_活動記録'!$F130,"この線より上に行を挿入してください。")=0,データ整理_活動記録!$C130,"")</f>
        <v/>
      </c>
      <c r="C130" t="str">
        <f ca="1">IF(COUNTIF(データ整理_活動記録!$F$2:'データ整理_活動記録'!$F130,"この線より上に行を挿入してください。")=0,データ整理_活動記録!D130,"")</f>
        <v/>
      </c>
      <c r="D130" t="str">
        <f ca="1">IF(COUNTIF(データ整理_活動記録!$F$2:'データ整理_活動記録'!$F130,"この線より上に行を挿入してください。")=0,データ整理_活動記録!E130,"")</f>
        <v/>
      </c>
      <c r="E130" t="str">
        <f ca="1">IF(COUNTIF(データ整理_活動記録!$F$2:'データ整理_活動記録'!$F130,"この線より上に行を挿入してください。")=0,データ整理_活動記録!F130,"")</f>
        <v/>
      </c>
      <c r="F130" t="str">
        <f ca="1">IF(COUNTIF(データ整理_活動記録!$F$2:'データ整理_活動記録'!$F130,"この線より上に行を挿入してください。")=0,IFERROR(VLOOKUP(データ整理_活動記録!G130,【選択肢】!$U$3:$V$74,2,),""),"")</f>
        <v/>
      </c>
      <c r="G130" t="str">
        <f ca="1">IF(COUNTIF(データ整理_活動記録!$F$2:'データ整理_活動記録'!$F130,"この線より上に行を挿入してください。")=0,データ整理_活動記録!H130,"")</f>
        <v/>
      </c>
      <c r="H130" t="str">
        <f ca="1">IF(COUNTIF(データ整理_活動記録!$F$2:'データ整理_活動記録'!$F130,"この線より上に行を挿入してください。")=0,IFERROR(VLOOKUP(データ整理_活動記録!I130,【選択肢】!$U$3:$V$74,2,),""),"")</f>
        <v/>
      </c>
      <c r="I130" t="str">
        <f ca="1">IF(COUNTIF(データ整理_活動記録!$F$2:'データ整理_活動記録'!$F130,"この線より上に行を挿入してください。")=0,IFERROR(VLOOKUP(データ整理_活動記録!J130,【選択肢】!$U$3:$V$74,2,),""),"")</f>
        <v/>
      </c>
      <c r="J130" t="str">
        <f ca="1">IF(COUNTIF(データ整理_活動記録!$F$2:'データ整理_活動記録'!$F130,"この線より上に行を挿入してください。")=0,IFERROR(VLOOKUP(データ整理_活動記録!K130,【選択肢】!$U$3:$V$74,2,),""),"")</f>
        <v/>
      </c>
      <c r="K130" t="str">
        <f ca="1">IF(COUNTIF(データ整理_活動記録!$F$2:'データ整理_活動記録'!$F130,"この線より上に行を挿入してください。")=0,IFERROR(VLOOKUP(データ整理_活動記録!L130,【選択肢】!$U$3:$V$74,2,),""),"")</f>
        <v/>
      </c>
      <c r="L130" t="str">
        <f ca="1">IF(COUNTIF(データ整理_活動記録!$F$2:'データ整理_活動記録'!$F130,"この線より上に行を挿入してください。")=0,IFERROR(VLOOKUP(データ整理_活動記録!M130,【選択肢】!$U$3:$V$74,2,),""),"")</f>
        <v/>
      </c>
      <c r="M130" t="str">
        <f ca="1">IF(COUNTIF(データ整理_活動記録!$F$2:'データ整理_活動記録'!$F130,"この線より上に行を挿入してください。")=0,データ整理_活動記録!N130,"")</f>
        <v/>
      </c>
    </row>
    <row r="131" spans="1:13" x14ac:dyDescent="0.15">
      <c r="A131" s="868" t="str">
        <f ca="1">IF(COUNTIF(データ整理_活動記録!$F$2:'データ整理_活動記録'!$F131,"この線より上に行を挿入してください。")=0,データ整理_活動記録!$B131,"")</f>
        <v/>
      </c>
      <c r="B131" s="997" t="str">
        <f ca="1">IF(COUNTIF(データ整理_活動記録!$F$2:'データ整理_活動記録'!$F131,"この線より上に行を挿入してください。")=0,データ整理_活動記録!$C131,"")</f>
        <v/>
      </c>
      <c r="C131" t="str">
        <f ca="1">IF(COUNTIF(データ整理_活動記録!$F$2:'データ整理_活動記録'!$F131,"この線より上に行を挿入してください。")=0,データ整理_活動記録!D131,"")</f>
        <v/>
      </c>
      <c r="D131" t="str">
        <f ca="1">IF(COUNTIF(データ整理_活動記録!$F$2:'データ整理_活動記録'!$F131,"この線より上に行を挿入してください。")=0,データ整理_活動記録!E131,"")</f>
        <v/>
      </c>
      <c r="E131" t="str">
        <f ca="1">IF(COUNTIF(データ整理_活動記録!$F$2:'データ整理_活動記録'!$F131,"この線より上に行を挿入してください。")=0,データ整理_活動記録!F131,"")</f>
        <v/>
      </c>
      <c r="F131" t="str">
        <f ca="1">IF(COUNTIF(データ整理_活動記録!$F$2:'データ整理_活動記録'!$F131,"この線より上に行を挿入してください。")=0,IFERROR(VLOOKUP(データ整理_活動記録!G131,【選択肢】!$U$3:$V$74,2,),""),"")</f>
        <v/>
      </c>
      <c r="G131" t="str">
        <f ca="1">IF(COUNTIF(データ整理_活動記録!$F$2:'データ整理_活動記録'!$F131,"この線より上に行を挿入してください。")=0,データ整理_活動記録!H131,"")</f>
        <v/>
      </c>
      <c r="H131" t="str">
        <f ca="1">IF(COUNTIF(データ整理_活動記録!$F$2:'データ整理_活動記録'!$F131,"この線より上に行を挿入してください。")=0,IFERROR(VLOOKUP(データ整理_活動記録!I131,【選択肢】!$U$3:$V$74,2,),""),"")</f>
        <v/>
      </c>
      <c r="I131" t="str">
        <f ca="1">IF(COUNTIF(データ整理_活動記録!$F$2:'データ整理_活動記録'!$F131,"この線より上に行を挿入してください。")=0,IFERROR(VLOOKUP(データ整理_活動記録!J131,【選択肢】!$U$3:$V$74,2,),""),"")</f>
        <v/>
      </c>
      <c r="J131" t="str">
        <f ca="1">IF(COUNTIF(データ整理_活動記録!$F$2:'データ整理_活動記録'!$F131,"この線より上に行を挿入してください。")=0,IFERROR(VLOOKUP(データ整理_活動記録!K131,【選択肢】!$U$3:$V$74,2,),""),"")</f>
        <v/>
      </c>
      <c r="K131" t="str">
        <f ca="1">IF(COUNTIF(データ整理_活動記録!$F$2:'データ整理_活動記録'!$F131,"この線より上に行を挿入してください。")=0,IFERROR(VLOOKUP(データ整理_活動記録!L131,【選択肢】!$U$3:$V$74,2,),""),"")</f>
        <v/>
      </c>
      <c r="L131" t="str">
        <f ca="1">IF(COUNTIF(データ整理_活動記録!$F$2:'データ整理_活動記録'!$F131,"この線より上に行を挿入してください。")=0,IFERROR(VLOOKUP(データ整理_活動記録!M131,【選択肢】!$U$3:$V$74,2,),""),"")</f>
        <v/>
      </c>
      <c r="M131" t="str">
        <f ca="1">IF(COUNTIF(データ整理_活動記録!$F$2:'データ整理_活動記録'!$F131,"この線より上に行を挿入してください。")=0,データ整理_活動記録!N131,"")</f>
        <v/>
      </c>
    </row>
    <row r="132" spans="1:13" x14ac:dyDescent="0.15">
      <c r="A132" s="868" t="str">
        <f ca="1">IF(COUNTIF(データ整理_活動記録!$F$2:'データ整理_活動記録'!$F132,"この線より上に行を挿入してください。")=0,データ整理_活動記録!$B132,"")</f>
        <v/>
      </c>
      <c r="B132" s="997" t="str">
        <f ca="1">IF(COUNTIF(データ整理_活動記録!$F$2:'データ整理_活動記録'!$F132,"この線より上に行を挿入してください。")=0,データ整理_活動記録!$C132,"")</f>
        <v/>
      </c>
      <c r="C132" t="str">
        <f ca="1">IF(COUNTIF(データ整理_活動記録!$F$2:'データ整理_活動記録'!$F132,"この線より上に行を挿入してください。")=0,データ整理_活動記録!D132,"")</f>
        <v/>
      </c>
      <c r="D132" t="str">
        <f ca="1">IF(COUNTIF(データ整理_活動記録!$F$2:'データ整理_活動記録'!$F132,"この線より上に行を挿入してください。")=0,データ整理_活動記録!E132,"")</f>
        <v/>
      </c>
      <c r="E132" t="str">
        <f ca="1">IF(COUNTIF(データ整理_活動記録!$F$2:'データ整理_活動記録'!$F132,"この線より上に行を挿入してください。")=0,データ整理_活動記録!F132,"")</f>
        <v/>
      </c>
      <c r="F132" t="str">
        <f ca="1">IF(COUNTIF(データ整理_活動記録!$F$2:'データ整理_活動記録'!$F132,"この線より上に行を挿入してください。")=0,IFERROR(VLOOKUP(データ整理_活動記録!G132,【選択肢】!$U$3:$V$74,2,),""),"")</f>
        <v/>
      </c>
      <c r="G132" t="str">
        <f ca="1">IF(COUNTIF(データ整理_活動記録!$F$2:'データ整理_活動記録'!$F132,"この線より上に行を挿入してください。")=0,データ整理_活動記録!H132,"")</f>
        <v/>
      </c>
      <c r="H132" t="str">
        <f ca="1">IF(COUNTIF(データ整理_活動記録!$F$2:'データ整理_活動記録'!$F132,"この線より上に行を挿入してください。")=0,IFERROR(VLOOKUP(データ整理_活動記録!I132,【選択肢】!$U$3:$V$74,2,),""),"")</f>
        <v/>
      </c>
      <c r="I132" t="str">
        <f ca="1">IF(COUNTIF(データ整理_活動記録!$F$2:'データ整理_活動記録'!$F132,"この線より上に行を挿入してください。")=0,IFERROR(VLOOKUP(データ整理_活動記録!J132,【選択肢】!$U$3:$V$74,2,),""),"")</f>
        <v/>
      </c>
      <c r="J132" t="str">
        <f ca="1">IF(COUNTIF(データ整理_活動記録!$F$2:'データ整理_活動記録'!$F132,"この線より上に行を挿入してください。")=0,IFERROR(VLOOKUP(データ整理_活動記録!K132,【選択肢】!$U$3:$V$74,2,),""),"")</f>
        <v/>
      </c>
      <c r="K132" t="str">
        <f ca="1">IF(COUNTIF(データ整理_活動記録!$F$2:'データ整理_活動記録'!$F132,"この線より上に行を挿入してください。")=0,IFERROR(VLOOKUP(データ整理_活動記録!L132,【選択肢】!$U$3:$V$74,2,),""),"")</f>
        <v/>
      </c>
      <c r="L132" t="str">
        <f ca="1">IF(COUNTIF(データ整理_活動記録!$F$2:'データ整理_活動記録'!$F132,"この線より上に行を挿入してください。")=0,IFERROR(VLOOKUP(データ整理_活動記録!M132,【選択肢】!$U$3:$V$74,2,),""),"")</f>
        <v/>
      </c>
      <c r="M132" t="str">
        <f ca="1">IF(COUNTIF(データ整理_活動記録!$F$2:'データ整理_活動記録'!$F132,"この線より上に行を挿入してください。")=0,データ整理_活動記録!N132,"")</f>
        <v/>
      </c>
    </row>
    <row r="133" spans="1:13" x14ac:dyDescent="0.15">
      <c r="A133" s="868" t="str">
        <f ca="1">IF(COUNTIF(データ整理_活動記録!$F$2:'データ整理_活動記録'!$F133,"この線より上に行を挿入してください。")=0,データ整理_活動記録!$B133,"")</f>
        <v/>
      </c>
      <c r="B133" s="997" t="str">
        <f ca="1">IF(COUNTIF(データ整理_活動記録!$F$2:'データ整理_活動記録'!$F133,"この線より上に行を挿入してください。")=0,データ整理_活動記録!$C133,"")</f>
        <v/>
      </c>
      <c r="C133" t="str">
        <f ca="1">IF(COUNTIF(データ整理_活動記録!$F$2:'データ整理_活動記録'!$F133,"この線より上に行を挿入してください。")=0,データ整理_活動記録!D133,"")</f>
        <v/>
      </c>
      <c r="D133" t="str">
        <f ca="1">IF(COUNTIF(データ整理_活動記録!$F$2:'データ整理_活動記録'!$F133,"この線より上に行を挿入してください。")=0,データ整理_活動記録!E133,"")</f>
        <v/>
      </c>
      <c r="E133" t="str">
        <f ca="1">IF(COUNTIF(データ整理_活動記録!$F$2:'データ整理_活動記録'!$F133,"この線より上に行を挿入してください。")=0,データ整理_活動記録!F133,"")</f>
        <v/>
      </c>
      <c r="F133" t="str">
        <f ca="1">IF(COUNTIF(データ整理_活動記録!$F$2:'データ整理_活動記録'!$F133,"この線より上に行を挿入してください。")=0,IFERROR(VLOOKUP(データ整理_活動記録!G133,【選択肢】!$U$3:$V$74,2,),""),"")</f>
        <v/>
      </c>
      <c r="G133" t="str">
        <f ca="1">IF(COUNTIF(データ整理_活動記録!$F$2:'データ整理_活動記録'!$F133,"この線より上に行を挿入してください。")=0,データ整理_活動記録!H133,"")</f>
        <v/>
      </c>
      <c r="H133" t="str">
        <f ca="1">IF(COUNTIF(データ整理_活動記録!$F$2:'データ整理_活動記録'!$F133,"この線より上に行を挿入してください。")=0,IFERROR(VLOOKUP(データ整理_活動記録!I133,【選択肢】!$U$3:$V$74,2,),""),"")</f>
        <v/>
      </c>
      <c r="I133" t="str">
        <f ca="1">IF(COUNTIF(データ整理_活動記録!$F$2:'データ整理_活動記録'!$F133,"この線より上に行を挿入してください。")=0,IFERROR(VLOOKUP(データ整理_活動記録!J133,【選択肢】!$U$3:$V$74,2,),""),"")</f>
        <v/>
      </c>
      <c r="J133" t="str">
        <f ca="1">IF(COUNTIF(データ整理_活動記録!$F$2:'データ整理_活動記録'!$F133,"この線より上に行を挿入してください。")=0,IFERROR(VLOOKUP(データ整理_活動記録!K133,【選択肢】!$U$3:$V$74,2,),""),"")</f>
        <v/>
      </c>
      <c r="K133" t="str">
        <f ca="1">IF(COUNTIF(データ整理_活動記録!$F$2:'データ整理_活動記録'!$F133,"この線より上に行を挿入してください。")=0,IFERROR(VLOOKUP(データ整理_活動記録!L133,【選択肢】!$U$3:$V$74,2,),""),"")</f>
        <v/>
      </c>
      <c r="L133" t="str">
        <f ca="1">IF(COUNTIF(データ整理_活動記録!$F$2:'データ整理_活動記録'!$F133,"この線より上に行を挿入してください。")=0,IFERROR(VLOOKUP(データ整理_活動記録!M133,【選択肢】!$U$3:$V$74,2,),""),"")</f>
        <v/>
      </c>
      <c r="M133" t="str">
        <f ca="1">IF(COUNTIF(データ整理_活動記録!$F$2:'データ整理_活動記録'!$F133,"この線より上に行を挿入してください。")=0,データ整理_活動記録!N133,"")</f>
        <v/>
      </c>
    </row>
    <row r="134" spans="1:13" x14ac:dyDescent="0.15">
      <c r="A134" s="868" t="str">
        <f ca="1">IF(COUNTIF(データ整理_活動記録!$F$2:'データ整理_活動記録'!$F134,"この線より上に行を挿入してください。")=0,データ整理_活動記録!$B134,"")</f>
        <v/>
      </c>
      <c r="B134" s="997" t="str">
        <f ca="1">IF(COUNTIF(データ整理_活動記録!$F$2:'データ整理_活動記録'!$F134,"この線より上に行を挿入してください。")=0,データ整理_活動記録!$C134,"")</f>
        <v/>
      </c>
      <c r="C134" t="str">
        <f ca="1">IF(COUNTIF(データ整理_活動記録!$F$2:'データ整理_活動記録'!$F134,"この線より上に行を挿入してください。")=0,データ整理_活動記録!D134,"")</f>
        <v/>
      </c>
      <c r="D134" t="str">
        <f ca="1">IF(COUNTIF(データ整理_活動記録!$F$2:'データ整理_活動記録'!$F134,"この線より上に行を挿入してください。")=0,データ整理_活動記録!E134,"")</f>
        <v/>
      </c>
      <c r="E134" t="str">
        <f ca="1">IF(COUNTIF(データ整理_活動記録!$F$2:'データ整理_活動記録'!$F134,"この線より上に行を挿入してください。")=0,データ整理_活動記録!F134,"")</f>
        <v/>
      </c>
      <c r="F134" t="str">
        <f ca="1">IF(COUNTIF(データ整理_活動記録!$F$2:'データ整理_活動記録'!$F134,"この線より上に行を挿入してください。")=0,IFERROR(VLOOKUP(データ整理_活動記録!G134,【選択肢】!$U$3:$V$74,2,),""),"")</f>
        <v/>
      </c>
      <c r="G134" t="str">
        <f ca="1">IF(COUNTIF(データ整理_活動記録!$F$2:'データ整理_活動記録'!$F134,"この線より上に行を挿入してください。")=0,データ整理_活動記録!H134,"")</f>
        <v/>
      </c>
      <c r="H134" t="str">
        <f ca="1">IF(COUNTIF(データ整理_活動記録!$F$2:'データ整理_活動記録'!$F134,"この線より上に行を挿入してください。")=0,IFERROR(VLOOKUP(データ整理_活動記録!I134,【選択肢】!$U$3:$V$74,2,),""),"")</f>
        <v/>
      </c>
      <c r="I134" t="str">
        <f ca="1">IF(COUNTIF(データ整理_活動記録!$F$2:'データ整理_活動記録'!$F134,"この線より上に行を挿入してください。")=0,IFERROR(VLOOKUP(データ整理_活動記録!J134,【選択肢】!$U$3:$V$74,2,),""),"")</f>
        <v/>
      </c>
      <c r="J134" t="str">
        <f ca="1">IF(COUNTIF(データ整理_活動記録!$F$2:'データ整理_活動記録'!$F134,"この線より上に行を挿入してください。")=0,IFERROR(VLOOKUP(データ整理_活動記録!K134,【選択肢】!$U$3:$V$74,2,),""),"")</f>
        <v/>
      </c>
      <c r="K134" t="str">
        <f ca="1">IF(COUNTIF(データ整理_活動記録!$F$2:'データ整理_活動記録'!$F134,"この線より上に行を挿入してください。")=0,IFERROR(VLOOKUP(データ整理_活動記録!L134,【選択肢】!$U$3:$V$74,2,),""),"")</f>
        <v/>
      </c>
      <c r="L134" t="str">
        <f ca="1">IF(COUNTIF(データ整理_活動記録!$F$2:'データ整理_活動記録'!$F134,"この線より上に行を挿入してください。")=0,IFERROR(VLOOKUP(データ整理_活動記録!M134,【選択肢】!$U$3:$V$74,2,),""),"")</f>
        <v/>
      </c>
      <c r="M134" t="str">
        <f ca="1">IF(COUNTIF(データ整理_活動記録!$F$2:'データ整理_活動記録'!$F134,"この線より上に行を挿入してください。")=0,データ整理_活動記録!N134,"")</f>
        <v/>
      </c>
    </row>
    <row r="135" spans="1:13" x14ac:dyDescent="0.15">
      <c r="A135" s="868" t="str">
        <f ca="1">IF(COUNTIF(データ整理_活動記録!$F$2:'データ整理_活動記録'!$F135,"この線より上に行を挿入してください。")=0,データ整理_活動記録!$B135,"")</f>
        <v/>
      </c>
      <c r="B135" s="997" t="str">
        <f ca="1">IF(COUNTIF(データ整理_活動記録!$F$2:'データ整理_活動記録'!$F135,"この線より上に行を挿入してください。")=0,データ整理_活動記録!$C135,"")</f>
        <v/>
      </c>
      <c r="C135" t="str">
        <f ca="1">IF(COUNTIF(データ整理_活動記録!$F$2:'データ整理_活動記録'!$F135,"この線より上に行を挿入してください。")=0,データ整理_活動記録!D135,"")</f>
        <v/>
      </c>
      <c r="D135" t="str">
        <f ca="1">IF(COUNTIF(データ整理_活動記録!$F$2:'データ整理_活動記録'!$F135,"この線より上に行を挿入してください。")=0,データ整理_活動記録!E135,"")</f>
        <v/>
      </c>
      <c r="E135" t="str">
        <f ca="1">IF(COUNTIF(データ整理_活動記録!$F$2:'データ整理_活動記録'!$F135,"この線より上に行を挿入してください。")=0,データ整理_活動記録!F135,"")</f>
        <v/>
      </c>
      <c r="F135" t="str">
        <f ca="1">IF(COUNTIF(データ整理_活動記録!$F$2:'データ整理_活動記録'!$F135,"この線より上に行を挿入してください。")=0,IFERROR(VLOOKUP(データ整理_活動記録!G135,【選択肢】!$U$3:$V$74,2,),""),"")</f>
        <v/>
      </c>
      <c r="G135" t="str">
        <f ca="1">IF(COUNTIF(データ整理_活動記録!$F$2:'データ整理_活動記録'!$F135,"この線より上に行を挿入してください。")=0,データ整理_活動記録!H135,"")</f>
        <v/>
      </c>
      <c r="H135" t="str">
        <f ca="1">IF(COUNTIF(データ整理_活動記録!$F$2:'データ整理_活動記録'!$F135,"この線より上に行を挿入してください。")=0,IFERROR(VLOOKUP(データ整理_活動記録!I135,【選択肢】!$U$3:$V$74,2,),""),"")</f>
        <v/>
      </c>
      <c r="I135" t="str">
        <f ca="1">IF(COUNTIF(データ整理_活動記録!$F$2:'データ整理_活動記録'!$F135,"この線より上に行を挿入してください。")=0,IFERROR(VLOOKUP(データ整理_活動記録!J135,【選択肢】!$U$3:$V$74,2,),""),"")</f>
        <v/>
      </c>
      <c r="J135" t="str">
        <f ca="1">IF(COUNTIF(データ整理_活動記録!$F$2:'データ整理_活動記録'!$F135,"この線より上に行を挿入してください。")=0,IFERROR(VLOOKUP(データ整理_活動記録!K135,【選択肢】!$U$3:$V$74,2,),""),"")</f>
        <v/>
      </c>
      <c r="K135" t="str">
        <f ca="1">IF(COUNTIF(データ整理_活動記録!$F$2:'データ整理_活動記録'!$F135,"この線より上に行を挿入してください。")=0,IFERROR(VLOOKUP(データ整理_活動記録!L135,【選択肢】!$U$3:$V$74,2,),""),"")</f>
        <v/>
      </c>
      <c r="L135" t="str">
        <f ca="1">IF(COUNTIF(データ整理_活動記録!$F$2:'データ整理_活動記録'!$F135,"この線より上に行を挿入してください。")=0,IFERROR(VLOOKUP(データ整理_活動記録!M135,【選択肢】!$U$3:$V$74,2,),""),"")</f>
        <v/>
      </c>
      <c r="M135" t="str">
        <f ca="1">IF(COUNTIF(データ整理_活動記録!$F$2:'データ整理_活動記録'!$F135,"この線より上に行を挿入してください。")=0,データ整理_活動記録!N135,"")</f>
        <v/>
      </c>
    </row>
    <row r="136" spans="1:13" x14ac:dyDescent="0.15">
      <c r="A136" s="868" t="str">
        <f ca="1">IF(COUNTIF(データ整理_活動記録!$F$2:'データ整理_活動記録'!$F136,"この線より上に行を挿入してください。")=0,データ整理_活動記録!$B136,"")</f>
        <v/>
      </c>
      <c r="B136" s="997" t="str">
        <f ca="1">IF(COUNTIF(データ整理_活動記録!$F$2:'データ整理_活動記録'!$F136,"この線より上に行を挿入してください。")=0,データ整理_活動記録!$C136,"")</f>
        <v/>
      </c>
      <c r="C136" t="str">
        <f ca="1">IF(COUNTIF(データ整理_活動記録!$F$2:'データ整理_活動記録'!$F136,"この線より上に行を挿入してください。")=0,データ整理_活動記録!D136,"")</f>
        <v/>
      </c>
      <c r="D136" t="str">
        <f ca="1">IF(COUNTIF(データ整理_活動記録!$F$2:'データ整理_活動記録'!$F136,"この線より上に行を挿入してください。")=0,データ整理_活動記録!E136,"")</f>
        <v/>
      </c>
      <c r="E136" t="str">
        <f ca="1">IF(COUNTIF(データ整理_活動記録!$F$2:'データ整理_活動記録'!$F136,"この線より上に行を挿入してください。")=0,データ整理_活動記録!F136,"")</f>
        <v/>
      </c>
      <c r="F136" t="str">
        <f ca="1">IF(COUNTIF(データ整理_活動記録!$F$2:'データ整理_活動記録'!$F136,"この線より上に行を挿入してください。")=0,IFERROR(VLOOKUP(データ整理_活動記録!G136,【選択肢】!$U$3:$V$74,2,),""),"")</f>
        <v/>
      </c>
      <c r="G136" t="str">
        <f ca="1">IF(COUNTIF(データ整理_活動記録!$F$2:'データ整理_活動記録'!$F136,"この線より上に行を挿入してください。")=0,データ整理_活動記録!H136,"")</f>
        <v/>
      </c>
      <c r="H136" t="str">
        <f ca="1">IF(COUNTIF(データ整理_活動記録!$F$2:'データ整理_活動記録'!$F136,"この線より上に行を挿入してください。")=0,IFERROR(VLOOKUP(データ整理_活動記録!I136,【選択肢】!$U$3:$V$74,2,),""),"")</f>
        <v/>
      </c>
      <c r="I136" t="str">
        <f ca="1">IF(COUNTIF(データ整理_活動記録!$F$2:'データ整理_活動記録'!$F136,"この線より上に行を挿入してください。")=0,IFERROR(VLOOKUP(データ整理_活動記録!J136,【選択肢】!$U$3:$V$74,2,),""),"")</f>
        <v/>
      </c>
      <c r="J136" t="str">
        <f ca="1">IF(COUNTIF(データ整理_活動記録!$F$2:'データ整理_活動記録'!$F136,"この線より上に行を挿入してください。")=0,IFERROR(VLOOKUP(データ整理_活動記録!K136,【選択肢】!$U$3:$V$74,2,),""),"")</f>
        <v/>
      </c>
      <c r="K136" t="str">
        <f ca="1">IF(COUNTIF(データ整理_活動記録!$F$2:'データ整理_活動記録'!$F136,"この線より上に行を挿入してください。")=0,IFERROR(VLOOKUP(データ整理_活動記録!L136,【選択肢】!$U$3:$V$74,2,),""),"")</f>
        <v/>
      </c>
      <c r="L136" t="str">
        <f ca="1">IF(COUNTIF(データ整理_活動記録!$F$2:'データ整理_活動記録'!$F136,"この線より上に行を挿入してください。")=0,IFERROR(VLOOKUP(データ整理_活動記録!M136,【選択肢】!$U$3:$V$74,2,),""),"")</f>
        <v/>
      </c>
      <c r="M136" t="str">
        <f ca="1">IF(COUNTIF(データ整理_活動記録!$F$2:'データ整理_活動記録'!$F136,"この線より上に行を挿入してください。")=0,データ整理_活動記録!N136,"")</f>
        <v/>
      </c>
    </row>
    <row r="137" spans="1:13" x14ac:dyDescent="0.15">
      <c r="A137" s="868" t="str">
        <f ca="1">IF(COUNTIF(データ整理_活動記録!$F$2:'データ整理_活動記録'!$F137,"この線より上に行を挿入してください。")=0,データ整理_活動記録!$B137,"")</f>
        <v/>
      </c>
      <c r="B137" s="997" t="str">
        <f ca="1">IF(COUNTIF(データ整理_活動記録!$F$2:'データ整理_活動記録'!$F137,"この線より上に行を挿入してください。")=0,データ整理_活動記録!$C137,"")</f>
        <v/>
      </c>
      <c r="C137" t="str">
        <f ca="1">IF(COUNTIF(データ整理_活動記録!$F$2:'データ整理_活動記録'!$F137,"この線より上に行を挿入してください。")=0,データ整理_活動記録!D137,"")</f>
        <v/>
      </c>
      <c r="D137" t="str">
        <f ca="1">IF(COUNTIF(データ整理_活動記録!$F$2:'データ整理_活動記録'!$F137,"この線より上に行を挿入してください。")=0,データ整理_活動記録!E137,"")</f>
        <v/>
      </c>
      <c r="E137" t="str">
        <f ca="1">IF(COUNTIF(データ整理_活動記録!$F$2:'データ整理_活動記録'!$F137,"この線より上に行を挿入してください。")=0,データ整理_活動記録!F137,"")</f>
        <v/>
      </c>
      <c r="F137" t="str">
        <f ca="1">IF(COUNTIF(データ整理_活動記録!$F$2:'データ整理_活動記録'!$F137,"この線より上に行を挿入してください。")=0,IFERROR(VLOOKUP(データ整理_活動記録!G137,【選択肢】!$U$3:$V$74,2,),""),"")</f>
        <v/>
      </c>
      <c r="G137" t="str">
        <f ca="1">IF(COUNTIF(データ整理_活動記録!$F$2:'データ整理_活動記録'!$F137,"この線より上に行を挿入してください。")=0,データ整理_活動記録!H137,"")</f>
        <v/>
      </c>
      <c r="H137" t="str">
        <f ca="1">IF(COUNTIF(データ整理_活動記録!$F$2:'データ整理_活動記録'!$F137,"この線より上に行を挿入してください。")=0,IFERROR(VLOOKUP(データ整理_活動記録!I137,【選択肢】!$U$3:$V$74,2,),""),"")</f>
        <v/>
      </c>
      <c r="I137" t="str">
        <f ca="1">IF(COUNTIF(データ整理_活動記録!$F$2:'データ整理_活動記録'!$F137,"この線より上に行を挿入してください。")=0,IFERROR(VLOOKUP(データ整理_活動記録!J137,【選択肢】!$U$3:$V$74,2,),""),"")</f>
        <v/>
      </c>
      <c r="J137" t="str">
        <f ca="1">IF(COUNTIF(データ整理_活動記録!$F$2:'データ整理_活動記録'!$F137,"この線より上に行を挿入してください。")=0,IFERROR(VLOOKUP(データ整理_活動記録!K137,【選択肢】!$U$3:$V$74,2,),""),"")</f>
        <v/>
      </c>
      <c r="K137" t="str">
        <f ca="1">IF(COUNTIF(データ整理_活動記録!$F$2:'データ整理_活動記録'!$F137,"この線より上に行を挿入してください。")=0,IFERROR(VLOOKUP(データ整理_活動記録!L137,【選択肢】!$U$3:$V$74,2,),""),"")</f>
        <v/>
      </c>
      <c r="L137" t="str">
        <f ca="1">IF(COUNTIF(データ整理_活動記録!$F$2:'データ整理_活動記録'!$F137,"この線より上に行を挿入してください。")=0,IFERROR(VLOOKUP(データ整理_活動記録!M137,【選択肢】!$U$3:$V$74,2,),""),"")</f>
        <v/>
      </c>
      <c r="M137" t="str">
        <f ca="1">IF(COUNTIF(データ整理_活動記録!$F$2:'データ整理_活動記録'!$F137,"この線より上に行を挿入してください。")=0,データ整理_活動記録!N137,"")</f>
        <v/>
      </c>
    </row>
    <row r="138" spans="1:13" x14ac:dyDescent="0.15">
      <c r="A138" s="868" t="str">
        <f ca="1">IF(COUNTIF(データ整理_活動記録!$F$2:'データ整理_活動記録'!$F138,"この線より上に行を挿入してください。")=0,データ整理_活動記録!$B138,"")</f>
        <v/>
      </c>
      <c r="B138" s="997" t="str">
        <f ca="1">IF(COUNTIF(データ整理_活動記録!$F$2:'データ整理_活動記録'!$F138,"この線より上に行を挿入してください。")=0,データ整理_活動記録!$C138,"")</f>
        <v/>
      </c>
      <c r="C138" t="str">
        <f ca="1">IF(COUNTIF(データ整理_活動記録!$F$2:'データ整理_活動記録'!$F138,"この線より上に行を挿入してください。")=0,データ整理_活動記録!D138,"")</f>
        <v/>
      </c>
      <c r="D138" t="str">
        <f ca="1">IF(COUNTIF(データ整理_活動記録!$F$2:'データ整理_活動記録'!$F138,"この線より上に行を挿入してください。")=0,データ整理_活動記録!E138,"")</f>
        <v/>
      </c>
      <c r="E138" t="str">
        <f ca="1">IF(COUNTIF(データ整理_活動記録!$F$2:'データ整理_活動記録'!$F138,"この線より上に行を挿入してください。")=0,データ整理_活動記録!F138,"")</f>
        <v/>
      </c>
      <c r="F138" t="str">
        <f ca="1">IF(COUNTIF(データ整理_活動記録!$F$2:'データ整理_活動記録'!$F138,"この線より上に行を挿入してください。")=0,IFERROR(VLOOKUP(データ整理_活動記録!G138,【選択肢】!$U$3:$V$74,2,),""),"")</f>
        <v/>
      </c>
      <c r="G138" t="str">
        <f ca="1">IF(COUNTIF(データ整理_活動記録!$F$2:'データ整理_活動記録'!$F138,"この線より上に行を挿入してください。")=0,データ整理_活動記録!H138,"")</f>
        <v/>
      </c>
      <c r="H138" t="str">
        <f ca="1">IF(COUNTIF(データ整理_活動記録!$F$2:'データ整理_活動記録'!$F138,"この線より上に行を挿入してください。")=0,IFERROR(VLOOKUP(データ整理_活動記録!I138,【選択肢】!$U$3:$V$74,2,),""),"")</f>
        <v/>
      </c>
      <c r="I138" t="str">
        <f ca="1">IF(COUNTIF(データ整理_活動記録!$F$2:'データ整理_活動記録'!$F138,"この線より上に行を挿入してください。")=0,IFERROR(VLOOKUP(データ整理_活動記録!J138,【選択肢】!$U$3:$V$74,2,),""),"")</f>
        <v/>
      </c>
      <c r="J138" t="str">
        <f ca="1">IF(COUNTIF(データ整理_活動記録!$F$2:'データ整理_活動記録'!$F138,"この線より上に行を挿入してください。")=0,IFERROR(VLOOKUP(データ整理_活動記録!K138,【選択肢】!$U$3:$V$74,2,),""),"")</f>
        <v/>
      </c>
      <c r="K138" t="str">
        <f ca="1">IF(COUNTIF(データ整理_活動記録!$F$2:'データ整理_活動記録'!$F138,"この線より上に行を挿入してください。")=0,IFERROR(VLOOKUP(データ整理_活動記録!L138,【選択肢】!$U$3:$V$74,2,),""),"")</f>
        <v/>
      </c>
      <c r="L138" t="str">
        <f ca="1">IF(COUNTIF(データ整理_活動記録!$F$2:'データ整理_活動記録'!$F138,"この線より上に行を挿入してください。")=0,IFERROR(VLOOKUP(データ整理_活動記録!M138,【選択肢】!$U$3:$V$74,2,),""),"")</f>
        <v/>
      </c>
      <c r="M138" t="str">
        <f ca="1">IF(COUNTIF(データ整理_活動記録!$F$2:'データ整理_活動記録'!$F138,"この線より上に行を挿入してください。")=0,データ整理_活動記録!N138,"")</f>
        <v/>
      </c>
    </row>
    <row r="139" spans="1:13" x14ac:dyDescent="0.15">
      <c r="A139" s="868" t="str">
        <f ca="1">IF(COUNTIF(データ整理_活動記録!$F$2:'データ整理_活動記録'!$F139,"この線より上に行を挿入してください。")=0,データ整理_活動記録!$B139,"")</f>
        <v/>
      </c>
      <c r="B139" s="997" t="str">
        <f ca="1">IF(COUNTIF(データ整理_活動記録!$F$2:'データ整理_活動記録'!$F139,"この線より上に行を挿入してください。")=0,データ整理_活動記録!$C139,"")</f>
        <v/>
      </c>
      <c r="C139" t="str">
        <f ca="1">IF(COUNTIF(データ整理_活動記録!$F$2:'データ整理_活動記録'!$F139,"この線より上に行を挿入してください。")=0,データ整理_活動記録!D139,"")</f>
        <v/>
      </c>
      <c r="D139" t="str">
        <f ca="1">IF(COUNTIF(データ整理_活動記録!$F$2:'データ整理_活動記録'!$F139,"この線より上に行を挿入してください。")=0,データ整理_活動記録!E139,"")</f>
        <v/>
      </c>
      <c r="E139" t="str">
        <f ca="1">IF(COUNTIF(データ整理_活動記録!$F$2:'データ整理_活動記録'!$F139,"この線より上に行を挿入してください。")=0,データ整理_活動記録!F139,"")</f>
        <v/>
      </c>
      <c r="F139" t="str">
        <f ca="1">IF(COUNTIF(データ整理_活動記録!$F$2:'データ整理_活動記録'!$F139,"この線より上に行を挿入してください。")=0,IFERROR(VLOOKUP(データ整理_活動記録!G139,【選択肢】!$U$3:$V$74,2,),""),"")</f>
        <v/>
      </c>
      <c r="G139" t="str">
        <f ca="1">IF(COUNTIF(データ整理_活動記録!$F$2:'データ整理_活動記録'!$F139,"この線より上に行を挿入してください。")=0,データ整理_活動記録!H139,"")</f>
        <v/>
      </c>
      <c r="H139" t="str">
        <f ca="1">IF(COUNTIF(データ整理_活動記録!$F$2:'データ整理_活動記録'!$F139,"この線より上に行を挿入してください。")=0,IFERROR(VLOOKUP(データ整理_活動記録!I139,【選択肢】!$U$3:$V$74,2,),""),"")</f>
        <v/>
      </c>
      <c r="I139" t="str">
        <f ca="1">IF(COUNTIF(データ整理_活動記録!$F$2:'データ整理_活動記録'!$F139,"この線より上に行を挿入してください。")=0,IFERROR(VLOOKUP(データ整理_活動記録!J139,【選択肢】!$U$3:$V$74,2,),""),"")</f>
        <v/>
      </c>
      <c r="J139" t="str">
        <f ca="1">IF(COUNTIF(データ整理_活動記録!$F$2:'データ整理_活動記録'!$F139,"この線より上に行を挿入してください。")=0,IFERROR(VLOOKUP(データ整理_活動記録!K139,【選択肢】!$U$3:$V$74,2,),""),"")</f>
        <v/>
      </c>
      <c r="K139" t="str">
        <f ca="1">IF(COUNTIF(データ整理_活動記録!$F$2:'データ整理_活動記録'!$F139,"この線より上に行を挿入してください。")=0,IFERROR(VLOOKUP(データ整理_活動記録!L139,【選択肢】!$U$3:$V$74,2,),""),"")</f>
        <v/>
      </c>
      <c r="L139" t="str">
        <f ca="1">IF(COUNTIF(データ整理_活動記録!$F$2:'データ整理_活動記録'!$F139,"この線より上に行を挿入してください。")=0,IFERROR(VLOOKUP(データ整理_活動記録!M139,【選択肢】!$U$3:$V$74,2,),""),"")</f>
        <v/>
      </c>
      <c r="M139" t="str">
        <f ca="1">IF(COUNTIF(データ整理_活動記録!$F$2:'データ整理_活動記録'!$F139,"この線より上に行を挿入してください。")=0,データ整理_活動記録!N139,"")</f>
        <v/>
      </c>
    </row>
    <row r="140" spans="1:13" x14ac:dyDescent="0.15">
      <c r="A140" s="868" t="str">
        <f ca="1">IF(COUNTIF(データ整理_活動記録!$F$2:'データ整理_活動記録'!$F140,"この線より上に行を挿入してください。")=0,データ整理_活動記録!$B140,"")</f>
        <v/>
      </c>
      <c r="B140" s="997" t="str">
        <f ca="1">IF(COUNTIF(データ整理_活動記録!$F$2:'データ整理_活動記録'!$F140,"この線より上に行を挿入してください。")=0,データ整理_活動記録!$C140,"")</f>
        <v/>
      </c>
      <c r="C140" t="str">
        <f ca="1">IF(COUNTIF(データ整理_活動記録!$F$2:'データ整理_活動記録'!$F140,"この線より上に行を挿入してください。")=0,データ整理_活動記録!D140,"")</f>
        <v/>
      </c>
      <c r="D140" t="str">
        <f ca="1">IF(COUNTIF(データ整理_活動記録!$F$2:'データ整理_活動記録'!$F140,"この線より上に行を挿入してください。")=0,データ整理_活動記録!E140,"")</f>
        <v/>
      </c>
      <c r="E140" t="str">
        <f ca="1">IF(COUNTIF(データ整理_活動記録!$F$2:'データ整理_活動記録'!$F140,"この線より上に行を挿入してください。")=0,データ整理_活動記録!F140,"")</f>
        <v/>
      </c>
      <c r="F140" t="str">
        <f ca="1">IF(COUNTIF(データ整理_活動記録!$F$2:'データ整理_活動記録'!$F140,"この線より上に行を挿入してください。")=0,IFERROR(VLOOKUP(データ整理_活動記録!G140,【選択肢】!$U$3:$V$74,2,),""),"")</f>
        <v/>
      </c>
      <c r="G140" t="str">
        <f ca="1">IF(COUNTIF(データ整理_活動記録!$F$2:'データ整理_活動記録'!$F140,"この線より上に行を挿入してください。")=0,データ整理_活動記録!H140,"")</f>
        <v/>
      </c>
      <c r="H140" t="str">
        <f ca="1">IF(COUNTIF(データ整理_活動記録!$F$2:'データ整理_活動記録'!$F140,"この線より上に行を挿入してください。")=0,IFERROR(VLOOKUP(データ整理_活動記録!I140,【選択肢】!$U$3:$V$74,2,),""),"")</f>
        <v/>
      </c>
      <c r="I140" t="str">
        <f ca="1">IF(COUNTIF(データ整理_活動記録!$F$2:'データ整理_活動記録'!$F140,"この線より上に行を挿入してください。")=0,IFERROR(VLOOKUP(データ整理_活動記録!J140,【選択肢】!$U$3:$V$74,2,),""),"")</f>
        <v/>
      </c>
      <c r="J140" t="str">
        <f ca="1">IF(COUNTIF(データ整理_活動記録!$F$2:'データ整理_活動記録'!$F140,"この線より上に行を挿入してください。")=0,IFERROR(VLOOKUP(データ整理_活動記録!K140,【選択肢】!$U$3:$V$74,2,),""),"")</f>
        <v/>
      </c>
      <c r="K140" t="str">
        <f ca="1">IF(COUNTIF(データ整理_活動記録!$F$2:'データ整理_活動記録'!$F140,"この線より上に行を挿入してください。")=0,IFERROR(VLOOKUP(データ整理_活動記録!L140,【選択肢】!$U$3:$V$74,2,),""),"")</f>
        <v/>
      </c>
      <c r="L140" t="str">
        <f ca="1">IF(COUNTIF(データ整理_活動記録!$F$2:'データ整理_活動記録'!$F140,"この線より上に行を挿入してください。")=0,IFERROR(VLOOKUP(データ整理_活動記録!M140,【選択肢】!$U$3:$V$74,2,),""),"")</f>
        <v/>
      </c>
      <c r="M140" t="str">
        <f ca="1">IF(COUNTIF(データ整理_活動記録!$F$2:'データ整理_活動記録'!$F140,"この線より上に行を挿入してください。")=0,データ整理_活動記録!N140,"")</f>
        <v/>
      </c>
    </row>
    <row r="141" spans="1:13" x14ac:dyDescent="0.15">
      <c r="A141" s="868" t="str">
        <f ca="1">IF(COUNTIF(データ整理_活動記録!$F$2:'データ整理_活動記録'!$F141,"この線より上に行を挿入してください。")=0,データ整理_活動記録!$B141,"")</f>
        <v/>
      </c>
      <c r="B141" s="997" t="str">
        <f ca="1">IF(COUNTIF(データ整理_活動記録!$F$2:'データ整理_活動記録'!$F141,"この線より上に行を挿入してください。")=0,データ整理_活動記録!$C141,"")</f>
        <v/>
      </c>
      <c r="C141" t="str">
        <f ca="1">IF(COUNTIF(データ整理_活動記録!$F$2:'データ整理_活動記録'!$F141,"この線より上に行を挿入してください。")=0,データ整理_活動記録!D141,"")</f>
        <v/>
      </c>
      <c r="D141" t="str">
        <f ca="1">IF(COUNTIF(データ整理_活動記録!$F$2:'データ整理_活動記録'!$F141,"この線より上に行を挿入してください。")=0,データ整理_活動記録!E141,"")</f>
        <v/>
      </c>
      <c r="E141" t="str">
        <f ca="1">IF(COUNTIF(データ整理_活動記録!$F$2:'データ整理_活動記録'!$F141,"この線より上に行を挿入してください。")=0,データ整理_活動記録!F141,"")</f>
        <v/>
      </c>
      <c r="F141" t="str">
        <f ca="1">IF(COUNTIF(データ整理_活動記録!$F$2:'データ整理_活動記録'!$F141,"この線より上に行を挿入してください。")=0,IFERROR(VLOOKUP(データ整理_活動記録!G141,【選択肢】!$U$3:$V$74,2,),""),"")</f>
        <v/>
      </c>
      <c r="G141" t="str">
        <f ca="1">IF(COUNTIF(データ整理_活動記録!$F$2:'データ整理_活動記録'!$F141,"この線より上に行を挿入してください。")=0,データ整理_活動記録!H141,"")</f>
        <v/>
      </c>
      <c r="H141" t="str">
        <f ca="1">IF(COUNTIF(データ整理_活動記録!$F$2:'データ整理_活動記録'!$F141,"この線より上に行を挿入してください。")=0,IFERROR(VLOOKUP(データ整理_活動記録!I141,【選択肢】!$U$3:$V$74,2,),""),"")</f>
        <v/>
      </c>
      <c r="I141" t="str">
        <f ca="1">IF(COUNTIF(データ整理_活動記録!$F$2:'データ整理_活動記録'!$F141,"この線より上に行を挿入してください。")=0,IFERROR(VLOOKUP(データ整理_活動記録!J141,【選択肢】!$U$3:$V$74,2,),""),"")</f>
        <v/>
      </c>
      <c r="J141" t="str">
        <f ca="1">IF(COUNTIF(データ整理_活動記録!$F$2:'データ整理_活動記録'!$F141,"この線より上に行を挿入してください。")=0,IFERROR(VLOOKUP(データ整理_活動記録!K141,【選択肢】!$U$3:$V$74,2,),""),"")</f>
        <v/>
      </c>
      <c r="K141" t="str">
        <f ca="1">IF(COUNTIF(データ整理_活動記録!$F$2:'データ整理_活動記録'!$F141,"この線より上に行を挿入してください。")=0,IFERROR(VLOOKUP(データ整理_活動記録!L141,【選択肢】!$U$3:$V$74,2,),""),"")</f>
        <v/>
      </c>
      <c r="L141" t="str">
        <f ca="1">IF(COUNTIF(データ整理_活動記録!$F$2:'データ整理_活動記録'!$F141,"この線より上に行を挿入してください。")=0,IFERROR(VLOOKUP(データ整理_活動記録!M141,【選択肢】!$U$3:$V$74,2,),""),"")</f>
        <v/>
      </c>
      <c r="M141" t="str">
        <f ca="1">IF(COUNTIF(データ整理_活動記録!$F$2:'データ整理_活動記録'!$F141,"この線より上に行を挿入してください。")=0,データ整理_活動記録!N141,"")</f>
        <v/>
      </c>
    </row>
    <row r="142" spans="1:13" x14ac:dyDescent="0.15">
      <c r="A142" s="868" t="str">
        <f ca="1">IF(COUNTIF(データ整理_活動記録!$F$2:'データ整理_活動記録'!$F142,"この線より上に行を挿入してください。")=0,データ整理_活動記録!$B142,"")</f>
        <v/>
      </c>
      <c r="B142" s="997" t="str">
        <f ca="1">IF(COUNTIF(データ整理_活動記録!$F$2:'データ整理_活動記録'!$F142,"この線より上に行を挿入してください。")=0,データ整理_活動記録!$C142,"")</f>
        <v/>
      </c>
      <c r="C142" t="str">
        <f ca="1">IF(COUNTIF(データ整理_活動記録!$F$2:'データ整理_活動記録'!$F142,"この線より上に行を挿入してください。")=0,データ整理_活動記録!D142,"")</f>
        <v/>
      </c>
      <c r="D142" t="str">
        <f ca="1">IF(COUNTIF(データ整理_活動記録!$F$2:'データ整理_活動記録'!$F142,"この線より上に行を挿入してください。")=0,データ整理_活動記録!E142,"")</f>
        <v/>
      </c>
      <c r="E142" t="str">
        <f ca="1">IF(COUNTIF(データ整理_活動記録!$F$2:'データ整理_活動記録'!$F142,"この線より上に行を挿入してください。")=0,データ整理_活動記録!F142,"")</f>
        <v/>
      </c>
      <c r="F142" t="str">
        <f ca="1">IF(COUNTIF(データ整理_活動記録!$F$2:'データ整理_活動記録'!$F142,"この線より上に行を挿入してください。")=0,IFERROR(VLOOKUP(データ整理_活動記録!G142,【選択肢】!$U$3:$V$74,2,),""),"")</f>
        <v/>
      </c>
      <c r="G142" t="str">
        <f ca="1">IF(COUNTIF(データ整理_活動記録!$F$2:'データ整理_活動記録'!$F142,"この線より上に行を挿入してください。")=0,データ整理_活動記録!H142,"")</f>
        <v/>
      </c>
      <c r="H142" t="str">
        <f ca="1">IF(COUNTIF(データ整理_活動記録!$F$2:'データ整理_活動記録'!$F142,"この線より上に行を挿入してください。")=0,IFERROR(VLOOKUP(データ整理_活動記録!I142,【選択肢】!$U$3:$V$74,2,),""),"")</f>
        <v/>
      </c>
      <c r="I142" t="str">
        <f ca="1">IF(COUNTIF(データ整理_活動記録!$F$2:'データ整理_活動記録'!$F142,"この線より上に行を挿入してください。")=0,IFERROR(VLOOKUP(データ整理_活動記録!J142,【選択肢】!$U$3:$V$74,2,),""),"")</f>
        <v/>
      </c>
      <c r="J142" t="str">
        <f ca="1">IF(COUNTIF(データ整理_活動記録!$F$2:'データ整理_活動記録'!$F142,"この線より上に行を挿入してください。")=0,IFERROR(VLOOKUP(データ整理_活動記録!K142,【選択肢】!$U$3:$V$74,2,),""),"")</f>
        <v/>
      </c>
      <c r="K142" t="str">
        <f ca="1">IF(COUNTIF(データ整理_活動記録!$F$2:'データ整理_活動記録'!$F142,"この線より上に行を挿入してください。")=0,IFERROR(VLOOKUP(データ整理_活動記録!L142,【選択肢】!$U$3:$V$74,2,),""),"")</f>
        <v/>
      </c>
      <c r="L142" t="str">
        <f ca="1">IF(COUNTIF(データ整理_活動記録!$F$2:'データ整理_活動記録'!$F142,"この線より上に行を挿入してください。")=0,IFERROR(VLOOKUP(データ整理_活動記録!M142,【選択肢】!$U$3:$V$74,2,),""),"")</f>
        <v/>
      </c>
      <c r="M142" t="str">
        <f ca="1">IF(COUNTIF(データ整理_活動記録!$F$2:'データ整理_活動記録'!$F142,"この線より上に行を挿入してください。")=0,データ整理_活動記録!N142,"")</f>
        <v/>
      </c>
    </row>
    <row r="143" spans="1:13" x14ac:dyDescent="0.15">
      <c r="A143" s="868" t="str">
        <f ca="1">IF(COUNTIF(データ整理_活動記録!$F$2:'データ整理_活動記録'!$F143,"この線より上に行を挿入してください。")=0,データ整理_活動記録!$B143,"")</f>
        <v/>
      </c>
      <c r="B143" s="997" t="str">
        <f ca="1">IF(COUNTIF(データ整理_活動記録!$F$2:'データ整理_活動記録'!$F143,"この線より上に行を挿入してください。")=0,データ整理_活動記録!$C143,"")</f>
        <v/>
      </c>
      <c r="C143" t="str">
        <f ca="1">IF(COUNTIF(データ整理_活動記録!$F$2:'データ整理_活動記録'!$F143,"この線より上に行を挿入してください。")=0,データ整理_活動記録!D143,"")</f>
        <v/>
      </c>
      <c r="D143" t="str">
        <f ca="1">IF(COUNTIF(データ整理_活動記録!$F$2:'データ整理_活動記録'!$F143,"この線より上に行を挿入してください。")=0,データ整理_活動記録!E143,"")</f>
        <v/>
      </c>
      <c r="E143" t="str">
        <f ca="1">IF(COUNTIF(データ整理_活動記録!$F$2:'データ整理_活動記録'!$F143,"この線より上に行を挿入してください。")=0,データ整理_活動記録!F143,"")</f>
        <v/>
      </c>
      <c r="F143" t="str">
        <f ca="1">IF(COUNTIF(データ整理_活動記録!$F$2:'データ整理_活動記録'!$F143,"この線より上に行を挿入してください。")=0,IFERROR(VLOOKUP(データ整理_活動記録!G143,【選択肢】!$U$3:$V$74,2,),""),"")</f>
        <v/>
      </c>
      <c r="G143" t="str">
        <f ca="1">IF(COUNTIF(データ整理_活動記録!$F$2:'データ整理_活動記録'!$F143,"この線より上に行を挿入してください。")=0,データ整理_活動記録!H143,"")</f>
        <v/>
      </c>
      <c r="H143" t="str">
        <f ca="1">IF(COUNTIF(データ整理_活動記録!$F$2:'データ整理_活動記録'!$F143,"この線より上に行を挿入してください。")=0,IFERROR(VLOOKUP(データ整理_活動記録!I143,【選択肢】!$U$3:$V$74,2,),""),"")</f>
        <v/>
      </c>
      <c r="I143" t="str">
        <f ca="1">IF(COUNTIF(データ整理_活動記録!$F$2:'データ整理_活動記録'!$F143,"この線より上に行を挿入してください。")=0,IFERROR(VLOOKUP(データ整理_活動記録!J143,【選択肢】!$U$3:$V$74,2,),""),"")</f>
        <v/>
      </c>
      <c r="J143" t="str">
        <f ca="1">IF(COUNTIF(データ整理_活動記録!$F$2:'データ整理_活動記録'!$F143,"この線より上に行を挿入してください。")=0,IFERROR(VLOOKUP(データ整理_活動記録!K143,【選択肢】!$U$3:$V$74,2,),""),"")</f>
        <v/>
      </c>
      <c r="K143" t="str">
        <f ca="1">IF(COUNTIF(データ整理_活動記録!$F$2:'データ整理_活動記録'!$F143,"この線より上に行を挿入してください。")=0,IFERROR(VLOOKUP(データ整理_活動記録!L143,【選択肢】!$U$3:$V$74,2,),""),"")</f>
        <v/>
      </c>
      <c r="L143" t="str">
        <f ca="1">IF(COUNTIF(データ整理_活動記録!$F$2:'データ整理_活動記録'!$F143,"この線より上に行を挿入してください。")=0,IFERROR(VLOOKUP(データ整理_活動記録!M143,【選択肢】!$U$3:$V$74,2,),""),"")</f>
        <v/>
      </c>
      <c r="M143" t="str">
        <f ca="1">IF(COUNTIF(データ整理_活動記録!$F$2:'データ整理_活動記録'!$F143,"この線より上に行を挿入してください。")=0,データ整理_活動記録!N143,"")</f>
        <v/>
      </c>
    </row>
    <row r="144" spans="1:13" x14ac:dyDescent="0.15">
      <c r="A144" s="868" t="str">
        <f ca="1">IF(COUNTIF(データ整理_活動記録!$F$2:'データ整理_活動記録'!$F144,"この線より上に行を挿入してください。")=0,データ整理_活動記録!$B144,"")</f>
        <v/>
      </c>
      <c r="B144" s="997" t="str">
        <f ca="1">IF(COUNTIF(データ整理_活動記録!$F$2:'データ整理_活動記録'!$F144,"この線より上に行を挿入してください。")=0,データ整理_活動記録!$C144,"")</f>
        <v/>
      </c>
      <c r="C144" t="str">
        <f ca="1">IF(COUNTIF(データ整理_活動記録!$F$2:'データ整理_活動記録'!$F144,"この線より上に行を挿入してください。")=0,データ整理_活動記録!D144,"")</f>
        <v/>
      </c>
      <c r="D144" t="str">
        <f ca="1">IF(COUNTIF(データ整理_活動記録!$F$2:'データ整理_活動記録'!$F144,"この線より上に行を挿入してください。")=0,データ整理_活動記録!E144,"")</f>
        <v/>
      </c>
      <c r="E144" t="str">
        <f ca="1">IF(COUNTIF(データ整理_活動記録!$F$2:'データ整理_活動記録'!$F144,"この線より上に行を挿入してください。")=0,データ整理_活動記録!F144,"")</f>
        <v/>
      </c>
      <c r="F144" t="str">
        <f ca="1">IF(COUNTIF(データ整理_活動記録!$F$2:'データ整理_活動記録'!$F144,"この線より上に行を挿入してください。")=0,IFERROR(VLOOKUP(データ整理_活動記録!G144,【選択肢】!$U$3:$V$74,2,),""),"")</f>
        <v/>
      </c>
      <c r="G144" t="str">
        <f ca="1">IF(COUNTIF(データ整理_活動記録!$F$2:'データ整理_活動記録'!$F144,"この線より上に行を挿入してください。")=0,データ整理_活動記録!H144,"")</f>
        <v/>
      </c>
      <c r="H144" t="str">
        <f ca="1">IF(COUNTIF(データ整理_活動記録!$F$2:'データ整理_活動記録'!$F144,"この線より上に行を挿入してください。")=0,IFERROR(VLOOKUP(データ整理_活動記録!I144,【選択肢】!$U$3:$V$74,2,),""),"")</f>
        <v/>
      </c>
      <c r="I144" t="str">
        <f ca="1">IF(COUNTIF(データ整理_活動記録!$F$2:'データ整理_活動記録'!$F144,"この線より上に行を挿入してください。")=0,IFERROR(VLOOKUP(データ整理_活動記録!J144,【選択肢】!$U$3:$V$74,2,),""),"")</f>
        <v/>
      </c>
      <c r="J144" t="str">
        <f ca="1">IF(COUNTIF(データ整理_活動記録!$F$2:'データ整理_活動記録'!$F144,"この線より上に行を挿入してください。")=0,IFERROR(VLOOKUP(データ整理_活動記録!K144,【選択肢】!$U$3:$V$74,2,),""),"")</f>
        <v/>
      </c>
      <c r="K144" t="str">
        <f ca="1">IF(COUNTIF(データ整理_活動記録!$F$2:'データ整理_活動記録'!$F144,"この線より上に行を挿入してください。")=0,IFERROR(VLOOKUP(データ整理_活動記録!L144,【選択肢】!$U$3:$V$74,2,),""),"")</f>
        <v/>
      </c>
      <c r="L144" t="str">
        <f ca="1">IF(COUNTIF(データ整理_活動記録!$F$2:'データ整理_活動記録'!$F144,"この線より上に行を挿入してください。")=0,IFERROR(VLOOKUP(データ整理_活動記録!M144,【選択肢】!$U$3:$V$74,2,),""),"")</f>
        <v/>
      </c>
      <c r="M144" t="str">
        <f ca="1">IF(COUNTIF(データ整理_活動記録!$F$2:'データ整理_活動記録'!$F144,"この線より上に行を挿入してください。")=0,データ整理_活動記録!N144,"")</f>
        <v/>
      </c>
    </row>
    <row r="145" spans="1:13" x14ac:dyDescent="0.15">
      <c r="A145" s="868" t="str">
        <f ca="1">IF(COUNTIF(データ整理_活動記録!$F$2:'データ整理_活動記録'!$F145,"この線より上に行を挿入してください。")=0,データ整理_活動記録!$B145,"")</f>
        <v/>
      </c>
      <c r="B145" s="997" t="str">
        <f ca="1">IF(COUNTIF(データ整理_活動記録!$F$2:'データ整理_活動記録'!$F145,"この線より上に行を挿入してください。")=0,データ整理_活動記録!$C145,"")</f>
        <v/>
      </c>
      <c r="C145" t="str">
        <f ca="1">IF(COUNTIF(データ整理_活動記録!$F$2:'データ整理_活動記録'!$F145,"この線より上に行を挿入してください。")=0,データ整理_活動記録!D145,"")</f>
        <v/>
      </c>
      <c r="D145" t="str">
        <f ca="1">IF(COUNTIF(データ整理_活動記録!$F$2:'データ整理_活動記録'!$F145,"この線より上に行を挿入してください。")=0,データ整理_活動記録!E145,"")</f>
        <v/>
      </c>
      <c r="E145" t="str">
        <f ca="1">IF(COUNTIF(データ整理_活動記録!$F$2:'データ整理_活動記録'!$F145,"この線より上に行を挿入してください。")=0,データ整理_活動記録!F145,"")</f>
        <v/>
      </c>
      <c r="F145" t="str">
        <f ca="1">IF(COUNTIF(データ整理_活動記録!$F$2:'データ整理_活動記録'!$F145,"この線より上に行を挿入してください。")=0,IFERROR(VLOOKUP(データ整理_活動記録!G145,【選択肢】!$U$3:$V$74,2,),""),"")</f>
        <v/>
      </c>
      <c r="G145" t="str">
        <f ca="1">IF(COUNTIF(データ整理_活動記録!$F$2:'データ整理_活動記録'!$F145,"この線より上に行を挿入してください。")=0,データ整理_活動記録!H145,"")</f>
        <v/>
      </c>
      <c r="H145" t="str">
        <f ca="1">IF(COUNTIF(データ整理_活動記録!$F$2:'データ整理_活動記録'!$F145,"この線より上に行を挿入してください。")=0,IFERROR(VLOOKUP(データ整理_活動記録!I145,【選択肢】!$U$3:$V$74,2,),""),"")</f>
        <v/>
      </c>
      <c r="I145" t="str">
        <f ca="1">IF(COUNTIF(データ整理_活動記録!$F$2:'データ整理_活動記録'!$F145,"この線より上に行を挿入してください。")=0,IFERROR(VLOOKUP(データ整理_活動記録!J145,【選択肢】!$U$3:$V$74,2,),""),"")</f>
        <v/>
      </c>
      <c r="J145" t="str">
        <f ca="1">IF(COUNTIF(データ整理_活動記録!$F$2:'データ整理_活動記録'!$F145,"この線より上に行を挿入してください。")=0,IFERROR(VLOOKUP(データ整理_活動記録!K145,【選択肢】!$U$3:$V$74,2,),""),"")</f>
        <v/>
      </c>
      <c r="K145" t="str">
        <f ca="1">IF(COUNTIF(データ整理_活動記録!$F$2:'データ整理_活動記録'!$F145,"この線より上に行を挿入してください。")=0,IFERROR(VLOOKUP(データ整理_活動記録!L145,【選択肢】!$U$3:$V$74,2,),""),"")</f>
        <v/>
      </c>
      <c r="L145" t="str">
        <f ca="1">IF(COUNTIF(データ整理_活動記録!$F$2:'データ整理_活動記録'!$F145,"この線より上に行を挿入してください。")=0,IFERROR(VLOOKUP(データ整理_活動記録!M145,【選択肢】!$U$3:$V$74,2,),""),"")</f>
        <v/>
      </c>
      <c r="M145" t="str">
        <f ca="1">IF(COUNTIF(データ整理_活動記録!$F$2:'データ整理_活動記録'!$F145,"この線より上に行を挿入してください。")=0,データ整理_活動記録!N145,"")</f>
        <v/>
      </c>
    </row>
    <row r="146" spans="1:13" x14ac:dyDescent="0.15">
      <c r="A146" s="868" t="str">
        <f ca="1">IF(COUNTIF(データ整理_活動記録!$F$2:'データ整理_活動記録'!$F146,"この線より上に行を挿入してください。")=0,データ整理_活動記録!$B146,"")</f>
        <v/>
      </c>
      <c r="B146" s="997" t="str">
        <f ca="1">IF(COUNTIF(データ整理_活動記録!$F$2:'データ整理_活動記録'!$F146,"この線より上に行を挿入してください。")=0,データ整理_活動記録!$C146,"")</f>
        <v/>
      </c>
      <c r="C146" t="str">
        <f ca="1">IF(COUNTIF(データ整理_活動記録!$F$2:'データ整理_活動記録'!$F146,"この線より上に行を挿入してください。")=0,データ整理_活動記録!D146,"")</f>
        <v/>
      </c>
      <c r="D146" t="str">
        <f ca="1">IF(COUNTIF(データ整理_活動記録!$F$2:'データ整理_活動記録'!$F146,"この線より上に行を挿入してください。")=0,データ整理_活動記録!E146,"")</f>
        <v/>
      </c>
      <c r="E146" t="str">
        <f ca="1">IF(COUNTIF(データ整理_活動記録!$F$2:'データ整理_活動記録'!$F146,"この線より上に行を挿入してください。")=0,データ整理_活動記録!F146,"")</f>
        <v/>
      </c>
      <c r="F146" t="str">
        <f ca="1">IF(COUNTIF(データ整理_活動記録!$F$2:'データ整理_活動記録'!$F146,"この線より上に行を挿入してください。")=0,IFERROR(VLOOKUP(データ整理_活動記録!G146,【選択肢】!$U$3:$V$74,2,),""),"")</f>
        <v/>
      </c>
      <c r="G146" t="str">
        <f ca="1">IF(COUNTIF(データ整理_活動記録!$F$2:'データ整理_活動記録'!$F146,"この線より上に行を挿入してください。")=0,データ整理_活動記録!H146,"")</f>
        <v/>
      </c>
      <c r="H146" t="str">
        <f ca="1">IF(COUNTIF(データ整理_活動記録!$F$2:'データ整理_活動記録'!$F146,"この線より上に行を挿入してください。")=0,IFERROR(VLOOKUP(データ整理_活動記録!I146,【選択肢】!$U$3:$V$74,2,),""),"")</f>
        <v/>
      </c>
      <c r="I146" t="str">
        <f ca="1">IF(COUNTIF(データ整理_活動記録!$F$2:'データ整理_活動記録'!$F146,"この線より上に行を挿入してください。")=0,IFERROR(VLOOKUP(データ整理_活動記録!J146,【選択肢】!$U$3:$V$74,2,),""),"")</f>
        <v/>
      </c>
      <c r="J146" t="str">
        <f ca="1">IF(COUNTIF(データ整理_活動記録!$F$2:'データ整理_活動記録'!$F146,"この線より上に行を挿入してください。")=0,IFERROR(VLOOKUP(データ整理_活動記録!K146,【選択肢】!$U$3:$V$74,2,),""),"")</f>
        <v/>
      </c>
      <c r="K146" t="str">
        <f ca="1">IF(COUNTIF(データ整理_活動記録!$F$2:'データ整理_活動記録'!$F146,"この線より上に行を挿入してください。")=0,IFERROR(VLOOKUP(データ整理_活動記録!L146,【選択肢】!$U$3:$V$74,2,),""),"")</f>
        <v/>
      </c>
      <c r="L146" t="str">
        <f ca="1">IF(COUNTIF(データ整理_活動記録!$F$2:'データ整理_活動記録'!$F146,"この線より上に行を挿入してください。")=0,IFERROR(VLOOKUP(データ整理_活動記録!M146,【選択肢】!$U$3:$V$74,2,),""),"")</f>
        <v/>
      </c>
      <c r="M146" t="str">
        <f ca="1">IF(COUNTIF(データ整理_活動記録!$F$2:'データ整理_活動記録'!$F146,"この線より上に行を挿入してください。")=0,データ整理_活動記録!N146,"")</f>
        <v/>
      </c>
    </row>
    <row r="147" spans="1:13" x14ac:dyDescent="0.15">
      <c r="A147" s="868" t="str">
        <f ca="1">IF(COUNTIF(データ整理_活動記録!$F$2:'データ整理_活動記録'!$F147,"この線より上に行を挿入してください。")=0,データ整理_活動記録!$B147,"")</f>
        <v/>
      </c>
      <c r="B147" s="997" t="str">
        <f ca="1">IF(COUNTIF(データ整理_活動記録!$F$2:'データ整理_活動記録'!$F147,"この線より上に行を挿入してください。")=0,データ整理_活動記録!$C147,"")</f>
        <v/>
      </c>
      <c r="C147" t="str">
        <f ca="1">IF(COUNTIF(データ整理_活動記録!$F$2:'データ整理_活動記録'!$F147,"この線より上に行を挿入してください。")=0,データ整理_活動記録!D147,"")</f>
        <v/>
      </c>
      <c r="D147" t="str">
        <f ca="1">IF(COUNTIF(データ整理_活動記録!$F$2:'データ整理_活動記録'!$F147,"この線より上に行を挿入してください。")=0,データ整理_活動記録!E147,"")</f>
        <v/>
      </c>
      <c r="E147" t="str">
        <f ca="1">IF(COUNTIF(データ整理_活動記録!$F$2:'データ整理_活動記録'!$F147,"この線より上に行を挿入してください。")=0,データ整理_活動記録!F147,"")</f>
        <v/>
      </c>
      <c r="F147" t="str">
        <f ca="1">IF(COUNTIF(データ整理_活動記録!$F$2:'データ整理_活動記録'!$F147,"この線より上に行を挿入してください。")=0,IFERROR(VLOOKUP(データ整理_活動記録!G147,【選択肢】!$U$3:$V$74,2,),""),"")</f>
        <v/>
      </c>
      <c r="G147" t="str">
        <f ca="1">IF(COUNTIF(データ整理_活動記録!$F$2:'データ整理_活動記録'!$F147,"この線より上に行を挿入してください。")=0,データ整理_活動記録!H147,"")</f>
        <v/>
      </c>
      <c r="H147" t="str">
        <f ca="1">IF(COUNTIF(データ整理_活動記録!$F$2:'データ整理_活動記録'!$F147,"この線より上に行を挿入してください。")=0,IFERROR(VLOOKUP(データ整理_活動記録!I147,【選択肢】!$U$3:$V$74,2,),""),"")</f>
        <v/>
      </c>
      <c r="I147" t="str">
        <f ca="1">IF(COUNTIF(データ整理_活動記録!$F$2:'データ整理_活動記録'!$F147,"この線より上に行を挿入してください。")=0,IFERROR(VLOOKUP(データ整理_活動記録!J147,【選択肢】!$U$3:$V$74,2,),""),"")</f>
        <v/>
      </c>
      <c r="J147" t="str">
        <f ca="1">IF(COUNTIF(データ整理_活動記録!$F$2:'データ整理_活動記録'!$F147,"この線より上に行を挿入してください。")=0,IFERROR(VLOOKUP(データ整理_活動記録!K147,【選択肢】!$U$3:$V$74,2,),""),"")</f>
        <v/>
      </c>
      <c r="K147" t="str">
        <f ca="1">IF(COUNTIF(データ整理_活動記録!$F$2:'データ整理_活動記録'!$F147,"この線より上に行を挿入してください。")=0,IFERROR(VLOOKUP(データ整理_活動記録!L147,【選択肢】!$U$3:$V$74,2,),""),"")</f>
        <v/>
      </c>
      <c r="L147" t="str">
        <f ca="1">IF(COUNTIF(データ整理_活動記録!$F$2:'データ整理_活動記録'!$F147,"この線より上に行を挿入してください。")=0,IFERROR(VLOOKUP(データ整理_活動記録!M147,【選択肢】!$U$3:$V$74,2,),""),"")</f>
        <v/>
      </c>
      <c r="M147" t="str">
        <f ca="1">IF(COUNTIF(データ整理_活動記録!$F$2:'データ整理_活動記録'!$F147,"この線より上に行を挿入してください。")=0,データ整理_活動記録!N147,"")</f>
        <v/>
      </c>
    </row>
    <row r="148" spans="1:13" x14ac:dyDescent="0.15">
      <c r="A148" s="868" t="str">
        <f ca="1">IF(COUNTIF(データ整理_活動記録!$F$2:'データ整理_活動記録'!$F148,"この線より上に行を挿入してください。")=0,データ整理_活動記録!$B148,"")</f>
        <v/>
      </c>
      <c r="B148" s="997" t="str">
        <f ca="1">IF(COUNTIF(データ整理_活動記録!$F$2:'データ整理_活動記録'!$F148,"この線より上に行を挿入してください。")=0,データ整理_活動記録!$C148,"")</f>
        <v/>
      </c>
      <c r="C148" t="str">
        <f ca="1">IF(COUNTIF(データ整理_活動記録!$F$2:'データ整理_活動記録'!$F148,"この線より上に行を挿入してください。")=0,データ整理_活動記録!D148,"")</f>
        <v/>
      </c>
      <c r="D148" t="str">
        <f ca="1">IF(COUNTIF(データ整理_活動記録!$F$2:'データ整理_活動記録'!$F148,"この線より上に行を挿入してください。")=0,データ整理_活動記録!E148,"")</f>
        <v/>
      </c>
      <c r="E148" t="str">
        <f ca="1">IF(COUNTIF(データ整理_活動記録!$F$2:'データ整理_活動記録'!$F148,"この線より上に行を挿入してください。")=0,データ整理_活動記録!F148,"")</f>
        <v/>
      </c>
      <c r="F148" t="str">
        <f ca="1">IF(COUNTIF(データ整理_活動記録!$F$2:'データ整理_活動記録'!$F148,"この線より上に行を挿入してください。")=0,IFERROR(VLOOKUP(データ整理_活動記録!G148,【選択肢】!$U$3:$V$74,2,),""),"")</f>
        <v/>
      </c>
      <c r="G148" t="str">
        <f ca="1">IF(COUNTIF(データ整理_活動記録!$F$2:'データ整理_活動記録'!$F148,"この線より上に行を挿入してください。")=0,データ整理_活動記録!H148,"")</f>
        <v/>
      </c>
      <c r="H148" t="str">
        <f ca="1">IF(COUNTIF(データ整理_活動記録!$F$2:'データ整理_活動記録'!$F148,"この線より上に行を挿入してください。")=0,IFERROR(VLOOKUP(データ整理_活動記録!I148,【選択肢】!$U$3:$V$74,2,),""),"")</f>
        <v/>
      </c>
      <c r="I148" t="str">
        <f ca="1">IF(COUNTIF(データ整理_活動記録!$F$2:'データ整理_活動記録'!$F148,"この線より上に行を挿入してください。")=0,IFERROR(VLOOKUP(データ整理_活動記録!J148,【選択肢】!$U$3:$V$74,2,),""),"")</f>
        <v/>
      </c>
      <c r="J148" t="str">
        <f ca="1">IF(COUNTIF(データ整理_活動記録!$F$2:'データ整理_活動記録'!$F148,"この線より上に行を挿入してください。")=0,IFERROR(VLOOKUP(データ整理_活動記録!K148,【選択肢】!$U$3:$V$74,2,),""),"")</f>
        <v/>
      </c>
      <c r="K148" t="str">
        <f ca="1">IF(COUNTIF(データ整理_活動記録!$F$2:'データ整理_活動記録'!$F148,"この線より上に行を挿入してください。")=0,IFERROR(VLOOKUP(データ整理_活動記録!L148,【選択肢】!$U$3:$V$74,2,),""),"")</f>
        <v/>
      </c>
      <c r="L148" t="str">
        <f ca="1">IF(COUNTIF(データ整理_活動記録!$F$2:'データ整理_活動記録'!$F148,"この線より上に行を挿入してください。")=0,IFERROR(VLOOKUP(データ整理_活動記録!M148,【選択肢】!$U$3:$V$74,2,),""),"")</f>
        <v/>
      </c>
      <c r="M148" t="str">
        <f ca="1">IF(COUNTIF(データ整理_活動記録!$F$2:'データ整理_活動記録'!$F148,"この線より上に行を挿入してください。")=0,データ整理_活動記録!N148,"")</f>
        <v/>
      </c>
    </row>
    <row r="149" spans="1:13" x14ac:dyDescent="0.15">
      <c r="A149" s="868" t="str">
        <f ca="1">IF(COUNTIF(データ整理_活動記録!$F$2:'データ整理_活動記録'!$F149,"この線より上に行を挿入してください。")=0,データ整理_活動記録!$B149,"")</f>
        <v/>
      </c>
      <c r="B149" s="997" t="str">
        <f ca="1">IF(COUNTIF(データ整理_活動記録!$F$2:'データ整理_活動記録'!$F149,"この線より上に行を挿入してください。")=0,データ整理_活動記録!$C149,"")</f>
        <v/>
      </c>
      <c r="C149" t="str">
        <f ca="1">IF(COUNTIF(データ整理_活動記録!$F$2:'データ整理_活動記録'!$F149,"この線より上に行を挿入してください。")=0,データ整理_活動記録!D149,"")</f>
        <v/>
      </c>
      <c r="D149" t="str">
        <f ca="1">IF(COUNTIF(データ整理_活動記録!$F$2:'データ整理_活動記録'!$F149,"この線より上に行を挿入してください。")=0,データ整理_活動記録!E149,"")</f>
        <v/>
      </c>
      <c r="E149" t="str">
        <f ca="1">IF(COUNTIF(データ整理_活動記録!$F$2:'データ整理_活動記録'!$F149,"この線より上に行を挿入してください。")=0,データ整理_活動記録!F149,"")</f>
        <v/>
      </c>
      <c r="F149" t="str">
        <f ca="1">IF(COUNTIF(データ整理_活動記録!$F$2:'データ整理_活動記録'!$F149,"この線より上に行を挿入してください。")=0,IFERROR(VLOOKUP(データ整理_活動記録!G149,【選択肢】!$U$3:$V$74,2,),""),"")</f>
        <v/>
      </c>
      <c r="G149" t="str">
        <f ca="1">IF(COUNTIF(データ整理_活動記録!$F$2:'データ整理_活動記録'!$F149,"この線より上に行を挿入してください。")=0,データ整理_活動記録!H149,"")</f>
        <v/>
      </c>
      <c r="H149" t="str">
        <f ca="1">IF(COUNTIF(データ整理_活動記録!$F$2:'データ整理_活動記録'!$F149,"この線より上に行を挿入してください。")=0,IFERROR(VLOOKUP(データ整理_活動記録!I149,【選択肢】!$U$3:$V$74,2,),""),"")</f>
        <v/>
      </c>
      <c r="I149" t="str">
        <f ca="1">IF(COUNTIF(データ整理_活動記録!$F$2:'データ整理_活動記録'!$F149,"この線より上に行を挿入してください。")=0,IFERROR(VLOOKUP(データ整理_活動記録!J149,【選択肢】!$U$3:$V$74,2,),""),"")</f>
        <v/>
      </c>
      <c r="J149" t="str">
        <f ca="1">IF(COUNTIF(データ整理_活動記録!$F$2:'データ整理_活動記録'!$F149,"この線より上に行を挿入してください。")=0,IFERROR(VLOOKUP(データ整理_活動記録!K149,【選択肢】!$U$3:$V$74,2,),""),"")</f>
        <v/>
      </c>
      <c r="K149" t="str">
        <f ca="1">IF(COUNTIF(データ整理_活動記録!$F$2:'データ整理_活動記録'!$F149,"この線より上に行を挿入してください。")=0,IFERROR(VLOOKUP(データ整理_活動記録!L149,【選択肢】!$U$3:$V$74,2,),""),"")</f>
        <v/>
      </c>
      <c r="L149" t="str">
        <f ca="1">IF(COUNTIF(データ整理_活動記録!$F$2:'データ整理_活動記録'!$F149,"この線より上に行を挿入してください。")=0,IFERROR(VLOOKUP(データ整理_活動記録!M149,【選択肢】!$U$3:$V$74,2,),""),"")</f>
        <v/>
      </c>
      <c r="M149" t="str">
        <f ca="1">IF(COUNTIF(データ整理_活動記録!$F$2:'データ整理_活動記録'!$F149,"この線より上に行を挿入してください。")=0,データ整理_活動記録!N149,"")</f>
        <v/>
      </c>
    </row>
    <row r="150" spans="1:13" x14ac:dyDescent="0.15">
      <c r="A150" s="868" t="str">
        <f ca="1">IF(COUNTIF(データ整理_活動記録!$F$2:'データ整理_活動記録'!$F150,"この線より上に行を挿入してください。")=0,データ整理_活動記録!$B150,"")</f>
        <v/>
      </c>
      <c r="B150" s="997" t="str">
        <f ca="1">IF(COUNTIF(データ整理_活動記録!$F$2:'データ整理_活動記録'!$F150,"この線より上に行を挿入してください。")=0,データ整理_活動記録!$C150,"")</f>
        <v/>
      </c>
      <c r="C150" t="str">
        <f ca="1">IF(COUNTIF(データ整理_活動記録!$F$2:'データ整理_活動記録'!$F150,"この線より上に行を挿入してください。")=0,データ整理_活動記録!D150,"")</f>
        <v/>
      </c>
      <c r="D150" t="str">
        <f ca="1">IF(COUNTIF(データ整理_活動記録!$F$2:'データ整理_活動記録'!$F150,"この線より上に行を挿入してください。")=0,データ整理_活動記録!E150,"")</f>
        <v/>
      </c>
      <c r="E150" t="str">
        <f ca="1">IF(COUNTIF(データ整理_活動記録!$F$2:'データ整理_活動記録'!$F150,"この線より上に行を挿入してください。")=0,データ整理_活動記録!F150,"")</f>
        <v/>
      </c>
      <c r="F150" t="str">
        <f ca="1">IF(COUNTIF(データ整理_活動記録!$F$2:'データ整理_活動記録'!$F150,"この線より上に行を挿入してください。")=0,IFERROR(VLOOKUP(データ整理_活動記録!G150,【選択肢】!$U$3:$V$74,2,),""),"")</f>
        <v/>
      </c>
      <c r="G150" t="str">
        <f ca="1">IF(COUNTIF(データ整理_活動記録!$F$2:'データ整理_活動記録'!$F150,"この線より上に行を挿入してください。")=0,データ整理_活動記録!H150,"")</f>
        <v/>
      </c>
      <c r="H150" t="str">
        <f ca="1">IF(COUNTIF(データ整理_活動記録!$F$2:'データ整理_活動記録'!$F150,"この線より上に行を挿入してください。")=0,IFERROR(VLOOKUP(データ整理_活動記録!I150,【選択肢】!$U$3:$V$74,2,),""),"")</f>
        <v/>
      </c>
      <c r="I150" t="str">
        <f ca="1">IF(COUNTIF(データ整理_活動記録!$F$2:'データ整理_活動記録'!$F150,"この線より上に行を挿入してください。")=0,IFERROR(VLOOKUP(データ整理_活動記録!J150,【選択肢】!$U$3:$V$74,2,),""),"")</f>
        <v/>
      </c>
      <c r="J150" t="str">
        <f ca="1">IF(COUNTIF(データ整理_活動記録!$F$2:'データ整理_活動記録'!$F150,"この線より上に行を挿入してください。")=0,IFERROR(VLOOKUP(データ整理_活動記録!K150,【選択肢】!$U$3:$V$74,2,),""),"")</f>
        <v/>
      </c>
      <c r="K150" t="str">
        <f ca="1">IF(COUNTIF(データ整理_活動記録!$F$2:'データ整理_活動記録'!$F150,"この線より上に行を挿入してください。")=0,IFERROR(VLOOKUP(データ整理_活動記録!L150,【選択肢】!$U$3:$V$74,2,),""),"")</f>
        <v/>
      </c>
      <c r="L150" t="str">
        <f ca="1">IF(COUNTIF(データ整理_活動記録!$F$2:'データ整理_活動記録'!$F150,"この線より上に行を挿入してください。")=0,IFERROR(VLOOKUP(データ整理_活動記録!M150,【選択肢】!$U$3:$V$74,2,),""),"")</f>
        <v/>
      </c>
      <c r="M150" t="str">
        <f ca="1">IF(COUNTIF(データ整理_活動記録!$F$2:'データ整理_活動記録'!$F150,"この線より上に行を挿入してください。")=0,データ整理_活動記録!N150,"")</f>
        <v/>
      </c>
    </row>
    <row r="151" spans="1:13" x14ac:dyDescent="0.15">
      <c r="A151" s="868" t="str">
        <f ca="1">IF(COUNTIF(データ整理_活動記録!$F$2:'データ整理_活動記録'!$F151,"この線より上に行を挿入してください。")=0,データ整理_活動記録!$B151,"")</f>
        <v/>
      </c>
      <c r="B151" s="997" t="str">
        <f ca="1">IF(COUNTIF(データ整理_活動記録!$F$2:'データ整理_活動記録'!$F151,"この線より上に行を挿入してください。")=0,データ整理_活動記録!$C151,"")</f>
        <v/>
      </c>
      <c r="C151" t="str">
        <f ca="1">IF(COUNTIF(データ整理_活動記録!$F$2:'データ整理_活動記録'!$F151,"この線より上に行を挿入してください。")=0,データ整理_活動記録!D151,"")</f>
        <v/>
      </c>
      <c r="D151" t="str">
        <f ca="1">IF(COUNTIF(データ整理_活動記録!$F$2:'データ整理_活動記録'!$F151,"この線より上に行を挿入してください。")=0,データ整理_活動記録!E151,"")</f>
        <v/>
      </c>
      <c r="E151" t="str">
        <f ca="1">IF(COUNTIF(データ整理_活動記録!$F$2:'データ整理_活動記録'!$F151,"この線より上に行を挿入してください。")=0,データ整理_活動記録!F151,"")</f>
        <v/>
      </c>
      <c r="F151" t="str">
        <f ca="1">IF(COUNTIF(データ整理_活動記録!$F$2:'データ整理_活動記録'!$F151,"この線より上に行を挿入してください。")=0,IFERROR(VLOOKUP(データ整理_活動記録!G151,【選択肢】!$U$3:$V$74,2,),""),"")</f>
        <v/>
      </c>
      <c r="G151" t="str">
        <f ca="1">IF(COUNTIF(データ整理_活動記録!$F$2:'データ整理_活動記録'!$F151,"この線より上に行を挿入してください。")=0,データ整理_活動記録!H151,"")</f>
        <v/>
      </c>
      <c r="H151" t="str">
        <f ca="1">IF(COUNTIF(データ整理_活動記録!$F$2:'データ整理_活動記録'!$F151,"この線より上に行を挿入してください。")=0,IFERROR(VLOOKUP(データ整理_活動記録!I151,【選択肢】!$U$3:$V$74,2,),""),"")</f>
        <v/>
      </c>
      <c r="I151" t="str">
        <f ca="1">IF(COUNTIF(データ整理_活動記録!$F$2:'データ整理_活動記録'!$F151,"この線より上に行を挿入してください。")=0,IFERROR(VLOOKUP(データ整理_活動記録!J151,【選択肢】!$U$3:$V$74,2,),""),"")</f>
        <v/>
      </c>
      <c r="J151" t="str">
        <f ca="1">IF(COUNTIF(データ整理_活動記録!$F$2:'データ整理_活動記録'!$F151,"この線より上に行を挿入してください。")=0,IFERROR(VLOOKUP(データ整理_活動記録!K151,【選択肢】!$U$3:$V$74,2,),""),"")</f>
        <v/>
      </c>
      <c r="K151" t="str">
        <f ca="1">IF(COUNTIF(データ整理_活動記録!$F$2:'データ整理_活動記録'!$F151,"この線より上に行を挿入してください。")=0,IFERROR(VLOOKUP(データ整理_活動記録!L151,【選択肢】!$U$3:$V$74,2,),""),"")</f>
        <v/>
      </c>
      <c r="L151" t="str">
        <f ca="1">IF(COUNTIF(データ整理_活動記録!$F$2:'データ整理_活動記録'!$F151,"この線より上に行を挿入してください。")=0,IFERROR(VLOOKUP(データ整理_活動記録!M151,【選択肢】!$U$3:$V$74,2,),""),"")</f>
        <v/>
      </c>
      <c r="M151" t="str">
        <f ca="1">IF(COUNTIF(データ整理_活動記録!$F$2:'データ整理_活動記録'!$F151,"この線より上に行を挿入してください。")=0,データ整理_活動記録!N151,"")</f>
        <v/>
      </c>
    </row>
    <row r="152" spans="1:13" x14ac:dyDescent="0.15">
      <c r="A152" s="868" t="str">
        <f ca="1">IF(COUNTIF(データ整理_活動記録!$F$2:'データ整理_活動記録'!$F152,"この線より上に行を挿入してください。")=0,データ整理_活動記録!$B152,"")</f>
        <v/>
      </c>
      <c r="B152" s="997" t="str">
        <f ca="1">IF(COUNTIF(データ整理_活動記録!$F$2:'データ整理_活動記録'!$F152,"この線より上に行を挿入してください。")=0,データ整理_活動記録!$C152,"")</f>
        <v/>
      </c>
      <c r="C152" t="str">
        <f ca="1">IF(COUNTIF(データ整理_活動記録!$F$2:'データ整理_活動記録'!$F152,"この線より上に行を挿入してください。")=0,データ整理_活動記録!D152,"")</f>
        <v/>
      </c>
      <c r="D152" t="str">
        <f ca="1">IF(COUNTIF(データ整理_活動記録!$F$2:'データ整理_活動記録'!$F152,"この線より上に行を挿入してください。")=0,データ整理_活動記録!E152,"")</f>
        <v/>
      </c>
      <c r="E152" t="str">
        <f ca="1">IF(COUNTIF(データ整理_活動記録!$F$2:'データ整理_活動記録'!$F152,"この線より上に行を挿入してください。")=0,データ整理_活動記録!F152,"")</f>
        <v/>
      </c>
      <c r="F152" t="str">
        <f ca="1">IF(COUNTIF(データ整理_活動記録!$F$2:'データ整理_活動記録'!$F152,"この線より上に行を挿入してください。")=0,IFERROR(VLOOKUP(データ整理_活動記録!G152,【選択肢】!$U$3:$V$74,2,),""),"")</f>
        <v/>
      </c>
      <c r="G152" t="str">
        <f ca="1">IF(COUNTIF(データ整理_活動記録!$F$2:'データ整理_活動記録'!$F152,"この線より上に行を挿入してください。")=0,データ整理_活動記録!H152,"")</f>
        <v/>
      </c>
      <c r="H152" t="str">
        <f ca="1">IF(COUNTIF(データ整理_活動記録!$F$2:'データ整理_活動記録'!$F152,"この線より上に行を挿入してください。")=0,IFERROR(VLOOKUP(データ整理_活動記録!I152,【選択肢】!$U$3:$V$74,2,),""),"")</f>
        <v/>
      </c>
      <c r="I152" t="str">
        <f ca="1">IF(COUNTIF(データ整理_活動記録!$F$2:'データ整理_活動記録'!$F152,"この線より上に行を挿入してください。")=0,IFERROR(VLOOKUP(データ整理_活動記録!J152,【選択肢】!$U$3:$V$74,2,),""),"")</f>
        <v/>
      </c>
      <c r="J152" t="str">
        <f ca="1">IF(COUNTIF(データ整理_活動記録!$F$2:'データ整理_活動記録'!$F152,"この線より上に行を挿入してください。")=0,IFERROR(VLOOKUP(データ整理_活動記録!K152,【選択肢】!$U$3:$V$74,2,),""),"")</f>
        <v/>
      </c>
      <c r="K152" t="str">
        <f ca="1">IF(COUNTIF(データ整理_活動記録!$F$2:'データ整理_活動記録'!$F152,"この線より上に行を挿入してください。")=0,IFERROR(VLOOKUP(データ整理_活動記録!L152,【選択肢】!$U$3:$V$74,2,),""),"")</f>
        <v/>
      </c>
      <c r="L152" t="str">
        <f ca="1">IF(COUNTIF(データ整理_活動記録!$F$2:'データ整理_活動記録'!$F152,"この線より上に行を挿入してください。")=0,IFERROR(VLOOKUP(データ整理_活動記録!M152,【選択肢】!$U$3:$V$74,2,),""),"")</f>
        <v/>
      </c>
      <c r="M152" t="str">
        <f ca="1">IF(COUNTIF(データ整理_活動記録!$F$2:'データ整理_活動記録'!$F152,"この線より上に行を挿入してください。")=0,データ整理_活動記録!N152,"")</f>
        <v/>
      </c>
    </row>
    <row r="153" spans="1:13" x14ac:dyDescent="0.15">
      <c r="A153" s="868" t="str">
        <f ca="1">IF(COUNTIF(データ整理_活動記録!$F$2:'データ整理_活動記録'!$F153,"この線より上に行を挿入してください。")=0,データ整理_活動記録!$B153,"")</f>
        <v/>
      </c>
      <c r="B153" s="997" t="str">
        <f ca="1">IF(COUNTIF(データ整理_活動記録!$F$2:'データ整理_活動記録'!$F153,"この線より上に行を挿入してください。")=0,データ整理_活動記録!$C153,"")</f>
        <v/>
      </c>
      <c r="C153" t="str">
        <f ca="1">IF(COUNTIF(データ整理_活動記録!$F$2:'データ整理_活動記録'!$F153,"この線より上に行を挿入してください。")=0,データ整理_活動記録!D153,"")</f>
        <v/>
      </c>
      <c r="D153" t="str">
        <f ca="1">IF(COUNTIF(データ整理_活動記録!$F$2:'データ整理_活動記録'!$F153,"この線より上に行を挿入してください。")=0,データ整理_活動記録!E153,"")</f>
        <v/>
      </c>
      <c r="E153" t="str">
        <f ca="1">IF(COUNTIF(データ整理_活動記録!$F$2:'データ整理_活動記録'!$F153,"この線より上に行を挿入してください。")=0,データ整理_活動記録!F153,"")</f>
        <v/>
      </c>
      <c r="F153" t="str">
        <f ca="1">IF(COUNTIF(データ整理_活動記録!$F$2:'データ整理_活動記録'!$F153,"この線より上に行を挿入してください。")=0,IFERROR(VLOOKUP(データ整理_活動記録!G153,【選択肢】!$U$3:$V$74,2,),""),"")</f>
        <v/>
      </c>
      <c r="G153" t="str">
        <f ca="1">IF(COUNTIF(データ整理_活動記録!$F$2:'データ整理_活動記録'!$F153,"この線より上に行を挿入してください。")=0,データ整理_活動記録!H153,"")</f>
        <v/>
      </c>
      <c r="H153" t="str">
        <f ca="1">IF(COUNTIF(データ整理_活動記録!$F$2:'データ整理_活動記録'!$F153,"この線より上に行を挿入してください。")=0,IFERROR(VLOOKUP(データ整理_活動記録!I153,【選択肢】!$U$3:$V$74,2,),""),"")</f>
        <v/>
      </c>
      <c r="I153" t="str">
        <f ca="1">IF(COUNTIF(データ整理_活動記録!$F$2:'データ整理_活動記録'!$F153,"この線より上に行を挿入してください。")=0,IFERROR(VLOOKUP(データ整理_活動記録!J153,【選択肢】!$U$3:$V$74,2,),""),"")</f>
        <v/>
      </c>
      <c r="J153" t="str">
        <f ca="1">IF(COUNTIF(データ整理_活動記録!$F$2:'データ整理_活動記録'!$F153,"この線より上に行を挿入してください。")=0,IFERROR(VLOOKUP(データ整理_活動記録!K153,【選択肢】!$U$3:$V$74,2,),""),"")</f>
        <v/>
      </c>
      <c r="K153" t="str">
        <f ca="1">IF(COUNTIF(データ整理_活動記録!$F$2:'データ整理_活動記録'!$F153,"この線より上に行を挿入してください。")=0,IFERROR(VLOOKUP(データ整理_活動記録!L153,【選択肢】!$U$3:$V$74,2,),""),"")</f>
        <v/>
      </c>
      <c r="L153" t="str">
        <f ca="1">IF(COUNTIF(データ整理_活動記録!$F$2:'データ整理_活動記録'!$F153,"この線より上に行を挿入してください。")=0,IFERROR(VLOOKUP(データ整理_活動記録!M153,【選択肢】!$U$3:$V$74,2,),""),"")</f>
        <v/>
      </c>
      <c r="M153" t="str">
        <f ca="1">IF(COUNTIF(データ整理_活動記録!$F$2:'データ整理_活動記録'!$F153,"この線より上に行を挿入してください。")=0,データ整理_活動記録!N153,"")</f>
        <v/>
      </c>
    </row>
    <row r="154" spans="1:13" x14ac:dyDescent="0.15">
      <c r="A154" s="868" t="str">
        <f ca="1">IF(COUNTIF(データ整理_活動記録!$F$2:'データ整理_活動記録'!$F154,"この線より上に行を挿入してください。")=0,データ整理_活動記録!$B154,"")</f>
        <v/>
      </c>
      <c r="B154" s="997" t="str">
        <f ca="1">IF(COUNTIF(データ整理_活動記録!$F$2:'データ整理_活動記録'!$F154,"この線より上に行を挿入してください。")=0,データ整理_活動記録!$C154,"")</f>
        <v/>
      </c>
      <c r="C154" t="str">
        <f ca="1">IF(COUNTIF(データ整理_活動記録!$F$2:'データ整理_活動記録'!$F154,"この線より上に行を挿入してください。")=0,データ整理_活動記録!D154,"")</f>
        <v/>
      </c>
      <c r="D154" t="str">
        <f ca="1">IF(COUNTIF(データ整理_活動記録!$F$2:'データ整理_活動記録'!$F154,"この線より上に行を挿入してください。")=0,データ整理_活動記録!E154,"")</f>
        <v/>
      </c>
      <c r="E154" t="str">
        <f ca="1">IF(COUNTIF(データ整理_活動記録!$F$2:'データ整理_活動記録'!$F154,"この線より上に行を挿入してください。")=0,データ整理_活動記録!F154,"")</f>
        <v/>
      </c>
      <c r="F154" t="str">
        <f ca="1">IF(COUNTIF(データ整理_活動記録!$F$2:'データ整理_活動記録'!$F154,"この線より上に行を挿入してください。")=0,IFERROR(VLOOKUP(データ整理_活動記録!G154,【選択肢】!$U$3:$V$74,2,),""),"")</f>
        <v/>
      </c>
      <c r="G154" t="str">
        <f ca="1">IF(COUNTIF(データ整理_活動記録!$F$2:'データ整理_活動記録'!$F154,"この線より上に行を挿入してください。")=0,データ整理_活動記録!H154,"")</f>
        <v/>
      </c>
      <c r="H154" t="str">
        <f ca="1">IF(COUNTIF(データ整理_活動記録!$F$2:'データ整理_活動記録'!$F154,"この線より上に行を挿入してください。")=0,IFERROR(VLOOKUP(データ整理_活動記録!I154,【選択肢】!$U$3:$V$74,2,),""),"")</f>
        <v/>
      </c>
      <c r="I154" t="str">
        <f ca="1">IF(COUNTIF(データ整理_活動記録!$F$2:'データ整理_活動記録'!$F154,"この線より上に行を挿入してください。")=0,IFERROR(VLOOKUP(データ整理_活動記録!J154,【選択肢】!$U$3:$V$74,2,),""),"")</f>
        <v/>
      </c>
      <c r="J154" t="str">
        <f ca="1">IF(COUNTIF(データ整理_活動記録!$F$2:'データ整理_活動記録'!$F154,"この線より上に行を挿入してください。")=0,IFERROR(VLOOKUP(データ整理_活動記録!K154,【選択肢】!$U$3:$V$74,2,),""),"")</f>
        <v/>
      </c>
      <c r="K154" t="str">
        <f ca="1">IF(COUNTIF(データ整理_活動記録!$F$2:'データ整理_活動記録'!$F154,"この線より上に行を挿入してください。")=0,IFERROR(VLOOKUP(データ整理_活動記録!L154,【選択肢】!$U$3:$V$74,2,),""),"")</f>
        <v/>
      </c>
      <c r="L154" t="str">
        <f ca="1">IF(COUNTIF(データ整理_活動記録!$F$2:'データ整理_活動記録'!$F154,"この線より上に行を挿入してください。")=0,IFERROR(VLOOKUP(データ整理_活動記録!M154,【選択肢】!$U$3:$V$74,2,),""),"")</f>
        <v/>
      </c>
      <c r="M154" t="str">
        <f ca="1">IF(COUNTIF(データ整理_活動記録!$F$2:'データ整理_活動記録'!$F154,"この線より上に行を挿入してください。")=0,データ整理_活動記録!N154,"")</f>
        <v/>
      </c>
    </row>
    <row r="155" spans="1:13" x14ac:dyDescent="0.15">
      <c r="A155" s="868" t="str">
        <f ca="1">IF(COUNTIF(データ整理_活動記録!$F$2:'データ整理_活動記録'!$F155,"この線より上に行を挿入してください。")=0,データ整理_活動記録!$B155,"")</f>
        <v/>
      </c>
      <c r="B155" s="997" t="str">
        <f ca="1">IF(COUNTIF(データ整理_活動記録!$F$2:'データ整理_活動記録'!$F155,"この線より上に行を挿入してください。")=0,データ整理_活動記録!$C155,"")</f>
        <v/>
      </c>
      <c r="C155" t="str">
        <f ca="1">IF(COUNTIF(データ整理_活動記録!$F$2:'データ整理_活動記録'!$F155,"この線より上に行を挿入してください。")=0,データ整理_活動記録!D155,"")</f>
        <v/>
      </c>
      <c r="D155" t="str">
        <f ca="1">IF(COUNTIF(データ整理_活動記録!$F$2:'データ整理_活動記録'!$F155,"この線より上に行を挿入してください。")=0,データ整理_活動記録!E155,"")</f>
        <v/>
      </c>
      <c r="E155" t="str">
        <f ca="1">IF(COUNTIF(データ整理_活動記録!$F$2:'データ整理_活動記録'!$F155,"この線より上に行を挿入してください。")=0,データ整理_活動記録!F155,"")</f>
        <v/>
      </c>
      <c r="F155" t="str">
        <f ca="1">IF(COUNTIF(データ整理_活動記録!$F$2:'データ整理_活動記録'!$F155,"この線より上に行を挿入してください。")=0,IFERROR(VLOOKUP(データ整理_活動記録!G155,【選択肢】!$U$3:$V$74,2,),""),"")</f>
        <v/>
      </c>
      <c r="G155" t="str">
        <f ca="1">IF(COUNTIF(データ整理_活動記録!$F$2:'データ整理_活動記録'!$F155,"この線より上に行を挿入してください。")=0,データ整理_活動記録!H155,"")</f>
        <v/>
      </c>
      <c r="H155" t="str">
        <f ca="1">IF(COUNTIF(データ整理_活動記録!$F$2:'データ整理_活動記録'!$F155,"この線より上に行を挿入してください。")=0,IFERROR(VLOOKUP(データ整理_活動記録!I155,【選択肢】!$U$3:$V$74,2,),""),"")</f>
        <v/>
      </c>
      <c r="I155" t="str">
        <f ca="1">IF(COUNTIF(データ整理_活動記録!$F$2:'データ整理_活動記録'!$F155,"この線より上に行を挿入してください。")=0,IFERROR(VLOOKUP(データ整理_活動記録!J155,【選択肢】!$U$3:$V$74,2,),""),"")</f>
        <v/>
      </c>
      <c r="J155" t="str">
        <f ca="1">IF(COUNTIF(データ整理_活動記録!$F$2:'データ整理_活動記録'!$F155,"この線より上に行を挿入してください。")=0,IFERROR(VLOOKUP(データ整理_活動記録!K155,【選択肢】!$U$3:$V$74,2,),""),"")</f>
        <v/>
      </c>
      <c r="K155" t="str">
        <f ca="1">IF(COUNTIF(データ整理_活動記録!$F$2:'データ整理_活動記録'!$F155,"この線より上に行を挿入してください。")=0,IFERROR(VLOOKUP(データ整理_活動記録!L155,【選択肢】!$U$3:$V$74,2,),""),"")</f>
        <v/>
      </c>
      <c r="L155" t="str">
        <f ca="1">IF(COUNTIF(データ整理_活動記録!$F$2:'データ整理_活動記録'!$F155,"この線より上に行を挿入してください。")=0,IFERROR(VLOOKUP(データ整理_活動記録!M155,【選択肢】!$U$3:$V$74,2,),""),"")</f>
        <v/>
      </c>
      <c r="M155" t="str">
        <f ca="1">IF(COUNTIF(データ整理_活動記録!$F$2:'データ整理_活動記録'!$F155,"この線より上に行を挿入してください。")=0,データ整理_活動記録!N155,"")</f>
        <v/>
      </c>
    </row>
    <row r="156" spans="1:13" x14ac:dyDescent="0.15">
      <c r="A156" s="868" t="str">
        <f ca="1">IF(COUNTIF(データ整理_活動記録!$F$2:'データ整理_活動記録'!$F156,"この線より上に行を挿入してください。")=0,データ整理_活動記録!$B156,"")</f>
        <v/>
      </c>
      <c r="B156" s="997" t="str">
        <f ca="1">IF(COUNTIF(データ整理_活動記録!$F$2:'データ整理_活動記録'!$F156,"この線より上に行を挿入してください。")=0,データ整理_活動記録!$C156,"")</f>
        <v/>
      </c>
      <c r="C156" t="str">
        <f ca="1">IF(COUNTIF(データ整理_活動記録!$F$2:'データ整理_活動記録'!$F156,"この線より上に行を挿入してください。")=0,データ整理_活動記録!D156,"")</f>
        <v/>
      </c>
      <c r="D156" t="str">
        <f ca="1">IF(COUNTIF(データ整理_活動記録!$F$2:'データ整理_活動記録'!$F156,"この線より上に行を挿入してください。")=0,データ整理_活動記録!E156,"")</f>
        <v/>
      </c>
      <c r="E156" t="str">
        <f ca="1">IF(COUNTIF(データ整理_活動記録!$F$2:'データ整理_活動記録'!$F156,"この線より上に行を挿入してください。")=0,データ整理_活動記録!F156,"")</f>
        <v/>
      </c>
      <c r="F156" t="str">
        <f ca="1">IF(COUNTIF(データ整理_活動記録!$F$2:'データ整理_活動記録'!$F156,"この線より上に行を挿入してください。")=0,IFERROR(VLOOKUP(データ整理_活動記録!G156,【選択肢】!$U$3:$V$74,2,),""),"")</f>
        <v/>
      </c>
      <c r="G156" t="str">
        <f ca="1">IF(COUNTIF(データ整理_活動記録!$F$2:'データ整理_活動記録'!$F156,"この線より上に行を挿入してください。")=0,データ整理_活動記録!H156,"")</f>
        <v/>
      </c>
      <c r="H156" t="str">
        <f ca="1">IF(COUNTIF(データ整理_活動記録!$F$2:'データ整理_活動記録'!$F156,"この線より上に行を挿入してください。")=0,IFERROR(VLOOKUP(データ整理_活動記録!I156,【選択肢】!$U$3:$V$74,2,),""),"")</f>
        <v/>
      </c>
      <c r="I156" t="str">
        <f ca="1">IF(COUNTIF(データ整理_活動記録!$F$2:'データ整理_活動記録'!$F156,"この線より上に行を挿入してください。")=0,IFERROR(VLOOKUP(データ整理_活動記録!J156,【選択肢】!$U$3:$V$74,2,),""),"")</f>
        <v/>
      </c>
      <c r="J156" t="str">
        <f ca="1">IF(COUNTIF(データ整理_活動記録!$F$2:'データ整理_活動記録'!$F156,"この線より上に行を挿入してください。")=0,IFERROR(VLOOKUP(データ整理_活動記録!K156,【選択肢】!$U$3:$V$74,2,),""),"")</f>
        <v/>
      </c>
      <c r="K156" t="str">
        <f ca="1">IF(COUNTIF(データ整理_活動記録!$F$2:'データ整理_活動記録'!$F156,"この線より上に行を挿入してください。")=0,IFERROR(VLOOKUP(データ整理_活動記録!L156,【選択肢】!$U$3:$V$74,2,),""),"")</f>
        <v/>
      </c>
      <c r="L156" t="str">
        <f ca="1">IF(COUNTIF(データ整理_活動記録!$F$2:'データ整理_活動記録'!$F156,"この線より上に行を挿入してください。")=0,IFERROR(VLOOKUP(データ整理_活動記録!M156,【選択肢】!$U$3:$V$74,2,),""),"")</f>
        <v/>
      </c>
      <c r="M156" t="str">
        <f ca="1">IF(COUNTIF(データ整理_活動記録!$F$2:'データ整理_活動記録'!$F156,"この線より上に行を挿入してください。")=0,データ整理_活動記録!N156,"")</f>
        <v/>
      </c>
    </row>
    <row r="157" spans="1:13" x14ac:dyDescent="0.15">
      <c r="A157" s="868" t="str">
        <f ca="1">IF(COUNTIF(データ整理_活動記録!$F$2:'データ整理_活動記録'!$F157,"この線より上に行を挿入してください。")=0,データ整理_活動記録!$B157,"")</f>
        <v/>
      </c>
      <c r="B157" s="997" t="str">
        <f ca="1">IF(COUNTIF(データ整理_活動記録!$F$2:'データ整理_活動記録'!$F157,"この線より上に行を挿入してください。")=0,データ整理_活動記録!$C157,"")</f>
        <v/>
      </c>
      <c r="C157" t="str">
        <f ca="1">IF(COUNTIF(データ整理_活動記録!$F$2:'データ整理_活動記録'!$F157,"この線より上に行を挿入してください。")=0,データ整理_活動記録!D157,"")</f>
        <v/>
      </c>
      <c r="D157" t="str">
        <f ca="1">IF(COUNTIF(データ整理_活動記録!$F$2:'データ整理_活動記録'!$F157,"この線より上に行を挿入してください。")=0,データ整理_活動記録!E157,"")</f>
        <v/>
      </c>
      <c r="E157" t="str">
        <f ca="1">IF(COUNTIF(データ整理_活動記録!$F$2:'データ整理_活動記録'!$F157,"この線より上に行を挿入してください。")=0,データ整理_活動記録!F157,"")</f>
        <v/>
      </c>
      <c r="F157" t="str">
        <f ca="1">IF(COUNTIF(データ整理_活動記録!$F$2:'データ整理_活動記録'!$F157,"この線より上に行を挿入してください。")=0,IFERROR(VLOOKUP(データ整理_活動記録!G157,【選択肢】!$U$3:$V$74,2,),""),"")</f>
        <v/>
      </c>
      <c r="G157" t="str">
        <f ca="1">IF(COUNTIF(データ整理_活動記録!$F$2:'データ整理_活動記録'!$F157,"この線より上に行を挿入してください。")=0,データ整理_活動記録!H157,"")</f>
        <v/>
      </c>
      <c r="H157" t="str">
        <f ca="1">IF(COUNTIF(データ整理_活動記録!$F$2:'データ整理_活動記録'!$F157,"この線より上に行を挿入してください。")=0,IFERROR(VLOOKUP(データ整理_活動記録!I157,【選択肢】!$U$3:$V$74,2,),""),"")</f>
        <v/>
      </c>
      <c r="I157" t="str">
        <f ca="1">IF(COUNTIF(データ整理_活動記録!$F$2:'データ整理_活動記録'!$F157,"この線より上に行を挿入してください。")=0,IFERROR(VLOOKUP(データ整理_活動記録!J157,【選択肢】!$U$3:$V$74,2,),""),"")</f>
        <v/>
      </c>
      <c r="J157" t="str">
        <f ca="1">IF(COUNTIF(データ整理_活動記録!$F$2:'データ整理_活動記録'!$F157,"この線より上に行を挿入してください。")=0,IFERROR(VLOOKUP(データ整理_活動記録!K157,【選択肢】!$U$3:$V$74,2,),""),"")</f>
        <v/>
      </c>
      <c r="K157" t="str">
        <f ca="1">IF(COUNTIF(データ整理_活動記録!$F$2:'データ整理_活動記録'!$F157,"この線より上に行を挿入してください。")=0,IFERROR(VLOOKUP(データ整理_活動記録!L157,【選択肢】!$U$3:$V$74,2,),""),"")</f>
        <v/>
      </c>
      <c r="L157" t="str">
        <f ca="1">IF(COUNTIF(データ整理_活動記録!$F$2:'データ整理_活動記録'!$F157,"この線より上に行を挿入してください。")=0,IFERROR(VLOOKUP(データ整理_活動記録!M157,【選択肢】!$U$3:$V$74,2,),""),"")</f>
        <v/>
      </c>
      <c r="M157" t="str">
        <f ca="1">IF(COUNTIF(データ整理_活動記録!$F$2:'データ整理_活動記録'!$F157,"この線より上に行を挿入してください。")=0,データ整理_活動記録!N157,"")</f>
        <v/>
      </c>
    </row>
    <row r="158" spans="1:13" x14ac:dyDescent="0.15">
      <c r="A158" s="868" t="str">
        <f ca="1">IF(COUNTIF(データ整理_活動記録!$F$2:'データ整理_活動記録'!$F158,"この線より上に行を挿入してください。")=0,データ整理_活動記録!$B158,"")</f>
        <v/>
      </c>
      <c r="B158" s="997" t="str">
        <f ca="1">IF(COUNTIF(データ整理_活動記録!$F$2:'データ整理_活動記録'!$F158,"この線より上に行を挿入してください。")=0,データ整理_活動記録!$C158,"")</f>
        <v/>
      </c>
      <c r="C158" t="str">
        <f ca="1">IF(COUNTIF(データ整理_活動記録!$F$2:'データ整理_活動記録'!$F158,"この線より上に行を挿入してください。")=0,データ整理_活動記録!D158,"")</f>
        <v/>
      </c>
      <c r="D158" t="str">
        <f ca="1">IF(COUNTIF(データ整理_活動記録!$F$2:'データ整理_活動記録'!$F158,"この線より上に行を挿入してください。")=0,データ整理_活動記録!E158,"")</f>
        <v/>
      </c>
      <c r="E158" t="str">
        <f ca="1">IF(COUNTIF(データ整理_活動記録!$F$2:'データ整理_活動記録'!$F158,"この線より上に行を挿入してください。")=0,データ整理_活動記録!F158,"")</f>
        <v/>
      </c>
      <c r="F158" t="str">
        <f ca="1">IF(COUNTIF(データ整理_活動記録!$F$2:'データ整理_活動記録'!$F158,"この線より上に行を挿入してください。")=0,IFERROR(VLOOKUP(データ整理_活動記録!G158,【選択肢】!$U$3:$V$74,2,),""),"")</f>
        <v/>
      </c>
      <c r="G158" t="str">
        <f ca="1">IF(COUNTIF(データ整理_活動記録!$F$2:'データ整理_活動記録'!$F158,"この線より上に行を挿入してください。")=0,データ整理_活動記録!H158,"")</f>
        <v/>
      </c>
      <c r="H158" t="str">
        <f ca="1">IF(COUNTIF(データ整理_活動記録!$F$2:'データ整理_活動記録'!$F158,"この線より上に行を挿入してください。")=0,IFERROR(VLOOKUP(データ整理_活動記録!I158,【選択肢】!$U$3:$V$74,2,),""),"")</f>
        <v/>
      </c>
      <c r="I158" t="str">
        <f ca="1">IF(COUNTIF(データ整理_活動記録!$F$2:'データ整理_活動記録'!$F158,"この線より上に行を挿入してください。")=0,IFERROR(VLOOKUP(データ整理_活動記録!J158,【選択肢】!$U$3:$V$74,2,),""),"")</f>
        <v/>
      </c>
      <c r="J158" t="str">
        <f ca="1">IF(COUNTIF(データ整理_活動記録!$F$2:'データ整理_活動記録'!$F158,"この線より上に行を挿入してください。")=0,IFERROR(VLOOKUP(データ整理_活動記録!K158,【選択肢】!$U$3:$V$74,2,),""),"")</f>
        <v/>
      </c>
      <c r="K158" t="str">
        <f ca="1">IF(COUNTIF(データ整理_活動記録!$F$2:'データ整理_活動記録'!$F158,"この線より上に行を挿入してください。")=0,IFERROR(VLOOKUP(データ整理_活動記録!L158,【選択肢】!$U$3:$V$74,2,),""),"")</f>
        <v/>
      </c>
      <c r="L158" t="str">
        <f ca="1">IF(COUNTIF(データ整理_活動記録!$F$2:'データ整理_活動記録'!$F158,"この線より上に行を挿入してください。")=0,IFERROR(VLOOKUP(データ整理_活動記録!M158,【選択肢】!$U$3:$V$74,2,),""),"")</f>
        <v/>
      </c>
      <c r="M158" t="str">
        <f ca="1">IF(COUNTIF(データ整理_活動記録!$F$2:'データ整理_活動記録'!$F158,"この線より上に行を挿入してください。")=0,データ整理_活動記録!N158,"")</f>
        <v/>
      </c>
    </row>
    <row r="159" spans="1:13" x14ac:dyDescent="0.15">
      <c r="A159" s="868" t="str">
        <f ca="1">IF(COUNTIF(データ整理_活動記録!$F$2:'データ整理_活動記録'!$F159,"この線より上に行を挿入してください。")=0,データ整理_活動記録!$B159,"")</f>
        <v/>
      </c>
      <c r="B159" s="997" t="str">
        <f ca="1">IF(COUNTIF(データ整理_活動記録!$F$2:'データ整理_活動記録'!$F159,"この線より上に行を挿入してください。")=0,データ整理_活動記録!$C159,"")</f>
        <v/>
      </c>
      <c r="C159" t="str">
        <f ca="1">IF(COUNTIF(データ整理_活動記録!$F$2:'データ整理_活動記録'!$F159,"この線より上に行を挿入してください。")=0,データ整理_活動記録!D159,"")</f>
        <v/>
      </c>
      <c r="D159" t="str">
        <f ca="1">IF(COUNTIF(データ整理_活動記録!$F$2:'データ整理_活動記録'!$F159,"この線より上に行を挿入してください。")=0,データ整理_活動記録!E159,"")</f>
        <v/>
      </c>
      <c r="E159" t="str">
        <f ca="1">IF(COUNTIF(データ整理_活動記録!$F$2:'データ整理_活動記録'!$F159,"この線より上に行を挿入してください。")=0,データ整理_活動記録!F159,"")</f>
        <v/>
      </c>
      <c r="F159" t="str">
        <f ca="1">IF(COUNTIF(データ整理_活動記録!$F$2:'データ整理_活動記録'!$F159,"この線より上に行を挿入してください。")=0,IFERROR(VLOOKUP(データ整理_活動記録!G159,【選択肢】!$U$3:$V$74,2,),""),"")</f>
        <v/>
      </c>
      <c r="G159" t="str">
        <f ca="1">IF(COUNTIF(データ整理_活動記録!$F$2:'データ整理_活動記録'!$F159,"この線より上に行を挿入してください。")=0,データ整理_活動記録!H159,"")</f>
        <v/>
      </c>
      <c r="H159" t="str">
        <f ca="1">IF(COUNTIF(データ整理_活動記録!$F$2:'データ整理_活動記録'!$F159,"この線より上に行を挿入してください。")=0,IFERROR(VLOOKUP(データ整理_活動記録!I159,【選択肢】!$U$3:$V$74,2,),""),"")</f>
        <v/>
      </c>
      <c r="I159" t="str">
        <f ca="1">IF(COUNTIF(データ整理_活動記録!$F$2:'データ整理_活動記録'!$F159,"この線より上に行を挿入してください。")=0,IFERROR(VLOOKUP(データ整理_活動記録!J159,【選択肢】!$U$3:$V$74,2,),""),"")</f>
        <v/>
      </c>
      <c r="J159" t="str">
        <f ca="1">IF(COUNTIF(データ整理_活動記録!$F$2:'データ整理_活動記録'!$F159,"この線より上に行を挿入してください。")=0,IFERROR(VLOOKUP(データ整理_活動記録!K159,【選択肢】!$U$3:$V$74,2,),""),"")</f>
        <v/>
      </c>
      <c r="K159" t="str">
        <f ca="1">IF(COUNTIF(データ整理_活動記録!$F$2:'データ整理_活動記録'!$F159,"この線より上に行を挿入してください。")=0,IFERROR(VLOOKUP(データ整理_活動記録!L159,【選択肢】!$U$3:$V$74,2,),""),"")</f>
        <v/>
      </c>
      <c r="L159" t="str">
        <f ca="1">IF(COUNTIF(データ整理_活動記録!$F$2:'データ整理_活動記録'!$F159,"この線より上に行を挿入してください。")=0,IFERROR(VLOOKUP(データ整理_活動記録!M159,【選択肢】!$U$3:$V$74,2,),""),"")</f>
        <v/>
      </c>
      <c r="M159" t="str">
        <f ca="1">IF(COUNTIF(データ整理_活動記録!$F$2:'データ整理_活動記録'!$F159,"この線より上に行を挿入してください。")=0,データ整理_活動記録!N159,"")</f>
        <v/>
      </c>
    </row>
    <row r="160" spans="1:13" x14ac:dyDescent="0.15">
      <c r="A160" s="868" t="str">
        <f ca="1">IF(COUNTIF(データ整理_活動記録!$F$2:'データ整理_活動記録'!$F160,"この線より上に行を挿入してください。")=0,データ整理_活動記録!$B160,"")</f>
        <v/>
      </c>
      <c r="B160" s="997" t="str">
        <f ca="1">IF(COUNTIF(データ整理_活動記録!$F$2:'データ整理_活動記録'!$F160,"この線より上に行を挿入してください。")=0,データ整理_活動記録!$C160,"")</f>
        <v/>
      </c>
      <c r="C160" t="str">
        <f ca="1">IF(COUNTIF(データ整理_活動記録!$F$2:'データ整理_活動記録'!$F160,"この線より上に行を挿入してください。")=0,データ整理_活動記録!D160,"")</f>
        <v/>
      </c>
      <c r="D160" t="str">
        <f ca="1">IF(COUNTIF(データ整理_活動記録!$F$2:'データ整理_活動記録'!$F160,"この線より上に行を挿入してください。")=0,データ整理_活動記録!E160,"")</f>
        <v/>
      </c>
      <c r="E160" t="str">
        <f ca="1">IF(COUNTIF(データ整理_活動記録!$F$2:'データ整理_活動記録'!$F160,"この線より上に行を挿入してください。")=0,データ整理_活動記録!F160,"")</f>
        <v/>
      </c>
      <c r="F160" t="str">
        <f ca="1">IF(COUNTIF(データ整理_活動記録!$F$2:'データ整理_活動記録'!$F160,"この線より上に行を挿入してください。")=0,IFERROR(VLOOKUP(データ整理_活動記録!G160,【選択肢】!$U$3:$V$74,2,),""),"")</f>
        <v/>
      </c>
      <c r="G160" t="str">
        <f ca="1">IF(COUNTIF(データ整理_活動記録!$F$2:'データ整理_活動記録'!$F160,"この線より上に行を挿入してください。")=0,データ整理_活動記録!H160,"")</f>
        <v/>
      </c>
      <c r="H160" t="str">
        <f ca="1">IF(COUNTIF(データ整理_活動記録!$F$2:'データ整理_活動記録'!$F160,"この線より上に行を挿入してください。")=0,IFERROR(VLOOKUP(データ整理_活動記録!I160,【選択肢】!$U$3:$V$74,2,),""),"")</f>
        <v/>
      </c>
      <c r="I160" t="str">
        <f ca="1">IF(COUNTIF(データ整理_活動記録!$F$2:'データ整理_活動記録'!$F160,"この線より上に行を挿入してください。")=0,IFERROR(VLOOKUP(データ整理_活動記録!J160,【選択肢】!$U$3:$V$74,2,),""),"")</f>
        <v/>
      </c>
      <c r="J160" t="str">
        <f ca="1">IF(COUNTIF(データ整理_活動記録!$F$2:'データ整理_活動記録'!$F160,"この線より上に行を挿入してください。")=0,IFERROR(VLOOKUP(データ整理_活動記録!K160,【選択肢】!$U$3:$V$74,2,),""),"")</f>
        <v/>
      </c>
      <c r="K160" t="str">
        <f ca="1">IF(COUNTIF(データ整理_活動記録!$F$2:'データ整理_活動記録'!$F160,"この線より上に行を挿入してください。")=0,IFERROR(VLOOKUP(データ整理_活動記録!L160,【選択肢】!$U$3:$V$74,2,),""),"")</f>
        <v/>
      </c>
      <c r="L160" t="str">
        <f ca="1">IF(COUNTIF(データ整理_活動記録!$F$2:'データ整理_活動記録'!$F160,"この線より上に行を挿入してください。")=0,IFERROR(VLOOKUP(データ整理_活動記録!M160,【選択肢】!$U$3:$V$74,2,),""),"")</f>
        <v/>
      </c>
      <c r="M160" t="str">
        <f ca="1">IF(COUNTIF(データ整理_活動記録!$F$2:'データ整理_活動記録'!$F160,"この線より上に行を挿入してください。")=0,データ整理_活動記録!N160,"")</f>
        <v/>
      </c>
    </row>
    <row r="161" spans="1:13" x14ac:dyDescent="0.15">
      <c r="A161" s="868" t="str">
        <f ca="1">IF(COUNTIF(データ整理_活動記録!$F$2:'データ整理_活動記録'!$F161,"この線より上に行を挿入してください。")=0,データ整理_活動記録!$B161,"")</f>
        <v/>
      </c>
      <c r="B161" s="997" t="str">
        <f ca="1">IF(COUNTIF(データ整理_活動記録!$F$2:'データ整理_活動記録'!$F161,"この線より上に行を挿入してください。")=0,データ整理_活動記録!$C161,"")</f>
        <v/>
      </c>
      <c r="C161" t="str">
        <f ca="1">IF(COUNTIF(データ整理_活動記録!$F$2:'データ整理_活動記録'!$F161,"この線より上に行を挿入してください。")=0,データ整理_活動記録!D161,"")</f>
        <v/>
      </c>
      <c r="D161" t="str">
        <f ca="1">IF(COUNTIF(データ整理_活動記録!$F$2:'データ整理_活動記録'!$F161,"この線より上に行を挿入してください。")=0,データ整理_活動記録!E161,"")</f>
        <v/>
      </c>
      <c r="E161" t="str">
        <f ca="1">IF(COUNTIF(データ整理_活動記録!$F$2:'データ整理_活動記録'!$F161,"この線より上に行を挿入してください。")=0,データ整理_活動記録!F161,"")</f>
        <v/>
      </c>
      <c r="F161" t="str">
        <f ca="1">IF(COUNTIF(データ整理_活動記録!$F$2:'データ整理_活動記録'!$F161,"この線より上に行を挿入してください。")=0,IFERROR(VLOOKUP(データ整理_活動記録!G161,【選択肢】!$U$3:$V$74,2,),""),"")</f>
        <v/>
      </c>
      <c r="G161" t="str">
        <f ca="1">IF(COUNTIF(データ整理_活動記録!$F$2:'データ整理_活動記録'!$F161,"この線より上に行を挿入してください。")=0,データ整理_活動記録!H161,"")</f>
        <v/>
      </c>
      <c r="H161" t="str">
        <f ca="1">IF(COUNTIF(データ整理_活動記録!$F$2:'データ整理_活動記録'!$F161,"この線より上に行を挿入してください。")=0,IFERROR(VLOOKUP(データ整理_活動記録!I161,【選択肢】!$U$3:$V$74,2,),""),"")</f>
        <v/>
      </c>
      <c r="I161" t="str">
        <f ca="1">IF(COUNTIF(データ整理_活動記録!$F$2:'データ整理_活動記録'!$F161,"この線より上に行を挿入してください。")=0,IFERROR(VLOOKUP(データ整理_活動記録!J161,【選択肢】!$U$3:$V$74,2,),""),"")</f>
        <v/>
      </c>
      <c r="J161" t="str">
        <f ca="1">IF(COUNTIF(データ整理_活動記録!$F$2:'データ整理_活動記録'!$F161,"この線より上に行を挿入してください。")=0,IFERROR(VLOOKUP(データ整理_活動記録!K161,【選択肢】!$U$3:$V$74,2,),""),"")</f>
        <v/>
      </c>
      <c r="K161" t="str">
        <f ca="1">IF(COUNTIF(データ整理_活動記録!$F$2:'データ整理_活動記録'!$F161,"この線より上に行を挿入してください。")=0,IFERROR(VLOOKUP(データ整理_活動記録!L161,【選択肢】!$U$3:$V$74,2,),""),"")</f>
        <v/>
      </c>
      <c r="L161" t="str">
        <f ca="1">IF(COUNTIF(データ整理_活動記録!$F$2:'データ整理_活動記録'!$F161,"この線より上に行を挿入してください。")=0,IFERROR(VLOOKUP(データ整理_活動記録!M161,【選択肢】!$U$3:$V$74,2,),""),"")</f>
        <v/>
      </c>
      <c r="M161" t="str">
        <f ca="1">IF(COUNTIF(データ整理_活動記録!$F$2:'データ整理_活動記録'!$F161,"この線より上に行を挿入してください。")=0,データ整理_活動記録!N161,"")</f>
        <v/>
      </c>
    </row>
    <row r="162" spans="1:13" x14ac:dyDescent="0.15">
      <c r="A162" s="868" t="str">
        <f ca="1">IF(COUNTIF(データ整理_活動記録!$F$2:'データ整理_活動記録'!$F162,"この線より上に行を挿入してください。")=0,データ整理_活動記録!$B162,"")</f>
        <v/>
      </c>
      <c r="B162" s="997" t="str">
        <f ca="1">IF(COUNTIF(データ整理_活動記録!$F$2:'データ整理_活動記録'!$F162,"この線より上に行を挿入してください。")=0,データ整理_活動記録!$C162,"")</f>
        <v/>
      </c>
      <c r="C162" t="str">
        <f ca="1">IF(COUNTIF(データ整理_活動記録!$F$2:'データ整理_活動記録'!$F162,"この線より上に行を挿入してください。")=0,データ整理_活動記録!D162,"")</f>
        <v/>
      </c>
      <c r="D162" t="str">
        <f ca="1">IF(COUNTIF(データ整理_活動記録!$F$2:'データ整理_活動記録'!$F162,"この線より上に行を挿入してください。")=0,データ整理_活動記録!E162,"")</f>
        <v/>
      </c>
      <c r="E162" t="str">
        <f ca="1">IF(COUNTIF(データ整理_活動記録!$F$2:'データ整理_活動記録'!$F162,"この線より上に行を挿入してください。")=0,データ整理_活動記録!F162,"")</f>
        <v/>
      </c>
      <c r="F162" t="str">
        <f ca="1">IF(COUNTIF(データ整理_活動記録!$F$2:'データ整理_活動記録'!$F162,"この線より上に行を挿入してください。")=0,IFERROR(VLOOKUP(データ整理_活動記録!G162,【選択肢】!$U$3:$V$74,2,),""),"")</f>
        <v/>
      </c>
      <c r="G162" t="str">
        <f ca="1">IF(COUNTIF(データ整理_活動記録!$F$2:'データ整理_活動記録'!$F162,"この線より上に行を挿入してください。")=0,データ整理_活動記録!H162,"")</f>
        <v/>
      </c>
      <c r="H162" t="str">
        <f ca="1">IF(COUNTIF(データ整理_活動記録!$F$2:'データ整理_活動記録'!$F162,"この線より上に行を挿入してください。")=0,IFERROR(VLOOKUP(データ整理_活動記録!I162,【選択肢】!$U$3:$V$74,2,),""),"")</f>
        <v/>
      </c>
      <c r="I162" t="str">
        <f ca="1">IF(COUNTIF(データ整理_活動記録!$F$2:'データ整理_活動記録'!$F162,"この線より上に行を挿入してください。")=0,IFERROR(VLOOKUP(データ整理_活動記録!J162,【選択肢】!$U$3:$V$74,2,),""),"")</f>
        <v/>
      </c>
      <c r="J162" t="str">
        <f ca="1">IF(COUNTIF(データ整理_活動記録!$F$2:'データ整理_活動記録'!$F162,"この線より上に行を挿入してください。")=0,IFERROR(VLOOKUP(データ整理_活動記録!K162,【選択肢】!$U$3:$V$74,2,),""),"")</f>
        <v/>
      </c>
      <c r="K162" t="str">
        <f ca="1">IF(COUNTIF(データ整理_活動記録!$F$2:'データ整理_活動記録'!$F162,"この線より上に行を挿入してください。")=0,IFERROR(VLOOKUP(データ整理_活動記録!L162,【選択肢】!$U$3:$V$74,2,),""),"")</f>
        <v/>
      </c>
      <c r="L162" t="str">
        <f ca="1">IF(COUNTIF(データ整理_活動記録!$F$2:'データ整理_活動記録'!$F162,"この線より上に行を挿入してください。")=0,IFERROR(VLOOKUP(データ整理_活動記録!M162,【選択肢】!$U$3:$V$74,2,),""),"")</f>
        <v/>
      </c>
      <c r="M162" t="str">
        <f ca="1">IF(COUNTIF(データ整理_活動記録!$F$2:'データ整理_活動記録'!$F162,"この線より上に行を挿入してください。")=0,データ整理_活動記録!N162,"")</f>
        <v/>
      </c>
    </row>
    <row r="163" spans="1:13" x14ac:dyDescent="0.15">
      <c r="A163" s="868" t="str">
        <f ca="1">IF(COUNTIF(データ整理_活動記録!$F$2:'データ整理_活動記録'!$F163,"この線より上に行を挿入してください。")=0,データ整理_活動記録!$B163,"")</f>
        <v/>
      </c>
      <c r="B163" s="997" t="str">
        <f ca="1">IF(COUNTIF(データ整理_活動記録!$F$2:'データ整理_活動記録'!$F163,"この線より上に行を挿入してください。")=0,データ整理_活動記録!$C163,"")</f>
        <v/>
      </c>
      <c r="C163" t="str">
        <f ca="1">IF(COUNTIF(データ整理_活動記録!$F$2:'データ整理_活動記録'!$F163,"この線より上に行を挿入してください。")=0,データ整理_活動記録!D163,"")</f>
        <v/>
      </c>
      <c r="D163" t="str">
        <f ca="1">IF(COUNTIF(データ整理_活動記録!$F$2:'データ整理_活動記録'!$F163,"この線より上に行を挿入してください。")=0,データ整理_活動記録!E163,"")</f>
        <v/>
      </c>
      <c r="E163" t="str">
        <f ca="1">IF(COUNTIF(データ整理_活動記録!$F$2:'データ整理_活動記録'!$F163,"この線より上に行を挿入してください。")=0,データ整理_活動記録!F163,"")</f>
        <v/>
      </c>
      <c r="F163" t="str">
        <f ca="1">IF(COUNTIF(データ整理_活動記録!$F$2:'データ整理_活動記録'!$F163,"この線より上に行を挿入してください。")=0,IFERROR(VLOOKUP(データ整理_活動記録!G163,【選択肢】!$U$3:$V$74,2,),""),"")</f>
        <v/>
      </c>
      <c r="G163" t="str">
        <f ca="1">IF(COUNTIF(データ整理_活動記録!$F$2:'データ整理_活動記録'!$F163,"この線より上に行を挿入してください。")=0,データ整理_活動記録!H163,"")</f>
        <v/>
      </c>
      <c r="H163" t="str">
        <f ca="1">IF(COUNTIF(データ整理_活動記録!$F$2:'データ整理_活動記録'!$F163,"この線より上に行を挿入してください。")=0,IFERROR(VLOOKUP(データ整理_活動記録!I163,【選択肢】!$U$3:$V$74,2,),""),"")</f>
        <v/>
      </c>
      <c r="I163" t="str">
        <f ca="1">IF(COUNTIF(データ整理_活動記録!$F$2:'データ整理_活動記録'!$F163,"この線より上に行を挿入してください。")=0,IFERROR(VLOOKUP(データ整理_活動記録!J163,【選択肢】!$U$3:$V$74,2,),""),"")</f>
        <v/>
      </c>
      <c r="J163" t="str">
        <f ca="1">IF(COUNTIF(データ整理_活動記録!$F$2:'データ整理_活動記録'!$F163,"この線より上に行を挿入してください。")=0,IFERROR(VLOOKUP(データ整理_活動記録!K163,【選択肢】!$U$3:$V$74,2,),""),"")</f>
        <v/>
      </c>
      <c r="K163" t="str">
        <f ca="1">IF(COUNTIF(データ整理_活動記録!$F$2:'データ整理_活動記録'!$F163,"この線より上に行を挿入してください。")=0,IFERROR(VLOOKUP(データ整理_活動記録!L163,【選択肢】!$U$3:$V$74,2,),""),"")</f>
        <v/>
      </c>
      <c r="L163" t="str">
        <f ca="1">IF(COUNTIF(データ整理_活動記録!$F$2:'データ整理_活動記録'!$F163,"この線より上に行を挿入してください。")=0,IFERROR(VLOOKUP(データ整理_活動記録!M163,【選択肢】!$U$3:$V$74,2,),""),"")</f>
        <v/>
      </c>
      <c r="M163" t="str">
        <f ca="1">IF(COUNTIF(データ整理_活動記録!$F$2:'データ整理_活動記録'!$F163,"この線より上に行を挿入してください。")=0,データ整理_活動記録!N163,"")</f>
        <v/>
      </c>
    </row>
    <row r="164" spans="1:13" x14ac:dyDescent="0.15">
      <c r="A164" s="868" t="str">
        <f ca="1">IF(COUNTIF(データ整理_活動記録!$F$2:'データ整理_活動記録'!$F164,"この線より上に行を挿入してください。")=0,データ整理_活動記録!$B164,"")</f>
        <v/>
      </c>
      <c r="B164" s="997" t="str">
        <f ca="1">IF(COUNTIF(データ整理_活動記録!$F$2:'データ整理_活動記録'!$F164,"この線より上に行を挿入してください。")=0,データ整理_活動記録!$C164,"")</f>
        <v/>
      </c>
      <c r="C164" t="str">
        <f ca="1">IF(COUNTIF(データ整理_活動記録!$F$2:'データ整理_活動記録'!$F164,"この線より上に行を挿入してください。")=0,データ整理_活動記録!D164,"")</f>
        <v/>
      </c>
      <c r="D164" t="str">
        <f ca="1">IF(COUNTIF(データ整理_活動記録!$F$2:'データ整理_活動記録'!$F164,"この線より上に行を挿入してください。")=0,データ整理_活動記録!E164,"")</f>
        <v/>
      </c>
      <c r="E164" t="str">
        <f ca="1">IF(COUNTIF(データ整理_活動記録!$F$2:'データ整理_活動記録'!$F164,"この線より上に行を挿入してください。")=0,データ整理_活動記録!F164,"")</f>
        <v/>
      </c>
      <c r="F164" t="str">
        <f ca="1">IF(COUNTIF(データ整理_活動記録!$F$2:'データ整理_活動記録'!$F164,"この線より上に行を挿入してください。")=0,IFERROR(VLOOKUP(データ整理_活動記録!G164,【選択肢】!$U$3:$V$74,2,),""),"")</f>
        <v/>
      </c>
      <c r="G164" t="str">
        <f ca="1">IF(COUNTIF(データ整理_活動記録!$F$2:'データ整理_活動記録'!$F164,"この線より上に行を挿入してください。")=0,データ整理_活動記録!H164,"")</f>
        <v/>
      </c>
      <c r="H164" t="str">
        <f ca="1">IF(COUNTIF(データ整理_活動記録!$F$2:'データ整理_活動記録'!$F164,"この線より上に行を挿入してください。")=0,IFERROR(VLOOKUP(データ整理_活動記録!I164,【選択肢】!$U$3:$V$74,2,),""),"")</f>
        <v/>
      </c>
      <c r="I164" t="str">
        <f ca="1">IF(COUNTIF(データ整理_活動記録!$F$2:'データ整理_活動記録'!$F164,"この線より上に行を挿入してください。")=0,IFERROR(VLOOKUP(データ整理_活動記録!J164,【選択肢】!$U$3:$V$74,2,),""),"")</f>
        <v/>
      </c>
      <c r="J164" t="str">
        <f ca="1">IF(COUNTIF(データ整理_活動記録!$F$2:'データ整理_活動記録'!$F164,"この線より上に行を挿入してください。")=0,IFERROR(VLOOKUP(データ整理_活動記録!K164,【選択肢】!$U$3:$V$74,2,),""),"")</f>
        <v/>
      </c>
      <c r="K164" t="str">
        <f ca="1">IF(COUNTIF(データ整理_活動記録!$F$2:'データ整理_活動記録'!$F164,"この線より上に行を挿入してください。")=0,IFERROR(VLOOKUP(データ整理_活動記録!L164,【選択肢】!$U$3:$V$74,2,),""),"")</f>
        <v/>
      </c>
      <c r="L164" t="str">
        <f ca="1">IF(COUNTIF(データ整理_活動記録!$F$2:'データ整理_活動記録'!$F164,"この線より上に行を挿入してください。")=0,IFERROR(VLOOKUP(データ整理_活動記録!M164,【選択肢】!$U$3:$V$74,2,),""),"")</f>
        <v/>
      </c>
      <c r="M164" t="str">
        <f ca="1">IF(COUNTIF(データ整理_活動記録!$F$2:'データ整理_活動記録'!$F164,"この線より上に行を挿入してください。")=0,データ整理_活動記録!N164,"")</f>
        <v/>
      </c>
    </row>
    <row r="165" spans="1:13" x14ac:dyDescent="0.15">
      <c r="A165" s="868" t="str">
        <f ca="1">IF(COUNTIF(データ整理_活動記録!$F$2:'データ整理_活動記録'!$F165,"この線より上に行を挿入してください。")=0,データ整理_活動記録!$B165,"")</f>
        <v/>
      </c>
      <c r="B165" s="997" t="str">
        <f ca="1">IF(COUNTIF(データ整理_活動記録!$F$2:'データ整理_活動記録'!$F165,"この線より上に行を挿入してください。")=0,データ整理_活動記録!$C165,"")</f>
        <v/>
      </c>
      <c r="C165" t="str">
        <f ca="1">IF(COUNTIF(データ整理_活動記録!$F$2:'データ整理_活動記録'!$F165,"この線より上に行を挿入してください。")=0,データ整理_活動記録!D165,"")</f>
        <v/>
      </c>
      <c r="D165" t="str">
        <f ca="1">IF(COUNTIF(データ整理_活動記録!$F$2:'データ整理_活動記録'!$F165,"この線より上に行を挿入してください。")=0,データ整理_活動記録!E165,"")</f>
        <v/>
      </c>
      <c r="E165" t="str">
        <f ca="1">IF(COUNTIF(データ整理_活動記録!$F$2:'データ整理_活動記録'!$F165,"この線より上に行を挿入してください。")=0,データ整理_活動記録!F165,"")</f>
        <v/>
      </c>
      <c r="F165" t="str">
        <f ca="1">IF(COUNTIF(データ整理_活動記録!$F$2:'データ整理_活動記録'!$F165,"この線より上に行を挿入してください。")=0,IFERROR(VLOOKUP(データ整理_活動記録!G165,【選択肢】!$U$3:$V$74,2,),""),"")</f>
        <v/>
      </c>
      <c r="G165" t="str">
        <f ca="1">IF(COUNTIF(データ整理_活動記録!$F$2:'データ整理_活動記録'!$F165,"この線より上に行を挿入してください。")=0,データ整理_活動記録!H165,"")</f>
        <v/>
      </c>
      <c r="H165" t="str">
        <f ca="1">IF(COUNTIF(データ整理_活動記録!$F$2:'データ整理_活動記録'!$F165,"この線より上に行を挿入してください。")=0,IFERROR(VLOOKUP(データ整理_活動記録!I165,【選択肢】!$U$3:$V$74,2,),""),"")</f>
        <v/>
      </c>
      <c r="I165" t="str">
        <f ca="1">IF(COUNTIF(データ整理_活動記録!$F$2:'データ整理_活動記録'!$F165,"この線より上に行を挿入してください。")=0,IFERROR(VLOOKUP(データ整理_活動記録!J165,【選択肢】!$U$3:$V$74,2,),""),"")</f>
        <v/>
      </c>
      <c r="J165" t="str">
        <f ca="1">IF(COUNTIF(データ整理_活動記録!$F$2:'データ整理_活動記録'!$F165,"この線より上に行を挿入してください。")=0,IFERROR(VLOOKUP(データ整理_活動記録!K165,【選択肢】!$U$3:$V$74,2,),""),"")</f>
        <v/>
      </c>
      <c r="K165" t="str">
        <f ca="1">IF(COUNTIF(データ整理_活動記録!$F$2:'データ整理_活動記録'!$F165,"この線より上に行を挿入してください。")=0,IFERROR(VLOOKUP(データ整理_活動記録!L165,【選択肢】!$U$3:$V$74,2,),""),"")</f>
        <v/>
      </c>
      <c r="L165" t="str">
        <f ca="1">IF(COUNTIF(データ整理_活動記録!$F$2:'データ整理_活動記録'!$F165,"この線より上に行を挿入してください。")=0,IFERROR(VLOOKUP(データ整理_活動記録!M165,【選択肢】!$U$3:$V$74,2,),""),"")</f>
        <v/>
      </c>
      <c r="M165" t="str">
        <f ca="1">IF(COUNTIF(データ整理_活動記録!$F$2:'データ整理_活動記録'!$F165,"この線より上に行を挿入してください。")=0,データ整理_活動記録!N165,"")</f>
        <v/>
      </c>
    </row>
    <row r="166" spans="1:13" x14ac:dyDescent="0.15">
      <c r="A166" s="868" t="str">
        <f ca="1">IF(COUNTIF(データ整理_活動記録!$F$2:'データ整理_活動記録'!$F166,"この線より上に行を挿入してください。")=0,データ整理_活動記録!$B166,"")</f>
        <v/>
      </c>
      <c r="B166" s="997" t="str">
        <f ca="1">IF(COUNTIF(データ整理_活動記録!$F$2:'データ整理_活動記録'!$F166,"この線より上に行を挿入してください。")=0,データ整理_活動記録!$C166,"")</f>
        <v/>
      </c>
      <c r="C166" t="str">
        <f ca="1">IF(COUNTIF(データ整理_活動記録!$F$2:'データ整理_活動記録'!$F166,"この線より上に行を挿入してください。")=0,データ整理_活動記録!D166,"")</f>
        <v/>
      </c>
      <c r="D166" t="str">
        <f ca="1">IF(COUNTIF(データ整理_活動記録!$F$2:'データ整理_活動記録'!$F166,"この線より上に行を挿入してください。")=0,データ整理_活動記録!E166,"")</f>
        <v/>
      </c>
      <c r="E166" t="str">
        <f ca="1">IF(COUNTIF(データ整理_活動記録!$F$2:'データ整理_活動記録'!$F166,"この線より上に行を挿入してください。")=0,データ整理_活動記録!F166,"")</f>
        <v/>
      </c>
      <c r="F166" t="str">
        <f ca="1">IF(COUNTIF(データ整理_活動記録!$F$2:'データ整理_活動記録'!$F166,"この線より上に行を挿入してください。")=0,IFERROR(VLOOKUP(データ整理_活動記録!G166,【選択肢】!$U$3:$V$74,2,),""),"")</f>
        <v/>
      </c>
      <c r="G166" t="str">
        <f ca="1">IF(COUNTIF(データ整理_活動記録!$F$2:'データ整理_活動記録'!$F166,"この線より上に行を挿入してください。")=0,データ整理_活動記録!H166,"")</f>
        <v/>
      </c>
      <c r="H166" t="str">
        <f ca="1">IF(COUNTIF(データ整理_活動記録!$F$2:'データ整理_活動記録'!$F166,"この線より上に行を挿入してください。")=0,IFERROR(VLOOKUP(データ整理_活動記録!I166,【選択肢】!$U$3:$V$74,2,),""),"")</f>
        <v/>
      </c>
      <c r="I166" t="str">
        <f ca="1">IF(COUNTIF(データ整理_活動記録!$F$2:'データ整理_活動記録'!$F166,"この線より上に行を挿入してください。")=0,IFERROR(VLOOKUP(データ整理_活動記録!J166,【選択肢】!$U$3:$V$74,2,),""),"")</f>
        <v/>
      </c>
      <c r="J166" t="str">
        <f ca="1">IF(COUNTIF(データ整理_活動記録!$F$2:'データ整理_活動記録'!$F166,"この線より上に行を挿入してください。")=0,IFERROR(VLOOKUP(データ整理_活動記録!K166,【選択肢】!$U$3:$V$74,2,),""),"")</f>
        <v/>
      </c>
      <c r="K166" t="str">
        <f ca="1">IF(COUNTIF(データ整理_活動記録!$F$2:'データ整理_活動記録'!$F166,"この線より上に行を挿入してください。")=0,IFERROR(VLOOKUP(データ整理_活動記録!L166,【選択肢】!$U$3:$V$74,2,),""),"")</f>
        <v/>
      </c>
      <c r="L166" t="str">
        <f ca="1">IF(COUNTIF(データ整理_活動記録!$F$2:'データ整理_活動記録'!$F166,"この線より上に行を挿入してください。")=0,IFERROR(VLOOKUP(データ整理_活動記録!M166,【選択肢】!$U$3:$V$74,2,),""),"")</f>
        <v/>
      </c>
      <c r="M166" t="str">
        <f ca="1">IF(COUNTIF(データ整理_活動記録!$F$2:'データ整理_活動記録'!$F166,"この線より上に行を挿入してください。")=0,データ整理_活動記録!N166,"")</f>
        <v/>
      </c>
    </row>
    <row r="167" spans="1:13" x14ac:dyDescent="0.15">
      <c r="A167" s="868" t="str">
        <f ca="1">IF(COUNTIF(データ整理_活動記録!$F$2:'データ整理_活動記録'!$F167,"この線より上に行を挿入してください。")=0,データ整理_活動記録!$B167,"")</f>
        <v/>
      </c>
      <c r="B167" s="997" t="str">
        <f ca="1">IF(COUNTIF(データ整理_活動記録!$F$2:'データ整理_活動記録'!$F167,"この線より上に行を挿入してください。")=0,データ整理_活動記録!$C167,"")</f>
        <v/>
      </c>
      <c r="C167" t="str">
        <f ca="1">IF(COUNTIF(データ整理_活動記録!$F$2:'データ整理_活動記録'!$F167,"この線より上に行を挿入してください。")=0,データ整理_活動記録!D167,"")</f>
        <v/>
      </c>
      <c r="D167" t="str">
        <f ca="1">IF(COUNTIF(データ整理_活動記録!$F$2:'データ整理_活動記録'!$F167,"この線より上に行を挿入してください。")=0,データ整理_活動記録!E167,"")</f>
        <v/>
      </c>
      <c r="E167" t="str">
        <f ca="1">IF(COUNTIF(データ整理_活動記録!$F$2:'データ整理_活動記録'!$F167,"この線より上に行を挿入してください。")=0,データ整理_活動記録!F167,"")</f>
        <v/>
      </c>
      <c r="F167" t="str">
        <f ca="1">IF(COUNTIF(データ整理_活動記録!$F$2:'データ整理_活動記録'!$F167,"この線より上に行を挿入してください。")=0,IFERROR(VLOOKUP(データ整理_活動記録!G167,【選択肢】!$U$3:$V$74,2,),""),"")</f>
        <v/>
      </c>
      <c r="G167" t="str">
        <f ca="1">IF(COUNTIF(データ整理_活動記録!$F$2:'データ整理_活動記録'!$F167,"この線より上に行を挿入してください。")=0,データ整理_活動記録!H167,"")</f>
        <v/>
      </c>
      <c r="H167" t="str">
        <f ca="1">IF(COUNTIF(データ整理_活動記録!$F$2:'データ整理_活動記録'!$F167,"この線より上に行を挿入してください。")=0,IFERROR(VLOOKUP(データ整理_活動記録!I167,【選択肢】!$U$3:$V$74,2,),""),"")</f>
        <v/>
      </c>
      <c r="I167" t="str">
        <f ca="1">IF(COUNTIF(データ整理_活動記録!$F$2:'データ整理_活動記録'!$F167,"この線より上に行を挿入してください。")=0,IFERROR(VLOOKUP(データ整理_活動記録!J167,【選択肢】!$U$3:$V$74,2,),""),"")</f>
        <v/>
      </c>
      <c r="J167" t="str">
        <f ca="1">IF(COUNTIF(データ整理_活動記録!$F$2:'データ整理_活動記録'!$F167,"この線より上に行を挿入してください。")=0,IFERROR(VLOOKUP(データ整理_活動記録!K167,【選択肢】!$U$3:$V$74,2,),""),"")</f>
        <v/>
      </c>
      <c r="K167" t="str">
        <f ca="1">IF(COUNTIF(データ整理_活動記録!$F$2:'データ整理_活動記録'!$F167,"この線より上に行を挿入してください。")=0,IFERROR(VLOOKUP(データ整理_活動記録!L167,【選択肢】!$U$3:$V$74,2,),""),"")</f>
        <v/>
      </c>
      <c r="L167" t="str">
        <f ca="1">IF(COUNTIF(データ整理_活動記録!$F$2:'データ整理_活動記録'!$F167,"この線より上に行を挿入してください。")=0,IFERROR(VLOOKUP(データ整理_活動記録!M167,【選択肢】!$U$3:$V$74,2,),""),"")</f>
        <v/>
      </c>
      <c r="M167" t="str">
        <f ca="1">IF(COUNTIF(データ整理_活動記録!$F$2:'データ整理_活動記録'!$F167,"この線より上に行を挿入してください。")=0,データ整理_活動記録!N167,"")</f>
        <v/>
      </c>
    </row>
    <row r="168" spans="1:13" x14ac:dyDescent="0.15">
      <c r="A168" s="868" t="str">
        <f ca="1">IF(COUNTIF(データ整理_活動記録!$F$2:'データ整理_活動記録'!$F168,"この線より上に行を挿入してください。")=0,データ整理_活動記録!$B168,"")</f>
        <v/>
      </c>
      <c r="B168" s="997" t="str">
        <f ca="1">IF(COUNTIF(データ整理_活動記録!$F$2:'データ整理_活動記録'!$F168,"この線より上に行を挿入してください。")=0,データ整理_活動記録!$C168,"")</f>
        <v/>
      </c>
      <c r="C168" t="str">
        <f ca="1">IF(COUNTIF(データ整理_活動記録!$F$2:'データ整理_活動記録'!$F168,"この線より上に行を挿入してください。")=0,データ整理_活動記録!D168,"")</f>
        <v/>
      </c>
      <c r="D168" t="str">
        <f ca="1">IF(COUNTIF(データ整理_活動記録!$F$2:'データ整理_活動記録'!$F168,"この線より上に行を挿入してください。")=0,データ整理_活動記録!E168,"")</f>
        <v/>
      </c>
      <c r="E168" t="str">
        <f ca="1">IF(COUNTIF(データ整理_活動記録!$F$2:'データ整理_活動記録'!$F168,"この線より上に行を挿入してください。")=0,データ整理_活動記録!F168,"")</f>
        <v/>
      </c>
      <c r="F168" t="str">
        <f ca="1">IF(COUNTIF(データ整理_活動記録!$F$2:'データ整理_活動記録'!$F168,"この線より上に行を挿入してください。")=0,IFERROR(VLOOKUP(データ整理_活動記録!G168,【選択肢】!$U$3:$V$74,2,),""),"")</f>
        <v/>
      </c>
      <c r="G168" t="str">
        <f ca="1">IF(COUNTIF(データ整理_活動記録!$F$2:'データ整理_活動記録'!$F168,"この線より上に行を挿入してください。")=0,データ整理_活動記録!H168,"")</f>
        <v/>
      </c>
      <c r="H168" t="str">
        <f ca="1">IF(COUNTIF(データ整理_活動記録!$F$2:'データ整理_活動記録'!$F168,"この線より上に行を挿入してください。")=0,IFERROR(VLOOKUP(データ整理_活動記録!I168,【選択肢】!$U$3:$V$74,2,),""),"")</f>
        <v/>
      </c>
      <c r="I168" t="str">
        <f ca="1">IF(COUNTIF(データ整理_活動記録!$F$2:'データ整理_活動記録'!$F168,"この線より上に行を挿入してください。")=0,IFERROR(VLOOKUP(データ整理_活動記録!J168,【選択肢】!$U$3:$V$74,2,),""),"")</f>
        <v/>
      </c>
      <c r="J168" t="str">
        <f ca="1">IF(COUNTIF(データ整理_活動記録!$F$2:'データ整理_活動記録'!$F168,"この線より上に行を挿入してください。")=0,IFERROR(VLOOKUP(データ整理_活動記録!K168,【選択肢】!$U$3:$V$74,2,),""),"")</f>
        <v/>
      </c>
      <c r="K168" t="str">
        <f ca="1">IF(COUNTIF(データ整理_活動記録!$F$2:'データ整理_活動記録'!$F168,"この線より上に行を挿入してください。")=0,IFERROR(VLOOKUP(データ整理_活動記録!L168,【選択肢】!$U$3:$V$74,2,),""),"")</f>
        <v/>
      </c>
      <c r="L168" t="str">
        <f ca="1">IF(COUNTIF(データ整理_活動記録!$F$2:'データ整理_活動記録'!$F168,"この線より上に行を挿入してください。")=0,IFERROR(VLOOKUP(データ整理_活動記録!M168,【選択肢】!$U$3:$V$74,2,),""),"")</f>
        <v/>
      </c>
      <c r="M168" t="str">
        <f ca="1">IF(COUNTIF(データ整理_活動記録!$F$2:'データ整理_活動記録'!$F168,"この線より上に行を挿入してください。")=0,データ整理_活動記録!N168,"")</f>
        <v/>
      </c>
    </row>
    <row r="169" spans="1:13" x14ac:dyDescent="0.15">
      <c r="A169" s="868" t="str">
        <f ca="1">IF(COUNTIF(データ整理_活動記録!$F$2:'データ整理_活動記録'!$F169,"この線より上に行を挿入してください。")=0,データ整理_活動記録!$B169,"")</f>
        <v/>
      </c>
      <c r="B169" s="997" t="str">
        <f ca="1">IF(COUNTIF(データ整理_活動記録!$F$2:'データ整理_活動記録'!$F169,"この線より上に行を挿入してください。")=0,データ整理_活動記録!$C169,"")</f>
        <v/>
      </c>
      <c r="C169" t="str">
        <f ca="1">IF(COUNTIF(データ整理_活動記録!$F$2:'データ整理_活動記録'!$F169,"この線より上に行を挿入してください。")=0,データ整理_活動記録!D169,"")</f>
        <v/>
      </c>
      <c r="D169" t="str">
        <f ca="1">IF(COUNTIF(データ整理_活動記録!$F$2:'データ整理_活動記録'!$F169,"この線より上に行を挿入してください。")=0,データ整理_活動記録!E169,"")</f>
        <v/>
      </c>
      <c r="E169" t="str">
        <f ca="1">IF(COUNTIF(データ整理_活動記録!$F$2:'データ整理_活動記録'!$F169,"この線より上に行を挿入してください。")=0,データ整理_活動記録!F169,"")</f>
        <v/>
      </c>
      <c r="F169" t="str">
        <f ca="1">IF(COUNTIF(データ整理_活動記録!$F$2:'データ整理_活動記録'!$F169,"この線より上に行を挿入してください。")=0,IFERROR(VLOOKUP(データ整理_活動記録!G169,【選択肢】!$U$3:$V$74,2,),""),"")</f>
        <v/>
      </c>
      <c r="G169" t="str">
        <f ca="1">IF(COUNTIF(データ整理_活動記録!$F$2:'データ整理_活動記録'!$F169,"この線より上に行を挿入してください。")=0,データ整理_活動記録!H169,"")</f>
        <v/>
      </c>
      <c r="H169" t="str">
        <f ca="1">IF(COUNTIF(データ整理_活動記録!$F$2:'データ整理_活動記録'!$F169,"この線より上に行を挿入してください。")=0,IFERROR(VLOOKUP(データ整理_活動記録!I169,【選択肢】!$U$3:$V$74,2,),""),"")</f>
        <v/>
      </c>
      <c r="I169" t="str">
        <f ca="1">IF(COUNTIF(データ整理_活動記録!$F$2:'データ整理_活動記録'!$F169,"この線より上に行を挿入してください。")=0,IFERROR(VLOOKUP(データ整理_活動記録!J169,【選択肢】!$U$3:$V$74,2,),""),"")</f>
        <v/>
      </c>
      <c r="J169" t="str">
        <f ca="1">IF(COUNTIF(データ整理_活動記録!$F$2:'データ整理_活動記録'!$F169,"この線より上に行を挿入してください。")=0,IFERROR(VLOOKUP(データ整理_活動記録!K169,【選択肢】!$U$3:$V$74,2,),""),"")</f>
        <v/>
      </c>
      <c r="K169" t="str">
        <f ca="1">IF(COUNTIF(データ整理_活動記録!$F$2:'データ整理_活動記録'!$F169,"この線より上に行を挿入してください。")=0,IFERROR(VLOOKUP(データ整理_活動記録!L169,【選択肢】!$U$3:$V$74,2,),""),"")</f>
        <v/>
      </c>
      <c r="L169" t="str">
        <f ca="1">IF(COUNTIF(データ整理_活動記録!$F$2:'データ整理_活動記録'!$F169,"この線より上に行を挿入してください。")=0,IFERROR(VLOOKUP(データ整理_活動記録!M169,【選択肢】!$U$3:$V$74,2,),""),"")</f>
        <v/>
      </c>
      <c r="M169" t="str">
        <f ca="1">IF(COUNTIF(データ整理_活動記録!$F$2:'データ整理_活動記録'!$F169,"この線より上に行を挿入してください。")=0,データ整理_活動記録!N169,"")</f>
        <v/>
      </c>
    </row>
    <row r="170" spans="1:13" x14ac:dyDescent="0.15">
      <c r="A170" s="868" t="str">
        <f ca="1">IF(COUNTIF(データ整理_活動記録!$F$2:'データ整理_活動記録'!$F170,"この線より上に行を挿入してください。")=0,データ整理_活動記録!$B170,"")</f>
        <v/>
      </c>
      <c r="B170" s="997" t="str">
        <f ca="1">IF(COUNTIF(データ整理_活動記録!$F$2:'データ整理_活動記録'!$F170,"この線より上に行を挿入してください。")=0,データ整理_活動記録!$C170,"")</f>
        <v/>
      </c>
      <c r="C170" t="str">
        <f ca="1">IF(COUNTIF(データ整理_活動記録!$F$2:'データ整理_活動記録'!$F170,"この線より上に行を挿入してください。")=0,データ整理_活動記録!D170,"")</f>
        <v/>
      </c>
      <c r="D170" t="str">
        <f ca="1">IF(COUNTIF(データ整理_活動記録!$F$2:'データ整理_活動記録'!$F170,"この線より上に行を挿入してください。")=0,データ整理_活動記録!E170,"")</f>
        <v/>
      </c>
      <c r="E170" t="str">
        <f ca="1">IF(COUNTIF(データ整理_活動記録!$F$2:'データ整理_活動記録'!$F170,"この線より上に行を挿入してください。")=0,データ整理_活動記録!F170,"")</f>
        <v/>
      </c>
      <c r="F170" t="str">
        <f ca="1">IF(COUNTIF(データ整理_活動記録!$F$2:'データ整理_活動記録'!$F170,"この線より上に行を挿入してください。")=0,IFERROR(VLOOKUP(データ整理_活動記録!G170,【選択肢】!$U$3:$V$74,2,),""),"")</f>
        <v/>
      </c>
      <c r="G170" t="str">
        <f ca="1">IF(COUNTIF(データ整理_活動記録!$F$2:'データ整理_活動記録'!$F170,"この線より上に行を挿入してください。")=0,データ整理_活動記録!H170,"")</f>
        <v/>
      </c>
      <c r="H170" t="str">
        <f ca="1">IF(COUNTIF(データ整理_活動記録!$F$2:'データ整理_活動記録'!$F170,"この線より上に行を挿入してください。")=0,IFERROR(VLOOKUP(データ整理_活動記録!I170,【選択肢】!$U$3:$V$74,2,),""),"")</f>
        <v/>
      </c>
      <c r="I170" t="str">
        <f ca="1">IF(COUNTIF(データ整理_活動記録!$F$2:'データ整理_活動記録'!$F170,"この線より上に行を挿入してください。")=0,IFERROR(VLOOKUP(データ整理_活動記録!J170,【選択肢】!$U$3:$V$74,2,),""),"")</f>
        <v/>
      </c>
      <c r="J170" t="str">
        <f ca="1">IF(COUNTIF(データ整理_活動記録!$F$2:'データ整理_活動記録'!$F170,"この線より上に行を挿入してください。")=0,IFERROR(VLOOKUP(データ整理_活動記録!K170,【選択肢】!$U$3:$V$74,2,),""),"")</f>
        <v/>
      </c>
      <c r="K170" t="str">
        <f ca="1">IF(COUNTIF(データ整理_活動記録!$F$2:'データ整理_活動記録'!$F170,"この線より上に行を挿入してください。")=0,IFERROR(VLOOKUP(データ整理_活動記録!L170,【選択肢】!$U$3:$V$74,2,),""),"")</f>
        <v/>
      </c>
      <c r="L170" t="str">
        <f ca="1">IF(COUNTIF(データ整理_活動記録!$F$2:'データ整理_活動記録'!$F170,"この線より上に行を挿入してください。")=0,IFERROR(VLOOKUP(データ整理_活動記録!M170,【選択肢】!$U$3:$V$74,2,),""),"")</f>
        <v/>
      </c>
      <c r="M170" t="str">
        <f ca="1">IF(COUNTIF(データ整理_活動記録!$F$2:'データ整理_活動記録'!$F170,"この線より上に行を挿入してください。")=0,データ整理_活動記録!N170,"")</f>
        <v/>
      </c>
    </row>
    <row r="171" spans="1:13" x14ac:dyDescent="0.15">
      <c r="A171" s="868" t="str">
        <f ca="1">IF(COUNTIF(データ整理_活動記録!$F$2:'データ整理_活動記録'!$F171,"この線より上に行を挿入してください。")=0,データ整理_活動記録!$B171,"")</f>
        <v/>
      </c>
      <c r="B171" s="997" t="str">
        <f ca="1">IF(COUNTIF(データ整理_活動記録!$F$2:'データ整理_活動記録'!$F171,"この線より上に行を挿入してください。")=0,データ整理_活動記録!$C171,"")</f>
        <v/>
      </c>
      <c r="C171" t="str">
        <f ca="1">IF(COUNTIF(データ整理_活動記録!$F$2:'データ整理_活動記録'!$F171,"この線より上に行を挿入してください。")=0,データ整理_活動記録!D171,"")</f>
        <v/>
      </c>
      <c r="D171" t="str">
        <f ca="1">IF(COUNTIF(データ整理_活動記録!$F$2:'データ整理_活動記録'!$F171,"この線より上に行を挿入してください。")=0,データ整理_活動記録!E171,"")</f>
        <v/>
      </c>
      <c r="E171" t="str">
        <f ca="1">IF(COUNTIF(データ整理_活動記録!$F$2:'データ整理_活動記録'!$F171,"この線より上に行を挿入してください。")=0,データ整理_活動記録!F171,"")</f>
        <v/>
      </c>
      <c r="F171" t="str">
        <f ca="1">IF(COUNTIF(データ整理_活動記録!$F$2:'データ整理_活動記録'!$F171,"この線より上に行を挿入してください。")=0,IFERROR(VLOOKUP(データ整理_活動記録!G171,【選択肢】!$U$3:$V$74,2,),""),"")</f>
        <v/>
      </c>
      <c r="G171" t="str">
        <f ca="1">IF(COUNTIF(データ整理_活動記録!$F$2:'データ整理_活動記録'!$F171,"この線より上に行を挿入してください。")=0,データ整理_活動記録!H171,"")</f>
        <v/>
      </c>
      <c r="H171" t="str">
        <f ca="1">IF(COUNTIF(データ整理_活動記録!$F$2:'データ整理_活動記録'!$F171,"この線より上に行を挿入してください。")=0,IFERROR(VLOOKUP(データ整理_活動記録!I171,【選択肢】!$U$3:$V$74,2,),""),"")</f>
        <v/>
      </c>
      <c r="I171" t="str">
        <f ca="1">IF(COUNTIF(データ整理_活動記録!$F$2:'データ整理_活動記録'!$F171,"この線より上に行を挿入してください。")=0,IFERROR(VLOOKUP(データ整理_活動記録!J171,【選択肢】!$U$3:$V$74,2,),""),"")</f>
        <v/>
      </c>
      <c r="J171" t="str">
        <f ca="1">IF(COUNTIF(データ整理_活動記録!$F$2:'データ整理_活動記録'!$F171,"この線より上に行を挿入してください。")=0,IFERROR(VLOOKUP(データ整理_活動記録!K171,【選択肢】!$U$3:$V$74,2,),""),"")</f>
        <v/>
      </c>
      <c r="K171" t="str">
        <f ca="1">IF(COUNTIF(データ整理_活動記録!$F$2:'データ整理_活動記録'!$F171,"この線より上に行を挿入してください。")=0,IFERROR(VLOOKUP(データ整理_活動記録!L171,【選択肢】!$U$3:$V$74,2,),""),"")</f>
        <v/>
      </c>
      <c r="L171" t="str">
        <f ca="1">IF(COUNTIF(データ整理_活動記録!$F$2:'データ整理_活動記録'!$F171,"この線より上に行を挿入してください。")=0,IFERROR(VLOOKUP(データ整理_活動記録!M171,【選択肢】!$U$3:$V$74,2,),""),"")</f>
        <v/>
      </c>
      <c r="M171" t="str">
        <f ca="1">IF(COUNTIF(データ整理_活動記録!$F$2:'データ整理_活動記録'!$F171,"この線より上に行を挿入してください。")=0,データ整理_活動記録!N171,"")</f>
        <v/>
      </c>
    </row>
    <row r="172" spans="1:13" x14ac:dyDescent="0.15">
      <c r="A172" s="868" t="str">
        <f ca="1">IF(COUNTIF(データ整理_活動記録!$F$2:'データ整理_活動記録'!$F172,"この線より上に行を挿入してください。")=0,データ整理_活動記録!$B172,"")</f>
        <v/>
      </c>
      <c r="B172" s="997" t="str">
        <f ca="1">IF(COUNTIF(データ整理_活動記録!$F$2:'データ整理_活動記録'!$F172,"この線より上に行を挿入してください。")=0,データ整理_活動記録!$C172,"")</f>
        <v/>
      </c>
      <c r="C172" t="str">
        <f ca="1">IF(COUNTIF(データ整理_活動記録!$F$2:'データ整理_活動記録'!$F172,"この線より上に行を挿入してください。")=0,データ整理_活動記録!D172,"")</f>
        <v/>
      </c>
      <c r="D172" t="str">
        <f ca="1">IF(COUNTIF(データ整理_活動記録!$F$2:'データ整理_活動記録'!$F172,"この線より上に行を挿入してください。")=0,データ整理_活動記録!E172,"")</f>
        <v/>
      </c>
      <c r="E172" t="str">
        <f ca="1">IF(COUNTIF(データ整理_活動記録!$F$2:'データ整理_活動記録'!$F172,"この線より上に行を挿入してください。")=0,データ整理_活動記録!F172,"")</f>
        <v/>
      </c>
      <c r="F172" t="str">
        <f ca="1">IF(COUNTIF(データ整理_活動記録!$F$2:'データ整理_活動記録'!$F172,"この線より上に行を挿入してください。")=0,IFERROR(VLOOKUP(データ整理_活動記録!G172,【選択肢】!$U$3:$V$74,2,),""),"")</f>
        <v/>
      </c>
      <c r="G172" t="str">
        <f ca="1">IF(COUNTIF(データ整理_活動記録!$F$2:'データ整理_活動記録'!$F172,"この線より上に行を挿入してください。")=0,データ整理_活動記録!H172,"")</f>
        <v/>
      </c>
      <c r="H172" t="str">
        <f ca="1">IF(COUNTIF(データ整理_活動記録!$F$2:'データ整理_活動記録'!$F172,"この線より上に行を挿入してください。")=0,IFERROR(VLOOKUP(データ整理_活動記録!I172,【選択肢】!$U$3:$V$74,2,),""),"")</f>
        <v/>
      </c>
      <c r="I172" t="str">
        <f ca="1">IF(COUNTIF(データ整理_活動記録!$F$2:'データ整理_活動記録'!$F172,"この線より上に行を挿入してください。")=0,IFERROR(VLOOKUP(データ整理_活動記録!J172,【選択肢】!$U$3:$V$74,2,),""),"")</f>
        <v/>
      </c>
      <c r="J172" t="str">
        <f ca="1">IF(COUNTIF(データ整理_活動記録!$F$2:'データ整理_活動記録'!$F172,"この線より上に行を挿入してください。")=0,IFERROR(VLOOKUP(データ整理_活動記録!K172,【選択肢】!$U$3:$V$74,2,),""),"")</f>
        <v/>
      </c>
      <c r="K172" t="str">
        <f ca="1">IF(COUNTIF(データ整理_活動記録!$F$2:'データ整理_活動記録'!$F172,"この線より上に行を挿入してください。")=0,IFERROR(VLOOKUP(データ整理_活動記録!L172,【選択肢】!$U$3:$V$74,2,),""),"")</f>
        <v/>
      </c>
      <c r="L172" t="str">
        <f ca="1">IF(COUNTIF(データ整理_活動記録!$F$2:'データ整理_活動記録'!$F172,"この線より上に行を挿入してください。")=0,IFERROR(VLOOKUP(データ整理_活動記録!M172,【選択肢】!$U$3:$V$74,2,),""),"")</f>
        <v/>
      </c>
      <c r="M172" t="str">
        <f ca="1">IF(COUNTIF(データ整理_活動記録!$F$2:'データ整理_活動記録'!$F172,"この線より上に行を挿入してください。")=0,データ整理_活動記録!N172,"")</f>
        <v/>
      </c>
    </row>
    <row r="173" spans="1:13" x14ac:dyDescent="0.15">
      <c r="A173" s="868" t="str">
        <f ca="1">IF(COUNTIF(データ整理_活動記録!$F$2:'データ整理_活動記録'!$F173,"この線より上に行を挿入してください。")=0,データ整理_活動記録!$B173,"")</f>
        <v/>
      </c>
      <c r="B173" s="997" t="str">
        <f ca="1">IF(COUNTIF(データ整理_活動記録!$F$2:'データ整理_活動記録'!$F173,"この線より上に行を挿入してください。")=0,データ整理_活動記録!$C173,"")</f>
        <v/>
      </c>
      <c r="C173" t="str">
        <f ca="1">IF(COUNTIF(データ整理_活動記録!$F$2:'データ整理_活動記録'!$F173,"この線より上に行を挿入してください。")=0,データ整理_活動記録!D173,"")</f>
        <v/>
      </c>
      <c r="D173" t="str">
        <f ca="1">IF(COUNTIF(データ整理_活動記録!$F$2:'データ整理_活動記録'!$F173,"この線より上に行を挿入してください。")=0,データ整理_活動記録!E173,"")</f>
        <v/>
      </c>
      <c r="E173" t="str">
        <f ca="1">IF(COUNTIF(データ整理_活動記録!$F$2:'データ整理_活動記録'!$F173,"この線より上に行を挿入してください。")=0,データ整理_活動記録!F173,"")</f>
        <v/>
      </c>
      <c r="F173" t="str">
        <f ca="1">IF(COUNTIF(データ整理_活動記録!$F$2:'データ整理_活動記録'!$F173,"この線より上に行を挿入してください。")=0,IFERROR(VLOOKUP(データ整理_活動記録!G173,【選択肢】!$U$3:$V$74,2,),""),"")</f>
        <v/>
      </c>
      <c r="G173" t="str">
        <f ca="1">IF(COUNTIF(データ整理_活動記録!$F$2:'データ整理_活動記録'!$F173,"この線より上に行を挿入してください。")=0,データ整理_活動記録!H173,"")</f>
        <v/>
      </c>
      <c r="H173" t="str">
        <f ca="1">IF(COUNTIF(データ整理_活動記録!$F$2:'データ整理_活動記録'!$F173,"この線より上に行を挿入してください。")=0,IFERROR(VLOOKUP(データ整理_活動記録!I173,【選択肢】!$U$3:$V$74,2,),""),"")</f>
        <v/>
      </c>
      <c r="I173" t="str">
        <f ca="1">IF(COUNTIF(データ整理_活動記録!$F$2:'データ整理_活動記録'!$F173,"この線より上に行を挿入してください。")=0,IFERROR(VLOOKUP(データ整理_活動記録!J173,【選択肢】!$U$3:$V$74,2,),""),"")</f>
        <v/>
      </c>
      <c r="J173" t="str">
        <f ca="1">IF(COUNTIF(データ整理_活動記録!$F$2:'データ整理_活動記録'!$F173,"この線より上に行を挿入してください。")=0,IFERROR(VLOOKUP(データ整理_活動記録!K173,【選択肢】!$U$3:$V$74,2,),""),"")</f>
        <v/>
      </c>
      <c r="K173" t="str">
        <f ca="1">IF(COUNTIF(データ整理_活動記録!$F$2:'データ整理_活動記録'!$F173,"この線より上に行を挿入してください。")=0,IFERROR(VLOOKUP(データ整理_活動記録!L173,【選択肢】!$U$3:$V$74,2,),""),"")</f>
        <v/>
      </c>
      <c r="L173" t="str">
        <f ca="1">IF(COUNTIF(データ整理_活動記録!$F$2:'データ整理_活動記録'!$F173,"この線より上に行を挿入してください。")=0,IFERROR(VLOOKUP(データ整理_活動記録!M173,【選択肢】!$U$3:$V$74,2,),""),"")</f>
        <v/>
      </c>
      <c r="M173" t="str">
        <f ca="1">IF(COUNTIF(データ整理_活動記録!$F$2:'データ整理_活動記録'!$F173,"この線より上に行を挿入してください。")=0,データ整理_活動記録!N173,"")</f>
        <v/>
      </c>
    </row>
    <row r="174" spans="1:13" x14ac:dyDescent="0.15">
      <c r="A174" s="868" t="str">
        <f ca="1">IF(COUNTIF(データ整理_活動記録!$F$2:'データ整理_活動記録'!$F174,"この線より上に行を挿入してください。")=0,データ整理_活動記録!$B174,"")</f>
        <v/>
      </c>
      <c r="B174" s="997" t="str">
        <f ca="1">IF(COUNTIF(データ整理_活動記録!$F$2:'データ整理_活動記録'!$F174,"この線より上に行を挿入してください。")=0,データ整理_活動記録!$C174,"")</f>
        <v/>
      </c>
      <c r="C174" t="str">
        <f ca="1">IF(COUNTIF(データ整理_活動記録!$F$2:'データ整理_活動記録'!$F174,"この線より上に行を挿入してください。")=0,データ整理_活動記録!D174,"")</f>
        <v/>
      </c>
      <c r="D174" t="str">
        <f ca="1">IF(COUNTIF(データ整理_活動記録!$F$2:'データ整理_活動記録'!$F174,"この線より上に行を挿入してください。")=0,データ整理_活動記録!E174,"")</f>
        <v/>
      </c>
      <c r="E174" t="str">
        <f ca="1">IF(COUNTIF(データ整理_活動記録!$F$2:'データ整理_活動記録'!$F174,"この線より上に行を挿入してください。")=0,データ整理_活動記録!F174,"")</f>
        <v/>
      </c>
      <c r="F174" t="str">
        <f ca="1">IF(COUNTIF(データ整理_活動記録!$F$2:'データ整理_活動記録'!$F174,"この線より上に行を挿入してください。")=0,IFERROR(VLOOKUP(データ整理_活動記録!G174,【選択肢】!$U$3:$V$74,2,),""),"")</f>
        <v/>
      </c>
      <c r="G174" t="str">
        <f ca="1">IF(COUNTIF(データ整理_活動記録!$F$2:'データ整理_活動記録'!$F174,"この線より上に行を挿入してください。")=0,データ整理_活動記録!H174,"")</f>
        <v/>
      </c>
      <c r="H174" t="str">
        <f ca="1">IF(COUNTIF(データ整理_活動記録!$F$2:'データ整理_活動記録'!$F174,"この線より上に行を挿入してください。")=0,IFERROR(VLOOKUP(データ整理_活動記録!I174,【選択肢】!$U$3:$V$74,2,),""),"")</f>
        <v/>
      </c>
      <c r="I174" t="str">
        <f ca="1">IF(COUNTIF(データ整理_活動記録!$F$2:'データ整理_活動記録'!$F174,"この線より上に行を挿入してください。")=0,IFERROR(VLOOKUP(データ整理_活動記録!J174,【選択肢】!$U$3:$V$74,2,),""),"")</f>
        <v/>
      </c>
      <c r="J174" t="str">
        <f ca="1">IF(COUNTIF(データ整理_活動記録!$F$2:'データ整理_活動記録'!$F174,"この線より上に行を挿入してください。")=0,IFERROR(VLOOKUP(データ整理_活動記録!K174,【選択肢】!$U$3:$V$74,2,),""),"")</f>
        <v/>
      </c>
      <c r="K174" t="str">
        <f ca="1">IF(COUNTIF(データ整理_活動記録!$F$2:'データ整理_活動記録'!$F174,"この線より上に行を挿入してください。")=0,IFERROR(VLOOKUP(データ整理_活動記録!L174,【選択肢】!$U$3:$V$74,2,),""),"")</f>
        <v/>
      </c>
      <c r="L174" t="str">
        <f ca="1">IF(COUNTIF(データ整理_活動記録!$F$2:'データ整理_活動記録'!$F174,"この線より上に行を挿入してください。")=0,IFERROR(VLOOKUP(データ整理_活動記録!M174,【選択肢】!$U$3:$V$74,2,),""),"")</f>
        <v/>
      </c>
      <c r="M174" t="str">
        <f ca="1">IF(COUNTIF(データ整理_活動記録!$F$2:'データ整理_活動記録'!$F174,"この線より上に行を挿入してください。")=0,データ整理_活動記録!N174,"")</f>
        <v/>
      </c>
    </row>
    <row r="175" spans="1:13" x14ac:dyDescent="0.15">
      <c r="A175" s="868" t="str">
        <f ca="1">IF(COUNTIF(データ整理_活動記録!$F$2:'データ整理_活動記録'!$F175,"この線より上に行を挿入してください。")=0,データ整理_活動記録!$B175,"")</f>
        <v/>
      </c>
      <c r="B175" s="997" t="str">
        <f ca="1">IF(COUNTIF(データ整理_活動記録!$F$2:'データ整理_活動記録'!$F175,"この線より上に行を挿入してください。")=0,データ整理_活動記録!$C175,"")</f>
        <v/>
      </c>
      <c r="C175" t="str">
        <f ca="1">IF(COUNTIF(データ整理_活動記録!$F$2:'データ整理_活動記録'!$F175,"この線より上に行を挿入してください。")=0,データ整理_活動記録!D175,"")</f>
        <v/>
      </c>
      <c r="D175" t="str">
        <f ca="1">IF(COUNTIF(データ整理_活動記録!$F$2:'データ整理_活動記録'!$F175,"この線より上に行を挿入してください。")=0,データ整理_活動記録!E175,"")</f>
        <v/>
      </c>
      <c r="E175" t="str">
        <f ca="1">IF(COUNTIF(データ整理_活動記録!$F$2:'データ整理_活動記録'!$F175,"この線より上に行を挿入してください。")=0,データ整理_活動記録!F175,"")</f>
        <v/>
      </c>
      <c r="F175" t="str">
        <f ca="1">IF(COUNTIF(データ整理_活動記録!$F$2:'データ整理_活動記録'!$F175,"この線より上に行を挿入してください。")=0,IFERROR(VLOOKUP(データ整理_活動記録!G175,【選択肢】!$U$3:$V$74,2,),""),"")</f>
        <v/>
      </c>
      <c r="G175" t="str">
        <f ca="1">IF(COUNTIF(データ整理_活動記録!$F$2:'データ整理_活動記録'!$F175,"この線より上に行を挿入してください。")=0,データ整理_活動記録!H175,"")</f>
        <v/>
      </c>
      <c r="H175" t="str">
        <f ca="1">IF(COUNTIF(データ整理_活動記録!$F$2:'データ整理_活動記録'!$F175,"この線より上に行を挿入してください。")=0,IFERROR(VLOOKUP(データ整理_活動記録!I175,【選択肢】!$U$3:$V$74,2,),""),"")</f>
        <v/>
      </c>
      <c r="I175" t="str">
        <f ca="1">IF(COUNTIF(データ整理_活動記録!$F$2:'データ整理_活動記録'!$F175,"この線より上に行を挿入してください。")=0,IFERROR(VLOOKUP(データ整理_活動記録!J175,【選択肢】!$U$3:$V$74,2,),""),"")</f>
        <v/>
      </c>
      <c r="J175" t="str">
        <f ca="1">IF(COUNTIF(データ整理_活動記録!$F$2:'データ整理_活動記録'!$F175,"この線より上に行を挿入してください。")=0,IFERROR(VLOOKUP(データ整理_活動記録!K175,【選択肢】!$U$3:$V$74,2,),""),"")</f>
        <v/>
      </c>
      <c r="K175" t="str">
        <f ca="1">IF(COUNTIF(データ整理_活動記録!$F$2:'データ整理_活動記録'!$F175,"この線より上に行を挿入してください。")=0,IFERROR(VLOOKUP(データ整理_活動記録!L175,【選択肢】!$U$3:$V$74,2,),""),"")</f>
        <v/>
      </c>
      <c r="L175" t="str">
        <f ca="1">IF(COUNTIF(データ整理_活動記録!$F$2:'データ整理_活動記録'!$F175,"この線より上に行を挿入してください。")=0,IFERROR(VLOOKUP(データ整理_活動記録!M175,【選択肢】!$U$3:$V$74,2,),""),"")</f>
        <v/>
      </c>
      <c r="M175" t="str">
        <f ca="1">IF(COUNTIF(データ整理_活動記録!$F$2:'データ整理_活動記録'!$F175,"この線より上に行を挿入してください。")=0,データ整理_活動記録!N175,"")</f>
        <v/>
      </c>
    </row>
    <row r="176" spans="1:13" x14ac:dyDescent="0.15">
      <c r="A176" s="868" t="str">
        <f ca="1">IF(COUNTIF(データ整理_活動記録!$F$2:'データ整理_活動記録'!$F176,"この線より上に行を挿入してください。")=0,データ整理_活動記録!$B176,"")</f>
        <v/>
      </c>
      <c r="B176" s="997" t="str">
        <f ca="1">IF(COUNTIF(データ整理_活動記録!$F$2:'データ整理_活動記録'!$F176,"この線より上に行を挿入してください。")=0,データ整理_活動記録!$C176,"")</f>
        <v/>
      </c>
      <c r="C176" t="str">
        <f ca="1">IF(COUNTIF(データ整理_活動記録!$F$2:'データ整理_活動記録'!$F176,"この線より上に行を挿入してください。")=0,データ整理_活動記録!D176,"")</f>
        <v/>
      </c>
      <c r="D176" t="str">
        <f ca="1">IF(COUNTIF(データ整理_活動記録!$F$2:'データ整理_活動記録'!$F176,"この線より上に行を挿入してください。")=0,データ整理_活動記録!E176,"")</f>
        <v/>
      </c>
      <c r="E176" t="str">
        <f ca="1">IF(COUNTIF(データ整理_活動記録!$F$2:'データ整理_活動記録'!$F176,"この線より上に行を挿入してください。")=0,データ整理_活動記録!F176,"")</f>
        <v/>
      </c>
      <c r="F176" t="str">
        <f ca="1">IF(COUNTIF(データ整理_活動記録!$F$2:'データ整理_活動記録'!$F176,"この線より上に行を挿入してください。")=0,IFERROR(VLOOKUP(データ整理_活動記録!G176,【選択肢】!$U$3:$V$74,2,),""),"")</f>
        <v/>
      </c>
      <c r="G176" t="str">
        <f ca="1">IF(COUNTIF(データ整理_活動記録!$F$2:'データ整理_活動記録'!$F176,"この線より上に行を挿入してください。")=0,データ整理_活動記録!H176,"")</f>
        <v/>
      </c>
      <c r="H176" t="str">
        <f ca="1">IF(COUNTIF(データ整理_活動記録!$F$2:'データ整理_活動記録'!$F176,"この線より上に行を挿入してください。")=0,IFERROR(VLOOKUP(データ整理_活動記録!I176,【選択肢】!$U$3:$V$74,2,),""),"")</f>
        <v/>
      </c>
      <c r="I176" t="str">
        <f ca="1">IF(COUNTIF(データ整理_活動記録!$F$2:'データ整理_活動記録'!$F176,"この線より上に行を挿入してください。")=0,IFERROR(VLOOKUP(データ整理_活動記録!J176,【選択肢】!$U$3:$V$74,2,),""),"")</f>
        <v/>
      </c>
      <c r="J176" t="str">
        <f ca="1">IF(COUNTIF(データ整理_活動記録!$F$2:'データ整理_活動記録'!$F176,"この線より上に行を挿入してください。")=0,IFERROR(VLOOKUP(データ整理_活動記録!K176,【選択肢】!$U$3:$V$74,2,),""),"")</f>
        <v/>
      </c>
      <c r="K176" t="str">
        <f ca="1">IF(COUNTIF(データ整理_活動記録!$F$2:'データ整理_活動記録'!$F176,"この線より上に行を挿入してください。")=0,IFERROR(VLOOKUP(データ整理_活動記録!L176,【選択肢】!$U$3:$V$74,2,),""),"")</f>
        <v/>
      </c>
      <c r="L176" t="str">
        <f ca="1">IF(COUNTIF(データ整理_活動記録!$F$2:'データ整理_活動記録'!$F176,"この線より上に行を挿入してください。")=0,IFERROR(VLOOKUP(データ整理_活動記録!M176,【選択肢】!$U$3:$V$74,2,),""),"")</f>
        <v/>
      </c>
      <c r="M176" t="str">
        <f ca="1">IF(COUNTIF(データ整理_活動記録!$F$2:'データ整理_活動記録'!$F176,"この線より上に行を挿入してください。")=0,データ整理_活動記録!N176,"")</f>
        <v/>
      </c>
    </row>
    <row r="177" spans="1:13" x14ac:dyDescent="0.15">
      <c r="A177" s="868" t="str">
        <f ca="1">IF(COUNTIF(データ整理_活動記録!$F$2:'データ整理_活動記録'!$F177,"この線より上に行を挿入してください。")=0,データ整理_活動記録!$B177,"")</f>
        <v/>
      </c>
      <c r="B177" s="997" t="str">
        <f ca="1">IF(COUNTIF(データ整理_活動記録!$F$2:'データ整理_活動記録'!$F177,"この線より上に行を挿入してください。")=0,データ整理_活動記録!$C177,"")</f>
        <v/>
      </c>
      <c r="C177" t="str">
        <f ca="1">IF(COUNTIF(データ整理_活動記録!$F$2:'データ整理_活動記録'!$F177,"この線より上に行を挿入してください。")=0,データ整理_活動記録!D177,"")</f>
        <v/>
      </c>
      <c r="D177" t="str">
        <f ca="1">IF(COUNTIF(データ整理_活動記録!$F$2:'データ整理_活動記録'!$F177,"この線より上に行を挿入してください。")=0,データ整理_活動記録!E177,"")</f>
        <v/>
      </c>
      <c r="E177" t="str">
        <f ca="1">IF(COUNTIF(データ整理_活動記録!$F$2:'データ整理_活動記録'!$F177,"この線より上に行を挿入してください。")=0,データ整理_活動記録!F177,"")</f>
        <v/>
      </c>
      <c r="F177" t="str">
        <f ca="1">IF(COUNTIF(データ整理_活動記録!$F$2:'データ整理_活動記録'!$F177,"この線より上に行を挿入してください。")=0,IFERROR(VLOOKUP(データ整理_活動記録!G177,【選択肢】!$U$3:$V$74,2,),""),"")</f>
        <v/>
      </c>
      <c r="G177" t="str">
        <f ca="1">IF(COUNTIF(データ整理_活動記録!$F$2:'データ整理_活動記録'!$F177,"この線より上に行を挿入してください。")=0,データ整理_活動記録!H177,"")</f>
        <v/>
      </c>
      <c r="H177" t="str">
        <f ca="1">IF(COUNTIF(データ整理_活動記録!$F$2:'データ整理_活動記録'!$F177,"この線より上に行を挿入してください。")=0,IFERROR(VLOOKUP(データ整理_活動記録!I177,【選択肢】!$U$3:$V$74,2,),""),"")</f>
        <v/>
      </c>
      <c r="I177" t="str">
        <f ca="1">IF(COUNTIF(データ整理_活動記録!$F$2:'データ整理_活動記録'!$F177,"この線より上に行を挿入してください。")=0,IFERROR(VLOOKUP(データ整理_活動記録!J177,【選択肢】!$U$3:$V$74,2,),""),"")</f>
        <v/>
      </c>
      <c r="J177" t="str">
        <f ca="1">IF(COUNTIF(データ整理_活動記録!$F$2:'データ整理_活動記録'!$F177,"この線より上に行を挿入してください。")=0,IFERROR(VLOOKUP(データ整理_活動記録!K177,【選択肢】!$U$3:$V$74,2,),""),"")</f>
        <v/>
      </c>
      <c r="K177" t="str">
        <f ca="1">IF(COUNTIF(データ整理_活動記録!$F$2:'データ整理_活動記録'!$F177,"この線より上に行を挿入してください。")=0,IFERROR(VLOOKUP(データ整理_活動記録!L177,【選択肢】!$U$3:$V$74,2,),""),"")</f>
        <v/>
      </c>
      <c r="L177" t="str">
        <f ca="1">IF(COUNTIF(データ整理_活動記録!$F$2:'データ整理_活動記録'!$F177,"この線より上に行を挿入してください。")=0,IFERROR(VLOOKUP(データ整理_活動記録!M177,【選択肢】!$U$3:$V$74,2,),""),"")</f>
        <v/>
      </c>
      <c r="M177" t="str">
        <f ca="1">IF(COUNTIF(データ整理_活動記録!$F$2:'データ整理_活動記録'!$F177,"この線より上に行を挿入してください。")=0,データ整理_活動記録!N177,"")</f>
        <v/>
      </c>
    </row>
    <row r="178" spans="1:13" x14ac:dyDescent="0.15">
      <c r="A178" s="868" t="str">
        <f ca="1">IF(COUNTIF(データ整理_活動記録!$F$2:'データ整理_活動記録'!$F178,"この線より上に行を挿入してください。")=0,データ整理_活動記録!$B178,"")</f>
        <v/>
      </c>
      <c r="B178" s="997" t="str">
        <f ca="1">IF(COUNTIF(データ整理_活動記録!$F$2:'データ整理_活動記録'!$F178,"この線より上に行を挿入してください。")=0,データ整理_活動記録!$C178,"")</f>
        <v/>
      </c>
      <c r="C178" t="str">
        <f ca="1">IF(COUNTIF(データ整理_活動記録!$F$2:'データ整理_活動記録'!$F178,"この線より上に行を挿入してください。")=0,データ整理_活動記録!D178,"")</f>
        <v/>
      </c>
      <c r="D178" t="str">
        <f ca="1">IF(COUNTIF(データ整理_活動記録!$F$2:'データ整理_活動記録'!$F178,"この線より上に行を挿入してください。")=0,データ整理_活動記録!E178,"")</f>
        <v/>
      </c>
      <c r="E178" t="str">
        <f ca="1">IF(COUNTIF(データ整理_活動記録!$F$2:'データ整理_活動記録'!$F178,"この線より上に行を挿入してください。")=0,データ整理_活動記録!F178,"")</f>
        <v/>
      </c>
      <c r="F178" t="str">
        <f ca="1">IF(COUNTIF(データ整理_活動記録!$F$2:'データ整理_活動記録'!$F178,"この線より上に行を挿入してください。")=0,IFERROR(VLOOKUP(データ整理_活動記録!G178,【選択肢】!$U$3:$V$74,2,),""),"")</f>
        <v/>
      </c>
      <c r="G178" t="str">
        <f ca="1">IF(COUNTIF(データ整理_活動記録!$F$2:'データ整理_活動記録'!$F178,"この線より上に行を挿入してください。")=0,データ整理_活動記録!H178,"")</f>
        <v/>
      </c>
      <c r="H178" t="str">
        <f ca="1">IF(COUNTIF(データ整理_活動記録!$F$2:'データ整理_活動記録'!$F178,"この線より上に行を挿入してください。")=0,IFERROR(VLOOKUP(データ整理_活動記録!I178,【選択肢】!$U$3:$V$74,2,),""),"")</f>
        <v/>
      </c>
      <c r="I178" t="str">
        <f ca="1">IF(COUNTIF(データ整理_活動記録!$F$2:'データ整理_活動記録'!$F178,"この線より上に行を挿入してください。")=0,IFERROR(VLOOKUP(データ整理_活動記録!J178,【選択肢】!$U$3:$V$74,2,),""),"")</f>
        <v/>
      </c>
      <c r="J178" t="str">
        <f ca="1">IF(COUNTIF(データ整理_活動記録!$F$2:'データ整理_活動記録'!$F178,"この線より上に行を挿入してください。")=0,IFERROR(VLOOKUP(データ整理_活動記録!K178,【選択肢】!$U$3:$V$74,2,),""),"")</f>
        <v/>
      </c>
      <c r="K178" t="str">
        <f ca="1">IF(COUNTIF(データ整理_活動記録!$F$2:'データ整理_活動記録'!$F178,"この線より上に行を挿入してください。")=0,IFERROR(VLOOKUP(データ整理_活動記録!L178,【選択肢】!$U$3:$V$74,2,),""),"")</f>
        <v/>
      </c>
      <c r="L178" t="str">
        <f ca="1">IF(COUNTIF(データ整理_活動記録!$F$2:'データ整理_活動記録'!$F178,"この線より上に行を挿入してください。")=0,IFERROR(VLOOKUP(データ整理_活動記録!M178,【選択肢】!$U$3:$V$74,2,),""),"")</f>
        <v/>
      </c>
      <c r="M178" t="str">
        <f ca="1">IF(COUNTIF(データ整理_活動記録!$F$2:'データ整理_活動記録'!$F178,"この線より上に行を挿入してください。")=0,データ整理_活動記録!N178,"")</f>
        <v/>
      </c>
    </row>
    <row r="179" spans="1:13" x14ac:dyDescent="0.15">
      <c r="A179" s="868" t="str">
        <f ca="1">IF(COUNTIF(データ整理_活動記録!$F$2:'データ整理_活動記録'!$F179,"この線より上に行を挿入してください。")=0,データ整理_活動記録!$B179,"")</f>
        <v/>
      </c>
      <c r="B179" s="997" t="str">
        <f ca="1">IF(COUNTIF(データ整理_活動記録!$F$2:'データ整理_活動記録'!$F179,"この線より上に行を挿入してください。")=0,データ整理_活動記録!$C179,"")</f>
        <v/>
      </c>
      <c r="C179" t="str">
        <f ca="1">IF(COUNTIF(データ整理_活動記録!$F$2:'データ整理_活動記録'!$F179,"この線より上に行を挿入してください。")=0,データ整理_活動記録!D179,"")</f>
        <v/>
      </c>
      <c r="D179" t="str">
        <f ca="1">IF(COUNTIF(データ整理_活動記録!$F$2:'データ整理_活動記録'!$F179,"この線より上に行を挿入してください。")=0,データ整理_活動記録!E179,"")</f>
        <v/>
      </c>
      <c r="E179" t="str">
        <f ca="1">IF(COUNTIF(データ整理_活動記録!$F$2:'データ整理_活動記録'!$F179,"この線より上に行を挿入してください。")=0,データ整理_活動記録!F179,"")</f>
        <v/>
      </c>
      <c r="F179" t="str">
        <f ca="1">IF(COUNTIF(データ整理_活動記録!$F$2:'データ整理_活動記録'!$F179,"この線より上に行を挿入してください。")=0,IFERROR(VLOOKUP(データ整理_活動記録!G179,【選択肢】!$U$3:$V$74,2,),""),"")</f>
        <v/>
      </c>
      <c r="G179" t="str">
        <f ca="1">IF(COUNTIF(データ整理_活動記録!$F$2:'データ整理_活動記録'!$F179,"この線より上に行を挿入してください。")=0,データ整理_活動記録!H179,"")</f>
        <v/>
      </c>
      <c r="H179" t="str">
        <f ca="1">IF(COUNTIF(データ整理_活動記録!$F$2:'データ整理_活動記録'!$F179,"この線より上に行を挿入してください。")=0,IFERROR(VLOOKUP(データ整理_活動記録!I179,【選択肢】!$U$3:$V$74,2,),""),"")</f>
        <v/>
      </c>
      <c r="I179" t="str">
        <f ca="1">IF(COUNTIF(データ整理_活動記録!$F$2:'データ整理_活動記録'!$F179,"この線より上に行を挿入してください。")=0,IFERROR(VLOOKUP(データ整理_活動記録!J179,【選択肢】!$U$3:$V$74,2,),""),"")</f>
        <v/>
      </c>
      <c r="J179" t="str">
        <f ca="1">IF(COUNTIF(データ整理_活動記録!$F$2:'データ整理_活動記録'!$F179,"この線より上に行を挿入してください。")=0,IFERROR(VLOOKUP(データ整理_活動記録!K179,【選択肢】!$U$3:$V$74,2,),""),"")</f>
        <v/>
      </c>
      <c r="K179" t="str">
        <f ca="1">IF(COUNTIF(データ整理_活動記録!$F$2:'データ整理_活動記録'!$F179,"この線より上に行を挿入してください。")=0,IFERROR(VLOOKUP(データ整理_活動記録!L179,【選択肢】!$U$3:$V$74,2,),""),"")</f>
        <v/>
      </c>
      <c r="L179" t="str">
        <f ca="1">IF(COUNTIF(データ整理_活動記録!$F$2:'データ整理_活動記録'!$F179,"この線より上に行を挿入してください。")=0,IFERROR(VLOOKUP(データ整理_活動記録!M179,【選択肢】!$U$3:$V$74,2,),""),"")</f>
        <v/>
      </c>
      <c r="M179" t="str">
        <f ca="1">IF(COUNTIF(データ整理_活動記録!$F$2:'データ整理_活動記録'!$F179,"この線より上に行を挿入してください。")=0,データ整理_活動記録!N179,"")</f>
        <v/>
      </c>
    </row>
    <row r="180" spans="1:13" x14ac:dyDescent="0.15">
      <c r="A180" s="868" t="str">
        <f ca="1">IF(COUNTIF(データ整理_活動記録!$F$2:'データ整理_活動記録'!$F180,"この線より上に行を挿入してください。")=0,データ整理_活動記録!$B180,"")</f>
        <v/>
      </c>
      <c r="B180" s="997" t="str">
        <f ca="1">IF(COUNTIF(データ整理_活動記録!$F$2:'データ整理_活動記録'!$F180,"この線より上に行を挿入してください。")=0,データ整理_活動記録!$C180,"")</f>
        <v/>
      </c>
      <c r="C180" t="str">
        <f ca="1">IF(COUNTIF(データ整理_活動記録!$F$2:'データ整理_活動記録'!$F180,"この線より上に行を挿入してください。")=0,データ整理_活動記録!D180,"")</f>
        <v/>
      </c>
      <c r="D180" t="str">
        <f ca="1">IF(COUNTIF(データ整理_活動記録!$F$2:'データ整理_活動記録'!$F180,"この線より上に行を挿入してください。")=0,データ整理_活動記録!E180,"")</f>
        <v/>
      </c>
      <c r="E180" t="str">
        <f ca="1">IF(COUNTIF(データ整理_活動記録!$F$2:'データ整理_活動記録'!$F180,"この線より上に行を挿入してください。")=0,データ整理_活動記録!F180,"")</f>
        <v/>
      </c>
      <c r="F180" t="str">
        <f ca="1">IF(COUNTIF(データ整理_活動記録!$F$2:'データ整理_活動記録'!$F180,"この線より上に行を挿入してください。")=0,IFERROR(VLOOKUP(データ整理_活動記録!G180,【選択肢】!$U$3:$V$74,2,),""),"")</f>
        <v/>
      </c>
      <c r="G180" t="str">
        <f ca="1">IF(COUNTIF(データ整理_活動記録!$F$2:'データ整理_活動記録'!$F180,"この線より上に行を挿入してください。")=0,データ整理_活動記録!H180,"")</f>
        <v/>
      </c>
      <c r="H180" t="str">
        <f ca="1">IF(COUNTIF(データ整理_活動記録!$F$2:'データ整理_活動記録'!$F180,"この線より上に行を挿入してください。")=0,IFERROR(VLOOKUP(データ整理_活動記録!I180,【選択肢】!$U$3:$V$74,2,),""),"")</f>
        <v/>
      </c>
      <c r="I180" t="str">
        <f ca="1">IF(COUNTIF(データ整理_活動記録!$F$2:'データ整理_活動記録'!$F180,"この線より上に行を挿入してください。")=0,IFERROR(VLOOKUP(データ整理_活動記録!J180,【選択肢】!$U$3:$V$74,2,),""),"")</f>
        <v/>
      </c>
      <c r="J180" t="str">
        <f ca="1">IF(COUNTIF(データ整理_活動記録!$F$2:'データ整理_活動記録'!$F180,"この線より上に行を挿入してください。")=0,IFERROR(VLOOKUP(データ整理_活動記録!K180,【選択肢】!$U$3:$V$74,2,),""),"")</f>
        <v/>
      </c>
      <c r="K180" t="str">
        <f ca="1">IF(COUNTIF(データ整理_活動記録!$F$2:'データ整理_活動記録'!$F180,"この線より上に行を挿入してください。")=0,IFERROR(VLOOKUP(データ整理_活動記録!L180,【選択肢】!$U$3:$V$74,2,),""),"")</f>
        <v/>
      </c>
      <c r="L180" t="str">
        <f ca="1">IF(COUNTIF(データ整理_活動記録!$F$2:'データ整理_活動記録'!$F180,"この線より上に行を挿入してください。")=0,IFERROR(VLOOKUP(データ整理_活動記録!M180,【選択肢】!$U$3:$V$74,2,),""),"")</f>
        <v/>
      </c>
      <c r="M180" t="str">
        <f ca="1">IF(COUNTIF(データ整理_活動記録!$F$2:'データ整理_活動記録'!$F180,"この線より上に行を挿入してください。")=0,データ整理_活動記録!N180,"")</f>
        <v/>
      </c>
    </row>
    <row r="181" spans="1:13" x14ac:dyDescent="0.15">
      <c r="A181" s="868" t="str">
        <f ca="1">IF(COUNTIF(データ整理_活動記録!$F$2:'データ整理_活動記録'!$F181,"この線より上に行を挿入してください。")=0,データ整理_活動記録!$B181,"")</f>
        <v/>
      </c>
      <c r="B181" s="997" t="str">
        <f ca="1">IF(COUNTIF(データ整理_活動記録!$F$2:'データ整理_活動記録'!$F181,"この線より上に行を挿入してください。")=0,データ整理_活動記録!$C181,"")</f>
        <v/>
      </c>
      <c r="C181" t="str">
        <f ca="1">IF(COUNTIF(データ整理_活動記録!$F$2:'データ整理_活動記録'!$F181,"この線より上に行を挿入してください。")=0,データ整理_活動記録!D181,"")</f>
        <v/>
      </c>
      <c r="D181" t="str">
        <f ca="1">IF(COUNTIF(データ整理_活動記録!$F$2:'データ整理_活動記録'!$F181,"この線より上に行を挿入してください。")=0,データ整理_活動記録!E181,"")</f>
        <v/>
      </c>
      <c r="E181" t="str">
        <f ca="1">IF(COUNTIF(データ整理_活動記録!$F$2:'データ整理_活動記録'!$F181,"この線より上に行を挿入してください。")=0,データ整理_活動記録!F181,"")</f>
        <v/>
      </c>
      <c r="F181" t="str">
        <f ca="1">IF(COUNTIF(データ整理_活動記録!$F$2:'データ整理_活動記録'!$F181,"この線より上に行を挿入してください。")=0,IFERROR(VLOOKUP(データ整理_活動記録!G181,【選択肢】!$U$3:$V$74,2,),""),"")</f>
        <v/>
      </c>
      <c r="G181" t="str">
        <f ca="1">IF(COUNTIF(データ整理_活動記録!$F$2:'データ整理_活動記録'!$F181,"この線より上に行を挿入してください。")=0,データ整理_活動記録!H181,"")</f>
        <v/>
      </c>
      <c r="H181" t="str">
        <f ca="1">IF(COUNTIF(データ整理_活動記録!$F$2:'データ整理_活動記録'!$F181,"この線より上に行を挿入してください。")=0,IFERROR(VLOOKUP(データ整理_活動記録!I181,【選択肢】!$U$3:$V$74,2,),""),"")</f>
        <v/>
      </c>
      <c r="I181" t="str">
        <f ca="1">IF(COUNTIF(データ整理_活動記録!$F$2:'データ整理_活動記録'!$F181,"この線より上に行を挿入してください。")=0,IFERROR(VLOOKUP(データ整理_活動記録!J181,【選択肢】!$U$3:$V$74,2,),""),"")</f>
        <v/>
      </c>
      <c r="J181" t="str">
        <f ca="1">IF(COUNTIF(データ整理_活動記録!$F$2:'データ整理_活動記録'!$F181,"この線より上に行を挿入してください。")=0,IFERROR(VLOOKUP(データ整理_活動記録!K181,【選択肢】!$U$3:$V$74,2,),""),"")</f>
        <v/>
      </c>
      <c r="K181" t="str">
        <f ca="1">IF(COUNTIF(データ整理_活動記録!$F$2:'データ整理_活動記録'!$F181,"この線より上に行を挿入してください。")=0,IFERROR(VLOOKUP(データ整理_活動記録!L181,【選択肢】!$U$3:$V$74,2,),""),"")</f>
        <v/>
      </c>
      <c r="L181" t="str">
        <f ca="1">IF(COUNTIF(データ整理_活動記録!$F$2:'データ整理_活動記録'!$F181,"この線より上に行を挿入してください。")=0,IFERROR(VLOOKUP(データ整理_活動記録!M181,【選択肢】!$U$3:$V$74,2,),""),"")</f>
        <v/>
      </c>
      <c r="M181" t="str">
        <f ca="1">IF(COUNTIF(データ整理_活動記録!$F$2:'データ整理_活動記録'!$F181,"この線より上に行を挿入してください。")=0,データ整理_活動記録!N181,"")</f>
        <v/>
      </c>
    </row>
    <row r="182" spans="1:13" x14ac:dyDescent="0.15">
      <c r="A182" s="868" t="str">
        <f ca="1">IF(COUNTIF(データ整理_活動記録!$F$2:'データ整理_活動記録'!$F182,"この線より上に行を挿入してください。")=0,データ整理_活動記録!$B182,"")</f>
        <v/>
      </c>
      <c r="B182" s="997" t="str">
        <f ca="1">IF(COUNTIF(データ整理_活動記録!$F$2:'データ整理_活動記録'!$F182,"この線より上に行を挿入してください。")=0,データ整理_活動記録!$C182,"")</f>
        <v/>
      </c>
      <c r="C182" t="str">
        <f ca="1">IF(COUNTIF(データ整理_活動記録!$F$2:'データ整理_活動記録'!$F182,"この線より上に行を挿入してください。")=0,データ整理_活動記録!D182,"")</f>
        <v/>
      </c>
      <c r="D182" t="str">
        <f ca="1">IF(COUNTIF(データ整理_活動記録!$F$2:'データ整理_活動記録'!$F182,"この線より上に行を挿入してください。")=0,データ整理_活動記録!E182,"")</f>
        <v/>
      </c>
      <c r="E182" t="str">
        <f ca="1">IF(COUNTIF(データ整理_活動記録!$F$2:'データ整理_活動記録'!$F182,"この線より上に行を挿入してください。")=0,データ整理_活動記録!F182,"")</f>
        <v/>
      </c>
      <c r="F182" t="str">
        <f ca="1">IF(COUNTIF(データ整理_活動記録!$F$2:'データ整理_活動記録'!$F182,"この線より上に行を挿入してください。")=0,IFERROR(VLOOKUP(データ整理_活動記録!G182,【選択肢】!$U$3:$V$74,2,),""),"")</f>
        <v/>
      </c>
      <c r="G182" t="str">
        <f ca="1">IF(COUNTIF(データ整理_活動記録!$F$2:'データ整理_活動記録'!$F182,"この線より上に行を挿入してください。")=0,データ整理_活動記録!H182,"")</f>
        <v/>
      </c>
      <c r="H182" t="str">
        <f ca="1">IF(COUNTIF(データ整理_活動記録!$F$2:'データ整理_活動記録'!$F182,"この線より上に行を挿入してください。")=0,IFERROR(VLOOKUP(データ整理_活動記録!I182,【選択肢】!$U$3:$V$74,2,),""),"")</f>
        <v/>
      </c>
      <c r="I182" t="str">
        <f ca="1">IF(COUNTIF(データ整理_活動記録!$F$2:'データ整理_活動記録'!$F182,"この線より上に行を挿入してください。")=0,IFERROR(VLOOKUP(データ整理_活動記録!J182,【選択肢】!$U$3:$V$74,2,),""),"")</f>
        <v/>
      </c>
      <c r="J182" t="str">
        <f ca="1">IF(COUNTIF(データ整理_活動記録!$F$2:'データ整理_活動記録'!$F182,"この線より上に行を挿入してください。")=0,IFERROR(VLOOKUP(データ整理_活動記録!K182,【選択肢】!$U$3:$V$74,2,),""),"")</f>
        <v/>
      </c>
      <c r="K182" t="str">
        <f ca="1">IF(COUNTIF(データ整理_活動記録!$F$2:'データ整理_活動記録'!$F182,"この線より上に行を挿入してください。")=0,IFERROR(VLOOKUP(データ整理_活動記録!L182,【選択肢】!$U$3:$V$74,2,),""),"")</f>
        <v/>
      </c>
      <c r="L182" t="str">
        <f ca="1">IF(COUNTIF(データ整理_活動記録!$F$2:'データ整理_活動記録'!$F182,"この線より上に行を挿入してください。")=0,IFERROR(VLOOKUP(データ整理_活動記録!M182,【選択肢】!$U$3:$V$74,2,),""),"")</f>
        <v/>
      </c>
      <c r="M182" t="str">
        <f ca="1">IF(COUNTIF(データ整理_活動記録!$F$2:'データ整理_活動記録'!$F182,"この線より上に行を挿入してください。")=0,データ整理_活動記録!N182,"")</f>
        <v/>
      </c>
    </row>
    <row r="183" spans="1:13" x14ac:dyDescent="0.15">
      <c r="A183" s="868" t="str">
        <f ca="1">IF(COUNTIF(データ整理_活動記録!$F$2:'データ整理_活動記録'!$F183,"この線より上に行を挿入してください。")=0,データ整理_活動記録!$B183,"")</f>
        <v/>
      </c>
      <c r="B183" s="997" t="str">
        <f ca="1">IF(COUNTIF(データ整理_活動記録!$F$2:'データ整理_活動記録'!$F183,"この線より上に行を挿入してください。")=0,データ整理_活動記録!$C183,"")</f>
        <v/>
      </c>
      <c r="C183" t="str">
        <f ca="1">IF(COUNTIF(データ整理_活動記録!$F$2:'データ整理_活動記録'!$F183,"この線より上に行を挿入してください。")=0,データ整理_活動記録!D183,"")</f>
        <v/>
      </c>
      <c r="D183" t="str">
        <f ca="1">IF(COUNTIF(データ整理_活動記録!$F$2:'データ整理_活動記録'!$F183,"この線より上に行を挿入してください。")=0,データ整理_活動記録!E183,"")</f>
        <v/>
      </c>
      <c r="E183" t="str">
        <f ca="1">IF(COUNTIF(データ整理_活動記録!$F$2:'データ整理_活動記録'!$F183,"この線より上に行を挿入してください。")=0,データ整理_活動記録!F183,"")</f>
        <v/>
      </c>
      <c r="F183" t="str">
        <f ca="1">IF(COUNTIF(データ整理_活動記録!$F$2:'データ整理_活動記録'!$F183,"この線より上に行を挿入してください。")=0,IFERROR(VLOOKUP(データ整理_活動記録!G183,【選択肢】!$U$3:$V$74,2,),""),"")</f>
        <v/>
      </c>
      <c r="G183" t="str">
        <f ca="1">IF(COUNTIF(データ整理_活動記録!$F$2:'データ整理_活動記録'!$F183,"この線より上に行を挿入してください。")=0,データ整理_活動記録!H183,"")</f>
        <v/>
      </c>
      <c r="H183" t="str">
        <f ca="1">IF(COUNTIF(データ整理_活動記録!$F$2:'データ整理_活動記録'!$F183,"この線より上に行を挿入してください。")=0,IFERROR(VLOOKUP(データ整理_活動記録!I183,【選択肢】!$U$3:$V$74,2,),""),"")</f>
        <v/>
      </c>
      <c r="I183" t="str">
        <f ca="1">IF(COUNTIF(データ整理_活動記録!$F$2:'データ整理_活動記録'!$F183,"この線より上に行を挿入してください。")=0,IFERROR(VLOOKUP(データ整理_活動記録!J183,【選択肢】!$U$3:$V$74,2,),""),"")</f>
        <v/>
      </c>
      <c r="J183" t="str">
        <f ca="1">IF(COUNTIF(データ整理_活動記録!$F$2:'データ整理_活動記録'!$F183,"この線より上に行を挿入してください。")=0,IFERROR(VLOOKUP(データ整理_活動記録!K183,【選択肢】!$U$3:$V$74,2,),""),"")</f>
        <v/>
      </c>
      <c r="K183" t="str">
        <f ca="1">IF(COUNTIF(データ整理_活動記録!$F$2:'データ整理_活動記録'!$F183,"この線より上に行を挿入してください。")=0,IFERROR(VLOOKUP(データ整理_活動記録!L183,【選択肢】!$U$3:$V$74,2,),""),"")</f>
        <v/>
      </c>
      <c r="L183" t="str">
        <f ca="1">IF(COUNTIF(データ整理_活動記録!$F$2:'データ整理_活動記録'!$F183,"この線より上に行を挿入してください。")=0,IFERROR(VLOOKUP(データ整理_活動記録!M183,【選択肢】!$U$3:$V$74,2,),""),"")</f>
        <v/>
      </c>
      <c r="M183" t="str">
        <f ca="1">IF(COUNTIF(データ整理_活動記録!$F$2:'データ整理_活動記録'!$F183,"この線より上に行を挿入してください。")=0,データ整理_活動記録!N183,"")</f>
        <v/>
      </c>
    </row>
    <row r="184" spans="1:13" x14ac:dyDescent="0.15">
      <c r="A184" s="868" t="str">
        <f ca="1">IF(COUNTIF(データ整理_活動記録!$F$2:'データ整理_活動記録'!$F184,"この線より上に行を挿入してください。")=0,データ整理_活動記録!$B184,"")</f>
        <v/>
      </c>
      <c r="B184" s="997" t="str">
        <f ca="1">IF(COUNTIF(データ整理_活動記録!$F$2:'データ整理_活動記録'!$F184,"この線より上に行を挿入してください。")=0,データ整理_活動記録!$C184,"")</f>
        <v/>
      </c>
      <c r="C184" t="str">
        <f ca="1">IF(COUNTIF(データ整理_活動記録!$F$2:'データ整理_活動記録'!$F184,"この線より上に行を挿入してください。")=0,データ整理_活動記録!D184,"")</f>
        <v/>
      </c>
      <c r="D184" t="str">
        <f ca="1">IF(COUNTIF(データ整理_活動記録!$F$2:'データ整理_活動記録'!$F184,"この線より上に行を挿入してください。")=0,データ整理_活動記録!E184,"")</f>
        <v/>
      </c>
      <c r="E184" t="str">
        <f ca="1">IF(COUNTIF(データ整理_活動記録!$F$2:'データ整理_活動記録'!$F184,"この線より上に行を挿入してください。")=0,データ整理_活動記録!F184,"")</f>
        <v/>
      </c>
      <c r="F184" t="str">
        <f ca="1">IF(COUNTIF(データ整理_活動記録!$F$2:'データ整理_活動記録'!$F184,"この線より上に行を挿入してください。")=0,IFERROR(VLOOKUP(データ整理_活動記録!G184,【選択肢】!$U$3:$V$74,2,),""),"")</f>
        <v/>
      </c>
      <c r="G184" t="str">
        <f ca="1">IF(COUNTIF(データ整理_活動記録!$F$2:'データ整理_活動記録'!$F184,"この線より上に行を挿入してください。")=0,データ整理_活動記録!H184,"")</f>
        <v/>
      </c>
      <c r="H184" t="str">
        <f ca="1">IF(COUNTIF(データ整理_活動記録!$F$2:'データ整理_活動記録'!$F184,"この線より上に行を挿入してください。")=0,IFERROR(VLOOKUP(データ整理_活動記録!I184,【選択肢】!$U$3:$V$74,2,),""),"")</f>
        <v/>
      </c>
      <c r="I184" t="str">
        <f ca="1">IF(COUNTIF(データ整理_活動記録!$F$2:'データ整理_活動記録'!$F184,"この線より上に行を挿入してください。")=0,IFERROR(VLOOKUP(データ整理_活動記録!J184,【選択肢】!$U$3:$V$74,2,),""),"")</f>
        <v/>
      </c>
      <c r="J184" t="str">
        <f ca="1">IF(COUNTIF(データ整理_活動記録!$F$2:'データ整理_活動記録'!$F184,"この線より上に行を挿入してください。")=0,IFERROR(VLOOKUP(データ整理_活動記録!K184,【選択肢】!$U$3:$V$74,2,),""),"")</f>
        <v/>
      </c>
      <c r="K184" t="str">
        <f ca="1">IF(COUNTIF(データ整理_活動記録!$F$2:'データ整理_活動記録'!$F184,"この線より上に行を挿入してください。")=0,IFERROR(VLOOKUP(データ整理_活動記録!L184,【選択肢】!$U$3:$V$74,2,),""),"")</f>
        <v/>
      </c>
      <c r="L184" t="str">
        <f ca="1">IF(COUNTIF(データ整理_活動記録!$F$2:'データ整理_活動記録'!$F184,"この線より上に行を挿入してください。")=0,IFERROR(VLOOKUP(データ整理_活動記録!M184,【選択肢】!$U$3:$V$74,2,),""),"")</f>
        <v/>
      </c>
      <c r="M184" t="str">
        <f ca="1">IF(COUNTIF(データ整理_活動記録!$F$2:'データ整理_活動記録'!$F184,"この線より上に行を挿入してください。")=0,データ整理_活動記録!N184,"")</f>
        <v/>
      </c>
    </row>
    <row r="185" spans="1:13" x14ac:dyDescent="0.15">
      <c r="A185" s="868" t="str">
        <f ca="1">IF(COUNTIF(データ整理_活動記録!$F$2:'データ整理_活動記録'!$F185,"この線より上に行を挿入してください。")=0,データ整理_活動記録!$B185,"")</f>
        <v/>
      </c>
      <c r="B185" s="997" t="str">
        <f ca="1">IF(COUNTIF(データ整理_活動記録!$F$2:'データ整理_活動記録'!$F185,"この線より上に行を挿入してください。")=0,データ整理_活動記録!$C185,"")</f>
        <v/>
      </c>
      <c r="C185" t="str">
        <f ca="1">IF(COUNTIF(データ整理_活動記録!$F$2:'データ整理_活動記録'!$F185,"この線より上に行を挿入してください。")=0,データ整理_活動記録!D185,"")</f>
        <v/>
      </c>
      <c r="D185" t="str">
        <f ca="1">IF(COUNTIF(データ整理_活動記録!$F$2:'データ整理_活動記録'!$F185,"この線より上に行を挿入してください。")=0,データ整理_活動記録!E185,"")</f>
        <v/>
      </c>
      <c r="E185" t="str">
        <f ca="1">IF(COUNTIF(データ整理_活動記録!$F$2:'データ整理_活動記録'!$F185,"この線より上に行を挿入してください。")=0,データ整理_活動記録!F185,"")</f>
        <v/>
      </c>
      <c r="F185" t="str">
        <f ca="1">IF(COUNTIF(データ整理_活動記録!$F$2:'データ整理_活動記録'!$F185,"この線より上に行を挿入してください。")=0,IFERROR(VLOOKUP(データ整理_活動記録!G185,【選択肢】!$U$3:$V$74,2,),""),"")</f>
        <v/>
      </c>
      <c r="G185" t="str">
        <f ca="1">IF(COUNTIF(データ整理_活動記録!$F$2:'データ整理_活動記録'!$F185,"この線より上に行を挿入してください。")=0,データ整理_活動記録!H185,"")</f>
        <v/>
      </c>
      <c r="H185" t="str">
        <f ca="1">IF(COUNTIF(データ整理_活動記録!$F$2:'データ整理_活動記録'!$F185,"この線より上に行を挿入してください。")=0,IFERROR(VLOOKUP(データ整理_活動記録!I185,【選択肢】!$U$3:$V$74,2,),""),"")</f>
        <v/>
      </c>
      <c r="I185" t="str">
        <f ca="1">IF(COUNTIF(データ整理_活動記録!$F$2:'データ整理_活動記録'!$F185,"この線より上に行を挿入してください。")=0,IFERROR(VLOOKUP(データ整理_活動記録!J185,【選択肢】!$U$3:$V$74,2,),""),"")</f>
        <v/>
      </c>
      <c r="J185" t="str">
        <f ca="1">IF(COUNTIF(データ整理_活動記録!$F$2:'データ整理_活動記録'!$F185,"この線より上に行を挿入してください。")=0,IFERROR(VLOOKUP(データ整理_活動記録!K185,【選択肢】!$U$3:$V$74,2,),""),"")</f>
        <v/>
      </c>
      <c r="K185" t="str">
        <f ca="1">IF(COUNTIF(データ整理_活動記録!$F$2:'データ整理_活動記録'!$F185,"この線より上に行を挿入してください。")=0,IFERROR(VLOOKUP(データ整理_活動記録!L185,【選択肢】!$U$3:$V$74,2,),""),"")</f>
        <v/>
      </c>
      <c r="L185" t="str">
        <f ca="1">IF(COUNTIF(データ整理_活動記録!$F$2:'データ整理_活動記録'!$F185,"この線より上に行を挿入してください。")=0,IFERROR(VLOOKUP(データ整理_活動記録!M185,【選択肢】!$U$3:$V$74,2,),""),"")</f>
        <v/>
      </c>
      <c r="M185" t="str">
        <f ca="1">IF(COUNTIF(データ整理_活動記録!$F$2:'データ整理_活動記録'!$F185,"この線より上に行を挿入してください。")=0,データ整理_活動記録!N185,"")</f>
        <v/>
      </c>
    </row>
    <row r="186" spans="1:13" x14ac:dyDescent="0.15">
      <c r="A186" s="868" t="str">
        <f ca="1">IF(COUNTIF(データ整理_活動記録!$F$2:'データ整理_活動記録'!$F186,"この線より上に行を挿入してください。")=0,データ整理_活動記録!$B186,"")</f>
        <v/>
      </c>
      <c r="B186" s="997" t="str">
        <f ca="1">IF(COUNTIF(データ整理_活動記録!$F$2:'データ整理_活動記録'!$F186,"この線より上に行を挿入してください。")=0,データ整理_活動記録!$C186,"")</f>
        <v/>
      </c>
      <c r="C186" t="str">
        <f ca="1">IF(COUNTIF(データ整理_活動記録!$F$2:'データ整理_活動記録'!$F186,"この線より上に行を挿入してください。")=0,データ整理_活動記録!D186,"")</f>
        <v/>
      </c>
      <c r="D186" t="str">
        <f ca="1">IF(COUNTIF(データ整理_活動記録!$F$2:'データ整理_活動記録'!$F186,"この線より上に行を挿入してください。")=0,データ整理_活動記録!E186,"")</f>
        <v/>
      </c>
      <c r="E186" t="str">
        <f ca="1">IF(COUNTIF(データ整理_活動記録!$F$2:'データ整理_活動記録'!$F186,"この線より上に行を挿入してください。")=0,データ整理_活動記録!F186,"")</f>
        <v/>
      </c>
      <c r="F186" t="str">
        <f ca="1">IF(COUNTIF(データ整理_活動記録!$F$2:'データ整理_活動記録'!$F186,"この線より上に行を挿入してください。")=0,IFERROR(VLOOKUP(データ整理_活動記録!G186,【選択肢】!$U$3:$V$74,2,),""),"")</f>
        <v/>
      </c>
      <c r="G186" t="str">
        <f ca="1">IF(COUNTIF(データ整理_活動記録!$F$2:'データ整理_活動記録'!$F186,"この線より上に行を挿入してください。")=0,データ整理_活動記録!H186,"")</f>
        <v/>
      </c>
      <c r="H186" t="str">
        <f ca="1">IF(COUNTIF(データ整理_活動記録!$F$2:'データ整理_活動記録'!$F186,"この線より上に行を挿入してください。")=0,IFERROR(VLOOKUP(データ整理_活動記録!I186,【選択肢】!$U$3:$V$74,2,),""),"")</f>
        <v/>
      </c>
      <c r="I186" t="str">
        <f ca="1">IF(COUNTIF(データ整理_活動記録!$F$2:'データ整理_活動記録'!$F186,"この線より上に行を挿入してください。")=0,IFERROR(VLOOKUP(データ整理_活動記録!J186,【選択肢】!$U$3:$V$74,2,),""),"")</f>
        <v/>
      </c>
      <c r="J186" t="str">
        <f ca="1">IF(COUNTIF(データ整理_活動記録!$F$2:'データ整理_活動記録'!$F186,"この線より上に行を挿入してください。")=0,IFERROR(VLOOKUP(データ整理_活動記録!K186,【選択肢】!$U$3:$V$74,2,),""),"")</f>
        <v/>
      </c>
      <c r="K186" t="str">
        <f ca="1">IF(COUNTIF(データ整理_活動記録!$F$2:'データ整理_活動記録'!$F186,"この線より上に行を挿入してください。")=0,IFERROR(VLOOKUP(データ整理_活動記録!L186,【選択肢】!$U$3:$V$74,2,),""),"")</f>
        <v/>
      </c>
      <c r="L186" t="str">
        <f ca="1">IF(COUNTIF(データ整理_活動記録!$F$2:'データ整理_活動記録'!$F186,"この線より上に行を挿入してください。")=0,IFERROR(VLOOKUP(データ整理_活動記録!M186,【選択肢】!$U$3:$V$74,2,),""),"")</f>
        <v/>
      </c>
      <c r="M186" t="str">
        <f ca="1">IF(COUNTIF(データ整理_活動記録!$F$2:'データ整理_活動記録'!$F186,"この線より上に行を挿入してください。")=0,データ整理_活動記録!N186,"")</f>
        <v/>
      </c>
    </row>
    <row r="187" spans="1:13" x14ac:dyDescent="0.15">
      <c r="A187" s="868" t="str">
        <f ca="1">IF(COUNTIF(データ整理_活動記録!$F$2:'データ整理_活動記録'!$F187,"この線より上に行を挿入してください。")=0,データ整理_活動記録!$B187,"")</f>
        <v/>
      </c>
      <c r="B187" s="997" t="str">
        <f ca="1">IF(COUNTIF(データ整理_活動記録!$F$2:'データ整理_活動記録'!$F187,"この線より上に行を挿入してください。")=0,データ整理_活動記録!$C187,"")</f>
        <v/>
      </c>
      <c r="C187" t="str">
        <f ca="1">IF(COUNTIF(データ整理_活動記録!$F$2:'データ整理_活動記録'!$F187,"この線より上に行を挿入してください。")=0,データ整理_活動記録!D187,"")</f>
        <v/>
      </c>
      <c r="D187" t="str">
        <f ca="1">IF(COUNTIF(データ整理_活動記録!$F$2:'データ整理_活動記録'!$F187,"この線より上に行を挿入してください。")=0,データ整理_活動記録!E187,"")</f>
        <v/>
      </c>
      <c r="E187" t="str">
        <f ca="1">IF(COUNTIF(データ整理_活動記録!$F$2:'データ整理_活動記録'!$F187,"この線より上に行を挿入してください。")=0,データ整理_活動記録!F187,"")</f>
        <v/>
      </c>
      <c r="F187" t="str">
        <f ca="1">IF(COUNTIF(データ整理_活動記録!$F$2:'データ整理_活動記録'!$F187,"この線より上に行を挿入してください。")=0,IFERROR(VLOOKUP(データ整理_活動記録!G187,【選択肢】!$U$3:$V$74,2,),""),"")</f>
        <v/>
      </c>
      <c r="G187" t="str">
        <f ca="1">IF(COUNTIF(データ整理_活動記録!$F$2:'データ整理_活動記録'!$F187,"この線より上に行を挿入してください。")=0,データ整理_活動記録!H187,"")</f>
        <v/>
      </c>
      <c r="H187" t="str">
        <f ca="1">IF(COUNTIF(データ整理_活動記録!$F$2:'データ整理_活動記録'!$F187,"この線より上に行を挿入してください。")=0,IFERROR(VLOOKUP(データ整理_活動記録!I187,【選択肢】!$U$3:$V$74,2,),""),"")</f>
        <v/>
      </c>
      <c r="I187" t="str">
        <f ca="1">IF(COUNTIF(データ整理_活動記録!$F$2:'データ整理_活動記録'!$F187,"この線より上に行を挿入してください。")=0,IFERROR(VLOOKUP(データ整理_活動記録!J187,【選択肢】!$U$3:$V$74,2,),""),"")</f>
        <v/>
      </c>
      <c r="J187" t="str">
        <f ca="1">IF(COUNTIF(データ整理_活動記録!$F$2:'データ整理_活動記録'!$F187,"この線より上に行を挿入してください。")=0,IFERROR(VLOOKUP(データ整理_活動記録!K187,【選択肢】!$U$3:$V$74,2,),""),"")</f>
        <v/>
      </c>
      <c r="K187" t="str">
        <f ca="1">IF(COUNTIF(データ整理_活動記録!$F$2:'データ整理_活動記録'!$F187,"この線より上に行を挿入してください。")=0,IFERROR(VLOOKUP(データ整理_活動記録!L187,【選択肢】!$U$3:$V$74,2,),""),"")</f>
        <v/>
      </c>
      <c r="L187" t="str">
        <f ca="1">IF(COUNTIF(データ整理_活動記録!$F$2:'データ整理_活動記録'!$F187,"この線より上に行を挿入してください。")=0,IFERROR(VLOOKUP(データ整理_活動記録!M187,【選択肢】!$U$3:$V$74,2,),""),"")</f>
        <v/>
      </c>
      <c r="M187" t="str">
        <f ca="1">IF(COUNTIF(データ整理_活動記録!$F$2:'データ整理_活動記録'!$F187,"この線より上に行を挿入してください。")=0,データ整理_活動記録!N187,"")</f>
        <v/>
      </c>
    </row>
    <row r="188" spans="1:13" x14ac:dyDescent="0.15">
      <c r="A188" s="868" t="str">
        <f ca="1">IF(COUNTIF(データ整理_活動記録!$F$2:'データ整理_活動記録'!$F188,"この線より上に行を挿入してください。")=0,データ整理_活動記録!$B188,"")</f>
        <v/>
      </c>
      <c r="B188" s="997" t="str">
        <f ca="1">IF(COUNTIF(データ整理_活動記録!$F$2:'データ整理_活動記録'!$F188,"この線より上に行を挿入してください。")=0,データ整理_活動記録!$C188,"")</f>
        <v/>
      </c>
      <c r="C188" t="str">
        <f ca="1">IF(COUNTIF(データ整理_活動記録!$F$2:'データ整理_活動記録'!$F188,"この線より上に行を挿入してください。")=0,データ整理_活動記録!D188,"")</f>
        <v/>
      </c>
      <c r="D188" t="str">
        <f ca="1">IF(COUNTIF(データ整理_活動記録!$F$2:'データ整理_活動記録'!$F188,"この線より上に行を挿入してください。")=0,データ整理_活動記録!E188,"")</f>
        <v/>
      </c>
      <c r="E188" t="str">
        <f ca="1">IF(COUNTIF(データ整理_活動記録!$F$2:'データ整理_活動記録'!$F188,"この線より上に行を挿入してください。")=0,データ整理_活動記録!F188,"")</f>
        <v/>
      </c>
      <c r="F188" t="str">
        <f ca="1">IF(COUNTIF(データ整理_活動記録!$F$2:'データ整理_活動記録'!$F188,"この線より上に行を挿入してください。")=0,IFERROR(VLOOKUP(データ整理_活動記録!G188,【選択肢】!$U$3:$V$74,2,),""),"")</f>
        <v/>
      </c>
      <c r="G188" t="str">
        <f ca="1">IF(COUNTIF(データ整理_活動記録!$F$2:'データ整理_活動記録'!$F188,"この線より上に行を挿入してください。")=0,データ整理_活動記録!H188,"")</f>
        <v/>
      </c>
      <c r="H188" t="str">
        <f ca="1">IF(COUNTIF(データ整理_活動記録!$F$2:'データ整理_活動記録'!$F188,"この線より上に行を挿入してください。")=0,IFERROR(VLOOKUP(データ整理_活動記録!I188,【選択肢】!$U$3:$V$74,2,),""),"")</f>
        <v/>
      </c>
      <c r="I188" t="str">
        <f ca="1">IF(COUNTIF(データ整理_活動記録!$F$2:'データ整理_活動記録'!$F188,"この線より上に行を挿入してください。")=0,IFERROR(VLOOKUP(データ整理_活動記録!J188,【選択肢】!$U$3:$V$74,2,),""),"")</f>
        <v/>
      </c>
      <c r="J188" t="str">
        <f ca="1">IF(COUNTIF(データ整理_活動記録!$F$2:'データ整理_活動記録'!$F188,"この線より上に行を挿入してください。")=0,IFERROR(VLOOKUP(データ整理_活動記録!K188,【選択肢】!$U$3:$V$74,2,),""),"")</f>
        <v/>
      </c>
      <c r="K188" t="str">
        <f ca="1">IF(COUNTIF(データ整理_活動記録!$F$2:'データ整理_活動記録'!$F188,"この線より上に行を挿入してください。")=0,IFERROR(VLOOKUP(データ整理_活動記録!L188,【選択肢】!$U$3:$V$74,2,),""),"")</f>
        <v/>
      </c>
      <c r="L188" t="str">
        <f ca="1">IF(COUNTIF(データ整理_活動記録!$F$2:'データ整理_活動記録'!$F188,"この線より上に行を挿入してください。")=0,IFERROR(VLOOKUP(データ整理_活動記録!M188,【選択肢】!$U$3:$V$74,2,),""),"")</f>
        <v/>
      </c>
      <c r="M188" t="str">
        <f ca="1">IF(COUNTIF(データ整理_活動記録!$F$2:'データ整理_活動記録'!$F188,"この線より上に行を挿入してください。")=0,データ整理_活動記録!N188,"")</f>
        <v/>
      </c>
    </row>
    <row r="189" spans="1:13" x14ac:dyDescent="0.15">
      <c r="A189" s="868" t="str">
        <f ca="1">IF(COUNTIF(データ整理_活動記録!$F$2:'データ整理_活動記録'!$F189,"この線より上に行を挿入してください。")=0,データ整理_活動記録!$B189,"")</f>
        <v/>
      </c>
      <c r="B189" s="997" t="str">
        <f ca="1">IF(COUNTIF(データ整理_活動記録!$F$2:'データ整理_活動記録'!$F189,"この線より上に行を挿入してください。")=0,データ整理_活動記録!$C189,"")</f>
        <v/>
      </c>
      <c r="C189" t="str">
        <f ca="1">IF(COUNTIF(データ整理_活動記録!$F$2:'データ整理_活動記録'!$F189,"この線より上に行を挿入してください。")=0,データ整理_活動記録!D189,"")</f>
        <v/>
      </c>
      <c r="D189" t="str">
        <f ca="1">IF(COUNTIF(データ整理_活動記録!$F$2:'データ整理_活動記録'!$F189,"この線より上に行を挿入してください。")=0,データ整理_活動記録!E189,"")</f>
        <v/>
      </c>
      <c r="E189" t="str">
        <f ca="1">IF(COUNTIF(データ整理_活動記録!$F$2:'データ整理_活動記録'!$F189,"この線より上に行を挿入してください。")=0,データ整理_活動記録!F189,"")</f>
        <v/>
      </c>
      <c r="F189" t="str">
        <f ca="1">IF(COUNTIF(データ整理_活動記録!$F$2:'データ整理_活動記録'!$F189,"この線より上に行を挿入してください。")=0,IFERROR(VLOOKUP(データ整理_活動記録!G189,【選択肢】!$U$3:$V$74,2,),""),"")</f>
        <v/>
      </c>
      <c r="G189" t="str">
        <f ca="1">IF(COUNTIF(データ整理_活動記録!$F$2:'データ整理_活動記録'!$F189,"この線より上に行を挿入してください。")=0,データ整理_活動記録!H189,"")</f>
        <v/>
      </c>
      <c r="H189" t="str">
        <f ca="1">IF(COUNTIF(データ整理_活動記録!$F$2:'データ整理_活動記録'!$F189,"この線より上に行を挿入してください。")=0,IFERROR(VLOOKUP(データ整理_活動記録!I189,【選択肢】!$U$3:$V$74,2,),""),"")</f>
        <v/>
      </c>
      <c r="I189" t="str">
        <f ca="1">IF(COUNTIF(データ整理_活動記録!$F$2:'データ整理_活動記録'!$F189,"この線より上に行を挿入してください。")=0,IFERROR(VLOOKUP(データ整理_活動記録!J189,【選択肢】!$U$3:$V$74,2,),""),"")</f>
        <v/>
      </c>
      <c r="J189" t="str">
        <f ca="1">IF(COUNTIF(データ整理_活動記録!$F$2:'データ整理_活動記録'!$F189,"この線より上に行を挿入してください。")=0,IFERROR(VLOOKUP(データ整理_活動記録!K189,【選択肢】!$U$3:$V$74,2,),""),"")</f>
        <v/>
      </c>
      <c r="K189" t="str">
        <f ca="1">IF(COUNTIF(データ整理_活動記録!$F$2:'データ整理_活動記録'!$F189,"この線より上に行を挿入してください。")=0,IFERROR(VLOOKUP(データ整理_活動記録!L189,【選択肢】!$U$3:$V$74,2,),""),"")</f>
        <v/>
      </c>
      <c r="L189" t="str">
        <f ca="1">IF(COUNTIF(データ整理_活動記録!$F$2:'データ整理_活動記録'!$F189,"この線より上に行を挿入してください。")=0,IFERROR(VLOOKUP(データ整理_活動記録!M189,【選択肢】!$U$3:$V$74,2,),""),"")</f>
        <v/>
      </c>
      <c r="M189" t="str">
        <f ca="1">IF(COUNTIF(データ整理_活動記録!$F$2:'データ整理_活動記録'!$F189,"この線より上に行を挿入してください。")=0,データ整理_活動記録!N189,"")</f>
        <v/>
      </c>
    </row>
    <row r="190" spans="1:13" x14ac:dyDescent="0.15">
      <c r="A190" s="868" t="str">
        <f ca="1">IF(COUNTIF(データ整理_活動記録!$F$2:'データ整理_活動記録'!$F190,"この線より上に行を挿入してください。")=0,データ整理_活動記録!$B190,"")</f>
        <v/>
      </c>
      <c r="B190" s="997" t="str">
        <f ca="1">IF(COUNTIF(データ整理_活動記録!$F$2:'データ整理_活動記録'!$F190,"この線より上に行を挿入してください。")=0,データ整理_活動記録!$C190,"")</f>
        <v/>
      </c>
      <c r="C190" t="str">
        <f ca="1">IF(COUNTIF(データ整理_活動記録!$F$2:'データ整理_活動記録'!$F190,"この線より上に行を挿入してください。")=0,データ整理_活動記録!D190,"")</f>
        <v/>
      </c>
      <c r="D190" t="str">
        <f ca="1">IF(COUNTIF(データ整理_活動記録!$F$2:'データ整理_活動記録'!$F190,"この線より上に行を挿入してください。")=0,データ整理_活動記録!E190,"")</f>
        <v/>
      </c>
      <c r="E190" t="str">
        <f ca="1">IF(COUNTIF(データ整理_活動記録!$F$2:'データ整理_活動記録'!$F190,"この線より上に行を挿入してください。")=0,データ整理_活動記録!F190,"")</f>
        <v/>
      </c>
      <c r="F190" t="str">
        <f ca="1">IF(COUNTIF(データ整理_活動記録!$F$2:'データ整理_活動記録'!$F190,"この線より上に行を挿入してください。")=0,IFERROR(VLOOKUP(データ整理_活動記録!G190,【選択肢】!$U$3:$V$74,2,),""),"")</f>
        <v/>
      </c>
      <c r="G190" t="str">
        <f ca="1">IF(COUNTIF(データ整理_活動記録!$F$2:'データ整理_活動記録'!$F190,"この線より上に行を挿入してください。")=0,データ整理_活動記録!H190,"")</f>
        <v/>
      </c>
      <c r="H190" t="str">
        <f ca="1">IF(COUNTIF(データ整理_活動記録!$F$2:'データ整理_活動記録'!$F190,"この線より上に行を挿入してください。")=0,IFERROR(VLOOKUP(データ整理_活動記録!I190,【選択肢】!$U$3:$V$74,2,),""),"")</f>
        <v/>
      </c>
      <c r="I190" t="str">
        <f ca="1">IF(COUNTIF(データ整理_活動記録!$F$2:'データ整理_活動記録'!$F190,"この線より上に行を挿入してください。")=0,IFERROR(VLOOKUP(データ整理_活動記録!J190,【選択肢】!$U$3:$V$74,2,),""),"")</f>
        <v/>
      </c>
      <c r="J190" t="str">
        <f ca="1">IF(COUNTIF(データ整理_活動記録!$F$2:'データ整理_活動記録'!$F190,"この線より上に行を挿入してください。")=0,IFERROR(VLOOKUP(データ整理_活動記録!K190,【選択肢】!$U$3:$V$74,2,),""),"")</f>
        <v/>
      </c>
      <c r="K190" t="str">
        <f ca="1">IF(COUNTIF(データ整理_活動記録!$F$2:'データ整理_活動記録'!$F190,"この線より上に行を挿入してください。")=0,IFERROR(VLOOKUP(データ整理_活動記録!L190,【選択肢】!$U$3:$V$74,2,),""),"")</f>
        <v/>
      </c>
      <c r="L190" t="str">
        <f ca="1">IF(COUNTIF(データ整理_活動記録!$F$2:'データ整理_活動記録'!$F190,"この線より上に行を挿入してください。")=0,IFERROR(VLOOKUP(データ整理_活動記録!M190,【選択肢】!$U$3:$V$74,2,),""),"")</f>
        <v/>
      </c>
      <c r="M190" t="str">
        <f ca="1">IF(COUNTIF(データ整理_活動記録!$F$2:'データ整理_活動記録'!$F190,"この線より上に行を挿入してください。")=0,データ整理_活動記録!N190,"")</f>
        <v/>
      </c>
    </row>
    <row r="191" spans="1:13" x14ac:dyDescent="0.15">
      <c r="A191" s="868" t="str">
        <f ca="1">IF(COUNTIF(データ整理_活動記録!$F$2:'データ整理_活動記録'!$F191,"この線より上に行を挿入してください。")=0,データ整理_活動記録!$B191,"")</f>
        <v/>
      </c>
      <c r="B191" s="997" t="str">
        <f ca="1">IF(COUNTIF(データ整理_活動記録!$F$2:'データ整理_活動記録'!$F191,"この線より上に行を挿入してください。")=0,データ整理_活動記録!$C191,"")</f>
        <v/>
      </c>
      <c r="C191" t="str">
        <f ca="1">IF(COUNTIF(データ整理_活動記録!$F$2:'データ整理_活動記録'!$F191,"この線より上に行を挿入してください。")=0,データ整理_活動記録!D191,"")</f>
        <v/>
      </c>
      <c r="D191" t="str">
        <f ca="1">IF(COUNTIF(データ整理_活動記録!$F$2:'データ整理_活動記録'!$F191,"この線より上に行を挿入してください。")=0,データ整理_活動記録!E191,"")</f>
        <v/>
      </c>
      <c r="E191" t="str">
        <f ca="1">IF(COUNTIF(データ整理_活動記録!$F$2:'データ整理_活動記録'!$F191,"この線より上に行を挿入してください。")=0,データ整理_活動記録!F191,"")</f>
        <v/>
      </c>
      <c r="F191" t="str">
        <f ca="1">IF(COUNTIF(データ整理_活動記録!$F$2:'データ整理_活動記録'!$F191,"この線より上に行を挿入してください。")=0,IFERROR(VLOOKUP(データ整理_活動記録!G191,【選択肢】!$U$3:$V$74,2,),""),"")</f>
        <v/>
      </c>
      <c r="G191" t="str">
        <f ca="1">IF(COUNTIF(データ整理_活動記録!$F$2:'データ整理_活動記録'!$F191,"この線より上に行を挿入してください。")=0,データ整理_活動記録!H191,"")</f>
        <v/>
      </c>
      <c r="H191" t="str">
        <f ca="1">IF(COUNTIF(データ整理_活動記録!$F$2:'データ整理_活動記録'!$F191,"この線より上に行を挿入してください。")=0,IFERROR(VLOOKUP(データ整理_活動記録!I191,【選択肢】!$U$3:$V$74,2,),""),"")</f>
        <v/>
      </c>
      <c r="I191" t="str">
        <f ca="1">IF(COUNTIF(データ整理_活動記録!$F$2:'データ整理_活動記録'!$F191,"この線より上に行を挿入してください。")=0,IFERROR(VLOOKUP(データ整理_活動記録!J191,【選択肢】!$U$3:$V$74,2,),""),"")</f>
        <v/>
      </c>
      <c r="J191" t="str">
        <f ca="1">IF(COUNTIF(データ整理_活動記録!$F$2:'データ整理_活動記録'!$F191,"この線より上に行を挿入してください。")=0,IFERROR(VLOOKUP(データ整理_活動記録!K191,【選択肢】!$U$3:$V$74,2,),""),"")</f>
        <v/>
      </c>
      <c r="K191" t="str">
        <f ca="1">IF(COUNTIF(データ整理_活動記録!$F$2:'データ整理_活動記録'!$F191,"この線より上に行を挿入してください。")=0,IFERROR(VLOOKUP(データ整理_活動記録!L191,【選択肢】!$U$3:$V$74,2,),""),"")</f>
        <v/>
      </c>
      <c r="L191" t="str">
        <f ca="1">IF(COUNTIF(データ整理_活動記録!$F$2:'データ整理_活動記録'!$F191,"この線より上に行を挿入してください。")=0,IFERROR(VLOOKUP(データ整理_活動記録!M191,【選択肢】!$U$3:$V$74,2,),""),"")</f>
        <v/>
      </c>
      <c r="M191" t="str">
        <f ca="1">IF(COUNTIF(データ整理_活動記録!$F$2:'データ整理_活動記録'!$F191,"この線より上に行を挿入してください。")=0,データ整理_活動記録!N191,"")</f>
        <v/>
      </c>
    </row>
    <row r="192" spans="1:13" x14ac:dyDescent="0.15">
      <c r="A192" s="868" t="str">
        <f ca="1">IF(COUNTIF(データ整理_活動記録!$F$2:'データ整理_活動記録'!$F192,"この線より上に行を挿入してください。")=0,データ整理_活動記録!$B192,"")</f>
        <v/>
      </c>
      <c r="B192" s="997" t="str">
        <f ca="1">IF(COUNTIF(データ整理_活動記録!$F$2:'データ整理_活動記録'!$F192,"この線より上に行を挿入してください。")=0,データ整理_活動記録!$C192,"")</f>
        <v/>
      </c>
      <c r="C192" t="str">
        <f ca="1">IF(COUNTIF(データ整理_活動記録!$F$2:'データ整理_活動記録'!$F192,"この線より上に行を挿入してください。")=0,データ整理_活動記録!D192,"")</f>
        <v/>
      </c>
      <c r="D192" t="str">
        <f ca="1">IF(COUNTIF(データ整理_活動記録!$F$2:'データ整理_活動記録'!$F192,"この線より上に行を挿入してください。")=0,データ整理_活動記録!E192,"")</f>
        <v/>
      </c>
      <c r="E192" t="str">
        <f ca="1">IF(COUNTIF(データ整理_活動記録!$F$2:'データ整理_活動記録'!$F192,"この線より上に行を挿入してください。")=0,データ整理_活動記録!F192,"")</f>
        <v/>
      </c>
      <c r="F192" t="str">
        <f ca="1">IF(COUNTIF(データ整理_活動記録!$F$2:'データ整理_活動記録'!$F192,"この線より上に行を挿入してください。")=0,IFERROR(VLOOKUP(データ整理_活動記録!G192,【選択肢】!$U$3:$V$74,2,),""),"")</f>
        <v/>
      </c>
      <c r="G192" t="str">
        <f ca="1">IF(COUNTIF(データ整理_活動記録!$F$2:'データ整理_活動記録'!$F192,"この線より上に行を挿入してください。")=0,データ整理_活動記録!H192,"")</f>
        <v/>
      </c>
      <c r="H192" t="str">
        <f ca="1">IF(COUNTIF(データ整理_活動記録!$F$2:'データ整理_活動記録'!$F192,"この線より上に行を挿入してください。")=0,IFERROR(VLOOKUP(データ整理_活動記録!I192,【選択肢】!$U$3:$V$74,2,),""),"")</f>
        <v/>
      </c>
      <c r="I192" t="str">
        <f ca="1">IF(COUNTIF(データ整理_活動記録!$F$2:'データ整理_活動記録'!$F192,"この線より上に行を挿入してください。")=0,IFERROR(VLOOKUP(データ整理_活動記録!J192,【選択肢】!$U$3:$V$74,2,),""),"")</f>
        <v/>
      </c>
      <c r="J192" t="str">
        <f ca="1">IF(COUNTIF(データ整理_活動記録!$F$2:'データ整理_活動記録'!$F192,"この線より上に行を挿入してください。")=0,IFERROR(VLOOKUP(データ整理_活動記録!K192,【選択肢】!$U$3:$V$74,2,),""),"")</f>
        <v/>
      </c>
      <c r="K192" t="str">
        <f ca="1">IF(COUNTIF(データ整理_活動記録!$F$2:'データ整理_活動記録'!$F192,"この線より上に行を挿入してください。")=0,IFERROR(VLOOKUP(データ整理_活動記録!L192,【選択肢】!$U$3:$V$74,2,),""),"")</f>
        <v/>
      </c>
      <c r="L192" t="str">
        <f ca="1">IF(COUNTIF(データ整理_活動記録!$F$2:'データ整理_活動記録'!$F192,"この線より上に行を挿入してください。")=0,IFERROR(VLOOKUP(データ整理_活動記録!M192,【選択肢】!$U$3:$V$74,2,),""),"")</f>
        <v/>
      </c>
      <c r="M192" t="str">
        <f ca="1">IF(COUNTIF(データ整理_活動記録!$F$2:'データ整理_活動記録'!$F192,"この線より上に行を挿入してください。")=0,データ整理_活動記録!N192,"")</f>
        <v/>
      </c>
    </row>
    <row r="193" spans="1:13" x14ac:dyDescent="0.15">
      <c r="A193" s="868" t="str">
        <f ca="1">IF(COUNTIF(データ整理_活動記録!$F$2:'データ整理_活動記録'!$F193,"この線より上に行を挿入してください。")=0,データ整理_活動記録!$B193,"")</f>
        <v/>
      </c>
      <c r="B193" s="997" t="str">
        <f ca="1">IF(COUNTIF(データ整理_活動記録!$F$2:'データ整理_活動記録'!$F193,"この線より上に行を挿入してください。")=0,データ整理_活動記録!$C193,"")</f>
        <v/>
      </c>
      <c r="C193" t="str">
        <f ca="1">IF(COUNTIF(データ整理_活動記録!$F$2:'データ整理_活動記録'!$F193,"この線より上に行を挿入してください。")=0,データ整理_活動記録!D193,"")</f>
        <v/>
      </c>
      <c r="D193" t="str">
        <f ca="1">IF(COUNTIF(データ整理_活動記録!$F$2:'データ整理_活動記録'!$F193,"この線より上に行を挿入してください。")=0,データ整理_活動記録!E193,"")</f>
        <v/>
      </c>
      <c r="E193" t="str">
        <f ca="1">IF(COUNTIF(データ整理_活動記録!$F$2:'データ整理_活動記録'!$F193,"この線より上に行を挿入してください。")=0,データ整理_活動記録!F193,"")</f>
        <v/>
      </c>
      <c r="F193" t="str">
        <f ca="1">IF(COUNTIF(データ整理_活動記録!$F$2:'データ整理_活動記録'!$F193,"この線より上に行を挿入してください。")=0,IFERROR(VLOOKUP(データ整理_活動記録!G193,【選択肢】!$U$3:$V$74,2,),""),"")</f>
        <v/>
      </c>
      <c r="G193" t="str">
        <f ca="1">IF(COUNTIF(データ整理_活動記録!$F$2:'データ整理_活動記録'!$F193,"この線より上に行を挿入してください。")=0,データ整理_活動記録!H193,"")</f>
        <v/>
      </c>
      <c r="H193" t="str">
        <f ca="1">IF(COUNTIF(データ整理_活動記録!$F$2:'データ整理_活動記録'!$F193,"この線より上に行を挿入してください。")=0,IFERROR(VLOOKUP(データ整理_活動記録!I193,【選択肢】!$U$3:$V$74,2,),""),"")</f>
        <v/>
      </c>
      <c r="I193" t="str">
        <f ca="1">IF(COUNTIF(データ整理_活動記録!$F$2:'データ整理_活動記録'!$F193,"この線より上に行を挿入してください。")=0,IFERROR(VLOOKUP(データ整理_活動記録!J193,【選択肢】!$U$3:$V$74,2,),""),"")</f>
        <v/>
      </c>
      <c r="J193" t="str">
        <f ca="1">IF(COUNTIF(データ整理_活動記録!$F$2:'データ整理_活動記録'!$F193,"この線より上に行を挿入してください。")=0,IFERROR(VLOOKUP(データ整理_活動記録!K193,【選択肢】!$U$3:$V$74,2,),""),"")</f>
        <v/>
      </c>
      <c r="K193" t="str">
        <f ca="1">IF(COUNTIF(データ整理_活動記録!$F$2:'データ整理_活動記録'!$F193,"この線より上に行を挿入してください。")=0,IFERROR(VLOOKUP(データ整理_活動記録!L193,【選択肢】!$U$3:$V$74,2,),""),"")</f>
        <v/>
      </c>
      <c r="L193" t="str">
        <f ca="1">IF(COUNTIF(データ整理_活動記録!$F$2:'データ整理_活動記録'!$F193,"この線より上に行を挿入してください。")=0,IFERROR(VLOOKUP(データ整理_活動記録!M193,【選択肢】!$U$3:$V$74,2,),""),"")</f>
        <v/>
      </c>
      <c r="M193" t="str">
        <f ca="1">IF(COUNTIF(データ整理_活動記録!$F$2:'データ整理_活動記録'!$F193,"この線より上に行を挿入してください。")=0,データ整理_活動記録!N193,"")</f>
        <v/>
      </c>
    </row>
    <row r="194" spans="1:13" x14ac:dyDescent="0.15">
      <c r="A194" s="868" t="str">
        <f ca="1">IF(COUNTIF(データ整理_活動記録!$F$2:'データ整理_活動記録'!$F194,"この線より上に行を挿入してください。")=0,データ整理_活動記録!$B194,"")</f>
        <v/>
      </c>
      <c r="B194" s="997" t="str">
        <f ca="1">IF(COUNTIF(データ整理_活動記録!$F$2:'データ整理_活動記録'!$F194,"この線より上に行を挿入してください。")=0,データ整理_活動記録!$C194,"")</f>
        <v/>
      </c>
      <c r="C194" t="str">
        <f ca="1">IF(COUNTIF(データ整理_活動記録!$F$2:'データ整理_活動記録'!$F194,"この線より上に行を挿入してください。")=0,データ整理_活動記録!D194,"")</f>
        <v/>
      </c>
      <c r="D194" t="str">
        <f ca="1">IF(COUNTIF(データ整理_活動記録!$F$2:'データ整理_活動記録'!$F194,"この線より上に行を挿入してください。")=0,データ整理_活動記録!E194,"")</f>
        <v/>
      </c>
      <c r="E194" t="str">
        <f ca="1">IF(COUNTIF(データ整理_活動記録!$F$2:'データ整理_活動記録'!$F194,"この線より上に行を挿入してください。")=0,データ整理_活動記録!F194,"")</f>
        <v/>
      </c>
      <c r="F194" t="str">
        <f ca="1">IF(COUNTIF(データ整理_活動記録!$F$2:'データ整理_活動記録'!$F194,"この線より上に行を挿入してください。")=0,IFERROR(VLOOKUP(データ整理_活動記録!G194,【選択肢】!$U$3:$V$74,2,),""),"")</f>
        <v/>
      </c>
      <c r="G194" t="str">
        <f ca="1">IF(COUNTIF(データ整理_活動記録!$F$2:'データ整理_活動記録'!$F194,"この線より上に行を挿入してください。")=0,データ整理_活動記録!H194,"")</f>
        <v/>
      </c>
      <c r="H194" t="str">
        <f ca="1">IF(COUNTIF(データ整理_活動記録!$F$2:'データ整理_活動記録'!$F194,"この線より上に行を挿入してください。")=0,IFERROR(VLOOKUP(データ整理_活動記録!I194,【選択肢】!$U$3:$V$74,2,),""),"")</f>
        <v/>
      </c>
      <c r="I194" t="str">
        <f ca="1">IF(COUNTIF(データ整理_活動記録!$F$2:'データ整理_活動記録'!$F194,"この線より上に行を挿入してください。")=0,IFERROR(VLOOKUP(データ整理_活動記録!J194,【選択肢】!$U$3:$V$74,2,),""),"")</f>
        <v/>
      </c>
      <c r="J194" t="str">
        <f ca="1">IF(COUNTIF(データ整理_活動記録!$F$2:'データ整理_活動記録'!$F194,"この線より上に行を挿入してください。")=0,IFERROR(VLOOKUP(データ整理_活動記録!K194,【選択肢】!$U$3:$V$74,2,),""),"")</f>
        <v/>
      </c>
      <c r="K194" t="str">
        <f ca="1">IF(COUNTIF(データ整理_活動記録!$F$2:'データ整理_活動記録'!$F194,"この線より上に行を挿入してください。")=0,IFERROR(VLOOKUP(データ整理_活動記録!L194,【選択肢】!$U$3:$V$74,2,),""),"")</f>
        <v/>
      </c>
      <c r="L194" t="str">
        <f ca="1">IF(COUNTIF(データ整理_活動記録!$F$2:'データ整理_活動記録'!$F194,"この線より上に行を挿入してください。")=0,IFERROR(VLOOKUP(データ整理_活動記録!M194,【選択肢】!$U$3:$V$74,2,),""),"")</f>
        <v/>
      </c>
      <c r="M194" t="str">
        <f ca="1">IF(COUNTIF(データ整理_活動記録!$F$2:'データ整理_活動記録'!$F194,"この線より上に行を挿入してください。")=0,データ整理_活動記録!N194,"")</f>
        <v/>
      </c>
    </row>
    <row r="195" spans="1:13" x14ac:dyDescent="0.15">
      <c r="A195" s="868" t="str">
        <f ca="1">IF(COUNTIF(データ整理_活動記録!$F$2:'データ整理_活動記録'!$F195,"この線より上に行を挿入してください。")=0,データ整理_活動記録!$B195,"")</f>
        <v/>
      </c>
      <c r="B195" s="997" t="str">
        <f ca="1">IF(COUNTIF(データ整理_活動記録!$F$2:'データ整理_活動記録'!$F195,"この線より上に行を挿入してください。")=0,データ整理_活動記録!$C195,"")</f>
        <v/>
      </c>
      <c r="C195" t="str">
        <f ca="1">IF(COUNTIF(データ整理_活動記録!$F$2:'データ整理_活動記録'!$F195,"この線より上に行を挿入してください。")=0,データ整理_活動記録!D195,"")</f>
        <v/>
      </c>
      <c r="D195" t="str">
        <f ca="1">IF(COUNTIF(データ整理_活動記録!$F$2:'データ整理_活動記録'!$F195,"この線より上に行を挿入してください。")=0,データ整理_活動記録!E195,"")</f>
        <v/>
      </c>
      <c r="E195" t="str">
        <f ca="1">IF(COUNTIF(データ整理_活動記録!$F$2:'データ整理_活動記録'!$F195,"この線より上に行を挿入してください。")=0,データ整理_活動記録!F195,"")</f>
        <v/>
      </c>
      <c r="F195" t="str">
        <f ca="1">IF(COUNTIF(データ整理_活動記録!$F$2:'データ整理_活動記録'!$F195,"この線より上に行を挿入してください。")=0,IFERROR(VLOOKUP(データ整理_活動記録!G195,【選択肢】!$U$3:$V$74,2,),""),"")</f>
        <v/>
      </c>
      <c r="G195" t="str">
        <f ca="1">IF(COUNTIF(データ整理_活動記録!$F$2:'データ整理_活動記録'!$F195,"この線より上に行を挿入してください。")=0,データ整理_活動記録!H195,"")</f>
        <v/>
      </c>
      <c r="H195" t="str">
        <f ca="1">IF(COUNTIF(データ整理_活動記録!$F$2:'データ整理_活動記録'!$F195,"この線より上に行を挿入してください。")=0,IFERROR(VLOOKUP(データ整理_活動記録!I195,【選択肢】!$U$3:$V$74,2,),""),"")</f>
        <v/>
      </c>
      <c r="I195" t="str">
        <f ca="1">IF(COUNTIF(データ整理_活動記録!$F$2:'データ整理_活動記録'!$F195,"この線より上に行を挿入してください。")=0,IFERROR(VLOOKUP(データ整理_活動記録!J195,【選択肢】!$U$3:$V$74,2,),""),"")</f>
        <v/>
      </c>
      <c r="J195" t="str">
        <f ca="1">IF(COUNTIF(データ整理_活動記録!$F$2:'データ整理_活動記録'!$F195,"この線より上に行を挿入してください。")=0,IFERROR(VLOOKUP(データ整理_活動記録!K195,【選択肢】!$U$3:$V$74,2,),""),"")</f>
        <v/>
      </c>
      <c r="K195" t="str">
        <f ca="1">IF(COUNTIF(データ整理_活動記録!$F$2:'データ整理_活動記録'!$F195,"この線より上に行を挿入してください。")=0,IFERROR(VLOOKUP(データ整理_活動記録!L195,【選択肢】!$U$3:$V$74,2,),""),"")</f>
        <v/>
      </c>
      <c r="L195" t="str">
        <f ca="1">IF(COUNTIF(データ整理_活動記録!$F$2:'データ整理_活動記録'!$F195,"この線より上に行を挿入してください。")=0,IFERROR(VLOOKUP(データ整理_活動記録!M195,【選択肢】!$U$3:$V$74,2,),""),"")</f>
        <v/>
      </c>
      <c r="M195" t="str">
        <f ca="1">IF(COUNTIF(データ整理_活動記録!$F$2:'データ整理_活動記録'!$F195,"この線より上に行を挿入してください。")=0,データ整理_活動記録!N195,"")</f>
        <v/>
      </c>
    </row>
    <row r="196" spans="1:13" x14ac:dyDescent="0.15">
      <c r="A196" s="868" t="str">
        <f ca="1">IF(COUNTIF(データ整理_活動記録!$F$2:'データ整理_活動記録'!$F196,"この線より上に行を挿入してください。")=0,データ整理_活動記録!$B196,"")</f>
        <v/>
      </c>
      <c r="B196" s="997" t="str">
        <f ca="1">IF(COUNTIF(データ整理_活動記録!$F$2:'データ整理_活動記録'!$F196,"この線より上に行を挿入してください。")=0,データ整理_活動記録!$C196,"")</f>
        <v/>
      </c>
      <c r="C196" t="str">
        <f ca="1">IF(COUNTIF(データ整理_活動記録!$F$2:'データ整理_活動記録'!$F196,"この線より上に行を挿入してください。")=0,データ整理_活動記録!D196,"")</f>
        <v/>
      </c>
      <c r="D196" t="str">
        <f ca="1">IF(COUNTIF(データ整理_活動記録!$F$2:'データ整理_活動記録'!$F196,"この線より上に行を挿入してください。")=0,データ整理_活動記録!E196,"")</f>
        <v/>
      </c>
      <c r="E196" t="str">
        <f ca="1">IF(COUNTIF(データ整理_活動記録!$F$2:'データ整理_活動記録'!$F196,"この線より上に行を挿入してください。")=0,データ整理_活動記録!F196,"")</f>
        <v/>
      </c>
      <c r="F196" t="str">
        <f ca="1">IF(COUNTIF(データ整理_活動記録!$F$2:'データ整理_活動記録'!$F196,"この線より上に行を挿入してください。")=0,IFERROR(VLOOKUP(データ整理_活動記録!G196,【選択肢】!$U$3:$V$74,2,),""),"")</f>
        <v/>
      </c>
      <c r="G196" t="str">
        <f ca="1">IF(COUNTIF(データ整理_活動記録!$F$2:'データ整理_活動記録'!$F196,"この線より上に行を挿入してください。")=0,データ整理_活動記録!H196,"")</f>
        <v/>
      </c>
      <c r="H196" t="str">
        <f ca="1">IF(COUNTIF(データ整理_活動記録!$F$2:'データ整理_活動記録'!$F196,"この線より上に行を挿入してください。")=0,IFERROR(VLOOKUP(データ整理_活動記録!I196,【選択肢】!$U$3:$V$74,2,),""),"")</f>
        <v/>
      </c>
      <c r="I196" t="str">
        <f ca="1">IF(COUNTIF(データ整理_活動記録!$F$2:'データ整理_活動記録'!$F196,"この線より上に行を挿入してください。")=0,IFERROR(VLOOKUP(データ整理_活動記録!J196,【選択肢】!$U$3:$V$74,2,),""),"")</f>
        <v/>
      </c>
      <c r="J196" t="str">
        <f ca="1">IF(COUNTIF(データ整理_活動記録!$F$2:'データ整理_活動記録'!$F196,"この線より上に行を挿入してください。")=0,IFERROR(VLOOKUP(データ整理_活動記録!K196,【選択肢】!$U$3:$V$74,2,),""),"")</f>
        <v/>
      </c>
      <c r="K196" t="str">
        <f ca="1">IF(COUNTIF(データ整理_活動記録!$F$2:'データ整理_活動記録'!$F196,"この線より上に行を挿入してください。")=0,IFERROR(VLOOKUP(データ整理_活動記録!L196,【選択肢】!$U$3:$V$74,2,),""),"")</f>
        <v/>
      </c>
      <c r="L196" t="str">
        <f ca="1">IF(COUNTIF(データ整理_活動記録!$F$2:'データ整理_活動記録'!$F196,"この線より上に行を挿入してください。")=0,IFERROR(VLOOKUP(データ整理_活動記録!M196,【選択肢】!$U$3:$V$74,2,),""),"")</f>
        <v/>
      </c>
      <c r="M196" t="str">
        <f ca="1">IF(COUNTIF(データ整理_活動記録!$F$2:'データ整理_活動記録'!$F196,"この線より上に行を挿入してください。")=0,データ整理_活動記録!N196,"")</f>
        <v/>
      </c>
    </row>
    <row r="197" spans="1:13" x14ac:dyDescent="0.15">
      <c r="A197" s="868" t="str">
        <f ca="1">IF(COUNTIF(データ整理_活動記録!$F$2:'データ整理_活動記録'!$F197,"この線より上に行を挿入してください。")=0,データ整理_活動記録!$B197,"")</f>
        <v/>
      </c>
      <c r="B197" s="997" t="str">
        <f ca="1">IF(COUNTIF(データ整理_活動記録!$F$2:'データ整理_活動記録'!$F197,"この線より上に行を挿入してください。")=0,データ整理_活動記録!$C197,"")</f>
        <v/>
      </c>
      <c r="C197" t="str">
        <f ca="1">IF(COUNTIF(データ整理_活動記録!$F$2:'データ整理_活動記録'!$F197,"この線より上に行を挿入してください。")=0,データ整理_活動記録!D197,"")</f>
        <v/>
      </c>
      <c r="D197" t="str">
        <f ca="1">IF(COUNTIF(データ整理_活動記録!$F$2:'データ整理_活動記録'!$F197,"この線より上に行を挿入してください。")=0,データ整理_活動記録!E197,"")</f>
        <v/>
      </c>
      <c r="E197" t="str">
        <f ca="1">IF(COUNTIF(データ整理_活動記録!$F$2:'データ整理_活動記録'!$F197,"この線より上に行を挿入してください。")=0,データ整理_活動記録!F197,"")</f>
        <v/>
      </c>
      <c r="F197" t="str">
        <f ca="1">IF(COUNTIF(データ整理_活動記録!$F$2:'データ整理_活動記録'!$F197,"この線より上に行を挿入してください。")=0,IFERROR(VLOOKUP(データ整理_活動記録!G197,【選択肢】!$U$3:$V$74,2,),""),"")</f>
        <v/>
      </c>
      <c r="G197" t="str">
        <f ca="1">IF(COUNTIF(データ整理_活動記録!$F$2:'データ整理_活動記録'!$F197,"この線より上に行を挿入してください。")=0,データ整理_活動記録!H197,"")</f>
        <v/>
      </c>
      <c r="H197" t="str">
        <f ca="1">IF(COUNTIF(データ整理_活動記録!$F$2:'データ整理_活動記録'!$F197,"この線より上に行を挿入してください。")=0,IFERROR(VLOOKUP(データ整理_活動記録!I197,【選択肢】!$U$3:$V$74,2,),""),"")</f>
        <v/>
      </c>
      <c r="I197" t="str">
        <f ca="1">IF(COUNTIF(データ整理_活動記録!$F$2:'データ整理_活動記録'!$F197,"この線より上に行を挿入してください。")=0,IFERROR(VLOOKUP(データ整理_活動記録!J197,【選択肢】!$U$3:$V$74,2,),""),"")</f>
        <v/>
      </c>
      <c r="J197" t="str">
        <f ca="1">IF(COUNTIF(データ整理_活動記録!$F$2:'データ整理_活動記録'!$F197,"この線より上に行を挿入してください。")=0,IFERROR(VLOOKUP(データ整理_活動記録!K197,【選択肢】!$U$3:$V$74,2,),""),"")</f>
        <v/>
      </c>
      <c r="K197" t="str">
        <f ca="1">IF(COUNTIF(データ整理_活動記録!$F$2:'データ整理_活動記録'!$F197,"この線より上に行を挿入してください。")=0,IFERROR(VLOOKUP(データ整理_活動記録!L197,【選択肢】!$U$3:$V$74,2,),""),"")</f>
        <v/>
      </c>
      <c r="L197" t="str">
        <f ca="1">IF(COUNTIF(データ整理_活動記録!$F$2:'データ整理_活動記録'!$F197,"この線より上に行を挿入してください。")=0,IFERROR(VLOOKUP(データ整理_活動記録!M197,【選択肢】!$U$3:$V$74,2,),""),"")</f>
        <v/>
      </c>
      <c r="M197" t="str">
        <f ca="1">IF(COUNTIF(データ整理_活動記録!$F$2:'データ整理_活動記録'!$F197,"この線より上に行を挿入してください。")=0,データ整理_活動記録!N197,"")</f>
        <v/>
      </c>
    </row>
    <row r="198" spans="1:13" x14ac:dyDescent="0.15">
      <c r="A198" s="868" t="str">
        <f ca="1">IF(COUNTIF(データ整理_活動記録!$F$2:'データ整理_活動記録'!$F198,"この線より上に行を挿入してください。")=0,データ整理_活動記録!$B198,"")</f>
        <v/>
      </c>
      <c r="B198" s="997" t="str">
        <f ca="1">IF(COUNTIF(データ整理_活動記録!$F$2:'データ整理_活動記録'!$F198,"この線より上に行を挿入してください。")=0,データ整理_活動記録!$C198,"")</f>
        <v/>
      </c>
      <c r="C198" t="str">
        <f ca="1">IF(COUNTIF(データ整理_活動記録!$F$2:'データ整理_活動記録'!$F198,"この線より上に行を挿入してください。")=0,データ整理_活動記録!D198,"")</f>
        <v/>
      </c>
      <c r="D198" t="str">
        <f ca="1">IF(COUNTIF(データ整理_活動記録!$F$2:'データ整理_活動記録'!$F198,"この線より上に行を挿入してください。")=0,データ整理_活動記録!E198,"")</f>
        <v/>
      </c>
      <c r="E198" t="str">
        <f ca="1">IF(COUNTIF(データ整理_活動記録!$F$2:'データ整理_活動記録'!$F198,"この線より上に行を挿入してください。")=0,データ整理_活動記録!F198,"")</f>
        <v/>
      </c>
      <c r="F198" t="str">
        <f ca="1">IF(COUNTIF(データ整理_活動記録!$F$2:'データ整理_活動記録'!$F198,"この線より上に行を挿入してください。")=0,IFERROR(VLOOKUP(データ整理_活動記録!G198,【選択肢】!$U$3:$V$74,2,),""),"")</f>
        <v/>
      </c>
      <c r="G198" t="str">
        <f ca="1">IF(COUNTIF(データ整理_活動記録!$F$2:'データ整理_活動記録'!$F198,"この線より上に行を挿入してください。")=0,データ整理_活動記録!H198,"")</f>
        <v/>
      </c>
      <c r="H198" t="str">
        <f ca="1">IF(COUNTIF(データ整理_活動記録!$F$2:'データ整理_活動記録'!$F198,"この線より上に行を挿入してください。")=0,IFERROR(VLOOKUP(データ整理_活動記録!I198,【選択肢】!$U$3:$V$74,2,),""),"")</f>
        <v/>
      </c>
      <c r="I198" t="str">
        <f ca="1">IF(COUNTIF(データ整理_活動記録!$F$2:'データ整理_活動記録'!$F198,"この線より上に行を挿入してください。")=0,IFERROR(VLOOKUP(データ整理_活動記録!J198,【選択肢】!$U$3:$V$74,2,),""),"")</f>
        <v/>
      </c>
      <c r="J198" t="str">
        <f ca="1">IF(COUNTIF(データ整理_活動記録!$F$2:'データ整理_活動記録'!$F198,"この線より上に行を挿入してください。")=0,IFERROR(VLOOKUP(データ整理_活動記録!K198,【選択肢】!$U$3:$V$74,2,),""),"")</f>
        <v/>
      </c>
      <c r="K198" t="str">
        <f ca="1">IF(COUNTIF(データ整理_活動記録!$F$2:'データ整理_活動記録'!$F198,"この線より上に行を挿入してください。")=0,IFERROR(VLOOKUP(データ整理_活動記録!L198,【選択肢】!$U$3:$V$74,2,),""),"")</f>
        <v/>
      </c>
      <c r="L198" t="str">
        <f ca="1">IF(COUNTIF(データ整理_活動記録!$F$2:'データ整理_活動記録'!$F198,"この線より上に行を挿入してください。")=0,IFERROR(VLOOKUP(データ整理_活動記録!M198,【選択肢】!$U$3:$V$74,2,),""),"")</f>
        <v/>
      </c>
      <c r="M198" t="str">
        <f ca="1">IF(COUNTIF(データ整理_活動記録!$F$2:'データ整理_活動記録'!$F198,"この線より上に行を挿入してください。")=0,データ整理_活動記録!N198,"")</f>
        <v/>
      </c>
    </row>
    <row r="199" spans="1:13" x14ac:dyDescent="0.15">
      <c r="A199" s="868" t="str">
        <f ca="1">IF(COUNTIF(データ整理_活動記録!$F$2:'データ整理_活動記録'!$F199,"この線より上に行を挿入してください。")=0,データ整理_活動記録!$B199,"")</f>
        <v/>
      </c>
      <c r="B199" s="997" t="str">
        <f ca="1">IF(COUNTIF(データ整理_活動記録!$F$2:'データ整理_活動記録'!$F199,"この線より上に行を挿入してください。")=0,データ整理_活動記録!$C199,"")</f>
        <v/>
      </c>
      <c r="C199" t="str">
        <f ca="1">IF(COUNTIF(データ整理_活動記録!$F$2:'データ整理_活動記録'!$F199,"この線より上に行を挿入してください。")=0,データ整理_活動記録!D199,"")</f>
        <v/>
      </c>
      <c r="D199" t="str">
        <f ca="1">IF(COUNTIF(データ整理_活動記録!$F$2:'データ整理_活動記録'!$F199,"この線より上に行を挿入してください。")=0,データ整理_活動記録!E199,"")</f>
        <v/>
      </c>
      <c r="E199" t="str">
        <f ca="1">IF(COUNTIF(データ整理_活動記録!$F$2:'データ整理_活動記録'!$F199,"この線より上に行を挿入してください。")=0,データ整理_活動記録!F199,"")</f>
        <v/>
      </c>
      <c r="F199" t="str">
        <f ca="1">IF(COUNTIF(データ整理_活動記録!$F$2:'データ整理_活動記録'!$F199,"この線より上に行を挿入してください。")=0,IFERROR(VLOOKUP(データ整理_活動記録!G199,【選択肢】!$U$3:$V$74,2,),""),"")</f>
        <v/>
      </c>
      <c r="G199" t="str">
        <f ca="1">IF(COUNTIF(データ整理_活動記録!$F$2:'データ整理_活動記録'!$F199,"この線より上に行を挿入してください。")=0,データ整理_活動記録!H199,"")</f>
        <v/>
      </c>
      <c r="H199" t="str">
        <f ca="1">IF(COUNTIF(データ整理_活動記録!$F$2:'データ整理_活動記録'!$F199,"この線より上に行を挿入してください。")=0,IFERROR(VLOOKUP(データ整理_活動記録!I199,【選択肢】!$U$3:$V$74,2,),""),"")</f>
        <v/>
      </c>
      <c r="I199" t="str">
        <f ca="1">IF(COUNTIF(データ整理_活動記録!$F$2:'データ整理_活動記録'!$F199,"この線より上に行を挿入してください。")=0,IFERROR(VLOOKUP(データ整理_活動記録!J199,【選択肢】!$U$3:$V$74,2,),""),"")</f>
        <v/>
      </c>
      <c r="J199" t="str">
        <f ca="1">IF(COUNTIF(データ整理_活動記録!$F$2:'データ整理_活動記録'!$F199,"この線より上に行を挿入してください。")=0,IFERROR(VLOOKUP(データ整理_活動記録!K199,【選択肢】!$U$3:$V$74,2,),""),"")</f>
        <v/>
      </c>
      <c r="K199" t="str">
        <f ca="1">IF(COUNTIF(データ整理_活動記録!$F$2:'データ整理_活動記録'!$F199,"この線より上に行を挿入してください。")=0,IFERROR(VLOOKUP(データ整理_活動記録!L199,【選択肢】!$U$3:$V$74,2,),""),"")</f>
        <v/>
      </c>
      <c r="L199" t="str">
        <f ca="1">IF(COUNTIF(データ整理_活動記録!$F$2:'データ整理_活動記録'!$F199,"この線より上に行を挿入してください。")=0,IFERROR(VLOOKUP(データ整理_活動記録!M199,【選択肢】!$U$3:$V$74,2,),""),"")</f>
        <v/>
      </c>
      <c r="M199" t="str">
        <f ca="1">IF(COUNTIF(データ整理_活動記録!$F$2:'データ整理_活動記録'!$F199,"この線より上に行を挿入してください。")=0,データ整理_活動記録!N199,"")</f>
        <v/>
      </c>
    </row>
    <row r="200" spans="1:13" x14ac:dyDescent="0.15">
      <c r="A200" s="868" t="str">
        <f ca="1">IF(COUNTIF(データ整理_活動記録!$F$2:'データ整理_活動記録'!$F200,"この線より上に行を挿入してください。")=0,データ整理_活動記録!$B200,"")</f>
        <v/>
      </c>
      <c r="B200" s="997" t="str">
        <f ca="1">IF(COUNTIF(データ整理_活動記録!$F$2:'データ整理_活動記録'!$F200,"この線より上に行を挿入してください。")=0,データ整理_活動記録!$C200,"")</f>
        <v/>
      </c>
      <c r="C200" t="str">
        <f ca="1">IF(COUNTIF(データ整理_活動記録!$F$2:'データ整理_活動記録'!$F200,"この線より上に行を挿入してください。")=0,データ整理_活動記録!D200,"")</f>
        <v/>
      </c>
      <c r="D200" t="str">
        <f ca="1">IF(COUNTIF(データ整理_活動記録!$F$2:'データ整理_活動記録'!$F200,"この線より上に行を挿入してください。")=0,データ整理_活動記録!E200,"")</f>
        <v/>
      </c>
      <c r="E200" t="str">
        <f ca="1">IF(COUNTIF(データ整理_活動記録!$F$2:'データ整理_活動記録'!$F200,"この線より上に行を挿入してください。")=0,データ整理_活動記録!F200,"")</f>
        <v/>
      </c>
      <c r="F200" t="str">
        <f ca="1">IF(COUNTIF(データ整理_活動記録!$F$2:'データ整理_活動記録'!$F200,"この線より上に行を挿入してください。")=0,IFERROR(VLOOKUP(データ整理_活動記録!G200,【選択肢】!$U$3:$V$74,2,),""),"")</f>
        <v/>
      </c>
      <c r="G200" t="str">
        <f ca="1">IF(COUNTIF(データ整理_活動記録!$F$2:'データ整理_活動記録'!$F200,"この線より上に行を挿入してください。")=0,データ整理_活動記録!H200,"")</f>
        <v/>
      </c>
      <c r="H200" t="str">
        <f ca="1">IF(COUNTIF(データ整理_活動記録!$F$2:'データ整理_活動記録'!$F200,"この線より上に行を挿入してください。")=0,IFERROR(VLOOKUP(データ整理_活動記録!I200,【選択肢】!$U$3:$V$74,2,),""),"")</f>
        <v/>
      </c>
      <c r="I200" t="str">
        <f ca="1">IF(COUNTIF(データ整理_活動記録!$F$2:'データ整理_活動記録'!$F200,"この線より上に行を挿入してください。")=0,IFERROR(VLOOKUP(データ整理_活動記録!J200,【選択肢】!$U$3:$V$74,2,),""),"")</f>
        <v/>
      </c>
      <c r="J200" t="str">
        <f ca="1">IF(COUNTIF(データ整理_活動記録!$F$2:'データ整理_活動記録'!$F200,"この線より上に行を挿入してください。")=0,IFERROR(VLOOKUP(データ整理_活動記録!K200,【選択肢】!$U$3:$V$74,2,),""),"")</f>
        <v/>
      </c>
      <c r="K200" t="str">
        <f ca="1">IF(COUNTIF(データ整理_活動記録!$F$2:'データ整理_活動記録'!$F200,"この線より上に行を挿入してください。")=0,IFERROR(VLOOKUP(データ整理_活動記録!L200,【選択肢】!$U$3:$V$74,2,),""),"")</f>
        <v/>
      </c>
      <c r="L200" t="str">
        <f ca="1">IF(COUNTIF(データ整理_活動記録!$F$2:'データ整理_活動記録'!$F200,"この線より上に行を挿入してください。")=0,IFERROR(VLOOKUP(データ整理_活動記録!M200,【選択肢】!$U$3:$V$74,2,),""),"")</f>
        <v/>
      </c>
      <c r="M200" t="str">
        <f ca="1">IF(COUNTIF(データ整理_活動記録!$F$2:'データ整理_活動記録'!$F200,"この線より上に行を挿入してください。")=0,データ整理_活動記録!N200,"")</f>
        <v/>
      </c>
    </row>
    <row r="201" spans="1:13" x14ac:dyDescent="0.15">
      <c r="A201" s="868" t="str">
        <f ca="1">IF(COUNTIF(データ整理_活動記録!$F$2:'データ整理_活動記録'!$F201,"この線より上に行を挿入してください。")=0,データ整理_活動記録!$B201,"")</f>
        <v/>
      </c>
      <c r="B201" s="997" t="str">
        <f ca="1">IF(COUNTIF(データ整理_活動記録!$F$2:'データ整理_活動記録'!$F201,"この線より上に行を挿入してください。")=0,データ整理_活動記録!$C201,"")</f>
        <v/>
      </c>
      <c r="C201" t="str">
        <f ca="1">IF(COUNTIF(データ整理_活動記録!$F$2:'データ整理_活動記録'!$F201,"この線より上に行を挿入してください。")=0,データ整理_活動記録!D201,"")</f>
        <v/>
      </c>
      <c r="D201" t="str">
        <f ca="1">IF(COUNTIF(データ整理_活動記録!$F$2:'データ整理_活動記録'!$F201,"この線より上に行を挿入してください。")=0,データ整理_活動記録!E201,"")</f>
        <v/>
      </c>
      <c r="E201" t="str">
        <f ca="1">IF(COUNTIF(データ整理_活動記録!$F$2:'データ整理_活動記録'!$F201,"この線より上に行を挿入してください。")=0,データ整理_活動記録!F201,"")</f>
        <v/>
      </c>
      <c r="F201" t="str">
        <f ca="1">IF(COUNTIF(データ整理_活動記録!$F$2:'データ整理_活動記録'!$F201,"この線より上に行を挿入してください。")=0,IFERROR(VLOOKUP(データ整理_活動記録!G201,【選択肢】!$U$3:$V$74,2,),""),"")</f>
        <v/>
      </c>
      <c r="G201" t="str">
        <f ca="1">IF(COUNTIF(データ整理_活動記録!$F$2:'データ整理_活動記録'!$F201,"この線より上に行を挿入してください。")=0,データ整理_活動記録!H201,"")</f>
        <v/>
      </c>
      <c r="H201" t="str">
        <f ca="1">IF(COUNTIF(データ整理_活動記録!$F$2:'データ整理_活動記録'!$F201,"この線より上に行を挿入してください。")=0,IFERROR(VLOOKUP(データ整理_活動記録!I201,【選択肢】!$U$3:$V$74,2,),""),"")</f>
        <v/>
      </c>
      <c r="I201" t="str">
        <f ca="1">IF(COUNTIF(データ整理_活動記録!$F$2:'データ整理_活動記録'!$F201,"この線より上に行を挿入してください。")=0,IFERROR(VLOOKUP(データ整理_活動記録!J201,【選択肢】!$U$3:$V$74,2,),""),"")</f>
        <v/>
      </c>
      <c r="J201" t="str">
        <f ca="1">IF(COUNTIF(データ整理_活動記録!$F$2:'データ整理_活動記録'!$F201,"この線より上に行を挿入してください。")=0,IFERROR(VLOOKUP(データ整理_活動記録!K201,【選択肢】!$U$3:$V$74,2,),""),"")</f>
        <v/>
      </c>
      <c r="K201" t="str">
        <f ca="1">IF(COUNTIF(データ整理_活動記録!$F$2:'データ整理_活動記録'!$F201,"この線より上に行を挿入してください。")=0,IFERROR(VLOOKUP(データ整理_活動記録!L201,【選択肢】!$U$3:$V$74,2,),""),"")</f>
        <v/>
      </c>
      <c r="L201" t="str">
        <f ca="1">IF(COUNTIF(データ整理_活動記録!$F$2:'データ整理_活動記録'!$F201,"この線より上に行を挿入してください。")=0,IFERROR(VLOOKUP(データ整理_活動記録!M201,【選択肢】!$U$3:$V$74,2,),""),"")</f>
        <v/>
      </c>
      <c r="M201" t="str">
        <f ca="1">IF(COUNTIF(データ整理_活動記録!$F$2:'データ整理_活動記録'!$F201,"この線より上に行を挿入してください。")=0,データ整理_活動記録!N201,"")</f>
        <v/>
      </c>
    </row>
    <row r="202" spans="1:13" x14ac:dyDescent="0.15">
      <c r="A202" s="868" t="str">
        <f ca="1">IF(COUNTIF(データ整理_活動記録!$F$2:'データ整理_活動記録'!$F202,"この線より上に行を挿入してください。")=0,データ整理_活動記録!$B202,"")</f>
        <v/>
      </c>
      <c r="B202" s="997" t="str">
        <f ca="1">IF(COUNTIF(データ整理_活動記録!$F$2:'データ整理_活動記録'!$F202,"この線より上に行を挿入してください。")=0,データ整理_活動記録!$C202,"")</f>
        <v/>
      </c>
      <c r="C202" t="str">
        <f ca="1">IF(COUNTIF(データ整理_活動記録!$F$2:'データ整理_活動記録'!$F202,"この線より上に行を挿入してください。")=0,データ整理_活動記録!D202,"")</f>
        <v/>
      </c>
      <c r="D202" t="str">
        <f ca="1">IF(COUNTIF(データ整理_活動記録!$F$2:'データ整理_活動記録'!$F202,"この線より上に行を挿入してください。")=0,データ整理_活動記録!E202,"")</f>
        <v/>
      </c>
      <c r="E202" t="str">
        <f ca="1">IF(COUNTIF(データ整理_活動記録!$F$2:'データ整理_活動記録'!$F202,"この線より上に行を挿入してください。")=0,データ整理_活動記録!F202,"")</f>
        <v/>
      </c>
      <c r="F202" t="str">
        <f ca="1">IF(COUNTIF(データ整理_活動記録!$F$2:'データ整理_活動記録'!$F202,"この線より上に行を挿入してください。")=0,IFERROR(VLOOKUP(データ整理_活動記録!G202,【選択肢】!$U$3:$V$74,2,),""),"")</f>
        <v/>
      </c>
      <c r="G202" t="str">
        <f ca="1">IF(COUNTIF(データ整理_活動記録!$F$2:'データ整理_活動記録'!$F202,"この線より上に行を挿入してください。")=0,データ整理_活動記録!H202,"")</f>
        <v/>
      </c>
      <c r="H202" t="str">
        <f ca="1">IF(COUNTIF(データ整理_活動記録!$F$2:'データ整理_活動記録'!$F202,"この線より上に行を挿入してください。")=0,IFERROR(VLOOKUP(データ整理_活動記録!I202,【選択肢】!$U$3:$V$74,2,),""),"")</f>
        <v/>
      </c>
      <c r="I202" t="str">
        <f ca="1">IF(COUNTIF(データ整理_活動記録!$F$2:'データ整理_活動記録'!$F202,"この線より上に行を挿入してください。")=0,IFERROR(VLOOKUP(データ整理_活動記録!J202,【選択肢】!$U$3:$V$74,2,),""),"")</f>
        <v/>
      </c>
      <c r="J202" t="str">
        <f ca="1">IF(COUNTIF(データ整理_活動記録!$F$2:'データ整理_活動記録'!$F202,"この線より上に行を挿入してください。")=0,IFERROR(VLOOKUP(データ整理_活動記録!K202,【選択肢】!$U$3:$V$74,2,),""),"")</f>
        <v/>
      </c>
      <c r="K202" t="str">
        <f ca="1">IF(COUNTIF(データ整理_活動記録!$F$2:'データ整理_活動記録'!$F202,"この線より上に行を挿入してください。")=0,IFERROR(VLOOKUP(データ整理_活動記録!L202,【選択肢】!$U$3:$V$74,2,),""),"")</f>
        <v/>
      </c>
      <c r="L202" t="str">
        <f ca="1">IF(COUNTIF(データ整理_活動記録!$F$2:'データ整理_活動記録'!$F202,"この線より上に行を挿入してください。")=0,IFERROR(VLOOKUP(データ整理_活動記録!M202,【選択肢】!$U$3:$V$74,2,),""),"")</f>
        <v/>
      </c>
      <c r="M202" t="str">
        <f ca="1">IF(COUNTIF(データ整理_活動記録!$F$2:'データ整理_活動記録'!$F202,"この線より上に行を挿入してください。")=0,データ整理_活動記録!N202,"")</f>
        <v/>
      </c>
    </row>
    <row r="203" spans="1:13" x14ac:dyDescent="0.15">
      <c r="A203" s="868" t="str">
        <f ca="1">IF(COUNTIF(データ整理_活動記録!$F$2:'データ整理_活動記録'!$F203,"この線より上に行を挿入してください。")=0,データ整理_活動記録!$B203,"")</f>
        <v/>
      </c>
      <c r="B203" s="997" t="str">
        <f ca="1">IF(COUNTIF(データ整理_活動記録!$F$2:'データ整理_活動記録'!$F203,"この線より上に行を挿入してください。")=0,データ整理_活動記録!$C203,"")</f>
        <v/>
      </c>
      <c r="C203" t="str">
        <f ca="1">IF(COUNTIF(データ整理_活動記録!$F$2:'データ整理_活動記録'!$F203,"この線より上に行を挿入してください。")=0,データ整理_活動記録!D203,"")</f>
        <v/>
      </c>
      <c r="D203" t="str">
        <f ca="1">IF(COUNTIF(データ整理_活動記録!$F$2:'データ整理_活動記録'!$F203,"この線より上に行を挿入してください。")=0,データ整理_活動記録!E203,"")</f>
        <v/>
      </c>
      <c r="E203" t="str">
        <f ca="1">IF(COUNTIF(データ整理_活動記録!$F$2:'データ整理_活動記録'!$F203,"この線より上に行を挿入してください。")=0,データ整理_活動記録!F203,"")</f>
        <v/>
      </c>
      <c r="F203" t="str">
        <f ca="1">IF(COUNTIF(データ整理_活動記録!$F$2:'データ整理_活動記録'!$F203,"この線より上に行を挿入してください。")=0,IFERROR(VLOOKUP(データ整理_活動記録!G203,【選択肢】!$U$3:$V$74,2,),""),"")</f>
        <v/>
      </c>
      <c r="G203" t="str">
        <f ca="1">IF(COUNTIF(データ整理_活動記録!$F$2:'データ整理_活動記録'!$F203,"この線より上に行を挿入してください。")=0,データ整理_活動記録!H203,"")</f>
        <v/>
      </c>
      <c r="H203" t="str">
        <f ca="1">IF(COUNTIF(データ整理_活動記録!$F$2:'データ整理_活動記録'!$F203,"この線より上に行を挿入してください。")=0,IFERROR(VLOOKUP(データ整理_活動記録!I203,【選択肢】!$U$3:$V$74,2,),""),"")</f>
        <v/>
      </c>
      <c r="I203" t="str">
        <f ca="1">IF(COUNTIF(データ整理_活動記録!$F$2:'データ整理_活動記録'!$F203,"この線より上に行を挿入してください。")=0,IFERROR(VLOOKUP(データ整理_活動記録!J203,【選択肢】!$U$3:$V$74,2,),""),"")</f>
        <v/>
      </c>
      <c r="J203" t="str">
        <f ca="1">IF(COUNTIF(データ整理_活動記録!$F$2:'データ整理_活動記録'!$F203,"この線より上に行を挿入してください。")=0,IFERROR(VLOOKUP(データ整理_活動記録!K203,【選択肢】!$U$3:$V$74,2,),""),"")</f>
        <v/>
      </c>
      <c r="K203" t="str">
        <f ca="1">IF(COUNTIF(データ整理_活動記録!$F$2:'データ整理_活動記録'!$F203,"この線より上に行を挿入してください。")=0,IFERROR(VLOOKUP(データ整理_活動記録!L203,【選択肢】!$U$3:$V$74,2,),""),"")</f>
        <v/>
      </c>
      <c r="L203" t="str">
        <f ca="1">IF(COUNTIF(データ整理_活動記録!$F$2:'データ整理_活動記録'!$F203,"この線より上に行を挿入してください。")=0,IFERROR(VLOOKUP(データ整理_活動記録!M203,【選択肢】!$U$3:$V$74,2,),""),"")</f>
        <v/>
      </c>
      <c r="M203" t="str">
        <f ca="1">IF(COUNTIF(データ整理_活動記録!$F$2:'データ整理_活動記録'!$F203,"この線より上に行を挿入してください。")=0,データ整理_活動記録!N203,"")</f>
        <v/>
      </c>
    </row>
    <row r="204" spans="1:13" x14ac:dyDescent="0.15">
      <c r="A204" s="868" t="str">
        <f ca="1">IF(COUNTIF(データ整理_活動記録!$F$2:'データ整理_活動記録'!$F204,"この線より上に行を挿入してください。")=0,データ整理_活動記録!$B204,"")</f>
        <v/>
      </c>
      <c r="B204" s="997" t="str">
        <f ca="1">IF(COUNTIF(データ整理_活動記録!$F$2:'データ整理_活動記録'!$F204,"この線より上に行を挿入してください。")=0,データ整理_活動記録!$C204,"")</f>
        <v/>
      </c>
      <c r="C204" t="str">
        <f ca="1">IF(COUNTIF(データ整理_活動記録!$F$2:'データ整理_活動記録'!$F204,"この線より上に行を挿入してください。")=0,データ整理_活動記録!D204,"")</f>
        <v/>
      </c>
      <c r="D204" t="str">
        <f ca="1">IF(COUNTIF(データ整理_活動記録!$F$2:'データ整理_活動記録'!$F204,"この線より上に行を挿入してください。")=0,データ整理_活動記録!E204,"")</f>
        <v/>
      </c>
      <c r="E204" t="str">
        <f ca="1">IF(COUNTIF(データ整理_活動記録!$F$2:'データ整理_活動記録'!$F204,"この線より上に行を挿入してください。")=0,データ整理_活動記録!F204,"")</f>
        <v/>
      </c>
      <c r="F204" t="str">
        <f ca="1">IF(COUNTIF(データ整理_活動記録!$F$2:'データ整理_活動記録'!$F204,"この線より上に行を挿入してください。")=0,IFERROR(VLOOKUP(データ整理_活動記録!G204,【選択肢】!$U$3:$V$74,2,),""),"")</f>
        <v/>
      </c>
      <c r="G204" t="str">
        <f ca="1">IF(COUNTIF(データ整理_活動記録!$F$2:'データ整理_活動記録'!$F204,"この線より上に行を挿入してください。")=0,データ整理_活動記録!H204,"")</f>
        <v/>
      </c>
      <c r="H204" t="str">
        <f ca="1">IF(COUNTIF(データ整理_活動記録!$F$2:'データ整理_活動記録'!$F204,"この線より上に行を挿入してください。")=0,IFERROR(VLOOKUP(データ整理_活動記録!I204,【選択肢】!$U$3:$V$74,2,),""),"")</f>
        <v/>
      </c>
      <c r="I204" t="str">
        <f ca="1">IF(COUNTIF(データ整理_活動記録!$F$2:'データ整理_活動記録'!$F204,"この線より上に行を挿入してください。")=0,IFERROR(VLOOKUP(データ整理_活動記録!J204,【選択肢】!$U$3:$V$74,2,),""),"")</f>
        <v/>
      </c>
      <c r="J204" t="str">
        <f ca="1">IF(COUNTIF(データ整理_活動記録!$F$2:'データ整理_活動記録'!$F204,"この線より上に行を挿入してください。")=0,IFERROR(VLOOKUP(データ整理_活動記録!K204,【選択肢】!$U$3:$V$74,2,),""),"")</f>
        <v/>
      </c>
      <c r="K204" t="str">
        <f ca="1">IF(COUNTIF(データ整理_活動記録!$F$2:'データ整理_活動記録'!$F204,"この線より上に行を挿入してください。")=0,IFERROR(VLOOKUP(データ整理_活動記録!L204,【選択肢】!$U$3:$V$74,2,),""),"")</f>
        <v/>
      </c>
      <c r="L204" t="str">
        <f ca="1">IF(COUNTIF(データ整理_活動記録!$F$2:'データ整理_活動記録'!$F204,"この線より上に行を挿入してください。")=0,IFERROR(VLOOKUP(データ整理_活動記録!M204,【選択肢】!$U$3:$V$74,2,),""),"")</f>
        <v/>
      </c>
      <c r="M204" t="str">
        <f ca="1">IF(COUNTIF(データ整理_活動記録!$F$2:'データ整理_活動記録'!$F204,"この線より上に行を挿入してください。")=0,データ整理_活動記録!N204,"")</f>
        <v/>
      </c>
    </row>
    <row r="205" spans="1:13" x14ac:dyDescent="0.15">
      <c r="A205" s="868" t="str">
        <f ca="1">IF(COUNTIF(データ整理_活動記録!$F$2:'データ整理_活動記録'!$F205,"この線より上に行を挿入してください。")=0,データ整理_活動記録!$B205,"")</f>
        <v/>
      </c>
      <c r="B205" s="997" t="str">
        <f ca="1">IF(COUNTIF(データ整理_活動記録!$F$2:'データ整理_活動記録'!$F205,"この線より上に行を挿入してください。")=0,データ整理_活動記録!$C205,"")</f>
        <v/>
      </c>
      <c r="C205" t="str">
        <f ca="1">IF(COUNTIF(データ整理_活動記録!$F$2:'データ整理_活動記録'!$F205,"この線より上に行を挿入してください。")=0,データ整理_活動記録!D205,"")</f>
        <v/>
      </c>
      <c r="D205" t="str">
        <f ca="1">IF(COUNTIF(データ整理_活動記録!$F$2:'データ整理_活動記録'!$F205,"この線より上に行を挿入してください。")=0,データ整理_活動記録!E205,"")</f>
        <v/>
      </c>
      <c r="E205" t="str">
        <f ca="1">IF(COUNTIF(データ整理_活動記録!$F$2:'データ整理_活動記録'!$F205,"この線より上に行を挿入してください。")=0,データ整理_活動記録!F205,"")</f>
        <v/>
      </c>
      <c r="F205" t="str">
        <f ca="1">IF(COUNTIF(データ整理_活動記録!$F$2:'データ整理_活動記録'!$F205,"この線より上に行を挿入してください。")=0,IFERROR(VLOOKUP(データ整理_活動記録!G205,【選択肢】!$U$3:$V$74,2,),""),"")</f>
        <v/>
      </c>
      <c r="G205" t="str">
        <f ca="1">IF(COUNTIF(データ整理_活動記録!$F$2:'データ整理_活動記録'!$F205,"この線より上に行を挿入してください。")=0,データ整理_活動記録!H205,"")</f>
        <v/>
      </c>
      <c r="H205" t="str">
        <f ca="1">IF(COUNTIF(データ整理_活動記録!$F$2:'データ整理_活動記録'!$F205,"この線より上に行を挿入してください。")=0,IFERROR(VLOOKUP(データ整理_活動記録!I205,【選択肢】!$U$3:$V$74,2,),""),"")</f>
        <v/>
      </c>
      <c r="I205" t="str">
        <f ca="1">IF(COUNTIF(データ整理_活動記録!$F$2:'データ整理_活動記録'!$F205,"この線より上に行を挿入してください。")=0,IFERROR(VLOOKUP(データ整理_活動記録!J205,【選択肢】!$U$3:$V$74,2,),""),"")</f>
        <v/>
      </c>
      <c r="J205" t="str">
        <f ca="1">IF(COUNTIF(データ整理_活動記録!$F$2:'データ整理_活動記録'!$F205,"この線より上に行を挿入してください。")=0,IFERROR(VLOOKUP(データ整理_活動記録!K205,【選択肢】!$U$3:$V$74,2,),""),"")</f>
        <v/>
      </c>
      <c r="K205" t="str">
        <f ca="1">IF(COUNTIF(データ整理_活動記録!$F$2:'データ整理_活動記録'!$F205,"この線より上に行を挿入してください。")=0,IFERROR(VLOOKUP(データ整理_活動記録!L205,【選択肢】!$U$3:$V$74,2,),""),"")</f>
        <v/>
      </c>
      <c r="L205" t="str">
        <f ca="1">IF(COUNTIF(データ整理_活動記録!$F$2:'データ整理_活動記録'!$F205,"この線より上に行を挿入してください。")=0,IFERROR(VLOOKUP(データ整理_活動記録!M205,【選択肢】!$U$3:$V$74,2,),""),"")</f>
        <v/>
      </c>
      <c r="M205" t="str">
        <f ca="1">IF(COUNTIF(データ整理_活動記録!$F$2:'データ整理_活動記録'!$F205,"この線より上に行を挿入してください。")=0,データ整理_活動記録!N205,"")</f>
        <v/>
      </c>
    </row>
    <row r="206" spans="1:13" x14ac:dyDescent="0.15">
      <c r="A206" s="868" t="str">
        <f ca="1">IF(COUNTIF(データ整理_活動記録!$F$2:'データ整理_活動記録'!$F206,"この線より上に行を挿入してください。")=0,データ整理_活動記録!$B206,"")</f>
        <v/>
      </c>
      <c r="B206" s="997" t="str">
        <f ca="1">IF(COUNTIF(データ整理_活動記録!$F$2:'データ整理_活動記録'!$F206,"この線より上に行を挿入してください。")=0,データ整理_活動記録!$C206,"")</f>
        <v/>
      </c>
      <c r="C206" t="str">
        <f ca="1">IF(COUNTIF(データ整理_活動記録!$F$2:'データ整理_活動記録'!$F206,"この線より上に行を挿入してください。")=0,データ整理_活動記録!D206,"")</f>
        <v/>
      </c>
      <c r="D206" t="str">
        <f ca="1">IF(COUNTIF(データ整理_活動記録!$F$2:'データ整理_活動記録'!$F206,"この線より上に行を挿入してください。")=0,データ整理_活動記録!E206,"")</f>
        <v/>
      </c>
      <c r="E206" t="str">
        <f ca="1">IF(COUNTIF(データ整理_活動記録!$F$2:'データ整理_活動記録'!$F206,"この線より上に行を挿入してください。")=0,データ整理_活動記録!F206,"")</f>
        <v/>
      </c>
      <c r="F206" t="str">
        <f ca="1">IF(COUNTIF(データ整理_活動記録!$F$2:'データ整理_活動記録'!$F206,"この線より上に行を挿入してください。")=0,IFERROR(VLOOKUP(データ整理_活動記録!G206,【選択肢】!$U$3:$V$74,2,),""),"")</f>
        <v/>
      </c>
      <c r="G206" t="str">
        <f ca="1">IF(COUNTIF(データ整理_活動記録!$F$2:'データ整理_活動記録'!$F206,"この線より上に行を挿入してください。")=0,データ整理_活動記録!H206,"")</f>
        <v/>
      </c>
      <c r="H206" t="str">
        <f ca="1">IF(COUNTIF(データ整理_活動記録!$F$2:'データ整理_活動記録'!$F206,"この線より上に行を挿入してください。")=0,IFERROR(VLOOKUP(データ整理_活動記録!I206,【選択肢】!$U$3:$V$74,2,),""),"")</f>
        <v/>
      </c>
      <c r="I206" t="str">
        <f ca="1">IF(COUNTIF(データ整理_活動記録!$F$2:'データ整理_活動記録'!$F206,"この線より上に行を挿入してください。")=0,IFERROR(VLOOKUP(データ整理_活動記録!J206,【選択肢】!$U$3:$V$74,2,),""),"")</f>
        <v/>
      </c>
      <c r="J206" t="str">
        <f ca="1">IF(COUNTIF(データ整理_活動記録!$F$2:'データ整理_活動記録'!$F206,"この線より上に行を挿入してください。")=0,IFERROR(VLOOKUP(データ整理_活動記録!K206,【選択肢】!$U$3:$V$74,2,),""),"")</f>
        <v/>
      </c>
      <c r="K206" t="str">
        <f ca="1">IF(COUNTIF(データ整理_活動記録!$F$2:'データ整理_活動記録'!$F206,"この線より上に行を挿入してください。")=0,IFERROR(VLOOKUP(データ整理_活動記録!L206,【選択肢】!$U$3:$V$74,2,),""),"")</f>
        <v/>
      </c>
      <c r="L206" t="str">
        <f ca="1">IF(COUNTIF(データ整理_活動記録!$F$2:'データ整理_活動記録'!$F206,"この線より上に行を挿入してください。")=0,IFERROR(VLOOKUP(データ整理_活動記録!M206,【選択肢】!$U$3:$V$74,2,),""),"")</f>
        <v/>
      </c>
      <c r="M206" t="str">
        <f ca="1">IF(COUNTIF(データ整理_活動記録!$F$2:'データ整理_活動記録'!$F206,"この線より上に行を挿入してください。")=0,データ整理_活動記録!N206,"")</f>
        <v/>
      </c>
    </row>
    <row r="207" spans="1:13" x14ac:dyDescent="0.15">
      <c r="A207" s="868" t="str">
        <f ca="1">IF(COUNTIF(データ整理_活動記録!$F$2:'データ整理_活動記録'!$F207,"この線より上に行を挿入してください。")=0,データ整理_活動記録!$B207,"")</f>
        <v/>
      </c>
      <c r="B207" s="997" t="str">
        <f ca="1">IF(COUNTIF(データ整理_活動記録!$F$2:'データ整理_活動記録'!$F207,"この線より上に行を挿入してください。")=0,データ整理_活動記録!$C207,"")</f>
        <v/>
      </c>
      <c r="C207" t="str">
        <f ca="1">IF(COUNTIF(データ整理_活動記録!$F$2:'データ整理_活動記録'!$F207,"この線より上に行を挿入してください。")=0,データ整理_活動記録!D207,"")</f>
        <v/>
      </c>
      <c r="D207" t="str">
        <f ca="1">IF(COUNTIF(データ整理_活動記録!$F$2:'データ整理_活動記録'!$F207,"この線より上に行を挿入してください。")=0,データ整理_活動記録!E207,"")</f>
        <v/>
      </c>
      <c r="E207" t="str">
        <f ca="1">IF(COUNTIF(データ整理_活動記録!$F$2:'データ整理_活動記録'!$F207,"この線より上に行を挿入してください。")=0,データ整理_活動記録!F207,"")</f>
        <v/>
      </c>
      <c r="F207" t="str">
        <f ca="1">IF(COUNTIF(データ整理_活動記録!$F$2:'データ整理_活動記録'!$F207,"この線より上に行を挿入してください。")=0,IFERROR(VLOOKUP(データ整理_活動記録!G207,【選択肢】!$U$3:$V$74,2,),""),"")</f>
        <v/>
      </c>
      <c r="G207" t="str">
        <f ca="1">IF(COUNTIF(データ整理_活動記録!$F$2:'データ整理_活動記録'!$F207,"この線より上に行を挿入してください。")=0,データ整理_活動記録!H207,"")</f>
        <v/>
      </c>
      <c r="H207" t="str">
        <f ca="1">IF(COUNTIF(データ整理_活動記録!$F$2:'データ整理_活動記録'!$F207,"この線より上に行を挿入してください。")=0,IFERROR(VLOOKUP(データ整理_活動記録!I207,【選択肢】!$U$3:$V$74,2,),""),"")</f>
        <v/>
      </c>
      <c r="I207" t="str">
        <f ca="1">IF(COUNTIF(データ整理_活動記録!$F$2:'データ整理_活動記録'!$F207,"この線より上に行を挿入してください。")=0,IFERROR(VLOOKUP(データ整理_活動記録!J207,【選択肢】!$U$3:$V$74,2,),""),"")</f>
        <v/>
      </c>
      <c r="J207" t="str">
        <f ca="1">IF(COUNTIF(データ整理_活動記録!$F$2:'データ整理_活動記録'!$F207,"この線より上に行を挿入してください。")=0,IFERROR(VLOOKUP(データ整理_活動記録!K207,【選択肢】!$U$3:$V$74,2,),""),"")</f>
        <v/>
      </c>
      <c r="K207" t="str">
        <f ca="1">IF(COUNTIF(データ整理_活動記録!$F$2:'データ整理_活動記録'!$F207,"この線より上に行を挿入してください。")=0,IFERROR(VLOOKUP(データ整理_活動記録!L207,【選択肢】!$U$3:$V$74,2,),""),"")</f>
        <v/>
      </c>
      <c r="L207" t="str">
        <f ca="1">IF(COUNTIF(データ整理_活動記録!$F$2:'データ整理_活動記録'!$F207,"この線より上に行を挿入してください。")=0,IFERROR(VLOOKUP(データ整理_活動記録!M207,【選択肢】!$U$3:$V$74,2,),""),"")</f>
        <v/>
      </c>
      <c r="M207" t="str">
        <f ca="1">IF(COUNTIF(データ整理_活動記録!$F$2:'データ整理_活動記録'!$F207,"この線より上に行を挿入してください。")=0,データ整理_活動記録!N207,"")</f>
        <v/>
      </c>
    </row>
    <row r="208" spans="1:13" x14ac:dyDescent="0.15">
      <c r="A208" s="868" t="str">
        <f ca="1">IF(COUNTIF(データ整理_活動記録!$F$2:'データ整理_活動記録'!$F208,"この線より上に行を挿入してください。")=0,データ整理_活動記録!$B208,"")</f>
        <v/>
      </c>
      <c r="B208" s="997" t="str">
        <f ca="1">IF(COUNTIF(データ整理_活動記録!$F$2:'データ整理_活動記録'!$F208,"この線より上に行を挿入してください。")=0,データ整理_活動記録!$C208,"")</f>
        <v/>
      </c>
      <c r="C208" t="str">
        <f ca="1">IF(COUNTIF(データ整理_活動記録!$F$2:'データ整理_活動記録'!$F208,"この線より上に行を挿入してください。")=0,データ整理_活動記録!D208,"")</f>
        <v/>
      </c>
      <c r="D208" t="str">
        <f ca="1">IF(COUNTIF(データ整理_活動記録!$F$2:'データ整理_活動記録'!$F208,"この線より上に行を挿入してください。")=0,データ整理_活動記録!E208,"")</f>
        <v/>
      </c>
      <c r="E208" t="str">
        <f ca="1">IF(COUNTIF(データ整理_活動記録!$F$2:'データ整理_活動記録'!$F208,"この線より上に行を挿入してください。")=0,データ整理_活動記録!F208,"")</f>
        <v/>
      </c>
      <c r="F208" t="str">
        <f ca="1">IF(COUNTIF(データ整理_活動記録!$F$2:'データ整理_活動記録'!$F208,"この線より上に行を挿入してください。")=0,IFERROR(VLOOKUP(データ整理_活動記録!G208,【選択肢】!$U$3:$V$74,2,),""),"")</f>
        <v/>
      </c>
      <c r="G208" t="str">
        <f ca="1">IF(COUNTIF(データ整理_活動記録!$F$2:'データ整理_活動記録'!$F208,"この線より上に行を挿入してください。")=0,データ整理_活動記録!H208,"")</f>
        <v/>
      </c>
      <c r="H208" t="str">
        <f ca="1">IF(COUNTIF(データ整理_活動記録!$F$2:'データ整理_活動記録'!$F208,"この線より上に行を挿入してください。")=0,IFERROR(VLOOKUP(データ整理_活動記録!I208,【選択肢】!$U$3:$V$74,2,),""),"")</f>
        <v/>
      </c>
      <c r="I208" t="str">
        <f ca="1">IF(COUNTIF(データ整理_活動記録!$F$2:'データ整理_活動記録'!$F208,"この線より上に行を挿入してください。")=0,IFERROR(VLOOKUP(データ整理_活動記録!J208,【選択肢】!$U$3:$V$74,2,),""),"")</f>
        <v/>
      </c>
      <c r="J208" t="str">
        <f ca="1">IF(COUNTIF(データ整理_活動記録!$F$2:'データ整理_活動記録'!$F208,"この線より上に行を挿入してください。")=0,IFERROR(VLOOKUP(データ整理_活動記録!K208,【選択肢】!$U$3:$V$74,2,),""),"")</f>
        <v/>
      </c>
      <c r="K208" t="str">
        <f ca="1">IF(COUNTIF(データ整理_活動記録!$F$2:'データ整理_活動記録'!$F208,"この線より上に行を挿入してください。")=0,IFERROR(VLOOKUP(データ整理_活動記録!L208,【選択肢】!$U$3:$V$74,2,),""),"")</f>
        <v/>
      </c>
      <c r="L208" t="str">
        <f ca="1">IF(COUNTIF(データ整理_活動記録!$F$2:'データ整理_活動記録'!$F208,"この線より上に行を挿入してください。")=0,IFERROR(VLOOKUP(データ整理_活動記録!M208,【選択肢】!$U$3:$V$74,2,),""),"")</f>
        <v/>
      </c>
      <c r="M208" t="str">
        <f ca="1">IF(COUNTIF(データ整理_活動記録!$F$2:'データ整理_活動記録'!$F208,"この線より上に行を挿入してください。")=0,データ整理_活動記録!N208,"")</f>
        <v/>
      </c>
    </row>
    <row r="209" spans="1:13" x14ac:dyDescent="0.15">
      <c r="A209" s="868" t="str">
        <f ca="1">IF(COUNTIF(データ整理_活動記録!$F$2:'データ整理_活動記録'!$F209,"この線より上に行を挿入してください。")=0,データ整理_活動記録!$B209,"")</f>
        <v/>
      </c>
      <c r="B209" s="997" t="str">
        <f ca="1">IF(COUNTIF(データ整理_活動記録!$F$2:'データ整理_活動記録'!$F209,"この線より上に行を挿入してください。")=0,データ整理_活動記録!$C209,"")</f>
        <v/>
      </c>
      <c r="C209" t="str">
        <f ca="1">IF(COUNTIF(データ整理_活動記録!$F$2:'データ整理_活動記録'!$F209,"この線より上に行を挿入してください。")=0,データ整理_活動記録!D209,"")</f>
        <v/>
      </c>
      <c r="D209" t="str">
        <f ca="1">IF(COUNTIF(データ整理_活動記録!$F$2:'データ整理_活動記録'!$F209,"この線より上に行を挿入してください。")=0,データ整理_活動記録!E209,"")</f>
        <v/>
      </c>
      <c r="E209" t="str">
        <f ca="1">IF(COUNTIF(データ整理_活動記録!$F$2:'データ整理_活動記録'!$F209,"この線より上に行を挿入してください。")=0,データ整理_活動記録!F209,"")</f>
        <v/>
      </c>
      <c r="F209" t="str">
        <f ca="1">IF(COUNTIF(データ整理_活動記録!$F$2:'データ整理_活動記録'!$F209,"この線より上に行を挿入してください。")=0,IFERROR(VLOOKUP(データ整理_活動記録!G209,【選択肢】!$U$3:$V$74,2,),""),"")</f>
        <v/>
      </c>
      <c r="G209" t="str">
        <f ca="1">IF(COUNTIF(データ整理_活動記録!$F$2:'データ整理_活動記録'!$F209,"この線より上に行を挿入してください。")=0,データ整理_活動記録!H209,"")</f>
        <v/>
      </c>
      <c r="H209" t="str">
        <f ca="1">IF(COUNTIF(データ整理_活動記録!$F$2:'データ整理_活動記録'!$F209,"この線より上に行を挿入してください。")=0,IFERROR(VLOOKUP(データ整理_活動記録!I209,【選択肢】!$U$3:$V$74,2,),""),"")</f>
        <v/>
      </c>
      <c r="I209" t="str">
        <f ca="1">IF(COUNTIF(データ整理_活動記録!$F$2:'データ整理_活動記録'!$F209,"この線より上に行を挿入してください。")=0,IFERROR(VLOOKUP(データ整理_活動記録!J209,【選択肢】!$U$3:$V$74,2,),""),"")</f>
        <v/>
      </c>
      <c r="J209" t="str">
        <f ca="1">IF(COUNTIF(データ整理_活動記録!$F$2:'データ整理_活動記録'!$F209,"この線より上に行を挿入してください。")=0,IFERROR(VLOOKUP(データ整理_活動記録!K209,【選択肢】!$U$3:$V$74,2,),""),"")</f>
        <v/>
      </c>
      <c r="K209" t="str">
        <f ca="1">IF(COUNTIF(データ整理_活動記録!$F$2:'データ整理_活動記録'!$F209,"この線より上に行を挿入してください。")=0,IFERROR(VLOOKUP(データ整理_活動記録!L209,【選択肢】!$U$3:$V$74,2,),""),"")</f>
        <v/>
      </c>
      <c r="L209" t="str">
        <f ca="1">IF(COUNTIF(データ整理_活動記録!$F$2:'データ整理_活動記録'!$F209,"この線より上に行を挿入してください。")=0,IFERROR(VLOOKUP(データ整理_活動記録!M209,【選択肢】!$U$3:$V$74,2,),""),"")</f>
        <v/>
      </c>
      <c r="M209" t="str">
        <f ca="1">IF(COUNTIF(データ整理_活動記録!$F$2:'データ整理_活動記録'!$F209,"この線より上に行を挿入してください。")=0,データ整理_活動記録!N209,"")</f>
        <v/>
      </c>
    </row>
    <row r="210" spans="1:13" x14ac:dyDescent="0.15">
      <c r="A210" s="868" t="str">
        <f ca="1">IF(COUNTIF(データ整理_活動記録!$F$2:'データ整理_活動記録'!$F210,"この線より上に行を挿入してください。")=0,データ整理_活動記録!$B210,"")</f>
        <v/>
      </c>
      <c r="B210" s="997" t="str">
        <f ca="1">IF(COUNTIF(データ整理_活動記録!$F$2:'データ整理_活動記録'!$F210,"この線より上に行を挿入してください。")=0,データ整理_活動記録!$C210,"")</f>
        <v/>
      </c>
      <c r="C210" t="str">
        <f ca="1">IF(COUNTIF(データ整理_活動記録!$F$2:'データ整理_活動記録'!$F210,"この線より上に行を挿入してください。")=0,データ整理_活動記録!D210,"")</f>
        <v/>
      </c>
      <c r="D210" t="str">
        <f ca="1">IF(COUNTIF(データ整理_活動記録!$F$2:'データ整理_活動記録'!$F210,"この線より上に行を挿入してください。")=0,データ整理_活動記録!E210,"")</f>
        <v/>
      </c>
      <c r="E210" t="str">
        <f ca="1">IF(COUNTIF(データ整理_活動記録!$F$2:'データ整理_活動記録'!$F210,"この線より上に行を挿入してください。")=0,データ整理_活動記録!F210,"")</f>
        <v/>
      </c>
      <c r="F210" t="str">
        <f ca="1">IF(COUNTIF(データ整理_活動記録!$F$2:'データ整理_活動記録'!$F210,"この線より上に行を挿入してください。")=0,IFERROR(VLOOKUP(データ整理_活動記録!G210,【選択肢】!$U$3:$V$74,2,),""),"")</f>
        <v/>
      </c>
      <c r="G210" t="str">
        <f ca="1">IF(COUNTIF(データ整理_活動記録!$F$2:'データ整理_活動記録'!$F210,"この線より上に行を挿入してください。")=0,データ整理_活動記録!H210,"")</f>
        <v/>
      </c>
      <c r="H210" t="str">
        <f ca="1">IF(COUNTIF(データ整理_活動記録!$F$2:'データ整理_活動記録'!$F210,"この線より上に行を挿入してください。")=0,IFERROR(VLOOKUP(データ整理_活動記録!I210,【選択肢】!$U$3:$V$74,2,),""),"")</f>
        <v/>
      </c>
      <c r="I210" t="str">
        <f ca="1">IF(COUNTIF(データ整理_活動記録!$F$2:'データ整理_活動記録'!$F210,"この線より上に行を挿入してください。")=0,IFERROR(VLOOKUP(データ整理_活動記録!J210,【選択肢】!$U$3:$V$74,2,),""),"")</f>
        <v/>
      </c>
      <c r="J210" t="str">
        <f ca="1">IF(COUNTIF(データ整理_活動記録!$F$2:'データ整理_活動記録'!$F210,"この線より上に行を挿入してください。")=0,IFERROR(VLOOKUP(データ整理_活動記録!K210,【選択肢】!$U$3:$V$74,2,),""),"")</f>
        <v/>
      </c>
      <c r="K210" t="str">
        <f ca="1">IF(COUNTIF(データ整理_活動記録!$F$2:'データ整理_活動記録'!$F210,"この線より上に行を挿入してください。")=0,IFERROR(VLOOKUP(データ整理_活動記録!L210,【選択肢】!$U$3:$V$74,2,),""),"")</f>
        <v/>
      </c>
      <c r="L210" t="str">
        <f ca="1">IF(COUNTIF(データ整理_活動記録!$F$2:'データ整理_活動記録'!$F210,"この線より上に行を挿入してください。")=0,IFERROR(VLOOKUP(データ整理_活動記録!M210,【選択肢】!$U$3:$V$74,2,),""),"")</f>
        <v/>
      </c>
      <c r="M210" t="str">
        <f ca="1">IF(COUNTIF(データ整理_活動記録!$F$2:'データ整理_活動記録'!$F210,"この線より上に行を挿入してください。")=0,データ整理_活動記録!N210,"")</f>
        <v/>
      </c>
    </row>
    <row r="211" spans="1:13" x14ac:dyDescent="0.15">
      <c r="A211" s="868" t="str">
        <f ca="1">IF(COUNTIF(データ整理_活動記録!$F$2:'データ整理_活動記録'!$F211,"この線より上に行を挿入してください。")=0,データ整理_活動記録!$B211,"")</f>
        <v/>
      </c>
      <c r="B211" s="997" t="str">
        <f ca="1">IF(COUNTIF(データ整理_活動記録!$F$2:'データ整理_活動記録'!$F211,"この線より上に行を挿入してください。")=0,データ整理_活動記録!$C211,"")</f>
        <v/>
      </c>
      <c r="C211" t="str">
        <f ca="1">IF(COUNTIF(データ整理_活動記録!$F$2:'データ整理_活動記録'!$F211,"この線より上に行を挿入してください。")=0,データ整理_活動記録!D211,"")</f>
        <v/>
      </c>
      <c r="D211" t="str">
        <f ca="1">IF(COUNTIF(データ整理_活動記録!$F$2:'データ整理_活動記録'!$F211,"この線より上に行を挿入してください。")=0,データ整理_活動記録!E211,"")</f>
        <v/>
      </c>
      <c r="E211" t="str">
        <f ca="1">IF(COUNTIF(データ整理_活動記録!$F$2:'データ整理_活動記録'!$F211,"この線より上に行を挿入してください。")=0,データ整理_活動記録!F211,"")</f>
        <v/>
      </c>
      <c r="F211" t="str">
        <f ca="1">IF(COUNTIF(データ整理_活動記録!$F$2:'データ整理_活動記録'!$F211,"この線より上に行を挿入してください。")=0,IFERROR(VLOOKUP(データ整理_活動記録!G211,【選択肢】!$U$3:$V$74,2,),""),"")</f>
        <v/>
      </c>
      <c r="G211" t="str">
        <f ca="1">IF(COUNTIF(データ整理_活動記録!$F$2:'データ整理_活動記録'!$F211,"この線より上に行を挿入してください。")=0,データ整理_活動記録!H211,"")</f>
        <v/>
      </c>
      <c r="H211" t="str">
        <f ca="1">IF(COUNTIF(データ整理_活動記録!$F$2:'データ整理_活動記録'!$F211,"この線より上に行を挿入してください。")=0,IFERROR(VLOOKUP(データ整理_活動記録!I211,【選択肢】!$U$3:$V$74,2,),""),"")</f>
        <v/>
      </c>
      <c r="I211" t="str">
        <f ca="1">IF(COUNTIF(データ整理_活動記録!$F$2:'データ整理_活動記録'!$F211,"この線より上に行を挿入してください。")=0,IFERROR(VLOOKUP(データ整理_活動記録!J211,【選択肢】!$U$3:$V$74,2,),""),"")</f>
        <v/>
      </c>
      <c r="J211" t="str">
        <f ca="1">IF(COUNTIF(データ整理_活動記録!$F$2:'データ整理_活動記録'!$F211,"この線より上に行を挿入してください。")=0,IFERROR(VLOOKUP(データ整理_活動記録!K211,【選択肢】!$U$3:$V$74,2,),""),"")</f>
        <v/>
      </c>
      <c r="K211" t="str">
        <f ca="1">IF(COUNTIF(データ整理_活動記録!$F$2:'データ整理_活動記録'!$F211,"この線より上に行を挿入してください。")=0,IFERROR(VLOOKUP(データ整理_活動記録!L211,【選択肢】!$U$3:$V$74,2,),""),"")</f>
        <v/>
      </c>
      <c r="L211" t="str">
        <f ca="1">IF(COUNTIF(データ整理_活動記録!$F$2:'データ整理_活動記録'!$F211,"この線より上に行を挿入してください。")=0,IFERROR(VLOOKUP(データ整理_活動記録!M211,【選択肢】!$U$3:$V$74,2,),""),"")</f>
        <v/>
      </c>
      <c r="M211" t="str">
        <f ca="1">IF(COUNTIF(データ整理_活動記録!$F$2:'データ整理_活動記録'!$F211,"この線より上に行を挿入してください。")=0,データ整理_活動記録!N211,"")</f>
        <v/>
      </c>
    </row>
    <row r="212" spans="1:13" x14ac:dyDescent="0.15">
      <c r="A212" s="868" t="str">
        <f ca="1">IF(COUNTIF(データ整理_活動記録!$F$2:'データ整理_活動記録'!$F212,"この線より上に行を挿入してください。")=0,データ整理_活動記録!$B212,"")</f>
        <v/>
      </c>
      <c r="B212" s="997" t="str">
        <f ca="1">IF(COUNTIF(データ整理_活動記録!$F$2:'データ整理_活動記録'!$F212,"この線より上に行を挿入してください。")=0,データ整理_活動記録!$C212,"")</f>
        <v/>
      </c>
      <c r="C212" t="str">
        <f ca="1">IF(COUNTIF(データ整理_活動記録!$F$2:'データ整理_活動記録'!$F212,"この線より上に行を挿入してください。")=0,データ整理_活動記録!D212,"")</f>
        <v/>
      </c>
      <c r="D212" t="str">
        <f ca="1">IF(COUNTIF(データ整理_活動記録!$F$2:'データ整理_活動記録'!$F212,"この線より上に行を挿入してください。")=0,データ整理_活動記録!E212,"")</f>
        <v/>
      </c>
      <c r="E212" t="str">
        <f ca="1">IF(COUNTIF(データ整理_活動記録!$F$2:'データ整理_活動記録'!$F212,"この線より上に行を挿入してください。")=0,データ整理_活動記録!F212,"")</f>
        <v/>
      </c>
      <c r="F212" t="str">
        <f ca="1">IF(COUNTIF(データ整理_活動記録!$F$2:'データ整理_活動記録'!$F212,"この線より上に行を挿入してください。")=0,IFERROR(VLOOKUP(データ整理_活動記録!G212,【選択肢】!$U$3:$V$74,2,),""),"")</f>
        <v/>
      </c>
      <c r="G212" t="str">
        <f ca="1">IF(COUNTIF(データ整理_活動記録!$F$2:'データ整理_活動記録'!$F212,"この線より上に行を挿入してください。")=0,データ整理_活動記録!H212,"")</f>
        <v/>
      </c>
      <c r="H212" t="str">
        <f ca="1">IF(COUNTIF(データ整理_活動記録!$F$2:'データ整理_活動記録'!$F212,"この線より上に行を挿入してください。")=0,IFERROR(VLOOKUP(データ整理_活動記録!I212,【選択肢】!$U$3:$V$74,2,),""),"")</f>
        <v/>
      </c>
      <c r="I212" t="str">
        <f ca="1">IF(COUNTIF(データ整理_活動記録!$F$2:'データ整理_活動記録'!$F212,"この線より上に行を挿入してください。")=0,IFERROR(VLOOKUP(データ整理_活動記録!J212,【選択肢】!$U$3:$V$74,2,),""),"")</f>
        <v/>
      </c>
      <c r="J212" t="str">
        <f ca="1">IF(COUNTIF(データ整理_活動記録!$F$2:'データ整理_活動記録'!$F212,"この線より上に行を挿入してください。")=0,IFERROR(VLOOKUP(データ整理_活動記録!K212,【選択肢】!$U$3:$V$74,2,),""),"")</f>
        <v/>
      </c>
      <c r="K212" t="str">
        <f ca="1">IF(COUNTIF(データ整理_活動記録!$F$2:'データ整理_活動記録'!$F212,"この線より上に行を挿入してください。")=0,IFERROR(VLOOKUP(データ整理_活動記録!L212,【選択肢】!$U$3:$V$74,2,),""),"")</f>
        <v/>
      </c>
      <c r="L212" t="str">
        <f ca="1">IF(COUNTIF(データ整理_活動記録!$F$2:'データ整理_活動記録'!$F212,"この線より上に行を挿入してください。")=0,IFERROR(VLOOKUP(データ整理_活動記録!M212,【選択肢】!$U$3:$V$74,2,),""),"")</f>
        <v/>
      </c>
      <c r="M212" t="str">
        <f ca="1">IF(COUNTIF(データ整理_活動記録!$F$2:'データ整理_活動記録'!$F212,"この線より上に行を挿入してください。")=0,データ整理_活動記録!N212,"")</f>
        <v/>
      </c>
    </row>
    <row r="213" spans="1:13" x14ac:dyDescent="0.15">
      <c r="A213" s="868" t="str">
        <f ca="1">IF(COUNTIF(データ整理_活動記録!$F$2:'データ整理_活動記録'!$F213,"この線より上に行を挿入してください。")=0,データ整理_活動記録!$B213,"")</f>
        <v/>
      </c>
      <c r="B213" s="997" t="str">
        <f ca="1">IF(COUNTIF(データ整理_活動記録!$F$2:'データ整理_活動記録'!$F213,"この線より上に行を挿入してください。")=0,データ整理_活動記録!$C213,"")</f>
        <v/>
      </c>
      <c r="C213" t="str">
        <f ca="1">IF(COUNTIF(データ整理_活動記録!$F$2:'データ整理_活動記録'!$F213,"この線より上に行を挿入してください。")=0,データ整理_活動記録!D213,"")</f>
        <v/>
      </c>
      <c r="D213" t="str">
        <f ca="1">IF(COUNTIF(データ整理_活動記録!$F$2:'データ整理_活動記録'!$F213,"この線より上に行を挿入してください。")=0,データ整理_活動記録!E213,"")</f>
        <v/>
      </c>
      <c r="E213" t="str">
        <f ca="1">IF(COUNTIF(データ整理_活動記録!$F$2:'データ整理_活動記録'!$F213,"この線より上に行を挿入してください。")=0,データ整理_活動記録!F213,"")</f>
        <v/>
      </c>
      <c r="F213" t="str">
        <f ca="1">IF(COUNTIF(データ整理_活動記録!$F$2:'データ整理_活動記録'!$F213,"この線より上に行を挿入してください。")=0,IFERROR(VLOOKUP(データ整理_活動記録!G213,【選択肢】!$U$3:$V$74,2,),""),"")</f>
        <v/>
      </c>
      <c r="G213" t="str">
        <f ca="1">IF(COUNTIF(データ整理_活動記録!$F$2:'データ整理_活動記録'!$F213,"この線より上に行を挿入してください。")=0,データ整理_活動記録!H213,"")</f>
        <v/>
      </c>
      <c r="H213" t="str">
        <f ca="1">IF(COUNTIF(データ整理_活動記録!$F$2:'データ整理_活動記録'!$F213,"この線より上に行を挿入してください。")=0,IFERROR(VLOOKUP(データ整理_活動記録!I213,【選択肢】!$U$3:$V$74,2,),""),"")</f>
        <v/>
      </c>
      <c r="I213" t="str">
        <f ca="1">IF(COUNTIF(データ整理_活動記録!$F$2:'データ整理_活動記録'!$F213,"この線より上に行を挿入してください。")=0,IFERROR(VLOOKUP(データ整理_活動記録!J213,【選択肢】!$U$3:$V$74,2,),""),"")</f>
        <v/>
      </c>
      <c r="J213" t="str">
        <f ca="1">IF(COUNTIF(データ整理_活動記録!$F$2:'データ整理_活動記録'!$F213,"この線より上に行を挿入してください。")=0,IFERROR(VLOOKUP(データ整理_活動記録!K213,【選択肢】!$U$3:$V$74,2,),""),"")</f>
        <v/>
      </c>
      <c r="K213" t="str">
        <f ca="1">IF(COUNTIF(データ整理_活動記録!$F$2:'データ整理_活動記録'!$F213,"この線より上に行を挿入してください。")=0,IFERROR(VLOOKUP(データ整理_活動記録!L213,【選択肢】!$U$3:$V$74,2,),""),"")</f>
        <v/>
      </c>
      <c r="L213" t="str">
        <f ca="1">IF(COUNTIF(データ整理_活動記録!$F$2:'データ整理_活動記録'!$F213,"この線より上に行を挿入してください。")=0,IFERROR(VLOOKUP(データ整理_活動記録!M213,【選択肢】!$U$3:$V$74,2,),""),"")</f>
        <v/>
      </c>
      <c r="M213" t="str">
        <f ca="1">IF(COUNTIF(データ整理_活動記録!$F$2:'データ整理_活動記録'!$F213,"この線より上に行を挿入してください。")=0,データ整理_活動記録!N213,"")</f>
        <v/>
      </c>
    </row>
    <row r="214" spans="1:13" x14ac:dyDescent="0.15">
      <c r="A214" s="868" t="str">
        <f ca="1">IF(COUNTIF(データ整理_活動記録!$F$2:'データ整理_活動記録'!$F214,"この線より上に行を挿入してください。")=0,データ整理_活動記録!$B214,"")</f>
        <v/>
      </c>
      <c r="B214" s="997" t="str">
        <f ca="1">IF(COUNTIF(データ整理_活動記録!$F$2:'データ整理_活動記録'!$F214,"この線より上に行を挿入してください。")=0,データ整理_活動記録!$C214,"")</f>
        <v/>
      </c>
      <c r="C214" t="str">
        <f ca="1">IF(COUNTIF(データ整理_活動記録!$F$2:'データ整理_活動記録'!$F214,"この線より上に行を挿入してください。")=0,データ整理_活動記録!D214,"")</f>
        <v/>
      </c>
      <c r="D214" t="str">
        <f ca="1">IF(COUNTIF(データ整理_活動記録!$F$2:'データ整理_活動記録'!$F214,"この線より上に行を挿入してください。")=0,データ整理_活動記録!E214,"")</f>
        <v/>
      </c>
      <c r="E214" t="str">
        <f ca="1">IF(COUNTIF(データ整理_活動記録!$F$2:'データ整理_活動記録'!$F214,"この線より上に行を挿入してください。")=0,データ整理_活動記録!F214,"")</f>
        <v/>
      </c>
      <c r="F214" t="str">
        <f ca="1">IF(COUNTIF(データ整理_活動記録!$F$2:'データ整理_活動記録'!$F214,"この線より上に行を挿入してください。")=0,IFERROR(VLOOKUP(データ整理_活動記録!G214,【選択肢】!$U$3:$V$74,2,),""),"")</f>
        <v/>
      </c>
      <c r="G214" t="str">
        <f ca="1">IF(COUNTIF(データ整理_活動記録!$F$2:'データ整理_活動記録'!$F214,"この線より上に行を挿入してください。")=0,データ整理_活動記録!H214,"")</f>
        <v/>
      </c>
      <c r="H214" t="str">
        <f ca="1">IF(COUNTIF(データ整理_活動記録!$F$2:'データ整理_活動記録'!$F214,"この線より上に行を挿入してください。")=0,IFERROR(VLOOKUP(データ整理_活動記録!I214,【選択肢】!$U$3:$V$74,2,),""),"")</f>
        <v/>
      </c>
      <c r="I214" t="str">
        <f ca="1">IF(COUNTIF(データ整理_活動記録!$F$2:'データ整理_活動記録'!$F214,"この線より上に行を挿入してください。")=0,IFERROR(VLOOKUP(データ整理_活動記録!J214,【選択肢】!$U$3:$V$74,2,),""),"")</f>
        <v/>
      </c>
      <c r="J214" t="str">
        <f ca="1">IF(COUNTIF(データ整理_活動記録!$F$2:'データ整理_活動記録'!$F214,"この線より上に行を挿入してください。")=0,IFERROR(VLOOKUP(データ整理_活動記録!K214,【選択肢】!$U$3:$V$74,2,),""),"")</f>
        <v/>
      </c>
      <c r="K214" t="str">
        <f ca="1">IF(COUNTIF(データ整理_活動記録!$F$2:'データ整理_活動記録'!$F214,"この線より上に行を挿入してください。")=0,IFERROR(VLOOKUP(データ整理_活動記録!L214,【選択肢】!$U$3:$V$74,2,),""),"")</f>
        <v/>
      </c>
      <c r="L214" t="str">
        <f ca="1">IF(COUNTIF(データ整理_活動記録!$F$2:'データ整理_活動記録'!$F214,"この線より上に行を挿入してください。")=0,IFERROR(VLOOKUP(データ整理_活動記録!M214,【選択肢】!$U$3:$V$74,2,),""),"")</f>
        <v/>
      </c>
      <c r="M214" t="str">
        <f ca="1">IF(COUNTIF(データ整理_活動記録!$F$2:'データ整理_活動記録'!$F214,"この線より上に行を挿入してください。")=0,データ整理_活動記録!N214,"")</f>
        <v/>
      </c>
    </row>
    <row r="215" spans="1:13" x14ac:dyDescent="0.15">
      <c r="A215" s="868" t="str">
        <f ca="1">IF(COUNTIF(データ整理_活動記録!$F$2:'データ整理_活動記録'!$F215,"この線より上に行を挿入してください。")=0,データ整理_活動記録!$B215,"")</f>
        <v/>
      </c>
      <c r="B215" s="997" t="str">
        <f ca="1">IF(COUNTIF(データ整理_活動記録!$F$2:'データ整理_活動記録'!$F215,"この線より上に行を挿入してください。")=0,データ整理_活動記録!$C215,"")</f>
        <v/>
      </c>
      <c r="C215" t="str">
        <f ca="1">IF(COUNTIF(データ整理_活動記録!$F$2:'データ整理_活動記録'!$F215,"この線より上に行を挿入してください。")=0,データ整理_活動記録!D215,"")</f>
        <v/>
      </c>
      <c r="D215" t="str">
        <f ca="1">IF(COUNTIF(データ整理_活動記録!$F$2:'データ整理_活動記録'!$F215,"この線より上に行を挿入してください。")=0,データ整理_活動記録!E215,"")</f>
        <v/>
      </c>
      <c r="E215" t="str">
        <f ca="1">IF(COUNTIF(データ整理_活動記録!$F$2:'データ整理_活動記録'!$F215,"この線より上に行を挿入してください。")=0,データ整理_活動記録!F215,"")</f>
        <v/>
      </c>
      <c r="F215" t="str">
        <f ca="1">IF(COUNTIF(データ整理_活動記録!$F$2:'データ整理_活動記録'!$F215,"この線より上に行を挿入してください。")=0,IFERROR(VLOOKUP(データ整理_活動記録!G215,【選択肢】!$U$3:$V$74,2,),""),"")</f>
        <v/>
      </c>
      <c r="G215" t="str">
        <f ca="1">IF(COUNTIF(データ整理_活動記録!$F$2:'データ整理_活動記録'!$F215,"この線より上に行を挿入してください。")=0,データ整理_活動記録!H215,"")</f>
        <v/>
      </c>
      <c r="H215" t="str">
        <f ca="1">IF(COUNTIF(データ整理_活動記録!$F$2:'データ整理_活動記録'!$F215,"この線より上に行を挿入してください。")=0,IFERROR(VLOOKUP(データ整理_活動記録!I215,【選択肢】!$U$3:$V$74,2,),""),"")</f>
        <v/>
      </c>
      <c r="I215" t="str">
        <f ca="1">IF(COUNTIF(データ整理_活動記録!$F$2:'データ整理_活動記録'!$F215,"この線より上に行を挿入してください。")=0,IFERROR(VLOOKUP(データ整理_活動記録!J215,【選択肢】!$U$3:$V$74,2,),""),"")</f>
        <v/>
      </c>
      <c r="J215" t="str">
        <f ca="1">IF(COUNTIF(データ整理_活動記録!$F$2:'データ整理_活動記録'!$F215,"この線より上に行を挿入してください。")=0,IFERROR(VLOOKUP(データ整理_活動記録!K215,【選択肢】!$U$3:$V$74,2,),""),"")</f>
        <v/>
      </c>
      <c r="K215" t="str">
        <f ca="1">IF(COUNTIF(データ整理_活動記録!$F$2:'データ整理_活動記録'!$F215,"この線より上に行を挿入してください。")=0,IFERROR(VLOOKUP(データ整理_活動記録!L215,【選択肢】!$U$3:$V$74,2,),""),"")</f>
        <v/>
      </c>
      <c r="L215" t="str">
        <f ca="1">IF(COUNTIF(データ整理_活動記録!$F$2:'データ整理_活動記録'!$F215,"この線より上に行を挿入してください。")=0,IFERROR(VLOOKUP(データ整理_活動記録!M215,【選択肢】!$U$3:$V$74,2,),""),"")</f>
        <v/>
      </c>
      <c r="M215" t="str">
        <f ca="1">IF(COUNTIF(データ整理_活動記録!$F$2:'データ整理_活動記録'!$F215,"この線より上に行を挿入してください。")=0,データ整理_活動記録!N215,"")</f>
        <v/>
      </c>
    </row>
    <row r="216" spans="1:13" x14ac:dyDescent="0.15">
      <c r="A216" s="868" t="str">
        <f ca="1">IF(COUNTIF(データ整理_活動記録!$F$2:'データ整理_活動記録'!$F216,"この線より上に行を挿入してください。")=0,データ整理_活動記録!$B216,"")</f>
        <v/>
      </c>
      <c r="B216" s="997" t="str">
        <f ca="1">IF(COUNTIF(データ整理_活動記録!$F$2:'データ整理_活動記録'!$F216,"この線より上に行を挿入してください。")=0,データ整理_活動記録!$C216,"")</f>
        <v/>
      </c>
      <c r="C216" t="str">
        <f ca="1">IF(COUNTIF(データ整理_活動記録!$F$2:'データ整理_活動記録'!$F216,"この線より上に行を挿入してください。")=0,データ整理_活動記録!D216,"")</f>
        <v/>
      </c>
      <c r="D216" t="str">
        <f ca="1">IF(COUNTIF(データ整理_活動記録!$F$2:'データ整理_活動記録'!$F216,"この線より上に行を挿入してください。")=0,データ整理_活動記録!E216,"")</f>
        <v/>
      </c>
      <c r="E216" t="str">
        <f ca="1">IF(COUNTIF(データ整理_活動記録!$F$2:'データ整理_活動記録'!$F216,"この線より上に行を挿入してください。")=0,データ整理_活動記録!F216,"")</f>
        <v/>
      </c>
      <c r="F216" t="str">
        <f ca="1">IF(COUNTIF(データ整理_活動記録!$F$2:'データ整理_活動記録'!$F216,"この線より上に行を挿入してください。")=0,IFERROR(VLOOKUP(データ整理_活動記録!G216,【選択肢】!$U$3:$V$74,2,),""),"")</f>
        <v/>
      </c>
      <c r="G216" t="str">
        <f ca="1">IF(COUNTIF(データ整理_活動記録!$F$2:'データ整理_活動記録'!$F216,"この線より上に行を挿入してください。")=0,データ整理_活動記録!H216,"")</f>
        <v/>
      </c>
      <c r="H216" t="str">
        <f ca="1">IF(COUNTIF(データ整理_活動記録!$F$2:'データ整理_活動記録'!$F216,"この線より上に行を挿入してください。")=0,IFERROR(VLOOKUP(データ整理_活動記録!I216,【選択肢】!$U$3:$V$74,2,),""),"")</f>
        <v/>
      </c>
      <c r="I216" t="str">
        <f ca="1">IF(COUNTIF(データ整理_活動記録!$F$2:'データ整理_活動記録'!$F216,"この線より上に行を挿入してください。")=0,IFERROR(VLOOKUP(データ整理_活動記録!J216,【選択肢】!$U$3:$V$74,2,),""),"")</f>
        <v/>
      </c>
      <c r="J216" t="str">
        <f ca="1">IF(COUNTIF(データ整理_活動記録!$F$2:'データ整理_活動記録'!$F216,"この線より上に行を挿入してください。")=0,IFERROR(VLOOKUP(データ整理_活動記録!K216,【選択肢】!$U$3:$V$74,2,),""),"")</f>
        <v/>
      </c>
      <c r="K216" t="str">
        <f ca="1">IF(COUNTIF(データ整理_活動記録!$F$2:'データ整理_活動記録'!$F216,"この線より上に行を挿入してください。")=0,IFERROR(VLOOKUP(データ整理_活動記録!L216,【選択肢】!$U$3:$V$74,2,),""),"")</f>
        <v/>
      </c>
      <c r="L216" t="str">
        <f ca="1">IF(COUNTIF(データ整理_活動記録!$F$2:'データ整理_活動記録'!$F216,"この線より上に行を挿入してください。")=0,IFERROR(VLOOKUP(データ整理_活動記録!M216,【選択肢】!$U$3:$V$74,2,),""),"")</f>
        <v/>
      </c>
      <c r="M216" t="str">
        <f ca="1">IF(COUNTIF(データ整理_活動記録!$F$2:'データ整理_活動記録'!$F216,"この線より上に行を挿入してください。")=0,データ整理_活動記録!N216,"")</f>
        <v/>
      </c>
    </row>
    <row r="217" spans="1:13" x14ac:dyDescent="0.15">
      <c r="A217" s="868" t="str">
        <f ca="1">IF(COUNTIF(データ整理_活動記録!$F$2:'データ整理_活動記録'!$F217,"この線より上に行を挿入してください。")=0,データ整理_活動記録!$B217,"")</f>
        <v/>
      </c>
      <c r="B217" s="997" t="str">
        <f ca="1">IF(COUNTIF(データ整理_活動記録!$F$2:'データ整理_活動記録'!$F217,"この線より上に行を挿入してください。")=0,データ整理_活動記録!$C217,"")</f>
        <v/>
      </c>
      <c r="C217" t="str">
        <f ca="1">IF(COUNTIF(データ整理_活動記録!$F$2:'データ整理_活動記録'!$F217,"この線より上に行を挿入してください。")=0,データ整理_活動記録!D217,"")</f>
        <v/>
      </c>
      <c r="D217" t="str">
        <f ca="1">IF(COUNTIF(データ整理_活動記録!$F$2:'データ整理_活動記録'!$F217,"この線より上に行を挿入してください。")=0,データ整理_活動記録!E217,"")</f>
        <v/>
      </c>
      <c r="E217" t="str">
        <f ca="1">IF(COUNTIF(データ整理_活動記録!$F$2:'データ整理_活動記録'!$F217,"この線より上に行を挿入してください。")=0,データ整理_活動記録!F217,"")</f>
        <v/>
      </c>
      <c r="F217" t="str">
        <f ca="1">IF(COUNTIF(データ整理_活動記録!$F$2:'データ整理_活動記録'!$F217,"この線より上に行を挿入してください。")=0,IFERROR(VLOOKUP(データ整理_活動記録!G217,【選択肢】!$U$3:$V$74,2,),""),"")</f>
        <v/>
      </c>
      <c r="G217" t="str">
        <f ca="1">IF(COUNTIF(データ整理_活動記録!$F$2:'データ整理_活動記録'!$F217,"この線より上に行を挿入してください。")=0,データ整理_活動記録!H217,"")</f>
        <v/>
      </c>
      <c r="H217" t="str">
        <f ca="1">IF(COUNTIF(データ整理_活動記録!$F$2:'データ整理_活動記録'!$F217,"この線より上に行を挿入してください。")=0,IFERROR(VLOOKUP(データ整理_活動記録!I217,【選択肢】!$U$3:$V$74,2,),""),"")</f>
        <v/>
      </c>
      <c r="I217" t="str">
        <f ca="1">IF(COUNTIF(データ整理_活動記録!$F$2:'データ整理_活動記録'!$F217,"この線より上に行を挿入してください。")=0,IFERROR(VLOOKUP(データ整理_活動記録!J217,【選択肢】!$U$3:$V$74,2,),""),"")</f>
        <v/>
      </c>
      <c r="J217" t="str">
        <f ca="1">IF(COUNTIF(データ整理_活動記録!$F$2:'データ整理_活動記録'!$F217,"この線より上に行を挿入してください。")=0,IFERROR(VLOOKUP(データ整理_活動記録!K217,【選択肢】!$U$3:$V$74,2,),""),"")</f>
        <v/>
      </c>
      <c r="K217" t="str">
        <f ca="1">IF(COUNTIF(データ整理_活動記録!$F$2:'データ整理_活動記録'!$F217,"この線より上に行を挿入してください。")=0,IFERROR(VLOOKUP(データ整理_活動記録!L217,【選択肢】!$U$3:$V$74,2,),""),"")</f>
        <v/>
      </c>
      <c r="L217" t="str">
        <f ca="1">IF(COUNTIF(データ整理_活動記録!$F$2:'データ整理_活動記録'!$F217,"この線より上に行を挿入してください。")=0,IFERROR(VLOOKUP(データ整理_活動記録!M217,【選択肢】!$U$3:$V$74,2,),""),"")</f>
        <v/>
      </c>
      <c r="M217" t="str">
        <f ca="1">IF(COUNTIF(データ整理_活動記録!$F$2:'データ整理_活動記録'!$F217,"この線より上に行を挿入してください。")=0,データ整理_活動記録!N217,"")</f>
        <v/>
      </c>
    </row>
    <row r="218" spans="1:13" x14ac:dyDescent="0.15">
      <c r="A218" s="868" t="str">
        <f ca="1">IF(COUNTIF(データ整理_活動記録!$F$2:'データ整理_活動記録'!$F218,"この線より上に行を挿入してください。")=0,データ整理_活動記録!$B218,"")</f>
        <v/>
      </c>
      <c r="B218" s="997" t="str">
        <f ca="1">IF(COUNTIF(データ整理_活動記録!$F$2:'データ整理_活動記録'!$F218,"この線より上に行を挿入してください。")=0,データ整理_活動記録!$C218,"")</f>
        <v/>
      </c>
      <c r="C218" t="str">
        <f ca="1">IF(COUNTIF(データ整理_活動記録!$F$2:'データ整理_活動記録'!$F218,"この線より上に行を挿入してください。")=0,データ整理_活動記録!D218,"")</f>
        <v/>
      </c>
      <c r="D218" t="str">
        <f ca="1">IF(COUNTIF(データ整理_活動記録!$F$2:'データ整理_活動記録'!$F218,"この線より上に行を挿入してください。")=0,データ整理_活動記録!E218,"")</f>
        <v/>
      </c>
      <c r="E218" t="str">
        <f ca="1">IF(COUNTIF(データ整理_活動記録!$F$2:'データ整理_活動記録'!$F218,"この線より上に行を挿入してください。")=0,データ整理_活動記録!F218,"")</f>
        <v/>
      </c>
      <c r="F218" t="str">
        <f ca="1">IF(COUNTIF(データ整理_活動記録!$F$2:'データ整理_活動記録'!$F218,"この線より上に行を挿入してください。")=0,IFERROR(VLOOKUP(データ整理_活動記録!G218,【選択肢】!$U$3:$V$74,2,),""),"")</f>
        <v/>
      </c>
      <c r="G218" t="str">
        <f ca="1">IF(COUNTIF(データ整理_活動記録!$F$2:'データ整理_活動記録'!$F218,"この線より上に行を挿入してください。")=0,データ整理_活動記録!H218,"")</f>
        <v/>
      </c>
      <c r="H218" t="str">
        <f ca="1">IF(COUNTIF(データ整理_活動記録!$F$2:'データ整理_活動記録'!$F218,"この線より上に行を挿入してください。")=0,IFERROR(VLOOKUP(データ整理_活動記録!I218,【選択肢】!$U$3:$V$74,2,),""),"")</f>
        <v/>
      </c>
      <c r="I218" t="str">
        <f ca="1">IF(COUNTIF(データ整理_活動記録!$F$2:'データ整理_活動記録'!$F218,"この線より上に行を挿入してください。")=0,IFERROR(VLOOKUP(データ整理_活動記録!J218,【選択肢】!$U$3:$V$74,2,),""),"")</f>
        <v/>
      </c>
      <c r="J218" t="str">
        <f ca="1">IF(COUNTIF(データ整理_活動記録!$F$2:'データ整理_活動記録'!$F218,"この線より上に行を挿入してください。")=0,IFERROR(VLOOKUP(データ整理_活動記録!K218,【選択肢】!$U$3:$V$74,2,),""),"")</f>
        <v/>
      </c>
      <c r="K218" t="str">
        <f ca="1">IF(COUNTIF(データ整理_活動記録!$F$2:'データ整理_活動記録'!$F218,"この線より上に行を挿入してください。")=0,IFERROR(VLOOKUP(データ整理_活動記録!L218,【選択肢】!$U$3:$V$74,2,),""),"")</f>
        <v/>
      </c>
      <c r="L218" t="str">
        <f ca="1">IF(COUNTIF(データ整理_活動記録!$F$2:'データ整理_活動記録'!$F218,"この線より上に行を挿入してください。")=0,IFERROR(VLOOKUP(データ整理_活動記録!M218,【選択肢】!$U$3:$V$74,2,),""),"")</f>
        <v/>
      </c>
      <c r="M218" t="str">
        <f ca="1">IF(COUNTIF(データ整理_活動記録!$F$2:'データ整理_活動記録'!$F218,"この線より上に行を挿入してください。")=0,データ整理_活動記録!N218,"")</f>
        <v/>
      </c>
    </row>
    <row r="219" spans="1:13" x14ac:dyDescent="0.15">
      <c r="A219" s="868" t="str">
        <f ca="1">IF(COUNTIF(データ整理_活動記録!$F$2:'データ整理_活動記録'!$F219,"この線より上に行を挿入してください。")=0,データ整理_活動記録!$B219,"")</f>
        <v/>
      </c>
      <c r="B219" s="997" t="str">
        <f ca="1">IF(COUNTIF(データ整理_活動記録!$F$2:'データ整理_活動記録'!$F219,"この線より上に行を挿入してください。")=0,データ整理_活動記録!$C219,"")</f>
        <v/>
      </c>
      <c r="C219" t="str">
        <f ca="1">IF(COUNTIF(データ整理_活動記録!$F$2:'データ整理_活動記録'!$F219,"この線より上に行を挿入してください。")=0,データ整理_活動記録!D219,"")</f>
        <v/>
      </c>
      <c r="D219" t="str">
        <f ca="1">IF(COUNTIF(データ整理_活動記録!$F$2:'データ整理_活動記録'!$F219,"この線より上に行を挿入してください。")=0,データ整理_活動記録!E219,"")</f>
        <v/>
      </c>
      <c r="E219" t="str">
        <f ca="1">IF(COUNTIF(データ整理_活動記録!$F$2:'データ整理_活動記録'!$F219,"この線より上に行を挿入してください。")=0,データ整理_活動記録!F219,"")</f>
        <v/>
      </c>
      <c r="F219" t="str">
        <f ca="1">IF(COUNTIF(データ整理_活動記録!$F$2:'データ整理_活動記録'!$F219,"この線より上に行を挿入してください。")=0,IFERROR(VLOOKUP(データ整理_活動記録!G219,【選択肢】!$U$3:$V$74,2,),""),"")</f>
        <v/>
      </c>
      <c r="G219" t="str">
        <f ca="1">IF(COUNTIF(データ整理_活動記録!$F$2:'データ整理_活動記録'!$F219,"この線より上に行を挿入してください。")=0,データ整理_活動記録!H219,"")</f>
        <v/>
      </c>
      <c r="H219" t="str">
        <f ca="1">IF(COUNTIF(データ整理_活動記録!$F$2:'データ整理_活動記録'!$F219,"この線より上に行を挿入してください。")=0,IFERROR(VLOOKUP(データ整理_活動記録!I219,【選択肢】!$U$3:$V$74,2,),""),"")</f>
        <v/>
      </c>
      <c r="I219" t="str">
        <f ca="1">IF(COUNTIF(データ整理_活動記録!$F$2:'データ整理_活動記録'!$F219,"この線より上に行を挿入してください。")=0,IFERROR(VLOOKUP(データ整理_活動記録!J219,【選択肢】!$U$3:$V$74,2,),""),"")</f>
        <v/>
      </c>
      <c r="J219" t="str">
        <f ca="1">IF(COUNTIF(データ整理_活動記録!$F$2:'データ整理_活動記録'!$F219,"この線より上に行を挿入してください。")=0,IFERROR(VLOOKUP(データ整理_活動記録!K219,【選択肢】!$U$3:$V$74,2,),""),"")</f>
        <v/>
      </c>
      <c r="K219" t="str">
        <f ca="1">IF(COUNTIF(データ整理_活動記録!$F$2:'データ整理_活動記録'!$F219,"この線より上に行を挿入してください。")=0,IFERROR(VLOOKUP(データ整理_活動記録!L219,【選択肢】!$U$3:$V$74,2,),""),"")</f>
        <v/>
      </c>
      <c r="L219" t="str">
        <f ca="1">IF(COUNTIF(データ整理_活動記録!$F$2:'データ整理_活動記録'!$F219,"この線より上に行を挿入してください。")=0,IFERROR(VLOOKUP(データ整理_活動記録!M219,【選択肢】!$U$3:$V$74,2,),""),"")</f>
        <v/>
      </c>
      <c r="M219" t="str">
        <f ca="1">IF(COUNTIF(データ整理_活動記録!$F$2:'データ整理_活動記録'!$F219,"この線より上に行を挿入してください。")=0,データ整理_活動記録!N219,"")</f>
        <v/>
      </c>
    </row>
    <row r="220" spans="1:13" x14ac:dyDescent="0.15">
      <c r="A220" s="868" t="str">
        <f ca="1">IF(COUNTIF(データ整理_活動記録!$F$2:'データ整理_活動記録'!$F220,"この線より上に行を挿入してください。")=0,データ整理_活動記録!$B220,"")</f>
        <v/>
      </c>
      <c r="B220" s="997" t="str">
        <f ca="1">IF(COUNTIF(データ整理_活動記録!$F$2:'データ整理_活動記録'!$F220,"この線より上に行を挿入してください。")=0,データ整理_活動記録!$C220,"")</f>
        <v/>
      </c>
      <c r="C220" t="str">
        <f ca="1">IF(COUNTIF(データ整理_活動記録!$F$2:'データ整理_活動記録'!$F220,"この線より上に行を挿入してください。")=0,データ整理_活動記録!D220,"")</f>
        <v/>
      </c>
      <c r="D220" t="str">
        <f ca="1">IF(COUNTIF(データ整理_活動記録!$F$2:'データ整理_活動記録'!$F220,"この線より上に行を挿入してください。")=0,データ整理_活動記録!E220,"")</f>
        <v/>
      </c>
      <c r="E220" t="str">
        <f ca="1">IF(COUNTIF(データ整理_活動記録!$F$2:'データ整理_活動記録'!$F220,"この線より上に行を挿入してください。")=0,データ整理_活動記録!F220,"")</f>
        <v/>
      </c>
      <c r="F220" t="str">
        <f ca="1">IF(COUNTIF(データ整理_活動記録!$F$2:'データ整理_活動記録'!$F220,"この線より上に行を挿入してください。")=0,IFERROR(VLOOKUP(データ整理_活動記録!G220,【選択肢】!$U$3:$V$74,2,),""),"")</f>
        <v/>
      </c>
      <c r="G220" t="str">
        <f ca="1">IF(COUNTIF(データ整理_活動記録!$F$2:'データ整理_活動記録'!$F220,"この線より上に行を挿入してください。")=0,データ整理_活動記録!H220,"")</f>
        <v/>
      </c>
      <c r="H220" t="str">
        <f ca="1">IF(COUNTIF(データ整理_活動記録!$F$2:'データ整理_活動記録'!$F220,"この線より上に行を挿入してください。")=0,IFERROR(VLOOKUP(データ整理_活動記録!I220,【選択肢】!$U$3:$V$74,2,),""),"")</f>
        <v/>
      </c>
      <c r="I220" t="str">
        <f ca="1">IF(COUNTIF(データ整理_活動記録!$F$2:'データ整理_活動記録'!$F220,"この線より上に行を挿入してください。")=0,IFERROR(VLOOKUP(データ整理_活動記録!J220,【選択肢】!$U$3:$V$74,2,),""),"")</f>
        <v/>
      </c>
      <c r="J220" t="str">
        <f ca="1">IF(COUNTIF(データ整理_活動記録!$F$2:'データ整理_活動記録'!$F220,"この線より上に行を挿入してください。")=0,IFERROR(VLOOKUP(データ整理_活動記録!K220,【選択肢】!$U$3:$V$74,2,),""),"")</f>
        <v/>
      </c>
      <c r="K220" t="str">
        <f ca="1">IF(COUNTIF(データ整理_活動記録!$F$2:'データ整理_活動記録'!$F220,"この線より上に行を挿入してください。")=0,IFERROR(VLOOKUP(データ整理_活動記録!L220,【選択肢】!$U$3:$V$74,2,),""),"")</f>
        <v/>
      </c>
      <c r="L220" t="str">
        <f ca="1">IF(COUNTIF(データ整理_活動記録!$F$2:'データ整理_活動記録'!$F220,"この線より上に行を挿入してください。")=0,IFERROR(VLOOKUP(データ整理_活動記録!M220,【選択肢】!$U$3:$V$74,2,),""),"")</f>
        <v/>
      </c>
      <c r="M220" t="str">
        <f ca="1">IF(COUNTIF(データ整理_活動記録!$F$2:'データ整理_活動記録'!$F220,"この線より上に行を挿入してください。")=0,データ整理_活動記録!N220,"")</f>
        <v/>
      </c>
    </row>
    <row r="221" spans="1:13" x14ac:dyDescent="0.15">
      <c r="A221" s="868" t="str">
        <f ca="1">IF(COUNTIF(データ整理_活動記録!$F$2:'データ整理_活動記録'!$F221,"この線より上に行を挿入してください。")=0,データ整理_活動記録!$B221,"")</f>
        <v/>
      </c>
      <c r="B221" s="997" t="str">
        <f ca="1">IF(COUNTIF(データ整理_活動記録!$F$2:'データ整理_活動記録'!$F221,"この線より上に行を挿入してください。")=0,データ整理_活動記録!$C221,"")</f>
        <v/>
      </c>
      <c r="C221" t="str">
        <f ca="1">IF(COUNTIF(データ整理_活動記録!$F$2:'データ整理_活動記録'!$F221,"この線より上に行を挿入してください。")=0,データ整理_活動記録!D221,"")</f>
        <v/>
      </c>
      <c r="D221" t="str">
        <f ca="1">IF(COUNTIF(データ整理_活動記録!$F$2:'データ整理_活動記録'!$F221,"この線より上に行を挿入してください。")=0,データ整理_活動記録!E221,"")</f>
        <v/>
      </c>
      <c r="E221" t="str">
        <f ca="1">IF(COUNTIF(データ整理_活動記録!$F$2:'データ整理_活動記録'!$F221,"この線より上に行を挿入してください。")=0,データ整理_活動記録!F221,"")</f>
        <v/>
      </c>
      <c r="F221" t="str">
        <f ca="1">IF(COUNTIF(データ整理_活動記録!$F$2:'データ整理_活動記録'!$F221,"この線より上に行を挿入してください。")=0,IFERROR(VLOOKUP(データ整理_活動記録!G221,【選択肢】!$U$3:$V$74,2,),""),"")</f>
        <v/>
      </c>
      <c r="G221" t="str">
        <f ca="1">IF(COUNTIF(データ整理_活動記録!$F$2:'データ整理_活動記録'!$F221,"この線より上に行を挿入してください。")=0,データ整理_活動記録!H221,"")</f>
        <v/>
      </c>
      <c r="H221" t="str">
        <f ca="1">IF(COUNTIF(データ整理_活動記録!$F$2:'データ整理_活動記録'!$F221,"この線より上に行を挿入してください。")=0,IFERROR(VLOOKUP(データ整理_活動記録!I221,【選択肢】!$U$3:$V$74,2,),""),"")</f>
        <v/>
      </c>
      <c r="I221" t="str">
        <f ca="1">IF(COUNTIF(データ整理_活動記録!$F$2:'データ整理_活動記録'!$F221,"この線より上に行を挿入してください。")=0,IFERROR(VLOOKUP(データ整理_活動記録!J221,【選択肢】!$U$3:$V$74,2,),""),"")</f>
        <v/>
      </c>
      <c r="J221" t="str">
        <f ca="1">IF(COUNTIF(データ整理_活動記録!$F$2:'データ整理_活動記録'!$F221,"この線より上に行を挿入してください。")=0,IFERROR(VLOOKUP(データ整理_活動記録!K221,【選択肢】!$U$3:$V$74,2,),""),"")</f>
        <v/>
      </c>
      <c r="K221" t="str">
        <f ca="1">IF(COUNTIF(データ整理_活動記録!$F$2:'データ整理_活動記録'!$F221,"この線より上に行を挿入してください。")=0,IFERROR(VLOOKUP(データ整理_活動記録!L221,【選択肢】!$U$3:$V$74,2,),""),"")</f>
        <v/>
      </c>
      <c r="L221" t="str">
        <f ca="1">IF(COUNTIF(データ整理_活動記録!$F$2:'データ整理_活動記録'!$F221,"この線より上に行を挿入してください。")=0,IFERROR(VLOOKUP(データ整理_活動記録!M221,【選択肢】!$U$3:$V$74,2,),""),"")</f>
        <v/>
      </c>
      <c r="M221" t="str">
        <f ca="1">IF(COUNTIF(データ整理_活動記録!$F$2:'データ整理_活動記録'!$F221,"この線より上に行を挿入してください。")=0,データ整理_活動記録!N221,"")</f>
        <v/>
      </c>
    </row>
    <row r="222" spans="1:13" x14ac:dyDescent="0.15">
      <c r="A222" s="868" t="str">
        <f ca="1">IF(COUNTIF(データ整理_活動記録!$F$2:'データ整理_活動記録'!$F222,"この線より上に行を挿入してください。")=0,データ整理_活動記録!$B222,"")</f>
        <v/>
      </c>
      <c r="B222" s="997" t="str">
        <f ca="1">IF(COUNTIF(データ整理_活動記録!$F$2:'データ整理_活動記録'!$F222,"この線より上に行を挿入してください。")=0,データ整理_活動記録!$C222,"")</f>
        <v/>
      </c>
      <c r="C222" t="str">
        <f ca="1">IF(COUNTIF(データ整理_活動記録!$F$2:'データ整理_活動記録'!$F222,"この線より上に行を挿入してください。")=0,データ整理_活動記録!D222,"")</f>
        <v/>
      </c>
      <c r="D222" t="str">
        <f ca="1">IF(COUNTIF(データ整理_活動記録!$F$2:'データ整理_活動記録'!$F222,"この線より上に行を挿入してください。")=0,データ整理_活動記録!E222,"")</f>
        <v/>
      </c>
      <c r="E222" t="str">
        <f ca="1">IF(COUNTIF(データ整理_活動記録!$F$2:'データ整理_活動記録'!$F222,"この線より上に行を挿入してください。")=0,データ整理_活動記録!F222,"")</f>
        <v/>
      </c>
      <c r="F222" t="str">
        <f ca="1">IF(COUNTIF(データ整理_活動記録!$F$2:'データ整理_活動記録'!$F222,"この線より上に行を挿入してください。")=0,IFERROR(VLOOKUP(データ整理_活動記録!G222,【選択肢】!$U$3:$V$74,2,),""),"")</f>
        <v/>
      </c>
      <c r="G222" t="str">
        <f ca="1">IF(COUNTIF(データ整理_活動記録!$F$2:'データ整理_活動記録'!$F222,"この線より上に行を挿入してください。")=0,データ整理_活動記録!H222,"")</f>
        <v/>
      </c>
      <c r="H222" t="str">
        <f ca="1">IF(COUNTIF(データ整理_活動記録!$F$2:'データ整理_活動記録'!$F222,"この線より上に行を挿入してください。")=0,IFERROR(VLOOKUP(データ整理_活動記録!I222,【選択肢】!$U$3:$V$74,2,),""),"")</f>
        <v/>
      </c>
      <c r="I222" t="str">
        <f ca="1">IF(COUNTIF(データ整理_活動記録!$F$2:'データ整理_活動記録'!$F222,"この線より上に行を挿入してください。")=0,IFERROR(VLOOKUP(データ整理_活動記録!J222,【選択肢】!$U$3:$V$74,2,),""),"")</f>
        <v/>
      </c>
      <c r="J222" t="str">
        <f ca="1">IF(COUNTIF(データ整理_活動記録!$F$2:'データ整理_活動記録'!$F222,"この線より上に行を挿入してください。")=0,IFERROR(VLOOKUP(データ整理_活動記録!K222,【選択肢】!$U$3:$V$74,2,),""),"")</f>
        <v/>
      </c>
      <c r="K222" t="str">
        <f ca="1">IF(COUNTIF(データ整理_活動記録!$F$2:'データ整理_活動記録'!$F222,"この線より上に行を挿入してください。")=0,IFERROR(VLOOKUP(データ整理_活動記録!L222,【選択肢】!$U$3:$V$74,2,),""),"")</f>
        <v/>
      </c>
      <c r="L222" t="str">
        <f ca="1">IF(COUNTIF(データ整理_活動記録!$F$2:'データ整理_活動記録'!$F222,"この線より上に行を挿入してください。")=0,IFERROR(VLOOKUP(データ整理_活動記録!M222,【選択肢】!$U$3:$V$74,2,),""),"")</f>
        <v/>
      </c>
      <c r="M222" t="str">
        <f ca="1">IF(COUNTIF(データ整理_活動記録!$F$2:'データ整理_活動記録'!$F222,"この線より上に行を挿入してください。")=0,データ整理_活動記録!N222,"")</f>
        <v/>
      </c>
    </row>
    <row r="223" spans="1:13" x14ac:dyDescent="0.15">
      <c r="A223" s="868" t="str">
        <f ca="1">IF(COUNTIF(データ整理_活動記録!$F$2:'データ整理_活動記録'!$F223,"この線より上に行を挿入してください。")=0,データ整理_活動記録!$B223,"")</f>
        <v/>
      </c>
      <c r="B223" s="997" t="str">
        <f ca="1">IF(COUNTIF(データ整理_活動記録!$F$2:'データ整理_活動記録'!$F223,"この線より上に行を挿入してください。")=0,データ整理_活動記録!$C223,"")</f>
        <v/>
      </c>
      <c r="C223" t="str">
        <f ca="1">IF(COUNTIF(データ整理_活動記録!$F$2:'データ整理_活動記録'!$F223,"この線より上に行を挿入してください。")=0,データ整理_活動記録!D223,"")</f>
        <v/>
      </c>
      <c r="D223" t="str">
        <f ca="1">IF(COUNTIF(データ整理_活動記録!$F$2:'データ整理_活動記録'!$F223,"この線より上に行を挿入してください。")=0,データ整理_活動記録!E223,"")</f>
        <v/>
      </c>
      <c r="E223" t="str">
        <f ca="1">IF(COUNTIF(データ整理_活動記録!$F$2:'データ整理_活動記録'!$F223,"この線より上に行を挿入してください。")=0,データ整理_活動記録!F223,"")</f>
        <v/>
      </c>
      <c r="F223" t="str">
        <f ca="1">IF(COUNTIF(データ整理_活動記録!$F$2:'データ整理_活動記録'!$F223,"この線より上に行を挿入してください。")=0,IFERROR(VLOOKUP(データ整理_活動記録!G223,【選択肢】!$U$3:$V$74,2,),""),"")</f>
        <v/>
      </c>
      <c r="G223" t="str">
        <f ca="1">IF(COUNTIF(データ整理_活動記録!$F$2:'データ整理_活動記録'!$F223,"この線より上に行を挿入してください。")=0,データ整理_活動記録!H223,"")</f>
        <v/>
      </c>
      <c r="H223" t="str">
        <f ca="1">IF(COUNTIF(データ整理_活動記録!$F$2:'データ整理_活動記録'!$F223,"この線より上に行を挿入してください。")=0,IFERROR(VLOOKUP(データ整理_活動記録!I223,【選択肢】!$U$3:$V$74,2,),""),"")</f>
        <v/>
      </c>
      <c r="I223" t="str">
        <f ca="1">IF(COUNTIF(データ整理_活動記録!$F$2:'データ整理_活動記録'!$F223,"この線より上に行を挿入してください。")=0,IFERROR(VLOOKUP(データ整理_活動記録!J223,【選択肢】!$U$3:$V$74,2,),""),"")</f>
        <v/>
      </c>
      <c r="J223" t="str">
        <f ca="1">IF(COUNTIF(データ整理_活動記録!$F$2:'データ整理_活動記録'!$F223,"この線より上に行を挿入してください。")=0,IFERROR(VLOOKUP(データ整理_活動記録!K223,【選択肢】!$U$3:$V$74,2,),""),"")</f>
        <v/>
      </c>
      <c r="K223" t="str">
        <f ca="1">IF(COUNTIF(データ整理_活動記録!$F$2:'データ整理_活動記録'!$F223,"この線より上に行を挿入してください。")=0,IFERROR(VLOOKUP(データ整理_活動記録!L223,【選択肢】!$U$3:$V$74,2,),""),"")</f>
        <v/>
      </c>
      <c r="L223" t="str">
        <f ca="1">IF(COUNTIF(データ整理_活動記録!$F$2:'データ整理_活動記録'!$F223,"この線より上に行を挿入してください。")=0,IFERROR(VLOOKUP(データ整理_活動記録!M223,【選択肢】!$U$3:$V$74,2,),""),"")</f>
        <v/>
      </c>
      <c r="M223" t="str">
        <f ca="1">IF(COUNTIF(データ整理_活動記録!$F$2:'データ整理_活動記録'!$F223,"この線より上に行を挿入してください。")=0,データ整理_活動記録!N223,"")</f>
        <v/>
      </c>
    </row>
    <row r="224" spans="1:13" x14ac:dyDescent="0.15">
      <c r="A224" s="868" t="str">
        <f ca="1">IF(COUNTIF(データ整理_活動記録!$F$2:'データ整理_活動記録'!$F224,"この線より上に行を挿入してください。")=0,データ整理_活動記録!$B224,"")</f>
        <v/>
      </c>
      <c r="B224" s="997" t="str">
        <f ca="1">IF(COUNTIF(データ整理_活動記録!$F$2:'データ整理_活動記録'!$F224,"この線より上に行を挿入してください。")=0,データ整理_活動記録!$C224,"")</f>
        <v/>
      </c>
      <c r="C224" t="str">
        <f ca="1">IF(COUNTIF(データ整理_活動記録!$F$2:'データ整理_活動記録'!$F224,"この線より上に行を挿入してください。")=0,データ整理_活動記録!D224,"")</f>
        <v/>
      </c>
      <c r="D224" t="str">
        <f ca="1">IF(COUNTIF(データ整理_活動記録!$F$2:'データ整理_活動記録'!$F224,"この線より上に行を挿入してください。")=0,データ整理_活動記録!E224,"")</f>
        <v/>
      </c>
      <c r="E224" t="str">
        <f ca="1">IF(COUNTIF(データ整理_活動記録!$F$2:'データ整理_活動記録'!$F224,"この線より上に行を挿入してください。")=0,データ整理_活動記録!F224,"")</f>
        <v/>
      </c>
      <c r="F224" t="str">
        <f ca="1">IF(COUNTIF(データ整理_活動記録!$F$2:'データ整理_活動記録'!$F224,"この線より上に行を挿入してください。")=0,IFERROR(VLOOKUP(データ整理_活動記録!G224,【選択肢】!$U$3:$V$74,2,),""),"")</f>
        <v/>
      </c>
      <c r="G224" t="str">
        <f ca="1">IF(COUNTIF(データ整理_活動記録!$F$2:'データ整理_活動記録'!$F224,"この線より上に行を挿入してください。")=0,データ整理_活動記録!H224,"")</f>
        <v/>
      </c>
      <c r="H224" t="str">
        <f ca="1">IF(COUNTIF(データ整理_活動記録!$F$2:'データ整理_活動記録'!$F224,"この線より上に行を挿入してください。")=0,IFERROR(VLOOKUP(データ整理_活動記録!I224,【選択肢】!$U$3:$V$74,2,),""),"")</f>
        <v/>
      </c>
      <c r="I224" t="str">
        <f ca="1">IF(COUNTIF(データ整理_活動記録!$F$2:'データ整理_活動記録'!$F224,"この線より上に行を挿入してください。")=0,IFERROR(VLOOKUP(データ整理_活動記録!J224,【選択肢】!$U$3:$V$74,2,),""),"")</f>
        <v/>
      </c>
      <c r="J224" t="str">
        <f ca="1">IF(COUNTIF(データ整理_活動記録!$F$2:'データ整理_活動記録'!$F224,"この線より上に行を挿入してください。")=0,IFERROR(VLOOKUP(データ整理_活動記録!K224,【選択肢】!$U$3:$V$74,2,),""),"")</f>
        <v/>
      </c>
      <c r="K224" t="str">
        <f ca="1">IF(COUNTIF(データ整理_活動記録!$F$2:'データ整理_活動記録'!$F224,"この線より上に行を挿入してください。")=0,IFERROR(VLOOKUP(データ整理_活動記録!L224,【選択肢】!$U$3:$V$74,2,),""),"")</f>
        <v/>
      </c>
      <c r="L224" t="str">
        <f ca="1">IF(COUNTIF(データ整理_活動記録!$F$2:'データ整理_活動記録'!$F224,"この線より上に行を挿入してください。")=0,IFERROR(VLOOKUP(データ整理_活動記録!M224,【選択肢】!$U$3:$V$74,2,),""),"")</f>
        <v/>
      </c>
      <c r="M224" t="str">
        <f ca="1">IF(COUNTIF(データ整理_活動記録!$F$2:'データ整理_活動記録'!$F224,"この線より上に行を挿入してください。")=0,データ整理_活動記録!N224,"")</f>
        <v/>
      </c>
    </row>
    <row r="225" spans="1:13" x14ac:dyDescent="0.15">
      <c r="A225" s="868" t="str">
        <f ca="1">IF(COUNTIF(データ整理_活動記録!$F$2:'データ整理_活動記録'!$F225,"この線より上に行を挿入してください。")=0,データ整理_活動記録!$B225,"")</f>
        <v/>
      </c>
      <c r="B225" s="997" t="str">
        <f ca="1">IF(COUNTIF(データ整理_活動記録!$F$2:'データ整理_活動記録'!$F225,"この線より上に行を挿入してください。")=0,データ整理_活動記録!$C225,"")</f>
        <v/>
      </c>
      <c r="C225" t="str">
        <f ca="1">IF(COUNTIF(データ整理_活動記録!$F$2:'データ整理_活動記録'!$F225,"この線より上に行を挿入してください。")=0,データ整理_活動記録!D225,"")</f>
        <v/>
      </c>
      <c r="D225" t="str">
        <f ca="1">IF(COUNTIF(データ整理_活動記録!$F$2:'データ整理_活動記録'!$F225,"この線より上に行を挿入してください。")=0,データ整理_活動記録!E225,"")</f>
        <v/>
      </c>
      <c r="E225" t="str">
        <f ca="1">IF(COUNTIF(データ整理_活動記録!$F$2:'データ整理_活動記録'!$F225,"この線より上に行を挿入してください。")=0,データ整理_活動記録!F225,"")</f>
        <v/>
      </c>
      <c r="F225" t="str">
        <f ca="1">IF(COUNTIF(データ整理_活動記録!$F$2:'データ整理_活動記録'!$F225,"この線より上に行を挿入してください。")=0,IFERROR(VLOOKUP(データ整理_活動記録!G225,【選択肢】!$U$3:$V$74,2,),""),"")</f>
        <v/>
      </c>
      <c r="G225" t="str">
        <f ca="1">IF(COUNTIF(データ整理_活動記録!$F$2:'データ整理_活動記録'!$F225,"この線より上に行を挿入してください。")=0,データ整理_活動記録!H225,"")</f>
        <v/>
      </c>
      <c r="H225" t="str">
        <f ca="1">IF(COUNTIF(データ整理_活動記録!$F$2:'データ整理_活動記録'!$F225,"この線より上に行を挿入してください。")=0,IFERROR(VLOOKUP(データ整理_活動記録!I225,【選択肢】!$U$3:$V$74,2,),""),"")</f>
        <v/>
      </c>
      <c r="I225" t="str">
        <f ca="1">IF(COUNTIF(データ整理_活動記録!$F$2:'データ整理_活動記録'!$F225,"この線より上に行を挿入してください。")=0,IFERROR(VLOOKUP(データ整理_活動記録!J225,【選択肢】!$U$3:$V$74,2,),""),"")</f>
        <v/>
      </c>
      <c r="J225" t="str">
        <f ca="1">IF(COUNTIF(データ整理_活動記録!$F$2:'データ整理_活動記録'!$F225,"この線より上に行を挿入してください。")=0,IFERROR(VLOOKUP(データ整理_活動記録!K225,【選択肢】!$U$3:$V$74,2,),""),"")</f>
        <v/>
      </c>
      <c r="K225" t="str">
        <f ca="1">IF(COUNTIF(データ整理_活動記録!$F$2:'データ整理_活動記録'!$F225,"この線より上に行を挿入してください。")=0,IFERROR(VLOOKUP(データ整理_活動記録!L225,【選択肢】!$U$3:$V$74,2,),""),"")</f>
        <v/>
      </c>
      <c r="L225" t="str">
        <f ca="1">IF(COUNTIF(データ整理_活動記録!$F$2:'データ整理_活動記録'!$F225,"この線より上に行を挿入してください。")=0,IFERROR(VLOOKUP(データ整理_活動記録!M225,【選択肢】!$U$3:$V$74,2,),""),"")</f>
        <v/>
      </c>
      <c r="M225" t="str">
        <f ca="1">IF(COUNTIF(データ整理_活動記録!$F$2:'データ整理_活動記録'!$F225,"この線より上に行を挿入してください。")=0,データ整理_活動記録!N225,"")</f>
        <v/>
      </c>
    </row>
    <row r="226" spans="1:13" x14ac:dyDescent="0.15">
      <c r="A226" s="868" t="str">
        <f ca="1">IF(COUNTIF(データ整理_活動記録!$F$2:'データ整理_活動記録'!$F226,"この線より上に行を挿入してください。")=0,データ整理_活動記録!$B226,"")</f>
        <v/>
      </c>
      <c r="B226" s="997" t="str">
        <f ca="1">IF(COUNTIF(データ整理_活動記録!$F$2:'データ整理_活動記録'!$F226,"この線より上に行を挿入してください。")=0,データ整理_活動記録!$C226,"")</f>
        <v/>
      </c>
      <c r="C226" t="str">
        <f ca="1">IF(COUNTIF(データ整理_活動記録!$F$2:'データ整理_活動記録'!$F226,"この線より上に行を挿入してください。")=0,データ整理_活動記録!D226,"")</f>
        <v/>
      </c>
      <c r="D226" t="str">
        <f ca="1">IF(COUNTIF(データ整理_活動記録!$F$2:'データ整理_活動記録'!$F226,"この線より上に行を挿入してください。")=0,データ整理_活動記録!E226,"")</f>
        <v/>
      </c>
      <c r="E226" t="str">
        <f ca="1">IF(COUNTIF(データ整理_活動記録!$F$2:'データ整理_活動記録'!$F226,"この線より上に行を挿入してください。")=0,データ整理_活動記録!F226,"")</f>
        <v/>
      </c>
      <c r="F226" t="str">
        <f ca="1">IF(COUNTIF(データ整理_活動記録!$F$2:'データ整理_活動記録'!$F226,"この線より上に行を挿入してください。")=0,IFERROR(VLOOKUP(データ整理_活動記録!G226,【選択肢】!$U$3:$V$74,2,),""),"")</f>
        <v/>
      </c>
      <c r="G226" t="str">
        <f ca="1">IF(COUNTIF(データ整理_活動記録!$F$2:'データ整理_活動記録'!$F226,"この線より上に行を挿入してください。")=0,データ整理_活動記録!H226,"")</f>
        <v/>
      </c>
      <c r="H226" t="str">
        <f ca="1">IF(COUNTIF(データ整理_活動記録!$F$2:'データ整理_活動記録'!$F226,"この線より上に行を挿入してください。")=0,IFERROR(VLOOKUP(データ整理_活動記録!I226,【選択肢】!$U$3:$V$74,2,),""),"")</f>
        <v/>
      </c>
      <c r="I226" t="str">
        <f ca="1">IF(COUNTIF(データ整理_活動記録!$F$2:'データ整理_活動記録'!$F226,"この線より上に行を挿入してください。")=0,IFERROR(VLOOKUP(データ整理_活動記録!J226,【選択肢】!$U$3:$V$74,2,),""),"")</f>
        <v/>
      </c>
      <c r="J226" t="str">
        <f ca="1">IF(COUNTIF(データ整理_活動記録!$F$2:'データ整理_活動記録'!$F226,"この線より上に行を挿入してください。")=0,IFERROR(VLOOKUP(データ整理_活動記録!K226,【選択肢】!$U$3:$V$74,2,),""),"")</f>
        <v/>
      </c>
      <c r="K226" t="str">
        <f ca="1">IF(COUNTIF(データ整理_活動記録!$F$2:'データ整理_活動記録'!$F226,"この線より上に行を挿入してください。")=0,IFERROR(VLOOKUP(データ整理_活動記録!L226,【選択肢】!$U$3:$V$74,2,),""),"")</f>
        <v/>
      </c>
      <c r="L226" t="str">
        <f ca="1">IF(COUNTIF(データ整理_活動記録!$F$2:'データ整理_活動記録'!$F226,"この線より上に行を挿入してください。")=0,IFERROR(VLOOKUP(データ整理_活動記録!M226,【選択肢】!$U$3:$V$74,2,),""),"")</f>
        <v/>
      </c>
      <c r="M226" t="str">
        <f ca="1">IF(COUNTIF(データ整理_活動記録!$F$2:'データ整理_活動記録'!$F226,"この線より上に行を挿入してください。")=0,データ整理_活動記録!N226,"")</f>
        <v/>
      </c>
    </row>
    <row r="227" spans="1:13" x14ac:dyDescent="0.15">
      <c r="A227" s="868" t="str">
        <f ca="1">IF(COUNTIF(データ整理_活動記録!$F$2:'データ整理_活動記録'!$F227,"この線より上に行を挿入してください。")=0,データ整理_活動記録!$B227,"")</f>
        <v/>
      </c>
      <c r="B227" s="997" t="str">
        <f ca="1">IF(COUNTIF(データ整理_活動記録!$F$2:'データ整理_活動記録'!$F227,"この線より上に行を挿入してください。")=0,データ整理_活動記録!$C227,"")</f>
        <v/>
      </c>
      <c r="C227" t="str">
        <f ca="1">IF(COUNTIF(データ整理_活動記録!$F$2:'データ整理_活動記録'!$F227,"この線より上に行を挿入してください。")=0,データ整理_活動記録!D227,"")</f>
        <v/>
      </c>
      <c r="D227" t="str">
        <f ca="1">IF(COUNTIF(データ整理_活動記録!$F$2:'データ整理_活動記録'!$F227,"この線より上に行を挿入してください。")=0,データ整理_活動記録!E227,"")</f>
        <v/>
      </c>
      <c r="E227" t="str">
        <f ca="1">IF(COUNTIF(データ整理_活動記録!$F$2:'データ整理_活動記録'!$F227,"この線より上に行を挿入してください。")=0,データ整理_活動記録!F227,"")</f>
        <v/>
      </c>
      <c r="F227" t="str">
        <f ca="1">IF(COUNTIF(データ整理_活動記録!$F$2:'データ整理_活動記録'!$F227,"この線より上に行を挿入してください。")=0,IFERROR(VLOOKUP(データ整理_活動記録!G227,【選択肢】!$U$3:$V$74,2,),""),"")</f>
        <v/>
      </c>
      <c r="G227" t="str">
        <f ca="1">IF(COUNTIF(データ整理_活動記録!$F$2:'データ整理_活動記録'!$F227,"この線より上に行を挿入してください。")=0,データ整理_活動記録!H227,"")</f>
        <v/>
      </c>
      <c r="H227" t="str">
        <f ca="1">IF(COUNTIF(データ整理_活動記録!$F$2:'データ整理_活動記録'!$F227,"この線より上に行を挿入してください。")=0,IFERROR(VLOOKUP(データ整理_活動記録!I227,【選択肢】!$U$3:$V$74,2,),""),"")</f>
        <v/>
      </c>
      <c r="I227" t="str">
        <f ca="1">IF(COUNTIF(データ整理_活動記録!$F$2:'データ整理_活動記録'!$F227,"この線より上に行を挿入してください。")=0,IFERROR(VLOOKUP(データ整理_活動記録!J227,【選択肢】!$U$3:$V$74,2,),""),"")</f>
        <v/>
      </c>
      <c r="J227" t="str">
        <f ca="1">IF(COUNTIF(データ整理_活動記録!$F$2:'データ整理_活動記録'!$F227,"この線より上に行を挿入してください。")=0,IFERROR(VLOOKUP(データ整理_活動記録!K227,【選択肢】!$U$3:$V$74,2,),""),"")</f>
        <v/>
      </c>
      <c r="K227" t="str">
        <f ca="1">IF(COUNTIF(データ整理_活動記録!$F$2:'データ整理_活動記録'!$F227,"この線より上に行を挿入してください。")=0,IFERROR(VLOOKUP(データ整理_活動記録!L227,【選択肢】!$U$3:$V$74,2,),""),"")</f>
        <v/>
      </c>
      <c r="L227" t="str">
        <f ca="1">IF(COUNTIF(データ整理_活動記録!$F$2:'データ整理_活動記録'!$F227,"この線より上に行を挿入してください。")=0,IFERROR(VLOOKUP(データ整理_活動記録!M227,【選択肢】!$U$3:$V$74,2,),""),"")</f>
        <v/>
      </c>
      <c r="M227" t="str">
        <f ca="1">IF(COUNTIF(データ整理_活動記録!$F$2:'データ整理_活動記録'!$F227,"この線より上に行を挿入してください。")=0,データ整理_活動記録!N227,"")</f>
        <v/>
      </c>
    </row>
    <row r="228" spans="1:13" x14ac:dyDescent="0.15">
      <c r="A228" s="868" t="str">
        <f ca="1">IF(COUNTIF(データ整理_活動記録!$F$2:'データ整理_活動記録'!$F228,"この線より上に行を挿入してください。")=0,データ整理_活動記録!$B228,"")</f>
        <v/>
      </c>
      <c r="B228" s="997" t="str">
        <f ca="1">IF(COUNTIF(データ整理_活動記録!$F$2:'データ整理_活動記録'!$F228,"この線より上に行を挿入してください。")=0,データ整理_活動記録!$C228,"")</f>
        <v/>
      </c>
      <c r="C228" t="str">
        <f ca="1">IF(COUNTIF(データ整理_活動記録!$F$2:'データ整理_活動記録'!$F228,"この線より上に行を挿入してください。")=0,データ整理_活動記録!D228,"")</f>
        <v/>
      </c>
      <c r="D228" t="str">
        <f ca="1">IF(COUNTIF(データ整理_活動記録!$F$2:'データ整理_活動記録'!$F228,"この線より上に行を挿入してください。")=0,データ整理_活動記録!E228,"")</f>
        <v/>
      </c>
      <c r="E228" t="str">
        <f ca="1">IF(COUNTIF(データ整理_活動記録!$F$2:'データ整理_活動記録'!$F228,"この線より上に行を挿入してください。")=0,データ整理_活動記録!F228,"")</f>
        <v/>
      </c>
      <c r="F228" t="str">
        <f ca="1">IF(COUNTIF(データ整理_活動記録!$F$2:'データ整理_活動記録'!$F228,"この線より上に行を挿入してください。")=0,IFERROR(VLOOKUP(データ整理_活動記録!G228,【選択肢】!$U$3:$V$74,2,),""),"")</f>
        <v/>
      </c>
      <c r="G228" t="str">
        <f ca="1">IF(COUNTIF(データ整理_活動記録!$F$2:'データ整理_活動記録'!$F228,"この線より上に行を挿入してください。")=0,データ整理_活動記録!H228,"")</f>
        <v/>
      </c>
      <c r="H228" t="str">
        <f ca="1">IF(COUNTIF(データ整理_活動記録!$F$2:'データ整理_活動記録'!$F228,"この線より上に行を挿入してください。")=0,IFERROR(VLOOKUP(データ整理_活動記録!I228,【選択肢】!$U$3:$V$74,2,),""),"")</f>
        <v/>
      </c>
      <c r="I228" t="str">
        <f ca="1">IF(COUNTIF(データ整理_活動記録!$F$2:'データ整理_活動記録'!$F228,"この線より上に行を挿入してください。")=0,IFERROR(VLOOKUP(データ整理_活動記録!J228,【選択肢】!$U$3:$V$74,2,),""),"")</f>
        <v/>
      </c>
      <c r="J228" t="str">
        <f ca="1">IF(COUNTIF(データ整理_活動記録!$F$2:'データ整理_活動記録'!$F228,"この線より上に行を挿入してください。")=0,IFERROR(VLOOKUP(データ整理_活動記録!K228,【選択肢】!$U$3:$V$74,2,),""),"")</f>
        <v/>
      </c>
      <c r="K228" t="str">
        <f ca="1">IF(COUNTIF(データ整理_活動記録!$F$2:'データ整理_活動記録'!$F228,"この線より上に行を挿入してください。")=0,IFERROR(VLOOKUP(データ整理_活動記録!L228,【選択肢】!$U$3:$V$74,2,),""),"")</f>
        <v/>
      </c>
      <c r="L228" t="str">
        <f ca="1">IF(COUNTIF(データ整理_活動記録!$F$2:'データ整理_活動記録'!$F228,"この線より上に行を挿入してください。")=0,IFERROR(VLOOKUP(データ整理_活動記録!M228,【選択肢】!$U$3:$V$74,2,),""),"")</f>
        <v/>
      </c>
      <c r="M228" t="str">
        <f ca="1">IF(COUNTIF(データ整理_活動記録!$F$2:'データ整理_活動記録'!$F228,"この線より上に行を挿入してください。")=0,データ整理_活動記録!N228,"")</f>
        <v/>
      </c>
    </row>
    <row r="229" spans="1:13" x14ac:dyDescent="0.15">
      <c r="A229" s="868" t="str">
        <f ca="1">IF(COUNTIF(データ整理_活動記録!$F$2:'データ整理_活動記録'!$F229,"この線より上に行を挿入してください。")=0,データ整理_活動記録!$B229,"")</f>
        <v/>
      </c>
      <c r="B229" s="997" t="str">
        <f ca="1">IF(COUNTIF(データ整理_活動記録!$F$2:'データ整理_活動記録'!$F229,"この線より上に行を挿入してください。")=0,データ整理_活動記録!$C229,"")</f>
        <v/>
      </c>
      <c r="C229" t="str">
        <f ca="1">IF(COUNTIF(データ整理_活動記録!$F$2:'データ整理_活動記録'!$F229,"この線より上に行を挿入してください。")=0,データ整理_活動記録!D229,"")</f>
        <v/>
      </c>
      <c r="D229" t="str">
        <f ca="1">IF(COUNTIF(データ整理_活動記録!$F$2:'データ整理_活動記録'!$F229,"この線より上に行を挿入してください。")=0,データ整理_活動記録!E229,"")</f>
        <v/>
      </c>
      <c r="E229" t="str">
        <f ca="1">IF(COUNTIF(データ整理_活動記録!$F$2:'データ整理_活動記録'!$F229,"この線より上に行を挿入してください。")=0,データ整理_活動記録!F229,"")</f>
        <v/>
      </c>
      <c r="F229" t="str">
        <f ca="1">IF(COUNTIF(データ整理_活動記録!$F$2:'データ整理_活動記録'!$F229,"この線より上に行を挿入してください。")=0,IFERROR(VLOOKUP(データ整理_活動記録!G229,【選択肢】!$U$3:$V$74,2,),""),"")</f>
        <v/>
      </c>
      <c r="G229" t="str">
        <f ca="1">IF(COUNTIF(データ整理_活動記録!$F$2:'データ整理_活動記録'!$F229,"この線より上に行を挿入してください。")=0,データ整理_活動記録!H229,"")</f>
        <v/>
      </c>
      <c r="H229" t="str">
        <f ca="1">IF(COUNTIF(データ整理_活動記録!$F$2:'データ整理_活動記録'!$F229,"この線より上に行を挿入してください。")=0,IFERROR(VLOOKUP(データ整理_活動記録!I229,【選択肢】!$U$3:$V$74,2,),""),"")</f>
        <v/>
      </c>
      <c r="I229" t="str">
        <f ca="1">IF(COUNTIF(データ整理_活動記録!$F$2:'データ整理_活動記録'!$F229,"この線より上に行を挿入してください。")=0,IFERROR(VLOOKUP(データ整理_活動記録!J229,【選択肢】!$U$3:$V$74,2,),""),"")</f>
        <v/>
      </c>
      <c r="J229" t="str">
        <f ca="1">IF(COUNTIF(データ整理_活動記録!$F$2:'データ整理_活動記録'!$F229,"この線より上に行を挿入してください。")=0,IFERROR(VLOOKUP(データ整理_活動記録!K229,【選択肢】!$U$3:$V$74,2,),""),"")</f>
        <v/>
      </c>
      <c r="K229" t="str">
        <f ca="1">IF(COUNTIF(データ整理_活動記録!$F$2:'データ整理_活動記録'!$F229,"この線より上に行を挿入してください。")=0,IFERROR(VLOOKUP(データ整理_活動記録!L229,【選択肢】!$U$3:$V$74,2,),""),"")</f>
        <v/>
      </c>
      <c r="L229" t="str">
        <f ca="1">IF(COUNTIF(データ整理_活動記録!$F$2:'データ整理_活動記録'!$F229,"この線より上に行を挿入してください。")=0,IFERROR(VLOOKUP(データ整理_活動記録!M229,【選択肢】!$U$3:$V$74,2,),""),"")</f>
        <v/>
      </c>
      <c r="M229" t="str">
        <f ca="1">IF(COUNTIF(データ整理_活動記録!$F$2:'データ整理_活動記録'!$F229,"この線より上に行を挿入してください。")=0,データ整理_活動記録!N229,"")</f>
        <v/>
      </c>
    </row>
    <row r="230" spans="1:13" x14ac:dyDescent="0.15">
      <c r="A230" s="868" t="str">
        <f ca="1">IF(COUNTIF(データ整理_活動記録!$F$2:'データ整理_活動記録'!$F230,"この線より上に行を挿入してください。")=0,データ整理_活動記録!$B230,"")</f>
        <v/>
      </c>
      <c r="B230" s="997" t="str">
        <f ca="1">IF(COUNTIF(データ整理_活動記録!$F$2:'データ整理_活動記録'!$F230,"この線より上に行を挿入してください。")=0,データ整理_活動記録!$C230,"")</f>
        <v/>
      </c>
      <c r="C230" t="str">
        <f ca="1">IF(COUNTIF(データ整理_活動記録!$F$2:'データ整理_活動記録'!$F230,"この線より上に行を挿入してください。")=0,データ整理_活動記録!D230,"")</f>
        <v/>
      </c>
      <c r="D230" t="str">
        <f ca="1">IF(COUNTIF(データ整理_活動記録!$F$2:'データ整理_活動記録'!$F230,"この線より上に行を挿入してください。")=0,データ整理_活動記録!E230,"")</f>
        <v/>
      </c>
      <c r="E230" t="str">
        <f ca="1">IF(COUNTIF(データ整理_活動記録!$F$2:'データ整理_活動記録'!$F230,"この線より上に行を挿入してください。")=0,データ整理_活動記録!F230,"")</f>
        <v/>
      </c>
      <c r="F230" t="str">
        <f ca="1">IF(COUNTIF(データ整理_活動記録!$F$2:'データ整理_活動記録'!$F230,"この線より上に行を挿入してください。")=0,IFERROR(VLOOKUP(データ整理_活動記録!G230,【選択肢】!$U$3:$V$74,2,),""),"")</f>
        <v/>
      </c>
      <c r="G230" t="str">
        <f ca="1">IF(COUNTIF(データ整理_活動記録!$F$2:'データ整理_活動記録'!$F230,"この線より上に行を挿入してください。")=0,データ整理_活動記録!H230,"")</f>
        <v/>
      </c>
      <c r="H230" t="str">
        <f ca="1">IF(COUNTIF(データ整理_活動記録!$F$2:'データ整理_活動記録'!$F230,"この線より上に行を挿入してください。")=0,IFERROR(VLOOKUP(データ整理_活動記録!I230,【選択肢】!$U$3:$V$74,2,),""),"")</f>
        <v/>
      </c>
      <c r="I230" t="str">
        <f ca="1">IF(COUNTIF(データ整理_活動記録!$F$2:'データ整理_活動記録'!$F230,"この線より上に行を挿入してください。")=0,IFERROR(VLOOKUP(データ整理_活動記録!J230,【選択肢】!$U$3:$V$74,2,),""),"")</f>
        <v/>
      </c>
      <c r="J230" t="str">
        <f ca="1">IF(COUNTIF(データ整理_活動記録!$F$2:'データ整理_活動記録'!$F230,"この線より上に行を挿入してください。")=0,IFERROR(VLOOKUP(データ整理_活動記録!K230,【選択肢】!$U$3:$V$74,2,),""),"")</f>
        <v/>
      </c>
      <c r="K230" t="str">
        <f ca="1">IF(COUNTIF(データ整理_活動記録!$F$2:'データ整理_活動記録'!$F230,"この線より上に行を挿入してください。")=0,IFERROR(VLOOKUP(データ整理_活動記録!L230,【選択肢】!$U$3:$V$74,2,),""),"")</f>
        <v/>
      </c>
      <c r="L230" t="str">
        <f ca="1">IF(COUNTIF(データ整理_活動記録!$F$2:'データ整理_活動記録'!$F230,"この線より上に行を挿入してください。")=0,IFERROR(VLOOKUP(データ整理_活動記録!M230,【選択肢】!$U$3:$V$74,2,),""),"")</f>
        <v/>
      </c>
      <c r="M230" t="str">
        <f ca="1">IF(COUNTIF(データ整理_活動記録!$F$2:'データ整理_活動記録'!$F230,"この線より上に行を挿入してください。")=0,データ整理_活動記録!N230,"")</f>
        <v/>
      </c>
    </row>
    <row r="231" spans="1:13" x14ac:dyDescent="0.15">
      <c r="A231" s="868" t="str">
        <f ca="1">IF(COUNTIF(データ整理_活動記録!$F$2:'データ整理_活動記録'!$F231,"この線より上に行を挿入してください。")=0,データ整理_活動記録!$B231,"")</f>
        <v/>
      </c>
      <c r="B231" s="997" t="str">
        <f ca="1">IF(COUNTIF(データ整理_活動記録!$F$2:'データ整理_活動記録'!$F231,"この線より上に行を挿入してください。")=0,データ整理_活動記録!$C231,"")</f>
        <v/>
      </c>
      <c r="C231" t="str">
        <f ca="1">IF(COUNTIF(データ整理_活動記録!$F$2:'データ整理_活動記録'!$F231,"この線より上に行を挿入してください。")=0,データ整理_活動記録!D231,"")</f>
        <v/>
      </c>
      <c r="D231" t="str">
        <f ca="1">IF(COUNTIF(データ整理_活動記録!$F$2:'データ整理_活動記録'!$F231,"この線より上に行を挿入してください。")=0,データ整理_活動記録!E231,"")</f>
        <v/>
      </c>
      <c r="E231" t="str">
        <f ca="1">IF(COUNTIF(データ整理_活動記録!$F$2:'データ整理_活動記録'!$F231,"この線より上に行を挿入してください。")=0,データ整理_活動記録!F231,"")</f>
        <v/>
      </c>
      <c r="F231" t="str">
        <f ca="1">IF(COUNTIF(データ整理_活動記録!$F$2:'データ整理_活動記録'!$F231,"この線より上に行を挿入してください。")=0,IFERROR(VLOOKUP(データ整理_活動記録!G231,【選択肢】!$U$3:$V$74,2,),""),"")</f>
        <v/>
      </c>
      <c r="G231" t="str">
        <f ca="1">IF(COUNTIF(データ整理_活動記録!$F$2:'データ整理_活動記録'!$F231,"この線より上に行を挿入してください。")=0,データ整理_活動記録!H231,"")</f>
        <v/>
      </c>
      <c r="H231" t="str">
        <f ca="1">IF(COUNTIF(データ整理_活動記録!$F$2:'データ整理_活動記録'!$F231,"この線より上に行を挿入してください。")=0,IFERROR(VLOOKUP(データ整理_活動記録!I231,【選択肢】!$U$3:$V$74,2,),""),"")</f>
        <v/>
      </c>
      <c r="I231" t="str">
        <f ca="1">IF(COUNTIF(データ整理_活動記録!$F$2:'データ整理_活動記録'!$F231,"この線より上に行を挿入してください。")=0,IFERROR(VLOOKUP(データ整理_活動記録!J231,【選択肢】!$U$3:$V$74,2,),""),"")</f>
        <v/>
      </c>
      <c r="J231" t="str">
        <f ca="1">IF(COUNTIF(データ整理_活動記録!$F$2:'データ整理_活動記録'!$F231,"この線より上に行を挿入してください。")=0,IFERROR(VLOOKUP(データ整理_活動記録!K231,【選択肢】!$U$3:$V$74,2,),""),"")</f>
        <v/>
      </c>
      <c r="K231" t="str">
        <f ca="1">IF(COUNTIF(データ整理_活動記録!$F$2:'データ整理_活動記録'!$F231,"この線より上に行を挿入してください。")=0,IFERROR(VLOOKUP(データ整理_活動記録!L231,【選択肢】!$U$3:$V$74,2,),""),"")</f>
        <v/>
      </c>
      <c r="L231" t="str">
        <f ca="1">IF(COUNTIF(データ整理_活動記録!$F$2:'データ整理_活動記録'!$F231,"この線より上に行を挿入してください。")=0,IFERROR(VLOOKUP(データ整理_活動記録!M231,【選択肢】!$U$3:$V$74,2,),""),"")</f>
        <v/>
      </c>
      <c r="M231" t="str">
        <f ca="1">IF(COUNTIF(データ整理_活動記録!$F$2:'データ整理_活動記録'!$F231,"この線より上に行を挿入してください。")=0,データ整理_活動記録!N231,"")</f>
        <v/>
      </c>
    </row>
    <row r="232" spans="1:13" x14ac:dyDescent="0.15">
      <c r="A232" s="868" t="str">
        <f ca="1">IF(COUNTIF(データ整理_活動記録!$F$2:'データ整理_活動記録'!$F232,"この線より上に行を挿入してください。")=0,データ整理_活動記録!$B232,"")</f>
        <v/>
      </c>
      <c r="B232" s="997" t="str">
        <f ca="1">IF(COUNTIF(データ整理_活動記録!$F$2:'データ整理_活動記録'!$F232,"この線より上に行を挿入してください。")=0,データ整理_活動記録!$C232,"")</f>
        <v/>
      </c>
      <c r="C232" t="str">
        <f ca="1">IF(COUNTIF(データ整理_活動記録!$F$2:'データ整理_活動記録'!$F232,"この線より上に行を挿入してください。")=0,データ整理_活動記録!D232,"")</f>
        <v/>
      </c>
      <c r="D232" t="str">
        <f ca="1">IF(COUNTIF(データ整理_活動記録!$F$2:'データ整理_活動記録'!$F232,"この線より上に行を挿入してください。")=0,データ整理_活動記録!E232,"")</f>
        <v/>
      </c>
      <c r="E232" t="str">
        <f ca="1">IF(COUNTIF(データ整理_活動記録!$F$2:'データ整理_活動記録'!$F232,"この線より上に行を挿入してください。")=0,データ整理_活動記録!F232,"")</f>
        <v/>
      </c>
      <c r="F232" t="str">
        <f ca="1">IF(COUNTIF(データ整理_活動記録!$F$2:'データ整理_活動記録'!$F232,"この線より上に行を挿入してください。")=0,IFERROR(VLOOKUP(データ整理_活動記録!G232,【選択肢】!$U$3:$V$74,2,),""),"")</f>
        <v/>
      </c>
      <c r="G232" t="str">
        <f ca="1">IF(COUNTIF(データ整理_活動記録!$F$2:'データ整理_活動記録'!$F232,"この線より上に行を挿入してください。")=0,データ整理_活動記録!H232,"")</f>
        <v/>
      </c>
      <c r="H232" t="str">
        <f ca="1">IF(COUNTIF(データ整理_活動記録!$F$2:'データ整理_活動記録'!$F232,"この線より上に行を挿入してください。")=0,IFERROR(VLOOKUP(データ整理_活動記録!I232,【選択肢】!$U$3:$V$74,2,),""),"")</f>
        <v/>
      </c>
      <c r="I232" t="str">
        <f ca="1">IF(COUNTIF(データ整理_活動記録!$F$2:'データ整理_活動記録'!$F232,"この線より上に行を挿入してください。")=0,IFERROR(VLOOKUP(データ整理_活動記録!J232,【選択肢】!$U$3:$V$74,2,),""),"")</f>
        <v/>
      </c>
      <c r="J232" t="str">
        <f ca="1">IF(COUNTIF(データ整理_活動記録!$F$2:'データ整理_活動記録'!$F232,"この線より上に行を挿入してください。")=0,IFERROR(VLOOKUP(データ整理_活動記録!K232,【選択肢】!$U$3:$V$74,2,),""),"")</f>
        <v/>
      </c>
      <c r="K232" t="str">
        <f ca="1">IF(COUNTIF(データ整理_活動記録!$F$2:'データ整理_活動記録'!$F232,"この線より上に行を挿入してください。")=0,IFERROR(VLOOKUP(データ整理_活動記録!L232,【選択肢】!$U$3:$V$74,2,),""),"")</f>
        <v/>
      </c>
      <c r="L232" t="str">
        <f ca="1">IF(COUNTIF(データ整理_活動記録!$F$2:'データ整理_活動記録'!$F232,"この線より上に行を挿入してください。")=0,IFERROR(VLOOKUP(データ整理_活動記録!M232,【選択肢】!$U$3:$V$74,2,),""),"")</f>
        <v/>
      </c>
      <c r="M232" t="str">
        <f ca="1">IF(COUNTIF(データ整理_活動記録!$F$2:'データ整理_活動記録'!$F232,"この線より上に行を挿入してください。")=0,データ整理_活動記録!N232,"")</f>
        <v/>
      </c>
    </row>
    <row r="233" spans="1:13" x14ac:dyDescent="0.15">
      <c r="A233" s="868" t="str">
        <f ca="1">IF(COUNTIF(データ整理_活動記録!$F$2:'データ整理_活動記録'!$F233,"この線より上に行を挿入してください。")=0,データ整理_活動記録!$B233,"")</f>
        <v/>
      </c>
      <c r="B233" s="997" t="str">
        <f ca="1">IF(COUNTIF(データ整理_活動記録!$F$2:'データ整理_活動記録'!$F233,"この線より上に行を挿入してください。")=0,データ整理_活動記録!$C233,"")</f>
        <v/>
      </c>
      <c r="C233" t="str">
        <f ca="1">IF(COUNTIF(データ整理_活動記録!$F$2:'データ整理_活動記録'!$F233,"この線より上に行を挿入してください。")=0,データ整理_活動記録!D233,"")</f>
        <v/>
      </c>
      <c r="D233" t="str">
        <f ca="1">IF(COUNTIF(データ整理_活動記録!$F$2:'データ整理_活動記録'!$F233,"この線より上に行を挿入してください。")=0,データ整理_活動記録!E233,"")</f>
        <v/>
      </c>
      <c r="E233" t="str">
        <f ca="1">IF(COUNTIF(データ整理_活動記録!$F$2:'データ整理_活動記録'!$F233,"この線より上に行を挿入してください。")=0,データ整理_活動記録!F233,"")</f>
        <v/>
      </c>
      <c r="F233" t="str">
        <f ca="1">IF(COUNTIF(データ整理_活動記録!$F$2:'データ整理_活動記録'!$F233,"この線より上に行を挿入してください。")=0,IFERROR(VLOOKUP(データ整理_活動記録!G233,【選択肢】!$U$3:$V$74,2,),""),"")</f>
        <v/>
      </c>
      <c r="G233" t="str">
        <f ca="1">IF(COUNTIF(データ整理_活動記録!$F$2:'データ整理_活動記録'!$F233,"この線より上に行を挿入してください。")=0,データ整理_活動記録!H233,"")</f>
        <v/>
      </c>
      <c r="H233" t="str">
        <f ca="1">IF(COUNTIF(データ整理_活動記録!$F$2:'データ整理_活動記録'!$F233,"この線より上に行を挿入してください。")=0,IFERROR(VLOOKUP(データ整理_活動記録!I233,【選択肢】!$U$3:$V$74,2,),""),"")</f>
        <v/>
      </c>
      <c r="I233" t="str">
        <f ca="1">IF(COUNTIF(データ整理_活動記録!$F$2:'データ整理_活動記録'!$F233,"この線より上に行を挿入してください。")=0,IFERROR(VLOOKUP(データ整理_活動記録!J233,【選択肢】!$U$3:$V$74,2,),""),"")</f>
        <v/>
      </c>
      <c r="J233" t="str">
        <f ca="1">IF(COUNTIF(データ整理_活動記録!$F$2:'データ整理_活動記録'!$F233,"この線より上に行を挿入してください。")=0,IFERROR(VLOOKUP(データ整理_活動記録!K233,【選択肢】!$U$3:$V$74,2,),""),"")</f>
        <v/>
      </c>
      <c r="K233" t="str">
        <f ca="1">IF(COUNTIF(データ整理_活動記録!$F$2:'データ整理_活動記録'!$F233,"この線より上に行を挿入してください。")=0,IFERROR(VLOOKUP(データ整理_活動記録!L233,【選択肢】!$U$3:$V$74,2,),""),"")</f>
        <v/>
      </c>
      <c r="L233" t="str">
        <f ca="1">IF(COUNTIF(データ整理_活動記録!$F$2:'データ整理_活動記録'!$F233,"この線より上に行を挿入してください。")=0,IFERROR(VLOOKUP(データ整理_活動記録!M233,【選択肢】!$U$3:$V$74,2,),""),"")</f>
        <v/>
      </c>
      <c r="M233" t="str">
        <f ca="1">IF(COUNTIF(データ整理_活動記録!$F$2:'データ整理_活動記録'!$F233,"この線より上に行を挿入してください。")=0,データ整理_活動記録!N233,"")</f>
        <v/>
      </c>
    </row>
    <row r="234" spans="1:13" x14ac:dyDescent="0.15">
      <c r="A234" s="868" t="str">
        <f ca="1">IF(COUNTIF(データ整理_活動記録!$F$2:'データ整理_活動記録'!$F234,"この線より上に行を挿入してください。")=0,データ整理_活動記録!$B234,"")</f>
        <v/>
      </c>
      <c r="B234" s="997" t="str">
        <f ca="1">IF(COUNTIF(データ整理_活動記録!$F$2:'データ整理_活動記録'!$F234,"この線より上に行を挿入してください。")=0,データ整理_活動記録!$C234,"")</f>
        <v/>
      </c>
      <c r="C234" t="str">
        <f ca="1">IF(COUNTIF(データ整理_活動記録!$F$2:'データ整理_活動記録'!$F234,"この線より上に行を挿入してください。")=0,データ整理_活動記録!D234,"")</f>
        <v/>
      </c>
      <c r="D234" t="str">
        <f ca="1">IF(COUNTIF(データ整理_活動記録!$F$2:'データ整理_活動記録'!$F234,"この線より上に行を挿入してください。")=0,データ整理_活動記録!E234,"")</f>
        <v/>
      </c>
      <c r="E234" t="str">
        <f ca="1">IF(COUNTIF(データ整理_活動記録!$F$2:'データ整理_活動記録'!$F234,"この線より上に行を挿入してください。")=0,データ整理_活動記録!F234,"")</f>
        <v/>
      </c>
      <c r="F234" t="str">
        <f ca="1">IF(COUNTIF(データ整理_活動記録!$F$2:'データ整理_活動記録'!$F234,"この線より上に行を挿入してください。")=0,IFERROR(VLOOKUP(データ整理_活動記録!G234,【選択肢】!$U$3:$V$74,2,),""),"")</f>
        <v/>
      </c>
      <c r="G234" t="str">
        <f ca="1">IF(COUNTIF(データ整理_活動記録!$F$2:'データ整理_活動記録'!$F234,"この線より上に行を挿入してください。")=0,データ整理_活動記録!H234,"")</f>
        <v/>
      </c>
      <c r="H234" t="str">
        <f ca="1">IF(COUNTIF(データ整理_活動記録!$F$2:'データ整理_活動記録'!$F234,"この線より上に行を挿入してください。")=0,IFERROR(VLOOKUP(データ整理_活動記録!I234,【選択肢】!$U$3:$V$74,2,),""),"")</f>
        <v/>
      </c>
      <c r="I234" t="str">
        <f ca="1">IF(COUNTIF(データ整理_活動記録!$F$2:'データ整理_活動記録'!$F234,"この線より上に行を挿入してください。")=0,IFERROR(VLOOKUP(データ整理_活動記録!J234,【選択肢】!$U$3:$V$74,2,),""),"")</f>
        <v/>
      </c>
      <c r="J234" t="str">
        <f ca="1">IF(COUNTIF(データ整理_活動記録!$F$2:'データ整理_活動記録'!$F234,"この線より上に行を挿入してください。")=0,IFERROR(VLOOKUP(データ整理_活動記録!K234,【選択肢】!$U$3:$V$74,2,),""),"")</f>
        <v/>
      </c>
      <c r="K234" t="str">
        <f ca="1">IF(COUNTIF(データ整理_活動記録!$F$2:'データ整理_活動記録'!$F234,"この線より上に行を挿入してください。")=0,IFERROR(VLOOKUP(データ整理_活動記録!L234,【選択肢】!$U$3:$V$74,2,),""),"")</f>
        <v/>
      </c>
      <c r="L234" t="str">
        <f ca="1">IF(COUNTIF(データ整理_活動記録!$F$2:'データ整理_活動記録'!$F234,"この線より上に行を挿入してください。")=0,IFERROR(VLOOKUP(データ整理_活動記録!M234,【選択肢】!$U$3:$V$74,2,),""),"")</f>
        <v/>
      </c>
      <c r="M234" t="str">
        <f ca="1">IF(COUNTIF(データ整理_活動記録!$F$2:'データ整理_活動記録'!$F234,"この線より上に行を挿入してください。")=0,データ整理_活動記録!N234,"")</f>
        <v/>
      </c>
    </row>
    <row r="235" spans="1:13" x14ac:dyDescent="0.15">
      <c r="A235" s="868" t="str">
        <f ca="1">IF(COUNTIF(データ整理_活動記録!$F$2:'データ整理_活動記録'!$F235,"この線より上に行を挿入してください。")=0,データ整理_活動記録!$B235,"")</f>
        <v/>
      </c>
      <c r="B235" s="997" t="str">
        <f ca="1">IF(COUNTIF(データ整理_活動記録!$F$2:'データ整理_活動記録'!$F235,"この線より上に行を挿入してください。")=0,データ整理_活動記録!$C235,"")</f>
        <v/>
      </c>
      <c r="C235" t="str">
        <f ca="1">IF(COUNTIF(データ整理_活動記録!$F$2:'データ整理_活動記録'!$F235,"この線より上に行を挿入してください。")=0,データ整理_活動記録!D235,"")</f>
        <v/>
      </c>
      <c r="D235" t="str">
        <f ca="1">IF(COUNTIF(データ整理_活動記録!$F$2:'データ整理_活動記録'!$F235,"この線より上に行を挿入してください。")=0,データ整理_活動記録!E235,"")</f>
        <v/>
      </c>
      <c r="E235" t="str">
        <f ca="1">IF(COUNTIF(データ整理_活動記録!$F$2:'データ整理_活動記録'!$F235,"この線より上に行を挿入してください。")=0,データ整理_活動記録!F235,"")</f>
        <v/>
      </c>
      <c r="F235" t="str">
        <f ca="1">IF(COUNTIF(データ整理_活動記録!$F$2:'データ整理_活動記録'!$F235,"この線より上に行を挿入してください。")=0,IFERROR(VLOOKUP(データ整理_活動記録!G235,【選択肢】!$U$3:$V$74,2,),""),"")</f>
        <v/>
      </c>
      <c r="G235" t="str">
        <f ca="1">IF(COUNTIF(データ整理_活動記録!$F$2:'データ整理_活動記録'!$F235,"この線より上に行を挿入してください。")=0,データ整理_活動記録!H235,"")</f>
        <v/>
      </c>
      <c r="H235" t="str">
        <f ca="1">IF(COUNTIF(データ整理_活動記録!$F$2:'データ整理_活動記録'!$F235,"この線より上に行を挿入してください。")=0,IFERROR(VLOOKUP(データ整理_活動記録!I235,【選択肢】!$U$3:$V$74,2,),""),"")</f>
        <v/>
      </c>
      <c r="I235" t="str">
        <f ca="1">IF(COUNTIF(データ整理_活動記録!$F$2:'データ整理_活動記録'!$F235,"この線より上に行を挿入してください。")=0,IFERROR(VLOOKUP(データ整理_活動記録!J235,【選択肢】!$U$3:$V$74,2,),""),"")</f>
        <v/>
      </c>
      <c r="J235" t="str">
        <f ca="1">IF(COUNTIF(データ整理_活動記録!$F$2:'データ整理_活動記録'!$F235,"この線より上に行を挿入してください。")=0,IFERROR(VLOOKUP(データ整理_活動記録!K235,【選択肢】!$U$3:$V$74,2,),""),"")</f>
        <v/>
      </c>
      <c r="K235" t="str">
        <f ca="1">IF(COUNTIF(データ整理_活動記録!$F$2:'データ整理_活動記録'!$F235,"この線より上に行を挿入してください。")=0,IFERROR(VLOOKUP(データ整理_活動記録!L235,【選択肢】!$U$3:$V$74,2,),""),"")</f>
        <v/>
      </c>
      <c r="L235" t="str">
        <f ca="1">IF(COUNTIF(データ整理_活動記録!$F$2:'データ整理_活動記録'!$F235,"この線より上に行を挿入してください。")=0,IFERROR(VLOOKUP(データ整理_活動記録!M235,【選択肢】!$U$3:$V$74,2,),""),"")</f>
        <v/>
      </c>
      <c r="M235" t="str">
        <f ca="1">IF(COUNTIF(データ整理_活動記録!$F$2:'データ整理_活動記録'!$F235,"この線より上に行を挿入してください。")=0,データ整理_活動記録!N235,"")</f>
        <v/>
      </c>
    </row>
    <row r="236" spans="1:13" x14ac:dyDescent="0.15">
      <c r="A236" s="868" t="str">
        <f ca="1">IF(COUNTIF(データ整理_活動記録!$F$2:'データ整理_活動記録'!$F236,"この線より上に行を挿入してください。")=0,データ整理_活動記録!$B236,"")</f>
        <v/>
      </c>
      <c r="B236" s="997" t="str">
        <f ca="1">IF(COUNTIF(データ整理_活動記録!$F$2:'データ整理_活動記録'!$F236,"この線より上に行を挿入してください。")=0,データ整理_活動記録!$C236,"")</f>
        <v/>
      </c>
      <c r="C236" t="str">
        <f ca="1">IF(COUNTIF(データ整理_活動記録!$F$2:'データ整理_活動記録'!$F236,"この線より上に行を挿入してください。")=0,データ整理_活動記録!D236,"")</f>
        <v/>
      </c>
      <c r="D236" t="str">
        <f ca="1">IF(COUNTIF(データ整理_活動記録!$F$2:'データ整理_活動記録'!$F236,"この線より上に行を挿入してください。")=0,データ整理_活動記録!E236,"")</f>
        <v/>
      </c>
      <c r="E236" t="str">
        <f ca="1">IF(COUNTIF(データ整理_活動記録!$F$2:'データ整理_活動記録'!$F236,"この線より上に行を挿入してください。")=0,データ整理_活動記録!F236,"")</f>
        <v/>
      </c>
      <c r="F236" t="str">
        <f ca="1">IF(COUNTIF(データ整理_活動記録!$F$2:'データ整理_活動記録'!$F236,"この線より上に行を挿入してください。")=0,IFERROR(VLOOKUP(データ整理_活動記録!G236,【選択肢】!$U$3:$V$74,2,),""),"")</f>
        <v/>
      </c>
      <c r="G236" t="str">
        <f ca="1">IF(COUNTIF(データ整理_活動記録!$F$2:'データ整理_活動記録'!$F236,"この線より上に行を挿入してください。")=0,データ整理_活動記録!H236,"")</f>
        <v/>
      </c>
      <c r="H236" t="str">
        <f ca="1">IF(COUNTIF(データ整理_活動記録!$F$2:'データ整理_活動記録'!$F236,"この線より上に行を挿入してください。")=0,IFERROR(VLOOKUP(データ整理_活動記録!I236,【選択肢】!$U$3:$V$74,2,),""),"")</f>
        <v/>
      </c>
      <c r="I236" t="str">
        <f ca="1">IF(COUNTIF(データ整理_活動記録!$F$2:'データ整理_活動記録'!$F236,"この線より上に行を挿入してください。")=0,IFERROR(VLOOKUP(データ整理_活動記録!J236,【選択肢】!$U$3:$V$74,2,),""),"")</f>
        <v/>
      </c>
      <c r="J236" t="str">
        <f ca="1">IF(COUNTIF(データ整理_活動記録!$F$2:'データ整理_活動記録'!$F236,"この線より上に行を挿入してください。")=0,IFERROR(VLOOKUP(データ整理_活動記録!K236,【選択肢】!$U$3:$V$74,2,),""),"")</f>
        <v/>
      </c>
      <c r="K236" t="str">
        <f ca="1">IF(COUNTIF(データ整理_活動記録!$F$2:'データ整理_活動記録'!$F236,"この線より上に行を挿入してください。")=0,IFERROR(VLOOKUP(データ整理_活動記録!L236,【選択肢】!$U$3:$V$74,2,),""),"")</f>
        <v/>
      </c>
      <c r="L236" t="str">
        <f ca="1">IF(COUNTIF(データ整理_活動記録!$F$2:'データ整理_活動記録'!$F236,"この線より上に行を挿入してください。")=0,IFERROR(VLOOKUP(データ整理_活動記録!M236,【選択肢】!$U$3:$V$74,2,),""),"")</f>
        <v/>
      </c>
      <c r="M236" t="str">
        <f ca="1">IF(COUNTIF(データ整理_活動記録!$F$2:'データ整理_活動記録'!$F236,"この線より上に行を挿入してください。")=0,データ整理_活動記録!N236,"")</f>
        <v/>
      </c>
    </row>
    <row r="237" spans="1:13" x14ac:dyDescent="0.15">
      <c r="A237" s="868" t="str">
        <f ca="1">IF(COUNTIF(データ整理_活動記録!$F$2:'データ整理_活動記録'!$F237,"この線より上に行を挿入してください。")=0,データ整理_活動記録!$B237,"")</f>
        <v/>
      </c>
      <c r="B237" s="997" t="str">
        <f ca="1">IF(COUNTIF(データ整理_活動記録!$F$2:'データ整理_活動記録'!$F237,"この線より上に行を挿入してください。")=0,データ整理_活動記録!$C237,"")</f>
        <v/>
      </c>
      <c r="C237" t="str">
        <f ca="1">IF(COUNTIF(データ整理_活動記録!$F$2:'データ整理_活動記録'!$F237,"この線より上に行を挿入してください。")=0,データ整理_活動記録!D237,"")</f>
        <v/>
      </c>
      <c r="D237" t="str">
        <f ca="1">IF(COUNTIF(データ整理_活動記録!$F$2:'データ整理_活動記録'!$F237,"この線より上に行を挿入してください。")=0,データ整理_活動記録!E237,"")</f>
        <v/>
      </c>
      <c r="E237" t="str">
        <f ca="1">IF(COUNTIF(データ整理_活動記録!$F$2:'データ整理_活動記録'!$F237,"この線より上に行を挿入してください。")=0,データ整理_活動記録!F237,"")</f>
        <v/>
      </c>
      <c r="F237" t="str">
        <f ca="1">IF(COUNTIF(データ整理_活動記録!$F$2:'データ整理_活動記録'!$F237,"この線より上に行を挿入してください。")=0,IFERROR(VLOOKUP(データ整理_活動記録!G237,【選択肢】!$U$3:$V$74,2,),""),"")</f>
        <v/>
      </c>
      <c r="G237" t="str">
        <f ca="1">IF(COUNTIF(データ整理_活動記録!$F$2:'データ整理_活動記録'!$F237,"この線より上に行を挿入してください。")=0,データ整理_活動記録!H237,"")</f>
        <v/>
      </c>
      <c r="H237" t="str">
        <f ca="1">IF(COUNTIF(データ整理_活動記録!$F$2:'データ整理_活動記録'!$F237,"この線より上に行を挿入してください。")=0,IFERROR(VLOOKUP(データ整理_活動記録!I237,【選択肢】!$U$3:$V$74,2,),""),"")</f>
        <v/>
      </c>
      <c r="I237" t="str">
        <f ca="1">IF(COUNTIF(データ整理_活動記録!$F$2:'データ整理_活動記録'!$F237,"この線より上に行を挿入してください。")=0,IFERROR(VLOOKUP(データ整理_活動記録!J237,【選択肢】!$U$3:$V$74,2,),""),"")</f>
        <v/>
      </c>
      <c r="J237" t="str">
        <f ca="1">IF(COUNTIF(データ整理_活動記録!$F$2:'データ整理_活動記録'!$F237,"この線より上に行を挿入してください。")=0,IFERROR(VLOOKUP(データ整理_活動記録!K237,【選択肢】!$U$3:$V$74,2,),""),"")</f>
        <v/>
      </c>
      <c r="K237" t="str">
        <f ca="1">IF(COUNTIF(データ整理_活動記録!$F$2:'データ整理_活動記録'!$F237,"この線より上に行を挿入してください。")=0,IFERROR(VLOOKUP(データ整理_活動記録!L237,【選択肢】!$U$3:$V$74,2,),""),"")</f>
        <v/>
      </c>
      <c r="L237" t="str">
        <f ca="1">IF(COUNTIF(データ整理_活動記録!$F$2:'データ整理_活動記録'!$F237,"この線より上に行を挿入してください。")=0,IFERROR(VLOOKUP(データ整理_活動記録!M237,【選択肢】!$U$3:$V$74,2,),""),"")</f>
        <v/>
      </c>
      <c r="M237" t="str">
        <f ca="1">IF(COUNTIF(データ整理_活動記録!$F$2:'データ整理_活動記録'!$F237,"この線より上に行を挿入してください。")=0,データ整理_活動記録!N237,"")</f>
        <v/>
      </c>
    </row>
    <row r="238" spans="1:13" x14ac:dyDescent="0.15">
      <c r="A238" s="868" t="str">
        <f ca="1">IF(COUNTIF(データ整理_活動記録!$F$2:'データ整理_活動記録'!$F238,"この線より上に行を挿入してください。")=0,データ整理_活動記録!$B238,"")</f>
        <v/>
      </c>
      <c r="B238" s="997" t="str">
        <f ca="1">IF(COUNTIF(データ整理_活動記録!$F$2:'データ整理_活動記録'!$F238,"この線より上に行を挿入してください。")=0,データ整理_活動記録!$C238,"")</f>
        <v/>
      </c>
      <c r="C238" t="str">
        <f ca="1">IF(COUNTIF(データ整理_活動記録!$F$2:'データ整理_活動記録'!$F238,"この線より上に行を挿入してください。")=0,データ整理_活動記録!D238,"")</f>
        <v/>
      </c>
      <c r="D238" t="str">
        <f ca="1">IF(COUNTIF(データ整理_活動記録!$F$2:'データ整理_活動記録'!$F238,"この線より上に行を挿入してください。")=0,データ整理_活動記録!E238,"")</f>
        <v/>
      </c>
      <c r="E238" t="str">
        <f ca="1">IF(COUNTIF(データ整理_活動記録!$F$2:'データ整理_活動記録'!$F238,"この線より上に行を挿入してください。")=0,データ整理_活動記録!F238,"")</f>
        <v/>
      </c>
      <c r="F238" t="str">
        <f ca="1">IF(COUNTIF(データ整理_活動記録!$F$2:'データ整理_活動記録'!$F238,"この線より上に行を挿入してください。")=0,IFERROR(VLOOKUP(データ整理_活動記録!G238,【選択肢】!$U$3:$V$74,2,),""),"")</f>
        <v/>
      </c>
      <c r="G238" t="str">
        <f ca="1">IF(COUNTIF(データ整理_活動記録!$F$2:'データ整理_活動記録'!$F238,"この線より上に行を挿入してください。")=0,データ整理_活動記録!H238,"")</f>
        <v/>
      </c>
      <c r="H238" t="str">
        <f ca="1">IF(COUNTIF(データ整理_活動記録!$F$2:'データ整理_活動記録'!$F238,"この線より上に行を挿入してください。")=0,IFERROR(VLOOKUP(データ整理_活動記録!I238,【選択肢】!$U$3:$V$74,2,),""),"")</f>
        <v/>
      </c>
      <c r="I238" t="str">
        <f ca="1">IF(COUNTIF(データ整理_活動記録!$F$2:'データ整理_活動記録'!$F238,"この線より上に行を挿入してください。")=0,IFERROR(VLOOKUP(データ整理_活動記録!J238,【選択肢】!$U$3:$V$74,2,),""),"")</f>
        <v/>
      </c>
      <c r="J238" t="str">
        <f ca="1">IF(COUNTIF(データ整理_活動記録!$F$2:'データ整理_活動記録'!$F238,"この線より上に行を挿入してください。")=0,IFERROR(VLOOKUP(データ整理_活動記録!K238,【選択肢】!$U$3:$V$74,2,),""),"")</f>
        <v/>
      </c>
      <c r="K238" t="str">
        <f ca="1">IF(COUNTIF(データ整理_活動記録!$F$2:'データ整理_活動記録'!$F238,"この線より上に行を挿入してください。")=0,IFERROR(VLOOKUP(データ整理_活動記録!L238,【選択肢】!$U$3:$V$74,2,),""),"")</f>
        <v/>
      </c>
      <c r="L238" t="str">
        <f ca="1">IF(COUNTIF(データ整理_活動記録!$F$2:'データ整理_活動記録'!$F238,"この線より上に行を挿入してください。")=0,IFERROR(VLOOKUP(データ整理_活動記録!M238,【選択肢】!$U$3:$V$74,2,),""),"")</f>
        <v/>
      </c>
      <c r="M238" t="str">
        <f ca="1">IF(COUNTIF(データ整理_活動記録!$F$2:'データ整理_活動記録'!$F238,"この線より上に行を挿入してください。")=0,データ整理_活動記録!N238,"")</f>
        <v/>
      </c>
    </row>
    <row r="239" spans="1:13" x14ac:dyDescent="0.15">
      <c r="A239" s="868" t="str">
        <f ca="1">IF(COUNTIF(データ整理_活動記録!$F$2:'データ整理_活動記録'!$F239,"この線より上に行を挿入してください。")=0,データ整理_活動記録!$B239,"")</f>
        <v/>
      </c>
      <c r="B239" s="997" t="str">
        <f ca="1">IF(COUNTIF(データ整理_活動記録!$F$2:'データ整理_活動記録'!$F239,"この線より上に行を挿入してください。")=0,データ整理_活動記録!$C239,"")</f>
        <v/>
      </c>
      <c r="C239" t="str">
        <f ca="1">IF(COUNTIF(データ整理_活動記録!$F$2:'データ整理_活動記録'!$F239,"この線より上に行を挿入してください。")=0,データ整理_活動記録!D239,"")</f>
        <v/>
      </c>
      <c r="D239" t="str">
        <f ca="1">IF(COUNTIF(データ整理_活動記録!$F$2:'データ整理_活動記録'!$F239,"この線より上に行を挿入してください。")=0,データ整理_活動記録!E239,"")</f>
        <v/>
      </c>
      <c r="E239" t="str">
        <f ca="1">IF(COUNTIF(データ整理_活動記録!$F$2:'データ整理_活動記録'!$F239,"この線より上に行を挿入してください。")=0,データ整理_活動記録!F239,"")</f>
        <v/>
      </c>
      <c r="F239" t="str">
        <f ca="1">IF(COUNTIF(データ整理_活動記録!$F$2:'データ整理_活動記録'!$F239,"この線より上に行を挿入してください。")=0,IFERROR(VLOOKUP(データ整理_活動記録!G239,【選択肢】!$U$3:$V$74,2,),""),"")</f>
        <v/>
      </c>
      <c r="G239" t="str">
        <f ca="1">IF(COUNTIF(データ整理_活動記録!$F$2:'データ整理_活動記録'!$F239,"この線より上に行を挿入してください。")=0,データ整理_活動記録!H239,"")</f>
        <v/>
      </c>
      <c r="H239" t="str">
        <f ca="1">IF(COUNTIF(データ整理_活動記録!$F$2:'データ整理_活動記録'!$F239,"この線より上に行を挿入してください。")=0,IFERROR(VLOOKUP(データ整理_活動記録!I239,【選択肢】!$U$3:$V$74,2,),""),"")</f>
        <v/>
      </c>
      <c r="I239" t="str">
        <f ca="1">IF(COUNTIF(データ整理_活動記録!$F$2:'データ整理_活動記録'!$F239,"この線より上に行を挿入してください。")=0,IFERROR(VLOOKUP(データ整理_活動記録!J239,【選択肢】!$U$3:$V$74,2,),""),"")</f>
        <v/>
      </c>
      <c r="J239" t="str">
        <f ca="1">IF(COUNTIF(データ整理_活動記録!$F$2:'データ整理_活動記録'!$F239,"この線より上に行を挿入してください。")=0,IFERROR(VLOOKUP(データ整理_活動記録!K239,【選択肢】!$U$3:$V$74,2,),""),"")</f>
        <v/>
      </c>
      <c r="K239" t="str">
        <f ca="1">IF(COUNTIF(データ整理_活動記録!$F$2:'データ整理_活動記録'!$F239,"この線より上に行を挿入してください。")=0,IFERROR(VLOOKUP(データ整理_活動記録!L239,【選択肢】!$U$3:$V$74,2,),""),"")</f>
        <v/>
      </c>
      <c r="L239" t="str">
        <f ca="1">IF(COUNTIF(データ整理_活動記録!$F$2:'データ整理_活動記録'!$F239,"この線より上に行を挿入してください。")=0,IFERROR(VLOOKUP(データ整理_活動記録!M239,【選択肢】!$U$3:$V$74,2,),""),"")</f>
        <v/>
      </c>
      <c r="M239" t="str">
        <f ca="1">IF(COUNTIF(データ整理_活動記録!$F$2:'データ整理_活動記録'!$F239,"この線より上に行を挿入してください。")=0,データ整理_活動記録!N239,"")</f>
        <v/>
      </c>
    </row>
    <row r="240" spans="1:13" x14ac:dyDescent="0.15">
      <c r="A240" s="868" t="str">
        <f ca="1">IF(COUNTIF(データ整理_活動記録!$F$2:'データ整理_活動記録'!$F240,"この線より上に行を挿入してください。")=0,データ整理_活動記録!$B240,"")</f>
        <v/>
      </c>
      <c r="B240" s="997" t="str">
        <f ca="1">IF(COUNTIF(データ整理_活動記録!$F$2:'データ整理_活動記録'!$F240,"この線より上に行を挿入してください。")=0,データ整理_活動記録!$C240,"")</f>
        <v/>
      </c>
      <c r="C240" t="str">
        <f ca="1">IF(COUNTIF(データ整理_活動記録!$F$2:'データ整理_活動記録'!$F240,"この線より上に行を挿入してください。")=0,データ整理_活動記録!D240,"")</f>
        <v/>
      </c>
      <c r="D240" t="str">
        <f ca="1">IF(COUNTIF(データ整理_活動記録!$F$2:'データ整理_活動記録'!$F240,"この線より上に行を挿入してください。")=0,データ整理_活動記録!E240,"")</f>
        <v/>
      </c>
      <c r="E240" t="str">
        <f ca="1">IF(COUNTIF(データ整理_活動記録!$F$2:'データ整理_活動記録'!$F240,"この線より上に行を挿入してください。")=0,データ整理_活動記録!F240,"")</f>
        <v/>
      </c>
      <c r="F240" t="str">
        <f ca="1">IF(COUNTIF(データ整理_活動記録!$F$2:'データ整理_活動記録'!$F240,"この線より上に行を挿入してください。")=0,IFERROR(VLOOKUP(データ整理_活動記録!G240,【選択肢】!$U$3:$V$74,2,),""),"")</f>
        <v/>
      </c>
      <c r="G240" t="str">
        <f ca="1">IF(COUNTIF(データ整理_活動記録!$F$2:'データ整理_活動記録'!$F240,"この線より上に行を挿入してください。")=0,データ整理_活動記録!H240,"")</f>
        <v/>
      </c>
      <c r="H240" t="str">
        <f ca="1">IF(COUNTIF(データ整理_活動記録!$F$2:'データ整理_活動記録'!$F240,"この線より上に行を挿入してください。")=0,IFERROR(VLOOKUP(データ整理_活動記録!I240,【選択肢】!$U$3:$V$74,2,),""),"")</f>
        <v/>
      </c>
      <c r="I240" t="str">
        <f ca="1">IF(COUNTIF(データ整理_活動記録!$F$2:'データ整理_活動記録'!$F240,"この線より上に行を挿入してください。")=0,IFERROR(VLOOKUP(データ整理_活動記録!J240,【選択肢】!$U$3:$V$74,2,),""),"")</f>
        <v/>
      </c>
      <c r="J240" t="str">
        <f ca="1">IF(COUNTIF(データ整理_活動記録!$F$2:'データ整理_活動記録'!$F240,"この線より上に行を挿入してください。")=0,IFERROR(VLOOKUP(データ整理_活動記録!K240,【選択肢】!$U$3:$V$74,2,),""),"")</f>
        <v/>
      </c>
      <c r="K240" t="str">
        <f ca="1">IF(COUNTIF(データ整理_活動記録!$F$2:'データ整理_活動記録'!$F240,"この線より上に行を挿入してください。")=0,IFERROR(VLOOKUP(データ整理_活動記録!L240,【選択肢】!$U$3:$V$74,2,),""),"")</f>
        <v/>
      </c>
      <c r="L240" t="str">
        <f ca="1">IF(COUNTIF(データ整理_活動記録!$F$2:'データ整理_活動記録'!$F240,"この線より上に行を挿入してください。")=0,IFERROR(VLOOKUP(データ整理_活動記録!M240,【選択肢】!$U$3:$V$74,2,),""),"")</f>
        <v/>
      </c>
      <c r="M240" t="str">
        <f ca="1">IF(COUNTIF(データ整理_活動記録!$F$2:'データ整理_活動記録'!$F240,"この線より上に行を挿入してください。")=0,データ整理_活動記録!N240,"")</f>
        <v/>
      </c>
    </row>
    <row r="241" spans="1:13" x14ac:dyDescent="0.15">
      <c r="A241" s="868" t="str">
        <f ca="1">IF(COUNTIF(データ整理_活動記録!$F$2:'データ整理_活動記録'!$F241,"この線より上に行を挿入してください。")=0,データ整理_活動記録!$B241,"")</f>
        <v/>
      </c>
      <c r="B241" s="997" t="str">
        <f ca="1">IF(COUNTIF(データ整理_活動記録!$F$2:'データ整理_活動記録'!$F241,"この線より上に行を挿入してください。")=0,データ整理_活動記録!$C241,"")</f>
        <v/>
      </c>
      <c r="C241" t="str">
        <f ca="1">IF(COUNTIF(データ整理_活動記録!$F$2:'データ整理_活動記録'!$F241,"この線より上に行を挿入してください。")=0,データ整理_活動記録!D241,"")</f>
        <v/>
      </c>
      <c r="D241" t="str">
        <f ca="1">IF(COUNTIF(データ整理_活動記録!$F$2:'データ整理_活動記録'!$F241,"この線より上に行を挿入してください。")=0,データ整理_活動記録!E241,"")</f>
        <v/>
      </c>
      <c r="E241" t="str">
        <f ca="1">IF(COUNTIF(データ整理_活動記録!$F$2:'データ整理_活動記録'!$F241,"この線より上に行を挿入してください。")=0,データ整理_活動記録!F241,"")</f>
        <v/>
      </c>
      <c r="F241" t="str">
        <f ca="1">IF(COUNTIF(データ整理_活動記録!$F$2:'データ整理_活動記録'!$F241,"この線より上に行を挿入してください。")=0,IFERROR(VLOOKUP(データ整理_活動記録!G241,【選択肢】!$U$3:$V$74,2,),""),"")</f>
        <v/>
      </c>
      <c r="G241" t="str">
        <f ca="1">IF(COUNTIF(データ整理_活動記録!$F$2:'データ整理_活動記録'!$F241,"この線より上に行を挿入してください。")=0,データ整理_活動記録!H241,"")</f>
        <v/>
      </c>
      <c r="H241" t="str">
        <f ca="1">IF(COUNTIF(データ整理_活動記録!$F$2:'データ整理_活動記録'!$F241,"この線より上に行を挿入してください。")=0,IFERROR(VLOOKUP(データ整理_活動記録!I241,【選択肢】!$U$3:$V$74,2,),""),"")</f>
        <v/>
      </c>
      <c r="I241" t="str">
        <f ca="1">IF(COUNTIF(データ整理_活動記録!$F$2:'データ整理_活動記録'!$F241,"この線より上に行を挿入してください。")=0,IFERROR(VLOOKUP(データ整理_活動記録!J241,【選択肢】!$U$3:$V$74,2,),""),"")</f>
        <v/>
      </c>
      <c r="J241" t="str">
        <f ca="1">IF(COUNTIF(データ整理_活動記録!$F$2:'データ整理_活動記録'!$F241,"この線より上に行を挿入してください。")=0,IFERROR(VLOOKUP(データ整理_活動記録!K241,【選択肢】!$U$3:$V$74,2,),""),"")</f>
        <v/>
      </c>
      <c r="K241" t="str">
        <f ca="1">IF(COUNTIF(データ整理_活動記録!$F$2:'データ整理_活動記録'!$F241,"この線より上に行を挿入してください。")=0,IFERROR(VLOOKUP(データ整理_活動記録!L241,【選択肢】!$U$3:$V$74,2,),""),"")</f>
        <v/>
      </c>
      <c r="L241" t="str">
        <f ca="1">IF(COUNTIF(データ整理_活動記録!$F$2:'データ整理_活動記録'!$F241,"この線より上に行を挿入してください。")=0,IFERROR(VLOOKUP(データ整理_活動記録!M241,【選択肢】!$U$3:$V$74,2,),""),"")</f>
        <v/>
      </c>
      <c r="M241" t="str">
        <f ca="1">IF(COUNTIF(データ整理_活動記録!$F$2:'データ整理_活動記録'!$F241,"この線より上に行を挿入してください。")=0,データ整理_活動記録!N241,"")</f>
        <v/>
      </c>
    </row>
    <row r="242" spans="1:13" x14ac:dyDescent="0.15">
      <c r="A242" s="868" t="str">
        <f ca="1">IF(COUNTIF(データ整理_活動記録!$F$2:'データ整理_活動記録'!$F242,"この線より上に行を挿入してください。")=0,データ整理_活動記録!$B242,"")</f>
        <v/>
      </c>
      <c r="B242" s="997" t="str">
        <f ca="1">IF(COUNTIF(データ整理_活動記録!$F$2:'データ整理_活動記録'!$F242,"この線より上に行を挿入してください。")=0,データ整理_活動記録!$C242,"")</f>
        <v/>
      </c>
      <c r="C242" t="str">
        <f ca="1">IF(COUNTIF(データ整理_活動記録!$F$2:'データ整理_活動記録'!$F242,"この線より上に行を挿入してください。")=0,データ整理_活動記録!D242,"")</f>
        <v/>
      </c>
      <c r="D242" t="str">
        <f ca="1">IF(COUNTIF(データ整理_活動記録!$F$2:'データ整理_活動記録'!$F242,"この線より上に行を挿入してください。")=0,データ整理_活動記録!E242,"")</f>
        <v/>
      </c>
      <c r="E242" t="str">
        <f ca="1">IF(COUNTIF(データ整理_活動記録!$F$2:'データ整理_活動記録'!$F242,"この線より上に行を挿入してください。")=0,データ整理_活動記録!F242,"")</f>
        <v/>
      </c>
      <c r="F242" t="str">
        <f ca="1">IF(COUNTIF(データ整理_活動記録!$F$2:'データ整理_活動記録'!$F242,"この線より上に行を挿入してください。")=0,IFERROR(VLOOKUP(データ整理_活動記録!G242,【選択肢】!$U$3:$V$74,2,),""),"")</f>
        <v/>
      </c>
      <c r="G242" t="str">
        <f ca="1">IF(COUNTIF(データ整理_活動記録!$F$2:'データ整理_活動記録'!$F242,"この線より上に行を挿入してください。")=0,データ整理_活動記録!H242,"")</f>
        <v/>
      </c>
      <c r="H242" t="str">
        <f ca="1">IF(COUNTIF(データ整理_活動記録!$F$2:'データ整理_活動記録'!$F242,"この線より上に行を挿入してください。")=0,IFERROR(VLOOKUP(データ整理_活動記録!I242,【選択肢】!$U$3:$V$74,2,),""),"")</f>
        <v/>
      </c>
      <c r="I242" t="str">
        <f ca="1">IF(COUNTIF(データ整理_活動記録!$F$2:'データ整理_活動記録'!$F242,"この線より上に行を挿入してください。")=0,IFERROR(VLOOKUP(データ整理_活動記録!J242,【選択肢】!$U$3:$V$74,2,),""),"")</f>
        <v/>
      </c>
      <c r="J242" t="str">
        <f ca="1">IF(COUNTIF(データ整理_活動記録!$F$2:'データ整理_活動記録'!$F242,"この線より上に行を挿入してください。")=0,IFERROR(VLOOKUP(データ整理_活動記録!K242,【選択肢】!$U$3:$V$74,2,),""),"")</f>
        <v/>
      </c>
      <c r="K242" t="str">
        <f ca="1">IF(COUNTIF(データ整理_活動記録!$F$2:'データ整理_活動記録'!$F242,"この線より上に行を挿入してください。")=0,IFERROR(VLOOKUP(データ整理_活動記録!L242,【選択肢】!$U$3:$V$74,2,),""),"")</f>
        <v/>
      </c>
      <c r="L242" t="str">
        <f ca="1">IF(COUNTIF(データ整理_活動記録!$F$2:'データ整理_活動記録'!$F242,"この線より上に行を挿入してください。")=0,IFERROR(VLOOKUP(データ整理_活動記録!M242,【選択肢】!$U$3:$V$74,2,),""),"")</f>
        <v/>
      </c>
      <c r="M242" t="str">
        <f ca="1">IF(COUNTIF(データ整理_活動記録!$F$2:'データ整理_活動記録'!$F242,"この線より上に行を挿入してください。")=0,データ整理_活動記録!N242,"")</f>
        <v/>
      </c>
    </row>
    <row r="243" spans="1:13" x14ac:dyDescent="0.15">
      <c r="A243" s="868" t="str">
        <f ca="1">IF(COUNTIF(データ整理_活動記録!$F$2:'データ整理_活動記録'!$F243,"この線より上に行を挿入してください。")=0,データ整理_活動記録!$B243,"")</f>
        <v/>
      </c>
      <c r="B243" s="997" t="str">
        <f ca="1">IF(COUNTIF(データ整理_活動記録!$F$2:'データ整理_活動記録'!$F243,"この線より上に行を挿入してください。")=0,データ整理_活動記録!$C243,"")</f>
        <v/>
      </c>
      <c r="C243" t="str">
        <f ca="1">IF(COUNTIF(データ整理_活動記録!$F$2:'データ整理_活動記録'!$F243,"この線より上に行を挿入してください。")=0,データ整理_活動記録!D243,"")</f>
        <v/>
      </c>
      <c r="D243" t="str">
        <f ca="1">IF(COUNTIF(データ整理_活動記録!$F$2:'データ整理_活動記録'!$F243,"この線より上に行を挿入してください。")=0,データ整理_活動記録!E243,"")</f>
        <v/>
      </c>
      <c r="E243" t="str">
        <f ca="1">IF(COUNTIF(データ整理_活動記録!$F$2:'データ整理_活動記録'!$F243,"この線より上に行を挿入してください。")=0,データ整理_活動記録!F243,"")</f>
        <v/>
      </c>
      <c r="F243" t="str">
        <f ca="1">IF(COUNTIF(データ整理_活動記録!$F$2:'データ整理_活動記録'!$F243,"この線より上に行を挿入してください。")=0,IFERROR(VLOOKUP(データ整理_活動記録!G243,【選択肢】!$U$3:$V$74,2,),""),"")</f>
        <v/>
      </c>
      <c r="G243" t="str">
        <f ca="1">IF(COUNTIF(データ整理_活動記録!$F$2:'データ整理_活動記録'!$F243,"この線より上に行を挿入してください。")=0,データ整理_活動記録!H243,"")</f>
        <v/>
      </c>
      <c r="H243" t="str">
        <f ca="1">IF(COUNTIF(データ整理_活動記録!$F$2:'データ整理_活動記録'!$F243,"この線より上に行を挿入してください。")=0,IFERROR(VLOOKUP(データ整理_活動記録!I243,【選択肢】!$U$3:$V$74,2,),""),"")</f>
        <v/>
      </c>
      <c r="I243" t="str">
        <f ca="1">IF(COUNTIF(データ整理_活動記録!$F$2:'データ整理_活動記録'!$F243,"この線より上に行を挿入してください。")=0,IFERROR(VLOOKUP(データ整理_活動記録!J243,【選択肢】!$U$3:$V$74,2,),""),"")</f>
        <v/>
      </c>
      <c r="J243" t="str">
        <f ca="1">IF(COUNTIF(データ整理_活動記録!$F$2:'データ整理_活動記録'!$F243,"この線より上に行を挿入してください。")=0,IFERROR(VLOOKUP(データ整理_活動記録!K243,【選択肢】!$U$3:$V$74,2,),""),"")</f>
        <v/>
      </c>
      <c r="K243" t="str">
        <f ca="1">IF(COUNTIF(データ整理_活動記録!$F$2:'データ整理_活動記録'!$F243,"この線より上に行を挿入してください。")=0,IFERROR(VLOOKUP(データ整理_活動記録!L243,【選択肢】!$U$3:$V$74,2,),""),"")</f>
        <v/>
      </c>
      <c r="L243" t="str">
        <f ca="1">IF(COUNTIF(データ整理_活動記録!$F$2:'データ整理_活動記録'!$F243,"この線より上に行を挿入してください。")=0,IFERROR(VLOOKUP(データ整理_活動記録!M243,【選択肢】!$U$3:$V$74,2,),""),"")</f>
        <v/>
      </c>
      <c r="M243" t="str">
        <f ca="1">IF(COUNTIF(データ整理_活動記録!$F$2:'データ整理_活動記録'!$F243,"この線より上に行を挿入してください。")=0,データ整理_活動記録!N243,"")</f>
        <v/>
      </c>
    </row>
    <row r="244" spans="1:13" x14ac:dyDescent="0.15">
      <c r="A244" s="868" t="str">
        <f ca="1">IF(COUNTIF(データ整理_活動記録!$F$2:'データ整理_活動記録'!$F244,"この線より上に行を挿入してください。")=0,データ整理_活動記録!$B244,"")</f>
        <v/>
      </c>
      <c r="B244" s="997" t="str">
        <f ca="1">IF(COUNTIF(データ整理_活動記録!$F$2:'データ整理_活動記録'!$F244,"この線より上に行を挿入してください。")=0,データ整理_活動記録!$C244,"")</f>
        <v/>
      </c>
      <c r="C244" t="str">
        <f ca="1">IF(COUNTIF(データ整理_活動記録!$F$2:'データ整理_活動記録'!$F244,"この線より上に行を挿入してください。")=0,データ整理_活動記録!D244,"")</f>
        <v/>
      </c>
      <c r="D244" t="str">
        <f ca="1">IF(COUNTIF(データ整理_活動記録!$F$2:'データ整理_活動記録'!$F244,"この線より上に行を挿入してください。")=0,データ整理_活動記録!E244,"")</f>
        <v/>
      </c>
      <c r="E244" t="str">
        <f ca="1">IF(COUNTIF(データ整理_活動記録!$F$2:'データ整理_活動記録'!$F244,"この線より上に行を挿入してください。")=0,データ整理_活動記録!F244,"")</f>
        <v/>
      </c>
      <c r="F244" t="str">
        <f ca="1">IF(COUNTIF(データ整理_活動記録!$F$2:'データ整理_活動記録'!$F244,"この線より上に行を挿入してください。")=0,IFERROR(VLOOKUP(データ整理_活動記録!G244,【選択肢】!$U$3:$V$74,2,),""),"")</f>
        <v/>
      </c>
      <c r="G244" t="str">
        <f ca="1">IF(COUNTIF(データ整理_活動記録!$F$2:'データ整理_活動記録'!$F244,"この線より上に行を挿入してください。")=0,データ整理_活動記録!H244,"")</f>
        <v/>
      </c>
      <c r="H244" t="str">
        <f ca="1">IF(COUNTIF(データ整理_活動記録!$F$2:'データ整理_活動記録'!$F244,"この線より上に行を挿入してください。")=0,IFERROR(VLOOKUP(データ整理_活動記録!I244,【選択肢】!$U$3:$V$74,2,),""),"")</f>
        <v/>
      </c>
      <c r="I244" t="str">
        <f ca="1">IF(COUNTIF(データ整理_活動記録!$F$2:'データ整理_活動記録'!$F244,"この線より上に行を挿入してください。")=0,IFERROR(VLOOKUP(データ整理_活動記録!J244,【選択肢】!$U$3:$V$74,2,),""),"")</f>
        <v/>
      </c>
      <c r="J244" t="str">
        <f ca="1">IF(COUNTIF(データ整理_活動記録!$F$2:'データ整理_活動記録'!$F244,"この線より上に行を挿入してください。")=0,IFERROR(VLOOKUP(データ整理_活動記録!K244,【選択肢】!$U$3:$V$74,2,),""),"")</f>
        <v/>
      </c>
      <c r="K244" t="str">
        <f ca="1">IF(COUNTIF(データ整理_活動記録!$F$2:'データ整理_活動記録'!$F244,"この線より上に行を挿入してください。")=0,IFERROR(VLOOKUP(データ整理_活動記録!L244,【選択肢】!$U$3:$V$74,2,),""),"")</f>
        <v/>
      </c>
      <c r="L244" t="str">
        <f ca="1">IF(COUNTIF(データ整理_活動記録!$F$2:'データ整理_活動記録'!$F244,"この線より上に行を挿入してください。")=0,IFERROR(VLOOKUP(データ整理_活動記録!M244,【選択肢】!$U$3:$V$74,2,),""),"")</f>
        <v/>
      </c>
      <c r="M244" t="str">
        <f ca="1">IF(COUNTIF(データ整理_活動記録!$F$2:'データ整理_活動記録'!$F244,"この線より上に行を挿入してください。")=0,データ整理_活動記録!N244,"")</f>
        <v/>
      </c>
    </row>
    <row r="245" spans="1:13" x14ac:dyDescent="0.15">
      <c r="A245" s="868" t="str">
        <f ca="1">IF(COUNTIF(データ整理_活動記録!$F$2:'データ整理_活動記録'!$F245,"この線より上に行を挿入してください。")=0,データ整理_活動記録!$B245,"")</f>
        <v/>
      </c>
      <c r="B245" s="997" t="str">
        <f ca="1">IF(COUNTIF(データ整理_活動記録!$F$2:'データ整理_活動記録'!$F245,"この線より上に行を挿入してください。")=0,データ整理_活動記録!$C245,"")</f>
        <v/>
      </c>
      <c r="C245" t="str">
        <f ca="1">IF(COUNTIF(データ整理_活動記録!$F$2:'データ整理_活動記録'!$F245,"この線より上に行を挿入してください。")=0,データ整理_活動記録!D245,"")</f>
        <v/>
      </c>
      <c r="D245" t="str">
        <f ca="1">IF(COUNTIF(データ整理_活動記録!$F$2:'データ整理_活動記録'!$F245,"この線より上に行を挿入してください。")=0,データ整理_活動記録!E245,"")</f>
        <v/>
      </c>
      <c r="E245" t="str">
        <f ca="1">IF(COUNTIF(データ整理_活動記録!$F$2:'データ整理_活動記録'!$F245,"この線より上に行を挿入してください。")=0,データ整理_活動記録!F245,"")</f>
        <v/>
      </c>
      <c r="F245" t="str">
        <f ca="1">IF(COUNTIF(データ整理_活動記録!$F$2:'データ整理_活動記録'!$F245,"この線より上に行を挿入してください。")=0,IFERROR(VLOOKUP(データ整理_活動記録!G245,【選択肢】!$U$3:$V$74,2,),""),"")</f>
        <v/>
      </c>
      <c r="G245" t="str">
        <f ca="1">IF(COUNTIF(データ整理_活動記録!$F$2:'データ整理_活動記録'!$F245,"この線より上に行を挿入してください。")=0,データ整理_活動記録!H245,"")</f>
        <v/>
      </c>
      <c r="H245" t="str">
        <f ca="1">IF(COUNTIF(データ整理_活動記録!$F$2:'データ整理_活動記録'!$F245,"この線より上に行を挿入してください。")=0,IFERROR(VLOOKUP(データ整理_活動記録!I245,【選択肢】!$U$3:$V$74,2,),""),"")</f>
        <v/>
      </c>
      <c r="I245" t="str">
        <f ca="1">IF(COUNTIF(データ整理_活動記録!$F$2:'データ整理_活動記録'!$F245,"この線より上に行を挿入してください。")=0,IFERROR(VLOOKUP(データ整理_活動記録!J245,【選択肢】!$U$3:$V$74,2,),""),"")</f>
        <v/>
      </c>
      <c r="J245" t="str">
        <f ca="1">IF(COUNTIF(データ整理_活動記録!$F$2:'データ整理_活動記録'!$F245,"この線より上に行を挿入してください。")=0,IFERROR(VLOOKUP(データ整理_活動記録!K245,【選択肢】!$U$3:$V$74,2,),""),"")</f>
        <v/>
      </c>
      <c r="K245" t="str">
        <f ca="1">IF(COUNTIF(データ整理_活動記録!$F$2:'データ整理_活動記録'!$F245,"この線より上に行を挿入してください。")=0,IFERROR(VLOOKUP(データ整理_活動記録!L245,【選択肢】!$U$3:$V$74,2,),""),"")</f>
        <v/>
      </c>
      <c r="L245" t="str">
        <f ca="1">IF(COUNTIF(データ整理_活動記録!$F$2:'データ整理_活動記録'!$F245,"この線より上に行を挿入してください。")=0,IFERROR(VLOOKUP(データ整理_活動記録!M245,【選択肢】!$U$3:$V$74,2,),""),"")</f>
        <v/>
      </c>
      <c r="M245" t="str">
        <f ca="1">IF(COUNTIF(データ整理_活動記録!$F$2:'データ整理_活動記録'!$F245,"この線より上に行を挿入してください。")=0,データ整理_活動記録!N245,"")</f>
        <v/>
      </c>
    </row>
    <row r="246" spans="1:13" x14ac:dyDescent="0.15">
      <c r="A246" s="868" t="str">
        <f ca="1">IF(COUNTIF(データ整理_活動記録!$F$2:'データ整理_活動記録'!$F246,"この線より上に行を挿入してください。")=0,データ整理_活動記録!$B246,"")</f>
        <v/>
      </c>
      <c r="B246" s="997" t="str">
        <f ca="1">IF(COUNTIF(データ整理_活動記録!$F$2:'データ整理_活動記録'!$F246,"この線より上に行を挿入してください。")=0,データ整理_活動記録!$C246,"")</f>
        <v/>
      </c>
      <c r="C246" t="str">
        <f ca="1">IF(COUNTIF(データ整理_活動記録!$F$2:'データ整理_活動記録'!$F246,"この線より上に行を挿入してください。")=0,データ整理_活動記録!D246,"")</f>
        <v/>
      </c>
      <c r="D246" t="str">
        <f ca="1">IF(COUNTIF(データ整理_活動記録!$F$2:'データ整理_活動記録'!$F246,"この線より上に行を挿入してください。")=0,データ整理_活動記録!E246,"")</f>
        <v/>
      </c>
      <c r="E246" t="str">
        <f ca="1">IF(COUNTIF(データ整理_活動記録!$F$2:'データ整理_活動記録'!$F246,"この線より上に行を挿入してください。")=0,データ整理_活動記録!F246,"")</f>
        <v/>
      </c>
      <c r="F246" t="str">
        <f ca="1">IF(COUNTIF(データ整理_活動記録!$F$2:'データ整理_活動記録'!$F246,"この線より上に行を挿入してください。")=0,IFERROR(VLOOKUP(データ整理_活動記録!G246,【選択肢】!$U$3:$V$74,2,),""),"")</f>
        <v/>
      </c>
      <c r="G246" t="str">
        <f ca="1">IF(COUNTIF(データ整理_活動記録!$F$2:'データ整理_活動記録'!$F246,"この線より上に行を挿入してください。")=0,データ整理_活動記録!H246,"")</f>
        <v/>
      </c>
      <c r="H246" t="str">
        <f ca="1">IF(COUNTIF(データ整理_活動記録!$F$2:'データ整理_活動記録'!$F246,"この線より上に行を挿入してください。")=0,IFERROR(VLOOKUP(データ整理_活動記録!I246,【選択肢】!$U$3:$V$74,2,),""),"")</f>
        <v/>
      </c>
      <c r="I246" t="str">
        <f ca="1">IF(COUNTIF(データ整理_活動記録!$F$2:'データ整理_活動記録'!$F246,"この線より上に行を挿入してください。")=0,IFERROR(VLOOKUP(データ整理_活動記録!J246,【選択肢】!$U$3:$V$74,2,),""),"")</f>
        <v/>
      </c>
      <c r="J246" t="str">
        <f ca="1">IF(COUNTIF(データ整理_活動記録!$F$2:'データ整理_活動記録'!$F246,"この線より上に行を挿入してください。")=0,IFERROR(VLOOKUP(データ整理_活動記録!K246,【選択肢】!$U$3:$V$74,2,),""),"")</f>
        <v/>
      </c>
      <c r="K246" t="str">
        <f ca="1">IF(COUNTIF(データ整理_活動記録!$F$2:'データ整理_活動記録'!$F246,"この線より上に行を挿入してください。")=0,IFERROR(VLOOKUP(データ整理_活動記録!L246,【選択肢】!$U$3:$V$74,2,),""),"")</f>
        <v/>
      </c>
      <c r="L246" t="str">
        <f ca="1">IF(COUNTIF(データ整理_活動記録!$F$2:'データ整理_活動記録'!$F246,"この線より上に行を挿入してください。")=0,IFERROR(VLOOKUP(データ整理_活動記録!M246,【選択肢】!$U$3:$V$74,2,),""),"")</f>
        <v/>
      </c>
      <c r="M246" t="str">
        <f ca="1">IF(COUNTIF(データ整理_活動記録!$F$2:'データ整理_活動記録'!$F246,"この線より上に行を挿入してください。")=0,データ整理_活動記録!N246,"")</f>
        <v/>
      </c>
    </row>
    <row r="247" spans="1:13" x14ac:dyDescent="0.15">
      <c r="A247" s="868" t="str">
        <f ca="1">IF(COUNTIF(データ整理_活動記録!$F$2:'データ整理_活動記録'!$F247,"この線より上に行を挿入してください。")=0,データ整理_活動記録!$B247,"")</f>
        <v/>
      </c>
      <c r="B247" s="997" t="str">
        <f ca="1">IF(COUNTIF(データ整理_活動記録!$F$2:'データ整理_活動記録'!$F247,"この線より上に行を挿入してください。")=0,データ整理_活動記録!$C247,"")</f>
        <v/>
      </c>
      <c r="C247" t="str">
        <f ca="1">IF(COUNTIF(データ整理_活動記録!$F$2:'データ整理_活動記録'!$F247,"この線より上に行を挿入してください。")=0,データ整理_活動記録!D247,"")</f>
        <v/>
      </c>
      <c r="D247" t="str">
        <f ca="1">IF(COUNTIF(データ整理_活動記録!$F$2:'データ整理_活動記録'!$F247,"この線より上に行を挿入してください。")=0,データ整理_活動記録!E247,"")</f>
        <v/>
      </c>
      <c r="E247" t="str">
        <f ca="1">IF(COUNTIF(データ整理_活動記録!$F$2:'データ整理_活動記録'!$F247,"この線より上に行を挿入してください。")=0,データ整理_活動記録!F247,"")</f>
        <v/>
      </c>
      <c r="F247" t="str">
        <f ca="1">IF(COUNTIF(データ整理_活動記録!$F$2:'データ整理_活動記録'!$F247,"この線より上に行を挿入してください。")=0,IFERROR(VLOOKUP(データ整理_活動記録!G247,【選択肢】!$U$3:$V$74,2,),""),"")</f>
        <v/>
      </c>
      <c r="G247" t="str">
        <f ca="1">IF(COUNTIF(データ整理_活動記録!$F$2:'データ整理_活動記録'!$F247,"この線より上に行を挿入してください。")=0,データ整理_活動記録!H247,"")</f>
        <v/>
      </c>
      <c r="H247" t="str">
        <f ca="1">IF(COUNTIF(データ整理_活動記録!$F$2:'データ整理_活動記録'!$F247,"この線より上に行を挿入してください。")=0,IFERROR(VLOOKUP(データ整理_活動記録!I247,【選択肢】!$U$3:$V$74,2,),""),"")</f>
        <v/>
      </c>
      <c r="I247" t="str">
        <f ca="1">IF(COUNTIF(データ整理_活動記録!$F$2:'データ整理_活動記録'!$F247,"この線より上に行を挿入してください。")=0,IFERROR(VLOOKUP(データ整理_活動記録!J247,【選択肢】!$U$3:$V$74,2,),""),"")</f>
        <v/>
      </c>
      <c r="J247" t="str">
        <f ca="1">IF(COUNTIF(データ整理_活動記録!$F$2:'データ整理_活動記録'!$F247,"この線より上に行を挿入してください。")=0,IFERROR(VLOOKUP(データ整理_活動記録!K247,【選択肢】!$U$3:$V$74,2,),""),"")</f>
        <v/>
      </c>
      <c r="K247" t="str">
        <f ca="1">IF(COUNTIF(データ整理_活動記録!$F$2:'データ整理_活動記録'!$F247,"この線より上に行を挿入してください。")=0,IFERROR(VLOOKUP(データ整理_活動記録!L247,【選択肢】!$U$3:$V$74,2,),""),"")</f>
        <v/>
      </c>
      <c r="L247" t="str">
        <f ca="1">IF(COUNTIF(データ整理_活動記録!$F$2:'データ整理_活動記録'!$F247,"この線より上に行を挿入してください。")=0,IFERROR(VLOOKUP(データ整理_活動記録!M247,【選択肢】!$U$3:$V$74,2,),""),"")</f>
        <v/>
      </c>
      <c r="M247" t="str">
        <f ca="1">IF(COUNTIF(データ整理_活動記録!$F$2:'データ整理_活動記録'!$F247,"この線より上に行を挿入してください。")=0,データ整理_活動記録!N247,"")</f>
        <v/>
      </c>
    </row>
    <row r="248" spans="1:13" x14ac:dyDescent="0.15">
      <c r="A248" s="868" t="str">
        <f ca="1">IF(COUNTIF(データ整理_活動記録!$F$2:'データ整理_活動記録'!$F248,"この線より上に行を挿入してください。")=0,データ整理_活動記録!$B248,"")</f>
        <v/>
      </c>
      <c r="B248" s="997" t="str">
        <f ca="1">IF(COUNTIF(データ整理_活動記録!$F$2:'データ整理_活動記録'!$F248,"この線より上に行を挿入してください。")=0,データ整理_活動記録!$C248,"")</f>
        <v/>
      </c>
      <c r="C248" t="str">
        <f ca="1">IF(COUNTIF(データ整理_活動記録!$F$2:'データ整理_活動記録'!$F248,"この線より上に行を挿入してください。")=0,データ整理_活動記録!D248,"")</f>
        <v/>
      </c>
      <c r="D248" t="str">
        <f ca="1">IF(COUNTIF(データ整理_活動記録!$F$2:'データ整理_活動記録'!$F248,"この線より上に行を挿入してください。")=0,データ整理_活動記録!E248,"")</f>
        <v/>
      </c>
      <c r="E248" t="str">
        <f ca="1">IF(COUNTIF(データ整理_活動記録!$F$2:'データ整理_活動記録'!$F248,"この線より上に行を挿入してください。")=0,データ整理_活動記録!F248,"")</f>
        <v/>
      </c>
      <c r="F248" t="str">
        <f ca="1">IF(COUNTIF(データ整理_活動記録!$F$2:'データ整理_活動記録'!$F248,"この線より上に行を挿入してください。")=0,IFERROR(VLOOKUP(データ整理_活動記録!G248,【選択肢】!$U$3:$V$74,2,),""),"")</f>
        <v/>
      </c>
      <c r="G248" t="str">
        <f ca="1">IF(COUNTIF(データ整理_活動記録!$F$2:'データ整理_活動記録'!$F248,"この線より上に行を挿入してください。")=0,データ整理_活動記録!H248,"")</f>
        <v/>
      </c>
      <c r="H248" t="str">
        <f ca="1">IF(COUNTIF(データ整理_活動記録!$F$2:'データ整理_活動記録'!$F248,"この線より上に行を挿入してください。")=0,IFERROR(VLOOKUP(データ整理_活動記録!I248,【選択肢】!$U$3:$V$74,2,),""),"")</f>
        <v/>
      </c>
      <c r="I248" t="str">
        <f ca="1">IF(COUNTIF(データ整理_活動記録!$F$2:'データ整理_活動記録'!$F248,"この線より上に行を挿入してください。")=0,IFERROR(VLOOKUP(データ整理_活動記録!J248,【選択肢】!$U$3:$V$74,2,),""),"")</f>
        <v/>
      </c>
      <c r="J248" t="str">
        <f ca="1">IF(COUNTIF(データ整理_活動記録!$F$2:'データ整理_活動記録'!$F248,"この線より上に行を挿入してください。")=0,IFERROR(VLOOKUP(データ整理_活動記録!K248,【選択肢】!$U$3:$V$74,2,),""),"")</f>
        <v/>
      </c>
      <c r="K248" t="str">
        <f ca="1">IF(COUNTIF(データ整理_活動記録!$F$2:'データ整理_活動記録'!$F248,"この線より上に行を挿入してください。")=0,IFERROR(VLOOKUP(データ整理_活動記録!L248,【選択肢】!$U$3:$V$74,2,),""),"")</f>
        <v/>
      </c>
      <c r="L248" t="str">
        <f ca="1">IF(COUNTIF(データ整理_活動記録!$F$2:'データ整理_活動記録'!$F248,"この線より上に行を挿入してください。")=0,IFERROR(VLOOKUP(データ整理_活動記録!M248,【選択肢】!$U$3:$V$74,2,),""),"")</f>
        <v/>
      </c>
      <c r="M248" t="str">
        <f ca="1">IF(COUNTIF(データ整理_活動記録!$F$2:'データ整理_活動記録'!$F248,"この線より上に行を挿入してください。")=0,データ整理_活動記録!N248,"")</f>
        <v/>
      </c>
    </row>
    <row r="249" spans="1:13" x14ac:dyDescent="0.15">
      <c r="A249" s="868" t="str">
        <f ca="1">IF(COUNTIF(データ整理_活動記録!$F$2:'データ整理_活動記録'!$F249,"この線より上に行を挿入してください。")=0,データ整理_活動記録!$B249,"")</f>
        <v/>
      </c>
      <c r="B249" s="997" t="str">
        <f ca="1">IF(COUNTIF(データ整理_活動記録!$F$2:'データ整理_活動記録'!$F249,"この線より上に行を挿入してください。")=0,データ整理_活動記録!$C249,"")</f>
        <v/>
      </c>
      <c r="C249" t="str">
        <f ca="1">IF(COUNTIF(データ整理_活動記録!$F$2:'データ整理_活動記録'!$F249,"この線より上に行を挿入してください。")=0,データ整理_活動記録!D249,"")</f>
        <v/>
      </c>
      <c r="D249" t="str">
        <f ca="1">IF(COUNTIF(データ整理_活動記録!$F$2:'データ整理_活動記録'!$F249,"この線より上に行を挿入してください。")=0,データ整理_活動記録!E249,"")</f>
        <v/>
      </c>
      <c r="E249" t="str">
        <f ca="1">IF(COUNTIF(データ整理_活動記録!$F$2:'データ整理_活動記録'!$F249,"この線より上に行を挿入してください。")=0,データ整理_活動記録!F249,"")</f>
        <v/>
      </c>
      <c r="F249" t="str">
        <f ca="1">IF(COUNTIF(データ整理_活動記録!$F$2:'データ整理_活動記録'!$F249,"この線より上に行を挿入してください。")=0,IFERROR(VLOOKUP(データ整理_活動記録!G249,【選択肢】!$U$3:$V$74,2,),""),"")</f>
        <v/>
      </c>
      <c r="G249" t="str">
        <f ca="1">IF(COUNTIF(データ整理_活動記録!$F$2:'データ整理_活動記録'!$F249,"この線より上に行を挿入してください。")=0,データ整理_活動記録!H249,"")</f>
        <v/>
      </c>
      <c r="H249" t="str">
        <f ca="1">IF(COUNTIF(データ整理_活動記録!$F$2:'データ整理_活動記録'!$F249,"この線より上に行を挿入してください。")=0,IFERROR(VLOOKUP(データ整理_活動記録!I249,【選択肢】!$U$3:$V$74,2,),""),"")</f>
        <v/>
      </c>
      <c r="I249" t="str">
        <f ca="1">IF(COUNTIF(データ整理_活動記録!$F$2:'データ整理_活動記録'!$F249,"この線より上に行を挿入してください。")=0,IFERROR(VLOOKUP(データ整理_活動記録!J249,【選択肢】!$U$3:$V$74,2,),""),"")</f>
        <v/>
      </c>
      <c r="J249" t="str">
        <f ca="1">IF(COUNTIF(データ整理_活動記録!$F$2:'データ整理_活動記録'!$F249,"この線より上に行を挿入してください。")=0,IFERROR(VLOOKUP(データ整理_活動記録!K249,【選択肢】!$U$3:$V$74,2,),""),"")</f>
        <v/>
      </c>
      <c r="K249" t="str">
        <f ca="1">IF(COUNTIF(データ整理_活動記録!$F$2:'データ整理_活動記録'!$F249,"この線より上に行を挿入してください。")=0,IFERROR(VLOOKUP(データ整理_活動記録!L249,【選択肢】!$U$3:$V$74,2,),""),"")</f>
        <v/>
      </c>
      <c r="L249" t="str">
        <f ca="1">IF(COUNTIF(データ整理_活動記録!$F$2:'データ整理_活動記録'!$F249,"この線より上に行を挿入してください。")=0,IFERROR(VLOOKUP(データ整理_活動記録!M249,【選択肢】!$U$3:$V$74,2,),""),"")</f>
        <v/>
      </c>
      <c r="M249" t="str">
        <f ca="1">IF(COUNTIF(データ整理_活動記録!$F$2:'データ整理_活動記録'!$F249,"この線より上に行を挿入してください。")=0,データ整理_活動記録!N249,"")</f>
        <v/>
      </c>
    </row>
    <row r="250" spans="1:13" x14ac:dyDescent="0.15">
      <c r="A250" s="868" t="str">
        <f ca="1">IF(COUNTIF(データ整理_活動記録!$F$2:'データ整理_活動記録'!$F250,"この線より上に行を挿入してください。")=0,データ整理_活動記録!$B250,"")</f>
        <v/>
      </c>
      <c r="B250" s="997" t="str">
        <f ca="1">IF(COUNTIF(データ整理_活動記録!$F$2:'データ整理_活動記録'!$F250,"この線より上に行を挿入してください。")=0,データ整理_活動記録!$C250,"")</f>
        <v/>
      </c>
      <c r="C250" t="str">
        <f ca="1">IF(COUNTIF(データ整理_活動記録!$F$2:'データ整理_活動記録'!$F250,"この線より上に行を挿入してください。")=0,データ整理_活動記録!D250,"")</f>
        <v/>
      </c>
      <c r="D250" t="str">
        <f ca="1">IF(COUNTIF(データ整理_活動記録!$F$2:'データ整理_活動記録'!$F250,"この線より上に行を挿入してください。")=0,データ整理_活動記録!E250,"")</f>
        <v/>
      </c>
      <c r="E250" t="str">
        <f ca="1">IF(COUNTIF(データ整理_活動記録!$F$2:'データ整理_活動記録'!$F250,"この線より上に行を挿入してください。")=0,データ整理_活動記録!F250,"")</f>
        <v/>
      </c>
      <c r="F250" t="str">
        <f ca="1">IF(COUNTIF(データ整理_活動記録!$F$2:'データ整理_活動記録'!$F250,"この線より上に行を挿入してください。")=0,IFERROR(VLOOKUP(データ整理_活動記録!G250,【選択肢】!$U$3:$V$74,2,),""),"")</f>
        <v/>
      </c>
      <c r="G250" t="str">
        <f ca="1">IF(COUNTIF(データ整理_活動記録!$F$2:'データ整理_活動記録'!$F250,"この線より上に行を挿入してください。")=0,データ整理_活動記録!H250,"")</f>
        <v/>
      </c>
      <c r="H250" t="str">
        <f ca="1">IF(COUNTIF(データ整理_活動記録!$F$2:'データ整理_活動記録'!$F250,"この線より上に行を挿入してください。")=0,IFERROR(VLOOKUP(データ整理_活動記録!I250,【選択肢】!$U$3:$V$74,2,),""),"")</f>
        <v/>
      </c>
      <c r="I250" t="str">
        <f ca="1">IF(COUNTIF(データ整理_活動記録!$F$2:'データ整理_活動記録'!$F250,"この線より上に行を挿入してください。")=0,IFERROR(VLOOKUP(データ整理_活動記録!J250,【選択肢】!$U$3:$V$74,2,),""),"")</f>
        <v/>
      </c>
      <c r="J250" t="str">
        <f ca="1">IF(COUNTIF(データ整理_活動記録!$F$2:'データ整理_活動記録'!$F250,"この線より上に行を挿入してください。")=0,IFERROR(VLOOKUP(データ整理_活動記録!K250,【選択肢】!$U$3:$V$74,2,),""),"")</f>
        <v/>
      </c>
      <c r="K250" t="str">
        <f ca="1">IF(COUNTIF(データ整理_活動記録!$F$2:'データ整理_活動記録'!$F250,"この線より上に行を挿入してください。")=0,IFERROR(VLOOKUP(データ整理_活動記録!L250,【選択肢】!$U$3:$V$74,2,),""),"")</f>
        <v/>
      </c>
      <c r="L250" t="str">
        <f ca="1">IF(COUNTIF(データ整理_活動記録!$F$2:'データ整理_活動記録'!$F250,"この線より上に行を挿入してください。")=0,IFERROR(VLOOKUP(データ整理_活動記録!M250,【選択肢】!$U$3:$V$74,2,),""),"")</f>
        <v/>
      </c>
      <c r="M250" t="str">
        <f ca="1">IF(COUNTIF(データ整理_活動記録!$F$2:'データ整理_活動記録'!$F250,"この線より上に行を挿入してください。")=0,データ整理_活動記録!N250,"")</f>
        <v/>
      </c>
    </row>
    <row r="251" spans="1:13" x14ac:dyDescent="0.15">
      <c r="A251" s="868" t="str">
        <f ca="1">IF(COUNTIF(データ整理_活動記録!$F$2:'データ整理_活動記録'!$F251,"この線より上に行を挿入してください。")=0,データ整理_活動記録!$B251,"")</f>
        <v/>
      </c>
      <c r="B251" s="997" t="str">
        <f ca="1">IF(COUNTIF(データ整理_活動記録!$F$2:'データ整理_活動記録'!$F251,"この線より上に行を挿入してください。")=0,データ整理_活動記録!$C251,"")</f>
        <v/>
      </c>
      <c r="C251" t="str">
        <f ca="1">IF(COUNTIF(データ整理_活動記録!$F$2:'データ整理_活動記録'!$F251,"この線より上に行を挿入してください。")=0,データ整理_活動記録!D251,"")</f>
        <v/>
      </c>
      <c r="D251" t="str">
        <f ca="1">IF(COUNTIF(データ整理_活動記録!$F$2:'データ整理_活動記録'!$F251,"この線より上に行を挿入してください。")=0,データ整理_活動記録!E251,"")</f>
        <v/>
      </c>
      <c r="E251" t="str">
        <f ca="1">IF(COUNTIF(データ整理_活動記録!$F$2:'データ整理_活動記録'!$F251,"この線より上に行を挿入してください。")=0,データ整理_活動記録!F251,"")</f>
        <v/>
      </c>
      <c r="F251" t="str">
        <f ca="1">IF(COUNTIF(データ整理_活動記録!$F$2:'データ整理_活動記録'!$F251,"この線より上に行を挿入してください。")=0,IFERROR(VLOOKUP(データ整理_活動記録!G251,【選択肢】!$U$3:$V$74,2,),""),"")</f>
        <v/>
      </c>
      <c r="G251" t="str">
        <f ca="1">IF(COUNTIF(データ整理_活動記録!$F$2:'データ整理_活動記録'!$F251,"この線より上に行を挿入してください。")=0,データ整理_活動記録!H251,"")</f>
        <v/>
      </c>
      <c r="H251" t="str">
        <f ca="1">IF(COUNTIF(データ整理_活動記録!$F$2:'データ整理_活動記録'!$F251,"この線より上に行を挿入してください。")=0,IFERROR(VLOOKUP(データ整理_活動記録!I251,【選択肢】!$U$3:$V$74,2,),""),"")</f>
        <v/>
      </c>
      <c r="I251" t="str">
        <f ca="1">IF(COUNTIF(データ整理_活動記録!$F$2:'データ整理_活動記録'!$F251,"この線より上に行を挿入してください。")=0,IFERROR(VLOOKUP(データ整理_活動記録!J251,【選択肢】!$U$3:$V$74,2,),""),"")</f>
        <v/>
      </c>
      <c r="J251" t="str">
        <f ca="1">IF(COUNTIF(データ整理_活動記録!$F$2:'データ整理_活動記録'!$F251,"この線より上に行を挿入してください。")=0,IFERROR(VLOOKUP(データ整理_活動記録!K251,【選択肢】!$U$3:$V$74,2,),""),"")</f>
        <v/>
      </c>
      <c r="K251" t="str">
        <f ca="1">IF(COUNTIF(データ整理_活動記録!$F$2:'データ整理_活動記録'!$F251,"この線より上に行を挿入してください。")=0,IFERROR(VLOOKUP(データ整理_活動記録!L251,【選択肢】!$U$3:$V$74,2,),""),"")</f>
        <v/>
      </c>
      <c r="L251" t="str">
        <f ca="1">IF(COUNTIF(データ整理_活動記録!$F$2:'データ整理_活動記録'!$F251,"この線より上に行を挿入してください。")=0,IFERROR(VLOOKUP(データ整理_活動記録!M251,【選択肢】!$U$3:$V$74,2,),""),"")</f>
        <v/>
      </c>
      <c r="M251" t="str">
        <f ca="1">IF(COUNTIF(データ整理_活動記録!$F$2:'データ整理_活動記録'!$F251,"この線より上に行を挿入してください。")=0,データ整理_活動記録!N251,"")</f>
        <v/>
      </c>
    </row>
    <row r="252" spans="1:13" x14ac:dyDescent="0.15">
      <c r="A252" s="868" t="str">
        <f ca="1">IF(COUNTIF(データ整理_活動記録!$F$2:'データ整理_活動記録'!$F252,"この線より上に行を挿入してください。")=0,データ整理_活動記録!$B252,"")</f>
        <v/>
      </c>
      <c r="B252" s="997" t="str">
        <f ca="1">IF(COUNTIF(データ整理_活動記録!$F$2:'データ整理_活動記録'!$F252,"この線より上に行を挿入してください。")=0,データ整理_活動記録!$C252,"")</f>
        <v/>
      </c>
      <c r="C252" t="str">
        <f ca="1">IF(COUNTIF(データ整理_活動記録!$F$2:'データ整理_活動記録'!$F252,"この線より上に行を挿入してください。")=0,データ整理_活動記録!D252,"")</f>
        <v/>
      </c>
      <c r="D252" t="str">
        <f ca="1">IF(COUNTIF(データ整理_活動記録!$F$2:'データ整理_活動記録'!$F252,"この線より上に行を挿入してください。")=0,データ整理_活動記録!E252,"")</f>
        <v/>
      </c>
      <c r="E252" t="str">
        <f ca="1">IF(COUNTIF(データ整理_活動記録!$F$2:'データ整理_活動記録'!$F252,"この線より上に行を挿入してください。")=0,データ整理_活動記録!F252,"")</f>
        <v/>
      </c>
      <c r="F252" t="str">
        <f ca="1">IF(COUNTIF(データ整理_活動記録!$F$2:'データ整理_活動記録'!$F252,"この線より上に行を挿入してください。")=0,IFERROR(VLOOKUP(データ整理_活動記録!G252,【選択肢】!$U$3:$V$74,2,),""),"")</f>
        <v/>
      </c>
      <c r="G252" t="str">
        <f ca="1">IF(COUNTIF(データ整理_活動記録!$F$2:'データ整理_活動記録'!$F252,"この線より上に行を挿入してください。")=0,データ整理_活動記録!H252,"")</f>
        <v/>
      </c>
      <c r="H252" t="str">
        <f ca="1">IF(COUNTIF(データ整理_活動記録!$F$2:'データ整理_活動記録'!$F252,"この線より上に行を挿入してください。")=0,IFERROR(VLOOKUP(データ整理_活動記録!I252,【選択肢】!$U$3:$V$74,2,),""),"")</f>
        <v/>
      </c>
      <c r="I252" t="str">
        <f ca="1">IF(COUNTIF(データ整理_活動記録!$F$2:'データ整理_活動記録'!$F252,"この線より上に行を挿入してください。")=0,IFERROR(VLOOKUP(データ整理_活動記録!J252,【選択肢】!$U$3:$V$74,2,),""),"")</f>
        <v/>
      </c>
      <c r="J252" t="str">
        <f ca="1">IF(COUNTIF(データ整理_活動記録!$F$2:'データ整理_活動記録'!$F252,"この線より上に行を挿入してください。")=0,IFERROR(VLOOKUP(データ整理_活動記録!K252,【選択肢】!$U$3:$V$74,2,),""),"")</f>
        <v/>
      </c>
      <c r="K252" t="str">
        <f ca="1">IF(COUNTIF(データ整理_活動記録!$F$2:'データ整理_活動記録'!$F252,"この線より上に行を挿入してください。")=0,IFERROR(VLOOKUP(データ整理_活動記録!L252,【選択肢】!$U$3:$V$74,2,),""),"")</f>
        <v/>
      </c>
      <c r="L252" t="str">
        <f ca="1">IF(COUNTIF(データ整理_活動記録!$F$2:'データ整理_活動記録'!$F252,"この線より上に行を挿入してください。")=0,IFERROR(VLOOKUP(データ整理_活動記録!M252,【選択肢】!$U$3:$V$74,2,),""),"")</f>
        <v/>
      </c>
      <c r="M252" t="str">
        <f ca="1">IF(COUNTIF(データ整理_活動記録!$F$2:'データ整理_活動記録'!$F252,"この線より上に行を挿入してください。")=0,データ整理_活動記録!N252,"")</f>
        <v/>
      </c>
    </row>
    <row r="253" spans="1:13" x14ac:dyDescent="0.15">
      <c r="A253" s="868" t="str">
        <f ca="1">IF(COUNTIF(データ整理_活動記録!$F$2:'データ整理_活動記録'!$F253,"この線より上に行を挿入してください。")=0,データ整理_活動記録!$B253,"")</f>
        <v/>
      </c>
      <c r="B253" s="997" t="str">
        <f ca="1">IF(COUNTIF(データ整理_活動記録!$F$2:'データ整理_活動記録'!$F253,"この線より上に行を挿入してください。")=0,データ整理_活動記録!$C253,"")</f>
        <v/>
      </c>
      <c r="C253" t="str">
        <f ca="1">IF(COUNTIF(データ整理_活動記録!$F$2:'データ整理_活動記録'!$F253,"この線より上に行を挿入してください。")=0,データ整理_活動記録!D253,"")</f>
        <v/>
      </c>
      <c r="D253" t="str">
        <f ca="1">IF(COUNTIF(データ整理_活動記録!$F$2:'データ整理_活動記録'!$F253,"この線より上に行を挿入してください。")=0,データ整理_活動記録!E253,"")</f>
        <v/>
      </c>
      <c r="E253" t="str">
        <f ca="1">IF(COUNTIF(データ整理_活動記録!$F$2:'データ整理_活動記録'!$F253,"この線より上に行を挿入してください。")=0,データ整理_活動記録!F253,"")</f>
        <v/>
      </c>
      <c r="F253" t="str">
        <f ca="1">IF(COUNTIF(データ整理_活動記録!$F$2:'データ整理_活動記録'!$F253,"この線より上に行を挿入してください。")=0,IFERROR(VLOOKUP(データ整理_活動記録!G253,【選択肢】!$U$3:$V$74,2,),""),"")</f>
        <v/>
      </c>
      <c r="G253" t="str">
        <f ca="1">IF(COUNTIF(データ整理_活動記録!$F$2:'データ整理_活動記録'!$F253,"この線より上に行を挿入してください。")=0,データ整理_活動記録!H253,"")</f>
        <v/>
      </c>
      <c r="H253" t="str">
        <f ca="1">IF(COUNTIF(データ整理_活動記録!$F$2:'データ整理_活動記録'!$F253,"この線より上に行を挿入してください。")=0,IFERROR(VLOOKUP(データ整理_活動記録!I253,【選択肢】!$U$3:$V$74,2,),""),"")</f>
        <v/>
      </c>
      <c r="I253" t="str">
        <f ca="1">IF(COUNTIF(データ整理_活動記録!$F$2:'データ整理_活動記録'!$F253,"この線より上に行を挿入してください。")=0,IFERROR(VLOOKUP(データ整理_活動記録!J253,【選択肢】!$U$3:$V$74,2,),""),"")</f>
        <v/>
      </c>
      <c r="J253" t="str">
        <f ca="1">IF(COUNTIF(データ整理_活動記録!$F$2:'データ整理_活動記録'!$F253,"この線より上に行を挿入してください。")=0,IFERROR(VLOOKUP(データ整理_活動記録!K253,【選択肢】!$U$3:$V$74,2,),""),"")</f>
        <v/>
      </c>
      <c r="K253" t="str">
        <f ca="1">IF(COUNTIF(データ整理_活動記録!$F$2:'データ整理_活動記録'!$F253,"この線より上に行を挿入してください。")=0,IFERROR(VLOOKUP(データ整理_活動記録!L253,【選択肢】!$U$3:$V$74,2,),""),"")</f>
        <v/>
      </c>
      <c r="L253" t="str">
        <f ca="1">IF(COUNTIF(データ整理_活動記録!$F$2:'データ整理_活動記録'!$F253,"この線より上に行を挿入してください。")=0,IFERROR(VLOOKUP(データ整理_活動記録!M253,【選択肢】!$U$3:$V$74,2,),""),"")</f>
        <v/>
      </c>
      <c r="M253" t="str">
        <f ca="1">IF(COUNTIF(データ整理_活動記録!$F$2:'データ整理_活動記録'!$F253,"この線より上に行を挿入してください。")=0,データ整理_活動記録!N253,"")</f>
        <v/>
      </c>
    </row>
    <row r="254" spans="1:13" x14ac:dyDescent="0.15">
      <c r="A254" s="868" t="str">
        <f ca="1">IF(COUNTIF(データ整理_活動記録!$F$2:'データ整理_活動記録'!$F254,"この線より上に行を挿入してください。")=0,データ整理_活動記録!$B254,"")</f>
        <v/>
      </c>
      <c r="B254" s="997" t="str">
        <f ca="1">IF(COUNTIF(データ整理_活動記録!$F$2:'データ整理_活動記録'!$F254,"この線より上に行を挿入してください。")=0,データ整理_活動記録!$C254,"")</f>
        <v/>
      </c>
      <c r="C254" t="str">
        <f ca="1">IF(COUNTIF(データ整理_活動記録!$F$2:'データ整理_活動記録'!$F254,"この線より上に行を挿入してください。")=0,データ整理_活動記録!D254,"")</f>
        <v/>
      </c>
      <c r="D254" t="str">
        <f ca="1">IF(COUNTIF(データ整理_活動記録!$F$2:'データ整理_活動記録'!$F254,"この線より上に行を挿入してください。")=0,データ整理_活動記録!E254,"")</f>
        <v/>
      </c>
      <c r="E254" t="str">
        <f ca="1">IF(COUNTIF(データ整理_活動記録!$F$2:'データ整理_活動記録'!$F254,"この線より上に行を挿入してください。")=0,データ整理_活動記録!F254,"")</f>
        <v/>
      </c>
      <c r="F254" t="str">
        <f ca="1">IF(COUNTIF(データ整理_活動記録!$F$2:'データ整理_活動記録'!$F254,"この線より上に行を挿入してください。")=0,IFERROR(VLOOKUP(データ整理_活動記録!G254,【選択肢】!$U$3:$V$74,2,),""),"")</f>
        <v/>
      </c>
      <c r="G254" t="str">
        <f ca="1">IF(COUNTIF(データ整理_活動記録!$F$2:'データ整理_活動記録'!$F254,"この線より上に行を挿入してください。")=0,データ整理_活動記録!H254,"")</f>
        <v/>
      </c>
      <c r="H254" t="str">
        <f ca="1">IF(COUNTIF(データ整理_活動記録!$F$2:'データ整理_活動記録'!$F254,"この線より上に行を挿入してください。")=0,IFERROR(VLOOKUP(データ整理_活動記録!I254,【選択肢】!$U$3:$V$74,2,),""),"")</f>
        <v/>
      </c>
      <c r="I254" t="str">
        <f ca="1">IF(COUNTIF(データ整理_活動記録!$F$2:'データ整理_活動記録'!$F254,"この線より上に行を挿入してください。")=0,IFERROR(VLOOKUP(データ整理_活動記録!J254,【選択肢】!$U$3:$V$74,2,),""),"")</f>
        <v/>
      </c>
      <c r="J254" t="str">
        <f ca="1">IF(COUNTIF(データ整理_活動記録!$F$2:'データ整理_活動記録'!$F254,"この線より上に行を挿入してください。")=0,IFERROR(VLOOKUP(データ整理_活動記録!K254,【選択肢】!$U$3:$V$74,2,),""),"")</f>
        <v/>
      </c>
      <c r="K254" t="str">
        <f ca="1">IF(COUNTIF(データ整理_活動記録!$F$2:'データ整理_活動記録'!$F254,"この線より上に行を挿入してください。")=0,IFERROR(VLOOKUP(データ整理_活動記録!L254,【選択肢】!$U$3:$V$74,2,),""),"")</f>
        <v/>
      </c>
      <c r="L254" t="str">
        <f ca="1">IF(COUNTIF(データ整理_活動記録!$F$2:'データ整理_活動記録'!$F254,"この線より上に行を挿入してください。")=0,IFERROR(VLOOKUP(データ整理_活動記録!M254,【選択肢】!$U$3:$V$74,2,),""),"")</f>
        <v/>
      </c>
      <c r="M254" t="str">
        <f ca="1">IF(COUNTIF(データ整理_活動記録!$F$2:'データ整理_活動記録'!$F254,"この線より上に行を挿入してください。")=0,データ整理_活動記録!N254,"")</f>
        <v/>
      </c>
    </row>
    <row r="255" spans="1:13" x14ac:dyDescent="0.15">
      <c r="A255" s="868" t="str">
        <f ca="1">IF(COUNTIF(データ整理_活動記録!$F$2:'データ整理_活動記録'!$F255,"この線より上に行を挿入してください。")=0,データ整理_活動記録!$B255,"")</f>
        <v/>
      </c>
      <c r="B255" s="997" t="str">
        <f ca="1">IF(COUNTIF(データ整理_活動記録!$F$2:'データ整理_活動記録'!$F255,"この線より上に行を挿入してください。")=0,データ整理_活動記録!$C255,"")</f>
        <v/>
      </c>
      <c r="C255" t="str">
        <f ca="1">IF(COUNTIF(データ整理_活動記録!$F$2:'データ整理_活動記録'!$F255,"この線より上に行を挿入してください。")=0,データ整理_活動記録!D255,"")</f>
        <v/>
      </c>
      <c r="D255" t="str">
        <f ca="1">IF(COUNTIF(データ整理_活動記録!$F$2:'データ整理_活動記録'!$F255,"この線より上に行を挿入してください。")=0,データ整理_活動記録!E255,"")</f>
        <v/>
      </c>
      <c r="E255" t="str">
        <f ca="1">IF(COUNTIF(データ整理_活動記録!$F$2:'データ整理_活動記録'!$F255,"この線より上に行を挿入してください。")=0,データ整理_活動記録!F255,"")</f>
        <v/>
      </c>
      <c r="F255" t="str">
        <f ca="1">IF(COUNTIF(データ整理_活動記録!$F$2:'データ整理_活動記録'!$F255,"この線より上に行を挿入してください。")=0,IFERROR(VLOOKUP(データ整理_活動記録!G255,【選択肢】!$U$3:$V$74,2,),""),"")</f>
        <v/>
      </c>
      <c r="G255" t="str">
        <f ca="1">IF(COUNTIF(データ整理_活動記録!$F$2:'データ整理_活動記録'!$F255,"この線より上に行を挿入してください。")=0,データ整理_活動記録!H255,"")</f>
        <v/>
      </c>
      <c r="H255" t="str">
        <f ca="1">IF(COUNTIF(データ整理_活動記録!$F$2:'データ整理_活動記録'!$F255,"この線より上に行を挿入してください。")=0,IFERROR(VLOOKUP(データ整理_活動記録!I255,【選択肢】!$U$3:$V$74,2,),""),"")</f>
        <v/>
      </c>
      <c r="I255" t="str">
        <f ca="1">IF(COUNTIF(データ整理_活動記録!$F$2:'データ整理_活動記録'!$F255,"この線より上に行を挿入してください。")=0,IFERROR(VLOOKUP(データ整理_活動記録!J255,【選択肢】!$U$3:$V$74,2,),""),"")</f>
        <v/>
      </c>
      <c r="J255" t="str">
        <f ca="1">IF(COUNTIF(データ整理_活動記録!$F$2:'データ整理_活動記録'!$F255,"この線より上に行を挿入してください。")=0,IFERROR(VLOOKUP(データ整理_活動記録!K255,【選択肢】!$U$3:$V$74,2,),""),"")</f>
        <v/>
      </c>
      <c r="K255" t="str">
        <f ca="1">IF(COUNTIF(データ整理_活動記録!$F$2:'データ整理_活動記録'!$F255,"この線より上に行を挿入してください。")=0,IFERROR(VLOOKUP(データ整理_活動記録!L255,【選択肢】!$U$3:$V$74,2,),""),"")</f>
        <v/>
      </c>
      <c r="L255" t="str">
        <f ca="1">IF(COUNTIF(データ整理_活動記録!$F$2:'データ整理_活動記録'!$F255,"この線より上に行を挿入してください。")=0,IFERROR(VLOOKUP(データ整理_活動記録!M255,【選択肢】!$U$3:$V$74,2,),""),"")</f>
        <v/>
      </c>
      <c r="M255" t="str">
        <f ca="1">IF(COUNTIF(データ整理_活動記録!$F$2:'データ整理_活動記録'!$F255,"この線より上に行を挿入してください。")=0,データ整理_活動記録!N255,"")</f>
        <v/>
      </c>
    </row>
    <row r="256" spans="1:13" x14ac:dyDescent="0.15">
      <c r="A256" s="868" t="str">
        <f ca="1">IF(COUNTIF(データ整理_活動記録!$F$2:'データ整理_活動記録'!$F256,"この線より上に行を挿入してください。")=0,データ整理_活動記録!$B256,"")</f>
        <v/>
      </c>
      <c r="B256" s="997" t="str">
        <f ca="1">IF(COUNTIF(データ整理_活動記録!$F$2:'データ整理_活動記録'!$F256,"この線より上に行を挿入してください。")=0,データ整理_活動記録!$C256,"")</f>
        <v/>
      </c>
      <c r="C256" t="str">
        <f ca="1">IF(COUNTIF(データ整理_活動記録!$F$2:'データ整理_活動記録'!$F256,"この線より上に行を挿入してください。")=0,データ整理_活動記録!D256,"")</f>
        <v/>
      </c>
      <c r="D256" t="str">
        <f ca="1">IF(COUNTIF(データ整理_活動記録!$F$2:'データ整理_活動記録'!$F256,"この線より上に行を挿入してください。")=0,データ整理_活動記録!E256,"")</f>
        <v/>
      </c>
      <c r="E256" t="str">
        <f ca="1">IF(COUNTIF(データ整理_活動記録!$F$2:'データ整理_活動記録'!$F256,"この線より上に行を挿入してください。")=0,データ整理_活動記録!F256,"")</f>
        <v/>
      </c>
      <c r="F256" t="str">
        <f ca="1">IF(COUNTIF(データ整理_活動記録!$F$2:'データ整理_活動記録'!$F256,"この線より上に行を挿入してください。")=0,IFERROR(VLOOKUP(データ整理_活動記録!G256,【選択肢】!$U$3:$V$74,2,),""),"")</f>
        <v/>
      </c>
      <c r="G256" t="str">
        <f ca="1">IF(COUNTIF(データ整理_活動記録!$F$2:'データ整理_活動記録'!$F256,"この線より上に行を挿入してください。")=0,データ整理_活動記録!H256,"")</f>
        <v/>
      </c>
      <c r="H256" t="str">
        <f ca="1">IF(COUNTIF(データ整理_活動記録!$F$2:'データ整理_活動記録'!$F256,"この線より上に行を挿入してください。")=0,IFERROR(VLOOKUP(データ整理_活動記録!I256,【選択肢】!$U$3:$V$74,2,),""),"")</f>
        <v/>
      </c>
      <c r="I256" t="str">
        <f ca="1">IF(COUNTIF(データ整理_活動記録!$F$2:'データ整理_活動記録'!$F256,"この線より上に行を挿入してください。")=0,IFERROR(VLOOKUP(データ整理_活動記録!J256,【選択肢】!$U$3:$V$74,2,),""),"")</f>
        <v/>
      </c>
      <c r="J256" t="str">
        <f ca="1">IF(COUNTIF(データ整理_活動記録!$F$2:'データ整理_活動記録'!$F256,"この線より上に行を挿入してください。")=0,IFERROR(VLOOKUP(データ整理_活動記録!K256,【選択肢】!$U$3:$V$74,2,),""),"")</f>
        <v/>
      </c>
      <c r="K256" t="str">
        <f ca="1">IF(COUNTIF(データ整理_活動記録!$F$2:'データ整理_活動記録'!$F256,"この線より上に行を挿入してください。")=0,IFERROR(VLOOKUP(データ整理_活動記録!L256,【選択肢】!$U$3:$V$74,2,),""),"")</f>
        <v/>
      </c>
      <c r="L256" t="str">
        <f ca="1">IF(COUNTIF(データ整理_活動記録!$F$2:'データ整理_活動記録'!$F256,"この線より上に行を挿入してください。")=0,IFERROR(VLOOKUP(データ整理_活動記録!M256,【選択肢】!$U$3:$V$74,2,),""),"")</f>
        <v/>
      </c>
      <c r="M256" t="str">
        <f ca="1">IF(COUNTIF(データ整理_活動記録!$F$2:'データ整理_活動記録'!$F256,"この線より上に行を挿入してください。")=0,データ整理_活動記録!N256,"")</f>
        <v/>
      </c>
    </row>
    <row r="257" spans="1:13" x14ac:dyDescent="0.15">
      <c r="A257" s="868" t="str">
        <f ca="1">IF(COUNTIF(データ整理_活動記録!$F$2:'データ整理_活動記録'!$F257,"この線より上に行を挿入してください。")=0,データ整理_活動記録!$B257,"")</f>
        <v/>
      </c>
      <c r="B257" s="997" t="str">
        <f ca="1">IF(COUNTIF(データ整理_活動記録!$F$2:'データ整理_活動記録'!$F257,"この線より上に行を挿入してください。")=0,データ整理_活動記録!$C257,"")</f>
        <v/>
      </c>
      <c r="C257" t="str">
        <f ca="1">IF(COUNTIF(データ整理_活動記録!$F$2:'データ整理_活動記録'!$F257,"この線より上に行を挿入してください。")=0,データ整理_活動記録!D257,"")</f>
        <v/>
      </c>
      <c r="D257" t="str">
        <f ca="1">IF(COUNTIF(データ整理_活動記録!$F$2:'データ整理_活動記録'!$F257,"この線より上に行を挿入してください。")=0,データ整理_活動記録!E257,"")</f>
        <v/>
      </c>
      <c r="E257" t="str">
        <f ca="1">IF(COUNTIF(データ整理_活動記録!$F$2:'データ整理_活動記録'!$F257,"この線より上に行を挿入してください。")=0,データ整理_活動記録!F257,"")</f>
        <v/>
      </c>
      <c r="F257" t="str">
        <f ca="1">IF(COUNTIF(データ整理_活動記録!$F$2:'データ整理_活動記録'!$F257,"この線より上に行を挿入してください。")=0,IFERROR(VLOOKUP(データ整理_活動記録!G257,【選択肢】!$U$3:$V$74,2,),""),"")</f>
        <v/>
      </c>
      <c r="G257" t="str">
        <f ca="1">IF(COUNTIF(データ整理_活動記録!$F$2:'データ整理_活動記録'!$F257,"この線より上に行を挿入してください。")=0,データ整理_活動記録!H257,"")</f>
        <v/>
      </c>
      <c r="H257" t="str">
        <f ca="1">IF(COUNTIF(データ整理_活動記録!$F$2:'データ整理_活動記録'!$F257,"この線より上に行を挿入してください。")=0,IFERROR(VLOOKUP(データ整理_活動記録!I257,【選択肢】!$U$3:$V$74,2,),""),"")</f>
        <v/>
      </c>
      <c r="I257" t="str">
        <f ca="1">IF(COUNTIF(データ整理_活動記録!$F$2:'データ整理_活動記録'!$F257,"この線より上に行を挿入してください。")=0,IFERROR(VLOOKUP(データ整理_活動記録!J257,【選択肢】!$U$3:$V$74,2,),""),"")</f>
        <v/>
      </c>
      <c r="J257" t="str">
        <f ca="1">IF(COUNTIF(データ整理_活動記録!$F$2:'データ整理_活動記録'!$F257,"この線より上に行を挿入してください。")=0,IFERROR(VLOOKUP(データ整理_活動記録!K257,【選択肢】!$U$3:$V$74,2,),""),"")</f>
        <v/>
      </c>
      <c r="K257" t="str">
        <f ca="1">IF(COUNTIF(データ整理_活動記録!$F$2:'データ整理_活動記録'!$F257,"この線より上に行を挿入してください。")=0,IFERROR(VLOOKUP(データ整理_活動記録!L257,【選択肢】!$U$3:$V$74,2,),""),"")</f>
        <v/>
      </c>
      <c r="L257" t="str">
        <f ca="1">IF(COUNTIF(データ整理_活動記録!$F$2:'データ整理_活動記録'!$F257,"この線より上に行を挿入してください。")=0,IFERROR(VLOOKUP(データ整理_活動記録!M257,【選択肢】!$U$3:$V$74,2,),""),"")</f>
        <v/>
      </c>
      <c r="M257" t="str">
        <f ca="1">IF(COUNTIF(データ整理_活動記録!$F$2:'データ整理_活動記録'!$F257,"この線より上に行を挿入してください。")=0,データ整理_活動記録!N257,"")</f>
        <v/>
      </c>
    </row>
    <row r="258" spans="1:13" x14ac:dyDescent="0.15">
      <c r="A258" s="868" t="str">
        <f ca="1">IF(COUNTIF(データ整理_活動記録!$F$2:'データ整理_活動記録'!$F258,"この線より上に行を挿入してください。")=0,データ整理_活動記録!$B258,"")</f>
        <v/>
      </c>
      <c r="B258" s="997" t="str">
        <f ca="1">IF(COUNTIF(データ整理_活動記録!$F$2:'データ整理_活動記録'!$F258,"この線より上に行を挿入してください。")=0,データ整理_活動記録!$C258,"")</f>
        <v/>
      </c>
      <c r="C258" t="str">
        <f ca="1">IF(COUNTIF(データ整理_活動記録!$F$2:'データ整理_活動記録'!$F258,"この線より上に行を挿入してください。")=0,データ整理_活動記録!D258,"")</f>
        <v/>
      </c>
      <c r="D258" t="str">
        <f ca="1">IF(COUNTIF(データ整理_活動記録!$F$2:'データ整理_活動記録'!$F258,"この線より上に行を挿入してください。")=0,データ整理_活動記録!E258,"")</f>
        <v/>
      </c>
      <c r="E258" t="str">
        <f ca="1">IF(COUNTIF(データ整理_活動記録!$F$2:'データ整理_活動記録'!$F258,"この線より上に行を挿入してください。")=0,データ整理_活動記録!F258,"")</f>
        <v/>
      </c>
      <c r="F258" t="str">
        <f ca="1">IF(COUNTIF(データ整理_活動記録!$F$2:'データ整理_活動記録'!$F258,"この線より上に行を挿入してください。")=0,IFERROR(VLOOKUP(データ整理_活動記録!G258,【選択肢】!$U$3:$V$74,2,),""),"")</f>
        <v/>
      </c>
      <c r="G258" t="str">
        <f ca="1">IF(COUNTIF(データ整理_活動記録!$F$2:'データ整理_活動記録'!$F258,"この線より上に行を挿入してください。")=0,データ整理_活動記録!H258,"")</f>
        <v/>
      </c>
      <c r="H258" t="str">
        <f ca="1">IF(COUNTIF(データ整理_活動記録!$F$2:'データ整理_活動記録'!$F258,"この線より上に行を挿入してください。")=0,IFERROR(VLOOKUP(データ整理_活動記録!I258,【選択肢】!$U$3:$V$74,2,),""),"")</f>
        <v/>
      </c>
      <c r="I258" t="str">
        <f ca="1">IF(COUNTIF(データ整理_活動記録!$F$2:'データ整理_活動記録'!$F258,"この線より上に行を挿入してください。")=0,IFERROR(VLOOKUP(データ整理_活動記録!J258,【選択肢】!$U$3:$V$74,2,),""),"")</f>
        <v/>
      </c>
      <c r="J258" t="str">
        <f ca="1">IF(COUNTIF(データ整理_活動記録!$F$2:'データ整理_活動記録'!$F258,"この線より上に行を挿入してください。")=0,IFERROR(VLOOKUP(データ整理_活動記録!K258,【選択肢】!$U$3:$V$74,2,),""),"")</f>
        <v/>
      </c>
      <c r="K258" t="str">
        <f ca="1">IF(COUNTIF(データ整理_活動記録!$F$2:'データ整理_活動記録'!$F258,"この線より上に行を挿入してください。")=0,IFERROR(VLOOKUP(データ整理_活動記録!L258,【選択肢】!$U$3:$V$74,2,),""),"")</f>
        <v/>
      </c>
      <c r="L258" t="str">
        <f ca="1">IF(COUNTIF(データ整理_活動記録!$F$2:'データ整理_活動記録'!$F258,"この線より上に行を挿入してください。")=0,IFERROR(VLOOKUP(データ整理_活動記録!M258,【選択肢】!$U$3:$V$74,2,),""),"")</f>
        <v/>
      </c>
      <c r="M258" t="str">
        <f ca="1">IF(COUNTIF(データ整理_活動記録!$F$2:'データ整理_活動記録'!$F258,"この線より上に行を挿入してください。")=0,データ整理_活動記録!N258,"")</f>
        <v/>
      </c>
    </row>
    <row r="259" spans="1:13" x14ac:dyDescent="0.15">
      <c r="A259" s="868" t="str">
        <f ca="1">IF(COUNTIF(データ整理_活動記録!$F$2:'データ整理_活動記録'!$F259,"この線より上に行を挿入してください。")=0,データ整理_活動記録!$B259,"")</f>
        <v/>
      </c>
      <c r="B259" s="997" t="str">
        <f ca="1">IF(COUNTIF(データ整理_活動記録!$F$2:'データ整理_活動記録'!$F259,"この線より上に行を挿入してください。")=0,データ整理_活動記録!$C259,"")</f>
        <v/>
      </c>
      <c r="C259" t="str">
        <f ca="1">IF(COUNTIF(データ整理_活動記録!$F$2:'データ整理_活動記録'!$F259,"この線より上に行を挿入してください。")=0,データ整理_活動記録!D259,"")</f>
        <v/>
      </c>
      <c r="D259" t="str">
        <f ca="1">IF(COUNTIF(データ整理_活動記録!$F$2:'データ整理_活動記録'!$F259,"この線より上に行を挿入してください。")=0,データ整理_活動記録!E259,"")</f>
        <v/>
      </c>
      <c r="E259" t="str">
        <f ca="1">IF(COUNTIF(データ整理_活動記録!$F$2:'データ整理_活動記録'!$F259,"この線より上に行を挿入してください。")=0,データ整理_活動記録!F259,"")</f>
        <v/>
      </c>
      <c r="F259" t="str">
        <f ca="1">IF(COUNTIF(データ整理_活動記録!$F$2:'データ整理_活動記録'!$F259,"この線より上に行を挿入してください。")=0,IFERROR(VLOOKUP(データ整理_活動記録!G259,【選択肢】!$U$3:$V$74,2,),""),"")</f>
        <v/>
      </c>
      <c r="G259" t="str">
        <f ca="1">IF(COUNTIF(データ整理_活動記録!$F$2:'データ整理_活動記録'!$F259,"この線より上に行を挿入してください。")=0,データ整理_活動記録!H259,"")</f>
        <v/>
      </c>
      <c r="H259" t="str">
        <f ca="1">IF(COUNTIF(データ整理_活動記録!$F$2:'データ整理_活動記録'!$F259,"この線より上に行を挿入してください。")=0,IFERROR(VLOOKUP(データ整理_活動記録!I259,【選択肢】!$U$3:$V$74,2,),""),"")</f>
        <v/>
      </c>
      <c r="I259" t="str">
        <f ca="1">IF(COUNTIF(データ整理_活動記録!$F$2:'データ整理_活動記録'!$F259,"この線より上に行を挿入してください。")=0,IFERROR(VLOOKUP(データ整理_活動記録!J259,【選択肢】!$U$3:$V$74,2,),""),"")</f>
        <v/>
      </c>
      <c r="J259" t="str">
        <f ca="1">IF(COUNTIF(データ整理_活動記録!$F$2:'データ整理_活動記録'!$F259,"この線より上に行を挿入してください。")=0,IFERROR(VLOOKUP(データ整理_活動記録!K259,【選択肢】!$U$3:$V$74,2,),""),"")</f>
        <v/>
      </c>
      <c r="K259" t="str">
        <f ca="1">IF(COUNTIF(データ整理_活動記録!$F$2:'データ整理_活動記録'!$F259,"この線より上に行を挿入してください。")=0,IFERROR(VLOOKUP(データ整理_活動記録!L259,【選択肢】!$U$3:$V$74,2,),""),"")</f>
        <v/>
      </c>
      <c r="L259" t="str">
        <f ca="1">IF(COUNTIF(データ整理_活動記録!$F$2:'データ整理_活動記録'!$F259,"この線より上に行を挿入してください。")=0,IFERROR(VLOOKUP(データ整理_活動記録!M259,【選択肢】!$U$3:$V$74,2,),""),"")</f>
        <v/>
      </c>
      <c r="M259" t="str">
        <f ca="1">IF(COUNTIF(データ整理_活動記録!$F$2:'データ整理_活動記録'!$F259,"この線より上に行を挿入してください。")=0,データ整理_活動記録!N259,"")</f>
        <v/>
      </c>
    </row>
    <row r="260" spans="1:13" x14ac:dyDescent="0.15">
      <c r="A260" s="868" t="str">
        <f ca="1">IF(COUNTIF(データ整理_活動記録!$F$2:'データ整理_活動記録'!$F260,"この線より上に行を挿入してください。")=0,データ整理_活動記録!$B260,"")</f>
        <v/>
      </c>
      <c r="B260" s="997" t="str">
        <f ca="1">IF(COUNTIF(データ整理_活動記録!$F$2:'データ整理_活動記録'!$F260,"この線より上に行を挿入してください。")=0,データ整理_活動記録!$C260,"")</f>
        <v/>
      </c>
      <c r="C260" t="str">
        <f ca="1">IF(COUNTIF(データ整理_活動記録!$F$2:'データ整理_活動記録'!$F260,"この線より上に行を挿入してください。")=0,データ整理_活動記録!D260,"")</f>
        <v/>
      </c>
      <c r="D260" t="str">
        <f ca="1">IF(COUNTIF(データ整理_活動記録!$F$2:'データ整理_活動記録'!$F260,"この線より上に行を挿入してください。")=0,データ整理_活動記録!E260,"")</f>
        <v/>
      </c>
      <c r="E260" t="str">
        <f ca="1">IF(COUNTIF(データ整理_活動記録!$F$2:'データ整理_活動記録'!$F260,"この線より上に行を挿入してください。")=0,データ整理_活動記録!F260,"")</f>
        <v/>
      </c>
      <c r="F260" t="str">
        <f ca="1">IF(COUNTIF(データ整理_活動記録!$F$2:'データ整理_活動記録'!$F260,"この線より上に行を挿入してください。")=0,IFERROR(VLOOKUP(データ整理_活動記録!G260,【選択肢】!$U$3:$V$74,2,),""),"")</f>
        <v/>
      </c>
      <c r="G260" t="str">
        <f ca="1">IF(COUNTIF(データ整理_活動記録!$F$2:'データ整理_活動記録'!$F260,"この線より上に行を挿入してください。")=0,データ整理_活動記録!H260,"")</f>
        <v/>
      </c>
      <c r="H260" t="str">
        <f ca="1">IF(COUNTIF(データ整理_活動記録!$F$2:'データ整理_活動記録'!$F260,"この線より上に行を挿入してください。")=0,IFERROR(VLOOKUP(データ整理_活動記録!I260,【選択肢】!$U$3:$V$74,2,),""),"")</f>
        <v/>
      </c>
      <c r="I260" t="str">
        <f ca="1">IF(COUNTIF(データ整理_活動記録!$F$2:'データ整理_活動記録'!$F260,"この線より上に行を挿入してください。")=0,IFERROR(VLOOKUP(データ整理_活動記録!J260,【選択肢】!$U$3:$V$74,2,),""),"")</f>
        <v/>
      </c>
      <c r="J260" t="str">
        <f ca="1">IF(COUNTIF(データ整理_活動記録!$F$2:'データ整理_活動記録'!$F260,"この線より上に行を挿入してください。")=0,IFERROR(VLOOKUP(データ整理_活動記録!K260,【選択肢】!$U$3:$V$74,2,),""),"")</f>
        <v/>
      </c>
      <c r="K260" t="str">
        <f ca="1">IF(COUNTIF(データ整理_活動記録!$F$2:'データ整理_活動記録'!$F260,"この線より上に行を挿入してください。")=0,IFERROR(VLOOKUP(データ整理_活動記録!L260,【選択肢】!$U$3:$V$74,2,),""),"")</f>
        <v/>
      </c>
      <c r="L260" t="str">
        <f ca="1">IF(COUNTIF(データ整理_活動記録!$F$2:'データ整理_活動記録'!$F260,"この線より上に行を挿入してください。")=0,IFERROR(VLOOKUP(データ整理_活動記録!M260,【選択肢】!$U$3:$V$74,2,),""),"")</f>
        <v/>
      </c>
      <c r="M260" t="str">
        <f ca="1">IF(COUNTIF(データ整理_活動記録!$F$2:'データ整理_活動記録'!$F260,"この線より上に行を挿入してください。")=0,データ整理_活動記録!N260,"")</f>
        <v/>
      </c>
    </row>
    <row r="261" spans="1:13" x14ac:dyDescent="0.15">
      <c r="A261" s="868" t="str">
        <f ca="1">IF(COUNTIF(データ整理_活動記録!$F$2:'データ整理_活動記録'!$F261,"この線より上に行を挿入してください。")=0,データ整理_活動記録!$B261,"")</f>
        <v/>
      </c>
      <c r="B261" s="997" t="str">
        <f ca="1">IF(COUNTIF(データ整理_活動記録!$F$2:'データ整理_活動記録'!$F261,"この線より上に行を挿入してください。")=0,データ整理_活動記録!$C261,"")</f>
        <v/>
      </c>
      <c r="C261" t="str">
        <f ca="1">IF(COUNTIF(データ整理_活動記録!$F$2:'データ整理_活動記録'!$F261,"この線より上に行を挿入してください。")=0,データ整理_活動記録!D261,"")</f>
        <v/>
      </c>
      <c r="D261" t="str">
        <f ca="1">IF(COUNTIF(データ整理_活動記録!$F$2:'データ整理_活動記録'!$F261,"この線より上に行を挿入してください。")=0,データ整理_活動記録!E261,"")</f>
        <v/>
      </c>
      <c r="E261" t="str">
        <f ca="1">IF(COUNTIF(データ整理_活動記録!$F$2:'データ整理_活動記録'!$F261,"この線より上に行を挿入してください。")=0,データ整理_活動記録!F261,"")</f>
        <v/>
      </c>
      <c r="F261" t="str">
        <f ca="1">IF(COUNTIF(データ整理_活動記録!$F$2:'データ整理_活動記録'!$F261,"この線より上に行を挿入してください。")=0,IFERROR(VLOOKUP(データ整理_活動記録!G261,【選択肢】!$U$3:$V$74,2,),""),"")</f>
        <v/>
      </c>
      <c r="G261" t="str">
        <f ca="1">IF(COUNTIF(データ整理_活動記録!$F$2:'データ整理_活動記録'!$F261,"この線より上に行を挿入してください。")=0,データ整理_活動記録!H261,"")</f>
        <v/>
      </c>
      <c r="H261" t="str">
        <f ca="1">IF(COUNTIF(データ整理_活動記録!$F$2:'データ整理_活動記録'!$F261,"この線より上に行を挿入してください。")=0,IFERROR(VLOOKUP(データ整理_活動記録!I261,【選択肢】!$U$3:$V$74,2,),""),"")</f>
        <v/>
      </c>
      <c r="I261" t="str">
        <f ca="1">IF(COUNTIF(データ整理_活動記録!$F$2:'データ整理_活動記録'!$F261,"この線より上に行を挿入してください。")=0,IFERROR(VLOOKUP(データ整理_活動記録!J261,【選択肢】!$U$3:$V$74,2,),""),"")</f>
        <v/>
      </c>
      <c r="J261" t="str">
        <f ca="1">IF(COUNTIF(データ整理_活動記録!$F$2:'データ整理_活動記録'!$F261,"この線より上に行を挿入してください。")=0,IFERROR(VLOOKUP(データ整理_活動記録!K261,【選択肢】!$U$3:$V$74,2,),""),"")</f>
        <v/>
      </c>
      <c r="K261" t="str">
        <f ca="1">IF(COUNTIF(データ整理_活動記録!$F$2:'データ整理_活動記録'!$F261,"この線より上に行を挿入してください。")=0,IFERROR(VLOOKUP(データ整理_活動記録!L261,【選択肢】!$U$3:$V$74,2,),""),"")</f>
        <v/>
      </c>
      <c r="L261" t="str">
        <f ca="1">IF(COUNTIF(データ整理_活動記録!$F$2:'データ整理_活動記録'!$F261,"この線より上に行を挿入してください。")=0,IFERROR(VLOOKUP(データ整理_活動記録!M261,【選択肢】!$U$3:$V$74,2,),""),"")</f>
        <v/>
      </c>
      <c r="M261" t="str">
        <f ca="1">IF(COUNTIF(データ整理_活動記録!$F$2:'データ整理_活動記録'!$F261,"この線より上に行を挿入してください。")=0,データ整理_活動記録!N261,"")</f>
        <v/>
      </c>
    </row>
    <row r="262" spans="1:13" x14ac:dyDescent="0.15">
      <c r="A262" s="868" t="str">
        <f ca="1">IF(COUNTIF(データ整理_活動記録!$F$2:'データ整理_活動記録'!$F262,"この線より上に行を挿入してください。")=0,データ整理_活動記録!$B262,"")</f>
        <v/>
      </c>
      <c r="B262" s="997" t="str">
        <f ca="1">IF(COUNTIF(データ整理_活動記録!$F$2:'データ整理_活動記録'!$F262,"この線より上に行を挿入してください。")=0,データ整理_活動記録!$C262,"")</f>
        <v/>
      </c>
      <c r="C262" t="str">
        <f ca="1">IF(COUNTIF(データ整理_活動記録!$F$2:'データ整理_活動記録'!$F262,"この線より上に行を挿入してください。")=0,データ整理_活動記録!D262,"")</f>
        <v/>
      </c>
      <c r="D262" t="str">
        <f ca="1">IF(COUNTIF(データ整理_活動記録!$F$2:'データ整理_活動記録'!$F262,"この線より上に行を挿入してください。")=0,データ整理_活動記録!E262,"")</f>
        <v/>
      </c>
      <c r="E262" t="str">
        <f ca="1">IF(COUNTIF(データ整理_活動記録!$F$2:'データ整理_活動記録'!$F262,"この線より上に行を挿入してください。")=0,データ整理_活動記録!F262,"")</f>
        <v/>
      </c>
      <c r="F262" t="str">
        <f ca="1">IF(COUNTIF(データ整理_活動記録!$F$2:'データ整理_活動記録'!$F262,"この線より上に行を挿入してください。")=0,IFERROR(VLOOKUP(データ整理_活動記録!G262,【選択肢】!$U$3:$V$74,2,),""),"")</f>
        <v/>
      </c>
      <c r="G262" t="str">
        <f ca="1">IF(COUNTIF(データ整理_活動記録!$F$2:'データ整理_活動記録'!$F262,"この線より上に行を挿入してください。")=0,データ整理_活動記録!H262,"")</f>
        <v/>
      </c>
      <c r="H262" t="str">
        <f ca="1">IF(COUNTIF(データ整理_活動記録!$F$2:'データ整理_活動記録'!$F262,"この線より上に行を挿入してください。")=0,IFERROR(VLOOKUP(データ整理_活動記録!I262,【選択肢】!$U$3:$V$74,2,),""),"")</f>
        <v/>
      </c>
      <c r="I262" t="str">
        <f ca="1">IF(COUNTIF(データ整理_活動記録!$F$2:'データ整理_活動記録'!$F262,"この線より上に行を挿入してください。")=0,IFERROR(VLOOKUP(データ整理_活動記録!J262,【選択肢】!$U$3:$V$74,2,),""),"")</f>
        <v/>
      </c>
      <c r="J262" t="str">
        <f ca="1">IF(COUNTIF(データ整理_活動記録!$F$2:'データ整理_活動記録'!$F262,"この線より上に行を挿入してください。")=0,IFERROR(VLOOKUP(データ整理_活動記録!K262,【選択肢】!$U$3:$V$74,2,),""),"")</f>
        <v/>
      </c>
      <c r="K262" t="str">
        <f ca="1">IF(COUNTIF(データ整理_活動記録!$F$2:'データ整理_活動記録'!$F262,"この線より上に行を挿入してください。")=0,IFERROR(VLOOKUP(データ整理_活動記録!L262,【選択肢】!$U$3:$V$74,2,),""),"")</f>
        <v/>
      </c>
      <c r="L262" t="str">
        <f ca="1">IF(COUNTIF(データ整理_活動記録!$F$2:'データ整理_活動記録'!$F262,"この線より上に行を挿入してください。")=0,IFERROR(VLOOKUP(データ整理_活動記録!M262,【選択肢】!$U$3:$V$74,2,),""),"")</f>
        <v/>
      </c>
      <c r="M262" t="str">
        <f ca="1">IF(COUNTIF(データ整理_活動記録!$F$2:'データ整理_活動記録'!$F262,"この線より上に行を挿入してください。")=0,データ整理_活動記録!N262,"")</f>
        <v/>
      </c>
    </row>
    <row r="263" spans="1:13" x14ac:dyDescent="0.15">
      <c r="A263" s="868" t="str">
        <f ca="1">IF(COUNTIF(データ整理_活動記録!$F$2:'データ整理_活動記録'!$F263,"この線より上に行を挿入してください。")=0,データ整理_活動記録!$B263,"")</f>
        <v/>
      </c>
      <c r="B263" s="997" t="str">
        <f ca="1">IF(COUNTIF(データ整理_活動記録!$F$2:'データ整理_活動記録'!$F263,"この線より上に行を挿入してください。")=0,データ整理_活動記録!$C263,"")</f>
        <v/>
      </c>
      <c r="C263" t="str">
        <f ca="1">IF(COUNTIF(データ整理_活動記録!$F$2:'データ整理_活動記録'!$F263,"この線より上に行を挿入してください。")=0,データ整理_活動記録!D263,"")</f>
        <v/>
      </c>
      <c r="D263" t="str">
        <f ca="1">IF(COUNTIF(データ整理_活動記録!$F$2:'データ整理_活動記録'!$F263,"この線より上に行を挿入してください。")=0,データ整理_活動記録!E263,"")</f>
        <v/>
      </c>
      <c r="E263" t="str">
        <f ca="1">IF(COUNTIF(データ整理_活動記録!$F$2:'データ整理_活動記録'!$F263,"この線より上に行を挿入してください。")=0,データ整理_活動記録!F263,"")</f>
        <v/>
      </c>
      <c r="F263" t="str">
        <f ca="1">IF(COUNTIF(データ整理_活動記録!$F$2:'データ整理_活動記録'!$F263,"この線より上に行を挿入してください。")=0,IFERROR(VLOOKUP(データ整理_活動記録!G263,【選択肢】!$U$3:$V$74,2,),""),"")</f>
        <v/>
      </c>
      <c r="G263" t="str">
        <f ca="1">IF(COUNTIF(データ整理_活動記録!$F$2:'データ整理_活動記録'!$F263,"この線より上に行を挿入してください。")=0,データ整理_活動記録!H263,"")</f>
        <v/>
      </c>
      <c r="H263" t="str">
        <f ca="1">IF(COUNTIF(データ整理_活動記録!$F$2:'データ整理_活動記録'!$F263,"この線より上に行を挿入してください。")=0,IFERROR(VLOOKUP(データ整理_活動記録!I263,【選択肢】!$U$3:$V$74,2,),""),"")</f>
        <v/>
      </c>
      <c r="I263" t="str">
        <f ca="1">IF(COUNTIF(データ整理_活動記録!$F$2:'データ整理_活動記録'!$F263,"この線より上に行を挿入してください。")=0,IFERROR(VLOOKUP(データ整理_活動記録!J263,【選択肢】!$U$3:$V$74,2,),""),"")</f>
        <v/>
      </c>
      <c r="J263" t="str">
        <f ca="1">IF(COUNTIF(データ整理_活動記録!$F$2:'データ整理_活動記録'!$F263,"この線より上に行を挿入してください。")=0,IFERROR(VLOOKUP(データ整理_活動記録!K263,【選択肢】!$U$3:$V$74,2,),""),"")</f>
        <v/>
      </c>
      <c r="K263" t="str">
        <f ca="1">IF(COUNTIF(データ整理_活動記録!$F$2:'データ整理_活動記録'!$F263,"この線より上に行を挿入してください。")=0,IFERROR(VLOOKUP(データ整理_活動記録!L263,【選択肢】!$U$3:$V$74,2,),""),"")</f>
        <v/>
      </c>
      <c r="L263" t="str">
        <f ca="1">IF(COUNTIF(データ整理_活動記録!$F$2:'データ整理_活動記録'!$F263,"この線より上に行を挿入してください。")=0,IFERROR(VLOOKUP(データ整理_活動記録!M263,【選択肢】!$U$3:$V$74,2,),""),"")</f>
        <v/>
      </c>
      <c r="M263" t="str">
        <f ca="1">IF(COUNTIF(データ整理_活動記録!$F$2:'データ整理_活動記録'!$F263,"この線より上に行を挿入してください。")=0,データ整理_活動記録!N263,"")</f>
        <v/>
      </c>
    </row>
    <row r="264" spans="1:13" x14ac:dyDescent="0.15">
      <c r="A264" s="868" t="str">
        <f ca="1">IF(COUNTIF(データ整理_活動記録!$F$2:'データ整理_活動記録'!$F264,"この線より上に行を挿入してください。")=0,データ整理_活動記録!$B264,"")</f>
        <v/>
      </c>
      <c r="B264" s="997" t="str">
        <f ca="1">IF(COUNTIF(データ整理_活動記録!$F$2:'データ整理_活動記録'!$F264,"この線より上に行を挿入してください。")=0,データ整理_活動記録!$C264,"")</f>
        <v/>
      </c>
      <c r="C264" t="str">
        <f ca="1">IF(COUNTIF(データ整理_活動記録!$F$2:'データ整理_活動記録'!$F264,"この線より上に行を挿入してください。")=0,データ整理_活動記録!D264,"")</f>
        <v/>
      </c>
      <c r="D264" t="str">
        <f ca="1">IF(COUNTIF(データ整理_活動記録!$F$2:'データ整理_活動記録'!$F264,"この線より上に行を挿入してください。")=0,データ整理_活動記録!E264,"")</f>
        <v/>
      </c>
      <c r="E264" t="str">
        <f ca="1">IF(COUNTIF(データ整理_活動記録!$F$2:'データ整理_活動記録'!$F264,"この線より上に行を挿入してください。")=0,データ整理_活動記録!F264,"")</f>
        <v/>
      </c>
      <c r="F264" t="str">
        <f ca="1">IF(COUNTIF(データ整理_活動記録!$F$2:'データ整理_活動記録'!$F264,"この線より上に行を挿入してください。")=0,IFERROR(VLOOKUP(データ整理_活動記録!G264,【選択肢】!$U$3:$V$74,2,),""),"")</f>
        <v/>
      </c>
      <c r="G264" t="str">
        <f ca="1">IF(COUNTIF(データ整理_活動記録!$F$2:'データ整理_活動記録'!$F264,"この線より上に行を挿入してください。")=0,データ整理_活動記録!H264,"")</f>
        <v/>
      </c>
      <c r="H264" t="str">
        <f ca="1">IF(COUNTIF(データ整理_活動記録!$F$2:'データ整理_活動記録'!$F264,"この線より上に行を挿入してください。")=0,IFERROR(VLOOKUP(データ整理_活動記録!I264,【選択肢】!$U$3:$V$74,2,),""),"")</f>
        <v/>
      </c>
      <c r="I264" t="str">
        <f ca="1">IF(COUNTIF(データ整理_活動記録!$F$2:'データ整理_活動記録'!$F264,"この線より上に行を挿入してください。")=0,IFERROR(VLOOKUP(データ整理_活動記録!J264,【選択肢】!$U$3:$V$74,2,),""),"")</f>
        <v/>
      </c>
      <c r="J264" t="str">
        <f ca="1">IF(COUNTIF(データ整理_活動記録!$F$2:'データ整理_活動記録'!$F264,"この線より上に行を挿入してください。")=0,IFERROR(VLOOKUP(データ整理_活動記録!K264,【選択肢】!$U$3:$V$74,2,),""),"")</f>
        <v/>
      </c>
      <c r="K264" t="str">
        <f ca="1">IF(COUNTIF(データ整理_活動記録!$F$2:'データ整理_活動記録'!$F264,"この線より上に行を挿入してください。")=0,IFERROR(VLOOKUP(データ整理_活動記録!L264,【選択肢】!$U$3:$V$74,2,),""),"")</f>
        <v/>
      </c>
      <c r="L264" t="str">
        <f ca="1">IF(COUNTIF(データ整理_活動記録!$F$2:'データ整理_活動記録'!$F264,"この線より上に行を挿入してください。")=0,IFERROR(VLOOKUP(データ整理_活動記録!M264,【選択肢】!$U$3:$V$74,2,),""),"")</f>
        <v/>
      </c>
      <c r="M264" t="str">
        <f ca="1">IF(COUNTIF(データ整理_活動記録!$F$2:'データ整理_活動記録'!$F264,"この線より上に行を挿入してください。")=0,データ整理_活動記録!N264,"")</f>
        <v/>
      </c>
    </row>
    <row r="265" spans="1:13" x14ac:dyDescent="0.15">
      <c r="A265" s="868" t="str">
        <f ca="1">IF(COUNTIF(データ整理_活動記録!$F$2:'データ整理_活動記録'!$F265,"この線より上に行を挿入してください。")=0,データ整理_活動記録!$B265,"")</f>
        <v/>
      </c>
      <c r="B265" s="997" t="str">
        <f ca="1">IF(COUNTIF(データ整理_活動記録!$F$2:'データ整理_活動記録'!$F265,"この線より上に行を挿入してください。")=0,データ整理_活動記録!$C265,"")</f>
        <v/>
      </c>
      <c r="C265" t="str">
        <f ca="1">IF(COUNTIF(データ整理_活動記録!$F$2:'データ整理_活動記録'!$F265,"この線より上に行を挿入してください。")=0,データ整理_活動記録!D265,"")</f>
        <v/>
      </c>
      <c r="D265" t="str">
        <f ca="1">IF(COUNTIF(データ整理_活動記録!$F$2:'データ整理_活動記録'!$F265,"この線より上に行を挿入してください。")=0,データ整理_活動記録!E265,"")</f>
        <v/>
      </c>
      <c r="E265" t="str">
        <f ca="1">IF(COUNTIF(データ整理_活動記録!$F$2:'データ整理_活動記録'!$F265,"この線より上に行を挿入してください。")=0,データ整理_活動記録!F265,"")</f>
        <v/>
      </c>
      <c r="F265" t="str">
        <f ca="1">IF(COUNTIF(データ整理_活動記録!$F$2:'データ整理_活動記録'!$F265,"この線より上に行を挿入してください。")=0,IFERROR(VLOOKUP(データ整理_活動記録!G265,【選択肢】!$U$3:$V$74,2,),""),"")</f>
        <v/>
      </c>
      <c r="G265" t="str">
        <f ca="1">IF(COUNTIF(データ整理_活動記録!$F$2:'データ整理_活動記録'!$F265,"この線より上に行を挿入してください。")=0,データ整理_活動記録!H265,"")</f>
        <v/>
      </c>
      <c r="H265" t="str">
        <f ca="1">IF(COUNTIF(データ整理_活動記録!$F$2:'データ整理_活動記録'!$F265,"この線より上に行を挿入してください。")=0,IFERROR(VLOOKUP(データ整理_活動記録!I265,【選択肢】!$U$3:$V$74,2,),""),"")</f>
        <v/>
      </c>
      <c r="I265" t="str">
        <f ca="1">IF(COUNTIF(データ整理_活動記録!$F$2:'データ整理_活動記録'!$F265,"この線より上に行を挿入してください。")=0,IFERROR(VLOOKUP(データ整理_活動記録!J265,【選択肢】!$U$3:$V$74,2,),""),"")</f>
        <v/>
      </c>
      <c r="J265" t="str">
        <f ca="1">IF(COUNTIF(データ整理_活動記録!$F$2:'データ整理_活動記録'!$F265,"この線より上に行を挿入してください。")=0,IFERROR(VLOOKUP(データ整理_活動記録!K265,【選択肢】!$U$3:$V$74,2,),""),"")</f>
        <v/>
      </c>
      <c r="K265" t="str">
        <f ca="1">IF(COUNTIF(データ整理_活動記録!$F$2:'データ整理_活動記録'!$F265,"この線より上に行を挿入してください。")=0,IFERROR(VLOOKUP(データ整理_活動記録!L265,【選択肢】!$U$3:$V$74,2,),""),"")</f>
        <v/>
      </c>
      <c r="L265" t="str">
        <f ca="1">IF(COUNTIF(データ整理_活動記録!$F$2:'データ整理_活動記録'!$F265,"この線より上に行を挿入してください。")=0,IFERROR(VLOOKUP(データ整理_活動記録!M265,【選択肢】!$U$3:$V$74,2,),""),"")</f>
        <v/>
      </c>
      <c r="M265" t="str">
        <f ca="1">IF(COUNTIF(データ整理_活動記録!$F$2:'データ整理_活動記録'!$F265,"この線より上に行を挿入してください。")=0,データ整理_活動記録!N265,"")</f>
        <v/>
      </c>
    </row>
    <row r="266" spans="1:13" x14ac:dyDescent="0.15">
      <c r="A266" s="868" t="str">
        <f ca="1">IF(COUNTIF(データ整理_活動記録!$F$2:'データ整理_活動記録'!$F266,"この線より上に行を挿入してください。")=0,データ整理_活動記録!$B266,"")</f>
        <v/>
      </c>
      <c r="B266" s="997" t="str">
        <f ca="1">IF(COUNTIF(データ整理_活動記録!$F$2:'データ整理_活動記録'!$F266,"この線より上に行を挿入してください。")=0,データ整理_活動記録!$C266,"")</f>
        <v/>
      </c>
      <c r="C266" t="str">
        <f ca="1">IF(COUNTIF(データ整理_活動記録!$F$2:'データ整理_活動記録'!$F266,"この線より上に行を挿入してください。")=0,データ整理_活動記録!D266,"")</f>
        <v/>
      </c>
      <c r="D266" t="str">
        <f ca="1">IF(COUNTIF(データ整理_活動記録!$F$2:'データ整理_活動記録'!$F266,"この線より上に行を挿入してください。")=0,データ整理_活動記録!E266,"")</f>
        <v/>
      </c>
      <c r="E266" t="str">
        <f ca="1">IF(COUNTIF(データ整理_活動記録!$F$2:'データ整理_活動記録'!$F266,"この線より上に行を挿入してください。")=0,データ整理_活動記録!F266,"")</f>
        <v/>
      </c>
      <c r="F266" t="str">
        <f ca="1">IF(COUNTIF(データ整理_活動記録!$F$2:'データ整理_活動記録'!$F266,"この線より上に行を挿入してください。")=0,IFERROR(VLOOKUP(データ整理_活動記録!G266,【選択肢】!$U$3:$V$74,2,),""),"")</f>
        <v/>
      </c>
      <c r="G266" t="str">
        <f ca="1">IF(COUNTIF(データ整理_活動記録!$F$2:'データ整理_活動記録'!$F266,"この線より上に行を挿入してください。")=0,データ整理_活動記録!H266,"")</f>
        <v/>
      </c>
      <c r="H266" t="str">
        <f ca="1">IF(COUNTIF(データ整理_活動記録!$F$2:'データ整理_活動記録'!$F266,"この線より上に行を挿入してください。")=0,IFERROR(VLOOKUP(データ整理_活動記録!I266,【選択肢】!$U$3:$V$74,2,),""),"")</f>
        <v/>
      </c>
      <c r="I266" t="str">
        <f ca="1">IF(COUNTIF(データ整理_活動記録!$F$2:'データ整理_活動記録'!$F266,"この線より上に行を挿入してください。")=0,IFERROR(VLOOKUP(データ整理_活動記録!J266,【選択肢】!$U$3:$V$74,2,),""),"")</f>
        <v/>
      </c>
      <c r="J266" t="str">
        <f ca="1">IF(COUNTIF(データ整理_活動記録!$F$2:'データ整理_活動記録'!$F266,"この線より上に行を挿入してください。")=0,IFERROR(VLOOKUP(データ整理_活動記録!K266,【選択肢】!$U$3:$V$74,2,),""),"")</f>
        <v/>
      </c>
      <c r="K266" t="str">
        <f ca="1">IF(COUNTIF(データ整理_活動記録!$F$2:'データ整理_活動記録'!$F266,"この線より上に行を挿入してください。")=0,IFERROR(VLOOKUP(データ整理_活動記録!L266,【選択肢】!$U$3:$V$74,2,),""),"")</f>
        <v/>
      </c>
      <c r="L266" t="str">
        <f ca="1">IF(COUNTIF(データ整理_活動記録!$F$2:'データ整理_活動記録'!$F266,"この線より上に行を挿入してください。")=0,IFERROR(VLOOKUP(データ整理_活動記録!M266,【選択肢】!$U$3:$V$74,2,),""),"")</f>
        <v/>
      </c>
      <c r="M266" t="str">
        <f ca="1">IF(COUNTIF(データ整理_活動記録!$F$2:'データ整理_活動記録'!$F266,"この線より上に行を挿入してください。")=0,データ整理_活動記録!N266,"")</f>
        <v/>
      </c>
    </row>
    <row r="267" spans="1:13" x14ac:dyDescent="0.15">
      <c r="A267" s="868" t="str">
        <f ca="1">IF(COUNTIF(データ整理_活動記録!$F$2:'データ整理_活動記録'!$F267,"この線より上に行を挿入してください。")=0,データ整理_活動記録!$B267,"")</f>
        <v/>
      </c>
      <c r="B267" s="997" t="str">
        <f ca="1">IF(COUNTIF(データ整理_活動記録!$F$2:'データ整理_活動記録'!$F267,"この線より上に行を挿入してください。")=0,データ整理_活動記録!$C267,"")</f>
        <v/>
      </c>
      <c r="C267" t="str">
        <f ca="1">IF(COUNTIF(データ整理_活動記録!$F$2:'データ整理_活動記録'!$F267,"この線より上に行を挿入してください。")=0,データ整理_活動記録!D267,"")</f>
        <v/>
      </c>
      <c r="D267" t="str">
        <f ca="1">IF(COUNTIF(データ整理_活動記録!$F$2:'データ整理_活動記録'!$F267,"この線より上に行を挿入してください。")=0,データ整理_活動記録!E267,"")</f>
        <v/>
      </c>
      <c r="E267" t="str">
        <f ca="1">IF(COUNTIF(データ整理_活動記録!$F$2:'データ整理_活動記録'!$F267,"この線より上に行を挿入してください。")=0,データ整理_活動記録!F267,"")</f>
        <v/>
      </c>
      <c r="F267" t="str">
        <f ca="1">IF(COUNTIF(データ整理_活動記録!$F$2:'データ整理_活動記録'!$F267,"この線より上に行を挿入してください。")=0,IFERROR(VLOOKUP(データ整理_活動記録!G267,【選択肢】!$U$3:$V$74,2,),""),"")</f>
        <v/>
      </c>
      <c r="G267" t="str">
        <f ca="1">IF(COUNTIF(データ整理_活動記録!$F$2:'データ整理_活動記録'!$F267,"この線より上に行を挿入してください。")=0,データ整理_活動記録!H267,"")</f>
        <v/>
      </c>
      <c r="H267" t="str">
        <f ca="1">IF(COUNTIF(データ整理_活動記録!$F$2:'データ整理_活動記録'!$F267,"この線より上に行を挿入してください。")=0,IFERROR(VLOOKUP(データ整理_活動記録!I267,【選択肢】!$U$3:$V$74,2,),""),"")</f>
        <v/>
      </c>
      <c r="I267" t="str">
        <f ca="1">IF(COUNTIF(データ整理_活動記録!$F$2:'データ整理_活動記録'!$F267,"この線より上に行を挿入してください。")=0,IFERROR(VLOOKUP(データ整理_活動記録!J267,【選択肢】!$U$3:$V$74,2,),""),"")</f>
        <v/>
      </c>
      <c r="J267" t="str">
        <f ca="1">IF(COUNTIF(データ整理_活動記録!$F$2:'データ整理_活動記録'!$F267,"この線より上に行を挿入してください。")=0,IFERROR(VLOOKUP(データ整理_活動記録!K267,【選択肢】!$U$3:$V$74,2,),""),"")</f>
        <v/>
      </c>
      <c r="K267" t="str">
        <f ca="1">IF(COUNTIF(データ整理_活動記録!$F$2:'データ整理_活動記録'!$F267,"この線より上に行を挿入してください。")=0,IFERROR(VLOOKUP(データ整理_活動記録!L267,【選択肢】!$U$3:$V$74,2,),""),"")</f>
        <v/>
      </c>
      <c r="L267" t="str">
        <f ca="1">IF(COUNTIF(データ整理_活動記録!$F$2:'データ整理_活動記録'!$F267,"この線より上に行を挿入してください。")=0,IFERROR(VLOOKUP(データ整理_活動記録!M267,【選択肢】!$U$3:$V$74,2,),""),"")</f>
        <v/>
      </c>
      <c r="M267" t="str">
        <f ca="1">IF(COUNTIF(データ整理_活動記録!$F$2:'データ整理_活動記録'!$F267,"この線より上に行を挿入してください。")=0,データ整理_活動記録!N267,"")</f>
        <v/>
      </c>
    </row>
    <row r="268" spans="1:13" x14ac:dyDescent="0.15">
      <c r="A268" s="868" t="str">
        <f ca="1">IF(COUNTIF(データ整理_活動記録!$F$2:'データ整理_活動記録'!$F268,"この線より上に行を挿入してください。")=0,データ整理_活動記録!$B268,"")</f>
        <v/>
      </c>
      <c r="B268" s="997" t="str">
        <f ca="1">IF(COUNTIF(データ整理_活動記録!$F$2:'データ整理_活動記録'!$F268,"この線より上に行を挿入してください。")=0,データ整理_活動記録!$C268,"")</f>
        <v/>
      </c>
      <c r="C268" t="str">
        <f ca="1">IF(COUNTIF(データ整理_活動記録!$F$2:'データ整理_活動記録'!$F268,"この線より上に行を挿入してください。")=0,データ整理_活動記録!D268,"")</f>
        <v/>
      </c>
      <c r="D268" t="str">
        <f ca="1">IF(COUNTIF(データ整理_活動記録!$F$2:'データ整理_活動記録'!$F268,"この線より上に行を挿入してください。")=0,データ整理_活動記録!E268,"")</f>
        <v/>
      </c>
      <c r="E268" t="str">
        <f ca="1">IF(COUNTIF(データ整理_活動記録!$F$2:'データ整理_活動記録'!$F268,"この線より上に行を挿入してください。")=0,データ整理_活動記録!F268,"")</f>
        <v/>
      </c>
      <c r="F268" t="str">
        <f ca="1">IF(COUNTIF(データ整理_活動記録!$F$2:'データ整理_活動記録'!$F268,"この線より上に行を挿入してください。")=0,IFERROR(VLOOKUP(データ整理_活動記録!G268,【選択肢】!$U$3:$V$74,2,),""),"")</f>
        <v/>
      </c>
      <c r="G268" t="str">
        <f ca="1">IF(COUNTIF(データ整理_活動記録!$F$2:'データ整理_活動記録'!$F268,"この線より上に行を挿入してください。")=0,データ整理_活動記録!H268,"")</f>
        <v/>
      </c>
      <c r="H268" t="str">
        <f ca="1">IF(COUNTIF(データ整理_活動記録!$F$2:'データ整理_活動記録'!$F268,"この線より上に行を挿入してください。")=0,IFERROR(VLOOKUP(データ整理_活動記録!I268,【選択肢】!$U$3:$V$74,2,),""),"")</f>
        <v/>
      </c>
      <c r="I268" t="str">
        <f ca="1">IF(COUNTIF(データ整理_活動記録!$F$2:'データ整理_活動記録'!$F268,"この線より上に行を挿入してください。")=0,IFERROR(VLOOKUP(データ整理_活動記録!J268,【選択肢】!$U$3:$V$74,2,),""),"")</f>
        <v/>
      </c>
      <c r="J268" t="str">
        <f ca="1">IF(COUNTIF(データ整理_活動記録!$F$2:'データ整理_活動記録'!$F268,"この線より上に行を挿入してください。")=0,IFERROR(VLOOKUP(データ整理_活動記録!K268,【選択肢】!$U$3:$V$74,2,),""),"")</f>
        <v/>
      </c>
      <c r="K268" t="str">
        <f ca="1">IF(COUNTIF(データ整理_活動記録!$F$2:'データ整理_活動記録'!$F268,"この線より上に行を挿入してください。")=0,IFERROR(VLOOKUP(データ整理_活動記録!L268,【選択肢】!$U$3:$V$74,2,),""),"")</f>
        <v/>
      </c>
      <c r="L268" t="str">
        <f ca="1">IF(COUNTIF(データ整理_活動記録!$F$2:'データ整理_活動記録'!$F268,"この線より上に行を挿入してください。")=0,IFERROR(VLOOKUP(データ整理_活動記録!M268,【選択肢】!$U$3:$V$74,2,),""),"")</f>
        <v/>
      </c>
      <c r="M268" t="str">
        <f ca="1">IF(COUNTIF(データ整理_活動記録!$F$2:'データ整理_活動記録'!$F268,"この線より上に行を挿入してください。")=0,データ整理_活動記録!N268,"")</f>
        <v/>
      </c>
    </row>
    <row r="269" spans="1:13" x14ac:dyDescent="0.15">
      <c r="A269" s="868" t="str">
        <f ca="1">IF(COUNTIF(データ整理_活動記録!$F$2:'データ整理_活動記録'!$F269,"この線より上に行を挿入してください。")=0,データ整理_活動記録!$B269,"")</f>
        <v/>
      </c>
      <c r="B269" s="997" t="str">
        <f ca="1">IF(COUNTIF(データ整理_活動記録!$F$2:'データ整理_活動記録'!$F269,"この線より上に行を挿入してください。")=0,データ整理_活動記録!$C269,"")</f>
        <v/>
      </c>
      <c r="C269" t="str">
        <f ca="1">IF(COUNTIF(データ整理_活動記録!$F$2:'データ整理_活動記録'!$F269,"この線より上に行を挿入してください。")=0,データ整理_活動記録!D269,"")</f>
        <v/>
      </c>
      <c r="D269" t="str">
        <f ca="1">IF(COUNTIF(データ整理_活動記録!$F$2:'データ整理_活動記録'!$F269,"この線より上に行を挿入してください。")=0,データ整理_活動記録!E269,"")</f>
        <v/>
      </c>
      <c r="E269" t="str">
        <f ca="1">IF(COUNTIF(データ整理_活動記録!$F$2:'データ整理_活動記録'!$F269,"この線より上に行を挿入してください。")=0,データ整理_活動記録!F269,"")</f>
        <v/>
      </c>
      <c r="F269" t="str">
        <f ca="1">IF(COUNTIF(データ整理_活動記録!$F$2:'データ整理_活動記録'!$F269,"この線より上に行を挿入してください。")=0,IFERROR(VLOOKUP(データ整理_活動記録!G269,【選択肢】!$U$3:$V$74,2,),""),"")</f>
        <v/>
      </c>
      <c r="G269" t="str">
        <f ca="1">IF(COUNTIF(データ整理_活動記録!$F$2:'データ整理_活動記録'!$F269,"この線より上に行を挿入してください。")=0,データ整理_活動記録!H269,"")</f>
        <v/>
      </c>
      <c r="H269" t="str">
        <f ca="1">IF(COUNTIF(データ整理_活動記録!$F$2:'データ整理_活動記録'!$F269,"この線より上に行を挿入してください。")=0,IFERROR(VLOOKUP(データ整理_活動記録!I269,【選択肢】!$U$3:$V$74,2,),""),"")</f>
        <v/>
      </c>
      <c r="I269" t="str">
        <f ca="1">IF(COUNTIF(データ整理_活動記録!$F$2:'データ整理_活動記録'!$F269,"この線より上に行を挿入してください。")=0,IFERROR(VLOOKUP(データ整理_活動記録!J269,【選択肢】!$U$3:$V$74,2,),""),"")</f>
        <v/>
      </c>
      <c r="J269" t="str">
        <f ca="1">IF(COUNTIF(データ整理_活動記録!$F$2:'データ整理_活動記録'!$F269,"この線より上に行を挿入してください。")=0,IFERROR(VLOOKUP(データ整理_活動記録!K269,【選択肢】!$U$3:$V$74,2,),""),"")</f>
        <v/>
      </c>
      <c r="K269" t="str">
        <f ca="1">IF(COUNTIF(データ整理_活動記録!$F$2:'データ整理_活動記録'!$F269,"この線より上に行を挿入してください。")=0,IFERROR(VLOOKUP(データ整理_活動記録!L269,【選択肢】!$U$3:$V$74,2,),""),"")</f>
        <v/>
      </c>
      <c r="L269" t="str">
        <f ca="1">IF(COUNTIF(データ整理_活動記録!$F$2:'データ整理_活動記録'!$F269,"この線より上に行を挿入してください。")=0,IFERROR(VLOOKUP(データ整理_活動記録!M269,【選択肢】!$U$3:$V$74,2,),""),"")</f>
        <v/>
      </c>
      <c r="M269" t="str">
        <f ca="1">IF(COUNTIF(データ整理_活動記録!$F$2:'データ整理_活動記録'!$F269,"この線より上に行を挿入してください。")=0,データ整理_活動記録!N269,"")</f>
        <v/>
      </c>
    </row>
    <row r="270" spans="1:13" x14ac:dyDescent="0.15">
      <c r="A270" s="868" t="str">
        <f ca="1">IF(COUNTIF(データ整理_活動記録!$F$2:'データ整理_活動記録'!$F270,"この線より上に行を挿入してください。")=0,データ整理_活動記録!$B270,"")</f>
        <v/>
      </c>
      <c r="B270" s="997" t="str">
        <f ca="1">IF(COUNTIF(データ整理_活動記録!$F$2:'データ整理_活動記録'!$F270,"この線より上に行を挿入してください。")=0,データ整理_活動記録!$C270,"")</f>
        <v/>
      </c>
      <c r="C270" t="str">
        <f ca="1">IF(COUNTIF(データ整理_活動記録!$F$2:'データ整理_活動記録'!$F270,"この線より上に行を挿入してください。")=0,データ整理_活動記録!D270,"")</f>
        <v/>
      </c>
      <c r="D270" t="str">
        <f ca="1">IF(COUNTIF(データ整理_活動記録!$F$2:'データ整理_活動記録'!$F270,"この線より上に行を挿入してください。")=0,データ整理_活動記録!E270,"")</f>
        <v/>
      </c>
      <c r="E270" t="str">
        <f ca="1">IF(COUNTIF(データ整理_活動記録!$F$2:'データ整理_活動記録'!$F270,"この線より上に行を挿入してください。")=0,データ整理_活動記録!F270,"")</f>
        <v/>
      </c>
      <c r="F270" t="str">
        <f ca="1">IF(COUNTIF(データ整理_活動記録!$F$2:'データ整理_活動記録'!$F270,"この線より上に行を挿入してください。")=0,IFERROR(VLOOKUP(データ整理_活動記録!G270,【選択肢】!$U$3:$V$74,2,),""),"")</f>
        <v/>
      </c>
      <c r="G270" t="str">
        <f ca="1">IF(COUNTIF(データ整理_活動記録!$F$2:'データ整理_活動記録'!$F270,"この線より上に行を挿入してください。")=0,データ整理_活動記録!H270,"")</f>
        <v/>
      </c>
      <c r="H270" t="str">
        <f ca="1">IF(COUNTIF(データ整理_活動記録!$F$2:'データ整理_活動記録'!$F270,"この線より上に行を挿入してください。")=0,IFERROR(VLOOKUP(データ整理_活動記録!I270,【選択肢】!$U$3:$V$74,2,),""),"")</f>
        <v/>
      </c>
      <c r="I270" t="str">
        <f ca="1">IF(COUNTIF(データ整理_活動記録!$F$2:'データ整理_活動記録'!$F270,"この線より上に行を挿入してください。")=0,IFERROR(VLOOKUP(データ整理_活動記録!J270,【選択肢】!$U$3:$V$74,2,),""),"")</f>
        <v/>
      </c>
      <c r="J270" t="str">
        <f ca="1">IF(COUNTIF(データ整理_活動記録!$F$2:'データ整理_活動記録'!$F270,"この線より上に行を挿入してください。")=0,IFERROR(VLOOKUP(データ整理_活動記録!K270,【選択肢】!$U$3:$V$74,2,),""),"")</f>
        <v/>
      </c>
      <c r="K270" t="str">
        <f ca="1">IF(COUNTIF(データ整理_活動記録!$F$2:'データ整理_活動記録'!$F270,"この線より上に行を挿入してください。")=0,IFERROR(VLOOKUP(データ整理_活動記録!L270,【選択肢】!$U$3:$V$74,2,),""),"")</f>
        <v/>
      </c>
      <c r="L270" t="str">
        <f ca="1">IF(COUNTIF(データ整理_活動記録!$F$2:'データ整理_活動記録'!$F270,"この線より上に行を挿入してください。")=0,IFERROR(VLOOKUP(データ整理_活動記録!M270,【選択肢】!$U$3:$V$74,2,),""),"")</f>
        <v/>
      </c>
      <c r="M270" t="str">
        <f ca="1">IF(COUNTIF(データ整理_活動記録!$F$2:'データ整理_活動記録'!$F270,"この線より上に行を挿入してください。")=0,データ整理_活動記録!N270,"")</f>
        <v/>
      </c>
    </row>
    <row r="271" spans="1:13" x14ac:dyDescent="0.15">
      <c r="A271" s="868" t="str">
        <f ca="1">IF(COUNTIF(データ整理_活動記録!$F$2:'データ整理_活動記録'!$F271,"この線より上に行を挿入してください。")=0,データ整理_活動記録!$B271,"")</f>
        <v/>
      </c>
      <c r="B271" s="997" t="str">
        <f ca="1">IF(COUNTIF(データ整理_活動記録!$F$2:'データ整理_活動記録'!$F271,"この線より上に行を挿入してください。")=0,データ整理_活動記録!$C271,"")</f>
        <v/>
      </c>
      <c r="C271" t="str">
        <f ca="1">IF(COUNTIF(データ整理_活動記録!$F$2:'データ整理_活動記録'!$F271,"この線より上に行を挿入してください。")=0,データ整理_活動記録!D271,"")</f>
        <v/>
      </c>
      <c r="D271" t="str">
        <f ca="1">IF(COUNTIF(データ整理_活動記録!$F$2:'データ整理_活動記録'!$F271,"この線より上に行を挿入してください。")=0,データ整理_活動記録!E271,"")</f>
        <v/>
      </c>
      <c r="E271" t="str">
        <f ca="1">IF(COUNTIF(データ整理_活動記録!$F$2:'データ整理_活動記録'!$F271,"この線より上に行を挿入してください。")=0,データ整理_活動記録!F271,"")</f>
        <v/>
      </c>
      <c r="F271" t="str">
        <f ca="1">IF(COUNTIF(データ整理_活動記録!$F$2:'データ整理_活動記録'!$F271,"この線より上に行を挿入してください。")=0,IFERROR(VLOOKUP(データ整理_活動記録!G271,【選択肢】!$U$3:$V$74,2,),""),"")</f>
        <v/>
      </c>
      <c r="G271" t="str">
        <f ca="1">IF(COUNTIF(データ整理_活動記録!$F$2:'データ整理_活動記録'!$F271,"この線より上に行を挿入してください。")=0,データ整理_活動記録!H271,"")</f>
        <v/>
      </c>
      <c r="H271" t="str">
        <f ca="1">IF(COUNTIF(データ整理_活動記録!$F$2:'データ整理_活動記録'!$F271,"この線より上に行を挿入してください。")=0,IFERROR(VLOOKUP(データ整理_活動記録!I271,【選択肢】!$U$3:$V$74,2,),""),"")</f>
        <v/>
      </c>
      <c r="I271" t="str">
        <f ca="1">IF(COUNTIF(データ整理_活動記録!$F$2:'データ整理_活動記録'!$F271,"この線より上に行を挿入してください。")=0,IFERROR(VLOOKUP(データ整理_活動記録!J271,【選択肢】!$U$3:$V$74,2,),""),"")</f>
        <v/>
      </c>
      <c r="J271" t="str">
        <f ca="1">IF(COUNTIF(データ整理_活動記録!$F$2:'データ整理_活動記録'!$F271,"この線より上に行を挿入してください。")=0,IFERROR(VLOOKUP(データ整理_活動記録!K271,【選択肢】!$U$3:$V$74,2,),""),"")</f>
        <v/>
      </c>
      <c r="K271" t="str">
        <f ca="1">IF(COUNTIF(データ整理_活動記録!$F$2:'データ整理_活動記録'!$F271,"この線より上に行を挿入してください。")=0,IFERROR(VLOOKUP(データ整理_活動記録!L271,【選択肢】!$U$3:$V$74,2,),""),"")</f>
        <v/>
      </c>
      <c r="L271" t="str">
        <f ca="1">IF(COUNTIF(データ整理_活動記録!$F$2:'データ整理_活動記録'!$F271,"この線より上に行を挿入してください。")=0,IFERROR(VLOOKUP(データ整理_活動記録!M271,【選択肢】!$U$3:$V$74,2,),""),"")</f>
        <v/>
      </c>
      <c r="M271" t="str">
        <f ca="1">IF(COUNTIF(データ整理_活動記録!$F$2:'データ整理_活動記録'!$F271,"この線より上に行を挿入してください。")=0,データ整理_活動記録!N271,"")</f>
        <v/>
      </c>
    </row>
    <row r="272" spans="1:13" x14ac:dyDescent="0.15">
      <c r="A272" s="868" t="str">
        <f ca="1">IF(COUNTIF(データ整理_活動記録!$F$2:'データ整理_活動記録'!$F272,"この線より上に行を挿入してください。")=0,データ整理_活動記録!$B272,"")</f>
        <v/>
      </c>
      <c r="B272" s="997" t="str">
        <f ca="1">IF(COUNTIF(データ整理_活動記録!$F$2:'データ整理_活動記録'!$F272,"この線より上に行を挿入してください。")=0,データ整理_活動記録!$C272,"")</f>
        <v/>
      </c>
      <c r="C272" t="str">
        <f ca="1">IF(COUNTIF(データ整理_活動記録!$F$2:'データ整理_活動記録'!$F272,"この線より上に行を挿入してください。")=0,データ整理_活動記録!D272,"")</f>
        <v/>
      </c>
      <c r="D272" t="str">
        <f ca="1">IF(COUNTIF(データ整理_活動記録!$F$2:'データ整理_活動記録'!$F272,"この線より上に行を挿入してください。")=0,データ整理_活動記録!E272,"")</f>
        <v/>
      </c>
      <c r="E272" t="str">
        <f ca="1">IF(COUNTIF(データ整理_活動記録!$F$2:'データ整理_活動記録'!$F272,"この線より上に行を挿入してください。")=0,データ整理_活動記録!F272,"")</f>
        <v/>
      </c>
      <c r="F272" t="str">
        <f ca="1">IF(COUNTIF(データ整理_活動記録!$F$2:'データ整理_活動記録'!$F272,"この線より上に行を挿入してください。")=0,IFERROR(VLOOKUP(データ整理_活動記録!G272,【選択肢】!$U$3:$V$74,2,),""),"")</f>
        <v/>
      </c>
      <c r="G272" t="str">
        <f ca="1">IF(COUNTIF(データ整理_活動記録!$F$2:'データ整理_活動記録'!$F272,"この線より上に行を挿入してください。")=0,データ整理_活動記録!H272,"")</f>
        <v/>
      </c>
      <c r="H272" t="str">
        <f ca="1">IF(COUNTIF(データ整理_活動記録!$F$2:'データ整理_活動記録'!$F272,"この線より上に行を挿入してください。")=0,IFERROR(VLOOKUP(データ整理_活動記録!I272,【選択肢】!$U$3:$V$74,2,),""),"")</f>
        <v/>
      </c>
      <c r="I272" t="str">
        <f ca="1">IF(COUNTIF(データ整理_活動記録!$F$2:'データ整理_活動記録'!$F272,"この線より上に行を挿入してください。")=0,IFERROR(VLOOKUP(データ整理_活動記録!J272,【選択肢】!$U$3:$V$74,2,),""),"")</f>
        <v/>
      </c>
      <c r="J272" t="str">
        <f ca="1">IF(COUNTIF(データ整理_活動記録!$F$2:'データ整理_活動記録'!$F272,"この線より上に行を挿入してください。")=0,IFERROR(VLOOKUP(データ整理_活動記録!K272,【選択肢】!$U$3:$V$74,2,),""),"")</f>
        <v/>
      </c>
      <c r="K272" t="str">
        <f ca="1">IF(COUNTIF(データ整理_活動記録!$F$2:'データ整理_活動記録'!$F272,"この線より上に行を挿入してください。")=0,IFERROR(VLOOKUP(データ整理_活動記録!L272,【選択肢】!$U$3:$V$74,2,),""),"")</f>
        <v/>
      </c>
      <c r="L272" t="str">
        <f ca="1">IF(COUNTIF(データ整理_活動記録!$F$2:'データ整理_活動記録'!$F272,"この線より上に行を挿入してください。")=0,IFERROR(VLOOKUP(データ整理_活動記録!M272,【選択肢】!$U$3:$V$74,2,),""),"")</f>
        <v/>
      </c>
      <c r="M272" t="str">
        <f ca="1">IF(COUNTIF(データ整理_活動記録!$F$2:'データ整理_活動記録'!$F272,"この線より上に行を挿入してください。")=0,データ整理_活動記録!N272,"")</f>
        <v/>
      </c>
    </row>
    <row r="273" spans="1:13" x14ac:dyDescent="0.15">
      <c r="A273" s="868" t="str">
        <f ca="1">IF(COUNTIF(データ整理_活動記録!$F$2:'データ整理_活動記録'!$F273,"この線より上に行を挿入してください。")=0,データ整理_活動記録!$B273,"")</f>
        <v/>
      </c>
      <c r="B273" s="997" t="str">
        <f ca="1">IF(COUNTIF(データ整理_活動記録!$F$2:'データ整理_活動記録'!$F273,"この線より上に行を挿入してください。")=0,データ整理_活動記録!$C273,"")</f>
        <v/>
      </c>
      <c r="C273" t="str">
        <f ca="1">IF(COUNTIF(データ整理_活動記録!$F$2:'データ整理_活動記録'!$F273,"この線より上に行を挿入してください。")=0,データ整理_活動記録!D273,"")</f>
        <v/>
      </c>
      <c r="D273" t="str">
        <f ca="1">IF(COUNTIF(データ整理_活動記録!$F$2:'データ整理_活動記録'!$F273,"この線より上に行を挿入してください。")=0,データ整理_活動記録!E273,"")</f>
        <v/>
      </c>
      <c r="E273" t="str">
        <f ca="1">IF(COUNTIF(データ整理_活動記録!$F$2:'データ整理_活動記録'!$F273,"この線より上に行を挿入してください。")=0,データ整理_活動記録!F273,"")</f>
        <v/>
      </c>
      <c r="F273" t="str">
        <f ca="1">IF(COUNTIF(データ整理_活動記録!$F$2:'データ整理_活動記録'!$F273,"この線より上に行を挿入してください。")=0,IFERROR(VLOOKUP(データ整理_活動記録!G273,【選択肢】!$U$3:$V$74,2,),""),"")</f>
        <v/>
      </c>
      <c r="G273" t="str">
        <f ca="1">IF(COUNTIF(データ整理_活動記録!$F$2:'データ整理_活動記録'!$F273,"この線より上に行を挿入してください。")=0,データ整理_活動記録!H273,"")</f>
        <v/>
      </c>
      <c r="H273" t="str">
        <f ca="1">IF(COUNTIF(データ整理_活動記録!$F$2:'データ整理_活動記録'!$F273,"この線より上に行を挿入してください。")=0,IFERROR(VLOOKUP(データ整理_活動記録!I273,【選択肢】!$U$3:$V$74,2,),""),"")</f>
        <v/>
      </c>
      <c r="I273" t="str">
        <f ca="1">IF(COUNTIF(データ整理_活動記録!$F$2:'データ整理_活動記録'!$F273,"この線より上に行を挿入してください。")=0,IFERROR(VLOOKUP(データ整理_活動記録!J273,【選択肢】!$U$3:$V$74,2,),""),"")</f>
        <v/>
      </c>
      <c r="J273" t="str">
        <f ca="1">IF(COUNTIF(データ整理_活動記録!$F$2:'データ整理_活動記録'!$F273,"この線より上に行を挿入してください。")=0,IFERROR(VLOOKUP(データ整理_活動記録!K273,【選択肢】!$U$3:$V$74,2,),""),"")</f>
        <v/>
      </c>
      <c r="K273" t="str">
        <f ca="1">IF(COUNTIF(データ整理_活動記録!$F$2:'データ整理_活動記録'!$F273,"この線より上に行を挿入してください。")=0,IFERROR(VLOOKUP(データ整理_活動記録!L273,【選択肢】!$U$3:$V$74,2,),""),"")</f>
        <v/>
      </c>
      <c r="L273" t="str">
        <f ca="1">IF(COUNTIF(データ整理_活動記録!$F$2:'データ整理_活動記録'!$F273,"この線より上に行を挿入してください。")=0,IFERROR(VLOOKUP(データ整理_活動記録!M273,【選択肢】!$U$3:$V$74,2,),""),"")</f>
        <v/>
      </c>
      <c r="M273" t="str">
        <f ca="1">IF(COUNTIF(データ整理_活動記録!$F$2:'データ整理_活動記録'!$F273,"この線より上に行を挿入してください。")=0,データ整理_活動記録!N273,"")</f>
        <v/>
      </c>
    </row>
    <row r="274" spans="1:13" x14ac:dyDescent="0.15">
      <c r="A274" s="868" t="str">
        <f ca="1">IF(COUNTIF(データ整理_活動記録!$F$2:'データ整理_活動記録'!$F274,"この線より上に行を挿入してください。")=0,データ整理_活動記録!$B274,"")</f>
        <v/>
      </c>
      <c r="B274" s="997" t="str">
        <f ca="1">IF(COUNTIF(データ整理_活動記録!$F$2:'データ整理_活動記録'!$F274,"この線より上に行を挿入してください。")=0,データ整理_活動記録!$C274,"")</f>
        <v/>
      </c>
      <c r="C274" t="str">
        <f ca="1">IF(COUNTIF(データ整理_活動記録!$F$2:'データ整理_活動記録'!$F274,"この線より上に行を挿入してください。")=0,データ整理_活動記録!D274,"")</f>
        <v/>
      </c>
      <c r="D274" t="str">
        <f ca="1">IF(COUNTIF(データ整理_活動記録!$F$2:'データ整理_活動記録'!$F274,"この線より上に行を挿入してください。")=0,データ整理_活動記録!E274,"")</f>
        <v/>
      </c>
      <c r="E274" t="str">
        <f ca="1">IF(COUNTIF(データ整理_活動記録!$F$2:'データ整理_活動記録'!$F274,"この線より上に行を挿入してください。")=0,データ整理_活動記録!F274,"")</f>
        <v/>
      </c>
      <c r="F274" t="str">
        <f ca="1">IF(COUNTIF(データ整理_活動記録!$F$2:'データ整理_活動記録'!$F274,"この線より上に行を挿入してください。")=0,IFERROR(VLOOKUP(データ整理_活動記録!G274,【選択肢】!$U$3:$V$74,2,),""),"")</f>
        <v/>
      </c>
      <c r="G274" t="str">
        <f ca="1">IF(COUNTIF(データ整理_活動記録!$F$2:'データ整理_活動記録'!$F274,"この線より上に行を挿入してください。")=0,データ整理_活動記録!H274,"")</f>
        <v/>
      </c>
      <c r="H274" t="str">
        <f ca="1">IF(COUNTIF(データ整理_活動記録!$F$2:'データ整理_活動記録'!$F274,"この線より上に行を挿入してください。")=0,IFERROR(VLOOKUP(データ整理_活動記録!I274,【選択肢】!$U$3:$V$74,2,),""),"")</f>
        <v/>
      </c>
      <c r="I274" t="str">
        <f ca="1">IF(COUNTIF(データ整理_活動記録!$F$2:'データ整理_活動記録'!$F274,"この線より上に行を挿入してください。")=0,IFERROR(VLOOKUP(データ整理_活動記録!J274,【選択肢】!$U$3:$V$74,2,),""),"")</f>
        <v/>
      </c>
      <c r="J274" t="str">
        <f ca="1">IF(COUNTIF(データ整理_活動記録!$F$2:'データ整理_活動記録'!$F274,"この線より上に行を挿入してください。")=0,IFERROR(VLOOKUP(データ整理_活動記録!K274,【選択肢】!$U$3:$V$74,2,),""),"")</f>
        <v/>
      </c>
      <c r="K274" t="str">
        <f ca="1">IF(COUNTIF(データ整理_活動記録!$F$2:'データ整理_活動記録'!$F274,"この線より上に行を挿入してください。")=0,IFERROR(VLOOKUP(データ整理_活動記録!L274,【選択肢】!$U$3:$V$74,2,),""),"")</f>
        <v/>
      </c>
      <c r="L274" t="str">
        <f ca="1">IF(COUNTIF(データ整理_活動記録!$F$2:'データ整理_活動記録'!$F274,"この線より上に行を挿入してください。")=0,IFERROR(VLOOKUP(データ整理_活動記録!M274,【選択肢】!$U$3:$V$74,2,),""),"")</f>
        <v/>
      </c>
      <c r="M274" t="str">
        <f ca="1">IF(COUNTIF(データ整理_活動記録!$F$2:'データ整理_活動記録'!$F274,"この線より上に行を挿入してください。")=0,データ整理_活動記録!N274,"")</f>
        <v/>
      </c>
    </row>
    <row r="275" spans="1:13" x14ac:dyDescent="0.15">
      <c r="A275" s="868" t="str">
        <f ca="1">IF(COUNTIF(データ整理_活動記録!$F$2:'データ整理_活動記録'!$F275,"この線より上に行を挿入してください。")=0,データ整理_活動記録!$B275,"")</f>
        <v/>
      </c>
      <c r="B275" s="997" t="str">
        <f ca="1">IF(COUNTIF(データ整理_活動記録!$F$2:'データ整理_活動記録'!$F275,"この線より上に行を挿入してください。")=0,データ整理_活動記録!$C275,"")</f>
        <v/>
      </c>
      <c r="C275" t="str">
        <f ca="1">IF(COUNTIF(データ整理_活動記録!$F$2:'データ整理_活動記録'!$F275,"この線より上に行を挿入してください。")=0,データ整理_活動記録!D275,"")</f>
        <v/>
      </c>
      <c r="D275" t="str">
        <f ca="1">IF(COUNTIF(データ整理_活動記録!$F$2:'データ整理_活動記録'!$F275,"この線より上に行を挿入してください。")=0,データ整理_活動記録!E275,"")</f>
        <v/>
      </c>
      <c r="E275" t="str">
        <f ca="1">IF(COUNTIF(データ整理_活動記録!$F$2:'データ整理_活動記録'!$F275,"この線より上に行を挿入してください。")=0,データ整理_活動記録!F275,"")</f>
        <v/>
      </c>
      <c r="F275" t="str">
        <f ca="1">IF(COUNTIF(データ整理_活動記録!$F$2:'データ整理_活動記録'!$F275,"この線より上に行を挿入してください。")=0,IFERROR(VLOOKUP(データ整理_活動記録!G275,【選択肢】!$U$3:$V$74,2,),""),"")</f>
        <v/>
      </c>
      <c r="G275" t="str">
        <f ca="1">IF(COUNTIF(データ整理_活動記録!$F$2:'データ整理_活動記録'!$F275,"この線より上に行を挿入してください。")=0,データ整理_活動記録!H275,"")</f>
        <v/>
      </c>
      <c r="H275" t="str">
        <f ca="1">IF(COUNTIF(データ整理_活動記録!$F$2:'データ整理_活動記録'!$F275,"この線より上に行を挿入してください。")=0,IFERROR(VLOOKUP(データ整理_活動記録!I275,【選択肢】!$U$3:$V$74,2,),""),"")</f>
        <v/>
      </c>
      <c r="I275" t="str">
        <f ca="1">IF(COUNTIF(データ整理_活動記録!$F$2:'データ整理_活動記録'!$F275,"この線より上に行を挿入してください。")=0,IFERROR(VLOOKUP(データ整理_活動記録!J275,【選択肢】!$U$3:$V$74,2,),""),"")</f>
        <v/>
      </c>
      <c r="J275" t="str">
        <f ca="1">IF(COUNTIF(データ整理_活動記録!$F$2:'データ整理_活動記録'!$F275,"この線より上に行を挿入してください。")=0,IFERROR(VLOOKUP(データ整理_活動記録!K275,【選択肢】!$U$3:$V$74,2,),""),"")</f>
        <v/>
      </c>
      <c r="K275" t="str">
        <f ca="1">IF(COUNTIF(データ整理_活動記録!$F$2:'データ整理_活動記録'!$F275,"この線より上に行を挿入してください。")=0,IFERROR(VLOOKUP(データ整理_活動記録!L275,【選択肢】!$U$3:$V$74,2,),""),"")</f>
        <v/>
      </c>
      <c r="L275" t="str">
        <f ca="1">IF(COUNTIF(データ整理_活動記録!$F$2:'データ整理_活動記録'!$F275,"この線より上に行を挿入してください。")=0,IFERROR(VLOOKUP(データ整理_活動記録!M275,【選択肢】!$U$3:$V$74,2,),""),"")</f>
        <v/>
      </c>
      <c r="M275" t="str">
        <f ca="1">IF(COUNTIF(データ整理_活動記録!$F$2:'データ整理_活動記録'!$F275,"この線より上に行を挿入してください。")=0,データ整理_活動記録!N275,"")</f>
        <v/>
      </c>
    </row>
    <row r="276" spans="1:13" x14ac:dyDescent="0.15">
      <c r="A276" s="868" t="str">
        <f ca="1">IF(COUNTIF(データ整理_活動記録!$F$2:'データ整理_活動記録'!$F276,"この線より上に行を挿入してください。")=0,データ整理_活動記録!$B276,"")</f>
        <v/>
      </c>
      <c r="B276" s="997" t="str">
        <f ca="1">IF(COUNTIF(データ整理_活動記録!$F$2:'データ整理_活動記録'!$F276,"この線より上に行を挿入してください。")=0,データ整理_活動記録!$C276,"")</f>
        <v/>
      </c>
      <c r="C276" t="str">
        <f ca="1">IF(COUNTIF(データ整理_活動記録!$F$2:'データ整理_活動記録'!$F276,"この線より上に行を挿入してください。")=0,データ整理_活動記録!D276,"")</f>
        <v/>
      </c>
      <c r="D276" t="str">
        <f ca="1">IF(COUNTIF(データ整理_活動記録!$F$2:'データ整理_活動記録'!$F276,"この線より上に行を挿入してください。")=0,データ整理_活動記録!E276,"")</f>
        <v/>
      </c>
      <c r="E276" t="str">
        <f ca="1">IF(COUNTIF(データ整理_活動記録!$F$2:'データ整理_活動記録'!$F276,"この線より上に行を挿入してください。")=0,データ整理_活動記録!F276,"")</f>
        <v/>
      </c>
      <c r="F276" t="str">
        <f ca="1">IF(COUNTIF(データ整理_活動記録!$F$2:'データ整理_活動記録'!$F276,"この線より上に行を挿入してください。")=0,IFERROR(VLOOKUP(データ整理_活動記録!G276,【選択肢】!$U$3:$V$74,2,),""),"")</f>
        <v/>
      </c>
      <c r="G276" t="str">
        <f ca="1">IF(COUNTIF(データ整理_活動記録!$F$2:'データ整理_活動記録'!$F276,"この線より上に行を挿入してください。")=0,データ整理_活動記録!H276,"")</f>
        <v/>
      </c>
      <c r="H276" t="str">
        <f ca="1">IF(COUNTIF(データ整理_活動記録!$F$2:'データ整理_活動記録'!$F276,"この線より上に行を挿入してください。")=0,IFERROR(VLOOKUP(データ整理_活動記録!I276,【選択肢】!$U$3:$V$74,2,),""),"")</f>
        <v/>
      </c>
      <c r="I276" t="str">
        <f ca="1">IF(COUNTIF(データ整理_活動記録!$F$2:'データ整理_活動記録'!$F276,"この線より上に行を挿入してください。")=0,IFERROR(VLOOKUP(データ整理_活動記録!J276,【選択肢】!$U$3:$V$74,2,),""),"")</f>
        <v/>
      </c>
      <c r="J276" t="str">
        <f ca="1">IF(COUNTIF(データ整理_活動記録!$F$2:'データ整理_活動記録'!$F276,"この線より上に行を挿入してください。")=0,IFERROR(VLOOKUP(データ整理_活動記録!K276,【選択肢】!$U$3:$V$74,2,),""),"")</f>
        <v/>
      </c>
      <c r="K276" t="str">
        <f ca="1">IF(COUNTIF(データ整理_活動記録!$F$2:'データ整理_活動記録'!$F276,"この線より上に行を挿入してください。")=0,IFERROR(VLOOKUP(データ整理_活動記録!L276,【選択肢】!$U$3:$V$74,2,),""),"")</f>
        <v/>
      </c>
      <c r="L276" t="str">
        <f ca="1">IF(COUNTIF(データ整理_活動記録!$F$2:'データ整理_活動記録'!$F276,"この線より上に行を挿入してください。")=0,IFERROR(VLOOKUP(データ整理_活動記録!M276,【選択肢】!$U$3:$V$74,2,),""),"")</f>
        <v/>
      </c>
      <c r="M276" t="str">
        <f ca="1">IF(COUNTIF(データ整理_活動記録!$F$2:'データ整理_活動記録'!$F276,"この線より上に行を挿入してください。")=0,データ整理_活動記録!N276,"")</f>
        <v/>
      </c>
    </row>
    <row r="277" spans="1:13" x14ac:dyDescent="0.15">
      <c r="A277" s="868" t="str">
        <f ca="1">IF(COUNTIF(データ整理_活動記録!$F$2:'データ整理_活動記録'!$F277,"この線より上に行を挿入してください。")=0,データ整理_活動記録!$B277,"")</f>
        <v/>
      </c>
      <c r="B277" s="997" t="str">
        <f ca="1">IF(COUNTIF(データ整理_活動記録!$F$2:'データ整理_活動記録'!$F277,"この線より上に行を挿入してください。")=0,データ整理_活動記録!$C277,"")</f>
        <v/>
      </c>
      <c r="C277" t="str">
        <f ca="1">IF(COUNTIF(データ整理_活動記録!$F$2:'データ整理_活動記録'!$F277,"この線より上に行を挿入してください。")=0,データ整理_活動記録!D277,"")</f>
        <v/>
      </c>
      <c r="D277" t="str">
        <f ca="1">IF(COUNTIF(データ整理_活動記録!$F$2:'データ整理_活動記録'!$F277,"この線より上に行を挿入してください。")=0,データ整理_活動記録!E277,"")</f>
        <v/>
      </c>
      <c r="E277" t="str">
        <f ca="1">IF(COUNTIF(データ整理_活動記録!$F$2:'データ整理_活動記録'!$F277,"この線より上に行を挿入してください。")=0,データ整理_活動記録!F277,"")</f>
        <v/>
      </c>
      <c r="F277" t="str">
        <f ca="1">IF(COUNTIF(データ整理_活動記録!$F$2:'データ整理_活動記録'!$F277,"この線より上に行を挿入してください。")=0,IFERROR(VLOOKUP(データ整理_活動記録!G277,【選択肢】!$U$3:$V$74,2,),""),"")</f>
        <v/>
      </c>
      <c r="G277" t="str">
        <f ca="1">IF(COUNTIF(データ整理_活動記録!$F$2:'データ整理_活動記録'!$F277,"この線より上に行を挿入してください。")=0,データ整理_活動記録!H277,"")</f>
        <v/>
      </c>
      <c r="H277" t="str">
        <f ca="1">IF(COUNTIF(データ整理_活動記録!$F$2:'データ整理_活動記録'!$F277,"この線より上に行を挿入してください。")=0,IFERROR(VLOOKUP(データ整理_活動記録!I277,【選択肢】!$U$3:$V$74,2,),""),"")</f>
        <v/>
      </c>
      <c r="I277" t="str">
        <f ca="1">IF(COUNTIF(データ整理_活動記録!$F$2:'データ整理_活動記録'!$F277,"この線より上に行を挿入してください。")=0,IFERROR(VLOOKUP(データ整理_活動記録!J277,【選択肢】!$U$3:$V$74,2,),""),"")</f>
        <v/>
      </c>
      <c r="J277" t="str">
        <f ca="1">IF(COUNTIF(データ整理_活動記録!$F$2:'データ整理_活動記録'!$F277,"この線より上に行を挿入してください。")=0,IFERROR(VLOOKUP(データ整理_活動記録!K277,【選択肢】!$U$3:$V$74,2,),""),"")</f>
        <v/>
      </c>
      <c r="K277" t="str">
        <f ca="1">IF(COUNTIF(データ整理_活動記録!$F$2:'データ整理_活動記録'!$F277,"この線より上に行を挿入してください。")=0,IFERROR(VLOOKUP(データ整理_活動記録!L277,【選択肢】!$U$3:$V$74,2,),""),"")</f>
        <v/>
      </c>
      <c r="L277" t="str">
        <f ca="1">IF(COUNTIF(データ整理_活動記録!$F$2:'データ整理_活動記録'!$F277,"この線より上に行を挿入してください。")=0,IFERROR(VLOOKUP(データ整理_活動記録!M277,【選択肢】!$U$3:$V$74,2,),""),"")</f>
        <v/>
      </c>
      <c r="M277" t="str">
        <f ca="1">IF(COUNTIF(データ整理_活動記録!$F$2:'データ整理_活動記録'!$F277,"この線より上に行を挿入してください。")=0,データ整理_活動記録!N277,"")</f>
        <v/>
      </c>
    </row>
    <row r="278" spans="1:13" x14ac:dyDescent="0.15">
      <c r="A278" s="868" t="str">
        <f ca="1">IF(COUNTIF(データ整理_活動記録!$F$2:'データ整理_活動記録'!$F278,"この線より上に行を挿入してください。")=0,データ整理_活動記録!$B278,"")</f>
        <v/>
      </c>
      <c r="B278" s="997" t="str">
        <f ca="1">IF(COUNTIF(データ整理_活動記録!$F$2:'データ整理_活動記録'!$F278,"この線より上に行を挿入してください。")=0,データ整理_活動記録!$C278,"")</f>
        <v/>
      </c>
      <c r="C278" t="str">
        <f ca="1">IF(COUNTIF(データ整理_活動記録!$F$2:'データ整理_活動記録'!$F278,"この線より上に行を挿入してください。")=0,データ整理_活動記録!D278,"")</f>
        <v/>
      </c>
      <c r="D278" t="str">
        <f ca="1">IF(COUNTIF(データ整理_活動記録!$F$2:'データ整理_活動記録'!$F278,"この線より上に行を挿入してください。")=0,データ整理_活動記録!E278,"")</f>
        <v/>
      </c>
      <c r="E278" t="str">
        <f ca="1">IF(COUNTIF(データ整理_活動記録!$F$2:'データ整理_活動記録'!$F278,"この線より上に行を挿入してください。")=0,データ整理_活動記録!F278,"")</f>
        <v/>
      </c>
      <c r="F278" t="str">
        <f ca="1">IF(COUNTIF(データ整理_活動記録!$F$2:'データ整理_活動記録'!$F278,"この線より上に行を挿入してください。")=0,IFERROR(VLOOKUP(データ整理_活動記録!G278,【選択肢】!$U$3:$V$74,2,),""),"")</f>
        <v/>
      </c>
      <c r="G278" t="str">
        <f ca="1">IF(COUNTIF(データ整理_活動記録!$F$2:'データ整理_活動記録'!$F278,"この線より上に行を挿入してください。")=0,データ整理_活動記録!H278,"")</f>
        <v/>
      </c>
      <c r="H278" t="str">
        <f ca="1">IF(COUNTIF(データ整理_活動記録!$F$2:'データ整理_活動記録'!$F278,"この線より上に行を挿入してください。")=0,IFERROR(VLOOKUP(データ整理_活動記録!I278,【選択肢】!$U$3:$V$74,2,),""),"")</f>
        <v/>
      </c>
      <c r="I278" t="str">
        <f ca="1">IF(COUNTIF(データ整理_活動記録!$F$2:'データ整理_活動記録'!$F278,"この線より上に行を挿入してください。")=0,IFERROR(VLOOKUP(データ整理_活動記録!J278,【選択肢】!$U$3:$V$74,2,),""),"")</f>
        <v/>
      </c>
      <c r="J278" t="str">
        <f ca="1">IF(COUNTIF(データ整理_活動記録!$F$2:'データ整理_活動記録'!$F278,"この線より上に行を挿入してください。")=0,IFERROR(VLOOKUP(データ整理_活動記録!K278,【選択肢】!$U$3:$V$74,2,),""),"")</f>
        <v/>
      </c>
      <c r="K278" t="str">
        <f ca="1">IF(COUNTIF(データ整理_活動記録!$F$2:'データ整理_活動記録'!$F278,"この線より上に行を挿入してください。")=0,IFERROR(VLOOKUP(データ整理_活動記録!L278,【選択肢】!$U$3:$V$74,2,),""),"")</f>
        <v/>
      </c>
      <c r="L278" t="str">
        <f ca="1">IF(COUNTIF(データ整理_活動記録!$F$2:'データ整理_活動記録'!$F278,"この線より上に行を挿入してください。")=0,IFERROR(VLOOKUP(データ整理_活動記録!M278,【選択肢】!$U$3:$V$74,2,),""),"")</f>
        <v/>
      </c>
      <c r="M278" t="str">
        <f ca="1">IF(COUNTIF(データ整理_活動記録!$F$2:'データ整理_活動記録'!$F278,"この線より上に行を挿入してください。")=0,データ整理_活動記録!N278,"")</f>
        <v/>
      </c>
    </row>
    <row r="279" spans="1:13" x14ac:dyDescent="0.15">
      <c r="A279" s="868" t="str">
        <f ca="1">IF(COUNTIF(データ整理_活動記録!$F$2:'データ整理_活動記録'!$F279,"この線より上に行を挿入してください。")=0,データ整理_活動記録!$B279,"")</f>
        <v/>
      </c>
      <c r="B279" s="997" t="str">
        <f ca="1">IF(COUNTIF(データ整理_活動記録!$F$2:'データ整理_活動記録'!$F279,"この線より上に行を挿入してください。")=0,データ整理_活動記録!$C279,"")</f>
        <v/>
      </c>
      <c r="C279" t="str">
        <f ca="1">IF(COUNTIF(データ整理_活動記録!$F$2:'データ整理_活動記録'!$F279,"この線より上に行を挿入してください。")=0,データ整理_活動記録!D279,"")</f>
        <v/>
      </c>
      <c r="D279" t="str">
        <f ca="1">IF(COUNTIF(データ整理_活動記録!$F$2:'データ整理_活動記録'!$F279,"この線より上に行を挿入してください。")=0,データ整理_活動記録!E279,"")</f>
        <v/>
      </c>
      <c r="E279" t="str">
        <f ca="1">IF(COUNTIF(データ整理_活動記録!$F$2:'データ整理_活動記録'!$F279,"この線より上に行を挿入してください。")=0,データ整理_活動記録!F279,"")</f>
        <v/>
      </c>
      <c r="F279" t="str">
        <f ca="1">IF(COUNTIF(データ整理_活動記録!$F$2:'データ整理_活動記録'!$F279,"この線より上に行を挿入してください。")=0,IFERROR(VLOOKUP(データ整理_活動記録!G279,【選択肢】!$U$3:$V$74,2,),""),"")</f>
        <v/>
      </c>
      <c r="G279" t="str">
        <f ca="1">IF(COUNTIF(データ整理_活動記録!$F$2:'データ整理_活動記録'!$F279,"この線より上に行を挿入してください。")=0,データ整理_活動記録!H279,"")</f>
        <v/>
      </c>
      <c r="H279" t="str">
        <f ca="1">IF(COUNTIF(データ整理_活動記録!$F$2:'データ整理_活動記録'!$F279,"この線より上に行を挿入してください。")=0,IFERROR(VLOOKUP(データ整理_活動記録!I279,【選択肢】!$U$3:$V$74,2,),""),"")</f>
        <v/>
      </c>
      <c r="I279" t="str">
        <f ca="1">IF(COUNTIF(データ整理_活動記録!$F$2:'データ整理_活動記録'!$F279,"この線より上に行を挿入してください。")=0,IFERROR(VLOOKUP(データ整理_活動記録!J279,【選択肢】!$U$3:$V$74,2,),""),"")</f>
        <v/>
      </c>
      <c r="J279" t="str">
        <f ca="1">IF(COUNTIF(データ整理_活動記録!$F$2:'データ整理_活動記録'!$F279,"この線より上に行を挿入してください。")=0,IFERROR(VLOOKUP(データ整理_活動記録!K279,【選択肢】!$U$3:$V$74,2,),""),"")</f>
        <v/>
      </c>
      <c r="K279" t="str">
        <f ca="1">IF(COUNTIF(データ整理_活動記録!$F$2:'データ整理_活動記録'!$F279,"この線より上に行を挿入してください。")=0,IFERROR(VLOOKUP(データ整理_活動記録!L279,【選択肢】!$U$3:$V$74,2,),""),"")</f>
        <v/>
      </c>
      <c r="L279" t="str">
        <f ca="1">IF(COUNTIF(データ整理_活動記録!$F$2:'データ整理_活動記録'!$F279,"この線より上に行を挿入してください。")=0,IFERROR(VLOOKUP(データ整理_活動記録!M279,【選択肢】!$U$3:$V$74,2,),""),"")</f>
        <v/>
      </c>
      <c r="M279" t="str">
        <f ca="1">IF(COUNTIF(データ整理_活動記録!$F$2:'データ整理_活動記録'!$F279,"この線より上に行を挿入してください。")=0,データ整理_活動記録!N279,"")</f>
        <v/>
      </c>
    </row>
    <row r="280" spans="1:13" x14ac:dyDescent="0.15">
      <c r="A280" s="868" t="str">
        <f ca="1">IF(COUNTIF(データ整理_活動記録!$F$2:'データ整理_活動記録'!$F280,"この線より上に行を挿入してください。")=0,データ整理_活動記録!$B280,"")</f>
        <v/>
      </c>
      <c r="B280" s="997" t="str">
        <f ca="1">IF(COUNTIF(データ整理_活動記録!$F$2:'データ整理_活動記録'!$F280,"この線より上に行を挿入してください。")=0,データ整理_活動記録!$C280,"")</f>
        <v/>
      </c>
      <c r="C280" t="str">
        <f ca="1">IF(COUNTIF(データ整理_活動記録!$F$2:'データ整理_活動記録'!$F280,"この線より上に行を挿入してください。")=0,データ整理_活動記録!D280,"")</f>
        <v/>
      </c>
      <c r="D280" t="str">
        <f ca="1">IF(COUNTIF(データ整理_活動記録!$F$2:'データ整理_活動記録'!$F280,"この線より上に行を挿入してください。")=0,データ整理_活動記録!E280,"")</f>
        <v/>
      </c>
      <c r="E280" t="str">
        <f ca="1">IF(COUNTIF(データ整理_活動記録!$F$2:'データ整理_活動記録'!$F280,"この線より上に行を挿入してください。")=0,データ整理_活動記録!F280,"")</f>
        <v/>
      </c>
      <c r="F280" t="str">
        <f ca="1">IF(COUNTIF(データ整理_活動記録!$F$2:'データ整理_活動記録'!$F280,"この線より上に行を挿入してください。")=0,IFERROR(VLOOKUP(データ整理_活動記録!G280,【選択肢】!$U$3:$V$74,2,),""),"")</f>
        <v/>
      </c>
      <c r="G280" t="str">
        <f ca="1">IF(COUNTIF(データ整理_活動記録!$F$2:'データ整理_活動記録'!$F280,"この線より上に行を挿入してください。")=0,データ整理_活動記録!H280,"")</f>
        <v/>
      </c>
      <c r="H280" t="str">
        <f ca="1">IF(COUNTIF(データ整理_活動記録!$F$2:'データ整理_活動記録'!$F280,"この線より上に行を挿入してください。")=0,IFERROR(VLOOKUP(データ整理_活動記録!I280,【選択肢】!$U$3:$V$74,2,),""),"")</f>
        <v/>
      </c>
      <c r="I280" t="str">
        <f ca="1">IF(COUNTIF(データ整理_活動記録!$F$2:'データ整理_活動記録'!$F280,"この線より上に行を挿入してください。")=0,IFERROR(VLOOKUP(データ整理_活動記録!J280,【選択肢】!$U$3:$V$74,2,),""),"")</f>
        <v/>
      </c>
      <c r="J280" t="str">
        <f ca="1">IF(COUNTIF(データ整理_活動記録!$F$2:'データ整理_活動記録'!$F280,"この線より上に行を挿入してください。")=0,IFERROR(VLOOKUP(データ整理_活動記録!K280,【選択肢】!$U$3:$V$74,2,),""),"")</f>
        <v/>
      </c>
      <c r="K280" t="str">
        <f ca="1">IF(COUNTIF(データ整理_活動記録!$F$2:'データ整理_活動記録'!$F280,"この線より上に行を挿入してください。")=0,IFERROR(VLOOKUP(データ整理_活動記録!L280,【選択肢】!$U$3:$V$74,2,),""),"")</f>
        <v/>
      </c>
      <c r="L280" t="str">
        <f ca="1">IF(COUNTIF(データ整理_活動記録!$F$2:'データ整理_活動記録'!$F280,"この線より上に行を挿入してください。")=0,IFERROR(VLOOKUP(データ整理_活動記録!M280,【選択肢】!$U$3:$V$74,2,),""),"")</f>
        <v/>
      </c>
      <c r="M280" t="str">
        <f ca="1">IF(COUNTIF(データ整理_活動記録!$F$2:'データ整理_活動記録'!$F280,"この線より上に行を挿入してください。")=0,データ整理_活動記録!N280,"")</f>
        <v/>
      </c>
    </row>
    <row r="281" spans="1:13" x14ac:dyDescent="0.15">
      <c r="A281" s="868" t="str">
        <f ca="1">IF(COUNTIF(データ整理_活動記録!$F$2:'データ整理_活動記録'!$F281,"この線より上に行を挿入してください。")=0,データ整理_活動記録!$B281,"")</f>
        <v/>
      </c>
      <c r="B281" s="997" t="str">
        <f ca="1">IF(COUNTIF(データ整理_活動記録!$F$2:'データ整理_活動記録'!$F281,"この線より上に行を挿入してください。")=0,データ整理_活動記録!$C281,"")</f>
        <v/>
      </c>
      <c r="C281" t="str">
        <f ca="1">IF(COUNTIF(データ整理_活動記録!$F$2:'データ整理_活動記録'!$F281,"この線より上に行を挿入してください。")=0,データ整理_活動記録!D281,"")</f>
        <v/>
      </c>
      <c r="D281" t="str">
        <f ca="1">IF(COUNTIF(データ整理_活動記録!$F$2:'データ整理_活動記録'!$F281,"この線より上に行を挿入してください。")=0,データ整理_活動記録!E281,"")</f>
        <v/>
      </c>
      <c r="E281" t="str">
        <f ca="1">IF(COUNTIF(データ整理_活動記録!$F$2:'データ整理_活動記録'!$F281,"この線より上に行を挿入してください。")=0,データ整理_活動記録!F281,"")</f>
        <v/>
      </c>
      <c r="F281" t="str">
        <f ca="1">IF(COUNTIF(データ整理_活動記録!$F$2:'データ整理_活動記録'!$F281,"この線より上に行を挿入してください。")=0,IFERROR(VLOOKUP(データ整理_活動記録!G281,【選択肢】!$U$3:$V$74,2,),""),"")</f>
        <v/>
      </c>
      <c r="G281" t="str">
        <f ca="1">IF(COUNTIF(データ整理_活動記録!$F$2:'データ整理_活動記録'!$F281,"この線より上に行を挿入してください。")=0,データ整理_活動記録!H281,"")</f>
        <v/>
      </c>
      <c r="H281" t="str">
        <f ca="1">IF(COUNTIF(データ整理_活動記録!$F$2:'データ整理_活動記録'!$F281,"この線より上に行を挿入してください。")=0,IFERROR(VLOOKUP(データ整理_活動記録!I281,【選択肢】!$U$3:$V$74,2,),""),"")</f>
        <v/>
      </c>
      <c r="I281" t="str">
        <f ca="1">IF(COUNTIF(データ整理_活動記録!$F$2:'データ整理_活動記録'!$F281,"この線より上に行を挿入してください。")=0,IFERROR(VLOOKUP(データ整理_活動記録!J281,【選択肢】!$U$3:$V$74,2,),""),"")</f>
        <v/>
      </c>
      <c r="J281" t="str">
        <f ca="1">IF(COUNTIF(データ整理_活動記録!$F$2:'データ整理_活動記録'!$F281,"この線より上に行を挿入してください。")=0,IFERROR(VLOOKUP(データ整理_活動記録!K281,【選択肢】!$U$3:$V$74,2,),""),"")</f>
        <v/>
      </c>
      <c r="K281" t="str">
        <f ca="1">IF(COUNTIF(データ整理_活動記録!$F$2:'データ整理_活動記録'!$F281,"この線より上に行を挿入してください。")=0,IFERROR(VLOOKUP(データ整理_活動記録!L281,【選択肢】!$U$3:$V$74,2,),""),"")</f>
        <v/>
      </c>
      <c r="L281" t="str">
        <f ca="1">IF(COUNTIF(データ整理_活動記録!$F$2:'データ整理_活動記録'!$F281,"この線より上に行を挿入してください。")=0,IFERROR(VLOOKUP(データ整理_活動記録!M281,【選択肢】!$U$3:$V$74,2,),""),"")</f>
        <v/>
      </c>
      <c r="M281" t="str">
        <f ca="1">IF(COUNTIF(データ整理_活動記録!$F$2:'データ整理_活動記録'!$F281,"この線より上に行を挿入してください。")=0,データ整理_活動記録!N281,"")</f>
        <v/>
      </c>
    </row>
    <row r="282" spans="1:13" x14ac:dyDescent="0.15">
      <c r="A282" s="868" t="str">
        <f ca="1">IF(COUNTIF(データ整理_活動記録!$F$2:'データ整理_活動記録'!$F282,"この線より上に行を挿入してください。")=0,データ整理_活動記録!$B282,"")</f>
        <v/>
      </c>
      <c r="B282" s="997" t="str">
        <f ca="1">IF(COUNTIF(データ整理_活動記録!$F$2:'データ整理_活動記録'!$F282,"この線より上に行を挿入してください。")=0,データ整理_活動記録!$C282,"")</f>
        <v/>
      </c>
      <c r="C282" t="str">
        <f ca="1">IF(COUNTIF(データ整理_活動記録!$F$2:'データ整理_活動記録'!$F282,"この線より上に行を挿入してください。")=0,データ整理_活動記録!D282,"")</f>
        <v/>
      </c>
      <c r="D282" t="str">
        <f ca="1">IF(COUNTIF(データ整理_活動記録!$F$2:'データ整理_活動記録'!$F282,"この線より上に行を挿入してください。")=0,データ整理_活動記録!E282,"")</f>
        <v/>
      </c>
      <c r="E282" t="str">
        <f ca="1">IF(COUNTIF(データ整理_活動記録!$F$2:'データ整理_活動記録'!$F282,"この線より上に行を挿入してください。")=0,データ整理_活動記録!F282,"")</f>
        <v/>
      </c>
      <c r="F282" t="str">
        <f ca="1">IF(COUNTIF(データ整理_活動記録!$F$2:'データ整理_活動記録'!$F282,"この線より上に行を挿入してください。")=0,IFERROR(VLOOKUP(データ整理_活動記録!G282,【選択肢】!$U$3:$V$74,2,),""),"")</f>
        <v/>
      </c>
      <c r="G282" t="str">
        <f ca="1">IF(COUNTIF(データ整理_活動記録!$F$2:'データ整理_活動記録'!$F282,"この線より上に行を挿入してください。")=0,データ整理_活動記録!H282,"")</f>
        <v/>
      </c>
      <c r="H282" t="str">
        <f ca="1">IF(COUNTIF(データ整理_活動記録!$F$2:'データ整理_活動記録'!$F282,"この線より上に行を挿入してください。")=0,IFERROR(VLOOKUP(データ整理_活動記録!I282,【選択肢】!$U$3:$V$74,2,),""),"")</f>
        <v/>
      </c>
      <c r="I282" t="str">
        <f ca="1">IF(COUNTIF(データ整理_活動記録!$F$2:'データ整理_活動記録'!$F282,"この線より上に行を挿入してください。")=0,IFERROR(VLOOKUP(データ整理_活動記録!J282,【選択肢】!$U$3:$V$74,2,),""),"")</f>
        <v/>
      </c>
      <c r="J282" t="str">
        <f ca="1">IF(COUNTIF(データ整理_活動記録!$F$2:'データ整理_活動記録'!$F282,"この線より上に行を挿入してください。")=0,IFERROR(VLOOKUP(データ整理_活動記録!K282,【選択肢】!$U$3:$V$74,2,),""),"")</f>
        <v/>
      </c>
      <c r="K282" t="str">
        <f ca="1">IF(COUNTIF(データ整理_活動記録!$F$2:'データ整理_活動記録'!$F282,"この線より上に行を挿入してください。")=0,IFERROR(VLOOKUP(データ整理_活動記録!L282,【選択肢】!$U$3:$V$74,2,),""),"")</f>
        <v/>
      </c>
      <c r="L282" t="str">
        <f ca="1">IF(COUNTIF(データ整理_活動記録!$F$2:'データ整理_活動記録'!$F282,"この線より上に行を挿入してください。")=0,IFERROR(VLOOKUP(データ整理_活動記録!M282,【選択肢】!$U$3:$V$74,2,),""),"")</f>
        <v/>
      </c>
      <c r="M282" t="str">
        <f ca="1">IF(COUNTIF(データ整理_活動記録!$F$2:'データ整理_活動記録'!$F282,"この線より上に行を挿入してください。")=0,データ整理_活動記録!N282,"")</f>
        <v/>
      </c>
    </row>
    <row r="283" spans="1:13" x14ac:dyDescent="0.15">
      <c r="A283" s="868" t="str">
        <f ca="1">IF(COUNTIF(データ整理_活動記録!$F$2:'データ整理_活動記録'!$F283,"この線より上に行を挿入してください。")=0,データ整理_活動記録!$B283,"")</f>
        <v/>
      </c>
      <c r="B283" s="997" t="str">
        <f ca="1">IF(COUNTIF(データ整理_活動記録!$F$2:'データ整理_活動記録'!$F283,"この線より上に行を挿入してください。")=0,データ整理_活動記録!$C283,"")</f>
        <v/>
      </c>
      <c r="C283" t="str">
        <f ca="1">IF(COUNTIF(データ整理_活動記録!$F$2:'データ整理_活動記録'!$F283,"この線より上に行を挿入してください。")=0,データ整理_活動記録!D283,"")</f>
        <v/>
      </c>
      <c r="D283" t="str">
        <f ca="1">IF(COUNTIF(データ整理_活動記録!$F$2:'データ整理_活動記録'!$F283,"この線より上に行を挿入してください。")=0,データ整理_活動記録!E283,"")</f>
        <v/>
      </c>
      <c r="E283" t="str">
        <f ca="1">IF(COUNTIF(データ整理_活動記録!$F$2:'データ整理_活動記録'!$F283,"この線より上に行を挿入してください。")=0,データ整理_活動記録!F283,"")</f>
        <v/>
      </c>
      <c r="F283" t="str">
        <f ca="1">IF(COUNTIF(データ整理_活動記録!$F$2:'データ整理_活動記録'!$F283,"この線より上に行を挿入してください。")=0,IFERROR(VLOOKUP(データ整理_活動記録!G283,【選択肢】!$U$3:$V$74,2,),""),"")</f>
        <v/>
      </c>
      <c r="G283" t="str">
        <f ca="1">IF(COUNTIF(データ整理_活動記録!$F$2:'データ整理_活動記録'!$F283,"この線より上に行を挿入してください。")=0,データ整理_活動記録!H283,"")</f>
        <v/>
      </c>
      <c r="H283" t="str">
        <f ca="1">IF(COUNTIF(データ整理_活動記録!$F$2:'データ整理_活動記録'!$F283,"この線より上に行を挿入してください。")=0,IFERROR(VLOOKUP(データ整理_活動記録!I283,【選択肢】!$U$3:$V$74,2,),""),"")</f>
        <v/>
      </c>
      <c r="I283" t="str">
        <f ca="1">IF(COUNTIF(データ整理_活動記録!$F$2:'データ整理_活動記録'!$F283,"この線より上に行を挿入してください。")=0,IFERROR(VLOOKUP(データ整理_活動記録!J283,【選択肢】!$U$3:$V$74,2,),""),"")</f>
        <v/>
      </c>
      <c r="J283" t="str">
        <f ca="1">IF(COUNTIF(データ整理_活動記録!$F$2:'データ整理_活動記録'!$F283,"この線より上に行を挿入してください。")=0,IFERROR(VLOOKUP(データ整理_活動記録!K283,【選択肢】!$U$3:$V$74,2,),""),"")</f>
        <v/>
      </c>
      <c r="K283" t="str">
        <f ca="1">IF(COUNTIF(データ整理_活動記録!$F$2:'データ整理_活動記録'!$F283,"この線より上に行を挿入してください。")=0,IFERROR(VLOOKUP(データ整理_活動記録!L283,【選択肢】!$U$3:$V$74,2,),""),"")</f>
        <v/>
      </c>
      <c r="L283" t="str">
        <f ca="1">IF(COUNTIF(データ整理_活動記録!$F$2:'データ整理_活動記録'!$F283,"この線より上に行を挿入してください。")=0,IFERROR(VLOOKUP(データ整理_活動記録!M283,【選択肢】!$U$3:$V$74,2,),""),"")</f>
        <v/>
      </c>
      <c r="M283" t="str">
        <f ca="1">IF(COUNTIF(データ整理_活動記録!$F$2:'データ整理_活動記録'!$F283,"この線より上に行を挿入してください。")=0,データ整理_活動記録!N283,"")</f>
        <v/>
      </c>
    </row>
    <row r="284" spans="1:13" x14ac:dyDescent="0.15">
      <c r="A284" s="868" t="str">
        <f ca="1">IF(COUNTIF(データ整理_活動記録!$F$2:'データ整理_活動記録'!$F284,"この線より上に行を挿入してください。")=0,データ整理_活動記録!$B284,"")</f>
        <v/>
      </c>
      <c r="B284" s="997" t="str">
        <f ca="1">IF(COUNTIF(データ整理_活動記録!$F$2:'データ整理_活動記録'!$F284,"この線より上に行を挿入してください。")=0,データ整理_活動記録!$C284,"")</f>
        <v/>
      </c>
      <c r="C284" t="str">
        <f ca="1">IF(COUNTIF(データ整理_活動記録!$F$2:'データ整理_活動記録'!$F284,"この線より上に行を挿入してください。")=0,データ整理_活動記録!D284,"")</f>
        <v/>
      </c>
      <c r="D284" t="str">
        <f ca="1">IF(COUNTIF(データ整理_活動記録!$F$2:'データ整理_活動記録'!$F284,"この線より上に行を挿入してください。")=0,データ整理_活動記録!E284,"")</f>
        <v/>
      </c>
      <c r="E284" t="str">
        <f ca="1">IF(COUNTIF(データ整理_活動記録!$F$2:'データ整理_活動記録'!$F284,"この線より上に行を挿入してください。")=0,データ整理_活動記録!F284,"")</f>
        <v/>
      </c>
      <c r="F284" t="str">
        <f ca="1">IF(COUNTIF(データ整理_活動記録!$F$2:'データ整理_活動記録'!$F284,"この線より上に行を挿入してください。")=0,IFERROR(VLOOKUP(データ整理_活動記録!G284,【選択肢】!$U$3:$V$74,2,),""),"")</f>
        <v/>
      </c>
      <c r="G284" t="str">
        <f ca="1">IF(COUNTIF(データ整理_活動記録!$F$2:'データ整理_活動記録'!$F284,"この線より上に行を挿入してください。")=0,データ整理_活動記録!H284,"")</f>
        <v/>
      </c>
      <c r="H284" t="str">
        <f ca="1">IF(COUNTIF(データ整理_活動記録!$F$2:'データ整理_活動記録'!$F284,"この線より上に行を挿入してください。")=0,IFERROR(VLOOKUP(データ整理_活動記録!I284,【選択肢】!$U$3:$V$74,2,),""),"")</f>
        <v/>
      </c>
      <c r="I284" t="str">
        <f ca="1">IF(COUNTIF(データ整理_活動記録!$F$2:'データ整理_活動記録'!$F284,"この線より上に行を挿入してください。")=0,IFERROR(VLOOKUP(データ整理_活動記録!J284,【選択肢】!$U$3:$V$74,2,),""),"")</f>
        <v/>
      </c>
      <c r="J284" t="str">
        <f ca="1">IF(COUNTIF(データ整理_活動記録!$F$2:'データ整理_活動記録'!$F284,"この線より上に行を挿入してください。")=0,IFERROR(VLOOKUP(データ整理_活動記録!K284,【選択肢】!$U$3:$V$74,2,),""),"")</f>
        <v/>
      </c>
      <c r="K284" t="str">
        <f ca="1">IF(COUNTIF(データ整理_活動記録!$F$2:'データ整理_活動記録'!$F284,"この線より上に行を挿入してください。")=0,IFERROR(VLOOKUP(データ整理_活動記録!L284,【選択肢】!$U$3:$V$74,2,),""),"")</f>
        <v/>
      </c>
      <c r="L284" t="str">
        <f ca="1">IF(COUNTIF(データ整理_活動記録!$F$2:'データ整理_活動記録'!$F284,"この線より上に行を挿入してください。")=0,IFERROR(VLOOKUP(データ整理_活動記録!M284,【選択肢】!$U$3:$V$74,2,),""),"")</f>
        <v/>
      </c>
      <c r="M284" t="str">
        <f ca="1">IF(COUNTIF(データ整理_活動記録!$F$2:'データ整理_活動記録'!$F284,"この線より上に行を挿入してください。")=0,データ整理_活動記録!N284,"")</f>
        <v/>
      </c>
    </row>
    <row r="285" spans="1:13" x14ac:dyDescent="0.15">
      <c r="A285" s="868" t="str">
        <f ca="1">IF(COUNTIF(データ整理_活動記録!$F$2:'データ整理_活動記録'!$F285,"この線より上に行を挿入してください。")=0,データ整理_活動記録!$B285,"")</f>
        <v/>
      </c>
      <c r="B285" s="997" t="str">
        <f ca="1">IF(COUNTIF(データ整理_活動記録!$F$2:'データ整理_活動記録'!$F285,"この線より上に行を挿入してください。")=0,データ整理_活動記録!$C285,"")</f>
        <v/>
      </c>
      <c r="C285" t="str">
        <f ca="1">IF(COUNTIF(データ整理_活動記録!$F$2:'データ整理_活動記録'!$F285,"この線より上に行を挿入してください。")=0,データ整理_活動記録!D285,"")</f>
        <v/>
      </c>
      <c r="D285" t="str">
        <f ca="1">IF(COUNTIF(データ整理_活動記録!$F$2:'データ整理_活動記録'!$F285,"この線より上に行を挿入してください。")=0,データ整理_活動記録!E285,"")</f>
        <v/>
      </c>
      <c r="E285" t="str">
        <f ca="1">IF(COUNTIF(データ整理_活動記録!$F$2:'データ整理_活動記録'!$F285,"この線より上に行を挿入してください。")=0,データ整理_活動記録!F285,"")</f>
        <v/>
      </c>
      <c r="F285" t="str">
        <f ca="1">IF(COUNTIF(データ整理_活動記録!$F$2:'データ整理_活動記録'!$F285,"この線より上に行を挿入してください。")=0,IFERROR(VLOOKUP(データ整理_活動記録!G285,【選択肢】!$U$3:$V$74,2,),""),"")</f>
        <v/>
      </c>
      <c r="G285" t="str">
        <f ca="1">IF(COUNTIF(データ整理_活動記録!$F$2:'データ整理_活動記録'!$F285,"この線より上に行を挿入してください。")=0,データ整理_活動記録!H285,"")</f>
        <v/>
      </c>
      <c r="H285" t="str">
        <f ca="1">IF(COUNTIF(データ整理_活動記録!$F$2:'データ整理_活動記録'!$F285,"この線より上に行を挿入してください。")=0,IFERROR(VLOOKUP(データ整理_活動記録!I285,【選択肢】!$U$3:$V$74,2,),""),"")</f>
        <v/>
      </c>
      <c r="I285" t="str">
        <f ca="1">IF(COUNTIF(データ整理_活動記録!$F$2:'データ整理_活動記録'!$F285,"この線より上に行を挿入してください。")=0,IFERROR(VLOOKUP(データ整理_活動記録!J285,【選択肢】!$U$3:$V$74,2,),""),"")</f>
        <v/>
      </c>
      <c r="J285" t="str">
        <f ca="1">IF(COUNTIF(データ整理_活動記録!$F$2:'データ整理_活動記録'!$F285,"この線より上に行を挿入してください。")=0,IFERROR(VLOOKUP(データ整理_活動記録!K285,【選択肢】!$U$3:$V$74,2,),""),"")</f>
        <v/>
      </c>
      <c r="K285" t="str">
        <f ca="1">IF(COUNTIF(データ整理_活動記録!$F$2:'データ整理_活動記録'!$F285,"この線より上に行を挿入してください。")=0,IFERROR(VLOOKUP(データ整理_活動記録!L285,【選択肢】!$U$3:$V$74,2,),""),"")</f>
        <v/>
      </c>
      <c r="L285" t="str">
        <f ca="1">IF(COUNTIF(データ整理_活動記録!$F$2:'データ整理_活動記録'!$F285,"この線より上に行を挿入してください。")=0,IFERROR(VLOOKUP(データ整理_活動記録!M285,【選択肢】!$U$3:$V$74,2,),""),"")</f>
        <v/>
      </c>
      <c r="M285" t="str">
        <f ca="1">IF(COUNTIF(データ整理_活動記録!$F$2:'データ整理_活動記録'!$F285,"この線より上に行を挿入してください。")=0,データ整理_活動記録!N285,"")</f>
        <v/>
      </c>
    </row>
    <row r="286" spans="1:13" x14ac:dyDescent="0.15">
      <c r="A286" s="868" t="str">
        <f ca="1">IF(COUNTIF(データ整理_活動記録!$F$2:'データ整理_活動記録'!$F286,"この線より上に行を挿入してください。")=0,データ整理_活動記録!$B286,"")</f>
        <v/>
      </c>
      <c r="B286" s="997" t="str">
        <f ca="1">IF(COUNTIF(データ整理_活動記録!$F$2:'データ整理_活動記録'!$F286,"この線より上に行を挿入してください。")=0,データ整理_活動記録!$C286,"")</f>
        <v/>
      </c>
      <c r="C286" t="str">
        <f ca="1">IF(COUNTIF(データ整理_活動記録!$F$2:'データ整理_活動記録'!$F286,"この線より上に行を挿入してください。")=0,データ整理_活動記録!D286,"")</f>
        <v/>
      </c>
      <c r="D286" t="str">
        <f ca="1">IF(COUNTIF(データ整理_活動記録!$F$2:'データ整理_活動記録'!$F286,"この線より上に行を挿入してください。")=0,データ整理_活動記録!E286,"")</f>
        <v/>
      </c>
      <c r="E286" t="str">
        <f ca="1">IF(COUNTIF(データ整理_活動記録!$F$2:'データ整理_活動記録'!$F286,"この線より上に行を挿入してください。")=0,データ整理_活動記録!F286,"")</f>
        <v/>
      </c>
      <c r="F286" t="str">
        <f ca="1">IF(COUNTIF(データ整理_活動記録!$F$2:'データ整理_活動記録'!$F286,"この線より上に行を挿入してください。")=0,IFERROR(VLOOKUP(データ整理_活動記録!G286,【選択肢】!$U$3:$V$74,2,),""),"")</f>
        <v/>
      </c>
      <c r="G286" t="str">
        <f ca="1">IF(COUNTIF(データ整理_活動記録!$F$2:'データ整理_活動記録'!$F286,"この線より上に行を挿入してください。")=0,データ整理_活動記録!H286,"")</f>
        <v/>
      </c>
      <c r="H286" t="str">
        <f ca="1">IF(COUNTIF(データ整理_活動記録!$F$2:'データ整理_活動記録'!$F286,"この線より上に行を挿入してください。")=0,IFERROR(VLOOKUP(データ整理_活動記録!I286,【選択肢】!$U$3:$V$74,2,),""),"")</f>
        <v/>
      </c>
      <c r="I286" t="str">
        <f ca="1">IF(COUNTIF(データ整理_活動記録!$F$2:'データ整理_活動記録'!$F286,"この線より上に行を挿入してください。")=0,IFERROR(VLOOKUP(データ整理_活動記録!J286,【選択肢】!$U$3:$V$74,2,),""),"")</f>
        <v/>
      </c>
      <c r="J286" t="str">
        <f ca="1">IF(COUNTIF(データ整理_活動記録!$F$2:'データ整理_活動記録'!$F286,"この線より上に行を挿入してください。")=0,IFERROR(VLOOKUP(データ整理_活動記録!K286,【選択肢】!$U$3:$V$74,2,),""),"")</f>
        <v/>
      </c>
      <c r="K286" t="str">
        <f ca="1">IF(COUNTIF(データ整理_活動記録!$F$2:'データ整理_活動記録'!$F286,"この線より上に行を挿入してください。")=0,IFERROR(VLOOKUP(データ整理_活動記録!L286,【選択肢】!$U$3:$V$74,2,),""),"")</f>
        <v/>
      </c>
      <c r="L286" t="str">
        <f ca="1">IF(COUNTIF(データ整理_活動記録!$F$2:'データ整理_活動記録'!$F286,"この線より上に行を挿入してください。")=0,IFERROR(VLOOKUP(データ整理_活動記録!M286,【選択肢】!$U$3:$V$74,2,),""),"")</f>
        <v/>
      </c>
      <c r="M286" t="str">
        <f ca="1">IF(COUNTIF(データ整理_活動記録!$F$2:'データ整理_活動記録'!$F286,"この線より上に行を挿入してください。")=0,データ整理_活動記録!N286,"")</f>
        <v/>
      </c>
    </row>
    <row r="287" spans="1:13" x14ac:dyDescent="0.15">
      <c r="A287" s="868" t="str">
        <f ca="1">IF(COUNTIF(データ整理_活動記録!$F$2:'データ整理_活動記録'!$F287,"この線より上に行を挿入してください。")=0,データ整理_活動記録!$B287,"")</f>
        <v/>
      </c>
      <c r="B287" s="997" t="str">
        <f ca="1">IF(COUNTIF(データ整理_活動記録!$F$2:'データ整理_活動記録'!$F287,"この線より上に行を挿入してください。")=0,データ整理_活動記録!$C287,"")</f>
        <v/>
      </c>
      <c r="C287" t="str">
        <f ca="1">IF(COUNTIF(データ整理_活動記録!$F$2:'データ整理_活動記録'!$F287,"この線より上に行を挿入してください。")=0,データ整理_活動記録!D287,"")</f>
        <v/>
      </c>
      <c r="D287" t="str">
        <f ca="1">IF(COUNTIF(データ整理_活動記録!$F$2:'データ整理_活動記録'!$F287,"この線より上に行を挿入してください。")=0,データ整理_活動記録!E287,"")</f>
        <v/>
      </c>
      <c r="E287" t="str">
        <f ca="1">IF(COUNTIF(データ整理_活動記録!$F$2:'データ整理_活動記録'!$F287,"この線より上に行を挿入してください。")=0,データ整理_活動記録!F287,"")</f>
        <v/>
      </c>
      <c r="F287" t="str">
        <f ca="1">IF(COUNTIF(データ整理_活動記録!$F$2:'データ整理_活動記録'!$F287,"この線より上に行を挿入してください。")=0,IFERROR(VLOOKUP(データ整理_活動記録!G287,【選択肢】!$U$3:$V$74,2,),""),"")</f>
        <v/>
      </c>
      <c r="G287" t="str">
        <f ca="1">IF(COUNTIF(データ整理_活動記録!$F$2:'データ整理_活動記録'!$F287,"この線より上に行を挿入してください。")=0,データ整理_活動記録!H287,"")</f>
        <v/>
      </c>
      <c r="H287" t="str">
        <f ca="1">IF(COUNTIF(データ整理_活動記録!$F$2:'データ整理_活動記録'!$F287,"この線より上に行を挿入してください。")=0,IFERROR(VLOOKUP(データ整理_活動記録!I287,【選択肢】!$U$3:$V$74,2,),""),"")</f>
        <v/>
      </c>
      <c r="I287" t="str">
        <f ca="1">IF(COUNTIF(データ整理_活動記録!$F$2:'データ整理_活動記録'!$F287,"この線より上に行を挿入してください。")=0,IFERROR(VLOOKUP(データ整理_活動記録!J287,【選択肢】!$U$3:$V$74,2,),""),"")</f>
        <v/>
      </c>
      <c r="J287" t="str">
        <f ca="1">IF(COUNTIF(データ整理_活動記録!$F$2:'データ整理_活動記録'!$F287,"この線より上に行を挿入してください。")=0,IFERROR(VLOOKUP(データ整理_活動記録!K287,【選択肢】!$U$3:$V$74,2,),""),"")</f>
        <v/>
      </c>
      <c r="K287" t="str">
        <f ca="1">IF(COUNTIF(データ整理_活動記録!$F$2:'データ整理_活動記録'!$F287,"この線より上に行を挿入してください。")=0,IFERROR(VLOOKUP(データ整理_活動記録!L287,【選択肢】!$U$3:$V$74,2,),""),"")</f>
        <v/>
      </c>
      <c r="L287" t="str">
        <f ca="1">IF(COUNTIF(データ整理_活動記録!$F$2:'データ整理_活動記録'!$F287,"この線より上に行を挿入してください。")=0,IFERROR(VLOOKUP(データ整理_活動記録!M287,【選択肢】!$U$3:$V$74,2,),""),"")</f>
        <v/>
      </c>
      <c r="M287" t="str">
        <f ca="1">IF(COUNTIF(データ整理_活動記録!$F$2:'データ整理_活動記録'!$F287,"この線より上に行を挿入してください。")=0,データ整理_活動記録!N287,"")</f>
        <v/>
      </c>
    </row>
    <row r="288" spans="1:13" x14ac:dyDescent="0.15">
      <c r="A288" s="868" t="str">
        <f ca="1">IF(COUNTIF(データ整理_活動記録!$F$2:'データ整理_活動記録'!$F288,"この線より上に行を挿入してください。")=0,データ整理_活動記録!$B288,"")</f>
        <v/>
      </c>
      <c r="B288" s="997" t="str">
        <f ca="1">IF(COUNTIF(データ整理_活動記録!$F$2:'データ整理_活動記録'!$F288,"この線より上に行を挿入してください。")=0,データ整理_活動記録!$C288,"")</f>
        <v/>
      </c>
      <c r="C288" t="str">
        <f ca="1">IF(COUNTIF(データ整理_活動記録!$F$2:'データ整理_活動記録'!$F288,"この線より上に行を挿入してください。")=0,データ整理_活動記録!D288,"")</f>
        <v/>
      </c>
      <c r="D288" t="str">
        <f ca="1">IF(COUNTIF(データ整理_活動記録!$F$2:'データ整理_活動記録'!$F288,"この線より上に行を挿入してください。")=0,データ整理_活動記録!E288,"")</f>
        <v/>
      </c>
      <c r="E288" t="str">
        <f ca="1">IF(COUNTIF(データ整理_活動記録!$F$2:'データ整理_活動記録'!$F288,"この線より上に行を挿入してください。")=0,データ整理_活動記録!F288,"")</f>
        <v/>
      </c>
      <c r="F288" t="str">
        <f ca="1">IF(COUNTIF(データ整理_活動記録!$F$2:'データ整理_活動記録'!$F288,"この線より上に行を挿入してください。")=0,IFERROR(VLOOKUP(データ整理_活動記録!G288,【選択肢】!$U$3:$V$74,2,),""),"")</f>
        <v/>
      </c>
      <c r="G288" t="str">
        <f ca="1">IF(COUNTIF(データ整理_活動記録!$F$2:'データ整理_活動記録'!$F288,"この線より上に行を挿入してください。")=0,データ整理_活動記録!H288,"")</f>
        <v/>
      </c>
      <c r="H288" t="str">
        <f ca="1">IF(COUNTIF(データ整理_活動記録!$F$2:'データ整理_活動記録'!$F288,"この線より上に行を挿入してください。")=0,IFERROR(VLOOKUP(データ整理_活動記録!I288,【選択肢】!$U$3:$V$74,2,),""),"")</f>
        <v/>
      </c>
      <c r="I288" t="str">
        <f ca="1">IF(COUNTIF(データ整理_活動記録!$F$2:'データ整理_活動記録'!$F288,"この線より上に行を挿入してください。")=0,IFERROR(VLOOKUP(データ整理_活動記録!J288,【選択肢】!$U$3:$V$74,2,),""),"")</f>
        <v/>
      </c>
      <c r="J288" t="str">
        <f ca="1">IF(COUNTIF(データ整理_活動記録!$F$2:'データ整理_活動記録'!$F288,"この線より上に行を挿入してください。")=0,IFERROR(VLOOKUP(データ整理_活動記録!K288,【選択肢】!$U$3:$V$74,2,),""),"")</f>
        <v/>
      </c>
      <c r="K288" t="str">
        <f ca="1">IF(COUNTIF(データ整理_活動記録!$F$2:'データ整理_活動記録'!$F288,"この線より上に行を挿入してください。")=0,IFERROR(VLOOKUP(データ整理_活動記録!L288,【選択肢】!$U$3:$V$74,2,),""),"")</f>
        <v/>
      </c>
      <c r="L288" t="str">
        <f ca="1">IF(COUNTIF(データ整理_活動記録!$F$2:'データ整理_活動記録'!$F288,"この線より上に行を挿入してください。")=0,IFERROR(VLOOKUP(データ整理_活動記録!M288,【選択肢】!$U$3:$V$74,2,),""),"")</f>
        <v/>
      </c>
      <c r="M288" t="str">
        <f ca="1">IF(COUNTIF(データ整理_活動記録!$F$2:'データ整理_活動記録'!$F288,"この線より上に行を挿入してください。")=0,データ整理_活動記録!N288,"")</f>
        <v/>
      </c>
    </row>
    <row r="289" spans="1:13" x14ac:dyDescent="0.15">
      <c r="A289" s="868" t="str">
        <f ca="1">IF(COUNTIF(データ整理_活動記録!$F$2:'データ整理_活動記録'!$F289,"この線より上に行を挿入してください。")=0,データ整理_活動記録!$B289,"")</f>
        <v/>
      </c>
      <c r="B289" s="997" t="str">
        <f ca="1">IF(COUNTIF(データ整理_活動記録!$F$2:'データ整理_活動記録'!$F289,"この線より上に行を挿入してください。")=0,データ整理_活動記録!$C289,"")</f>
        <v/>
      </c>
      <c r="C289" t="str">
        <f ca="1">IF(COUNTIF(データ整理_活動記録!$F$2:'データ整理_活動記録'!$F289,"この線より上に行を挿入してください。")=0,データ整理_活動記録!D289,"")</f>
        <v/>
      </c>
      <c r="D289" t="str">
        <f ca="1">IF(COUNTIF(データ整理_活動記録!$F$2:'データ整理_活動記録'!$F289,"この線より上に行を挿入してください。")=0,データ整理_活動記録!E289,"")</f>
        <v/>
      </c>
      <c r="E289" t="str">
        <f ca="1">IF(COUNTIF(データ整理_活動記録!$F$2:'データ整理_活動記録'!$F289,"この線より上に行を挿入してください。")=0,データ整理_活動記録!F289,"")</f>
        <v/>
      </c>
      <c r="F289" t="str">
        <f ca="1">IF(COUNTIF(データ整理_活動記録!$F$2:'データ整理_活動記録'!$F289,"この線より上に行を挿入してください。")=0,IFERROR(VLOOKUP(データ整理_活動記録!G289,【選択肢】!$U$3:$V$74,2,),""),"")</f>
        <v/>
      </c>
      <c r="G289" t="str">
        <f ca="1">IF(COUNTIF(データ整理_活動記録!$F$2:'データ整理_活動記録'!$F289,"この線より上に行を挿入してください。")=0,データ整理_活動記録!H289,"")</f>
        <v/>
      </c>
      <c r="H289" t="str">
        <f ca="1">IF(COUNTIF(データ整理_活動記録!$F$2:'データ整理_活動記録'!$F289,"この線より上に行を挿入してください。")=0,IFERROR(VLOOKUP(データ整理_活動記録!I289,【選択肢】!$U$3:$V$74,2,),""),"")</f>
        <v/>
      </c>
      <c r="I289" t="str">
        <f ca="1">IF(COUNTIF(データ整理_活動記録!$F$2:'データ整理_活動記録'!$F289,"この線より上に行を挿入してください。")=0,IFERROR(VLOOKUP(データ整理_活動記録!J289,【選択肢】!$U$3:$V$74,2,),""),"")</f>
        <v/>
      </c>
      <c r="J289" t="str">
        <f ca="1">IF(COUNTIF(データ整理_活動記録!$F$2:'データ整理_活動記録'!$F289,"この線より上に行を挿入してください。")=0,IFERROR(VLOOKUP(データ整理_活動記録!K289,【選択肢】!$U$3:$V$74,2,),""),"")</f>
        <v/>
      </c>
      <c r="K289" t="str">
        <f ca="1">IF(COUNTIF(データ整理_活動記録!$F$2:'データ整理_活動記録'!$F289,"この線より上に行を挿入してください。")=0,IFERROR(VLOOKUP(データ整理_活動記録!L289,【選択肢】!$U$3:$V$74,2,),""),"")</f>
        <v/>
      </c>
      <c r="L289" t="str">
        <f ca="1">IF(COUNTIF(データ整理_活動記録!$F$2:'データ整理_活動記録'!$F289,"この線より上に行を挿入してください。")=0,IFERROR(VLOOKUP(データ整理_活動記録!M289,【選択肢】!$U$3:$V$74,2,),""),"")</f>
        <v/>
      </c>
      <c r="M289" t="str">
        <f ca="1">IF(COUNTIF(データ整理_活動記録!$F$2:'データ整理_活動記録'!$F289,"この線より上に行を挿入してください。")=0,データ整理_活動記録!N289,"")</f>
        <v/>
      </c>
    </row>
    <row r="290" spans="1:13" x14ac:dyDescent="0.15">
      <c r="A290" s="868" t="str">
        <f ca="1">IF(COUNTIF(データ整理_活動記録!$F$2:'データ整理_活動記録'!$F290,"この線より上に行を挿入してください。")=0,データ整理_活動記録!$B290,"")</f>
        <v/>
      </c>
      <c r="B290" s="997" t="str">
        <f ca="1">IF(COUNTIF(データ整理_活動記録!$F$2:'データ整理_活動記録'!$F290,"この線より上に行を挿入してください。")=0,データ整理_活動記録!$C290,"")</f>
        <v/>
      </c>
      <c r="C290" t="str">
        <f ca="1">IF(COUNTIF(データ整理_活動記録!$F$2:'データ整理_活動記録'!$F290,"この線より上に行を挿入してください。")=0,データ整理_活動記録!D290,"")</f>
        <v/>
      </c>
      <c r="D290" t="str">
        <f ca="1">IF(COUNTIF(データ整理_活動記録!$F$2:'データ整理_活動記録'!$F290,"この線より上に行を挿入してください。")=0,データ整理_活動記録!E290,"")</f>
        <v/>
      </c>
      <c r="E290" t="str">
        <f ca="1">IF(COUNTIF(データ整理_活動記録!$F$2:'データ整理_活動記録'!$F290,"この線より上に行を挿入してください。")=0,データ整理_活動記録!F290,"")</f>
        <v/>
      </c>
      <c r="F290" t="str">
        <f ca="1">IF(COUNTIF(データ整理_活動記録!$F$2:'データ整理_活動記録'!$F290,"この線より上に行を挿入してください。")=0,IFERROR(VLOOKUP(データ整理_活動記録!G290,【選択肢】!$U$3:$V$74,2,),""),"")</f>
        <v/>
      </c>
      <c r="G290" t="str">
        <f ca="1">IF(COUNTIF(データ整理_活動記録!$F$2:'データ整理_活動記録'!$F290,"この線より上に行を挿入してください。")=0,データ整理_活動記録!H290,"")</f>
        <v/>
      </c>
      <c r="H290" t="str">
        <f ca="1">IF(COUNTIF(データ整理_活動記録!$F$2:'データ整理_活動記録'!$F290,"この線より上に行を挿入してください。")=0,IFERROR(VLOOKUP(データ整理_活動記録!I290,【選択肢】!$U$3:$V$74,2,),""),"")</f>
        <v/>
      </c>
      <c r="I290" t="str">
        <f ca="1">IF(COUNTIF(データ整理_活動記録!$F$2:'データ整理_活動記録'!$F290,"この線より上に行を挿入してください。")=0,IFERROR(VLOOKUP(データ整理_活動記録!J290,【選択肢】!$U$3:$V$74,2,),""),"")</f>
        <v/>
      </c>
      <c r="J290" t="str">
        <f ca="1">IF(COUNTIF(データ整理_活動記録!$F$2:'データ整理_活動記録'!$F290,"この線より上に行を挿入してください。")=0,IFERROR(VLOOKUP(データ整理_活動記録!K290,【選択肢】!$U$3:$V$74,2,),""),"")</f>
        <v/>
      </c>
      <c r="K290" t="str">
        <f ca="1">IF(COUNTIF(データ整理_活動記録!$F$2:'データ整理_活動記録'!$F290,"この線より上に行を挿入してください。")=0,IFERROR(VLOOKUP(データ整理_活動記録!L290,【選択肢】!$U$3:$V$74,2,),""),"")</f>
        <v/>
      </c>
      <c r="L290" t="str">
        <f ca="1">IF(COUNTIF(データ整理_活動記録!$F$2:'データ整理_活動記録'!$F290,"この線より上に行を挿入してください。")=0,IFERROR(VLOOKUP(データ整理_活動記録!M290,【選択肢】!$U$3:$V$74,2,),""),"")</f>
        <v/>
      </c>
      <c r="M290" t="str">
        <f ca="1">IF(COUNTIF(データ整理_活動記録!$F$2:'データ整理_活動記録'!$F290,"この線より上に行を挿入してください。")=0,データ整理_活動記録!N290,"")</f>
        <v/>
      </c>
    </row>
    <row r="291" spans="1:13" x14ac:dyDescent="0.15">
      <c r="A291" s="868" t="str">
        <f ca="1">IF(COUNTIF(データ整理_活動記録!$F$2:'データ整理_活動記録'!$F291,"この線より上に行を挿入してください。")=0,データ整理_活動記録!$B291,"")</f>
        <v/>
      </c>
      <c r="B291" s="997" t="str">
        <f ca="1">IF(COUNTIF(データ整理_活動記録!$F$2:'データ整理_活動記録'!$F291,"この線より上に行を挿入してください。")=0,データ整理_活動記録!$C291,"")</f>
        <v/>
      </c>
      <c r="C291" t="str">
        <f ca="1">IF(COUNTIF(データ整理_活動記録!$F$2:'データ整理_活動記録'!$F291,"この線より上に行を挿入してください。")=0,データ整理_活動記録!D291,"")</f>
        <v/>
      </c>
      <c r="D291" t="str">
        <f ca="1">IF(COUNTIF(データ整理_活動記録!$F$2:'データ整理_活動記録'!$F291,"この線より上に行を挿入してください。")=0,データ整理_活動記録!E291,"")</f>
        <v/>
      </c>
      <c r="E291" t="str">
        <f ca="1">IF(COUNTIF(データ整理_活動記録!$F$2:'データ整理_活動記録'!$F291,"この線より上に行を挿入してください。")=0,データ整理_活動記録!F291,"")</f>
        <v/>
      </c>
      <c r="F291" t="str">
        <f ca="1">IF(COUNTIF(データ整理_活動記録!$F$2:'データ整理_活動記録'!$F291,"この線より上に行を挿入してください。")=0,IFERROR(VLOOKUP(データ整理_活動記録!G291,【選択肢】!$U$3:$V$74,2,),""),"")</f>
        <v/>
      </c>
      <c r="G291" t="str">
        <f ca="1">IF(COUNTIF(データ整理_活動記録!$F$2:'データ整理_活動記録'!$F291,"この線より上に行を挿入してください。")=0,データ整理_活動記録!H291,"")</f>
        <v/>
      </c>
      <c r="H291" t="str">
        <f ca="1">IF(COUNTIF(データ整理_活動記録!$F$2:'データ整理_活動記録'!$F291,"この線より上に行を挿入してください。")=0,IFERROR(VLOOKUP(データ整理_活動記録!I291,【選択肢】!$U$3:$V$74,2,),""),"")</f>
        <v/>
      </c>
      <c r="I291" t="str">
        <f ca="1">IF(COUNTIF(データ整理_活動記録!$F$2:'データ整理_活動記録'!$F291,"この線より上に行を挿入してください。")=0,IFERROR(VLOOKUP(データ整理_活動記録!J291,【選択肢】!$U$3:$V$74,2,),""),"")</f>
        <v/>
      </c>
      <c r="J291" t="str">
        <f ca="1">IF(COUNTIF(データ整理_活動記録!$F$2:'データ整理_活動記録'!$F291,"この線より上に行を挿入してください。")=0,IFERROR(VLOOKUP(データ整理_活動記録!K291,【選択肢】!$U$3:$V$74,2,),""),"")</f>
        <v/>
      </c>
      <c r="K291" t="str">
        <f ca="1">IF(COUNTIF(データ整理_活動記録!$F$2:'データ整理_活動記録'!$F291,"この線より上に行を挿入してください。")=0,IFERROR(VLOOKUP(データ整理_活動記録!L291,【選択肢】!$U$3:$V$74,2,),""),"")</f>
        <v/>
      </c>
      <c r="L291" t="str">
        <f ca="1">IF(COUNTIF(データ整理_活動記録!$F$2:'データ整理_活動記録'!$F291,"この線より上に行を挿入してください。")=0,IFERROR(VLOOKUP(データ整理_活動記録!M291,【選択肢】!$U$3:$V$74,2,),""),"")</f>
        <v/>
      </c>
      <c r="M291" t="str">
        <f ca="1">IF(COUNTIF(データ整理_活動記録!$F$2:'データ整理_活動記録'!$F291,"この線より上に行を挿入してください。")=0,データ整理_活動記録!N291,"")</f>
        <v/>
      </c>
    </row>
    <row r="292" spans="1:13" x14ac:dyDescent="0.15">
      <c r="A292" s="868" t="str">
        <f ca="1">IF(COUNTIF(データ整理_活動記録!$F$2:'データ整理_活動記録'!$F292,"この線より上に行を挿入してください。")=0,データ整理_活動記録!$B292,"")</f>
        <v/>
      </c>
      <c r="B292" s="997" t="str">
        <f ca="1">IF(COUNTIF(データ整理_活動記録!$F$2:'データ整理_活動記録'!$F292,"この線より上に行を挿入してください。")=0,データ整理_活動記録!$C292,"")</f>
        <v/>
      </c>
      <c r="C292" t="str">
        <f ca="1">IF(COUNTIF(データ整理_活動記録!$F$2:'データ整理_活動記録'!$F292,"この線より上に行を挿入してください。")=0,データ整理_活動記録!D292,"")</f>
        <v/>
      </c>
      <c r="D292" t="str">
        <f ca="1">IF(COUNTIF(データ整理_活動記録!$F$2:'データ整理_活動記録'!$F292,"この線より上に行を挿入してください。")=0,データ整理_活動記録!E292,"")</f>
        <v/>
      </c>
      <c r="E292" t="str">
        <f ca="1">IF(COUNTIF(データ整理_活動記録!$F$2:'データ整理_活動記録'!$F292,"この線より上に行を挿入してください。")=0,データ整理_活動記録!F292,"")</f>
        <v/>
      </c>
      <c r="F292" t="str">
        <f ca="1">IF(COUNTIF(データ整理_活動記録!$F$2:'データ整理_活動記録'!$F292,"この線より上に行を挿入してください。")=0,IFERROR(VLOOKUP(データ整理_活動記録!G292,【選択肢】!$U$3:$V$74,2,),""),"")</f>
        <v/>
      </c>
      <c r="G292" t="str">
        <f ca="1">IF(COUNTIF(データ整理_活動記録!$F$2:'データ整理_活動記録'!$F292,"この線より上に行を挿入してください。")=0,データ整理_活動記録!H292,"")</f>
        <v/>
      </c>
      <c r="H292" t="str">
        <f ca="1">IF(COUNTIF(データ整理_活動記録!$F$2:'データ整理_活動記録'!$F292,"この線より上に行を挿入してください。")=0,IFERROR(VLOOKUP(データ整理_活動記録!I292,【選択肢】!$U$3:$V$74,2,),""),"")</f>
        <v/>
      </c>
      <c r="I292" t="str">
        <f ca="1">IF(COUNTIF(データ整理_活動記録!$F$2:'データ整理_活動記録'!$F292,"この線より上に行を挿入してください。")=0,IFERROR(VLOOKUP(データ整理_活動記録!J292,【選択肢】!$U$3:$V$74,2,),""),"")</f>
        <v/>
      </c>
      <c r="J292" t="str">
        <f ca="1">IF(COUNTIF(データ整理_活動記録!$F$2:'データ整理_活動記録'!$F292,"この線より上に行を挿入してください。")=0,IFERROR(VLOOKUP(データ整理_活動記録!K292,【選択肢】!$U$3:$V$74,2,),""),"")</f>
        <v/>
      </c>
      <c r="K292" t="str">
        <f ca="1">IF(COUNTIF(データ整理_活動記録!$F$2:'データ整理_活動記録'!$F292,"この線より上に行を挿入してください。")=0,IFERROR(VLOOKUP(データ整理_活動記録!L292,【選択肢】!$U$3:$V$74,2,),""),"")</f>
        <v/>
      </c>
      <c r="L292" t="str">
        <f ca="1">IF(COUNTIF(データ整理_活動記録!$F$2:'データ整理_活動記録'!$F292,"この線より上に行を挿入してください。")=0,IFERROR(VLOOKUP(データ整理_活動記録!M292,【選択肢】!$U$3:$V$74,2,),""),"")</f>
        <v/>
      </c>
      <c r="M292" t="str">
        <f ca="1">IF(COUNTIF(データ整理_活動記録!$F$2:'データ整理_活動記録'!$F292,"この線より上に行を挿入してください。")=0,データ整理_活動記録!N292,"")</f>
        <v/>
      </c>
    </row>
    <row r="293" spans="1:13" x14ac:dyDescent="0.15">
      <c r="A293" s="868" t="str">
        <f ca="1">IF(COUNTIF(データ整理_活動記録!$F$2:'データ整理_活動記録'!$F293,"この線より上に行を挿入してください。")=0,データ整理_活動記録!$B293,"")</f>
        <v/>
      </c>
      <c r="B293" s="997" t="str">
        <f ca="1">IF(COUNTIF(データ整理_活動記録!$F$2:'データ整理_活動記録'!$F293,"この線より上に行を挿入してください。")=0,データ整理_活動記録!$C293,"")</f>
        <v/>
      </c>
      <c r="C293" t="str">
        <f ca="1">IF(COUNTIF(データ整理_活動記録!$F$2:'データ整理_活動記録'!$F293,"この線より上に行を挿入してください。")=0,データ整理_活動記録!D293,"")</f>
        <v/>
      </c>
      <c r="D293" t="str">
        <f ca="1">IF(COUNTIF(データ整理_活動記録!$F$2:'データ整理_活動記録'!$F293,"この線より上に行を挿入してください。")=0,データ整理_活動記録!E293,"")</f>
        <v/>
      </c>
      <c r="E293" t="str">
        <f ca="1">IF(COUNTIF(データ整理_活動記録!$F$2:'データ整理_活動記録'!$F293,"この線より上に行を挿入してください。")=0,データ整理_活動記録!F293,"")</f>
        <v/>
      </c>
      <c r="F293" t="str">
        <f ca="1">IF(COUNTIF(データ整理_活動記録!$F$2:'データ整理_活動記録'!$F293,"この線より上に行を挿入してください。")=0,IFERROR(VLOOKUP(データ整理_活動記録!G293,【選択肢】!$U$3:$V$74,2,),""),"")</f>
        <v/>
      </c>
      <c r="G293" t="str">
        <f ca="1">IF(COUNTIF(データ整理_活動記録!$F$2:'データ整理_活動記録'!$F293,"この線より上に行を挿入してください。")=0,データ整理_活動記録!H293,"")</f>
        <v/>
      </c>
      <c r="H293" t="str">
        <f ca="1">IF(COUNTIF(データ整理_活動記録!$F$2:'データ整理_活動記録'!$F293,"この線より上に行を挿入してください。")=0,IFERROR(VLOOKUP(データ整理_活動記録!I293,【選択肢】!$U$3:$V$74,2,),""),"")</f>
        <v/>
      </c>
      <c r="I293" t="str">
        <f ca="1">IF(COUNTIF(データ整理_活動記録!$F$2:'データ整理_活動記録'!$F293,"この線より上に行を挿入してください。")=0,IFERROR(VLOOKUP(データ整理_活動記録!J293,【選択肢】!$U$3:$V$74,2,),""),"")</f>
        <v/>
      </c>
      <c r="J293" t="str">
        <f ca="1">IF(COUNTIF(データ整理_活動記録!$F$2:'データ整理_活動記録'!$F293,"この線より上に行を挿入してください。")=0,IFERROR(VLOOKUP(データ整理_活動記録!K293,【選択肢】!$U$3:$V$74,2,),""),"")</f>
        <v/>
      </c>
      <c r="K293" t="str">
        <f ca="1">IF(COUNTIF(データ整理_活動記録!$F$2:'データ整理_活動記録'!$F293,"この線より上に行を挿入してください。")=0,IFERROR(VLOOKUP(データ整理_活動記録!L293,【選択肢】!$U$3:$V$74,2,),""),"")</f>
        <v/>
      </c>
      <c r="L293" t="str">
        <f ca="1">IF(COUNTIF(データ整理_活動記録!$F$2:'データ整理_活動記録'!$F293,"この線より上に行を挿入してください。")=0,IFERROR(VLOOKUP(データ整理_活動記録!M293,【選択肢】!$U$3:$V$74,2,),""),"")</f>
        <v/>
      </c>
      <c r="M293" t="str">
        <f ca="1">IF(COUNTIF(データ整理_活動記録!$F$2:'データ整理_活動記録'!$F293,"この線より上に行を挿入してください。")=0,データ整理_活動記録!N293,"")</f>
        <v/>
      </c>
    </row>
    <row r="294" spans="1:13" x14ac:dyDescent="0.15">
      <c r="A294" s="868" t="str">
        <f ca="1">IF(COUNTIF(データ整理_活動記録!$F$2:'データ整理_活動記録'!$F294,"この線より上に行を挿入してください。")=0,データ整理_活動記録!$B294,"")</f>
        <v/>
      </c>
      <c r="B294" s="997" t="str">
        <f ca="1">IF(COUNTIF(データ整理_活動記録!$F$2:'データ整理_活動記録'!$F294,"この線より上に行を挿入してください。")=0,データ整理_活動記録!$C294,"")</f>
        <v/>
      </c>
      <c r="C294" t="str">
        <f ca="1">IF(COUNTIF(データ整理_活動記録!$F$2:'データ整理_活動記録'!$F294,"この線より上に行を挿入してください。")=0,データ整理_活動記録!D294,"")</f>
        <v/>
      </c>
      <c r="D294" t="str">
        <f ca="1">IF(COUNTIF(データ整理_活動記録!$F$2:'データ整理_活動記録'!$F294,"この線より上に行を挿入してください。")=0,データ整理_活動記録!E294,"")</f>
        <v/>
      </c>
      <c r="E294" t="str">
        <f ca="1">IF(COUNTIF(データ整理_活動記録!$F$2:'データ整理_活動記録'!$F294,"この線より上に行を挿入してください。")=0,データ整理_活動記録!F294,"")</f>
        <v/>
      </c>
      <c r="F294" t="str">
        <f ca="1">IF(COUNTIF(データ整理_活動記録!$F$2:'データ整理_活動記録'!$F294,"この線より上に行を挿入してください。")=0,IFERROR(VLOOKUP(データ整理_活動記録!G294,【選択肢】!$U$3:$V$74,2,),""),"")</f>
        <v/>
      </c>
      <c r="G294" t="str">
        <f ca="1">IF(COUNTIF(データ整理_活動記録!$F$2:'データ整理_活動記録'!$F294,"この線より上に行を挿入してください。")=0,データ整理_活動記録!H294,"")</f>
        <v/>
      </c>
      <c r="H294" t="str">
        <f ca="1">IF(COUNTIF(データ整理_活動記録!$F$2:'データ整理_活動記録'!$F294,"この線より上に行を挿入してください。")=0,IFERROR(VLOOKUP(データ整理_活動記録!I294,【選択肢】!$U$3:$V$74,2,),""),"")</f>
        <v/>
      </c>
      <c r="I294" t="str">
        <f ca="1">IF(COUNTIF(データ整理_活動記録!$F$2:'データ整理_活動記録'!$F294,"この線より上に行を挿入してください。")=0,IFERROR(VLOOKUP(データ整理_活動記録!J294,【選択肢】!$U$3:$V$74,2,),""),"")</f>
        <v/>
      </c>
      <c r="J294" t="str">
        <f ca="1">IF(COUNTIF(データ整理_活動記録!$F$2:'データ整理_活動記録'!$F294,"この線より上に行を挿入してください。")=0,IFERROR(VLOOKUP(データ整理_活動記録!K294,【選択肢】!$U$3:$V$74,2,),""),"")</f>
        <v/>
      </c>
      <c r="K294" t="str">
        <f ca="1">IF(COUNTIF(データ整理_活動記録!$F$2:'データ整理_活動記録'!$F294,"この線より上に行を挿入してください。")=0,IFERROR(VLOOKUP(データ整理_活動記録!L294,【選択肢】!$U$3:$V$74,2,),""),"")</f>
        <v/>
      </c>
      <c r="L294" t="str">
        <f ca="1">IF(COUNTIF(データ整理_活動記録!$F$2:'データ整理_活動記録'!$F294,"この線より上に行を挿入してください。")=0,IFERROR(VLOOKUP(データ整理_活動記録!M294,【選択肢】!$U$3:$V$74,2,),""),"")</f>
        <v/>
      </c>
      <c r="M294" t="str">
        <f ca="1">IF(COUNTIF(データ整理_活動記録!$F$2:'データ整理_活動記録'!$F294,"この線より上に行を挿入してください。")=0,データ整理_活動記録!N294,"")</f>
        <v/>
      </c>
    </row>
    <row r="295" spans="1:13" x14ac:dyDescent="0.15">
      <c r="A295" s="868" t="str">
        <f ca="1">IF(COUNTIF(データ整理_活動記録!$F$2:'データ整理_活動記録'!$F295,"この線より上に行を挿入してください。")=0,データ整理_活動記録!$B295,"")</f>
        <v/>
      </c>
      <c r="B295" s="997" t="str">
        <f ca="1">IF(COUNTIF(データ整理_活動記録!$F$2:'データ整理_活動記録'!$F295,"この線より上に行を挿入してください。")=0,データ整理_活動記録!$C295,"")</f>
        <v/>
      </c>
      <c r="C295" t="str">
        <f ca="1">IF(COUNTIF(データ整理_活動記録!$F$2:'データ整理_活動記録'!$F295,"この線より上に行を挿入してください。")=0,データ整理_活動記録!D295,"")</f>
        <v/>
      </c>
      <c r="D295" t="str">
        <f ca="1">IF(COUNTIF(データ整理_活動記録!$F$2:'データ整理_活動記録'!$F295,"この線より上に行を挿入してください。")=0,データ整理_活動記録!E295,"")</f>
        <v/>
      </c>
      <c r="E295" t="str">
        <f ca="1">IF(COUNTIF(データ整理_活動記録!$F$2:'データ整理_活動記録'!$F295,"この線より上に行を挿入してください。")=0,データ整理_活動記録!F295,"")</f>
        <v/>
      </c>
      <c r="F295" t="str">
        <f ca="1">IF(COUNTIF(データ整理_活動記録!$F$2:'データ整理_活動記録'!$F295,"この線より上に行を挿入してください。")=0,IFERROR(VLOOKUP(データ整理_活動記録!G295,【選択肢】!$U$3:$V$74,2,),""),"")</f>
        <v/>
      </c>
      <c r="G295" t="str">
        <f ca="1">IF(COUNTIF(データ整理_活動記録!$F$2:'データ整理_活動記録'!$F295,"この線より上に行を挿入してください。")=0,データ整理_活動記録!H295,"")</f>
        <v/>
      </c>
      <c r="H295" t="str">
        <f ca="1">IF(COUNTIF(データ整理_活動記録!$F$2:'データ整理_活動記録'!$F295,"この線より上に行を挿入してください。")=0,IFERROR(VLOOKUP(データ整理_活動記録!I295,【選択肢】!$U$3:$V$74,2,),""),"")</f>
        <v/>
      </c>
      <c r="I295" t="str">
        <f ca="1">IF(COUNTIF(データ整理_活動記録!$F$2:'データ整理_活動記録'!$F295,"この線より上に行を挿入してください。")=0,IFERROR(VLOOKUP(データ整理_活動記録!J295,【選択肢】!$U$3:$V$74,2,),""),"")</f>
        <v/>
      </c>
      <c r="J295" t="str">
        <f ca="1">IF(COUNTIF(データ整理_活動記録!$F$2:'データ整理_活動記録'!$F295,"この線より上に行を挿入してください。")=0,IFERROR(VLOOKUP(データ整理_活動記録!K295,【選択肢】!$U$3:$V$74,2,),""),"")</f>
        <v/>
      </c>
      <c r="K295" t="str">
        <f ca="1">IF(COUNTIF(データ整理_活動記録!$F$2:'データ整理_活動記録'!$F295,"この線より上に行を挿入してください。")=0,IFERROR(VLOOKUP(データ整理_活動記録!L295,【選択肢】!$U$3:$V$74,2,),""),"")</f>
        <v/>
      </c>
      <c r="L295" t="str">
        <f ca="1">IF(COUNTIF(データ整理_活動記録!$F$2:'データ整理_活動記録'!$F295,"この線より上に行を挿入してください。")=0,IFERROR(VLOOKUP(データ整理_活動記録!M295,【選択肢】!$U$3:$V$74,2,),""),"")</f>
        <v/>
      </c>
      <c r="M295" t="str">
        <f ca="1">IF(COUNTIF(データ整理_活動記録!$F$2:'データ整理_活動記録'!$F295,"この線より上に行を挿入してください。")=0,データ整理_活動記録!N295,"")</f>
        <v/>
      </c>
    </row>
    <row r="296" spans="1:13" x14ac:dyDescent="0.15">
      <c r="A296" s="868" t="str">
        <f ca="1">IF(COUNTIF(データ整理_活動記録!$F$2:'データ整理_活動記録'!$F296,"この線より上に行を挿入してください。")=0,データ整理_活動記録!$B296,"")</f>
        <v/>
      </c>
      <c r="B296" s="997" t="str">
        <f ca="1">IF(COUNTIF(データ整理_活動記録!$F$2:'データ整理_活動記録'!$F296,"この線より上に行を挿入してください。")=0,データ整理_活動記録!$C296,"")</f>
        <v/>
      </c>
      <c r="C296" t="str">
        <f ca="1">IF(COUNTIF(データ整理_活動記録!$F$2:'データ整理_活動記録'!$F296,"この線より上に行を挿入してください。")=0,データ整理_活動記録!D296,"")</f>
        <v/>
      </c>
      <c r="D296" t="str">
        <f ca="1">IF(COUNTIF(データ整理_活動記録!$F$2:'データ整理_活動記録'!$F296,"この線より上に行を挿入してください。")=0,データ整理_活動記録!E296,"")</f>
        <v/>
      </c>
      <c r="E296" t="str">
        <f ca="1">IF(COUNTIF(データ整理_活動記録!$F$2:'データ整理_活動記録'!$F296,"この線より上に行を挿入してください。")=0,データ整理_活動記録!F296,"")</f>
        <v/>
      </c>
      <c r="F296" t="str">
        <f ca="1">IF(COUNTIF(データ整理_活動記録!$F$2:'データ整理_活動記録'!$F296,"この線より上に行を挿入してください。")=0,IFERROR(VLOOKUP(データ整理_活動記録!G296,【選択肢】!$U$3:$V$74,2,),""),"")</f>
        <v/>
      </c>
      <c r="G296" t="str">
        <f ca="1">IF(COUNTIF(データ整理_活動記録!$F$2:'データ整理_活動記録'!$F296,"この線より上に行を挿入してください。")=0,データ整理_活動記録!H296,"")</f>
        <v/>
      </c>
      <c r="H296" t="str">
        <f ca="1">IF(COUNTIF(データ整理_活動記録!$F$2:'データ整理_活動記録'!$F296,"この線より上に行を挿入してください。")=0,IFERROR(VLOOKUP(データ整理_活動記録!I296,【選択肢】!$U$3:$V$74,2,),""),"")</f>
        <v/>
      </c>
      <c r="I296" t="str">
        <f ca="1">IF(COUNTIF(データ整理_活動記録!$F$2:'データ整理_活動記録'!$F296,"この線より上に行を挿入してください。")=0,IFERROR(VLOOKUP(データ整理_活動記録!J296,【選択肢】!$U$3:$V$74,2,),""),"")</f>
        <v/>
      </c>
      <c r="J296" t="str">
        <f ca="1">IF(COUNTIF(データ整理_活動記録!$F$2:'データ整理_活動記録'!$F296,"この線より上に行を挿入してください。")=0,IFERROR(VLOOKUP(データ整理_活動記録!K296,【選択肢】!$U$3:$V$74,2,),""),"")</f>
        <v/>
      </c>
      <c r="K296" t="str">
        <f ca="1">IF(COUNTIF(データ整理_活動記録!$F$2:'データ整理_活動記録'!$F296,"この線より上に行を挿入してください。")=0,IFERROR(VLOOKUP(データ整理_活動記録!L296,【選択肢】!$U$3:$V$74,2,),""),"")</f>
        <v/>
      </c>
      <c r="L296" t="str">
        <f ca="1">IF(COUNTIF(データ整理_活動記録!$F$2:'データ整理_活動記録'!$F296,"この線より上に行を挿入してください。")=0,IFERROR(VLOOKUP(データ整理_活動記録!M296,【選択肢】!$U$3:$V$74,2,),""),"")</f>
        <v/>
      </c>
      <c r="M296" t="str">
        <f ca="1">IF(COUNTIF(データ整理_活動記録!$F$2:'データ整理_活動記録'!$F296,"この線より上に行を挿入してください。")=0,データ整理_活動記録!N296,"")</f>
        <v/>
      </c>
    </row>
    <row r="297" spans="1:13" x14ac:dyDescent="0.15">
      <c r="A297" s="868" t="str">
        <f ca="1">IF(COUNTIF(データ整理_活動記録!$F$2:'データ整理_活動記録'!$F297,"この線より上に行を挿入してください。")=0,データ整理_活動記録!$B297,"")</f>
        <v/>
      </c>
      <c r="B297" s="997" t="str">
        <f ca="1">IF(COUNTIF(データ整理_活動記録!$F$2:'データ整理_活動記録'!$F297,"この線より上に行を挿入してください。")=0,データ整理_活動記録!$C297,"")</f>
        <v/>
      </c>
      <c r="C297" t="str">
        <f ca="1">IF(COUNTIF(データ整理_活動記録!$F$2:'データ整理_活動記録'!$F297,"この線より上に行を挿入してください。")=0,データ整理_活動記録!D297,"")</f>
        <v/>
      </c>
      <c r="D297" t="str">
        <f ca="1">IF(COUNTIF(データ整理_活動記録!$F$2:'データ整理_活動記録'!$F297,"この線より上に行を挿入してください。")=0,データ整理_活動記録!E297,"")</f>
        <v/>
      </c>
      <c r="E297" t="str">
        <f ca="1">IF(COUNTIF(データ整理_活動記録!$F$2:'データ整理_活動記録'!$F297,"この線より上に行を挿入してください。")=0,データ整理_活動記録!F297,"")</f>
        <v/>
      </c>
      <c r="F297" t="str">
        <f ca="1">IF(COUNTIF(データ整理_活動記録!$F$2:'データ整理_活動記録'!$F297,"この線より上に行を挿入してください。")=0,IFERROR(VLOOKUP(データ整理_活動記録!G297,【選択肢】!$U$3:$V$74,2,),""),"")</f>
        <v/>
      </c>
      <c r="G297" t="str">
        <f ca="1">IF(COUNTIF(データ整理_活動記録!$F$2:'データ整理_活動記録'!$F297,"この線より上に行を挿入してください。")=0,データ整理_活動記録!H297,"")</f>
        <v/>
      </c>
      <c r="H297" t="str">
        <f ca="1">IF(COUNTIF(データ整理_活動記録!$F$2:'データ整理_活動記録'!$F297,"この線より上に行を挿入してください。")=0,IFERROR(VLOOKUP(データ整理_活動記録!I297,【選択肢】!$U$3:$V$74,2,),""),"")</f>
        <v/>
      </c>
      <c r="I297" t="str">
        <f ca="1">IF(COUNTIF(データ整理_活動記録!$F$2:'データ整理_活動記録'!$F297,"この線より上に行を挿入してください。")=0,IFERROR(VLOOKUP(データ整理_活動記録!J297,【選択肢】!$U$3:$V$74,2,),""),"")</f>
        <v/>
      </c>
      <c r="J297" t="str">
        <f ca="1">IF(COUNTIF(データ整理_活動記録!$F$2:'データ整理_活動記録'!$F297,"この線より上に行を挿入してください。")=0,IFERROR(VLOOKUP(データ整理_活動記録!K297,【選択肢】!$U$3:$V$74,2,),""),"")</f>
        <v/>
      </c>
      <c r="K297" t="str">
        <f ca="1">IF(COUNTIF(データ整理_活動記録!$F$2:'データ整理_活動記録'!$F297,"この線より上に行を挿入してください。")=0,IFERROR(VLOOKUP(データ整理_活動記録!L297,【選択肢】!$U$3:$V$74,2,),""),"")</f>
        <v/>
      </c>
      <c r="L297" t="str">
        <f ca="1">IF(COUNTIF(データ整理_活動記録!$F$2:'データ整理_活動記録'!$F297,"この線より上に行を挿入してください。")=0,IFERROR(VLOOKUP(データ整理_活動記録!M297,【選択肢】!$U$3:$V$74,2,),""),"")</f>
        <v/>
      </c>
      <c r="M297" t="str">
        <f ca="1">IF(COUNTIF(データ整理_活動記録!$F$2:'データ整理_活動記録'!$F297,"この線より上に行を挿入してください。")=0,データ整理_活動記録!N297,"")</f>
        <v/>
      </c>
    </row>
    <row r="298" spans="1:13" x14ac:dyDescent="0.15">
      <c r="A298" s="868" t="str">
        <f ca="1">IF(COUNTIF(データ整理_活動記録!$F$2:'データ整理_活動記録'!$F298,"この線より上に行を挿入してください。")=0,データ整理_活動記録!$B298,"")</f>
        <v/>
      </c>
      <c r="B298" s="997" t="str">
        <f ca="1">IF(COUNTIF(データ整理_活動記録!$F$2:'データ整理_活動記録'!$F298,"この線より上に行を挿入してください。")=0,データ整理_活動記録!$C298,"")</f>
        <v/>
      </c>
      <c r="C298" t="str">
        <f ca="1">IF(COUNTIF(データ整理_活動記録!$F$2:'データ整理_活動記録'!$F298,"この線より上に行を挿入してください。")=0,データ整理_活動記録!D298,"")</f>
        <v/>
      </c>
      <c r="D298" t="str">
        <f ca="1">IF(COUNTIF(データ整理_活動記録!$F$2:'データ整理_活動記録'!$F298,"この線より上に行を挿入してください。")=0,データ整理_活動記録!E298,"")</f>
        <v/>
      </c>
      <c r="E298" t="str">
        <f ca="1">IF(COUNTIF(データ整理_活動記録!$F$2:'データ整理_活動記録'!$F298,"この線より上に行を挿入してください。")=0,データ整理_活動記録!F298,"")</f>
        <v/>
      </c>
      <c r="F298" t="str">
        <f ca="1">IF(COUNTIF(データ整理_活動記録!$F$2:'データ整理_活動記録'!$F298,"この線より上に行を挿入してください。")=0,IFERROR(VLOOKUP(データ整理_活動記録!G298,【選択肢】!$U$3:$V$74,2,),""),"")</f>
        <v/>
      </c>
      <c r="G298" t="str">
        <f ca="1">IF(COUNTIF(データ整理_活動記録!$F$2:'データ整理_活動記録'!$F298,"この線より上に行を挿入してください。")=0,データ整理_活動記録!H298,"")</f>
        <v/>
      </c>
      <c r="H298" t="str">
        <f ca="1">IF(COUNTIF(データ整理_活動記録!$F$2:'データ整理_活動記録'!$F298,"この線より上に行を挿入してください。")=0,IFERROR(VLOOKUP(データ整理_活動記録!I298,【選択肢】!$U$3:$V$74,2,),""),"")</f>
        <v/>
      </c>
      <c r="I298" t="str">
        <f ca="1">IF(COUNTIF(データ整理_活動記録!$F$2:'データ整理_活動記録'!$F298,"この線より上に行を挿入してください。")=0,IFERROR(VLOOKUP(データ整理_活動記録!J298,【選択肢】!$U$3:$V$74,2,),""),"")</f>
        <v/>
      </c>
      <c r="J298" t="str">
        <f ca="1">IF(COUNTIF(データ整理_活動記録!$F$2:'データ整理_活動記録'!$F298,"この線より上に行を挿入してください。")=0,IFERROR(VLOOKUP(データ整理_活動記録!K298,【選択肢】!$U$3:$V$74,2,),""),"")</f>
        <v/>
      </c>
      <c r="K298" t="str">
        <f ca="1">IF(COUNTIF(データ整理_活動記録!$F$2:'データ整理_活動記録'!$F298,"この線より上に行を挿入してください。")=0,IFERROR(VLOOKUP(データ整理_活動記録!L298,【選択肢】!$U$3:$V$74,2,),""),"")</f>
        <v/>
      </c>
      <c r="L298" t="str">
        <f ca="1">IF(COUNTIF(データ整理_活動記録!$F$2:'データ整理_活動記録'!$F298,"この線より上に行を挿入してください。")=0,IFERROR(VLOOKUP(データ整理_活動記録!M298,【選択肢】!$U$3:$V$74,2,),""),"")</f>
        <v/>
      </c>
      <c r="M298" t="str">
        <f ca="1">IF(COUNTIF(データ整理_活動記録!$F$2:'データ整理_活動記録'!$F298,"この線より上に行を挿入してください。")=0,データ整理_活動記録!N298,"")</f>
        <v/>
      </c>
    </row>
    <row r="299" spans="1:13" x14ac:dyDescent="0.15">
      <c r="A299" s="868" t="str">
        <f ca="1">IF(COUNTIF(データ整理_活動記録!$F$2:'データ整理_活動記録'!$F299,"この線より上に行を挿入してください。")=0,データ整理_活動記録!$B299,"")</f>
        <v/>
      </c>
      <c r="B299" s="997" t="str">
        <f ca="1">IF(COUNTIF(データ整理_活動記録!$F$2:'データ整理_活動記録'!$F299,"この線より上に行を挿入してください。")=0,データ整理_活動記録!$C299,"")</f>
        <v/>
      </c>
      <c r="C299" t="str">
        <f ca="1">IF(COUNTIF(データ整理_活動記録!$F$2:'データ整理_活動記録'!$F299,"この線より上に行を挿入してください。")=0,データ整理_活動記録!D299,"")</f>
        <v/>
      </c>
      <c r="D299" t="str">
        <f ca="1">IF(COUNTIF(データ整理_活動記録!$F$2:'データ整理_活動記録'!$F299,"この線より上に行を挿入してください。")=0,データ整理_活動記録!E299,"")</f>
        <v/>
      </c>
      <c r="E299" t="str">
        <f ca="1">IF(COUNTIF(データ整理_活動記録!$F$2:'データ整理_活動記録'!$F299,"この線より上に行を挿入してください。")=0,データ整理_活動記録!F299,"")</f>
        <v/>
      </c>
      <c r="F299" t="str">
        <f ca="1">IF(COUNTIF(データ整理_活動記録!$F$2:'データ整理_活動記録'!$F299,"この線より上に行を挿入してください。")=0,IFERROR(VLOOKUP(データ整理_活動記録!G299,【選択肢】!$U$3:$V$74,2,),""),"")</f>
        <v/>
      </c>
      <c r="G299" t="str">
        <f ca="1">IF(COUNTIF(データ整理_活動記録!$F$2:'データ整理_活動記録'!$F299,"この線より上に行を挿入してください。")=0,データ整理_活動記録!H299,"")</f>
        <v/>
      </c>
      <c r="H299" t="str">
        <f ca="1">IF(COUNTIF(データ整理_活動記録!$F$2:'データ整理_活動記録'!$F299,"この線より上に行を挿入してください。")=0,IFERROR(VLOOKUP(データ整理_活動記録!I299,【選択肢】!$U$3:$V$74,2,),""),"")</f>
        <v/>
      </c>
      <c r="I299" t="str">
        <f ca="1">IF(COUNTIF(データ整理_活動記録!$F$2:'データ整理_活動記録'!$F299,"この線より上に行を挿入してください。")=0,IFERROR(VLOOKUP(データ整理_活動記録!J299,【選択肢】!$U$3:$V$74,2,),""),"")</f>
        <v/>
      </c>
      <c r="J299" t="str">
        <f ca="1">IF(COUNTIF(データ整理_活動記録!$F$2:'データ整理_活動記録'!$F299,"この線より上に行を挿入してください。")=0,IFERROR(VLOOKUP(データ整理_活動記録!K299,【選択肢】!$U$3:$V$74,2,),""),"")</f>
        <v/>
      </c>
      <c r="K299" t="str">
        <f ca="1">IF(COUNTIF(データ整理_活動記録!$F$2:'データ整理_活動記録'!$F299,"この線より上に行を挿入してください。")=0,IFERROR(VLOOKUP(データ整理_活動記録!L299,【選択肢】!$U$3:$V$74,2,),""),"")</f>
        <v/>
      </c>
      <c r="L299" t="str">
        <f ca="1">IF(COUNTIF(データ整理_活動記録!$F$2:'データ整理_活動記録'!$F299,"この線より上に行を挿入してください。")=0,IFERROR(VLOOKUP(データ整理_活動記録!M299,【選択肢】!$U$3:$V$74,2,),""),"")</f>
        <v/>
      </c>
      <c r="M299" t="str">
        <f ca="1">IF(COUNTIF(データ整理_活動記録!$F$2:'データ整理_活動記録'!$F299,"この線より上に行を挿入してください。")=0,データ整理_活動記録!N299,"")</f>
        <v/>
      </c>
    </row>
    <row r="300" spans="1:13" x14ac:dyDescent="0.15">
      <c r="A300" s="868" t="str">
        <f ca="1">IF(COUNTIF(データ整理_活動記録!$F$2:'データ整理_活動記録'!$F300,"この線より上に行を挿入してください。")=0,データ整理_活動記録!$B300,"")</f>
        <v/>
      </c>
      <c r="B300" s="997" t="str">
        <f ca="1">IF(COUNTIF(データ整理_活動記録!$F$2:'データ整理_活動記録'!$F300,"この線より上に行を挿入してください。")=0,データ整理_活動記録!$C300,"")</f>
        <v/>
      </c>
      <c r="C300" t="str">
        <f ca="1">IF(COUNTIF(データ整理_活動記録!$F$2:'データ整理_活動記録'!$F300,"この線より上に行を挿入してください。")=0,データ整理_活動記録!D300,"")</f>
        <v/>
      </c>
      <c r="D300" t="str">
        <f ca="1">IF(COUNTIF(データ整理_活動記録!$F$2:'データ整理_活動記録'!$F300,"この線より上に行を挿入してください。")=0,データ整理_活動記録!E300,"")</f>
        <v/>
      </c>
      <c r="E300" t="str">
        <f ca="1">IF(COUNTIF(データ整理_活動記録!$F$2:'データ整理_活動記録'!$F300,"この線より上に行を挿入してください。")=0,データ整理_活動記録!F300,"")</f>
        <v/>
      </c>
      <c r="F300" t="str">
        <f ca="1">IF(COUNTIF(データ整理_活動記録!$F$2:'データ整理_活動記録'!$F300,"この線より上に行を挿入してください。")=0,IFERROR(VLOOKUP(データ整理_活動記録!G300,【選択肢】!$U$3:$V$74,2,),""),"")</f>
        <v/>
      </c>
      <c r="G300" t="str">
        <f ca="1">IF(COUNTIF(データ整理_活動記録!$F$2:'データ整理_活動記録'!$F300,"この線より上に行を挿入してください。")=0,データ整理_活動記録!H300,"")</f>
        <v/>
      </c>
      <c r="H300" t="str">
        <f ca="1">IF(COUNTIF(データ整理_活動記録!$F$2:'データ整理_活動記録'!$F300,"この線より上に行を挿入してください。")=0,IFERROR(VLOOKUP(データ整理_活動記録!I300,【選択肢】!$U$3:$V$74,2,),""),"")</f>
        <v/>
      </c>
      <c r="I300" t="str">
        <f ca="1">IF(COUNTIF(データ整理_活動記録!$F$2:'データ整理_活動記録'!$F300,"この線より上に行を挿入してください。")=0,IFERROR(VLOOKUP(データ整理_活動記録!J300,【選択肢】!$U$3:$V$74,2,),""),"")</f>
        <v/>
      </c>
      <c r="J300" t="str">
        <f ca="1">IF(COUNTIF(データ整理_活動記録!$F$2:'データ整理_活動記録'!$F300,"この線より上に行を挿入してください。")=0,IFERROR(VLOOKUP(データ整理_活動記録!K300,【選択肢】!$U$3:$V$74,2,),""),"")</f>
        <v/>
      </c>
      <c r="K300" t="str">
        <f ca="1">IF(COUNTIF(データ整理_活動記録!$F$2:'データ整理_活動記録'!$F300,"この線より上に行を挿入してください。")=0,IFERROR(VLOOKUP(データ整理_活動記録!L300,【選択肢】!$U$3:$V$74,2,),""),"")</f>
        <v/>
      </c>
      <c r="L300" t="str">
        <f ca="1">IF(COUNTIF(データ整理_活動記録!$F$2:'データ整理_活動記録'!$F300,"この線より上に行を挿入してください。")=0,IFERROR(VLOOKUP(データ整理_活動記録!M300,【選択肢】!$U$3:$V$74,2,),""),"")</f>
        <v/>
      </c>
      <c r="M300" t="str">
        <f ca="1">IF(COUNTIF(データ整理_活動記録!$F$2:'データ整理_活動記録'!$F300,"この線より上に行を挿入してください。")=0,データ整理_活動記録!N300,"")</f>
        <v/>
      </c>
    </row>
  </sheetData>
  <phoneticPr fontId="4"/>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98103-82BA-442C-8482-A8166CA9849B}">
  <sheetPr>
    <tabColor rgb="FF92D050"/>
  </sheetPr>
  <dimension ref="A1:X58"/>
  <sheetViews>
    <sheetView showGridLines="0" showZeros="0" view="pageBreakPreview" zoomScaleNormal="100" zoomScaleSheetLayoutView="100" workbookViewId="0"/>
  </sheetViews>
  <sheetFormatPr defaultColWidth="9" defaultRowHeight="16.5" x14ac:dyDescent="0.4"/>
  <cols>
    <col min="1" max="1" width="1.25" style="471" customWidth="1"/>
    <col min="2" max="2" width="6.5" style="471" customWidth="1"/>
    <col min="3" max="3" width="11.375" style="472" customWidth="1"/>
    <col min="4" max="4" width="16.625" style="471" customWidth="1"/>
    <col min="5" max="5" width="15.875" style="471" customWidth="1"/>
    <col min="6" max="6" width="7.25" style="471" customWidth="1"/>
    <col min="7" max="8" width="12.75" style="471" customWidth="1"/>
    <col min="9" max="9" width="14.875" style="471" customWidth="1"/>
    <col min="10" max="10" width="6.75" style="471" customWidth="1"/>
    <col min="11" max="11" width="9.875" style="471" customWidth="1"/>
    <col min="12" max="12" width="11.125" style="471" customWidth="1"/>
    <col min="13" max="13" width="8.25" style="471" customWidth="1"/>
    <col min="14" max="14" width="1.25" style="471" customWidth="1"/>
    <col min="15" max="15" width="9" style="471"/>
    <col min="16" max="19" width="16.25" style="471" customWidth="1"/>
    <col min="20" max="16384" width="9" style="471"/>
  </cols>
  <sheetData>
    <row r="1" spans="2:13" ht="19.5" x14ac:dyDescent="0.45">
      <c r="B1" s="529" t="s">
        <v>961</v>
      </c>
    </row>
    <row r="2" spans="2:13" ht="19.5" x14ac:dyDescent="0.45">
      <c r="B2" s="853" t="s">
        <v>815</v>
      </c>
      <c r="C2" s="854"/>
      <c r="D2" s="855"/>
      <c r="E2" s="855"/>
      <c r="F2" s="855"/>
      <c r="G2" s="855"/>
      <c r="H2" s="855"/>
      <c r="I2" s="528"/>
      <c r="J2" s="380"/>
      <c r="K2" s="528"/>
      <c r="L2" s="528"/>
      <c r="M2" s="856" t="s">
        <v>814</v>
      </c>
    </row>
    <row r="3" spans="2:13" s="528" customFormat="1" ht="18.75" customHeight="1" x14ac:dyDescent="0.15">
      <c r="D3" s="417"/>
      <c r="E3" s="837" t="s">
        <v>962</v>
      </c>
      <c r="F3" s="416" t="s">
        <v>963</v>
      </c>
      <c r="G3" s="416"/>
      <c r="H3" s="416"/>
      <c r="J3" s="380" t="s">
        <v>964</v>
      </c>
      <c r="K3" s="1819" t="str">
        <f>'はじめに（PC）'!D4&amp;""</f>
        <v>あいうえお活動組織</v>
      </c>
      <c r="L3" s="1819"/>
      <c r="M3" s="1819"/>
    </row>
    <row r="4" spans="2:13" s="528" customFormat="1" ht="15" customHeight="1" x14ac:dyDescent="0.15">
      <c r="B4" s="1820" t="s">
        <v>965</v>
      </c>
      <c r="C4" s="1820"/>
      <c r="D4" s="1820"/>
      <c r="E4" s="1820"/>
      <c r="F4" s="1820"/>
      <c r="G4" s="1820"/>
      <c r="H4" s="1820"/>
      <c r="I4" s="1820"/>
      <c r="J4" s="1820"/>
      <c r="K4" s="1820"/>
      <c r="L4" s="1820"/>
      <c r="M4" s="1820"/>
    </row>
    <row r="5" spans="2:13" s="528" customFormat="1" ht="27" customHeight="1" x14ac:dyDescent="0.15">
      <c r="B5" s="1821" t="s">
        <v>966</v>
      </c>
      <c r="C5" s="1821"/>
      <c r="D5" s="1821"/>
      <c r="E5" s="1821"/>
      <c r="F5" s="1821"/>
      <c r="G5" s="1821"/>
      <c r="H5" s="1821"/>
      <c r="I5" s="1821"/>
      <c r="J5" s="1821"/>
      <c r="K5" s="1821"/>
      <c r="L5" s="1821"/>
      <c r="M5" s="1821"/>
    </row>
    <row r="6" spans="2:13" s="528" customFormat="1" ht="32.450000000000003" customHeight="1" x14ac:dyDescent="0.15">
      <c r="B6" s="1821" t="s">
        <v>967</v>
      </c>
      <c r="C6" s="1821"/>
      <c r="D6" s="1821"/>
      <c r="E6" s="1821"/>
      <c r="F6" s="1821"/>
      <c r="G6" s="1821"/>
      <c r="H6" s="1821"/>
      <c r="I6" s="1821"/>
      <c r="J6" s="1821"/>
      <c r="K6" s="1821"/>
      <c r="L6" s="1821"/>
      <c r="M6" s="1821"/>
    </row>
    <row r="7" spans="2:13" s="528" customFormat="1" ht="28.5" customHeight="1" x14ac:dyDescent="0.15">
      <c r="B7" s="1821" t="s">
        <v>968</v>
      </c>
      <c r="C7" s="1821"/>
      <c r="D7" s="1821"/>
      <c r="E7" s="1821"/>
      <c r="F7" s="1821"/>
      <c r="G7" s="1821"/>
      <c r="H7" s="1821"/>
      <c r="I7" s="1821"/>
      <c r="J7" s="1821"/>
      <c r="K7" s="1821"/>
      <c r="L7" s="1821"/>
      <c r="M7" s="1821"/>
    </row>
    <row r="8" spans="2:13" ht="36" customHeight="1" x14ac:dyDescent="0.4">
      <c r="B8" s="527" t="s">
        <v>969</v>
      </c>
      <c r="C8" s="524" t="s">
        <v>970</v>
      </c>
      <c r="D8" s="1822" t="s">
        <v>971</v>
      </c>
      <c r="E8" s="1823"/>
      <c r="F8" s="526" t="s">
        <v>648</v>
      </c>
      <c r="G8" s="525" t="s">
        <v>972</v>
      </c>
      <c r="H8" s="524" t="s">
        <v>973</v>
      </c>
      <c r="I8" s="523" t="s">
        <v>974</v>
      </c>
      <c r="J8" s="522" t="s">
        <v>975</v>
      </c>
      <c r="K8" s="521" t="s">
        <v>976</v>
      </c>
      <c r="L8" s="520" t="s">
        <v>977</v>
      </c>
      <c r="M8" s="519" t="s">
        <v>978</v>
      </c>
    </row>
    <row r="9" spans="2:13" ht="33" customHeight="1" x14ac:dyDescent="0.4">
      <c r="B9" s="931"/>
      <c r="C9" s="932"/>
      <c r="D9" s="1824"/>
      <c r="E9" s="1825"/>
      <c r="F9" s="933"/>
      <c r="G9" s="934"/>
      <c r="H9" s="935"/>
      <c r="I9" s="936">
        <f>G9-H9</f>
        <v>0</v>
      </c>
      <c r="J9" s="937"/>
      <c r="K9" s="938"/>
      <c r="L9" s="939"/>
      <c r="M9" s="940"/>
    </row>
    <row r="10" spans="2:13" ht="19.5" customHeight="1" x14ac:dyDescent="0.4">
      <c r="B10" s="931"/>
      <c r="C10" s="932"/>
      <c r="D10" s="1799"/>
      <c r="E10" s="1801"/>
      <c r="F10" s="941"/>
      <c r="G10" s="942"/>
      <c r="H10" s="943"/>
      <c r="I10" s="936">
        <f t="shared" ref="I10:I27" ca="1" si="0">IF((OFFSET(I10,-1,0)+G10-H10)&gt;=0,OFFSET(I10,-1,0)+G10-H10,"")</f>
        <v>0</v>
      </c>
      <c r="J10" s="944"/>
      <c r="K10" s="945"/>
      <c r="L10" s="946"/>
      <c r="M10" s="940"/>
    </row>
    <row r="11" spans="2:13" ht="19.5" customHeight="1" x14ac:dyDescent="0.4">
      <c r="B11" s="947"/>
      <c r="C11" s="932"/>
      <c r="D11" s="1799"/>
      <c r="E11" s="1801"/>
      <c r="F11" s="948"/>
      <c r="G11" s="942"/>
      <c r="H11" s="943"/>
      <c r="I11" s="949">
        <f t="shared" ca="1" si="0"/>
        <v>0</v>
      </c>
      <c r="J11" s="944"/>
      <c r="K11" s="945"/>
      <c r="L11" s="946"/>
      <c r="M11" s="940"/>
    </row>
    <row r="12" spans="2:13" ht="19.5" customHeight="1" x14ac:dyDescent="0.4">
      <c r="B12" s="947"/>
      <c r="C12" s="932"/>
      <c r="D12" s="1799"/>
      <c r="E12" s="1801"/>
      <c r="F12" s="941"/>
      <c r="G12" s="942"/>
      <c r="H12" s="943"/>
      <c r="I12" s="936">
        <f t="shared" ca="1" si="0"/>
        <v>0</v>
      </c>
      <c r="J12" s="944"/>
      <c r="K12" s="945"/>
      <c r="L12" s="946"/>
      <c r="M12" s="940"/>
    </row>
    <row r="13" spans="2:13" ht="19.5" customHeight="1" x14ac:dyDescent="0.4">
      <c r="B13" s="947"/>
      <c r="C13" s="932"/>
      <c r="D13" s="1799"/>
      <c r="E13" s="1801"/>
      <c r="F13" s="941"/>
      <c r="G13" s="934"/>
      <c r="H13" s="935"/>
      <c r="I13" s="936">
        <f t="shared" ca="1" si="0"/>
        <v>0</v>
      </c>
      <c r="J13" s="944"/>
      <c r="K13" s="945"/>
      <c r="L13" s="946"/>
      <c r="M13" s="940"/>
    </row>
    <row r="14" spans="2:13" ht="19.5" customHeight="1" x14ac:dyDescent="0.4">
      <c r="B14" s="947"/>
      <c r="C14" s="932"/>
      <c r="D14" s="1799"/>
      <c r="E14" s="1801"/>
      <c r="F14" s="941"/>
      <c r="G14" s="942"/>
      <c r="H14" s="943"/>
      <c r="I14" s="936">
        <f t="shared" ca="1" si="0"/>
        <v>0</v>
      </c>
      <c r="J14" s="944"/>
      <c r="K14" s="945"/>
      <c r="L14" s="946"/>
      <c r="M14" s="940"/>
    </row>
    <row r="15" spans="2:13" ht="19.5" customHeight="1" x14ac:dyDescent="0.4">
      <c r="B15" s="950"/>
      <c r="C15" s="951"/>
      <c r="D15" s="1815"/>
      <c r="E15" s="1816"/>
      <c r="F15" s="952"/>
      <c r="G15" s="953"/>
      <c r="H15" s="954"/>
      <c r="I15" s="955">
        <f t="shared" ca="1" si="0"/>
        <v>0</v>
      </c>
      <c r="J15" s="956"/>
      <c r="K15" s="957"/>
      <c r="L15" s="958"/>
      <c r="M15" s="940"/>
    </row>
    <row r="16" spans="2:13" ht="19.5" customHeight="1" x14ac:dyDescent="0.4">
      <c r="B16" s="947"/>
      <c r="C16" s="932"/>
      <c r="D16" s="1817"/>
      <c r="E16" s="1818"/>
      <c r="F16" s="941"/>
      <c r="G16" s="942"/>
      <c r="H16" s="943"/>
      <c r="I16" s="936">
        <f t="shared" ca="1" si="0"/>
        <v>0</v>
      </c>
      <c r="J16" s="944"/>
      <c r="K16" s="945"/>
      <c r="L16" s="946"/>
      <c r="M16" s="940"/>
    </row>
    <row r="17" spans="2:24" ht="19.5" customHeight="1" x14ac:dyDescent="0.4">
      <c r="B17" s="947"/>
      <c r="C17" s="932"/>
      <c r="D17" s="1799"/>
      <c r="E17" s="1801"/>
      <c r="F17" s="941"/>
      <c r="G17" s="942"/>
      <c r="H17" s="943"/>
      <c r="I17" s="936">
        <f t="shared" ca="1" si="0"/>
        <v>0</v>
      </c>
      <c r="J17" s="944"/>
      <c r="K17" s="945"/>
      <c r="L17" s="946"/>
      <c r="M17" s="940"/>
    </row>
    <row r="18" spans="2:24" ht="19.5" customHeight="1" x14ac:dyDescent="0.4">
      <c r="B18" s="947"/>
      <c r="C18" s="932"/>
      <c r="D18" s="1799"/>
      <c r="E18" s="1801"/>
      <c r="F18" s="941"/>
      <c r="G18" s="942"/>
      <c r="H18" s="943"/>
      <c r="I18" s="936">
        <f t="shared" ca="1" si="0"/>
        <v>0</v>
      </c>
      <c r="J18" s="944"/>
      <c r="K18" s="945"/>
      <c r="L18" s="946"/>
      <c r="M18" s="940"/>
    </row>
    <row r="19" spans="2:24" ht="19.5" customHeight="1" x14ac:dyDescent="0.4">
      <c r="B19" s="947"/>
      <c r="C19" s="932"/>
      <c r="D19" s="1799"/>
      <c r="E19" s="1801"/>
      <c r="F19" s="941"/>
      <c r="G19" s="942"/>
      <c r="H19" s="943"/>
      <c r="I19" s="936">
        <f t="shared" ca="1" si="0"/>
        <v>0</v>
      </c>
      <c r="J19" s="944"/>
      <c r="K19" s="945"/>
      <c r="L19" s="946"/>
      <c r="M19" s="940"/>
    </row>
    <row r="20" spans="2:24" ht="19.5" customHeight="1" x14ac:dyDescent="0.4">
      <c r="B20" s="947"/>
      <c r="C20" s="932"/>
      <c r="D20" s="1799"/>
      <c r="E20" s="1801"/>
      <c r="F20" s="941"/>
      <c r="G20" s="942"/>
      <c r="H20" s="943"/>
      <c r="I20" s="936">
        <f t="shared" ca="1" si="0"/>
        <v>0</v>
      </c>
      <c r="J20" s="944"/>
      <c r="K20" s="945"/>
      <c r="L20" s="946"/>
      <c r="M20" s="940"/>
    </row>
    <row r="21" spans="2:24" ht="19.5" customHeight="1" x14ac:dyDescent="0.4">
      <c r="B21" s="947"/>
      <c r="C21" s="932"/>
      <c r="D21" s="1799"/>
      <c r="E21" s="1801"/>
      <c r="F21" s="941"/>
      <c r="G21" s="942"/>
      <c r="H21" s="943"/>
      <c r="I21" s="936">
        <f t="shared" ca="1" si="0"/>
        <v>0</v>
      </c>
      <c r="J21" s="944"/>
      <c r="K21" s="945"/>
      <c r="L21" s="946"/>
      <c r="M21" s="940"/>
    </row>
    <row r="22" spans="2:24" ht="19.5" customHeight="1" x14ac:dyDescent="0.4">
      <c r="B22" s="947"/>
      <c r="C22" s="932"/>
      <c r="D22" s="1799"/>
      <c r="E22" s="1801"/>
      <c r="F22" s="941"/>
      <c r="G22" s="942"/>
      <c r="H22" s="943"/>
      <c r="I22" s="936">
        <f t="shared" ca="1" si="0"/>
        <v>0</v>
      </c>
      <c r="J22" s="944"/>
      <c r="K22" s="945"/>
      <c r="L22" s="946"/>
      <c r="M22" s="940"/>
    </row>
    <row r="23" spans="2:24" ht="19.5" customHeight="1" x14ac:dyDescent="0.4">
      <c r="B23" s="947"/>
      <c r="C23" s="932"/>
      <c r="D23" s="1799"/>
      <c r="E23" s="1801"/>
      <c r="F23" s="941"/>
      <c r="G23" s="942"/>
      <c r="H23" s="943"/>
      <c r="I23" s="936">
        <f t="shared" ca="1" si="0"/>
        <v>0</v>
      </c>
      <c r="J23" s="944"/>
      <c r="K23" s="945"/>
      <c r="L23" s="946"/>
      <c r="M23" s="940"/>
    </row>
    <row r="24" spans="2:24" ht="19.5" customHeight="1" x14ac:dyDescent="0.4">
      <c r="B24" s="947"/>
      <c r="C24" s="932"/>
      <c r="D24" s="1799"/>
      <c r="E24" s="1801"/>
      <c r="F24" s="941"/>
      <c r="G24" s="942"/>
      <c r="H24" s="943"/>
      <c r="I24" s="936">
        <f t="shared" ca="1" si="0"/>
        <v>0</v>
      </c>
      <c r="J24" s="944"/>
      <c r="K24" s="945"/>
      <c r="L24" s="946"/>
      <c r="M24" s="940"/>
    </row>
    <row r="25" spans="2:24" ht="19.5" customHeight="1" x14ac:dyDescent="0.4">
      <c r="B25" s="947"/>
      <c r="C25" s="932"/>
      <c r="D25" s="1799"/>
      <c r="E25" s="1801"/>
      <c r="F25" s="941"/>
      <c r="G25" s="942"/>
      <c r="H25" s="943"/>
      <c r="I25" s="936">
        <f t="shared" ca="1" si="0"/>
        <v>0</v>
      </c>
      <c r="J25" s="944"/>
      <c r="K25" s="945"/>
      <c r="L25" s="946"/>
      <c r="M25" s="940"/>
    </row>
    <row r="26" spans="2:24" ht="19.5" customHeight="1" x14ac:dyDescent="0.4">
      <c r="B26" s="947"/>
      <c r="C26" s="932"/>
      <c r="D26" s="1799"/>
      <c r="E26" s="1801"/>
      <c r="F26" s="941"/>
      <c r="G26" s="942"/>
      <c r="H26" s="943"/>
      <c r="I26" s="936">
        <f t="shared" ca="1" si="0"/>
        <v>0</v>
      </c>
      <c r="J26" s="944"/>
      <c r="K26" s="945"/>
      <c r="L26" s="946"/>
      <c r="M26" s="940"/>
    </row>
    <row r="27" spans="2:24" ht="33" customHeight="1" x14ac:dyDescent="0.4">
      <c r="B27" s="947"/>
      <c r="C27" s="932"/>
      <c r="D27" s="1799"/>
      <c r="E27" s="1800"/>
      <c r="F27" s="941"/>
      <c r="G27" s="942"/>
      <c r="H27" s="943"/>
      <c r="I27" s="936">
        <f t="shared" ca="1" si="0"/>
        <v>0</v>
      </c>
      <c r="J27" s="944"/>
      <c r="K27" s="945"/>
      <c r="L27" s="946"/>
      <c r="M27" s="940"/>
    </row>
    <row r="28" spans="2:24" ht="16.5" customHeight="1" x14ac:dyDescent="0.4">
      <c r="B28" s="947"/>
      <c r="C28" s="932"/>
      <c r="D28" s="1799"/>
      <c r="E28" s="1801"/>
      <c r="F28" s="941"/>
      <c r="G28" s="942"/>
      <c r="H28" s="943"/>
      <c r="I28" s="936">
        <f ca="1">IF((OFFSET(I28,-1,0)+G28-H28)&gt;=0,OFFSET(I28,-1,0)+G28-H28,"")</f>
        <v>0</v>
      </c>
      <c r="J28" s="944"/>
      <c r="K28" s="945"/>
      <c r="L28" s="946"/>
      <c r="M28" s="940"/>
    </row>
    <row r="29" spans="2:24" s="386" customFormat="1" ht="26.25" customHeight="1" thickBot="1" x14ac:dyDescent="0.2">
      <c r="B29" s="1802" t="s">
        <v>390</v>
      </c>
      <c r="C29" s="1803"/>
      <c r="D29" s="1803"/>
      <c r="E29" s="1803"/>
      <c r="F29" s="1803"/>
      <c r="G29" s="1803"/>
      <c r="H29" s="1803"/>
      <c r="I29" s="1803"/>
      <c r="J29" s="1803"/>
      <c r="K29" s="1803"/>
      <c r="L29" s="1803"/>
      <c r="M29" s="1804"/>
      <c r="O29" s="390"/>
      <c r="P29" s="390"/>
      <c r="Q29" s="390"/>
      <c r="R29" s="401"/>
      <c r="S29" s="401"/>
      <c r="T29" s="401"/>
      <c r="U29" s="401"/>
      <c r="V29" s="401"/>
      <c r="W29" s="401"/>
      <c r="X29" s="401"/>
    </row>
    <row r="30" spans="2:24" ht="19.5" customHeight="1" thickTop="1" x14ac:dyDescent="0.4">
      <c r="B30" s="1805" t="s">
        <v>1020</v>
      </c>
      <c r="C30" s="1806"/>
      <c r="D30" s="1806"/>
      <c r="E30" s="1806"/>
      <c r="F30" s="1807"/>
      <c r="G30" s="959" t="str">
        <f ca="1">IF(SUM(G9:OFFSET(G30,-1,0))&gt;0,SUM(G9:OFFSET(G30,-1,0)),"")</f>
        <v/>
      </c>
      <c r="H30" s="960" t="str">
        <f ca="1">IF(SUM(H9:OFFSET(H30,-1,0))&gt;0,SUM(H9:OFFSET(H30,-1,0)),"")</f>
        <v/>
      </c>
      <c r="I30" s="961" t="str">
        <f ca="1">IFERROR(SUM(G30-H30),"")</f>
        <v/>
      </c>
      <c r="J30" s="518"/>
      <c r="K30" s="517"/>
      <c r="L30" s="516"/>
      <c r="M30" s="515"/>
      <c r="P30" s="390"/>
    </row>
    <row r="31" spans="2:24" ht="18.75" customHeight="1" x14ac:dyDescent="0.4">
      <c r="B31" s="514" t="s">
        <v>1021</v>
      </c>
      <c r="C31" s="513"/>
      <c r="D31" s="512"/>
      <c r="E31" s="512"/>
      <c r="F31" s="511"/>
      <c r="G31" s="511"/>
      <c r="H31" s="510"/>
      <c r="I31" s="509"/>
      <c r="J31" s="509"/>
      <c r="K31" s="509"/>
    </row>
    <row r="32" spans="2:24" ht="18.75" customHeight="1" x14ac:dyDescent="0.4">
      <c r="B32" s="514"/>
      <c r="C32" s="513"/>
      <c r="D32" s="512"/>
      <c r="E32" s="512"/>
      <c r="F32" s="511"/>
      <c r="G32" s="511"/>
      <c r="H32" s="510"/>
      <c r="I32" s="509"/>
      <c r="J32" s="509"/>
      <c r="K32" s="509"/>
    </row>
    <row r="33" spans="1:15" ht="14.25" customHeight="1" x14ac:dyDescent="0.4">
      <c r="B33" s="508"/>
      <c r="C33" s="508"/>
      <c r="D33" s="508"/>
      <c r="E33" s="508"/>
      <c r="F33" s="508"/>
      <c r="G33" s="508"/>
      <c r="H33" s="508"/>
      <c r="I33" s="508"/>
      <c r="J33" s="508"/>
      <c r="K33" s="508"/>
    </row>
    <row r="34" spans="1:15" s="480" customFormat="1" ht="19.5" customHeight="1" x14ac:dyDescent="0.45">
      <c r="A34" s="482"/>
      <c r="B34" s="507" t="s">
        <v>1022</v>
      </c>
      <c r="C34" s="506">
        <v>1</v>
      </c>
      <c r="D34" s="1808" t="s">
        <v>1023</v>
      </c>
      <c r="E34" s="1808"/>
      <c r="F34" s="471"/>
      <c r="G34" s="505" t="s">
        <v>1022</v>
      </c>
      <c r="H34" s="504">
        <v>2</v>
      </c>
      <c r="I34" s="503" t="s">
        <v>1024</v>
      </c>
      <c r="J34" s="471"/>
      <c r="K34" s="502" t="s">
        <v>1025</v>
      </c>
      <c r="L34" s="483"/>
      <c r="N34" s="482"/>
      <c r="O34" s="420"/>
    </row>
    <row r="35" spans="1:15" s="480" customFormat="1" ht="19.5" customHeight="1" x14ac:dyDescent="0.45">
      <c r="A35" s="482"/>
      <c r="B35" s="1809" t="s">
        <v>605</v>
      </c>
      <c r="C35" s="1809"/>
      <c r="D35" s="1810" t="s">
        <v>1026</v>
      </c>
      <c r="E35" s="1811"/>
      <c r="F35" s="491"/>
      <c r="G35" s="1809" t="s">
        <v>605</v>
      </c>
      <c r="H35" s="1809"/>
      <c r="I35" s="1810" t="s">
        <v>1026</v>
      </c>
      <c r="J35" s="1812"/>
      <c r="K35" s="1811"/>
      <c r="L35" s="481"/>
      <c r="N35" s="482"/>
    </row>
    <row r="36" spans="1:15" s="480" customFormat="1" ht="19.5" customHeight="1" x14ac:dyDescent="0.45">
      <c r="A36" s="482"/>
      <c r="B36" s="1809"/>
      <c r="C36" s="1809"/>
      <c r="D36" s="898" t="s">
        <v>1027</v>
      </c>
      <c r="E36" s="501" t="s">
        <v>1028</v>
      </c>
      <c r="F36" s="491"/>
      <c r="G36" s="1809"/>
      <c r="H36" s="1809"/>
      <c r="I36" s="898" t="s">
        <v>1027</v>
      </c>
      <c r="J36" s="1813" t="s">
        <v>1028</v>
      </c>
      <c r="K36" s="1814"/>
      <c r="L36" s="481"/>
      <c r="N36" s="482"/>
    </row>
    <row r="37" spans="1:15" s="480" customFormat="1" ht="19.5" customHeight="1" x14ac:dyDescent="0.45">
      <c r="A37" s="482"/>
      <c r="B37" s="1794" t="s">
        <v>979</v>
      </c>
      <c r="C37" s="1794"/>
      <c r="D37" s="500">
        <f>SUMIFS($G$9:$G$28,$C$9:$C$28,B37,$F$9:$F$28,$C$34)</f>
        <v>0</v>
      </c>
      <c r="E37" s="499"/>
      <c r="F37" s="491"/>
      <c r="G37" s="1794" t="s">
        <v>979</v>
      </c>
      <c r="H37" s="1794"/>
      <c r="I37" s="500">
        <f>SUMIFS($G$9:$G$28,$C$9:$C$28,G37,$F$9:$F$28,$H$34)</f>
        <v>0</v>
      </c>
      <c r="J37" s="1797"/>
      <c r="K37" s="1798"/>
      <c r="L37" s="481"/>
      <c r="N37" s="482"/>
    </row>
    <row r="38" spans="1:15" s="480" customFormat="1" ht="19.5" customHeight="1" x14ac:dyDescent="0.45">
      <c r="A38" s="482"/>
      <c r="B38" s="1794" t="s">
        <v>994</v>
      </c>
      <c r="C38" s="1794"/>
      <c r="D38" s="498">
        <f>SUMIFS($G$9:$G$28,$C$9:$C$28,B38,$F$9:$F$28,$C$34)</f>
        <v>0</v>
      </c>
      <c r="E38" s="499"/>
      <c r="F38" s="491"/>
      <c r="G38" s="1794" t="s">
        <v>994</v>
      </c>
      <c r="H38" s="1794"/>
      <c r="I38" s="498">
        <f>SUMIFS($G$9:$G$28,$C$9:$C$28,G38,$F$9:$F$28,$H$34)</f>
        <v>0</v>
      </c>
      <c r="J38" s="1797"/>
      <c r="K38" s="1798"/>
      <c r="L38" s="481"/>
      <c r="N38" s="482"/>
    </row>
    <row r="39" spans="1:15" s="480" customFormat="1" ht="19.5" customHeight="1" x14ac:dyDescent="0.45">
      <c r="A39" s="482"/>
      <c r="B39" s="1794" t="s">
        <v>983</v>
      </c>
      <c r="C39" s="1794"/>
      <c r="D39" s="498">
        <f>SUMIFS($G$9:$G$28,$C$9:$C$28,B39,$F$9:$F$28,$C$34)</f>
        <v>0</v>
      </c>
      <c r="E39" s="499"/>
      <c r="F39" s="491"/>
      <c r="G39" s="1794" t="s">
        <v>983</v>
      </c>
      <c r="H39" s="1794"/>
      <c r="I39" s="498">
        <f>SUMIFS($G$9:$G$28,$C$9:$C$28,G39,$F$9:$F$28,$H$34)</f>
        <v>0</v>
      </c>
      <c r="J39" s="1797"/>
      <c r="K39" s="1798"/>
      <c r="L39" s="481"/>
      <c r="N39" s="482"/>
    </row>
    <row r="40" spans="1:15" s="480" customFormat="1" ht="19.5" customHeight="1" x14ac:dyDescent="0.45">
      <c r="A40" s="482"/>
      <c r="B40" s="1794" t="s">
        <v>999</v>
      </c>
      <c r="C40" s="1794"/>
      <c r="D40" s="497"/>
      <c r="E40" s="496">
        <f>SUMIFS($H$9:$H$28,$C$9:$C$28,B40,$F$9:$F$28,$C$34)</f>
        <v>0</v>
      </c>
      <c r="F40" s="491"/>
      <c r="G40" s="1794" t="s">
        <v>999</v>
      </c>
      <c r="H40" s="1794"/>
      <c r="I40" s="497"/>
      <c r="J40" s="1795">
        <f>SUMIFS($H$9:$H$28,$C$9:$C$28,G40,$F$9:$F$28,$H$34)</f>
        <v>0</v>
      </c>
      <c r="K40" s="1796">
        <f>SUMIF($C$9:$C$27,H40,$H$9:$H$27)</f>
        <v>0</v>
      </c>
      <c r="L40" s="481"/>
      <c r="N40" s="482"/>
    </row>
    <row r="41" spans="1:15" s="480" customFormat="1" ht="19.5" customHeight="1" x14ac:dyDescent="0.45">
      <c r="A41" s="482"/>
      <c r="B41" s="1794" t="s">
        <v>990</v>
      </c>
      <c r="C41" s="1794"/>
      <c r="D41" s="497"/>
      <c r="E41" s="496">
        <f>SUMIFS($H$9:$H$28,$C$9:$C$28,B41,$F$9:$F$28,$C$34)</f>
        <v>0</v>
      </c>
      <c r="F41" s="491"/>
      <c r="G41" s="1794" t="s">
        <v>990</v>
      </c>
      <c r="H41" s="1794"/>
      <c r="I41" s="497"/>
      <c r="J41" s="1795">
        <f>SUMIFS($H$9:$H$28,$C$9:$C$28,G41,$F$9:$F$28,$H$34)</f>
        <v>0</v>
      </c>
      <c r="K41" s="1796">
        <f>SUMIF($C$9:$C$27,H41,$H$9:$H$27)</f>
        <v>0</v>
      </c>
      <c r="L41" s="481"/>
      <c r="N41" s="482"/>
    </row>
    <row r="42" spans="1:15" s="480" customFormat="1" ht="19.5" customHeight="1" x14ac:dyDescent="0.45">
      <c r="A42" s="482"/>
      <c r="B42" s="1794" t="s">
        <v>1002</v>
      </c>
      <c r="C42" s="1794"/>
      <c r="D42" s="497"/>
      <c r="E42" s="496">
        <f>SUMIFS($H$9:$H$28,$C$9:$C$28,B42,$F$9:$F$28,$C$34)</f>
        <v>0</v>
      </c>
      <c r="F42" s="491"/>
      <c r="G42" s="1794" t="s">
        <v>1002</v>
      </c>
      <c r="H42" s="1794"/>
      <c r="I42" s="497"/>
      <c r="J42" s="1795">
        <f>SUMIFS($H$9:$H$28,$C$9:$C$28,G42,$F$9:$F$28,$H$34)</f>
        <v>0</v>
      </c>
      <c r="K42" s="1796">
        <f>SUMIF($C$9:$C$27,H42,$H$9:$H$27)</f>
        <v>0</v>
      </c>
      <c r="L42" s="481"/>
      <c r="N42" s="482"/>
    </row>
    <row r="43" spans="1:15" s="480" customFormat="1" ht="19.5" customHeight="1" x14ac:dyDescent="0.45">
      <c r="A43" s="482"/>
      <c r="B43" s="1794" t="s">
        <v>986</v>
      </c>
      <c r="C43" s="1794"/>
      <c r="D43" s="497"/>
      <c r="E43" s="496">
        <f>SUMIFS($H$9:$H$28,$C$9:$C$28,B43,$F$9:$F$28,$C$34)</f>
        <v>0</v>
      </c>
      <c r="F43" s="491"/>
      <c r="G43" s="1794" t="s">
        <v>986</v>
      </c>
      <c r="H43" s="1794"/>
      <c r="I43" s="497"/>
      <c r="J43" s="1795">
        <f>SUMIFS($H$9:$H$28,$C$9:$C$28,G43,$F$9:$F$28,$H$34)</f>
        <v>0</v>
      </c>
      <c r="K43" s="1796">
        <f>SUMIF($C$9:$C$27,H43,$H$9:$H$27)</f>
        <v>0</v>
      </c>
      <c r="L43" s="481"/>
      <c r="N43" s="482"/>
    </row>
    <row r="44" spans="1:15" s="480" customFormat="1" ht="19.5" customHeight="1" x14ac:dyDescent="0.45">
      <c r="A44" s="482"/>
      <c r="B44" s="1794" t="s">
        <v>1017</v>
      </c>
      <c r="C44" s="1794"/>
      <c r="D44" s="495"/>
      <c r="E44" s="496">
        <f>SUMIFS($H$9:$H$28,$C$9:$C$28,B44,$F$9:$F$28,$C$34)</f>
        <v>0</v>
      </c>
      <c r="F44" s="491"/>
      <c r="G44" s="1794" t="s">
        <v>1017</v>
      </c>
      <c r="H44" s="1794"/>
      <c r="I44" s="495"/>
      <c r="J44" s="1795">
        <f>SUMIFS($H$9:$H$28,$C$9:$C$28,G44,$F$9:$F$28,$H$34)</f>
        <v>0</v>
      </c>
      <c r="K44" s="1796">
        <f>SUMIF($C$9:$C$27,H44,$H$9:$H$27)</f>
        <v>0</v>
      </c>
      <c r="L44" s="481"/>
      <c r="N44" s="482"/>
    </row>
    <row r="45" spans="1:15" s="480" customFormat="1" ht="19.5" customHeight="1" thickBot="1" x14ac:dyDescent="0.5">
      <c r="A45" s="482"/>
      <c r="B45" s="1787" t="s">
        <v>1029</v>
      </c>
      <c r="C45" s="1787"/>
      <c r="D45" s="493"/>
      <c r="E45" s="494">
        <f>D46-SUM(E37:E44)</f>
        <v>0</v>
      </c>
      <c r="F45" s="491"/>
      <c r="G45" s="1788" t="s">
        <v>1030</v>
      </c>
      <c r="H45" s="1788"/>
      <c r="I45" s="493"/>
      <c r="J45" s="1789">
        <f>I46-SUM(J37:K44)</f>
        <v>0</v>
      </c>
      <c r="K45" s="1790"/>
      <c r="L45" s="481"/>
      <c r="N45" s="482"/>
    </row>
    <row r="46" spans="1:15" s="480" customFormat="1" ht="19.5" customHeight="1" thickTop="1" x14ac:dyDescent="0.45">
      <c r="A46" s="482"/>
      <c r="B46" s="1791" t="s">
        <v>1020</v>
      </c>
      <c r="C46" s="1791"/>
      <c r="D46" s="899">
        <f>SUM(D37:D45)</f>
        <v>0</v>
      </c>
      <c r="E46" s="492">
        <f>SUM(E37:E45)</f>
        <v>0</v>
      </c>
      <c r="F46" s="491"/>
      <c r="G46" s="1791" t="s">
        <v>1020</v>
      </c>
      <c r="H46" s="1791"/>
      <c r="I46" s="899">
        <f>SUM(I37:I45)</f>
        <v>0</v>
      </c>
      <c r="J46" s="1792">
        <f>SUM(J37:K45)</f>
        <v>0</v>
      </c>
      <c r="K46" s="1793"/>
      <c r="L46" s="481"/>
      <c r="N46" s="482"/>
    </row>
    <row r="47" spans="1:15" s="480" customFormat="1" ht="17.25" customHeight="1" x14ac:dyDescent="0.45">
      <c r="A47" s="482"/>
      <c r="B47" s="490"/>
      <c r="C47" s="489"/>
      <c r="D47" s="488"/>
      <c r="E47" s="487"/>
      <c r="G47" s="486"/>
      <c r="H47" s="484"/>
      <c r="I47" s="485"/>
      <c r="J47" s="485"/>
      <c r="K47" s="484"/>
      <c r="L47" s="483"/>
      <c r="N47" s="482"/>
      <c r="O47" s="481"/>
    </row>
    <row r="48" spans="1:15" s="473" customFormat="1" ht="18" customHeight="1" x14ac:dyDescent="0.45">
      <c r="B48" s="478" t="s">
        <v>1031</v>
      </c>
      <c r="C48" s="479"/>
      <c r="D48" s="478"/>
      <c r="E48" s="478"/>
      <c r="F48" s="478"/>
      <c r="G48" s="478"/>
      <c r="H48" s="478"/>
      <c r="I48" s="478"/>
      <c r="J48" s="477"/>
      <c r="K48" s="477"/>
      <c r="L48" s="477"/>
    </row>
    <row r="49" spans="2:12" s="473" customFormat="1" ht="18" customHeight="1" x14ac:dyDescent="0.45">
      <c r="B49" s="475" t="s">
        <v>1032</v>
      </c>
      <c r="C49" s="475" t="s">
        <v>1033</v>
      </c>
      <c r="D49" s="1784" t="s">
        <v>1034</v>
      </c>
      <c r="E49" s="1785"/>
      <c r="F49" s="1785"/>
      <c r="G49" s="1785"/>
      <c r="H49" s="1785"/>
      <c r="I49" s="1785"/>
      <c r="J49" s="1785"/>
      <c r="K49" s="1785"/>
      <c r="L49" s="1786"/>
    </row>
    <row r="50" spans="2:12" s="473" customFormat="1" ht="18" customHeight="1" x14ac:dyDescent="0.45">
      <c r="B50" s="475">
        <v>1</v>
      </c>
      <c r="C50" s="475" t="s">
        <v>1035</v>
      </c>
      <c r="D50" s="1781" t="s">
        <v>1036</v>
      </c>
      <c r="E50" s="1782"/>
      <c r="F50" s="1782"/>
      <c r="G50" s="1782"/>
      <c r="H50" s="1782"/>
      <c r="I50" s="1782"/>
      <c r="J50" s="1782"/>
      <c r="K50" s="1782"/>
      <c r="L50" s="1783"/>
    </row>
    <row r="51" spans="2:12" s="473" customFormat="1" ht="18" customHeight="1" x14ac:dyDescent="0.45">
      <c r="B51" s="475">
        <v>2</v>
      </c>
      <c r="C51" s="475" t="s">
        <v>1037</v>
      </c>
      <c r="D51" s="1781" t="s">
        <v>1038</v>
      </c>
      <c r="E51" s="1782"/>
      <c r="F51" s="1782"/>
      <c r="G51" s="1782"/>
      <c r="H51" s="1782"/>
      <c r="I51" s="1782"/>
      <c r="J51" s="1782"/>
      <c r="K51" s="1782"/>
      <c r="L51" s="1783"/>
    </row>
    <row r="52" spans="2:12" s="473" customFormat="1" ht="18" customHeight="1" x14ac:dyDescent="0.45">
      <c r="B52" s="475">
        <v>3</v>
      </c>
      <c r="C52" s="475" t="s">
        <v>1039</v>
      </c>
      <c r="D52" s="1781" t="s">
        <v>1040</v>
      </c>
      <c r="E52" s="1782"/>
      <c r="F52" s="1782"/>
      <c r="G52" s="1782"/>
      <c r="H52" s="1782"/>
      <c r="I52" s="1782"/>
      <c r="J52" s="1782"/>
      <c r="K52" s="1782"/>
      <c r="L52" s="1783"/>
    </row>
    <row r="53" spans="2:12" s="473" customFormat="1" ht="18" customHeight="1" x14ac:dyDescent="0.45">
      <c r="B53" s="475">
        <v>4</v>
      </c>
      <c r="C53" s="475" t="s">
        <v>1041</v>
      </c>
      <c r="D53" s="1781" t="s">
        <v>1042</v>
      </c>
      <c r="E53" s="1782"/>
      <c r="F53" s="1782"/>
      <c r="G53" s="1782"/>
      <c r="H53" s="1782"/>
      <c r="I53" s="1782"/>
      <c r="J53" s="1782"/>
      <c r="K53" s="1782"/>
      <c r="L53" s="1783"/>
    </row>
    <row r="54" spans="2:12" s="473" customFormat="1" ht="24.75" customHeight="1" x14ac:dyDescent="0.45">
      <c r="B54" s="475">
        <v>5</v>
      </c>
      <c r="C54" s="476" t="s">
        <v>1043</v>
      </c>
      <c r="D54" s="1781" t="s">
        <v>1044</v>
      </c>
      <c r="E54" s="1782"/>
      <c r="F54" s="1782"/>
      <c r="G54" s="1782"/>
      <c r="H54" s="1782"/>
      <c r="I54" s="1782"/>
      <c r="J54" s="1782"/>
      <c r="K54" s="1782"/>
      <c r="L54" s="1783"/>
    </row>
    <row r="55" spans="2:12" s="473" customFormat="1" ht="24.75" customHeight="1" x14ac:dyDescent="0.45">
      <c r="B55" s="475">
        <v>6</v>
      </c>
      <c r="C55" s="475" t="s">
        <v>1045</v>
      </c>
      <c r="D55" s="1781" t="s">
        <v>1046</v>
      </c>
      <c r="E55" s="1782"/>
      <c r="F55" s="1782"/>
      <c r="G55" s="1782"/>
      <c r="H55" s="1782"/>
      <c r="I55" s="1782"/>
      <c r="J55" s="1782"/>
      <c r="K55" s="1782"/>
      <c r="L55" s="1783"/>
    </row>
    <row r="56" spans="2:12" s="473" customFormat="1" ht="28.5" customHeight="1" x14ac:dyDescent="0.45">
      <c r="B56" s="474">
        <v>7</v>
      </c>
      <c r="C56" s="474" t="s">
        <v>1047</v>
      </c>
      <c r="D56" s="1781" t="s">
        <v>1048</v>
      </c>
      <c r="E56" s="1782"/>
      <c r="F56" s="1782"/>
      <c r="G56" s="1782"/>
      <c r="H56" s="1782"/>
      <c r="I56" s="1782"/>
      <c r="J56" s="1782"/>
      <c r="K56" s="1782"/>
      <c r="L56" s="1783"/>
    </row>
    <row r="57" spans="2:12" s="473" customFormat="1" ht="18.75" customHeight="1" x14ac:dyDescent="0.45">
      <c r="B57" s="474">
        <v>8</v>
      </c>
      <c r="C57" s="474" t="s">
        <v>1049</v>
      </c>
      <c r="D57" s="1781" t="s">
        <v>1050</v>
      </c>
      <c r="E57" s="1782"/>
      <c r="F57" s="1782"/>
      <c r="G57" s="1782"/>
      <c r="H57" s="1782"/>
      <c r="I57" s="1782"/>
      <c r="J57" s="1782"/>
      <c r="K57" s="1782"/>
      <c r="L57" s="1783"/>
    </row>
    <row r="58" spans="2:12" ht="18.75" customHeight="1" x14ac:dyDescent="0.4"/>
  </sheetData>
  <mergeCells count="73">
    <mergeCell ref="D14:E14"/>
    <mergeCell ref="K3:M3"/>
    <mergeCell ref="B4:M4"/>
    <mergeCell ref="B5:M5"/>
    <mergeCell ref="B6:M6"/>
    <mergeCell ref="B7:M7"/>
    <mergeCell ref="D8:E8"/>
    <mergeCell ref="D9:E9"/>
    <mergeCell ref="D10:E10"/>
    <mergeCell ref="D11:E11"/>
    <mergeCell ref="D12:E12"/>
    <mergeCell ref="D13:E13"/>
    <mergeCell ref="D26:E26"/>
    <mergeCell ref="D15:E15"/>
    <mergeCell ref="D16:E16"/>
    <mergeCell ref="D17:E17"/>
    <mergeCell ref="D18:E18"/>
    <mergeCell ref="D19:E19"/>
    <mergeCell ref="D20:E20"/>
    <mergeCell ref="D21:E21"/>
    <mergeCell ref="D22:E22"/>
    <mergeCell ref="D23:E23"/>
    <mergeCell ref="D24:E24"/>
    <mergeCell ref="D25:E25"/>
    <mergeCell ref="B35:C36"/>
    <mergeCell ref="D35:E35"/>
    <mergeCell ref="G35:H36"/>
    <mergeCell ref="I35:K35"/>
    <mergeCell ref="J36:K36"/>
    <mergeCell ref="D27:E27"/>
    <mergeCell ref="D28:E28"/>
    <mergeCell ref="B29:M29"/>
    <mergeCell ref="B30:F30"/>
    <mergeCell ref="D34:E34"/>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D55:L55"/>
    <mergeCell ref="D56:L56"/>
    <mergeCell ref="D57:L57"/>
    <mergeCell ref="D49:L49"/>
    <mergeCell ref="D50:L50"/>
    <mergeCell ref="D51:L51"/>
    <mergeCell ref="D52:L52"/>
    <mergeCell ref="D53:L53"/>
    <mergeCell ref="D54:L54"/>
  </mergeCells>
  <phoneticPr fontId="4"/>
  <dataValidations count="4">
    <dataValidation type="list" allowBlank="1" showInputMessage="1" showErrorMessage="1" sqref="F9:F28" xr:uid="{B7AF57D3-BB3D-42F1-8B38-CD507643473A}">
      <formula1>I</formula1>
    </dataValidation>
    <dataValidation type="list" allowBlank="1" showInputMessage="1" showErrorMessage="1" sqref="C9:C28" xr:uid="{C1661C1A-4686-4859-B795-096AC10E21A3}">
      <formula1>J</formula1>
    </dataValidation>
    <dataValidation type="list" allowBlank="1" showInputMessage="1" showErrorMessage="1" sqref="M9:M28" xr:uid="{0F380F32-D405-40CE-BB8C-40FF9877B98D}">
      <formula1>"○,　"</formula1>
    </dataValidation>
    <dataValidation imeMode="off" allowBlank="1" showInputMessage="1" showErrorMessage="1" sqref="G9:H28 J9:K28 B9:B29" xr:uid="{AB22F3E4-815A-4D19-895D-B6300684AC22}"/>
  </dataValidations>
  <printOptions horizontalCentered="1"/>
  <pageMargins left="0.59055118110236227" right="0.59055118110236227" top="0.6692913385826772" bottom="0.59055118110236227" header="0.51181102362204722" footer="0.51181102362204722"/>
  <pageSetup paperSize="9" scale="84" fitToWidth="0" fitToHeight="0" orientation="landscape" r:id="rId1"/>
  <headerFooter alignWithMargins="0"/>
  <rowBreaks count="1" manualBreakCount="1">
    <brk id="31" max="1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95D9B-1A5F-4920-A885-1E1487294063}">
  <dimension ref="A1:X58"/>
  <sheetViews>
    <sheetView showGridLines="0" showZeros="0" view="pageBreakPreview" zoomScaleNormal="100" zoomScaleSheetLayoutView="100" workbookViewId="0"/>
  </sheetViews>
  <sheetFormatPr defaultColWidth="9" defaultRowHeight="16.5" x14ac:dyDescent="0.4"/>
  <cols>
    <col min="1" max="1" width="1.25" style="471" customWidth="1"/>
    <col min="2" max="2" width="6.5" style="471" customWidth="1"/>
    <col min="3" max="3" width="11.375" style="472" customWidth="1"/>
    <col min="4" max="4" width="16.625" style="471" customWidth="1"/>
    <col min="5" max="5" width="15.875" style="471" customWidth="1"/>
    <col min="6" max="6" width="7.25" style="471" customWidth="1"/>
    <col min="7" max="8" width="12.75" style="471" customWidth="1"/>
    <col min="9" max="9" width="14.875" style="471" customWidth="1"/>
    <col min="10" max="10" width="6.75" style="471" customWidth="1"/>
    <col min="11" max="11" width="9.875" style="471" customWidth="1"/>
    <col min="12" max="12" width="11.125" style="471" customWidth="1"/>
    <col min="13" max="13" width="8.25" style="471" customWidth="1"/>
    <col min="14" max="14" width="1.25" style="471" customWidth="1"/>
    <col min="15" max="15" width="9" style="471"/>
    <col min="16" max="19" width="16.25" style="471" customWidth="1"/>
    <col min="20" max="16384" width="9" style="471"/>
  </cols>
  <sheetData>
    <row r="1" spans="2:13" ht="19.5" x14ac:dyDescent="0.45">
      <c r="B1" s="529" t="s">
        <v>961</v>
      </c>
    </row>
    <row r="2" spans="2:13" ht="19.5" x14ac:dyDescent="0.45">
      <c r="B2" s="853" t="s">
        <v>815</v>
      </c>
      <c r="C2" s="854"/>
      <c r="D2" s="855"/>
      <c r="E2" s="855"/>
      <c r="F2" s="855"/>
      <c r="G2" s="855"/>
      <c r="H2" s="855"/>
      <c r="I2" s="528"/>
      <c r="J2" s="380"/>
      <c r="K2" s="528"/>
      <c r="L2" s="528"/>
      <c r="M2" s="856" t="s">
        <v>814</v>
      </c>
    </row>
    <row r="3" spans="2:13" s="528" customFormat="1" ht="18.75" customHeight="1" x14ac:dyDescent="0.15">
      <c r="D3" s="417"/>
      <c r="E3" s="837" t="s">
        <v>962</v>
      </c>
      <c r="F3" s="416" t="s">
        <v>963</v>
      </c>
      <c r="G3" s="416"/>
      <c r="H3" s="416"/>
      <c r="J3" s="380" t="s">
        <v>964</v>
      </c>
      <c r="K3" s="1819" t="str">
        <f>'はじめに（PC）'!D4&amp;""</f>
        <v>あいうえお活動組織</v>
      </c>
      <c r="L3" s="1819"/>
      <c r="M3" s="1819"/>
    </row>
    <row r="4" spans="2:13" s="528" customFormat="1" ht="15" customHeight="1" x14ac:dyDescent="0.15">
      <c r="B4" s="1820" t="s">
        <v>965</v>
      </c>
      <c r="C4" s="1820"/>
      <c r="D4" s="1820"/>
      <c r="E4" s="1820"/>
      <c r="F4" s="1820"/>
      <c r="G4" s="1820"/>
      <c r="H4" s="1820"/>
      <c r="I4" s="1820"/>
      <c r="J4" s="1820"/>
      <c r="K4" s="1820"/>
      <c r="L4" s="1820"/>
      <c r="M4" s="1820"/>
    </row>
    <row r="5" spans="2:13" s="528" customFormat="1" ht="27" customHeight="1" x14ac:dyDescent="0.15">
      <c r="B5" s="1821" t="s">
        <v>966</v>
      </c>
      <c r="C5" s="1821"/>
      <c r="D5" s="1821"/>
      <c r="E5" s="1821"/>
      <c r="F5" s="1821"/>
      <c r="G5" s="1821"/>
      <c r="H5" s="1821"/>
      <c r="I5" s="1821"/>
      <c r="J5" s="1821"/>
      <c r="K5" s="1821"/>
      <c r="L5" s="1821"/>
      <c r="M5" s="1821"/>
    </row>
    <row r="6" spans="2:13" s="528" customFormat="1" ht="32.450000000000003" customHeight="1" x14ac:dyDescent="0.15">
      <c r="B6" s="1821" t="s">
        <v>967</v>
      </c>
      <c r="C6" s="1821"/>
      <c r="D6" s="1821"/>
      <c r="E6" s="1821"/>
      <c r="F6" s="1821"/>
      <c r="G6" s="1821"/>
      <c r="H6" s="1821"/>
      <c r="I6" s="1821"/>
      <c r="J6" s="1821"/>
      <c r="K6" s="1821"/>
      <c r="L6" s="1821"/>
      <c r="M6" s="1821"/>
    </row>
    <row r="7" spans="2:13" s="528" customFormat="1" ht="28.5" customHeight="1" x14ac:dyDescent="0.15">
      <c r="B7" s="1821" t="s">
        <v>968</v>
      </c>
      <c r="C7" s="1821"/>
      <c r="D7" s="1821"/>
      <c r="E7" s="1821"/>
      <c r="F7" s="1821"/>
      <c r="G7" s="1821"/>
      <c r="H7" s="1821"/>
      <c r="I7" s="1821"/>
      <c r="J7" s="1821"/>
      <c r="K7" s="1821"/>
      <c r="L7" s="1821"/>
      <c r="M7" s="1821"/>
    </row>
    <row r="8" spans="2:13" ht="36" customHeight="1" x14ac:dyDescent="0.4">
      <c r="B8" s="527" t="s">
        <v>969</v>
      </c>
      <c r="C8" s="524" t="s">
        <v>970</v>
      </c>
      <c r="D8" s="1822" t="s">
        <v>971</v>
      </c>
      <c r="E8" s="1823"/>
      <c r="F8" s="526" t="s">
        <v>648</v>
      </c>
      <c r="G8" s="525" t="s">
        <v>972</v>
      </c>
      <c r="H8" s="524" t="s">
        <v>973</v>
      </c>
      <c r="I8" s="523" t="s">
        <v>974</v>
      </c>
      <c r="J8" s="522" t="s">
        <v>975</v>
      </c>
      <c r="K8" s="521" t="s">
        <v>976</v>
      </c>
      <c r="L8" s="520" t="s">
        <v>977</v>
      </c>
      <c r="M8" s="519" t="s">
        <v>978</v>
      </c>
    </row>
    <row r="9" spans="2:13" ht="33" customHeight="1" x14ac:dyDescent="0.4">
      <c r="B9" s="931">
        <v>43556</v>
      </c>
      <c r="C9" s="932" t="s">
        <v>979</v>
      </c>
      <c r="D9" s="1824" t="s">
        <v>980</v>
      </c>
      <c r="E9" s="1825"/>
      <c r="F9" s="933">
        <v>1</v>
      </c>
      <c r="G9" s="934">
        <v>100000</v>
      </c>
      <c r="H9" s="935">
        <v>0</v>
      </c>
      <c r="I9" s="936">
        <f>G9-H9</f>
        <v>100000</v>
      </c>
      <c r="J9" s="937"/>
      <c r="K9" s="938"/>
      <c r="L9" s="939"/>
      <c r="M9" s="940" t="s">
        <v>981</v>
      </c>
    </row>
    <row r="10" spans="2:13" ht="19.5" customHeight="1" x14ac:dyDescent="0.4">
      <c r="B10" s="931">
        <v>43556</v>
      </c>
      <c r="C10" s="932" t="s">
        <v>979</v>
      </c>
      <c r="D10" s="1799" t="s">
        <v>982</v>
      </c>
      <c r="E10" s="1801"/>
      <c r="F10" s="941">
        <v>2</v>
      </c>
      <c r="G10" s="942">
        <v>200000</v>
      </c>
      <c r="H10" s="943">
        <v>0</v>
      </c>
      <c r="I10" s="936">
        <f t="shared" ref="I10:I27" ca="1" si="0">IF((OFFSET(I10,-1,0)+G10-H10)&gt;=0,OFFSET(I10,-1,0)+G10-H10,"")</f>
        <v>300000</v>
      </c>
      <c r="J10" s="944"/>
      <c r="K10" s="945"/>
      <c r="L10" s="946"/>
      <c r="M10" s="940"/>
    </row>
    <row r="11" spans="2:13" ht="19.5" customHeight="1" x14ac:dyDescent="0.4">
      <c r="B11" s="947">
        <v>43575</v>
      </c>
      <c r="C11" s="932" t="s">
        <v>983</v>
      </c>
      <c r="D11" s="1799" t="s">
        <v>984</v>
      </c>
      <c r="E11" s="1801"/>
      <c r="F11" s="948">
        <v>2</v>
      </c>
      <c r="G11" s="942">
        <v>120000</v>
      </c>
      <c r="H11" s="943"/>
      <c r="I11" s="949">
        <f t="shared" ca="1" si="0"/>
        <v>420000</v>
      </c>
      <c r="J11" s="944">
        <v>1</v>
      </c>
      <c r="K11" s="945"/>
      <c r="L11" s="946" t="s">
        <v>985</v>
      </c>
      <c r="M11" s="940"/>
    </row>
    <row r="12" spans="2:13" ht="19.5" customHeight="1" x14ac:dyDescent="0.4">
      <c r="B12" s="947">
        <v>43600</v>
      </c>
      <c r="C12" s="932" t="s">
        <v>986</v>
      </c>
      <c r="D12" s="1799" t="s">
        <v>987</v>
      </c>
      <c r="E12" s="1801"/>
      <c r="F12" s="941">
        <v>1</v>
      </c>
      <c r="G12" s="942"/>
      <c r="H12" s="943">
        <v>3000</v>
      </c>
      <c r="I12" s="936">
        <f t="shared" ca="1" si="0"/>
        <v>417000</v>
      </c>
      <c r="J12" s="944" t="s">
        <v>988</v>
      </c>
      <c r="K12" s="945">
        <v>43590</v>
      </c>
      <c r="L12" s="946" t="s">
        <v>989</v>
      </c>
      <c r="M12" s="940"/>
    </row>
    <row r="13" spans="2:13" ht="19.5" customHeight="1" x14ac:dyDescent="0.4">
      <c r="B13" s="947">
        <v>43605</v>
      </c>
      <c r="C13" s="932" t="s">
        <v>990</v>
      </c>
      <c r="D13" s="1799" t="s">
        <v>991</v>
      </c>
      <c r="E13" s="1801"/>
      <c r="F13" s="941">
        <v>2</v>
      </c>
      <c r="G13" s="934"/>
      <c r="H13" s="935">
        <v>315360</v>
      </c>
      <c r="I13" s="936">
        <f t="shared" ca="1" si="0"/>
        <v>101640</v>
      </c>
      <c r="J13" s="944">
        <v>4</v>
      </c>
      <c r="K13" s="945" t="s">
        <v>992</v>
      </c>
      <c r="L13" s="946" t="s">
        <v>993</v>
      </c>
      <c r="M13" s="940"/>
    </row>
    <row r="14" spans="2:13" ht="19.5" customHeight="1" x14ac:dyDescent="0.4">
      <c r="B14" s="947">
        <v>43636</v>
      </c>
      <c r="C14" s="932" t="s">
        <v>994</v>
      </c>
      <c r="D14" s="1799" t="s">
        <v>995</v>
      </c>
      <c r="E14" s="1801"/>
      <c r="F14" s="941">
        <v>1</v>
      </c>
      <c r="G14" s="942">
        <v>2654500</v>
      </c>
      <c r="H14" s="943"/>
      <c r="I14" s="936">
        <f t="shared" ca="1" si="0"/>
        <v>2756140</v>
      </c>
      <c r="J14" s="944"/>
      <c r="K14" s="945"/>
      <c r="L14" s="946"/>
      <c r="M14" s="940"/>
    </row>
    <row r="15" spans="2:13" ht="19.5" customHeight="1" x14ac:dyDescent="0.4">
      <c r="B15" s="950">
        <v>43636</v>
      </c>
      <c r="C15" s="951" t="s">
        <v>994</v>
      </c>
      <c r="D15" s="1815" t="s">
        <v>996</v>
      </c>
      <c r="E15" s="1816"/>
      <c r="F15" s="952">
        <v>2</v>
      </c>
      <c r="G15" s="953">
        <v>1840000</v>
      </c>
      <c r="H15" s="954"/>
      <c r="I15" s="955">
        <f t="shared" ca="1" si="0"/>
        <v>4596140</v>
      </c>
      <c r="J15" s="956"/>
      <c r="K15" s="957"/>
      <c r="L15" s="958"/>
      <c r="M15" s="940"/>
    </row>
    <row r="16" spans="2:13" ht="19.5" customHeight="1" x14ac:dyDescent="0.4">
      <c r="B16" s="947">
        <v>43641</v>
      </c>
      <c r="C16" s="932" t="s">
        <v>983</v>
      </c>
      <c r="D16" s="1817" t="s">
        <v>997</v>
      </c>
      <c r="E16" s="1818"/>
      <c r="F16" s="941">
        <v>2</v>
      </c>
      <c r="G16" s="942">
        <v>-120000</v>
      </c>
      <c r="H16" s="943"/>
      <c r="I16" s="936">
        <f t="shared" ca="1" si="0"/>
        <v>4476140</v>
      </c>
      <c r="J16" s="944">
        <v>5</v>
      </c>
      <c r="K16" s="945"/>
      <c r="L16" s="946" t="s">
        <v>998</v>
      </c>
      <c r="M16" s="940"/>
    </row>
    <row r="17" spans="2:24" ht="19.5" customHeight="1" x14ac:dyDescent="0.4">
      <c r="B17" s="947">
        <v>43647</v>
      </c>
      <c r="C17" s="932" t="s">
        <v>999</v>
      </c>
      <c r="D17" s="1799" t="s">
        <v>1000</v>
      </c>
      <c r="E17" s="1801"/>
      <c r="F17" s="941">
        <v>1</v>
      </c>
      <c r="G17" s="942"/>
      <c r="H17" s="943">
        <v>120000</v>
      </c>
      <c r="I17" s="936">
        <f t="shared" ca="1" si="0"/>
        <v>4356140</v>
      </c>
      <c r="J17" s="944">
        <v>6</v>
      </c>
      <c r="K17" s="945" t="s">
        <v>992</v>
      </c>
      <c r="L17" s="946"/>
      <c r="M17" s="940" t="s">
        <v>115</v>
      </c>
    </row>
    <row r="18" spans="2:24" ht="19.5" customHeight="1" x14ac:dyDescent="0.4">
      <c r="B18" s="947">
        <v>43656</v>
      </c>
      <c r="C18" s="932" t="s">
        <v>990</v>
      </c>
      <c r="D18" s="1799" t="s">
        <v>991</v>
      </c>
      <c r="E18" s="1801"/>
      <c r="F18" s="941">
        <v>1</v>
      </c>
      <c r="G18" s="942"/>
      <c r="H18" s="943">
        <v>500000</v>
      </c>
      <c r="I18" s="936">
        <f t="shared" ca="1" si="0"/>
        <v>3856140</v>
      </c>
      <c r="J18" s="944">
        <v>7</v>
      </c>
      <c r="K18" s="945"/>
      <c r="L18" s="946" t="s">
        <v>1001</v>
      </c>
      <c r="M18" s="940"/>
    </row>
    <row r="19" spans="2:24" ht="19.5" customHeight="1" x14ac:dyDescent="0.4">
      <c r="B19" s="947">
        <v>43678</v>
      </c>
      <c r="C19" s="932" t="s">
        <v>1002</v>
      </c>
      <c r="D19" s="1799" t="s">
        <v>1003</v>
      </c>
      <c r="E19" s="1801"/>
      <c r="F19" s="941">
        <v>2</v>
      </c>
      <c r="G19" s="942"/>
      <c r="H19" s="943">
        <v>324000</v>
      </c>
      <c r="I19" s="936">
        <f t="shared" ca="1" si="0"/>
        <v>3532140</v>
      </c>
      <c r="J19" s="944">
        <v>8</v>
      </c>
      <c r="K19" s="945" t="s">
        <v>1004</v>
      </c>
      <c r="L19" s="946" t="s">
        <v>1005</v>
      </c>
      <c r="M19" s="940"/>
    </row>
    <row r="20" spans="2:24" ht="19.5" customHeight="1" x14ac:dyDescent="0.4">
      <c r="B20" s="947">
        <v>43697</v>
      </c>
      <c r="C20" s="932" t="s">
        <v>983</v>
      </c>
      <c r="D20" s="1799" t="s">
        <v>1006</v>
      </c>
      <c r="E20" s="1801"/>
      <c r="F20" s="941">
        <v>1</v>
      </c>
      <c r="G20" s="942">
        <v>35</v>
      </c>
      <c r="H20" s="943">
        <v>0</v>
      </c>
      <c r="I20" s="936">
        <f t="shared" ca="1" si="0"/>
        <v>3532175</v>
      </c>
      <c r="J20" s="944"/>
      <c r="K20" s="945"/>
      <c r="L20" s="946"/>
      <c r="M20" s="940"/>
    </row>
    <row r="21" spans="2:24" ht="19.5" customHeight="1" x14ac:dyDescent="0.4">
      <c r="B21" s="947">
        <v>43709</v>
      </c>
      <c r="C21" s="932" t="s">
        <v>986</v>
      </c>
      <c r="D21" s="1799" t="s">
        <v>1007</v>
      </c>
      <c r="E21" s="1801"/>
      <c r="F21" s="941">
        <v>1</v>
      </c>
      <c r="G21" s="942"/>
      <c r="H21" s="943">
        <v>125000</v>
      </c>
      <c r="I21" s="936">
        <f t="shared" ca="1" si="0"/>
        <v>3407175</v>
      </c>
      <c r="J21" s="944">
        <v>9</v>
      </c>
      <c r="K21" s="945" t="s">
        <v>835</v>
      </c>
      <c r="L21" s="946"/>
      <c r="M21" s="940"/>
    </row>
    <row r="22" spans="2:24" ht="19.5" customHeight="1" x14ac:dyDescent="0.4">
      <c r="B22" s="947">
        <v>43718</v>
      </c>
      <c r="C22" s="932" t="s">
        <v>999</v>
      </c>
      <c r="D22" s="1799" t="s">
        <v>1008</v>
      </c>
      <c r="E22" s="1801"/>
      <c r="F22" s="941">
        <v>1</v>
      </c>
      <c r="G22" s="942"/>
      <c r="H22" s="943">
        <v>1200000</v>
      </c>
      <c r="I22" s="936">
        <f t="shared" ca="1" si="0"/>
        <v>2207175</v>
      </c>
      <c r="J22" s="944">
        <v>10</v>
      </c>
      <c r="K22" s="945" t="s">
        <v>1009</v>
      </c>
      <c r="L22" s="946" t="s">
        <v>1010</v>
      </c>
      <c r="M22" s="940"/>
    </row>
    <row r="23" spans="2:24" ht="19.5" customHeight="1" x14ac:dyDescent="0.4">
      <c r="B23" s="947">
        <v>43770</v>
      </c>
      <c r="C23" s="932" t="s">
        <v>999</v>
      </c>
      <c r="D23" s="1799" t="s">
        <v>1011</v>
      </c>
      <c r="E23" s="1801"/>
      <c r="F23" s="941">
        <v>2</v>
      </c>
      <c r="G23" s="942"/>
      <c r="H23" s="943">
        <v>80000</v>
      </c>
      <c r="I23" s="936">
        <f t="shared" ca="1" si="0"/>
        <v>2127175</v>
      </c>
      <c r="J23" s="944">
        <v>11</v>
      </c>
      <c r="K23" s="945" t="s">
        <v>1012</v>
      </c>
      <c r="L23" s="946"/>
      <c r="M23" s="940"/>
    </row>
    <row r="24" spans="2:24" ht="19.5" customHeight="1" x14ac:dyDescent="0.4">
      <c r="B24" s="947">
        <v>43784</v>
      </c>
      <c r="C24" s="932" t="s">
        <v>1002</v>
      </c>
      <c r="D24" s="1799" t="s">
        <v>1011</v>
      </c>
      <c r="E24" s="1801"/>
      <c r="F24" s="941">
        <v>2</v>
      </c>
      <c r="G24" s="942"/>
      <c r="H24" s="943">
        <v>1320000</v>
      </c>
      <c r="I24" s="936">
        <f t="shared" ca="1" si="0"/>
        <v>807175</v>
      </c>
      <c r="J24" s="944">
        <v>12</v>
      </c>
      <c r="K24" s="945" t="s">
        <v>1012</v>
      </c>
      <c r="L24" s="946" t="s">
        <v>1013</v>
      </c>
      <c r="M24" s="940"/>
    </row>
    <row r="25" spans="2:24" ht="19.5" customHeight="1" x14ac:dyDescent="0.4">
      <c r="B25" s="947">
        <v>43516</v>
      </c>
      <c r="C25" s="932" t="s">
        <v>983</v>
      </c>
      <c r="D25" s="1799" t="s">
        <v>1006</v>
      </c>
      <c r="E25" s="1801"/>
      <c r="F25" s="941">
        <v>1</v>
      </c>
      <c r="G25" s="942">
        <v>8</v>
      </c>
      <c r="H25" s="943">
        <v>0</v>
      </c>
      <c r="I25" s="936">
        <f t="shared" ca="1" si="0"/>
        <v>807183</v>
      </c>
      <c r="J25" s="944"/>
      <c r="K25" s="945"/>
      <c r="L25" s="946"/>
      <c r="M25" s="940"/>
    </row>
    <row r="26" spans="2:24" ht="19.5" customHeight="1" x14ac:dyDescent="0.4">
      <c r="B26" s="947">
        <v>43534</v>
      </c>
      <c r="C26" s="932" t="s">
        <v>999</v>
      </c>
      <c r="D26" s="1799" t="s">
        <v>1014</v>
      </c>
      <c r="E26" s="1801"/>
      <c r="F26" s="941">
        <v>1</v>
      </c>
      <c r="G26" s="942"/>
      <c r="H26" s="943">
        <v>700000</v>
      </c>
      <c r="I26" s="936">
        <f t="shared" ca="1" si="0"/>
        <v>107183</v>
      </c>
      <c r="J26" s="944">
        <v>13</v>
      </c>
      <c r="K26" s="945" t="s">
        <v>1015</v>
      </c>
      <c r="L26" s="946" t="s">
        <v>1016</v>
      </c>
      <c r="M26" s="940"/>
    </row>
    <row r="27" spans="2:24" ht="33" customHeight="1" x14ac:dyDescent="0.4">
      <c r="B27" s="947">
        <v>43555</v>
      </c>
      <c r="C27" s="932" t="s">
        <v>1017</v>
      </c>
      <c r="D27" s="1799" t="s">
        <v>1018</v>
      </c>
      <c r="E27" s="1800"/>
      <c r="F27" s="941">
        <v>1</v>
      </c>
      <c r="G27" s="942"/>
      <c r="H27" s="943">
        <v>1000</v>
      </c>
      <c r="I27" s="936">
        <f t="shared" ca="1" si="0"/>
        <v>106183</v>
      </c>
      <c r="J27" s="944">
        <v>14</v>
      </c>
      <c r="K27" s="945" t="s">
        <v>835</v>
      </c>
      <c r="L27" s="946"/>
      <c r="M27" s="940"/>
    </row>
    <row r="28" spans="2:24" ht="16.5" customHeight="1" x14ac:dyDescent="0.4">
      <c r="B28" s="947">
        <v>43555</v>
      </c>
      <c r="C28" s="932" t="s">
        <v>1017</v>
      </c>
      <c r="D28" s="1799" t="s">
        <v>1019</v>
      </c>
      <c r="E28" s="1801"/>
      <c r="F28" s="941">
        <v>2</v>
      </c>
      <c r="G28" s="942"/>
      <c r="H28" s="943">
        <v>640</v>
      </c>
      <c r="I28" s="936">
        <f ca="1">IF((OFFSET(I28,-1,0)+G28-H28)&gt;=0,OFFSET(I28,-1,0)+G28-H28,"")</f>
        <v>105543</v>
      </c>
      <c r="J28" s="944">
        <v>15</v>
      </c>
      <c r="K28" s="945" t="s">
        <v>835</v>
      </c>
      <c r="L28" s="946"/>
      <c r="M28" s="940"/>
    </row>
    <row r="29" spans="2:24" s="386" customFormat="1" ht="26.25" customHeight="1" thickBot="1" x14ac:dyDescent="0.2">
      <c r="B29" s="1802" t="s">
        <v>390</v>
      </c>
      <c r="C29" s="1803"/>
      <c r="D29" s="1803"/>
      <c r="E29" s="1803"/>
      <c r="F29" s="1803"/>
      <c r="G29" s="1803"/>
      <c r="H29" s="1803"/>
      <c r="I29" s="1803"/>
      <c r="J29" s="1803"/>
      <c r="K29" s="1803"/>
      <c r="L29" s="1803"/>
      <c r="M29" s="1804"/>
      <c r="O29" s="390"/>
      <c r="P29" s="390"/>
      <c r="Q29" s="390"/>
      <c r="R29" s="401"/>
      <c r="S29" s="401"/>
      <c r="T29" s="401"/>
      <c r="U29" s="401"/>
      <c r="V29" s="401"/>
      <c r="W29" s="401"/>
      <c r="X29" s="401"/>
    </row>
    <row r="30" spans="2:24" ht="19.5" customHeight="1" thickTop="1" x14ac:dyDescent="0.4">
      <c r="B30" s="1805" t="s">
        <v>1020</v>
      </c>
      <c r="C30" s="1806"/>
      <c r="D30" s="1806"/>
      <c r="E30" s="1806"/>
      <c r="F30" s="1807"/>
      <c r="G30" s="959">
        <f ca="1">IF(SUM(G9:OFFSET(G30,-1,0))&gt;0,SUM(G9:OFFSET(G30,-1,0)),"")</f>
        <v>4794543</v>
      </c>
      <c r="H30" s="960">
        <f ca="1">IF(SUM(H9:OFFSET(H30,-1,0))&gt;0,SUM(H9:OFFSET(H30,-1,0)),"")</f>
        <v>4689000</v>
      </c>
      <c r="I30" s="961">
        <f ca="1">IFERROR(SUM(G30-H30),"")</f>
        <v>105543</v>
      </c>
      <c r="J30" s="518"/>
      <c r="K30" s="517"/>
      <c r="L30" s="516"/>
      <c r="M30" s="515"/>
      <c r="P30" s="390"/>
    </row>
    <row r="31" spans="2:24" ht="18.75" customHeight="1" x14ac:dyDescent="0.4">
      <c r="B31" s="514" t="s">
        <v>1021</v>
      </c>
      <c r="C31" s="513"/>
      <c r="D31" s="512"/>
      <c r="E31" s="512"/>
      <c r="F31" s="511"/>
      <c r="G31" s="511"/>
      <c r="H31" s="510"/>
      <c r="I31" s="509"/>
      <c r="J31" s="509"/>
      <c r="K31" s="509"/>
    </row>
    <row r="32" spans="2:24" ht="18.75" customHeight="1" x14ac:dyDescent="0.4">
      <c r="B32" s="514"/>
      <c r="C32" s="513"/>
      <c r="D32" s="512"/>
      <c r="E32" s="512"/>
      <c r="F32" s="511"/>
      <c r="G32" s="511"/>
      <c r="H32" s="510"/>
      <c r="I32" s="509"/>
      <c r="J32" s="509"/>
      <c r="K32" s="509"/>
    </row>
    <row r="33" spans="1:15" ht="14.25" customHeight="1" x14ac:dyDescent="0.4">
      <c r="B33" s="508"/>
      <c r="C33" s="508"/>
      <c r="D33" s="508"/>
      <c r="E33" s="508"/>
      <c r="F33" s="508"/>
      <c r="G33" s="508"/>
      <c r="H33" s="508"/>
      <c r="I33" s="508"/>
      <c r="J33" s="508"/>
      <c r="K33" s="508"/>
    </row>
    <row r="34" spans="1:15" s="480" customFormat="1" ht="19.5" customHeight="1" x14ac:dyDescent="0.45">
      <c r="A34" s="482"/>
      <c r="B34" s="507" t="s">
        <v>1022</v>
      </c>
      <c r="C34" s="506">
        <v>1</v>
      </c>
      <c r="D34" s="1808" t="s">
        <v>1023</v>
      </c>
      <c r="E34" s="1808"/>
      <c r="F34" s="471"/>
      <c r="G34" s="505" t="s">
        <v>1022</v>
      </c>
      <c r="H34" s="504">
        <v>2</v>
      </c>
      <c r="I34" s="503" t="s">
        <v>1024</v>
      </c>
      <c r="J34" s="471"/>
      <c r="K34" s="502" t="s">
        <v>1025</v>
      </c>
      <c r="L34" s="483"/>
      <c r="N34" s="482"/>
      <c r="O34" s="420"/>
    </row>
    <row r="35" spans="1:15" s="480" customFormat="1" ht="19.5" customHeight="1" x14ac:dyDescent="0.45">
      <c r="A35" s="482"/>
      <c r="B35" s="1809" t="s">
        <v>605</v>
      </c>
      <c r="C35" s="1809"/>
      <c r="D35" s="1810" t="s">
        <v>1026</v>
      </c>
      <c r="E35" s="1811"/>
      <c r="F35" s="491"/>
      <c r="G35" s="1809" t="s">
        <v>605</v>
      </c>
      <c r="H35" s="1809"/>
      <c r="I35" s="1810" t="s">
        <v>1026</v>
      </c>
      <c r="J35" s="1812"/>
      <c r="K35" s="1811"/>
      <c r="L35" s="481"/>
      <c r="N35" s="482"/>
    </row>
    <row r="36" spans="1:15" s="480" customFormat="1" ht="19.5" customHeight="1" x14ac:dyDescent="0.45">
      <c r="A36" s="482"/>
      <c r="B36" s="1809"/>
      <c r="C36" s="1809"/>
      <c r="D36" s="1053" t="s">
        <v>1027</v>
      </c>
      <c r="E36" s="501" t="s">
        <v>1028</v>
      </c>
      <c r="F36" s="491"/>
      <c r="G36" s="1809"/>
      <c r="H36" s="1809"/>
      <c r="I36" s="1053" t="s">
        <v>1027</v>
      </c>
      <c r="J36" s="1813" t="s">
        <v>1028</v>
      </c>
      <c r="K36" s="1814"/>
      <c r="L36" s="481"/>
      <c r="N36" s="482"/>
    </row>
    <row r="37" spans="1:15" s="480" customFormat="1" ht="19.5" customHeight="1" x14ac:dyDescent="0.45">
      <c r="A37" s="482"/>
      <c r="B37" s="1794" t="s">
        <v>979</v>
      </c>
      <c r="C37" s="1794"/>
      <c r="D37" s="500">
        <f>SUMIFS($G$9:$G$28,$C$9:$C$28,B37,$F$9:$F$28,$C$34)</f>
        <v>100000</v>
      </c>
      <c r="E37" s="499"/>
      <c r="F37" s="491"/>
      <c r="G37" s="1794" t="s">
        <v>979</v>
      </c>
      <c r="H37" s="1794"/>
      <c r="I37" s="500">
        <f>SUMIFS($G$9:$G$28,$C$9:$C$28,G37,$F$9:$F$28,$H$34)</f>
        <v>200000</v>
      </c>
      <c r="J37" s="1797"/>
      <c r="K37" s="1798"/>
      <c r="L37" s="481"/>
      <c r="N37" s="482"/>
    </row>
    <row r="38" spans="1:15" s="480" customFormat="1" ht="19.5" customHeight="1" x14ac:dyDescent="0.45">
      <c r="A38" s="482"/>
      <c r="B38" s="1794" t="s">
        <v>994</v>
      </c>
      <c r="C38" s="1794"/>
      <c r="D38" s="498">
        <f>SUMIFS($G$9:$G$28,$C$9:$C$28,B38,$F$9:$F$28,$C$34)</f>
        <v>2654500</v>
      </c>
      <c r="E38" s="499"/>
      <c r="F38" s="491"/>
      <c r="G38" s="1794" t="s">
        <v>994</v>
      </c>
      <c r="H38" s="1794"/>
      <c r="I38" s="498">
        <f>SUMIFS($G$9:$G$28,$C$9:$C$28,G38,$F$9:$F$28,$H$34)</f>
        <v>1840000</v>
      </c>
      <c r="J38" s="1797"/>
      <c r="K38" s="1798"/>
      <c r="L38" s="481"/>
      <c r="N38" s="482"/>
    </row>
    <row r="39" spans="1:15" s="480" customFormat="1" ht="19.5" customHeight="1" x14ac:dyDescent="0.45">
      <c r="A39" s="482"/>
      <c r="B39" s="1794" t="s">
        <v>983</v>
      </c>
      <c r="C39" s="1794"/>
      <c r="D39" s="498">
        <f>SUMIFS($G$9:$G$28,$C$9:$C$28,B39,$F$9:$F$28,$C$34)</f>
        <v>43</v>
      </c>
      <c r="E39" s="499"/>
      <c r="F39" s="491"/>
      <c r="G39" s="1794" t="s">
        <v>983</v>
      </c>
      <c r="H39" s="1794"/>
      <c r="I39" s="498">
        <f>SUMIFS($G$9:$G$28,$C$9:$C$28,G39,$F$9:$F$28,$H$34)</f>
        <v>0</v>
      </c>
      <c r="J39" s="1797"/>
      <c r="K39" s="1798"/>
      <c r="L39" s="481"/>
      <c r="N39" s="482"/>
    </row>
    <row r="40" spans="1:15" s="480" customFormat="1" ht="19.5" customHeight="1" x14ac:dyDescent="0.45">
      <c r="A40" s="482"/>
      <c r="B40" s="1794" t="s">
        <v>999</v>
      </c>
      <c r="C40" s="1794"/>
      <c r="D40" s="497"/>
      <c r="E40" s="496">
        <f>SUMIFS($H$9:$H$28,$C$9:$C$28,B40,$F$9:$F$28,$C$34)</f>
        <v>2020000</v>
      </c>
      <c r="F40" s="491"/>
      <c r="G40" s="1794" t="s">
        <v>999</v>
      </c>
      <c r="H40" s="1794"/>
      <c r="I40" s="497"/>
      <c r="J40" s="1795">
        <f>SUMIFS($H$9:$H$28,$C$9:$C$28,G40,$F$9:$F$28,$H$34)</f>
        <v>80000</v>
      </c>
      <c r="K40" s="1796">
        <f>SUMIF($C$9:$C$27,H40,$H$9:$H$27)</f>
        <v>0</v>
      </c>
      <c r="L40" s="481"/>
      <c r="N40" s="482"/>
    </row>
    <row r="41" spans="1:15" s="480" customFormat="1" ht="19.5" customHeight="1" x14ac:dyDescent="0.45">
      <c r="A41" s="482"/>
      <c r="B41" s="1794" t="s">
        <v>990</v>
      </c>
      <c r="C41" s="1794"/>
      <c r="D41" s="497"/>
      <c r="E41" s="496">
        <f>SUMIFS($H$9:$H$28,$C$9:$C$28,B41,$F$9:$F$28,$C$34)</f>
        <v>500000</v>
      </c>
      <c r="F41" s="491"/>
      <c r="G41" s="1794" t="s">
        <v>990</v>
      </c>
      <c r="H41" s="1794"/>
      <c r="I41" s="497"/>
      <c r="J41" s="1795">
        <f>SUMIFS($H$9:$H$28,$C$9:$C$28,G41,$F$9:$F$28,$H$34)</f>
        <v>315360</v>
      </c>
      <c r="K41" s="1796">
        <f>SUMIF($C$9:$C$27,H41,$H$9:$H$27)</f>
        <v>0</v>
      </c>
      <c r="L41" s="481"/>
      <c r="N41" s="482"/>
    </row>
    <row r="42" spans="1:15" s="480" customFormat="1" ht="19.5" customHeight="1" x14ac:dyDescent="0.45">
      <c r="A42" s="482"/>
      <c r="B42" s="1794" t="s">
        <v>1002</v>
      </c>
      <c r="C42" s="1794"/>
      <c r="D42" s="497"/>
      <c r="E42" s="496">
        <f>SUMIFS($H$9:$H$28,$C$9:$C$28,B42,$F$9:$F$28,$C$34)</f>
        <v>0</v>
      </c>
      <c r="F42" s="491"/>
      <c r="G42" s="1794" t="s">
        <v>1002</v>
      </c>
      <c r="H42" s="1794"/>
      <c r="I42" s="497"/>
      <c r="J42" s="1795">
        <f>SUMIFS($H$9:$H$28,$C$9:$C$28,G42,$F$9:$F$28,$H$34)</f>
        <v>1644000</v>
      </c>
      <c r="K42" s="1796">
        <f>SUMIF($C$9:$C$27,H42,$H$9:$H$27)</f>
        <v>0</v>
      </c>
      <c r="L42" s="481"/>
      <c r="N42" s="482"/>
    </row>
    <row r="43" spans="1:15" s="480" customFormat="1" ht="19.5" customHeight="1" x14ac:dyDescent="0.45">
      <c r="A43" s="482"/>
      <c r="B43" s="1794" t="s">
        <v>986</v>
      </c>
      <c r="C43" s="1794"/>
      <c r="D43" s="497"/>
      <c r="E43" s="496">
        <f>SUMIFS($H$9:$H$28,$C$9:$C$28,B43,$F$9:$F$28,$C$34)</f>
        <v>128000</v>
      </c>
      <c r="F43" s="491"/>
      <c r="G43" s="1794" t="s">
        <v>986</v>
      </c>
      <c r="H43" s="1794"/>
      <c r="I43" s="497"/>
      <c r="J43" s="1795">
        <f>SUMIFS($H$9:$H$28,$C$9:$C$28,G43,$F$9:$F$28,$H$34)</f>
        <v>0</v>
      </c>
      <c r="K43" s="1796">
        <f>SUMIF($C$9:$C$27,H43,$H$9:$H$27)</f>
        <v>0</v>
      </c>
      <c r="L43" s="481"/>
      <c r="N43" s="482"/>
    </row>
    <row r="44" spans="1:15" s="480" customFormat="1" ht="19.5" customHeight="1" x14ac:dyDescent="0.45">
      <c r="A44" s="482"/>
      <c r="B44" s="1794" t="s">
        <v>1017</v>
      </c>
      <c r="C44" s="1794"/>
      <c r="D44" s="495"/>
      <c r="E44" s="496">
        <f>SUMIFS($H$9:$H$28,$C$9:$C$28,B44,$F$9:$F$28,$C$34)</f>
        <v>1000</v>
      </c>
      <c r="F44" s="491"/>
      <c r="G44" s="1794" t="s">
        <v>1017</v>
      </c>
      <c r="H44" s="1794"/>
      <c r="I44" s="495"/>
      <c r="J44" s="1795">
        <f>SUMIFS($H$9:$H$28,$C$9:$C$28,G44,$F$9:$F$28,$H$34)</f>
        <v>640</v>
      </c>
      <c r="K44" s="1796">
        <f>SUMIF($C$9:$C$27,H44,$H$9:$H$27)</f>
        <v>0</v>
      </c>
      <c r="L44" s="481"/>
      <c r="N44" s="482"/>
    </row>
    <row r="45" spans="1:15" s="480" customFormat="1" ht="19.5" customHeight="1" thickBot="1" x14ac:dyDescent="0.5">
      <c r="A45" s="482"/>
      <c r="B45" s="1787" t="s">
        <v>1029</v>
      </c>
      <c r="C45" s="1787"/>
      <c r="D45" s="493"/>
      <c r="E45" s="494">
        <f>D46-SUM(E37:E44)</f>
        <v>105543</v>
      </c>
      <c r="F45" s="491"/>
      <c r="G45" s="1788" t="s">
        <v>1030</v>
      </c>
      <c r="H45" s="1788"/>
      <c r="I45" s="493"/>
      <c r="J45" s="1789">
        <f>I46-SUM(J37:K44)</f>
        <v>0</v>
      </c>
      <c r="K45" s="1790"/>
      <c r="L45" s="481"/>
      <c r="N45" s="482"/>
    </row>
    <row r="46" spans="1:15" s="480" customFormat="1" ht="19.5" customHeight="1" thickTop="1" x14ac:dyDescent="0.45">
      <c r="A46" s="482"/>
      <c r="B46" s="1791" t="s">
        <v>1020</v>
      </c>
      <c r="C46" s="1791"/>
      <c r="D46" s="1052">
        <f>SUM(D37:D45)</f>
        <v>2754543</v>
      </c>
      <c r="E46" s="492">
        <f>SUM(E37:E45)</f>
        <v>2754543</v>
      </c>
      <c r="F46" s="491"/>
      <c r="G46" s="1791" t="s">
        <v>1020</v>
      </c>
      <c r="H46" s="1791"/>
      <c r="I46" s="1052">
        <f>SUM(I37:I45)</f>
        <v>2040000</v>
      </c>
      <c r="J46" s="1792">
        <f>SUM(J37:K45)</f>
        <v>2040000</v>
      </c>
      <c r="K46" s="1793"/>
      <c r="L46" s="481"/>
      <c r="N46" s="482"/>
    </row>
    <row r="47" spans="1:15" s="480" customFormat="1" ht="17.25" customHeight="1" x14ac:dyDescent="0.45">
      <c r="A47" s="482"/>
      <c r="B47" s="490"/>
      <c r="C47" s="489"/>
      <c r="D47" s="488"/>
      <c r="E47" s="487"/>
      <c r="G47" s="486"/>
      <c r="H47" s="484"/>
      <c r="I47" s="485"/>
      <c r="J47" s="485"/>
      <c r="K47" s="484"/>
      <c r="L47" s="483"/>
      <c r="N47" s="482"/>
      <c r="O47" s="481"/>
    </row>
    <row r="48" spans="1:15" s="473" customFormat="1" ht="18" customHeight="1" x14ac:dyDescent="0.45">
      <c r="B48" s="478" t="s">
        <v>1031</v>
      </c>
      <c r="C48" s="479"/>
      <c r="D48" s="478"/>
      <c r="E48" s="478"/>
      <c r="F48" s="478"/>
      <c r="G48" s="478"/>
      <c r="H48" s="478"/>
      <c r="I48" s="478"/>
      <c r="J48" s="477"/>
      <c r="K48" s="477"/>
      <c r="L48" s="477"/>
    </row>
    <row r="49" spans="2:12" s="473" customFormat="1" ht="18" customHeight="1" x14ac:dyDescent="0.45">
      <c r="B49" s="475" t="s">
        <v>1032</v>
      </c>
      <c r="C49" s="475" t="s">
        <v>1033</v>
      </c>
      <c r="D49" s="1784" t="s">
        <v>1034</v>
      </c>
      <c r="E49" s="1785"/>
      <c r="F49" s="1785"/>
      <c r="G49" s="1785"/>
      <c r="H49" s="1785"/>
      <c r="I49" s="1785"/>
      <c r="J49" s="1785"/>
      <c r="K49" s="1785"/>
      <c r="L49" s="1786"/>
    </row>
    <row r="50" spans="2:12" s="473" customFormat="1" ht="18" customHeight="1" x14ac:dyDescent="0.45">
      <c r="B50" s="475">
        <v>1</v>
      </c>
      <c r="C50" s="475" t="s">
        <v>1035</v>
      </c>
      <c r="D50" s="1781" t="s">
        <v>1036</v>
      </c>
      <c r="E50" s="1782"/>
      <c r="F50" s="1782"/>
      <c r="G50" s="1782"/>
      <c r="H50" s="1782"/>
      <c r="I50" s="1782"/>
      <c r="J50" s="1782"/>
      <c r="K50" s="1782"/>
      <c r="L50" s="1783"/>
    </row>
    <row r="51" spans="2:12" s="473" customFormat="1" ht="18" customHeight="1" x14ac:dyDescent="0.45">
      <c r="B51" s="475">
        <v>2</v>
      </c>
      <c r="C51" s="475" t="s">
        <v>1037</v>
      </c>
      <c r="D51" s="1781" t="s">
        <v>1038</v>
      </c>
      <c r="E51" s="1782"/>
      <c r="F51" s="1782"/>
      <c r="G51" s="1782"/>
      <c r="H51" s="1782"/>
      <c r="I51" s="1782"/>
      <c r="J51" s="1782"/>
      <c r="K51" s="1782"/>
      <c r="L51" s="1783"/>
    </row>
    <row r="52" spans="2:12" s="473" customFormat="1" ht="18" customHeight="1" x14ac:dyDescent="0.45">
      <c r="B52" s="475">
        <v>3</v>
      </c>
      <c r="C52" s="475" t="s">
        <v>1039</v>
      </c>
      <c r="D52" s="1781" t="s">
        <v>1040</v>
      </c>
      <c r="E52" s="1782"/>
      <c r="F52" s="1782"/>
      <c r="G52" s="1782"/>
      <c r="H52" s="1782"/>
      <c r="I52" s="1782"/>
      <c r="J52" s="1782"/>
      <c r="K52" s="1782"/>
      <c r="L52" s="1783"/>
    </row>
    <row r="53" spans="2:12" s="473" customFormat="1" ht="18" customHeight="1" x14ac:dyDescent="0.45">
      <c r="B53" s="475">
        <v>4</v>
      </c>
      <c r="C53" s="475" t="s">
        <v>1041</v>
      </c>
      <c r="D53" s="1781" t="s">
        <v>1042</v>
      </c>
      <c r="E53" s="1782"/>
      <c r="F53" s="1782"/>
      <c r="G53" s="1782"/>
      <c r="H53" s="1782"/>
      <c r="I53" s="1782"/>
      <c r="J53" s="1782"/>
      <c r="K53" s="1782"/>
      <c r="L53" s="1783"/>
    </row>
    <row r="54" spans="2:12" s="473" customFormat="1" ht="24.75" customHeight="1" x14ac:dyDescent="0.45">
      <c r="B54" s="475">
        <v>5</v>
      </c>
      <c r="C54" s="476" t="s">
        <v>1043</v>
      </c>
      <c r="D54" s="1781" t="s">
        <v>1044</v>
      </c>
      <c r="E54" s="1782"/>
      <c r="F54" s="1782"/>
      <c r="G54" s="1782"/>
      <c r="H54" s="1782"/>
      <c r="I54" s="1782"/>
      <c r="J54" s="1782"/>
      <c r="K54" s="1782"/>
      <c r="L54" s="1783"/>
    </row>
    <row r="55" spans="2:12" s="473" customFormat="1" ht="24.75" customHeight="1" x14ac:dyDescent="0.45">
      <c r="B55" s="475">
        <v>6</v>
      </c>
      <c r="C55" s="475" t="s">
        <v>1045</v>
      </c>
      <c r="D55" s="1781" t="s">
        <v>1046</v>
      </c>
      <c r="E55" s="1782"/>
      <c r="F55" s="1782"/>
      <c r="G55" s="1782"/>
      <c r="H55" s="1782"/>
      <c r="I55" s="1782"/>
      <c r="J55" s="1782"/>
      <c r="K55" s="1782"/>
      <c r="L55" s="1783"/>
    </row>
    <row r="56" spans="2:12" s="473" customFormat="1" ht="28.5" customHeight="1" x14ac:dyDescent="0.45">
      <c r="B56" s="474">
        <v>7</v>
      </c>
      <c r="C56" s="474" t="s">
        <v>1047</v>
      </c>
      <c r="D56" s="1781" t="s">
        <v>1048</v>
      </c>
      <c r="E56" s="1782"/>
      <c r="F56" s="1782"/>
      <c r="G56" s="1782"/>
      <c r="H56" s="1782"/>
      <c r="I56" s="1782"/>
      <c r="J56" s="1782"/>
      <c r="K56" s="1782"/>
      <c r="L56" s="1783"/>
    </row>
    <row r="57" spans="2:12" s="473" customFormat="1" ht="18.75" customHeight="1" x14ac:dyDescent="0.45">
      <c r="B57" s="474">
        <v>8</v>
      </c>
      <c r="C57" s="474" t="s">
        <v>1049</v>
      </c>
      <c r="D57" s="1781" t="s">
        <v>1050</v>
      </c>
      <c r="E57" s="1782"/>
      <c r="F57" s="1782"/>
      <c r="G57" s="1782"/>
      <c r="H57" s="1782"/>
      <c r="I57" s="1782"/>
      <c r="J57" s="1782"/>
      <c r="K57" s="1782"/>
      <c r="L57" s="1783"/>
    </row>
    <row r="58" spans="2:12" ht="18.75" customHeight="1" x14ac:dyDescent="0.4"/>
  </sheetData>
  <mergeCells count="73">
    <mergeCell ref="D14:E14"/>
    <mergeCell ref="K3:M3"/>
    <mergeCell ref="B4:M4"/>
    <mergeCell ref="B5:M5"/>
    <mergeCell ref="B6:M6"/>
    <mergeCell ref="B7:M7"/>
    <mergeCell ref="D8:E8"/>
    <mergeCell ref="D9:E9"/>
    <mergeCell ref="D10:E10"/>
    <mergeCell ref="D11:E11"/>
    <mergeCell ref="D12:E12"/>
    <mergeCell ref="D13:E13"/>
    <mergeCell ref="D26:E26"/>
    <mergeCell ref="D15:E15"/>
    <mergeCell ref="D16:E16"/>
    <mergeCell ref="D17:E17"/>
    <mergeCell ref="D18:E18"/>
    <mergeCell ref="D19:E19"/>
    <mergeCell ref="D20:E20"/>
    <mergeCell ref="D21:E21"/>
    <mergeCell ref="D22:E22"/>
    <mergeCell ref="D23:E23"/>
    <mergeCell ref="D24:E24"/>
    <mergeCell ref="D25:E25"/>
    <mergeCell ref="B35:C36"/>
    <mergeCell ref="D35:E35"/>
    <mergeCell ref="G35:H36"/>
    <mergeCell ref="I35:K35"/>
    <mergeCell ref="J36:K36"/>
    <mergeCell ref="D27:E27"/>
    <mergeCell ref="D28:E28"/>
    <mergeCell ref="B29:M29"/>
    <mergeCell ref="B30:F30"/>
    <mergeCell ref="D34:E34"/>
    <mergeCell ref="B37:C37"/>
    <mergeCell ref="G37:H37"/>
    <mergeCell ref="J37:K37"/>
    <mergeCell ref="B38:C38"/>
    <mergeCell ref="G38:H38"/>
    <mergeCell ref="J38:K38"/>
    <mergeCell ref="B39:C39"/>
    <mergeCell ref="G39:H39"/>
    <mergeCell ref="J39:K39"/>
    <mergeCell ref="B40:C40"/>
    <mergeCell ref="G40:H40"/>
    <mergeCell ref="J40:K40"/>
    <mergeCell ref="B41:C41"/>
    <mergeCell ref="G41:H41"/>
    <mergeCell ref="J41:K41"/>
    <mergeCell ref="B42:C42"/>
    <mergeCell ref="G42:H42"/>
    <mergeCell ref="J42:K42"/>
    <mergeCell ref="B43:C43"/>
    <mergeCell ref="G43:H43"/>
    <mergeCell ref="J43:K43"/>
    <mergeCell ref="B44:C44"/>
    <mergeCell ref="G44:H44"/>
    <mergeCell ref="J44:K44"/>
    <mergeCell ref="B45:C45"/>
    <mergeCell ref="G45:H45"/>
    <mergeCell ref="J45:K45"/>
    <mergeCell ref="B46:C46"/>
    <mergeCell ref="G46:H46"/>
    <mergeCell ref="J46:K46"/>
    <mergeCell ref="D55:L55"/>
    <mergeCell ref="D56:L56"/>
    <mergeCell ref="D57:L57"/>
    <mergeCell ref="D49:L49"/>
    <mergeCell ref="D50:L50"/>
    <mergeCell ref="D51:L51"/>
    <mergeCell ref="D52:L52"/>
    <mergeCell ref="D53:L53"/>
    <mergeCell ref="D54:L54"/>
  </mergeCells>
  <phoneticPr fontId="4"/>
  <dataValidations count="4">
    <dataValidation imeMode="off" allowBlank="1" showInputMessage="1" showErrorMessage="1" sqref="G9:H28 J9:K28 B9:B29" xr:uid="{011C60BC-8EEE-48D6-A1EE-14ABF26FAE7C}"/>
    <dataValidation type="list" allowBlank="1" showInputMessage="1" showErrorMessage="1" sqref="M9:M28" xr:uid="{87E7ADC8-72CD-47F8-B702-1E77A9157778}">
      <formula1>"○,　"</formula1>
    </dataValidation>
    <dataValidation type="list" allowBlank="1" showInputMessage="1" showErrorMessage="1" sqref="C9:C28" xr:uid="{8945CA50-3C43-4C77-A4A8-1DAB67D4DC4F}">
      <formula1>J</formula1>
    </dataValidation>
    <dataValidation type="list" allowBlank="1" showInputMessage="1" showErrorMessage="1" sqref="F9:F28" xr:uid="{2CCC0C05-CEE6-48AE-BE69-247B342D6E76}">
      <formula1>I</formula1>
    </dataValidation>
  </dataValidations>
  <printOptions horizontalCentered="1"/>
  <pageMargins left="0.59055118110236227" right="0.59055118110236227" top="0.6692913385826772" bottom="0.59055118110236227" header="0.51181102362204722" footer="0.51181102362204722"/>
  <pageSetup paperSize="9" scale="84" fitToWidth="0" fitToHeight="0" orientation="landscape" r:id="rId1"/>
  <headerFooter alignWithMargins="0"/>
  <rowBreaks count="1" manualBreakCount="1">
    <brk id="31" max="13"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DCCA5-0980-4B97-95E3-B80702E11B74}">
  <dimension ref="A1:K300"/>
  <sheetViews>
    <sheetView workbookViewId="0"/>
  </sheetViews>
  <sheetFormatPr defaultRowHeight="13.5" x14ac:dyDescent="0.15"/>
  <cols>
    <col min="2" max="5" width="10.625" bestFit="1" customWidth="1"/>
    <col min="6" max="7" width="15" bestFit="1" customWidth="1"/>
    <col min="8" max="9" width="16.875" bestFit="1" customWidth="1"/>
    <col min="10" max="10" width="10.625" bestFit="1" customWidth="1"/>
    <col min="11" max="11" width="23.125" bestFit="1" customWidth="1"/>
  </cols>
  <sheetData>
    <row r="1" spans="1:11" x14ac:dyDescent="0.15">
      <c r="B1" s="862" t="s">
        <v>1051</v>
      </c>
      <c r="C1" s="862" t="s">
        <v>1052</v>
      </c>
      <c r="D1" s="862" t="s">
        <v>1053</v>
      </c>
      <c r="E1" s="862" t="s">
        <v>1054</v>
      </c>
      <c r="F1" s="862" t="s">
        <v>1055</v>
      </c>
      <c r="G1" s="862" t="s">
        <v>1056</v>
      </c>
      <c r="H1" s="862" t="s">
        <v>1057</v>
      </c>
      <c r="I1" s="862" t="s">
        <v>1058</v>
      </c>
      <c r="J1" s="862" t="s">
        <v>1059</v>
      </c>
      <c r="K1" s="862" t="s">
        <v>1060</v>
      </c>
    </row>
    <row r="2" spans="1:11" x14ac:dyDescent="0.15">
      <c r="A2">
        <v>1</v>
      </c>
      <c r="B2" s="1001" t="str">
        <f ca="1">IF(OFFSET(金銭出納簿!$B$8,$A2,)="","",OFFSET(金銭出納簿!$B$8,$A2,))</f>
        <v/>
      </c>
      <c r="C2" t="str">
        <f ca="1">IF(OFFSET(金銭出納簿!C$8,$A2,)="","",OFFSET(金銭出納簿!C$8,$A2,))</f>
        <v/>
      </c>
      <c r="D2" t="str">
        <f ca="1">IF(OFFSET(金銭出納簿!D$8,$A2,)="","",OFFSET(金銭出納簿!D$8,$A2,))</f>
        <v/>
      </c>
      <c r="E2" t="str">
        <f ca="1">IF(OFFSET(金銭出納簿!F$8,$A2,)="","",OFFSET(金銭出納簿!F$8,$A2,))</f>
        <v/>
      </c>
      <c r="F2" t="str">
        <f ca="1">IF(OFFSET(金銭出納簿!G$8,$A2,)="","",OFFSET(金銭出納簿!G$8,$A2,))</f>
        <v/>
      </c>
      <c r="G2" t="str">
        <f ca="1">IF(OFFSET(金銭出納簿!H$8,$A2,)="","",OFFSET(金銭出納簿!H$8,$A2,))</f>
        <v/>
      </c>
      <c r="H2" t="str">
        <f ca="1">IF(OFFSET(金銭出納簿!J$8,$A2,)="","",OFFSET(金銭出納簿!J$8,$A2,))</f>
        <v/>
      </c>
      <c r="I2" t="str">
        <f ca="1">IF(OFFSET(金銭出納簿!K$8,$A2,)="","",OFFSET(金銭出納簿!K$8,$A2,))</f>
        <v/>
      </c>
      <c r="J2" t="str">
        <f ca="1">IF(OFFSET(金銭出納簿!L$8,$A2,)="","",OFFSET(金銭出納簿!L$8,$A2,))</f>
        <v/>
      </c>
      <c r="K2" t="str">
        <f ca="1">IF(OFFSET(金銭出納簿!M$8,$A2,)="","",OFFSET(金銭出納簿!M$8,$A2,))</f>
        <v/>
      </c>
    </row>
    <row r="3" spans="1:11" x14ac:dyDescent="0.15">
      <c r="A3">
        <v>2</v>
      </c>
      <c r="B3" s="1001" t="str">
        <f ca="1">IF(OFFSET(金銭出納簿!$B$8,$A3,)="","",OFFSET(金銭出納簿!$B$8,$A3,))</f>
        <v/>
      </c>
      <c r="C3" t="str">
        <f ca="1">IF(OFFSET(金銭出納簿!C$8,$A3,)="","",OFFSET(金銭出納簿!C$8,$A3,))</f>
        <v/>
      </c>
      <c r="D3" t="str">
        <f ca="1">IF(OFFSET(金銭出納簿!D$8,$A3,)="","",OFFSET(金銭出納簿!D$8,$A3,))</f>
        <v/>
      </c>
      <c r="E3" t="str">
        <f ca="1">IF(OFFSET(金銭出納簿!F$8,$A3,)="","",OFFSET(金銭出納簿!F$8,$A3,))</f>
        <v/>
      </c>
      <c r="F3" t="str">
        <f ca="1">IF(OFFSET(金銭出納簿!G$8,$A3,)="","",OFFSET(金銭出納簿!G$8,$A3,))</f>
        <v/>
      </c>
      <c r="G3" t="str">
        <f ca="1">IF(OFFSET(金銭出納簿!H$8,$A3,)="","",OFFSET(金銭出納簿!H$8,$A3,))</f>
        <v/>
      </c>
      <c r="H3" t="str">
        <f ca="1">IF(OFFSET(金銭出納簿!J$8,$A3,)="","",OFFSET(金銭出納簿!J$8,$A3,))</f>
        <v/>
      </c>
      <c r="I3" t="str">
        <f ca="1">IF(OFFSET(金銭出納簿!K$8,$A3,)="","",OFFSET(金銭出納簿!K$8,$A3,))</f>
        <v/>
      </c>
      <c r="J3" t="str">
        <f ca="1">IF(OFFSET(金銭出納簿!L$8,$A3,)="","",OFFSET(金銭出納簿!L$8,$A3,))</f>
        <v/>
      </c>
      <c r="K3" t="str">
        <f ca="1">IF(OFFSET(金銭出納簿!M$8,$A3,)="","",OFFSET(金銭出納簿!M$8,$A3,))</f>
        <v/>
      </c>
    </row>
    <row r="4" spans="1:11" x14ac:dyDescent="0.15">
      <c r="A4">
        <v>3</v>
      </c>
      <c r="B4" s="1001" t="str">
        <f ca="1">IF(OFFSET(金銭出納簿!$B$8,$A4,)="","",OFFSET(金銭出納簿!$B$8,$A4,))</f>
        <v/>
      </c>
      <c r="C4" t="str">
        <f ca="1">IF(OFFSET(金銭出納簿!C$8,$A4,)="","",OFFSET(金銭出納簿!C$8,$A4,))</f>
        <v/>
      </c>
      <c r="D4" t="str">
        <f ca="1">IF(OFFSET(金銭出納簿!D$8,$A4,)="","",OFFSET(金銭出納簿!D$8,$A4,))</f>
        <v/>
      </c>
      <c r="E4" t="str">
        <f ca="1">IF(OFFSET(金銭出納簿!F$8,$A4,)="","",OFFSET(金銭出納簿!F$8,$A4,))</f>
        <v/>
      </c>
      <c r="F4" t="str">
        <f ca="1">IF(OFFSET(金銭出納簿!G$8,$A4,)="","",OFFSET(金銭出納簿!G$8,$A4,))</f>
        <v/>
      </c>
      <c r="G4" t="str">
        <f ca="1">IF(OFFSET(金銭出納簿!H$8,$A4,)="","",OFFSET(金銭出納簿!H$8,$A4,))</f>
        <v/>
      </c>
      <c r="H4" t="str">
        <f ca="1">IF(OFFSET(金銭出納簿!J$8,$A4,)="","",OFFSET(金銭出納簿!J$8,$A4,))</f>
        <v/>
      </c>
      <c r="I4" t="str">
        <f ca="1">IF(OFFSET(金銭出納簿!K$8,$A4,)="","",OFFSET(金銭出納簿!K$8,$A4,))</f>
        <v/>
      </c>
      <c r="J4" t="str">
        <f ca="1">IF(OFFSET(金銭出納簿!L$8,$A4,)="","",OFFSET(金銭出納簿!L$8,$A4,))</f>
        <v/>
      </c>
      <c r="K4" t="str">
        <f ca="1">IF(OFFSET(金銭出納簿!M$8,$A4,)="","",OFFSET(金銭出納簿!M$8,$A4,))</f>
        <v/>
      </c>
    </row>
    <row r="5" spans="1:11" x14ac:dyDescent="0.15">
      <c r="A5">
        <v>4</v>
      </c>
      <c r="B5" s="1001" t="str">
        <f ca="1">IF(OFFSET(金銭出納簿!$B$8,$A5,)="","",OFFSET(金銭出納簿!$B$8,$A5,))</f>
        <v/>
      </c>
      <c r="C5" t="str">
        <f ca="1">IF(OFFSET(金銭出納簿!C$8,$A5,)="","",OFFSET(金銭出納簿!C$8,$A5,))</f>
        <v/>
      </c>
      <c r="D5" t="str">
        <f ca="1">IF(OFFSET(金銭出納簿!D$8,$A5,)="","",OFFSET(金銭出納簿!D$8,$A5,))</f>
        <v/>
      </c>
      <c r="E5" t="str">
        <f ca="1">IF(OFFSET(金銭出納簿!F$8,$A5,)="","",OFFSET(金銭出納簿!F$8,$A5,))</f>
        <v/>
      </c>
      <c r="F5" t="str">
        <f ca="1">IF(OFFSET(金銭出納簿!G$8,$A5,)="","",OFFSET(金銭出納簿!G$8,$A5,))</f>
        <v/>
      </c>
      <c r="G5" t="str">
        <f ca="1">IF(OFFSET(金銭出納簿!H$8,$A5,)="","",OFFSET(金銭出納簿!H$8,$A5,))</f>
        <v/>
      </c>
      <c r="H5" t="str">
        <f ca="1">IF(OFFSET(金銭出納簿!J$8,$A5,)="","",OFFSET(金銭出納簿!J$8,$A5,))</f>
        <v/>
      </c>
      <c r="I5" t="str">
        <f ca="1">IF(OFFSET(金銭出納簿!K$8,$A5,)="","",OFFSET(金銭出納簿!K$8,$A5,))</f>
        <v/>
      </c>
      <c r="J5" t="str">
        <f ca="1">IF(OFFSET(金銭出納簿!L$8,$A5,)="","",OFFSET(金銭出納簿!L$8,$A5,))</f>
        <v/>
      </c>
      <c r="K5" t="str">
        <f ca="1">IF(OFFSET(金銭出納簿!M$8,$A5,)="","",OFFSET(金銭出納簿!M$8,$A5,))</f>
        <v/>
      </c>
    </row>
    <row r="6" spans="1:11" x14ac:dyDescent="0.15">
      <c r="A6">
        <v>5</v>
      </c>
      <c r="B6" s="1001" t="str">
        <f ca="1">IF(OFFSET(金銭出納簿!$B$8,$A6,)="","",OFFSET(金銭出納簿!$B$8,$A6,))</f>
        <v/>
      </c>
      <c r="C6" t="str">
        <f ca="1">IF(OFFSET(金銭出納簿!C$8,$A6,)="","",OFFSET(金銭出納簿!C$8,$A6,))</f>
        <v/>
      </c>
      <c r="D6" t="str">
        <f ca="1">IF(OFFSET(金銭出納簿!D$8,$A6,)="","",OFFSET(金銭出納簿!D$8,$A6,))</f>
        <v/>
      </c>
      <c r="E6" t="str">
        <f ca="1">IF(OFFSET(金銭出納簿!F$8,$A6,)="","",OFFSET(金銭出納簿!F$8,$A6,))</f>
        <v/>
      </c>
      <c r="F6" t="str">
        <f ca="1">IF(OFFSET(金銭出納簿!G$8,$A6,)="","",OFFSET(金銭出納簿!G$8,$A6,))</f>
        <v/>
      </c>
      <c r="G6" t="str">
        <f ca="1">IF(OFFSET(金銭出納簿!H$8,$A6,)="","",OFFSET(金銭出納簿!H$8,$A6,))</f>
        <v/>
      </c>
      <c r="H6" t="str">
        <f ca="1">IF(OFFSET(金銭出納簿!J$8,$A6,)="","",OFFSET(金銭出納簿!J$8,$A6,))</f>
        <v/>
      </c>
      <c r="I6" t="str">
        <f ca="1">IF(OFFSET(金銭出納簿!K$8,$A6,)="","",OFFSET(金銭出納簿!K$8,$A6,))</f>
        <v/>
      </c>
      <c r="J6" t="str">
        <f ca="1">IF(OFFSET(金銭出納簿!L$8,$A6,)="","",OFFSET(金銭出納簿!L$8,$A6,))</f>
        <v/>
      </c>
      <c r="K6" t="str">
        <f ca="1">IF(OFFSET(金銭出納簿!M$8,$A6,)="","",OFFSET(金銭出納簿!M$8,$A6,))</f>
        <v/>
      </c>
    </row>
    <row r="7" spans="1:11" x14ac:dyDescent="0.15">
      <c r="A7">
        <v>6</v>
      </c>
      <c r="B7" s="1001" t="str">
        <f ca="1">IF(OFFSET(金銭出納簿!$B$8,$A7,)="","",OFFSET(金銭出納簿!$B$8,$A7,))</f>
        <v/>
      </c>
      <c r="C7" t="str">
        <f ca="1">IF(OFFSET(金銭出納簿!C$8,$A7,)="","",OFFSET(金銭出納簿!C$8,$A7,))</f>
        <v/>
      </c>
      <c r="D7" t="str">
        <f ca="1">IF(OFFSET(金銭出納簿!D$8,$A7,)="","",OFFSET(金銭出納簿!D$8,$A7,))</f>
        <v/>
      </c>
      <c r="E7" t="str">
        <f ca="1">IF(OFFSET(金銭出納簿!F$8,$A7,)="","",OFFSET(金銭出納簿!F$8,$A7,))</f>
        <v/>
      </c>
      <c r="F7" t="str">
        <f ca="1">IF(OFFSET(金銭出納簿!G$8,$A7,)="","",OFFSET(金銭出納簿!G$8,$A7,))</f>
        <v/>
      </c>
      <c r="G7" t="str">
        <f ca="1">IF(OFFSET(金銭出納簿!H$8,$A7,)="","",OFFSET(金銭出納簿!H$8,$A7,))</f>
        <v/>
      </c>
      <c r="H7" t="str">
        <f ca="1">IF(OFFSET(金銭出納簿!J$8,$A7,)="","",OFFSET(金銭出納簿!J$8,$A7,))</f>
        <v/>
      </c>
      <c r="I7" t="str">
        <f ca="1">IF(OFFSET(金銭出納簿!K$8,$A7,)="","",OFFSET(金銭出納簿!K$8,$A7,))</f>
        <v/>
      </c>
      <c r="J7" t="str">
        <f ca="1">IF(OFFSET(金銭出納簿!L$8,$A7,)="","",OFFSET(金銭出納簿!L$8,$A7,))</f>
        <v/>
      </c>
      <c r="K7" t="str">
        <f ca="1">IF(OFFSET(金銭出納簿!M$8,$A7,)="","",OFFSET(金銭出納簿!M$8,$A7,))</f>
        <v/>
      </c>
    </row>
    <row r="8" spans="1:11" x14ac:dyDescent="0.15">
      <c r="A8">
        <v>7</v>
      </c>
      <c r="B8" s="1001" t="str">
        <f ca="1">IF(OFFSET(金銭出納簿!$B$8,$A8,)="","",OFFSET(金銭出納簿!$B$8,$A8,))</f>
        <v/>
      </c>
      <c r="C8" t="str">
        <f ca="1">IF(OFFSET(金銭出納簿!C$8,$A8,)="","",OFFSET(金銭出納簿!C$8,$A8,))</f>
        <v/>
      </c>
      <c r="D8" t="str">
        <f ca="1">IF(OFFSET(金銭出納簿!D$8,$A8,)="","",OFFSET(金銭出納簿!D$8,$A8,))</f>
        <v/>
      </c>
      <c r="E8" t="str">
        <f ca="1">IF(OFFSET(金銭出納簿!F$8,$A8,)="","",OFFSET(金銭出納簿!F$8,$A8,))</f>
        <v/>
      </c>
      <c r="F8" t="str">
        <f ca="1">IF(OFFSET(金銭出納簿!G$8,$A8,)="","",OFFSET(金銭出納簿!G$8,$A8,))</f>
        <v/>
      </c>
      <c r="G8" t="str">
        <f ca="1">IF(OFFSET(金銭出納簿!H$8,$A8,)="","",OFFSET(金銭出納簿!H$8,$A8,))</f>
        <v/>
      </c>
      <c r="H8" t="str">
        <f ca="1">IF(OFFSET(金銭出納簿!J$8,$A8,)="","",OFFSET(金銭出納簿!J$8,$A8,))</f>
        <v/>
      </c>
      <c r="I8" t="str">
        <f ca="1">IF(OFFSET(金銭出納簿!K$8,$A8,)="","",OFFSET(金銭出納簿!K$8,$A8,))</f>
        <v/>
      </c>
      <c r="J8" t="str">
        <f ca="1">IF(OFFSET(金銭出納簿!L$8,$A8,)="","",OFFSET(金銭出納簿!L$8,$A8,))</f>
        <v/>
      </c>
      <c r="K8" t="str">
        <f ca="1">IF(OFFSET(金銭出納簿!M$8,$A8,)="","",OFFSET(金銭出納簿!M$8,$A8,))</f>
        <v/>
      </c>
    </row>
    <row r="9" spans="1:11" x14ac:dyDescent="0.15">
      <c r="A9">
        <v>8</v>
      </c>
      <c r="B9" s="1001" t="str">
        <f ca="1">IF(OFFSET(金銭出納簿!$B$8,$A9,)="","",OFFSET(金銭出納簿!$B$8,$A9,))</f>
        <v/>
      </c>
      <c r="C9" t="str">
        <f ca="1">IF(OFFSET(金銭出納簿!C$8,$A9,)="","",OFFSET(金銭出納簿!C$8,$A9,))</f>
        <v/>
      </c>
      <c r="D9" t="str">
        <f ca="1">IF(OFFSET(金銭出納簿!D$8,$A9,)="","",OFFSET(金銭出納簿!D$8,$A9,))</f>
        <v/>
      </c>
      <c r="E9" t="str">
        <f ca="1">IF(OFFSET(金銭出納簿!F$8,$A9,)="","",OFFSET(金銭出納簿!F$8,$A9,))</f>
        <v/>
      </c>
      <c r="F9" t="str">
        <f ca="1">IF(OFFSET(金銭出納簿!G$8,$A9,)="","",OFFSET(金銭出納簿!G$8,$A9,))</f>
        <v/>
      </c>
      <c r="G9" t="str">
        <f ca="1">IF(OFFSET(金銭出納簿!H$8,$A9,)="","",OFFSET(金銭出納簿!H$8,$A9,))</f>
        <v/>
      </c>
      <c r="H9" t="str">
        <f ca="1">IF(OFFSET(金銭出納簿!J$8,$A9,)="","",OFFSET(金銭出納簿!J$8,$A9,))</f>
        <v/>
      </c>
      <c r="I9" t="str">
        <f ca="1">IF(OFFSET(金銭出納簿!K$8,$A9,)="","",OFFSET(金銭出納簿!K$8,$A9,))</f>
        <v/>
      </c>
      <c r="J9" t="str">
        <f ca="1">IF(OFFSET(金銭出納簿!L$8,$A9,)="","",OFFSET(金銭出納簿!L$8,$A9,))</f>
        <v/>
      </c>
      <c r="K9" t="str">
        <f ca="1">IF(OFFSET(金銭出納簿!M$8,$A9,)="","",OFFSET(金銭出納簿!M$8,$A9,))</f>
        <v/>
      </c>
    </row>
    <row r="10" spans="1:11" x14ac:dyDescent="0.15">
      <c r="A10">
        <v>9</v>
      </c>
      <c r="B10" s="1001" t="str">
        <f ca="1">IF(OFFSET(金銭出納簿!$B$8,$A10,)="","",OFFSET(金銭出納簿!$B$8,$A10,))</f>
        <v/>
      </c>
      <c r="C10" t="str">
        <f ca="1">IF(OFFSET(金銭出納簿!C$8,$A10,)="","",OFFSET(金銭出納簿!C$8,$A10,))</f>
        <v/>
      </c>
      <c r="D10" t="str">
        <f ca="1">IF(OFFSET(金銭出納簿!D$8,$A10,)="","",OFFSET(金銭出納簿!D$8,$A10,))</f>
        <v/>
      </c>
      <c r="E10" t="str">
        <f ca="1">IF(OFFSET(金銭出納簿!F$8,$A10,)="","",OFFSET(金銭出納簿!F$8,$A10,))</f>
        <v/>
      </c>
      <c r="F10" t="str">
        <f ca="1">IF(OFFSET(金銭出納簿!G$8,$A10,)="","",OFFSET(金銭出納簿!G$8,$A10,))</f>
        <v/>
      </c>
      <c r="G10" t="str">
        <f ca="1">IF(OFFSET(金銭出納簿!H$8,$A10,)="","",OFFSET(金銭出納簿!H$8,$A10,))</f>
        <v/>
      </c>
      <c r="H10" t="str">
        <f ca="1">IF(OFFSET(金銭出納簿!J$8,$A10,)="","",OFFSET(金銭出納簿!J$8,$A10,))</f>
        <v/>
      </c>
      <c r="I10" t="str">
        <f ca="1">IF(OFFSET(金銭出納簿!K$8,$A10,)="","",OFFSET(金銭出納簿!K$8,$A10,))</f>
        <v/>
      </c>
      <c r="J10" t="str">
        <f ca="1">IF(OFFSET(金銭出納簿!L$8,$A10,)="","",OFFSET(金銭出納簿!L$8,$A10,))</f>
        <v/>
      </c>
      <c r="K10" t="str">
        <f ca="1">IF(OFFSET(金銭出納簿!M$8,$A10,)="","",OFFSET(金銭出納簿!M$8,$A10,))</f>
        <v/>
      </c>
    </row>
    <row r="11" spans="1:11" x14ac:dyDescent="0.15">
      <c r="A11">
        <v>10</v>
      </c>
      <c r="B11" s="1001" t="str">
        <f ca="1">IF(OFFSET(金銭出納簿!$B$8,$A11,)="","",OFFSET(金銭出納簿!$B$8,$A11,))</f>
        <v/>
      </c>
      <c r="C11" t="str">
        <f ca="1">IF(OFFSET(金銭出納簿!C$8,$A11,)="","",OFFSET(金銭出納簿!C$8,$A11,))</f>
        <v/>
      </c>
      <c r="D11" t="str">
        <f ca="1">IF(OFFSET(金銭出納簿!D$8,$A11,)="","",OFFSET(金銭出納簿!D$8,$A11,))</f>
        <v/>
      </c>
      <c r="E11" t="str">
        <f ca="1">IF(OFFSET(金銭出納簿!F$8,$A11,)="","",OFFSET(金銭出納簿!F$8,$A11,))</f>
        <v/>
      </c>
      <c r="F11" t="str">
        <f ca="1">IF(OFFSET(金銭出納簿!G$8,$A11,)="","",OFFSET(金銭出納簿!G$8,$A11,))</f>
        <v/>
      </c>
      <c r="G11" t="str">
        <f ca="1">IF(OFFSET(金銭出納簿!H$8,$A11,)="","",OFFSET(金銭出納簿!H$8,$A11,))</f>
        <v/>
      </c>
      <c r="H11" t="str">
        <f ca="1">IF(OFFSET(金銭出納簿!J$8,$A11,)="","",OFFSET(金銭出納簿!J$8,$A11,))</f>
        <v/>
      </c>
      <c r="I11" t="str">
        <f ca="1">IF(OFFSET(金銭出納簿!K$8,$A11,)="","",OFFSET(金銭出納簿!K$8,$A11,))</f>
        <v/>
      </c>
      <c r="J11" t="str">
        <f ca="1">IF(OFFSET(金銭出納簿!L$8,$A11,)="","",OFFSET(金銭出納簿!L$8,$A11,))</f>
        <v/>
      </c>
      <c r="K11" t="str">
        <f ca="1">IF(OFFSET(金銭出納簿!M$8,$A11,)="","",OFFSET(金銭出納簿!M$8,$A11,))</f>
        <v/>
      </c>
    </row>
    <row r="12" spans="1:11" x14ac:dyDescent="0.15">
      <c r="A12">
        <v>11</v>
      </c>
      <c r="B12" s="1001" t="str">
        <f ca="1">IF(OFFSET(金銭出納簿!$B$8,$A12,)="","",OFFSET(金銭出納簿!$B$8,$A12,))</f>
        <v/>
      </c>
      <c r="C12" t="str">
        <f ca="1">IF(OFFSET(金銭出納簿!C$8,$A12,)="","",OFFSET(金銭出納簿!C$8,$A12,))</f>
        <v/>
      </c>
      <c r="D12" t="str">
        <f ca="1">IF(OFFSET(金銭出納簿!D$8,$A12,)="","",OFFSET(金銭出納簿!D$8,$A12,))</f>
        <v/>
      </c>
      <c r="E12" t="str">
        <f ca="1">IF(OFFSET(金銭出納簿!F$8,$A12,)="","",OFFSET(金銭出納簿!F$8,$A12,))</f>
        <v/>
      </c>
      <c r="F12" t="str">
        <f ca="1">IF(OFFSET(金銭出納簿!G$8,$A12,)="","",OFFSET(金銭出納簿!G$8,$A12,))</f>
        <v/>
      </c>
      <c r="G12" t="str">
        <f ca="1">IF(OFFSET(金銭出納簿!H$8,$A12,)="","",OFFSET(金銭出納簿!H$8,$A12,))</f>
        <v/>
      </c>
      <c r="H12" t="str">
        <f ca="1">IF(OFFSET(金銭出納簿!J$8,$A12,)="","",OFFSET(金銭出納簿!J$8,$A12,))</f>
        <v/>
      </c>
      <c r="I12" t="str">
        <f ca="1">IF(OFFSET(金銭出納簿!K$8,$A12,)="","",OFFSET(金銭出納簿!K$8,$A12,))</f>
        <v/>
      </c>
      <c r="J12" t="str">
        <f ca="1">IF(OFFSET(金銭出納簿!L$8,$A12,)="","",OFFSET(金銭出納簿!L$8,$A12,))</f>
        <v/>
      </c>
      <c r="K12" t="str">
        <f ca="1">IF(OFFSET(金銭出納簿!M$8,$A12,)="","",OFFSET(金銭出納簿!M$8,$A12,))</f>
        <v/>
      </c>
    </row>
    <row r="13" spans="1:11" x14ac:dyDescent="0.15">
      <c r="A13">
        <v>12</v>
      </c>
      <c r="B13" s="1001" t="str">
        <f ca="1">IF(OFFSET(金銭出納簿!$B$8,$A13,)="","",OFFSET(金銭出納簿!$B$8,$A13,))</f>
        <v/>
      </c>
      <c r="C13" t="str">
        <f ca="1">IF(OFFSET(金銭出納簿!C$8,$A13,)="","",OFFSET(金銭出納簿!C$8,$A13,))</f>
        <v/>
      </c>
      <c r="D13" t="str">
        <f ca="1">IF(OFFSET(金銭出納簿!D$8,$A13,)="","",OFFSET(金銭出納簿!D$8,$A13,))</f>
        <v/>
      </c>
      <c r="E13" t="str">
        <f ca="1">IF(OFFSET(金銭出納簿!F$8,$A13,)="","",OFFSET(金銭出納簿!F$8,$A13,))</f>
        <v/>
      </c>
      <c r="F13" t="str">
        <f ca="1">IF(OFFSET(金銭出納簿!G$8,$A13,)="","",OFFSET(金銭出納簿!G$8,$A13,))</f>
        <v/>
      </c>
      <c r="G13" t="str">
        <f ca="1">IF(OFFSET(金銭出納簿!H$8,$A13,)="","",OFFSET(金銭出納簿!H$8,$A13,))</f>
        <v/>
      </c>
      <c r="H13" t="str">
        <f ca="1">IF(OFFSET(金銭出納簿!J$8,$A13,)="","",OFFSET(金銭出納簿!J$8,$A13,))</f>
        <v/>
      </c>
      <c r="I13" t="str">
        <f ca="1">IF(OFFSET(金銭出納簿!K$8,$A13,)="","",OFFSET(金銭出納簿!K$8,$A13,))</f>
        <v/>
      </c>
      <c r="J13" t="str">
        <f ca="1">IF(OFFSET(金銭出納簿!L$8,$A13,)="","",OFFSET(金銭出納簿!L$8,$A13,))</f>
        <v/>
      </c>
      <c r="K13" t="str">
        <f ca="1">IF(OFFSET(金銭出納簿!M$8,$A13,)="","",OFFSET(金銭出納簿!M$8,$A13,))</f>
        <v/>
      </c>
    </row>
    <row r="14" spans="1:11" x14ac:dyDescent="0.15">
      <c r="A14">
        <v>13</v>
      </c>
      <c r="B14" s="1001" t="str">
        <f ca="1">IF(OFFSET(金銭出納簿!$B$8,$A14,)="","",OFFSET(金銭出納簿!$B$8,$A14,))</f>
        <v/>
      </c>
      <c r="C14" t="str">
        <f ca="1">IF(OFFSET(金銭出納簿!C$8,$A14,)="","",OFFSET(金銭出納簿!C$8,$A14,))</f>
        <v/>
      </c>
      <c r="D14" t="str">
        <f ca="1">IF(OFFSET(金銭出納簿!D$8,$A14,)="","",OFFSET(金銭出納簿!D$8,$A14,))</f>
        <v/>
      </c>
      <c r="E14" t="str">
        <f ca="1">IF(OFFSET(金銭出納簿!F$8,$A14,)="","",OFFSET(金銭出納簿!F$8,$A14,))</f>
        <v/>
      </c>
      <c r="F14" t="str">
        <f ca="1">IF(OFFSET(金銭出納簿!G$8,$A14,)="","",OFFSET(金銭出納簿!G$8,$A14,))</f>
        <v/>
      </c>
      <c r="G14" t="str">
        <f ca="1">IF(OFFSET(金銭出納簿!H$8,$A14,)="","",OFFSET(金銭出納簿!H$8,$A14,))</f>
        <v/>
      </c>
      <c r="H14" t="str">
        <f ca="1">IF(OFFSET(金銭出納簿!J$8,$A14,)="","",OFFSET(金銭出納簿!J$8,$A14,))</f>
        <v/>
      </c>
      <c r="I14" t="str">
        <f ca="1">IF(OFFSET(金銭出納簿!K$8,$A14,)="","",OFFSET(金銭出納簿!K$8,$A14,))</f>
        <v/>
      </c>
      <c r="J14" t="str">
        <f ca="1">IF(OFFSET(金銭出納簿!L$8,$A14,)="","",OFFSET(金銭出納簿!L$8,$A14,))</f>
        <v/>
      </c>
      <c r="K14" t="str">
        <f ca="1">IF(OFFSET(金銭出納簿!M$8,$A14,)="","",OFFSET(金銭出納簿!M$8,$A14,))</f>
        <v/>
      </c>
    </row>
    <row r="15" spans="1:11" x14ac:dyDescent="0.15">
      <c r="A15">
        <v>14</v>
      </c>
      <c r="B15" s="1001" t="str">
        <f ca="1">IF(OFFSET(金銭出納簿!$B$8,$A15,)="","",OFFSET(金銭出納簿!$B$8,$A15,))</f>
        <v/>
      </c>
      <c r="C15" t="str">
        <f ca="1">IF(OFFSET(金銭出納簿!C$8,$A15,)="","",OFFSET(金銭出納簿!C$8,$A15,))</f>
        <v/>
      </c>
      <c r="D15" t="str">
        <f ca="1">IF(OFFSET(金銭出納簿!D$8,$A15,)="","",OFFSET(金銭出納簿!D$8,$A15,))</f>
        <v/>
      </c>
      <c r="E15" t="str">
        <f ca="1">IF(OFFSET(金銭出納簿!F$8,$A15,)="","",OFFSET(金銭出納簿!F$8,$A15,))</f>
        <v/>
      </c>
      <c r="F15" t="str">
        <f ca="1">IF(OFFSET(金銭出納簿!G$8,$A15,)="","",OFFSET(金銭出納簿!G$8,$A15,))</f>
        <v/>
      </c>
      <c r="G15" t="str">
        <f ca="1">IF(OFFSET(金銭出納簿!H$8,$A15,)="","",OFFSET(金銭出納簿!H$8,$A15,))</f>
        <v/>
      </c>
      <c r="H15" t="str">
        <f ca="1">IF(OFFSET(金銭出納簿!J$8,$A15,)="","",OFFSET(金銭出納簿!J$8,$A15,))</f>
        <v/>
      </c>
      <c r="I15" t="str">
        <f ca="1">IF(OFFSET(金銭出納簿!K$8,$A15,)="","",OFFSET(金銭出納簿!K$8,$A15,))</f>
        <v/>
      </c>
      <c r="J15" t="str">
        <f ca="1">IF(OFFSET(金銭出納簿!L$8,$A15,)="","",OFFSET(金銭出納簿!L$8,$A15,))</f>
        <v/>
      </c>
      <c r="K15" t="str">
        <f ca="1">IF(OFFSET(金銭出納簿!M$8,$A15,)="","",OFFSET(金銭出納簿!M$8,$A15,))</f>
        <v/>
      </c>
    </row>
    <row r="16" spans="1:11" x14ac:dyDescent="0.15">
      <c r="A16">
        <v>15</v>
      </c>
      <c r="B16" s="1001" t="str">
        <f ca="1">IF(OFFSET(金銭出納簿!$B$8,$A16,)="","",OFFSET(金銭出納簿!$B$8,$A16,))</f>
        <v/>
      </c>
      <c r="C16" t="str">
        <f ca="1">IF(OFFSET(金銭出納簿!C$8,$A16,)="","",OFFSET(金銭出納簿!C$8,$A16,))</f>
        <v/>
      </c>
      <c r="D16" t="str">
        <f ca="1">IF(OFFSET(金銭出納簿!D$8,$A16,)="","",OFFSET(金銭出納簿!D$8,$A16,))</f>
        <v/>
      </c>
      <c r="E16" t="str">
        <f ca="1">IF(OFFSET(金銭出納簿!F$8,$A16,)="","",OFFSET(金銭出納簿!F$8,$A16,))</f>
        <v/>
      </c>
      <c r="F16" t="str">
        <f ca="1">IF(OFFSET(金銭出納簿!G$8,$A16,)="","",OFFSET(金銭出納簿!G$8,$A16,))</f>
        <v/>
      </c>
      <c r="G16" t="str">
        <f ca="1">IF(OFFSET(金銭出納簿!H$8,$A16,)="","",OFFSET(金銭出納簿!H$8,$A16,))</f>
        <v/>
      </c>
      <c r="H16" t="str">
        <f ca="1">IF(OFFSET(金銭出納簿!J$8,$A16,)="","",OFFSET(金銭出納簿!J$8,$A16,))</f>
        <v/>
      </c>
      <c r="I16" t="str">
        <f ca="1">IF(OFFSET(金銭出納簿!K$8,$A16,)="","",OFFSET(金銭出納簿!K$8,$A16,))</f>
        <v/>
      </c>
      <c r="J16" t="str">
        <f ca="1">IF(OFFSET(金銭出納簿!L$8,$A16,)="","",OFFSET(金銭出納簿!L$8,$A16,))</f>
        <v/>
      </c>
      <c r="K16" t="str">
        <f ca="1">IF(OFFSET(金銭出納簿!M$8,$A16,)="","",OFFSET(金銭出納簿!M$8,$A16,))</f>
        <v/>
      </c>
    </row>
    <row r="17" spans="1:11" x14ac:dyDescent="0.15">
      <c r="A17">
        <v>16</v>
      </c>
      <c r="B17" s="1001" t="str">
        <f ca="1">IF(OFFSET(金銭出納簿!$B$8,$A17,)="","",OFFSET(金銭出納簿!$B$8,$A17,))</f>
        <v/>
      </c>
      <c r="C17" t="str">
        <f ca="1">IF(OFFSET(金銭出納簿!C$8,$A17,)="","",OFFSET(金銭出納簿!C$8,$A17,))</f>
        <v/>
      </c>
      <c r="D17" t="str">
        <f ca="1">IF(OFFSET(金銭出納簿!D$8,$A17,)="","",OFFSET(金銭出納簿!D$8,$A17,))</f>
        <v/>
      </c>
      <c r="E17" t="str">
        <f ca="1">IF(OFFSET(金銭出納簿!F$8,$A17,)="","",OFFSET(金銭出納簿!F$8,$A17,))</f>
        <v/>
      </c>
      <c r="F17" t="str">
        <f ca="1">IF(OFFSET(金銭出納簿!G$8,$A17,)="","",OFFSET(金銭出納簿!G$8,$A17,))</f>
        <v/>
      </c>
      <c r="G17" t="str">
        <f ca="1">IF(OFFSET(金銭出納簿!H$8,$A17,)="","",OFFSET(金銭出納簿!H$8,$A17,))</f>
        <v/>
      </c>
      <c r="H17" t="str">
        <f ca="1">IF(OFFSET(金銭出納簿!J$8,$A17,)="","",OFFSET(金銭出納簿!J$8,$A17,))</f>
        <v/>
      </c>
      <c r="I17" t="str">
        <f ca="1">IF(OFFSET(金銭出納簿!K$8,$A17,)="","",OFFSET(金銭出納簿!K$8,$A17,))</f>
        <v/>
      </c>
      <c r="J17" t="str">
        <f ca="1">IF(OFFSET(金銭出納簿!L$8,$A17,)="","",OFFSET(金銭出納簿!L$8,$A17,))</f>
        <v/>
      </c>
      <c r="K17" t="str">
        <f ca="1">IF(OFFSET(金銭出納簿!M$8,$A17,)="","",OFFSET(金銭出納簿!M$8,$A17,))</f>
        <v/>
      </c>
    </row>
    <row r="18" spans="1:11" x14ac:dyDescent="0.15">
      <c r="A18">
        <v>17</v>
      </c>
      <c r="B18" s="1001" t="str">
        <f ca="1">IF(OFFSET(金銭出納簿!$B$8,$A18,)="","",OFFSET(金銭出納簿!$B$8,$A18,))</f>
        <v/>
      </c>
      <c r="C18" t="str">
        <f ca="1">IF(OFFSET(金銭出納簿!C$8,$A18,)="","",OFFSET(金銭出納簿!C$8,$A18,))</f>
        <v/>
      </c>
      <c r="D18" t="str">
        <f ca="1">IF(OFFSET(金銭出納簿!D$8,$A18,)="","",OFFSET(金銭出納簿!D$8,$A18,))</f>
        <v/>
      </c>
      <c r="E18" t="str">
        <f ca="1">IF(OFFSET(金銭出納簿!F$8,$A18,)="","",OFFSET(金銭出納簿!F$8,$A18,))</f>
        <v/>
      </c>
      <c r="F18" t="str">
        <f ca="1">IF(OFFSET(金銭出納簿!G$8,$A18,)="","",OFFSET(金銭出納簿!G$8,$A18,))</f>
        <v/>
      </c>
      <c r="G18" t="str">
        <f ca="1">IF(OFFSET(金銭出納簿!H$8,$A18,)="","",OFFSET(金銭出納簿!H$8,$A18,))</f>
        <v/>
      </c>
      <c r="H18" t="str">
        <f ca="1">IF(OFFSET(金銭出納簿!J$8,$A18,)="","",OFFSET(金銭出納簿!J$8,$A18,))</f>
        <v/>
      </c>
      <c r="I18" t="str">
        <f ca="1">IF(OFFSET(金銭出納簿!K$8,$A18,)="","",OFFSET(金銭出納簿!K$8,$A18,))</f>
        <v/>
      </c>
      <c r="J18" t="str">
        <f ca="1">IF(OFFSET(金銭出納簿!L$8,$A18,)="","",OFFSET(金銭出納簿!L$8,$A18,))</f>
        <v/>
      </c>
      <c r="K18" t="str">
        <f ca="1">IF(OFFSET(金銭出納簿!M$8,$A18,)="","",OFFSET(金銭出納簿!M$8,$A18,))</f>
        <v/>
      </c>
    </row>
    <row r="19" spans="1:11" x14ac:dyDescent="0.15">
      <c r="A19">
        <v>18</v>
      </c>
      <c r="B19" s="1001" t="str">
        <f ca="1">IF(OFFSET(金銭出納簿!$B$8,$A19,)="","",OFFSET(金銭出納簿!$B$8,$A19,))</f>
        <v/>
      </c>
      <c r="C19" t="str">
        <f ca="1">IF(OFFSET(金銭出納簿!C$8,$A19,)="","",OFFSET(金銭出納簿!C$8,$A19,))</f>
        <v/>
      </c>
      <c r="D19" t="str">
        <f ca="1">IF(OFFSET(金銭出納簿!D$8,$A19,)="","",OFFSET(金銭出納簿!D$8,$A19,))</f>
        <v/>
      </c>
      <c r="E19" t="str">
        <f ca="1">IF(OFFSET(金銭出納簿!F$8,$A19,)="","",OFFSET(金銭出納簿!F$8,$A19,))</f>
        <v/>
      </c>
      <c r="F19" t="str">
        <f ca="1">IF(OFFSET(金銭出納簿!G$8,$A19,)="","",OFFSET(金銭出納簿!G$8,$A19,))</f>
        <v/>
      </c>
      <c r="G19" t="str">
        <f ca="1">IF(OFFSET(金銭出納簿!H$8,$A19,)="","",OFFSET(金銭出納簿!H$8,$A19,))</f>
        <v/>
      </c>
      <c r="H19" t="str">
        <f ca="1">IF(OFFSET(金銭出納簿!J$8,$A19,)="","",OFFSET(金銭出納簿!J$8,$A19,))</f>
        <v/>
      </c>
      <c r="I19" t="str">
        <f ca="1">IF(OFFSET(金銭出納簿!K$8,$A19,)="","",OFFSET(金銭出納簿!K$8,$A19,))</f>
        <v/>
      </c>
      <c r="J19" t="str">
        <f ca="1">IF(OFFSET(金銭出納簿!L$8,$A19,)="","",OFFSET(金銭出納簿!L$8,$A19,))</f>
        <v/>
      </c>
      <c r="K19" t="str">
        <f ca="1">IF(OFFSET(金銭出納簿!M$8,$A19,)="","",OFFSET(金銭出納簿!M$8,$A19,))</f>
        <v/>
      </c>
    </row>
    <row r="20" spans="1:11" x14ac:dyDescent="0.15">
      <c r="A20">
        <v>19</v>
      </c>
      <c r="B20" s="1001" t="str">
        <f ca="1">IF(OFFSET(金銭出納簿!$B$8,$A20,)="","",OFFSET(金銭出納簿!$B$8,$A20,))</f>
        <v/>
      </c>
      <c r="C20" t="str">
        <f ca="1">IF(OFFSET(金銭出納簿!C$8,$A20,)="","",OFFSET(金銭出納簿!C$8,$A20,))</f>
        <v/>
      </c>
      <c r="D20" t="str">
        <f ca="1">IF(OFFSET(金銭出納簿!D$8,$A20,)="","",OFFSET(金銭出納簿!D$8,$A20,))</f>
        <v/>
      </c>
      <c r="E20" t="str">
        <f ca="1">IF(OFFSET(金銭出納簿!F$8,$A20,)="","",OFFSET(金銭出納簿!F$8,$A20,))</f>
        <v/>
      </c>
      <c r="F20" t="str">
        <f ca="1">IF(OFFSET(金銭出納簿!G$8,$A20,)="","",OFFSET(金銭出納簿!G$8,$A20,))</f>
        <v/>
      </c>
      <c r="G20" t="str">
        <f ca="1">IF(OFFSET(金銭出納簿!H$8,$A20,)="","",OFFSET(金銭出納簿!H$8,$A20,))</f>
        <v/>
      </c>
      <c r="H20" t="str">
        <f ca="1">IF(OFFSET(金銭出納簿!J$8,$A20,)="","",OFFSET(金銭出納簿!J$8,$A20,))</f>
        <v/>
      </c>
      <c r="I20" t="str">
        <f ca="1">IF(OFFSET(金銭出納簿!K$8,$A20,)="","",OFFSET(金銭出納簿!K$8,$A20,))</f>
        <v/>
      </c>
      <c r="J20" t="str">
        <f ca="1">IF(OFFSET(金銭出納簿!L$8,$A20,)="","",OFFSET(金銭出納簿!L$8,$A20,))</f>
        <v/>
      </c>
      <c r="K20" t="str">
        <f ca="1">IF(OFFSET(金銭出納簿!M$8,$A20,)="","",OFFSET(金銭出納簿!M$8,$A20,))</f>
        <v/>
      </c>
    </row>
    <row r="21" spans="1:11" x14ac:dyDescent="0.15">
      <c r="A21">
        <v>20</v>
      </c>
      <c r="B21" s="1001" t="str">
        <f ca="1">IF(OFFSET(金銭出納簿!$B$8,$A21,)="","",OFFSET(金銭出納簿!$B$8,$A21,))</f>
        <v/>
      </c>
      <c r="C21" t="str">
        <f ca="1">IF(OFFSET(金銭出納簿!C$8,$A21,)="","",OFFSET(金銭出納簿!C$8,$A21,))</f>
        <v/>
      </c>
      <c r="D21" t="str">
        <f ca="1">IF(OFFSET(金銭出納簿!D$8,$A21,)="","",OFFSET(金銭出納簿!D$8,$A21,))</f>
        <v/>
      </c>
      <c r="E21" t="str">
        <f ca="1">IF(OFFSET(金銭出納簿!F$8,$A21,)="","",OFFSET(金銭出納簿!F$8,$A21,))</f>
        <v/>
      </c>
      <c r="F21" t="str">
        <f ca="1">IF(OFFSET(金銭出納簿!G$8,$A21,)="","",OFFSET(金銭出納簿!G$8,$A21,))</f>
        <v/>
      </c>
      <c r="G21" t="str">
        <f ca="1">IF(OFFSET(金銭出納簿!H$8,$A21,)="","",OFFSET(金銭出納簿!H$8,$A21,))</f>
        <v/>
      </c>
      <c r="H21" t="str">
        <f ca="1">IF(OFFSET(金銭出納簿!J$8,$A21,)="","",OFFSET(金銭出納簿!J$8,$A21,))</f>
        <v/>
      </c>
      <c r="I21" t="str">
        <f ca="1">IF(OFFSET(金銭出納簿!K$8,$A21,)="","",OFFSET(金銭出納簿!K$8,$A21,))</f>
        <v/>
      </c>
      <c r="J21" t="str">
        <f ca="1">IF(OFFSET(金銭出納簿!L$8,$A21,)="","",OFFSET(金銭出納簿!L$8,$A21,))</f>
        <v/>
      </c>
      <c r="K21" t="str">
        <f ca="1">IF(OFFSET(金銭出納簿!M$8,$A21,)="","",OFFSET(金銭出納簿!M$8,$A21,))</f>
        <v/>
      </c>
    </row>
    <row r="22" spans="1:11" x14ac:dyDescent="0.15">
      <c r="A22">
        <v>21</v>
      </c>
      <c r="B22" s="1001" t="str">
        <f ca="1">IF(OFFSET(金銭出納簿!$B$8,$A22,)="","",OFFSET(金銭出納簿!$B$8,$A22,))</f>
        <v>この線より上に行を挿入してください。</v>
      </c>
      <c r="C22" t="str">
        <f ca="1">IF(OFFSET(金銭出納簿!C$8,$A22,)="","",OFFSET(金銭出納簿!C$8,$A22,))</f>
        <v/>
      </c>
      <c r="D22" t="str">
        <f ca="1">IF(OFFSET(金銭出納簿!D$8,$A22,)="","",OFFSET(金銭出納簿!D$8,$A22,))</f>
        <v/>
      </c>
      <c r="E22" t="str">
        <f ca="1">IF(OFFSET(金銭出納簿!F$8,$A22,)="","",OFFSET(金銭出納簿!F$8,$A22,))</f>
        <v/>
      </c>
      <c r="F22" t="str">
        <f ca="1">IF(OFFSET(金銭出納簿!G$8,$A22,)="","",OFFSET(金銭出納簿!G$8,$A22,))</f>
        <v/>
      </c>
      <c r="G22" t="str">
        <f ca="1">IF(OFFSET(金銭出納簿!H$8,$A22,)="","",OFFSET(金銭出納簿!H$8,$A22,))</f>
        <v/>
      </c>
      <c r="H22" t="str">
        <f ca="1">IF(OFFSET(金銭出納簿!J$8,$A22,)="","",OFFSET(金銭出納簿!J$8,$A22,))</f>
        <v/>
      </c>
      <c r="I22" t="str">
        <f ca="1">IF(OFFSET(金銭出納簿!K$8,$A22,)="","",OFFSET(金銭出納簿!K$8,$A22,))</f>
        <v/>
      </c>
      <c r="J22" t="str">
        <f ca="1">IF(OFFSET(金銭出納簿!L$8,$A22,)="","",OFFSET(金銭出納簿!L$8,$A22,))</f>
        <v/>
      </c>
      <c r="K22" t="str">
        <f ca="1">IF(OFFSET(金銭出納簿!M$8,$A22,)="","",OFFSET(金銭出納簿!M$8,$A22,))</f>
        <v/>
      </c>
    </row>
    <row r="23" spans="1:11" x14ac:dyDescent="0.15">
      <c r="A23">
        <v>22</v>
      </c>
      <c r="B23" s="1001" t="str">
        <f ca="1">IF(OFFSET(金銭出納簿!$B$8,$A23,)="","",OFFSET(金銭出納簿!$B$8,$A23,))</f>
        <v>合　　計</v>
      </c>
      <c r="C23" t="str">
        <f ca="1">IF(OFFSET(金銭出納簿!C$8,$A23,)="","",OFFSET(金銭出納簿!C$8,$A23,))</f>
        <v/>
      </c>
      <c r="D23" t="str">
        <f ca="1">IF(OFFSET(金銭出納簿!D$8,$A23,)="","",OFFSET(金銭出納簿!D$8,$A23,))</f>
        <v/>
      </c>
      <c r="E23" t="str">
        <f ca="1">IF(OFFSET(金銭出納簿!F$8,$A23,)="","",OFFSET(金銭出納簿!F$8,$A23,))</f>
        <v/>
      </c>
      <c r="F23" t="str">
        <f ca="1">IF(OFFSET(金銭出納簿!G$8,$A23,)="","",OFFSET(金銭出納簿!G$8,$A23,))</f>
        <v/>
      </c>
      <c r="G23" t="str">
        <f ca="1">IF(OFFSET(金銭出納簿!H$8,$A23,)="","",OFFSET(金銭出納簿!H$8,$A23,))</f>
        <v/>
      </c>
      <c r="H23" t="str">
        <f ca="1">IF(OFFSET(金銭出納簿!J$8,$A23,)="","",OFFSET(金銭出納簿!J$8,$A23,))</f>
        <v/>
      </c>
      <c r="I23" t="str">
        <f ca="1">IF(OFFSET(金銭出納簿!K$8,$A23,)="","",OFFSET(金銭出納簿!K$8,$A23,))</f>
        <v/>
      </c>
      <c r="J23" t="str">
        <f ca="1">IF(OFFSET(金銭出納簿!L$8,$A23,)="","",OFFSET(金銭出納簿!L$8,$A23,))</f>
        <v/>
      </c>
      <c r="K23" t="str">
        <f ca="1">IF(OFFSET(金銭出納簿!M$8,$A23,)="","",OFFSET(金銭出納簿!M$8,$A23,))</f>
        <v/>
      </c>
    </row>
    <row r="24" spans="1:11" x14ac:dyDescent="0.15">
      <c r="A24">
        <v>23</v>
      </c>
      <c r="B24" s="1001" t="str">
        <f ca="1">IF(OFFSET(金銭出納簿!$B$8,$A24,)="","",OFFSET(金銭出納簿!$B$8,$A24,))</f>
        <v>※領収書は、通し番号を記入した上で、必ず保管しておいてください。（領収書の保管の方法は袋等による保管でも構いません。）</v>
      </c>
      <c r="C24" t="str">
        <f ca="1">IF(OFFSET(金銭出納簿!C$8,$A24,)="","",OFFSET(金銭出納簿!C$8,$A24,))</f>
        <v/>
      </c>
      <c r="D24" t="str">
        <f ca="1">IF(OFFSET(金銭出納簿!D$8,$A24,)="","",OFFSET(金銭出納簿!D$8,$A24,))</f>
        <v/>
      </c>
      <c r="E24" t="str">
        <f ca="1">IF(OFFSET(金銭出納簿!F$8,$A24,)="","",OFFSET(金銭出納簿!F$8,$A24,))</f>
        <v/>
      </c>
      <c r="F24" t="str">
        <f ca="1">IF(OFFSET(金銭出納簿!G$8,$A24,)="","",OFFSET(金銭出納簿!G$8,$A24,))</f>
        <v/>
      </c>
      <c r="G24" t="str">
        <f ca="1">IF(OFFSET(金銭出納簿!H$8,$A24,)="","",OFFSET(金銭出納簿!H$8,$A24,))</f>
        <v/>
      </c>
      <c r="H24" t="str">
        <f ca="1">IF(OFFSET(金銭出納簿!J$8,$A24,)="","",OFFSET(金銭出納簿!J$8,$A24,))</f>
        <v/>
      </c>
      <c r="I24" t="str">
        <f ca="1">IF(OFFSET(金銭出納簿!K$8,$A24,)="","",OFFSET(金銭出納簿!K$8,$A24,))</f>
        <v/>
      </c>
      <c r="J24" t="str">
        <f ca="1">IF(OFFSET(金銭出納簿!L$8,$A24,)="","",OFFSET(金銭出納簿!L$8,$A24,))</f>
        <v/>
      </c>
      <c r="K24" t="str">
        <f ca="1">IF(OFFSET(金銭出納簿!M$8,$A24,)="","",OFFSET(金銭出納簿!M$8,$A24,))</f>
        <v/>
      </c>
    </row>
    <row r="25" spans="1:11" x14ac:dyDescent="0.15">
      <c r="A25">
        <v>24</v>
      </c>
      <c r="B25" s="1001" t="str">
        <f ca="1">IF(OFFSET(金銭出納簿!$B$8,$A25,)="","",OFFSET(金銭出納簿!$B$8,$A25,))</f>
        <v/>
      </c>
      <c r="C25" t="str">
        <f ca="1">IF(OFFSET(金銭出納簿!C$8,$A25,)="","",OFFSET(金銭出納簿!C$8,$A25,))</f>
        <v/>
      </c>
      <c r="D25" t="str">
        <f ca="1">IF(OFFSET(金銭出納簿!D$8,$A25,)="","",OFFSET(金銭出納簿!D$8,$A25,))</f>
        <v/>
      </c>
      <c r="E25" t="str">
        <f ca="1">IF(OFFSET(金銭出納簿!F$8,$A25,)="","",OFFSET(金銭出納簿!F$8,$A25,))</f>
        <v/>
      </c>
      <c r="F25" t="str">
        <f ca="1">IF(OFFSET(金銭出納簿!G$8,$A25,)="","",OFFSET(金銭出納簿!G$8,$A25,))</f>
        <v/>
      </c>
      <c r="G25" t="str">
        <f ca="1">IF(OFFSET(金銭出納簿!H$8,$A25,)="","",OFFSET(金銭出納簿!H$8,$A25,))</f>
        <v/>
      </c>
      <c r="H25" t="str">
        <f ca="1">IF(OFFSET(金銭出納簿!J$8,$A25,)="","",OFFSET(金銭出納簿!J$8,$A25,))</f>
        <v/>
      </c>
      <c r="I25" t="str">
        <f ca="1">IF(OFFSET(金銭出納簿!K$8,$A25,)="","",OFFSET(金銭出納簿!K$8,$A25,))</f>
        <v/>
      </c>
      <c r="J25" t="str">
        <f ca="1">IF(OFFSET(金銭出納簿!L$8,$A25,)="","",OFFSET(金銭出納簿!L$8,$A25,))</f>
        <v/>
      </c>
      <c r="K25" t="str">
        <f ca="1">IF(OFFSET(金銭出納簿!M$8,$A25,)="","",OFFSET(金銭出納簿!M$8,$A25,))</f>
        <v/>
      </c>
    </row>
    <row r="26" spans="1:11" x14ac:dyDescent="0.15">
      <c r="A26">
        <v>25</v>
      </c>
      <c r="B26" s="1001" t="str">
        <f ca="1">IF(OFFSET(金銭出納簿!$B$8,$A26,)="","",OFFSET(金銭出納簿!$B$8,$A26,))</f>
        <v/>
      </c>
      <c r="C26" t="str">
        <f ca="1">IF(OFFSET(金銭出納簿!C$8,$A26,)="","",OFFSET(金銭出納簿!C$8,$A26,))</f>
        <v/>
      </c>
      <c r="D26" t="str">
        <f ca="1">IF(OFFSET(金銭出納簿!D$8,$A26,)="","",OFFSET(金銭出納簿!D$8,$A26,))</f>
        <v/>
      </c>
      <c r="E26" t="str">
        <f ca="1">IF(OFFSET(金銭出納簿!F$8,$A26,)="","",OFFSET(金銭出納簿!F$8,$A26,))</f>
        <v/>
      </c>
      <c r="F26" t="str">
        <f ca="1">IF(OFFSET(金銭出納簿!G$8,$A26,)="","",OFFSET(金銭出納簿!G$8,$A26,))</f>
        <v/>
      </c>
      <c r="G26" t="str">
        <f ca="1">IF(OFFSET(金銭出納簿!H$8,$A26,)="","",OFFSET(金銭出納簿!H$8,$A26,))</f>
        <v/>
      </c>
      <c r="H26" t="str">
        <f ca="1">IF(OFFSET(金銭出納簿!J$8,$A26,)="","",OFFSET(金銭出納簿!J$8,$A26,))</f>
        <v/>
      </c>
      <c r="I26" t="str">
        <f ca="1">IF(OFFSET(金銭出納簿!K$8,$A26,)="","",OFFSET(金銭出納簿!K$8,$A26,))</f>
        <v/>
      </c>
      <c r="J26" t="str">
        <f ca="1">IF(OFFSET(金銭出納簿!L$8,$A26,)="","",OFFSET(金銭出納簿!L$8,$A26,))</f>
        <v/>
      </c>
      <c r="K26" t="str">
        <f ca="1">IF(OFFSET(金銭出納簿!M$8,$A26,)="","",OFFSET(金銭出納簿!M$8,$A26,))</f>
        <v/>
      </c>
    </row>
    <row r="27" spans="1:11" x14ac:dyDescent="0.15">
      <c r="A27">
        <v>26</v>
      </c>
      <c r="B27" s="1001" t="str">
        <f ca="1">IF(OFFSET(金銭出納簿!$B$8,$A27,)="","",OFFSET(金銭出納簿!$B$8,$A27,))</f>
        <v xml:space="preserve">【集計】 </v>
      </c>
      <c r="C27">
        <f ca="1">IF(OFFSET(金銭出納簿!C$8,$A27,)="","",OFFSET(金銭出納簿!C$8,$A27,))</f>
        <v>1</v>
      </c>
      <c r="D27" t="str">
        <f ca="1">IF(OFFSET(金銭出納簿!D$8,$A27,)="","",OFFSET(金銭出納簿!D$8,$A27,))</f>
        <v>農地維持・資源向上（共同）（円）</v>
      </c>
      <c r="E27" t="str">
        <f ca="1">IF(OFFSET(金銭出納簿!F$8,$A27,)="","",OFFSET(金銭出納簿!F$8,$A27,))</f>
        <v/>
      </c>
      <c r="F27" t="str">
        <f ca="1">IF(OFFSET(金銭出納簿!G$8,$A27,)="","",OFFSET(金銭出納簿!G$8,$A27,))</f>
        <v xml:space="preserve">【集計】 </v>
      </c>
      <c r="G27">
        <f ca="1">IF(OFFSET(金銭出納簿!H$8,$A27,)="","",OFFSET(金銭出納簿!H$8,$A27,))</f>
        <v>2</v>
      </c>
      <c r="H27" t="str">
        <f ca="1">IF(OFFSET(金銭出納簿!J$8,$A27,)="","",OFFSET(金銭出納簿!J$8,$A27,))</f>
        <v/>
      </c>
      <c r="I27" t="str">
        <f ca="1">IF(OFFSET(金銭出納簿!K$8,$A27,)="","",OFFSET(金銭出納簿!K$8,$A27,))</f>
        <v>（円）</v>
      </c>
      <c r="J27" t="str">
        <f ca="1">IF(OFFSET(金銭出納簿!L$8,$A27,)="","",OFFSET(金銭出納簿!L$8,$A27,))</f>
        <v/>
      </c>
      <c r="K27" t="str">
        <f ca="1">IF(OFFSET(金銭出納簿!M$8,$A27,)="","",OFFSET(金銭出納簿!M$8,$A27,))</f>
        <v/>
      </c>
    </row>
    <row r="28" spans="1:11" x14ac:dyDescent="0.15">
      <c r="A28">
        <v>27</v>
      </c>
      <c r="B28" s="1001" t="str">
        <f ca="1">IF(OFFSET(金銭出納簿!$B$8,$A28,)="","",OFFSET(金銭出納簿!$B$8,$A28,))</f>
        <v>項目</v>
      </c>
      <c r="C28" t="str">
        <f ca="1">IF(OFFSET(金銭出納簿!C$8,$A28,)="","",OFFSET(金銭出納簿!C$8,$A28,))</f>
        <v/>
      </c>
      <c r="D28" t="str">
        <f ca="1">IF(OFFSET(金銭出納簿!D$8,$A28,)="","",OFFSET(金銭出納簿!D$8,$A28,))</f>
        <v>金額</v>
      </c>
      <c r="E28" t="str">
        <f ca="1">IF(OFFSET(金銭出納簿!F$8,$A28,)="","",OFFSET(金銭出納簿!F$8,$A28,))</f>
        <v/>
      </c>
      <c r="F28" t="str">
        <f ca="1">IF(OFFSET(金銭出納簿!G$8,$A28,)="","",OFFSET(金銭出納簿!G$8,$A28,))</f>
        <v>項目</v>
      </c>
      <c r="G28" t="str">
        <f ca="1">IF(OFFSET(金銭出納簿!H$8,$A28,)="","",OFFSET(金銭出納簿!H$8,$A28,))</f>
        <v/>
      </c>
      <c r="H28" t="str">
        <f ca="1">IF(OFFSET(金銭出納簿!J$8,$A28,)="","",OFFSET(金銭出納簿!J$8,$A28,))</f>
        <v/>
      </c>
      <c r="I28" t="str">
        <f ca="1">IF(OFFSET(金銭出納簿!K$8,$A28,)="","",OFFSET(金銭出納簿!K$8,$A28,))</f>
        <v/>
      </c>
      <c r="J28" t="str">
        <f ca="1">IF(OFFSET(金銭出納簿!L$8,$A28,)="","",OFFSET(金銭出納簿!L$8,$A28,))</f>
        <v/>
      </c>
      <c r="K28" t="str">
        <f ca="1">IF(OFFSET(金銭出納簿!M$8,$A28,)="","",OFFSET(金銭出納簿!M$8,$A28,))</f>
        <v/>
      </c>
    </row>
    <row r="29" spans="1:11" x14ac:dyDescent="0.15">
      <c r="A29">
        <v>28</v>
      </c>
      <c r="B29" s="1001" t="str">
        <f ca="1">IF(OFFSET(金銭出納簿!$B$8,$A29,)="","",OFFSET(金銭出納簿!$B$8,$A29,))</f>
        <v/>
      </c>
      <c r="C29" t="str">
        <f ca="1">IF(OFFSET(金銭出納簿!C$8,$A29,)="","",OFFSET(金銭出納簿!C$8,$A29,))</f>
        <v/>
      </c>
      <c r="D29" t="str">
        <f ca="1">IF(OFFSET(金銭出納簿!D$8,$A29,)="","",OFFSET(金銭出納簿!D$8,$A29,))</f>
        <v>収入</v>
      </c>
      <c r="E29" t="str">
        <f ca="1">IF(OFFSET(金銭出納簿!F$8,$A29,)="","",OFFSET(金銭出納簿!F$8,$A29,))</f>
        <v/>
      </c>
      <c r="F29" t="str">
        <f ca="1">IF(OFFSET(金銭出納簿!G$8,$A29,)="","",OFFSET(金銭出納簿!G$8,$A29,))</f>
        <v/>
      </c>
      <c r="G29" t="str">
        <f ca="1">IF(OFFSET(金銭出納簿!H$8,$A29,)="","",OFFSET(金銭出納簿!H$8,$A29,))</f>
        <v/>
      </c>
      <c r="H29" t="str">
        <f ca="1">IF(OFFSET(金銭出納簿!J$8,$A29,)="","",OFFSET(金銭出納簿!J$8,$A29,))</f>
        <v>支出</v>
      </c>
      <c r="I29" t="str">
        <f ca="1">IF(OFFSET(金銭出納簿!K$8,$A29,)="","",OFFSET(金銭出納簿!K$8,$A29,))</f>
        <v/>
      </c>
      <c r="J29" t="str">
        <f ca="1">IF(OFFSET(金銭出納簿!L$8,$A29,)="","",OFFSET(金銭出納簿!L$8,$A29,))</f>
        <v/>
      </c>
      <c r="K29" t="str">
        <f ca="1">IF(OFFSET(金銭出納簿!M$8,$A29,)="","",OFFSET(金銭出納簿!M$8,$A29,))</f>
        <v/>
      </c>
    </row>
    <row r="30" spans="1:11" x14ac:dyDescent="0.15">
      <c r="A30">
        <v>29</v>
      </c>
      <c r="B30" s="1001" t="str">
        <f ca="1">IF(OFFSET(金銭出納簿!$B$8,$A30,)="","",OFFSET(金銭出納簿!$B$8,$A30,))</f>
        <v>１.前年度持越</v>
      </c>
      <c r="C30" t="str">
        <f ca="1">IF(OFFSET(金銭出納簿!C$8,$A30,)="","",OFFSET(金銭出納簿!C$8,$A30,))</f>
        <v/>
      </c>
      <c r="D30">
        <f ca="1">IF(OFFSET(金銭出納簿!D$8,$A30,)="","",OFFSET(金銭出納簿!D$8,$A30,))</f>
        <v>0</v>
      </c>
      <c r="E30" t="str">
        <f ca="1">IF(OFFSET(金銭出納簿!F$8,$A30,)="","",OFFSET(金銭出納簿!F$8,$A30,))</f>
        <v/>
      </c>
      <c r="F30" t="str">
        <f ca="1">IF(OFFSET(金銭出納簿!G$8,$A30,)="","",OFFSET(金銭出納簿!G$8,$A30,))</f>
        <v>１.前年度持越</v>
      </c>
      <c r="G30" t="str">
        <f ca="1">IF(OFFSET(金銭出納簿!H$8,$A30,)="","",OFFSET(金銭出納簿!H$8,$A30,))</f>
        <v/>
      </c>
      <c r="H30" t="str">
        <f ca="1">IF(OFFSET(金銭出納簿!J$8,$A30,)="","",OFFSET(金銭出納簿!J$8,$A30,))</f>
        <v/>
      </c>
      <c r="I30" t="str">
        <f ca="1">IF(OFFSET(金銭出納簿!K$8,$A30,)="","",OFFSET(金銭出納簿!K$8,$A30,))</f>
        <v/>
      </c>
      <c r="J30" t="str">
        <f ca="1">IF(OFFSET(金銭出納簿!L$8,$A30,)="","",OFFSET(金銭出納簿!L$8,$A30,))</f>
        <v/>
      </c>
      <c r="K30" t="str">
        <f ca="1">IF(OFFSET(金銭出納簿!M$8,$A30,)="","",OFFSET(金銭出納簿!M$8,$A30,))</f>
        <v/>
      </c>
    </row>
    <row r="31" spans="1:11" x14ac:dyDescent="0.15">
      <c r="A31">
        <v>30</v>
      </c>
      <c r="B31" s="1001" t="str">
        <f ca="1">IF(OFFSET(金銭出納簿!$B$8,$A31,)="","",OFFSET(金銭出納簿!$B$8,$A31,))</f>
        <v>２.交付金</v>
      </c>
      <c r="C31" t="str">
        <f ca="1">IF(OFFSET(金銭出納簿!C$8,$A31,)="","",OFFSET(金銭出納簿!C$8,$A31,))</f>
        <v/>
      </c>
      <c r="D31">
        <f ca="1">IF(OFFSET(金銭出納簿!D$8,$A31,)="","",OFFSET(金銭出納簿!D$8,$A31,))</f>
        <v>0</v>
      </c>
      <c r="E31" t="str">
        <f ca="1">IF(OFFSET(金銭出納簿!F$8,$A31,)="","",OFFSET(金銭出納簿!F$8,$A31,))</f>
        <v/>
      </c>
      <c r="F31" t="str">
        <f ca="1">IF(OFFSET(金銭出納簿!G$8,$A31,)="","",OFFSET(金銭出納簿!G$8,$A31,))</f>
        <v>２.交付金</v>
      </c>
      <c r="G31" t="str">
        <f ca="1">IF(OFFSET(金銭出納簿!H$8,$A31,)="","",OFFSET(金銭出納簿!H$8,$A31,))</f>
        <v/>
      </c>
      <c r="H31" t="str">
        <f ca="1">IF(OFFSET(金銭出納簿!J$8,$A31,)="","",OFFSET(金銭出納簿!J$8,$A31,))</f>
        <v/>
      </c>
      <c r="I31" t="str">
        <f ca="1">IF(OFFSET(金銭出納簿!K$8,$A31,)="","",OFFSET(金銭出納簿!K$8,$A31,))</f>
        <v/>
      </c>
      <c r="J31" t="str">
        <f ca="1">IF(OFFSET(金銭出納簿!L$8,$A31,)="","",OFFSET(金銭出納簿!L$8,$A31,))</f>
        <v/>
      </c>
      <c r="K31" t="str">
        <f ca="1">IF(OFFSET(金銭出納簿!M$8,$A31,)="","",OFFSET(金銭出納簿!M$8,$A31,))</f>
        <v/>
      </c>
    </row>
    <row r="32" spans="1:11" x14ac:dyDescent="0.15">
      <c r="A32">
        <v>31</v>
      </c>
      <c r="B32" s="1001" t="str">
        <f ca="1">IF(OFFSET(金銭出納簿!$B$8,$A32,)="","",OFFSET(金銭出納簿!$B$8,$A32,))</f>
        <v>３.利子等</v>
      </c>
      <c r="C32" t="str">
        <f ca="1">IF(OFFSET(金銭出納簿!C$8,$A32,)="","",OFFSET(金銭出納簿!C$8,$A32,))</f>
        <v/>
      </c>
      <c r="D32">
        <f ca="1">IF(OFFSET(金銭出納簿!D$8,$A32,)="","",OFFSET(金銭出納簿!D$8,$A32,))</f>
        <v>0</v>
      </c>
      <c r="E32" t="str">
        <f ca="1">IF(OFFSET(金銭出納簿!F$8,$A32,)="","",OFFSET(金銭出納簿!F$8,$A32,))</f>
        <v/>
      </c>
      <c r="F32" t="str">
        <f ca="1">IF(OFFSET(金銭出納簿!G$8,$A32,)="","",OFFSET(金銭出納簿!G$8,$A32,))</f>
        <v>３.利子等</v>
      </c>
      <c r="G32" t="str">
        <f ca="1">IF(OFFSET(金銭出納簿!H$8,$A32,)="","",OFFSET(金銭出納簿!H$8,$A32,))</f>
        <v/>
      </c>
      <c r="H32" t="str">
        <f ca="1">IF(OFFSET(金銭出納簿!J$8,$A32,)="","",OFFSET(金銭出納簿!J$8,$A32,))</f>
        <v/>
      </c>
      <c r="I32" t="str">
        <f ca="1">IF(OFFSET(金銭出納簿!K$8,$A32,)="","",OFFSET(金銭出納簿!K$8,$A32,))</f>
        <v/>
      </c>
      <c r="J32" t="str">
        <f ca="1">IF(OFFSET(金銭出納簿!L$8,$A32,)="","",OFFSET(金銭出納簿!L$8,$A32,))</f>
        <v/>
      </c>
      <c r="K32" t="str">
        <f ca="1">IF(OFFSET(金銭出納簿!M$8,$A32,)="","",OFFSET(金銭出納簿!M$8,$A32,))</f>
        <v/>
      </c>
    </row>
    <row r="33" spans="1:11" x14ac:dyDescent="0.15">
      <c r="A33">
        <v>32</v>
      </c>
      <c r="B33" s="1001" t="str">
        <f ca="1">IF(OFFSET(金銭出納簿!$B$8,$A33,)="","",OFFSET(金銭出納簿!$B$8,$A33,))</f>
        <v>４.日当</v>
      </c>
      <c r="C33" t="str">
        <f ca="1">IF(OFFSET(金銭出納簿!C$8,$A33,)="","",OFFSET(金銭出納簿!C$8,$A33,))</f>
        <v/>
      </c>
      <c r="D33" t="str">
        <f ca="1">IF(OFFSET(金銭出納簿!D$8,$A33,)="","",OFFSET(金銭出納簿!D$8,$A33,))</f>
        <v/>
      </c>
      <c r="E33" t="str">
        <f ca="1">IF(OFFSET(金銭出納簿!F$8,$A33,)="","",OFFSET(金銭出納簿!F$8,$A33,))</f>
        <v/>
      </c>
      <c r="F33" t="str">
        <f ca="1">IF(OFFSET(金銭出納簿!G$8,$A33,)="","",OFFSET(金銭出納簿!G$8,$A33,))</f>
        <v>４.日当</v>
      </c>
      <c r="G33" t="str">
        <f ca="1">IF(OFFSET(金銭出納簿!H$8,$A33,)="","",OFFSET(金銭出納簿!H$8,$A33,))</f>
        <v/>
      </c>
      <c r="H33">
        <f ca="1">IF(OFFSET(金銭出納簿!J$8,$A33,)="","",OFFSET(金銭出納簿!J$8,$A33,))</f>
        <v>0</v>
      </c>
      <c r="I33">
        <f ca="1">IF(OFFSET(金銭出納簿!K$8,$A33,)="","",OFFSET(金銭出納簿!K$8,$A33,))</f>
        <v>0</v>
      </c>
      <c r="J33" t="str">
        <f ca="1">IF(OFFSET(金銭出納簿!L$8,$A33,)="","",OFFSET(金銭出納簿!L$8,$A33,))</f>
        <v/>
      </c>
      <c r="K33" t="str">
        <f ca="1">IF(OFFSET(金銭出納簿!M$8,$A33,)="","",OFFSET(金銭出納簿!M$8,$A33,))</f>
        <v/>
      </c>
    </row>
    <row r="34" spans="1:11" x14ac:dyDescent="0.15">
      <c r="A34">
        <v>33</v>
      </c>
      <c r="B34" s="1001" t="str">
        <f ca="1">IF(OFFSET(金銭出納簿!$B$8,$A34,)="","",OFFSET(金銭出納簿!$B$8,$A34,))</f>
        <v>５.購入・リース費</v>
      </c>
      <c r="C34" t="str">
        <f ca="1">IF(OFFSET(金銭出納簿!C$8,$A34,)="","",OFFSET(金銭出納簿!C$8,$A34,))</f>
        <v/>
      </c>
      <c r="D34" t="str">
        <f ca="1">IF(OFFSET(金銭出納簿!D$8,$A34,)="","",OFFSET(金銭出納簿!D$8,$A34,))</f>
        <v/>
      </c>
      <c r="E34" t="str">
        <f ca="1">IF(OFFSET(金銭出納簿!F$8,$A34,)="","",OFFSET(金銭出納簿!F$8,$A34,))</f>
        <v/>
      </c>
      <c r="F34" t="str">
        <f ca="1">IF(OFFSET(金銭出納簿!G$8,$A34,)="","",OFFSET(金銭出納簿!G$8,$A34,))</f>
        <v>５.購入・リース費</v>
      </c>
      <c r="G34" t="str">
        <f ca="1">IF(OFFSET(金銭出納簿!H$8,$A34,)="","",OFFSET(金銭出納簿!H$8,$A34,))</f>
        <v/>
      </c>
      <c r="H34">
        <f ca="1">IF(OFFSET(金銭出納簿!J$8,$A34,)="","",OFFSET(金銭出納簿!J$8,$A34,))</f>
        <v>0</v>
      </c>
      <c r="I34">
        <f ca="1">IF(OFFSET(金銭出納簿!K$8,$A34,)="","",OFFSET(金銭出納簿!K$8,$A34,))</f>
        <v>0</v>
      </c>
      <c r="J34" t="str">
        <f ca="1">IF(OFFSET(金銭出納簿!L$8,$A34,)="","",OFFSET(金銭出納簿!L$8,$A34,))</f>
        <v/>
      </c>
      <c r="K34" t="str">
        <f ca="1">IF(OFFSET(金銭出納簿!M$8,$A34,)="","",OFFSET(金銭出納簿!M$8,$A34,))</f>
        <v/>
      </c>
    </row>
    <row r="35" spans="1:11" x14ac:dyDescent="0.15">
      <c r="A35">
        <v>34</v>
      </c>
      <c r="B35" s="1001" t="str">
        <f ca="1">IF(OFFSET(金銭出納簿!$B$8,$A35,)="","",OFFSET(金銭出納簿!$B$8,$A35,))</f>
        <v>６.外注費</v>
      </c>
      <c r="C35" t="str">
        <f ca="1">IF(OFFSET(金銭出納簿!C$8,$A35,)="","",OFFSET(金銭出納簿!C$8,$A35,))</f>
        <v/>
      </c>
      <c r="D35" t="str">
        <f ca="1">IF(OFFSET(金銭出納簿!D$8,$A35,)="","",OFFSET(金銭出納簿!D$8,$A35,))</f>
        <v/>
      </c>
      <c r="E35" t="str">
        <f ca="1">IF(OFFSET(金銭出納簿!F$8,$A35,)="","",OFFSET(金銭出納簿!F$8,$A35,))</f>
        <v/>
      </c>
      <c r="F35" t="str">
        <f ca="1">IF(OFFSET(金銭出納簿!G$8,$A35,)="","",OFFSET(金銭出納簿!G$8,$A35,))</f>
        <v>６.外注費</v>
      </c>
      <c r="G35" t="str">
        <f ca="1">IF(OFFSET(金銭出納簿!H$8,$A35,)="","",OFFSET(金銭出納簿!H$8,$A35,))</f>
        <v/>
      </c>
      <c r="H35">
        <f ca="1">IF(OFFSET(金銭出納簿!J$8,$A35,)="","",OFFSET(金銭出納簿!J$8,$A35,))</f>
        <v>0</v>
      </c>
      <c r="I35">
        <f ca="1">IF(OFFSET(金銭出納簿!K$8,$A35,)="","",OFFSET(金銭出納簿!K$8,$A35,))</f>
        <v>0</v>
      </c>
      <c r="J35" t="str">
        <f ca="1">IF(OFFSET(金銭出納簿!L$8,$A35,)="","",OFFSET(金銭出納簿!L$8,$A35,))</f>
        <v/>
      </c>
      <c r="K35" t="str">
        <f ca="1">IF(OFFSET(金銭出納簿!M$8,$A35,)="","",OFFSET(金銭出納簿!M$8,$A35,))</f>
        <v/>
      </c>
    </row>
    <row r="36" spans="1:11" x14ac:dyDescent="0.15">
      <c r="A36">
        <v>35</v>
      </c>
      <c r="B36" s="1001" t="str">
        <f ca="1">IF(OFFSET(金銭出納簿!$B$8,$A36,)="","",OFFSET(金銭出納簿!$B$8,$A36,))</f>
        <v>７.その他支出</v>
      </c>
      <c r="C36" t="str">
        <f ca="1">IF(OFFSET(金銭出納簿!C$8,$A36,)="","",OFFSET(金銭出納簿!C$8,$A36,))</f>
        <v/>
      </c>
      <c r="D36" t="str">
        <f ca="1">IF(OFFSET(金銭出納簿!D$8,$A36,)="","",OFFSET(金銭出納簿!D$8,$A36,))</f>
        <v/>
      </c>
      <c r="E36" t="str">
        <f ca="1">IF(OFFSET(金銭出納簿!F$8,$A36,)="","",OFFSET(金銭出納簿!F$8,$A36,))</f>
        <v/>
      </c>
      <c r="F36" t="str">
        <f ca="1">IF(OFFSET(金銭出納簿!G$8,$A36,)="","",OFFSET(金銭出納簿!G$8,$A36,))</f>
        <v>７.その他支出</v>
      </c>
      <c r="G36" t="str">
        <f ca="1">IF(OFFSET(金銭出納簿!H$8,$A36,)="","",OFFSET(金銭出納簿!H$8,$A36,))</f>
        <v/>
      </c>
      <c r="H36">
        <f ca="1">IF(OFFSET(金銭出納簿!J$8,$A36,)="","",OFFSET(金銭出納簿!J$8,$A36,))</f>
        <v>0</v>
      </c>
      <c r="I36">
        <f ca="1">IF(OFFSET(金銭出納簿!K$8,$A36,)="","",OFFSET(金銭出納簿!K$8,$A36,))</f>
        <v>0</v>
      </c>
      <c r="J36" t="str">
        <f ca="1">IF(OFFSET(金銭出納簿!L$8,$A36,)="","",OFFSET(金銭出納簿!L$8,$A36,))</f>
        <v/>
      </c>
      <c r="K36" t="str">
        <f ca="1">IF(OFFSET(金銭出納簿!M$8,$A36,)="","",OFFSET(金銭出納簿!M$8,$A36,))</f>
        <v/>
      </c>
    </row>
    <row r="37" spans="1:11" x14ac:dyDescent="0.15">
      <c r="A37">
        <v>36</v>
      </c>
      <c r="B37" s="1001" t="str">
        <f ca="1">IF(OFFSET(金銭出納簿!$B$8,$A37,)="","",OFFSET(金銭出納簿!$B$8,$A37,))</f>
        <v>８.返還</v>
      </c>
      <c r="C37" t="str">
        <f ca="1">IF(OFFSET(金銭出納簿!C$8,$A37,)="","",OFFSET(金銭出納簿!C$8,$A37,))</f>
        <v/>
      </c>
      <c r="D37" t="str">
        <f ca="1">IF(OFFSET(金銭出納簿!D$8,$A37,)="","",OFFSET(金銭出納簿!D$8,$A37,))</f>
        <v/>
      </c>
      <c r="E37" t="str">
        <f ca="1">IF(OFFSET(金銭出納簿!F$8,$A37,)="","",OFFSET(金銭出納簿!F$8,$A37,))</f>
        <v/>
      </c>
      <c r="F37" t="str">
        <f ca="1">IF(OFFSET(金銭出納簿!G$8,$A37,)="","",OFFSET(金銭出納簿!G$8,$A37,))</f>
        <v>８.返還</v>
      </c>
      <c r="G37" t="str">
        <f ca="1">IF(OFFSET(金銭出納簿!H$8,$A37,)="","",OFFSET(金銭出納簿!H$8,$A37,))</f>
        <v/>
      </c>
      <c r="H37">
        <f ca="1">IF(OFFSET(金銭出納簿!J$8,$A37,)="","",OFFSET(金銭出納簿!J$8,$A37,))</f>
        <v>0</v>
      </c>
      <c r="I37">
        <f ca="1">IF(OFFSET(金銭出納簿!K$8,$A37,)="","",OFFSET(金銭出納簿!K$8,$A37,))</f>
        <v>0</v>
      </c>
      <c r="J37" t="str">
        <f ca="1">IF(OFFSET(金銭出納簿!L$8,$A37,)="","",OFFSET(金銭出納簿!L$8,$A37,))</f>
        <v/>
      </c>
      <c r="K37" t="str">
        <f ca="1">IF(OFFSET(金銭出納簿!M$8,$A37,)="","",OFFSET(金銭出納簿!M$8,$A37,))</f>
        <v/>
      </c>
    </row>
    <row r="38" spans="1:11" x14ac:dyDescent="0.15">
      <c r="A38">
        <v>37</v>
      </c>
      <c r="B38" s="1001" t="str">
        <f ca="1">IF(OFFSET(金銭出納簿!$B$8,$A38,)="","",OFFSET(金銭出納簿!$B$8,$A38,))</f>
        <v xml:space="preserve">  次年度への持越（残高）</v>
      </c>
      <c r="C38" t="str">
        <f ca="1">IF(OFFSET(金銭出納簿!C$8,$A38,)="","",OFFSET(金銭出納簿!C$8,$A38,))</f>
        <v/>
      </c>
      <c r="D38" t="str">
        <f ca="1">IF(OFFSET(金銭出納簿!D$8,$A38,)="","",OFFSET(金銭出納簿!D$8,$A38,))</f>
        <v/>
      </c>
      <c r="E38" t="str">
        <f ca="1">IF(OFFSET(金銭出納簿!F$8,$A38,)="","",OFFSET(金銭出納簿!F$8,$A38,))</f>
        <v/>
      </c>
      <c r="F38" t="str">
        <f ca="1">IF(OFFSET(金銭出納簿!G$8,$A38,)="","",OFFSET(金銭出納簿!G$8,$A38,))</f>
        <v xml:space="preserve">  次年度への持越（残高）</v>
      </c>
      <c r="G38" t="str">
        <f ca="1">IF(OFFSET(金銭出納簿!H$8,$A38,)="","",OFFSET(金銭出納簿!H$8,$A38,))</f>
        <v/>
      </c>
      <c r="H38">
        <f ca="1">IF(OFFSET(金銭出納簿!J$8,$A38,)="","",OFFSET(金銭出納簿!J$8,$A38,))</f>
        <v>0</v>
      </c>
      <c r="I38" t="str">
        <f ca="1">IF(OFFSET(金銭出納簿!K$8,$A38,)="","",OFFSET(金銭出納簿!K$8,$A38,))</f>
        <v/>
      </c>
      <c r="J38" t="str">
        <f ca="1">IF(OFFSET(金銭出納簿!L$8,$A38,)="","",OFFSET(金銭出納簿!L$8,$A38,))</f>
        <v/>
      </c>
      <c r="K38" t="str">
        <f ca="1">IF(OFFSET(金銭出納簿!M$8,$A38,)="","",OFFSET(金銭出納簿!M$8,$A38,))</f>
        <v/>
      </c>
    </row>
    <row r="39" spans="1:11" x14ac:dyDescent="0.15">
      <c r="A39">
        <v>38</v>
      </c>
      <c r="B39" s="1001" t="str">
        <f ca="1">IF(OFFSET(金銭出納簿!$B$8,$A39,)="","",OFFSET(金銭出納簿!$B$8,$A39,))</f>
        <v>合　　計</v>
      </c>
      <c r="C39" t="str">
        <f ca="1">IF(OFFSET(金銭出納簿!C$8,$A39,)="","",OFFSET(金銭出納簿!C$8,$A39,))</f>
        <v/>
      </c>
      <c r="D39">
        <f ca="1">IF(OFFSET(金銭出納簿!D$8,$A39,)="","",OFFSET(金銭出納簿!D$8,$A39,))</f>
        <v>0</v>
      </c>
      <c r="E39" t="str">
        <f ca="1">IF(OFFSET(金銭出納簿!F$8,$A39,)="","",OFFSET(金銭出納簿!F$8,$A39,))</f>
        <v/>
      </c>
      <c r="F39" t="str">
        <f ca="1">IF(OFFSET(金銭出納簿!G$8,$A39,)="","",OFFSET(金銭出納簿!G$8,$A39,))</f>
        <v>合　　計</v>
      </c>
      <c r="G39" t="str">
        <f ca="1">IF(OFFSET(金銭出納簿!H$8,$A39,)="","",OFFSET(金銭出納簿!H$8,$A39,))</f>
        <v/>
      </c>
      <c r="H39">
        <f ca="1">IF(OFFSET(金銭出納簿!J$8,$A39,)="","",OFFSET(金銭出納簿!J$8,$A39,))</f>
        <v>0</v>
      </c>
      <c r="I39" t="str">
        <f ca="1">IF(OFFSET(金銭出納簿!K$8,$A39,)="","",OFFSET(金銭出納簿!K$8,$A39,))</f>
        <v/>
      </c>
      <c r="J39" t="str">
        <f ca="1">IF(OFFSET(金銭出納簿!L$8,$A39,)="","",OFFSET(金銭出納簿!L$8,$A39,))</f>
        <v/>
      </c>
      <c r="K39" t="str">
        <f ca="1">IF(OFFSET(金銭出納簿!M$8,$A39,)="","",OFFSET(金銭出納簿!M$8,$A39,))</f>
        <v/>
      </c>
    </row>
    <row r="40" spans="1:11" x14ac:dyDescent="0.15">
      <c r="A40">
        <v>39</v>
      </c>
      <c r="B40" s="1001" t="str">
        <f ca="1">IF(OFFSET(金銭出納簿!$B$8,$A40,)="","",OFFSET(金銭出納簿!$B$8,$A40,))</f>
        <v/>
      </c>
      <c r="C40" t="str">
        <f ca="1">IF(OFFSET(金銭出納簿!C$8,$A40,)="","",OFFSET(金銭出納簿!C$8,$A40,))</f>
        <v/>
      </c>
      <c r="D40" t="str">
        <f ca="1">IF(OFFSET(金銭出納簿!D$8,$A40,)="","",OFFSET(金銭出納簿!D$8,$A40,))</f>
        <v/>
      </c>
      <c r="E40" t="str">
        <f ca="1">IF(OFFSET(金銭出納簿!F$8,$A40,)="","",OFFSET(金銭出納簿!F$8,$A40,))</f>
        <v/>
      </c>
      <c r="F40" t="str">
        <f ca="1">IF(OFFSET(金銭出納簿!G$8,$A40,)="","",OFFSET(金銭出納簿!G$8,$A40,))</f>
        <v/>
      </c>
      <c r="G40" t="str">
        <f ca="1">IF(OFFSET(金銭出納簿!H$8,$A40,)="","",OFFSET(金銭出納簿!H$8,$A40,))</f>
        <v/>
      </c>
      <c r="H40" t="str">
        <f ca="1">IF(OFFSET(金銭出納簿!J$8,$A40,)="","",OFFSET(金銭出納簿!J$8,$A40,))</f>
        <v/>
      </c>
      <c r="I40" t="str">
        <f ca="1">IF(OFFSET(金銭出納簿!K$8,$A40,)="","",OFFSET(金銭出納簿!K$8,$A40,))</f>
        <v/>
      </c>
      <c r="J40" t="str">
        <f ca="1">IF(OFFSET(金銭出納簿!L$8,$A40,)="","",OFFSET(金銭出納簿!L$8,$A40,))</f>
        <v/>
      </c>
      <c r="K40" t="str">
        <f ca="1">IF(OFFSET(金銭出納簿!M$8,$A40,)="","",OFFSET(金銭出納簿!M$8,$A40,))</f>
        <v/>
      </c>
    </row>
    <row r="41" spans="1:11" x14ac:dyDescent="0.15">
      <c r="A41">
        <v>40</v>
      </c>
      <c r="B41" s="1001" t="str">
        <f ca="1">IF(OFFSET(金銭出納簿!$B$8,$A41,)="","",OFFSET(金銭出納簿!$B$8,$A41,))</f>
        <v>※「分類」には、下表を参考に該当する費目の番号を記入します。（他組織との交付金のやりとりがある場合は、その旨を備考欄に記載）</v>
      </c>
      <c r="C41" t="str">
        <f ca="1">IF(OFFSET(金銭出納簿!C$8,$A41,)="","",OFFSET(金銭出納簿!C$8,$A41,))</f>
        <v/>
      </c>
      <c r="D41" t="str">
        <f ca="1">IF(OFFSET(金銭出納簿!D$8,$A41,)="","",OFFSET(金銭出納簿!D$8,$A41,))</f>
        <v/>
      </c>
      <c r="E41" t="str">
        <f ca="1">IF(OFFSET(金銭出納簿!F$8,$A41,)="","",OFFSET(金銭出納簿!F$8,$A41,))</f>
        <v/>
      </c>
      <c r="F41" t="str">
        <f ca="1">IF(OFFSET(金銭出納簿!G$8,$A41,)="","",OFFSET(金銭出納簿!G$8,$A41,))</f>
        <v/>
      </c>
      <c r="G41" t="str">
        <f ca="1">IF(OFFSET(金銭出納簿!H$8,$A41,)="","",OFFSET(金銭出納簿!H$8,$A41,))</f>
        <v/>
      </c>
      <c r="H41" t="str">
        <f ca="1">IF(OFFSET(金銭出納簿!J$8,$A41,)="","",OFFSET(金銭出納簿!J$8,$A41,))</f>
        <v/>
      </c>
      <c r="I41" t="str">
        <f ca="1">IF(OFFSET(金銭出納簿!K$8,$A41,)="","",OFFSET(金銭出納簿!K$8,$A41,))</f>
        <v/>
      </c>
      <c r="J41" t="str">
        <f ca="1">IF(OFFSET(金銭出納簿!L$8,$A41,)="","",OFFSET(金銭出納簿!L$8,$A41,))</f>
        <v/>
      </c>
      <c r="K41" t="str">
        <f ca="1">IF(OFFSET(金銭出納簿!M$8,$A41,)="","",OFFSET(金銭出納簿!M$8,$A41,))</f>
        <v/>
      </c>
    </row>
    <row r="42" spans="1:11" x14ac:dyDescent="0.15">
      <c r="A42">
        <v>41</v>
      </c>
      <c r="B42" s="1001" t="str">
        <f ca="1">IF(OFFSET(金銭出納簿!$B$8,$A42,)="","",OFFSET(金銭出納簿!$B$8,$A42,))</f>
        <v>番号</v>
      </c>
      <c r="C42" t="str">
        <f ca="1">IF(OFFSET(金銭出納簿!C$8,$A42,)="","",OFFSET(金銭出納簿!C$8,$A42,))</f>
        <v>費目</v>
      </c>
      <c r="D42" t="str">
        <f ca="1">IF(OFFSET(金銭出納簿!D$8,$A42,)="","",OFFSET(金銭出納簿!D$8,$A42,))</f>
        <v>内　　　容　       （例）</v>
      </c>
      <c r="E42" t="str">
        <f ca="1">IF(OFFSET(金銭出納簿!F$8,$A42,)="","",OFFSET(金銭出納簿!F$8,$A42,))</f>
        <v/>
      </c>
      <c r="F42" t="str">
        <f ca="1">IF(OFFSET(金銭出納簿!G$8,$A42,)="","",OFFSET(金銭出納簿!G$8,$A42,))</f>
        <v/>
      </c>
      <c r="G42" t="str">
        <f ca="1">IF(OFFSET(金銭出納簿!H$8,$A42,)="","",OFFSET(金銭出納簿!H$8,$A42,))</f>
        <v/>
      </c>
      <c r="H42" t="str">
        <f ca="1">IF(OFFSET(金銭出納簿!J$8,$A42,)="","",OFFSET(金銭出納簿!J$8,$A42,))</f>
        <v/>
      </c>
      <c r="I42" t="str">
        <f ca="1">IF(OFFSET(金銭出納簿!K$8,$A42,)="","",OFFSET(金銭出納簿!K$8,$A42,))</f>
        <v/>
      </c>
      <c r="J42" t="str">
        <f ca="1">IF(OFFSET(金銭出納簿!L$8,$A42,)="","",OFFSET(金銭出納簿!L$8,$A42,))</f>
        <v/>
      </c>
      <c r="K42" t="str">
        <f ca="1">IF(OFFSET(金銭出納簿!M$8,$A42,)="","",OFFSET(金銭出納簿!M$8,$A42,))</f>
        <v/>
      </c>
    </row>
    <row r="43" spans="1:11" x14ac:dyDescent="0.15">
      <c r="A43">
        <v>42</v>
      </c>
      <c r="B43" s="1001">
        <f ca="1">IF(OFFSET(金銭出納簿!$B$8,$A43,)="","",OFFSET(金銭出納簿!$B$8,$A43,))</f>
        <v>1</v>
      </c>
      <c r="C43" t="str">
        <f ca="1">IF(OFFSET(金銭出納簿!C$8,$A43,)="","",OFFSET(金銭出納簿!C$8,$A43,))</f>
        <v>前年度持越</v>
      </c>
      <c r="D43" t="str">
        <f ca="1">IF(OFFSET(金銭出納簿!D$8,$A43,)="","",OFFSET(金銭出納簿!D$8,$A43,))</f>
        <v>前年度からの持越金</v>
      </c>
      <c r="E43" t="str">
        <f ca="1">IF(OFFSET(金銭出納簿!F$8,$A43,)="","",OFFSET(金銭出納簿!F$8,$A43,))</f>
        <v/>
      </c>
      <c r="F43" t="str">
        <f ca="1">IF(OFFSET(金銭出納簿!G$8,$A43,)="","",OFFSET(金銭出納簿!G$8,$A43,))</f>
        <v/>
      </c>
      <c r="G43" t="str">
        <f ca="1">IF(OFFSET(金銭出納簿!H$8,$A43,)="","",OFFSET(金銭出納簿!H$8,$A43,))</f>
        <v/>
      </c>
      <c r="H43" t="str">
        <f ca="1">IF(OFFSET(金銭出納簿!J$8,$A43,)="","",OFFSET(金銭出納簿!J$8,$A43,))</f>
        <v/>
      </c>
      <c r="I43" t="str">
        <f ca="1">IF(OFFSET(金銭出納簿!K$8,$A43,)="","",OFFSET(金銭出納簿!K$8,$A43,))</f>
        <v/>
      </c>
      <c r="J43" t="str">
        <f ca="1">IF(OFFSET(金銭出納簿!L$8,$A43,)="","",OFFSET(金銭出納簿!L$8,$A43,))</f>
        <v/>
      </c>
      <c r="K43" t="str">
        <f ca="1">IF(OFFSET(金銭出納簿!M$8,$A43,)="","",OFFSET(金銭出納簿!M$8,$A43,))</f>
        <v/>
      </c>
    </row>
    <row r="44" spans="1:11" x14ac:dyDescent="0.15">
      <c r="A44">
        <v>43</v>
      </c>
      <c r="B44" s="1001">
        <f ca="1">IF(OFFSET(金銭出納簿!$B$8,$A44,)="","",OFFSET(金銭出納簿!$B$8,$A44,))</f>
        <v>2</v>
      </c>
      <c r="C44" t="str">
        <f ca="1">IF(OFFSET(金銭出納簿!C$8,$A44,)="","",OFFSET(金銭出納簿!C$8,$A44,))</f>
        <v>交付金</v>
      </c>
      <c r="D44" t="str">
        <f ca="1">IF(OFFSET(金銭出納簿!D$8,$A44,)="","",OFFSET(金銭出納簿!D$8,$A44,))</f>
        <v>農地維持支払交付金、資源向上支払交付金（共同）、資源向上支払交付金（長寿命化）、他の活動組織からの融通額・返還額</v>
      </c>
      <c r="E44" t="str">
        <f ca="1">IF(OFFSET(金銭出納簿!F$8,$A44,)="","",OFFSET(金銭出納簿!F$8,$A44,))</f>
        <v/>
      </c>
      <c r="F44" t="str">
        <f ca="1">IF(OFFSET(金銭出納簿!G$8,$A44,)="","",OFFSET(金銭出納簿!G$8,$A44,))</f>
        <v/>
      </c>
      <c r="G44" t="str">
        <f ca="1">IF(OFFSET(金銭出納簿!H$8,$A44,)="","",OFFSET(金銭出納簿!H$8,$A44,))</f>
        <v/>
      </c>
      <c r="H44" t="str">
        <f ca="1">IF(OFFSET(金銭出納簿!J$8,$A44,)="","",OFFSET(金銭出納簿!J$8,$A44,))</f>
        <v/>
      </c>
      <c r="I44" t="str">
        <f ca="1">IF(OFFSET(金銭出納簿!K$8,$A44,)="","",OFFSET(金銭出納簿!K$8,$A44,))</f>
        <v/>
      </c>
      <c r="J44" t="str">
        <f ca="1">IF(OFFSET(金銭出納簿!L$8,$A44,)="","",OFFSET(金銭出納簿!L$8,$A44,))</f>
        <v/>
      </c>
      <c r="K44" t="str">
        <f ca="1">IF(OFFSET(金銭出納簿!M$8,$A44,)="","",OFFSET(金銭出納簿!M$8,$A44,))</f>
        <v/>
      </c>
    </row>
    <row r="45" spans="1:11" x14ac:dyDescent="0.15">
      <c r="A45">
        <v>44</v>
      </c>
      <c r="B45" s="1001">
        <f ca="1">IF(OFFSET(金銭出納簿!$B$8,$A45,)="","",OFFSET(金銭出納簿!$B$8,$A45,))</f>
        <v>3</v>
      </c>
      <c r="C45" t="str">
        <f ca="1">IF(OFFSET(金銭出納簿!C$8,$A45,)="","",OFFSET(金銭出納簿!C$8,$A45,))</f>
        <v>利子等</v>
      </c>
      <c r="D45" t="str">
        <f ca="1">IF(OFFSET(金銭出納簿!D$8,$A45,)="","",OFFSET(金銭出納簿!D$8,$A45,))</f>
        <v>利子等、構成員による活動資金の立替金</v>
      </c>
      <c r="E45" t="str">
        <f ca="1">IF(OFFSET(金銭出納簿!F$8,$A45,)="","",OFFSET(金銭出納簿!F$8,$A45,))</f>
        <v/>
      </c>
      <c r="F45" t="str">
        <f ca="1">IF(OFFSET(金銭出納簿!G$8,$A45,)="","",OFFSET(金銭出納簿!G$8,$A45,))</f>
        <v/>
      </c>
      <c r="G45" t="str">
        <f ca="1">IF(OFFSET(金銭出納簿!H$8,$A45,)="","",OFFSET(金銭出納簿!H$8,$A45,))</f>
        <v/>
      </c>
      <c r="H45" t="str">
        <f ca="1">IF(OFFSET(金銭出納簿!J$8,$A45,)="","",OFFSET(金銭出納簿!J$8,$A45,))</f>
        <v/>
      </c>
      <c r="I45" t="str">
        <f ca="1">IF(OFFSET(金銭出納簿!K$8,$A45,)="","",OFFSET(金銭出納簿!K$8,$A45,))</f>
        <v/>
      </c>
      <c r="J45" t="str">
        <f ca="1">IF(OFFSET(金銭出納簿!L$8,$A45,)="","",OFFSET(金銭出納簿!L$8,$A45,))</f>
        <v/>
      </c>
      <c r="K45" t="str">
        <f ca="1">IF(OFFSET(金銭出納簿!M$8,$A45,)="","",OFFSET(金銭出納簿!M$8,$A45,))</f>
        <v/>
      </c>
    </row>
    <row r="46" spans="1:11" x14ac:dyDescent="0.15">
      <c r="A46">
        <v>45</v>
      </c>
      <c r="B46" s="1001">
        <f ca="1">IF(OFFSET(金銭出納簿!$B$8,$A46,)="","",OFFSET(金銭出納簿!$B$8,$A46,))</f>
        <v>4</v>
      </c>
      <c r="C46" t="str">
        <f ca="1">IF(OFFSET(金銭出納簿!C$8,$A46,)="","",OFFSET(金銭出納簿!C$8,$A46,))</f>
        <v>日当</v>
      </c>
      <c r="D46" t="str">
        <f ca="1">IF(OFFSET(金銭出納簿!D$8,$A46,)="","",OFFSET(金銭出納簿!D$8,$A46,))</f>
        <v>活動参加者に対して支払った日当</v>
      </c>
      <c r="E46" t="str">
        <f ca="1">IF(OFFSET(金銭出納簿!F$8,$A46,)="","",OFFSET(金銭出納簿!F$8,$A46,))</f>
        <v/>
      </c>
      <c r="F46" t="str">
        <f ca="1">IF(OFFSET(金銭出納簿!G$8,$A46,)="","",OFFSET(金銭出納簿!G$8,$A46,))</f>
        <v/>
      </c>
      <c r="G46" t="str">
        <f ca="1">IF(OFFSET(金銭出納簿!H$8,$A46,)="","",OFFSET(金銭出納簿!H$8,$A46,))</f>
        <v/>
      </c>
      <c r="H46" t="str">
        <f ca="1">IF(OFFSET(金銭出納簿!J$8,$A46,)="","",OFFSET(金銭出納簿!J$8,$A46,))</f>
        <v/>
      </c>
      <c r="I46" t="str">
        <f ca="1">IF(OFFSET(金銭出納簿!K$8,$A46,)="","",OFFSET(金銭出納簿!K$8,$A46,))</f>
        <v/>
      </c>
      <c r="J46" t="str">
        <f ca="1">IF(OFFSET(金銭出納簿!L$8,$A46,)="","",OFFSET(金銭出納簿!L$8,$A46,))</f>
        <v/>
      </c>
      <c r="K46" t="str">
        <f ca="1">IF(OFFSET(金銭出納簿!M$8,$A46,)="","",OFFSET(金銭出納簿!M$8,$A46,))</f>
        <v/>
      </c>
    </row>
    <row r="47" spans="1:11" x14ac:dyDescent="0.15">
      <c r="A47">
        <v>46</v>
      </c>
      <c r="B47" s="1001">
        <f ca="1">IF(OFFSET(金銭出納簿!$B$8,$A47,)="","",OFFSET(金銭出納簿!$B$8,$A47,))</f>
        <v>5</v>
      </c>
      <c r="C47" t="str">
        <f ca="1">IF(OFFSET(金銭出納簿!C$8,$A47,)="","",OFFSET(金銭出納簿!C$8,$A47,))</f>
        <v>購入・リース費</v>
      </c>
      <c r="D47" t="str">
        <f ca="1">IF(OFFSET(金銭出納簿!D$8,$A47,)="","",OFFSET(金銭出納簿!D$8,$A47,))</f>
        <v>資材（砕石、砂利、ｾﾒﾝﾄなど）の購入費、活動に必要な機械（草刈り機など）の購入費、パソコンなどのリース費、車両、機械等の
借り上げ費、花の種、苗代など</v>
      </c>
      <c r="E47" t="str">
        <f ca="1">IF(OFFSET(金銭出納簿!F$8,$A47,)="","",OFFSET(金銭出納簿!F$8,$A47,))</f>
        <v/>
      </c>
      <c r="F47" t="str">
        <f ca="1">IF(OFFSET(金銭出納簿!G$8,$A47,)="","",OFFSET(金銭出納簿!G$8,$A47,))</f>
        <v/>
      </c>
      <c r="G47" t="str">
        <f ca="1">IF(OFFSET(金銭出納簿!H$8,$A47,)="","",OFFSET(金銭出納簿!H$8,$A47,))</f>
        <v/>
      </c>
      <c r="H47" t="str">
        <f ca="1">IF(OFFSET(金銭出納簿!J$8,$A47,)="","",OFFSET(金銭出納簿!J$8,$A47,))</f>
        <v/>
      </c>
      <c r="I47" t="str">
        <f ca="1">IF(OFFSET(金銭出納簿!K$8,$A47,)="","",OFFSET(金銭出納簿!K$8,$A47,))</f>
        <v/>
      </c>
      <c r="J47" t="str">
        <f ca="1">IF(OFFSET(金銭出納簿!L$8,$A47,)="","",OFFSET(金銭出納簿!L$8,$A47,))</f>
        <v/>
      </c>
      <c r="K47" t="str">
        <f ca="1">IF(OFFSET(金銭出納簿!M$8,$A47,)="","",OFFSET(金銭出納簿!M$8,$A47,))</f>
        <v/>
      </c>
    </row>
    <row r="48" spans="1:11" x14ac:dyDescent="0.15">
      <c r="A48">
        <v>47</v>
      </c>
      <c r="B48" s="1001">
        <f ca="1">IF(OFFSET(金銭出納簿!$B$8,$A48,)="","",OFFSET(金銭出納簿!$B$8,$A48,))</f>
        <v>6</v>
      </c>
      <c r="C48" t="str">
        <f ca="1">IF(OFFSET(金銭出納簿!C$8,$A48,)="","",OFFSET(金銭出納簿!C$8,$A48,))</f>
        <v>外注費</v>
      </c>
      <c r="D48" t="str">
        <f ca="1">IF(OFFSET(金銭出納簿!D$8,$A48,)="","",OFFSET(金銭出納簿!D$8,$A48,))</f>
        <v>補修・更新等の工事等（調査、設計、測量、試験等を含む）に係る建設業者等への外注費、事務の外注費など</v>
      </c>
      <c r="E48" t="str">
        <f ca="1">IF(OFFSET(金銭出納簿!F$8,$A48,)="","",OFFSET(金銭出納簿!F$8,$A48,))</f>
        <v/>
      </c>
      <c r="F48" t="str">
        <f ca="1">IF(OFFSET(金銭出納簿!G$8,$A48,)="","",OFFSET(金銭出納簿!G$8,$A48,))</f>
        <v/>
      </c>
      <c r="G48" t="str">
        <f ca="1">IF(OFFSET(金銭出納簿!H$8,$A48,)="","",OFFSET(金銭出納簿!H$8,$A48,))</f>
        <v/>
      </c>
      <c r="H48" t="str">
        <f ca="1">IF(OFFSET(金銭出納簿!J$8,$A48,)="","",OFFSET(金銭出納簿!J$8,$A48,))</f>
        <v/>
      </c>
      <c r="I48" t="str">
        <f ca="1">IF(OFFSET(金銭出納簿!K$8,$A48,)="","",OFFSET(金銭出納簿!K$8,$A48,))</f>
        <v/>
      </c>
      <c r="J48" t="str">
        <f ca="1">IF(OFFSET(金銭出納簿!L$8,$A48,)="","",OFFSET(金銭出納簿!L$8,$A48,))</f>
        <v/>
      </c>
      <c r="K48" t="str">
        <f ca="1">IF(OFFSET(金銭出納簿!M$8,$A48,)="","",OFFSET(金銭出納簿!M$8,$A48,))</f>
        <v/>
      </c>
    </row>
    <row r="49" spans="1:11" x14ac:dyDescent="0.15">
      <c r="A49">
        <v>48</v>
      </c>
      <c r="B49" s="1001">
        <f ca="1">IF(OFFSET(金銭出納簿!$B$8,$A49,)="","",OFFSET(金銭出納簿!$B$8,$A49,))</f>
        <v>7</v>
      </c>
      <c r="C49" t="str">
        <f ca="1">IF(OFFSET(金銭出納簿!C$8,$A49,)="","",OFFSET(金銭出納簿!C$8,$A49,))</f>
        <v>その他支出</v>
      </c>
      <c r="D49" t="str">
        <f ca="1">IF(OFFSET(金銭出納簿!D$8,$A49,)="","",OFFSET(金銭出納簿!D$8,$A49,))</f>
        <v>技術指導等のために外部から招く専門家等への謝金、活動に係る旅費、保険料、文具代及び光熱費の費用、アルバイト等への賃金、草刈り機や車の燃料代、役員報酬、お茶代など</v>
      </c>
      <c r="E49" t="str">
        <f ca="1">IF(OFFSET(金銭出納簿!F$8,$A49,)="","",OFFSET(金銭出納簿!F$8,$A49,))</f>
        <v/>
      </c>
      <c r="F49" t="str">
        <f ca="1">IF(OFFSET(金銭出納簿!G$8,$A49,)="","",OFFSET(金銭出納簿!G$8,$A49,))</f>
        <v/>
      </c>
      <c r="G49" t="str">
        <f ca="1">IF(OFFSET(金銭出納簿!H$8,$A49,)="","",OFFSET(金銭出納簿!H$8,$A49,))</f>
        <v/>
      </c>
      <c r="H49" t="str">
        <f ca="1">IF(OFFSET(金銭出納簿!J$8,$A49,)="","",OFFSET(金銭出納簿!J$8,$A49,))</f>
        <v/>
      </c>
      <c r="I49" t="str">
        <f ca="1">IF(OFFSET(金銭出納簿!K$8,$A49,)="","",OFFSET(金銭出納簿!K$8,$A49,))</f>
        <v/>
      </c>
      <c r="J49" t="str">
        <f ca="1">IF(OFFSET(金銭出納簿!L$8,$A49,)="","",OFFSET(金銭出納簿!L$8,$A49,))</f>
        <v/>
      </c>
      <c r="K49" t="str">
        <f ca="1">IF(OFFSET(金銭出納簿!M$8,$A49,)="","",OFFSET(金銭出納簿!M$8,$A49,))</f>
        <v/>
      </c>
    </row>
    <row r="50" spans="1:11" x14ac:dyDescent="0.15">
      <c r="A50">
        <v>49</v>
      </c>
      <c r="B50" s="1001">
        <f ca="1">IF(OFFSET(金銭出納簿!$B$8,$A50,)="","",OFFSET(金銭出納簿!$B$8,$A50,))</f>
        <v>8</v>
      </c>
      <c r="C50" t="str">
        <f ca="1">IF(OFFSET(金銭出納簿!C$8,$A50,)="","",OFFSET(金銭出納簿!C$8,$A50,))</f>
        <v>返還</v>
      </c>
      <c r="D50" t="str">
        <f ca="1">IF(OFFSET(金銭出納簿!D$8,$A50,)="","",OFFSET(金銭出納簿!D$8,$A50,))</f>
        <v>返還金、他の活動組織への融通額・返還額</v>
      </c>
      <c r="E50" t="str">
        <f ca="1">IF(OFFSET(金銭出納簿!F$8,$A50,)="","",OFFSET(金銭出納簿!F$8,$A50,))</f>
        <v/>
      </c>
      <c r="F50" t="str">
        <f ca="1">IF(OFFSET(金銭出納簿!G$8,$A50,)="","",OFFSET(金銭出納簿!G$8,$A50,))</f>
        <v/>
      </c>
      <c r="G50" t="str">
        <f ca="1">IF(OFFSET(金銭出納簿!H$8,$A50,)="","",OFFSET(金銭出納簿!H$8,$A50,))</f>
        <v/>
      </c>
      <c r="H50" t="str">
        <f ca="1">IF(OFFSET(金銭出納簿!J$8,$A50,)="","",OFFSET(金銭出納簿!J$8,$A50,))</f>
        <v/>
      </c>
      <c r="I50" t="str">
        <f ca="1">IF(OFFSET(金銭出納簿!K$8,$A50,)="","",OFFSET(金銭出納簿!K$8,$A50,))</f>
        <v/>
      </c>
      <c r="J50" t="str">
        <f ca="1">IF(OFFSET(金銭出納簿!L$8,$A50,)="","",OFFSET(金銭出納簿!L$8,$A50,))</f>
        <v/>
      </c>
      <c r="K50" t="str">
        <f ca="1">IF(OFFSET(金銭出納簿!M$8,$A50,)="","",OFFSET(金銭出納簿!M$8,$A50,))</f>
        <v/>
      </c>
    </row>
    <row r="51" spans="1:11" x14ac:dyDescent="0.15">
      <c r="A51">
        <v>50</v>
      </c>
      <c r="B51" s="1001" t="str">
        <f ca="1">IF(OFFSET(金銭出納簿!$B$8,$A51,)="","",OFFSET(金銭出納簿!$B$8,$A51,))</f>
        <v/>
      </c>
      <c r="C51" t="str">
        <f ca="1">IF(OFFSET(金銭出納簿!C$8,$A51,)="","",OFFSET(金銭出納簿!C$8,$A51,))</f>
        <v/>
      </c>
      <c r="D51" t="str">
        <f ca="1">IF(OFFSET(金銭出納簿!D$8,$A51,)="","",OFFSET(金銭出納簿!D$8,$A51,))</f>
        <v/>
      </c>
      <c r="E51" t="str">
        <f ca="1">IF(OFFSET(金銭出納簿!F$8,$A51,)="","",OFFSET(金銭出納簿!F$8,$A51,))</f>
        <v/>
      </c>
      <c r="F51" t="str">
        <f ca="1">IF(OFFSET(金銭出納簿!G$8,$A51,)="","",OFFSET(金銭出納簿!G$8,$A51,))</f>
        <v/>
      </c>
      <c r="G51" t="str">
        <f ca="1">IF(OFFSET(金銭出納簿!H$8,$A51,)="","",OFFSET(金銭出納簿!H$8,$A51,))</f>
        <v/>
      </c>
      <c r="H51" t="str">
        <f ca="1">IF(OFFSET(金銭出納簿!J$8,$A51,)="","",OFFSET(金銭出納簿!J$8,$A51,))</f>
        <v/>
      </c>
      <c r="I51" t="str">
        <f ca="1">IF(OFFSET(金銭出納簿!K$8,$A51,)="","",OFFSET(金銭出納簿!K$8,$A51,))</f>
        <v/>
      </c>
      <c r="J51" t="str">
        <f ca="1">IF(OFFSET(金銭出納簿!L$8,$A51,)="","",OFFSET(金銭出納簿!L$8,$A51,))</f>
        <v/>
      </c>
      <c r="K51" t="str">
        <f ca="1">IF(OFFSET(金銭出納簿!M$8,$A51,)="","",OFFSET(金銭出納簿!M$8,$A51,))</f>
        <v/>
      </c>
    </row>
    <row r="52" spans="1:11" x14ac:dyDescent="0.15">
      <c r="A52">
        <v>51</v>
      </c>
      <c r="B52" s="1001" t="str">
        <f ca="1">IF(OFFSET(金銭出納簿!$B$8,$A52,)="","",OFFSET(金銭出納簿!$B$8,$A52,))</f>
        <v/>
      </c>
      <c r="C52" t="str">
        <f ca="1">IF(OFFSET(金銭出納簿!C$8,$A52,)="","",OFFSET(金銭出納簿!C$8,$A52,))</f>
        <v/>
      </c>
      <c r="D52" t="str">
        <f ca="1">IF(OFFSET(金銭出納簿!D$8,$A52,)="","",OFFSET(金銭出納簿!D$8,$A52,))</f>
        <v/>
      </c>
      <c r="E52" t="str">
        <f ca="1">IF(OFFSET(金銭出納簿!F$8,$A52,)="","",OFFSET(金銭出納簿!F$8,$A52,))</f>
        <v/>
      </c>
      <c r="F52" t="str">
        <f ca="1">IF(OFFSET(金銭出納簿!G$8,$A52,)="","",OFFSET(金銭出納簿!G$8,$A52,))</f>
        <v/>
      </c>
      <c r="G52" t="str">
        <f ca="1">IF(OFFSET(金銭出納簿!H$8,$A52,)="","",OFFSET(金銭出納簿!H$8,$A52,))</f>
        <v/>
      </c>
      <c r="H52" t="str">
        <f ca="1">IF(OFFSET(金銭出納簿!J$8,$A52,)="","",OFFSET(金銭出納簿!J$8,$A52,))</f>
        <v/>
      </c>
      <c r="I52" t="str">
        <f ca="1">IF(OFFSET(金銭出納簿!K$8,$A52,)="","",OFFSET(金銭出納簿!K$8,$A52,))</f>
        <v/>
      </c>
      <c r="J52" t="str">
        <f ca="1">IF(OFFSET(金銭出納簿!L$8,$A52,)="","",OFFSET(金銭出納簿!L$8,$A52,))</f>
        <v/>
      </c>
      <c r="K52" t="str">
        <f ca="1">IF(OFFSET(金銭出納簿!M$8,$A52,)="","",OFFSET(金銭出納簿!M$8,$A52,))</f>
        <v/>
      </c>
    </row>
    <row r="53" spans="1:11" x14ac:dyDescent="0.15">
      <c r="A53">
        <v>52</v>
      </c>
      <c r="B53" s="1001" t="str">
        <f ca="1">IF(OFFSET(金銭出納簿!$B$8,$A53,)="","",OFFSET(金銭出納簿!$B$8,$A53,))</f>
        <v/>
      </c>
      <c r="C53" t="str">
        <f ca="1">IF(OFFSET(金銭出納簿!C$8,$A53,)="","",OFFSET(金銭出納簿!C$8,$A53,))</f>
        <v/>
      </c>
      <c r="D53" t="str">
        <f ca="1">IF(OFFSET(金銭出納簿!D$8,$A53,)="","",OFFSET(金銭出納簿!D$8,$A53,))</f>
        <v/>
      </c>
      <c r="E53" t="str">
        <f ca="1">IF(OFFSET(金銭出納簿!F$8,$A53,)="","",OFFSET(金銭出納簿!F$8,$A53,))</f>
        <v/>
      </c>
      <c r="F53" t="str">
        <f ca="1">IF(OFFSET(金銭出納簿!G$8,$A53,)="","",OFFSET(金銭出納簿!G$8,$A53,))</f>
        <v/>
      </c>
      <c r="G53" t="str">
        <f ca="1">IF(OFFSET(金銭出納簿!H$8,$A53,)="","",OFFSET(金銭出納簿!H$8,$A53,))</f>
        <v/>
      </c>
      <c r="H53" t="str">
        <f ca="1">IF(OFFSET(金銭出納簿!J$8,$A53,)="","",OFFSET(金銭出納簿!J$8,$A53,))</f>
        <v/>
      </c>
      <c r="I53" t="str">
        <f ca="1">IF(OFFSET(金銭出納簿!K$8,$A53,)="","",OFFSET(金銭出納簿!K$8,$A53,))</f>
        <v/>
      </c>
      <c r="J53" t="str">
        <f ca="1">IF(OFFSET(金銭出納簿!L$8,$A53,)="","",OFFSET(金銭出納簿!L$8,$A53,))</f>
        <v/>
      </c>
      <c r="K53" t="str">
        <f ca="1">IF(OFFSET(金銭出納簿!M$8,$A53,)="","",OFFSET(金銭出納簿!M$8,$A53,))</f>
        <v/>
      </c>
    </row>
    <row r="54" spans="1:11" x14ac:dyDescent="0.15">
      <c r="A54">
        <v>53</v>
      </c>
      <c r="B54" s="1001" t="str">
        <f ca="1">IF(OFFSET(金銭出納簿!$B$8,$A54,)="","",OFFSET(金銭出納簿!$B$8,$A54,))</f>
        <v/>
      </c>
      <c r="C54" t="str">
        <f ca="1">IF(OFFSET(金銭出納簿!C$8,$A54,)="","",OFFSET(金銭出納簿!C$8,$A54,))</f>
        <v/>
      </c>
      <c r="D54" t="str">
        <f ca="1">IF(OFFSET(金銭出納簿!D$8,$A54,)="","",OFFSET(金銭出納簿!D$8,$A54,))</f>
        <v/>
      </c>
      <c r="E54" t="str">
        <f ca="1">IF(OFFSET(金銭出納簿!F$8,$A54,)="","",OFFSET(金銭出納簿!F$8,$A54,))</f>
        <v/>
      </c>
      <c r="F54" t="str">
        <f ca="1">IF(OFFSET(金銭出納簿!G$8,$A54,)="","",OFFSET(金銭出納簿!G$8,$A54,))</f>
        <v/>
      </c>
      <c r="G54" t="str">
        <f ca="1">IF(OFFSET(金銭出納簿!H$8,$A54,)="","",OFFSET(金銭出納簿!H$8,$A54,))</f>
        <v/>
      </c>
      <c r="H54" t="str">
        <f ca="1">IF(OFFSET(金銭出納簿!J$8,$A54,)="","",OFFSET(金銭出納簿!J$8,$A54,))</f>
        <v/>
      </c>
      <c r="I54" t="str">
        <f ca="1">IF(OFFSET(金銭出納簿!K$8,$A54,)="","",OFFSET(金銭出納簿!K$8,$A54,))</f>
        <v/>
      </c>
      <c r="J54" t="str">
        <f ca="1">IF(OFFSET(金銭出納簿!L$8,$A54,)="","",OFFSET(金銭出納簿!L$8,$A54,))</f>
        <v/>
      </c>
      <c r="K54" t="str">
        <f ca="1">IF(OFFSET(金銭出納簿!M$8,$A54,)="","",OFFSET(金銭出納簿!M$8,$A54,))</f>
        <v/>
      </c>
    </row>
    <row r="55" spans="1:11" x14ac:dyDescent="0.15">
      <c r="A55">
        <v>54</v>
      </c>
      <c r="B55" s="1001" t="str">
        <f ca="1">IF(OFFSET(金銭出納簿!$B$8,$A55,)="","",OFFSET(金銭出納簿!$B$8,$A55,))</f>
        <v/>
      </c>
      <c r="C55" t="str">
        <f ca="1">IF(OFFSET(金銭出納簿!C$8,$A55,)="","",OFFSET(金銭出納簿!C$8,$A55,))</f>
        <v/>
      </c>
      <c r="D55" t="str">
        <f ca="1">IF(OFFSET(金銭出納簿!D$8,$A55,)="","",OFFSET(金銭出納簿!D$8,$A55,))</f>
        <v/>
      </c>
      <c r="E55" t="str">
        <f ca="1">IF(OFFSET(金銭出納簿!F$8,$A55,)="","",OFFSET(金銭出納簿!F$8,$A55,))</f>
        <v/>
      </c>
      <c r="F55" t="str">
        <f ca="1">IF(OFFSET(金銭出納簿!G$8,$A55,)="","",OFFSET(金銭出納簿!G$8,$A55,))</f>
        <v/>
      </c>
      <c r="G55" t="str">
        <f ca="1">IF(OFFSET(金銭出納簿!H$8,$A55,)="","",OFFSET(金銭出納簿!H$8,$A55,))</f>
        <v/>
      </c>
      <c r="H55" t="str">
        <f ca="1">IF(OFFSET(金銭出納簿!J$8,$A55,)="","",OFFSET(金銭出納簿!J$8,$A55,))</f>
        <v/>
      </c>
      <c r="I55" t="str">
        <f ca="1">IF(OFFSET(金銭出納簿!K$8,$A55,)="","",OFFSET(金銭出納簿!K$8,$A55,))</f>
        <v/>
      </c>
      <c r="J55" t="str">
        <f ca="1">IF(OFFSET(金銭出納簿!L$8,$A55,)="","",OFFSET(金銭出納簿!L$8,$A55,))</f>
        <v/>
      </c>
      <c r="K55" t="str">
        <f ca="1">IF(OFFSET(金銭出納簿!M$8,$A55,)="","",OFFSET(金銭出納簿!M$8,$A55,))</f>
        <v/>
      </c>
    </row>
    <row r="56" spans="1:11" x14ac:dyDescent="0.15">
      <c r="A56">
        <v>55</v>
      </c>
      <c r="B56" s="1001" t="str">
        <f ca="1">IF(OFFSET(金銭出納簿!$B$8,$A56,)="","",OFFSET(金銭出納簿!$B$8,$A56,))</f>
        <v/>
      </c>
      <c r="C56" t="str">
        <f ca="1">IF(OFFSET(金銭出納簿!C$8,$A56,)="","",OFFSET(金銭出納簿!C$8,$A56,))</f>
        <v/>
      </c>
      <c r="D56" t="str">
        <f ca="1">IF(OFFSET(金銭出納簿!D$8,$A56,)="","",OFFSET(金銭出納簿!D$8,$A56,))</f>
        <v/>
      </c>
      <c r="E56" t="str">
        <f ca="1">IF(OFFSET(金銭出納簿!F$8,$A56,)="","",OFFSET(金銭出納簿!F$8,$A56,))</f>
        <v/>
      </c>
      <c r="F56" t="str">
        <f ca="1">IF(OFFSET(金銭出納簿!G$8,$A56,)="","",OFFSET(金銭出納簿!G$8,$A56,))</f>
        <v/>
      </c>
      <c r="G56" t="str">
        <f ca="1">IF(OFFSET(金銭出納簿!H$8,$A56,)="","",OFFSET(金銭出納簿!H$8,$A56,))</f>
        <v/>
      </c>
      <c r="H56" t="str">
        <f ca="1">IF(OFFSET(金銭出納簿!J$8,$A56,)="","",OFFSET(金銭出納簿!J$8,$A56,))</f>
        <v/>
      </c>
      <c r="I56" t="str">
        <f ca="1">IF(OFFSET(金銭出納簿!K$8,$A56,)="","",OFFSET(金銭出納簿!K$8,$A56,))</f>
        <v/>
      </c>
      <c r="J56" t="str">
        <f ca="1">IF(OFFSET(金銭出納簿!L$8,$A56,)="","",OFFSET(金銭出納簿!L$8,$A56,))</f>
        <v/>
      </c>
      <c r="K56" t="str">
        <f ca="1">IF(OFFSET(金銭出納簿!M$8,$A56,)="","",OFFSET(金銭出納簿!M$8,$A56,))</f>
        <v/>
      </c>
    </row>
    <row r="57" spans="1:11" x14ac:dyDescent="0.15">
      <c r="A57">
        <v>56</v>
      </c>
      <c r="B57" s="1001" t="str">
        <f ca="1">IF(OFFSET(金銭出納簿!$B$8,$A57,)="","",OFFSET(金銭出納簿!$B$8,$A57,))</f>
        <v/>
      </c>
      <c r="C57" t="str">
        <f ca="1">IF(OFFSET(金銭出納簿!C$8,$A57,)="","",OFFSET(金銭出納簿!C$8,$A57,))</f>
        <v/>
      </c>
      <c r="D57" t="str">
        <f ca="1">IF(OFFSET(金銭出納簿!D$8,$A57,)="","",OFFSET(金銭出納簿!D$8,$A57,))</f>
        <v/>
      </c>
      <c r="E57" t="str">
        <f ca="1">IF(OFFSET(金銭出納簿!F$8,$A57,)="","",OFFSET(金銭出納簿!F$8,$A57,))</f>
        <v/>
      </c>
      <c r="F57" t="str">
        <f ca="1">IF(OFFSET(金銭出納簿!G$8,$A57,)="","",OFFSET(金銭出納簿!G$8,$A57,))</f>
        <v/>
      </c>
      <c r="G57" t="str">
        <f ca="1">IF(OFFSET(金銭出納簿!H$8,$A57,)="","",OFFSET(金銭出納簿!H$8,$A57,))</f>
        <v/>
      </c>
      <c r="H57" t="str">
        <f ca="1">IF(OFFSET(金銭出納簿!J$8,$A57,)="","",OFFSET(金銭出納簿!J$8,$A57,))</f>
        <v/>
      </c>
      <c r="I57" t="str">
        <f ca="1">IF(OFFSET(金銭出納簿!K$8,$A57,)="","",OFFSET(金銭出納簿!K$8,$A57,))</f>
        <v/>
      </c>
      <c r="J57" t="str">
        <f ca="1">IF(OFFSET(金銭出納簿!L$8,$A57,)="","",OFFSET(金銭出納簿!L$8,$A57,))</f>
        <v/>
      </c>
      <c r="K57" t="str">
        <f ca="1">IF(OFFSET(金銭出納簿!M$8,$A57,)="","",OFFSET(金銭出納簿!M$8,$A57,))</f>
        <v/>
      </c>
    </row>
    <row r="58" spans="1:11" x14ac:dyDescent="0.15">
      <c r="A58">
        <v>57</v>
      </c>
      <c r="B58" s="1001" t="str">
        <f ca="1">IF(OFFSET(金銭出納簿!$B$8,$A58,)="","",OFFSET(金銭出納簿!$B$8,$A58,))</f>
        <v/>
      </c>
      <c r="C58" t="str">
        <f ca="1">IF(OFFSET(金銭出納簿!C$8,$A58,)="","",OFFSET(金銭出納簿!C$8,$A58,))</f>
        <v/>
      </c>
      <c r="D58" t="str">
        <f ca="1">IF(OFFSET(金銭出納簿!D$8,$A58,)="","",OFFSET(金銭出納簿!D$8,$A58,))</f>
        <v/>
      </c>
      <c r="E58" t="str">
        <f ca="1">IF(OFFSET(金銭出納簿!F$8,$A58,)="","",OFFSET(金銭出納簿!F$8,$A58,))</f>
        <v/>
      </c>
      <c r="F58" t="str">
        <f ca="1">IF(OFFSET(金銭出納簿!G$8,$A58,)="","",OFFSET(金銭出納簿!G$8,$A58,))</f>
        <v/>
      </c>
      <c r="G58" t="str">
        <f ca="1">IF(OFFSET(金銭出納簿!H$8,$A58,)="","",OFFSET(金銭出納簿!H$8,$A58,))</f>
        <v/>
      </c>
      <c r="H58" t="str">
        <f ca="1">IF(OFFSET(金銭出納簿!J$8,$A58,)="","",OFFSET(金銭出納簿!J$8,$A58,))</f>
        <v/>
      </c>
      <c r="I58" t="str">
        <f ca="1">IF(OFFSET(金銭出納簿!K$8,$A58,)="","",OFFSET(金銭出納簿!K$8,$A58,))</f>
        <v/>
      </c>
      <c r="J58" t="str">
        <f ca="1">IF(OFFSET(金銭出納簿!L$8,$A58,)="","",OFFSET(金銭出納簿!L$8,$A58,))</f>
        <v/>
      </c>
      <c r="K58" t="str">
        <f ca="1">IF(OFFSET(金銭出納簿!M$8,$A58,)="","",OFFSET(金銭出納簿!M$8,$A58,))</f>
        <v/>
      </c>
    </row>
    <row r="59" spans="1:11" x14ac:dyDescent="0.15">
      <c r="A59">
        <v>58</v>
      </c>
      <c r="B59" s="1001" t="str">
        <f ca="1">IF(OFFSET(金銭出納簿!$B$8,$A59,)="","",OFFSET(金銭出納簿!$B$8,$A59,))</f>
        <v/>
      </c>
      <c r="C59" t="str">
        <f ca="1">IF(OFFSET(金銭出納簿!C$8,$A59,)="","",OFFSET(金銭出納簿!C$8,$A59,))</f>
        <v/>
      </c>
      <c r="D59" t="str">
        <f ca="1">IF(OFFSET(金銭出納簿!D$8,$A59,)="","",OFFSET(金銭出納簿!D$8,$A59,))</f>
        <v/>
      </c>
      <c r="E59" t="str">
        <f ca="1">IF(OFFSET(金銭出納簿!F$8,$A59,)="","",OFFSET(金銭出納簿!F$8,$A59,))</f>
        <v/>
      </c>
      <c r="F59" t="str">
        <f ca="1">IF(OFFSET(金銭出納簿!G$8,$A59,)="","",OFFSET(金銭出納簿!G$8,$A59,))</f>
        <v/>
      </c>
      <c r="G59" t="str">
        <f ca="1">IF(OFFSET(金銭出納簿!H$8,$A59,)="","",OFFSET(金銭出納簿!H$8,$A59,))</f>
        <v/>
      </c>
      <c r="H59" t="str">
        <f ca="1">IF(OFFSET(金銭出納簿!J$8,$A59,)="","",OFFSET(金銭出納簿!J$8,$A59,))</f>
        <v/>
      </c>
      <c r="I59" t="str">
        <f ca="1">IF(OFFSET(金銭出納簿!K$8,$A59,)="","",OFFSET(金銭出納簿!K$8,$A59,))</f>
        <v/>
      </c>
      <c r="J59" t="str">
        <f ca="1">IF(OFFSET(金銭出納簿!L$8,$A59,)="","",OFFSET(金銭出納簿!L$8,$A59,))</f>
        <v/>
      </c>
      <c r="K59" t="str">
        <f ca="1">IF(OFFSET(金銭出納簿!M$8,$A59,)="","",OFFSET(金銭出納簿!M$8,$A59,))</f>
        <v/>
      </c>
    </row>
    <row r="60" spans="1:11" x14ac:dyDescent="0.15">
      <c r="A60">
        <v>59</v>
      </c>
      <c r="B60" s="1001" t="str">
        <f ca="1">IF(OFFSET(金銭出納簿!$B$8,$A60,)="","",OFFSET(金銭出納簿!$B$8,$A60,))</f>
        <v/>
      </c>
      <c r="C60" t="str">
        <f ca="1">IF(OFFSET(金銭出納簿!C$8,$A60,)="","",OFFSET(金銭出納簿!C$8,$A60,))</f>
        <v/>
      </c>
      <c r="D60" t="str">
        <f ca="1">IF(OFFSET(金銭出納簿!D$8,$A60,)="","",OFFSET(金銭出納簿!D$8,$A60,))</f>
        <v/>
      </c>
      <c r="E60" t="str">
        <f ca="1">IF(OFFSET(金銭出納簿!F$8,$A60,)="","",OFFSET(金銭出納簿!F$8,$A60,))</f>
        <v/>
      </c>
      <c r="F60" t="str">
        <f ca="1">IF(OFFSET(金銭出納簿!G$8,$A60,)="","",OFFSET(金銭出納簿!G$8,$A60,))</f>
        <v/>
      </c>
      <c r="G60" t="str">
        <f ca="1">IF(OFFSET(金銭出納簿!H$8,$A60,)="","",OFFSET(金銭出納簿!H$8,$A60,))</f>
        <v/>
      </c>
      <c r="H60" t="str">
        <f ca="1">IF(OFFSET(金銭出納簿!J$8,$A60,)="","",OFFSET(金銭出納簿!J$8,$A60,))</f>
        <v/>
      </c>
      <c r="I60" t="str">
        <f ca="1">IF(OFFSET(金銭出納簿!K$8,$A60,)="","",OFFSET(金銭出納簿!K$8,$A60,))</f>
        <v/>
      </c>
      <c r="J60" t="str">
        <f ca="1">IF(OFFSET(金銭出納簿!L$8,$A60,)="","",OFFSET(金銭出納簿!L$8,$A60,))</f>
        <v/>
      </c>
      <c r="K60" t="str">
        <f ca="1">IF(OFFSET(金銭出納簿!M$8,$A60,)="","",OFFSET(金銭出納簿!M$8,$A60,))</f>
        <v/>
      </c>
    </row>
    <row r="61" spans="1:11" x14ac:dyDescent="0.15">
      <c r="A61">
        <v>60</v>
      </c>
      <c r="B61" s="1001" t="str">
        <f ca="1">IF(OFFSET(金銭出納簿!$B$8,$A61,)="","",OFFSET(金銭出納簿!$B$8,$A61,))</f>
        <v/>
      </c>
      <c r="C61" t="str">
        <f ca="1">IF(OFFSET(金銭出納簿!C$8,$A61,)="","",OFFSET(金銭出納簿!C$8,$A61,))</f>
        <v/>
      </c>
      <c r="D61" t="str">
        <f ca="1">IF(OFFSET(金銭出納簿!D$8,$A61,)="","",OFFSET(金銭出納簿!D$8,$A61,))</f>
        <v/>
      </c>
      <c r="E61" t="str">
        <f ca="1">IF(OFFSET(金銭出納簿!F$8,$A61,)="","",OFFSET(金銭出納簿!F$8,$A61,))</f>
        <v/>
      </c>
      <c r="F61" t="str">
        <f ca="1">IF(OFFSET(金銭出納簿!G$8,$A61,)="","",OFFSET(金銭出納簿!G$8,$A61,))</f>
        <v/>
      </c>
      <c r="G61" t="str">
        <f ca="1">IF(OFFSET(金銭出納簿!H$8,$A61,)="","",OFFSET(金銭出納簿!H$8,$A61,))</f>
        <v/>
      </c>
      <c r="H61" t="str">
        <f ca="1">IF(OFFSET(金銭出納簿!J$8,$A61,)="","",OFFSET(金銭出納簿!J$8,$A61,))</f>
        <v/>
      </c>
      <c r="I61" t="str">
        <f ca="1">IF(OFFSET(金銭出納簿!K$8,$A61,)="","",OFFSET(金銭出納簿!K$8,$A61,))</f>
        <v/>
      </c>
      <c r="J61" t="str">
        <f ca="1">IF(OFFSET(金銭出納簿!L$8,$A61,)="","",OFFSET(金銭出納簿!L$8,$A61,))</f>
        <v/>
      </c>
      <c r="K61" t="str">
        <f ca="1">IF(OFFSET(金銭出納簿!M$8,$A61,)="","",OFFSET(金銭出納簿!M$8,$A61,))</f>
        <v/>
      </c>
    </row>
    <row r="62" spans="1:11" x14ac:dyDescent="0.15">
      <c r="A62">
        <v>61</v>
      </c>
      <c r="B62" s="1001" t="str">
        <f ca="1">IF(OFFSET(金銭出納簿!$B$8,$A62,)="","",OFFSET(金銭出納簿!$B$8,$A62,))</f>
        <v/>
      </c>
      <c r="C62" t="str">
        <f ca="1">IF(OFFSET(金銭出納簿!C$8,$A62,)="","",OFFSET(金銭出納簿!C$8,$A62,))</f>
        <v/>
      </c>
      <c r="D62" t="str">
        <f ca="1">IF(OFFSET(金銭出納簿!D$8,$A62,)="","",OFFSET(金銭出納簿!D$8,$A62,))</f>
        <v/>
      </c>
      <c r="E62" t="str">
        <f ca="1">IF(OFFSET(金銭出納簿!F$8,$A62,)="","",OFFSET(金銭出納簿!F$8,$A62,))</f>
        <v/>
      </c>
      <c r="F62" t="str">
        <f ca="1">IF(OFFSET(金銭出納簿!G$8,$A62,)="","",OFFSET(金銭出納簿!G$8,$A62,))</f>
        <v/>
      </c>
      <c r="G62" t="str">
        <f ca="1">IF(OFFSET(金銭出納簿!H$8,$A62,)="","",OFFSET(金銭出納簿!H$8,$A62,))</f>
        <v/>
      </c>
      <c r="H62" t="str">
        <f ca="1">IF(OFFSET(金銭出納簿!J$8,$A62,)="","",OFFSET(金銭出納簿!J$8,$A62,))</f>
        <v/>
      </c>
      <c r="I62" t="str">
        <f ca="1">IF(OFFSET(金銭出納簿!K$8,$A62,)="","",OFFSET(金銭出納簿!K$8,$A62,))</f>
        <v/>
      </c>
      <c r="J62" t="str">
        <f ca="1">IF(OFFSET(金銭出納簿!L$8,$A62,)="","",OFFSET(金銭出納簿!L$8,$A62,))</f>
        <v/>
      </c>
      <c r="K62" t="str">
        <f ca="1">IF(OFFSET(金銭出納簿!M$8,$A62,)="","",OFFSET(金銭出納簿!M$8,$A62,))</f>
        <v/>
      </c>
    </row>
    <row r="63" spans="1:11" x14ac:dyDescent="0.15">
      <c r="A63">
        <v>62</v>
      </c>
      <c r="B63" s="1001" t="str">
        <f ca="1">IF(OFFSET(金銭出納簿!$B$8,$A63,)="","",OFFSET(金銭出納簿!$B$8,$A63,))</f>
        <v/>
      </c>
      <c r="C63" t="str">
        <f ca="1">IF(OFFSET(金銭出納簿!C$8,$A63,)="","",OFFSET(金銭出納簿!C$8,$A63,))</f>
        <v/>
      </c>
      <c r="D63" t="str">
        <f ca="1">IF(OFFSET(金銭出納簿!D$8,$A63,)="","",OFFSET(金銭出納簿!D$8,$A63,))</f>
        <v/>
      </c>
      <c r="E63" t="str">
        <f ca="1">IF(OFFSET(金銭出納簿!F$8,$A63,)="","",OFFSET(金銭出納簿!F$8,$A63,))</f>
        <v/>
      </c>
      <c r="F63" t="str">
        <f ca="1">IF(OFFSET(金銭出納簿!G$8,$A63,)="","",OFFSET(金銭出納簿!G$8,$A63,))</f>
        <v/>
      </c>
      <c r="G63" t="str">
        <f ca="1">IF(OFFSET(金銭出納簿!H$8,$A63,)="","",OFFSET(金銭出納簿!H$8,$A63,))</f>
        <v/>
      </c>
      <c r="H63" t="str">
        <f ca="1">IF(OFFSET(金銭出納簿!J$8,$A63,)="","",OFFSET(金銭出納簿!J$8,$A63,))</f>
        <v/>
      </c>
      <c r="I63" t="str">
        <f ca="1">IF(OFFSET(金銭出納簿!K$8,$A63,)="","",OFFSET(金銭出納簿!K$8,$A63,))</f>
        <v/>
      </c>
      <c r="J63" t="str">
        <f ca="1">IF(OFFSET(金銭出納簿!L$8,$A63,)="","",OFFSET(金銭出納簿!L$8,$A63,))</f>
        <v/>
      </c>
      <c r="K63" t="str">
        <f ca="1">IF(OFFSET(金銭出納簿!M$8,$A63,)="","",OFFSET(金銭出納簿!M$8,$A63,))</f>
        <v/>
      </c>
    </row>
    <row r="64" spans="1:11" x14ac:dyDescent="0.15">
      <c r="A64">
        <v>63</v>
      </c>
      <c r="B64" s="1001" t="str">
        <f ca="1">IF(OFFSET(金銭出納簿!$B$8,$A64,)="","",OFFSET(金銭出納簿!$B$8,$A64,))</f>
        <v/>
      </c>
      <c r="C64" t="str">
        <f ca="1">IF(OFFSET(金銭出納簿!C$8,$A64,)="","",OFFSET(金銭出納簿!C$8,$A64,))</f>
        <v/>
      </c>
      <c r="D64" t="str">
        <f ca="1">IF(OFFSET(金銭出納簿!D$8,$A64,)="","",OFFSET(金銭出納簿!D$8,$A64,))</f>
        <v/>
      </c>
      <c r="E64" t="str">
        <f ca="1">IF(OFFSET(金銭出納簿!F$8,$A64,)="","",OFFSET(金銭出納簿!F$8,$A64,))</f>
        <v/>
      </c>
      <c r="F64" t="str">
        <f ca="1">IF(OFFSET(金銭出納簿!G$8,$A64,)="","",OFFSET(金銭出納簿!G$8,$A64,))</f>
        <v/>
      </c>
      <c r="G64" t="str">
        <f ca="1">IF(OFFSET(金銭出納簿!H$8,$A64,)="","",OFFSET(金銭出納簿!H$8,$A64,))</f>
        <v/>
      </c>
      <c r="H64" t="str">
        <f ca="1">IF(OFFSET(金銭出納簿!J$8,$A64,)="","",OFFSET(金銭出納簿!J$8,$A64,))</f>
        <v/>
      </c>
      <c r="I64" t="str">
        <f ca="1">IF(OFFSET(金銭出納簿!K$8,$A64,)="","",OFFSET(金銭出納簿!K$8,$A64,))</f>
        <v/>
      </c>
      <c r="J64" t="str">
        <f ca="1">IF(OFFSET(金銭出納簿!L$8,$A64,)="","",OFFSET(金銭出納簿!L$8,$A64,))</f>
        <v/>
      </c>
      <c r="K64" t="str">
        <f ca="1">IF(OFFSET(金銭出納簿!M$8,$A64,)="","",OFFSET(金銭出納簿!M$8,$A64,))</f>
        <v/>
      </c>
    </row>
    <row r="65" spans="1:11" x14ac:dyDescent="0.15">
      <c r="A65">
        <v>64</v>
      </c>
      <c r="B65" s="1001" t="str">
        <f ca="1">IF(OFFSET(金銭出納簿!$B$8,$A65,)="","",OFFSET(金銭出納簿!$B$8,$A65,))</f>
        <v/>
      </c>
      <c r="C65" t="str">
        <f ca="1">IF(OFFSET(金銭出納簿!C$8,$A65,)="","",OFFSET(金銭出納簿!C$8,$A65,))</f>
        <v/>
      </c>
      <c r="D65" t="str">
        <f ca="1">IF(OFFSET(金銭出納簿!D$8,$A65,)="","",OFFSET(金銭出納簿!D$8,$A65,))</f>
        <v/>
      </c>
      <c r="E65" t="str">
        <f ca="1">IF(OFFSET(金銭出納簿!F$8,$A65,)="","",OFFSET(金銭出納簿!F$8,$A65,))</f>
        <v/>
      </c>
      <c r="F65" t="str">
        <f ca="1">IF(OFFSET(金銭出納簿!G$8,$A65,)="","",OFFSET(金銭出納簿!G$8,$A65,))</f>
        <v/>
      </c>
      <c r="G65" t="str">
        <f ca="1">IF(OFFSET(金銭出納簿!H$8,$A65,)="","",OFFSET(金銭出納簿!H$8,$A65,))</f>
        <v/>
      </c>
      <c r="H65" t="str">
        <f ca="1">IF(OFFSET(金銭出納簿!J$8,$A65,)="","",OFFSET(金銭出納簿!J$8,$A65,))</f>
        <v/>
      </c>
      <c r="I65" t="str">
        <f ca="1">IF(OFFSET(金銭出納簿!K$8,$A65,)="","",OFFSET(金銭出納簿!K$8,$A65,))</f>
        <v/>
      </c>
      <c r="J65" t="str">
        <f ca="1">IF(OFFSET(金銭出納簿!L$8,$A65,)="","",OFFSET(金銭出納簿!L$8,$A65,))</f>
        <v/>
      </c>
      <c r="K65" t="str">
        <f ca="1">IF(OFFSET(金銭出納簿!M$8,$A65,)="","",OFFSET(金銭出納簿!M$8,$A65,))</f>
        <v/>
      </c>
    </row>
    <row r="66" spans="1:11" x14ac:dyDescent="0.15">
      <c r="A66">
        <v>65</v>
      </c>
      <c r="B66" s="1001" t="str">
        <f ca="1">IF(OFFSET(金銭出納簿!$B$8,$A66,)="","",OFFSET(金銭出納簿!$B$8,$A66,))</f>
        <v/>
      </c>
      <c r="C66" t="str">
        <f ca="1">IF(OFFSET(金銭出納簿!C$8,$A66,)="","",OFFSET(金銭出納簿!C$8,$A66,))</f>
        <v/>
      </c>
      <c r="D66" t="str">
        <f ca="1">IF(OFFSET(金銭出納簿!D$8,$A66,)="","",OFFSET(金銭出納簿!D$8,$A66,))</f>
        <v/>
      </c>
      <c r="E66" t="str">
        <f ca="1">IF(OFFSET(金銭出納簿!F$8,$A66,)="","",OFFSET(金銭出納簿!F$8,$A66,))</f>
        <v/>
      </c>
      <c r="F66" t="str">
        <f ca="1">IF(OFFSET(金銭出納簿!G$8,$A66,)="","",OFFSET(金銭出納簿!G$8,$A66,))</f>
        <v/>
      </c>
      <c r="G66" t="str">
        <f ca="1">IF(OFFSET(金銭出納簿!H$8,$A66,)="","",OFFSET(金銭出納簿!H$8,$A66,))</f>
        <v/>
      </c>
      <c r="H66" t="str">
        <f ca="1">IF(OFFSET(金銭出納簿!J$8,$A66,)="","",OFFSET(金銭出納簿!J$8,$A66,))</f>
        <v/>
      </c>
      <c r="I66" t="str">
        <f ca="1">IF(OFFSET(金銭出納簿!K$8,$A66,)="","",OFFSET(金銭出納簿!K$8,$A66,))</f>
        <v/>
      </c>
      <c r="J66" t="str">
        <f ca="1">IF(OFFSET(金銭出納簿!L$8,$A66,)="","",OFFSET(金銭出納簿!L$8,$A66,))</f>
        <v/>
      </c>
      <c r="K66" t="str">
        <f ca="1">IF(OFFSET(金銭出納簿!M$8,$A66,)="","",OFFSET(金銭出納簿!M$8,$A66,))</f>
        <v/>
      </c>
    </row>
    <row r="67" spans="1:11" x14ac:dyDescent="0.15">
      <c r="A67">
        <v>66</v>
      </c>
      <c r="B67" s="1001" t="str">
        <f ca="1">IF(OFFSET(金銭出納簿!$B$8,$A67,)="","",OFFSET(金銭出納簿!$B$8,$A67,))</f>
        <v/>
      </c>
      <c r="C67" t="str">
        <f ca="1">IF(OFFSET(金銭出納簿!C$8,$A67,)="","",OFFSET(金銭出納簿!C$8,$A67,))</f>
        <v/>
      </c>
      <c r="D67" t="str">
        <f ca="1">IF(OFFSET(金銭出納簿!D$8,$A67,)="","",OFFSET(金銭出納簿!D$8,$A67,))</f>
        <v/>
      </c>
      <c r="E67" t="str">
        <f ca="1">IF(OFFSET(金銭出納簿!F$8,$A67,)="","",OFFSET(金銭出納簿!F$8,$A67,))</f>
        <v/>
      </c>
      <c r="F67" t="str">
        <f ca="1">IF(OFFSET(金銭出納簿!G$8,$A67,)="","",OFFSET(金銭出納簿!G$8,$A67,))</f>
        <v/>
      </c>
      <c r="G67" t="str">
        <f ca="1">IF(OFFSET(金銭出納簿!H$8,$A67,)="","",OFFSET(金銭出納簿!H$8,$A67,))</f>
        <v/>
      </c>
      <c r="H67" t="str">
        <f ca="1">IF(OFFSET(金銭出納簿!J$8,$A67,)="","",OFFSET(金銭出納簿!J$8,$A67,))</f>
        <v/>
      </c>
      <c r="I67" t="str">
        <f ca="1">IF(OFFSET(金銭出納簿!K$8,$A67,)="","",OFFSET(金銭出納簿!K$8,$A67,))</f>
        <v/>
      </c>
      <c r="J67" t="str">
        <f ca="1">IF(OFFSET(金銭出納簿!L$8,$A67,)="","",OFFSET(金銭出納簿!L$8,$A67,))</f>
        <v/>
      </c>
      <c r="K67" t="str">
        <f ca="1">IF(OFFSET(金銭出納簿!M$8,$A67,)="","",OFFSET(金銭出納簿!M$8,$A67,))</f>
        <v/>
      </c>
    </row>
    <row r="68" spans="1:11" x14ac:dyDescent="0.15">
      <c r="A68">
        <v>67</v>
      </c>
      <c r="B68" s="1001" t="str">
        <f ca="1">IF(OFFSET(金銭出納簿!$B$8,$A68,)="","",OFFSET(金銭出納簿!$B$8,$A68,))</f>
        <v/>
      </c>
      <c r="C68" t="str">
        <f ca="1">IF(OFFSET(金銭出納簿!C$8,$A68,)="","",OFFSET(金銭出納簿!C$8,$A68,))</f>
        <v/>
      </c>
      <c r="D68" t="str">
        <f ca="1">IF(OFFSET(金銭出納簿!D$8,$A68,)="","",OFFSET(金銭出納簿!D$8,$A68,))</f>
        <v/>
      </c>
      <c r="E68" t="str">
        <f ca="1">IF(OFFSET(金銭出納簿!F$8,$A68,)="","",OFFSET(金銭出納簿!F$8,$A68,))</f>
        <v/>
      </c>
      <c r="F68" t="str">
        <f ca="1">IF(OFFSET(金銭出納簿!G$8,$A68,)="","",OFFSET(金銭出納簿!G$8,$A68,))</f>
        <v/>
      </c>
      <c r="G68" t="str">
        <f ca="1">IF(OFFSET(金銭出納簿!H$8,$A68,)="","",OFFSET(金銭出納簿!H$8,$A68,))</f>
        <v/>
      </c>
      <c r="H68" t="str">
        <f ca="1">IF(OFFSET(金銭出納簿!J$8,$A68,)="","",OFFSET(金銭出納簿!J$8,$A68,))</f>
        <v/>
      </c>
      <c r="I68" t="str">
        <f ca="1">IF(OFFSET(金銭出納簿!K$8,$A68,)="","",OFFSET(金銭出納簿!K$8,$A68,))</f>
        <v/>
      </c>
      <c r="J68" t="str">
        <f ca="1">IF(OFFSET(金銭出納簿!L$8,$A68,)="","",OFFSET(金銭出納簿!L$8,$A68,))</f>
        <v/>
      </c>
      <c r="K68" t="str">
        <f ca="1">IF(OFFSET(金銭出納簿!M$8,$A68,)="","",OFFSET(金銭出納簿!M$8,$A68,))</f>
        <v/>
      </c>
    </row>
    <row r="69" spans="1:11" x14ac:dyDescent="0.15">
      <c r="A69">
        <v>68</v>
      </c>
      <c r="B69" s="1001" t="str">
        <f ca="1">IF(OFFSET(金銭出納簿!$B$8,$A69,)="","",OFFSET(金銭出納簿!$B$8,$A69,))</f>
        <v/>
      </c>
      <c r="C69" t="str">
        <f ca="1">IF(OFFSET(金銭出納簿!C$8,$A69,)="","",OFFSET(金銭出納簿!C$8,$A69,))</f>
        <v/>
      </c>
      <c r="D69" t="str">
        <f ca="1">IF(OFFSET(金銭出納簿!D$8,$A69,)="","",OFFSET(金銭出納簿!D$8,$A69,))</f>
        <v/>
      </c>
      <c r="E69" t="str">
        <f ca="1">IF(OFFSET(金銭出納簿!F$8,$A69,)="","",OFFSET(金銭出納簿!F$8,$A69,))</f>
        <v/>
      </c>
      <c r="F69" t="str">
        <f ca="1">IF(OFFSET(金銭出納簿!G$8,$A69,)="","",OFFSET(金銭出納簿!G$8,$A69,))</f>
        <v/>
      </c>
      <c r="G69" t="str">
        <f ca="1">IF(OFFSET(金銭出納簿!H$8,$A69,)="","",OFFSET(金銭出納簿!H$8,$A69,))</f>
        <v/>
      </c>
      <c r="H69" t="str">
        <f ca="1">IF(OFFSET(金銭出納簿!J$8,$A69,)="","",OFFSET(金銭出納簿!J$8,$A69,))</f>
        <v/>
      </c>
      <c r="I69" t="str">
        <f ca="1">IF(OFFSET(金銭出納簿!K$8,$A69,)="","",OFFSET(金銭出納簿!K$8,$A69,))</f>
        <v/>
      </c>
      <c r="J69" t="str">
        <f ca="1">IF(OFFSET(金銭出納簿!L$8,$A69,)="","",OFFSET(金銭出納簿!L$8,$A69,))</f>
        <v/>
      </c>
      <c r="K69" t="str">
        <f ca="1">IF(OFFSET(金銭出納簿!M$8,$A69,)="","",OFFSET(金銭出納簿!M$8,$A69,))</f>
        <v/>
      </c>
    </row>
    <row r="70" spans="1:11" x14ac:dyDescent="0.15">
      <c r="A70">
        <v>69</v>
      </c>
      <c r="B70" s="1001" t="str">
        <f ca="1">IF(OFFSET(金銭出納簿!$B$8,$A70,)="","",OFFSET(金銭出納簿!$B$8,$A70,))</f>
        <v/>
      </c>
      <c r="C70" t="str">
        <f ca="1">IF(OFFSET(金銭出納簿!C$8,$A70,)="","",OFFSET(金銭出納簿!C$8,$A70,))</f>
        <v/>
      </c>
      <c r="D70" t="str">
        <f ca="1">IF(OFFSET(金銭出納簿!D$8,$A70,)="","",OFFSET(金銭出納簿!D$8,$A70,))</f>
        <v/>
      </c>
      <c r="E70" t="str">
        <f ca="1">IF(OFFSET(金銭出納簿!F$8,$A70,)="","",OFFSET(金銭出納簿!F$8,$A70,))</f>
        <v/>
      </c>
      <c r="F70" t="str">
        <f ca="1">IF(OFFSET(金銭出納簿!G$8,$A70,)="","",OFFSET(金銭出納簿!G$8,$A70,))</f>
        <v/>
      </c>
      <c r="G70" t="str">
        <f ca="1">IF(OFFSET(金銭出納簿!H$8,$A70,)="","",OFFSET(金銭出納簿!H$8,$A70,))</f>
        <v/>
      </c>
      <c r="H70" t="str">
        <f ca="1">IF(OFFSET(金銭出納簿!J$8,$A70,)="","",OFFSET(金銭出納簿!J$8,$A70,))</f>
        <v/>
      </c>
      <c r="I70" t="str">
        <f ca="1">IF(OFFSET(金銭出納簿!K$8,$A70,)="","",OFFSET(金銭出納簿!K$8,$A70,))</f>
        <v/>
      </c>
      <c r="J70" t="str">
        <f ca="1">IF(OFFSET(金銭出納簿!L$8,$A70,)="","",OFFSET(金銭出納簿!L$8,$A70,))</f>
        <v/>
      </c>
      <c r="K70" t="str">
        <f ca="1">IF(OFFSET(金銭出納簿!M$8,$A70,)="","",OFFSET(金銭出納簿!M$8,$A70,))</f>
        <v/>
      </c>
    </row>
    <row r="71" spans="1:11" x14ac:dyDescent="0.15">
      <c r="A71">
        <v>70</v>
      </c>
      <c r="B71" s="1001" t="str">
        <f ca="1">IF(OFFSET(金銭出納簿!$B$8,$A71,)="","",OFFSET(金銭出納簿!$B$8,$A71,))</f>
        <v/>
      </c>
      <c r="C71" t="str">
        <f ca="1">IF(OFFSET(金銭出納簿!C$8,$A71,)="","",OFFSET(金銭出納簿!C$8,$A71,))</f>
        <v/>
      </c>
      <c r="D71" t="str">
        <f ca="1">IF(OFFSET(金銭出納簿!D$8,$A71,)="","",OFFSET(金銭出納簿!D$8,$A71,))</f>
        <v/>
      </c>
      <c r="E71" t="str">
        <f ca="1">IF(OFFSET(金銭出納簿!F$8,$A71,)="","",OFFSET(金銭出納簿!F$8,$A71,))</f>
        <v/>
      </c>
      <c r="F71" t="str">
        <f ca="1">IF(OFFSET(金銭出納簿!G$8,$A71,)="","",OFFSET(金銭出納簿!G$8,$A71,))</f>
        <v/>
      </c>
      <c r="G71" t="str">
        <f ca="1">IF(OFFSET(金銭出納簿!H$8,$A71,)="","",OFFSET(金銭出納簿!H$8,$A71,))</f>
        <v/>
      </c>
      <c r="H71" t="str">
        <f ca="1">IF(OFFSET(金銭出納簿!J$8,$A71,)="","",OFFSET(金銭出納簿!J$8,$A71,))</f>
        <v/>
      </c>
      <c r="I71" t="str">
        <f ca="1">IF(OFFSET(金銭出納簿!K$8,$A71,)="","",OFFSET(金銭出納簿!K$8,$A71,))</f>
        <v/>
      </c>
      <c r="J71" t="str">
        <f ca="1">IF(OFFSET(金銭出納簿!L$8,$A71,)="","",OFFSET(金銭出納簿!L$8,$A71,))</f>
        <v/>
      </c>
      <c r="K71" t="str">
        <f ca="1">IF(OFFSET(金銭出納簿!M$8,$A71,)="","",OFFSET(金銭出納簿!M$8,$A71,))</f>
        <v/>
      </c>
    </row>
    <row r="72" spans="1:11" x14ac:dyDescent="0.15">
      <c r="A72">
        <v>71</v>
      </c>
      <c r="B72" s="1001" t="str">
        <f ca="1">IF(OFFSET(金銭出納簿!$B$8,$A72,)="","",OFFSET(金銭出納簿!$B$8,$A72,))</f>
        <v/>
      </c>
      <c r="C72" t="str">
        <f ca="1">IF(OFFSET(金銭出納簿!C$8,$A72,)="","",OFFSET(金銭出納簿!C$8,$A72,))</f>
        <v/>
      </c>
      <c r="D72" t="str">
        <f ca="1">IF(OFFSET(金銭出納簿!D$8,$A72,)="","",OFFSET(金銭出納簿!D$8,$A72,))</f>
        <v/>
      </c>
      <c r="E72" t="str">
        <f ca="1">IF(OFFSET(金銭出納簿!F$8,$A72,)="","",OFFSET(金銭出納簿!F$8,$A72,))</f>
        <v/>
      </c>
      <c r="F72" t="str">
        <f ca="1">IF(OFFSET(金銭出納簿!G$8,$A72,)="","",OFFSET(金銭出納簿!G$8,$A72,))</f>
        <v/>
      </c>
      <c r="G72" t="str">
        <f ca="1">IF(OFFSET(金銭出納簿!H$8,$A72,)="","",OFFSET(金銭出納簿!H$8,$A72,))</f>
        <v/>
      </c>
      <c r="H72" t="str">
        <f ca="1">IF(OFFSET(金銭出納簿!J$8,$A72,)="","",OFFSET(金銭出納簿!J$8,$A72,))</f>
        <v/>
      </c>
      <c r="I72" t="str">
        <f ca="1">IF(OFFSET(金銭出納簿!K$8,$A72,)="","",OFFSET(金銭出納簿!K$8,$A72,))</f>
        <v/>
      </c>
      <c r="J72" t="str">
        <f ca="1">IF(OFFSET(金銭出納簿!L$8,$A72,)="","",OFFSET(金銭出納簿!L$8,$A72,))</f>
        <v/>
      </c>
      <c r="K72" t="str">
        <f ca="1">IF(OFFSET(金銭出納簿!M$8,$A72,)="","",OFFSET(金銭出納簿!M$8,$A72,))</f>
        <v/>
      </c>
    </row>
    <row r="73" spans="1:11" x14ac:dyDescent="0.15">
      <c r="A73">
        <v>72</v>
      </c>
      <c r="B73" s="1001" t="str">
        <f ca="1">IF(OFFSET(金銭出納簿!$B$8,$A73,)="","",OFFSET(金銭出納簿!$B$8,$A73,))</f>
        <v/>
      </c>
      <c r="C73" t="str">
        <f ca="1">IF(OFFSET(金銭出納簿!C$8,$A73,)="","",OFFSET(金銭出納簿!C$8,$A73,))</f>
        <v/>
      </c>
      <c r="D73" t="str">
        <f ca="1">IF(OFFSET(金銭出納簿!D$8,$A73,)="","",OFFSET(金銭出納簿!D$8,$A73,))</f>
        <v/>
      </c>
      <c r="E73" t="str">
        <f ca="1">IF(OFFSET(金銭出納簿!F$8,$A73,)="","",OFFSET(金銭出納簿!F$8,$A73,))</f>
        <v/>
      </c>
      <c r="F73" t="str">
        <f ca="1">IF(OFFSET(金銭出納簿!G$8,$A73,)="","",OFFSET(金銭出納簿!G$8,$A73,))</f>
        <v/>
      </c>
      <c r="G73" t="str">
        <f ca="1">IF(OFFSET(金銭出納簿!H$8,$A73,)="","",OFFSET(金銭出納簿!H$8,$A73,))</f>
        <v/>
      </c>
      <c r="H73" t="str">
        <f ca="1">IF(OFFSET(金銭出納簿!J$8,$A73,)="","",OFFSET(金銭出納簿!J$8,$A73,))</f>
        <v/>
      </c>
      <c r="I73" t="str">
        <f ca="1">IF(OFFSET(金銭出納簿!K$8,$A73,)="","",OFFSET(金銭出納簿!K$8,$A73,))</f>
        <v/>
      </c>
      <c r="J73" t="str">
        <f ca="1">IF(OFFSET(金銭出納簿!L$8,$A73,)="","",OFFSET(金銭出納簿!L$8,$A73,))</f>
        <v/>
      </c>
      <c r="K73" t="str">
        <f ca="1">IF(OFFSET(金銭出納簿!M$8,$A73,)="","",OFFSET(金銭出納簿!M$8,$A73,))</f>
        <v/>
      </c>
    </row>
    <row r="74" spans="1:11" x14ac:dyDescent="0.15">
      <c r="A74">
        <v>73</v>
      </c>
      <c r="B74" s="1001" t="str">
        <f ca="1">IF(OFFSET(金銭出納簿!$B$8,$A74,)="","",OFFSET(金銭出納簿!$B$8,$A74,))</f>
        <v/>
      </c>
      <c r="C74" t="str">
        <f ca="1">IF(OFFSET(金銭出納簿!C$8,$A74,)="","",OFFSET(金銭出納簿!C$8,$A74,))</f>
        <v/>
      </c>
      <c r="D74" t="str">
        <f ca="1">IF(OFFSET(金銭出納簿!D$8,$A74,)="","",OFFSET(金銭出納簿!D$8,$A74,))</f>
        <v/>
      </c>
      <c r="E74" t="str">
        <f ca="1">IF(OFFSET(金銭出納簿!F$8,$A74,)="","",OFFSET(金銭出納簿!F$8,$A74,))</f>
        <v/>
      </c>
      <c r="F74" t="str">
        <f ca="1">IF(OFFSET(金銭出納簿!G$8,$A74,)="","",OFFSET(金銭出納簿!G$8,$A74,))</f>
        <v/>
      </c>
      <c r="G74" t="str">
        <f ca="1">IF(OFFSET(金銭出納簿!H$8,$A74,)="","",OFFSET(金銭出納簿!H$8,$A74,))</f>
        <v/>
      </c>
      <c r="H74" t="str">
        <f ca="1">IF(OFFSET(金銭出納簿!J$8,$A74,)="","",OFFSET(金銭出納簿!J$8,$A74,))</f>
        <v/>
      </c>
      <c r="I74" t="str">
        <f ca="1">IF(OFFSET(金銭出納簿!K$8,$A74,)="","",OFFSET(金銭出納簿!K$8,$A74,))</f>
        <v/>
      </c>
      <c r="J74" t="str">
        <f ca="1">IF(OFFSET(金銭出納簿!L$8,$A74,)="","",OFFSET(金銭出納簿!L$8,$A74,))</f>
        <v/>
      </c>
      <c r="K74" t="str">
        <f ca="1">IF(OFFSET(金銭出納簿!M$8,$A74,)="","",OFFSET(金銭出納簿!M$8,$A74,))</f>
        <v/>
      </c>
    </row>
    <row r="75" spans="1:11" x14ac:dyDescent="0.15">
      <c r="A75">
        <v>74</v>
      </c>
      <c r="B75" s="1001" t="str">
        <f ca="1">IF(OFFSET(金銭出納簿!$B$8,$A75,)="","",OFFSET(金銭出納簿!$B$8,$A75,))</f>
        <v/>
      </c>
      <c r="C75" t="str">
        <f ca="1">IF(OFFSET(金銭出納簿!C$8,$A75,)="","",OFFSET(金銭出納簿!C$8,$A75,))</f>
        <v/>
      </c>
      <c r="D75" t="str">
        <f ca="1">IF(OFFSET(金銭出納簿!D$8,$A75,)="","",OFFSET(金銭出納簿!D$8,$A75,))</f>
        <v/>
      </c>
      <c r="E75" t="str">
        <f ca="1">IF(OFFSET(金銭出納簿!F$8,$A75,)="","",OFFSET(金銭出納簿!F$8,$A75,))</f>
        <v/>
      </c>
      <c r="F75" t="str">
        <f ca="1">IF(OFFSET(金銭出納簿!G$8,$A75,)="","",OFFSET(金銭出納簿!G$8,$A75,))</f>
        <v/>
      </c>
      <c r="G75" t="str">
        <f ca="1">IF(OFFSET(金銭出納簿!H$8,$A75,)="","",OFFSET(金銭出納簿!H$8,$A75,))</f>
        <v/>
      </c>
      <c r="H75" t="str">
        <f ca="1">IF(OFFSET(金銭出納簿!J$8,$A75,)="","",OFFSET(金銭出納簿!J$8,$A75,))</f>
        <v/>
      </c>
      <c r="I75" t="str">
        <f ca="1">IF(OFFSET(金銭出納簿!K$8,$A75,)="","",OFFSET(金銭出納簿!K$8,$A75,))</f>
        <v/>
      </c>
      <c r="J75" t="str">
        <f ca="1">IF(OFFSET(金銭出納簿!L$8,$A75,)="","",OFFSET(金銭出納簿!L$8,$A75,))</f>
        <v/>
      </c>
      <c r="K75" t="str">
        <f ca="1">IF(OFFSET(金銭出納簿!M$8,$A75,)="","",OFFSET(金銭出納簿!M$8,$A75,))</f>
        <v/>
      </c>
    </row>
    <row r="76" spans="1:11" x14ac:dyDescent="0.15">
      <c r="A76">
        <v>75</v>
      </c>
      <c r="B76" s="1001" t="str">
        <f ca="1">IF(OFFSET(金銭出納簿!$B$8,$A76,)="","",OFFSET(金銭出納簿!$B$8,$A76,))</f>
        <v/>
      </c>
      <c r="C76" t="str">
        <f ca="1">IF(OFFSET(金銭出納簿!C$8,$A76,)="","",OFFSET(金銭出納簿!C$8,$A76,))</f>
        <v/>
      </c>
      <c r="D76" t="str">
        <f ca="1">IF(OFFSET(金銭出納簿!D$8,$A76,)="","",OFFSET(金銭出納簿!D$8,$A76,))</f>
        <v/>
      </c>
      <c r="E76" t="str">
        <f ca="1">IF(OFFSET(金銭出納簿!F$8,$A76,)="","",OFFSET(金銭出納簿!F$8,$A76,))</f>
        <v/>
      </c>
      <c r="F76" t="str">
        <f ca="1">IF(OFFSET(金銭出納簿!G$8,$A76,)="","",OFFSET(金銭出納簿!G$8,$A76,))</f>
        <v/>
      </c>
      <c r="G76" t="str">
        <f ca="1">IF(OFFSET(金銭出納簿!H$8,$A76,)="","",OFFSET(金銭出納簿!H$8,$A76,))</f>
        <v/>
      </c>
      <c r="H76" t="str">
        <f ca="1">IF(OFFSET(金銭出納簿!J$8,$A76,)="","",OFFSET(金銭出納簿!J$8,$A76,))</f>
        <v/>
      </c>
      <c r="I76" t="str">
        <f ca="1">IF(OFFSET(金銭出納簿!K$8,$A76,)="","",OFFSET(金銭出納簿!K$8,$A76,))</f>
        <v/>
      </c>
      <c r="J76" t="str">
        <f ca="1">IF(OFFSET(金銭出納簿!L$8,$A76,)="","",OFFSET(金銭出納簿!L$8,$A76,))</f>
        <v/>
      </c>
      <c r="K76" t="str">
        <f ca="1">IF(OFFSET(金銭出納簿!M$8,$A76,)="","",OFFSET(金銭出納簿!M$8,$A76,))</f>
        <v/>
      </c>
    </row>
    <row r="77" spans="1:11" x14ac:dyDescent="0.15">
      <c r="A77">
        <v>76</v>
      </c>
      <c r="B77" s="1001" t="str">
        <f ca="1">IF(OFFSET(金銭出納簿!$B$8,$A77,)="","",OFFSET(金銭出納簿!$B$8,$A77,))</f>
        <v/>
      </c>
      <c r="C77" t="str">
        <f ca="1">IF(OFFSET(金銭出納簿!C$8,$A77,)="","",OFFSET(金銭出納簿!C$8,$A77,))</f>
        <v/>
      </c>
      <c r="D77" t="str">
        <f ca="1">IF(OFFSET(金銭出納簿!D$8,$A77,)="","",OFFSET(金銭出納簿!D$8,$A77,))</f>
        <v/>
      </c>
      <c r="E77" t="str">
        <f ca="1">IF(OFFSET(金銭出納簿!F$8,$A77,)="","",OFFSET(金銭出納簿!F$8,$A77,))</f>
        <v/>
      </c>
      <c r="F77" t="str">
        <f ca="1">IF(OFFSET(金銭出納簿!G$8,$A77,)="","",OFFSET(金銭出納簿!G$8,$A77,))</f>
        <v/>
      </c>
      <c r="G77" t="str">
        <f ca="1">IF(OFFSET(金銭出納簿!H$8,$A77,)="","",OFFSET(金銭出納簿!H$8,$A77,))</f>
        <v/>
      </c>
      <c r="H77" t="str">
        <f ca="1">IF(OFFSET(金銭出納簿!J$8,$A77,)="","",OFFSET(金銭出納簿!J$8,$A77,))</f>
        <v/>
      </c>
      <c r="I77" t="str">
        <f ca="1">IF(OFFSET(金銭出納簿!K$8,$A77,)="","",OFFSET(金銭出納簿!K$8,$A77,))</f>
        <v/>
      </c>
      <c r="J77" t="str">
        <f ca="1">IF(OFFSET(金銭出納簿!L$8,$A77,)="","",OFFSET(金銭出納簿!L$8,$A77,))</f>
        <v/>
      </c>
      <c r="K77" t="str">
        <f ca="1">IF(OFFSET(金銭出納簿!M$8,$A77,)="","",OFFSET(金銭出納簿!M$8,$A77,))</f>
        <v/>
      </c>
    </row>
    <row r="78" spans="1:11" x14ac:dyDescent="0.15">
      <c r="A78">
        <v>77</v>
      </c>
      <c r="B78" s="1001" t="str">
        <f ca="1">IF(OFFSET(金銭出納簿!$B$8,$A78,)="","",OFFSET(金銭出納簿!$B$8,$A78,))</f>
        <v/>
      </c>
      <c r="C78" t="str">
        <f ca="1">IF(OFFSET(金銭出納簿!C$8,$A78,)="","",OFFSET(金銭出納簿!C$8,$A78,))</f>
        <v/>
      </c>
      <c r="D78" t="str">
        <f ca="1">IF(OFFSET(金銭出納簿!D$8,$A78,)="","",OFFSET(金銭出納簿!D$8,$A78,))</f>
        <v/>
      </c>
      <c r="E78" t="str">
        <f ca="1">IF(OFFSET(金銭出納簿!F$8,$A78,)="","",OFFSET(金銭出納簿!F$8,$A78,))</f>
        <v/>
      </c>
      <c r="F78" t="str">
        <f ca="1">IF(OFFSET(金銭出納簿!G$8,$A78,)="","",OFFSET(金銭出納簿!G$8,$A78,))</f>
        <v/>
      </c>
      <c r="G78" t="str">
        <f ca="1">IF(OFFSET(金銭出納簿!H$8,$A78,)="","",OFFSET(金銭出納簿!H$8,$A78,))</f>
        <v/>
      </c>
      <c r="H78" t="str">
        <f ca="1">IF(OFFSET(金銭出納簿!J$8,$A78,)="","",OFFSET(金銭出納簿!J$8,$A78,))</f>
        <v/>
      </c>
      <c r="I78" t="str">
        <f ca="1">IF(OFFSET(金銭出納簿!K$8,$A78,)="","",OFFSET(金銭出納簿!K$8,$A78,))</f>
        <v/>
      </c>
      <c r="J78" t="str">
        <f ca="1">IF(OFFSET(金銭出納簿!L$8,$A78,)="","",OFFSET(金銭出納簿!L$8,$A78,))</f>
        <v/>
      </c>
      <c r="K78" t="str">
        <f ca="1">IF(OFFSET(金銭出納簿!M$8,$A78,)="","",OFFSET(金銭出納簿!M$8,$A78,))</f>
        <v/>
      </c>
    </row>
    <row r="79" spans="1:11" x14ac:dyDescent="0.15">
      <c r="A79">
        <v>78</v>
      </c>
      <c r="B79" s="1001" t="str">
        <f ca="1">IF(OFFSET(金銭出納簿!$B$8,$A79,)="","",OFFSET(金銭出納簿!$B$8,$A79,))</f>
        <v/>
      </c>
      <c r="C79" t="str">
        <f ca="1">IF(OFFSET(金銭出納簿!C$8,$A79,)="","",OFFSET(金銭出納簿!C$8,$A79,))</f>
        <v/>
      </c>
      <c r="D79" t="str">
        <f ca="1">IF(OFFSET(金銭出納簿!D$8,$A79,)="","",OFFSET(金銭出納簿!D$8,$A79,))</f>
        <v/>
      </c>
      <c r="E79" t="str">
        <f ca="1">IF(OFFSET(金銭出納簿!F$8,$A79,)="","",OFFSET(金銭出納簿!F$8,$A79,))</f>
        <v/>
      </c>
      <c r="F79" t="str">
        <f ca="1">IF(OFFSET(金銭出納簿!G$8,$A79,)="","",OFFSET(金銭出納簿!G$8,$A79,))</f>
        <v/>
      </c>
      <c r="G79" t="str">
        <f ca="1">IF(OFFSET(金銭出納簿!H$8,$A79,)="","",OFFSET(金銭出納簿!H$8,$A79,))</f>
        <v/>
      </c>
      <c r="H79" t="str">
        <f ca="1">IF(OFFSET(金銭出納簿!J$8,$A79,)="","",OFFSET(金銭出納簿!J$8,$A79,))</f>
        <v/>
      </c>
      <c r="I79" t="str">
        <f ca="1">IF(OFFSET(金銭出納簿!K$8,$A79,)="","",OFFSET(金銭出納簿!K$8,$A79,))</f>
        <v/>
      </c>
      <c r="J79" t="str">
        <f ca="1">IF(OFFSET(金銭出納簿!L$8,$A79,)="","",OFFSET(金銭出納簿!L$8,$A79,))</f>
        <v/>
      </c>
      <c r="K79" t="str">
        <f ca="1">IF(OFFSET(金銭出納簿!M$8,$A79,)="","",OFFSET(金銭出納簿!M$8,$A79,))</f>
        <v/>
      </c>
    </row>
    <row r="80" spans="1:11" x14ac:dyDescent="0.15">
      <c r="A80">
        <v>79</v>
      </c>
      <c r="B80" s="1001" t="str">
        <f ca="1">IF(OFFSET(金銭出納簿!$B$8,$A80,)="","",OFFSET(金銭出納簿!$B$8,$A80,))</f>
        <v/>
      </c>
      <c r="C80" t="str">
        <f ca="1">IF(OFFSET(金銭出納簿!C$8,$A80,)="","",OFFSET(金銭出納簿!C$8,$A80,))</f>
        <v/>
      </c>
      <c r="D80" t="str">
        <f ca="1">IF(OFFSET(金銭出納簿!D$8,$A80,)="","",OFFSET(金銭出納簿!D$8,$A80,))</f>
        <v/>
      </c>
      <c r="E80" t="str">
        <f ca="1">IF(OFFSET(金銭出納簿!F$8,$A80,)="","",OFFSET(金銭出納簿!F$8,$A80,))</f>
        <v/>
      </c>
      <c r="F80" t="str">
        <f ca="1">IF(OFFSET(金銭出納簿!G$8,$A80,)="","",OFFSET(金銭出納簿!G$8,$A80,))</f>
        <v/>
      </c>
      <c r="G80" t="str">
        <f ca="1">IF(OFFSET(金銭出納簿!H$8,$A80,)="","",OFFSET(金銭出納簿!H$8,$A80,))</f>
        <v/>
      </c>
      <c r="H80" t="str">
        <f ca="1">IF(OFFSET(金銭出納簿!J$8,$A80,)="","",OFFSET(金銭出納簿!J$8,$A80,))</f>
        <v/>
      </c>
      <c r="I80" t="str">
        <f ca="1">IF(OFFSET(金銭出納簿!K$8,$A80,)="","",OFFSET(金銭出納簿!K$8,$A80,))</f>
        <v/>
      </c>
      <c r="J80" t="str">
        <f ca="1">IF(OFFSET(金銭出納簿!L$8,$A80,)="","",OFFSET(金銭出納簿!L$8,$A80,))</f>
        <v/>
      </c>
      <c r="K80" t="str">
        <f ca="1">IF(OFFSET(金銭出納簿!M$8,$A80,)="","",OFFSET(金銭出納簿!M$8,$A80,))</f>
        <v/>
      </c>
    </row>
    <row r="81" spans="1:11" x14ac:dyDescent="0.15">
      <c r="A81">
        <v>80</v>
      </c>
      <c r="B81" s="1001" t="str">
        <f ca="1">IF(OFFSET(金銭出納簿!$B$8,$A81,)="","",OFFSET(金銭出納簿!$B$8,$A81,))</f>
        <v/>
      </c>
      <c r="C81" t="str">
        <f ca="1">IF(OFFSET(金銭出納簿!C$8,$A81,)="","",OFFSET(金銭出納簿!C$8,$A81,))</f>
        <v/>
      </c>
      <c r="D81" t="str">
        <f ca="1">IF(OFFSET(金銭出納簿!D$8,$A81,)="","",OFFSET(金銭出納簿!D$8,$A81,))</f>
        <v/>
      </c>
      <c r="E81" t="str">
        <f ca="1">IF(OFFSET(金銭出納簿!F$8,$A81,)="","",OFFSET(金銭出納簿!F$8,$A81,))</f>
        <v/>
      </c>
      <c r="F81" t="str">
        <f ca="1">IF(OFFSET(金銭出納簿!G$8,$A81,)="","",OFFSET(金銭出納簿!G$8,$A81,))</f>
        <v/>
      </c>
      <c r="G81" t="str">
        <f ca="1">IF(OFFSET(金銭出納簿!H$8,$A81,)="","",OFFSET(金銭出納簿!H$8,$A81,))</f>
        <v/>
      </c>
      <c r="H81" t="str">
        <f ca="1">IF(OFFSET(金銭出納簿!J$8,$A81,)="","",OFFSET(金銭出納簿!J$8,$A81,))</f>
        <v/>
      </c>
      <c r="I81" t="str">
        <f ca="1">IF(OFFSET(金銭出納簿!K$8,$A81,)="","",OFFSET(金銭出納簿!K$8,$A81,))</f>
        <v/>
      </c>
      <c r="J81" t="str">
        <f ca="1">IF(OFFSET(金銭出納簿!L$8,$A81,)="","",OFFSET(金銭出納簿!L$8,$A81,))</f>
        <v/>
      </c>
      <c r="K81" t="str">
        <f ca="1">IF(OFFSET(金銭出納簿!M$8,$A81,)="","",OFFSET(金銭出納簿!M$8,$A81,))</f>
        <v/>
      </c>
    </row>
    <row r="82" spans="1:11" x14ac:dyDescent="0.15">
      <c r="A82">
        <v>81</v>
      </c>
      <c r="B82" s="1001" t="str">
        <f ca="1">IF(OFFSET(金銭出納簿!$B$8,$A82,)="","",OFFSET(金銭出納簿!$B$8,$A82,))</f>
        <v/>
      </c>
      <c r="C82" t="str">
        <f ca="1">IF(OFFSET(金銭出納簿!C$8,$A82,)="","",OFFSET(金銭出納簿!C$8,$A82,))</f>
        <v/>
      </c>
      <c r="D82" t="str">
        <f ca="1">IF(OFFSET(金銭出納簿!D$8,$A82,)="","",OFFSET(金銭出納簿!D$8,$A82,))</f>
        <v/>
      </c>
      <c r="E82" t="str">
        <f ca="1">IF(OFFSET(金銭出納簿!F$8,$A82,)="","",OFFSET(金銭出納簿!F$8,$A82,))</f>
        <v/>
      </c>
      <c r="F82" t="str">
        <f ca="1">IF(OFFSET(金銭出納簿!G$8,$A82,)="","",OFFSET(金銭出納簿!G$8,$A82,))</f>
        <v/>
      </c>
      <c r="G82" t="str">
        <f ca="1">IF(OFFSET(金銭出納簿!H$8,$A82,)="","",OFFSET(金銭出納簿!H$8,$A82,))</f>
        <v/>
      </c>
      <c r="H82" t="str">
        <f ca="1">IF(OFFSET(金銭出納簿!J$8,$A82,)="","",OFFSET(金銭出納簿!J$8,$A82,))</f>
        <v/>
      </c>
      <c r="I82" t="str">
        <f ca="1">IF(OFFSET(金銭出納簿!K$8,$A82,)="","",OFFSET(金銭出納簿!K$8,$A82,))</f>
        <v/>
      </c>
      <c r="J82" t="str">
        <f ca="1">IF(OFFSET(金銭出納簿!L$8,$A82,)="","",OFFSET(金銭出納簿!L$8,$A82,))</f>
        <v/>
      </c>
      <c r="K82" t="str">
        <f ca="1">IF(OFFSET(金銭出納簿!M$8,$A82,)="","",OFFSET(金銭出納簿!M$8,$A82,))</f>
        <v/>
      </c>
    </row>
    <row r="83" spans="1:11" x14ac:dyDescent="0.15">
      <c r="A83">
        <v>82</v>
      </c>
      <c r="B83" s="1001" t="str">
        <f ca="1">IF(OFFSET(金銭出納簿!$B$8,$A83,)="","",OFFSET(金銭出納簿!$B$8,$A83,))</f>
        <v/>
      </c>
      <c r="C83" t="str">
        <f ca="1">IF(OFFSET(金銭出納簿!C$8,$A83,)="","",OFFSET(金銭出納簿!C$8,$A83,))</f>
        <v/>
      </c>
      <c r="D83" t="str">
        <f ca="1">IF(OFFSET(金銭出納簿!D$8,$A83,)="","",OFFSET(金銭出納簿!D$8,$A83,))</f>
        <v/>
      </c>
      <c r="E83" t="str">
        <f ca="1">IF(OFFSET(金銭出納簿!F$8,$A83,)="","",OFFSET(金銭出納簿!F$8,$A83,))</f>
        <v/>
      </c>
      <c r="F83" t="str">
        <f ca="1">IF(OFFSET(金銭出納簿!G$8,$A83,)="","",OFFSET(金銭出納簿!G$8,$A83,))</f>
        <v/>
      </c>
      <c r="G83" t="str">
        <f ca="1">IF(OFFSET(金銭出納簿!H$8,$A83,)="","",OFFSET(金銭出納簿!H$8,$A83,))</f>
        <v/>
      </c>
      <c r="H83" t="str">
        <f ca="1">IF(OFFSET(金銭出納簿!J$8,$A83,)="","",OFFSET(金銭出納簿!J$8,$A83,))</f>
        <v/>
      </c>
      <c r="I83" t="str">
        <f ca="1">IF(OFFSET(金銭出納簿!K$8,$A83,)="","",OFFSET(金銭出納簿!K$8,$A83,))</f>
        <v/>
      </c>
      <c r="J83" t="str">
        <f ca="1">IF(OFFSET(金銭出納簿!L$8,$A83,)="","",OFFSET(金銭出納簿!L$8,$A83,))</f>
        <v/>
      </c>
      <c r="K83" t="str">
        <f ca="1">IF(OFFSET(金銭出納簿!M$8,$A83,)="","",OFFSET(金銭出納簿!M$8,$A83,))</f>
        <v/>
      </c>
    </row>
    <row r="84" spans="1:11" x14ac:dyDescent="0.15">
      <c r="A84">
        <v>83</v>
      </c>
      <c r="B84" s="1001" t="str">
        <f ca="1">IF(OFFSET(金銭出納簿!$B$8,$A84,)="","",OFFSET(金銭出納簿!$B$8,$A84,))</f>
        <v/>
      </c>
      <c r="C84" t="str">
        <f ca="1">IF(OFFSET(金銭出納簿!C$8,$A84,)="","",OFFSET(金銭出納簿!C$8,$A84,))</f>
        <v/>
      </c>
      <c r="D84" t="str">
        <f ca="1">IF(OFFSET(金銭出納簿!D$8,$A84,)="","",OFFSET(金銭出納簿!D$8,$A84,))</f>
        <v/>
      </c>
      <c r="E84" t="str">
        <f ca="1">IF(OFFSET(金銭出納簿!F$8,$A84,)="","",OFFSET(金銭出納簿!F$8,$A84,))</f>
        <v/>
      </c>
      <c r="F84" t="str">
        <f ca="1">IF(OFFSET(金銭出納簿!G$8,$A84,)="","",OFFSET(金銭出納簿!G$8,$A84,))</f>
        <v/>
      </c>
      <c r="G84" t="str">
        <f ca="1">IF(OFFSET(金銭出納簿!H$8,$A84,)="","",OFFSET(金銭出納簿!H$8,$A84,))</f>
        <v/>
      </c>
      <c r="H84" t="str">
        <f ca="1">IF(OFFSET(金銭出納簿!J$8,$A84,)="","",OFFSET(金銭出納簿!J$8,$A84,))</f>
        <v/>
      </c>
      <c r="I84" t="str">
        <f ca="1">IF(OFFSET(金銭出納簿!K$8,$A84,)="","",OFFSET(金銭出納簿!K$8,$A84,))</f>
        <v/>
      </c>
      <c r="J84" t="str">
        <f ca="1">IF(OFFSET(金銭出納簿!L$8,$A84,)="","",OFFSET(金銭出納簿!L$8,$A84,))</f>
        <v/>
      </c>
      <c r="K84" t="str">
        <f ca="1">IF(OFFSET(金銭出納簿!M$8,$A84,)="","",OFFSET(金銭出納簿!M$8,$A84,))</f>
        <v/>
      </c>
    </row>
    <row r="85" spans="1:11" x14ac:dyDescent="0.15">
      <c r="A85">
        <v>84</v>
      </c>
      <c r="B85" s="1001" t="str">
        <f ca="1">IF(OFFSET(金銭出納簿!$B$8,$A85,)="","",OFFSET(金銭出納簿!$B$8,$A85,))</f>
        <v/>
      </c>
      <c r="C85" t="str">
        <f ca="1">IF(OFFSET(金銭出納簿!C$8,$A85,)="","",OFFSET(金銭出納簿!C$8,$A85,))</f>
        <v/>
      </c>
      <c r="D85" t="str">
        <f ca="1">IF(OFFSET(金銭出納簿!D$8,$A85,)="","",OFFSET(金銭出納簿!D$8,$A85,))</f>
        <v/>
      </c>
      <c r="E85" t="str">
        <f ca="1">IF(OFFSET(金銭出納簿!F$8,$A85,)="","",OFFSET(金銭出納簿!F$8,$A85,))</f>
        <v/>
      </c>
      <c r="F85" t="str">
        <f ca="1">IF(OFFSET(金銭出納簿!G$8,$A85,)="","",OFFSET(金銭出納簿!G$8,$A85,))</f>
        <v/>
      </c>
      <c r="G85" t="str">
        <f ca="1">IF(OFFSET(金銭出納簿!H$8,$A85,)="","",OFFSET(金銭出納簿!H$8,$A85,))</f>
        <v/>
      </c>
      <c r="H85" t="str">
        <f ca="1">IF(OFFSET(金銭出納簿!J$8,$A85,)="","",OFFSET(金銭出納簿!J$8,$A85,))</f>
        <v/>
      </c>
      <c r="I85" t="str">
        <f ca="1">IF(OFFSET(金銭出納簿!K$8,$A85,)="","",OFFSET(金銭出納簿!K$8,$A85,))</f>
        <v/>
      </c>
      <c r="J85" t="str">
        <f ca="1">IF(OFFSET(金銭出納簿!L$8,$A85,)="","",OFFSET(金銭出納簿!L$8,$A85,))</f>
        <v/>
      </c>
      <c r="K85" t="str">
        <f ca="1">IF(OFFSET(金銭出納簿!M$8,$A85,)="","",OFFSET(金銭出納簿!M$8,$A85,))</f>
        <v/>
      </c>
    </row>
    <row r="86" spans="1:11" x14ac:dyDescent="0.15">
      <c r="A86">
        <v>85</v>
      </c>
      <c r="B86" s="1001" t="str">
        <f ca="1">IF(OFFSET(金銭出納簿!$B$8,$A86,)="","",OFFSET(金銭出納簿!$B$8,$A86,))</f>
        <v/>
      </c>
      <c r="C86" t="str">
        <f ca="1">IF(OFFSET(金銭出納簿!C$8,$A86,)="","",OFFSET(金銭出納簿!C$8,$A86,))</f>
        <v/>
      </c>
      <c r="D86" t="str">
        <f ca="1">IF(OFFSET(金銭出納簿!D$8,$A86,)="","",OFFSET(金銭出納簿!D$8,$A86,))</f>
        <v/>
      </c>
      <c r="E86" t="str">
        <f ca="1">IF(OFFSET(金銭出納簿!F$8,$A86,)="","",OFFSET(金銭出納簿!F$8,$A86,))</f>
        <v/>
      </c>
      <c r="F86" t="str">
        <f ca="1">IF(OFFSET(金銭出納簿!G$8,$A86,)="","",OFFSET(金銭出納簿!G$8,$A86,))</f>
        <v/>
      </c>
      <c r="G86" t="str">
        <f ca="1">IF(OFFSET(金銭出納簿!H$8,$A86,)="","",OFFSET(金銭出納簿!H$8,$A86,))</f>
        <v/>
      </c>
      <c r="H86" t="str">
        <f ca="1">IF(OFFSET(金銭出納簿!J$8,$A86,)="","",OFFSET(金銭出納簿!J$8,$A86,))</f>
        <v/>
      </c>
      <c r="I86" t="str">
        <f ca="1">IF(OFFSET(金銭出納簿!K$8,$A86,)="","",OFFSET(金銭出納簿!K$8,$A86,))</f>
        <v/>
      </c>
      <c r="J86" t="str">
        <f ca="1">IF(OFFSET(金銭出納簿!L$8,$A86,)="","",OFFSET(金銭出納簿!L$8,$A86,))</f>
        <v/>
      </c>
      <c r="K86" t="str">
        <f ca="1">IF(OFFSET(金銭出納簿!M$8,$A86,)="","",OFFSET(金銭出納簿!M$8,$A86,))</f>
        <v/>
      </c>
    </row>
    <row r="87" spans="1:11" x14ac:dyDescent="0.15">
      <c r="A87">
        <v>86</v>
      </c>
      <c r="B87" s="1001" t="str">
        <f ca="1">IF(OFFSET(金銭出納簿!$B$8,$A87,)="","",OFFSET(金銭出納簿!$B$8,$A87,))</f>
        <v/>
      </c>
      <c r="C87" t="str">
        <f ca="1">IF(OFFSET(金銭出納簿!C$8,$A87,)="","",OFFSET(金銭出納簿!C$8,$A87,))</f>
        <v/>
      </c>
      <c r="D87" t="str">
        <f ca="1">IF(OFFSET(金銭出納簿!D$8,$A87,)="","",OFFSET(金銭出納簿!D$8,$A87,))</f>
        <v/>
      </c>
      <c r="E87" t="str">
        <f ca="1">IF(OFFSET(金銭出納簿!F$8,$A87,)="","",OFFSET(金銭出納簿!F$8,$A87,))</f>
        <v/>
      </c>
      <c r="F87" t="str">
        <f ca="1">IF(OFFSET(金銭出納簿!G$8,$A87,)="","",OFFSET(金銭出納簿!G$8,$A87,))</f>
        <v/>
      </c>
      <c r="G87" t="str">
        <f ca="1">IF(OFFSET(金銭出納簿!H$8,$A87,)="","",OFFSET(金銭出納簿!H$8,$A87,))</f>
        <v/>
      </c>
      <c r="H87" t="str">
        <f ca="1">IF(OFFSET(金銭出納簿!J$8,$A87,)="","",OFFSET(金銭出納簿!J$8,$A87,))</f>
        <v/>
      </c>
      <c r="I87" t="str">
        <f ca="1">IF(OFFSET(金銭出納簿!K$8,$A87,)="","",OFFSET(金銭出納簿!K$8,$A87,))</f>
        <v/>
      </c>
      <c r="J87" t="str">
        <f ca="1">IF(OFFSET(金銭出納簿!L$8,$A87,)="","",OFFSET(金銭出納簿!L$8,$A87,))</f>
        <v/>
      </c>
      <c r="K87" t="str">
        <f ca="1">IF(OFFSET(金銭出納簿!M$8,$A87,)="","",OFFSET(金銭出納簿!M$8,$A87,))</f>
        <v/>
      </c>
    </row>
    <row r="88" spans="1:11" x14ac:dyDescent="0.15">
      <c r="A88">
        <v>87</v>
      </c>
      <c r="B88" s="1001" t="str">
        <f ca="1">IF(OFFSET(金銭出納簿!$B$8,$A88,)="","",OFFSET(金銭出納簿!$B$8,$A88,))</f>
        <v/>
      </c>
      <c r="C88" t="str">
        <f ca="1">IF(OFFSET(金銭出納簿!C$8,$A88,)="","",OFFSET(金銭出納簿!C$8,$A88,))</f>
        <v/>
      </c>
      <c r="D88" t="str">
        <f ca="1">IF(OFFSET(金銭出納簿!D$8,$A88,)="","",OFFSET(金銭出納簿!D$8,$A88,))</f>
        <v/>
      </c>
      <c r="E88" t="str">
        <f ca="1">IF(OFFSET(金銭出納簿!F$8,$A88,)="","",OFFSET(金銭出納簿!F$8,$A88,))</f>
        <v/>
      </c>
      <c r="F88" t="str">
        <f ca="1">IF(OFFSET(金銭出納簿!G$8,$A88,)="","",OFFSET(金銭出納簿!G$8,$A88,))</f>
        <v/>
      </c>
      <c r="G88" t="str">
        <f ca="1">IF(OFFSET(金銭出納簿!H$8,$A88,)="","",OFFSET(金銭出納簿!H$8,$A88,))</f>
        <v/>
      </c>
      <c r="H88" t="str">
        <f ca="1">IF(OFFSET(金銭出納簿!J$8,$A88,)="","",OFFSET(金銭出納簿!J$8,$A88,))</f>
        <v/>
      </c>
      <c r="I88" t="str">
        <f ca="1">IF(OFFSET(金銭出納簿!K$8,$A88,)="","",OFFSET(金銭出納簿!K$8,$A88,))</f>
        <v/>
      </c>
      <c r="J88" t="str">
        <f ca="1">IF(OFFSET(金銭出納簿!L$8,$A88,)="","",OFFSET(金銭出納簿!L$8,$A88,))</f>
        <v/>
      </c>
      <c r="K88" t="str">
        <f ca="1">IF(OFFSET(金銭出納簿!M$8,$A88,)="","",OFFSET(金銭出納簿!M$8,$A88,))</f>
        <v/>
      </c>
    </row>
    <row r="89" spans="1:11" x14ac:dyDescent="0.15">
      <c r="A89">
        <v>88</v>
      </c>
      <c r="B89" s="1001" t="str">
        <f ca="1">IF(OFFSET(金銭出納簿!$B$8,$A89,)="","",OFFSET(金銭出納簿!$B$8,$A89,))</f>
        <v/>
      </c>
      <c r="C89" t="str">
        <f ca="1">IF(OFFSET(金銭出納簿!C$8,$A89,)="","",OFFSET(金銭出納簿!C$8,$A89,))</f>
        <v/>
      </c>
      <c r="D89" t="str">
        <f ca="1">IF(OFFSET(金銭出納簿!D$8,$A89,)="","",OFFSET(金銭出納簿!D$8,$A89,))</f>
        <v/>
      </c>
      <c r="E89" t="str">
        <f ca="1">IF(OFFSET(金銭出納簿!F$8,$A89,)="","",OFFSET(金銭出納簿!F$8,$A89,))</f>
        <v/>
      </c>
      <c r="F89" t="str">
        <f ca="1">IF(OFFSET(金銭出納簿!G$8,$A89,)="","",OFFSET(金銭出納簿!G$8,$A89,))</f>
        <v/>
      </c>
      <c r="G89" t="str">
        <f ca="1">IF(OFFSET(金銭出納簿!H$8,$A89,)="","",OFFSET(金銭出納簿!H$8,$A89,))</f>
        <v/>
      </c>
      <c r="H89" t="str">
        <f ca="1">IF(OFFSET(金銭出納簿!J$8,$A89,)="","",OFFSET(金銭出納簿!J$8,$A89,))</f>
        <v/>
      </c>
      <c r="I89" t="str">
        <f ca="1">IF(OFFSET(金銭出納簿!K$8,$A89,)="","",OFFSET(金銭出納簿!K$8,$A89,))</f>
        <v/>
      </c>
      <c r="J89" t="str">
        <f ca="1">IF(OFFSET(金銭出納簿!L$8,$A89,)="","",OFFSET(金銭出納簿!L$8,$A89,))</f>
        <v/>
      </c>
      <c r="K89" t="str">
        <f ca="1">IF(OFFSET(金銭出納簿!M$8,$A89,)="","",OFFSET(金銭出納簿!M$8,$A89,))</f>
        <v/>
      </c>
    </row>
    <row r="90" spans="1:11" x14ac:dyDescent="0.15">
      <c r="A90">
        <v>89</v>
      </c>
      <c r="B90" s="1001" t="str">
        <f ca="1">IF(OFFSET(金銭出納簿!$B$8,$A90,)="","",OFFSET(金銭出納簿!$B$8,$A90,))</f>
        <v/>
      </c>
      <c r="C90" t="str">
        <f ca="1">IF(OFFSET(金銭出納簿!C$8,$A90,)="","",OFFSET(金銭出納簿!C$8,$A90,))</f>
        <v/>
      </c>
      <c r="D90" t="str">
        <f ca="1">IF(OFFSET(金銭出納簿!D$8,$A90,)="","",OFFSET(金銭出納簿!D$8,$A90,))</f>
        <v/>
      </c>
      <c r="E90" t="str">
        <f ca="1">IF(OFFSET(金銭出納簿!F$8,$A90,)="","",OFFSET(金銭出納簿!F$8,$A90,))</f>
        <v/>
      </c>
      <c r="F90" t="str">
        <f ca="1">IF(OFFSET(金銭出納簿!G$8,$A90,)="","",OFFSET(金銭出納簿!G$8,$A90,))</f>
        <v/>
      </c>
      <c r="G90" t="str">
        <f ca="1">IF(OFFSET(金銭出納簿!H$8,$A90,)="","",OFFSET(金銭出納簿!H$8,$A90,))</f>
        <v/>
      </c>
      <c r="H90" t="str">
        <f ca="1">IF(OFFSET(金銭出納簿!J$8,$A90,)="","",OFFSET(金銭出納簿!J$8,$A90,))</f>
        <v/>
      </c>
      <c r="I90" t="str">
        <f ca="1">IF(OFFSET(金銭出納簿!K$8,$A90,)="","",OFFSET(金銭出納簿!K$8,$A90,))</f>
        <v/>
      </c>
      <c r="J90" t="str">
        <f ca="1">IF(OFFSET(金銭出納簿!L$8,$A90,)="","",OFFSET(金銭出納簿!L$8,$A90,))</f>
        <v/>
      </c>
      <c r="K90" t="str">
        <f ca="1">IF(OFFSET(金銭出納簿!M$8,$A90,)="","",OFFSET(金銭出納簿!M$8,$A90,))</f>
        <v/>
      </c>
    </row>
    <row r="91" spans="1:11" x14ac:dyDescent="0.15">
      <c r="A91">
        <v>90</v>
      </c>
      <c r="B91" s="1001" t="str">
        <f ca="1">IF(OFFSET(金銭出納簿!$B$8,$A91,)="","",OFFSET(金銭出納簿!$B$8,$A91,))</f>
        <v/>
      </c>
      <c r="C91" t="str">
        <f ca="1">IF(OFFSET(金銭出納簿!C$8,$A91,)="","",OFFSET(金銭出納簿!C$8,$A91,))</f>
        <v/>
      </c>
      <c r="D91" t="str">
        <f ca="1">IF(OFFSET(金銭出納簿!D$8,$A91,)="","",OFFSET(金銭出納簿!D$8,$A91,))</f>
        <v/>
      </c>
      <c r="E91" t="str">
        <f ca="1">IF(OFFSET(金銭出納簿!F$8,$A91,)="","",OFFSET(金銭出納簿!F$8,$A91,))</f>
        <v/>
      </c>
      <c r="F91" t="str">
        <f ca="1">IF(OFFSET(金銭出納簿!G$8,$A91,)="","",OFFSET(金銭出納簿!G$8,$A91,))</f>
        <v/>
      </c>
      <c r="G91" t="str">
        <f ca="1">IF(OFFSET(金銭出納簿!H$8,$A91,)="","",OFFSET(金銭出納簿!H$8,$A91,))</f>
        <v/>
      </c>
      <c r="H91" t="str">
        <f ca="1">IF(OFFSET(金銭出納簿!J$8,$A91,)="","",OFFSET(金銭出納簿!J$8,$A91,))</f>
        <v/>
      </c>
      <c r="I91" t="str">
        <f ca="1">IF(OFFSET(金銭出納簿!K$8,$A91,)="","",OFFSET(金銭出納簿!K$8,$A91,))</f>
        <v/>
      </c>
      <c r="J91" t="str">
        <f ca="1">IF(OFFSET(金銭出納簿!L$8,$A91,)="","",OFFSET(金銭出納簿!L$8,$A91,))</f>
        <v/>
      </c>
      <c r="K91" t="str">
        <f ca="1">IF(OFFSET(金銭出納簿!M$8,$A91,)="","",OFFSET(金銭出納簿!M$8,$A91,))</f>
        <v/>
      </c>
    </row>
    <row r="92" spans="1:11" x14ac:dyDescent="0.15">
      <c r="A92">
        <v>91</v>
      </c>
      <c r="B92" s="1001" t="str">
        <f ca="1">IF(OFFSET(金銭出納簿!$B$8,$A92,)="","",OFFSET(金銭出納簿!$B$8,$A92,))</f>
        <v/>
      </c>
      <c r="C92" t="str">
        <f ca="1">IF(OFFSET(金銭出納簿!C$8,$A92,)="","",OFFSET(金銭出納簿!C$8,$A92,))</f>
        <v/>
      </c>
      <c r="D92" t="str">
        <f ca="1">IF(OFFSET(金銭出納簿!D$8,$A92,)="","",OFFSET(金銭出納簿!D$8,$A92,))</f>
        <v/>
      </c>
      <c r="E92" t="str">
        <f ca="1">IF(OFFSET(金銭出納簿!F$8,$A92,)="","",OFFSET(金銭出納簿!F$8,$A92,))</f>
        <v/>
      </c>
      <c r="F92" t="str">
        <f ca="1">IF(OFFSET(金銭出納簿!G$8,$A92,)="","",OFFSET(金銭出納簿!G$8,$A92,))</f>
        <v/>
      </c>
      <c r="G92" t="str">
        <f ca="1">IF(OFFSET(金銭出納簿!H$8,$A92,)="","",OFFSET(金銭出納簿!H$8,$A92,))</f>
        <v/>
      </c>
      <c r="H92" t="str">
        <f ca="1">IF(OFFSET(金銭出納簿!J$8,$A92,)="","",OFFSET(金銭出納簿!J$8,$A92,))</f>
        <v/>
      </c>
      <c r="I92" t="str">
        <f ca="1">IF(OFFSET(金銭出納簿!K$8,$A92,)="","",OFFSET(金銭出納簿!K$8,$A92,))</f>
        <v/>
      </c>
      <c r="J92" t="str">
        <f ca="1">IF(OFFSET(金銭出納簿!L$8,$A92,)="","",OFFSET(金銭出納簿!L$8,$A92,))</f>
        <v/>
      </c>
      <c r="K92" t="str">
        <f ca="1">IF(OFFSET(金銭出納簿!M$8,$A92,)="","",OFFSET(金銭出納簿!M$8,$A92,))</f>
        <v/>
      </c>
    </row>
    <row r="93" spans="1:11" x14ac:dyDescent="0.15">
      <c r="A93">
        <v>92</v>
      </c>
      <c r="B93" s="1001" t="str">
        <f ca="1">IF(OFFSET(金銭出納簿!$B$8,$A93,)="","",OFFSET(金銭出納簿!$B$8,$A93,))</f>
        <v/>
      </c>
      <c r="C93" t="str">
        <f ca="1">IF(OFFSET(金銭出納簿!C$8,$A93,)="","",OFFSET(金銭出納簿!C$8,$A93,))</f>
        <v/>
      </c>
      <c r="D93" t="str">
        <f ca="1">IF(OFFSET(金銭出納簿!D$8,$A93,)="","",OFFSET(金銭出納簿!D$8,$A93,))</f>
        <v/>
      </c>
      <c r="E93" t="str">
        <f ca="1">IF(OFFSET(金銭出納簿!F$8,$A93,)="","",OFFSET(金銭出納簿!F$8,$A93,))</f>
        <v/>
      </c>
      <c r="F93" t="str">
        <f ca="1">IF(OFFSET(金銭出納簿!G$8,$A93,)="","",OFFSET(金銭出納簿!G$8,$A93,))</f>
        <v/>
      </c>
      <c r="G93" t="str">
        <f ca="1">IF(OFFSET(金銭出納簿!H$8,$A93,)="","",OFFSET(金銭出納簿!H$8,$A93,))</f>
        <v/>
      </c>
      <c r="H93" t="str">
        <f ca="1">IF(OFFSET(金銭出納簿!J$8,$A93,)="","",OFFSET(金銭出納簿!J$8,$A93,))</f>
        <v/>
      </c>
      <c r="I93" t="str">
        <f ca="1">IF(OFFSET(金銭出納簿!K$8,$A93,)="","",OFFSET(金銭出納簿!K$8,$A93,))</f>
        <v/>
      </c>
      <c r="J93" t="str">
        <f ca="1">IF(OFFSET(金銭出納簿!L$8,$A93,)="","",OFFSET(金銭出納簿!L$8,$A93,))</f>
        <v/>
      </c>
      <c r="K93" t="str">
        <f ca="1">IF(OFFSET(金銭出納簿!M$8,$A93,)="","",OFFSET(金銭出納簿!M$8,$A93,))</f>
        <v/>
      </c>
    </row>
    <row r="94" spans="1:11" x14ac:dyDescent="0.15">
      <c r="A94">
        <v>93</v>
      </c>
      <c r="B94" s="1001" t="str">
        <f ca="1">IF(OFFSET(金銭出納簿!$B$8,$A94,)="","",OFFSET(金銭出納簿!$B$8,$A94,))</f>
        <v/>
      </c>
      <c r="C94" t="str">
        <f ca="1">IF(OFFSET(金銭出納簿!C$8,$A94,)="","",OFFSET(金銭出納簿!C$8,$A94,))</f>
        <v/>
      </c>
      <c r="D94" t="str">
        <f ca="1">IF(OFFSET(金銭出納簿!D$8,$A94,)="","",OFFSET(金銭出納簿!D$8,$A94,))</f>
        <v/>
      </c>
      <c r="E94" t="str">
        <f ca="1">IF(OFFSET(金銭出納簿!F$8,$A94,)="","",OFFSET(金銭出納簿!F$8,$A94,))</f>
        <v/>
      </c>
      <c r="F94" t="str">
        <f ca="1">IF(OFFSET(金銭出納簿!G$8,$A94,)="","",OFFSET(金銭出納簿!G$8,$A94,))</f>
        <v/>
      </c>
      <c r="G94" t="str">
        <f ca="1">IF(OFFSET(金銭出納簿!H$8,$A94,)="","",OFFSET(金銭出納簿!H$8,$A94,))</f>
        <v/>
      </c>
      <c r="H94" t="str">
        <f ca="1">IF(OFFSET(金銭出納簿!J$8,$A94,)="","",OFFSET(金銭出納簿!J$8,$A94,))</f>
        <v/>
      </c>
      <c r="I94" t="str">
        <f ca="1">IF(OFFSET(金銭出納簿!K$8,$A94,)="","",OFFSET(金銭出納簿!K$8,$A94,))</f>
        <v/>
      </c>
      <c r="J94" t="str">
        <f ca="1">IF(OFFSET(金銭出納簿!L$8,$A94,)="","",OFFSET(金銭出納簿!L$8,$A94,))</f>
        <v/>
      </c>
      <c r="K94" t="str">
        <f ca="1">IF(OFFSET(金銭出納簿!M$8,$A94,)="","",OFFSET(金銭出納簿!M$8,$A94,))</f>
        <v/>
      </c>
    </row>
    <row r="95" spans="1:11" x14ac:dyDescent="0.15">
      <c r="A95">
        <v>94</v>
      </c>
      <c r="B95" s="1001" t="str">
        <f ca="1">IF(OFFSET(金銭出納簿!$B$8,$A95,)="","",OFFSET(金銭出納簿!$B$8,$A95,))</f>
        <v/>
      </c>
      <c r="C95" t="str">
        <f ca="1">IF(OFFSET(金銭出納簿!C$8,$A95,)="","",OFFSET(金銭出納簿!C$8,$A95,))</f>
        <v/>
      </c>
      <c r="D95" t="str">
        <f ca="1">IF(OFFSET(金銭出納簿!D$8,$A95,)="","",OFFSET(金銭出納簿!D$8,$A95,))</f>
        <v/>
      </c>
      <c r="E95" t="str">
        <f ca="1">IF(OFFSET(金銭出納簿!F$8,$A95,)="","",OFFSET(金銭出納簿!F$8,$A95,))</f>
        <v/>
      </c>
      <c r="F95" t="str">
        <f ca="1">IF(OFFSET(金銭出納簿!G$8,$A95,)="","",OFFSET(金銭出納簿!G$8,$A95,))</f>
        <v/>
      </c>
      <c r="G95" t="str">
        <f ca="1">IF(OFFSET(金銭出納簿!H$8,$A95,)="","",OFFSET(金銭出納簿!H$8,$A95,))</f>
        <v/>
      </c>
      <c r="H95" t="str">
        <f ca="1">IF(OFFSET(金銭出納簿!J$8,$A95,)="","",OFFSET(金銭出納簿!J$8,$A95,))</f>
        <v/>
      </c>
      <c r="I95" t="str">
        <f ca="1">IF(OFFSET(金銭出納簿!K$8,$A95,)="","",OFFSET(金銭出納簿!K$8,$A95,))</f>
        <v/>
      </c>
      <c r="J95" t="str">
        <f ca="1">IF(OFFSET(金銭出納簿!L$8,$A95,)="","",OFFSET(金銭出納簿!L$8,$A95,))</f>
        <v/>
      </c>
      <c r="K95" t="str">
        <f ca="1">IF(OFFSET(金銭出納簿!M$8,$A95,)="","",OFFSET(金銭出納簿!M$8,$A95,))</f>
        <v/>
      </c>
    </row>
    <row r="96" spans="1:11" x14ac:dyDescent="0.15">
      <c r="A96">
        <v>95</v>
      </c>
      <c r="B96" s="1001" t="str">
        <f ca="1">IF(OFFSET(金銭出納簿!$B$8,$A96,)="","",OFFSET(金銭出納簿!$B$8,$A96,))</f>
        <v/>
      </c>
      <c r="C96" t="str">
        <f ca="1">IF(OFFSET(金銭出納簿!C$8,$A96,)="","",OFFSET(金銭出納簿!C$8,$A96,))</f>
        <v/>
      </c>
      <c r="D96" t="str">
        <f ca="1">IF(OFFSET(金銭出納簿!D$8,$A96,)="","",OFFSET(金銭出納簿!D$8,$A96,))</f>
        <v/>
      </c>
      <c r="E96" t="str">
        <f ca="1">IF(OFFSET(金銭出納簿!F$8,$A96,)="","",OFFSET(金銭出納簿!F$8,$A96,))</f>
        <v/>
      </c>
      <c r="F96" t="str">
        <f ca="1">IF(OFFSET(金銭出納簿!G$8,$A96,)="","",OFFSET(金銭出納簿!G$8,$A96,))</f>
        <v/>
      </c>
      <c r="G96" t="str">
        <f ca="1">IF(OFFSET(金銭出納簿!H$8,$A96,)="","",OFFSET(金銭出納簿!H$8,$A96,))</f>
        <v/>
      </c>
      <c r="H96" t="str">
        <f ca="1">IF(OFFSET(金銭出納簿!J$8,$A96,)="","",OFFSET(金銭出納簿!J$8,$A96,))</f>
        <v/>
      </c>
      <c r="I96" t="str">
        <f ca="1">IF(OFFSET(金銭出納簿!K$8,$A96,)="","",OFFSET(金銭出納簿!K$8,$A96,))</f>
        <v/>
      </c>
      <c r="J96" t="str">
        <f ca="1">IF(OFFSET(金銭出納簿!L$8,$A96,)="","",OFFSET(金銭出納簿!L$8,$A96,))</f>
        <v/>
      </c>
      <c r="K96" t="str">
        <f ca="1">IF(OFFSET(金銭出納簿!M$8,$A96,)="","",OFFSET(金銭出納簿!M$8,$A96,))</f>
        <v/>
      </c>
    </row>
    <row r="97" spans="1:11" x14ac:dyDescent="0.15">
      <c r="A97">
        <v>96</v>
      </c>
      <c r="B97" s="1001" t="str">
        <f ca="1">IF(OFFSET(金銭出納簿!$B$8,$A97,)="","",OFFSET(金銭出納簿!$B$8,$A97,))</f>
        <v/>
      </c>
      <c r="C97" t="str">
        <f ca="1">IF(OFFSET(金銭出納簿!C$8,$A97,)="","",OFFSET(金銭出納簿!C$8,$A97,))</f>
        <v/>
      </c>
      <c r="D97" t="str">
        <f ca="1">IF(OFFSET(金銭出納簿!D$8,$A97,)="","",OFFSET(金銭出納簿!D$8,$A97,))</f>
        <v/>
      </c>
      <c r="E97" t="str">
        <f ca="1">IF(OFFSET(金銭出納簿!F$8,$A97,)="","",OFFSET(金銭出納簿!F$8,$A97,))</f>
        <v/>
      </c>
      <c r="F97" t="str">
        <f ca="1">IF(OFFSET(金銭出納簿!G$8,$A97,)="","",OFFSET(金銭出納簿!G$8,$A97,))</f>
        <v/>
      </c>
      <c r="G97" t="str">
        <f ca="1">IF(OFFSET(金銭出納簿!H$8,$A97,)="","",OFFSET(金銭出納簿!H$8,$A97,))</f>
        <v/>
      </c>
      <c r="H97" t="str">
        <f ca="1">IF(OFFSET(金銭出納簿!J$8,$A97,)="","",OFFSET(金銭出納簿!J$8,$A97,))</f>
        <v/>
      </c>
      <c r="I97" t="str">
        <f ca="1">IF(OFFSET(金銭出納簿!K$8,$A97,)="","",OFFSET(金銭出納簿!K$8,$A97,))</f>
        <v/>
      </c>
      <c r="J97" t="str">
        <f ca="1">IF(OFFSET(金銭出納簿!L$8,$A97,)="","",OFFSET(金銭出納簿!L$8,$A97,))</f>
        <v/>
      </c>
      <c r="K97" t="str">
        <f ca="1">IF(OFFSET(金銭出納簿!M$8,$A97,)="","",OFFSET(金銭出納簿!M$8,$A97,))</f>
        <v/>
      </c>
    </row>
    <row r="98" spans="1:11" x14ac:dyDescent="0.15">
      <c r="A98">
        <v>97</v>
      </c>
      <c r="B98" s="1001" t="str">
        <f ca="1">IF(OFFSET(金銭出納簿!$B$8,$A98,)="","",OFFSET(金銭出納簿!$B$8,$A98,))</f>
        <v/>
      </c>
      <c r="C98" t="str">
        <f ca="1">IF(OFFSET(金銭出納簿!C$8,$A98,)="","",OFFSET(金銭出納簿!C$8,$A98,))</f>
        <v/>
      </c>
      <c r="D98" t="str">
        <f ca="1">IF(OFFSET(金銭出納簿!D$8,$A98,)="","",OFFSET(金銭出納簿!D$8,$A98,))</f>
        <v/>
      </c>
      <c r="E98" t="str">
        <f ca="1">IF(OFFSET(金銭出納簿!F$8,$A98,)="","",OFFSET(金銭出納簿!F$8,$A98,))</f>
        <v/>
      </c>
      <c r="F98" t="str">
        <f ca="1">IF(OFFSET(金銭出納簿!G$8,$A98,)="","",OFFSET(金銭出納簿!G$8,$A98,))</f>
        <v/>
      </c>
      <c r="G98" t="str">
        <f ca="1">IF(OFFSET(金銭出納簿!H$8,$A98,)="","",OFFSET(金銭出納簿!H$8,$A98,))</f>
        <v/>
      </c>
      <c r="H98" t="str">
        <f ca="1">IF(OFFSET(金銭出納簿!J$8,$A98,)="","",OFFSET(金銭出納簿!J$8,$A98,))</f>
        <v/>
      </c>
      <c r="I98" t="str">
        <f ca="1">IF(OFFSET(金銭出納簿!K$8,$A98,)="","",OFFSET(金銭出納簿!K$8,$A98,))</f>
        <v/>
      </c>
      <c r="J98" t="str">
        <f ca="1">IF(OFFSET(金銭出納簿!L$8,$A98,)="","",OFFSET(金銭出納簿!L$8,$A98,))</f>
        <v/>
      </c>
      <c r="K98" t="str">
        <f ca="1">IF(OFFSET(金銭出納簿!M$8,$A98,)="","",OFFSET(金銭出納簿!M$8,$A98,))</f>
        <v/>
      </c>
    </row>
    <row r="99" spans="1:11" x14ac:dyDescent="0.15">
      <c r="A99">
        <v>98</v>
      </c>
      <c r="B99" s="1001" t="str">
        <f ca="1">IF(OFFSET(金銭出納簿!$B$8,$A99,)="","",OFFSET(金銭出納簿!$B$8,$A99,))</f>
        <v/>
      </c>
      <c r="C99" t="str">
        <f ca="1">IF(OFFSET(金銭出納簿!C$8,$A99,)="","",OFFSET(金銭出納簿!C$8,$A99,))</f>
        <v/>
      </c>
      <c r="D99" t="str">
        <f ca="1">IF(OFFSET(金銭出納簿!D$8,$A99,)="","",OFFSET(金銭出納簿!D$8,$A99,))</f>
        <v/>
      </c>
      <c r="E99" t="str">
        <f ca="1">IF(OFFSET(金銭出納簿!F$8,$A99,)="","",OFFSET(金銭出納簿!F$8,$A99,))</f>
        <v/>
      </c>
      <c r="F99" t="str">
        <f ca="1">IF(OFFSET(金銭出納簿!G$8,$A99,)="","",OFFSET(金銭出納簿!G$8,$A99,))</f>
        <v/>
      </c>
      <c r="G99" t="str">
        <f ca="1">IF(OFFSET(金銭出納簿!H$8,$A99,)="","",OFFSET(金銭出納簿!H$8,$A99,))</f>
        <v/>
      </c>
      <c r="H99" t="str">
        <f ca="1">IF(OFFSET(金銭出納簿!J$8,$A99,)="","",OFFSET(金銭出納簿!J$8,$A99,))</f>
        <v/>
      </c>
      <c r="I99" t="str">
        <f ca="1">IF(OFFSET(金銭出納簿!K$8,$A99,)="","",OFFSET(金銭出納簿!K$8,$A99,))</f>
        <v/>
      </c>
      <c r="J99" t="str">
        <f ca="1">IF(OFFSET(金銭出納簿!L$8,$A99,)="","",OFFSET(金銭出納簿!L$8,$A99,))</f>
        <v/>
      </c>
      <c r="K99" t="str">
        <f ca="1">IF(OFFSET(金銭出納簿!M$8,$A99,)="","",OFFSET(金銭出納簿!M$8,$A99,))</f>
        <v/>
      </c>
    </row>
    <row r="100" spans="1:11" x14ac:dyDescent="0.15">
      <c r="A100">
        <v>99</v>
      </c>
      <c r="B100" s="1001" t="str">
        <f ca="1">IF(OFFSET(金銭出納簿!$B$8,$A100,)="","",OFFSET(金銭出納簿!$B$8,$A100,))</f>
        <v/>
      </c>
      <c r="C100" t="str">
        <f ca="1">IF(OFFSET(金銭出納簿!C$8,$A100,)="","",OFFSET(金銭出納簿!C$8,$A100,))</f>
        <v/>
      </c>
      <c r="D100" t="str">
        <f ca="1">IF(OFFSET(金銭出納簿!D$8,$A100,)="","",OFFSET(金銭出納簿!D$8,$A100,))</f>
        <v/>
      </c>
      <c r="E100" t="str">
        <f ca="1">IF(OFFSET(金銭出納簿!F$8,$A100,)="","",OFFSET(金銭出納簿!F$8,$A100,))</f>
        <v/>
      </c>
      <c r="F100" t="str">
        <f ca="1">IF(OFFSET(金銭出納簿!G$8,$A100,)="","",OFFSET(金銭出納簿!G$8,$A100,))</f>
        <v/>
      </c>
      <c r="G100" t="str">
        <f ca="1">IF(OFFSET(金銭出納簿!H$8,$A100,)="","",OFFSET(金銭出納簿!H$8,$A100,))</f>
        <v/>
      </c>
      <c r="H100" t="str">
        <f ca="1">IF(OFFSET(金銭出納簿!J$8,$A100,)="","",OFFSET(金銭出納簿!J$8,$A100,))</f>
        <v/>
      </c>
      <c r="I100" t="str">
        <f ca="1">IF(OFFSET(金銭出納簿!K$8,$A100,)="","",OFFSET(金銭出納簿!K$8,$A100,))</f>
        <v/>
      </c>
      <c r="J100" t="str">
        <f ca="1">IF(OFFSET(金銭出納簿!L$8,$A100,)="","",OFFSET(金銭出納簿!L$8,$A100,))</f>
        <v/>
      </c>
      <c r="K100" t="str">
        <f ca="1">IF(OFFSET(金銭出納簿!M$8,$A100,)="","",OFFSET(金銭出納簿!M$8,$A100,))</f>
        <v/>
      </c>
    </row>
    <row r="101" spans="1:11" x14ac:dyDescent="0.15">
      <c r="A101">
        <v>100</v>
      </c>
      <c r="B101" s="1001" t="str">
        <f ca="1">IF(OFFSET(金銭出納簿!$B$8,$A101,)="","",OFFSET(金銭出納簿!$B$8,$A101,))</f>
        <v/>
      </c>
      <c r="C101" t="str">
        <f ca="1">IF(OFFSET(金銭出納簿!C$8,$A101,)="","",OFFSET(金銭出納簿!C$8,$A101,))</f>
        <v/>
      </c>
      <c r="D101" t="str">
        <f ca="1">IF(OFFSET(金銭出納簿!D$8,$A101,)="","",OFFSET(金銭出納簿!D$8,$A101,))</f>
        <v/>
      </c>
      <c r="E101" t="str">
        <f ca="1">IF(OFFSET(金銭出納簿!F$8,$A101,)="","",OFFSET(金銭出納簿!F$8,$A101,))</f>
        <v/>
      </c>
      <c r="F101" t="str">
        <f ca="1">IF(OFFSET(金銭出納簿!G$8,$A101,)="","",OFFSET(金銭出納簿!G$8,$A101,))</f>
        <v/>
      </c>
      <c r="G101" t="str">
        <f ca="1">IF(OFFSET(金銭出納簿!H$8,$A101,)="","",OFFSET(金銭出納簿!H$8,$A101,))</f>
        <v/>
      </c>
      <c r="H101" t="str">
        <f ca="1">IF(OFFSET(金銭出納簿!J$8,$A101,)="","",OFFSET(金銭出納簿!J$8,$A101,))</f>
        <v/>
      </c>
      <c r="I101" t="str">
        <f ca="1">IF(OFFSET(金銭出納簿!K$8,$A101,)="","",OFFSET(金銭出納簿!K$8,$A101,))</f>
        <v/>
      </c>
      <c r="J101" t="str">
        <f ca="1">IF(OFFSET(金銭出納簿!L$8,$A101,)="","",OFFSET(金銭出納簿!L$8,$A101,))</f>
        <v/>
      </c>
      <c r="K101" t="str">
        <f ca="1">IF(OFFSET(金銭出納簿!M$8,$A101,)="","",OFFSET(金銭出納簿!M$8,$A101,))</f>
        <v/>
      </c>
    </row>
    <row r="102" spans="1:11" x14ac:dyDescent="0.15">
      <c r="A102">
        <v>101</v>
      </c>
      <c r="B102" s="1001" t="str">
        <f ca="1">IF(OFFSET(金銭出納簿!$B$8,$A102,)="","",OFFSET(金銭出納簿!$B$8,$A102,))</f>
        <v/>
      </c>
      <c r="C102" t="str">
        <f ca="1">IF(OFFSET(金銭出納簿!C$8,$A102,)="","",OFFSET(金銭出納簿!C$8,$A102,))</f>
        <v/>
      </c>
      <c r="D102" t="str">
        <f ca="1">IF(OFFSET(金銭出納簿!D$8,$A102,)="","",OFFSET(金銭出納簿!D$8,$A102,))</f>
        <v/>
      </c>
      <c r="E102" t="str">
        <f ca="1">IF(OFFSET(金銭出納簿!F$8,$A102,)="","",OFFSET(金銭出納簿!F$8,$A102,))</f>
        <v/>
      </c>
      <c r="F102" t="str">
        <f ca="1">IF(OFFSET(金銭出納簿!G$8,$A102,)="","",OFFSET(金銭出納簿!G$8,$A102,))</f>
        <v/>
      </c>
      <c r="G102" t="str">
        <f ca="1">IF(OFFSET(金銭出納簿!H$8,$A102,)="","",OFFSET(金銭出納簿!H$8,$A102,))</f>
        <v/>
      </c>
      <c r="H102" t="str">
        <f ca="1">IF(OFFSET(金銭出納簿!J$8,$A102,)="","",OFFSET(金銭出納簿!J$8,$A102,))</f>
        <v/>
      </c>
      <c r="I102" t="str">
        <f ca="1">IF(OFFSET(金銭出納簿!K$8,$A102,)="","",OFFSET(金銭出納簿!K$8,$A102,))</f>
        <v/>
      </c>
      <c r="J102" t="str">
        <f ca="1">IF(OFFSET(金銭出納簿!L$8,$A102,)="","",OFFSET(金銭出納簿!L$8,$A102,))</f>
        <v/>
      </c>
      <c r="K102" t="str">
        <f ca="1">IF(OFFSET(金銭出納簿!M$8,$A102,)="","",OFFSET(金銭出納簿!M$8,$A102,))</f>
        <v/>
      </c>
    </row>
    <row r="103" spans="1:11" x14ac:dyDescent="0.15">
      <c r="A103">
        <v>102</v>
      </c>
      <c r="B103" s="1001" t="str">
        <f ca="1">IF(OFFSET(金銭出納簿!$B$8,$A103,)="","",OFFSET(金銭出納簿!$B$8,$A103,))</f>
        <v/>
      </c>
      <c r="C103" t="str">
        <f ca="1">IF(OFFSET(金銭出納簿!C$8,$A103,)="","",OFFSET(金銭出納簿!C$8,$A103,))</f>
        <v/>
      </c>
      <c r="D103" t="str">
        <f ca="1">IF(OFFSET(金銭出納簿!D$8,$A103,)="","",OFFSET(金銭出納簿!D$8,$A103,))</f>
        <v/>
      </c>
      <c r="E103" t="str">
        <f ca="1">IF(OFFSET(金銭出納簿!F$8,$A103,)="","",OFFSET(金銭出納簿!F$8,$A103,))</f>
        <v/>
      </c>
      <c r="F103" t="str">
        <f ca="1">IF(OFFSET(金銭出納簿!G$8,$A103,)="","",OFFSET(金銭出納簿!G$8,$A103,))</f>
        <v/>
      </c>
      <c r="G103" t="str">
        <f ca="1">IF(OFFSET(金銭出納簿!H$8,$A103,)="","",OFFSET(金銭出納簿!H$8,$A103,))</f>
        <v/>
      </c>
      <c r="H103" t="str">
        <f ca="1">IF(OFFSET(金銭出納簿!J$8,$A103,)="","",OFFSET(金銭出納簿!J$8,$A103,))</f>
        <v/>
      </c>
      <c r="I103" t="str">
        <f ca="1">IF(OFFSET(金銭出納簿!K$8,$A103,)="","",OFFSET(金銭出納簿!K$8,$A103,))</f>
        <v/>
      </c>
      <c r="J103" t="str">
        <f ca="1">IF(OFFSET(金銭出納簿!L$8,$A103,)="","",OFFSET(金銭出納簿!L$8,$A103,))</f>
        <v/>
      </c>
      <c r="K103" t="str">
        <f ca="1">IF(OFFSET(金銭出納簿!M$8,$A103,)="","",OFFSET(金銭出納簿!M$8,$A103,))</f>
        <v/>
      </c>
    </row>
    <row r="104" spans="1:11" x14ac:dyDescent="0.15">
      <c r="A104">
        <v>103</v>
      </c>
      <c r="B104" s="1001" t="str">
        <f ca="1">IF(OFFSET(金銭出納簿!$B$8,$A104,)="","",OFFSET(金銭出納簿!$B$8,$A104,))</f>
        <v/>
      </c>
      <c r="C104" t="str">
        <f ca="1">IF(OFFSET(金銭出納簿!C$8,$A104,)="","",OFFSET(金銭出納簿!C$8,$A104,))</f>
        <v/>
      </c>
      <c r="D104" t="str">
        <f ca="1">IF(OFFSET(金銭出納簿!D$8,$A104,)="","",OFFSET(金銭出納簿!D$8,$A104,))</f>
        <v/>
      </c>
      <c r="E104" t="str">
        <f ca="1">IF(OFFSET(金銭出納簿!F$8,$A104,)="","",OFFSET(金銭出納簿!F$8,$A104,))</f>
        <v/>
      </c>
      <c r="F104" t="str">
        <f ca="1">IF(OFFSET(金銭出納簿!G$8,$A104,)="","",OFFSET(金銭出納簿!G$8,$A104,))</f>
        <v/>
      </c>
      <c r="G104" t="str">
        <f ca="1">IF(OFFSET(金銭出納簿!H$8,$A104,)="","",OFFSET(金銭出納簿!H$8,$A104,))</f>
        <v/>
      </c>
      <c r="H104" t="str">
        <f ca="1">IF(OFFSET(金銭出納簿!J$8,$A104,)="","",OFFSET(金銭出納簿!J$8,$A104,))</f>
        <v/>
      </c>
      <c r="I104" t="str">
        <f ca="1">IF(OFFSET(金銭出納簿!K$8,$A104,)="","",OFFSET(金銭出納簿!K$8,$A104,))</f>
        <v/>
      </c>
      <c r="J104" t="str">
        <f ca="1">IF(OFFSET(金銭出納簿!L$8,$A104,)="","",OFFSET(金銭出納簿!L$8,$A104,))</f>
        <v/>
      </c>
      <c r="K104" t="str">
        <f ca="1">IF(OFFSET(金銭出納簿!M$8,$A104,)="","",OFFSET(金銭出納簿!M$8,$A104,))</f>
        <v/>
      </c>
    </row>
    <row r="105" spans="1:11" x14ac:dyDescent="0.15">
      <c r="A105">
        <v>104</v>
      </c>
      <c r="B105" s="1001" t="str">
        <f ca="1">IF(OFFSET(金銭出納簿!$B$8,$A105,)="","",OFFSET(金銭出納簿!$B$8,$A105,))</f>
        <v/>
      </c>
      <c r="C105" t="str">
        <f ca="1">IF(OFFSET(金銭出納簿!C$8,$A105,)="","",OFFSET(金銭出納簿!C$8,$A105,))</f>
        <v/>
      </c>
      <c r="D105" t="str">
        <f ca="1">IF(OFFSET(金銭出納簿!D$8,$A105,)="","",OFFSET(金銭出納簿!D$8,$A105,))</f>
        <v/>
      </c>
      <c r="E105" t="str">
        <f ca="1">IF(OFFSET(金銭出納簿!F$8,$A105,)="","",OFFSET(金銭出納簿!F$8,$A105,))</f>
        <v/>
      </c>
      <c r="F105" t="str">
        <f ca="1">IF(OFFSET(金銭出納簿!G$8,$A105,)="","",OFFSET(金銭出納簿!G$8,$A105,))</f>
        <v/>
      </c>
      <c r="G105" t="str">
        <f ca="1">IF(OFFSET(金銭出納簿!H$8,$A105,)="","",OFFSET(金銭出納簿!H$8,$A105,))</f>
        <v/>
      </c>
      <c r="H105" t="str">
        <f ca="1">IF(OFFSET(金銭出納簿!J$8,$A105,)="","",OFFSET(金銭出納簿!J$8,$A105,))</f>
        <v/>
      </c>
      <c r="I105" t="str">
        <f ca="1">IF(OFFSET(金銭出納簿!K$8,$A105,)="","",OFFSET(金銭出納簿!K$8,$A105,))</f>
        <v/>
      </c>
      <c r="J105" t="str">
        <f ca="1">IF(OFFSET(金銭出納簿!L$8,$A105,)="","",OFFSET(金銭出納簿!L$8,$A105,))</f>
        <v/>
      </c>
      <c r="K105" t="str">
        <f ca="1">IF(OFFSET(金銭出納簿!M$8,$A105,)="","",OFFSET(金銭出納簿!M$8,$A105,))</f>
        <v/>
      </c>
    </row>
    <row r="106" spans="1:11" x14ac:dyDescent="0.15">
      <c r="A106">
        <v>105</v>
      </c>
      <c r="B106" s="1001" t="str">
        <f ca="1">IF(OFFSET(金銭出納簿!$B$8,$A106,)="","",OFFSET(金銭出納簿!$B$8,$A106,))</f>
        <v/>
      </c>
      <c r="C106" t="str">
        <f ca="1">IF(OFFSET(金銭出納簿!C$8,$A106,)="","",OFFSET(金銭出納簿!C$8,$A106,))</f>
        <v/>
      </c>
      <c r="D106" t="str">
        <f ca="1">IF(OFFSET(金銭出納簿!D$8,$A106,)="","",OFFSET(金銭出納簿!D$8,$A106,))</f>
        <v/>
      </c>
      <c r="E106" t="str">
        <f ca="1">IF(OFFSET(金銭出納簿!F$8,$A106,)="","",OFFSET(金銭出納簿!F$8,$A106,))</f>
        <v/>
      </c>
      <c r="F106" t="str">
        <f ca="1">IF(OFFSET(金銭出納簿!G$8,$A106,)="","",OFFSET(金銭出納簿!G$8,$A106,))</f>
        <v/>
      </c>
      <c r="G106" t="str">
        <f ca="1">IF(OFFSET(金銭出納簿!H$8,$A106,)="","",OFFSET(金銭出納簿!H$8,$A106,))</f>
        <v/>
      </c>
      <c r="H106" t="str">
        <f ca="1">IF(OFFSET(金銭出納簿!J$8,$A106,)="","",OFFSET(金銭出納簿!J$8,$A106,))</f>
        <v/>
      </c>
      <c r="I106" t="str">
        <f ca="1">IF(OFFSET(金銭出納簿!K$8,$A106,)="","",OFFSET(金銭出納簿!K$8,$A106,))</f>
        <v/>
      </c>
      <c r="J106" t="str">
        <f ca="1">IF(OFFSET(金銭出納簿!L$8,$A106,)="","",OFFSET(金銭出納簿!L$8,$A106,))</f>
        <v/>
      </c>
      <c r="K106" t="str">
        <f ca="1">IF(OFFSET(金銭出納簿!M$8,$A106,)="","",OFFSET(金銭出納簿!M$8,$A106,))</f>
        <v/>
      </c>
    </row>
    <row r="107" spans="1:11" x14ac:dyDescent="0.15">
      <c r="A107">
        <v>106</v>
      </c>
      <c r="B107" s="1001" t="str">
        <f ca="1">IF(OFFSET(金銭出納簿!$B$8,$A107,)="","",OFFSET(金銭出納簿!$B$8,$A107,))</f>
        <v/>
      </c>
      <c r="C107" t="str">
        <f ca="1">IF(OFFSET(金銭出納簿!C$8,$A107,)="","",OFFSET(金銭出納簿!C$8,$A107,))</f>
        <v/>
      </c>
      <c r="D107" t="str">
        <f ca="1">IF(OFFSET(金銭出納簿!D$8,$A107,)="","",OFFSET(金銭出納簿!D$8,$A107,))</f>
        <v/>
      </c>
      <c r="E107" t="str">
        <f ca="1">IF(OFFSET(金銭出納簿!F$8,$A107,)="","",OFFSET(金銭出納簿!F$8,$A107,))</f>
        <v/>
      </c>
      <c r="F107" t="str">
        <f ca="1">IF(OFFSET(金銭出納簿!G$8,$A107,)="","",OFFSET(金銭出納簿!G$8,$A107,))</f>
        <v/>
      </c>
      <c r="G107" t="str">
        <f ca="1">IF(OFFSET(金銭出納簿!H$8,$A107,)="","",OFFSET(金銭出納簿!H$8,$A107,))</f>
        <v/>
      </c>
      <c r="H107" t="str">
        <f ca="1">IF(OFFSET(金銭出納簿!J$8,$A107,)="","",OFFSET(金銭出納簿!J$8,$A107,))</f>
        <v/>
      </c>
      <c r="I107" t="str">
        <f ca="1">IF(OFFSET(金銭出納簿!K$8,$A107,)="","",OFFSET(金銭出納簿!K$8,$A107,))</f>
        <v/>
      </c>
      <c r="J107" t="str">
        <f ca="1">IF(OFFSET(金銭出納簿!L$8,$A107,)="","",OFFSET(金銭出納簿!L$8,$A107,))</f>
        <v/>
      </c>
      <c r="K107" t="str">
        <f ca="1">IF(OFFSET(金銭出納簿!M$8,$A107,)="","",OFFSET(金銭出納簿!M$8,$A107,))</f>
        <v/>
      </c>
    </row>
    <row r="108" spans="1:11" x14ac:dyDescent="0.15">
      <c r="A108">
        <v>107</v>
      </c>
      <c r="B108" s="1001" t="str">
        <f ca="1">IF(OFFSET(金銭出納簿!$B$8,$A108,)="","",OFFSET(金銭出納簿!$B$8,$A108,))</f>
        <v/>
      </c>
      <c r="C108" t="str">
        <f ca="1">IF(OFFSET(金銭出納簿!C$8,$A108,)="","",OFFSET(金銭出納簿!C$8,$A108,))</f>
        <v/>
      </c>
      <c r="D108" t="str">
        <f ca="1">IF(OFFSET(金銭出納簿!D$8,$A108,)="","",OFFSET(金銭出納簿!D$8,$A108,))</f>
        <v/>
      </c>
      <c r="E108" t="str">
        <f ca="1">IF(OFFSET(金銭出納簿!F$8,$A108,)="","",OFFSET(金銭出納簿!F$8,$A108,))</f>
        <v/>
      </c>
      <c r="F108" t="str">
        <f ca="1">IF(OFFSET(金銭出納簿!G$8,$A108,)="","",OFFSET(金銭出納簿!G$8,$A108,))</f>
        <v/>
      </c>
      <c r="G108" t="str">
        <f ca="1">IF(OFFSET(金銭出納簿!H$8,$A108,)="","",OFFSET(金銭出納簿!H$8,$A108,))</f>
        <v/>
      </c>
      <c r="H108" t="str">
        <f ca="1">IF(OFFSET(金銭出納簿!J$8,$A108,)="","",OFFSET(金銭出納簿!J$8,$A108,))</f>
        <v/>
      </c>
      <c r="I108" t="str">
        <f ca="1">IF(OFFSET(金銭出納簿!K$8,$A108,)="","",OFFSET(金銭出納簿!K$8,$A108,))</f>
        <v/>
      </c>
      <c r="J108" t="str">
        <f ca="1">IF(OFFSET(金銭出納簿!L$8,$A108,)="","",OFFSET(金銭出納簿!L$8,$A108,))</f>
        <v/>
      </c>
      <c r="K108" t="str">
        <f ca="1">IF(OFFSET(金銭出納簿!M$8,$A108,)="","",OFFSET(金銭出納簿!M$8,$A108,))</f>
        <v/>
      </c>
    </row>
    <row r="109" spans="1:11" x14ac:dyDescent="0.15">
      <c r="A109">
        <v>108</v>
      </c>
      <c r="B109" s="1001" t="str">
        <f ca="1">IF(OFFSET(金銭出納簿!$B$8,$A109,)="","",OFFSET(金銭出納簿!$B$8,$A109,))</f>
        <v/>
      </c>
      <c r="C109" t="str">
        <f ca="1">IF(OFFSET(金銭出納簿!C$8,$A109,)="","",OFFSET(金銭出納簿!C$8,$A109,))</f>
        <v/>
      </c>
      <c r="D109" t="str">
        <f ca="1">IF(OFFSET(金銭出納簿!D$8,$A109,)="","",OFFSET(金銭出納簿!D$8,$A109,))</f>
        <v/>
      </c>
      <c r="E109" t="str">
        <f ca="1">IF(OFFSET(金銭出納簿!F$8,$A109,)="","",OFFSET(金銭出納簿!F$8,$A109,))</f>
        <v/>
      </c>
      <c r="F109" t="str">
        <f ca="1">IF(OFFSET(金銭出納簿!G$8,$A109,)="","",OFFSET(金銭出納簿!G$8,$A109,))</f>
        <v/>
      </c>
      <c r="G109" t="str">
        <f ca="1">IF(OFFSET(金銭出納簿!H$8,$A109,)="","",OFFSET(金銭出納簿!H$8,$A109,))</f>
        <v/>
      </c>
      <c r="H109" t="str">
        <f ca="1">IF(OFFSET(金銭出納簿!J$8,$A109,)="","",OFFSET(金銭出納簿!J$8,$A109,))</f>
        <v/>
      </c>
      <c r="I109" t="str">
        <f ca="1">IF(OFFSET(金銭出納簿!K$8,$A109,)="","",OFFSET(金銭出納簿!K$8,$A109,))</f>
        <v/>
      </c>
      <c r="J109" t="str">
        <f ca="1">IF(OFFSET(金銭出納簿!L$8,$A109,)="","",OFFSET(金銭出納簿!L$8,$A109,))</f>
        <v/>
      </c>
      <c r="K109" t="str">
        <f ca="1">IF(OFFSET(金銭出納簿!M$8,$A109,)="","",OFFSET(金銭出納簿!M$8,$A109,))</f>
        <v/>
      </c>
    </row>
    <row r="110" spans="1:11" x14ac:dyDescent="0.15">
      <c r="A110">
        <v>109</v>
      </c>
      <c r="B110" s="1001" t="str">
        <f ca="1">IF(OFFSET(金銭出納簿!$B$8,$A110,)="","",OFFSET(金銭出納簿!$B$8,$A110,))</f>
        <v/>
      </c>
      <c r="C110" t="str">
        <f ca="1">IF(OFFSET(金銭出納簿!C$8,$A110,)="","",OFFSET(金銭出納簿!C$8,$A110,))</f>
        <v/>
      </c>
      <c r="D110" t="str">
        <f ca="1">IF(OFFSET(金銭出納簿!D$8,$A110,)="","",OFFSET(金銭出納簿!D$8,$A110,))</f>
        <v/>
      </c>
      <c r="E110" t="str">
        <f ca="1">IF(OFFSET(金銭出納簿!F$8,$A110,)="","",OFFSET(金銭出納簿!F$8,$A110,))</f>
        <v/>
      </c>
      <c r="F110" t="str">
        <f ca="1">IF(OFFSET(金銭出納簿!G$8,$A110,)="","",OFFSET(金銭出納簿!G$8,$A110,))</f>
        <v/>
      </c>
      <c r="G110" t="str">
        <f ca="1">IF(OFFSET(金銭出納簿!H$8,$A110,)="","",OFFSET(金銭出納簿!H$8,$A110,))</f>
        <v/>
      </c>
      <c r="H110" t="str">
        <f ca="1">IF(OFFSET(金銭出納簿!J$8,$A110,)="","",OFFSET(金銭出納簿!J$8,$A110,))</f>
        <v/>
      </c>
      <c r="I110" t="str">
        <f ca="1">IF(OFFSET(金銭出納簿!K$8,$A110,)="","",OFFSET(金銭出納簿!K$8,$A110,))</f>
        <v/>
      </c>
      <c r="J110" t="str">
        <f ca="1">IF(OFFSET(金銭出納簿!L$8,$A110,)="","",OFFSET(金銭出納簿!L$8,$A110,))</f>
        <v/>
      </c>
      <c r="K110" t="str">
        <f ca="1">IF(OFFSET(金銭出納簿!M$8,$A110,)="","",OFFSET(金銭出納簿!M$8,$A110,))</f>
        <v/>
      </c>
    </row>
    <row r="111" spans="1:11" x14ac:dyDescent="0.15">
      <c r="A111">
        <v>110</v>
      </c>
      <c r="B111" s="1001" t="str">
        <f ca="1">IF(OFFSET(金銭出納簿!$B$8,$A111,)="","",OFFSET(金銭出納簿!$B$8,$A111,))</f>
        <v/>
      </c>
      <c r="C111" t="str">
        <f ca="1">IF(OFFSET(金銭出納簿!C$8,$A111,)="","",OFFSET(金銭出納簿!C$8,$A111,))</f>
        <v/>
      </c>
      <c r="D111" t="str">
        <f ca="1">IF(OFFSET(金銭出納簿!D$8,$A111,)="","",OFFSET(金銭出納簿!D$8,$A111,))</f>
        <v/>
      </c>
      <c r="E111" t="str">
        <f ca="1">IF(OFFSET(金銭出納簿!F$8,$A111,)="","",OFFSET(金銭出納簿!F$8,$A111,))</f>
        <v/>
      </c>
      <c r="F111" t="str">
        <f ca="1">IF(OFFSET(金銭出納簿!G$8,$A111,)="","",OFFSET(金銭出納簿!G$8,$A111,))</f>
        <v/>
      </c>
      <c r="G111" t="str">
        <f ca="1">IF(OFFSET(金銭出納簿!H$8,$A111,)="","",OFFSET(金銭出納簿!H$8,$A111,))</f>
        <v/>
      </c>
      <c r="H111" t="str">
        <f ca="1">IF(OFFSET(金銭出納簿!J$8,$A111,)="","",OFFSET(金銭出納簿!J$8,$A111,))</f>
        <v/>
      </c>
      <c r="I111" t="str">
        <f ca="1">IF(OFFSET(金銭出納簿!K$8,$A111,)="","",OFFSET(金銭出納簿!K$8,$A111,))</f>
        <v/>
      </c>
      <c r="J111" t="str">
        <f ca="1">IF(OFFSET(金銭出納簿!L$8,$A111,)="","",OFFSET(金銭出納簿!L$8,$A111,))</f>
        <v/>
      </c>
      <c r="K111" t="str">
        <f ca="1">IF(OFFSET(金銭出納簿!M$8,$A111,)="","",OFFSET(金銭出納簿!M$8,$A111,))</f>
        <v/>
      </c>
    </row>
    <row r="112" spans="1:11" x14ac:dyDescent="0.15">
      <c r="A112">
        <v>111</v>
      </c>
      <c r="B112" s="1001" t="str">
        <f ca="1">IF(OFFSET(金銭出納簿!$B$8,$A112,)="","",OFFSET(金銭出納簿!$B$8,$A112,))</f>
        <v/>
      </c>
      <c r="C112" t="str">
        <f ca="1">IF(OFFSET(金銭出納簿!C$8,$A112,)="","",OFFSET(金銭出納簿!C$8,$A112,))</f>
        <v/>
      </c>
      <c r="D112" t="str">
        <f ca="1">IF(OFFSET(金銭出納簿!D$8,$A112,)="","",OFFSET(金銭出納簿!D$8,$A112,))</f>
        <v/>
      </c>
      <c r="E112" t="str">
        <f ca="1">IF(OFFSET(金銭出納簿!F$8,$A112,)="","",OFFSET(金銭出納簿!F$8,$A112,))</f>
        <v/>
      </c>
      <c r="F112" t="str">
        <f ca="1">IF(OFFSET(金銭出納簿!G$8,$A112,)="","",OFFSET(金銭出納簿!G$8,$A112,))</f>
        <v/>
      </c>
      <c r="G112" t="str">
        <f ca="1">IF(OFFSET(金銭出納簿!H$8,$A112,)="","",OFFSET(金銭出納簿!H$8,$A112,))</f>
        <v/>
      </c>
      <c r="H112" t="str">
        <f ca="1">IF(OFFSET(金銭出納簿!J$8,$A112,)="","",OFFSET(金銭出納簿!J$8,$A112,))</f>
        <v/>
      </c>
      <c r="I112" t="str">
        <f ca="1">IF(OFFSET(金銭出納簿!K$8,$A112,)="","",OFFSET(金銭出納簿!K$8,$A112,))</f>
        <v/>
      </c>
      <c r="J112" t="str">
        <f ca="1">IF(OFFSET(金銭出納簿!L$8,$A112,)="","",OFFSET(金銭出納簿!L$8,$A112,))</f>
        <v/>
      </c>
      <c r="K112" t="str">
        <f ca="1">IF(OFFSET(金銭出納簿!M$8,$A112,)="","",OFFSET(金銭出納簿!M$8,$A112,))</f>
        <v/>
      </c>
    </row>
    <row r="113" spans="1:11" x14ac:dyDescent="0.15">
      <c r="A113">
        <v>112</v>
      </c>
      <c r="B113" s="1001" t="str">
        <f ca="1">IF(OFFSET(金銭出納簿!$B$8,$A113,)="","",OFFSET(金銭出納簿!$B$8,$A113,))</f>
        <v/>
      </c>
      <c r="C113" t="str">
        <f ca="1">IF(OFFSET(金銭出納簿!C$8,$A113,)="","",OFFSET(金銭出納簿!C$8,$A113,))</f>
        <v/>
      </c>
      <c r="D113" t="str">
        <f ca="1">IF(OFFSET(金銭出納簿!D$8,$A113,)="","",OFFSET(金銭出納簿!D$8,$A113,))</f>
        <v/>
      </c>
      <c r="E113" t="str">
        <f ca="1">IF(OFFSET(金銭出納簿!F$8,$A113,)="","",OFFSET(金銭出納簿!F$8,$A113,))</f>
        <v/>
      </c>
      <c r="F113" t="str">
        <f ca="1">IF(OFFSET(金銭出納簿!G$8,$A113,)="","",OFFSET(金銭出納簿!G$8,$A113,))</f>
        <v/>
      </c>
      <c r="G113" t="str">
        <f ca="1">IF(OFFSET(金銭出納簿!H$8,$A113,)="","",OFFSET(金銭出納簿!H$8,$A113,))</f>
        <v/>
      </c>
      <c r="H113" t="str">
        <f ca="1">IF(OFFSET(金銭出納簿!J$8,$A113,)="","",OFFSET(金銭出納簿!J$8,$A113,))</f>
        <v/>
      </c>
      <c r="I113" t="str">
        <f ca="1">IF(OFFSET(金銭出納簿!K$8,$A113,)="","",OFFSET(金銭出納簿!K$8,$A113,))</f>
        <v/>
      </c>
      <c r="J113" t="str">
        <f ca="1">IF(OFFSET(金銭出納簿!L$8,$A113,)="","",OFFSET(金銭出納簿!L$8,$A113,))</f>
        <v/>
      </c>
      <c r="K113" t="str">
        <f ca="1">IF(OFFSET(金銭出納簿!M$8,$A113,)="","",OFFSET(金銭出納簿!M$8,$A113,))</f>
        <v/>
      </c>
    </row>
    <row r="114" spans="1:11" x14ac:dyDescent="0.15">
      <c r="A114">
        <v>113</v>
      </c>
      <c r="B114" s="1001" t="str">
        <f ca="1">IF(OFFSET(金銭出納簿!$B$8,$A114,)="","",OFFSET(金銭出納簿!$B$8,$A114,))</f>
        <v/>
      </c>
      <c r="C114" t="str">
        <f ca="1">IF(OFFSET(金銭出納簿!C$8,$A114,)="","",OFFSET(金銭出納簿!C$8,$A114,))</f>
        <v/>
      </c>
      <c r="D114" t="str">
        <f ca="1">IF(OFFSET(金銭出納簿!D$8,$A114,)="","",OFFSET(金銭出納簿!D$8,$A114,))</f>
        <v/>
      </c>
      <c r="E114" t="str">
        <f ca="1">IF(OFFSET(金銭出納簿!F$8,$A114,)="","",OFFSET(金銭出納簿!F$8,$A114,))</f>
        <v/>
      </c>
      <c r="F114" t="str">
        <f ca="1">IF(OFFSET(金銭出納簿!G$8,$A114,)="","",OFFSET(金銭出納簿!G$8,$A114,))</f>
        <v/>
      </c>
      <c r="G114" t="str">
        <f ca="1">IF(OFFSET(金銭出納簿!H$8,$A114,)="","",OFFSET(金銭出納簿!H$8,$A114,))</f>
        <v/>
      </c>
      <c r="H114" t="str">
        <f ca="1">IF(OFFSET(金銭出納簿!J$8,$A114,)="","",OFFSET(金銭出納簿!J$8,$A114,))</f>
        <v/>
      </c>
      <c r="I114" t="str">
        <f ca="1">IF(OFFSET(金銭出納簿!K$8,$A114,)="","",OFFSET(金銭出納簿!K$8,$A114,))</f>
        <v/>
      </c>
      <c r="J114" t="str">
        <f ca="1">IF(OFFSET(金銭出納簿!L$8,$A114,)="","",OFFSET(金銭出納簿!L$8,$A114,))</f>
        <v/>
      </c>
      <c r="K114" t="str">
        <f ca="1">IF(OFFSET(金銭出納簿!M$8,$A114,)="","",OFFSET(金銭出納簿!M$8,$A114,))</f>
        <v/>
      </c>
    </row>
    <row r="115" spans="1:11" x14ac:dyDescent="0.15">
      <c r="A115">
        <v>114</v>
      </c>
      <c r="B115" s="1001" t="str">
        <f ca="1">IF(OFFSET(金銭出納簿!$B$8,$A115,)="","",OFFSET(金銭出納簿!$B$8,$A115,))</f>
        <v/>
      </c>
      <c r="C115" t="str">
        <f ca="1">IF(OFFSET(金銭出納簿!C$8,$A115,)="","",OFFSET(金銭出納簿!C$8,$A115,))</f>
        <v/>
      </c>
      <c r="D115" t="str">
        <f ca="1">IF(OFFSET(金銭出納簿!D$8,$A115,)="","",OFFSET(金銭出納簿!D$8,$A115,))</f>
        <v/>
      </c>
      <c r="E115" t="str">
        <f ca="1">IF(OFFSET(金銭出納簿!F$8,$A115,)="","",OFFSET(金銭出納簿!F$8,$A115,))</f>
        <v/>
      </c>
      <c r="F115" t="str">
        <f ca="1">IF(OFFSET(金銭出納簿!G$8,$A115,)="","",OFFSET(金銭出納簿!G$8,$A115,))</f>
        <v/>
      </c>
      <c r="G115" t="str">
        <f ca="1">IF(OFFSET(金銭出納簿!H$8,$A115,)="","",OFFSET(金銭出納簿!H$8,$A115,))</f>
        <v/>
      </c>
      <c r="H115" t="str">
        <f ca="1">IF(OFFSET(金銭出納簿!J$8,$A115,)="","",OFFSET(金銭出納簿!J$8,$A115,))</f>
        <v/>
      </c>
      <c r="I115" t="str">
        <f ca="1">IF(OFFSET(金銭出納簿!K$8,$A115,)="","",OFFSET(金銭出納簿!K$8,$A115,))</f>
        <v/>
      </c>
      <c r="J115" t="str">
        <f ca="1">IF(OFFSET(金銭出納簿!L$8,$A115,)="","",OFFSET(金銭出納簿!L$8,$A115,))</f>
        <v/>
      </c>
      <c r="K115" t="str">
        <f ca="1">IF(OFFSET(金銭出納簿!M$8,$A115,)="","",OFFSET(金銭出納簿!M$8,$A115,))</f>
        <v/>
      </c>
    </row>
    <row r="116" spans="1:11" x14ac:dyDescent="0.15">
      <c r="A116">
        <v>115</v>
      </c>
      <c r="B116" s="1001" t="str">
        <f ca="1">IF(OFFSET(金銭出納簿!$B$8,$A116,)="","",OFFSET(金銭出納簿!$B$8,$A116,))</f>
        <v/>
      </c>
      <c r="C116" t="str">
        <f ca="1">IF(OFFSET(金銭出納簿!C$8,$A116,)="","",OFFSET(金銭出納簿!C$8,$A116,))</f>
        <v/>
      </c>
      <c r="D116" t="str">
        <f ca="1">IF(OFFSET(金銭出納簿!D$8,$A116,)="","",OFFSET(金銭出納簿!D$8,$A116,))</f>
        <v/>
      </c>
      <c r="E116" t="str">
        <f ca="1">IF(OFFSET(金銭出納簿!F$8,$A116,)="","",OFFSET(金銭出納簿!F$8,$A116,))</f>
        <v/>
      </c>
      <c r="F116" t="str">
        <f ca="1">IF(OFFSET(金銭出納簿!G$8,$A116,)="","",OFFSET(金銭出納簿!G$8,$A116,))</f>
        <v/>
      </c>
      <c r="G116" t="str">
        <f ca="1">IF(OFFSET(金銭出納簿!H$8,$A116,)="","",OFFSET(金銭出納簿!H$8,$A116,))</f>
        <v/>
      </c>
      <c r="H116" t="str">
        <f ca="1">IF(OFFSET(金銭出納簿!J$8,$A116,)="","",OFFSET(金銭出納簿!J$8,$A116,))</f>
        <v/>
      </c>
      <c r="I116" t="str">
        <f ca="1">IF(OFFSET(金銭出納簿!K$8,$A116,)="","",OFFSET(金銭出納簿!K$8,$A116,))</f>
        <v/>
      </c>
      <c r="J116" t="str">
        <f ca="1">IF(OFFSET(金銭出納簿!L$8,$A116,)="","",OFFSET(金銭出納簿!L$8,$A116,))</f>
        <v/>
      </c>
      <c r="K116" t="str">
        <f ca="1">IF(OFFSET(金銭出納簿!M$8,$A116,)="","",OFFSET(金銭出納簿!M$8,$A116,))</f>
        <v/>
      </c>
    </row>
    <row r="117" spans="1:11" x14ac:dyDescent="0.15">
      <c r="A117">
        <v>116</v>
      </c>
      <c r="B117" s="1001" t="str">
        <f ca="1">IF(OFFSET(金銭出納簿!$B$8,$A117,)="","",OFFSET(金銭出納簿!$B$8,$A117,))</f>
        <v/>
      </c>
      <c r="C117" t="str">
        <f ca="1">IF(OFFSET(金銭出納簿!C$8,$A117,)="","",OFFSET(金銭出納簿!C$8,$A117,))</f>
        <v/>
      </c>
      <c r="D117" t="str">
        <f ca="1">IF(OFFSET(金銭出納簿!D$8,$A117,)="","",OFFSET(金銭出納簿!D$8,$A117,))</f>
        <v/>
      </c>
      <c r="E117" t="str">
        <f ca="1">IF(OFFSET(金銭出納簿!F$8,$A117,)="","",OFFSET(金銭出納簿!F$8,$A117,))</f>
        <v/>
      </c>
      <c r="F117" t="str">
        <f ca="1">IF(OFFSET(金銭出納簿!G$8,$A117,)="","",OFFSET(金銭出納簿!G$8,$A117,))</f>
        <v/>
      </c>
      <c r="G117" t="str">
        <f ca="1">IF(OFFSET(金銭出納簿!H$8,$A117,)="","",OFFSET(金銭出納簿!H$8,$A117,))</f>
        <v/>
      </c>
      <c r="H117" t="str">
        <f ca="1">IF(OFFSET(金銭出納簿!J$8,$A117,)="","",OFFSET(金銭出納簿!J$8,$A117,))</f>
        <v/>
      </c>
      <c r="I117" t="str">
        <f ca="1">IF(OFFSET(金銭出納簿!K$8,$A117,)="","",OFFSET(金銭出納簿!K$8,$A117,))</f>
        <v/>
      </c>
      <c r="J117" t="str">
        <f ca="1">IF(OFFSET(金銭出納簿!L$8,$A117,)="","",OFFSET(金銭出納簿!L$8,$A117,))</f>
        <v/>
      </c>
      <c r="K117" t="str">
        <f ca="1">IF(OFFSET(金銭出納簿!M$8,$A117,)="","",OFFSET(金銭出納簿!M$8,$A117,))</f>
        <v/>
      </c>
    </row>
    <row r="118" spans="1:11" x14ac:dyDescent="0.15">
      <c r="A118">
        <v>117</v>
      </c>
      <c r="B118" s="1001" t="str">
        <f ca="1">IF(OFFSET(金銭出納簿!$B$8,$A118,)="","",OFFSET(金銭出納簿!$B$8,$A118,))</f>
        <v/>
      </c>
      <c r="C118" t="str">
        <f ca="1">IF(OFFSET(金銭出納簿!C$8,$A118,)="","",OFFSET(金銭出納簿!C$8,$A118,))</f>
        <v/>
      </c>
      <c r="D118" t="str">
        <f ca="1">IF(OFFSET(金銭出納簿!D$8,$A118,)="","",OFFSET(金銭出納簿!D$8,$A118,))</f>
        <v/>
      </c>
      <c r="E118" t="str">
        <f ca="1">IF(OFFSET(金銭出納簿!F$8,$A118,)="","",OFFSET(金銭出納簿!F$8,$A118,))</f>
        <v/>
      </c>
      <c r="F118" t="str">
        <f ca="1">IF(OFFSET(金銭出納簿!G$8,$A118,)="","",OFFSET(金銭出納簿!G$8,$A118,))</f>
        <v/>
      </c>
      <c r="G118" t="str">
        <f ca="1">IF(OFFSET(金銭出納簿!H$8,$A118,)="","",OFFSET(金銭出納簿!H$8,$A118,))</f>
        <v/>
      </c>
      <c r="H118" t="str">
        <f ca="1">IF(OFFSET(金銭出納簿!J$8,$A118,)="","",OFFSET(金銭出納簿!J$8,$A118,))</f>
        <v/>
      </c>
      <c r="I118" t="str">
        <f ca="1">IF(OFFSET(金銭出納簿!K$8,$A118,)="","",OFFSET(金銭出納簿!K$8,$A118,))</f>
        <v/>
      </c>
      <c r="J118" t="str">
        <f ca="1">IF(OFFSET(金銭出納簿!L$8,$A118,)="","",OFFSET(金銭出納簿!L$8,$A118,))</f>
        <v/>
      </c>
      <c r="K118" t="str">
        <f ca="1">IF(OFFSET(金銭出納簿!M$8,$A118,)="","",OFFSET(金銭出納簿!M$8,$A118,))</f>
        <v/>
      </c>
    </row>
    <row r="119" spans="1:11" x14ac:dyDescent="0.15">
      <c r="A119">
        <v>118</v>
      </c>
      <c r="B119" s="1001" t="str">
        <f ca="1">IF(OFFSET(金銭出納簿!$B$8,$A119,)="","",OFFSET(金銭出納簿!$B$8,$A119,))</f>
        <v/>
      </c>
      <c r="C119" t="str">
        <f ca="1">IF(OFFSET(金銭出納簿!C$8,$A119,)="","",OFFSET(金銭出納簿!C$8,$A119,))</f>
        <v/>
      </c>
      <c r="D119" t="str">
        <f ca="1">IF(OFFSET(金銭出納簿!D$8,$A119,)="","",OFFSET(金銭出納簿!D$8,$A119,))</f>
        <v/>
      </c>
      <c r="E119" t="str">
        <f ca="1">IF(OFFSET(金銭出納簿!F$8,$A119,)="","",OFFSET(金銭出納簿!F$8,$A119,))</f>
        <v/>
      </c>
      <c r="F119" t="str">
        <f ca="1">IF(OFFSET(金銭出納簿!G$8,$A119,)="","",OFFSET(金銭出納簿!G$8,$A119,))</f>
        <v/>
      </c>
      <c r="G119" t="str">
        <f ca="1">IF(OFFSET(金銭出納簿!H$8,$A119,)="","",OFFSET(金銭出納簿!H$8,$A119,))</f>
        <v/>
      </c>
      <c r="H119" t="str">
        <f ca="1">IF(OFFSET(金銭出納簿!J$8,$A119,)="","",OFFSET(金銭出納簿!J$8,$A119,))</f>
        <v/>
      </c>
      <c r="I119" t="str">
        <f ca="1">IF(OFFSET(金銭出納簿!K$8,$A119,)="","",OFFSET(金銭出納簿!K$8,$A119,))</f>
        <v/>
      </c>
      <c r="J119" t="str">
        <f ca="1">IF(OFFSET(金銭出納簿!L$8,$A119,)="","",OFFSET(金銭出納簿!L$8,$A119,))</f>
        <v/>
      </c>
      <c r="K119" t="str">
        <f ca="1">IF(OFFSET(金銭出納簿!M$8,$A119,)="","",OFFSET(金銭出納簿!M$8,$A119,))</f>
        <v/>
      </c>
    </row>
    <row r="120" spans="1:11" x14ac:dyDescent="0.15">
      <c r="A120">
        <v>119</v>
      </c>
      <c r="B120" s="1001" t="str">
        <f ca="1">IF(OFFSET(金銭出納簿!$B$8,$A120,)="","",OFFSET(金銭出納簿!$B$8,$A120,))</f>
        <v/>
      </c>
      <c r="C120" t="str">
        <f ca="1">IF(OFFSET(金銭出納簿!C$8,$A120,)="","",OFFSET(金銭出納簿!C$8,$A120,))</f>
        <v/>
      </c>
      <c r="D120" t="str">
        <f ca="1">IF(OFFSET(金銭出納簿!D$8,$A120,)="","",OFFSET(金銭出納簿!D$8,$A120,))</f>
        <v/>
      </c>
      <c r="E120" t="str">
        <f ca="1">IF(OFFSET(金銭出納簿!F$8,$A120,)="","",OFFSET(金銭出納簿!F$8,$A120,))</f>
        <v/>
      </c>
      <c r="F120" t="str">
        <f ca="1">IF(OFFSET(金銭出納簿!G$8,$A120,)="","",OFFSET(金銭出納簿!G$8,$A120,))</f>
        <v/>
      </c>
      <c r="G120" t="str">
        <f ca="1">IF(OFFSET(金銭出納簿!H$8,$A120,)="","",OFFSET(金銭出納簿!H$8,$A120,))</f>
        <v/>
      </c>
      <c r="H120" t="str">
        <f ca="1">IF(OFFSET(金銭出納簿!J$8,$A120,)="","",OFFSET(金銭出納簿!J$8,$A120,))</f>
        <v/>
      </c>
      <c r="I120" t="str">
        <f ca="1">IF(OFFSET(金銭出納簿!K$8,$A120,)="","",OFFSET(金銭出納簿!K$8,$A120,))</f>
        <v/>
      </c>
      <c r="J120" t="str">
        <f ca="1">IF(OFFSET(金銭出納簿!L$8,$A120,)="","",OFFSET(金銭出納簿!L$8,$A120,))</f>
        <v/>
      </c>
      <c r="K120" t="str">
        <f ca="1">IF(OFFSET(金銭出納簿!M$8,$A120,)="","",OFFSET(金銭出納簿!M$8,$A120,))</f>
        <v/>
      </c>
    </row>
    <row r="121" spans="1:11" x14ac:dyDescent="0.15">
      <c r="A121">
        <v>120</v>
      </c>
      <c r="B121" s="1001" t="str">
        <f ca="1">IF(OFFSET(金銭出納簿!$B$8,$A121,)="","",OFFSET(金銭出納簿!$B$8,$A121,))</f>
        <v/>
      </c>
      <c r="C121" t="str">
        <f ca="1">IF(OFFSET(金銭出納簿!C$8,$A121,)="","",OFFSET(金銭出納簿!C$8,$A121,))</f>
        <v/>
      </c>
      <c r="D121" t="str">
        <f ca="1">IF(OFFSET(金銭出納簿!D$8,$A121,)="","",OFFSET(金銭出納簿!D$8,$A121,))</f>
        <v/>
      </c>
      <c r="E121" t="str">
        <f ca="1">IF(OFFSET(金銭出納簿!F$8,$A121,)="","",OFFSET(金銭出納簿!F$8,$A121,))</f>
        <v/>
      </c>
      <c r="F121" t="str">
        <f ca="1">IF(OFFSET(金銭出納簿!G$8,$A121,)="","",OFFSET(金銭出納簿!G$8,$A121,))</f>
        <v/>
      </c>
      <c r="G121" t="str">
        <f ca="1">IF(OFFSET(金銭出納簿!H$8,$A121,)="","",OFFSET(金銭出納簿!H$8,$A121,))</f>
        <v/>
      </c>
      <c r="H121" t="str">
        <f ca="1">IF(OFFSET(金銭出納簿!J$8,$A121,)="","",OFFSET(金銭出納簿!J$8,$A121,))</f>
        <v/>
      </c>
      <c r="I121" t="str">
        <f ca="1">IF(OFFSET(金銭出納簿!K$8,$A121,)="","",OFFSET(金銭出納簿!K$8,$A121,))</f>
        <v/>
      </c>
      <c r="J121" t="str">
        <f ca="1">IF(OFFSET(金銭出納簿!L$8,$A121,)="","",OFFSET(金銭出納簿!L$8,$A121,))</f>
        <v/>
      </c>
      <c r="K121" t="str">
        <f ca="1">IF(OFFSET(金銭出納簿!M$8,$A121,)="","",OFFSET(金銭出納簿!M$8,$A121,))</f>
        <v/>
      </c>
    </row>
    <row r="122" spans="1:11" x14ac:dyDescent="0.15">
      <c r="A122">
        <v>121</v>
      </c>
      <c r="B122" s="1001" t="str">
        <f ca="1">IF(OFFSET(金銭出納簿!$B$8,$A122,)="","",OFFSET(金銭出納簿!$B$8,$A122,))</f>
        <v/>
      </c>
      <c r="C122" t="str">
        <f ca="1">IF(OFFSET(金銭出納簿!C$8,$A122,)="","",OFFSET(金銭出納簿!C$8,$A122,))</f>
        <v/>
      </c>
      <c r="D122" t="str">
        <f ca="1">IF(OFFSET(金銭出納簿!D$8,$A122,)="","",OFFSET(金銭出納簿!D$8,$A122,))</f>
        <v/>
      </c>
      <c r="E122" t="str">
        <f ca="1">IF(OFFSET(金銭出納簿!F$8,$A122,)="","",OFFSET(金銭出納簿!F$8,$A122,))</f>
        <v/>
      </c>
      <c r="F122" t="str">
        <f ca="1">IF(OFFSET(金銭出納簿!G$8,$A122,)="","",OFFSET(金銭出納簿!G$8,$A122,))</f>
        <v/>
      </c>
      <c r="G122" t="str">
        <f ca="1">IF(OFFSET(金銭出納簿!H$8,$A122,)="","",OFFSET(金銭出納簿!H$8,$A122,))</f>
        <v/>
      </c>
      <c r="H122" t="str">
        <f ca="1">IF(OFFSET(金銭出納簿!J$8,$A122,)="","",OFFSET(金銭出納簿!J$8,$A122,))</f>
        <v/>
      </c>
      <c r="I122" t="str">
        <f ca="1">IF(OFFSET(金銭出納簿!K$8,$A122,)="","",OFFSET(金銭出納簿!K$8,$A122,))</f>
        <v/>
      </c>
      <c r="J122" t="str">
        <f ca="1">IF(OFFSET(金銭出納簿!L$8,$A122,)="","",OFFSET(金銭出納簿!L$8,$A122,))</f>
        <v/>
      </c>
      <c r="K122" t="str">
        <f ca="1">IF(OFFSET(金銭出納簿!M$8,$A122,)="","",OFFSET(金銭出納簿!M$8,$A122,))</f>
        <v/>
      </c>
    </row>
    <row r="123" spans="1:11" x14ac:dyDescent="0.15">
      <c r="A123">
        <v>122</v>
      </c>
      <c r="B123" s="1001" t="str">
        <f ca="1">IF(OFFSET(金銭出納簿!$B$8,$A123,)="","",OFFSET(金銭出納簿!$B$8,$A123,))</f>
        <v/>
      </c>
      <c r="C123" t="str">
        <f ca="1">IF(OFFSET(金銭出納簿!C$8,$A123,)="","",OFFSET(金銭出納簿!C$8,$A123,))</f>
        <v/>
      </c>
      <c r="D123" t="str">
        <f ca="1">IF(OFFSET(金銭出納簿!D$8,$A123,)="","",OFFSET(金銭出納簿!D$8,$A123,))</f>
        <v/>
      </c>
      <c r="E123" t="str">
        <f ca="1">IF(OFFSET(金銭出納簿!F$8,$A123,)="","",OFFSET(金銭出納簿!F$8,$A123,))</f>
        <v/>
      </c>
      <c r="F123" t="str">
        <f ca="1">IF(OFFSET(金銭出納簿!G$8,$A123,)="","",OFFSET(金銭出納簿!G$8,$A123,))</f>
        <v/>
      </c>
      <c r="G123" t="str">
        <f ca="1">IF(OFFSET(金銭出納簿!H$8,$A123,)="","",OFFSET(金銭出納簿!H$8,$A123,))</f>
        <v/>
      </c>
      <c r="H123" t="str">
        <f ca="1">IF(OFFSET(金銭出納簿!J$8,$A123,)="","",OFFSET(金銭出納簿!J$8,$A123,))</f>
        <v/>
      </c>
      <c r="I123" t="str">
        <f ca="1">IF(OFFSET(金銭出納簿!K$8,$A123,)="","",OFFSET(金銭出納簿!K$8,$A123,))</f>
        <v/>
      </c>
      <c r="J123" t="str">
        <f ca="1">IF(OFFSET(金銭出納簿!L$8,$A123,)="","",OFFSET(金銭出納簿!L$8,$A123,))</f>
        <v/>
      </c>
      <c r="K123" t="str">
        <f ca="1">IF(OFFSET(金銭出納簿!M$8,$A123,)="","",OFFSET(金銭出納簿!M$8,$A123,))</f>
        <v/>
      </c>
    </row>
    <row r="124" spans="1:11" x14ac:dyDescent="0.15">
      <c r="A124">
        <v>123</v>
      </c>
      <c r="B124" s="1001" t="str">
        <f ca="1">IF(OFFSET(金銭出納簿!$B$8,$A124,)="","",OFFSET(金銭出納簿!$B$8,$A124,))</f>
        <v/>
      </c>
      <c r="C124" t="str">
        <f ca="1">IF(OFFSET(金銭出納簿!C$8,$A124,)="","",OFFSET(金銭出納簿!C$8,$A124,))</f>
        <v/>
      </c>
      <c r="D124" t="str">
        <f ca="1">IF(OFFSET(金銭出納簿!D$8,$A124,)="","",OFFSET(金銭出納簿!D$8,$A124,))</f>
        <v/>
      </c>
      <c r="E124" t="str">
        <f ca="1">IF(OFFSET(金銭出納簿!F$8,$A124,)="","",OFFSET(金銭出納簿!F$8,$A124,))</f>
        <v/>
      </c>
      <c r="F124" t="str">
        <f ca="1">IF(OFFSET(金銭出納簿!G$8,$A124,)="","",OFFSET(金銭出納簿!G$8,$A124,))</f>
        <v/>
      </c>
      <c r="G124" t="str">
        <f ca="1">IF(OFFSET(金銭出納簿!H$8,$A124,)="","",OFFSET(金銭出納簿!H$8,$A124,))</f>
        <v/>
      </c>
      <c r="H124" t="str">
        <f ca="1">IF(OFFSET(金銭出納簿!J$8,$A124,)="","",OFFSET(金銭出納簿!J$8,$A124,))</f>
        <v/>
      </c>
      <c r="I124" t="str">
        <f ca="1">IF(OFFSET(金銭出納簿!K$8,$A124,)="","",OFFSET(金銭出納簿!K$8,$A124,))</f>
        <v/>
      </c>
      <c r="J124" t="str">
        <f ca="1">IF(OFFSET(金銭出納簿!L$8,$A124,)="","",OFFSET(金銭出納簿!L$8,$A124,))</f>
        <v/>
      </c>
      <c r="K124" t="str">
        <f ca="1">IF(OFFSET(金銭出納簿!M$8,$A124,)="","",OFFSET(金銭出納簿!M$8,$A124,))</f>
        <v/>
      </c>
    </row>
    <row r="125" spans="1:11" x14ac:dyDescent="0.15">
      <c r="A125">
        <v>124</v>
      </c>
      <c r="B125" s="1001" t="str">
        <f ca="1">IF(OFFSET(金銭出納簿!$B$8,$A125,)="","",OFFSET(金銭出納簿!$B$8,$A125,))</f>
        <v/>
      </c>
      <c r="C125" t="str">
        <f ca="1">IF(OFFSET(金銭出納簿!C$8,$A125,)="","",OFFSET(金銭出納簿!C$8,$A125,))</f>
        <v/>
      </c>
      <c r="D125" t="str">
        <f ca="1">IF(OFFSET(金銭出納簿!D$8,$A125,)="","",OFFSET(金銭出納簿!D$8,$A125,))</f>
        <v/>
      </c>
      <c r="E125" t="str">
        <f ca="1">IF(OFFSET(金銭出納簿!F$8,$A125,)="","",OFFSET(金銭出納簿!F$8,$A125,))</f>
        <v/>
      </c>
      <c r="F125" t="str">
        <f ca="1">IF(OFFSET(金銭出納簿!G$8,$A125,)="","",OFFSET(金銭出納簿!G$8,$A125,))</f>
        <v/>
      </c>
      <c r="G125" t="str">
        <f ca="1">IF(OFFSET(金銭出納簿!H$8,$A125,)="","",OFFSET(金銭出納簿!H$8,$A125,))</f>
        <v/>
      </c>
      <c r="H125" t="str">
        <f ca="1">IF(OFFSET(金銭出納簿!J$8,$A125,)="","",OFFSET(金銭出納簿!J$8,$A125,))</f>
        <v/>
      </c>
      <c r="I125" t="str">
        <f ca="1">IF(OFFSET(金銭出納簿!K$8,$A125,)="","",OFFSET(金銭出納簿!K$8,$A125,))</f>
        <v/>
      </c>
      <c r="J125" t="str">
        <f ca="1">IF(OFFSET(金銭出納簿!L$8,$A125,)="","",OFFSET(金銭出納簿!L$8,$A125,))</f>
        <v/>
      </c>
      <c r="K125" t="str">
        <f ca="1">IF(OFFSET(金銭出納簿!M$8,$A125,)="","",OFFSET(金銭出納簿!M$8,$A125,))</f>
        <v/>
      </c>
    </row>
    <row r="126" spans="1:11" x14ac:dyDescent="0.15">
      <c r="A126">
        <v>125</v>
      </c>
      <c r="B126" s="1001" t="str">
        <f ca="1">IF(OFFSET(金銭出納簿!$B$8,$A126,)="","",OFFSET(金銭出納簿!$B$8,$A126,))</f>
        <v/>
      </c>
      <c r="C126" t="str">
        <f ca="1">IF(OFFSET(金銭出納簿!C$8,$A126,)="","",OFFSET(金銭出納簿!C$8,$A126,))</f>
        <v/>
      </c>
      <c r="D126" t="str">
        <f ca="1">IF(OFFSET(金銭出納簿!D$8,$A126,)="","",OFFSET(金銭出納簿!D$8,$A126,))</f>
        <v/>
      </c>
      <c r="E126" t="str">
        <f ca="1">IF(OFFSET(金銭出納簿!F$8,$A126,)="","",OFFSET(金銭出納簿!F$8,$A126,))</f>
        <v/>
      </c>
      <c r="F126" t="str">
        <f ca="1">IF(OFFSET(金銭出納簿!G$8,$A126,)="","",OFFSET(金銭出納簿!G$8,$A126,))</f>
        <v/>
      </c>
      <c r="G126" t="str">
        <f ca="1">IF(OFFSET(金銭出納簿!H$8,$A126,)="","",OFFSET(金銭出納簿!H$8,$A126,))</f>
        <v/>
      </c>
      <c r="H126" t="str">
        <f ca="1">IF(OFFSET(金銭出納簿!J$8,$A126,)="","",OFFSET(金銭出納簿!J$8,$A126,))</f>
        <v/>
      </c>
      <c r="I126" t="str">
        <f ca="1">IF(OFFSET(金銭出納簿!K$8,$A126,)="","",OFFSET(金銭出納簿!K$8,$A126,))</f>
        <v/>
      </c>
      <c r="J126" t="str">
        <f ca="1">IF(OFFSET(金銭出納簿!L$8,$A126,)="","",OFFSET(金銭出納簿!L$8,$A126,))</f>
        <v/>
      </c>
      <c r="K126" t="str">
        <f ca="1">IF(OFFSET(金銭出納簿!M$8,$A126,)="","",OFFSET(金銭出納簿!M$8,$A126,))</f>
        <v/>
      </c>
    </row>
    <row r="127" spans="1:11" x14ac:dyDescent="0.15">
      <c r="A127">
        <v>126</v>
      </c>
      <c r="B127" s="1001" t="str">
        <f ca="1">IF(OFFSET(金銭出納簿!$B$8,$A127,)="","",OFFSET(金銭出納簿!$B$8,$A127,))</f>
        <v/>
      </c>
      <c r="C127" t="str">
        <f ca="1">IF(OFFSET(金銭出納簿!C$8,$A127,)="","",OFFSET(金銭出納簿!C$8,$A127,))</f>
        <v/>
      </c>
      <c r="D127" t="str">
        <f ca="1">IF(OFFSET(金銭出納簿!D$8,$A127,)="","",OFFSET(金銭出納簿!D$8,$A127,))</f>
        <v/>
      </c>
      <c r="E127" t="str">
        <f ca="1">IF(OFFSET(金銭出納簿!F$8,$A127,)="","",OFFSET(金銭出納簿!F$8,$A127,))</f>
        <v/>
      </c>
      <c r="F127" t="str">
        <f ca="1">IF(OFFSET(金銭出納簿!G$8,$A127,)="","",OFFSET(金銭出納簿!G$8,$A127,))</f>
        <v/>
      </c>
      <c r="G127" t="str">
        <f ca="1">IF(OFFSET(金銭出納簿!H$8,$A127,)="","",OFFSET(金銭出納簿!H$8,$A127,))</f>
        <v/>
      </c>
      <c r="H127" t="str">
        <f ca="1">IF(OFFSET(金銭出納簿!J$8,$A127,)="","",OFFSET(金銭出納簿!J$8,$A127,))</f>
        <v/>
      </c>
      <c r="I127" t="str">
        <f ca="1">IF(OFFSET(金銭出納簿!K$8,$A127,)="","",OFFSET(金銭出納簿!K$8,$A127,))</f>
        <v/>
      </c>
      <c r="J127" t="str">
        <f ca="1">IF(OFFSET(金銭出納簿!L$8,$A127,)="","",OFFSET(金銭出納簿!L$8,$A127,))</f>
        <v/>
      </c>
      <c r="K127" t="str">
        <f ca="1">IF(OFFSET(金銭出納簿!M$8,$A127,)="","",OFFSET(金銭出納簿!M$8,$A127,))</f>
        <v/>
      </c>
    </row>
    <row r="128" spans="1:11" x14ac:dyDescent="0.15">
      <c r="A128">
        <v>127</v>
      </c>
      <c r="B128" s="1001" t="str">
        <f ca="1">IF(OFFSET(金銭出納簿!$B$8,$A128,)="","",OFFSET(金銭出納簿!$B$8,$A128,))</f>
        <v/>
      </c>
      <c r="C128" t="str">
        <f ca="1">IF(OFFSET(金銭出納簿!C$8,$A128,)="","",OFFSET(金銭出納簿!C$8,$A128,))</f>
        <v/>
      </c>
      <c r="D128" t="str">
        <f ca="1">IF(OFFSET(金銭出納簿!D$8,$A128,)="","",OFFSET(金銭出納簿!D$8,$A128,))</f>
        <v/>
      </c>
      <c r="E128" t="str">
        <f ca="1">IF(OFFSET(金銭出納簿!F$8,$A128,)="","",OFFSET(金銭出納簿!F$8,$A128,))</f>
        <v/>
      </c>
      <c r="F128" t="str">
        <f ca="1">IF(OFFSET(金銭出納簿!G$8,$A128,)="","",OFFSET(金銭出納簿!G$8,$A128,))</f>
        <v/>
      </c>
      <c r="G128" t="str">
        <f ca="1">IF(OFFSET(金銭出納簿!H$8,$A128,)="","",OFFSET(金銭出納簿!H$8,$A128,))</f>
        <v/>
      </c>
      <c r="H128" t="str">
        <f ca="1">IF(OFFSET(金銭出納簿!J$8,$A128,)="","",OFFSET(金銭出納簿!J$8,$A128,))</f>
        <v/>
      </c>
      <c r="I128" t="str">
        <f ca="1">IF(OFFSET(金銭出納簿!K$8,$A128,)="","",OFFSET(金銭出納簿!K$8,$A128,))</f>
        <v/>
      </c>
      <c r="J128" t="str">
        <f ca="1">IF(OFFSET(金銭出納簿!L$8,$A128,)="","",OFFSET(金銭出納簿!L$8,$A128,))</f>
        <v/>
      </c>
      <c r="K128" t="str">
        <f ca="1">IF(OFFSET(金銭出納簿!M$8,$A128,)="","",OFFSET(金銭出納簿!M$8,$A128,))</f>
        <v/>
      </c>
    </row>
    <row r="129" spans="1:11" x14ac:dyDescent="0.15">
      <c r="A129">
        <v>128</v>
      </c>
      <c r="B129" s="1001" t="str">
        <f ca="1">IF(OFFSET(金銭出納簿!$B$8,$A129,)="","",OFFSET(金銭出納簿!$B$8,$A129,))</f>
        <v/>
      </c>
      <c r="C129" t="str">
        <f ca="1">IF(OFFSET(金銭出納簿!C$8,$A129,)="","",OFFSET(金銭出納簿!C$8,$A129,))</f>
        <v/>
      </c>
      <c r="D129" t="str">
        <f ca="1">IF(OFFSET(金銭出納簿!D$8,$A129,)="","",OFFSET(金銭出納簿!D$8,$A129,))</f>
        <v/>
      </c>
      <c r="E129" t="str">
        <f ca="1">IF(OFFSET(金銭出納簿!F$8,$A129,)="","",OFFSET(金銭出納簿!F$8,$A129,))</f>
        <v/>
      </c>
      <c r="F129" t="str">
        <f ca="1">IF(OFFSET(金銭出納簿!G$8,$A129,)="","",OFFSET(金銭出納簿!G$8,$A129,))</f>
        <v/>
      </c>
      <c r="G129" t="str">
        <f ca="1">IF(OFFSET(金銭出納簿!H$8,$A129,)="","",OFFSET(金銭出納簿!H$8,$A129,))</f>
        <v/>
      </c>
      <c r="H129" t="str">
        <f ca="1">IF(OFFSET(金銭出納簿!J$8,$A129,)="","",OFFSET(金銭出納簿!J$8,$A129,))</f>
        <v/>
      </c>
      <c r="I129" t="str">
        <f ca="1">IF(OFFSET(金銭出納簿!K$8,$A129,)="","",OFFSET(金銭出納簿!K$8,$A129,))</f>
        <v/>
      </c>
      <c r="J129" t="str">
        <f ca="1">IF(OFFSET(金銭出納簿!L$8,$A129,)="","",OFFSET(金銭出納簿!L$8,$A129,))</f>
        <v/>
      </c>
      <c r="K129" t="str">
        <f ca="1">IF(OFFSET(金銭出納簿!M$8,$A129,)="","",OFFSET(金銭出納簿!M$8,$A129,))</f>
        <v/>
      </c>
    </row>
    <row r="130" spans="1:11" x14ac:dyDescent="0.15">
      <c r="A130">
        <v>129</v>
      </c>
      <c r="B130" s="1001" t="str">
        <f ca="1">IF(OFFSET(金銭出納簿!$B$8,$A130,)="","",OFFSET(金銭出納簿!$B$8,$A130,))</f>
        <v/>
      </c>
      <c r="C130" t="str">
        <f ca="1">IF(OFFSET(金銭出納簿!C$8,$A130,)="","",OFFSET(金銭出納簿!C$8,$A130,))</f>
        <v/>
      </c>
      <c r="D130" t="str">
        <f ca="1">IF(OFFSET(金銭出納簿!D$8,$A130,)="","",OFFSET(金銭出納簿!D$8,$A130,))</f>
        <v/>
      </c>
      <c r="E130" t="str">
        <f ca="1">IF(OFFSET(金銭出納簿!F$8,$A130,)="","",OFFSET(金銭出納簿!F$8,$A130,))</f>
        <v/>
      </c>
      <c r="F130" t="str">
        <f ca="1">IF(OFFSET(金銭出納簿!G$8,$A130,)="","",OFFSET(金銭出納簿!G$8,$A130,))</f>
        <v/>
      </c>
      <c r="G130" t="str">
        <f ca="1">IF(OFFSET(金銭出納簿!H$8,$A130,)="","",OFFSET(金銭出納簿!H$8,$A130,))</f>
        <v/>
      </c>
      <c r="H130" t="str">
        <f ca="1">IF(OFFSET(金銭出納簿!J$8,$A130,)="","",OFFSET(金銭出納簿!J$8,$A130,))</f>
        <v/>
      </c>
      <c r="I130" t="str">
        <f ca="1">IF(OFFSET(金銭出納簿!K$8,$A130,)="","",OFFSET(金銭出納簿!K$8,$A130,))</f>
        <v/>
      </c>
      <c r="J130" t="str">
        <f ca="1">IF(OFFSET(金銭出納簿!L$8,$A130,)="","",OFFSET(金銭出納簿!L$8,$A130,))</f>
        <v/>
      </c>
      <c r="K130" t="str">
        <f ca="1">IF(OFFSET(金銭出納簿!M$8,$A130,)="","",OFFSET(金銭出納簿!M$8,$A130,))</f>
        <v/>
      </c>
    </row>
    <row r="131" spans="1:11" x14ac:dyDescent="0.15">
      <c r="A131">
        <v>130</v>
      </c>
      <c r="B131" s="1001" t="str">
        <f ca="1">IF(OFFSET(金銭出納簿!$B$8,$A131,)="","",OFFSET(金銭出納簿!$B$8,$A131,))</f>
        <v/>
      </c>
      <c r="C131" t="str">
        <f ca="1">IF(OFFSET(金銭出納簿!C$8,$A131,)="","",OFFSET(金銭出納簿!C$8,$A131,))</f>
        <v/>
      </c>
      <c r="D131" t="str">
        <f ca="1">IF(OFFSET(金銭出納簿!D$8,$A131,)="","",OFFSET(金銭出納簿!D$8,$A131,))</f>
        <v/>
      </c>
      <c r="E131" t="str">
        <f ca="1">IF(OFFSET(金銭出納簿!F$8,$A131,)="","",OFFSET(金銭出納簿!F$8,$A131,))</f>
        <v/>
      </c>
      <c r="F131" t="str">
        <f ca="1">IF(OFFSET(金銭出納簿!G$8,$A131,)="","",OFFSET(金銭出納簿!G$8,$A131,))</f>
        <v/>
      </c>
      <c r="G131" t="str">
        <f ca="1">IF(OFFSET(金銭出納簿!H$8,$A131,)="","",OFFSET(金銭出納簿!H$8,$A131,))</f>
        <v/>
      </c>
      <c r="H131" t="str">
        <f ca="1">IF(OFFSET(金銭出納簿!J$8,$A131,)="","",OFFSET(金銭出納簿!J$8,$A131,))</f>
        <v/>
      </c>
      <c r="I131" t="str">
        <f ca="1">IF(OFFSET(金銭出納簿!K$8,$A131,)="","",OFFSET(金銭出納簿!K$8,$A131,))</f>
        <v/>
      </c>
      <c r="J131" t="str">
        <f ca="1">IF(OFFSET(金銭出納簿!L$8,$A131,)="","",OFFSET(金銭出納簿!L$8,$A131,))</f>
        <v/>
      </c>
      <c r="K131" t="str">
        <f ca="1">IF(OFFSET(金銭出納簿!M$8,$A131,)="","",OFFSET(金銭出納簿!M$8,$A131,))</f>
        <v/>
      </c>
    </row>
    <row r="132" spans="1:11" x14ac:dyDescent="0.15">
      <c r="A132">
        <v>131</v>
      </c>
      <c r="B132" s="1001" t="str">
        <f ca="1">IF(OFFSET(金銭出納簿!$B$8,$A132,)="","",OFFSET(金銭出納簿!$B$8,$A132,))</f>
        <v/>
      </c>
      <c r="C132" t="str">
        <f ca="1">IF(OFFSET(金銭出納簿!C$8,$A132,)="","",OFFSET(金銭出納簿!C$8,$A132,))</f>
        <v/>
      </c>
      <c r="D132" t="str">
        <f ca="1">IF(OFFSET(金銭出納簿!D$8,$A132,)="","",OFFSET(金銭出納簿!D$8,$A132,))</f>
        <v/>
      </c>
      <c r="E132" t="str">
        <f ca="1">IF(OFFSET(金銭出納簿!F$8,$A132,)="","",OFFSET(金銭出納簿!F$8,$A132,))</f>
        <v/>
      </c>
      <c r="F132" t="str">
        <f ca="1">IF(OFFSET(金銭出納簿!G$8,$A132,)="","",OFFSET(金銭出納簿!G$8,$A132,))</f>
        <v/>
      </c>
      <c r="G132" t="str">
        <f ca="1">IF(OFFSET(金銭出納簿!H$8,$A132,)="","",OFFSET(金銭出納簿!H$8,$A132,))</f>
        <v/>
      </c>
      <c r="H132" t="str">
        <f ca="1">IF(OFFSET(金銭出納簿!J$8,$A132,)="","",OFFSET(金銭出納簿!J$8,$A132,))</f>
        <v/>
      </c>
      <c r="I132" t="str">
        <f ca="1">IF(OFFSET(金銭出納簿!K$8,$A132,)="","",OFFSET(金銭出納簿!K$8,$A132,))</f>
        <v/>
      </c>
      <c r="J132" t="str">
        <f ca="1">IF(OFFSET(金銭出納簿!L$8,$A132,)="","",OFFSET(金銭出納簿!L$8,$A132,))</f>
        <v/>
      </c>
      <c r="K132" t="str">
        <f ca="1">IF(OFFSET(金銭出納簿!M$8,$A132,)="","",OFFSET(金銭出納簿!M$8,$A132,))</f>
        <v/>
      </c>
    </row>
    <row r="133" spans="1:11" x14ac:dyDescent="0.15">
      <c r="A133">
        <v>132</v>
      </c>
      <c r="B133" s="1001" t="str">
        <f ca="1">IF(OFFSET(金銭出納簿!$B$8,$A133,)="","",OFFSET(金銭出納簿!$B$8,$A133,))</f>
        <v/>
      </c>
      <c r="C133" t="str">
        <f ca="1">IF(OFFSET(金銭出納簿!C$8,$A133,)="","",OFFSET(金銭出納簿!C$8,$A133,))</f>
        <v/>
      </c>
      <c r="D133" t="str">
        <f ca="1">IF(OFFSET(金銭出納簿!D$8,$A133,)="","",OFFSET(金銭出納簿!D$8,$A133,))</f>
        <v/>
      </c>
      <c r="E133" t="str">
        <f ca="1">IF(OFFSET(金銭出納簿!F$8,$A133,)="","",OFFSET(金銭出納簿!F$8,$A133,))</f>
        <v/>
      </c>
      <c r="F133" t="str">
        <f ca="1">IF(OFFSET(金銭出納簿!G$8,$A133,)="","",OFFSET(金銭出納簿!G$8,$A133,))</f>
        <v/>
      </c>
      <c r="G133" t="str">
        <f ca="1">IF(OFFSET(金銭出納簿!H$8,$A133,)="","",OFFSET(金銭出納簿!H$8,$A133,))</f>
        <v/>
      </c>
      <c r="H133" t="str">
        <f ca="1">IF(OFFSET(金銭出納簿!J$8,$A133,)="","",OFFSET(金銭出納簿!J$8,$A133,))</f>
        <v/>
      </c>
      <c r="I133" t="str">
        <f ca="1">IF(OFFSET(金銭出納簿!K$8,$A133,)="","",OFFSET(金銭出納簿!K$8,$A133,))</f>
        <v/>
      </c>
      <c r="J133" t="str">
        <f ca="1">IF(OFFSET(金銭出納簿!L$8,$A133,)="","",OFFSET(金銭出納簿!L$8,$A133,))</f>
        <v/>
      </c>
      <c r="K133" t="str">
        <f ca="1">IF(OFFSET(金銭出納簿!M$8,$A133,)="","",OFFSET(金銭出納簿!M$8,$A133,))</f>
        <v/>
      </c>
    </row>
    <row r="134" spans="1:11" x14ac:dyDescent="0.15">
      <c r="A134">
        <v>133</v>
      </c>
      <c r="B134" s="1001" t="str">
        <f ca="1">IF(OFFSET(金銭出納簿!$B$8,$A134,)="","",OFFSET(金銭出納簿!$B$8,$A134,))</f>
        <v/>
      </c>
      <c r="C134" t="str">
        <f ca="1">IF(OFFSET(金銭出納簿!C$8,$A134,)="","",OFFSET(金銭出納簿!C$8,$A134,))</f>
        <v/>
      </c>
      <c r="D134" t="str">
        <f ca="1">IF(OFFSET(金銭出納簿!D$8,$A134,)="","",OFFSET(金銭出納簿!D$8,$A134,))</f>
        <v/>
      </c>
      <c r="E134" t="str">
        <f ca="1">IF(OFFSET(金銭出納簿!F$8,$A134,)="","",OFFSET(金銭出納簿!F$8,$A134,))</f>
        <v/>
      </c>
      <c r="F134" t="str">
        <f ca="1">IF(OFFSET(金銭出納簿!G$8,$A134,)="","",OFFSET(金銭出納簿!G$8,$A134,))</f>
        <v/>
      </c>
      <c r="G134" t="str">
        <f ca="1">IF(OFFSET(金銭出納簿!H$8,$A134,)="","",OFFSET(金銭出納簿!H$8,$A134,))</f>
        <v/>
      </c>
      <c r="H134" t="str">
        <f ca="1">IF(OFFSET(金銭出納簿!J$8,$A134,)="","",OFFSET(金銭出納簿!J$8,$A134,))</f>
        <v/>
      </c>
      <c r="I134" t="str">
        <f ca="1">IF(OFFSET(金銭出納簿!K$8,$A134,)="","",OFFSET(金銭出納簿!K$8,$A134,))</f>
        <v/>
      </c>
      <c r="J134" t="str">
        <f ca="1">IF(OFFSET(金銭出納簿!L$8,$A134,)="","",OFFSET(金銭出納簿!L$8,$A134,))</f>
        <v/>
      </c>
      <c r="K134" t="str">
        <f ca="1">IF(OFFSET(金銭出納簿!M$8,$A134,)="","",OFFSET(金銭出納簿!M$8,$A134,))</f>
        <v/>
      </c>
    </row>
    <row r="135" spans="1:11" x14ac:dyDescent="0.15">
      <c r="A135">
        <v>134</v>
      </c>
      <c r="B135" s="1001" t="str">
        <f ca="1">IF(OFFSET(金銭出納簿!$B$8,$A135,)="","",OFFSET(金銭出納簿!$B$8,$A135,))</f>
        <v/>
      </c>
      <c r="C135" t="str">
        <f ca="1">IF(OFFSET(金銭出納簿!C$8,$A135,)="","",OFFSET(金銭出納簿!C$8,$A135,))</f>
        <v/>
      </c>
      <c r="D135" t="str">
        <f ca="1">IF(OFFSET(金銭出納簿!D$8,$A135,)="","",OFFSET(金銭出納簿!D$8,$A135,))</f>
        <v/>
      </c>
      <c r="E135" t="str">
        <f ca="1">IF(OFFSET(金銭出納簿!F$8,$A135,)="","",OFFSET(金銭出納簿!F$8,$A135,))</f>
        <v/>
      </c>
      <c r="F135" t="str">
        <f ca="1">IF(OFFSET(金銭出納簿!G$8,$A135,)="","",OFFSET(金銭出納簿!G$8,$A135,))</f>
        <v/>
      </c>
      <c r="G135" t="str">
        <f ca="1">IF(OFFSET(金銭出納簿!H$8,$A135,)="","",OFFSET(金銭出納簿!H$8,$A135,))</f>
        <v/>
      </c>
      <c r="H135" t="str">
        <f ca="1">IF(OFFSET(金銭出納簿!J$8,$A135,)="","",OFFSET(金銭出納簿!J$8,$A135,))</f>
        <v/>
      </c>
      <c r="I135" t="str">
        <f ca="1">IF(OFFSET(金銭出納簿!K$8,$A135,)="","",OFFSET(金銭出納簿!K$8,$A135,))</f>
        <v/>
      </c>
      <c r="J135" t="str">
        <f ca="1">IF(OFFSET(金銭出納簿!L$8,$A135,)="","",OFFSET(金銭出納簿!L$8,$A135,))</f>
        <v/>
      </c>
      <c r="K135" t="str">
        <f ca="1">IF(OFFSET(金銭出納簿!M$8,$A135,)="","",OFFSET(金銭出納簿!M$8,$A135,))</f>
        <v/>
      </c>
    </row>
    <row r="136" spans="1:11" x14ac:dyDescent="0.15">
      <c r="A136">
        <v>135</v>
      </c>
      <c r="B136" s="1001" t="str">
        <f ca="1">IF(OFFSET(金銭出納簿!$B$8,$A136,)="","",OFFSET(金銭出納簿!$B$8,$A136,))</f>
        <v/>
      </c>
      <c r="C136" t="str">
        <f ca="1">IF(OFFSET(金銭出納簿!C$8,$A136,)="","",OFFSET(金銭出納簿!C$8,$A136,))</f>
        <v/>
      </c>
      <c r="D136" t="str">
        <f ca="1">IF(OFFSET(金銭出納簿!D$8,$A136,)="","",OFFSET(金銭出納簿!D$8,$A136,))</f>
        <v/>
      </c>
      <c r="E136" t="str">
        <f ca="1">IF(OFFSET(金銭出納簿!F$8,$A136,)="","",OFFSET(金銭出納簿!F$8,$A136,))</f>
        <v/>
      </c>
      <c r="F136" t="str">
        <f ca="1">IF(OFFSET(金銭出納簿!G$8,$A136,)="","",OFFSET(金銭出納簿!G$8,$A136,))</f>
        <v/>
      </c>
      <c r="G136" t="str">
        <f ca="1">IF(OFFSET(金銭出納簿!H$8,$A136,)="","",OFFSET(金銭出納簿!H$8,$A136,))</f>
        <v/>
      </c>
      <c r="H136" t="str">
        <f ca="1">IF(OFFSET(金銭出納簿!J$8,$A136,)="","",OFFSET(金銭出納簿!J$8,$A136,))</f>
        <v/>
      </c>
      <c r="I136" t="str">
        <f ca="1">IF(OFFSET(金銭出納簿!K$8,$A136,)="","",OFFSET(金銭出納簿!K$8,$A136,))</f>
        <v/>
      </c>
      <c r="J136" t="str">
        <f ca="1">IF(OFFSET(金銭出納簿!L$8,$A136,)="","",OFFSET(金銭出納簿!L$8,$A136,))</f>
        <v/>
      </c>
      <c r="K136" t="str">
        <f ca="1">IF(OFFSET(金銭出納簿!M$8,$A136,)="","",OFFSET(金銭出納簿!M$8,$A136,))</f>
        <v/>
      </c>
    </row>
    <row r="137" spans="1:11" x14ac:dyDescent="0.15">
      <c r="A137">
        <v>136</v>
      </c>
      <c r="B137" s="1001" t="str">
        <f ca="1">IF(OFFSET(金銭出納簿!$B$8,$A137,)="","",OFFSET(金銭出納簿!$B$8,$A137,))</f>
        <v/>
      </c>
      <c r="C137" t="str">
        <f ca="1">IF(OFFSET(金銭出納簿!C$8,$A137,)="","",OFFSET(金銭出納簿!C$8,$A137,))</f>
        <v/>
      </c>
      <c r="D137" t="str">
        <f ca="1">IF(OFFSET(金銭出納簿!D$8,$A137,)="","",OFFSET(金銭出納簿!D$8,$A137,))</f>
        <v/>
      </c>
      <c r="E137" t="str">
        <f ca="1">IF(OFFSET(金銭出納簿!F$8,$A137,)="","",OFFSET(金銭出納簿!F$8,$A137,))</f>
        <v/>
      </c>
      <c r="F137" t="str">
        <f ca="1">IF(OFFSET(金銭出納簿!G$8,$A137,)="","",OFFSET(金銭出納簿!G$8,$A137,))</f>
        <v/>
      </c>
      <c r="G137" t="str">
        <f ca="1">IF(OFFSET(金銭出納簿!H$8,$A137,)="","",OFFSET(金銭出納簿!H$8,$A137,))</f>
        <v/>
      </c>
      <c r="H137" t="str">
        <f ca="1">IF(OFFSET(金銭出納簿!J$8,$A137,)="","",OFFSET(金銭出納簿!J$8,$A137,))</f>
        <v/>
      </c>
      <c r="I137" t="str">
        <f ca="1">IF(OFFSET(金銭出納簿!K$8,$A137,)="","",OFFSET(金銭出納簿!K$8,$A137,))</f>
        <v/>
      </c>
      <c r="J137" t="str">
        <f ca="1">IF(OFFSET(金銭出納簿!L$8,$A137,)="","",OFFSET(金銭出納簿!L$8,$A137,))</f>
        <v/>
      </c>
      <c r="K137" t="str">
        <f ca="1">IF(OFFSET(金銭出納簿!M$8,$A137,)="","",OFFSET(金銭出納簿!M$8,$A137,))</f>
        <v/>
      </c>
    </row>
    <row r="138" spans="1:11" x14ac:dyDescent="0.15">
      <c r="A138">
        <v>137</v>
      </c>
      <c r="B138" s="1001" t="str">
        <f ca="1">IF(OFFSET(金銭出納簿!$B$8,$A138,)="","",OFFSET(金銭出納簿!$B$8,$A138,))</f>
        <v/>
      </c>
      <c r="C138" t="str">
        <f ca="1">IF(OFFSET(金銭出納簿!C$8,$A138,)="","",OFFSET(金銭出納簿!C$8,$A138,))</f>
        <v/>
      </c>
      <c r="D138" t="str">
        <f ca="1">IF(OFFSET(金銭出納簿!D$8,$A138,)="","",OFFSET(金銭出納簿!D$8,$A138,))</f>
        <v/>
      </c>
      <c r="E138" t="str">
        <f ca="1">IF(OFFSET(金銭出納簿!F$8,$A138,)="","",OFFSET(金銭出納簿!F$8,$A138,))</f>
        <v/>
      </c>
      <c r="F138" t="str">
        <f ca="1">IF(OFFSET(金銭出納簿!G$8,$A138,)="","",OFFSET(金銭出納簿!G$8,$A138,))</f>
        <v/>
      </c>
      <c r="G138" t="str">
        <f ca="1">IF(OFFSET(金銭出納簿!H$8,$A138,)="","",OFFSET(金銭出納簿!H$8,$A138,))</f>
        <v/>
      </c>
      <c r="H138" t="str">
        <f ca="1">IF(OFFSET(金銭出納簿!J$8,$A138,)="","",OFFSET(金銭出納簿!J$8,$A138,))</f>
        <v/>
      </c>
      <c r="I138" t="str">
        <f ca="1">IF(OFFSET(金銭出納簿!K$8,$A138,)="","",OFFSET(金銭出納簿!K$8,$A138,))</f>
        <v/>
      </c>
      <c r="J138" t="str">
        <f ca="1">IF(OFFSET(金銭出納簿!L$8,$A138,)="","",OFFSET(金銭出納簿!L$8,$A138,))</f>
        <v/>
      </c>
      <c r="K138" t="str">
        <f ca="1">IF(OFFSET(金銭出納簿!M$8,$A138,)="","",OFFSET(金銭出納簿!M$8,$A138,))</f>
        <v/>
      </c>
    </row>
    <row r="139" spans="1:11" x14ac:dyDescent="0.15">
      <c r="A139">
        <v>138</v>
      </c>
      <c r="B139" s="1001" t="str">
        <f ca="1">IF(OFFSET(金銭出納簿!$B$8,$A139,)="","",OFFSET(金銭出納簿!$B$8,$A139,))</f>
        <v/>
      </c>
      <c r="C139" t="str">
        <f ca="1">IF(OFFSET(金銭出納簿!C$8,$A139,)="","",OFFSET(金銭出納簿!C$8,$A139,))</f>
        <v/>
      </c>
      <c r="D139" t="str">
        <f ca="1">IF(OFFSET(金銭出納簿!D$8,$A139,)="","",OFFSET(金銭出納簿!D$8,$A139,))</f>
        <v/>
      </c>
      <c r="E139" t="str">
        <f ca="1">IF(OFFSET(金銭出納簿!F$8,$A139,)="","",OFFSET(金銭出納簿!F$8,$A139,))</f>
        <v/>
      </c>
      <c r="F139" t="str">
        <f ca="1">IF(OFFSET(金銭出納簿!G$8,$A139,)="","",OFFSET(金銭出納簿!G$8,$A139,))</f>
        <v/>
      </c>
      <c r="G139" t="str">
        <f ca="1">IF(OFFSET(金銭出納簿!H$8,$A139,)="","",OFFSET(金銭出納簿!H$8,$A139,))</f>
        <v/>
      </c>
      <c r="H139" t="str">
        <f ca="1">IF(OFFSET(金銭出納簿!J$8,$A139,)="","",OFFSET(金銭出納簿!J$8,$A139,))</f>
        <v/>
      </c>
      <c r="I139" t="str">
        <f ca="1">IF(OFFSET(金銭出納簿!K$8,$A139,)="","",OFFSET(金銭出納簿!K$8,$A139,))</f>
        <v/>
      </c>
      <c r="J139" t="str">
        <f ca="1">IF(OFFSET(金銭出納簿!L$8,$A139,)="","",OFFSET(金銭出納簿!L$8,$A139,))</f>
        <v/>
      </c>
      <c r="K139" t="str">
        <f ca="1">IF(OFFSET(金銭出納簿!M$8,$A139,)="","",OFFSET(金銭出納簿!M$8,$A139,))</f>
        <v/>
      </c>
    </row>
    <row r="140" spans="1:11" x14ac:dyDescent="0.15">
      <c r="A140">
        <v>139</v>
      </c>
      <c r="B140" s="1001" t="str">
        <f ca="1">IF(OFFSET(金銭出納簿!$B$8,$A140,)="","",OFFSET(金銭出納簿!$B$8,$A140,))</f>
        <v/>
      </c>
      <c r="C140" t="str">
        <f ca="1">IF(OFFSET(金銭出納簿!C$8,$A140,)="","",OFFSET(金銭出納簿!C$8,$A140,))</f>
        <v/>
      </c>
      <c r="D140" t="str">
        <f ca="1">IF(OFFSET(金銭出納簿!D$8,$A140,)="","",OFFSET(金銭出納簿!D$8,$A140,))</f>
        <v/>
      </c>
      <c r="E140" t="str">
        <f ca="1">IF(OFFSET(金銭出納簿!F$8,$A140,)="","",OFFSET(金銭出納簿!F$8,$A140,))</f>
        <v/>
      </c>
      <c r="F140" t="str">
        <f ca="1">IF(OFFSET(金銭出納簿!G$8,$A140,)="","",OFFSET(金銭出納簿!G$8,$A140,))</f>
        <v/>
      </c>
      <c r="G140" t="str">
        <f ca="1">IF(OFFSET(金銭出納簿!H$8,$A140,)="","",OFFSET(金銭出納簿!H$8,$A140,))</f>
        <v/>
      </c>
      <c r="H140" t="str">
        <f ca="1">IF(OFFSET(金銭出納簿!J$8,$A140,)="","",OFFSET(金銭出納簿!J$8,$A140,))</f>
        <v/>
      </c>
      <c r="I140" t="str">
        <f ca="1">IF(OFFSET(金銭出納簿!K$8,$A140,)="","",OFFSET(金銭出納簿!K$8,$A140,))</f>
        <v/>
      </c>
      <c r="J140" t="str">
        <f ca="1">IF(OFFSET(金銭出納簿!L$8,$A140,)="","",OFFSET(金銭出納簿!L$8,$A140,))</f>
        <v/>
      </c>
      <c r="K140" t="str">
        <f ca="1">IF(OFFSET(金銭出納簿!M$8,$A140,)="","",OFFSET(金銭出納簿!M$8,$A140,))</f>
        <v/>
      </c>
    </row>
    <row r="141" spans="1:11" x14ac:dyDescent="0.15">
      <c r="A141">
        <v>140</v>
      </c>
      <c r="B141" s="1001" t="str">
        <f ca="1">IF(OFFSET(金銭出納簿!$B$8,$A141,)="","",OFFSET(金銭出納簿!$B$8,$A141,))</f>
        <v/>
      </c>
      <c r="C141" t="str">
        <f ca="1">IF(OFFSET(金銭出納簿!C$8,$A141,)="","",OFFSET(金銭出納簿!C$8,$A141,))</f>
        <v/>
      </c>
      <c r="D141" t="str">
        <f ca="1">IF(OFFSET(金銭出納簿!D$8,$A141,)="","",OFFSET(金銭出納簿!D$8,$A141,))</f>
        <v/>
      </c>
      <c r="E141" t="str">
        <f ca="1">IF(OFFSET(金銭出納簿!F$8,$A141,)="","",OFFSET(金銭出納簿!F$8,$A141,))</f>
        <v/>
      </c>
      <c r="F141" t="str">
        <f ca="1">IF(OFFSET(金銭出納簿!G$8,$A141,)="","",OFFSET(金銭出納簿!G$8,$A141,))</f>
        <v/>
      </c>
      <c r="G141" t="str">
        <f ca="1">IF(OFFSET(金銭出納簿!H$8,$A141,)="","",OFFSET(金銭出納簿!H$8,$A141,))</f>
        <v/>
      </c>
      <c r="H141" t="str">
        <f ca="1">IF(OFFSET(金銭出納簿!J$8,$A141,)="","",OFFSET(金銭出納簿!J$8,$A141,))</f>
        <v/>
      </c>
      <c r="I141" t="str">
        <f ca="1">IF(OFFSET(金銭出納簿!K$8,$A141,)="","",OFFSET(金銭出納簿!K$8,$A141,))</f>
        <v/>
      </c>
      <c r="J141" t="str">
        <f ca="1">IF(OFFSET(金銭出納簿!L$8,$A141,)="","",OFFSET(金銭出納簿!L$8,$A141,))</f>
        <v/>
      </c>
      <c r="K141" t="str">
        <f ca="1">IF(OFFSET(金銭出納簿!M$8,$A141,)="","",OFFSET(金銭出納簿!M$8,$A141,))</f>
        <v/>
      </c>
    </row>
    <row r="142" spans="1:11" x14ac:dyDescent="0.15">
      <c r="A142">
        <v>141</v>
      </c>
      <c r="B142" s="1001" t="str">
        <f ca="1">IF(OFFSET(金銭出納簿!$B$8,$A142,)="","",OFFSET(金銭出納簿!$B$8,$A142,))</f>
        <v/>
      </c>
      <c r="C142" t="str">
        <f ca="1">IF(OFFSET(金銭出納簿!C$8,$A142,)="","",OFFSET(金銭出納簿!C$8,$A142,))</f>
        <v/>
      </c>
      <c r="D142" t="str">
        <f ca="1">IF(OFFSET(金銭出納簿!D$8,$A142,)="","",OFFSET(金銭出納簿!D$8,$A142,))</f>
        <v/>
      </c>
      <c r="E142" t="str">
        <f ca="1">IF(OFFSET(金銭出納簿!F$8,$A142,)="","",OFFSET(金銭出納簿!F$8,$A142,))</f>
        <v/>
      </c>
      <c r="F142" t="str">
        <f ca="1">IF(OFFSET(金銭出納簿!G$8,$A142,)="","",OFFSET(金銭出納簿!G$8,$A142,))</f>
        <v/>
      </c>
      <c r="G142" t="str">
        <f ca="1">IF(OFFSET(金銭出納簿!H$8,$A142,)="","",OFFSET(金銭出納簿!H$8,$A142,))</f>
        <v/>
      </c>
      <c r="H142" t="str">
        <f ca="1">IF(OFFSET(金銭出納簿!J$8,$A142,)="","",OFFSET(金銭出納簿!J$8,$A142,))</f>
        <v/>
      </c>
      <c r="I142" t="str">
        <f ca="1">IF(OFFSET(金銭出納簿!K$8,$A142,)="","",OFFSET(金銭出納簿!K$8,$A142,))</f>
        <v/>
      </c>
      <c r="J142" t="str">
        <f ca="1">IF(OFFSET(金銭出納簿!L$8,$A142,)="","",OFFSET(金銭出納簿!L$8,$A142,))</f>
        <v/>
      </c>
      <c r="K142" t="str">
        <f ca="1">IF(OFFSET(金銭出納簿!M$8,$A142,)="","",OFFSET(金銭出納簿!M$8,$A142,))</f>
        <v/>
      </c>
    </row>
    <row r="143" spans="1:11" x14ac:dyDescent="0.15">
      <c r="A143">
        <v>142</v>
      </c>
      <c r="B143" s="1001" t="str">
        <f ca="1">IF(OFFSET(金銭出納簿!$B$8,$A143,)="","",OFFSET(金銭出納簿!$B$8,$A143,))</f>
        <v/>
      </c>
      <c r="C143" t="str">
        <f ca="1">IF(OFFSET(金銭出納簿!C$8,$A143,)="","",OFFSET(金銭出納簿!C$8,$A143,))</f>
        <v/>
      </c>
      <c r="D143" t="str">
        <f ca="1">IF(OFFSET(金銭出納簿!D$8,$A143,)="","",OFFSET(金銭出納簿!D$8,$A143,))</f>
        <v/>
      </c>
      <c r="E143" t="str">
        <f ca="1">IF(OFFSET(金銭出納簿!F$8,$A143,)="","",OFFSET(金銭出納簿!F$8,$A143,))</f>
        <v/>
      </c>
      <c r="F143" t="str">
        <f ca="1">IF(OFFSET(金銭出納簿!G$8,$A143,)="","",OFFSET(金銭出納簿!G$8,$A143,))</f>
        <v/>
      </c>
      <c r="G143" t="str">
        <f ca="1">IF(OFFSET(金銭出納簿!H$8,$A143,)="","",OFFSET(金銭出納簿!H$8,$A143,))</f>
        <v/>
      </c>
      <c r="H143" t="str">
        <f ca="1">IF(OFFSET(金銭出納簿!J$8,$A143,)="","",OFFSET(金銭出納簿!J$8,$A143,))</f>
        <v/>
      </c>
      <c r="I143" t="str">
        <f ca="1">IF(OFFSET(金銭出納簿!K$8,$A143,)="","",OFFSET(金銭出納簿!K$8,$A143,))</f>
        <v/>
      </c>
      <c r="J143" t="str">
        <f ca="1">IF(OFFSET(金銭出納簿!L$8,$A143,)="","",OFFSET(金銭出納簿!L$8,$A143,))</f>
        <v/>
      </c>
      <c r="K143" t="str">
        <f ca="1">IF(OFFSET(金銭出納簿!M$8,$A143,)="","",OFFSET(金銭出納簿!M$8,$A143,))</f>
        <v/>
      </c>
    </row>
    <row r="144" spans="1:11" x14ac:dyDescent="0.15">
      <c r="A144">
        <v>143</v>
      </c>
      <c r="B144" s="1001" t="str">
        <f ca="1">IF(OFFSET(金銭出納簿!$B$8,$A144,)="","",OFFSET(金銭出納簿!$B$8,$A144,))</f>
        <v/>
      </c>
      <c r="C144" t="str">
        <f ca="1">IF(OFFSET(金銭出納簿!C$8,$A144,)="","",OFFSET(金銭出納簿!C$8,$A144,))</f>
        <v/>
      </c>
      <c r="D144" t="str">
        <f ca="1">IF(OFFSET(金銭出納簿!D$8,$A144,)="","",OFFSET(金銭出納簿!D$8,$A144,))</f>
        <v/>
      </c>
      <c r="E144" t="str">
        <f ca="1">IF(OFFSET(金銭出納簿!F$8,$A144,)="","",OFFSET(金銭出納簿!F$8,$A144,))</f>
        <v/>
      </c>
      <c r="F144" t="str">
        <f ca="1">IF(OFFSET(金銭出納簿!G$8,$A144,)="","",OFFSET(金銭出納簿!G$8,$A144,))</f>
        <v/>
      </c>
      <c r="G144" t="str">
        <f ca="1">IF(OFFSET(金銭出納簿!H$8,$A144,)="","",OFFSET(金銭出納簿!H$8,$A144,))</f>
        <v/>
      </c>
      <c r="H144" t="str">
        <f ca="1">IF(OFFSET(金銭出納簿!J$8,$A144,)="","",OFFSET(金銭出納簿!J$8,$A144,))</f>
        <v/>
      </c>
      <c r="I144" t="str">
        <f ca="1">IF(OFFSET(金銭出納簿!K$8,$A144,)="","",OFFSET(金銭出納簿!K$8,$A144,))</f>
        <v/>
      </c>
      <c r="J144" t="str">
        <f ca="1">IF(OFFSET(金銭出納簿!L$8,$A144,)="","",OFFSET(金銭出納簿!L$8,$A144,))</f>
        <v/>
      </c>
      <c r="K144" t="str">
        <f ca="1">IF(OFFSET(金銭出納簿!M$8,$A144,)="","",OFFSET(金銭出納簿!M$8,$A144,))</f>
        <v/>
      </c>
    </row>
    <row r="145" spans="1:11" x14ac:dyDescent="0.15">
      <c r="A145">
        <v>144</v>
      </c>
      <c r="B145" s="1001" t="str">
        <f ca="1">IF(OFFSET(金銭出納簿!$B$8,$A145,)="","",OFFSET(金銭出納簿!$B$8,$A145,))</f>
        <v/>
      </c>
      <c r="C145" t="str">
        <f ca="1">IF(OFFSET(金銭出納簿!C$8,$A145,)="","",OFFSET(金銭出納簿!C$8,$A145,))</f>
        <v/>
      </c>
      <c r="D145" t="str">
        <f ca="1">IF(OFFSET(金銭出納簿!D$8,$A145,)="","",OFFSET(金銭出納簿!D$8,$A145,))</f>
        <v/>
      </c>
      <c r="E145" t="str">
        <f ca="1">IF(OFFSET(金銭出納簿!F$8,$A145,)="","",OFFSET(金銭出納簿!F$8,$A145,))</f>
        <v/>
      </c>
      <c r="F145" t="str">
        <f ca="1">IF(OFFSET(金銭出納簿!G$8,$A145,)="","",OFFSET(金銭出納簿!G$8,$A145,))</f>
        <v/>
      </c>
      <c r="G145" t="str">
        <f ca="1">IF(OFFSET(金銭出納簿!H$8,$A145,)="","",OFFSET(金銭出納簿!H$8,$A145,))</f>
        <v/>
      </c>
      <c r="H145" t="str">
        <f ca="1">IF(OFFSET(金銭出納簿!J$8,$A145,)="","",OFFSET(金銭出納簿!J$8,$A145,))</f>
        <v/>
      </c>
      <c r="I145" t="str">
        <f ca="1">IF(OFFSET(金銭出納簿!K$8,$A145,)="","",OFFSET(金銭出納簿!K$8,$A145,))</f>
        <v/>
      </c>
      <c r="J145" t="str">
        <f ca="1">IF(OFFSET(金銭出納簿!L$8,$A145,)="","",OFFSET(金銭出納簿!L$8,$A145,))</f>
        <v/>
      </c>
      <c r="K145" t="str">
        <f ca="1">IF(OFFSET(金銭出納簿!M$8,$A145,)="","",OFFSET(金銭出納簿!M$8,$A145,))</f>
        <v/>
      </c>
    </row>
    <row r="146" spans="1:11" x14ac:dyDescent="0.15">
      <c r="A146">
        <v>145</v>
      </c>
      <c r="B146" s="1001" t="str">
        <f ca="1">IF(OFFSET(金銭出納簿!$B$8,$A146,)="","",OFFSET(金銭出納簿!$B$8,$A146,))</f>
        <v/>
      </c>
      <c r="C146" t="str">
        <f ca="1">IF(OFFSET(金銭出納簿!C$8,$A146,)="","",OFFSET(金銭出納簿!C$8,$A146,))</f>
        <v/>
      </c>
      <c r="D146" t="str">
        <f ca="1">IF(OFFSET(金銭出納簿!D$8,$A146,)="","",OFFSET(金銭出納簿!D$8,$A146,))</f>
        <v/>
      </c>
      <c r="E146" t="str">
        <f ca="1">IF(OFFSET(金銭出納簿!F$8,$A146,)="","",OFFSET(金銭出納簿!F$8,$A146,))</f>
        <v/>
      </c>
      <c r="F146" t="str">
        <f ca="1">IF(OFFSET(金銭出納簿!G$8,$A146,)="","",OFFSET(金銭出納簿!G$8,$A146,))</f>
        <v/>
      </c>
      <c r="G146" t="str">
        <f ca="1">IF(OFFSET(金銭出納簿!H$8,$A146,)="","",OFFSET(金銭出納簿!H$8,$A146,))</f>
        <v/>
      </c>
      <c r="H146" t="str">
        <f ca="1">IF(OFFSET(金銭出納簿!J$8,$A146,)="","",OFFSET(金銭出納簿!J$8,$A146,))</f>
        <v/>
      </c>
      <c r="I146" t="str">
        <f ca="1">IF(OFFSET(金銭出納簿!K$8,$A146,)="","",OFFSET(金銭出納簿!K$8,$A146,))</f>
        <v/>
      </c>
      <c r="J146" t="str">
        <f ca="1">IF(OFFSET(金銭出納簿!L$8,$A146,)="","",OFFSET(金銭出納簿!L$8,$A146,))</f>
        <v/>
      </c>
      <c r="K146" t="str">
        <f ca="1">IF(OFFSET(金銭出納簿!M$8,$A146,)="","",OFFSET(金銭出納簿!M$8,$A146,))</f>
        <v/>
      </c>
    </row>
    <row r="147" spans="1:11" x14ac:dyDescent="0.15">
      <c r="A147">
        <v>146</v>
      </c>
      <c r="B147" s="1001" t="str">
        <f ca="1">IF(OFFSET(金銭出納簿!$B$8,$A147,)="","",OFFSET(金銭出納簿!$B$8,$A147,))</f>
        <v/>
      </c>
      <c r="C147" t="str">
        <f ca="1">IF(OFFSET(金銭出納簿!C$8,$A147,)="","",OFFSET(金銭出納簿!C$8,$A147,))</f>
        <v/>
      </c>
      <c r="D147" t="str">
        <f ca="1">IF(OFFSET(金銭出納簿!D$8,$A147,)="","",OFFSET(金銭出納簿!D$8,$A147,))</f>
        <v/>
      </c>
      <c r="E147" t="str">
        <f ca="1">IF(OFFSET(金銭出納簿!F$8,$A147,)="","",OFFSET(金銭出納簿!F$8,$A147,))</f>
        <v/>
      </c>
      <c r="F147" t="str">
        <f ca="1">IF(OFFSET(金銭出納簿!G$8,$A147,)="","",OFFSET(金銭出納簿!G$8,$A147,))</f>
        <v/>
      </c>
      <c r="G147" t="str">
        <f ca="1">IF(OFFSET(金銭出納簿!H$8,$A147,)="","",OFFSET(金銭出納簿!H$8,$A147,))</f>
        <v/>
      </c>
      <c r="H147" t="str">
        <f ca="1">IF(OFFSET(金銭出納簿!J$8,$A147,)="","",OFFSET(金銭出納簿!J$8,$A147,))</f>
        <v/>
      </c>
      <c r="I147" t="str">
        <f ca="1">IF(OFFSET(金銭出納簿!K$8,$A147,)="","",OFFSET(金銭出納簿!K$8,$A147,))</f>
        <v/>
      </c>
      <c r="J147" t="str">
        <f ca="1">IF(OFFSET(金銭出納簿!L$8,$A147,)="","",OFFSET(金銭出納簿!L$8,$A147,))</f>
        <v/>
      </c>
      <c r="K147" t="str">
        <f ca="1">IF(OFFSET(金銭出納簿!M$8,$A147,)="","",OFFSET(金銭出納簿!M$8,$A147,))</f>
        <v/>
      </c>
    </row>
    <row r="148" spans="1:11" x14ac:dyDescent="0.15">
      <c r="A148">
        <v>147</v>
      </c>
      <c r="B148" s="1001" t="str">
        <f ca="1">IF(OFFSET(金銭出納簿!$B$8,$A148,)="","",OFFSET(金銭出納簿!$B$8,$A148,))</f>
        <v/>
      </c>
      <c r="C148" t="str">
        <f ca="1">IF(OFFSET(金銭出納簿!C$8,$A148,)="","",OFFSET(金銭出納簿!C$8,$A148,))</f>
        <v/>
      </c>
      <c r="D148" t="str">
        <f ca="1">IF(OFFSET(金銭出納簿!D$8,$A148,)="","",OFFSET(金銭出納簿!D$8,$A148,))</f>
        <v/>
      </c>
      <c r="E148" t="str">
        <f ca="1">IF(OFFSET(金銭出納簿!F$8,$A148,)="","",OFFSET(金銭出納簿!F$8,$A148,))</f>
        <v/>
      </c>
      <c r="F148" t="str">
        <f ca="1">IF(OFFSET(金銭出納簿!G$8,$A148,)="","",OFFSET(金銭出納簿!G$8,$A148,))</f>
        <v/>
      </c>
      <c r="G148" t="str">
        <f ca="1">IF(OFFSET(金銭出納簿!H$8,$A148,)="","",OFFSET(金銭出納簿!H$8,$A148,))</f>
        <v/>
      </c>
      <c r="H148" t="str">
        <f ca="1">IF(OFFSET(金銭出納簿!J$8,$A148,)="","",OFFSET(金銭出納簿!J$8,$A148,))</f>
        <v/>
      </c>
      <c r="I148" t="str">
        <f ca="1">IF(OFFSET(金銭出納簿!K$8,$A148,)="","",OFFSET(金銭出納簿!K$8,$A148,))</f>
        <v/>
      </c>
      <c r="J148" t="str">
        <f ca="1">IF(OFFSET(金銭出納簿!L$8,$A148,)="","",OFFSET(金銭出納簿!L$8,$A148,))</f>
        <v/>
      </c>
      <c r="K148" t="str">
        <f ca="1">IF(OFFSET(金銭出納簿!M$8,$A148,)="","",OFFSET(金銭出納簿!M$8,$A148,))</f>
        <v/>
      </c>
    </row>
    <row r="149" spans="1:11" x14ac:dyDescent="0.15">
      <c r="A149">
        <v>148</v>
      </c>
      <c r="B149" s="1001" t="str">
        <f ca="1">IF(OFFSET(金銭出納簿!$B$8,$A149,)="","",OFFSET(金銭出納簿!$B$8,$A149,))</f>
        <v/>
      </c>
      <c r="C149" t="str">
        <f ca="1">IF(OFFSET(金銭出納簿!C$8,$A149,)="","",OFFSET(金銭出納簿!C$8,$A149,))</f>
        <v/>
      </c>
      <c r="D149" t="str">
        <f ca="1">IF(OFFSET(金銭出納簿!D$8,$A149,)="","",OFFSET(金銭出納簿!D$8,$A149,))</f>
        <v/>
      </c>
      <c r="E149" t="str">
        <f ca="1">IF(OFFSET(金銭出納簿!F$8,$A149,)="","",OFFSET(金銭出納簿!F$8,$A149,))</f>
        <v/>
      </c>
      <c r="F149" t="str">
        <f ca="1">IF(OFFSET(金銭出納簿!G$8,$A149,)="","",OFFSET(金銭出納簿!G$8,$A149,))</f>
        <v/>
      </c>
      <c r="G149" t="str">
        <f ca="1">IF(OFFSET(金銭出納簿!H$8,$A149,)="","",OFFSET(金銭出納簿!H$8,$A149,))</f>
        <v/>
      </c>
      <c r="H149" t="str">
        <f ca="1">IF(OFFSET(金銭出納簿!J$8,$A149,)="","",OFFSET(金銭出納簿!J$8,$A149,))</f>
        <v/>
      </c>
      <c r="I149" t="str">
        <f ca="1">IF(OFFSET(金銭出納簿!K$8,$A149,)="","",OFFSET(金銭出納簿!K$8,$A149,))</f>
        <v/>
      </c>
      <c r="J149" t="str">
        <f ca="1">IF(OFFSET(金銭出納簿!L$8,$A149,)="","",OFFSET(金銭出納簿!L$8,$A149,))</f>
        <v/>
      </c>
      <c r="K149" t="str">
        <f ca="1">IF(OFFSET(金銭出納簿!M$8,$A149,)="","",OFFSET(金銭出納簿!M$8,$A149,))</f>
        <v/>
      </c>
    </row>
    <row r="150" spans="1:11" x14ac:dyDescent="0.15">
      <c r="A150">
        <v>149</v>
      </c>
      <c r="B150" s="1001" t="str">
        <f ca="1">IF(OFFSET(金銭出納簿!$B$8,$A150,)="","",OFFSET(金銭出納簿!$B$8,$A150,))</f>
        <v/>
      </c>
      <c r="C150" t="str">
        <f ca="1">IF(OFFSET(金銭出納簿!C$8,$A150,)="","",OFFSET(金銭出納簿!C$8,$A150,))</f>
        <v/>
      </c>
      <c r="D150" t="str">
        <f ca="1">IF(OFFSET(金銭出納簿!D$8,$A150,)="","",OFFSET(金銭出納簿!D$8,$A150,))</f>
        <v/>
      </c>
      <c r="E150" t="str">
        <f ca="1">IF(OFFSET(金銭出納簿!F$8,$A150,)="","",OFFSET(金銭出納簿!F$8,$A150,))</f>
        <v/>
      </c>
      <c r="F150" t="str">
        <f ca="1">IF(OFFSET(金銭出納簿!G$8,$A150,)="","",OFFSET(金銭出納簿!G$8,$A150,))</f>
        <v/>
      </c>
      <c r="G150" t="str">
        <f ca="1">IF(OFFSET(金銭出納簿!H$8,$A150,)="","",OFFSET(金銭出納簿!H$8,$A150,))</f>
        <v/>
      </c>
      <c r="H150" t="str">
        <f ca="1">IF(OFFSET(金銭出納簿!J$8,$A150,)="","",OFFSET(金銭出納簿!J$8,$A150,))</f>
        <v/>
      </c>
      <c r="I150" t="str">
        <f ca="1">IF(OFFSET(金銭出納簿!K$8,$A150,)="","",OFFSET(金銭出納簿!K$8,$A150,))</f>
        <v/>
      </c>
      <c r="J150" t="str">
        <f ca="1">IF(OFFSET(金銭出納簿!L$8,$A150,)="","",OFFSET(金銭出納簿!L$8,$A150,))</f>
        <v/>
      </c>
      <c r="K150" t="str">
        <f ca="1">IF(OFFSET(金銭出納簿!M$8,$A150,)="","",OFFSET(金銭出納簿!M$8,$A150,))</f>
        <v/>
      </c>
    </row>
    <row r="151" spans="1:11" x14ac:dyDescent="0.15">
      <c r="A151">
        <v>150</v>
      </c>
      <c r="B151" s="1001" t="str">
        <f ca="1">IF(OFFSET(金銭出納簿!$B$8,$A151,)="","",OFFSET(金銭出納簿!$B$8,$A151,))</f>
        <v/>
      </c>
      <c r="C151" t="str">
        <f ca="1">IF(OFFSET(金銭出納簿!C$8,$A151,)="","",OFFSET(金銭出納簿!C$8,$A151,))</f>
        <v/>
      </c>
      <c r="D151" t="str">
        <f ca="1">IF(OFFSET(金銭出納簿!D$8,$A151,)="","",OFFSET(金銭出納簿!D$8,$A151,))</f>
        <v/>
      </c>
      <c r="E151" t="str">
        <f ca="1">IF(OFFSET(金銭出納簿!F$8,$A151,)="","",OFFSET(金銭出納簿!F$8,$A151,))</f>
        <v/>
      </c>
      <c r="F151" t="str">
        <f ca="1">IF(OFFSET(金銭出納簿!G$8,$A151,)="","",OFFSET(金銭出納簿!G$8,$A151,))</f>
        <v/>
      </c>
      <c r="G151" t="str">
        <f ca="1">IF(OFFSET(金銭出納簿!H$8,$A151,)="","",OFFSET(金銭出納簿!H$8,$A151,))</f>
        <v/>
      </c>
      <c r="H151" t="str">
        <f ca="1">IF(OFFSET(金銭出納簿!J$8,$A151,)="","",OFFSET(金銭出納簿!J$8,$A151,))</f>
        <v/>
      </c>
      <c r="I151" t="str">
        <f ca="1">IF(OFFSET(金銭出納簿!K$8,$A151,)="","",OFFSET(金銭出納簿!K$8,$A151,))</f>
        <v/>
      </c>
      <c r="J151" t="str">
        <f ca="1">IF(OFFSET(金銭出納簿!L$8,$A151,)="","",OFFSET(金銭出納簿!L$8,$A151,))</f>
        <v/>
      </c>
      <c r="K151" t="str">
        <f ca="1">IF(OFFSET(金銭出納簿!M$8,$A151,)="","",OFFSET(金銭出納簿!M$8,$A151,))</f>
        <v/>
      </c>
    </row>
    <row r="152" spans="1:11" x14ac:dyDescent="0.15">
      <c r="A152">
        <v>151</v>
      </c>
      <c r="B152" s="1001" t="str">
        <f ca="1">IF(OFFSET(金銭出納簿!$B$8,$A152,)="","",OFFSET(金銭出納簿!$B$8,$A152,))</f>
        <v/>
      </c>
      <c r="C152" t="str">
        <f ca="1">IF(OFFSET(金銭出納簿!C$8,$A152,)="","",OFFSET(金銭出納簿!C$8,$A152,))</f>
        <v/>
      </c>
      <c r="D152" t="str">
        <f ca="1">IF(OFFSET(金銭出納簿!D$8,$A152,)="","",OFFSET(金銭出納簿!D$8,$A152,))</f>
        <v/>
      </c>
      <c r="E152" t="str">
        <f ca="1">IF(OFFSET(金銭出納簿!F$8,$A152,)="","",OFFSET(金銭出納簿!F$8,$A152,))</f>
        <v/>
      </c>
      <c r="F152" t="str">
        <f ca="1">IF(OFFSET(金銭出納簿!G$8,$A152,)="","",OFFSET(金銭出納簿!G$8,$A152,))</f>
        <v/>
      </c>
      <c r="G152" t="str">
        <f ca="1">IF(OFFSET(金銭出納簿!H$8,$A152,)="","",OFFSET(金銭出納簿!H$8,$A152,))</f>
        <v/>
      </c>
      <c r="H152" t="str">
        <f ca="1">IF(OFFSET(金銭出納簿!J$8,$A152,)="","",OFFSET(金銭出納簿!J$8,$A152,))</f>
        <v/>
      </c>
      <c r="I152" t="str">
        <f ca="1">IF(OFFSET(金銭出納簿!K$8,$A152,)="","",OFFSET(金銭出納簿!K$8,$A152,))</f>
        <v/>
      </c>
      <c r="J152" t="str">
        <f ca="1">IF(OFFSET(金銭出納簿!L$8,$A152,)="","",OFFSET(金銭出納簿!L$8,$A152,))</f>
        <v/>
      </c>
      <c r="K152" t="str">
        <f ca="1">IF(OFFSET(金銭出納簿!M$8,$A152,)="","",OFFSET(金銭出納簿!M$8,$A152,))</f>
        <v/>
      </c>
    </row>
    <row r="153" spans="1:11" x14ac:dyDescent="0.15">
      <c r="A153">
        <v>152</v>
      </c>
      <c r="B153" s="1001" t="str">
        <f ca="1">IF(OFFSET(金銭出納簿!$B$8,$A153,)="","",OFFSET(金銭出納簿!$B$8,$A153,))</f>
        <v/>
      </c>
      <c r="C153" t="str">
        <f ca="1">IF(OFFSET(金銭出納簿!C$8,$A153,)="","",OFFSET(金銭出納簿!C$8,$A153,))</f>
        <v/>
      </c>
      <c r="D153" t="str">
        <f ca="1">IF(OFFSET(金銭出納簿!D$8,$A153,)="","",OFFSET(金銭出納簿!D$8,$A153,))</f>
        <v/>
      </c>
      <c r="E153" t="str">
        <f ca="1">IF(OFFSET(金銭出納簿!F$8,$A153,)="","",OFFSET(金銭出納簿!F$8,$A153,))</f>
        <v/>
      </c>
      <c r="F153" t="str">
        <f ca="1">IF(OFFSET(金銭出納簿!G$8,$A153,)="","",OFFSET(金銭出納簿!G$8,$A153,))</f>
        <v/>
      </c>
      <c r="G153" t="str">
        <f ca="1">IF(OFFSET(金銭出納簿!H$8,$A153,)="","",OFFSET(金銭出納簿!H$8,$A153,))</f>
        <v/>
      </c>
      <c r="H153" t="str">
        <f ca="1">IF(OFFSET(金銭出納簿!J$8,$A153,)="","",OFFSET(金銭出納簿!J$8,$A153,))</f>
        <v/>
      </c>
      <c r="I153" t="str">
        <f ca="1">IF(OFFSET(金銭出納簿!K$8,$A153,)="","",OFFSET(金銭出納簿!K$8,$A153,))</f>
        <v/>
      </c>
      <c r="J153" t="str">
        <f ca="1">IF(OFFSET(金銭出納簿!L$8,$A153,)="","",OFFSET(金銭出納簿!L$8,$A153,))</f>
        <v/>
      </c>
      <c r="K153" t="str">
        <f ca="1">IF(OFFSET(金銭出納簿!M$8,$A153,)="","",OFFSET(金銭出納簿!M$8,$A153,))</f>
        <v/>
      </c>
    </row>
    <row r="154" spans="1:11" x14ac:dyDescent="0.15">
      <c r="A154">
        <v>153</v>
      </c>
      <c r="B154" s="1001" t="str">
        <f ca="1">IF(OFFSET(金銭出納簿!$B$8,$A154,)="","",OFFSET(金銭出納簿!$B$8,$A154,))</f>
        <v/>
      </c>
      <c r="C154" t="str">
        <f ca="1">IF(OFFSET(金銭出納簿!C$8,$A154,)="","",OFFSET(金銭出納簿!C$8,$A154,))</f>
        <v/>
      </c>
      <c r="D154" t="str">
        <f ca="1">IF(OFFSET(金銭出納簿!D$8,$A154,)="","",OFFSET(金銭出納簿!D$8,$A154,))</f>
        <v/>
      </c>
      <c r="E154" t="str">
        <f ca="1">IF(OFFSET(金銭出納簿!F$8,$A154,)="","",OFFSET(金銭出納簿!F$8,$A154,))</f>
        <v/>
      </c>
      <c r="F154" t="str">
        <f ca="1">IF(OFFSET(金銭出納簿!G$8,$A154,)="","",OFFSET(金銭出納簿!G$8,$A154,))</f>
        <v/>
      </c>
      <c r="G154" t="str">
        <f ca="1">IF(OFFSET(金銭出納簿!H$8,$A154,)="","",OFFSET(金銭出納簿!H$8,$A154,))</f>
        <v/>
      </c>
      <c r="H154" t="str">
        <f ca="1">IF(OFFSET(金銭出納簿!J$8,$A154,)="","",OFFSET(金銭出納簿!J$8,$A154,))</f>
        <v/>
      </c>
      <c r="I154" t="str">
        <f ca="1">IF(OFFSET(金銭出納簿!K$8,$A154,)="","",OFFSET(金銭出納簿!K$8,$A154,))</f>
        <v/>
      </c>
      <c r="J154" t="str">
        <f ca="1">IF(OFFSET(金銭出納簿!L$8,$A154,)="","",OFFSET(金銭出納簿!L$8,$A154,))</f>
        <v/>
      </c>
      <c r="K154" t="str">
        <f ca="1">IF(OFFSET(金銭出納簿!M$8,$A154,)="","",OFFSET(金銭出納簿!M$8,$A154,))</f>
        <v/>
      </c>
    </row>
    <row r="155" spans="1:11" x14ac:dyDescent="0.15">
      <c r="A155">
        <v>154</v>
      </c>
      <c r="B155" s="1001" t="str">
        <f ca="1">IF(OFFSET(金銭出納簿!$B$8,$A155,)="","",OFFSET(金銭出納簿!$B$8,$A155,))</f>
        <v/>
      </c>
      <c r="C155" t="str">
        <f ca="1">IF(OFFSET(金銭出納簿!C$8,$A155,)="","",OFFSET(金銭出納簿!C$8,$A155,))</f>
        <v/>
      </c>
      <c r="D155" t="str">
        <f ca="1">IF(OFFSET(金銭出納簿!D$8,$A155,)="","",OFFSET(金銭出納簿!D$8,$A155,))</f>
        <v/>
      </c>
      <c r="E155" t="str">
        <f ca="1">IF(OFFSET(金銭出納簿!F$8,$A155,)="","",OFFSET(金銭出納簿!F$8,$A155,))</f>
        <v/>
      </c>
      <c r="F155" t="str">
        <f ca="1">IF(OFFSET(金銭出納簿!G$8,$A155,)="","",OFFSET(金銭出納簿!G$8,$A155,))</f>
        <v/>
      </c>
      <c r="G155" t="str">
        <f ca="1">IF(OFFSET(金銭出納簿!H$8,$A155,)="","",OFFSET(金銭出納簿!H$8,$A155,))</f>
        <v/>
      </c>
      <c r="H155" t="str">
        <f ca="1">IF(OFFSET(金銭出納簿!J$8,$A155,)="","",OFFSET(金銭出納簿!J$8,$A155,))</f>
        <v/>
      </c>
      <c r="I155" t="str">
        <f ca="1">IF(OFFSET(金銭出納簿!K$8,$A155,)="","",OFFSET(金銭出納簿!K$8,$A155,))</f>
        <v/>
      </c>
      <c r="J155" t="str">
        <f ca="1">IF(OFFSET(金銭出納簿!L$8,$A155,)="","",OFFSET(金銭出納簿!L$8,$A155,))</f>
        <v/>
      </c>
      <c r="K155" t="str">
        <f ca="1">IF(OFFSET(金銭出納簿!M$8,$A155,)="","",OFFSET(金銭出納簿!M$8,$A155,))</f>
        <v/>
      </c>
    </row>
    <row r="156" spans="1:11" x14ac:dyDescent="0.15">
      <c r="A156">
        <v>155</v>
      </c>
      <c r="B156" s="1001" t="str">
        <f ca="1">IF(OFFSET(金銭出納簿!$B$8,$A156,)="","",OFFSET(金銭出納簿!$B$8,$A156,))</f>
        <v/>
      </c>
      <c r="C156" t="str">
        <f ca="1">IF(OFFSET(金銭出納簿!C$8,$A156,)="","",OFFSET(金銭出納簿!C$8,$A156,))</f>
        <v/>
      </c>
      <c r="D156" t="str">
        <f ca="1">IF(OFFSET(金銭出納簿!D$8,$A156,)="","",OFFSET(金銭出納簿!D$8,$A156,))</f>
        <v/>
      </c>
      <c r="E156" t="str">
        <f ca="1">IF(OFFSET(金銭出納簿!F$8,$A156,)="","",OFFSET(金銭出納簿!F$8,$A156,))</f>
        <v/>
      </c>
      <c r="F156" t="str">
        <f ca="1">IF(OFFSET(金銭出納簿!G$8,$A156,)="","",OFFSET(金銭出納簿!G$8,$A156,))</f>
        <v/>
      </c>
      <c r="G156" t="str">
        <f ca="1">IF(OFFSET(金銭出納簿!H$8,$A156,)="","",OFFSET(金銭出納簿!H$8,$A156,))</f>
        <v/>
      </c>
      <c r="H156" t="str">
        <f ca="1">IF(OFFSET(金銭出納簿!J$8,$A156,)="","",OFFSET(金銭出納簿!J$8,$A156,))</f>
        <v/>
      </c>
      <c r="I156" t="str">
        <f ca="1">IF(OFFSET(金銭出納簿!K$8,$A156,)="","",OFFSET(金銭出納簿!K$8,$A156,))</f>
        <v/>
      </c>
      <c r="J156" t="str">
        <f ca="1">IF(OFFSET(金銭出納簿!L$8,$A156,)="","",OFFSET(金銭出納簿!L$8,$A156,))</f>
        <v/>
      </c>
      <c r="K156" t="str">
        <f ca="1">IF(OFFSET(金銭出納簿!M$8,$A156,)="","",OFFSET(金銭出納簿!M$8,$A156,))</f>
        <v/>
      </c>
    </row>
    <row r="157" spans="1:11" x14ac:dyDescent="0.15">
      <c r="A157">
        <v>156</v>
      </c>
      <c r="B157" s="1001" t="str">
        <f ca="1">IF(OFFSET(金銭出納簿!$B$8,$A157,)="","",OFFSET(金銭出納簿!$B$8,$A157,))</f>
        <v/>
      </c>
      <c r="C157" t="str">
        <f ca="1">IF(OFFSET(金銭出納簿!C$8,$A157,)="","",OFFSET(金銭出納簿!C$8,$A157,))</f>
        <v/>
      </c>
      <c r="D157" t="str">
        <f ca="1">IF(OFFSET(金銭出納簿!D$8,$A157,)="","",OFFSET(金銭出納簿!D$8,$A157,))</f>
        <v/>
      </c>
      <c r="E157" t="str">
        <f ca="1">IF(OFFSET(金銭出納簿!F$8,$A157,)="","",OFFSET(金銭出納簿!F$8,$A157,))</f>
        <v/>
      </c>
      <c r="F157" t="str">
        <f ca="1">IF(OFFSET(金銭出納簿!G$8,$A157,)="","",OFFSET(金銭出納簿!G$8,$A157,))</f>
        <v/>
      </c>
      <c r="G157" t="str">
        <f ca="1">IF(OFFSET(金銭出納簿!H$8,$A157,)="","",OFFSET(金銭出納簿!H$8,$A157,))</f>
        <v/>
      </c>
      <c r="H157" t="str">
        <f ca="1">IF(OFFSET(金銭出納簿!J$8,$A157,)="","",OFFSET(金銭出納簿!J$8,$A157,))</f>
        <v/>
      </c>
      <c r="I157" t="str">
        <f ca="1">IF(OFFSET(金銭出納簿!K$8,$A157,)="","",OFFSET(金銭出納簿!K$8,$A157,))</f>
        <v/>
      </c>
      <c r="J157" t="str">
        <f ca="1">IF(OFFSET(金銭出納簿!L$8,$A157,)="","",OFFSET(金銭出納簿!L$8,$A157,))</f>
        <v/>
      </c>
      <c r="K157" t="str">
        <f ca="1">IF(OFFSET(金銭出納簿!M$8,$A157,)="","",OFFSET(金銭出納簿!M$8,$A157,))</f>
        <v/>
      </c>
    </row>
    <row r="158" spans="1:11" x14ac:dyDescent="0.15">
      <c r="A158">
        <v>157</v>
      </c>
      <c r="B158" s="1001" t="str">
        <f ca="1">IF(OFFSET(金銭出納簿!$B$8,$A158,)="","",OFFSET(金銭出納簿!$B$8,$A158,))</f>
        <v/>
      </c>
      <c r="C158" t="str">
        <f ca="1">IF(OFFSET(金銭出納簿!C$8,$A158,)="","",OFFSET(金銭出納簿!C$8,$A158,))</f>
        <v/>
      </c>
      <c r="D158" t="str">
        <f ca="1">IF(OFFSET(金銭出納簿!D$8,$A158,)="","",OFFSET(金銭出納簿!D$8,$A158,))</f>
        <v/>
      </c>
      <c r="E158" t="str">
        <f ca="1">IF(OFFSET(金銭出納簿!F$8,$A158,)="","",OFFSET(金銭出納簿!F$8,$A158,))</f>
        <v/>
      </c>
      <c r="F158" t="str">
        <f ca="1">IF(OFFSET(金銭出納簿!G$8,$A158,)="","",OFFSET(金銭出納簿!G$8,$A158,))</f>
        <v/>
      </c>
      <c r="G158" t="str">
        <f ca="1">IF(OFFSET(金銭出納簿!H$8,$A158,)="","",OFFSET(金銭出納簿!H$8,$A158,))</f>
        <v/>
      </c>
      <c r="H158" t="str">
        <f ca="1">IF(OFFSET(金銭出納簿!J$8,$A158,)="","",OFFSET(金銭出納簿!J$8,$A158,))</f>
        <v/>
      </c>
      <c r="I158" t="str">
        <f ca="1">IF(OFFSET(金銭出納簿!K$8,$A158,)="","",OFFSET(金銭出納簿!K$8,$A158,))</f>
        <v/>
      </c>
      <c r="J158" t="str">
        <f ca="1">IF(OFFSET(金銭出納簿!L$8,$A158,)="","",OFFSET(金銭出納簿!L$8,$A158,))</f>
        <v/>
      </c>
      <c r="K158" t="str">
        <f ca="1">IF(OFFSET(金銭出納簿!M$8,$A158,)="","",OFFSET(金銭出納簿!M$8,$A158,))</f>
        <v/>
      </c>
    </row>
    <row r="159" spans="1:11" x14ac:dyDescent="0.15">
      <c r="A159">
        <v>158</v>
      </c>
      <c r="B159" s="1001" t="str">
        <f ca="1">IF(OFFSET(金銭出納簿!$B$8,$A159,)="","",OFFSET(金銭出納簿!$B$8,$A159,))</f>
        <v/>
      </c>
      <c r="C159" t="str">
        <f ca="1">IF(OFFSET(金銭出納簿!C$8,$A159,)="","",OFFSET(金銭出納簿!C$8,$A159,))</f>
        <v/>
      </c>
      <c r="D159" t="str">
        <f ca="1">IF(OFFSET(金銭出納簿!D$8,$A159,)="","",OFFSET(金銭出納簿!D$8,$A159,))</f>
        <v/>
      </c>
      <c r="E159" t="str">
        <f ca="1">IF(OFFSET(金銭出納簿!F$8,$A159,)="","",OFFSET(金銭出納簿!F$8,$A159,))</f>
        <v/>
      </c>
      <c r="F159" t="str">
        <f ca="1">IF(OFFSET(金銭出納簿!G$8,$A159,)="","",OFFSET(金銭出納簿!G$8,$A159,))</f>
        <v/>
      </c>
      <c r="G159" t="str">
        <f ca="1">IF(OFFSET(金銭出納簿!H$8,$A159,)="","",OFFSET(金銭出納簿!H$8,$A159,))</f>
        <v/>
      </c>
      <c r="H159" t="str">
        <f ca="1">IF(OFFSET(金銭出納簿!J$8,$A159,)="","",OFFSET(金銭出納簿!J$8,$A159,))</f>
        <v/>
      </c>
      <c r="I159" t="str">
        <f ca="1">IF(OFFSET(金銭出納簿!K$8,$A159,)="","",OFFSET(金銭出納簿!K$8,$A159,))</f>
        <v/>
      </c>
      <c r="J159" t="str">
        <f ca="1">IF(OFFSET(金銭出納簿!L$8,$A159,)="","",OFFSET(金銭出納簿!L$8,$A159,))</f>
        <v/>
      </c>
      <c r="K159" t="str">
        <f ca="1">IF(OFFSET(金銭出納簿!M$8,$A159,)="","",OFFSET(金銭出納簿!M$8,$A159,))</f>
        <v/>
      </c>
    </row>
    <row r="160" spans="1:11" x14ac:dyDescent="0.15">
      <c r="A160">
        <v>159</v>
      </c>
      <c r="B160" s="1001" t="str">
        <f ca="1">IF(OFFSET(金銭出納簿!$B$8,$A160,)="","",OFFSET(金銭出納簿!$B$8,$A160,))</f>
        <v/>
      </c>
      <c r="C160" t="str">
        <f ca="1">IF(OFFSET(金銭出納簿!C$8,$A160,)="","",OFFSET(金銭出納簿!C$8,$A160,))</f>
        <v/>
      </c>
      <c r="D160" t="str">
        <f ca="1">IF(OFFSET(金銭出納簿!D$8,$A160,)="","",OFFSET(金銭出納簿!D$8,$A160,))</f>
        <v/>
      </c>
      <c r="E160" t="str">
        <f ca="1">IF(OFFSET(金銭出納簿!F$8,$A160,)="","",OFFSET(金銭出納簿!F$8,$A160,))</f>
        <v/>
      </c>
      <c r="F160" t="str">
        <f ca="1">IF(OFFSET(金銭出納簿!G$8,$A160,)="","",OFFSET(金銭出納簿!G$8,$A160,))</f>
        <v/>
      </c>
      <c r="G160" t="str">
        <f ca="1">IF(OFFSET(金銭出納簿!H$8,$A160,)="","",OFFSET(金銭出納簿!H$8,$A160,))</f>
        <v/>
      </c>
      <c r="H160" t="str">
        <f ca="1">IF(OFFSET(金銭出納簿!J$8,$A160,)="","",OFFSET(金銭出納簿!J$8,$A160,))</f>
        <v/>
      </c>
      <c r="I160" t="str">
        <f ca="1">IF(OFFSET(金銭出納簿!K$8,$A160,)="","",OFFSET(金銭出納簿!K$8,$A160,))</f>
        <v/>
      </c>
      <c r="J160" t="str">
        <f ca="1">IF(OFFSET(金銭出納簿!L$8,$A160,)="","",OFFSET(金銭出納簿!L$8,$A160,))</f>
        <v/>
      </c>
      <c r="K160" t="str">
        <f ca="1">IF(OFFSET(金銭出納簿!M$8,$A160,)="","",OFFSET(金銭出納簿!M$8,$A160,))</f>
        <v/>
      </c>
    </row>
    <row r="161" spans="1:11" x14ac:dyDescent="0.15">
      <c r="A161">
        <v>160</v>
      </c>
      <c r="B161" s="1001" t="str">
        <f ca="1">IF(OFFSET(金銭出納簿!$B$8,$A161,)="","",OFFSET(金銭出納簿!$B$8,$A161,))</f>
        <v/>
      </c>
      <c r="C161" t="str">
        <f ca="1">IF(OFFSET(金銭出納簿!C$8,$A161,)="","",OFFSET(金銭出納簿!C$8,$A161,))</f>
        <v/>
      </c>
      <c r="D161" t="str">
        <f ca="1">IF(OFFSET(金銭出納簿!D$8,$A161,)="","",OFFSET(金銭出納簿!D$8,$A161,))</f>
        <v/>
      </c>
      <c r="E161" t="str">
        <f ca="1">IF(OFFSET(金銭出納簿!F$8,$A161,)="","",OFFSET(金銭出納簿!F$8,$A161,))</f>
        <v/>
      </c>
      <c r="F161" t="str">
        <f ca="1">IF(OFFSET(金銭出納簿!G$8,$A161,)="","",OFFSET(金銭出納簿!G$8,$A161,))</f>
        <v/>
      </c>
      <c r="G161" t="str">
        <f ca="1">IF(OFFSET(金銭出納簿!H$8,$A161,)="","",OFFSET(金銭出納簿!H$8,$A161,))</f>
        <v/>
      </c>
      <c r="H161" t="str">
        <f ca="1">IF(OFFSET(金銭出納簿!J$8,$A161,)="","",OFFSET(金銭出納簿!J$8,$A161,))</f>
        <v/>
      </c>
      <c r="I161" t="str">
        <f ca="1">IF(OFFSET(金銭出納簿!K$8,$A161,)="","",OFFSET(金銭出納簿!K$8,$A161,))</f>
        <v/>
      </c>
      <c r="J161" t="str">
        <f ca="1">IF(OFFSET(金銭出納簿!L$8,$A161,)="","",OFFSET(金銭出納簿!L$8,$A161,))</f>
        <v/>
      </c>
      <c r="K161" t="str">
        <f ca="1">IF(OFFSET(金銭出納簿!M$8,$A161,)="","",OFFSET(金銭出納簿!M$8,$A161,))</f>
        <v/>
      </c>
    </row>
    <row r="162" spans="1:11" x14ac:dyDescent="0.15">
      <c r="A162">
        <v>161</v>
      </c>
      <c r="B162" s="1001" t="str">
        <f ca="1">IF(OFFSET(金銭出納簿!$B$8,$A162,)="","",OFFSET(金銭出納簿!$B$8,$A162,))</f>
        <v/>
      </c>
      <c r="C162" t="str">
        <f ca="1">IF(OFFSET(金銭出納簿!C$8,$A162,)="","",OFFSET(金銭出納簿!C$8,$A162,))</f>
        <v/>
      </c>
      <c r="D162" t="str">
        <f ca="1">IF(OFFSET(金銭出納簿!D$8,$A162,)="","",OFFSET(金銭出納簿!D$8,$A162,))</f>
        <v/>
      </c>
      <c r="E162" t="str">
        <f ca="1">IF(OFFSET(金銭出納簿!F$8,$A162,)="","",OFFSET(金銭出納簿!F$8,$A162,))</f>
        <v/>
      </c>
      <c r="F162" t="str">
        <f ca="1">IF(OFFSET(金銭出納簿!G$8,$A162,)="","",OFFSET(金銭出納簿!G$8,$A162,))</f>
        <v/>
      </c>
      <c r="G162" t="str">
        <f ca="1">IF(OFFSET(金銭出納簿!H$8,$A162,)="","",OFFSET(金銭出納簿!H$8,$A162,))</f>
        <v/>
      </c>
      <c r="H162" t="str">
        <f ca="1">IF(OFFSET(金銭出納簿!J$8,$A162,)="","",OFFSET(金銭出納簿!J$8,$A162,))</f>
        <v/>
      </c>
      <c r="I162" t="str">
        <f ca="1">IF(OFFSET(金銭出納簿!K$8,$A162,)="","",OFFSET(金銭出納簿!K$8,$A162,))</f>
        <v/>
      </c>
      <c r="J162" t="str">
        <f ca="1">IF(OFFSET(金銭出納簿!L$8,$A162,)="","",OFFSET(金銭出納簿!L$8,$A162,))</f>
        <v/>
      </c>
      <c r="K162" t="str">
        <f ca="1">IF(OFFSET(金銭出納簿!M$8,$A162,)="","",OFFSET(金銭出納簿!M$8,$A162,))</f>
        <v/>
      </c>
    </row>
    <row r="163" spans="1:11" x14ac:dyDescent="0.15">
      <c r="A163">
        <v>162</v>
      </c>
      <c r="B163" s="1001" t="str">
        <f ca="1">IF(OFFSET(金銭出納簿!$B$8,$A163,)="","",OFFSET(金銭出納簿!$B$8,$A163,))</f>
        <v/>
      </c>
      <c r="C163" t="str">
        <f ca="1">IF(OFFSET(金銭出納簿!C$8,$A163,)="","",OFFSET(金銭出納簿!C$8,$A163,))</f>
        <v/>
      </c>
      <c r="D163" t="str">
        <f ca="1">IF(OFFSET(金銭出納簿!D$8,$A163,)="","",OFFSET(金銭出納簿!D$8,$A163,))</f>
        <v/>
      </c>
      <c r="E163" t="str">
        <f ca="1">IF(OFFSET(金銭出納簿!F$8,$A163,)="","",OFFSET(金銭出納簿!F$8,$A163,))</f>
        <v/>
      </c>
      <c r="F163" t="str">
        <f ca="1">IF(OFFSET(金銭出納簿!G$8,$A163,)="","",OFFSET(金銭出納簿!G$8,$A163,))</f>
        <v/>
      </c>
      <c r="G163" t="str">
        <f ca="1">IF(OFFSET(金銭出納簿!H$8,$A163,)="","",OFFSET(金銭出納簿!H$8,$A163,))</f>
        <v/>
      </c>
      <c r="H163" t="str">
        <f ca="1">IF(OFFSET(金銭出納簿!J$8,$A163,)="","",OFFSET(金銭出納簿!J$8,$A163,))</f>
        <v/>
      </c>
      <c r="I163" t="str">
        <f ca="1">IF(OFFSET(金銭出納簿!K$8,$A163,)="","",OFFSET(金銭出納簿!K$8,$A163,))</f>
        <v/>
      </c>
      <c r="J163" t="str">
        <f ca="1">IF(OFFSET(金銭出納簿!L$8,$A163,)="","",OFFSET(金銭出納簿!L$8,$A163,))</f>
        <v/>
      </c>
      <c r="K163" t="str">
        <f ca="1">IF(OFFSET(金銭出納簿!M$8,$A163,)="","",OFFSET(金銭出納簿!M$8,$A163,))</f>
        <v/>
      </c>
    </row>
    <row r="164" spans="1:11" x14ac:dyDescent="0.15">
      <c r="A164">
        <v>163</v>
      </c>
      <c r="B164" s="1001" t="str">
        <f ca="1">IF(OFFSET(金銭出納簿!$B$8,$A164,)="","",OFFSET(金銭出納簿!$B$8,$A164,))</f>
        <v/>
      </c>
      <c r="C164" t="str">
        <f ca="1">IF(OFFSET(金銭出納簿!C$8,$A164,)="","",OFFSET(金銭出納簿!C$8,$A164,))</f>
        <v/>
      </c>
      <c r="D164" t="str">
        <f ca="1">IF(OFFSET(金銭出納簿!D$8,$A164,)="","",OFFSET(金銭出納簿!D$8,$A164,))</f>
        <v/>
      </c>
      <c r="E164" t="str">
        <f ca="1">IF(OFFSET(金銭出納簿!F$8,$A164,)="","",OFFSET(金銭出納簿!F$8,$A164,))</f>
        <v/>
      </c>
      <c r="F164" t="str">
        <f ca="1">IF(OFFSET(金銭出納簿!G$8,$A164,)="","",OFFSET(金銭出納簿!G$8,$A164,))</f>
        <v/>
      </c>
      <c r="G164" t="str">
        <f ca="1">IF(OFFSET(金銭出納簿!H$8,$A164,)="","",OFFSET(金銭出納簿!H$8,$A164,))</f>
        <v/>
      </c>
      <c r="H164" t="str">
        <f ca="1">IF(OFFSET(金銭出納簿!J$8,$A164,)="","",OFFSET(金銭出納簿!J$8,$A164,))</f>
        <v/>
      </c>
      <c r="I164" t="str">
        <f ca="1">IF(OFFSET(金銭出納簿!K$8,$A164,)="","",OFFSET(金銭出納簿!K$8,$A164,))</f>
        <v/>
      </c>
      <c r="J164" t="str">
        <f ca="1">IF(OFFSET(金銭出納簿!L$8,$A164,)="","",OFFSET(金銭出納簿!L$8,$A164,))</f>
        <v/>
      </c>
      <c r="K164" t="str">
        <f ca="1">IF(OFFSET(金銭出納簿!M$8,$A164,)="","",OFFSET(金銭出納簿!M$8,$A164,))</f>
        <v/>
      </c>
    </row>
    <row r="165" spans="1:11" x14ac:dyDescent="0.15">
      <c r="A165">
        <v>164</v>
      </c>
      <c r="B165" s="1001" t="str">
        <f ca="1">IF(OFFSET(金銭出納簿!$B$8,$A165,)="","",OFFSET(金銭出納簿!$B$8,$A165,))</f>
        <v/>
      </c>
      <c r="C165" t="str">
        <f ca="1">IF(OFFSET(金銭出納簿!C$8,$A165,)="","",OFFSET(金銭出納簿!C$8,$A165,))</f>
        <v/>
      </c>
      <c r="D165" t="str">
        <f ca="1">IF(OFFSET(金銭出納簿!D$8,$A165,)="","",OFFSET(金銭出納簿!D$8,$A165,))</f>
        <v/>
      </c>
      <c r="E165" t="str">
        <f ca="1">IF(OFFSET(金銭出納簿!F$8,$A165,)="","",OFFSET(金銭出納簿!F$8,$A165,))</f>
        <v/>
      </c>
      <c r="F165" t="str">
        <f ca="1">IF(OFFSET(金銭出納簿!G$8,$A165,)="","",OFFSET(金銭出納簿!G$8,$A165,))</f>
        <v/>
      </c>
      <c r="G165" t="str">
        <f ca="1">IF(OFFSET(金銭出納簿!H$8,$A165,)="","",OFFSET(金銭出納簿!H$8,$A165,))</f>
        <v/>
      </c>
      <c r="H165" t="str">
        <f ca="1">IF(OFFSET(金銭出納簿!J$8,$A165,)="","",OFFSET(金銭出納簿!J$8,$A165,))</f>
        <v/>
      </c>
      <c r="I165" t="str">
        <f ca="1">IF(OFFSET(金銭出納簿!K$8,$A165,)="","",OFFSET(金銭出納簿!K$8,$A165,))</f>
        <v/>
      </c>
      <c r="J165" t="str">
        <f ca="1">IF(OFFSET(金銭出納簿!L$8,$A165,)="","",OFFSET(金銭出納簿!L$8,$A165,))</f>
        <v/>
      </c>
      <c r="K165" t="str">
        <f ca="1">IF(OFFSET(金銭出納簿!M$8,$A165,)="","",OFFSET(金銭出納簿!M$8,$A165,))</f>
        <v/>
      </c>
    </row>
    <row r="166" spans="1:11" x14ac:dyDescent="0.15">
      <c r="A166">
        <v>165</v>
      </c>
      <c r="B166" s="1001" t="str">
        <f ca="1">IF(OFFSET(金銭出納簿!$B$8,$A166,)="","",OFFSET(金銭出納簿!$B$8,$A166,))</f>
        <v/>
      </c>
      <c r="C166" t="str">
        <f ca="1">IF(OFFSET(金銭出納簿!C$8,$A166,)="","",OFFSET(金銭出納簿!C$8,$A166,))</f>
        <v/>
      </c>
      <c r="D166" t="str">
        <f ca="1">IF(OFFSET(金銭出納簿!D$8,$A166,)="","",OFFSET(金銭出納簿!D$8,$A166,))</f>
        <v/>
      </c>
      <c r="E166" t="str">
        <f ca="1">IF(OFFSET(金銭出納簿!F$8,$A166,)="","",OFFSET(金銭出納簿!F$8,$A166,))</f>
        <v/>
      </c>
      <c r="F166" t="str">
        <f ca="1">IF(OFFSET(金銭出納簿!G$8,$A166,)="","",OFFSET(金銭出納簿!G$8,$A166,))</f>
        <v/>
      </c>
      <c r="G166" t="str">
        <f ca="1">IF(OFFSET(金銭出納簿!H$8,$A166,)="","",OFFSET(金銭出納簿!H$8,$A166,))</f>
        <v/>
      </c>
      <c r="H166" t="str">
        <f ca="1">IF(OFFSET(金銭出納簿!J$8,$A166,)="","",OFFSET(金銭出納簿!J$8,$A166,))</f>
        <v/>
      </c>
      <c r="I166" t="str">
        <f ca="1">IF(OFFSET(金銭出納簿!K$8,$A166,)="","",OFFSET(金銭出納簿!K$8,$A166,))</f>
        <v/>
      </c>
      <c r="J166" t="str">
        <f ca="1">IF(OFFSET(金銭出納簿!L$8,$A166,)="","",OFFSET(金銭出納簿!L$8,$A166,))</f>
        <v/>
      </c>
      <c r="K166" t="str">
        <f ca="1">IF(OFFSET(金銭出納簿!M$8,$A166,)="","",OFFSET(金銭出納簿!M$8,$A166,))</f>
        <v/>
      </c>
    </row>
    <row r="167" spans="1:11" x14ac:dyDescent="0.15">
      <c r="A167">
        <v>166</v>
      </c>
      <c r="B167" s="1001" t="str">
        <f ca="1">IF(OFFSET(金銭出納簿!$B$8,$A167,)="","",OFFSET(金銭出納簿!$B$8,$A167,))</f>
        <v/>
      </c>
      <c r="C167" t="str">
        <f ca="1">IF(OFFSET(金銭出納簿!C$8,$A167,)="","",OFFSET(金銭出納簿!C$8,$A167,))</f>
        <v/>
      </c>
      <c r="D167" t="str">
        <f ca="1">IF(OFFSET(金銭出納簿!D$8,$A167,)="","",OFFSET(金銭出納簿!D$8,$A167,))</f>
        <v/>
      </c>
      <c r="E167" t="str">
        <f ca="1">IF(OFFSET(金銭出納簿!F$8,$A167,)="","",OFFSET(金銭出納簿!F$8,$A167,))</f>
        <v/>
      </c>
      <c r="F167" t="str">
        <f ca="1">IF(OFFSET(金銭出納簿!G$8,$A167,)="","",OFFSET(金銭出納簿!G$8,$A167,))</f>
        <v/>
      </c>
      <c r="G167" t="str">
        <f ca="1">IF(OFFSET(金銭出納簿!H$8,$A167,)="","",OFFSET(金銭出納簿!H$8,$A167,))</f>
        <v/>
      </c>
      <c r="H167" t="str">
        <f ca="1">IF(OFFSET(金銭出納簿!J$8,$A167,)="","",OFFSET(金銭出納簿!J$8,$A167,))</f>
        <v/>
      </c>
      <c r="I167" t="str">
        <f ca="1">IF(OFFSET(金銭出納簿!K$8,$A167,)="","",OFFSET(金銭出納簿!K$8,$A167,))</f>
        <v/>
      </c>
      <c r="J167" t="str">
        <f ca="1">IF(OFFSET(金銭出納簿!L$8,$A167,)="","",OFFSET(金銭出納簿!L$8,$A167,))</f>
        <v/>
      </c>
      <c r="K167" t="str">
        <f ca="1">IF(OFFSET(金銭出納簿!M$8,$A167,)="","",OFFSET(金銭出納簿!M$8,$A167,))</f>
        <v/>
      </c>
    </row>
    <row r="168" spans="1:11" x14ac:dyDescent="0.15">
      <c r="A168">
        <v>167</v>
      </c>
      <c r="B168" s="1001" t="str">
        <f ca="1">IF(OFFSET(金銭出納簿!$B$8,$A168,)="","",OFFSET(金銭出納簿!$B$8,$A168,))</f>
        <v/>
      </c>
      <c r="C168" t="str">
        <f ca="1">IF(OFFSET(金銭出納簿!C$8,$A168,)="","",OFFSET(金銭出納簿!C$8,$A168,))</f>
        <v/>
      </c>
      <c r="D168" t="str">
        <f ca="1">IF(OFFSET(金銭出納簿!D$8,$A168,)="","",OFFSET(金銭出納簿!D$8,$A168,))</f>
        <v/>
      </c>
      <c r="E168" t="str">
        <f ca="1">IF(OFFSET(金銭出納簿!F$8,$A168,)="","",OFFSET(金銭出納簿!F$8,$A168,))</f>
        <v/>
      </c>
      <c r="F168" t="str">
        <f ca="1">IF(OFFSET(金銭出納簿!G$8,$A168,)="","",OFFSET(金銭出納簿!G$8,$A168,))</f>
        <v/>
      </c>
      <c r="G168" t="str">
        <f ca="1">IF(OFFSET(金銭出納簿!H$8,$A168,)="","",OFFSET(金銭出納簿!H$8,$A168,))</f>
        <v/>
      </c>
      <c r="H168" t="str">
        <f ca="1">IF(OFFSET(金銭出納簿!J$8,$A168,)="","",OFFSET(金銭出納簿!J$8,$A168,))</f>
        <v/>
      </c>
      <c r="I168" t="str">
        <f ca="1">IF(OFFSET(金銭出納簿!K$8,$A168,)="","",OFFSET(金銭出納簿!K$8,$A168,))</f>
        <v/>
      </c>
      <c r="J168" t="str">
        <f ca="1">IF(OFFSET(金銭出納簿!L$8,$A168,)="","",OFFSET(金銭出納簿!L$8,$A168,))</f>
        <v/>
      </c>
      <c r="K168" t="str">
        <f ca="1">IF(OFFSET(金銭出納簿!M$8,$A168,)="","",OFFSET(金銭出納簿!M$8,$A168,))</f>
        <v/>
      </c>
    </row>
    <row r="169" spans="1:11" x14ac:dyDescent="0.15">
      <c r="A169">
        <v>168</v>
      </c>
      <c r="B169" s="1001" t="str">
        <f ca="1">IF(OFFSET(金銭出納簿!$B$8,$A169,)="","",OFFSET(金銭出納簿!$B$8,$A169,))</f>
        <v/>
      </c>
      <c r="C169" t="str">
        <f ca="1">IF(OFFSET(金銭出納簿!C$8,$A169,)="","",OFFSET(金銭出納簿!C$8,$A169,))</f>
        <v/>
      </c>
      <c r="D169" t="str">
        <f ca="1">IF(OFFSET(金銭出納簿!D$8,$A169,)="","",OFFSET(金銭出納簿!D$8,$A169,))</f>
        <v/>
      </c>
      <c r="E169" t="str">
        <f ca="1">IF(OFFSET(金銭出納簿!F$8,$A169,)="","",OFFSET(金銭出納簿!F$8,$A169,))</f>
        <v/>
      </c>
      <c r="F169" t="str">
        <f ca="1">IF(OFFSET(金銭出納簿!G$8,$A169,)="","",OFFSET(金銭出納簿!G$8,$A169,))</f>
        <v/>
      </c>
      <c r="G169" t="str">
        <f ca="1">IF(OFFSET(金銭出納簿!H$8,$A169,)="","",OFFSET(金銭出納簿!H$8,$A169,))</f>
        <v/>
      </c>
      <c r="H169" t="str">
        <f ca="1">IF(OFFSET(金銭出納簿!J$8,$A169,)="","",OFFSET(金銭出納簿!J$8,$A169,))</f>
        <v/>
      </c>
      <c r="I169" t="str">
        <f ca="1">IF(OFFSET(金銭出納簿!K$8,$A169,)="","",OFFSET(金銭出納簿!K$8,$A169,))</f>
        <v/>
      </c>
      <c r="J169" t="str">
        <f ca="1">IF(OFFSET(金銭出納簿!L$8,$A169,)="","",OFFSET(金銭出納簿!L$8,$A169,))</f>
        <v/>
      </c>
      <c r="K169" t="str">
        <f ca="1">IF(OFFSET(金銭出納簿!M$8,$A169,)="","",OFFSET(金銭出納簿!M$8,$A169,))</f>
        <v/>
      </c>
    </row>
    <row r="170" spans="1:11" x14ac:dyDescent="0.15">
      <c r="A170">
        <v>169</v>
      </c>
      <c r="B170" s="1001" t="str">
        <f ca="1">IF(OFFSET(金銭出納簿!$B$8,$A170,)="","",OFFSET(金銭出納簿!$B$8,$A170,))</f>
        <v/>
      </c>
      <c r="C170" t="str">
        <f ca="1">IF(OFFSET(金銭出納簿!C$8,$A170,)="","",OFFSET(金銭出納簿!C$8,$A170,))</f>
        <v/>
      </c>
      <c r="D170" t="str">
        <f ca="1">IF(OFFSET(金銭出納簿!D$8,$A170,)="","",OFFSET(金銭出納簿!D$8,$A170,))</f>
        <v/>
      </c>
      <c r="E170" t="str">
        <f ca="1">IF(OFFSET(金銭出納簿!F$8,$A170,)="","",OFFSET(金銭出納簿!F$8,$A170,))</f>
        <v/>
      </c>
      <c r="F170" t="str">
        <f ca="1">IF(OFFSET(金銭出納簿!G$8,$A170,)="","",OFFSET(金銭出納簿!G$8,$A170,))</f>
        <v/>
      </c>
      <c r="G170" t="str">
        <f ca="1">IF(OFFSET(金銭出納簿!H$8,$A170,)="","",OFFSET(金銭出納簿!H$8,$A170,))</f>
        <v/>
      </c>
      <c r="H170" t="str">
        <f ca="1">IF(OFFSET(金銭出納簿!J$8,$A170,)="","",OFFSET(金銭出納簿!J$8,$A170,))</f>
        <v/>
      </c>
      <c r="I170" t="str">
        <f ca="1">IF(OFFSET(金銭出納簿!K$8,$A170,)="","",OFFSET(金銭出納簿!K$8,$A170,))</f>
        <v/>
      </c>
      <c r="J170" t="str">
        <f ca="1">IF(OFFSET(金銭出納簿!L$8,$A170,)="","",OFFSET(金銭出納簿!L$8,$A170,))</f>
        <v/>
      </c>
      <c r="K170" t="str">
        <f ca="1">IF(OFFSET(金銭出納簿!M$8,$A170,)="","",OFFSET(金銭出納簿!M$8,$A170,))</f>
        <v/>
      </c>
    </row>
    <row r="171" spans="1:11" x14ac:dyDescent="0.15">
      <c r="A171">
        <v>170</v>
      </c>
      <c r="B171" s="1001" t="str">
        <f ca="1">IF(OFFSET(金銭出納簿!$B$8,$A171,)="","",OFFSET(金銭出納簿!$B$8,$A171,))</f>
        <v/>
      </c>
      <c r="C171" t="str">
        <f ca="1">IF(OFFSET(金銭出納簿!C$8,$A171,)="","",OFFSET(金銭出納簿!C$8,$A171,))</f>
        <v/>
      </c>
      <c r="D171" t="str">
        <f ca="1">IF(OFFSET(金銭出納簿!D$8,$A171,)="","",OFFSET(金銭出納簿!D$8,$A171,))</f>
        <v/>
      </c>
      <c r="E171" t="str">
        <f ca="1">IF(OFFSET(金銭出納簿!F$8,$A171,)="","",OFFSET(金銭出納簿!F$8,$A171,))</f>
        <v/>
      </c>
      <c r="F171" t="str">
        <f ca="1">IF(OFFSET(金銭出納簿!G$8,$A171,)="","",OFFSET(金銭出納簿!G$8,$A171,))</f>
        <v/>
      </c>
      <c r="G171" t="str">
        <f ca="1">IF(OFFSET(金銭出納簿!H$8,$A171,)="","",OFFSET(金銭出納簿!H$8,$A171,))</f>
        <v/>
      </c>
      <c r="H171" t="str">
        <f ca="1">IF(OFFSET(金銭出納簿!J$8,$A171,)="","",OFFSET(金銭出納簿!J$8,$A171,))</f>
        <v/>
      </c>
      <c r="I171" t="str">
        <f ca="1">IF(OFFSET(金銭出納簿!K$8,$A171,)="","",OFFSET(金銭出納簿!K$8,$A171,))</f>
        <v/>
      </c>
      <c r="J171" t="str">
        <f ca="1">IF(OFFSET(金銭出納簿!L$8,$A171,)="","",OFFSET(金銭出納簿!L$8,$A171,))</f>
        <v/>
      </c>
      <c r="K171" t="str">
        <f ca="1">IF(OFFSET(金銭出納簿!M$8,$A171,)="","",OFFSET(金銭出納簿!M$8,$A171,))</f>
        <v/>
      </c>
    </row>
    <row r="172" spans="1:11" x14ac:dyDescent="0.15">
      <c r="A172">
        <v>171</v>
      </c>
      <c r="B172" s="1001" t="str">
        <f ca="1">IF(OFFSET(金銭出納簿!$B$8,$A172,)="","",OFFSET(金銭出納簿!$B$8,$A172,))</f>
        <v/>
      </c>
      <c r="C172" t="str">
        <f ca="1">IF(OFFSET(金銭出納簿!C$8,$A172,)="","",OFFSET(金銭出納簿!C$8,$A172,))</f>
        <v/>
      </c>
      <c r="D172" t="str">
        <f ca="1">IF(OFFSET(金銭出納簿!D$8,$A172,)="","",OFFSET(金銭出納簿!D$8,$A172,))</f>
        <v/>
      </c>
      <c r="E172" t="str">
        <f ca="1">IF(OFFSET(金銭出納簿!F$8,$A172,)="","",OFFSET(金銭出納簿!F$8,$A172,))</f>
        <v/>
      </c>
      <c r="F172" t="str">
        <f ca="1">IF(OFFSET(金銭出納簿!G$8,$A172,)="","",OFFSET(金銭出納簿!G$8,$A172,))</f>
        <v/>
      </c>
      <c r="G172" t="str">
        <f ca="1">IF(OFFSET(金銭出納簿!H$8,$A172,)="","",OFFSET(金銭出納簿!H$8,$A172,))</f>
        <v/>
      </c>
      <c r="H172" t="str">
        <f ca="1">IF(OFFSET(金銭出納簿!J$8,$A172,)="","",OFFSET(金銭出納簿!J$8,$A172,))</f>
        <v/>
      </c>
      <c r="I172" t="str">
        <f ca="1">IF(OFFSET(金銭出納簿!K$8,$A172,)="","",OFFSET(金銭出納簿!K$8,$A172,))</f>
        <v/>
      </c>
      <c r="J172" t="str">
        <f ca="1">IF(OFFSET(金銭出納簿!L$8,$A172,)="","",OFFSET(金銭出納簿!L$8,$A172,))</f>
        <v/>
      </c>
      <c r="K172" t="str">
        <f ca="1">IF(OFFSET(金銭出納簿!M$8,$A172,)="","",OFFSET(金銭出納簿!M$8,$A172,))</f>
        <v/>
      </c>
    </row>
    <row r="173" spans="1:11" x14ac:dyDescent="0.15">
      <c r="A173">
        <v>172</v>
      </c>
      <c r="B173" s="1001" t="str">
        <f ca="1">IF(OFFSET(金銭出納簿!$B$8,$A173,)="","",OFFSET(金銭出納簿!$B$8,$A173,))</f>
        <v/>
      </c>
      <c r="C173" t="str">
        <f ca="1">IF(OFFSET(金銭出納簿!C$8,$A173,)="","",OFFSET(金銭出納簿!C$8,$A173,))</f>
        <v/>
      </c>
      <c r="D173" t="str">
        <f ca="1">IF(OFFSET(金銭出納簿!D$8,$A173,)="","",OFFSET(金銭出納簿!D$8,$A173,))</f>
        <v/>
      </c>
      <c r="E173" t="str">
        <f ca="1">IF(OFFSET(金銭出納簿!F$8,$A173,)="","",OFFSET(金銭出納簿!F$8,$A173,))</f>
        <v/>
      </c>
      <c r="F173" t="str">
        <f ca="1">IF(OFFSET(金銭出納簿!G$8,$A173,)="","",OFFSET(金銭出納簿!G$8,$A173,))</f>
        <v/>
      </c>
      <c r="G173" t="str">
        <f ca="1">IF(OFFSET(金銭出納簿!H$8,$A173,)="","",OFFSET(金銭出納簿!H$8,$A173,))</f>
        <v/>
      </c>
      <c r="H173" t="str">
        <f ca="1">IF(OFFSET(金銭出納簿!J$8,$A173,)="","",OFFSET(金銭出納簿!J$8,$A173,))</f>
        <v/>
      </c>
      <c r="I173" t="str">
        <f ca="1">IF(OFFSET(金銭出納簿!K$8,$A173,)="","",OFFSET(金銭出納簿!K$8,$A173,))</f>
        <v/>
      </c>
      <c r="J173" t="str">
        <f ca="1">IF(OFFSET(金銭出納簿!L$8,$A173,)="","",OFFSET(金銭出納簿!L$8,$A173,))</f>
        <v/>
      </c>
      <c r="K173" t="str">
        <f ca="1">IF(OFFSET(金銭出納簿!M$8,$A173,)="","",OFFSET(金銭出納簿!M$8,$A173,))</f>
        <v/>
      </c>
    </row>
    <row r="174" spans="1:11" x14ac:dyDescent="0.15">
      <c r="A174">
        <v>173</v>
      </c>
      <c r="B174" s="1001" t="str">
        <f ca="1">IF(OFFSET(金銭出納簿!$B$8,$A174,)="","",OFFSET(金銭出納簿!$B$8,$A174,))</f>
        <v/>
      </c>
      <c r="C174" t="str">
        <f ca="1">IF(OFFSET(金銭出納簿!C$8,$A174,)="","",OFFSET(金銭出納簿!C$8,$A174,))</f>
        <v/>
      </c>
      <c r="D174" t="str">
        <f ca="1">IF(OFFSET(金銭出納簿!D$8,$A174,)="","",OFFSET(金銭出納簿!D$8,$A174,))</f>
        <v/>
      </c>
      <c r="E174" t="str">
        <f ca="1">IF(OFFSET(金銭出納簿!F$8,$A174,)="","",OFFSET(金銭出納簿!F$8,$A174,))</f>
        <v/>
      </c>
      <c r="F174" t="str">
        <f ca="1">IF(OFFSET(金銭出納簿!G$8,$A174,)="","",OFFSET(金銭出納簿!G$8,$A174,))</f>
        <v/>
      </c>
      <c r="G174" t="str">
        <f ca="1">IF(OFFSET(金銭出納簿!H$8,$A174,)="","",OFFSET(金銭出納簿!H$8,$A174,))</f>
        <v/>
      </c>
      <c r="H174" t="str">
        <f ca="1">IF(OFFSET(金銭出納簿!J$8,$A174,)="","",OFFSET(金銭出納簿!J$8,$A174,))</f>
        <v/>
      </c>
      <c r="I174" t="str">
        <f ca="1">IF(OFFSET(金銭出納簿!K$8,$A174,)="","",OFFSET(金銭出納簿!K$8,$A174,))</f>
        <v/>
      </c>
      <c r="J174" t="str">
        <f ca="1">IF(OFFSET(金銭出納簿!L$8,$A174,)="","",OFFSET(金銭出納簿!L$8,$A174,))</f>
        <v/>
      </c>
      <c r="K174" t="str">
        <f ca="1">IF(OFFSET(金銭出納簿!M$8,$A174,)="","",OFFSET(金銭出納簿!M$8,$A174,))</f>
        <v/>
      </c>
    </row>
    <row r="175" spans="1:11" x14ac:dyDescent="0.15">
      <c r="A175">
        <v>174</v>
      </c>
      <c r="B175" s="1001" t="str">
        <f ca="1">IF(OFFSET(金銭出納簿!$B$8,$A175,)="","",OFFSET(金銭出納簿!$B$8,$A175,))</f>
        <v/>
      </c>
      <c r="C175" t="str">
        <f ca="1">IF(OFFSET(金銭出納簿!C$8,$A175,)="","",OFFSET(金銭出納簿!C$8,$A175,))</f>
        <v/>
      </c>
      <c r="D175" t="str">
        <f ca="1">IF(OFFSET(金銭出納簿!D$8,$A175,)="","",OFFSET(金銭出納簿!D$8,$A175,))</f>
        <v/>
      </c>
      <c r="E175" t="str">
        <f ca="1">IF(OFFSET(金銭出納簿!F$8,$A175,)="","",OFFSET(金銭出納簿!F$8,$A175,))</f>
        <v/>
      </c>
      <c r="F175" t="str">
        <f ca="1">IF(OFFSET(金銭出納簿!G$8,$A175,)="","",OFFSET(金銭出納簿!G$8,$A175,))</f>
        <v/>
      </c>
      <c r="G175" t="str">
        <f ca="1">IF(OFFSET(金銭出納簿!H$8,$A175,)="","",OFFSET(金銭出納簿!H$8,$A175,))</f>
        <v/>
      </c>
      <c r="H175" t="str">
        <f ca="1">IF(OFFSET(金銭出納簿!J$8,$A175,)="","",OFFSET(金銭出納簿!J$8,$A175,))</f>
        <v/>
      </c>
      <c r="I175" t="str">
        <f ca="1">IF(OFFSET(金銭出納簿!K$8,$A175,)="","",OFFSET(金銭出納簿!K$8,$A175,))</f>
        <v/>
      </c>
      <c r="J175" t="str">
        <f ca="1">IF(OFFSET(金銭出納簿!L$8,$A175,)="","",OFFSET(金銭出納簿!L$8,$A175,))</f>
        <v/>
      </c>
      <c r="K175" t="str">
        <f ca="1">IF(OFFSET(金銭出納簿!M$8,$A175,)="","",OFFSET(金銭出納簿!M$8,$A175,))</f>
        <v/>
      </c>
    </row>
    <row r="176" spans="1:11" x14ac:dyDescent="0.15">
      <c r="A176">
        <v>175</v>
      </c>
      <c r="B176" s="1001" t="str">
        <f ca="1">IF(OFFSET(金銭出納簿!$B$8,$A176,)="","",OFFSET(金銭出納簿!$B$8,$A176,))</f>
        <v/>
      </c>
      <c r="C176" t="str">
        <f ca="1">IF(OFFSET(金銭出納簿!C$8,$A176,)="","",OFFSET(金銭出納簿!C$8,$A176,))</f>
        <v/>
      </c>
      <c r="D176" t="str">
        <f ca="1">IF(OFFSET(金銭出納簿!D$8,$A176,)="","",OFFSET(金銭出納簿!D$8,$A176,))</f>
        <v/>
      </c>
      <c r="E176" t="str">
        <f ca="1">IF(OFFSET(金銭出納簿!F$8,$A176,)="","",OFFSET(金銭出納簿!F$8,$A176,))</f>
        <v/>
      </c>
      <c r="F176" t="str">
        <f ca="1">IF(OFFSET(金銭出納簿!G$8,$A176,)="","",OFFSET(金銭出納簿!G$8,$A176,))</f>
        <v/>
      </c>
      <c r="G176" t="str">
        <f ca="1">IF(OFFSET(金銭出納簿!H$8,$A176,)="","",OFFSET(金銭出納簿!H$8,$A176,))</f>
        <v/>
      </c>
      <c r="H176" t="str">
        <f ca="1">IF(OFFSET(金銭出納簿!J$8,$A176,)="","",OFFSET(金銭出納簿!J$8,$A176,))</f>
        <v/>
      </c>
      <c r="I176" t="str">
        <f ca="1">IF(OFFSET(金銭出納簿!K$8,$A176,)="","",OFFSET(金銭出納簿!K$8,$A176,))</f>
        <v/>
      </c>
      <c r="J176" t="str">
        <f ca="1">IF(OFFSET(金銭出納簿!L$8,$A176,)="","",OFFSET(金銭出納簿!L$8,$A176,))</f>
        <v/>
      </c>
      <c r="K176" t="str">
        <f ca="1">IF(OFFSET(金銭出納簿!M$8,$A176,)="","",OFFSET(金銭出納簿!M$8,$A176,))</f>
        <v/>
      </c>
    </row>
    <row r="177" spans="1:11" x14ac:dyDescent="0.15">
      <c r="A177">
        <v>176</v>
      </c>
      <c r="B177" s="1001" t="str">
        <f ca="1">IF(OFFSET(金銭出納簿!$B$8,$A177,)="","",OFFSET(金銭出納簿!$B$8,$A177,))</f>
        <v/>
      </c>
      <c r="C177" t="str">
        <f ca="1">IF(OFFSET(金銭出納簿!C$8,$A177,)="","",OFFSET(金銭出納簿!C$8,$A177,))</f>
        <v/>
      </c>
      <c r="D177" t="str">
        <f ca="1">IF(OFFSET(金銭出納簿!D$8,$A177,)="","",OFFSET(金銭出納簿!D$8,$A177,))</f>
        <v/>
      </c>
      <c r="E177" t="str">
        <f ca="1">IF(OFFSET(金銭出納簿!F$8,$A177,)="","",OFFSET(金銭出納簿!F$8,$A177,))</f>
        <v/>
      </c>
      <c r="F177" t="str">
        <f ca="1">IF(OFFSET(金銭出納簿!G$8,$A177,)="","",OFFSET(金銭出納簿!G$8,$A177,))</f>
        <v/>
      </c>
      <c r="G177" t="str">
        <f ca="1">IF(OFFSET(金銭出納簿!H$8,$A177,)="","",OFFSET(金銭出納簿!H$8,$A177,))</f>
        <v/>
      </c>
      <c r="H177" t="str">
        <f ca="1">IF(OFFSET(金銭出納簿!J$8,$A177,)="","",OFFSET(金銭出納簿!J$8,$A177,))</f>
        <v/>
      </c>
      <c r="I177" t="str">
        <f ca="1">IF(OFFSET(金銭出納簿!K$8,$A177,)="","",OFFSET(金銭出納簿!K$8,$A177,))</f>
        <v/>
      </c>
      <c r="J177" t="str">
        <f ca="1">IF(OFFSET(金銭出納簿!L$8,$A177,)="","",OFFSET(金銭出納簿!L$8,$A177,))</f>
        <v/>
      </c>
      <c r="K177" t="str">
        <f ca="1">IF(OFFSET(金銭出納簿!M$8,$A177,)="","",OFFSET(金銭出納簿!M$8,$A177,))</f>
        <v/>
      </c>
    </row>
    <row r="178" spans="1:11" x14ac:dyDescent="0.15">
      <c r="A178">
        <v>177</v>
      </c>
      <c r="B178" s="1001" t="str">
        <f ca="1">IF(OFFSET(金銭出納簿!$B$8,$A178,)="","",OFFSET(金銭出納簿!$B$8,$A178,))</f>
        <v/>
      </c>
      <c r="C178" t="str">
        <f ca="1">IF(OFFSET(金銭出納簿!C$8,$A178,)="","",OFFSET(金銭出納簿!C$8,$A178,))</f>
        <v/>
      </c>
      <c r="D178" t="str">
        <f ca="1">IF(OFFSET(金銭出納簿!D$8,$A178,)="","",OFFSET(金銭出納簿!D$8,$A178,))</f>
        <v/>
      </c>
      <c r="E178" t="str">
        <f ca="1">IF(OFFSET(金銭出納簿!F$8,$A178,)="","",OFFSET(金銭出納簿!F$8,$A178,))</f>
        <v/>
      </c>
      <c r="F178" t="str">
        <f ca="1">IF(OFFSET(金銭出納簿!G$8,$A178,)="","",OFFSET(金銭出納簿!G$8,$A178,))</f>
        <v/>
      </c>
      <c r="G178" t="str">
        <f ca="1">IF(OFFSET(金銭出納簿!H$8,$A178,)="","",OFFSET(金銭出納簿!H$8,$A178,))</f>
        <v/>
      </c>
      <c r="H178" t="str">
        <f ca="1">IF(OFFSET(金銭出納簿!J$8,$A178,)="","",OFFSET(金銭出納簿!J$8,$A178,))</f>
        <v/>
      </c>
      <c r="I178" t="str">
        <f ca="1">IF(OFFSET(金銭出納簿!K$8,$A178,)="","",OFFSET(金銭出納簿!K$8,$A178,))</f>
        <v/>
      </c>
      <c r="J178" t="str">
        <f ca="1">IF(OFFSET(金銭出納簿!L$8,$A178,)="","",OFFSET(金銭出納簿!L$8,$A178,))</f>
        <v/>
      </c>
      <c r="K178" t="str">
        <f ca="1">IF(OFFSET(金銭出納簿!M$8,$A178,)="","",OFFSET(金銭出納簿!M$8,$A178,))</f>
        <v/>
      </c>
    </row>
    <row r="179" spans="1:11" x14ac:dyDescent="0.15">
      <c r="A179">
        <v>178</v>
      </c>
      <c r="B179" s="1001" t="str">
        <f ca="1">IF(OFFSET(金銭出納簿!$B$8,$A179,)="","",OFFSET(金銭出納簿!$B$8,$A179,))</f>
        <v/>
      </c>
      <c r="C179" t="str">
        <f ca="1">IF(OFFSET(金銭出納簿!C$8,$A179,)="","",OFFSET(金銭出納簿!C$8,$A179,))</f>
        <v/>
      </c>
      <c r="D179" t="str">
        <f ca="1">IF(OFFSET(金銭出納簿!D$8,$A179,)="","",OFFSET(金銭出納簿!D$8,$A179,))</f>
        <v/>
      </c>
      <c r="E179" t="str">
        <f ca="1">IF(OFFSET(金銭出納簿!F$8,$A179,)="","",OFFSET(金銭出納簿!F$8,$A179,))</f>
        <v/>
      </c>
      <c r="F179" t="str">
        <f ca="1">IF(OFFSET(金銭出納簿!G$8,$A179,)="","",OFFSET(金銭出納簿!G$8,$A179,))</f>
        <v/>
      </c>
      <c r="G179" t="str">
        <f ca="1">IF(OFFSET(金銭出納簿!H$8,$A179,)="","",OFFSET(金銭出納簿!H$8,$A179,))</f>
        <v/>
      </c>
      <c r="H179" t="str">
        <f ca="1">IF(OFFSET(金銭出納簿!J$8,$A179,)="","",OFFSET(金銭出納簿!J$8,$A179,))</f>
        <v/>
      </c>
      <c r="I179" t="str">
        <f ca="1">IF(OFFSET(金銭出納簿!K$8,$A179,)="","",OFFSET(金銭出納簿!K$8,$A179,))</f>
        <v/>
      </c>
      <c r="J179" t="str">
        <f ca="1">IF(OFFSET(金銭出納簿!L$8,$A179,)="","",OFFSET(金銭出納簿!L$8,$A179,))</f>
        <v/>
      </c>
      <c r="K179" t="str">
        <f ca="1">IF(OFFSET(金銭出納簿!M$8,$A179,)="","",OFFSET(金銭出納簿!M$8,$A179,))</f>
        <v/>
      </c>
    </row>
    <row r="180" spans="1:11" x14ac:dyDescent="0.15">
      <c r="A180">
        <v>179</v>
      </c>
      <c r="B180" s="1001" t="str">
        <f ca="1">IF(OFFSET(金銭出納簿!$B$8,$A180,)="","",OFFSET(金銭出納簿!$B$8,$A180,))</f>
        <v/>
      </c>
      <c r="C180" t="str">
        <f ca="1">IF(OFFSET(金銭出納簿!C$8,$A180,)="","",OFFSET(金銭出納簿!C$8,$A180,))</f>
        <v/>
      </c>
      <c r="D180" t="str">
        <f ca="1">IF(OFFSET(金銭出納簿!D$8,$A180,)="","",OFFSET(金銭出納簿!D$8,$A180,))</f>
        <v/>
      </c>
      <c r="E180" t="str">
        <f ca="1">IF(OFFSET(金銭出納簿!F$8,$A180,)="","",OFFSET(金銭出納簿!F$8,$A180,))</f>
        <v/>
      </c>
      <c r="F180" t="str">
        <f ca="1">IF(OFFSET(金銭出納簿!G$8,$A180,)="","",OFFSET(金銭出納簿!G$8,$A180,))</f>
        <v/>
      </c>
      <c r="G180" t="str">
        <f ca="1">IF(OFFSET(金銭出納簿!H$8,$A180,)="","",OFFSET(金銭出納簿!H$8,$A180,))</f>
        <v/>
      </c>
      <c r="H180" t="str">
        <f ca="1">IF(OFFSET(金銭出納簿!J$8,$A180,)="","",OFFSET(金銭出納簿!J$8,$A180,))</f>
        <v/>
      </c>
      <c r="I180" t="str">
        <f ca="1">IF(OFFSET(金銭出納簿!K$8,$A180,)="","",OFFSET(金銭出納簿!K$8,$A180,))</f>
        <v/>
      </c>
      <c r="J180" t="str">
        <f ca="1">IF(OFFSET(金銭出納簿!L$8,$A180,)="","",OFFSET(金銭出納簿!L$8,$A180,))</f>
        <v/>
      </c>
      <c r="K180" t="str">
        <f ca="1">IF(OFFSET(金銭出納簿!M$8,$A180,)="","",OFFSET(金銭出納簿!M$8,$A180,))</f>
        <v/>
      </c>
    </row>
    <row r="181" spans="1:11" x14ac:dyDescent="0.15">
      <c r="A181">
        <v>180</v>
      </c>
      <c r="B181" s="1001" t="str">
        <f ca="1">IF(OFFSET(金銭出納簿!$B$8,$A181,)="","",OFFSET(金銭出納簿!$B$8,$A181,))</f>
        <v/>
      </c>
      <c r="C181" t="str">
        <f ca="1">IF(OFFSET(金銭出納簿!C$8,$A181,)="","",OFFSET(金銭出納簿!C$8,$A181,))</f>
        <v/>
      </c>
      <c r="D181" t="str">
        <f ca="1">IF(OFFSET(金銭出納簿!D$8,$A181,)="","",OFFSET(金銭出納簿!D$8,$A181,))</f>
        <v/>
      </c>
      <c r="E181" t="str">
        <f ca="1">IF(OFFSET(金銭出納簿!F$8,$A181,)="","",OFFSET(金銭出納簿!F$8,$A181,))</f>
        <v/>
      </c>
      <c r="F181" t="str">
        <f ca="1">IF(OFFSET(金銭出納簿!G$8,$A181,)="","",OFFSET(金銭出納簿!G$8,$A181,))</f>
        <v/>
      </c>
      <c r="G181" t="str">
        <f ca="1">IF(OFFSET(金銭出納簿!H$8,$A181,)="","",OFFSET(金銭出納簿!H$8,$A181,))</f>
        <v/>
      </c>
      <c r="H181" t="str">
        <f ca="1">IF(OFFSET(金銭出納簿!J$8,$A181,)="","",OFFSET(金銭出納簿!J$8,$A181,))</f>
        <v/>
      </c>
      <c r="I181" t="str">
        <f ca="1">IF(OFFSET(金銭出納簿!K$8,$A181,)="","",OFFSET(金銭出納簿!K$8,$A181,))</f>
        <v/>
      </c>
      <c r="J181" t="str">
        <f ca="1">IF(OFFSET(金銭出納簿!L$8,$A181,)="","",OFFSET(金銭出納簿!L$8,$A181,))</f>
        <v/>
      </c>
      <c r="K181" t="str">
        <f ca="1">IF(OFFSET(金銭出納簿!M$8,$A181,)="","",OFFSET(金銭出納簿!M$8,$A181,))</f>
        <v/>
      </c>
    </row>
    <row r="182" spans="1:11" x14ac:dyDescent="0.15">
      <c r="A182">
        <v>181</v>
      </c>
      <c r="B182" s="1001" t="str">
        <f ca="1">IF(OFFSET(金銭出納簿!$B$8,$A182,)="","",OFFSET(金銭出納簿!$B$8,$A182,))</f>
        <v/>
      </c>
      <c r="C182" t="str">
        <f ca="1">IF(OFFSET(金銭出納簿!C$8,$A182,)="","",OFFSET(金銭出納簿!C$8,$A182,))</f>
        <v/>
      </c>
      <c r="D182" t="str">
        <f ca="1">IF(OFFSET(金銭出納簿!D$8,$A182,)="","",OFFSET(金銭出納簿!D$8,$A182,))</f>
        <v/>
      </c>
      <c r="E182" t="str">
        <f ca="1">IF(OFFSET(金銭出納簿!F$8,$A182,)="","",OFFSET(金銭出納簿!F$8,$A182,))</f>
        <v/>
      </c>
      <c r="F182" t="str">
        <f ca="1">IF(OFFSET(金銭出納簿!G$8,$A182,)="","",OFFSET(金銭出納簿!G$8,$A182,))</f>
        <v/>
      </c>
      <c r="G182" t="str">
        <f ca="1">IF(OFFSET(金銭出納簿!H$8,$A182,)="","",OFFSET(金銭出納簿!H$8,$A182,))</f>
        <v/>
      </c>
      <c r="H182" t="str">
        <f ca="1">IF(OFFSET(金銭出納簿!J$8,$A182,)="","",OFFSET(金銭出納簿!J$8,$A182,))</f>
        <v/>
      </c>
      <c r="I182" t="str">
        <f ca="1">IF(OFFSET(金銭出納簿!K$8,$A182,)="","",OFFSET(金銭出納簿!K$8,$A182,))</f>
        <v/>
      </c>
      <c r="J182" t="str">
        <f ca="1">IF(OFFSET(金銭出納簿!L$8,$A182,)="","",OFFSET(金銭出納簿!L$8,$A182,))</f>
        <v/>
      </c>
      <c r="K182" t="str">
        <f ca="1">IF(OFFSET(金銭出納簿!M$8,$A182,)="","",OFFSET(金銭出納簿!M$8,$A182,))</f>
        <v/>
      </c>
    </row>
    <row r="183" spans="1:11" x14ac:dyDescent="0.15">
      <c r="A183">
        <v>182</v>
      </c>
      <c r="B183" s="1001" t="str">
        <f ca="1">IF(OFFSET(金銭出納簿!$B$8,$A183,)="","",OFFSET(金銭出納簿!$B$8,$A183,))</f>
        <v/>
      </c>
      <c r="C183" t="str">
        <f ca="1">IF(OFFSET(金銭出納簿!C$8,$A183,)="","",OFFSET(金銭出納簿!C$8,$A183,))</f>
        <v/>
      </c>
      <c r="D183" t="str">
        <f ca="1">IF(OFFSET(金銭出納簿!D$8,$A183,)="","",OFFSET(金銭出納簿!D$8,$A183,))</f>
        <v/>
      </c>
      <c r="E183" t="str">
        <f ca="1">IF(OFFSET(金銭出納簿!F$8,$A183,)="","",OFFSET(金銭出納簿!F$8,$A183,))</f>
        <v/>
      </c>
      <c r="F183" t="str">
        <f ca="1">IF(OFFSET(金銭出納簿!G$8,$A183,)="","",OFFSET(金銭出納簿!G$8,$A183,))</f>
        <v/>
      </c>
      <c r="G183" t="str">
        <f ca="1">IF(OFFSET(金銭出納簿!H$8,$A183,)="","",OFFSET(金銭出納簿!H$8,$A183,))</f>
        <v/>
      </c>
      <c r="H183" t="str">
        <f ca="1">IF(OFFSET(金銭出納簿!J$8,$A183,)="","",OFFSET(金銭出納簿!J$8,$A183,))</f>
        <v/>
      </c>
      <c r="I183" t="str">
        <f ca="1">IF(OFFSET(金銭出納簿!K$8,$A183,)="","",OFFSET(金銭出納簿!K$8,$A183,))</f>
        <v/>
      </c>
      <c r="J183" t="str">
        <f ca="1">IF(OFFSET(金銭出納簿!L$8,$A183,)="","",OFFSET(金銭出納簿!L$8,$A183,))</f>
        <v/>
      </c>
      <c r="K183" t="str">
        <f ca="1">IF(OFFSET(金銭出納簿!M$8,$A183,)="","",OFFSET(金銭出納簿!M$8,$A183,))</f>
        <v/>
      </c>
    </row>
    <row r="184" spans="1:11" x14ac:dyDescent="0.15">
      <c r="A184">
        <v>183</v>
      </c>
      <c r="B184" s="1001" t="str">
        <f ca="1">IF(OFFSET(金銭出納簿!$B$8,$A184,)="","",OFFSET(金銭出納簿!$B$8,$A184,))</f>
        <v/>
      </c>
      <c r="C184" t="str">
        <f ca="1">IF(OFFSET(金銭出納簿!C$8,$A184,)="","",OFFSET(金銭出納簿!C$8,$A184,))</f>
        <v/>
      </c>
      <c r="D184" t="str">
        <f ca="1">IF(OFFSET(金銭出納簿!D$8,$A184,)="","",OFFSET(金銭出納簿!D$8,$A184,))</f>
        <v/>
      </c>
      <c r="E184" t="str">
        <f ca="1">IF(OFFSET(金銭出納簿!F$8,$A184,)="","",OFFSET(金銭出納簿!F$8,$A184,))</f>
        <v/>
      </c>
      <c r="F184" t="str">
        <f ca="1">IF(OFFSET(金銭出納簿!G$8,$A184,)="","",OFFSET(金銭出納簿!G$8,$A184,))</f>
        <v/>
      </c>
      <c r="G184" t="str">
        <f ca="1">IF(OFFSET(金銭出納簿!H$8,$A184,)="","",OFFSET(金銭出納簿!H$8,$A184,))</f>
        <v/>
      </c>
      <c r="H184" t="str">
        <f ca="1">IF(OFFSET(金銭出納簿!J$8,$A184,)="","",OFFSET(金銭出納簿!J$8,$A184,))</f>
        <v/>
      </c>
      <c r="I184" t="str">
        <f ca="1">IF(OFFSET(金銭出納簿!K$8,$A184,)="","",OFFSET(金銭出納簿!K$8,$A184,))</f>
        <v/>
      </c>
      <c r="J184" t="str">
        <f ca="1">IF(OFFSET(金銭出納簿!L$8,$A184,)="","",OFFSET(金銭出納簿!L$8,$A184,))</f>
        <v/>
      </c>
      <c r="K184" t="str">
        <f ca="1">IF(OFFSET(金銭出納簿!M$8,$A184,)="","",OFFSET(金銭出納簿!M$8,$A184,))</f>
        <v/>
      </c>
    </row>
    <row r="185" spans="1:11" x14ac:dyDescent="0.15">
      <c r="A185">
        <v>184</v>
      </c>
      <c r="B185" s="1001" t="str">
        <f ca="1">IF(OFFSET(金銭出納簿!$B$8,$A185,)="","",OFFSET(金銭出納簿!$B$8,$A185,))</f>
        <v/>
      </c>
      <c r="C185" t="str">
        <f ca="1">IF(OFFSET(金銭出納簿!C$8,$A185,)="","",OFFSET(金銭出納簿!C$8,$A185,))</f>
        <v/>
      </c>
      <c r="D185" t="str">
        <f ca="1">IF(OFFSET(金銭出納簿!D$8,$A185,)="","",OFFSET(金銭出納簿!D$8,$A185,))</f>
        <v/>
      </c>
      <c r="E185" t="str">
        <f ca="1">IF(OFFSET(金銭出納簿!F$8,$A185,)="","",OFFSET(金銭出納簿!F$8,$A185,))</f>
        <v/>
      </c>
      <c r="F185" t="str">
        <f ca="1">IF(OFFSET(金銭出納簿!G$8,$A185,)="","",OFFSET(金銭出納簿!G$8,$A185,))</f>
        <v/>
      </c>
      <c r="G185" t="str">
        <f ca="1">IF(OFFSET(金銭出納簿!H$8,$A185,)="","",OFFSET(金銭出納簿!H$8,$A185,))</f>
        <v/>
      </c>
      <c r="H185" t="str">
        <f ca="1">IF(OFFSET(金銭出納簿!J$8,$A185,)="","",OFFSET(金銭出納簿!J$8,$A185,))</f>
        <v/>
      </c>
      <c r="I185" t="str">
        <f ca="1">IF(OFFSET(金銭出納簿!K$8,$A185,)="","",OFFSET(金銭出納簿!K$8,$A185,))</f>
        <v/>
      </c>
      <c r="J185" t="str">
        <f ca="1">IF(OFFSET(金銭出納簿!L$8,$A185,)="","",OFFSET(金銭出納簿!L$8,$A185,))</f>
        <v/>
      </c>
      <c r="K185" t="str">
        <f ca="1">IF(OFFSET(金銭出納簿!M$8,$A185,)="","",OFFSET(金銭出納簿!M$8,$A185,))</f>
        <v/>
      </c>
    </row>
    <row r="186" spans="1:11" x14ac:dyDescent="0.15">
      <c r="A186">
        <v>185</v>
      </c>
      <c r="B186" s="1001" t="str">
        <f ca="1">IF(OFFSET(金銭出納簿!$B$8,$A186,)="","",OFFSET(金銭出納簿!$B$8,$A186,))</f>
        <v/>
      </c>
      <c r="C186" t="str">
        <f ca="1">IF(OFFSET(金銭出納簿!C$8,$A186,)="","",OFFSET(金銭出納簿!C$8,$A186,))</f>
        <v/>
      </c>
      <c r="D186" t="str">
        <f ca="1">IF(OFFSET(金銭出納簿!D$8,$A186,)="","",OFFSET(金銭出納簿!D$8,$A186,))</f>
        <v/>
      </c>
      <c r="E186" t="str">
        <f ca="1">IF(OFFSET(金銭出納簿!F$8,$A186,)="","",OFFSET(金銭出納簿!F$8,$A186,))</f>
        <v/>
      </c>
      <c r="F186" t="str">
        <f ca="1">IF(OFFSET(金銭出納簿!G$8,$A186,)="","",OFFSET(金銭出納簿!G$8,$A186,))</f>
        <v/>
      </c>
      <c r="G186" t="str">
        <f ca="1">IF(OFFSET(金銭出納簿!H$8,$A186,)="","",OFFSET(金銭出納簿!H$8,$A186,))</f>
        <v/>
      </c>
      <c r="H186" t="str">
        <f ca="1">IF(OFFSET(金銭出納簿!J$8,$A186,)="","",OFFSET(金銭出納簿!J$8,$A186,))</f>
        <v/>
      </c>
      <c r="I186" t="str">
        <f ca="1">IF(OFFSET(金銭出納簿!K$8,$A186,)="","",OFFSET(金銭出納簿!K$8,$A186,))</f>
        <v/>
      </c>
      <c r="J186" t="str">
        <f ca="1">IF(OFFSET(金銭出納簿!L$8,$A186,)="","",OFFSET(金銭出納簿!L$8,$A186,))</f>
        <v/>
      </c>
      <c r="K186" t="str">
        <f ca="1">IF(OFFSET(金銭出納簿!M$8,$A186,)="","",OFFSET(金銭出納簿!M$8,$A186,))</f>
        <v/>
      </c>
    </row>
    <row r="187" spans="1:11" x14ac:dyDescent="0.15">
      <c r="A187">
        <v>186</v>
      </c>
      <c r="B187" s="1001" t="str">
        <f ca="1">IF(OFFSET(金銭出納簿!$B$8,$A187,)="","",OFFSET(金銭出納簿!$B$8,$A187,))</f>
        <v/>
      </c>
      <c r="C187" t="str">
        <f ca="1">IF(OFFSET(金銭出納簿!C$8,$A187,)="","",OFFSET(金銭出納簿!C$8,$A187,))</f>
        <v/>
      </c>
      <c r="D187" t="str">
        <f ca="1">IF(OFFSET(金銭出納簿!D$8,$A187,)="","",OFFSET(金銭出納簿!D$8,$A187,))</f>
        <v/>
      </c>
      <c r="E187" t="str">
        <f ca="1">IF(OFFSET(金銭出納簿!F$8,$A187,)="","",OFFSET(金銭出納簿!F$8,$A187,))</f>
        <v/>
      </c>
      <c r="F187" t="str">
        <f ca="1">IF(OFFSET(金銭出納簿!G$8,$A187,)="","",OFFSET(金銭出納簿!G$8,$A187,))</f>
        <v/>
      </c>
      <c r="G187" t="str">
        <f ca="1">IF(OFFSET(金銭出納簿!H$8,$A187,)="","",OFFSET(金銭出納簿!H$8,$A187,))</f>
        <v/>
      </c>
      <c r="H187" t="str">
        <f ca="1">IF(OFFSET(金銭出納簿!J$8,$A187,)="","",OFFSET(金銭出納簿!J$8,$A187,))</f>
        <v/>
      </c>
      <c r="I187" t="str">
        <f ca="1">IF(OFFSET(金銭出納簿!K$8,$A187,)="","",OFFSET(金銭出納簿!K$8,$A187,))</f>
        <v/>
      </c>
      <c r="J187" t="str">
        <f ca="1">IF(OFFSET(金銭出納簿!L$8,$A187,)="","",OFFSET(金銭出納簿!L$8,$A187,))</f>
        <v/>
      </c>
      <c r="K187" t="str">
        <f ca="1">IF(OFFSET(金銭出納簿!M$8,$A187,)="","",OFFSET(金銭出納簿!M$8,$A187,))</f>
        <v/>
      </c>
    </row>
    <row r="188" spans="1:11" x14ac:dyDescent="0.15">
      <c r="A188">
        <v>187</v>
      </c>
      <c r="B188" s="1001" t="str">
        <f ca="1">IF(OFFSET(金銭出納簿!$B$8,$A188,)="","",OFFSET(金銭出納簿!$B$8,$A188,))</f>
        <v/>
      </c>
      <c r="C188" t="str">
        <f ca="1">IF(OFFSET(金銭出納簿!C$8,$A188,)="","",OFFSET(金銭出納簿!C$8,$A188,))</f>
        <v/>
      </c>
      <c r="D188" t="str">
        <f ca="1">IF(OFFSET(金銭出納簿!D$8,$A188,)="","",OFFSET(金銭出納簿!D$8,$A188,))</f>
        <v/>
      </c>
      <c r="E188" t="str">
        <f ca="1">IF(OFFSET(金銭出納簿!F$8,$A188,)="","",OFFSET(金銭出納簿!F$8,$A188,))</f>
        <v/>
      </c>
      <c r="F188" t="str">
        <f ca="1">IF(OFFSET(金銭出納簿!G$8,$A188,)="","",OFFSET(金銭出納簿!G$8,$A188,))</f>
        <v/>
      </c>
      <c r="G188" t="str">
        <f ca="1">IF(OFFSET(金銭出納簿!H$8,$A188,)="","",OFFSET(金銭出納簿!H$8,$A188,))</f>
        <v/>
      </c>
      <c r="H188" t="str">
        <f ca="1">IF(OFFSET(金銭出納簿!J$8,$A188,)="","",OFFSET(金銭出納簿!J$8,$A188,))</f>
        <v/>
      </c>
      <c r="I188" t="str">
        <f ca="1">IF(OFFSET(金銭出納簿!K$8,$A188,)="","",OFFSET(金銭出納簿!K$8,$A188,))</f>
        <v/>
      </c>
      <c r="J188" t="str">
        <f ca="1">IF(OFFSET(金銭出納簿!L$8,$A188,)="","",OFFSET(金銭出納簿!L$8,$A188,))</f>
        <v/>
      </c>
      <c r="K188" t="str">
        <f ca="1">IF(OFFSET(金銭出納簿!M$8,$A188,)="","",OFFSET(金銭出納簿!M$8,$A188,))</f>
        <v/>
      </c>
    </row>
    <row r="189" spans="1:11" x14ac:dyDescent="0.15">
      <c r="A189">
        <v>188</v>
      </c>
      <c r="B189" s="1001" t="str">
        <f ca="1">IF(OFFSET(金銭出納簿!$B$8,$A189,)="","",OFFSET(金銭出納簿!$B$8,$A189,))</f>
        <v/>
      </c>
      <c r="C189" t="str">
        <f ca="1">IF(OFFSET(金銭出納簿!C$8,$A189,)="","",OFFSET(金銭出納簿!C$8,$A189,))</f>
        <v/>
      </c>
      <c r="D189" t="str">
        <f ca="1">IF(OFFSET(金銭出納簿!D$8,$A189,)="","",OFFSET(金銭出納簿!D$8,$A189,))</f>
        <v/>
      </c>
      <c r="E189" t="str">
        <f ca="1">IF(OFFSET(金銭出納簿!F$8,$A189,)="","",OFFSET(金銭出納簿!F$8,$A189,))</f>
        <v/>
      </c>
      <c r="F189" t="str">
        <f ca="1">IF(OFFSET(金銭出納簿!G$8,$A189,)="","",OFFSET(金銭出納簿!G$8,$A189,))</f>
        <v/>
      </c>
      <c r="G189" t="str">
        <f ca="1">IF(OFFSET(金銭出納簿!H$8,$A189,)="","",OFFSET(金銭出納簿!H$8,$A189,))</f>
        <v/>
      </c>
      <c r="H189" t="str">
        <f ca="1">IF(OFFSET(金銭出納簿!J$8,$A189,)="","",OFFSET(金銭出納簿!J$8,$A189,))</f>
        <v/>
      </c>
      <c r="I189" t="str">
        <f ca="1">IF(OFFSET(金銭出納簿!K$8,$A189,)="","",OFFSET(金銭出納簿!K$8,$A189,))</f>
        <v/>
      </c>
      <c r="J189" t="str">
        <f ca="1">IF(OFFSET(金銭出納簿!L$8,$A189,)="","",OFFSET(金銭出納簿!L$8,$A189,))</f>
        <v/>
      </c>
      <c r="K189" t="str">
        <f ca="1">IF(OFFSET(金銭出納簿!M$8,$A189,)="","",OFFSET(金銭出納簿!M$8,$A189,))</f>
        <v/>
      </c>
    </row>
    <row r="190" spans="1:11" x14ac:dyDescent="0.15">
      <c r="A190">
        <v>189</v>
      </c>
      <c r="B190" s="1001" t="str">
        <f ca="1">IF(OFFSET(金銭出納簿!$B$8,$A190,)="","",OFFSET(金銭出納簿!$B$8,$A190,))</f>
        <v/>
      </c>
      <c r="C190" t="str">
        <f ca="1">IF(OFFSET(金銭出納簿!C$8,$A190,)="","",OFFSET(金銭出納簿!C$8,$A190,))</f>
        <v/>
      </c>
      <c r="D190" t="str">
        <f ca="1">IF(OFFSET(金銭出納簿!D$8,$A190,)="","",OFFSET(金銭出納簿!D$8,$A190,))</f>
        <v/>
      </c>
      <c r="E190" t="str">
        <f ca="1">IF(OFFSET(金銭出納簿!F$8,$A190,)="","",OFFSET(金銭出納簿!F$8,$A190,))</f>
        <v/>
      </c>
      <c r="F190" t="str">
        <f ca="1">IF(OFFSET(金銭出納簿!G$8,$A190,)="","",OFFSET(金銭出納簿!G$8,$A190,))</f>
        <v/>
      </c>
      <c r="G190" t="str">
        <f ca="1">IF(OFFSET(金銭出納簿!H$8,$A190,)="","",OFFSET(金銭出納簿!H$8,$A190,))</f>
        <v/>
      </c>
      <c r="H190" t="str">
        <f ca="1">IF(OFFSET(金銭出納簿!J$8,$A190,)="","",OFFSET(金銭出納簿!J$8,$A190,))</f>
        <v/>
      </c>
      <c r="I190" t="str">
        <f ca="1">IF(OFFSET(金銭出納簿!K$8,$A190,)="","",OFFSET(金銭出納簿!K$8,$A190,))</f>
        <v/>
      </c>
      <c r="J190" t="str">
        <f ca="1">IF(OFFSET(金銭出納簿!L$8,$A190,)="","",OFFSET(金銭出納簿!L$8,$A190,))</f>
        <v/>
      </c>
      <c r="K190" t="str">
        <f ca="1">IF(OFFSET(金銭出納簿!M$8,$A190,)="","",OFFSET(金銭出納簿!M$8,$A190,))</f>
        <v/>
      </c>
    </row>
    <row r="191" spans="1:11" x14ac:dyDescent="0.15">
      <c r="A191">
        <v>190</v>
      </c>
      <c r="B191" s="1001" t="str">
        <f ca="1">IF(OFFSET(金銭出納簿!$B$8,$A191,)="","",OFFSET(金銭出納簿!$B$8,$A191,))</f>
        <v/>
      </c>
      <c r="C191" t="str">
        <f ca="1">IF(OFFSET(金銭出納簿!C$8,$A191,)="","",OFFSET(金銭出納簿!C$8,$A191,))</f>
        <v/>
      </c>
      <c r="D191" t="str">
        <f ca="1">IF(OFFSET(金銭出納簿!D$8,$A191,)="","",OFFSET(金銭出納簿!D$8,$A191,))</f>
        <v/>
      </c>
      <c r="E191" t="str">
        <f ca="1">IF(OFFSET(金銭出納簿!F$8,$A191,)="","",OFFSET(金銭出納簿!F$8,$A191,))</f>
        <v/>
      </c>
      <c r="F191" t="str">
        <f ca="1">IF(OFFSET(金銭出納簿!G$8,$A191,)="","",OFFSET(金銭出納簿!G$8,$A191,))</f>
        <v/>
      </c>
      <c r="G191" t="str">
        <f ca="1">IF(OFFSET(金銭出納簿!H$8,$A191,)="","",OFFSET(金銭出納簿!H$8,$A191,))</f>
        <v/>
      </c>
      <c r="H191" t="str">
        <f ca="1">IF(OFFSET(金銭出納簿!J$8,$A191,)="","",OFFSET(金銭出納簿!J$8,$A191,))</f>
        <v/>
      </c>
      <c r="I191" t="str">
        <f ca="1">IF(OFFSET(金銭出納簿!K$8,$A191,)="","",OFFSET(金銭出納簿!K$8,$A191,))</f>
        <v/>
      </c>
      <c r="J191" t="str">
        <f ca="1">IF(OFFSET(金銭出納簿!L$8,$A191,)="","",OFFSET(金銭出納簿!L$8,$A191,))</f>
        <v/>
      </c>
      <c r="K191" t="str">
        <f ca="1">IF(OFFSET(金銭出納簿!M$8,$A191,)="","",OFFSET(金銭出納簿!M$8,$A191,))</f>
        <v/>
      </c>
    </row>
    <row r="192" spans="1:11" x14ac:dyDescent="0.15">
      <c r="A192">
        <v>191</v>
      </c>
      <c r="B192" s="1001" t="str">
        <f ca="1">IF(OFFSET(金銭出納簿!$B$8,$A192,)="","",OFFSET(金銭出納簿!$B$8,$A192,))</f>
        <v/>
      </c>
      <c r="C192" t="str">
        <f ca="1">IF(OFFSET(金銭出納簿!C$8,$A192,)="","",OFFSET(金銭出納簿!C$8,$A192,))</f>
        <v/>
      </c>
      <c r="D192" t="str">
        <f ca="1">IF(OFFSET(金銭出納簿!D$8,$A192,)="","",OFFSET(金銭出納簿!D$8,$A192,))</f>
        <v/>
      </c>
      <c r="E192" t="str">
        <f ca="1">IF(OFFSET(金銭出納簿!F$8,$A192,)="","",OFFSET(金銭出納簿!F$8,$A192,))</f>
        <v/>
      </c>
      <c r="F192" t="str">
        <f ca="1">IF(OFFSET(金銭出納簿!G$8,$A192,)="","",OFFSET(金銭出納簿!G$8,$A192,))</f>
        <v/>
      </c>
      <c r="G192" t="str">
        <f ca="1">IF(OFFSET(金銭出納簿!H$8,$A192,)="","",OFFSET(金銭出納簿!H$8,$A192,))</f>
        <v/>
      </c>
      <c r="H192" t="str">
        <f ca="1">IF(OFFSET(金銭出納簿!J$8,$A192,)="","",OFFSET(金銭出納簿!J$8,$A192,))</f>
        <v/>
      </c>
      <c r="I192" t="str">
        <f ca="1">IF(OFFSET(金銭出納簿!K$8,$A192,)="","",OFFSET(金銭出納簿!K$8,$A192,))</f>
        <v/>
      </c>
      <c r="J192" t="str">
        <f ca="1">IF(OFFSET(金銭出納簿!L$8,$A192,)="","",OFFSET(金銭出納簿!L$8,$A192,))</f>
        <v/>
      </c>
      <c r="K192" t="str">
        <f ca="1">IF(OFFSET(金銭出納簿!M$8,$A192,)="","",OFFSET(金銭出納簿!M$8,$A192,))</f>
        <v/>
      </c>
    </row>
    <row r="193" spans="1:11" x14ac:dyDescent="0.15">
      <c r="A193">
        <v>192</v>
      </c>
      <c r="B193" s="1001" t="str">
        <f ca="1">IF(OFFSET(金銭出納簿!$B$8,$A193,)="","",OFFSET(金銭出納簿!$B$8,$A193,))</f>
        <v/>
      </c>
      <c r="C193" t="str">
        <f ca="1">IF(OFFSET(金銭出納簿!C$8,$A193,)="","",OFFSET(金銭出納簿!C$8,$A193,))</f>
        <v/>
      </c>
      <c r="D193" t="str">
        <f ca="1">IF(OFFSET(金銭出納簿!D$8,$A193,)="","",OFFSET(金銭出納簿!D$8,$A193,))</f>
        <v/>
      </c>
      <c r="E193" t="str">
        <f ca="1">IF(OFFSET(金銭出納簿!F$8,$A193,)="","",OFFSET(金銭出納簿!F$8,$A193,))</f>
        <v/>
      </c>
      <c r="F193" t="str">
        <f ca="1">IF(OFFSET(金銭出納簿!G$8,$A193,)="","",OFFSET(金銭出納簿!G$8,$A193,))</f>
        <v/>
      </c>
      <c r="G193" t="str">
        <f ca="1">IF(OFFSET(金銭出納簿!H$8,$A193,)="","",OFFSET(金銭出納簿!H$8,$A193,))</f>
        <v/>
      </c>
      <c r="H193" t="str">
        <f ca="1">IF(OFFSET(金銭出納簿!J$8,$A193,)="","",OFFSET(金銭出納簿!J$8,$A193,))</f>
        <v/>
      </c>
      <c r="I193" t="str">
        <f ca="1">IF(OFFSET(金銭出納簿!K$8,$A193,)="","",OFFSET(金銭出納簿!K$8,$A193,))</f>
        <v/>
      </c>
      <c r="J193" t="str">
        <f ca="1">IF(OFFSET(金銭出納簿!L$8,$A193,)="","",OFFSET(金銭出納簿!L$8,$A193,))</f>
        <v/>
      </c>
      <c r="K193" t="str">
        <f ca="1">IF(OFFSET(金銭出納簿!M$8,$A193,)="","",OFFSET(金銭出納簿!M$8,$A193,))</f>
        <v/>
      </c>
    </row>
    <row r="194" spans="1:11" x14ac:dyDescent="0.15">
      <c r="A194">
        <v>193</v>
      </c>
      <c r="B194" s="1001" t="str">
        <f ca="1">IF(OFFSET(金銭出納簿!$B$8,$A194,)="","",OFFSET(金銭出納簿!$B$8,$A194,))</f>
        <v/>
      </c>
      <c r="C194" t="str">
        <f ca="1">IF(OFFSET(金銭出納簿!C$8,$A194,)="","",OFFSET(金銭出納簿!C$8,$A194,))</f>
        <v/>
      </c>
      <c r="D194" t="str">
        <f ca="1">IF(OFFSET(金銭出納簿!D$8,$A194,)="","",OFFSET(金銭出納簿!D$8,$A194,))</f>
        <v/>
      </c>
      <c r="E194" t="str">
        <f ca="1">IF(OFFSET(金銭出納簿!F$8,$A194,)="","",OFFSET(金銭出納簿!F$8,$A194,))</f>
        <v/>
      </c>
      <c r="F194" t="str">
        <f ca="1">IF(OFFSET(金銭出納簿!G$8,$A194,)="","",OFFSET(金銭出納簿!G$8,$A194,))</f>
        <v/>
      </c>
      <c r="G194" t="str">
        <f ca="1">IF(OFFSET(金銭出納簿!H$8,$A194,)="","",OFFSET(金銭出納簿!H$8,$A194,))</f>
        <v/>
      </c>
      <c r="H194" t="str">
        <f ca="1">IF(OFFSET(金銭出納簿!J$8,$A194,)="","",OFFSET(金銭出納簿!J$8,$A194,))</f>
        <v/>
      </c>
      <c r="I194" t="str">
        <f ca="1">IF(OFFSET(金銭出納簿!K$8,$A194,)="","",OFFSET(金銭出納簿!K$8,$A194,))</f>
        <v/>
      </c>
      <c r="J194" t="str">
        <f ca="1">IF(OFFSET(金銭出納簿!L$8,$A194,)="","",OFFSET(金銭出納簿!L$8,$A194,))</f>
        <v/>
      </c>
      <c r="K194" t="str">
        <f ca="1">IF(OFFSET(金銭出納簿!M$8,$A194,)="","",OFFSET(金銭出納簿!M$8,$A194,))</f>
        <v/>
      </c>
    </row>
    <row r="195" spans="1:11" x14ac:dyDescent="0.15">
      <c r="A195">
        <v>194</v>
      </c>
      <c r="B195" s="1001" t="str">
        <f ca="1">IF(OFFSET(金銭出納簿!$B$8,$A195,)="","",OFFSET(金銭出納簿!$B$8,$A195,))</f>
        <v/>
      </c>
      <c r="C195" t="str">
        <f ca="1">IF(OFFSET(金銭出納簿!C$8,$A195,)="","",OFFSET(金銭出納簿!C$8,$A195,))</f>
        <v/>
      </c>
      <c r="D195" t="str">
        <f ca="1">IF(OFFSET(金銭出納簿!D$8,$A195,)="","",OFFSET(金銭出納簿!D$8,$A195,))</f>
        <v/>
      </c>
      <c r="E195" t="str">
        <f ca="1">IF(OFFSET(金銭出納簿!F$8,$A195,)="","",OFFSET(金銭出納簿!F$8,$A195,))</f>
        <v/>
      </c>
      <c r="F195" t="str">
        <f ca="1">IF(OFFSET(金銭出納簿!G$8,$A195,)="","",OFFSET(金銭出納簿!G$8,$A195,))</f>
        <v/>
      </c>
      <c r="G195" t="str">
        <f ca="1">IF(OFFSET(金銭出納簿!H$8,$A195,)="","",OFFSET(金銭出納簿!H$8,$A195,))</f>
        <v/>
      </c>
      <c r="H195" t="str">
        <f ca="1">IF(OFFSET(金銭出納簿!J$8,$A195,)="","",OFFSET(金銭出納簿!J$8,$A195,))</f>
        <v/>
      </c>
      <c r="I195" t="str">
        <f ca="1">IF(OFFSET(金銭出納簿!K$8,$A195,)="","",OFFSET(金銭出納簿!K$8,$A195,))</f>
        <v/>
      </c>
      <c r="J195" t="str">
        <f ca="1">IF(OFFSET(金銭出納簿!L$8,$A195,)="","",OFFSET(金銭出納簿!L$8,$A195,))</f>
        <v/>
      </c>
      <c r="K195" t="str">
        <f ca="1">IF(OFFSET(金銭出納簿!M$8,$A195,)="","",OFFSET(金銭出納簿!M$8,$A195,))</f>
        <v/>
      </c>
    </row>
    <row r="196" spans="1:11" x14ac:dyDescent="0.15">
      <c r="A196">
        <v>195</v>
      </c>
      <c r="B196" s="1001" t="str">
        <f ca="1">IF(OFFSET(金銭出納簿!$B$8,$A196,)="","",OFFSET(金銭出納簿!$B$8,$A196,))</f>
        <v/>
      </c>
      <c r="C196" t="str">
        <f ca="1">IF(OFFSET(金銭出納簿!C$8,$A196,)="","",OFFSET(金銭出納簿!C$8,$A196,))</f>
        <v/>
      </c>
      <c r="D196" t="str">
        <f ca="1">IF(OFFSET(金銭出納簿!D$8,$A196,)="","",OFFSET(金銭出納簿!D$8,$A196,))</f>
        <v/>
      </c>
      <c r="E196" t="str">
        <f ca="1">IF(OFFSET(金銭出納簿!F$8,$A196,)="","",OFFSET(金銭出納簿!F$8,$A196,))</f>
        <v/>
      </c>
      <c r="F196" t="str">
        <f ca="1">IF(OFFSET(金銭出納簿!G$8,$A196,)="","",OFFSET(金銭出納簿!G$8,$A196,))</f>
        <v/>
      </c>
      <c r="G196" t="str">
        <f ca="1">IF(OFFSET(金銭出納簿!H$8,$A196,)="","",OFFSET(金銭出納簿!H$8,$A196,))</f>
        <v/>
      </c>
      <c r="H196" t="str">
        <f ca="1">IF(OFFSET(金銭出納簿!J$8,$A196,)="","",OFFSET(金銭出納簿!J$8,$A196,))</f>
        <v/>
      </c>
      <c r="I196" t="str">
        <f ca="1">IF(OFFSET(金銭出納簿!K$8,$A196,)="","",OFFSET(金銭出納簿!K$8,$A196,))</f>
        <v/>
      </c>
      <c r="J196" t="str">
        <f ca="1">IF(OFFSET(金銭出納簿!L$8,$A196,)="","",OFFSET(金銭出納簿!L$8,$A196,))</f>
        <v/>
      </c>
      <c r="K196" t="str">
        <f ca="1">IF(OFFSET(金銭出納簿!M$8,$A196,)="","",OFFSET(金銭出納簿!M$8,$A196,))</f>
        <v/>
      </c>
    </row>
    <row r="197" spans="1:11" x14ac:dyDescent="0.15">
      <c r="A197">
        <v>196</v>
      </c>
      <c r="B197" s="1001" t="str">
        <f ca="1">IF(OFFSET(金銭出納簿!$B$8,$A197,)="","",OFFSET(金銭出納簿!$B$8,$A197,))</f>
        <v/>
      </c>
      <c r="C197" t="str">
        <f ca="1">IF(OFFSET(金銭出納簿!C$8,$A197,)="","",OFFSET(金銭出納簿!C$8,$A197,))</f>
        <v/>
      </c>
      <c r="D197" t="str">
        <f ca="1">IF(OFFSET(金銭出納簿!D$8,$A197,)="","",OFFSET(金銭出納簿!D$8,$A197,))</f>
        <v/>
      </c>
      <c r="E197" t="str">
        <f ca="1">IF(OFFSET(金銭出納簿!F$8,$A197,)="","",OFFSET(金銭出納簿!F$8,$A197,))</f>
        <v/>
      </c>
      <c r="F197" t="str">
        <f ca="1">IF(OFFSET(金銭出納簿!G$8,$A197,)="","",OFFSET(金銭出納簿!G$8,$A197,))</f>
        <v/>
      </c>
      <c r="G197" t="str">
        <f ca="1">IF(OFFSET(金銭出納簿!H$8,$A197,)="","",OFFSET(金銭出納簿!H$8,$A197,))</f>
        <v/>
      </c>
      <c r="H197" t="str">
        <f ca="1">IF(OFFSET(金銭出納簿!J$8,$A197,)="","",OFFSET(金銭出納簿!J$8,$A197,))</f>
        <v/>
      </c>
      <c r="I197" t="str">
        <f ca="1">IF(OFFSET(金銭出納簿!K$8,$A197,)="","",OFFSET(金銭出納簿!K$8,$A197,))</f>
        <v/>
      </c>
      <c r="J197" t="str">
        <f ca="1">IF(OFFSET(金銭出納簿!L$8,$A197,)="","",OFFSET(金銭出納簿!L$8,$A197,))</f>
        <v/>
      </c>
      <c r="K197" t="str">
        <f ca="1">IF(OFFSET(金銭出納簿!M$8,$A197,)="","",OFFSET(金銭出納簿!M$8,$A197,))</f>
        <v/>
      </c>
    </row>
    <row r="198" spans="1:11" x14ac:dyDescent="0.15">
      <c r="A198">
        <v>197</v>
      </c>
      <c r="B198" s="1001" t="str">
        <f ca="1">IF(OFFSET(金銭出納簿!$B$8,$A198,)="","",OFFSET(金銭出納簿!$B$8,$A198,))</f>
        <v/>
      </c>
      <c r="C198" t="str">
        <f ca="1">IF(OFFSET(金銭出納簿!C$8,$A198,)="","",OFFSET(金銭出納簿!C$8,$A198,))</f>
        <v/>
      </c>
      <c r="D198" t="str">
        <f ca="1">IF(OFFSET(金銭出納簿!D$8,$A198,)="","",OFFSET(金銭出納簿!D$8,$A198,))</f>
        <v/>
      </c>
      <c r="E198" t="str">
        <f ca="1">IF(OFFSET(金銭出納簿!F$8,$A198,)="","",OFFSET(金銭出納簿!F$8,$A198,))</f>
        <v/>
      </c>
      <c r="F198" t="str">
        <f ca="1">IF(OFFSET(金銭出納簿!G$8,$A198,)="","",OFFSET(金銭出納簿!G$8,$A198,))</f>
        <v/>
      </c>
      <c r="G198" t="str">
        <f ca="1">IF(OFFSET(金銭出納簿!H$8,$A198,)="","",OFFSET(金銭出納簿!H$8,$A198,))</f>
        <v/>
      </c>
      <c r="H198" t="str">
        <f ca="1">IF(OFFSET(金銭出納簿!J$8,$A198,)="","",OFFSET(金銭出納簿!J$8,$A198,))</f>
        <v/>
      </c>
      <c r="I198" t="str">
        <f ca="1">IF(OFFSET(金銭出納簿!K$8,$A198,)="","",OFFSET(金銭出納簿!K$8,$A198,))</f>
        <v/>
      </c>
      <c r="J198" t="str">
        <f ca="1">IF(OFFSET(金銭出納簿!L$8,$A198,)="","",OFFSET(金銭出納簿!L$8,$A198,))</f>
        <v/>
      </c>
      <c r="K198" t="str">
        <f ca="1">IF(OFFSET(金銭出納簿!M$8,$A198,)="","",OFFSET(金銭出納簿!M$8,$A198,))</f>
        <v/>
      </c>
    </row>
    <row r="199" spans="1:11" x14ac:dyDescent="0.15">
      <c r="A199">
        <v>198</v>
      </c>
      <c r="B199" s="1001" t="str">
        <f ca="1">IF(OFFSET(金銭出納簿!$B$8,$A199,)="","",OFFSET(金銭出納簿!$B$8,$A199,))</f>
        <v/>
      </c>
      <c r="C199" t="str">
        <f ca="1">IF(OFFSET(金銭出納簿!C$8,$A199,)="","",OFFSET(金銭出納簿!C$8,$A199,))</f>
        <v/>
      </c>
      <c r="D199" t="str">
        <f ca="1">IF(OFFSET(金銭出納簿!D$8,$A199,)="","",OFFSET(金銭出納簿!D$8,$A199,))</f>
        <v/>
      </c>
      <c r="E199" t="str">
        <f ca="1">IF(OFFSET(金銭出納簿!F$8,$A199,)="","",OFFSET(金銭出納簿!F$8,$A199,))</f>
        <v/>
      </c>
      <c r="F199" t="str">
        <f ca="1">IF(OFFSET(金銭出納簿!G$8,$A199,)="","",OFFSET(金銭出納簿!G$8,$A199,))</f>
        <v/>
      </c>
      <c r="G199" t="str">
        <f ca="1">IF(OFFSET(金銭出納簿!H$8,$A199,)="","",OFFSET(金銭出納簿!H$8,$A199,))</f>
        <v/>
      </c>
      <c r="H199" t="str">
        <f ca="1">IF(OFFSET(金銭出納簿!J$8,$A199,)="","",OFFSET(金銭出納簿!J$8,$A199,))</f>
        <v/>
      </c>
      <c r="I199" t="str">
        <f ca="1">IF(OFFSET(金銭出納簿!K$8,$A199,)="","",OFFSET(金銭出納簿!K$8,$A199,))</f>
        <v/>
      </c>
      <c r="J199" t="str">
        <f ca="1">IF(OFFSET(金銭出納簿!L$8,$A199,)="","",OFFSET(金銭出納簿!L$8,$A199,))</f>
        <v/>
      </c>
      <c r="K199" t="str">
        <f ca="1">IF(OFFSET(金銭出納簿!M$8,$A199,)="","",OFFSET(金銭出納簿!M$8,$A199,))</f>
        <v/>
      </c>
    </row>
    <row r="200" spans="1:11" x14ac:dyDescent="0.15">
      <c r="A200">
        <v>199</v>
      </c>
      <c r="B200" s="1001" t="str">
        <f ca="1">IF(OFFSET(金銭出納簿!$B$8,$A200,)="","",OFFSET(金銭出納簿!$B$8,$A200,))</f>
        <v/>
      </c>
      <c r="C200" t="str">
        <f ca="1">IF(OFFSET(金銭出納簿!C$8,$A200,)="","",OFFSET(金銭出納簿!C$8,$A200,))</f>
        <v/>
      </c>
      <c r="D200" t="str">
        <f ca="1">IF(OFFSET(金銭出納簿!D$8,$A200,)="","",OFFSET(金銭出納簿!D$8,$A200,))</f>
        <v/>
      </c>
      <c r="E200" t="str">
        <f ca="1">IF(OFFSET(金銭出納簿!F$8,$A200,)="","",OFFSET(金銭出納簿!F$8,$A200,))</f>
        <v/>
      </c>
      <c r="F200" t="str">
        <f ca="1">IF(OFFSET(金銭出納簿!G$8,$A200,)="","",OFFSET(金銭出納簿!G$8,$A200,))</f>
        <v/>
      </c>
      <c r="G200" t="str">
        <f ca="1">IF(OFFSET(金銭出納簿!H$8,$A200,)="","",OFFSET(金銭出納簿!H$8,$A200,))</f>
        <v/>
      </c>
      <c r="H200" t="str">
        <f ca="1">IF(OFFSET(金銭出納簿!J$8,$A200,)="","",OFFSET(金銭出納簿!J$8,$A200,))</f>
        <v/>
      </c>
      <c r="I200" t="str">
        <f ca="1">IF(OFFSET(金銭出納簿!K$8,$A200,)="","",OFFSET(金銭出納簿!K$8,$A200,))</f>
        <v/>
      </c>
      <c r="J200" t="str">
        <f ca="1">IF(OFFSET(金銭出納簿!L$8,$A200,)="","",OFFSET(金銭出納簿!L$8,$A200,))</f>
        <v/>
      </c>
      <c r="K200" t="str">
        <f ca="1">IF(OFFSET(金銭出納簿!M$8,$A200,)="","",OFFSET(金銭出納簿!M$8,$A200,))</f>
        <v/>
      </c>
    </row>
    <row r="201" spans="1:11" x14ac:dyDescent="0.15">
      <c r="A201">
        <v>200</v>
      </c>
      <c r="B201" s="1001" t="str">
        <f ca="1">IF(OFFSET(金銭出納簿!$B$8,$A201,)="","",OFFSET(金銭出納簿!$B$8,$A201,))</f>
        <v/>
      </c>
      <c r="C201" t="str">
        <f ca="1">IF(OFFSET(金銭出納簿!C$8,$A201,)="","",OFFSET(金銭出納簿!C$8,$A201,))</f>
        <v/>
      </c>
      <c r="D201" t="str">
        <f ca="1">IF(OFFSET(金銭出納簿!D$8,$A201,)="","",OFFSET(金銭出納簿!D$8,$A201,))</f>
        <v/>
      </c>
      <c r="E201" t="str">
        <f ca="1">IF(OFFSET(金銭出納簿!F$8,$A201,)="","",OFFSET(金銭出納簿!F$8,$A201,))</f>
        <v/>
      </c>
      <c r="F201" t="str">
        <f ca="1">IF(OFFSET(金銭出納簿!G$8,$A201,)="","",OFFSET(金銭出納簿!G$8,$A201,))</f>
        <v/>
      </c>
      <c r="G201" t="str">
        <f ca="1">IF(OFFSET(金銭出納簿!H$8,$A201,)="","",OFFSET(金銭出納簿!H$8,$A201,))</f>
        <v/>
      </c>
      <c r="H201" t="str">
        <f ca="1">IF(OFFSET(金銭出納簿!J$8,$A201,)="","",OFFSET(金銭出納簿!J$8,$A201,))</f>
        <v/>
      </c>
      <c r="I201" t="str">
        <f ca="1">IF(OFFSET(金銭出納簿!K$8,$A201,)="","",OFFSET(金銭出納簿!K$8,$A201,))</f>
        <v/>
      </c>
      <c r="J201" t="str">
        <f ca="1">IF(OFFSET(金銭出納簿!L$8,$A201,)="","",OFFSET(金銭出納簿!L$8,$A201,))</f>
        <v/>
      </c>
      <c r="K201" t="str">
        <f ca="1">IF(OFFSET(金銭出納簿!M$8,$A201,)="","",OFFSET(金銭出納簿!M$8,$A201,))</f>
        <v/>
      </c>
    </row>
    <row r="202" spans="1:11" x14ac:dyDescent="0.15">
      <c r="A202">
        <v>201</v>
      </c>
      <c r="B202" s="1001" t="str">
        <f ca="1">IF(OFFSET(金銭出納簿!$B$8,$A202,)="","",OFFSET(金銭出納簿!$B$8,$A202,))</f>
        <v/>
      </c>
      <c r="C202" t="str">
        <f ca="1">IF(OFFSET(金銭出納簿!C$8,$A202,)="","",OFFSET(金銭出納簿!C$8,$A202,))</f>
        <v/>
      </c>
      <c r="D202" t="str">
        <f ca="1">IF(OFFSET(金銭出納簿!D$8,$A202,)="","",OFFSET(金銭出納簿!D$8,$A202,))</f>
        <v/>
      </c>
      <c r="E202" t="str">
        <f ca="1">IF(OFFSET(金銭出納簿!F$8,$A202,)="","",OFFSET(金銭出納簿!F$8,$A202,))</f>
        <v/>
      </c>
      <c r="F202" t="str">
        <f ca="1">IF(OFFSET(金銭出納簿!G$8,$A202,)="","",OFFSET(金銭出納簿!G$8,$A202,))</f>
        <v/>
      </c>
      <c r="G202" t="str">
        <f ca="1">IF(OFFSET(金銭出納簿!H$8,$A202,)="","",OFFSET(金銭出納簿!H$8,$A202,))</f>
        <v/>
      </c>
      <c r="H202" t="str">
        <f ca="1">IF(OFFSET(金銭出納簿!J$8,$A202,)="","",OFFSET(金銭出納簿!J$8,$A202,))</f>
        <v/>
      </c>
      <c r="I202" t="str">
        <f ca="1">IF(OFFSET(金銭出納簿!K$8,$A202,)="","",OFFSET(金銭出納簿!K$8,$A202,))</f>
        <v/>
      </c>
      <c r="J202" t="str">
        <f ca="1">IF(OFFSET(金銭出納簿!L$8,$A202,)="","",OFFSET(金銭出納簿!L$8,$A202,))</f>
        <v/>
      </c>
      <c r="K202" t="str">
        <f ca="1">IF(OFFSET(金銭出納簿!M$8,$A202,)="","",OFFSET(金銭出納簿!M$8,$A202,))</f>
        <v/>
      </c>
    </row>
    <row r="203" spans="1:11" x14ac:dyDescent="0.15">
      <c r="A203">
        <v>202</v>
      </c>
      <c r="B203" s="1001" t="str">
        <f ca="1">IF(OFFSET(金銭出納簿!$B$8,$A203,)="","",OFFSET(金銭出納簿!$B$8,$A203,))</f>
        <v/>
      </c>
      <c r="C203" t="str">
        <f ca="1">IF(OFFSET(金銭出納簿!C$8,$A203,)="","",OFFSET(金銭出納簿!C$8,$A203,))</f>
        <v/>
      </c>
      <c r="D203" t="str">
        <f ca="1">IF(OFFSET(金銭出納簿!D$8,$A203,)="","",OFFSET(金銭出納簿!D$8,$A203,))</f>
        <v/>
      </c>
      <c r="E203" t="str">
        <f ca="1">IF(OFFSET(金銭出納簿!F$8,$A203,)="","",OFFSET(金銭出納簿!F$8,$A203,))</f>
        <v/>
      </c>
      <c r="F203" t="str">
        <f ca="1">IF(OFFSET(金銭出納簿!G$8,$A203,)="","",OFFSET(金銭出納簿!G$8,$A203,))</f>
        <v/>
      </c>
      <c r="G203" t="str">
        <f ca="1">IF(OFFSET(金銭出納簿!H$8,$A203,)="","",OFFSET(金銭出納簿!H$8,$A203,))</f>
        <v/>
      </c>
      <c r="H203" t="str">
        <f ca="1">IF(OFFSET(金銭出納簿!J$8,$A203,)="","",OFFSET(金銭出納簿!J$8,$A203,))</f>
        <v/>
      </c>
      <c r="I203" t="str">
        <f ca="1">IF(OFFSET(金銭出納簿!K$8,$A203,)="","",OFFSET(金銭出納簿!K$8,$A203,))</f>
        <v/>
      </c>
      <c r="J203" t="str">
        <f ca="1">IF(OFFSET(金銭出納簿!L$8,$A203,)="","",OFFSET(金銭出納簿!L$8,$A203,))</f>
        <v/>
      </c>
      <c r="K203" t="str">
        <f ca="1">IF(OFFSET(金銭出納簿!M$8,$A203,)="","",OFFSET(金銭出納簿!M$8,$A203,))</f>
        <v/>
      </c>
    </row>
    <row r="204" spans="1:11" x14ac:dyDescent="0.15">
      <c r="A204">
        <v>203</v>
      </c>
      <c r="B204" s="1001" t="str">
        <f ca="1">IF(OFFSET(金銭出納簿!$B$8,$A204,)="","",OFFSET(金銭出納簿!$B$8,$A204,))</f>
        <v/>
      </c>
      <c r="C204" t="str">
        <f ca="1">IF(OFFSET(金銭出納簿!C$8,$A204,)="","",OFFSET(金銭出納簿!C$8,$A204,))</f>
        <v/>
      </c>
      <c r="D204" t="str">
        <f ca="1">IF(OFFSET(金銭出納簿!D$8,$A204,)="","",OFFSET(金銭出納簿!D$8,$A204,))</f>
        <v/>
      </c>
      <c r="E204" t="str">
        <f ca="1">IF(OFFSET(金銭出納簿!F$8,$A204,)="","",OFFSET(金銭出納簿!F$8,$A204,))</f>
        <v/>
      </c>
      <c r="F204" t="str">
        <f ca="1">IF(OFFSET(金銭出納簿!G$8,$A204,)="","",OFFSET(金銭出納簿!G$8,$A204,))</f>
        <v/>
      </c>
      <c r="G204" t="str">
        <f ca="1">IF(OFFSET(金銭出納簿!H$8,$A204,)="","",OFFSET(金銭出納簿!H$8,$A204,))</f>
        <v/>
      </c>
      <c r="H204" t="str">
        <f ca="1">IF(OFFSET(金銭出納簿!J$8,$A204,)="","",OFFSET(金銭出納簿!J$8,$A204,))</f>
        <v/>
      </c>
      <c r="I204" t="str">
        <f ca="1">IF(OFFSET(金銭出納簿!K$8,$A204,)="","",OFFSET(金銭出納簿!K$8,$A204,))</f>
        <v/>
      </c>
      <c r="J204" t="str">
        <f ca="1">IF(OFFSET(金銭出納簿!L$8,$A204,)="","",OFFSET(金銭出納簿!L$8,$A204,))</f>
        <v/>
      </c>
      <c r="K204" t="str">
        <f ca="1">IF(OFFSET(金銭出納簿!M$8,$A204,)="","",OFFSET(金銭出納簿!M$8,$A204,))</f>
        <v/>
      </c>
    </row>
    <row r="205" spans="1:11" x14ac:dyDescent="0.15">
      <c r="A205">
        <v>204</v>
      </c>
      <c r="B205" s="1001" t="str">
        <f ca="1">IF(OFFSET(金銭出納簿!$B$8,$A205,)="","",OFFSET(金銭出納簿!$B$8,$A205,))</f>
        <v/>
      </c>
      <c r="C205" t="str">
        <f ca="1">IF(OFFSET(金銭出納簿!C$8,$A205,)="","",OFFSET(金銭出納簿!C$8,$A205,))</f>
        <v/>
      </c>
      <c r="D205" t="str">
        <f ca="1">IF(OFFSET(金銭出納簿!D$8,$A205,)="","",OFFSET(金銭出納簿!D$8,$A205,))</f>
        <v/>
      </c>
      <c r="E205" t="str">
        <f ca="1">IF(OFFSET(金銭出納簿!F$8,$A205,)="","",OFFSET(金銭出納簿!F$8,$A205,))</f>
        <v/>
      </c>
      <c r="F205" t="str">
        <f ca="1">IF(OFFSET(金銭出納簿!G$8,$A205,)="","",OFFSET(金銭出納簿!G$8,$A205,))</f>
        <v/>
      </c>
      <c r="G205" t="str">
        <f ca="1">IF(OFFSET(金銭出納簿!H$8,$A205,)="","",OFFSET(金銭出納簿!H$8,$A205,))</f>
        <v/>
      </c>
      <c r="H205" t="str">
        <f ca="1">IF(OFFSET(金銭出納簿!J$8,$A205,)="","",OFFSET(金銭出納簿!J$8,$A205,))</f>
        <v/>
      </c>
      <c r="I205" t="str">
        <f ca="1">IF(OFFSET(金銭出納簿!K$8,$A205,)="","",OFFSET(金銭出納簿!K$8,$A205,))</f>
        <v/>
      </c>
      <c r="J205" t="str">
        <f ca="1">IF(OFFSET(金銭出納簿!L$8,$A205,)="","",OFFSET(金銭出納簿!L$8,$A205,))</f>
        <v/>
      </c>
      <c r="K205" t="str">
        <f ca="1">IF(OFFSET(金銭出納簿!M$8,$A205,)="","",OFFSET(金銭出納簿!M$8,$A205,))</f>
        <v/>
      </c>
    </row>
    <row r="206" spans="1:11" x14ac:dyDescent="0.15">
      <c r="A206">
        <v>205</v>
      </c>
      <c r="B206" s="1001" t="str">
        <f ca="1">IF(OFFSET(金銭出納簿!$B$8,$A206,)="","",OFFSET(金銭出納簿!$B$8,$A206,))</f>
        <v/>
      </c>
      <c r="C206" t="str">
        <f ca="1">IF(OFFSET(金銭出納簿!C$8,$A206,)="","",OFFSET(金銭出納簿!C$8,$A206,))</f>
        <v/>
      </c>
      <c r="D206" t="str">
        <f ca="1">IF(OFFSET(金銭出納簿!D$8,$A206,)="","",OFFSET(金銭出納簿!D$8,$A206,))</f>
        <v/>
      </c>
      <c r="E206" t="str">
        <f ca="1">IF(OFFSET(金銭出納簿!F$8,$A206,)="","",OFFSET(金銭出納簿!F$8,$A206,))</f>
        <v/>
      </c>
      <c r="F206" t="str">
        <f ca="1">IF(OFFSET(金銭出納簿!G$8,$A206,)="","",OFFSET(金銭出納簿!G$8,$A206,))</f>
        <v/>
      </c>
      <c r="G206" t="str">
        <f ca="1">IF(OFFSET(金銭出納簿!H$8,$A206,)="","",OFFSET(金銭出納簿!H$8,$A206,))</f>
        <v/>
      </c>
      <c r="H206" t="str">
        <f ca="1">IF(OFFSET(金銭出納簿!J$8,$A206,)="","",OFFSET(金銭出納簿!J$8,$A206,))</f>
        <v/>
      </c>
      <c r="I206" t="str">
        <f ca="1">IF(OFFSET(金銭出納簿!K$8,$A206,)="","",OFFSET(金銭出納簿!K$8,$A206,))</f>
        <v/>
      </c>
      <c r="J206" t="str">
        <f ca="1">IF(OFFSET(金銭出納簿!L$8,$A206,)="","",OFFSET(金銭出納簿!L$8,$A206,))</f>
        <v/>
      </c>
      <c r="K206" t="str">
        <f ca="1">IF(OFFSET(金銭出納簿!M$8,$A206,)="","",OFFSET(金銭出納簿!M$8,$A206,))</f>
        <v/>
      </c>
    </row>
    <row r="207" spans="1:11" x14ac:dyDescent="0.15">
      <c r="A207">
        <v>206</v>
      </c>
      <c r="B207" s="1001" t="str">
        <f ca="1">IF(OFFSET(金銭出納簿!$B$8,$A207,)="","",OFFSET(金銭出納簿!$B$8,$A207,))</f>
        <v/>
      </c>
      <c r="C207" t="str">
        <f ca="1">IF(OFFSET(金銭出納簿!C$8,$A207,)="","",OFFSET(金銭出納簿!C$8,$A207,))</f>
        <v/>
      </c>
      <c r="D207" t="str">
        <f ca="1">IF(OFFSET(金銭出納簿!D$8,$A207,)="","",OFFSET(金銭出納簿!D$8,$A207,))</f>
        <v/>
      </c>
      <c r="E207" t="str">
        <f ca="1">IF(OFFSET(金銭出納簿!F$8,$A207,)="","",OFFSET(金銭出納簿!F$8,$A207,))</f>
        <v/>
      </c>
      <c r="F207" t="str">
        <f ca="1">IF(OFFSET(金銭出納簿!G$8,$A207,)="","",OFFSET(金銭出納簿!G$8,$A207,))</f>
        <v/>
      </c>
      <c r="G207" t="str">
        <f ca="1">IF(OFFSET(金銭出納簿!H$8,$A207,)="","",OFFSET(金銭出納簿!H$8,$A207,))</f>
        <v/>
      </c>
      <c r="H207" t="str">
        <f ca="1">IF(OFFSET(金銭出納簿!J$8,$A207,)="","",OFFSET(金銭出納簿!J$8,$A207,))</f>
        <v/>
      </c>
      <c r="I207" t="str">
        <f ca="1">IF(OFFSET(金銭出納簿!K$8,$A207,)="","",OFFSET(金銭出納簿!K$8,$A207,))</f>
        <v/>
      </c>
      <c r="J207" t="str">
        <f ca="1">IF(OFFSET(金銭出納簿!L$8,$A207,)="","",OFFSET(金銭出納簿!L$8,$A207,))</f>
        <v/>
      </c>
      <c r="K207" t="str">
        <f ca="1">IF(OFFSET(金銭出納簿!M$8,$A207,)="","",OFFSET(金銭出納簿!M$8,$A207,))</f>
        <v/>
      </c>
    </row>
    <row r="208" spans="1:11" x14ac:dyDescent="0.15">
      <c r="A208">
        <v>207</v>
      </c>
      <c r="B208" s="1001" t="str">
        <f ca="1">IF(OFFSET(金銭出納簿!$B$8,$A208,)="","",OFFSET(金銭出納簿!$B$8,$A208,))</f>
        <v/>
      </c>
      <c r="C208" t="str">
        <f ca="1">IF(OFFSET(金銭出納簿!C$8,$A208,)="","",OFFSET(金銭出納簿!C$8,$A208,))</f>
        <v/>
      </c>
      <c r="D208" t="str">
        <f ca="1">IF(OFFSET(金銭出納簿!D$8,$A208,)="","",OFFSET(金銭出納簿!D$8,$A208,))</f>
        <v/>
      </c>
      <c r="E208" t="str">
        <f ca="1">IF(OFFSET(金銭出納簿!F$8,$A208,)="","",OFFSET(金銭出納簿!F$8,$A208,))</f>
        <v/>
      </c>
      <c r="F208" t="str">
        <f ca="1">IF(OFFSET(金銭出納簿!G$8,$A208,)="","",OFFSET(金銭出納簿!G$8,$A208,))</f>
        <v/>
      </c>
      <c r="G208" t="str">
        <f ca="1">IF(OFFSET(金銭出納簿!H$8,$A208,)="","",OFFSET(金銭出納簿!H$8,$A208,))</f>
        <v/>
      </c>
      <c r="H208" t="str">
        <f ca="1">IF(OFFSET(金銭出納簿!J$8,$A208,)="","",OFFSET(金銭出納簿!J$8,$A208,))</f>
        <v/>
      </c>
      <c r="I208" t="str">
        <f ca="1">IF(OFFSET(金銭出納簿!K$8,$A208,)="","",OFFSET(金銭出納簿!K$8,$A208,))</f>
        <v/>
      </c>
      <c r="J208" t="str">
        <f ca="1">IF(OFFSET(金銭出納簿!L$8,$A208,)="","",OFFSET(金銭出納簿!L$8,$A208,))</f>
        <v/>
      </c>
      <c r="K208" t="str">
        <f ca="1">IF(OFFSET(金銭出納簿!M$8,$A208,)="","",OFFSET(金銭出納簿!M$8,$A208,))</f>
        <v/>
      </c>
    </row>
    <row r="209" spans="1:11" x14ac:dyDescent="0.15">
      <c r="A209">
        <v>208</v>
      </c>
      <c r="B209" s="1001" t="str">
        <f ca="1">IF(OFFSET(金銭出納簿!$B$8,$A209,)="","",OFFSET(金銭出納簿!$B$8,$A209,))</f>
        <v/>
      </c>
      <c r="C209" t="str">
        <f ca="1">IF(OFFSET(金銭出納簿!C$8,$A209,)="","",OFFSET(金銭出納簿!C$8,$A209,))</f>
        <v/>
      </c>
      <c r="D209" t="str">
        <f ca="1">IF(OFFSET(金銭出納簿!D$8,$A209,)="","",OFFSET(金銭出納簿!D$8,$A209,))</f>
        <v/>
      </c>
      <c r="E209" t="str">
        <f ca="1">IF(OFFSET(金銭出納簿!F$8,$A209,)="","",OFFSET(金銭出納簿!F$8,$A209,))</f>
        <v/>
      </c>
      <c r="F209" t="str">
        <f ca="1">IF(OFFSET(金銭出納簿!G$8,$A209,)="","",OFFSET(金銭出納簿!G$8,$A209,))</f>
        <v/>
      </c>
      <c r="G209" t="str">
        <f ca="1">IF(OFFSET(金銭出納簿!H$8,$A209,)="","",OFFSET(金銭出納簿!H$8,$A209,))</f>
        <v/>
      </c>
      <c r="H209" t="str">
        <f ca="1">IF(OFFSET(金銭出納簿!J$8,$A209,)="","",OFFSET(金銭出納簿!J$8,$A209,))</f>
        <v/>
      </c>
      <c r="I209" t="str">
        <f ca="1">IF(OFFSET(金銭出納簿!K$8,$A209,)="","",OFFSET(金銭出納簿!K$8,$A209,))</f>
        <v/>
      </c>
      <c r="J209" t="str">
        <f ca="1">IF(OFFSET(金銭出納簿!L$8,$A209,)="","",OFFSET(金銭出納簿!L$8,$A209,))</f>
        <v/>
      </c>
      <c r="K209" t="str">
        <f ca="1">IF(OFFSET(金銭出納簿!M$8,$A209,)="","",OFFSET(金銭出納簿!M$8,$A209,))</f>
        <v/>
      </c>
    </row>
    <row r="210" spans="1:11" x14ac:dyDescent="0.15">
      <c r="A210">
        <v>209</v>
      </c>
      <c r="B210" s="1001" t="str">
        <f ca="1">IF(OFFSET(金銭出納簿!$B$8,$A210,)="","",OFFSET(金銭出納簿!$B$8,$A210,))</f>
        <v/>
      </c>
      <c r="C210" t="str">
        <f ca="1">IF(OFFSET(金銭出納簿!C$8,$A210,)="","",OFFSET(金銭出納簿!C$8,$A210,))</f>
        <v/>
      </c>
      <c r="D210" t="str">
        <f ca="1">IF(OFFSET(金銭出納簿!D$8,$A210,)="","",OFFSET(金銭出納簿!D$8,$A210,))</f>
        <v/>
      </c>
      <c r="E210" t="str">
        <f ca="1">IF(OFFSET(金銭出納簿!F$8,$A210,)="","",OFFSET(金銭出納簿!F$8,$A210,))</f>
        <v/>
      </c>
      <c r="F210" t="str">
        <f ca="1">IF(OFFSET(金銭出納簿!G$8,$A210,)="","",OFFSET(金銭出納簿!G$8,$A210,))</f>
        <v/>
      </c>
      <c r="G210" t="str">
        <f ca="1">IF(OFFSET(金銭出納簿!H$8,$A210,)="","",OFFSET(金銭出納簿!H$8,$A210,))</f>
        <v/>
      </c>
      <c r="H210" t="str">
        <f ca="1">IF(OFFSET(金銭出納簿!J$8,$A210,)="","",OFFSET(金銭出納簿!J$8,$A210,))</f>
        <v/>
      </c>
      <c r="I210" t="str">
        <f ca="1">IF(OFFSET(金銭出納簿!K$8,$A210,)="","",OFFSET(金銭出納簿!K$8,$A210,))</f>
        <v/>
      </c>
      <c r="J210" t="str">
        <f ca="1">IF(OFFSET(金銭出納簿!L$8,$A210,)="","",OFFSET(金銭出納簿!L$8,$A210,))</f>
        <v/>
      </c>
      <c r="K210" t="str">
        <f ca="1">IF(OFFSET(金銭出納簿!M$8,$A210,)="","",OFFSET(金銭出納簿!M$8,$A210,))</f>
        <v/>
      </c>
    </row>
    <row r="211" spans="1:11" x14ac:dyDescent="0.15">
      <c r="A211">
        <v>210</v>
      </c>
      <c r="B211" s="1001" t="str">
        <f ca="1">IF(OFFSET(金銭出納簿!$B$8,$A211,)="","",OFFSET(金銭出納簿!$B$8,$A211,))</f>
        <v/>
      </c>
      <c r="C211" t="str">
        <f ca="1">IF(OFFSET(金銭出納簿!C$8,$A211,)="","",OFFSET(金銭出納簿!C$8,$A211,))</f>
        <v/>
      </c>
      <c r="D211" t="str">
        <f ca="1">IF(OFFSET(金銭出納簿!D$8,$A211,)="","",OFFSET(金銭出納簿!D$8,$A211,))</f>
        <v/>
      </c>
      <c r="E211" t="str">
        <f ca="1">IF(OFFSET(金銭出納簿!F$8,$A211,)="","",OFFSET(金銭出納簿!F$8,$A211,))</f>
        <v/>
      </c>
      <c r="F211" t="str">
        <f ca="1">IF(OFFSET(金銭出納簿!G$8,$A211,)="","",OFFSET(金銭出納簿!G$8,$A211,))</f>
        <v/>
      </c>
      <c r="G211" t="str">
        <f ca="1">IF(OFFSET(金銭出納簿!H$8,$A211,)="","",OFFSET(金銭出納簿!H$8,$A211,))</f>
        <v/>
      </c>
      <c r="H211" t="str">
        <f ca="1">IF(OFFSET(金銭出納簿!J$8,$A211,)="","",OFFSET(金銭出納簿!J$8,$A211,))</f>
        <v/>
      </c>
      <c r="I211" t="str">
        <f ca="1">IF(OFFSET(金銭出納簿!K$8,$A211,)="","",OFFSET(金銭出納簿!K$8,$A211,))</f>
        <v/>
      </c>
      <c r="J211" t="str">
        <f ca="1">IF(OFFSET(金銭出納簿!L$8,$A211,)="","",OFFSET(金銭出納簿!L$8,$A211,))</f>
        <v/>
      </c>
      <c r="K211" t="str">
        <f ca="1">IF(OFFSET(金銭出納簿!M$8,$A211,)="","",OFFSET(金銭出納簿!M$8,$A211,))</f>
        <v/>
      </c>
    </row>
    <row r="212" spans="1:11" x14ac:dyDescent="0.15">
      <c r="A212">
        <v>211</v>
      </c>
      <c r="B212" s="1001" t="str">
        <f ca="1">IF(OFFSET(金銭出納簿!$B$8,$A212,)="","",OFFSET(金銭出納簿!$B$8,$A212,))</f>
        <v/>
      </c>
      <c r="C212" t="str">
        <f ca="1">IF(OFFSET(金銭出納簿!C$8,$A212,)="","",OFFSET(金銭出納簿!C$8,$A212,))</f>
        <v/>
      </c>
      <c r="D212" t="str">
        <f ca="1">IF(OFFSET(金銭出納簿!D$8,$A212,)="","",OFFSET(金銭出納簿!D$8,$A212,))</f>
        <v/>
      </c>
      <c r="E212" t="str">
        <f ca="1">IF(OFFSET(金銭出納簿!F$8,$A212,)="","",OFFSET(金銭出納簿!F$8,$A212,))</f>
        <v/>
      </c>
      <c r="F212" t="str">
        <f ca="1">IF(OFFSET(金銭出納簿!G$8,$A212,)="","",OFFSET(金銭出納簿!G$8,$A212,))</f>
        <v/>
      </c>
      <c r="G212" t="str">
        <f ca="1">IF(OFFSET(金銭出納簿!H$8,$A212,)="","",OFFSET(金銭出納簿!H$8,$A212,))</f>
        <v/>
      </c>
      <c r="H212" t="str">
        <f ca="1">IF(OFFSET(金銭出納簿!J$8,$A212,)="","",OFFSET(金銭出納簿!J$8,$A212,))</f>
        <v/>
      </c>
      <c r="I212" t="str">
        <f ca="1">IF(OFFSET(金銭出納簿!K$8,$A212,)="","",OFFSET(金銭出納簿!K$8,$A212,))</f>
        <v/>
      </c>
      <c r="J212" t="str">
        <f ca="1">IF(OFFSET(金銭出納簿!L$8,$A212,)="","",OFFSET(金銭出納簿!L$8,$A212,))</f>
        <v/>
      </c>
      <c r="K212" t="str">
        <f ca="1">IF(OFFSET(金銭出納簿!M$8,$A212,)="","",OFFSET(金銭出納簿!M$8,$A212,))</f>
        <v/>
      </c>
    </row>
    <row r="213" spans="1:11" x14ac:dyDescent="0.15">
      <c r="A213">
        <v>212</v>
      </c>
      <c r="B213" s="1001" t="str">
        <f ca="1">IF(OFFSET(金銭出納簿!$B$8,$A213,)="","",OFFSET(金銭出納簿!$B$8,$A213,))</f>
        <v/>
      </c>
      <c r="C213" t="str">
        <f ca="1">IF(OFFSET(金銭出納簿!C$8,$A213,)="","",OFFSET(金銭出納簿!C$8,$A213,))</f>
        <v/>
      </c>
      <c r="D213" t="str">
        <f ca="1">IF(OFFSET(金銭出納簿!D$8,$A213,)="","",OFFSET(金銭出納簿!D$8,$A213,))</f>
        <v/>
      </c>
      <c r="E213" t="str">
        <f ca="1">IF(OFFSET(金銭出納簿!F$8,$A213,)="","",OFFSET(金銭出納簿!F$8,$A213,))</f>
        <v/>
      </c>
      <c r="F213" t="str">
        <f ca="1">IF(OFFSET(金銭出納簿!G$8,$A213,)="","",OFFSET(金銭出納簿!G$8,$A213,))</f>
        <v/>
      </c>
      <c r="G213" t="str">
        <f ca="1">IF(OFFSET(金銭出納簿!H$8,$A213,)="","",OFFSET(金銭出納簿!H$8,$A213,))</f>
        <v/>
      </c>
      <c r="H213" t="str">
        <f ca="1">IF(OFFSET(金銭出納簿!J$8,$A213,)="","",OFFSET(金銭出納簿!J$8,$A213,))</f>
        <v/>
      </c>
      <c r="I213" t="str">
        <f ca="1">IF(OFFSET(金銭出納簿!K$8,$A213,)="","",OFFSET(金銭出納簿!K$8,$A213,))</f>
        <v/>
      </c>
      <c r="J213" t="str">
        <f ca="1">IF(OFFSET(金銭出納簿!L$8,$A213,)="","",OFFSET(金銭出納簿!L$8,$A213,))</f>
        <v/>
      </c>
      <c r="K213" t="str">
        <f ca="1">IF(OFFSET(金銭出納簿!M$8,$A213,)="","",OFFSET(金銭出納簿!M$8,$A213,))</f>
        <v/>
      </c>
    </row>
    <row r="214" spans="1:11" x14ac:dyDescent="0.15">
      <c r="A214">
        <v>213</v>
      </c>
      <c r="B214" s="1001" t="str">
        <f ca="1">IF(OFFSET(金銭出納簿!$B$8,$A214,)="","",OFFSET(金銭出納簿!$B$8,$A214,))</f>
        <v/>
      </c>
      <c r="C214" t="str">
        <f ca="1">IF(OFFSET(金銭出納簿!C$8,$A214,)="","",OFFSET(金銭出納簿!C$8,$A214,))</f>
        <v/>
      </c>
      <c r="D214" t="str">
        <f ca="1">IF(OFFSET(金銭出納簿!D$8,$A214,)="","",OFFSET(金銭出納簿!D$8,$A214,))</f>
        <v/>
      </c>
      <c r="E214" t="str">
        <f ca="1">IF(OFFSET(金銭出納簿!F$8,$A214,)="","",OFFSET(金銭出納簿!F$8,$A214,))</f>
        <v/>
      </c>
      <c r="F214" t="str">
        <f ca="1">IF(OFFSET(金銭出納簿!G$8,$A214,)="","",OFFSET(金銭出納簿!G$8,$A214,))</f>
        <v/>
      </c>
      <c r="G214" t="str">
        <f ca="1">IF(OFFSET(金銭出納簿!H$8,$A214,)="","",OFFSET(金銭出納簿!H$8,$A214,))</f>
        <v/>
      </c>
      <c r="H214" t="str">
        <f ca="1">IF(OFFSET(金銭出納簿!J$8,$A214,)="","",OFFSET(金銭出納簿!J$8,$A214,))</f>
        <v/>
      </c>
      <c r="I214" t="str">
        <f ca="1">IF(OFFSET(金銭出納簿!K$8,$A214,)="","",OFFSET(金銭出納簿!K$8,$A214,))</f>
        <v/>
      </c>
      <c r="J214" t="str">
        <f ca="1">IF(OFFSET(金銭出納簿!L$8,$A214,)="","",OFFSET(金銭出納簿!L$8,$A214,))</f>
        <v/>
      </c>
      <c r="K214" t="str">
        <f ca="1">IF(OFFSET(金銭出納簿!M$8,$A214,)="","",OFFSET(金銭出納簿!M$8,$A214,))</f>
        <v/>
      </c>
    </row>
    <row r="215" spans="1:11" x14ac:dyDescent="0.15">
      <c r="A215">
        <v>214</v>
      </c>
      <c r="B215" s="1001" t="str">
        <f ca="1">IF(OFFSET(金銭出納簿!$B$8,$A215,)="","",OFFSET(金銭出納簿!$B$8,$A215,))</f>
        <v/>
      </c>
      <c r="C215" t="str">
        <f ca="1">IF(OFFSET(金銭出納簿!C$8,$A215,)="","",OFFSET(金銭出納簿!C$8,$A215,))</f>
        <v/>
      </c>
      <c r="D215" t="str">
        <f ca="1">IF(OFFSET(金銭出納簿!D$8,$A215,)="","",OFFSET(金銭出納簿!D$8,$A215,))</f>
        <v/>
      </c>
      <c r="E215" t="str">
        <f ca="1">IF(OFFSET(金銭出納簿!F$8,$A215,)="","",OFFSET(金銭出納簿!F$8,$A215,))</f>
        <v/>
      </c>
      <c r="F215" t="str">
        <f ca="1">IF(OFFSET(金銭出納簿!G$8,$A215,)="","",OFFSET(金銭出納簿!G$8,$A215,))</f>
        <v/>
      </c>
      <c r="G215" t="str">
        <f ca="1">IF(OFFSET(金銭出納簿!H$8,$A215,)="","",OFFSET(金銭出納簿!H$8,$A215,))</f>
        <v/>
      </c>
      <c r="H215" t="str">
        <f ca="1">IF(OFFSET(金銭出納簿!J$8,$A215,)="","",OFFSET(金銭出納簿!J$8,$A215,))</f>
        <v/>
      </c>
      <c r="I215" t="str">
        <f ca="1">IF(OFFSET(金銭出納簿!K$8,$A215,)="","",OFFSET(金銭出納簿!K$8,$A215,))</f>
        <v/>
      </c>
      <c r="J215" t="str">
        <f ca="1">IF(OFFSET(金銭出納簿!L$8,$A215,)="","",OFFSET(金銭出納簿!L$8,$A215,))</f>
        <v/>
      </c>
      <c r="K215" t="str">
        <f ca="1">IF(OFFSET(金銭出納簿!M$8,$A215,)="","",OFFSET(金銭出納簿!M$8,$A215,))</f>
        <v/>
      </c>
    </row>
    <row r="216" spans="1:11" x14ac:dyDescent="0.15">
      <c r="A216">
        <v>215</v>
      </c>
      <c r="B216" s="1001" t="str">
        <f ca="1">IF(OFFSET(金銭出納簿!$B$8,$A216,)="","",OFFSET(金銭出納簿!$B$8,$A216,))</f>
        <v/>
      </c>
      <c r="C216" t="str">
        <f ca="1">IF(OFFSET(金銭出納簿!C$8,$A216,)="","",OFFSET(金銭出納簿!C$8,$A216,))</f>
        <v/>
      </c>
      <c r="D216" t="str">
        <f ca="1">IF(OFFSET(金銭出納簿!D$8,$A216,)="","",OFFSET(金銭出納簿!D$8,$A216,))</f>
        <v/>
      </c>
      <c r="E216" t="str">
        <f ca="1">IF(OFFSET(金銭出納簿!F$8,$A216,)="","",OFFSET(金銭出納簿!F$8,$A216,))</f>
        <v/>
      </c>
      <c r="F216" t="str">
        <f ca="1">IF(OFFSET(金銭出納簿!G$8,$A216,)="","",OFFSET(金銭出納簿!G$8,$A216,))</f>
        <v/>
      </c>
      <c r="G216" t="str">
        <f ca="1">IF(OFFSET(金銭出納簿!H$8,$A216,)="","",OFFSET(金銭出納簿!H$8,$A216,))</f>
        <v/>
      </c>
      <c r="H216" t="str">
        <f ca="1">IF(OFFSET(金銭出納簿!J$8,$A216,)="","",OFFSET(金銭出納簿!J$8,$A216,))</f>
        <v/>
      </c>
      <c r="I216" t="str">
        <f ca="1">IF(OFFSET(金銭出納簿!K$8,$A216,)="","",OFFSET(金銭出納簿!K$8,$A216,))</f>
        <v/>
      </c>
      <c r="J216" t="str">
        <f ca="1">IF(OFFSET(金銭出納簿!L$8,$A216,)="","",OFFSET(金銭出納簿!L$8,$A216,))</f>
        <v/>
      </c>
      <c r="K216" t="str">
        <f ca="1">IF(OFFSET(金銭出納簿!M$8,$A216,)="","",OFFSET(金銭出納簿!M$8,$A216,))</f>
        <v/>
      </c>
    </row>
    <row r="217" spans="1:11" x14ac:dyDescent="0.15">
      <c r="A217">
        <v>216</v>
      </c>
      <c r="B217" s="1001" t="str">
        <f ca="1">IF(OFFSET(金銭出納簿!$B$8,$A217,)="","",OFFSET(金銭出納簿!$B$8,$A217,))</f>
        <v/>
      </c>
      <c r="C217" t="str">
        <f ca="1">IF(OFFSET(金銭出納簿!C$8,$A217,)="","",OFFSET(金銭出納簿!C$8,$A217,))</f>
        <v/>
      </c>
      <c r="D217" t="str">
        <f ca="1">IF(OFFSET(金銭出納簿!D$8,$A217,)="","",OFFSET(金銭出納簿!D$8,$A217,))</f>
        <v/>
      </c>
      <c r="E217" t="str">
        <f ca="1">IF(OFFSET(金銭出納簿!F$8,$A217,)="","",OFFSET(金銭出納簿!F$8,$A217,))</f>
        <v/>
      </c>
      <c r="F217" t="str">
        <f ca="1">IF(OFFSET(金銭出納簿!G$8,$A217,)="","",OFFSET(金銭出納簿!G$8,$A217,))</f>
        <v/>
      </c>
      <c r="G217" t="str">
        <f ca="1">IF(OFFSET(金銭出納簿!H$8,$A217,)="","",OFFSET(金銭出納簿!H$8,$A217,))</f>
        <v/>
      </c>
      <c r="H217" t="str">
        <f ca="1">IF(OFFSET(金銭出納簿!J$8,$A217,)="","",OFFSET(金銭出納簿!J$8,$A217,))</f>
        <v/>
      </c>
      <c r="I217" t="str">
        <f ca="1">IF(OFFSET(金銭出納簿!K$8,$A217,)="","",OFFSET(金銭出納簿!K$8,$A217,))</f>
        <v/>
      </c>
      <c r="J217" t="str">
        <f ca="1">IF(OFFSET(金銭出納簿!L$8,$A217,)="","",OFFSET(金銭出納簿!L$8,$A217,))</f>
        <v/>
      </c>
      <c r="K217" t="str">
        <f ca="1">IF(OFFSET(金銭出納簿!M$8,$A217,)="","",OFFSET(金銭出納簿!M$8,$A217,))</f>
        <v/>
      </c>
    </row>
    <row r="218" spans="1:11" x14ac:dyDescent="0.15">
      <c r="A218">
        <v>217</v>
      </c>
      <c r="B218" s="1001" t="str">
        <f ca="1">IF(OFFSET(金銭出納簿!$B$8,$A218,)="","",OFFSET(金銭出納簿!$B$8,$A218,))</f>
        <v/>
      </c>
      <c r="C218" t="str">
        <f ca="1">IF(OFFSET(金銭出納簿!C$8,$A218,)="","",OFFSET(金銭出納簿!C$8,$A218,))</f>
        <v/>
      </c>
      <c r="D218" t="str">
        <f ca="1">IF(OFFSET(金銭出納簿!D$8,$A218,)="","",OFFSET(金銭出納簿!D$8,$A218,))</f>
        <v/>
      </c>
      <c r="E218" t="str">
        <f ca="1">IF(OFFSET(金銭出納簿!F$8,$A218,)="","",OFFSET(金銭出納簿!F$8,$A218,))</f>
        <v/>
      </c>
      <c r="F218" t="str">
        <f ca="1">IF(OFFSET(金銭出納簿!G$8,$A218,)="","",OFFSET(金銭出納簿!G$8,$A218,))</f>
        <v/>
      </c>
      <c r="G218" t="str">
        <f ca="1">IF(OFFSET(金銭出納簿!H$8,$A218,)="","",OFFSET(金銭出納簿!H$8,$A218,))</f>
        <v/>
      </c>
      <c r="H218" t="str">
        <f ca="1">IF(OFFSET(金銭出納簿!J$8,$A218,)="","",OFFSET(金銭出納簿!J$8,$A218,))</f>
        <v/>
      </c>
      <c r="I218" t="str">
        <f ca="1">IF(OFFSET(金銭出納簿!K$8,$A218,)="","",OFFSET(金銭出納簿!K$8,$A218,))</f>
        <v/>
      </c>
      <c r="J218" t="str">
        <f ca="1">IF(OFFSET(金銭出納簿!L$8,$A218,)="","",OFFSET(金銭出納簿!L$8,$A218,))</f>
        <v/>
      </c>
      <c r="K218" t="str">
        <f ca="1">IF(OFFSET(金銭出納簿!M$8,$A218,)="","",OFFSET(金銭出納簿!M$8,$A218,))</f>
        <v/>
      </c>
    </row>
    <row r="219" spans="1:11" x14ac:dyDescent="0.15">
      <c r="A219">
        <v>218</v>
      </c>
      <c r="B219" s="1001" t="str">
        <f ca="1">IF(OFFSET(金銭出納簿!$B$8,$A219,)="","",OFFSET(金銭出納簿!$B$8,$A219,))</f>
        <v/>
      </c>
      <c r="C219" t="str">
        <f ca="1">IF(OFFSET(金銭出納簿!C$8,$A219,)="","",OFFSET(金銭出納簿!C$8,$A219,))</f>
        <v/>
      </c>
      <c r="D219" t="str">
        <f ca="1">IF(OFFSET(金銭出納簿!D$8,$A219,)="","",OFFSET(金銭出納簿!D$8,$A219,))</f>
        <v/>
      </c>
      <c r="E219" t="str">
        <f ca="1">IF(OFFSET(金銭出納簿!F$8,$A219,)="","",OFFSET(金銭出納簿!F$8,$A219,))</f>
        <v/>
      </c>
      <c r="F219" t="str">
        <f ca="1">IF(OFFSET(金銭出納簿!G$8,$A219,)="","",OFFSET(金銭出納簿!G$8,$A219,))</f>
        <v/>
      </c>
      <c r="G219" t="str">
        <f ca="1">IF(OFFSET(金銭出納簿!H$8,$A219,)="","",OFFSET(金銭出納簿!H$8,$A219,))</f>
        <v/>
      </c>
      <c r="H219" t="str">
        <f ca="1">IF(OFFSET(金銭出納簿!J$8,$A219,)="","",OFFSET(金銭出納簿!J$8,$A219,))</f>
        <v/>
      </c>
      <c r="I219" t="str">
        <f ca="1">IF(OFFSET(金銭出納簿!K$8,$A219,)="","",OFFSET(金銭出納簿!K$8,$A219,))</f>
        <v/>
      </c>
      <c r="J219" t="str">
        <f ca="1">IF(OFFSET(金銭出納簿!L$8,$A219,)="","",OFFSET(金銭出納簿!L$8,$A219,))</f>
        <v/>
      </c>
      <c r="K219" t="str">
        <f ca="1">IF(OFFSET(金銭出納簿!M$8,$A219,)="","",OFFSET(金銭出納簿!M$8,$A219,))</f>
        <v/>
      </c>
    </row>
    <row r="220" spans="1:11" x14ac:dyDescent="0.15">
      <c r="A220">
        <v>219</v>
      </c>
      <c r="B220" s="1001" t="str">
        <f ca="1">IF(OFFSET(金銭出納簿!$B$8,$A220,)="","",OFFSET(金銭出納簿!$B$8,$A220,))</f>
        <v/>
      </c>
      <c r="C220" t="str">
        <f ca="1">IF(OFFSET(金銭出納簿!C$8,$A220,)="","",OFFSET(金銭出納簿!C$8,$A220,))</f>
        <v/>
      </c>
      <c r="D220" t="str">
        <f ca="1">IF(OFFSET(金銭出納簿!D$8,$A220,)="","",OFFSET(金銭出納簿!D$8,$A220,))</f>
        <v/>
      </c>
      <c r="E220" t="str">
        <f ca="1">IF(OFFSET(金銭出納簿!F$8,$A220,)="","",OFFSET(金銭出納簿!F$8,$A220,))</f>
        <v/>
      </c>
      <c r="F220" t="str">
        <f ca="1">IF(OFFSET(金銭出納簿!G$8,$A220,)="","",OFFSET(金銭出納簿!G$8,$A220,))</f>
        <v/>
      </c>
      <c r="G220" t="str">
        <f ca="1">IF(OFFSET(金銭出納簿!H$8,$A220,)="","",OFFSET(金銭出納簿!H$8,$A220,))</f>
        <v/>
      </c>
      <c r="H220" t="str">
        <f ca="1">IF(OFFSET(金銭出納簿!J$8,$A220,)="","",OFFSET(金銭出納簿!J$8,$A220,))</f>
        <v/>
      </c>
      <c r="I220" t="str">
        <f ca="1">IF(OFFSET(金銭出納簿!K$8,$A220,)="","",OFFSET(金銭出納簿!K$8,$A220,))</f>
        <v/>
      </c>
      <c r="J220" t="str">
        <f ca="1">IF(OFFSET(金銭出納簿!L$8,$A220,)="","",OFFSET(金銭出納簿!L$8,$A220,))</f>
        <v/>
      </c>
      <c r="K220" t="str">
        <f ca="1">IF(OFFSET(金銭出納簿!M$8,$A220,)="","",OFFSET(金銭出納簿!M$8,$A220,))</f>
        <v/>
      </c>
    </row>
    <row r="221" spans="1:11" x14ac:dyDescent="0.15">
      <c r="A221">
        <v>220</v>
      </c>
      <c r="B221" s="1001" t="str">
        <f ca="1">IF(OFFSET(金銭出納簿!$B$8,$A221,)="","",OFFSET(金銭出納簿!$B$8,$A221,))</f>
        <v/>
      </c>
      <c r="C221" t="str">
        <f ca="1">IF(OFFSET(金銭出納簿!C$8,$A221,)="","",OFFSET(金銭出納簿!C$8,$A221,))</f>
        <v/>
      </c>
      <c r="D221" t="str">
        <f ca="1">IF(OFFSET(金銭出納簿!D$8,$A221,)="","",OFFSET(金銭出納簿!D$8,$A221,))</f>
        <v/>
      </c>
      <c r="E221" t="str">
        <f ca="1">IF(OFFSET(金銭出納簿!F$8,$A221,)="","",OFFSET(金銭出納簿!F$8,$A221,))</f>
        <v/>
      </c>
      <c r="F221" t="str">
        <f ca="1">IF(OFFSET(金銭出納簿!G$8,$A221,)="","",OFFSET(金銭出納簿!G$8,$A221,))</f>
        <v/>
      </c>
      <c r="G221" t="str">
        <f ca="1">IF(OFFSET(金銭出納簿!H$8,$A221,)="","",OFFSET(金銭出納簿!H$8,$A221,))</f>
        <v/>
      </c>
      <c r="H221" t="str">
        <f ca="1">IF(OFFSET(金銭出納簿!J$8,$A221,)="","",OFFSET(金銭出納簿!J$8,$A221,))</f>
        <v/>
      </c>
      <c r="I221" t="str">
        <f ca="1">IF(OFFSET(金銭出納簿!K$8,$A221,)="","",OFFSET(金銭出納簿!K$8,$A221,))</f>
        <v/>
      </c>
      <c r="J221" t="str">
        <f ca="1">IF(OFFSET(金銭出納簿!L$8,$A221,)="","",OFFSET(金銭出納簿!L$8,$A221,))</f>
        <v/>
      </c>
      <c r="K221" t="str">
        <f ca="1">IF(OFFSET(金銭出納簿!M$8,$A221,)="","",OFFSET(金銭出納簿!M$8,$A221,))</f>
        <v/>
      </c>
    </row>
    <row r="222" spans="1:11" x14ac:dyDescent="0.15">
      <c r="A222">
        <v>221</v>
      </c>
      <c r="B222" s="1001" t="str">
        <f ca="1">IF(OFFSET(金銭出納簿!$B$8,$A222,)="","",OFFSET(金銭出納簿!$B$8,$A222,))</f>
        <v/>
      </c>
      <c r="C222" t="str">
        <f ca="1">IF(OFFSET(金銭出納簿!C$8,$A222,)="","",OFFSET(金銭出納簿!C$8,$A222,))</f>
        <v/>
      </c>
      <c r="D222" t="str">
        <f ca="1">IF(OFFSET(金銭出納簿!D$8,$A222,)="","",OFFSET(金銭出納簿!D$8,$A222,))</f>
        <v/>
      </c>
      <c r="E222" t="str">
        <f ca="1">IF(OFFSET(金銭出納簿!F$8,$A222,)="","",OFFSET(金銭出納簿!F$8,$A222,))</f>
        <v/>
      </c>
      <c r="F222" t="str">
        <f ca="1">IF(OFFSET(金銭出納簿!G$8,$A222,)="","",OFFSET(金銭出納簿!G$8,$A222,))</f>
        <v/>
      </c>
      <c r="G222" t="str">
        <f ca="1">IF(OFFSET(金銭出納簿!H$8,$A222,)="","",OFFSET(金銭出納簿!H$8,$A222,))</f>
        <v/>
      </c>
      <c r="H222" t="str">
        <f ca="1">IF(OFFSET(金銭出納簿!J$8,$A222,)="","",OFFSET(金銭出納簿!J$8,$A222,))</f>
        <v/>
      </c>
      <c r="I222" t="str">
        <f ca="1">IF(OFFSET(金銭出納簿!K$8,$A222,)="","",OFFSET(金銭出納簿!K$8,$A222,))</f>
        <v/>
      </c>
      <c r="J222" t="str">
        <f ca="1">IF(OFFSET(金銭出納簿!L$8,$A222,)="","",OFFSET(金銭出納簿!L$8,$A222,))</f>
        <v/>
      </c>
      <c r="K222" t="str">
        <f ca="1">IF(OFFSET(金銭出納簿!M$8,$A222,)="","",OFFSET(金銭出納簿!M$8,$A222,))</f>
        <v/>
      </c>
    </row>
    <row r="223" spans="1:11" x14ac:dyDescent="0.15">
      <c r="A223">
        <v>222</v>
      </c>
      <c r="B223" s="1001" t="str">
        <f ca="1">IF(OFFSET(金銭出納簿!$B$8,$A223,)="","",OFFSET(金銭出納簿!$B$8,$A223,))</f>
        <v/>
      </c>
      <c r="C223" t="str">
        <f ca="1">IF(OFFSET(金銭出納簿!C$8,$A223,)="","",OFFSET(金銭出納簿!C$8,$A223,))</f>
        <v/>
      </c>
      <c r="D223" t="str">
        <f ca="1">IF(OFFSET(金銭出納簿!D$8,$A223,)="","",OFFSET(金銭出納簿!D$8,$A223,))</f>
        <v/>
      </c>
      <c r="E223" t="str">
        <f ca="1">IF(OFFSET(金銭出納簿!F$8,$A223,)="","",OFFSET(金銭出納簿!F$8,$A223,))</f>
        <v/>
      </c>
      <c r="F223" t="str">
        <f ca="1">IF(OFFSET(金銭出納簿!G$8,$A223,)="","",OFFSET(金銭出納簿!G$8,$A223,))</f>
        <v/>
      </c>
      <c r="G223" t="str">
        <f ca="1">IF(OFFSET(金銭出納簿!H$8,$A223,)="","",OFFSET(金銭出納簿!H$8,$A223,))</f>
        <v/>
      </c>
      <c r="H223" t="str">
        <f ca="1">IF(OFFSET(金銭出納簿!J$8,$A223,)="","",OFFSET(金銭出納簿!J$8,$A223,))</f>
        <v/>
      </c>
      <c r="I223" t="str">
        <f ca="1">IF(OFFSET(金銭出納簿!K$8,$A223,)="","",OFFSET(金銭出納簿!K$8,$A223,))</f>
        <v/>
      </c>
      <c r="J223" t="str">
        <f ca="1">IF(OFFSET(金銭出納簿!L$8,$A223,)="","",OFFSET(金銭出納簿!L$8,$A223,))</f>
        <v/>
      </c>
      <c r="K223" t="str">
        <f ca="1">IF(OFFSET(金銭出納簿!M$8,$A223,)="","",OFFSET(金銭出納簿!M$8,$A223,))</f>
        <v/>
      </c>
    </row>
    <row r="224" spans="1:11" x14ac:dyDescent="0.15">
      <c r="A224">
        <v>223</v>
      </c>
      <c r="B224" s="1001" t="str">
        <f ca="1">IF(OFFSET(金銭出納簿!$B$8,$A224,)="","",OFFSET(金銭出納簿!$B$8,$A224,))</f>
        <v/>
      </c>
      <c r="C224" t="str">
        <f ca="1">IF(OFFSET(金銭出納簿!C$8,$A224,)="","",OFFSET(金銭出納簿!C$8,$A224,))</f>
        <v/>
      </c>
      <c r="D224" t="str">
        <f ca="1">IF(OFFSET(金銭出納簿!D$8,$A224,)="","",OFFSET(金銭出納簿!D$8,$A224,))</f>
        <v/>
      </c>
      <c r="E224" t="str">
        <f ca="1">IF(OFFSET(金銭出納簿!F$8,$A224,)="","",OFFSET(金銭出納簿!F$8,$A224,))</f>
        <v/>
      </c>
      <c r="F224" t="str">
        <f ca="1">IF(OFFSET(金銭出納簿!G$8,$A224,)="","",OFFSET(金銭出納簿!G$8,$A224,))</f>
        <v/>
      </c>
      <c r="G224" t="str">
        <f ca="1">IF(OFFSET(金銭出納簿!H$8,$A224,)="","",OFFSET(金銭出納簿!H$8,$A224,))</f>
        <v/>
      </c>
      <c r="H224" t="str">
        <f ca="1">IF(OFFSET(金銭出納簿!J$8,$A224,)="","",OFFSET(金銭出納簿!J$8,$A224,))</f>
        <v/>
      </c>
      <c r="I224" t="str">
        <f ca="1">IF(OFFSET(金銭出納簿!K$8,$A224,)="","",OFFSET(金銭出納簿!K$8,$A224,))</f>
        <v/>
      </c>
      <c r="J224" t="str">
        <f ca="1">IF(OFFSET(金銭出納簿!L$8,$A224,)="","",OFFSET(金銭出納簿!L$8,$A224,))</f>
        <v/>
      </c>
      <c r="K224" t="str">
        <f ca="1">IF(OFFSET(金銭出納簿!M$8,$A224,)="","",OFFSET(金銭出納簿!M$8,$A224,))</f>
        <v/>
      </c>
    </row>
    <row r="225" spans="1:11" x14ac:dyDescent="0.15">
      <c r="A225">
        <v>224</v>
      </c>
      <c r="B225" s="1001" t="str">
        <f ca="1">IF(OFFSET(金銭出納簿!$B$8,$A225,)="","",OFFSET(金銭出納簿!$B$8,$A225,))</f>
        <v/>
      </c>
      <c r="C225" t="str">
        <f ca="1">IF(OFFSET(金銭出納簿!C$8,$A225,)="","",OFFSET(金銭出納簿!C$8,$A225,))</f>
        <v/>
      </c>
      <c r="D225" t="str">
        <f ca="1">IF(OFFSET(金銭出納簿!D$8,$A225,)="","",OFFSET(金銭出納簿!D$8,$A225,))</f>
        <v/>
      </c>
      <c r="E225" t="str">
        <f ca="1">IF(OFFSET(金銭出納簿!F$8,$A225,)="","",OFFSET(金銭出納簿!F$8,$A225,))</f>
        <v/>
      </c>
      <c r="F225" t="str">
        <f ca="1">IF(OFFSET(金銭出納簿!G$8,$A225,)="","",OFFSET(金銭出納簿!G$8,$A225,))</f>
        <v/>
      </c>
      <c r="G225" t="str">
        <f ca="1">IF(OFFSET(金銭出納簿!H$8,$A225,)="","",OFFSET(金銭出納簿!H$8,$A225,))</f>
        <v/>
      </c>
      <c r="H225" t="str">
        <f ca="1">IF(OFFSET(金銭出納簿!J$8,$A225,)="","",OFFSET(金銭出納簿!J$8,$A225,))</f>
        <v/>
      </c>
      <c r="I225" t="str">
        <f ca="1">IF(OFFSET(金銭出納簿!K$8,$A225,)="","",OFFSET(金銭出納簿!K$8,$A225,))</f>
        <v/>
      </c>
      <c r="J225" t="str">
        <f ca="1">IF(OFFSET(金銭出納簿!L$8,$A225,)="","",OFFSET(金銭出納簿!L$8,$A225,))</f>
        <v/>
      </c>
      <c r="K225" t="str">
        <f ca="1">IF(OFFSET(金銭出納簿!M$8,$A225,)="","",OFFSET(金銭出納簿!M$8,$A225,))</f>
        <v/>
      </c>
    </row>
    <row r="226" spans="1:11" x14ac:dyDescent="0.15">
      <c r="A226">
        <v>225</v>
      </c>
      <c r="B226" s="1001" t="str">
        <f ca="1">IF(OFFSET(金銭出納簿!$B$8,$A226,)="","",OFFSET(金銭出納簿!$B$8,$A226,))</f>
        <v/>
      </c>
      <c r="C226" t="str">
        <f ca="1">IF(OFFSET(金銭出納簿!C$8,$A226,)="","",OFFSET(金銭出納簿!C$8,$A226,))</f>
        <v/>
      </c>
      <c r="D226" t="str">
        <f ca="1">IF(OFFSET(金銭出納簿!D$8,$A226,)="","",OFFSET(金銭出納簿!D$8,$A226,))</f>
        <v/>
      </c>
      <c r="E226" t="str">
        <f ca="1">IF(OFFSET(金銭出納簿!F$8,$A226,)="","",OFFSET(金銭出納簿!F$8,$A226,))</f>
        <v/>
      </c>
      <c r="F226" t="str">
        <f ca="1">IF(OFFSET(金銭出納簿!G$8,$A226,)="","",OFFSET(金銭出納簿!G$8,$A226,))</f>
        <v/>
      </c>
      <c r="G226" t="str">
        <f ca="1">IF(OFFSET(金銭出納簿!H$8,$A226,)="","",OFFSET(金銭出納簿!H$8,$A226,))</f>
        <v/>
      </c>
      <c r="H226" t="str">
        <f ca="1">IF(OFFSET(金銭出納簿!J$8,$A226,)="","",OFFSET(金銭出納簿!J$8,$A226,))</f>
        <v/>
      </c>
      <c r="I226" t="str">
        <f ca="1">IF(OFFSET(金銭出納簿!K$8,$A226,)="","",OFFSET(金銭出納簿!K$8,$A226,))</f>
        <v/>
      </c>
      <c r="J226" t="str">
        <f ca="1">IF(OFFSET(金銭出納簿!L$8,$A226,)="","",OFFSET(金銭出納簿!L$8,$A226,))</f>
        <v/>
      </c>
      <c r="K226" t="str">
        <f ca="1">IF(OFFSET(金銭出納簿!M$8,$A226,)="","",OFFSET(金銭出納簿!M$8,$A226,))</f>
        <v/>
      </c>
    </row>
    <row r="227" spans="1:11" x14ac:dyDescent="0.15">
      <c r="A227">
        <v>226</v>
      </c>
      <c r="B227" s="1001" t="str">
        <f ca="1">IF(OFFSET(金銭出納簿!$B$8,$A227,)="","",OFFSET(金銭出納簿!$B$8,$A227,))</f>
        <v/>
      </c>
      <c r="C227" t="str">
        <f ca="1">IF(OFFSET(金銭出納簿!C$8,$A227,)="","",OFFSET(金銭出納簿!C$8,$A227,))</f>
        <v/>
      </c>
      <c r="D227" t="str">
        <f ca="1">IF(OFFSET(金銭出納簿!D$8,$A227,)="","",OFFSET(金銭出納簿!D$8,$A227,))</f>
        <v/>
      </c>
      <c r="E227" t="str">
        <f ca="1">IF(OFFSET(金銭出納簿!F$8,$A227,)="","",OFFSET(金銭出納簿!F$8,$A227,))</f>
        <v/>
      </c>
      <c r="F227" t="str">
        <f ca="1">IF(OFFSET(金銭出納簿!G$8,$A227,)="","",OFFSET(金銭出納簿!G$8,$A227,))</f>
        <v/>
      </c>
      <c r="G227" t="str">
        <f ca="1">IF(OFFSET(金銭出納簿!H$8,$A227,)="","",OFFSET(金銭出納簿!H$8,$A227,))</f>
        <v/>
      </c>
      <c r="H227" t="str">
        <f ca="1">IF(OFFSET(金銭出納簿!J$8,$A227,)="","",OFFSET(金銭出納簿!J$8,$A227,))</f>
        <v/>
      </c>
      <c r="I227" t="str">
        <f ca="1">IF(OFFSET(金銭出納簿!K$8,$A227,)="","",OFFSET(金銭出納簿!K$8,$A227,))</f>
        <v/>
      </c>
      <c r="J227" t="str">
        <f ca="1">IF(OFFSET(金銭出納簿!L$8,$A227,)="","",OFFSET(金銭出納簿!L$8,$A227,))</f>
        <v/>
      </c>
      <c r="K227" t="str">
        <f ca="1">IF(OFFSET(金銭出納簿!M$8,$A227,)="","",OFFSET(金銭出納簿!M$8,$A227,))</f>
        <v/>
      </c>
    </row>
    <row r="228" spans="1:11" x14ac:dyDescent="0.15">
      <c r="A228">
        <v>227</v>
      </c>
      <c r="B228" s="1001" t="str">
        <f ca="1">IF(OFFSET(金銭出納簿!$B$8,$A228,)="","",OFFSET(金銭出納簿!$B$8,$A228,))</f>
        <v/>
      </c>
      <c r="C228" t="str">
        <f ca="1">IF(OFFSET(金銭出納簿!C$8,$A228,)="","",OFFSET(金銭出納簿!C$8,$A228,))</f>
        <v/>
      </c>
      <c r="D228" t="str">
        <f ca="1">IF(OFFSET(金銭出納簿!D$8,$A228,)="","",OFFSET(金銭出納簿!D$8,$A228,))</f>
        <v/>
      </c>
      <c r="E228" t="str">
        <f ca="1">IF(OFFSET(金銭出納簿!F$8,$A228,)="","",OFFSET(金銭出納簿!F$8,$A228,))</f>
        <v/>
      </c>
      <c r="F228" t="str">
        <f ca="1">IF(OFFSET(金銭出納簿!G$8,$A228,)="","",OFFSET(金銭出納簿!G$8,$A228,))</f>
        <v/>
      </c>
      <c r="G228" t="str">
        <f ca="1">IF(OFFSET(金銭出納簿!H$8,$A228,)="","",OFFSET(金銭出納簿!H$8,$A228,))</f>
        <v/>
      </c>
      <c r="H228" t="str">
        <f ca="1">IF(OFFSET(金銭出納簿!J$8,$A228,)="","",OFFSET(金銭出納簿!J$8,$A228,))</f>
        <v/>
      </c>
      <c r="I228" t="str">
        <f ca="1">IF(OFFSET(金銭出納簿!K$8,$A228,)="","",OFFSET(金銭出納簿!K$8,$A228,))</f>
        <v/>
      </c>
      <c r="J228" t="str">
        <f ca="1">IF(OFFSET(金銭出納簿!L$8,$A228,)="","",OFFSET(金銭出納簿!L$8,$A228,))</f>
        <v/>
      </c>
      <c r="K228" t="str">
        <f ca="1">IF(OFFSET(金銭出納簿!M$8,$A228,)="","",OFFSET(金銭出納簿!M$8,$A228,))</f>
        <v/>
      </c>
    </row>
    <row r="229" spans="1:11" x14ac:dyDescent="0.15">
      <c r="A229">
        <v>228</v>
      </c>
      <c r="B229" s="1001" t="str">
        <f ca="1">IF(OFFSET(金銭出納簿!$B$8,$A229,)="","",OFFSET(金銭出納簿!$B$8,$A229,))</f>
        <v/>
      </c>
      <c r="C229" t="str">
        <f ca="1">IF(OFFSET(金銭出納簿!C$8,$A229,)="","",OFFSET(金銭出納簿!C$8,$A229,))</f>
        <v/>
      </c>
      <c r="D229" t="str">
        <f ca="1">IF(OFFSET(金銭出納簿!D$8,$A229,)="","",OFFSET(金銭出納簿!D$8,$A229,))</f>
        <v/>
      </c>
      <c r="E229" t="str">
        <f ca="1">IF(OFFSET(金銭出納簿!F$8,$A229,)="","",OFFSET(金銭出納簿!F$8,$A229,))</f>
        <v/>
      </c>
      <c r="F229" t="str">
        <f ca="1">IF(OFFSET(金銭出納簿!G$8,$A229,)="","",OFFSET(金銭出納簿!G$8,$A229,))</f>
        <v/>
      </c>
      <c r="G229" t="str">
        <f ca="1">IF(OFFSET(金銭出納簿!H$8,$A229,)="","",OFFSET(金銭出納簿!H$8,$A229,))</f>
        <v/>
      </c>
      <c r="H229" t="str">
        <f ca="1">IF(OFFSET(金銭出納簿!J$8,$A229,)="","",OFFSET(金銭出納簿!J$8,$A229,))</f>
        <v/>
      </c>
      <c r="I229" t="str">
        <f ca="1">IF(OFFSET(金銭出納簿!K$8,$A229,)="","",OFFSET(金銭出納簿!K$8,$A229,))</f>
        <v/>
      </c>
      <c r="J229" t="str">
        <f ca="1">IF(OFFSET(金銭出納簿!L$8,$A229,)="","",OFFSET(金銭出納簿!L$8,$A229,))</f>
        <v/>
      </c>
      <c r="K229" t="str">
        <f ca="1">IF(OFFSET(金銭出納簿!M$8,$A229,)="","",OFFSET(金銭出納簿!M$8,$A229,))</f>
        <v/>
      </c>
    </row>
    <row r="230" spans="1:11" x14ac:dyDescent="0.15">
      <c r="A230">
        <v>229</v>
      </c>
      <c r="B230" s="1001" t="str">
        <f ca="1">IF(OFFSET(金銭出納簿!$B$8,$A230,)="","",OFFSET(金銭出納簿!$B$8,$A230,))</f>
        <v/>
      </c>
      <c r="C230" t="str">
        <f ca="1">IF(OFFSET(金銭出納簿!C$8,$A230,)="","",OFFSET(金銭出納簿!C$8,$A230,))</f>
        <v/>
      </c>
      <c r="D230" t="str">
        <f ca="1">IF(OFFSET(金銭出納簿!D$8,$A230,)="","",OFFSET(金銭出納簿!D$8,$A230,))</f>
        <v/>
      </c>
      <c r="E230" t="str">
        <f ca="1">IF(OFFSET(金銭出納簿!F$8,$A230,)="","",OFFSET(金銭出納簿!F$8,$A230,))</f>
        <v/>
      </c>
      <c r="F230" t="str">
        <f ca="1">IF(OFFSET(金銭出納簿!G$8,$A230,)="","",OFFSET(金銭出納簿!G$8,$A230,))</f>
        <v/>
      </c>
      <c r="G230" t="str">
        <f ca="1">IF(OFFSET(金銭出納簿!H$8,$A230,)="","",OFFSET(金銭出納簿!H$8,$A230,))</f>
        <v/>
      </c>
      <c r="H230" t="str">
        <f ca="1">IF(OFFSET(金銭出納簿!J$8,$A230,)="","",OFFSET(金銭出納簿!J$8,$A230,))</f>
        <v/>
      </c>
      <c r="I230" t="str">
        <f ca="1">IF(OFFSET(金銭出納簿!K$8,$A230,)="","",OFFSET(金銭出納簿!K$8,$A230,))</f>
        <v/>
      </c>
      <c r="J230" t="str">
        <f ca="1">IF(OFFSET(金銭出納簿!L$8,$A230,)="","",OFFSET(金銭出納簿!L$8,$A230,))</f>
        <v/>
      </c>
      <c r="K230" t="str">
        <f ca="1">IF(OFFSET(金銭出納簿!M$8,$A230,)="","",OFFSET(金銭出納簿!M$8,$A230,))</f>
        <v/>
      </c>
    </row>
    <row r="231" spans="1:11" x14ac:dyDescent="0.15">
      <c r="A231">
        <v>230</v>
      </c>
      <c r="B231" s="1001" t="str">
        <f ca="1">IF(OFFSET(金銭出納簿!$B$8,$A231,)="","",OFFSET(金銭出納簿!$B$8,$A231,))</f>
        <v/>
      </c>
      <c r="C231" t="str">
        <f ca="1">IF(OFFSET(金銭出納簿!C$8,$A231,)="","",OFFSET(金銭出納簿!C$8,$A231,))</f>
        <v/>
      </c>
      <c r="D231" t="str">
        <f ca="1">IF(OFFSET(金銭出納簿!D$8,$A231,)="","",OFFSET(金銭出納簿!D$8,$A231,))</f>
        <v/>
      </c>
      <c r="E231" t="str">
        <f ca="1">IF(OFFSET(金銭出納簿!F$8,$A231,)="","",OFFSET(金銭出納簿!F$8,$A231,))</f>
        <v/>
      </c>
      <c r="F231" t="str">
        <f ca="1">IF(OFFSET(金銭出納簿!G$8,$A231,)="","",OFFSET(金銭出納簿!G$8,$A231,))</f>
        <v/>
      </c>
      <c r="G231" t="str">
        <f ca="1">IF(OFFSET(金銭出納簿!H$8,$A231,)="","",OFFSET(金銭出納簿!H$8,$A231,))</f>
        <v/>
      </c>
      <c r="H231" t="str">
        <f ca="1">IF(OFFSET(金銭出納簿!J$8,$A231,)="","",OFFSET(金銭出納簿!J$8,$A231,))</f>
        <v/>
      </c>
      <c r="I231" t="str">
        <f ca="1">IF(OFFSET(金銭出納簿!K$8,$A231,)="","",OFFSET(金銭出納簿!K$8,$A231,))</f>
        <v/>
      </c>
      <c r="J231" t="str">
        <f ca="1">IF(OFFSET(金銭出納簿!L$8,$A231,)="","",OFFSET(金銭出納簿!L$8,$A231,))</f>
        <v/>
      </c>
      <c r="K231" t="str">
        <f ca="1">IF(OFFSET(金銭出納簿!M$8,$A231,)="","",OFFSET(金銭出納簿!M$8,$A231,))</f>
        <v/>
      </c>
    </row>
    <row r="232" spans="1:11" x14ac:dyDescent="0.15">
      <c r="A232">
        <v>231</v>
      </c>
      <c r="B232" s="1001" t="str">
        <f ca="1">IF(OFFSET(金銭出納簿!$B$8,$A232,)="","",OFFSET(金銭出納簿!$B$8,$A232,))</f>
        <v/>
      </c>
      <c r="C232" t="str">
        <f ca="1">IF(OFFSET(金銭出納簿!C$8,$A232,)="","",OFFSET(金銭出納簿!C$8,$A232,))</f>
        <v/>
      </c>
      <c r="D232" t="str">
        <f ca="1">IF(OFFSET(金銭出納簿!D$8,$A232,)="","",OFFSET(金銭出納簿!D$8,$A232,))</f>
        <v/>
      </c>
      <c r="E232" t="str">
        <f ca="1">IF(OFFSET(金銭出納簿!F$8,$A232,)="","",OFFSET(金銭出納簿!F$8,$A232,))</f>
        <v/>
      </c>
      <c r="F232" t="str">
        <f ca="1">IF(OFFSET(金銭出納簿!G$8,$A232,)="","",OFFSET(金銭出納簿!G$8,$A232,))</f>
        <v/>
      </c>
      <c r="G232" t="str">
        <f ca="1">IF(OFFSET(金銭出納簿!H$8,$A232,)="","",OFFSET(金銭出納簿!H$8,$A232,))</f>
        <v/>
      </c>
      <c r="H232" t="str">
        <f ca="1">IF(OFFSET(金銭出納簿!J$8,$A232,)="","",OFFSET(金銭出納簿!J$8,$A232,))</f>
        <v/>
      </c>
      <c r="I232" t="str">
        <f ca="1">IF(OFFSET(金銭出納簿!K$8,$A232,)="","",OFFSET(金銭出納簿!K$8,$A232,))</f>
        <v/>
      </c>
      <c r="J232" t="str">
        <f ca="1">IF(OFFSET(金銭出納簿!L$8,$A232,)="","",OFFSET(金銭出納簿!L$8,$A232,))</f>
        <v/>
      </c>
      <c r="K232" t="str">
        <f ca="1">IF(OFFSET(金銭出納簿!M$8,$A232,)="","",OFFSET(金銭出納簿!M$8,$A232,))</f>
        <v/>
      </c>
    </row>
    <row r="233" spans="1:11" x14ac:dyDescent="0.15">
      <c r="A233">
        <v>232</v>
      </c>
      <c r="B233" s="1001" t="str">
        <f ca="1">IF(OFFSET(金銭出納簿!$B$8,$A233,)="","",OFFSET(金銭出納簿!$B$8,$A233,))</f>
        <v/>
      </c>
      <c r="C233" t="str">
        <f ca="1">IF(OFFSET(金銭出納簿!C$8,$A233,)="","",OFFSET(金銭出納簿!C$8,$A233,))</f>
        <v/>
      </c>
      <c r="D233" t="str">
        <f ca="1">IF(OFFSET(金銭出納簿!D$8,$A233,)="","",OFFSET(金銭出納簿!D$8,$A233,))</f>
        <v/>
      </c>
      <c r="E233" t="str">
        <f ca="1">IF(OFFSET(金銭出納簿!F$8,$A233,)="","",OFFSET(金銭出納簿!F$8,$A233,))</f>
        <v/>
      </c>
      <c r="F233" t="str">
        <f ca="1">IF(OFFSET(金銭出納簿!G$8,$A233,)="","",OFFSET(金銭出納簿!G$8,$A233,))</f>
        <v/>
      </c>
      <c r="G233" t="str">
        <f ca="1">IF(OFFSET(金銭出納簿!H$8,$A233,)="","",OFFSET(金銭出納簿!H$8,$A233,))</f>
        <v/>
      </c>
      <c r="H233" t="str">
        <f ca="1">IF(OFFSET(金銭出納簿!J$8,$A233,)="","",OFFSET(金銭出納簿!J$8,$A233,))</f>
        <v/>
      </c>
      <c r="I233" t="str">
        <f ca="1">IF(OFFSET(金銭出納簿!K$8,$A233,)="","",OFFSET(金銭出納簿!K$8,$A233,))</f>
        <v/>
      </c>
      <c r="J233" t="str">
        <f ca="1">IF(OFFSET(金銭出納簿!L$8,$A233,)="","",OFFSET(金銭出納簿!L$8,$A233,))</f>
        <v/>
      </c>
      <c r="K233" t="str">
        <f ca="1">IF(OFFSET(金銭出納簿!M$8,$A233,)="","",OFFSET(金銭出納簿!M$8,$A233,))</f>
        <v/>
      </c>
    </row>
    <row r="234" spans="1:11" x14ac:dyDescent="0.15">
      <c r="A234">
        <v>233</v>
      </c>
      <c r="B234" s="1001" t="str">
        <f ca="1">IF(OFFSET(金銭出納簿!$B$8,$A234,)="","",OFFSET(金銭出納簿!$B$8,$A234,))</f>
        <v/>
      </c>
      <c r="C234" t="str">
        <f ca="1">IF(OFFSET(金銭出納簿!C$8,$A234,)="","",OFFSET(金銭出納簿!C$8,$A234,))</f>
        <v/>
      </c>
      <c r="D234" t="str">
        <f ca="1">IF(OFFSET(金銭出納簿!D$8,$A234,)="","",OFFSET(金銭出納簿!D$8,$A234,))</f>
        <v/>
      </c>
      <c r="E234" t="str">
        <f ca="1">IF(OFFSET(金銭出納簿!F$8,$A234,)="","",OFFSET(金銭出納簿!F$8,$A234,))</f>
        <v/>
      </c>
      <c r="F234" t="str">
        <f ca="1">IF(OFFSET(金銭出納簿!G$8,$A234,)="","",OFFSET(金銭出納簿!G$8,$A234,))</f>
        <v/>
      </c>
      <c r="G234" t="str">
        <f ca="1">IF(OFFSET(金銭出納簿!H$8,$A234,)="","",OFFSET(金銭出納簿!H$8,$A234,))</f>
        <v/>
      </c>
      <c r="H234" t="str">
        <f ca="1">IF(OFFSET(金銭出納簿!J$8,$A234,)="","",OFFSET(金銭出納簿!J$8,$A234,))</f>
        <v/>
      </c>
      <c r="I234" t="str">
        <f ca="1">IF(OFFSET(金銭出納簿!K$8,$A234,)="","",OFFSET(金銭出納簿!K$8,$A234,))</f>
        <v/>
      </c>
      <c r="J234" t="str">
        <f ca="1">IF(OFFSET(金銭出納簿!L$8,$A234,)="","",OFFSET(金銭出納簿!L$8,$A234,))</f>
        <v/>
      </c>
      <c r="K234" t="str">
        <f ca="1">IF(OFFSET(金銭出納簿!M$8,$A234,)="","",OFFSET(金銭出納簿!M$8,$A234,))</f>
        <v/>
      </c>
    </row>
    <row r="235" spans="1:11" x14ac:dyDescent="0.15">
      <c r="A235">
        <v>234</v>
      </c>
      <c r="B235" s="1001" t="str">
        <f ca="1">IF(OFFSET(金銭出納簿!$B$8,$A235,)="","",OFFSET(金銭出納簿!$B$8,$A235,))</f>
        <v/>
      </c>
      <c r="C235" t="str">
        <f ca="1">IF(OFFSET(金銭出納簿!C$8,$A235,)="","",OFFSET(金銭出納簿!C$8,$A235,))</f>
        <v/>
      </c>
      <c r="D235" t="str">
        <f ca="1">IF(OFFSET(金銭出納簿!D$8,$A235,)="","",OFFSET(金銭出納簿!D$8,$A235,))</f>
        <v/>
      </c>
      <c r="E235" t="str">
        <f ca="1">IF(OFFSET(金銭出納簿!F$8,$A235,)="","",OFFSET(金銭出納簿!F$8,$A235,))</f>
        <v/>
      </c>
      <c r="F235" t="str">
        <f ca="1">IF(OFFSET(金銭出納簿!G$8,$A235,)="","",OFFSET(金銭出納簿!G$8,$A235,))</f>
        <v/>
      </c>
      <c r="G235" t="str">
        <f ca="1">IF(OFFSET(金銭出納簿!H$8,$A235,)="","",OFFSET(金銭出納簿!H$8,$A235,))</f>
        <v/>
      </c>
      <c r="H235" t="str">
        <f ca="1">IF(OFFSET(金銭出納簿!J$8,$A235,)="","",OFFSET(金銭出納簿!J$8,$A235,))</f>
        <v/>
      </c>
      <c r="I235" t="str">
        <f ca="1">IF(OFFSET(金銭出納簿!K$8,$A235,)="","",OFFSET(金銭出納簿!K$8,$A235,))</f>
        <v/>
      </c>
      <c r="J235" t="str">
        <f ca="1">IF(OFFSET(金銭出納簿!L$8,$A235,)="","",OFFSET(金銭出納簿!L$8,$A235,))</f>
        <v/>
      </c>
      <c r="K235" t="str">
        <f ca="1">IF(OFFSET(金銭出納簿!M$8,$A235,)="","",OFFSET(金銭出納簿!M$8,$A235,))</f>
        <v/>
      </c>
    </row>
    <row r="236" spans="1:11" x14ac:dyDescent="0.15">
      <c r="A236">
        <v>235</v>
      </c>
      <c r="B236" s="1001" t="str">
        <f ca="1">IF(OFFSET(金銭出納簿!$B$8,$A236,)="","",OFFSET(金銭出納簿!$B$8,$A236,))</f>
        <v/>
      </c>
      <c r="C236" t="str">
        <f ca="1">IF(OFFSET(金銭出納簿!C$8,$A236,)="","",OFFSET(金銭出納簿!C$8,$A236,))</f>
        <v/>
      </c>
      <c r="D236" t="str">
        <f ca="1">IF(OFFSET(金銭出納簿!D$8,$A236,)="","",OFFSET(金銭出納簿!D$8,$A236,))</f>
        <v/>
      </c>
      <c r="E236" t="str">
        <f ca="1">IF(OFFSET(金銭出納簿!F$8,$A236,)="","",OFFSET(金銭出納簿!F$8,$A236,))</f>
        <v/>
      </c>
      <c r="F236" t="str">
        <f ca="1">IF(OFFSET(金銭出納簿!G$8,$A236,)="","",OFFSET(金銭出納簿!G$8,$A236,))</f>
        <v/>
      </c>
      <c r="G236" t="str">
        <f ca="1">IF(OFFSET(金銭出納簿!H$8,$A236,)="","",OFFSET(金銭出納簿!H$8,$A236,))</f>
        <v/>
      </c>
      <c r="H236" t="str">
        <f ca="1">IF(OFFSET(金銭出納簿!J$8,$A236,)="","",OFFSET(金銭出納簿!J$8,$A236,))</f>
        <v/>
      </c>
      <c r="I236" t="str">
        <f ca="1">IF(OFFSET(金銭出納簿!K$8,$A236,)="","",OFFSET(金銭出納簿!K$8,$A236,))</f>
        <v/>
      </c>
      <c r="J236" t="str">
        <f ca="1">IF(OFFSET(金銭出納簿!L$8,$A236,)="","",OFFSET(金銭出納簿!L$8,$A236,))</f>
        <v/>
      </c>
      <c r="K236" t="str">
        <f ca="1">IF(OFFSET(金銭出納簿!M$8,$A236,)="","",OFFSET(金銭出納簿!M$8,$A236,))</f>
        <v/>
      </c>
    </row>
    <row r="237" spans="1:11" x14ac:dyDescent="0.15">
      <c r="A237">
        <v>236</v>
      </c>
      <c r="B237" s="1001" t="str">
        <f ca="1">IF(OFFSET(金銭出納簿!$B$8,$A237,)="","",OFFSET(金銭出納簿!$B$8,$A237,))</f>
        <v/>
      </c>
      <c r="C237" t="str">
        <f ca="1">IF(OFFSET(金銭出納簿!C$8,$A237,)="","",OFFSET(金銭出納簿!C$8,$A237,))</f>
        <v/>
      </c>
      <c r="D237" t="str">
        <f ca="1">IF(OFFSET(金銭出納簿!D$8,$A237,)="","",OFFSET(金銭出納簿!D$8,$A237,))</f>
        <v/>
      </c>
      <c r="E237" t="str">
        <f ca="1">IF(OFFSET(金銭出納簿!F$8,$A237,)="","",OFFSET(金銭出納簿!F$8,$A237,))</f>
        <v/>
      </c>
      <c r="F237" t="str">
        <f ca="1">IF(OFFSET(金銭出納簿!G$8,$A237,)="","",OFFSET(金銭出納簿!G$8,$A237,))</f>
        <v/>
      </c>
      <c r="G237" t="str">
        <f ca="1">IF(OFFSET(金銭出納簿!H$8,$A237,)="","",OFFSET(金銭出納簿!H$8,$A237,))</f>
        <v/>
      </c>
      <c r="H237" t="str">
        <f ca="1">IF(OFFSET(金銭出納簿!J$8,$A237,)="","",OFFSET(金銭出納簿!J$8,$A237,))</f>
        <v/>
      </c>
      <c r="I237" t="str">
        <f ca="1">IF(OFFSET(金銭出納簿!K$8,$A237,)="","",OFFSET(金銭出納簿!K$8,$A237,))</f>
        <v/>
      </c>
      <c r="J237" t="str">
        <f ca="1">IF(OFFSET(金銭出納簿!L$8,$A237,)="","",OFFSET(金銭出納簿!L$8,$A237,))</f>
        <v/>
      </c>
      <c r="K237" t="str">
        <f ca="1">IF(OFFSET(金銭出納簿!M$8,$A237,)="","",OFFSET(金銭出納簿!M$8,$A237,))</f>
        <v/>
      </c>
    </row>
    <row r="238" spans="1:11" x14ac:dyDescent="0.15">
      <c r="A238">
        <v>237</v>
      </c>
      <c r="B238" s="1001" t="str">
        <f ca="1">IF(OFFSET(金銭出納簿!$B$8,$A238,)="","",OFFSET(金銭出納簿!$B$8,$A238,))</f>
        <v/>
      </c>
      <c r="C238" t="str">
        <f ca="1">IF(OFFSET(金銭出納簿!C$8,$A238,)="","",OFFSET(金銭出納簿!C$8,$A238,))</f>
        <v/>
      </c>
      <c r="D238" t="str">
        <f ca="1">IF(OFFSET(金銭出納簿!D$8,$A238,)="","",OFFSET(金銭出納簿!D$8,$A238,))</f>
        <v/>
      </c>
      <c r="E238" t="str">
        <f ca="1">IF(OFFSET(金銭出納簿!F$8,$A238,)="","",OFFSET(金銭出納簿!F$8,$A238,))</f>
        <v/>
      </c>
      <c r="F238" t="str">
        <f ca="1">IF(OFFSET(金銭出納簿!G$8,$A238,)="","",OFFSET(金銭出納簿!G$8,$A238,))</f>
        <v/>
      </c>
      <c r="G238" t="str">
        <f ca="1">IF(OFFSET(金銭出納簿!H$8,$A238,)="","",OFFSET(金銭出納簿!H$8,$A238,))</f>
        <v/>
      </c>
      <c r="H238" t="str">
        <f ca="1">IF(OFFSET(金銭出納簿!J$8,$A238,)="","",OFFSET(金銭出納簿!J$8,$A238,))</f>
        <v/>
      </c>
      <c r="I238" t="str">
        <f ca="1">IF(OFFSET(金銭出納簿!K$8,$A238,)="","",OFFSET(金銭出納簿!K$8,$A238,))</f>
        <v/>
      </c>
      <c r="J238" t="str">
        <f ca="1">IF(OFFSET(金銭出納簿!L$8,$A238,)="","",OFFSET(金銭出納簿!L$8,$A238,))</f>
        <v/>
      </c>
      <c r="K238" t="str">
        <f ca="1">IF(OFFSET(金銭出納簿!M$8,$A238,)="","",OFFSET(金銭出納簿!M$8,$A238,))</f>
        <v/>
      </c>
    </row>
    <row r="239" spans="1:11" x14ac:dyDescent="0.15">
      <c r="A239">
        <v>238</v>
      </c>
      <c r="B239" s="1001" t="str">
        <f ca="1">IF(OFFSET(金銭出納簿!$B$8,$A239,)="","",OFFSET(金銭出納簿!$B$8,$A239,))</f>
        <v/>
      </c>
      <c r="C239" t="str">
        <f ca="1">IF(OFFSET(金銭出納簿!C$8,$A239,)="","",OFFSET(金銭出納簿!C$8,$A239,))</f>
        <v/>
      </c>
      <c r="D239" t="str">
        <f ca="1">IF(OFFSET(金銭出納簿!D$8,$A239,)="","",OFFSET(金銭出納簿!D$8,$A239,))</f>
        <v/>
      </c>
      <c r="E239" t="str">
        <f ca="1">IF(OFFSET(金銭出納簿!F$8,$A239,)="","",OFFSET(金銭出納簿!F$8,$A239,))</f>
        <v/>
      </c>
      <c r="F239" t="str">
        <f ca="1">IF(OFFSET(金銭出納簿!G$8,$A239,)="","",OFFSET(金銭出納簿!G$8,$A239,))</f>
        <v/>
      </c>
      <c r="G239" t="str">
        <f ca="1">IF(OFFSET(金銭出納簿!H$8,$A239,)="","",OFFSET(金銭出納簿!H$8,$A239,))</f>
        <v/>
      </c>
      <c r="H239" t="str">
        <f ca="1">IF(OFFSET(金銭出納簿!J$8,$A239,)="","",OFFSET(金銭出納簿!J$8,$A239,))</f>
        <v/>
      </c>
      <c r="I239" t="str">
        <f ca="1">IF(OFFSET(金銭出納簿!K$8,$A239,)="","",OFFSET(金銭出納簿!K$8,$A239,))</f>
        <v/>
      </c>
      <c r="J239" t="str">
        <f ca="1">IF(OFFSET(金銭出納簿!L$8,$A239,)="","",OFFSET(金銭出納簿!L$8,$A239,))</f>
        <v/>
      </c>
      <c r="K239" t="str">
        <f ca="1">IF(OFFSET(金銭出納簿!M$8,$A239,)="","",OFFSET(金銭出納簿!M$8,$A239,))</f>
        <v/>
      </c>
    </row>
    <row r="240" spans="1:11" x14ac:dyDescent="0.15">
      <c r="A240">
        <v>239</v>
      </c>
      <c r="B240" s="1001" t="str">
        <f ca="1">IF(OFFSET(金銭出納簿!$B$8,$A240,)="","",OFFSET(金銭出納簿!$B$8,$A240,))</f>
        <v/>
      </c>
      <c r="C240" t="str">
        <f ca="1">IF(OFFSET(金銭出納簿!C$8,$A240,)="","",OFFSET(金銭出納簿!C$8,$A240,))</f>
        <v/>
      </c>
      <c r="D240" t="str">
        <f ca="1">IF(OFFSET(金銭出納簿!D$8,$A240,)="","",OFFSET(金銭出納簿!D$8,$A240,))</f>
        <v/>
      </c>
      <c r="E240" t="str">
        <f ca="1">IF(OFFSET(金銭出納簿!F$8,$A240,)="","",OFFSET(金銭出納簿!F$8,$A240,))</f>
        <v/>
      </c>
      <c r="F240" t="str">
        <f ca="1">IF(OFFSET(金銭出納簿!G$8,$A240,)="","",OFFSET(金銭出納簿!G$8,$A240,))</f>
        <v/>
      </c>
      <c r="G240" t="str">
        <f ca="1">IF(OFFSET(金銭出納簿!H$8,$A240,)="","",OFFSET(金銭出納簿!H$8,$A240,))</f>
        <v/>
      </c>
      <c r="H240" t="str">
        <f ca="1">IF(OFFSET(金銭出納簿!J$8,$A240,)="","",OFFSET(金銭出納簿!J$8,$A240,))</f>
        <v/>
      </c>
      <c r="I240" t="str">
        <f ca="1">IF(OFFSET(金銭出納簿!K$8,$A240,)="","",OFFSET(金銭出納簿!K$8,$A240,))</f>
        <v/>
      </c>
      <c r="J240" t="str">
        <f ca="1">IF(OFFSET(金銭出納簿!L$8,$A240,)="","",OFFSET(金銭出納簿!L$8,$A240,))</f>
        <v/>
      </c>
      <c r="K240" t="str">
        <f ca="1">IF(OFFSET(金銭出納簿!M$8,$A240,)="","",OFFSET(金銭出納簿!M$8,$A240,))</f>
        <v/>
      </c>
    </row>
    <row r="241" spans="1:11" x14ac:dyDescent="0.15">
      <c r="A241">
        <v>240</v>
      </c>
      <c r="B241" s="1001" t="str">
        <f ca="1">IF(OFFSET(金銭出納簿!$B$8,$A241,)="","",OFFSET(金銭出納簿!$B$8,$A241,))</f>
        <v/>
      </c>
      <c r="C241" t="str">
        <f ca="1">IF(OFFSET(金銭出納簿!C$8,$A241,)="","",OFFSET(金銭出納簿!C$8,$A241,))</f>
        <v/>
      </c>
      <c r="D241" t="str">
        <f ca="1">IF(OFFSET(金銭出納簿!D$8,$A241,)="","",OFFSET(金銭出納簿!D$8,$A241,))</f>
        <v/>
      </c>
      <c r="E241" t="str">
        <f ca="1">IF(OFFSET(金銭出納簿!F$8,$A241,)="","",OFFSET(金銭出納簿!F$8,$A241,))</f>
        <v/>
      </c>
      <c r="F241" t="str">
        <f ca="1">IF(OFFSET(金銭出納簿!G$8,$A241,)="","",OFFSET(金銭出納簿!G$8,$A241,))</f>
        <v/>
      </c>
      <c r="G241" t="str">
        <f ca="1">IF(OFFSET(金銭出納簿!H$8,$A241,)="","",OFFSET(金銭出納簿!H$8,$A241,))</f>
        <v/>
      </c>
      <c r="H241" t="str">
        <f ca="1">IF(OFFSET(金銭出納簿!J$8,$A241,)="","",OFFSET(金銭出納簿!J$8,$A241,))</f>
        <v/>
      </c>
      <c r="I241" t="str">
        <f ca="1">IF(OFFSET(金銭出納簿!K$8,$A241,)="","",OFFSET(金銭出納簿!K$8,$A241,))</f>
        <v/>
      </c>
      <c r="J241" t="str">
        <f ca="1">IF(OFFSET(金銭出納簿!L$8,$A241,)="","",OFFSET(金銭出納簿!L$8,$A241,))</f>
        <v/>
      </c>
      <c r="K241" t="str">
        <f ca="1">IF(OFFSET(金銭出納簿!M$8,$A241,)="","",OFFSET(金銭出納簿!M$8,$A241,))</f>
        <v/>
      </c>
    </row>
    <row r="242" spans="1:11" x14ac:dyDescent="0.15">
      <c r="A242">
        <v>241</v>
      </c>
      <c r="B242" s="1001" t="str">
        <f ca="1">IF(OFFSET(金銭出納簿!$B$8,$A242,)="","",OFFSET(金銭出納簿!$B$8,$A242,))</f>
        <v/>
      </c>
      <c r="C242" t="str">
        <f ca="1">IF(OFFSET(金銭出納簿!C$8,$A242,)="","",OFFSET(金銭出納簿!C$8,$A242,))</f>
        <v/>
      </c>
      <c r="D242" t="str">
        <f ca="1">IF(OFFSET(金銭出納簿!D$8,$A242,)="","",OFFSET(金銭出納簿!D$8,$A242,))</f>
        <v/>
      </c>
      <c r="E242" t="str">
        <f ca="1">IF(OFFSET(金銭出納簿!F$8,$A242,)="","",OFFSET(金銭出納簿!F$8,$A242,))</f>
        <v/>
      </c>
      <c r="F242" t="str">
        <f ca="1">IF(OFFSET(金銭出納簿!G$8,$A242,)="","",OFFSET(金銭出納簿!G$8,$A242,))</f>
        <v/>
      </c>
      <c r="G242" t="str">
        <f ca="1">IF(OFFSET(金銭出納簿!H$8,$A242,)="","",OFFSET(金銭出納簿!H$8,$A242,))</f>
        <v/>
      </c>
      <c r="H242" t="str">
        <f ca="1">IF(OFFSET(金銭出納簿!J$8,$A242,)="","",OFFSET(金銭出納簿!J$8,$A242,))</f>
        <v/>
      </c>
      <c r="I242" t="str">
        <f ca="1">IF(OFFSET(金銭出納簿!K$8,$A242,)="","",OFFSET(金銭出納簿!K$8,$A242,))</f>
        <v/>
      </c>
      <c r="J242" t="str">
        <f ca="1">IF(OFFSET(金銭出納簿!L$8,$A242,)="","",OFFSET(金銭出納簿!L$8,$A242,))</f>
        <v/>
      </c>
      <c r="K242" t="str">
        <f ca="1">IF(OFFSET(金銭出納簿!M$8,$A242,)="","",OFFSET(金銭出納簿!M$8,$A242,))</f>
        <v/>
      </c>
    </row>
    <row r="243" spans="1:11" x14ac:dyDescent="0.15">
      <c r="A243">
        <v>242</v>
      </c>
      <c r="B243" s="1001" t="str">
        <f ca="1">IF(OFFSET(金銭出納簿!$B$8,$A243,)="","",OFFSET(金銭出納簿!$B$8,$A243,))</f>
        <v/>
      </c>
      <c r="C243" t="str">
        <f ca="1">IF(OFFSET(金銭出納簿!C$8,$A243,)="","",OFFSET(金銭出納簿!C$8,$A243,))</f>
        <v/>
      </c>
      <c r="D243" t="str">
        <f ca="1">IF(OFFSET(金銭出納簿!D$8,$A243,)="","",OFFSET(金銭出納簿!D$8,$A243,))</f>
        <v/>
      </c>
      <c r="E243" t="str">
        <f ca="1">IF(OFFSET(金銭出納簿!F$8,$A243,)="","",OFFSET(金銭出納簿!F$8,$A243,))</f>
        <v/>
      </c>
      <c r="F243" t="str">
        <f ca="1">IF(OFFSET(金銭出納簿!G$8,$A243,)="","",OFFSET(金銭出納簿!G$8,$A243,))</f>
        <v/>
      </c>
      <c r="G243" t="str">
        <f ca="1">IF(OFFSET(金銭出納簿!H$8,$A243,)="","",OFFSET(金銭出納簿!H$8,$A243,))</f>
        <v/>
      </c>
      <c r="H243" t="str">
        <f ca="1">IF(OFFSET(金銭出納簿!J$8,$A243,)="","",OFFSET(金銭出納簿!J$8,$A243,))</f>
        <v/>
      </c>
      <c r="I243" t="str">
        <f ca="1">IF(OFFSET(金銭出納簿!K$8,$A243,)="","",OFFSET(金銭出納簿!K$8,$A243,))</f>
        <v/>
      </c>
      <c r="J243" t="str">
        <f ca="1">IF(OFFSET(金銭出納簿!L$8,$A243,)="","",OFFSET(金銭出納簿!L$8,$A243,))</f>
        <v/>
      </c>
      <c r="K243" t="str">
        <f ca="1">IF(OFFSET(金銭出納簿!M$8,$A243,)="","",OFFSET(金銭出納簿!M$8,$A243,))</f>
        <v/>
      </c>
    </row>
    <row r="244" spans="1:11" x14ac:dyDescent="0.15">
      <c r="A244">
        <v>243</v>
      </c>
      <c r="B244" s="1001" t="str">
        <f ca="1">IF(OFFSET(金銭出納簿!$B$8,$A244,)="","",OFFSET(金銭出納簿!$B$8,$A244,))</f>
        <v/>
      </c>
      <c r="C244" t="str">
        <f ca="1">IF(OFFSET(金銭出納簿!C$8,$A244,)="","",OFFSET(金銭出納簿!C$8,$A244,))</f>
        <v/>
      </c>
      <c r="D244" t="str">
        <f ca="1">IF(OFFSET(金銭出納簿!D$8,$A244,)="","",OFFSET(金銭出納簿!D$8,$A244,))</f>
        <v/>
      </c>
      <c r="E244" t="str">
        <f ca="1">IF(OFFSET(金銭出納簿!F$8,$A244,)="","",OFFSET(金銭出納簿!F$8,$A244,))</f>
        <v/>
      </c>
      <c r="F244" t="str">
        <f ca="1">IF(OFFSET(金銭出納簿!G$8,$A244,)="","",OFFSET(金銭出納簿!G$8,$A244,))</f>
        <v/>
      </c>
      <c r="G244" t="str">
        <f ca="1">IF(OFFSET(金銭出納簿!H$8,$A244,)="","",OFFSET(金銭出納簿!H$8,$A244,))</f>
        <v/>
      </c>
      <c r="H244" t="str">
        <f ca="1">IF(OFFSET(金銭出納簿!J$8,$A244,)="","",OFFSET(金銭出納簿!J$8,$A244,))</f>
        <v/>
      </c>
      <c r="I244" t="str">
        <f ca="1">IF(OFFSET(金銭出納簿!K$8,$A244,)="","",OFFSET(金銭出納簿!K$8,$A244,))</f>
        <v/>
      </c>
      <c r="J244" t="str">
        <f ca="1">IF(OFFSET(金銭出納簿!L$8,$A244,)="","",OFFSET(金銭出納簿!L$8,$A244,))</f>
        <v/>
      </c>
      <c r="K244" t="str">
        <f ca="1">IF(OFFSET(金銭出納簿!M$8,$A244,)="","",OFFSET(金銭出納簿!M$8,$A244,))</f>
        <v/>
      </c>
    </row>
    <row r="245" spans="1:11" x14ac:dyDescent="0.15">
      <c r="A245">
        <v>244</v>
      </c>
      <c r="B245" s="1001" t="str">
        <f ca="1">IF(OFFSET(金銭出納簿!$B$8,$A245,)="","",OFFSET(金銭出納簿!$B$8,$A245,))</f>
        <v/>
      </c>
      <c r="C245" t="str">
        <f ca="1">IF(OFFSET(金銭出納簿!C$8,$A245,)="","",OFFSET(金銭出納簿!C$8,$A245,))</f>
        <v/>
      </c>
      <c r="D245" t="str">
        <f ca="1">IF(OFFSET(金銭出納簿!D$8,$A245,)="","",OFFSET(金銭出納簿!D$8,$A245,))</f>
        <v/>
      </c>
      <c r="E245" t="str">
        <f ca="1">IF(OFFSET(金銭出納簿!F$8,$A245,)="","",OFFSET(金銭出納簿!F$8,$A245,))</f>
        <v/>
      </c>
      <c r="F245" t="str">
        <f ca="1">IF(OFFSET(金銭出納簿!G$8,$A245,)="","",OFFSET(金銭出納簿!G$8,$A245,))</f>
        <v/>
      </c>
      <c r="G245" t="str">
        <f ca="1">IF(OFFSET(金銭出納簿!H$8,$A245,)="","",OFFSET(金銭出納簿!H$8,$A245,))</f>
        <v/>
      </c>
      <c r="H245" t="str">
        <f ca="1">IF(OFFSET(金銭出納簿!J$8,$A245,)="","",OFFSET(金銭出納簿!J$8,$A245,))</f>
        <v/>
      </c>
      <c r="I245" t="str">
        <f ca="1">IF(OFFSET(金銭出納簿!K$8,$A245,)="","",OFFSET(金銭出納簿!K$8,$A245,))</f>
        <v/>
      </c>
      <c r="J245" t="str">
        <f ca="1">IF(OFFSET(金銭出納簿!L$8,$A245,)="","",OFFSET(金銭出納簿!L$8,$A245,))</f>
        <v/>
      </c>
      <c r="K245" t="str">
        <f ca="1">IF(OFFSET(金銭出納簿!M$8,$A245,)="","",OFFSET(金銭出納簿!M$8,$A245,))</f>
        <v/>
      </c>
    </row>
    <row r="246" spans="1:11" x14ac:dyDescent="0.15">
      <c r="A246">
        <v>245</v>
      </c>
      <c r="B246" s="1001" t="str">
        <f ca="1">IF(OFFSET(金銭出納簿!$B$8,$A246,)="","",OFFSET(金銭出納簿!$B$8,$A246,))</f>
        <v/>
      </c>
      <c r="C246" t="str">
        <f ca="1">IF(OFFSET(金銭出納簿!C$8,$A246,)="","",OFFSET(金銭出納簿!C$8,$A246,))</f>
        <v/>
      </c>
      <c r="D246" t="str">
        <f ca="1">IF(OFFSET(金銭出納簿!D$8,$A246,)="","",OFFSET(金銭出納簿!D$8,$A246,))</f>
        <v/>
      </c>
      <c r="E246" t="str">
        <f ca="1">IF(OFFSET(金銭出納簿!F$8,$A246,)="","",OFFSET(金銭出納簿!F$8,$A246,))</f>
        <v/>
      </c>
      <c r="F246" t="str">
        <f ca="1">IF(OFFSET(金銭出納簿!G$8,$A246,)="","",OFFSET(金銭出納簿!G$8,$A246,))</f>
        <v/>
      </c>
      <c r="G246" t="str">
        <f ca="1">IF(OFFSET(金銭出納簿!H$8,$A246,)="","",OFFSET(金銭出納簿!H$8,$A246,))</f>
        <v/>
      </c>
      <c r="H246" t="str">
        <f ca="1">IF(OFFSET(金銭出納簿!J$8,$A246,)="","",OFFSET(金銭出納簿!J$8,$A246,))</f>
        <v/>
      </c>
      <c r="I246" t="str">
        <f ca="1">IF(OFFSET(金銭出納簿!K$8,$A246,)="","",OFFSET(金銭出納簿!K$8,$A246,))</f>
        <v/>
      </c>
      <c r="J246" t="str">
        <f ca="1">IF(OFFSET(金銭出納簿!L$8,$A246,)="","",OFFSET(金銭出納簿!L$8,$A246,))</f>
        <v/>
      </c>
      <c r="K246" t="str">
        <f ca="1">IF(OFFSET(金銭出納簿!M$8,$A246,)="","",OFFSET(金銭出納簿!M$8,$A246,))</f>
        <v/>
      </c>
    </row>
    <row r="247" spans="1:11" x14ac:dyDescent="0.15">
      <c r="A247">
        <v>246</v>
      </c>
      <c r="B247" s="1001" t="str">
        <f ca="1">IF(OFFSET(金銭出納簿!$B$8,$A247,)="","",OFFSET(金銭出納簿!$B$8,$A247,))</f>
        <v/>
      </c>
      <c r="C247" t="str">
        <f ca="1">IF(OFFSET(金銭出納簿!C$8,$A247,)="","",OFFSET(金銭出納簿!C$8,$A247,))</f>
        <v/>
      </c>
      <c r="D247" t="str">
        <f ca="1">IF(OFFSET(金銭出納簿!D$8,$A247,)="","",OFFSET(金銭出納簿!D$8,$A247,))</f>
        <v/>
      </c>
      <c r="E247" t="str">
        <f ca="1">IF(OFFSET(金銭出納簿!F$8,$A247,)="","",OFFSET(金銭出納簿!F$8,$A247,))</f>
        <v/>
      </c>
      <c r="F247" t="str">
        <f ca="1">IF(OFFSET(金銭出納簿!G$8,$A247,)="","",OFFSET(金銭出納簿!G$8,$A247,))</f>
        <v/>
      </c>
      <c r="G247" t="str">
        <f ca="1">IF(OFFSET(金銭出納簿!H$8,$A247,)="","",OFFSET(金銭出納簿!H$8,$A247,))</f>
        <v/>
      </c>
      <c r="H247" t="str">
        <f ca="1">IF(OFFSET(金銭出納簿!J$8,$A247,)="","",OFFSET(金銭出納簿!J$8,$A247,))</f>
        <v/>
      </c>
      <c r="I247" t="str">
        <f ca="1">IF(OFFSET(金銭出納簿!K$8,$A247,)="","",OFFSET(金銭出納簿!K$8,$A247,))</f>
        <v/>
      </c>
      <c r="J247" t="str">
        <f ca="1">IF(OFFSET(金銭出納簿!L$8,$A247,)="","",OFFSET(金銭出納簿!L$8,$A247,))</f>
        <v/>
      </c>
      <c r="K247" t="str">
        <f ca="1">IF(OFFSET(金銭出納簿!M$8,$A247,)="","",OFFSET(金銭出納簿!M$8,$A247,))</f>
        <v/>
      </c>
    </row>
    <row r="248" spans="1:11" x14ac:dyDescent="0.15">
      <c r="A248">
        <v>247</v>
      </c>
      <c r="B248" s="1001" t="str">
        <f ca="1">IF(OFFSET(金銭出納簿!$B$8,$A248,)="","",OFFSET(金銭出納簿!$B$8,$A248,))</f>
        <v/>
      </c>
      <c r="C248" t="str">
        <f ca="1">IF(OFFSET(金銭出納簿!C$8,$A248,)="","",OFFSET(金銭出納簿!C$8,$A248,))</f>
        <v/>
      </c>
      <c r="D248" t="str">
        <f ca="1">IF(OFFSET(金銭出納簿!D$8,$A248,)="","",OFFSET(金銭出納簿!D$8,$A248,))</f>
        <v/>
      </c>
      <c r="E248" t="str">
        <f ca="1">IF(OFFSET(金銭出納簿!F$8,$A248,)="","",OFFSET(金銭出納簿!F$8,$A248,))</f>
        <v/>
      </c>
      <c r="F248" t="str">
        <f ca="1">IF(OFFSET(金銭出納簿!G$8,$A248,)="","",OFFSET(金銭出納簿!G$8,$A248,))</f>
        <v/>
      </c>
      <c r="G248" t="str">
        <f ca="1">IF(OFFSET(金銭出納簿!H$8,$A248,)="","",OFFSET(金銭出納簿!H$8,$A248,))</f>
        <v/>
      </c>
      <c r="H248" t="str">
        <f ca="1">IF(OFFSET(金銭出納簿!J$8,$A248,)="","",OFFSET(金銭出納簿!J$8,$A248,))</f>
        <v/>
      </c>
      <c r="I248" t="str">
        <f ca="1">IF(OFFSET(金銭出納簿!K$8,$A248,)="","",OFFSET(金銭出納簿!K$8,$A248,))</f>
        <v/>
      </c>
      <c r="J248" t="str">
        <f ca="1">IF(OFFSET(金銭出納簿!L$8,$A248,)="","",OFFSET(金銭出納簿!L$8,$A248,))</f>
        <v/>
      </c>
      <c r="K248" t="str">
        <f ca="1">IF(OFFSET(金銭出納簿!M$8,$A248,)="","",OFFSET(金銭出納簿!M$8,$A248,))</f>
        <v/>
      </c>
    </row>
    <row r="249" spans="1:11" x14ac:dyDescent="0.15">
      <c r="A249">
        <v>248</v>
      </c>
      <c r="B249" s="1001" t="str">
        <f ca="1">IF(OFFSET(金銭出納簿!$B$8,$A249,)="","",OFFSET(金銭出納簿!$B$8,$A249,))</f>
        <v/>
      </c>
      <c r="C249" t="str">
        <f ca="1">IF(OFFSET(金銭出納簿!C$8,$A249,)="","",OFFSET(金銭出納簿!C$8,$A249,))</f>
        <v/>
      </c>
      <c r="D249" t="str">
        <f ca="1">IF(OFFSET(金銭出納簿!D$8,$A249,)="","",OFFSET(金銭出納簿!D$8,$A249,))</f>
        <v/>
      </c>
      <c r="E249" t="str">
        <f ca="1">IF(OFFSET(金銭出納簿!F$8,$A249,)="","",OFFSET(金銭出納簿!F$8,$A249,))</f>
        <v/>
      </c>
      <c r="F249" t="str">
        <f ca="1">IF(OFFSET(金銭出納簿!G$8,$A249,)="","",OFFSET(金銭出納簿!G$8,$A249,))</f>
        <v/>
      </c>
      <c r="G249" t="str">
        <f ca="1">IF(OFFSET(金銭出納簿!H$8,$A249,)="","",OFFSET(金銭出納簿!H$8,$A249,))</f>
        <v/>
      </c>
      <c r="H249" t="str">
        <f ca="1">IF(OFFSET(金銭出納簿!J$8,$A249,)="","",OFFSET(金銭出納簿!J$8,$A249,))</f>
        <v/>
      </c>
      <c r="I249" t="str">
        <f ca="1">IF(OFFSET(金銭出納簿!K$8,$A249,)="","",OFFSET(金銭出納簿!K$8,$A249,))</f>
        <v/>
      </c>
      <c r="J249" t="str">
        <f ca="1">IF(OFFSET(金銭出納簿!L$8,$A249,)="","",OFFSET(金銭出納簿!L$8,$A249,))</f>
        <v/>
      </c>
      <c r="K249" t="str">
        <f ca="1">IF(OFFSET(金銭出納簿!M$8,$A249,)="","",OFFSET(金銭出納簿!M$8,$A249,))</f>
        <v/>
      </c>
    </row>
    <row r="250" spans="1:11" x14ac:dyDescent="0.15">
      <c r="A250">
        <v>249</v>
      </c>
      <c r="B250" s="1001" t="str">
        <f ca="1">IF(OFFSET(金銭出納簿!$B$8,$A250,)="","",OFFSET(金銭出納簿!$B$8,$A250,))</f>
        <v/>
      </c>
      <c r="C250" t="str">
        <f ca="1">IF(OFFSET(金銭出納簿!C$8,$A250,)="","",OFFSET(金銭出納簿!C$8,$A250,))</f>
        <v/>
      </c>
      <c r="D250" t="str">
        <f ca="1">IF(OFFSET(金銭出納簿!D$8,$A250,)="","",OFFSET(金銭出納簿!D$8,$A250,))</f>
        <v/>
      </c>
      <c r="E250" t="str">
        <f ca="1">IF(OFFSET(金銭出納簿!F$8,$A250,)="","",OFFSET(金銭出納簿!F$8,$A250,))</f>
        <v/>
      </c>
      <c r="F250" t="str">
        <f ca="1">IF(OFFSET(金銭出納簿!G$8,$A250,)="","",OFFSET(金銭出納簿!G$8,$A250,))</f>
        <v/>
      </c>
      <c r="G250" t="str">
        <f ca="1">IF(OFFSET(金銭出納簿!H$8,$A250,)="","",OFFSET(金銭出納簿!H$8,$A250,))</f>
        <v/>
      </c>
      <c r="H250" t="str">
        <f ca="1">IF(OFFSET(金銭出納簿!J$8,$A250,)="","",OFFSET(金銭出納簿!J$8,$A250,))</f>
        <v/>
      </c>
      <c r="I250" t="str">
        <f ca="1">IF(OFFSET(金銭出納簿!K$8,$A250,)="","",OFFSET(金銭出納簿!K$8,$A250,))</f>
        <v/>
      </c>
      <c r="J250" t="str">
        <f ca="1">IF(OFFSET(金銭出納簿!L$8,$A250,)="","",OFFSET(金銭出納簿!L$8,$A250,))</f>
        <v/>
      </c>
      <c r="K250" t="str">
        <f ca="1">IF(OFFSET(金銭出納簿!M$8,$A250,)="","",OFFSET(金銭出納簿!M$8,$A250,))</f>
        <v/>
      </c>
    </row>
    <row r="251" spans="1:11" x14ac:dyDescent="0.15">
      <c r="A251">
        <v>250</v>
      </c>
      <c r="B251" s="1001" t="str">
        <f ca="1">IF(OFFSET(金銭出納簿!$B$8,$A251,)="","",OFFSET(金銭出納簿!$B$8,$A251,))</f>
        <v/>
      </c>
      <c r="C251" t="str">
        <f ca="1">IF(OFFSET(金銭出納簿!C$8,$A251,)="","",OFFSET(金銭出納簿!C$8,$A251,))</f>
        <v/>
      </c>
      <c r="D251" t="str">
        <f ca="1">IF(OFFSET(金銭出納簿!D$8,$A251,)="","",OFFSET(金銭出納簿!D$8,$A251,))</f>
        <v/>
      </c>
      <c r="E251" t="str">
        <f ca="1">IF(OFFSET(金銭出納簿!F$8,$A251,)="","",OFFSET(金銭出納簿!F$8,$A251,))</f>
        <v/>
      </c>
      <c r="F251" t="str">
        <f ca="1">IF(OFFSET(金銭出納簿!G$8,$A251,)="","",OFFSET(金銭出納簿!G$8,$A251,))</f>
        <v/>
      </c>
      <c r="G251" t="str">
        <f ca="1">IF(OFFSET(金銭出納簿!H$8,$A251,)="","",OFFSET(金銭出納簿!H$8,$A251,))</f>
        <v/>
      </c>
      <c r="H251" t="str">
        <f ca="1">IF(OFFSET(金銭出納簿!J$8,$A251,)="","",OFFSET(金銭出納簿!J$8,$A251,))</f>
        <v/>
      </c>
      <c r="I251" t="str">
        <f ca="1">IF(OFFSET(金銭出納簿!K$8,$A251,)="","",OFFSET(金銭出納簿!K$8,$A251,))</f>
        <v/>
      </c>
      <c r="J251" t="str">
        <f ca="1">IF(OFFSET(金銭出納簿!L$8,$A251,)="","",OFFSET(金銭出納簿!L$8,$A251,))</f>
        <v/>
      </c>
      <c r="K251" t="str">
        <f ca="1">IF(OFFSET(金銭出納簿!M$8,$A251,)="","",OFFSET(金銭出納簿!M$8,$A251,))</f>
        <v/>
      </c>
    </row>
    <row r="252" spans="1:11" x14ac:dyDescent="0.15">
      <c r="A252">
        <v>251</v>
      </c>
      <c r="B252" s="1001" t="str">
        <f ca="1">IF(OFFSET(金銭出納簿!$B$8,$A252,)="","",OFFSET(金銭出納簿!$B$8,$A252,))</f>
        <v/>
      </c>
      <c r="C252" t="str">
        <f ca="1">IF(OFFSET(金銭出納簿!C$8,$A252,)="","",OFFSET(金銭出納簿!C$8,$A252,))</f>
        <v/>
      </c>
      <c r="D252" t="str">
        <f ca="1">IF(OFFSET(金銭出納簿!D$8,$A252,)="","",OFFSET(金銭出納簿!D$8,$A252,))</f>
        <v/>
      </c>
      <c r="E252" t="str">
        <f ca="1">IF(OFFSET(金銭出納簿!F$8,$A252,)="","",OFFSET(金銭出納簿!F$8,$A252,))</f>
        <v/>
      </c>
      <c r="F252" t="str">
        <f ca="1">IF(OFFSET(金銭出納簿!G$8,$A252,)="","",OFFSET(金銭出納簿!G$8,$A252,))</f>
        <v/>
      </c>
      <c r="G252" t="str">
        <f ca="1">IF(OFFSET(金銭出納簿!H$8,$A252,)="","",OFFSET(金銭出納簿!H$8,$A252,))</f>
        <v/>
      </c>
      <c r="H252" t="str">
        <f ca="1">IF(OFFSET(金銭出納簿!J$8,$A252,)="","",OFFSET(金銭出納簿!J$8,$A252,))</f>
        <v/>
      </c>
      <c r="I252" t="str">
        <f ca="1">IF(OFFSET(金銭出納簿!K$8,$A252,)="","",OFFSET(金銭出納簿!K$8,$A252,))</f>
        <v/>
      </c>
      <c r="J252" t="str">
        <f ca="1">IF(OFFSET(金銭出納簿!L$8,$A252,)="","",OFFSET(金銭出納簿!L$8,$A252,))</f>
        <v/>
      </c>
      <c r="K252" t="str">
        <f ca="1">IF(OFFSET(金銭出納簿!M$8,$A252,)="","",OFFSET(金銭出納簿!M$8,$A252,))</f>
        <v/>
      </c>
    </row>
    <row r="253" spans="1:11" x14ac:dyDescent="0.15">
      <c r="A253">
        <v>252</v>
      </c>
      <c r="B253" s="1001" t="str">
        <f ca="1">IF(OFFSET(金銭出納簿!$B$8,$A253,)="","",OFFSET(金銭出納簿!$B$8,$A253,))</f>
        <v/>
      </c>
      <c r="C253" t="str">
        <f ca="1">IF(OFFSET(金銭出納簿!C$8,$A253,)="","",OFFSET(金銭出納簿!C$8,$A253,))</f>
        <v/>
      </c>
      <c r="D253" t="str">
        <f ca="1">IF(OFFSET(金銭出納簿!D$8,$A253,)="","",OFFSET(金銭出納簿!D$8,$A253,))</f>
        <v/>
      </c>
      <c r="E253" t="str">
        <f ca="1">IF(OFFSET(金銭出納簿!F$8,$A253,)="","",OFFSET(金銭出納簿!F$8,$A253,))</f>
        <v/>
      </c>
      <c r="F253" t="str">
        <f ca="1">IF(OFFSET(金銭出納簿!G$8,$A253,)="","",OFFSET(金銭出納簿!G$8,$A253,))</f>
        <v/>
      </c>
      <c r="G253" t="str">
        <f ca="1">IF(OFFSET(金銭出納簿!H$8,$A253,)="","",OFFSET(金銭出納簿!H$8,$A253,))</f>
        <v/>
      </c>
      <c r="H253" t="str">
        <f ca="1">IF(OFFSET(金銭出納簿!J$8,$A253,)="","",OFFSET(金銭出納簿!J$8,$A253,))</f>
        <v/>
      </c>
      <c r="I253" t="str">
        <f ca="1">IF(OFFSET(金銭出納簿!K$8,$A253,)="","",OFFSET(金銭出納簿!K$8,$A253,))</f>
        <v/>
      </c>
      <c r="J253" t="str">
        <f ca="1">IF(OFFSET(金銭出納簿!L$8,$A253,)="","",OFFSET(金銭出納簿!L$8,$A253,))</f>
        <v/>
      </c>
      <c r="K253" t="str">
        <f ca="1">IF(OFFSET(金銭出納簿!M$8,$A253,)="","",OFFSET(金銭出納簿!M$8,$A253,))</f>
        <v/>
      </c>
    </row>
    <row r="254" spans="1:11" x14ac:dyDescent="0.15">
      <c r="A254">
        <v>253</v>
      </c>
      <c r="B254" s="1001" t="str">
        <f ca="1">IF(OFFSET(金銭出納簿!$B$8,$A254,)="","",OFFSET(金銭出納簿!$B$8,$A254,))</f>
        <v/>
      </c>
      <c r="C254" t="str">
        <f ca="1">IF(OFFSET(金銭出納簿!C$8,$A254,)="","",OFFSET(金銭出納簿!C$8,$A254,))</f>
        <v/>
      </c>
      <c r="D254" t="str">
        <f ca="1">IF(OFFSET(金銭出納簿!D$8,$A254,)="","",OFFSET(金銭出納簿!D$8,$A254,))</f>
        <v/>
      </c>
      <c r="E254" t="str">
        <f ca="1">IF(OFFSET(金銭出納簿!F$8,$A254,)="","",OFFSET(金銭出納簿!F$8,$A254,))</f>
        <v/>
      </c>
      <c r="F254" t="str">
        <f ca="1">IF(OFFSET(金銭出納簿!G$8,$A254,)="","",OFFSET(金銭出納簿!G$8,$A254,))</f>
        <v/>
      </c>
      <c r="G254" t="str">
        <f ca="1">IF(OFFSET(金銭出納簿!H$8,$A254,)="","",OFFSET(金銭出納簿!H$8,$A254,))</f>
        <v/>
      </c>
      <c r="H254" t="str">
        <f ca="1">IF(OFFSET(金銭出納簿!J$8,$A254,)="","",OFFSET(金銭出納簿!J$8,$A254,))</f>
        <v/>
      </c>
      <c r="I254" t="str">
        <f ca="1">IF(OFFSET(金銭出納簿!K$8,$A254,)="","",OFFSET(金銭出納簿!K$8,$A254,))</f>
        <v/>
      </c>
      <c r="J254" t="str">
        <f ca="1">IF(OFFSET(金銭出納簿!L$8,$A254,)="","",OFFSET(金銭出納簿!L$8,$A254,))</f>
        <v/>
      </c>
      <c r="K254" t="str">
        <f ca="1">IF(OFFSET(金銭出納簿!M$8,$A254,)="","",OFFSET(金銭出納簿!M$8,$A254,))</f>
        <v/>
      </c>
    </row>
    <row r="255" spans="1:11" x14ac:dyDescent="0.15">
      <c r="A255">
        <v>254</v>
      </c>
      <c r="B255" s="1001" t="str">
        <f ca="1">IF(OFFSET(金銭出納簿!$B$8,$A255,)="","",OFFSET(金銭出納簿!$B$8,$A255,))</f>
        <v/>
      </c>
      <c r="C255" t="str">
        <f ca="1">IF(OFFSET(金銭出納簿!C$8,$A255,)="","",OFFSET(金銭出納簿!C$8,$A255,))</f>
        <v/>
      </c>
      <c r="D255" t="str">
        <f ca="1">IF(OFFSET(金銭出納簿!D$8,$A255,)="","",OFFSET(金銭出納簿!D$8,$A255,))</f>
        <v/>
      </c>
      <c r="E255" t="str">
        <f ca="1">IF(OFFSET(金銭出納簿!F$8,$A255,)="","",OFFSET(金銭出納簿!F$8,$A255,))</f>
        <v/>
      </c>
      <c r="F255" t="str">
        <f ca="1">IF(OFFSET(金銭出納簿!G$8,$A255,)="","",OFFSET(金銭出納簿!G$8,$A255,))</f>
        <v/>
      </c>
      <c r="G255" t="str">
        <f ca="1">IF(OFFSET(金銭出納簿!H$8,$A255,)="","",OFFSET(金銭出納簿!H$8,$A255,))</f>
        <v/>
      </c>
      <c r="H255" t="str">
        <f ca="1">IF(OFFSET(金銭出納簿!J$8,$A255,)="","",OFFSET(金銭出納簿!J$8,$A255,))</f>
        <v/>
      </c>
      <c r="I255" t="str">
        <f ca="1">IF(OFFSET(金銭出納簿!K$8,$A255,)="","",OFFSET(金銭出納簿!K$8,$A255,))</f>
        <v/>
      </c>
      <c r="J255" t="str">
        <f ca="1">IF(OFFSET(金銭出納簿!L$8,$A255,)="","",OFFSET(金銭出納簿!L$8,$A255,))</f>
        <v/>
      </c>
      <c r="K255" t="str">
        <f ca="1">IF(OFFSET(金銭出納簿!M$8,$A255,)="","",OFFSET(金銭出納簿!M$8,$A255,))</f>
        <v/>
      </c>
    </row>
    <row r="256" spans="1:11" x14ac:dyDescent="0.15">
      <c r="A256">
        <v>255</v>
      </c>
      <c r="B256" s="1001" t="str">
        <f ca="1">IF(OFFSET(金銭出納簿!$B$8,$A256,)="","",OFFSET(金銭出納簿!$B$8,$A256,))</f>
        <v/>
      </c>
      <c r="C256" t="str">
        <f ca="1">IF(OFFSET(金銭出納簿!C$8,$A256,)="","",OFFSET(金銭出納簿!C$8,$A256,))</f>
        <v/>
      </c>
      <c r="D256" t="str">
        <f ca="1">IF(OFFSET(金銭出納簿!D$8,$A256,)="","",OFFSET(金銭出納簿!D$8,$A256,))</f>
        <v/>
      </c>
      <c r="E256" t="str">
        <f ca="1">IF(OFFSET(金銭出納簿!F$8,$A256,)="","",OFFSET(金銭出納簿!F$8,$A256,))</f>
        <v/>
      </c>
      <c r="F256" t="str">
        <f ca="1">IF(OFFSET(金銭出納簿!G$8,$A256,)="","",OFFSET(金銭出納簿!G$8,$A256,))</f>
        <v/>
      </c>
      <c r="G256" t="str">
        <f ca="1">IF(OFFSET(金銭出納簿!H$8,$A256,)="","",OFFSET(金銭出納簿!H$8,$A256,))</f>
        <v/>
      </c>
      <c r="H256" t="str">
        <f ca="1">IF(OFFSET(金銭出納簿!J$8,$A256,)="","",OFFSET(金銭出納簿!J$8,$A256,))</f>
        <v/>
      </c>
      <c r="I256" t="str">
        <f ca="1">IF(OFFSET(金銭出納簿!K$8,$A256,)="","",OFFSET(金銭出納簿!K$8,$A256,))</f>
        <v/>
      </c>
      <c r="J256" t="str">
        <f ca="1">IF(OFFSET(金銭出納簿!L$8,$A256,)="","",OFFSET(金銭出納簿!L$8,$A256,))</f>
        <v/>
      </c>
      <c r="K256" t="str">
        <f ca="1">IF(OFFSET(金銭出納簿!M$8,$A256,)="","",OFFSET(金銭出納簿!M$8,$A256,))</f>
        <v/>
      </c>
    </row>
    <row r="257" spans="1:11" x14ac:dyDescent="0.15">
      <c r="A257">
        <v>256</v>
      </c>
      <c r="B257" s="1001" t="str">
        <f ca="1">IF(OFFSET(金銭出納簿!$B$8,$A257,)="","",OFFSET(金銭出納簿!$B$8,$A257,))</f>
        <v/>
      </c>
      <c r="C257" t="str">
        <f ca="1">IF(OFFSET(金銭出納簿!C$8,$A257,)="","",OFFSET(金銭出納簿!C$8,$A257,))</f>
        <v/>
      </c>
      <c r="D257" t="str">
        <f ca="1">IF(OFFSET(金銭出納簿!D$8,$A257,)="","",OFFSET(金銭出納簿!D$8,$A257,))</f>
        <v/>
      </c>
      <c r="E257" t="str">
        <f ca="1">IF(OFFSET(金銭出納簿!F$8,$A257,)="","",OFFSET(金銭出納簿!F$8,$A257,))</f>
        <v/>
      </c>
      <c r="F257" t="str">
        <f ca="1">IF(OFFSET(金銭出納簿!G$8,$A257,)="","",OFFSET(金銭出納簿!G$8,$A257,))</f>
        <v/>
      </c>
      <c r="G257" t="str">
        <f ca="1">IF(OFFSET(金銭出納簿!H$8,$A257,)="","",OFFSET(金銭出納簿!H$8,$A257,))</f>
        <v/>
      </c>
      <c r="H257" t="str">
        <f ca="1">IF(OFFSET(金銭出納簿!J$8,$A257,)="","",OFFSET(金銭出納簿!J$8,$A257,))</f>
        <v/>
      </c>
      <c r="I257" t="str">
        <f ca="1">IF(OFFSET(金銭出納簿!K$8,$A257,)="","",OFFSET(金銭出納簿!K$8,$A257,))</f>
        <v/>
      </c>
      <c r="J257" t="str">
        <f ca="1">IF(OFFSET(金銭出納簿!L$8,$A257,)="","",OFFSET(金銭出納簿!L$8,$A257,))</f>
        <v/>
      </c>
      <c r="K257" t="str">
        <f ca="1">IF(OFFSET(金銭出納簿!M$8,$A257,)="","",OFFSET(金銭出納簿!M$8,$A257,))</f>
        <v/>
      </c>
    </row>
    <row r="258" spans="1:11" x14ac:dyDescent="0.15">
      <c r="A258">
        <v>257</v>
      </c>
      <c r="B258" s="1001" t="str">
        <f ca="1">IF(OFFSET(金銭出納簿!$B$8,$A258,)="","",OFFSET(金銭出納簿!$B$8,$A258,))</f>
        <v/>
      </c>
      <c r="C258" t="str">
        <f ca="1">IF(OFFSET(金銭出納簿!C$8,$A258,)="","",OFFSET(金銭出納簿!C$8,$A258,))</f>
        <v/>
      </c>
      <c r="D258" t="str">
        <f ca="1">IF(OFFSET(金銭出納簿!D$8,$A258,)="","",OFFSET(金銭出納簿!D$8,$A258,))</f>
        <v/>
      </c>
      <c r="E258" t="str">
        <f ca="1">IF(OFFSET(金銭出納簿!F$8,$A258,)="","",OFFSET(金銭出納簿!F$8,$A258,))</f>
        <v/>
      </c>
      <c r="F258" t="str">
        <f ca="1">IF(OFFSET(金銭出納簿!G$8,$A258,)="","",OFFSET(金銭出納簿!G$8,$A258,))</f>
        <v/>
      </c>
      <c r="G258" t="str">
        <f ca="1">IF(OFFSET(金銭出納簿!H$8,$A258,)="","",OFFSET(金銭出納簿!H$8,$A258,))</f>
        <v/>
      </c>
      <c r="H258" t="str">
        <f ca="1">IF(OFFSET(金銭出納簿!J$8,$A258,)="","",OFFSET(金銭出納簿!J$8,$A258,))</f>
        <v/>
      </c>
      <c r="I258" t="str">
        <f ca="1">IF(OFFSET(金銭出納簿!K$8,$A258,)="","",OFFSET(金銭出納簿!K$8,$A258,))</f>
        <v/>
      </c>
      <c r="J258" t="str">
        <f ca="1">IF(OFFSET(金銭出納簿!L$8,$A258,)="","",OFFSET(金銭出納簿!L$8,$A258,))</f>
        <v/>
      </c>
      <c r="K258" t="str">
        <f ca="1">IF(OFFSET(金銭出納簿!M$8,$A258,)="","",OFFSET(金銭出納簿!M$8,$A258,))</f>
        <v/>
      </c>
    </row>
    <row r="259" spans="1:11" x14ac:dyDescent="0.15">
      <c r="A259">
        <v>258</v>
      </c>
      <c r="B259" s="1001" t="str">
        <f ca="1">IF(OFFSET(金銭出納簿!$B$8,$A259,)="","",OFFSET(金銭出納簿!$B$8,$A259,))</f>
        <v/>
      </c>
      <c r="C259" t="str">
        <f ca="1">IF(OFFSET(金銭出納簿!C$8,$A259,)="","",OFFSET(金銭出納簿!C$8,$A259,))</f>
        <v/>
      </c>
      <c r="D259" t="str">
        <f ca="1">IF(OFFSET(金銭出納簿!D$8,$A259,)="","",OFFSET(金銭出納簿!D$8,$A259,))</f>
        <v/>
      </c>
      <c r="E259" t="str">
        <f ca="1">IF(OFFSET(金銭出納簿!F$8,$A259,)="","",OFFSET(金銭出納簿!F$8,$A259,))</f>
        <v/>
      </c>
      <c r="F259" t="str">
        <f ca="1">IF(OFFSET(金銭出納簿!G$8,$A259,)="","",OFFSET(金銭出納簿!G$8,$A259,))</f>
        <v/>
      </c>
      <c r="G259" t="str">
        <f ca="1">IF(OFFSET(金銭出納簿!H$8,$A259,)="","",OFFSET(金銭出納簿!H$8,$A259,))</f>
        <v/>
      </c>
      <c r="H259" t="str">
        <f ca="1">IF(OFFSET(金銭出納簿!J$8,$A259,)="","",OFFSET(金銭出納簿!J$8,$A259,))</f>
        <v/>
      </c>
      <c r="I259" t="str">
        <f ca="1">IF(OFFSET(金銭出納簿!K$8,$A259,)="","",OFFSET(金銭出納簿!K$8,$A259,))</f>
        <v/>
      </c>
      <c r="J259" t="str">
        <f ca="1">IF(OFFSET(金銭出納簿!L$8,$A259,)="","",OFFSET(金銭出納簿!L$8,$A259,))</f>
        <v/>
      </c>
      <c r="K259" t="str">
        <f ca="1">IF(OFFSET(金銭出納簿!M$8,$A259,)="","",OFFSET(金銭出納簿!M$8,$A259,))</f>
        <v/>
      </c>
    </row>
    <row r="260" spans="1:11" x14ac:dyDescent="0.15">
      <c r="A260">
        <v>259</v>
      </c>
      <c r="B260" s="1001" t="str">
        <f ca="1">IF(OFFSET(金銭出納簿!$B$8,$A260,)="","",OFFSET(金銭出納簿!$B$8,$A260,))</f>
        <v/>
      </c>
      <c r="C260" t="str">
        <f ca="1">IF(OFFSET(金銭出納簿!C$8,$A260,)="","",OFFSET(金銭出納簿!C$8,$A260,))</f>
        <v/>
      </c>
      <c r="D260" t="str">
        <f ca="1">IF(OFFSET(金銭出納簿!D$8,$A260,)="","",OFFSET(金銭出納簿!D$8,$A260,))</f>
        <v/>
      </c>
      <c r="E260" t="str">
        <f ca="1">IF(OFFSET(金銭出納簿!F$8,$A260,)="","",OFFSET(金銭出納簿!F$8,$A260,))</f>
        <v/>
      </c>
      <c r="F260" t="str">
        <f ca="1">IF(OFFSET(金銭出納簿!G$8,$A260,)="","",OFFSET(金銭出納簿!G$8,$A260,))</f>
        <v/>
      </c>
      <c r="G260" t="str">
        <f ca="1">IF(OFFSET(金銭出納簿!H$8,$A260,)="","",OFFSET(金銭出納簿!H$8,$A260,))</f>
        <v/>
      </c>
      <c r="H260" t="str">
        <f ca="1">IF(OFFSET(金銭出納簿!J$8,$A260,)="","",OFFSET(金銭出納簿!J$8,$A260,))</f>
        <v/>
      </c>
      <c r="I260" t="str">
        <f ca="1">IF(OFFSET(金銭出納簿!K$8,$A260,)="","",OFFSET(金銭出納簿!K$8,$A260,))</f>
        <v/>
      </c>
      <c r="J260" t="str">
        <f ca="1">IF(OFFSET(金銭出納簿!L$8,$A260,)="","",OFFSET(金銭出納簿!L$8,$A260,))</f>
        <v/>
      </c>
      <c r="K260" t="str">
        <f ca="1">IF(OFFSET(金銭出納簿!M$8,$A260,)="","",OFFSET(金銭出納簿!M$8,$A260,))</f>
        <v/>
      </c>
    </row>
    <row r="261" spans="1:11" x14ac:dyDescent="0.15">
      <c r="A261">
        <v>260</v>
      </c>
      <c r="B261" s="1001" t="str">
        <f ca="1">IF(OFFSET(金銭出納簿!$B$8,$A261,)="","",OFFSET(金銭出納簿!$B$8,$A261,))</f>
        <v/>
      </c>
      <c r="C261" t="str">
        <f ca="1">IF(OFFSET(金銭出納簿!C$8,$A261,)="","",OFFSET(金銭出納簿!C$8,$A261,))</f>
        <v/>
      </c>
      <c r="D261" t="str">
        <f ca="1">IF(OFFSET(金銭出納簿!D$8,$A261,)="","",OFFSET(金銭出納簿!D$8,$A261,))</f>
        <v/>
      </c>
      <c r="E261" t="str">
        <f ca="1">IF(OFFSET(金銭出納簿!F$8,$A261,)="","",OFFSET(金銭出納簿!F$8,$A261,))</f>
        <v/>
      </c>
      <c r="F261" t="str">
        <f ca="1">IF(OFFSET(金銭出納簿!G$8,$A261,)="","",OFFSET(金銭出納簿!G$8,$A261,))</f>
        <v/>
      </c>
      <c r="G261" t="str">
        <f ca="1">IF(OFFSET(金銭出納簿!H$8,$A261,)="","",OFFSET(金銭出納簿!H$8,$A261,))</f>
        <v/>
      </c>
      <c r="H261" t="str">
        <f ca="1">IF(OFFSET(金銭出納簿!J$8,$A261,)="","",OFFSET(金銭出納簿!J$8,$A261,))</f>
        <v/>
      </c>
      <c r="I261" t="str">
        <f ca="1">IF(OFFSET(金銭出納簿!K$8,$A261,)="","",OFFSET(金銭出納簿!K$8,$A261,))</f>
        <v/>
      </c>
      <c r="J261" t="str">
        <f ca="1">IF(OFFSET(金銭出納簿!L$8,$A261,)="","",OFFSET(金銭出納簿!L$8,$A261,))</f>
        <v/>
      </c>
      <c r="K261" t="str">
        <f ca="1">IF(OFFSET(金銭出納簿!M$8,$A261,)="","",OFFSET(金銭出納簿!M$8,$A261,))</f>
        <v/>
      </c>
    </row>
    <row r="262" spans="1:11" x14ac:dyDescent="0.15">
      <c r="A262">
        <v>261</v>
      </c>
      <c r="B262" s="1001" t="str">
        <f ca="1">IF(OFFSET(金銭出納簿!$B$8,$A262,)="","",OFFSET(金銭出納簿!$B$8,$A262,))</f>
        <v/>
      </c>
      <c r="C262" t="str">
        <f ca="1">IF(OFFSET(金銭出納簿!C$8,$A262,)="","",OFFSET(金銭出納簿!C$8,$A262,))</f>
        <v/>
      </c>
      <c r="D262" t="str">
        <f ca="1">IF(OFFSET(金銭出納簿!D$8,$A262,)="","",OFFSET(金銭出納簿!D$8,$A262,))</f>
        <v/>
      </c>
      <c r="E262" t="str">
        <f ca="1">IF(OFFSET(金銭出納簿!F$8,$A262,)="","",OFFSET(金銭出納簿!F$8,$A262,))</f>
        <v/>
      </c>
      <c r="F262" t="str">
        <f ca="1">IF(OFFSET(金銭出納簿!G$8,$A262,)="","",OFFSET(金銭出納簿!G$8,$A262,))</f>
        <v/>
      </c>
      <c r="G262" t="str">
        <f ca="1">IF(OFFSET(金銭出納簿!H$8,$A262,)="","",OFFSET(金銭出納簿!H$8,$A262,))</f>
        <v/>
      </c>
      <c r="H262" t="str">
        <f ca="1">IF(OFFSET(金銭出納簿!J$8,$A262,)="","",OFFSET(金銭出納簿!J$8,$A262,))</f>
        <v/>
      </c>
      <c r="I262" t="str">
        <f ca="1">IF(OFFSET(金銭出納簿!K$8,$A262,)="","",OFFSET(金銭出納簿!K$8,$A262,))</f>
        <v/>
      </c>
      <c r="J262" t="str">
        <f ca="1">IF(OFFSET(金銭出納簿!L$8,$A262,)="","",OFFSET(金銭出納簿!L$8,$A262,))</f>
        <v/>
      </c>
      <c r="K262" t="str">
        <f ca="1">IF(OFFSET(金銭出納簿!M$8,$A262,)="","",OFFSET(金銭出納簿!M$8,$A262,))</f>
        <v/>
      </c>
    </row>
    <row r="263" spans="1:11" x14ac:dyDescent="0.15">
      <c r="A263">
        <v>262</v>
      </c>
      <c r="B263" s="1001" t="str">
        <f ca="1">IF(OFFSET(金銭出納簿!$B$8,$A263,)="","",OFFSET(金銭出納簿!$B$8,$A263,))</f>
        <v/>
      </c>
      <c r="C263" t="str">
        <f ca="1">IF(OFFSET(金銭出納簿!C$8,$A263,)="","",OFFSET(金銭出納簿!C$8,$A263,))</f>
        <v/>
      </c>
      <c r="D263" t="str">
        <f ca="1">IF(OFFSET(金銭出納簿!D$8,$A263,)="","",OFFSET(金銭出納簿!D$8,$A263,))</f>
        <v/>
      </c>
      <c r="E263" t="str">
        <f ca="1">IF(OFFSET(金銭出納簿!F$8,$A263,)="","",OFFSET(金銭出納簿!F$8,$A263,))</f>
        <v/>
      </c>
      <c r="F263" t="str">
        <f ca="1">IF(OFFSET(金銭出納簿!G$8,$A263,)="","",OFFSET(金銭出納簿!G$8,$A263,))</f>
        <v/>
      </c>
      <c r="G263" t="str">
        <f ca="1">IF(OFFSET(金銭出納簿!H$8,$A263,)="","",OFFSET(金銭出納簿!H$8,$A263,))</f>
        <v/>
      </c>
      <c r="H263" t="str">
        <f ca="1">IF(OFFSET(金銭出納簿!J$8,$A263,)="","",OFFSET(金銭出納簿!J$8,$A263,))</f>
        <v/>
      </c>
      <c r="I263" t="str">
        <f ca="1">IF(OFFSET(金銭出納簿!K$8,$A263,)="","",OFFSET(金銭出納簿!K$8,$A263,))</f>
        <v/>
      </c>
      <c r="J263" t="str">
        <f ca="1">IF(OFFSET(金銭出納簿!L$8,$A263,)="","",OFFSET(金銭出納簿!L$8,$A263,))</f>
        <v/>
      </c>
      <c r="K263" t="str">
        <f ca="1">IF(OFFSET(金銭出納簿!M$8,$A263,)="","",OFFSET(金銭出納簿!M$8,$A263,))</f>
        <v/>
      </c>
    </row>
    <row r="264" spans="1:11" x14ac:dyDescent="0.15">
      <c r="A264">
        <v>263</v>
      </c>
      <c r="B264" s="1001" t="str">
        <f ca="1">IF(OFFSET(金銭出納簿!$B$8,$A264,)="","",OFFSET(金銭出納簿!$B$8,$A264,))</f>
        <v/>
      </c>
      <c r="C264" t="str">
        <f ca="1">IF(OFFSET(金銭出納簿!C$8,$A264,)="","",OFFSET(金銭出納簿!C$8,$A264,))</f>
        <v/>
      </c>
      <c r="D264" t="str">
        <f ca="1">IF(OFFSET(金銭出納簿!D$8,$A264,)="","",OFFSET(金銭出納簿!D$8,$A264,))</f>
        <v/>
      </c>
      <c r="E264" t="str">
        <f ca="1">IF(OFFSET(金銭出納簿!F$8,$A264,)="","",OFFSET(金銭出納簿!F$8,$A264,))</f>
        <v/>
      </c>
      <c r="F264" t="str">
        <f ca="1">IF(OFFSET(金銭出納簿!G$8,$A264,)="","",OFFSET(金銭出納簿!G$8,$A264,))</f>
        <v/>
      </c>
      <c r="G264" t="str">
        <f ca="1">IF(OFFSET(金銭出納簿!H$8,$A264,)="","",OFFSET(金銭出納簿!H$8,$A264,))</f>
        <v/>
      </c>
      <c r="H264" t="str">
        <f ca="1">IF(OFFSET(金銭出納簿!J$8,$A264,)="","",OFFSET(金銭出納簿!J$8,$A264,))</f>
        <v/>
      </c>
      <c r="I264" t="str">
        <f ca="1">IF(OFFSET(金銭出納簿!K$8,$A264,)="","",OFFSET(金銭出納簿!K$8,$A264,))</f>
        <v/>
      </c>
      <c r="J264" t="str">
        <f ca="1">IF(OFFSET(金銭出納簿!L$8,$A264,)="","",OFFSET(金銭出納簿!L$8,$A264,))</f>
        <v/>
      </c>
      <c r="K264" t="str">
        <f ca="1">IF(OFFSET(金銭出納簿!M$8,$A264,)="","",OFFSET(金銭出納簿!M$8,$A264,))</f>
        <v/>
      </c>
    </row>
    <row r="265" spans="1:11" x14ac:dyDescent="0.15">
      <c r="A265">
        <v>264</v>
      </c>
      <c r="B265" s="1001" t="str">
        <f ca="1">IF(OFFSET(金銭出納簿!$B$8,$A265,)="","",OFFSET(金銭出納簿!$B$8,$A265,))</f>
        <v/>
      </c>
      <c r="C265" t="str">
        <f ca="1">IF(OFFSET(金銭出納簿!C$8,$A265,)="","",OFFSET(金銭出納簿!C$8,$A265,))</f>
        <v/>
      </c>
      <c r="D265" t="str">
        <f ca="1">IF(OFFSET(金銭出納簿!D$8,$A265,)="","",OFFSET(金銭出納簿!D$8,$A265,))</f>
        <v/>
      </c>
      <c r="E265" t="str">
        <f ca="1">IF(OFFSET(金銭出納簿!F$8,$A265,)="","",OFFSET(金銭出納簿!F$8,$A265,))</f>
        <v/>
      </c>
      <c r="F265" t="str">
        <f ca="1">IF(OFFSET(金銭出納簿!G$8,$A265,)="","",OFFSET(金銭出納簿!G$8,$A265,))</f>
        <v/>
      </c>
      <c r="G265" t="str">
        <f ca="1">IF(OFFSET(金銭出納簿!H$8,$A265,)="","",OFFSET(金銭出納簿!H$8,$A265,))</f>
        <v/>
      </c>
      <c r="H265" t="str">
        <f ca="1">IF(OFFSET(金銭出納簿!J$8,$A265,)="","",OFFSET(金銭出納簿!J$8,$A265,))</f>
        <v/>
      </c>
      <c r="I265" t="str">
        <f ca="1">IF(OFFSET(金銭出納簿!K$8,$A265,)="","",OFFSET(金銭出納簿!K$8,$A265,))</f>
        <v/>
      </c>
      <c r="J265" t="str">
        <f ca="1">IF(OFFSET(金銭出納簿!L$8,$A265,)="","",OFFSET(金銭出納簿!L$8,$A265,))</f>
        <v/>
      </c>
      <c r="K265" t="str">
        <f ca="1">IF(OFFSET(金銭出納簿!M$8,$A265,)="","",OFFSET(金銭出納簿!M$8,$A265,))</f>
        <v/>
      </c>
    </row>
    <row r="266" spans="1:11" x14ac:dyDescent="0.15">
      <c r="A266">
        <v>265</v>
      </c>
      <c r="B266" s="1001" t="str">
        <f ca="1">IF(OFFSET(金銭出納簿!$B$8,$A266,)="","",OFFSET(金銭出納簿!$B$8,$A266,))</f>
        <v/>
      </c>
      <c r="C266" t="str">
        <f ca="1">IF(OFFSET(金銭出納簿!C$8,$A266,)="","",OFFSET(金銭出納簿!C$8,$A266,))</f>
        <v/>
      </c>
      <c r="D266" t="str">
        <f ca="1">IF(OFFSET(金銭出納簿!D$8,$A266,)="","",OFFSET(金銭出納簿!D$8,$A266,))</f>
        <v/>
      </c>
      <c r="E266" t="str">
        <f ca="1">IF(OFFSET(金銭出納簿!F$8,$A266,)="","",OFFSET(金銭出納簿!F$8,$A266,))</f>
        <v/>
      </c>
      <c r="F266" t="str">
        <f ca="1">IF(OFFSET(金銭出納簿!G$8,$A266,)="","",OFFSET(金銭出納簿!G$8,$A266,))</f>
        <v/>
      </c>
      <c r="G266" t="str">
        <f ca="1">IF(OFFSET(金銭出納簿!H$8,$A266,)="","",OFFSET(金銭出納簿!H$8,$A266,))</f>
        <v/>
      </c>
      <c r="H266" t="str">
        <f ca="1">IF(OFFSET(金銭出納簿!J$8,$A266,)="","",OFFSET(金銭出納簿!J$8,$A266,))</f>
        <v/>
      </c>
      <c r="I266" t="str">
        <f ca="1">IF(OFFSET(金銭出納簿!K$8,$A266,)="","",OFFSET(金銭出納簿!K$8,$A266,))</f>
        <v/>
      </c>
      <c r="J266" t="str">
        <f ca="1">IF(OFFSET(金銭出納簿!L$8,$A266,)="","",OFFSET(金銭出納簿!L$8,$A266,))</f>
        <v/>
      </c>
      <c r="K266" t="str">
        <f ca="1">IF(OFFSET(金銭出納簿!M$8,$A266,)="","",OFFSET(金銭出納簿!M$8,$A266,))</f>
        <v/>
      </c>
    </row>
    <row r="267" spans="1:11" x14ac:dyDescent="0.15">
      <c r="A267">
        <v>266</v>
      </c>
      <c r="B267" s="1001" t="str">
        <f ca="1">IF(OFFSET(金銭出納簿!$B$8,$A267,)="","",OFFSET(金銭出納簿!$B$8,$A267,))</f>
        <v/>
      </c>
      <c r="C267" t="str">
        <f ca="1">IF(OFFSET(金銭出納簿!C$8,$A267,)="","",OFFSET(金銭出納簿!C$8,$A267,))</f>
        <v/>
      </c>
      <c r="D267" t="str">
        <f ca="1">IF(OFFSET(金銭出納簿!D$8,$A267,)="","",OFFSET(金銭出納簿!D$8,$A267,))</f>
        <v/>
      </c>
      <c r="E267" t="str">
        <f ca="1">IF(OFFSET(金銭出納簿!F$8,$A267,)="","",OFFSET(金銭出納簿!F$8,$A267,))</f>
        <v/>
      </c>
      <c r="F267" t="str">
        <f ca="1">IF(OFFSET(金銭出納簿!G$8,$A267,)="","",OFFSET(金銭出納簿!G$8,$A267,))</f>
        <v/>
      </c>
      <c r="G267" t="str">
        <f ca="1">IF(OFFSET(金銭出納簿!H$8,$A267,)="","",OFFSET(金銭出納簿!H$8,$A267,))</f>
        <v/>
      </c>
      <c r="H267" t="str">
        <f ca="1">IF(OFFSET(金銭出納簿!J$8,$A267,)="","",OFFSET(金銭出納簿!J$8,$A267,))</f>
        <v/>
      </c>
      <c r="I267" t="str">
        <f ca="1">IF(OFFSET(金銭出納簿!K$8,$A267,)="","",OFFSET(金銭出納簿!K$8,$A267,))</f>
        <v/>
      </c>
      <c r="J267" t="str">
        <f ca="1">IF(OFFSET(金銭出納簿!L$8,$A267,)="","",OFFSET(金銭出納簿!L$8,$A267,))</f>
        <v/>
      </c>
      <c r="K267" t="str">
        <f ca="1">IF(OFFSET(金銭出納簿!M$8,$A267,)="","",OFFSET(金銭出納簿!M$8,$A267,))</f>
        <v/>
      </c>
    </row>
    <row r="268" spans="1:11" x14ac:dyDescent="0.15">
      <c r="A268">
        <v>267</v>
      </c>
      <c r="B268" s="1001" t="str">
        <f ca="1">IF(OFFSET(金銭出納簿!$B$8,$A268,)="","",OFFSET(金銭出納簿!$B$8,$A268,))</f>
        <v/>
      </c>
      <c r="C268" t="str">
        <f ca="1">IF(OFFSET(金銭出納簿!C$8,$A268,)="","",OFFSET(金銭出納簿!C$8,$A268,))</f>
        <v/>
      </c>
      <c r="D268" t="str">
        <f ca="1">IF(OFFSET(金銭出納簿!D$8,$A268,)="","",OFFSET(金銭出納簿!D$8,$A268,))</f>
        <v/>
      </c>
      <c r="E268" t="str">
        <f ca="1">IF(OFFSET(金銭出納簿!F$8,$A268,)="","",OFFSET(金銭出納簿!F$8,$A268,))</f>
        <v/>
      </c>
      <c r="F268" t="str">
        <f ca="1">IF(OFFSET(金銭出納簿!G$8,$A268,)="","",OFFSET(金銭出納簿!G$8,$A268,))</f>
        <v/>
      </c>
      <c r="G268" t="str">
        <f ca="1">IF(OFFSET(金銭出納簿!H$8,$A268,)="","",OFFSET(金銭出納簿!H$8,$A268,))</f>
        <v/>
      </c>
      <c r="H268" t="str">
        <f ca="1">IF(OFFSET(金銭出納簿!J$8,$A268,)="","",OFFSET(金銭出納簿!J$8,$A268,))</f>
        <v/>
      </c>
      <c r="I268" t="str">
        <f ca="1">IF(OFFSET(金銭出納簿!K$8,$A268,)="","",OFFSET(金銭出納簿!K$8,$A268,))</f>
        <v/>
      </c>
      <c r="J268" t="str">
        <f ca="1">IF(OFFSET(金銭出納簿!L$8,$A268,)="","",OFFSET(金銭出納簿!L$8,$A268,))</f>
        <v/>
      </c>
      <c r="K268" t="str">
        <f ca="1">IF(OFFSET(金銭出納簿!M$8,$A268,)="","",OFFSET(金銭出納簿!M$8,$A268,))</f>
        <v/>
      </c>
    </row>
    <row r="269" spans="1:11" x14ac:dyDescent="0.15">
      <c r="A269">
        <v>268</v>
      </c>
      <c r="B269" s="1001" t="str">
        <f ca="1">IF(OFFSET(金銭出納簿!$B$8,$A269,)="","",OFFSET(金銭出納簿!$B$8,$A269,))</f>
        <v/>
      </c>
      <c r="C269" t="str">
        <f ca="1">IF(OFFSET(金銭出納簿!C$8,$A269,)="","",OFFSET(金銭出納簿!C$8,$A269,))</f>
        <v/>
      </c>
      <c r="D269" t="str">
        <f ca="1">IF(OFFSET(金銭出納簿!D$8,$A269,)="","",OFFSET(金銭出納簿!D$8,$A269,))</f>
        <v/>
      </c>
      <c r="E269" t="str">
        <f ca="1">IF(OFFSET(金銭出納簿!F$8,$A269,)="","",OFFSET(金銭出納簿!F$8,$A269,))</f>
        <v/>
      </c>
      <c r="F269" t="str">
        <f ca="1">IF(OFFSET(金銭出納簿!G$8,$A269,)="","",OFFSET(金銭出納簿!G$8,$A269,))</f>
        <v/>
      </c>
      <c r="G269" t="str">
        <f ca="1">IF(OFFSET(金銭出納簿!H$8,$A269,)="","",OFFSET(金銭出納簿!H$8,$A269,))</f>
        <v/>
      </c>
      <c r="H269" t="str">
        <f ca="1">IF(OFFSET(金銭出納簿!J$8,$A269,)="","",OFFSET(金銭出納簿!J$8,$A269,))</f>
        <v/>
      </c>
      <c r="I269" t="str">
        <f ca="1">IF(OFFSET(金銭出納簿!K$8,$A269,)="","",OFFSET(金銭出納簿!K$8,$A269,))</f>
        <v/>
      </c>
      <c r="J269" t="str">
        <f ca="1">IF(OFFSET(金銭出納簿!L$8,$A269,)="","",OFFSET(金銭出納簿!L$8,$A269,))</f>
        <v/>
      </c>
      <c r="K269" t="str">
        <f ca="1">IF(OFFSET(金銭出納簿!M$8,$A269,)="","",OFFSET(金銭出納簿!M$8,$A269,))</f>
        <v/>
      </c>
    </row>
    <row r="270" spans="1:11" x14ac:dyDescent="0.15">
      <c r="A270">
        <v>269</v>
      </c>
      <c r="B270" s="1001" t="str">
        <f ca="1">IF(OFFSET(金銭出納簿!$B$8,$A270,)="","",OFFSET(金銭出納簿!$B$8,$A270,))</f>
        <v/>
      </c>
      <c r="C270" t="str">
        <f ca="1">IF(OFFSET(金銭出納簿!C$8,$A270,)="","",OFFSET(金銭出納簿!C$8,$A270,))</f>
        <v/>
      </c>
      <c r="D270" t="str">
        <f ca="1">IF(OFFSET(金銭出納簿!D$8,$A270,)="","",OFFSET(金銭出納簿!D$8,$A270,))</f>
        <v/>
      </c>
      <c r="E270" t="str">
        <f ca="1">IF(OFFSET(金銭出納簿!F$8,$A270,)="","",OFFSET(金銭出納簿!F$8,$A270,))</f>
        <v/>
      </c>
      <c r="F270" t="str">
        <f ca="1">IF(OFFSET(金銭出納簿!G$8,$A270,)="","",OFFSET(金銭出納簿!G$8,$A270,))</f>
        <v/>
      </c>
      <c r="G270" t="str">
        <f ca="1">IF(OFFSET(金銭出納簿!H$8,$A270,)="","",OFFSET(金銭出納簿!H$8,$A270,))</f>
        <v/>
      </c>
      <c r="H270" t="str">
        <f ca="1">IF(OFFSET(金銭出納簿!J$8,$A270,)="","",OFFSET(金銭出納簿!J$8,$A270,))</f>
        <v/>
      </c>
      <c r="I270" t="str">
        <f ca="1">IF(OFFSET(金銭出納簿!K$8,$A270,)="","",OFFSET(金銭出納簿!K$8,$A270,))</f>
        <v/>
      </c>
      <c r="J270" t="str">
        <f ca="1">IF(OFFSET(金銭出納簿!L$8,$A270,)="","",OFFSET(金銭出納簿!L$8,$A270,))</f>
        <v/>
      </c>
      <c r="K270" t="str">
        <f ca="1">IF(OFFSET(金銭出納簿!M$8,$A270,)="","",OFFSET(金銭出納簿!M$8,$A270,))</f>
        <v/>
      </c>
    </row>
    <row r="271" spans="1:11" x14ac:dyDescent="0.15">
      <c r="A271">
        <v>270</v>
      </c>
      <c r="B271" s="1001" t="str">
        <f ca="1">IF(OFFSET(金銭出納簿!$B$8,$A271,)="","",OFFSET(金銭出納簿!$B$8,$A271,))</f>
        <v/>
      </c>
      <c r="C271" t="str">
        <f ca="1">IF(OFFSET(金銭出納簿!C$8,$A271,)="","",OFFSET(金銭出納簿!C$8,$A271,))</f>
        <v/>
      </c>
      <c r="D271" t="str">
        <f ca="1">IF(OFFSET(金銭出納簿!D$8,$A271,)="","",OFFSET(金銭出納簿!D$8,$A271,))</f>
        <v/>
      </c>
      <c r="E271" t="str">
        <f ca="1">IF(OFFSET(金銭出納簿!F$8,$A271,)="","",OFFSET(金銭出納簿!F$8,$A271,))</f>
        <v/>
      </c>
      <c r="F271" t="str">
        <f ca="1">IF(OFFSET(金銭出納簿!G$8,$A271,)="","",OFFSET(金銭出納簿!G$8,$A271,))</f>
        <v/>
      </c>
      <c r="G271" t="str">
        <f ca="1">IF(OFFSET(金銭出納簿!H$8,$A271,)="","",OFFSET(金銭出納簿!H$8,$A271,))</f>
        <v/>
      </c>
      <c r="H271" t="str">
        <f ca="1">IF(OFFSET(金銭出納簿!J$8,$A271,)="","",OFFSET(金銭出納簿!J$8,$A271,))</f>
        <v/>
      </c>
      <c r="I271" t="str">
        <f ca="1">IF(OFFSET(金銭出納簿!K$8,$A271,)="","",OFFSET(金銭出納簿!K$8,$A271,))</f>
        <v/>
      </c>
      <c r="J271" t="str">
        <f ca="1">IF(OFFSET(金銭出納簿!L$8,$A271,)="","",OFFSET(金銭出納簿!L$8,$A271,))</f>
        <v/>
      </c>
      <c r="K271" t="str">
        <f ca="1">IF(OFFSET(金銭出納簿!M$8,$A271,)="","",OFFSET(金銭出納簿!M$8,$A271,))</f>
        <v/>
      </c>
    </row>
    <row r="272" spans="1:11" x14ac:dyDescent="0.15">
      <c r="A272">
        <v>271</v>
      </c>
      <c r="B272" s="1001" t="str">
        <f ca="1">IF(OFFSET(金銭出納簿!$B$8,$A272,)="","",OFFSET(金銭出納簿!$B$8,$A272,))</f>
        <v/>
      </c>
      <c r="C272" t="str">
        <f ca="1">IF(OFFSET(金銭出納簿!C$8,$A272,)="","",OFFSET(金銭出納簿!C$8,$A272,))</f>
        <v/>
      </c>
      <c r="D272" t="str">
        <f ca="1">IF(OFFSET(金銭出納簿!D$8,$A272,)="","",OFFSET(金銭出納簿!D$8,$A272,))</f>
        <v/>
      </c>
      <c r="E272" t="str">
        <f ca="1">IF(OFFSET(金銭出納簿!F$8,$A272,)="","",OFFSET(金銭出納簿!F$8,$A272,))</f>
        <v/>
      </c>
      <c r="F272" t="str">
        <f ca="1">IF(OFFSET(金銭出納簿!G$8,$A272,)="","",OFFSET(金銭出納簿!G$8,$A272,))</f>
        <v/>
      </c>
      <c r="G272" t="str">
        <f ca="1">IF(OFFSET(金銭出納簿!H$8,$A272,)="","",OFFSET(金銭出納簿!H$8,$A272,))</f>
        <v/>
      </c>
      <c r="H272" t="str">
        <f ca="1">IF(OFFSET(金銭出納簿!J$8,$A272,)="","",OFFSET(金銭出納簿!J$8,$A272,))</f>
        <v/>
      </c>
      <c r="I272" t="str">
        <f ca="1">IF(OFFSET(金銭出納簿!K$8,$A272,)="","",OFFSET(金銭出納簿!K$8,$A272,))</f>
        <v/>
      </c>
      <c r="J272" t="str">
        <f ca="1">IF(OFFSET(金銭出納簿!L$8,$A272,)="","",OFFSET(金銭出納簿!L$8,$A272,))</f>
        <v/>
      </c>
      <c r="K272" t="str">
        <f ca="1">IF(OFFSET(金銭出納簿!M$8,$A272,)="","",OFFSET(金銭出納簿!M$8,$A272,))</f>
        <v/>
      </c>
    </row>
    <row r="273" spans="1:11" x14ac:dyDescent="0.15">
      <c r="A273">
        <v>272</v>
      </c>
      <c r="B273" s="1001" t="str">
        <f ca="1">IF(OFFSET(金銭出納簿!$B$8,$A273,)="","",OFFSET(金銭出納簿!$B$8,$A273,))</f>
        <v/>
      </c>
      <c r="C273" t="str">
        <f ca="1">IF(OFFSET(金銭出納簿!C$8,$A273,)="","",OFFSET(金銭出納簿!C$8,$A273,))</f>
        <v/>
      </c>
      <c r="D273" t="str">
        <f ca="1">IF(OFFSET(金銭出納簿!D$8,$A273,)="","",OFFSET(金銭出納簿!D$8,$A273,))</f>
        <v/>
      </c>
      <c r="E273" t="str">
        <f ca="1">IF(OFFSET(金銭出納簿!F$8,$A273,)="","",OFFSET(金銭出納簿!F$8,$A273,))</f>
        <v/>
      </c>
      <c r="F273" t="str">
        <f ca="1">IF(OFFSET(金銭出納簿!G$8,$A273,)="","",OFFSET(金銭出納簿!G$8,$A273,))</f>
        <v/>
      </c>
      <c r="G273" t="str">
        <f ca="1">IF(OFFSET(金銭出納簿!H$8,$A273,)="","",OFFSET(金銭出納簿!H$8,$A273,))</f>
        <v/>
      </c>
      <c r="H273" t="str">
        <f ca="1">IF(OFFSET(金銭出納簿!J$8,$A273,)="","",OFFSET(金銭出納簿!J$8,$A273,))</f>
        <v/>
      </c>
      <c r="I273" t="str">
        <f ca="1">IF(OFFSET(金銭出納簿!K$8,$A273,)="","",OFFSET(金銭出納簿!K$8,$A273,))</f>
        <v/>
      </c>
      <c r="J273" t="str">
        <f ca="1">IF(OFFSET(金銭出納簿!L$8,$A273,)="","",OFFSET(金銭出納簿!L$8,$A273,))</f>
        <v/>
      </c>
      <c r="K273" t="str">
        <f ca="1">IF(OFFSET(金銭出納簿!M$8,$A273,)="","",OFFSET(金銭出納簿!M$8,$A273,))</f>
        <v/>
      </c>
    </row>
    <row r="274" spans="1:11" x14ac:dyDescent="0.15">
      <c r="A274">
        <v>273</v>
      </c>
      <c r="B274" s="1001" t="str">
        <f ca="1">IF(OFFSET(金銭出納簿!$B$8,$A274,)="","",OFFSET(金銭出納簿!$B$8,$A274,))</f>
        <v/>
      </c>
      <c r="C274" t="str">
        <f ca="1">IF(OFFSET(金銭出納簿!C$8,$A274,)="","",OFFSET(金銭出納簿!C$8,$A274,))</f>
        <v/>
      </c>
      <c r="D274" t="str">
        <f ca="1">IF(OFFSET(金銭出納簿!D$8,$A274,)="","",OFFSET(金銭出納簿!D$8,$A274,))</f>
        <v/>
      </c>
      <c r="E274" t="str">
        <f ca="1">IF(OFFSET(金銭出納簿!F$8,$A274,)="","",OFFSET(金銭出納簿!F$8,$A274,))</f>
        <v/>
      </c>
      <c r="F274" t="str">
        <f ca="1">IF(OFFSET(金銭出納簿!G$8,$A274,)="","",OFFSET(金銭出納簿!G$8,$A274,))</f>
        <v/>
      </c>
      <c r="G274" t="str">
        <f ca="1">IF(OFFSET(金銭出納簿!H$8,$A274,)="","",OFFSET(金銭出納簿!H$8,$A274,))</f>
        <v/>
      </c>
      <c r="H274" t="str">
        <f ca="1">IF(OFFSET(金銭出納簿!J$8,$A274,)="","",OFFSET(金銭出納簿!J$8,$A274,))</f>
        <v/>
      </c>
      <c r="I274" t="str">
        <f ca="1">IF(OFFSET(金銭出納簿!K$8,$A274,)="","",OFFSET(金銭出納簿!K$8,$A274,))</f>
        <v/>
      </c>
      <c r="J274" t="str">
        <f ca="1">IF(OFFSET(金銭出納簿!L$8,$A274,)="","",OFFSET(金銭出納簿!L$8,$A274,))</f>
        <v/>
      </c>
      <c r="K274" t="str">
        <f ca="1">IF(OFFSET(金銭出納簿!M$8,$A274,)="","",OFFSET(金銭出納簿!M$8,$A274,))</f>
        <v/>
      </c>
    </row>
    <row r="275" spans="1:11" x14ac:dyDescent="0.15">
      <c r="A275">
        <v>274</v>
      </c>
      <c r="B275" s="1001" t="str">
        <f ca="1">IF(OFFSET(金銭出納簿!$B$8,$A275,)="","",OFFSET(金銭出納簿!$B$8,$A275,))</f>
        <v/>
      </c>
      <c r="C275" t="str">
        <f ca="1">IF(OFFSET(金銭出納簿!C$8,$A275,)="","",OFFSET(金銭出納簿!C$8,$A275,))</f>
        <v/>
      </c>
      <c r="D275" t="str">
        <f ca="1">IF(OFFSET(金銭出納簿!D$8,$A275,)="","",OFFSET(金銭出納簿!D$8,$A275,))</f>
        <v/>
      </c>
      <c r="E275" t="str">
        <f ca="1">IF(OFFSET(金銭出納簿!F$8,$A275,)="","",OFFSET(金銭出納簿!F$8,$A275,))</f>
        <v/>
      </c>
      <c r="F275" t="str">
        <f ca="1">IF(OFFSET(金銭出納簿!G$8,$A275,)="","",OFFSET(金銭出納簿!G$8,$A275,))</f>
        <v/>
      </c>
      <c r="G275" t="str">
        <f ca="1">IF(OFFSET(金銭出納簿!H$8,$A275,)="","",OFFSET(金銭出納簿!H$8,$A275,))</f>
        <v/>
      </c>
      <c r="H275" t="str">
        <f ca="1">IF(OFFSET(金銭出納簿!J$8,$A275,)="","",OFFSET(金銭出納簿!J$8,$A275,))</f>
        <v/>
      </c>
      <c r="I275" t="str">
        <f ca="1">IF(OFFSET(金銭出納簿!K$8,$A275,)="","",OFFSET(金銭出納簿!K$8,$A275,))</f>
        <v/>
      </c>
      <c r="J275" t="str">
        <f ca="1">IF(OFFSET(金銭出納簿!L$8,$A275,)="","",OFFSET(金銭出納簿!L$8,$A275,))</f>
        <v/>
      </c>
      <c r="K275" t="str">
        <f ca="1">IF(OFFSET(金銭出納簿!M$8,$A275,)="","",OFFSET(金銭出納簿!M$8,$A275,))</f>
        <v/>
      </c>
    </row>
    <row r="276" spans="1:11" x14ac:dyDescent="0.15">
      <c r="A276">
        <v>275</v>
      </c>
      <c r="B276" s="1001" t="str">
        <f ca="1">IF(OFFSET(金銭出納簿!$B$8,$A276,)="","",OFFSET(金銭出納簿!$B$8,$A276,))</f>
        <v/>
      </c>
      <c r="C276" t="str">
        <f ca="1">IF(OFFSET(金銭出納簿!C$8,$A276,)="","",OFFSET(金銭出納簿!C$8,$A276,))</f>
        <v/>
      </c>
      <c r="D276" t="str">
        <f ca="1">IF(OFFSET(金銭出納簿!D$8,$A276,)="","",OFFSET(金銭出納簿!D$8,$A276,))</f>
        <v/>
      </c>
      <c r="E276" t="str">
        <f ca="1">IF(OFFSET(金銭出納簿!F$8,$A276,)="","",OFFSET(金銭出納簿!F$8,$A276,))</f>
        <v/>
      </c>
      <c r="F276" t="str">
        <f ca="1">IF(OFFSET(金銭出納簿!G$8,$A276,)="","",OFFSET(金銭出納簿!G$8,$A276,))</f>
        <v/>
      </c>
      <c r="G276" t="str">
        <f ca="1">IF(OFFSET(金銭出納簿!H$8,$A276,)="","",OFFSET(金銭出納簿!H$8,$A276,))</f>
        <v/>
      </c>
      <c r="H276" t="str">
        <f ca="1">IF(OFFSET(金銭出納簿!J$8,$A276,)="","",OFFSET(金銭出納簿!J$8,$A276,))</f>
        <v/>
      </c>
      <c r="I276" t="str">
        <f ca="1">IF(OFFSET(金銭出納簿!K$8,$A276,)="","",OFFSET(金銭出納簿!K$8,$A276,))</f>
        <v/>
      </c>
      <c r="J276" t="str">
        <f ca="1">IF(OFFSET(金銭出納簿!L$8,$A276,)="","",OFFSET(金銭出納簿!L$8,$A276,))</f>
        <v/>
      </c>
      <c r="K276" t="str">
        <f ca="1">IF(OFFSET(金銭出納簿!M$8,$A276,)="","",OFFSET(金銭出納簿!M$8,$A276,))</f>
        <v/>
      </c>
    </row>
    <row r="277" spans="1:11" x14ac:dyDescent="0.15">
      <c r="A277">
        <v>276</v>
      </c>
      <c r="B277" s="1001" t="str">
        <f ca="1">IF(OFFSET(金銭出納簿!$B$8,$A277,)="","",OFFSET(金銭出納簿!$B$8,$A277,))</f>
        <v/>
      </c>
      <c r="C277" t="str">
        <f ca="1">IF(OFFSET(金銭出納簿!C$8,$A277,)="","",OFFSET(金銭出納簿!C$8,$A277,))</f>
        <v/>
      </c>
      <c r="D277" t="str">
        <f ca="1">IF(OFFSET(金銭出納簿!D$8,$A277,)="","",OFFSET(金銭出納簿!D$8,$A277,))</f>
        <v/>
      </c>
      <c r="E277" t="str">
        <f ca="1">IF(OFFSET(金銭出納簿!F$8,$A277,)="","",OFFSET(金銭出納簿!F$8,$A277,))</f>
        <v/>
      </c>
      <c r="F277" t="str">
        <f ca="1">IF(OFFSET(金銭出納簿!G$8,$A277,)="","",OFFSET(金銭出納簿!G$8,$A277,))</f>
        <v/>
      </c>
      <c r="G277" t="str">
        <f ca="1">IF(OFFSET(金銭出納簿!H$8,$A277,)="","",OFFSET(金銭出納簿!H$8,$A277,))</f>
        <v/>
      </c>
      <c r="H277" t="str">
        <f ca="1">IF(OFFSET(金銭出納簿!J$8,$A277,)="","",OFFSET(金銭出納簿!J$8,$A277,))</f>
        <v/>
      </c>
      <c r="I277" t="str">
        <f ca="1">IF(OFFSET(金銭出納簿!K$8,$A277,)="","",OFFSET(金銭出納簿!K$8,$A277,))</f>
        <v/>
      </c>
      <c r="J277" t="str">
        <f ca="1">IF(OFFSET(金銭出納簿!L$8,$A277,)="","",OFFSET(金銭出納簿!L$8,$A277,))</f>
        <v/>
      </c>
      <c r="K277" t="str">
        <f ca="1">IF(OFFSET(金銭出納簿!M$8,$A277,)="","",OFFSET(金銭出納簿!M$8,$A277,))</f>
        <v/>
      </c>
    </row>
    <row r="278" spans="1:11" x14ac:dyDescent="0.15">
      <c r="A278">
        <v>277</v>
      </c>
      <c r="B278" s="1001" t="str">
        <f ca="1">IF(OFFSET(金銭出納簿!$B$8,$A278,)="","",OFFSET(金銭出納簿!$B$8,$A278,))</f>
        <v/>
      </c>
      <c r="C278" t="str">
        <f ca="1">IF(OFFSET(金銭出納簿!C$8,$A278,)="","",OFFSET(金銭出納簿!C$8,$A278,))</f>
        <v/>
      </c>
      <c r="D278" t="str">
        <f ca="1">IF(OFFSET(金銭出納簿!D$8,$A278,)="","",OFFSET(金銭出納簿!D$8,$A278,))</f>
        <v/>
      </c>
      <c r="E278" t="str">
        <f ca="1">IF(OFFSET(金銭出納簿!F$8,$A278,)="","",OFFSET(金銭出納簿!F$8,$A278,))</f>
        <v/>
      </c>
      <c r="F278" t="str">
        <f ca="1">IF(OFFSET(金銭出納簿!G$8,$A278,)="","",OFFSET(金銭出納簿!G$8,$A278,))</f>
        <v/>
      </c>
      <c r="G278" t="str">
        <f ca="1">IF(OFFSET(金銭出納簿!H$8,$A278,)="","",OFFSET(金銭出納簿!H$8,$A278,))</f>
        <v/>
      </c>
      <c r="H278" t="str">
        <f ca="1">IF(OFFSET(金銭出納簿!J$8,$A278,)="","",OFFSET(金銭出納簿!J$8,$A278,))</f>
        <v/>
      </c>
      <c r="I278" t="str">
        <f ca="1">IF(OFFSET(金銭出納簿!K$8,$A278,)="","",OFFSET(金銭出納簿!K$8,$A278,))</f>
        <v/>
      </c>
      <c r="J278" t="str">
        <f ca="1">IF(OFFSET(金銭出納簿!L$8,$A278,)="","",OFFSET(金銭出納簿!L$8,$A278,))</f>
        <v/>
      </c>
      <c r="K278" t="str">
        <f ca="1">IF(OFFSET(金銭出納簿!M$8,$A278,)="","",OFFSET(金銭出納簿!M$8,$A278,))</f>
        <v/>
      </c>
    </row>
    <row r="279" spans="1:11" x14ac:dyDescent="0.15">
      <c r="A279">
        <v>278</v>
      </c>
      <c r="B279" s="1001" t="str">
        <f ca="1">IF(OFFSET(金銭出納簿!$B$8,$A279,)="","",OFFSET(金銭出納簿!$B$8,$A279,))</f>
        <v/>
      </c>
      <c r="C279" t="str">
        <f ca="1">IF(OFFSET(金銭出納簿!C$8,$A279,)="","",OFFSET(金銭出納簿!C$8,$A279,))</f>
        <v/>
      </c>
      <c r="D279" t="str">
        <f ca="1">IF(OFFSET(金銭出納簿!D$8,$A279,)="","",OFFSET(金銭出納簿!D$8,$A279,))</f>
        <v/>
      </c>
      <c r="E279" t="str">
        <f ca="1">IF(OFFSET(金銭出納簿!F$8,$A279,)="","",OFFSET(金銭出納簿!F$8,$A279,))</f>
        <v/>
      </c>
      <c r="F279" t="str">
        <f ca="1">IF(OFFSET(金銭出納簿!G$8,$A279,)="","",OFFSET(金銭出納簿!G$8,$A279,))</f>
        <v/>
      </c>
      <c r="G279" t="str">
        <f ca="1">IF(OFFSET(金銭出納簿!H$8,$A279,)="","",OFFSET(金銭出納簿!H$8,$A279,))</f>
        <v/>
      </c>
      <c r="H279" t="str">
        <f ca="1">IF(OFFSET(金銭出納簿!J$8,$A279,)="","",OFFSET(金銭出納簿!J$8,$A279,))</f>
        <v/>
      </c>
      <c r="I279" t="str">
        <f ca="1">IF(OFFSET(金銭出納簿!K$8,$A279,)="","",OFFSET(金銭出納簿!K$8,$A279,))</f>
        <v/>
      </c>
      <c r="J279" t="str">
        <f ca="1">IF(OFFSET(金銭出納簿!L$8,$A279,)="","",OFFSET(金銭出納簿!L$8,$A279,))</f>
        <v/>
      </c>
      <c r="K279" t="str">
        <f ca="1">IF(OFFSET(金銭出納簿!M$8,$A279,)="","",OFFSET(金銭出納簿!M$8,$A279,))</f>
        <v/>
      </c>
    </row>
    <row r="280" spans="1:11" x14ac:dyDescent="0.15">
      <c r="A280">
        <v>279</v>
      </c>
      <c r="B280" s="1001" t="str">
        <f ca="1">IF(OFFSET(金銭出納簿!$B$8,$A280,)="","",OFFSET(金銭出納簿!$B$8,$A280,))</f>
        <v/>
      </c>
      <c r="C280" t="str">
        <f ca="1">IF(OFFSET(金銭出納簿!C$8,$A280,)="","",OFFSET(金銭出納簿!C$8,$A280,))</f>
        <v/>
      </c>
      <c r="D280" t="str">
        <f ca="1">IF(OFFSET(金銭出納簿!D$8,$A280,)="","",OFFSET(金銭出納簿!D$8,$A280,))</f>
        <v/>
      </c>
      <c r="E280" t="str">
        <f ca="1">IF(OFFSET(金銭出納簿!F$8,$A280,)="","",OFFSET(金銭出納簿!F$8,$A280,))</f>
        <v/>
      </c>
      <c r="F280" t="str">
        <f ca="1">IF(OFFSET(金銭出納簿!G$8,$A280,)="","",OFFSET(金銭出納簿!G$8,$A280,))</f>
        <v/>
      </c>
      <c r="G280" t="str">
        <f ca="1">IF(OFFSET(金銭出納簿!H$8,$A280,)="","",OFFSET(金銭出納簿!H$8,$A280,))</f>
        <v/>
      </c>
      <c r="H280" t="str">
        <f ca="1">IF(OFFSET(金銭出納簿!J$8,$A280,)="","",OFFSET(金銭出納簿!J$8,$A280,))</f>
        <v/>
      </c>
      <c r="I280" t="str">
        <f ca="1">IF(OFFSET(金銭出納簿!K$8,$A280,)="","",OFFSET(金銭出納簿!K$8,$A280,))</f>
        <v/>
      </c>
      <c r="J280" t="str">
        <f ca="1">IF(OFFSET(金銭出納簿!L$8,$A280,)="","",OFFSET(金銭出納簿!L$8,$A280,))</f>
        <v/>
      </c>
      <c r="K280" t="str">
        <f ca="1">IF(OFFSET(金銭出納簿!M$8,$A280,)="","",OFFSET(金銭出納簿!M$8,$A280,))</f>
        <v/>
      </c>
    </row>
    <row r="281" spans="1:11" x14ac:dyDescent="0.15">
      <c r="A281">
        <v>280</v>
      </c>
      <c r="B281" s="1001" t="str">
        <f ca="1">IF(OFFSET(金銭出納簿!$B$8,$A281,)="","",OFFSET(金銭出納簿!$B$8,$A281,))</f>
        <v/>
      </c>
      <c r="C281" t="str">
        <f ca="1">IF(OFFSET(金銭出納簿!C$8,$A281,)="","",OFFSET(金銭出納簿!C$8,$A281,))</f>
        <v/>
      </c>
      <c r="D281" t="str">
        <f ca="1">IF(OFFSET(金銭出納簿!D$8,$A281,)="","",OFFSET(金銭出納簿!D$8,$A281,))</f>
        <v/>
      </c>
      <c r="E281" t="str">
        <f ca="1">IF(OFFSET(金銭出納簿!F$8,$A281,)="","",OFFSET(金銭出納簿!F$8,$A281,))</f>
        <v/>
      </c>
      <c r="F281" t="str">
        <f ca="1">IF(OFFSET(金銭出納簿!G$8,$A281,)="","",OFFSET(金銭出納簿!G$8,$A281,))</f>
        <v/>
      </c>
      <c r="G281" t="str">
        <f ca="1">IF(OFFSET(金銭出納簿!H$8,$A281,)="","",OFFSET(金銭出納簿!H$8,$A281,))</f>
        <v/>
      </c>
      <c r="H281" t="str">
        <f ca="1">IF(OFFSET(金銭出納簿!J$8,$A281,)="","",OFFSET(金銭出納簿!J$8,$A281,))</f>
        <v/>
      </c>
      <c r="I281" t="str">
        <f ca="1">IF(OFFSET(金銭出納簿!K$8,$A281,)="","",OFFSET(金銭出納簿!K$8,$A281,))</f>
        <v/>
      </c>
      <c r="J281" t="str">
        <f ca="1">IF(OFFSET(金銭出納簿!L$8,$A281,)="","",OFFSET(金銭出納簿!L$8,$A281,))</f>
        <v/>
      </c>
      <c r="K281" t="str">
        <f ca="1">IF(OFFSET(金銭出納簿!M$8,$A281,)="","",OFFSET(金銭出納簿!M$8,$A281,))</f>
        <v/>
      </c>
    </row>
    <row r="282" spans="1:11" x14ac:dyDescent="0.15">
      <c r="A282">
        <v>281</v>
      </c>
      <c r="B282" s="1001" t="str">
        <f ca="1">IF(OFFSET(金銭出納簿!$B$8,$A282,)="","",OFFSET(金銭出納簿!$B$8,$A282,))</f>
        <v/>
      </c>
      <c r="C282" t="str">
        <f ca="1">IF(OFFSET(金銭出納簿!C$8,$A282,)="","",OFFSET(金銭出納簿!C$8,$A282,))</f>
        <v/>
      </c>
      <c r="D282" t="str">
        <f ca="1">IF(OFFSET(金銭出納簿!D$8,$A282,)="","",OFFSET(金銭出納簿!D$8,$A282,))</f>
        <v/>
      </c>
      <c r="E282" t="str">
        <f ca="1">IF(OFFSET(金銭出納簿!F$8,$A282,)="","",OFFSET(金銭出納簿!F$8,$A282,))</f>
        <v/>
      </c>
      <c r="F282" t="str">
        <f ca="1">IF(OFFSET(金銭出納簿!G$8,$A282,)="","",OFFSET(金銭出納簿!G$8,$A282,))</f>
        <v/>
      </c>
      <c r="G282" t="str">
        <f ca="1">IF(OFFSET(金銭出納簿!H$8,$A282,)="","",OFFSET(金銭出納簿!H$8,$A282,))</f>
        <v/>
      </c>
      <c r="H282" t="str">
        <f ca="1">IF(OFFSET(金銭出納簿!J$8,$A282,)="","",OFFSET(金銭出納簿!J$8,$A282,))</f>
        <v/>
      </c>
      <c r="I282" t="str">
        <f ca="1">IF(OFFSET(金銭出納簿!K$8,$A282,)="","",OFFSET(金銭出納簿!K$8,$A282,))</f>
        <v/>
      </c>
      <c r="J282" t="str">
        <f ca="1">IF(OFFSET(金銭出納簿!L$8,$A282,)="","",OFFSET(金銭出納簿!L$8,$A282,))</f>
        <v/>
      </c>
      <c r="K282" t="str">
        <f ca="1">IF(OFFSET(金銭出納簿!M$8,$A282,)="","",OFFSET(金銭出納簿!M$8,$A282,))</f>
        <v/>
      </c>
    </row>
    <row r="283" spans="1:11" x14ac:dyDescent="0.15">
      <c r="A283">
        <v>282</v>
      </c>
      <c r="B283" s="1001" t="str">
        <f ca="1">IF(OFFSET(金銭出納簿!$B$8,$A283,)="","",OFFSET(金銭出納簿!$B$8,$A283,))</f>
        <v/>
      </c>
      <c r="C283" t="str">
        <f ca="1">IF(OFFSET(金銭出納簿!C$8,$A283,)="","",OFFSET(金銭出納簿!C$8,$A283,))</f>
        <v/>
      </c>
      <c r="D283" t="str">
        <f ca="1">IF(OFFSET(金銭出納簿!D$8,$A283,)="","",OFFSET(金銭出納簿!D$8,$A283,))</f>
        <v/>
      </c>
      <c r="E283" t="str">
        <f ca="1">IF(OFFSET(金銭出納簿!F$8,$A283,)="","",OFFSET(金銭出納簿!F$8,$A283,))</f>
        <v/>
      </c>
      <c r="F283" t="str">
        <f ca="1">IF(OFFSET(金銭出納簿!G$8,$A283,)="","",OFFSET(金銭出納簿!G$8,$A283,))</f>
        <v/>
      </c>
      <c r="G283" t="str">
        <f ca="1">IF(OFFSET(金銭出納簿!H$8,$A283,)="","",OFFSET(金銭出納簿!H$8,$A283,))</f>
        <v/>
      </c>
      <c r="H283" t="str">
        <f ca="1">IF(OFFSET(金銭出納簿!J$8,$A283,)="","",OFFSET(金銭出納簿!J$8,$A283,))</f>
        <v/>
      </c>
      <c r="I283" t="str">
        <f ca="1">IF(OFFSET(金銭出納簿!K$8,$A283,)="","",OFFSET(金銭出納簿!K$8,$A283,))</f>
        <v/>
      </c>
      <c r="J283" t="str">
        <f ca="1">IF(OFFSET(金銭出納簿!L$8,$A283,)="","",OFFSET(金銭出納簿!L$8,$A283,))</f>
        <v/>
      </c>
      <c r="K283" t="str">
        <f ca="1">IF(OFFSET(金銭出納簿!M$8,$A283,)="","",OFFSET(金銭出納簿!M$8,$A283,))</f>
        <v/>
      </c>
    </row>
    <row r="284" spans="1:11" x14ac:dyDescent="0.15">
      <c r="A284">
        <v>283</v>
      </c>
      <c r="B284" s="1001" t="str">
        <f ca="1">IF(OFFSET(金銭出納簿!$B$8,$A284,)="","",OFFSET(金銭出納簿!$B$8,$A284,))</f>
        <v/>
      </c>
      <c r="C284" t="str">
        <f ca="1">IF(OFFSET(金銭出納簿!C$8,$A284,)="","",OFFSET(金銭出納簿!C$8,$A284,))</f>
        <v/>
      </c>
      <c r="D284" t="str">
        <f ca="1">IF(OFFSET(金銭出納簿!D$8,$A284,)="","",OFFSET(金銭出納簿!D$8,$A284,))</f>
        <v/>
      </c>
      <c r="E284" t="str">
        <f ca="1">IF(OFFSET(金銭出納簿!F$8,$A284,)="","",OFFSET(金銭出納簿!F$8,$A284,))</f>
        <v/>
      </c>
      <c r="F284" t="str">
        <f ca="1">IF(OFFSET(金銭出納簿!G$8,$A284,)="","",OFFSET(金銭出納簿!G$8,$A284,))</f>
        <v/>
      </c>
      <c r="G284" t="str">
        <f ca="1">IF(OFFSET(金銭出納簿!H$8,$A284,)="","",OFFSET(金銭出納簿!H$8,$A284,))</f>
        <v/>
      </c>
      <c r="H284" t="str">
        <f ca="1">IF(OFFSET(金銭出納簿!J$8,$A284,)="","",OFFSET(金銭出納簿!J$8,$A284,))</f>
        <v/>
      </c>
      <c r="I284" t="str">
        <f ca="1">IF(OFFSET(金銭出納簿!K$8,$A284,)="","",OFFSET(金銭出納簿!K$8,$A284,))</f>
        <v/>
      </c>
      <c r="J284" t="str">
        <f ca="1">IF(OFFSET(金銭出納簿!L$8,$A284,)="","",OFFSET(金銭出納簿!L$8,$A284,))</f>
        <v/>
      </c>
      <c r="K284" t="str">
        <f ca="1">IF(OFFSET(金銭出納簿!M$8,$A284,)="","",OFFSET(金銭出納簿!M$8,$A284,))</f>
        <v/>
      </c>
    </row>
    <row r="285" spans="1:11" x14ac:dyDescent="0.15">
      <c r="A285">
        <v>284</v>
      </c>
      <c r="B285" s="1001" t="str">
        <f ca="1">IF(OFFSET(金銭出納簿!$B$8,$A285,)="","",OFFSET(金銭出納簿!$B$8,$A285,))</f>
        <v/>
      </c>
      <c r="C285" t="str">
        <f ca="1">IF(OFFSET(金銭出納簿!C$8,$A285,)="","",OFFSET(金銭出納簿!C$8,$A285,))</f>
        <v/>
      </c>
      <c r="D285" t="str">
        <f ca="1">IF(OFFSET(金銭出納簿!D$8,$A285,)="","",OFFSET(金銭出納簿!D$8,$A285,))</f>
        <v/>
      </c>
      <c r="E285" t="str">
        <f ca="1">IF(OFFSET(金銭出納簿!F$8,$A285,)="","",OFFSET(金銭出納簿!F$8,$A285,))</f>
        <v/>
      </c>
      <c r="F285" t="str">
        <f ca="1">IF(OFFSET(金銭出納簿!G$8,$A285,)="","",OFFSET(金銭出納簿!G$8,$A285,))</f>
        <v/>
      </c>
      <c r="G285" t="str">
        <f ca="1">IF(OFFSET(金銭出納簿!H$8,$A285,)="","",OFFSET(金銭出納簿!H$8,$A285,))</f>
        <v/>
      </c>
      <c r="H285" t="str">
        <f ca="1">IF(OFFSET(金銭出納簿!J$8,$A285,)="","",OFFSET(金銭出納簿!J$8,$A285,))</f>
        <v/>
      </c>
      <c r="I285" t="str">
        <f ca="1">IF(OFFSET(金銭出納簿!K$8,$A285,)="","",OFFSET(金銭出納簿!K$8,$A285,))</f>
        <v/>
      </c>
      <c r="J285" t="str">
        <f ca="1">IF(OFFSET(金銭出納簿!L$8,$A285,)="","",OFFSET(金銭出納簿!L$8,$A285,))</f>
        <v/>
      </c>
      <c r="K285" t="str">
        <f ca="1">IF(OFFSET(金銭出納簿!M$8,$A285,)="","",OFFSET(金銭出納簿!M$8,$A285,))</f>
        <v/>
      </c>
    </row>
    <row r="286" spans="1:11" x14ac:dyDescent="0.15">
      <c r="A286">
        <v>285</v>
      </c>
      <c r="B286" s="1001" t="str">
        <f ca="1">IF(OFFSET(金銭出納簿!$B$8,$A286,)="","",OFFSET(金銭出納簿!$B$8,$A286,))</f>
        <v/>
      </c>
      <c r="C286" t="str">
        <f ca="1">IF(OFFSET(金銭出納簿!C$8,$A286,)="","",OFFSET(金銭出納簿!C$8,$A286,))</f>
        <v/>
      </c>
      <c r="D286" t="str">
        <f ca="1">IF(OFFSET(金銭出納簿!D$8,$A286,)="","",OFFSET(金銭出納簿!D$8,$A286,))</f>
        <v/>
      </c>
      <c r="E286" t="str">
        <f ca="1">IF(OFFSET(金銭出納簿!F$8,$A286,)="","",OFFSET(金銭出納簿!F$8,$A286,))</f>
        <v/>
      </c>
      <c r="F286" t="str">
        <f ca="1">IF(OFFSET(金銭出納簿!G$8,$A286,)="","",OFFSET(金銭出納簿!G$8,$A286,))</f>
        <v/>
      </c>
      <c r="G286" t="str">
        <f ca="1">IF(OFFSET(金銭出納簿!H$8,$A286,)="","",OFFSET(金銭出納簿!H$8,$A286,))</f>
        <v/>
      </c>
      <c r="H286" t="str">
        <f ca="1">IF(OFFSET(金銭出納簿!J$8,$A286,)="","",OFFSET(金銭出納簿!J$8,$A286,))</f>
        <v/>
      </c>
      <c r="I286" t="str">
        <f ca="1">IF(OFFSET(金銭出納簿!K$8,$A286,)="","",OFFSET(金銭出納簿!K$8,$A286,))</f>
        <v/>
      </c>
      <c r="J286" t="str">
        <f ca="1">IF(OFFSET(金銭出納簿!L$8,$A286,)="","",OFFSET(金銭出納簿!L$8,$A286,))</f>
        <v/>
      </c>
      <c r="K286" t="str">
        <f ca="1">IF(OFFSET(金銭出納簿!M$8,$A286,)="","",OFFSET(金銭出納簿!M$8,$A286,))</f>
        <v/>
      </c>
    </row>
    <row r="287" spans="1:11" x14ac:dyDescent="0.15">
      <c r="A287">
        <v>286</v>
      </c>
      <c r="B287" s="1001" t="str">
        <f ca="1">IF(OFFSET(金銭出納簿!$B$8,$A287,)="","",OFFSET(金銭出納簿!$B$8,$A287,))</f>
        <v/>
      </c>
      <c r="C287" t="str">
        <f ca="1">IF(OFFSET(金銭出納簿!C$8,$A287,)="","",OFFSET(金銭出納簿!C$8,$A287,))</f>
        <v/>
      </c>
      <c r="D287" t="str">
        <f ca="1">IF(OFFSET(金銭出納簿!D$8,$A287,)="","",OFFSET(金銭出納簿!D$8,$A287,))</f>
        <v/>
      </c>
      <c r="E287" t="str">
        <f ca="1">IF(OFFSET(金銭出納簿!F$8,$A287,)="","",OFFSET(金銭出納簿!F$8,$A287,))</f>
        <v/>
      </c>
      <c r="F287" t="str">
        <f ca="1">IF(OFFSET(金銭出納簿!G$8,$A287,)="","",OFFSET(金銭出納簿!G$8,$A287,))</f>
        <v/>
      </c>
      <c r="G287" t="str">
        <f ca="1">IF(OFFSET(金銭出納簿!H$8,$A287,)="","",OFFSET(金銭出納簿!H$8,$A287,))</f>
        <v/>
      </c>
      <c r="H287" t="str">
        <f ca="1">IF(OFFSET(金銭出納簿!J$8,$A287,)="","",OFFSET(金銭出納簿!J$8,$A287,))</f>
        <v/>
      </c>
      <c r="I287" t="str">
        <f ca="1">IF(OFFSET(金銭出納簿!K$8,$A287,)="","",OFFSET(金銭出納簿!K$8,$A287,))</f>
        <v/>
      </c>
      <c r="J287" t="str">
        <f ca="1">IF(OFFSET(金銭出納簿!L$8,$A287,)="","",OFFSET(金銭出納簿!L$8,$A287,))</f>
        <v/>
      </c>
      <c r="K287" t="str">
        <f ca="1">IF(OFFSET(金銭出納簿!M$8,$A287,)="","",OFFSET(金銭出納簿!M$8,$A287,))</f>
        <v/>
      </c>
    </row>
    <row r="288" spans="1:11" x14ac:dyDescent="0.15">
      <c r="A288">
        <v>287</v>
      </c>
      <c r="B288" s="1001" t="str">
        <f ca="1">IF(OFFSET(金銭出納簿!$B$8,$A288,)="","",OFFSET(金銭出納簿!$B$8,$A288,))</f>
        <v/>
      </c>
      <c r="C288" t="str">
        <f ca="1">IF(OFFSET(金銭出納簿!C$8,$A288,)="","",OFFSET(金銭出納簿!C$8,$A288,))</f>
        <v/>
      </c>
      <c r="D288" t="str">
        <f ca="1">IF(OFFSET(金銭出納簿!D$8,$A288,)="","",OFFSET(金銭出納簿!D$8,$A288,))</f>
        <v/>
      </c>
      <c r="E288" t="str">
        <f ca="1">IF(OFFSET(金銭出納簿!F$8,$A288,)="","",OFFSET(金銭出納簿!F$8,$A288,))</f>
        <v/>
      </c>
      <c r="F288" t="str">
        <f ca="1">IF(OFFSET(金銭出納簿!G$8,$A288,)="","",OFFSET(金銭出納簿!G$8,$A288,))</f>
        <v/>
      </c>
      <c r="G288" t="str">
        <f ca="1">IF(OFFSET(金銭出納簿!H$8,$A288,)="","",OFFSET(金銭出納簿!H$8,$A288,))</f>
        <v/>
      </c>
      <c r="H288" t="str">
        <f ca="1">IF(OFFSET(金銭出納簿!J$8,$A288,)="","",OFFSET(金銭出納簿!J$8,$A288,))</f>
        <v/>
      </c>
      <c r="I288" t="str">
        <f ca="1">IF(OFFSET(金銭出納簿!K$8,$A288,)="","",OFFSET(金銭出納簿!K$8,$A288,))</f>
        <v/>
      </c>
      <c r="J288" t="str">
        <f ca="1">IF(OFFSET(金銭出納簿!L$8,$A288,)="","",OFFSET(金銭出納簿!L$8,$A288,))</f>
        <v/>
      </c>
      <c r="K288" t="str">
        <f ca="1">IF(OFFSET(金銭出納簿!M$8,$A288,)="","",OFFSET(金銭出納簿!M$8,$A288,))</f>
        <v/>
      </c>
    </row>
    <row r="289" spans="1:11" x14ac:dyDescent="0.15">
      <c r="A289">
        <v>288</v>
      </c>
      <c r="B289" s="1001" t="str">
        <f ca="1">IF(OFFSET(金銭出納簿!$B$8,$A289,)="","",OFFSET(金銭出納簿!$B$8,$A289,))</f>
        <v/>
      </c>
      <c r="C289" t="str">
        <f ca="1">IF(OFFSET(金銭出納簿!C$8,$A289,)="","",OFFSET(金銭出納簿!C$8,$A289,))</f>
        <v/>
      </c>
      <c r="D289" t="str">
        <f ca="1">IF(OFFSET(金銭出納簿!D$8,$A289,)="","",OFFSET(金銭出納簿!D$8,$A289,))</f>
        <v/>
      </c>
      <c r="E289" t="str">
        <f ca="1">IF(OFFSET(金銭出納簿!F$8,$A289,)="","",OFFSET(金銭出納簿!F$8,$A289,))</f>
        <v/>
      </c>
      <c r="F289" t="str">
        <f ca="1">IF(OFFSET(金銭出納簿!G$8,$A289,)="","",OFFSET(金銭出納簿!G$8,$A289,))</f>
        <v/>
      </c>
      <c r="G289" t="str">
        <f ca="1">IF(OFFSET(金銭出納簿!H$8,$A289,)="","",OFFSET(金銭出納簿!H$8,$A289,))</f>
        <v/>
      </c>
      <c r="H289" t="str">
        <f ca="1">IF(OFFSET(金銭出納簿!J$8,$A289,)="","",OFFSET(金銭出納簿!J$8,$A289,))</f>
        <v/>
      </c>
      <c r="I289" t="str">
        <f ca="1">IF(OFFSET(金銭出納簿!K$8,$A289,)="","",OFFSET(金銭出納簿!K$8,$A289,))</f>
        <v/>
      </c>
      <c r="J289" t="str">
        <f ca="1">IF(OFFSET(金銭出納簿!L$8,$A289,)="","",OFFSET(金銭出納簿!L$8,$A289,))</f>
        <v/>
      </c>
      <c r="K289" t="str">
        <f ca="1">IF(OFFSET(金銭出納簿!M$8,$A289,)="","",OFFSET(金銭出納簿!M$8,$A289,))</f>
        <v/>
      </c>
    </row>
    <row r="290" spans="1:11" x14ac:dyDescent="0.15">
      <c r="A290">
        <v>289</v>
      </c>
      <c r="B290" s="1001" t="str">
        <f ca="1">IF(OFFSET(金銭出納簿!$B$8,$A290,)="","",OFFSET(金銭出納簿!$B$8,$A290,))</f>
        <v/>
      </c>
      <c r="C290" t="str">
        <f ca="1">IF(OFFSET(金銭出納簿!C$8,$A290,)="","",OFFSET(金銭出納簿!C$8,$A290,))</f>
        <v/>
      </c>
      <c r="D290" t="str">
        <f ca="1">IF(OFFSET(金銭出納簿!D$8,$A290,)="","",OFFSET(金銭出納簿!D$8,$A290,))</f>
        <v/>
      </c>
      <c r="E290" t="str">
        <f ca="1">IF(OFFSET(金銭出納簿!F$8,$A290,)="","",OFFSET(金銭出納簿!F$8,$A290,))</f>
        <v/>
      </c>
      <c r="F290" t="str">
        <f ca="1">IF(OFFSET(金銭出納簿!G$8,$A290,)="","",OFFSET(金銭出納簿!G$8,$A290,))</f>
        <v/>
      </c>
      <c r="G290" t="str">
        <f ca="1">IF(OFFSET(金銭出納簿!H$8,$A290,)="","",OFFSET(金銭出納簿!H$8,$A290,))</f>
        <v/>
      </c>
      <c r="H290" t="str">
        <f ca="1">IF(OFFSET(金銭出納簿!J$8,$A290,)="","",OFFSET(金銭出納簿!J$8,$A290,))</f>
        <v/>
      </c>
      <c r="I290" t="str">
        <f ca="1">IF(OFFSET(金銭出納簿!K$8,$A290,)="","",OFFSET(金銭出納簿!K$8,$A290,))</f>
        <v/>
      </c>
      <c r="J290" t="str">
        <f ca="1">IF(OFFSET(金銭出納簿!L$8,$A290,)="","",OFFSET(金銭出納簿!L$8,$A290,))</f>
        <v/>
      </c>
      <c r="K290" t="str">
        <f ca="1">IF(OFFSET(金銭出納簿!M$8,$A290,)="","",OFFSET(金銭出納簿!M$8,$A290,))</f>
        <v/>
      </c>
    </row>
    <row r="291" spans="1:11" x14ac:dyDescent="0.15">
      <c r="A291">
        <v>290</v>
      </c>
      <c r="B291" s="1001" t="str">
        <f ca="1">IF(OFFSET(金銭出納簿!$B$8,$A291,)="","",OFFSET(金銭出納簿!$B$8,$A291,))</f>
        <v/>
      </c>
      <c r="C291" t="str">
        <f ca="1">IF(OFFSET(金銭出納簿!C$8,$A291,)="","",OFFSET(金銭出納簿!C$8,$A291,))</f>
        <v/>
      </c>
      <c r="D291" t="str">
        <f ca="1">IF(OFFSET(金銭出納簿!D$8,$A291,)="","",OFFSET(金銭出納簿!D$8,$A291,))</f>
        <v/>
      </c>
      <c r="E291" t="str">
        <f ca="1">IF(OFFSET(金銭出納簿!F$8,$A291,)="","",OFFSET(金銭出納簿!F$8,$A291,))</f>
        <v/>
      </c>
      <c r="F291" t="str">
        <f ca="1">IF(OFFSET(金銭出納簿!G$8,$A291,)="","",OFFSET(金銭出納簿!G$8,$A291,))</f>
        <v/>
      </c>
      <c r="G291" t="str">
        <f ca="1">IF(OFFSET(金銭出納簿!H$8,$A291,)="","",OFFSET(金銭出納簿!H$8,$A291,))</f>
        <v/>
      </c>
      <c r="H291" t="str">
        <f ca="1">IF(OFFSET(金銭出納簿!J$8,$A291,)="","",OFFSET(金銭出納簿!J$8,$A291,))</f>
        <v/>
      </c>
      <c r="I291" t="str">
        <f ca="1">IF(OFFSET(金銭出納簿!K$8,$A291,)="","",OFFSET(金銭出納簿!K$8,$A291,))</f>
        <v/>
      </c>
      <c r="J291" t="str">
        <f ca="1">IF(OFFSET(金銭出納簿!L$8,$A291,)="","",OFFSET(金銭出納簿!L$8,$A291,))</f>
        <v/>
      </c>
      <c r="K291" t="str">
        <f ca="1">IF(OFFSET(金銭出納簿!M$8,$A291,)="","",OFFSET(金銭出納簿!M$8,$A291,))</f>
        <v/>
      </c>
    </row>
    <row r="292" spans="1:11" x14ac:dyDescent="0.15">
      <c r="A292">
        <v>291</v>
      </c>
      <c r="B292" s="1001" t="str">
        <f ca="1">IF(OFFSET(金銭出納簿!$B$8,$A292,)="","",OFFSET(金銭出納簿!$B$8,$A292,))</f>
        <v/>
      </c>
      <c r="C292" t="str">
        <f ca="1">IF(OFFSET(金銭出納簿!C$8,$A292,)="","",OFFSET(金銭出納簿!C$8,$A292,))</f>
        <v/>
      </c>
      <c r="D292" t="str">
        <f ca="1">IF(OFFSET(金銭出納簿!D$8,$A292,)="","",OFFSET(金銭出納簿!D$8,$A292,))</f>
        <v/>
      </c>
      <c r="E292" t="str">
        <f ca="1">IF(OFFSET(金銭出納簿!F$8,$A292,)="","",OFFSET(金銭出納簿!F$8,$A292,))</f>
        <v/>
      </c>
      <c r="F292" t="str">
        <f ca="1">IF(OFFSET(金銭出納簿!G$8,$A292,)="","",OFFSET(金銭出納簿!G$8,$A292,))</f>
        <v/>
      </c>
      <c r="G292" t="str">
        <f ca="1">IF(OFFSET(金銭出納簿!H$8,$A292,)="","",OFFSET(金銭出納簿!H$8,$A292,))</f>
        <v/>
      </c>
      <c r="H292" t="str">
        <f ca="1">IF(OFFSET(金銭出納簿!J$8,$A292,)="","",OFFSET(金銭出納簿!J$8,$A292,))</f>
        <v/>
      </c>
      <c r="I292" t="str">
        <f ca="1">IF(OFFSET(金銭出納簿!K$8,$A292,)="","",OFFSET(金銭出納簿!K$8,$A292,))</f>
        <v/>
      </c>
      <c r="J292" t="str">
        <f ca="1">IF(OFFSET(金銭出納簿!L$8,$A292,)="","",OFFSET(金銭出納簿!L$8,$A292,))</f>
        <v/>
      </c>
      <c r="K292" t="str">
        <f ca="1">IF(OFFSET(金銭出納簿!M$8,$A292,)="","",OFFSET(金銭出納簿!M$8,$A292,))</f>
        <v/>
      </c>
    </row>
    <row r="293" spans="1:11" x14ac:dyDescent="0.15">
      <c r="A293">
        <v>292</v>
      </c>
      <c r="B293" s="1001" t="str">
        <f ca="1">IF(OFFSET(金銭出納簿!$B$8,$A293,)="","",OFFSET(金銭出納簿!$B$8,$A293,))</f>
        <v/>
      </c>
      <c r="C293" t="str">
        <f ca="1">IF(OFFSET(金銭出納簿!C$8,$A293,)="","",OFFSET(金銭出納簿!C$8,$A293,))</f>
        <v/>
      </c>
      <c r="D293" t="str">
        <f ca="1">IF(OFFSET(金銭出納簿!D$8,$A293,)="","",OFFSET(金銭出納簿!D$8,$A293,))</f>
        <v/>
      </c>
      <c r="E293" t="str">
        <f ca="1">IF(OFFSET(金銭出納簿!F$8,$A293,)="","",OFFSET(金銭出納簿!F$8,$A293,))</f>
        <v/>
      </c>
      <c r="F293" t="str">
        <f ca="1">IF(OFFSET(金銭出納簿!G$8,$A293,)="","",OFFSET(金銭出納簿!G$8,$A293,))</f>
        <v/>
      </c>
      <c r="G293" t="str">
        <f ca="1">IF(OFFSET(金銭出納簿!H$8,$A293,)="","",OFFSET(金銭出納簿!H$8,$A293,))</f>
        <v/>
      </c>
      <c r="H293" t="str">
        <f ca="1">IF(OFFSET(金銭出納簿!J$8,$A293,)="","",OFFSET(金銭出納簿!J$8,$A293,))</f>
        <v/>
      </c>
      <c r="I293" t="str">
        <f ca="1">IF(OFFSET(金銭出納簿!K$8,$A293,)="","",OFFSET(金銭出納簿!K$8,$A293,))</f>
        <v/>
      </c>
      <c r="J293" t="str">
        <f ca="1">IF(OFFSET(金銭出納簿!L$8,$A293,)="","",OFFSET(金銭出納簿!L$8,$A293,))</f>
        <v/>
      </c>
      <c r="K293" t="str">
        <f ca="1">IF(OFFSET(金銭出納簿!M$8,$A293,)="","",OFFSET(金銭出納簿!M$8,$A293,))</f>
        <v/>
      </c>
    </row>
    <row r="294" spans="1:11" x14ac:dyDescent="0.15">
      <c r="A294">
        <v>293</v>
      </c>
      <c r="B294" s="1001" t="str">
        <f ca="1">IF(OFFSET(金銭出納簿!$B$8,$A294,)="","",OFFSET(金銭出納簿!$B$8,$A294,))</f>
        <v/>
      </c>
      <c r="C294" t="str">
        <f ca="1">IF(OFFSET(金銭出納簿!C$8,$A294,)="","",OFFSET(金銭出納簿!C$8,$A294,))</f>
        <v/>
      </c>
      <c r="D294" t="str">
        <f ca="1">IF(OFFSET(金銭出納簿!D$8,$A294,)="","",OFFSET(金銭出納簿!D$8,$A294,))</f>
        <v/>
      </c>
      <c r="E294" t="str">
        <f ca="1">IF(OFFSET(金銭出納簿!F$8,$A294,)="","",OFFSET(金銭出納簿!F$8,$A294,))</f>
        <v/>
      </c>
      <c r="F294" t="str">
        <f ca="1">IF(OFFSET(金銭出納簿!G$8,$A294,)="","",OFFSET(金銭出納簿!G$8,$A294,))</f>
        <v/>
      </c>
      <c r="G294" t="str">
        <f ca="1">IF(OFFSET(金銭出納簿!H$8,$A294,)="","",OFFSET(金銭出納簿!H$8,$A294,))</f>
        <v/>
      </c>
      <c r="H294" t="str">
        <f ca="1">IF(OFFSET(金銭出納簿!J$8,$A294,)="","",OFFSET(金銭出納簿!J$8,$A294,))</f>
        <v/>
      </c>
      <c r="I294" t="str">
        <f ca="1">IF(OFFSET(金銭出納簿!K$8,$A294,)="","",OFFSET(金銭出納簿!K$8,$A294,))</f>
        <v/>
      </c>
      <c r="J294" t="str">
        <f ca="1">IF(OFFSET(金銭出納簿!L$8,$A294,)="","",OFFSET(金銭出納簿!L$8,$A294,))</f>
        <v/>
      </c>
      <c r="K294" t="str">
        <f ca="1">IF(OFFSET(金銭出納簿!M$8,$A294,)="","",OFFSET(金銭出納簿!M$8,$A294,))</f>
        <v/>
      </c>
    </row>
    <row r="295" spans="1:11" x14ac:dyDescent="0.15">
      <c r="A295">
        <v>294</v>
      </c>
      <c r="B295" s="1001" t="str">
        <f ca="1">IF(OFFSET(金銭出納簿!$B$8,$A295,)="","",OFFSET(金銭出納簿!$B$8,$A295,))</f>
        <v/>
      </c>
      <c r="C295" t="str">
        <f ca="1">IF(OFFSET(金銭出納簿!C$8,$A295,)="","",OFFSET(金銭出納簿!C$8,$A295,))</f>
        <v/>
      </c>
      <c r="D295" t="str">
        <f ca="1">IF(OFFSET(金銭出納簿!D$8,$A295,)="","",OFFSET(金銭出納簿!D$8,$A295,))</f>
        <v/>
      </c>
      <c r="E295" t="str">
        <f ca="1">IF(OFFSET(金銭出納簿!F$8,$A295,)="","",OFFSET(金銭出納簿!F$8,$A295,))</f>
        <v/>
      </c>
      <c r="F295" t="str">
        <f ca="1">IF(OFFSET(金銭出納簿!G$8,$A295,)="","",OFFSET(金銭出納簿!G$8,$A295,))</f>
        <v/>
      </c>
      <c r="G295" t="str">
        <f ca="1">IF(OFFSET(金銭出納簿!H$8,$A295,)="","",OFFSET(金銭出納簿!H$8,$A295,))</f>
        <v/>
      </c>
      <c r="H295" t="str">
        <f ca="1">IF(OFFSET(金銭出納簿!J$8,$A295,)="","",OFFSET(金銭出納簿!J$8,$A295,))</f>
        <v/>
      </c>
      <c r="I295" t="str">
        <f ca="1">IF(OFFSET(金銭出納簿!K$8,$A295,)="","",OFFSET(金銭出納簿!K$8,$A295,))</f>
        <v/>
      </c>
      <c r="J295" t="str">
        <f ca="1">IF(OFFSET(金銭出納簿!L$8,$A295,)="","",OFFSET(金銭出納簿!L$8,$A295,))</f>
        <v/>
      </c>
      <c r="K295" t="str">
        <f ca="1">IF(OFFSET(金銭出納簿!M$8,$A295,)="","",OFFSET(金銭出納簿!M$8,$A295,))</f>
        <v/>
      </c>
    </row>
    <row r="296" spans="1:11" x14ac:dyDescent="0.15">
      <c r="A296">
        <v>295</v>
      </c>
      <c r="B296" s="1001" t="str">
        <f ca="1">IF(OFFSET(金銭出納簿!$B$8,$A296,)="","",OFFSET(金銭出納簿!$B$8,$A296,))</f>
        <v/>
      </c>
      <c r="C296" t="str">
        <f ca="1">IF(OFFSET(金銭出納簿!C$8,$A296,)="","",OFFSET(金銭出納簿!C$8,$A296,))</f>
        <v/>
      </c>
      <c r="D296" t="str">
        <f ca="1">IF(OFFSET(金銭出納簿!D$8,$A296,)="","",OFFSET(金銭出納簿!D$8,$A296,))</f>
        <v/>
      </c>
      <c r="E296" t="str">
        <f ca="1">IF(OFFSET(金銭出納簿!F$8,$A296,)="","",OFFSET(金銭出納簿!F$8,$A296,))</f>
        <v/>
      </c>
      <c r="F296" t="str">
        <f ca="1">IF(OFFSET(金銭出納簿!G$8,$A296,)="","",OFFSET(金銭出納簿!G$8,$A296,))</f>
        <v/>
      </c>
      <c r="G296" t="str">
        <f ca="1">IF(OFFSET(金銭出納簿!H$8,$A296,)="","",OFFSET(金銭出納簿!H$8,$A296,))</f>
        <v/>
      </c>
      <c r="H296" t="str">
        <f ca="1">IF(OFFSET(金銭出納簿!J$8,$A296,)="","",OFFSET(金銭出納簿!J$8,$A296,))</f>
        <v/>
      </c>
      <c r="I296" t="str">
        <f ca="1">IF(OFFSET(金銭出納簿!K$8,$A296,)="","",OFFSET(金銭出納簿!K$8,$A296,))</f>
        <v/>
      </c>
      <c r="J296" t="str">
        <f ca="1">IF(OFFSET(金銭出納簿!L$8,$A296,)="","",OFFSET(金銭出納簿!L$8,$A296,))</f>
        <v/>
      </c>
      <c r="K296" t="str">
        <f ca="1">IF(OFFSET(金銭出納簿!M$8,$A296,)="","",OFFSET(金銭出納簿!M$8,$A296,))</f>
        <v/>
      </c>
    </row>
    <row r="297" spans="1:11" x14ac:dyDescent="0.15">
      <c r="A297">
        <v>296</v>
      </c>
      <c r="B297" s="1001" t="str">
        <f ca="1">IF(OFFSET(金銭出納簿!$B$8,$A297,)="","",OFFSET(金銭出納簿!$B$8,$A297,))</f>
        <v/>
      </c>
      <c r="C297" t="str">
        <f ca="1">IF(OFFSET(金銭出納簿!C$8,$A297,)="","",OFFSET(金銭出納簿!C$8,$A297,))</f>
        <v/>
      </c>
      <c r="D297" t="str">
        <f ca="1">IF(OFFSET(金銭出納簿!D$8,$A297,)="","",OFFSET(金銭出納簿!D$8,$A297,))</f>
        <v/>
      </c>
      <c r="E297" t="str">
        <f ca="1">IF(OFFSET(金銭出納簿!F$8,$A297,)="","",OFFSET(金銭出納簿!F$8,$A297,))</f>
        <v/>
      </c>
      <c r="F297" t="str">
        <f ca="1">IF(OFFSET(金銭出納簿!G$8,$A297,)="","",OFFSET(金銭出納簿!G$8,$A297,))</f>
        <v/>
      </c>
      <c r="G297" t="str">
        <f ca="1">IF(OFFSET(金銭出納簿!H$8,$A297,)="","",OFFSET(金銭出納簿!H$8,$A297,))</f>
        <v/>
      </c>
      <c r="H297" t="str">
        <f ca="1">IF(OFFSET(金銭出納簿!J$8,$A297,)="","",OFFSET(金銭出納簿!J$8,$A297,))</f>
        <v/>
      </c>
      <c r="I297" t="str">
        <f ca="1">IF(OFFSET(金銭出納簿!K$8,$A297,)="","",OFFSET(金銭出納簿!K$8,$A297,))</f>
        <v/>
      </c>
      <c r="J297" t="str">
        <f ca="1">IF(OFFSET(金銭出納簿!L$8,$A297,)="","",OFFSET(金銭出納簿!L$8,$A297,))</f>
        <v/>
      </c>
      <c r="K297" t="str">
        <f ca="1">IF(OFFSET(金銭出納簿!M$8,$A297,)="","",OFFSET(金銭出納簿!M$8,$A297,))</f>
        <v/>
      </c>
    </row>
    <row r="298" spans="1:11" x14ac:dyDescent="0.15">
      <c r="A298">
        <v>297</v>
      </c>
      <c r="B298" s="1001" t="str">
        <f ca="1">IF(OFFSET(金銭出納簿!$B$8,$A298,)="","",OFFSET(金銭出納簿!$B$8,$A298,))</f>
        <v/>
      </c>
      <c r="C298" t="str">
        <f ca="1">IF(OFFSET(金銭出納簿!C$8,$A298,)="","",OFFSET(金銭出納簿!C$8,$A298,))</f>
        <v/>
      </c>
      <c r="D298" t="str">
        <f ca="1">IF(OFFSET(金銭出納簿!D$8,$A298,)="","",OFFSET(金銭出納簿!D$8,$A298,))</f>
        <v/>
      </c>
      <c r="E298" t="str">
        <f ca="1">IF(OFFSET(金銭出納簿!F$8,$A298,)="","",OFFSET(金銭出納簿!F$8,$A298,))</f>
        <v/>
      </c>
      <c r="F298" t="str">
        <f ca="1">IF(OFFSET(金銭出納簿!G$8,$A298,)="","",OFFSET(金銭出納簿!G$8,$A298,))</f>
        <v/>
      </c>
      <c r="G298" t="str">
        <f ca="1">IF(OFFSET(金銭出納簿!H$8,$A298,)="","",OFFSET(金銭出納簿!H$8,$A298,))</f>
        <v/>
      </c>
      <c r="H298" t="str">
        <f ca="1">IF(OFFSET(金銭出納簿!J$8,$A298,)="","",OFFSET(金銭出納簿!J$8,$A298,))</f>
        <v/>
      </c>
      <c r="I298" t="str">
        <f ca="1">IF(OFFSET(金銭出納簿!K$8,$A298,)="","",OFFSET(金銭出納簿!K$8,$A298,))</f>
        <v/>
      </c>
      <c r="J298" t="str">
        <f ca="1">IF(OFFSET(金銭出納簿!L$8,$A298,)="","",OFFSET(金銭出納簿!L$8,$A298,))</f>
        <v/>
      </c>
      <c r="K298" t="str">
        <f ca="1">IF(OFFSET(金銭出納簿!M$8,$A298,)="","",OFFSET(金銭出納簿!M$8,$A298,))</f>
        <v/>
      </c>
    </row>
    <row r="299" spans="1:11" x14ac:dyDescent="0.15">
      <c r="A299">
        <v>298</v>
      </c>
      <c r="B299" s="1001" t="str">
        <f ca="1">IF(OFFSET(金銭出納簿!$B$8,$A299,)="","",OFFSET(金銭出納簿!$B$8,$A299,))</f>
        <v/>
      </c>
      <c r="C299" t="str">
        <f ca="1">IF(OFFSET(金銭出納簿!C$8,$A299,)="","",OFFSET(金銭出納簿!C$8,$A299,))</f>
        <v/>
      </c>
      <c r="D299" t="str">
        <f ca="1">IF(OFFSET(金銭出納簿!D$8,$A299,)="","",OFFSET(金銭出納簿!D$8,$A299,))</f>
        <v/>
      </c>
      <c r="E299" t="str">
        <f ca="1">IF(OFFSET(金銭出納簿!F$8,$A299,)="","",OFFSET(金銭出納簿!F$8,$A299,))</f>
        <v/>
      </c>
      <c r="F299" t="str">
        <f ca="1">IF(OFFSET(金銭出納簿!G$8,$A299,)="","",OFFSET(金銭出納簿!G$8,$A299,))</f>
        <v/>
      </c>
      <c r="G299" t="str">
        <f ca="1">IF(OFFSET(金銭出納簿!H$8,$A299,)="","",OFFSET(金銭出納簿!H$8,$A299,))</f>
        <v/>
      </c>
      <c r="H299" t="str">
        <f ca="1">IF(OFFSET(金銭出納簿!J$8,$A299,)="","",OFFSET(金銭出納簿!J$8,$A299,))</f>
        <v/>
      </c>
      <c r="I299" t="str">
        <f ca="1">IF(OFFSET(金銭出納簿!K$8,$A299,)="","",OFFSET(金銭出納簿!K$8,$A299,))</f>
        <v/>
      </c>
      <c r="J299" t="str">
        <f ca="1">IF(OFFSET(金銭出納簿!L$8,$A299,)="","",OFFSET(金銭出納簿!L$8,$A299,))</f>
        <v/>
      </c>
      <c r="K299" t="str">
        <f ca="1">IF(OFFSET(金銭出納簿!M$8,$A299,)="","",OFFSET(金銭出納簿!M$8,$A299,))</f>
        <v/>
      </c>
    </row>
    <row r="300" spans="1:11" x14ac:dyDescent="0.15">
      <c r="A300">
        <v>299</v>
      </c>
      <c r="B300" s="1001" t="str">
        <f ca="1">IF(OFFSET(金銭出納簿!$B$8,$A300,)="","",OFFSET(金銭出納簿!$B$8,$A300,))</f>
        <v/>
      </c>
      <c r="C300" t="str">
        <f ca="1">IF(OFFSET(金銭出納簿!C$8,$A300,)="","",OFFSET(金銭出納簿!C$8,$A300,))</f>
        <v/>
      </c>
      <c r="D300" t="str">
        <f ca="1">IF(OFFSET(金銭出納簿!D$8,$A300,)="","",OFFSET(金銭出納簿!D$8,$A300,))</f>
        <v/>
      </c>
      <c r="E300" t="str">
        <f ca="1">IF(OFFSET(金銭出納簿!F$8,$A300,)="","",OFFSET(金銭出納簿!F$8,$A300,))</f>
        <v/>
      </c>
      <c r="F300" t="str">
        <f ca="1">IF(OFFSET(金銭出納簿!G$8,$A300,)="","",OFFSET(金銭出納簿!G$8,$A300,))</f>
        <v/>
      </c>
      <c r="G300" t="str">
        <f ca="1">IF(OFFSET(金銭出納簿!H$8,$A300,)="","",OFFSET(金銭出納簿!H$8,$A300,))</f>
        <v/>
      </c>
      <c r="H300" t="str">
        <f ca="1">IF(OFFSET(金銭出納簿!J$8,$A300,)="","",OFFSET(金銭出納簿!J$8,$A300,))</f>
        <v/>
      </c>
      <c r="I300" t="str">
        <f ca="1">IF(OFFSET(金銭出納簿!K$8,$A300,)="","",OFFSET(金銭出納簿!K$8,$A300,))</f>
        <v/>
      </c>
      <c r="J300" t="str">
        <f ca="1">IF(OFFSET(金銭出納簿!L$8,$A300,)="","",OFFSET(金銭出納簿!L$8,$A300,))</f>
        <v/>
      </c>
      <c r="K300" t="str">
        <f ca="1">IF(OFFSET(金銭出納簿!M$8,$A300,)="","",OFFSET(金銭出納簿!M$8,$A300,))</f>
        <v/>
      </c>
    </row>
  </sheetData>
  <phoneticPr fontId="4"/>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A105F-DB4E-4DDD-B0BE-CF18385E8C67}">
  <dimension ref="A1:J300"/>
  <sheetViews>
    <sheetView workbookViewId="0"/>
  </sheetViews>
  <sheetFormatPr defaultRowHeight="13.5" x14ac:dyDescent="0.15"/>
  <cols>
    <col min="1" max="1" width="11.625" style="1001" bestFit="1" customWidth="1"/>
    <col min="7" max="7" width="11" bestFit="1" customWidth="1"/>
    <col min="8" max="8" width="11" customWidth="1"/>
    <col min="9" max="9" width="10.875" customWidth="1"/>
    <col min="10" max="10" width="17.25" bestFit="1" customWidth="1"/>
  </cols>
  <sheetData>
    <row r="1" spans="1:10" s="866" customFormat="1" x14ac:dyDescent="0.15">
      <c r="A1" s="1002" t="s">
        <v>1061</v>
      </c>
      <c r="B1" s="877" t="s">
        <v>1062</v>
      </c>
      <c r="C1" s="877" t="s">
        <v>1063</v>
      </c>
      <c r="D1" s="877" t="s">
        <v>1064</v>
      </c>
      <c r="E1" s="877" t="s">
        <v>1065</v>
      </c>
      <c r="F1" s="877" t="s">
        <v>1066</v>
      </c>
      <c r="G1" s="877" t="s">
        <v>1067</v>
      </c>
      <c r="H1" s="877" t="s">
        <v>947</v>
      </c>
      <c r="I1" s="877" t="s">
        <v>1068</v>
      </c>
      <c r="J1" s="877" t="s">
        <v>1069</v>
      </c>
    </row>
    <row r="2" spans="1:10" x14ac:dyDescent="0.15">
      <c r="A2" s="983" t="str">
        <f ca="1">IF(COUNTIF(データ整理_金銭出納簿!$B$2:'データ整理_金銭出納簿'!$B2,"この線より上に行を挿入してください。")=0,データ整理_金銭出納簿!$B2,"")</f>
        <v/>
      </c>
      <c r="B2" t="str">
        <f ca="1">IF(COUNTIF(データ整理_金銭出納簿!$B$2:'データ整理_金銭出納簿'!$B2,"この線より上に行を挿入してください。")=0,データ整理_金銭出納簿!C2,"")</f>
        <v/>
      </c>
      <c r="C2" t="str">
        <f ca="1">IF(COUNTIF(データ整理_金銭出納簿!$B$2:'データ整理_金銭出納簿'!$B2,"この線より上に行を挿入してください。")=0,データ整理_金銭出納簿!D2,"")</f>
        <v/>
      </c>
      <c r="D2" t="str">
        <f ca="1">IF(COUNTIF(データ整理_金銭出納簿!$B$2:'データ整理_金銭出納簿'!$B2,"この線より上に行を挿入してください。")=0,データ整理_金銭出納簿!E2,"")</f>
        <v/>
      </c>
      <c r="E2" t="str">
        <f ca="1">IF(COUNTIF(データ整理_金銭出納簿!$B$2:'データ整理_金銭出納簿'!$B2,"この線より上に行を挿入してください。")=0,データ整理_金銭出納簿!F2,"")</f>
        <v/>
      </c>
      <c r="F2" t="str">
        <f ca="1">IF(COUNTIF(データ整理_金銭出納簿!$B$2:'データ整理_金銭出納簿'!$B2,"この線より上に行を挿入してください。")=0,データ整理_金銭出納簿!G2,"")</f>
        <v/>
      </c>
      <c r="G2" t="str">
        <f ca="1">IF(COUNTIF(データ整理_金銭出納簿!$B$2:'データ整理_金銭出納簿'!$B2,"この線より上に行を挿入してください。")=0,データ整理_金銭出納簿!H2,"")</f>
        <v/>
      </c>
      <c r="H2" t="str">
        <f ca="1">IF(COUNTIF(データ整理_金銭出納簿!$B$2:'データ整理_金銭出納簿'!$B2,"この線より上に行を挿入してください。")=0,データ整理_金銭出納簿!I2,"")</f>
        <v/>
      </c>
      <c r="I2" t="str">
        <f ca="1">IF(COUNTIF(データ整理_金銭出納簿!$B$2:'データ整理_金銭出納簿'!$B2,"この線より上に行を挿入してください。")=0,データ整理_金銭出納簿!J2,"")</f>
        <v/>
      </c>
      <c r="J2" t="str">
        <f ca="1">IF(COUNTIF(データ整理_金銭出納簿!$B$2:'データ整理_金銭出納簿'!$B2,"この線より上に行を挿入してください。")=0,IF(データ整理_金銭出納簿!K2="○","true","false"),"")</f>
        <v>false</v>
      </c>
    </row>
    <row r="3" spans="1:10" x14ac:dyDescent="0.15">
      <c r="A3" s="983" t="str">
        <f ca="1">IF(COUNTIF(データ整理_金銭出納簿!$B$2:'データ整理_金銭出納簿'!$B3,"この線より上に行を挿入してください。")=0,データ整理_金銭出納簿!$B3,"")</f>
        <v/>
      </c>
      <c r="B3" t="str">
        <f ca="1">IF(COUNTIF(データ整理_金銭出納簿!$B$2:'データ整理_金銭出納簿'!$B3,"この線より上に行を挿入してください。")=0,データ整理_金銭出納簿!C3,"")</f>
        <v/>
      </c>
      <c r="C3" t="str">
        <f ca="1">IF(COUNTIF(データ整理_金銭出納簿!$B$2:'データ整理_金銭出納簿'!$B3,"この線より上に行を挿入してください。")=0,データ整理_金銭出納簿!D3,"")</f>
        <v/>
      </c>
      <c r="D3" t="str">
        <f ca="1">IF(COUNTIF(データ整理_金銭出納簿!$B$2:'データ整理_金銭出納簿'!$B3,"この線より上に行を挿入してください。")=0,データ整理_金銭出納簿!E3,"")</f>
        <v/>
      </c>
      <c r="E3" t="str">
        <f ca="1">IF(COUNTIF(データ整理_金銭出納簿!$B$2:'データ整理_金銭出納簿'!$B3,"この線より上に行を挿入してください。")=0,データ整理_金銭出納簿!F3,"")</f>
        <v/>
      </c>
      <c r="F3" t="str">
        <f ca="1">IF(COUNTIF(データ整理_金銭出納簿!$B$2:'データ整理_金銭出納簿'!$B3,"この線より上に行を挿入してください。")=0,データ整理_金銭出納簿!G3,"")</f>
        <v/>
      </c>
      <c r="G3" t="str">
        <f ca="1">IF(COUNTIF(データ整理_金銭出納簿!$B$2:'データ整理_金銭出納簿'!$B3,"この線より上に行を挿入してください。")=0,データ整理_金銭出納簿!H3,"")</f>
        <v/>
      </c>
      <c r="H3" t="str">
        <f ca="1">IF(COUNTIF(データ整理_金銭出納簿!$B$2:'データ整理_金銭出納簿'!$B3,"この線より上に行を挿入してください。")=0,データ整理_金銭出納簿!I3,"")</f>
        <v/>
      </c>
      <c r="I3" t="str">
        <f ca="1">IF(COUNTIF(データ整理_金銭出納簿!$B$2:'データ整理_金銭出納簿'!$B3,"この線より上に行を挿入してください。")=0,データ整理_金銭出納簿!J3,"")</f>
        <v/>
      </c>
      <c r="J3" t="str">
        <f ca="1">IF(COUNTIF(データ整理_金銭出納簿!$B$2:'データ整理_金銭出納簿'!$B3,"この線より上に行を挿入してください。")=0,IF(データ整理_金銭出納簿!K3="○","true","false"),"")</f>
        <v>false</v>
      </c>
    </row>
    <row r="4" spans="1:10" x14ac:dyDescent="0.15">
      <c r="A4" s="983" t="str">
        <f ca="1">IF(COUNTIF(データ整理_金銭出納簿!$B$2:'データ整理_金銭出納簿'!$B4,"この線より上に行を挿入してください。")=0,データ整理_金銭出納簿!$B4,"")</f>
        <v/>
      </c>
      <c r="B4" t="str">
        <f ca="1">IF(COUNTIF(データ整理_金銭出納簿!$B$2:'データ整理_金銭出納簿'!$B4,"この線より上に行を挿入してください。")=0,データ整理_金銭出納簿!C4,"")</f>
        <v/>
      </c>
      <c r="C4" t="str">
        <f ca="1">IF(COUNTIF(データ整理_金銭出納簿!$B$2:'データ整理_金銭出納簿'!$B4,"この線より上に行を挿入してください。")=0,データ整理_金銭出納簿!D4,"")</f>
        <v/>
      </c>
      <c r="D4" t="str">
        <f ca="1">IF(COUNTIF(データ整理_金銭出納簿!$B$2:'データ整理_金銭出納簿'!$B4,"この線より上に行を挿入してください。")=0,データ整理_金銭出納簿!E4,"")</f>
        <v/>
      </c>
      <c r="E4" t="str">
        <f ca="1">IF(COUNTIF(データ整理_金銭出納簿!$B$2:'データ整理_金銭出納簿'!$B4,"この線より上に行を挿入してください。")=0,データ整理_金銭出納簿!F4,"")</f>
        <v/>
      </c>
      <c r="F4" t="str">
        <f ca="1">IF(COUNTIF(データ整理_金銭出納簿!$B$2:'データ整理_金銭出納簿'!$B4,"この線より上に行を挿入してください。")=0,データ整理_金銭出納簿!G4,"")</f>
        <v/>
      </c>
      <c r="G4" t="str">
        <f ca="1">IF(COUNTIF(データ整理_金銭出納簿!$B$2:'データ整理_金銭出納簿'!$B4,"この線より上に行を挿入してください。")=0,データ整理_金銭出納簿!H4,"")</f>
        <v/>
      </c>
      <c r="H4" t="str">
        <f ca="1">IF(COUNTIF(データ整理_金銭出納簿!$B$2:'データ整理_金銭出納簿'!$B4,"この線より上に行を挿入してください。")=0,データ整理_金銭出納簿!I4,"")</f>
        <v/>
      </c>
      <c r="I4" t="str">
        <f ca="1">IF(COUNTIF(データ整理_金銭出納簿!$B$2:'データ整理_金銭出納簿'!$B4,"この線より上に行を挿入してください。")=0,データ整理_金銭出納簿!J4,"")</f>
        <v/>
      </c>
      <c r="J4" t="str">
        <f ca="1">IF(COUNTIF(データ整理_金銭出納簿!$B$2:'データ整理_金銭出納簿'!$B4,"この線より上に行を挿入してください。")=0,IF(データ整理_金銭出納簿!K4="○","true","false"),"")</f>
        <v>false</v>
      </c>
    </row>
    <row r="5" spans="1:10" x14ac:dyDescent="0.15">
      <c r="A5" s="983" t="str">
        <f ca="1">IF(COUNTIF(データ整理_金銭出納簿!$B$2:'データ整理_金銭出納簿'!$B5,"この線より上に行を挿入してください。")=0,データ整理_金銭出納簿!$B5,"")</f>
        <v/>
      </c>
      <c r="B5" t="str">
        <f ca="1">IF(COUNTIF(データ整理_金銭出納簿!$B$2:'データ整理_金銭出納簿'!$B5,"この線より上に行を挿入してください。")=0,データ整理_金銭出納簿!C5,"")</f>
        <v/>
      </c>
      <c r="C5" t="str">
        <f ca="1">IF(COUNTIF(データ整理_金銭出納簿!$B$2:'データ整理_金銭出納簿'!$B5,"この線より上に行を挿入してください。")=0,データ整理_金銭出納簿!D5,"")</f>
        <v/>
      </c>
      <c r="D5" t="str">
        <f ca="1">IF(COUNTIF(データ整理_金銭出納簿!$B$2:'データ整理_金銭出納簿'!$B5,"この線より上に行を挿入してください。")=0,データ整理_金銭出納簿!E5,"")</f>
        <v/>
      </c>
      <c r="E5" t="str">
        <f ca="1">IF(COUNTIF(データ整理_金銭出納簿!$B$2:'データ整理_金銭出納簿'!$B5,"この線より上に行を挿入してください。")=0,データ整理_金銭出納簿!F5,"")</f>
        <v/>
      </c>
      <c r="F5" t="str">
        <f ca="1">IF(COUNTIF(データ整理_金銭出納簿!$B$2:'データ整理_金銭出納簿'!$B5,"この線より上に行を挿入してください。")=0,データ整理_金銭出納簿!G5,"")</f>
        <v/>
      </c>
      <c r="G5" t="str">
        <f ca="1">IF(COUNTIF(データ整理_金銭出納簿!$B$2:'データ整理_金銭出納簿'!$B5,"この線より上に行を挿入してください。")=0,データ整理_金銭出納簿!H5,"")</f>
        <v/>
      </c>
      <c r="H5" t="str">
        <f ca="1">IF(COUNTIF(データ整理_金銭出納簿!$B$2:'データ整理_金銭出納簿'!$B5,"この線より上に行を挿入してください。")=0,データ整理_金銭出納簿!I5,"")</f>
        <v/>
      </c>
      <c r="I5" t="str">
        <f ca="1">IF(COUNTIF(データ整理_金銭出納簿!$B$2:'データ整理_金銭出納簿'!$B5,"この線より上に行を挿入してください。")=0,データ整理_金銭出納簿!J5,"")</f>
        <v/>
      </c>
      <c r="J5" t="str">
        <f ca="1">IF(COUNTIF(データ整理_金銭出納簿!$B$2:'データ整理_金銭出納簿'!$B5,"この線より上に行を挿入してください。")=0,IF(データ整理_金銭出納簿!K5="○","true","false"),"")</f>
        <v>false</v>
      </c>
    </row>
    <row r="6" spans="1:10" x14ac:dyDescent="0.15">
      <c r="A6" s="983" t="str">
        <f ca="1">IF(COUNTIF(データ整理_金銭出納簿!$B$2:'データ整理_金銭出納簿'!$B6,"この線より上に行を挿入してください。")=0,データ整理_金銭出納簿!$B6,"")</f>
        <v/>
      </c>
      <c r="B6" t="str">
        <f ca="1">IF(COUNTIF(データ整理_金銭出納簿!$B$2:'データ整理_金銭出納簿'!$B6,"この線より上に行を挿入してください。")=0,データ整理_金銭出納簿!C6,"")</f>
        <v/>
      </c>
      <c r="C6" t="str">
        <f ca="1">IF(COUNTIF(データ整理_金銭出納簿!$B$2:'データ整理_金銭出納簿'!$B6,"この線より上に行を挿入してください。")=0,データ整理_金銭出納簿!D6,"")</f>
        <v/>
      </c>
      <c r="D6" t="str">
        <f ca="1">IF(COUNTIF(データ整理_金銭出納簿!$B$2:'データ整理_金銭出納簿'!$B6,"この線より上に行を挿入してください。")=0,データ整理_金銭出納簿!E6,"")</f>
        <v/>
      </c>
      <c r="E6" t="str">
        <f ca="1">IF(COUNTIF(データ整理_金銭出納簿!$B$2:'データ整理_金銭出納簿'!$B6,"この線より上に行を挿入してください。")=0,データ整理_金銭出納簿!F6,"")</f>
        <v/>
      </c>
      <c r="F6" t="str">
        <f ca="1">IF(COUNTIF(データ整理_金銭出納簿!$B$2:'データ整理_金銭出納簿'!$B6,"この線より上に行を挿入してください。")=0,データ整理_金銭出納簿!G6,"")</f>
        <v/>
      </c>
      <c r="G6" t="str">
        <f ca="1">IF(COUNTIF(データ整理_金銭出納簿!$B$2:'データ整理_金銭出納簿'!$B6,"この線より上に行を挿入してください。")=0,データ整理_金銭出納簿!H6,"")</f>
        <v/>
      </c>
      <c r="H6" t="str">
        <f ca="1">IF(COUNTIF(データ整理_金銭出納簿!$B$2:'データ整理_金銭出納簿'!$B6,"この線より上に行を挿入してください。")=0,データ整理_金銭出納簿!I6,"")</f>
        <v/>
      </c>
      <c r="I6" t="str">
        <f ca="1">IF(COUNTIF(データ整理_金銭出納簿!$B$2:'データ整理_金銭出納簿'!$B6,"この線より上に行を挿入してください。")=0,データ整理_金銭出納簿!J6,"")</f>
        <v/>
      </c>
      <c r="J6" t="str">
        <f ca="1">IF(COUNTIF(データ整理_金銭出納簿!$B$2:'データ整理_金銭出納簿'!$B6,"この線より上に行を挿入してください。")=0,IF(データ整理_金銭出納簿!K6="○","true","false"),"")</f>
        <v>false</v>
      </c>
    </row>
    <row r="7" spans="1:10" x14ac:dyDescent="0.15">
      <c r="A7" s="983" t="str">
        <f ca="1">IF(COUNTIF(データ整理_金銭出納簿!$B$2:'データ整理_金銭出納簿'!$B7,"この線より上に行を挿入してください。")=0,データ整理_金銭出納簿!$B7,"")</f>
        <v/>
      </c>
      <c r="B7" t="str">
        <f ca="1">IF(COUNTIF(データ整理_金銭出納簿!$B$2:'データ整理_金銭出納簿'!$B7,"この線より上に行を挿入してください。")=0,データ整理_金銭出納簿!C7,"")</f>
        <v/>
      </c>
      <c r="C7" t="str">
        <f ca="1">IF(COUNTIF(データ整理_金銭出納簿!$B$2:'データ整理_金銭出納簿'!$B7,"この線より上に行を挿入してください。")=0,データ整理_金銭出納簿!D7,"")</f>
        <v/>
      </c>
      <c r="D7" t="str">
        <f ca="1">IF(COUNTIF(データ整理_金銭出納簿!$B$2:'データ整理_金銭出納簿'!$B7,"この線より上に行を挿入してください。")=0,データ整理_金銭出納簿!E7,"")</f>
        <v/>
      </c>
      <c r="E7" t="str">
        <f ca="1">IF(COUNTIF(データ整理_金銭出納簿!$B$2:'データ整理_金銭出納簿'!$B7,"この線より上に行を挿入してください。")=0,データ整理_金銭出納簿!F7,"")</f>
        <v/>
      </c>
      <c r="F7" t="str">
        <f ca="1">IF(COUNTIF(データ整理_金銭出納簿!$B$2:'データ整理_金銭出納簿'!$B7,"この線より上に行を挿入してください。")=0,データ整理_金銭出納簿!G7,"")</f>
        <v/>
      </c>
      <c r="G7" t="str">
        <f ca="1">IF(COUNTIF(データ整理_金銭出納簿!$B$2:'データ整理_金銭出納簿'!$B7,"この線より上に行を挿入してください。")=0,データ整理_金銭出納簿!H7,"")</f>
        <v/>
      </c>
      <c r="H7" t="str">
        <f ca="1">IF(COUNTIF(データ整理_金銭出納簿!$B$2:'データ整理_金銭出納簿'!$B7,"この線より上に行を挿入してください。")=0,データ整理_金銭出納簿!I7,"")</f>
        <v/>
      </c>
      <c r="I7" t="str">
        <f ca="1">IF(COUNTIF(データ整理_金銭出納簿!$B$2:'データ整理_金銭出納簿'!$B7,"この線より上に行を挿入してください。")=0,データ整理_金銭出納簿!J7,"")</f>
        <v/>
      </c>
      <c r="J7" t="str">
        <f ca="1">IF(COUNTIF(データ整理_金銭出納簿!$B$2:'データ整理_金銭出納簿'!$B7,"この線より上に行を挿入してください。")=0,IF(データ整理_金銭出納簿!K7="○","true","false"),"")</f>
        <v>false</v>
      </c>
    </row>
    <row r="8" spans="1:10" x14ac:dyDescent="0.15">
      <c r="A8" s="983" t="str">
        <f ca="1">IF(COUNTIF(データ整理_金銭出納簿!$B$2:'データ整理_金銭出納簿'!$B8,"この線より上に行を挿入してください。")=0,データ整理_金銭出納簿!$B8,"")</f>
        <v/>
      </c>
      <c r="B8" t="str">
        <f ca="1">IF(COUNTIF(データ整理_金銭出納簿!$B$2:'データ整理_金銭出納簿'!$B8,"この線より上に行を挿入してください。")=0,データ整理_金銭出納簿!C8,"")</f>
        <v/>
      </c>
      <c r="C8" t="str">
        <f ca="1">IF(COUNTIF(データ整理_金銭出納簿!$B$2:'データ整理_金銭出納簿'!$B8,"この線より上に行を挿入してください。")=0,データ整理_金銭出納簿!D8,"")</f>
        <v/>
      </c>
      <c r="D8" t="str">
        <f ca="1">IF(COUNTIF(データ整理_金銭出納簿!$B$2:'データ整理_金銭出納簿'!$B8,"この線より上に行を挿入してください。")=0,データ整理_金銭出納簿!E8,"")</f>
        <v/>
      </c>
      <c r="E8" t="str">
        <f ca="1">IF(COUNTIF(データ整理_金銭出納簿!$B$2:'データ整理_金銭出納簿'!$B8,"この線より上に行を挿入してください。")=0,データ整理_金銭出納簿!F8,"")</f>
        <v/>
      </c>
      <c r="F8" t="str">
        <f ca="1">IF(COUNTIF(データ整理_金銭出納簿!$B$2:'データ整理_金銭出納簿'!$B8,"この線より上に行を挿入してください。")=0,データ整理_金銭出納簿!G8,"")</f>
        <v/>
      </c>
      <c r="G8" t="str">
        <f ca="1">IF(COUNTIF(データ整理_金銭出納簿!$B$2:'データ整理_金銭出納簿'!$B8,"この線より上に行を挿入してください。")=0,データ整理_金銭出納簿!H8,"")</f>
        <v/>
      </c>
      <c r="H8" t="str">
        <f ca="1">IF(COUNTIF(データ整理_金銭出納簿!$B$2:'データ整理_金銭出納簿'!$B8,"この線より上に行を挿入してください。")=0,データ整理_金銭出納簿!I8,"")</f>
        <v/>
      </c>
      <c r="I8" t="str">
        <f ca="1">IF(COUNTIF(データ整理_金銭出納簿!$B$2:'データ整理_金銭出納簿'!$B8,"この線より上に行を挿入してください。")=0,データ整理_金銭出納簿!J8,"")</f>
        <v/>
      </c>
      <c r="J8" t="str">
        <f ca="1">IF(COUNTIF(データ整理_金銭出納簿!$B$2:'データ整理_金銭出納簿'!$B8,"この線より上に行を挿入してください。")=0,IF(データ整理_金銭出納簿!K8="○","true","false"),"")</f>
        <v>false</v>
      </c>
    </row>
    <row r="9" spans="1:10" x14ac:dyDescent="0.15">
      <c r="A9" s="983" t="str">
        <f ca="1">IF(COUNTIF(データ整理_金銭出納簿!$B$2:'データ整理_金銭出納簿'!$B9,"この線より上に行を挿入してください。")=0,データ整理_金銭出納簿!$B9,"")</f>
        <v/>
      </c>
      <c r="B9" t="str">
        <f ca="1">IF(COUNTIF(データ整理_金銭出納簿!$B$2:'データ整理_金銭出納簿'!$B9,"この線より上に行を挿入してください。")=0,データ整理_金銭出納簿!C9,"")</f>
        <v/>
      </c>
      <c r="C9" t="str">
        <f ca="1">IF(COUNTIF(データ整理_金銭出納簿!$B$2:'データ整理_金銭出納簿'!$B9,"この線より上に行を挿入してください。")=0,データ整理_金銭出納簿!D9,"")</f>
        <v/>
      </c>
      <c r="D9" t="str">
        <f ca="1">IF(COUNTIF(データ整理_金銭出納簿!$B$2:'データ整理_金銭出納簿'!$B9,"この線より上に行を挿入してください。")=0,データ整理_金銭出納簿!E9,"")</f>
        <v/>
      </c>
      <c r="E9" t="str">
        <f ca="1">IF(COUNTIF(データ整理_金銭出納簿!$B$2:'データ整理_金銭出納簿'!$B9,"この線より上に行を挿入してください。")=0,データ整理_金銭出納簿!F9,"")</f>
        <v/>
      </c>
      <c r="F9" t="str">
        <f ca="1">IF(COUNTIF(データ整理_金銭出納簿!$B$2:'データ整理_金銭出納簿'!$B9,"この線より上に行を挿入してください。")=0,データ整理_金銭出納簿!G9,"")</f>
        <v/>
      </c>
      <c r="G9" t="str">
        <f ca="1">IF(COUNTIF(データ整理_金銭出納簿!$B$2:'データ整理_金銭出納簿'!$B9,"この線より上に行を挿入してください。")=0,データ整理_金銭出納簿!H9,"")</f>
        <v/>
      </c>
      <c r="H9" t="str">
        <f ca="1">IF(COUNTIF(データ整理_金銭出納簿!$B$2:'データ整理_金銭出納簿'!$B9,"この線より上に行を挿入してください。")=0,データ整理_金銭出納簿!I9,"")</f>
        <v/>
      </c>
      <c r="I9" t="str">
        <f ca="1">IF(COUNTIF(データ整理_金銭出納簿!$B$2:'データ整理_金銭出納簿'!$B9,"この線より上に行を挿入してください。")=0,データ整理_金銭出納簿!J9,"")</f>
        <v/>
      </c>
      <c r="J9" t="str">
        <f ca="1">IF(COUNTIF(データ整理_金銭出納簿!$B$2:'データ整理_金銭出納簿'!$B9,"この線より上に行を挿入してください。")=0,IF(データ整理_金銭出納簿!K9="○","true","false"),"")</f>
        <v>false</v>
      </c>
    </row>
    <row r="10" spans="1:10" x14ac:dyDescent="0.15">
      <c r="A10" s="983" t="str">
        <f ca="1">IF(COUNTIF(データ整理_金銭出納簿!$B$2:'データ整理_金銭出納簿'!$B10,"この線より上に行を挿入してください。")=0,データ整理_金銭出納簿!$B10,"")</f>
        <v/>
      </c>
      <c r="B10" t="str">
        <f ca="1">IF(COUNTIF(データ整理_金銭出納簿!$B$2:'データ整理_金銭出納簿'!$B10,"この線より上に行を挿入してください。")=0,データ整理_金銭出納簿!C10,"")</f>
        <v/>
      </c>
      <c r="C10" t="str">
        <f ca="1">IF(COUNTIF(データ整理_金銭出納簿!$B$2:'データ整理_金銭出納簿'!$B10,"この線より上に行を挿入してください。")=0,データ整理_金銭出納簿!D10,"")</f>
        <v/>
      </c>
      <c r="D10" t="str">
        <f ca="1">IF(COUNTIF(データ整理_金銭出納簿!$B$2:'データ整理_金銭出納簿'!$B10,"この線より上に行を挿入してください。")=0,データ整理_金銭出納簿!E10,"")</f>
        <v/>
      </c>
      <c r="E10" t="str">
        <f ca="1">IF(COUNTIF(データ整理_金銭出納簿!$B$2:'データ整理_金銭出納簿'!$B10,"この線より上に行を挿入してください。")=0,データ整理_金銭出納簿!F10,"")</f>
        <v/>
      </c>
      <c r="F10" t="str">
        <f ca="1">IF(COUNTIF(データ整理_金銭出納簿!$B$2:'データ整理_金銭出納簿'!$B10,"この線より上に行を挿入してください。")=0,データ整理_金銭出納簿!G10,"")</f>
        <v/>
      </c>
      <c r="G10" t="str">
        <f ca="1">IF(COUNTIF(データ整理_金銭出納簿!$B$2:'データ整理_金銭出納簿'!$B10,"この線より上に行を挿入してください。")=0,データ整理_金銭出納簿!H10,"")</f>
        <v/>
      </c>
      <c r="H10" t="str">
        <f ca="1">IF(COUNTIF(データ整理_金銭出納簿!$B$2:'データ整理_金銭出納簿'!$B10,"この線より上に行を挿入してください。")=0,データ整理_金銭出納簿!I10,"")</f>
        <v/>
      </c>
      <c r="I10" t="str">
        <f ca="1">IF(COUNTIF(データ整理_金銭出納簿!$B$2:'データ整理_金銭出納簿'!$B10,"この線より上に行を挿入してください。")=0,データ整理_金銭出納簿!J10,"")</f>
        <v/>
      </c>
      <c r="J10" t="str">
        <f ca="1">IF(COUNTIF(データ整理_金銭出納簿!$B$2:'データ整理_金銭出納簿'!$B10,"この線より上に行を挿入してください。")=0,IF(データ整理_金銭出納簿!K10="○","true","false"),"")</f>
        <v>false</v>
      </c>
    </row>
    <row r="11" spans="1:10" x14ac:dyDescent="0.15">
      <c r="A11" s="983" t="str">
        <f ca="1">IF(COUNTIF(データ整理_金銭出納簿!$B$2:'データ整理_金銭出納簿'!$B11,"この線より上に行を挿入してください。")=0,データ整理_金銭出納簿!$B11,"")</f>
        <v/>
      </c>
      <c r="B11" t="str">
        <f ca="1">IF(COUNTIF(データ整理_金銭出納簿!$B$2:'データ整理_金銭出納簿'!$B11,"この線より上に行を挿入してください。")=0,データ整理_金銭出納簿!C11,"")</f>
        <v/>
      </c>
      <c r="C11" t="str">
        <f ca="1">IF(COUNTIF(データ整理_金銭出納簿!$B$2:'データ整理_金銭出納簿'!$B11,"この線より上に行を挿入してください。")=0,データ整理_金銭出納簿!D11,"")</f>
        <v/>
      </c>
      <c r="D11" t="str">
        <f ca="1">IF(COUNTIF(データ整理_金銭出納簿!$B$2:'データ整理_金銭出納簿'!$B11,"この線より上に行を挿入してください。")=0,データ整理_金銭出納簿!E11,"")</f>
        <v/>
      </c>
      <c r="E11" t="str">
        <f ca="1">IF(COUNTIF(データ整理_金銭出納簿!$B$2:'データ整理_金銭出納簿'!$B11,"この線より上に行を挿入してください。")=0,データ整理_金銭出納簿!F11,"")</f>
        <v/>
      </c>
      <c r="F11" t="str">
        <f ca="1">IF(COUNTIF(データ整理_金銭出納簿!$B$2:'データ整理_金銭出納簿'!$B11,"この線より上に行を挿入してください。")=0,データ整理_金銭出納簿!G11,"")</f>
        <v/>
      </c>
      <c r="G11" t="str">
        <f ca="1">IF(COUNTIF(データ整理_金銭出納簿!$B$2:'データ整理_金銭出納簿'!$B11,"この線より上に行を挿入してください。")=0,データ整理_金銭出納簿!H11,"")</f>
        <v/>
      </c>
      <c r="H11" t="str">
        <f ca="1">IF(COUNTIF(データ整理_金銭出納簿!$B$2:'データ整理_金銭出納簿'!$B11,"この線より上に行を挿入してください。")=0,データ整理_金銭出納簿!I11,"")</f>
        <v/>
      </c>
      <c r="I11" t="str">
        <f ca="1">IF(COUNTIF(データ整理_金銭出納簿!$B$2:'データ整理_金銭出納簿'!$B11,"この線より上に行を挿入してください。")=0,データ整理_金銭出納簿!J11,"")</f>
        <v/>
      </c>
      <c r="J11" t="str">
        <f ca="1">IF(COUNTIF(データ整理_金銭出納簿!$B$2:'データ整理_金銭出納簿'!$B11,"この線より上に行を挿入してください。")=0,IF(データ整理_金銭出納簿!K11="○","true","false"),"")</f>
        <v>false</v>
      </c>
    </row>
    <row r="12" spans="1:10" x14ac:dyDescent="0.15">
      <c r="A12" s="983" t="str">
        <f ca="1">IF(COUNTIF(データ整理_金銭出納簿!$B$2:'データ整理_金銭出納簿'!$B12,"この線より上に行を挿入してください。")=0,データ整理_金銭出納簿!$B12,"")</f>
        <v/>
      </c>
      <c r="B12" t="str">
        <f ca="1">IF(COUNTIF(データ整理_金銭出納簿!$B$2:'データ整理_金銭出納簿'!$B12,"この線より上に行を挿入してください。")=0,データ整理_金銭出納簿!C12,"")</f>
        <v/>
      </c>
      <c r="C12" t="str">
        <f ca="1">IF(COUNTIF(データ整理_金銭出納簿!$B$2:'データ整理_金銭出納簿'!$B12,"この線より上に行を挿入してください。")=0,データ整理_金銭出納簿!D12,"")</f>
        <v/>
      </c>
      <c r="D12" t="str">
        <f ca="1">IF(COUNTIF(データ整理_金銭出納簿!$B$2:'データ整理_金銭出納簿'!$B12,"この線より上に行を挿入してください。")=0,データ整理_金銭出納簿!E12,"")</f>
        <v/>
      </c>
      <c r="E12" t="str">
        <f ca="1">IF(COUNTIF(データ整理_金銭出納簿!$B$2:'データ整理_金銭出納簿'!$B12,"この線より上に行を挿入してください。")=0,データ整理_金銭出納簿!F12,"")</f>
        <v/>
      </c>
      <c r="F12" t="str">
        <f ca="1">IF(COUNTIF(データ整理_金銭出納簿!$B$2:'データ整理_金銭出納簿'!$B12,"この線より上に行を挿入してください。")=0,データ整理_金銭出納簿!G12,"")</f>
        <v/>
      </c>
      <c r="G12" t="str">
        <f ca="1">IF(COUNTIF(データ整理_金銭出納簿!$B$2:'データ整理_金銭出納簿'!$B12,"この線より上に行を挿入してください。")=0,データ整理_金銭出納簿!H12,"")</f>
        <v/>
      </c>
      <c r="H12" t="str">
        <f ca="1">IF(COUNTIF(データ整理_金銭出納簿!$B$2:'データ整理_金銭出納簿'!$B12,"この線より上に行を挿入してください。")=0,データ整理_金銭出納簿!I12,"")</f>
        <v/>
      </c>
      <c r="I12" t="str">
        <f ca="1">IF(COUNTIF(データ整理_金銭出納簿!$B$2:'データ整理_金銭出納簿'!$B12,"この線より上に行を挿入してください。")=0,データ整理_金銭出納簿!J12,"")</f>
        <v/>
      </c>
      <c r="J12" t="str">
        <f ca="1">IF(COUNTIF(データ整理_金銭出納簿!$B$2:'データ整理_金銭出納簿'!$B12,"この線より上に行を挿入してください。")=0,IF(データ整理_金銭出納簿!K12="○","true","false"),"")</f>
        <v>false</v>
      </c>
    </row>
    <row r="13" spans="1:10" x14ac:dyDescent="0.15">
      <c r="A13" s="983" t="str">
        <f ca="1">IF(COUNTIF(データ整理_金銭出納簿!$B$2:'データ整理_金銭出納簿'!$B13,"この線より上に行を挿入してください。")=0,データ整理_金銭出納簿!$B13,"")</f>
        <v/>
      </c>
      <c r="B13" t="str">
        <f ca="1">IF(COUNTIF(データ整理_金銭出納簿!$B$2:'データ整理_金銭出納簿'!$B13,"この線より上に行を挿入してください。")=0,データ整理_金銭出納簿!C13,"")</f>
        <v/>
      </c>
      <c r="C13" t="str">
        <f ca="1">IF(COUNTIF(データ整理_金銭出納簿!$B$2:'データ整理_金銭出納簿'!$B13,"この線より上に行を挿入してください。")=0,データ整理_金銭出納簿!D13,"")</f>
        <v/>
      </c>
      <c r="D13" t="str">
        <f ca="1">IF(COUNTIF(データ整理_金銭出納簿!$B$2:'データ整理_金銭出納簿'!$B13,"この線より上に行を挿入してください。")=0,データ整理_金銭出納簿!E13,"")</f>
        <v/>
      </c>
      <c r="E13" t="str">
        <f ca="1">IF(COUNTIF(データ整理_金銭出納簿!$B$2:'データ整理_金銭出納簿'!$B13,"この線より上に行を挿入してください。")=0,データ整理_金銭出納簿!F13,"")</f>
        <v/>
      </c>
      <c r="F13" t="str">
        <f ca="1">IF(COUNTIF(データ整理_金銭出納簿!$B$2:'データ整理_金銭出納簿'!$B13,"この線より上に行を挿入してください。")=0,データ整理_金銭出納簿!G13,"")</f>
        <v/>
      </c>
      <c r="G13" t="str">
        <f ca="1">IF(COUNTIF(データ整理_金銭出納簿!$B$2:'データ整理_金銭出納簿'!$B13,"この線より上に行を挿入してください。")=0,データ整理_金銭出納簿!H13,"")</f>
        <v/>
      </c>
      <c r="H13" t="str">
        <f ca="1">IF(COUNTIF(データ整理_金銭出納簿!$B$2:'データ整理_金銭出納簿'!$B13,"この線より上に行を挿入してください。")=0,データ整理_金銭出納簿!I13,"")</f>
        <v/>
      </c>
      <c r="I13" t="str">
        <f ca="1">IF(COUNTIF(データ整理_金銭出納簿!$B$2:'データ整理_金銭出納簿'!$B13,"この線より上に行を挿入してください。")=0,データ整理_金銭出納簿!J13,"")</f>
        <v/>
      </c>
      <c r="J13" t="str">
        <f ca="1">IF(COUNTIF(データ整理_金銭出納簿!$B$2:'データ整理_金銭出納簿'!$B13,"この線より上に行を挿入してください。")=0,IF(データ整理_金銭出納簿!K13="○","true","false"),"")</f>
        <v>false</v>
      </c>
    </row>
    <row r="14" spans="1:10" x14ac:dyDescent="0.15">
      <c r="A14" s="983" t="str">
        <f ca="1">IF(COUNTIF(データ整理_金銭出納簿!$B$2:'データ整理_金銭出納簿'!$B14,"この線より上に行を挿入してください。")=0,データ整理_金銭出納簿!$B14,"")</f>
        <v/>
      </c>
      <c r="B14" t="str">
        <f ca="1">IF(COUNTIF(データ整理_金銭出納簿!$B$2:'データ整理_金銭出納簿'!$B14,"この線より上に行を挿入してください。")=0,データ整理_金銭出納簿!C14,"")</f>
        <v/>
      </c>
      <c r="C14" t="str">
        <f ca="1">IF(COUNTIF(データ整理_金銭出納簿!$B$2:'データ整理_金銭出納簿'!$B14,"この線より上に行を挿入してください。")=0,データ整理_金銭出納簿!D14,"")</f>
        <v/>
      </c>
      <c r="D14" t="str">
        <f ca="1">IF(COUNTIF(データ整理_金銭出納簿!$B$2:'データ整理_金銭出納簿'!$B14,"この線より上に行を挿入してください。")=0,データ整理_金銭出納簿!E14,"")</f>
        <v/>
      </c>
      <c r="E14" t="str">
        <f ca="1">IF(COUNTIF(データ整理_金銭出納簿!$B$2:'データ整理_金銭出納簿'!$B14,"この線より上に行を挿入してください。")=0,データ整理_金銭出納簿!F14,"")</f>
        <v/>
      </c>
      <c r="F14" t="str">
        <f ca="1">IF(COUNTIF(データ整理_金銭出納簿!$B$2:'データ整理_金銭出納簿'!$B14,"この線より上に行を挿入してください。")=0,データ整理_金銭出納簿!G14,"")</f>
        <v/>
      </c>
      <c r="G14" t="str">
        <f ca="1">IF(COUNTIF(データ整理_金銭出納簿!$B$2:'データ整理_金銭出納簿'!$B14,"この線より上に行を挿入してください。")=0,データ整理_金銭出納簿!H14,"")</f>
        <v/>
      </c>
      <c r="H14" t="str">
        <f ca="1">IF(COUNTIF(データ整理_金銭出納簿!$B$2:'データ整理_金銭出納簿'!$B14,"この線より上に行を挿入してください。")=0,データ整理_金銭出納簿!I14,"")</f>
        <v/>
      </c>
      <c r="I14" t="str">
        <f ca="1">IF(COUNTIF(データ整理_金銭出納簿!$B$2:'データ整理_金銭出納簿'!$B14,"この線より上に行を挿入してください。")=0,データ整理_金銭出納簿!J14,"")</f>
        <v/>
      </c>
      <c r="J14" t="str">
        <f ca="1">IF(COUNTIF(データ整理_金銭出納簿!$B$2:'データ整理_金銭出納簿'!$B14,"この線より上に行を挿入してください。")=0,IF(データ整理_金銭出納簿!K14="○","true","false"),"")</f>
        <v>false</v>
      </c>
    </row>
    <row r="15" spans="1:10" x14ac:dyDescent="0.15">
      <c r="A15" s="983" t="str">
        <f ca="1">IF(COUNTIF(データ整理_金銭出納簿!$B$2:'データ整理_金銭出納簿'!$B15,"この線より上に行を挿入してください。")=0,データ整理_金銭出納簿!$B15,"")</f>
        <v/>
      </c>
      <c r="B15" t="str">
        <f ca="1">IF(COUNTIF(データ整理_金銭出納簿!$B$2:'データ整理_金銭出納簿'!$B15,"この線より上に行を挿入してください。")=0,データ整理_金銭出納簿!C15,"")</f>
        <v/>
      </c>
      <c r="C15" t="str">
        <f ca="1">IF(COUNTIF(データ整理_金銭出納簿!$B$2:'データ整理_金銭出納簿'!$B15,"この線より上に行を挿入してください。")=0,データ整理_金銭出納簿!D15,"")</f>
        <v/>
      </c>
      <c r="D15" t="str">
        <f ca="1">IF(COUNTIF(データ整理_金銭出納簿!$B$2:'データ整理_金銭出納簿'!$B15,"この線より上に行を挿入してください。")=0,データ整理_金銭出納簿!E15,"")</f>
        <v/>
      </c>
      <c r="E15" t="str">
        <f ca="1">IF(COUNTIF(データ整理_金銭出納簿!$B$2:'データ整理_金銭出納簿'!$B15,"この線より上に行を挿入してください。")=0,データ整理_金銭出納簿!F15,"")</f>
        <v/>
      </c>
      <c r="F15" t="str">
        <f ca="1">IF(COUNTIF(データ整理_金銭出納簿!$B$2:'データ整理_金銭出納簿'!$B15,"この線より上に行を挿入してください。")=0,データ整理_金銭出納簿!G15,"")</f>
        <v/>
      </c>
      <c r="G15" t="str">
        <f ca="1">IF(COUNTIF(データ整理_金銭出納簿!$B$2:'データ整理_金銭出納簿'!$B15,"この線より上に行を挿入してください。")=0,データ整理_金銭出納簿!H15,"")</f>
        <v/>
      </c>
      <c r="H15" t="str">
        <f ca="1">IF(COUNTIF(データ整理_金銭出納簿!$B$2:'データ整理_金銭出納簿'!$B15,"この線より上に行を挿入してください。")=0,データ整理_金銭出納簿!I15,"")</f>
        <v/>
      </c>
      <c r="I15" t="str">
        <f ca="1">IF(COUNTIF(データ整理_金銭出納簿!$B$2:'データ整理_金銭出納簿'!$B15,"この線より上に行を挿入してください。")=0,データ整理_金銭出納簿!J15,"")</f>
        <v/>
      </c>
      <c r="J15" t="str">
        <f ca="1">IF(COUNTIF(データ整理_金銭出納簿!$B$2:'データ整理_金銭出納簿'!$B15,"この線より上に行を挿入してください。")=0,IF(データ整理_金銭出納簿!K15="○","true","false"),"")</f>
        <v>false</v>
      </c>
    </row>
    <row r="16" spans="1:10" x14ac:dyDescent="0.15">
      <c r="A16" s="983" t="str">
        <f ca="1">IF(COUNTIF(データ整理_金銭出納簿!$B$2:'データ整理_金銭出納簿'!$B16,"この線より上に行を挿入してください。")=0,データ整理_金銭出納簿!$B16,"")</f>
        <v/>
      </c>
      <c r="B16" t="str">
        <f ca="1">IF(COUNTIF(データ整理_金銭出納簿!$B$2:'データ整理_金銭出納簿'!$B16,"この線より上に行を挿入してください。")=0,データ整理_金銭出納簿!C16,"")</f>
        <v/>
      </c>
      <c r="C16" t="str">
        <f ca="1">IF(COUNTIF(データ整理_金銭出納簿!$B$2:'データ整理_金銭出納簿'!$B16,"この線より上に行を挿入してください。")=0,データ整理_金銭出納簿!D16,"")</f>
        <v/>
      </c>
      <c r="D16" t="str">
        <f ca="1">IF(COUNTIF(データ整理_金銭出納簿!$B$2:'データ整理_金銭出納簿'!$B16,"この線より上に行を挿入してください。")=0,データ整理_金銭出納簿!E16,"")</f>
        <v/>
      </c>
      <c r="E16" t="str">
        <f ca="1">IF(COUNTIF(データ整理_金銭出納簿!$B$2:'データ整理_金銭出納簿'!$B16,"この線より上に行を挿入してください。")=0,データ整理_金銭出納簿!F16,"")</f>
        <v/>
      </c>
      <c r="F16" t="str">
        <f ca="1">IF(COUNTIF(データ整理_金銭出納簿!$B$2:'データ整理_金銭出納簿'!$B16,"この線より上に行を挿入してください。")=0,データ整理_金銭出納簿!G16,"")</f>
        <v/>
      </c>
      <c r="G16" t="str">
        <f ca="1">IF(COUNTIF(データ整理_金銭出納簿!$B$2:'データ整理_金銭出納簿'!$B16,"この線より上に行を挿入してください。")=0,データ整理_金銭出納簿!H16,"")</f>
        <v/>
      </c>
      <c r="H16" t="str">
        <f ca="1">IF(COUNTIF(データ整理_金銭出納簿!$B$2:'データ整理_金銭出納簿'!$B16,"この線より上に行を挿入してください。")=0,データ整理_金銭出納簿!I16,"")</f>
        <v/>
      </c>
      <c r="I16" t="str">
        <f ca="1">IF(COUNTIF(データ整理_金銭出納簿!$B$2:'データ整理_金銭出納簿'!$B16,"この線より上に行を挿入してください。")=0,データ整理_金銭出納簿!J16,"")</f>
        <v/>
      </c>
      <c r="J16" t="str">
        <f ca="1">IF(COUNTIF(データ整理_金銭出納簿!$B$2:'データ整理_金銭出納簿'!$B16,"この線より上に行を挿入してください。")=0,IF(データ整理_金銭出納簿!K16="○","true","false"),"")</f>
        <v>false</v>
      </c>
    </row>
    <row r="17" spans="1:10" x14ac:dyDescent="0.15">
      <c r="A17" s="983" t="str">
        <f ca="1">IF(COUNTIF(データ整理_金銭出納簿!$B$2:'データ整理_金銭出納簿'!$B17,"この線より上に行を挿入してください。")=0,データ整理_金銭出納簿!$B17,"")</f>
        <v/>
      </c>
      <c r="B17" t="str">
        <f ca="1">IF(COUNTIF(データ整理_金銭出納簿!$B$2:'データ整理_金銭出納簿'!$B17,"この線より上に行を挿入してください。")=0,データ整理_金銭出納簿!C17,"")</f>
        <v/>
      </c>
      <c r="C17" t="str">
        <f ca="1">IF(COUNTIF(データ整理_金銭出納簿!$B$2:'データ整理_金銭出納簿'!$B17,"この線より上に行を挿入してください。")=0,データ整理_金銭出納簿!D17,"")</f>
        <v/>
      </c>
      <c r="D17" t="str">
        <f ca="1">IF(COUNTIF(データ整理_金銭出納簿!$B$2:'データ整理_金銭出納簿'!$B17,"この線より上に行を挿入してください。")=0,データ整理_金銭出納簿!E17,"")</f>
        <v/>
      </c>
      <c r="E17" t="str">
        <f ca="1">IF(COUNTIF(データ整理_金銭出納簿!$B$2:'データ整理_金銭出納簿'!$B17,"この線より上に行を挿入してください。")=0,データ整理_金銭出納簿!F17,"")</f>
        <v/>
      </c>
      <c r="F17" t="str">
        <f ca="1">IF(COUNTIF(データ整理_金銭出納簿!$B$2:'データ整理_金銭出納簿'!$B17,"この線より上に行を挿入してください。")=0,データ整理_金銭出納簿!G17,"")</f>
        <v/>
      </c>
      <c r="G17" t="str">
        <f ca="1">IF(COUNTIF(データ整理_金銭出納簿!$B$2:'データ整理_金銭出納簿'!$B17,"この線より上に行を挿入してください。")=0,データ整理_金銭出納簿!H17,"")</f>
        <v/>
      </c>
      <c r="H17" t="str">
        <f ca="1">IF(COUNTIF(データ整理_金銭出納簿!$B$2:'データ整理_金銭出納簿'!$B17,"この線より上に行を挿入してください。")=0,データ整理_金銭出納簿!I17,"")</f>
        <v/>
      </c>
      <c r="I17" t="str">
        <f ca="1">IF(COUNTIF(データ整理_金銭出納簿!$B$2:'データ整理_金銭出納簿'!$B17,"この線より上に行を挿入してください。")=0,データ整理_金銭出納簿!J17,"")</f>
        <v/>
      </c>
      <c r="J17" t="str">
        <f ca="1">IF(COUNTIF(データ整理_金銭出納簿!$B$2:'データ整理_金銭出納簿'!$B17,"この線より上に行を挿入してください。")=0,IF(データ整理_金銭出納簿!K17="○","true","false"),"")</f>
        <v>false</v>
      </c>
    </row>
    <row r="18" spans="1:10" x14ac:dyDescent="0.15">
      <c r="A18" s="983" t="str">
        <f ca="1">IF(COUNTIF(データ整理_金銭出納簿!$B$2:'データ整理_金銭出納簿'!$B18,"この線より上に行を挿入してください。")=0,データ整理_金銭出納簿!$B18,"")</f>
        <v/>
      </c>
      <c r="B18" t="str">
        <f ca="1">IF(COUNTIF(データ整理_金銭出納簿!$B$2:'データ整理_金銭出納簿'!$B18,"この線より上に行を挿入してください。")=0,データ整理_金銭出納簿!C18,"")</f>
        <v/>
      </c>
      <c r="C18" t="str">
        <f ca="1">IF(COUNTIF(データ整理_金銭出納簿!$B$2:'データ整理_金銭出納簿'!$B18,"この線より上に行を挿入してください。")=0,データ整理_金銭出納簿!D18,"")</f>
        <v/>
      </c>
      <c r="D18" t="str">
        <f ca="1">IF(COUNTIF(データ整理_金銭出納簿!$B$2:'データ整理_金銭出納簿'!$B18,"この線より上に行を挿入してください。")=0,データ整理_金銭出納簿!E18,"")</f>
        <v/>
      </c>
      <c r="E18" t="str">
        <f ca="1">IF(COUNTIF(データ整理_金銭出納簿!$B$2:'データ整理_金銭出納簿'!$B18,"この線より上に行を挿入してください。")=0,データ整理_金銭出納簿!F18,"")</f>
        <v/>
      </c>
      <c r="F18" t="str">
        <f ca="1">IF(COUNTIF(データ整理_金銭出納簿!$B$2:'データ整理_金銭出納簿'!$B18,"この線より上に行を挿入してください。")=0,データ整理_金銭出納簿!G18,"")</f>
        <v/>
      </c>
      <c r="G18" t="str">
        <f ca="1">IF(COUNTIF(データ整理_金銭出納簿!$B$2:'データ整理_金銭出納簿'!$B18,"この線より上に行を挿入してください。")=0,データ整理_金銭出納簿!H18,"")</f>
        <v/>
      </c>
      <c r="H18" t="str">
        <f ca="1">IF(COUNTIF(データ整理_金銭出納簿!$B$2:'データ整理_金銭出納簿'!$B18,"この線より上に行を挿入してください。")=0,データ整理_金銭出納簿!I18,"")</f>
        <v/>
      </c>
      <c r="I18" t="str">
        <f ca="1">IF(COUNTIF(データ整理_金銭出納簿!$B$2:'データ整理_金銭出納簿'!$B18,"この線より上に行を挿入してください。")=0,データ整理_金銭出納簿!J18,"")</f>
        <v/>
      </c>
      <c r="J18" t="str">
        <f ca="1">IF(COUNTIF(データ整理_金銭出納簿!$B$2:'データ整理_金銭出納簿'!$B18,"この線より上に行を挿入してください。")=0,IF(データ整理_金銭出納簿!K18="○","true","false"),"")</f>
        <v>false</v>
      </c>
    </row>
    <row r="19" spans="1:10" x14ac:dyDescent="0.15">
      <c r="A19" s="983" t="str">
        <f ca="1">IF(COUNTIF(データ整理_金銭出納簿!$B$2:'データ整理_金銭出納簿'!$B19,"この線より上に行を挿入してください。")=0,データ整理_金銭出納簿!$B19,"")</f>
        <v/>
      </c>
      <c r="B19" t="str">
        <f ca="1">IF(COUNTIF(データ整理_金銭出納簿!$B$2:'データ整理_金銭出納簿'!$B19,"この線より上に行を挿入してください。")=0,データ整理_金銭出納簿!C19,"")</f>
        <v/>
      </c>
      <c r="C19" t="str">
        <f ca="1">IF(COUNTIF(データ整理_金銭出納簿!$B$2:'データ整理_金銭出納簿'!$B19,"この線より上に行を挿入してください。")=0,データ整理_金銭出納簿!D19,"")</f>
        <v/>
      </c>
      <c r="D19" t="str">
        <f ca="1">IF(COUNTIF(データ整理_金銭出納簿!$B$2:'データ整理_金銭出納簿'!$B19,"この線より上に行を挿入してください。")=0,データ整理_金銭出納簿!E19,"")</f>
        <v/>
      </c>
      <c r="E19" t="str">
        <f ca="1">IF(COUNTIF(データ整理_金銭出納簿!$B$2:'データ整理_金銭出納簿'!$B19,"この線より上に行を挿入してください。")=0,データ整理_金銭出納簿!F19,"")</f>
        <v/>
      </c>
      <c r="F19" t="str">
        <f ca="1">IF(COUNTIF(データ整理_金銭出納簿!$B$2:'データ整理_金銭出納簿'!$B19,"この線より上に行を挿入してください。")=0,データ整理_金銭出納簿!G19,"")</f>
        <v/>
      </c>
      <c r="G19" t="str">
        <f ca="1">IF(COUNTIF(データ整理_金銭出納簿!$B$2:'データ整理_金銭出納簿'!$B19,"この線より上に行を挿入してください。")=0,データ整理_金銭出納簿!H19,"")</f>
        <v/>
      </c>
      <c r="H19" t="str">
        <f ca="1">IF(COUNTIF(データ整理_金銭出納簿!$B$2:'データ整理_金銭出納簿'!$B19,"この線より上に行を挿入してください。")=0,データ整理_金銭出納簿!I19,"")</f>
        <v/>
      </c>
      <c r="I19" t="str">
        <f ca="1">IF(COUNTIF(データ整理_金銭出納簿!$B$2:'データ整理_金銭出納簿'!$B19,"この線より上に行を挿入してください。")=0,データ整理_金銭出納簿!J19,"")</f>
        <v/>
      </c>
      <c r="J19" t="str">
        <f ca="1">IF(COUNTIF(データ整理_金銭出納簿!$B$2:'データ整理_金銭出納簿'!$B19,"この線より上に行を挿入してください。")=0,IF(データ整理_金銭出納簿!K19="○","true","false"),"")</f>
        <v>false</v>
      </c>
    </row>
    <row r="20" spans="1:10" x14ac:dyDescent="0.15">
      <c r="A20" s="983" t="str">
        <f ca="1">IF(COUNTIF(データ整理_金銭出納簿!$B$2:'データ整理_金銭出納簿'!$B20,"この線より上に行を挿入してください。")=0,データ整理_金銭出納簿!$B20,"")</f>
        <v/>
      </c>
      <c r="B20" t="str">
        <f ca="1">IF(COUNTIF(データ整理_金銭出納簿!$B$2:'データ整理_金銭出納簿'!$B20,"この線より上に行を挿入してください。")=0,データ整理_金銭出納簿!C20,"")</f>
        <v/>
      </c>
      <c r="C20" t="str">
        <f ca="1">IF(COUNTIF(データ整理_金銭出納簿!$B$2:'データ整理_金銭出納簿'!$B20,"この線より上に行を挿入してください。")=0,データ整理_金銭出納簿!D20,"")</f>
        <v/>
      </c>
      <c r="D20" t="str">
        <f ca="1">IF(COUNTIF(データ整理_金銭出納簿!$B$2:'データ整理_金銭出納簿'!$B20,"この線より上に行を挿入してください。")=0,データ整理_金銭出納簿!E20,"")</f>
        <v/>
      </c>
      <c r="E20" t="str">
        <f ca="1">IF(COUNTIF(データ整理_金銭出納簿!$B$2:'データ整理_金銭出納簿'!$B20,"この線より上に行を挿入してください。")=0,データ整理_金銭出納簿!F20,"")</f>
        <v/>
      </c>
      <c r="F20" t="str">
        <f ca="1">IF(COUNTIF(データ整理_金銭出納簿!$B$2:'データ整理_金銭出納簿'!$B20,"この線より上に行を挿入してください。")=0,データ整理_金銭出納簿!G20,"")</f>
        <v/>
      </c>
      <c r="G20" t="str">
        <f ca="1">IF(COUNTIF(データ整理_金銭出納簿!$B$2:'データ整理_金銭出納簿'!$B20,"この線より上に行を挿入してください。")=0,データ整理_金銭出納簿!H20,"")</f>
        <v/>
      </c>
      <c r="H20" t="str">
        <f ca="1">IF(COUNTIF(データ整理_金銭出納簿!$B$2:'データ整理_金銭出納簿'!$B20,"この線より上に行を挿入してください。")=0,データ整理_金銭出納簿!I20,"")</f>
        <v/>
      </c>
      <c r="I20" t="str">
        <f ca="1">IF(COUNTIF(データ整理_金銭出納簿!$B$2:'データ整理_金銭出納簿'!$B20,"この線より上に行を挿入してください。")=0,データ整理_金銭出納簿!J20,"")</f>
        <v/>
      </c>
      <c r="J20" t="str">
        <f ca="1">IF(COUNTIF(データ整理_金銭出納簿!$B$2:'データ整理_金銭出納簿'!$B20,"この線より上に行を挿入してください。")=0,IF(データ整理_金銭出納簿!K20="○","true","false"),"")</f>
        <v>false</v>
      </c>
    </row>
    <row r="21" spans="1:10" x14ac:dyDescent="0.15">
      <c r="A21" s="983" t="str">
        <f ca="1">IF(COUNTIF(データ整理_金銭出納簿!$B$2:'データ整理_金銭出納簿'!$B21,"この線より上に行を挿入してください。")=0,データ整理_金銭出納簿!$B21,"")</f>
        <v/>
      </c>
      <c r="B21" t="str">
        <f ca="1">IF(COUNTIF(データ整理_金銭出納簿!$B$2:'データ整理_金銭出納簿'!$B21,"この線より上に行を挿入してください。")=0,データ整理_金銭出納簿!C21,"")</f>
        <v/>
      </c>
      <c r="C21" t="str">
        <f ca="1">IF(COUNTIF(データ整理_金銭出納簿!$B$2:'データ整理_金銭出納簿'!$B21,"この線より上に行を挿入してください。")=0,データ整理_金銭出納簿!D21,"")</f>
        <v/>
      </c>
      <c r="D21" t="str">
        <f ca="1">IF(COUNTIF(データ整理_金銭出納簿!$B$2:'データ整理_金銭出納簿'!$B21,"この線より上に行を挿入してください。")=0,データ整理_金銭出納簿!E21,"")</f>
        <v/>
      </c>
      <c r="E21" t="str">
        <f ca="1">IF(COUNTIF(データ整理_金銭出納簿!$B$2:'データ整理_金銭出納簿'!$B21,"この線より上に行を挿入してください。")=0,データ整理_金銭出納簿!F21,"")</f>
        <v/>
      </c>
      <c r="F21" t="str">
        <f ca="1">IF(COUNTIF(データ整理_金銭出納簿!$B$2:'データ整理_金銭出納簿'!$B21,"この線より上に行を挿入してください。")=0,データ整理_金銭出納簿!G21,"")</f>
        <v/>
      </c>
      <c r="G21" t="str">
        <f ca="1">IF(COUNTIF(データ整理_金銭出納簿!$B$2:'データ整理_金銭出納簿'!$B21,"この線より上に行を挿入してください。")=0,データ整理_金銭出納簿!H21,"")</f>
        <v/>
      </c>
      <c r="H21" t="str">
        <f ca="1">IF(COUNTIF(データ整理_金銭出納簿!$B$2:'データ整理_金銭出納簿'!$B21,"この線より上に行を挿入してください。")=0,データ整理_金銭出納簿!I21,"")</f>
        <v/>
      </c>
      <c r="I21" t="str">
        <f ca="1">IF(COUNTIF(データ整理_金銭出納簿!$B$2:'データ整理_金銭出納簿'!$B21,"この線より上に行を挿入してください。")=0,データ整理_金銭出納簿!J21,"")</f>
        <v/>
      </c>
      <c r="J21" t="str">
        <f ca="1">IF(COUNTIF(データ整理_金銭出納簿!$B$2:'データ整理_金銭出納簿'!$B21,"この線より上に行を挿入してください。")=0,IF(データ整理_金銭出納簿!K21="○","true","false"),"")</f>
        <v>false</v>
      </c>
    </row>
    <row r="22" spans="1:10" x14ac:dyDescent="0.15">
      <c r="A22" s="983" t="str">
        <f ca="1">IF(COUNTIF(データ整理_金銭出納簿!$B$2:'データ整理_金銭出納簿'!$B22,"この線より上に行を挿入してください。")=0,データ整理_金銭出納簿!$B22,"")</f>
        <v/>
      </c>
      <c r="B22" t="str">
        <f ca="1">IF(COUNTIF(データ整理_金銭出納簿!$B$2:'データ整理_金銭出納簿'!$B22,"この線より上に行を挿入してください。")=0,データ整理_金銭出納簿!C22,"")</f>
        <v/>
      </c>
      <c r="C22" t="str">
        <f ca="1">IF(COUNTIF(データ整理_金銭出納簿!$B$2:'データ整理_金銭出納簿'!$B22,"この線より上に行を挿入してください。")=0,データ整理_金銭出納簿!D22,"")</f>
        <v/>
      </c>
      <c r="D22" t="str">
        <f ca="1">IF(COUNTIF(データ整理_金銭出納簿!$B$2:'データ整理_金銭出納簿'!$B22,"この線より上に行を挿入してください。")=0,データ整理_金銭出納簿!E22,"")</f>
        <v/>
      </c>
      <c r="E22" t="str">
        <f ca="1">IF(COUNTIF(データ整理_金銭出納簿!$B$2:'データ整理_金銭出納簿'!$B22,"この線より上に行を挿入してください。")=0,データ整理_金銭出納簿!F22,"")</f>
        <v/>
      </c>
      <c r="F22" t="str">
        <f ca="1">IF(COUNTIF(データ整理_金銭出納簿!$B$2:'データ整理_金銭出納簿'!$B22,"この線より上に行を挿入してください。")=0,データ整理_金銭出納簿!G22,"")</f>
        <v/>
      </c>
      <c r="G22" t="str">
        <f ca="1">IF(COUNTIF(データ整理_金銭出納簿!$B$2:'データ整理_金銭出納簿'!$B22,"この線より上に行を挿入してください。")=0,データ整理_金銭出納簿!H22,"")</f>
        <v/>
      </c>
      <c r="H22" t="str">
        <f ca="1">IF(COUNTIF(データ整理_金銭出納簿!$B$2:'データ整理_金銭出納簿'!$B22,"この線より上に行を挿入してください。")=0,データ整理_金銭出納簿!I22,"")</f>
        <v/>
      </c>
      <c r="I22" t="str">
        <f ca="1">IF(COUNTIF(データ整理_金銭出納簿!$B$2:'データ整理_金銭出納簿'!$B22,"この線より上に行を挿入してください。")=0,データ整理_金銭出納簿!J22,"")</f>
        <v/>
      </c>
      <c r="J22" t="str">
        <f ca="1">IF(COUNTIF(データ整理_金銭出納簿!$B$2:'データ整理_金銭出納簿'!$B22,"この線より上に行を挿入してください。")=0,IF(データ整理_金銭出納簿!K22="○","true","false"),"")</f>
        <v/>
      </c>
    </row>
    <row r="23" spans="1:10" x14ac:dyDescent="0.15">
      <c r="A23" s="983" t="str">
        <f ca="1">IF(COUNTIF(データ整理_金銭出納簿!$B$2:'データ整理_金銭出納簿'!$B23,"この線より上に行を挿入してください。")=0,データ整理_金銭出納簿!$B23,"")</f>
        <v/>
      </c>
      <c r="B23" t="str">
        <f ca="1">IF(COUNTIF(データ整理_金銭出納簿!$B$2:'データ整理_金銭出納簿'!$B23,"この線より上に行を挿入してください。")=0,データ整理_金銭出納簿!C23,"")</f>
        <v/>
      </c>
      <c r="C23" t="str">
        <f ca="1">IF(COUNTIF(データ整理_金銭出納簿!$B$2:'データ整理_金銭出納簿'!$B23,"この線より上に行を挿入してください。")=0,データ整理_金銭出納簿!D23,"")</f>
        <v/>
      </c>
      <c r="D23" t="str">
        <f ca="1">IF(COUNTIF(データ整理_金銭出納簿!$B$2:'データ整理_金銭出納簿'!$B23,"この線より上に行を挿入してください。")=0,データ整理_金銭出納簿!E23,"")</f>
        <v/>
      </c>
      <c r="E23" t="str">
        <f ca="1">IF(COUNTIF(データ整理_金銭出納簿!$B$2:'データ整理_金銭出納簿'!$B23,"この線より上に行を挿入してください。")=0,データ整理_金銭出納簿!F23,"")</f>
        <v/>
      </c>
      <c r="F23" t="str">
        <f ca="1">IF(COUNTIF(データ整理_金銭出納簿!$B$2:'データ整理_金銭出納簿'!$B23,"この線より上に行を挿入してください。")=0,データ整理_金銭出納簿!G23,"")</f>
        <v/>
      </c>
      <c r="G23" t="str">
        <f ca="1">IF(COUNTIF(データ整理_金銭出納簿!$B$2:'データ整理_金銭出納簿'!$B23,"この線より上に行を挿入してください。")=0,データ整理_金銭出納簿!H23,"")</f>
        <v/>
      </c>
      <c r="H23" t="str">
        <f ca="1">IF(COUNTIF(データ整理_金銭出納簿!$B$2:'データ整理_金銭出納簿'!$B23,"この線より上に行を挿入してください。")=0,データ整理_金銭出納簿!I23,"")</f>
        <v/>
      </c>
      <c r="I23" t="str">
        <f ca="1">IF(COUNTIF(データ整理_金銭出納簿!$B$2:'データ整理_金銭出納簿'!$B23,"この線より上に行を挿入してください。")=0,データ整理_金銭出納簿!J23,"")</f>
        <v/>
      </c>
      <c r="J23" t="str">
        <f ca="1">IF(COUNTIF(データ整理_金銭出納簿!$B$2:'データ整理_金銭出納簿'!$B23,"この線より上に行を挿入してください。")=0,IF(データ整理_金銭出納簿!K23="○","true","false"),"")</f>
        <v/>
      </c>
    </row>
    <row r="24" spans="1:10" x14ac:dyDescent="0.15">
      <c r="A24" s="983" t="str">
        <f ca="1">IF(COUNTIF(データ整理_金銭出納簿!$B$2:'データ整理_金銭出納簿'!$B24,"この線より上に行を挿入してください。")=0,データ整理_金銭出納簿!$B24,"")</f>
        <v/>
      </c>
      <c r="B24" t="str">
        <f ca="1">IF(COUNTIF(データ整理_金銭出納簿!$B$2:'データ整理_金銭出納簿'!$B24,"この線より上に行を挿入してください。")=0,データ整理_金銭出納簿!C24,"")</f>
        <v/>
      </c>
      <c r="C24" t="str">
        <f ca="1">IF(COUNTIF(データ整理_金銭出納簿!$B$2:'データ整理_金銭出納簿'!$B24,"この線より上に行を挿入してください。")=0,データ整理_金銭出納簿!D24,"")</f>
        <v/>
      </c>
      <c r="D24" t="str">
        <f ca="1">IF(COUNTIF(データ整理_金銭出納簿!$B$2:'データ整理_金銭出納簿'!$B24,"この線より上に行を挿入してください。")=0,データ整理_金銭出納簿!E24,"")</f>
        <v/>
      </c>
      <c r="E24" t="str">
        <f ca="1">IF(COUNTIF(データ整理_金銭出納簿!$B$2:'データ整理_金銭出納簿'!$B24,"この線より上に行を挿入してください。")=0,データ整理_金銭出納簿!F24,"")</f>
        <v/>
      </c>
      <c r="F24" t="str">
        <f ca="1">IF(COUNTIF(データ整理_金銭出納簿!$B$2:'データ整理_金銭出納簿'!$B24,"この線より上に行を挿入してください。")=0,データ整理_金銭出納簿!G24,"")</f>
        <v/>
      </c>
      <c r="G24" t="str">
        <f ca="1">IF(COUNTIF(データ整理_金銭出納簿!$B$2:'データ整理_金銭出納簿'!$B24,"この線より上に行を挿入してください。")=0,データ整理_金銭出納簿!H24,"")</f>
        <v/>
      </c>
      <c r="H24" t="str">
        <f ca="1">IF(COUNTIF(データ整理_金銭出納簿!$B$2:'データ整理_金銭出納簿'!$B24,"この線より上に行を挿入してください。")=0,データ整理_金銭出納簿!I24,"")</f>
        <v/>
      </c>
      <c r="I24" t="str">
        <f ca="1">IF(COUNTIF(データ整理_金銭出納簿!$B$2:'データ整理_金銭出納簿'!$B24,"この線より上に行を挿入してください。")=0,データ整理_金銭出納簿!J24,"")</f>
        <v/>
      </c>
      <c r="J24" t="str">
        <f ca="1">IF(COUNTIF(データ整理_金銭出納簿!$B$2:'データ整理_金銭出納簿'!$B24,"この線より上に行を挿入してください。")=0,IF(データ整理_金銭出納簿!K24="○","true","false"),"")</f>
        <v/>
      </c>
    </row>
    <row r="25" spans="1:10" x14ac:dyDescent="0.15">
      <c r="A25" s="983" t="str">
        <f ca="1">IF(COUNTIF(データ整理_金銭出納簿!$B$2:'データ整理_金銭出納簿'!$B25,"この線より上に行を挿入してください。")=0,データ整理_金銭出納簿!$B25,"")</f>
        <v/>
      </c>
      <c r="B25" t="str">
        <f ca="1">IF(COUNTIF(データ整理_金銭出納簿!$B$2:'データ整理_金銭出納簿'!$B25,"この線より上に行を挿入してください。")=0,データ整理_金銭出納簿!C25,"")</f>
        <v/>
      </c>
      <c r="C25" t="str">
        <f ca="1">IF(COUNTIF(データ整理_金銭出納簿!$B$2:'データ整理_金銭出納簿'!$B25,"この線より上に行を挿入してください。")=0,データ整理_金銭出納簿!D25,"")</f>
        <v/>
      </c>
      <c r="D25" t="str">
        <f ca="1">IF(COUNTIF(データ整理_金銭出納簿!$B$2:'データ整理_金銭出納簿'!$B25,"この線より上に行を挿入してください。")=0,データ整理_金銭出納簿!E25,"")</f>
        <v/>
      </c>
      <c r="E25" t="str">
        <f ca="1">IF(COUNTIF(データ整理_金銭出納簿!$B$2:'データ整理_金銭出納簿'!$B25,"この線より上に行を挿入してください。")=0,データ整理_金銭出納簿!F25,"")</f>
        <v/>
      </c>
      <c r="F25" t="str">
        <f ca="1">IF(COUNTIF(データ整理_金銭出納簿!$B$2:'データ整理_金銭出納簿'!$B25,"この線より上に行を挿入してください。")=0,データ整理_金銭出納簿!G25,"")</f>
        <v/>
      </c>
      <c r="G25" t="str">
        <f ca="1">IF(COUNTIF(データ整理_金銭出納簿!$B$2:'データ整理_金銭出納簿'!$B25,"この線より上に行を挿入してください。")=0,データ整理_金銭出納簿!H25,"")</f>
        <v/>
      </c>
      <c r="H25" t="str">
        <f ca="1">IF(COUNTIF(データ整理_金銭出納簿!$B$2:'データ整理_金銭出納簿'!$B25,"この線より上に行を挿入してください。")=0,データ整理_金銭出納簿!I25,"")</f>
        <v/>
      </c>
      <c r="I25" t="str">
        <f ca="1">IF(COUNTIF(データ整理_金銭出納簿!$B$2:'データ整理_金銭出納簿'!$B25,"この線より上に行を挿入してください。")=0,データ整理_金銭出納簿!J25,"")</f>
        <v/>
      </c>
      <c r="J25" t="str">
        <f ca="1">IF(COUNTIF(データ整理_金銭出納簿!$B$2:'データ整理_金銭出納簿'!$B25,"この線より上に行を挿入してください。")=0,IF(データ整理_金銭出納簿!K25="○","true","false"),"")</f>
        <v/>
      </c>
    </row>
    <row r="26" spans="1:10" x14ac:dyDescent="0.15">
      <c r="A26" s="983" t="str">
        <f ca="1">IF(COUNTIF(データ整理_金銭出納簿!$B$2:'データ整理_金銭出納簿'!$B26,"この線より上に行を挿入してください。")=0,データ整理_金銭出納簿!$B26,"")</f>
        <v/>
      </c>
      <c r="B26" t="str">
        <f ca="1">IF(COUNTIF(データ整理_金銭出納簿!$B$2:'データ整理_金銭出納簿'!$B26,"この線より上に行を挿入してください。")=0,データ整理_金銭出納簿!C26,"")</f>
        <v/>
      </c>
      <c r="C26" t="str">
        <f ca="1">IF(COUNTIF(データ整理_金銭出納簿!$B$2:'データ整理_金銭出納簿'!$B26,"この線より上に行を挿入してください。")=0,データ整理_金銭出納簿!D26,"")</f>
        <v/>
      </c>
      <c r="D26" t="str">
        <f ca="1">IF(COUNTIF(データ整理_金銭出納簿!$B$2:'データ整理_金銭出納簿'!$B26,"この線より上に行を挿入してください。")=0,データ整理_金銭出納簿!E26,"")</f>
        <v/>
      </c>
      <c r="E26" t="str">
        <f ca="1">IF(COUNTIF(データ整理_金銭出納簿!$B$2:'データ整理_金銭出納簿'!$B26,"この線より上に行を挿入してください。")=0,データ整理_金銭出納簿!F26,"")</f>
        <v/>
      </c>
      <c r="F26" t="str">
        <f ca="1">IF(COUNTIF(データ整理_金銭出納簿!$B$2:'データ整理_金銭出納簿'!$B26,"この線より上に行を挿入してください。")=0,データ整理_金銭出納簿!G26,"")</f>
        <v/>
      </c>
      <c r="G26" t="str">
        <f ca="1">IF(COUNTIF(データ整理_金銭出納簿!$B$2:'データ整理_金銭出納簿'!$B26,"この線より上に行を挿入してください。")=0,データ整理_金銭出納簿!H26,"")</f>
        <v/>
      </c>
      <c r="H26" t="str">
        <f ca="1">IF(COUNTIF(データ整理_金銭出納簿!$B$2:'データ整理_金銭出納簿'!$B26,"この線より上に行を挿入してください。")=0,データ整理_金銭出納簿!I26,"")</f>
        <v/>
      </c>
      <c r="I26" t="str">
        <f ca="1">IF(COUNTIF(データ整理_金銭出納簿!$B$2:'データ整理_金銭出納簿'!$B26,"この線より上に行を挿入してください。")=0,データ整理_金銭出納簿!J26,"")</f>
        <v/>
      </c>
      <c r="J26" t="str">
        <f ca="1">IF(COUNTIF(データ整理_金銭出納簿!$B$2:'データ整理_金銭出納簿'!$B26,"この線より上に行を挿入してください。")=0,IF(データ整理_金銭出納簿!K26="○","true","false"),"")</f>
        <v/>
      </c>
    </row>
    <row r="27" spans="1:10" x14ac:dyDescent="0.15">
      <c r="A27" s="983" t="str">
        <f ca="1">IF(COUNTIF(データ整理_金銭出納簿!$B$2:'データ整理_金銭出納簿'!$B27,"この線より上に行を挿入してください。")=0,データ整理_金銭出納簿!$B27,"")</f>
        <v/>
      </c>
      <c r="B27" t="str">
        <f ca="1">IF(COUNTIF(データ整理_金銭出納簿!$B$2:'データ整理_金銭出納簿'!$B27,"この線より上に行を挿入してください。")=0,データ整理_金銭出納簿!C27,"")</f>
        <v/>
      </c>
      <c r="C27" t="str">
        <f ca="1">IF(COUNTIF(データ整理_金銭出納簿!$B$2:'データ整理_金銭出納簿'!$B27,"この線より上に行を挿入してください。")=0,データ整理_金銭出納簿!D27,"")</f>
        <v/>
      </c>
      <c r="D27" t="str">
        <f ca="1">IF(COUNTIF(データ整理_金銭出納簿!$B$2:'データ整理_金銭出納簿'!$B27,"この線より上に行を挿入してください。")=0,データ整理_金銭出納簿!E27,"")</f>
        <v/>
      </c>
      <c r="E27" t="str">
        <f ca="1">IF(COUNTIF(データ整理_金銭出納簿!$B$2:'データ整理_金銭出納簿'!$B27,"この線より上に行を挿入してください。")=0,データ整理_金銭出納簿!F27,"")</f>
        <v/>
      </c>
      <c r="F27" t="str">
        <f ca="1">IF(COUNTIF(データ整理_金銭出納簿!$B$2:'データ整理_金銭出納簿'!$B27,"この線より上に行を挿入してください。")=0,データ整理_金銭出納簿!G27,"")</f>
        <v/>
      </c>
      <c r="G27" t="str">
        <f ca="1">IF(COUNTIF(データ整理_金銭出納簿!$B$2:'データ整理_金銭出納簿'!$B27,"この線より上に行を挿入してください。")=0,データ整理_金銭出納簿!H27,"")</f>
        <v/>
      </c>
      <c r="H27" t="str">
        <f ca="1">IF(COUNTIF(データ整理_金銭出納簿!$B$2:'データ整理_金銭出納簿'!$B27,"この線より上に行を挿入してください。")=0,データ整理_金銭出納簿!I27,"")</f>
        <v/>
      </c>
      <c r="I27" t="str">
        <f ca="1">IF(COUNTIF(データ整理_金銭出納簿!$B$2:'データ整理_金銭出納簿'!$B27,"この線より上に行を挿入してください。")=0,データ整理_金銭出納簿!J27,"")</f>
        <v/>
      </c>
      <c r="J27" t="str">
        <f ca="1">IF(COUNTIF(データ整理_金銭出納簿!$B$2:'データ整理_金銭出納簿'!$B27,"この線より上に行を挿入してください。")=0,IF(データ整理_金銭出納簿!K27="○","true","false"),"")</f>
        <v/>
      </c>
    </row>
    <row r="28" spans="1:10" x14ac:dyDescent="0.15">
      <c r="A28" s="983" t="str">
        <f ca="1">IF(COUNTIF(データ整理_金銭出納簿!$B$2:'データ整理_金銭出納簿'!$B28,"この線より上に行を挿入してください。")=0,データ整理_金銭出納簿!$B28,"")</f>
        <v/>
      </c>
      <c r="B28" t="str">
        <f ca="1">IF(COUNTIF(データ整理_金銭出納簿!$B$2:'データ整理_金銭出納簿'!$B28,"この線より上に行を挿入してください。")=0,データ整理_金銭出納簿!C28,"")</f>
        <v/>
      </c>
      <c r="C28" t="str">
        <f ca="1">IF(COUNTIF(データ整理_金銭出納簿!$B$2:'データ整理_金銭出納簿'!$B28,"この線より上に行を挿入してください。")=0,データ整理_金銭出納簿!D28,"")</f>
        <v/>
      </c>
      <c r="D28" t="str">
        <f ca="1">IF(COUNTIF(データ整理_金銭出納簿!$B$2:'データ整理_金銭出納簿'!$B28,"この線より上に行を挿入してください。")=0,データ整理_金銭出納簿!E28,"")</f>
        <v/>
      </c>
      <c r="E28" t="str">
        <f ca="1">IF(COUNTIF(データ整理_金銭出納簿!$B$2:'データ整理_金銭出納簿'!$B28,"この線より上に行を挿入してください。")=0,データ整理_金銭出納簿!F28,"")</f>
        <v/>
      </c>
      <c r="F28" t="str">
        <f ca="1">IF(COUNTIF(データ整理_金銭出納簿!$B$2:'データ整理_金銭出納簿'!$B28,"この線より上に行を挿入してください。")=0,データ整理_金銭出納簿!G28,"")</f>
        <v/>
      </c>
      <c r="G28" t="str">
        <f ca="1">IF(COUNTIF(データ整理_金銭出納簿!$B$2:'データ整理_金銭出納簿'!$B28,"この線より上に行を挿入してください。")=0,データ整理_金銭出納簿!H28,"")</f>
        <v/>
      </c>
      <c r="H28" t="str">
        <f ca="1">IF(COUNTIF(データ整理_金銭出納簿!$B$2:'データ整理_金銭出納簿'!$B28,"この線より上に行を挿入してください。")=0,データ整理_金銭出納簿!I28,"")</f>
        <v/>
      </c>
      <c r="I28" t="str">
        <f ca="1">IF(COUNTIF(データ整理_金銭出納簿!$B$2:'データ整理_金銭出納簿'!$B28,"この線より上に行を挿入してください。")=0,データ整理_金銭出納簿!J28,"")</f>
        <v/>
      </c>
      <c r="J28" t="str">
        <f ca="1">IF(COUNTIF(データ整理_金銭出納簿!$B$2:'データ整理_金銭出納簿'!$B28,"この線より上に行を挿入してください。")=0,IF(データ整理_金銭出納簿!K28="○","true","false"),"")</f>
        <v/>
      </c>
    </row>
    <row r="29" spans="1:10" x14ac:dyDescent="0.15">
      <c r="A29" s="983" t="str">
        <f ca="1">IF(COUNTIF(データ整理_金銭出納簿!$B$2:'データ整理_金銭出納簿'!$B29,"この線より上に行を挿入してください。")=0,データ整理_金銭出納簿!$B29,"")</f>
        <v/>
      </c>
      <c r="B29" t="str">
        <f ca="1">IF(COUNTIF(データ整理_金銭出納簿!$B$2:'データ整理_金銭出納簿'!$B29,"この線より上に行を挿入してください。")=0,データ整理_金銭出納簿!C29,"")</f>
        <v/>
      </c>
      <c r="C29" t="str">
        <f ca="1">IF(COUNTIF(データ整理_金銭出納簿!$B$2:'データ整理_金銭出納簿'!$B29,"この線より上に行を挿入してください。")=0,データ整理_金銭出納簿!D29,"")</f>
        <v/>
      </c>
      <c r="D29" t="str">
        <f ca="1">IF(COUNTIF(データ整理_金銭出納簿!$B$2:'データ整理_金銭出納簿'!$B29,"この線より上に行を挿入してください。")=0,データ整理_金銭出納簿!E29,"")</f>
        <v/>
      </c>
      <c r="E29" t="str">
        <f ca="1">IF(COUNTIF(データ整理_金銭出納簿!$B$2:'データ整理_金銭出納簿'!$B29,"この線より上に行を挿入してください。")=0,データ整理_金銭出納簿!F29,"")</f>
        <v/>
      </c>
      <c r="F29" t="str">
        <f ca="1">IF(COUNTIF(データ整理_金銭出納簿!$B$2:'データ整理_金銭出納簿'!$B29,"この線より上に行を挿入してください。")=0,データ整理_金銭出納簿!G29,"")</f>
        <v/>
      </c>
      <c r="G29" t="str">
        <f ca="1">IF(COUNTIF(データ整理_金銭出納簿!$B$2:'データ整理_金銭出納簿'!$B29,"この線より上に行を挿入してください。")=0,データ整理_金銭出納簿!H29,"")</f>
        <v/>
      </c>
      <c r="H29" t="str">
        <f ca="1">IF(COUNTIF(データ整理_金銭出納簿!$B$2:'データ整理_金銭出納簿'!$B29,"この線より上に行を挿入してください。")=0,データ整理_金銭出納簿!I29,"")</f>
        <v/>
      </c>
      <c r="I29" t="str">
        <f ca="1">IF(COUNTIF(データ整理_金銭出納簿!$B$2:'データ整理_金銭出納簿'!$B29,"この線より上に行を挿入してください。")=0,データ整理_金銭出納簿!J29,"")</f>
        <v/>
      </c>
      <c r="J29" t="str">
        <f ca="1">IF(COUNTIF(データ整理_金銭出納簿!$B$2:'データ整理_金銭出納簿'!$B29,"この線より上に行を挿入してください。")=0,IF(データ整理_金銭出納簿!K29="○","true","false"),"")</f>
        <v/>
      </c>
    </row>
    <row r="30" spans="1:10" x14ac:dyDescent="0.15">
      <c r="A30" s="983" t="str">
        <f ca="1">IF(COUNTIF(データ整理_金銭出納簿!$B$2:'データ整理_金銭出納簿'!$B30,"この線より上に行を挿入してください。")=0,データ整理_金銭出納簿!$B30,"")</f>
        <v/>
      </c>
      <c r="B30" t="str">
        <f ca="1">IF(COUNTIF(データ整理_金銭出納簿!$B$2:'データ整理_金銭出納簿'!$B30,"この線より上に行を挿入してください。")=0,データ整理_金銭出納簿!C30,"")</f>
        <v/>
      </c>
      <c r="C30" t="str">
        <f ca="1">IF(COUNTIF(データ整理_金銭出納簿!$B$2:'データ整理_金銭出納簿'!$B30,"この線より上に行を挿入してください。")=0,データ整理_金銭出納簿!D30,"")</f>
        <v/>
      </c>
      <c r="D30" t="str">
        <f ca="1">IF(COUNTIF(データ整理_金銭出納簿!$B$2:'データ整理_金銭出納簿'!$B30,"この線より上に行を挿入してください。")=0,データ整理_金銭出納簿!E30,"")</f>
        <v/>
      </c>
      <c r="E30" t="str">
        <f ca="1">IF(COUNTIF(データ整理_金銭出納簿!$B$2:'データ整理_金銭出納簿'!$B30,"この線より上に行を挿入してください。")=0,データ整理_金銭出納簿!F30,"")</f>
        <v/>
      </c>
      <c r="F30" t="str">
        <f ca="1">IF(COUNTIF(データ整理_金銭出納簿!$B$2:'データ整理_金銭出納簿'!$B30,"この線より上に行を挿入してください。")=0,データ整理_金銭出納簿!G30,"")</f>
        <v/>
      </c>
      <c r="G30" t="str">
        <f ca="1">IF(COUNTIF(データ整理_金銭出納簿!$B$2:'データ整理_金銭出納簿'!$B30,"この線より上に行を挿入してください。")=0,データ整理_金銭出納簿!H30,"")</f>
        <v/>
      </c>
      <c r="H30" t="str">
        <f ca="1">IF(COUNTIF(データ整理_金銭出納簿!$B$2:'データ整理_金銭出納簿'!$B30,"この線より上に行を挿入してください。")=0,データ整理_金銭出納簿!I30,"")</f>
        <v/>
      </c>
      <c r="I30" t="str">
        <f ca="1">IF(COUNTIF(データ整理_金銭出納簿!$B$2:'データ整理_金銭出納簿'!$B30,"この線より上に行を挿入してください。")=0,データ整理_金銭出納簿!J30,"")</f>
        <v/>
      </c>
      <c r="J30" t="str">
        <f ca="1">IF(COUNTIF(データ整理_金銭出納簿!$B$2:'データ整理_金銭出納簿'!$B30,"この線より上に行を挿入してください。")=0,IF(データ整理_金銭出納簿!K30="○","true","false"),"")</f>
        <v/>
      </c>
    </row>
    <row r="31" spans="1:10" x14ac:dyDescent="0.15">
      <c r="A31" s="983" t="str">
        <f ca="1">IF(COUNTIF(データ整理_金銭出納簿!$B$2:'データ整理_金銭出納簿'!$B31,"この線より上に行を挿入してください。")=0,データ整理_金銭出納簿!$B31,"")</f>
        <v/>
      </c>
      <c r="B31" t="str">
        <f ca="1">IF(COUNTIF(データ整理_金銭出納簿!$B$2:'データ整理_金銭出納簿'!$B31,"この線より上に行を挿入してください。")=0,データ整理_金銭出納簿!C31,"")</f>
        <v/>
      </c>
      <c r="C31" t="str">
        <f ca="1">IF(COUNTIF(データ整理_金銭出納簿!$B$2:'データ整理_金銭出納簿'!$B31,"この線より上に行を挿入してください。")=0,データ整理_金銭出納簿!D31,"")</f>
        <v/>
      </c>
      <c r="D31" t="str">
        <f ca="1">IF(COUNTIF(データ整理_金銭出納簿!$B$2:'データ整理_金銭出納簿'!$B31,"この線より上に行を挿入してください。")=0,データ整理_金銭出納簿!E31,"")</f>
        <v/>
      </c>
      <c r="E31" t="str">
        <f ca="1">IF(COUNTIF(データ整理_金銭出納簿!$B$2:'データ整理_金銭出納簿'!$B31,"この線より上に行を挿入してください。")=0,データ整理_金銭出納簿!F31,"")</f>
        <v/>
      </c>
      <c r="F31" t="str">
        <f ca="1">IF(COUNTIF(データ整理_金銭出納簿!$B$2:'データ整理_金銭出納簿'!$B31,"この線より上に行を挿入してください。")=0,データ整理_金銭出納簿!G31,"")</f>
        <v/>
      </c>
      <c r="G31" t="str">
        <f ca="1">IF(COUNTIF(データ整理_金銭出納簿!$B$2:'データ整理_金銭出納簿'!$B31,"この線より上に行を挿入してください。")=0,データ整理_金銭出納簿!H31,"")</f>
        <v/>
      </c>
      <c r="H31" t="str">
        <f ca="1">IF(COUNTIF(データ整理_金銭出納簿!$B$2:'データ整理_金銭出納簿'!$B31,"この線より上に行を挿入してください。")=0,データ整理_金銭出納簿!I31,"")</f>
        <v/>
      </c>
      <c r="I31" t="str">
        <f ca="1">IF(COUNTIF(データ整理_金銭出納簿!$B$2:'データ整理_金銭出納簿'!$B31,"この線より上に行を挿入してください。")=0,データ整理_金銭出納簿!J31,"")</f>
        <v/>
      </c>
      <c r="J31" t="str">
        <f ca="1">IF(COUNTIF(データ整理_金銭出納簿!$B$2:'データ整理_金銭出納簿'!$B31,"この線より上に行を挿入してください。")=0,IF(データ整理_金銭出納簿!K31="○","true","false"),"")</f>
        <v/>
      </c>
    </row>
    <row r="32" spans="1:10" x14ac:dyDescent="0.15">
      <c r="A32" s="983" t="str">
        <f ca="1">IF(COUNTIF(データ整理_金銭出納簿!$B$2:'データ整理_金銭出納簿'!$B32,"この線より上に行を挿入してください。")=0,データ整理_金銭出納簿!$B32,"")</f>
        <v/>
      </c>
      <c r="B32" t="str">
        <f ca="1">IF(COUNTIF(データ整理_金銭出納簿!$B$2:'データ整理_金銭出納簿'!$B32,"この線より上に行を挿入してください。")=0,データ整理_金銭出納簿!C32,"")</f>
        <v/>
      </c>
      <c r="C32" t="str">
        <f ca="1">IF(COUNTIF(データ整理_金銭出納簿!$B$2:'データ整理_金銭出納簿'!$B32,"この線より上に行を挿入してください。")=0,データ整理_金銭出納簿!D32,"")</f>
        <v/>
      </c>
      <c r="D32" t="str">
        <f ca="1">IF(COUNTIF(データ整理_金銭出納簿!$B$2:'データ整理_金銭出納簿'!$B32,"この線より上に行を挿入してください。")=0,データ整理_金銭出納簿!E32,"")</f>
        <v/>
      </c>
      <c r="E32" t="str">
        <f ca="1">IF(COUNTIF(データ整理_金銭出納簿!$B$2:'データ整理_金銭出納簿'!$B32,"この線より上に行を挿入してください。")=0,データ整理_金銭出納簿!F32,"")</f>
        <v/>
      </c>
      <c r="F32" t="str">
        <f ca="1">IF(COUNTIF(データ整理_金銭出納簿!$B$2:'データ整理_金銭出納簿'!$B32,"この線より上に行を挿入してください。")=0,データ整理_金銭出納簿!G32,"")</f>
        <v/>
      </c>
      <c r="G32" t="str">
        <f ca="1">IF(COUNTIF(データ整理_金銭出納簿!$B$2:'データ整理_金銭出納簿'!$B32,"この線より上に行を挿入してください。")=0,データ整理_金銭出納簿!H32,"")</f>
        <v/>
      </c>
      <c r="H32" t="str">
        <f ca="1">IF(COUNTIF(データ整理_金銭出納簿!$B$2:'データ整理_金銭出納簿'!$B32,"この線より上に行を挿入してください。")=0,データ整理_金銭出納簿!I32,"")</f>
        <v/>
      </c>
      <c r="I32" t="str">
        <f ca="1">IF(COUNTIF(データ整理_金銭出納簿!$B$2:'データ整理_金銭出納簿'!$B32,"この線より上に行を挿入してください。")=0,データ整理_金銭出納簿!J32,"")</f>
        <v/>
      </c>
      <c r="J32" t="str">
        <f ca="1">IF(COUNTIF(データ整理_金銭出納簿!$B$2:'データ整理_金銭出納簿'!$B32,"この線より上に行を挿入してください。")=0,IF(データ整理_金銭出納簿!K32="○","true","false"),"")</f>
        <v/>
      </c>
    </row>
    <row r="33" spans="1:10" x14ac:dyDescent="0.15">
      <c r="A33" s="983" t="str">
        <f ca="1">IF(COUNTIF(データ整理_金銭出納簿!$B$2:'データ整理_金銭出納簿'!$B33,"この線より上に行を挿入してください。")=0,データ整理_金銭出納簿!$B33,"")</f>
        <v/>
      </c>
      <c r="B33" t="str">
        <f ca="1">IF(COUNTIF(データ整理_金銭出納簿!$B$2:'データ整理_金銭出納簿'!$B33,"この線より上に行を挿入してください。")=0,データ整理_金銭出納簿!C33,"")</f>
        <v/>
      </c>
      <c r="C33" t="str">
        <f ca="1">IF(COUNTIF(データ整理_金銭出納簿!$B$2:'データ整理_金銭出納簿'!$B33,"この線より上に行を挿入してください。")=0,データ整理_金銭出納簿!D33,"")</f>
        <v/>
      </c>
      <c r="D33" t="str">
        <f ca="1">IF(COUNTIF(データ整理_金銭出納簿!$B$2:'データ整理_金銭出納簿'!$B33,"この線より上に行を挿入してください。")=0,データ整理_金銭出納簿!E33,"")</f>
        <v/>
      </c>
      <c r="E33" t="str">
        <f ca="1">IF(COUNTIF(データ整理_金銭出納簿!$B$2:'データ整理_金銭出納簿'!$B33,"この線より上に行を挿入してください。")=0,データ整理_金銭出納簿!F33,"")</f>
        <v/>
      </c>
      <c r="F33" t="str">
        <f ca="1">IF(COUNTIF(データ整理_金銭出納簿!$B$2:'データ整理_金銭出納簿'!$B33,"この線より上に行を挿入してください。")=0,データ整理_金銭出納簿!G33,"")</f>
        <v/>
      </c>
      <c r="G33" t="str">
        <f ca="1">IF(COUNTIF(データ整理_金銭出納簿!$B$2:'データ整理_金銭出納簿'!$B33,"この線より上に行を挿入してください。")=0,データ整理_金銭出納簿!H33,"")</f>
        <v/>
      </c>
      <c r="H33" t="str">
        <f ca="1">IF(COUNTIF(データ整理_金銭出納簿!$B$2:'データ整理_金銭出納簿'!$B33,"この線より上に行を挿入してください。")=0,データ整理_金銭出納簿!I33,"")</f>
        <v/>
      </c>
      <c r="I33" t="str">
        <f ca="1">IF(COUNTIF(データ整理_金銭出納簿!$B$2:'データ整理_金銭出納簿'!$B33,"この線より上に行を挿入してください。")=0,データ整理_金銭出納簿!J33,"")</f>
        <v/>
      </c>
      <c r="J33" t="str">
        <f ca="1">IF(COUNTIF(データ整理_金銭出納簿!$B$2:'データ整理_金銭出納簿'!$B33,"この線より上に行を挿入してください。")=0,IF(データ整理_金銭出納簿!K33="○","true","false"),"")</f>
        <v/>
      </c>
    </row>
    <row r="34" spans="1:10" x14ac:dyDescent="0.15">
      <c r="A34" s="983" t="str">
        <f ca="1">IF(COUNTIF(データ整理_金銭出納簿!$B$2:'データ整理_金銭出納簿'!$B34,"この線より上に行を挿入してください。")=0,データ整理_金銭出納簿!$B34,"")</f>
        <v/>
      </c>
      <c r="B34" t="str">
        <f ca="1">IF(COUNTIF(データ整理_金銭出納簿!$B$2:'データ整理_金銭出納簿'!$B34,"この線より上に行を挿入してください。")=0,データ整理_金銭出納簿!C34,"")</f>
        <v/>
      </c>
      <c r="C34" t="str">
        <f ca="1">IF(COUNTIF(データ整理_金銭出納簿!$B$2:'データ整理_金銭出納簿'!$B34,"この線より上に行を挿入してください。")=0,データ整理_金銭出納簿!D34,"")</f>
        <v/>
      </c>
      <c r="D34" t="str">
        <f ca="1">IF(COUNTIF(データ整理_金銭出納簿!$B$2:'データ整理_金銭出納簿'!$B34,"この線より上に行を挿入してください。")=0,データ整理_金銭出納簿!E34,"")</f>
        <v/>
      </c>
      <c r="E34" t="str">
        <f ca="1">IF(COUNTIF(データ整理_金銭出納簿!$B$2:'データ整理_金銭出納簿'!$B34,"この線より上に行を挿入してください。")=0,データ整理_金銭出納簿!F34,"")</f>
        <v/>
      </c>
      <c r="F34" t="str">
        <f ca="1">IF(COUNTIF(データ整理_金銭出納簿!$B$2:'データ整理_金銭出納簿'!$B34,"この線より上に行を挿入してください。")=0,データ整理_金銭出納簿!G34,"")</f>
        <v/>
      </c>
      <c r="G34" t="str">
        <f ca="1">IF(COUNTIF(データ整理_金銭出納簿!$B$2:'データ整理_金銭出納簿'!$B34,"この線より上に行を挿入してください。")=0,データ整理_金銭出納簿!H34,"")</f>
        <v/>
      </c>
      <c r="H34" t="str">
        <f ca="1">IF(COUNTIF(データ整理_金銭出納簿!$B$2:'データ整理_金銭出納簿'!$B34,"この線より上に行を挿入してください。")=0,データ整理_金銭出納簿!I34,"")</f>
        <v/>
      </c>
      <c r="I34" t="str">
        <f ca="1">IF(COUNTIF(データ整理_金銭出納簿!$B$2:'データ整理_金銭出納簿'!$B34,"この線より上に行を挿入してください。")=0,データ整理_金銭出納簿!J34,"")</f>
        <v/>
      </c>
      <c r="J34" t="str">
        <f ca="1">IF(COUNTIF(データ整理_金銭出納簿!$B$2:'データ整理_金銭出納簿'!$B34,"この線より上に行を挿入してください。")=0,IF(データ整理_金銭出納簿!K34="○","true","false"),"")</f>
        <v/>
      </c>
    </row>
    <row r="35" spans="1:10" x14ac:dyDescent="0.15">
      <c r="A35" s="983" t="str">
        <f ca="1">IF(COUNTIF(データ整理_金銭出納簿!$B$2:'データ整理_金銭出納簿'!$B35,"この線より上に行を挿入してください。")=0,データ整理_金銭出納簿!$B35,"")</f>
        <v/>
      </c>
      <c r="B35" t="str">
        <f ca="1">IF(COUNTIF(データ整理_金銭出納簿!$B$2:'データ整理_金銭出納簿'!$B35,"この線より上に行を挿入してください。")=0,データ整理_金銭出納簿!C35,"")</f>
        <v/>
      </c>
      <c r="C35" t="str">
        <f ca="1">IF(COUNTIF(データ整理_金銭出納簿!$B$2:'データ整理_金銭出納簿'!$B35,"この線より上に行を挿入してください。")=0,データ整理_金銭出納簿!D35,"")</f>
        <v/>
      </c>
      <c r="D35" t="str">
        <f ca="1">IF(COUNTIF(データ整理_金銭出納簿!$B$2:'データ整理_金銭出納簿'!$B35,"この線より上に行を挿入してください。")=0,データ整理_金銭出納簿!E35,"")</f>
        <v/>
      </c>
      <c r="E35" t="str">
        <f ca="1">IF(COUNTIF(データ整理_金銭出納簿!$B$2:'データ整理_金銭出納簿'!$B35,"この線より上に行を挿入してください。")=0,データ整理_金銭出納簿!F35,"")</f>
        <v/>
      </c>
      <c r="F35" t="str">
        <f ca="1">IF(COUNTIF(データ整理_金銭出納簿!$B$2:'データ整理_金銭出納簿'!$B35,"この線より上に行を挿入してください。")=0,データ整理_金銭出納簿!G35,"")</f>
        <v/>
      </c>
      <c r="G35" t="str">
        <f ca="1">IF(COUNTIF(データ整理_金銭出納簿!$B$2:'データ整理_金銭出納簿'!$B35,"この線より上に行を挿入してください。")=0,データ整理_金銭出納簿!H35,"")</f>
        <v/>
      </c>
      <c r="H35" t="str">
        <f ca="1">IF(COUNTIF(データ整理_金銭出納簿!$B$2:'データ整理_金銭出納簿'!$B35,"この線より上に行を挿入してください。")=0,データ整理_金銭出納簿!I35,"")</f>
        <v/>
      </c>
      <c r="I35" t="str">
        <f ca="1">IF(COUNTIF(データ整理_金銭出納簿!$B$2:'データ整理_金銭出納簿'!$B35,"この線より上に行を挿入してください。")=0,データ整理_金銭出納簿!J35,"")</f>
        <v/>
      </c>
      <c r="J35" t="str">
        <f ca="1">IF(COUNTIF(データ整理_金銭出納簿!$B$2:'データ整理_金銭出納簿'!$B35,"この線より上に行を挿入してください。")=0,IF(データ整理_金銭出納簿!K35="○","true","false"),"")</f>
        <v/>
      </c>
    </row>
    <row r="36" spans="1:10" x14ac:dyDescent="0.15">
      <c r="A36" s="983" t="str">
        <f ca="1">IF(COUNTIF(データ整理_金銭出納簿!$B$2:'データ整理_金銭出納簿'!$B36,"この線より上に行を挿入してください。")=0,データ整理_金銭出納簿!$B36,"")</f>
        <v/>
      </c>
      <c r="B36" t="str">
        <f ca="1">IF(COUNTIF(データ整理_金銭出納簿!$B$2:'データ整理_金銭出納簿'!$B36,"この線より上に行を挿入してください。")=0,データ整理_金銭出納簿!C36,"")</f>
        <v/>
      </c>
      <c r="C36" t="str">
        <f ca="1">IF(COUNTIF(データ整理_金銭出納簿!$B$2:'データ整理_金銭出納簿'!$B36,"この線より上に行を挿入してください。")=0,データ整理_金銭出納簿!D36,"")</f>
        <v/>
      </c>
      <c r="D36" t="str">
        <f ca="1">IF(COUNTIF(データ整理_金銭出納簿!$B$2:'データ整理_金銭出納簿'!$B36,"この線より上に行を挿入してください。")=0,データ整理_金銭出納簿!E36,"")</f>
        <v/>
      </c>
      <c r="E36" t="str">
        <f ca="1">IF(COUNTIF(データ整理_金銭出納簿!$B$2:'データ整理_金銭出納簿'!$B36,"この線より上に行を挿入してください。")=0,データ整理_金銭出納簿!F36,"")</f>
        <v/>
      </c>
      <c r="F36" t="str">
        <f ca="1">IF(COUNTIF(データ整理_金銭出納簿!$B$2:'データ整理_金銭出納簿'!$B36,"この線より上に行を挿入してください。")=0,データ整理_金銭出納簿!G36,"")</f>
        <v/>
      </c>
      <c r="G36" t="str">
        <f ca="1">IF(COUNTIF(データ整理_金銭出納簿!$B$2:'データ整理_金銭出納簿'!$B36,"この線より上に行を挿入してください。")=0,データ整理_金銭出納簿!H36,"")</f>
        <v/>
      </c>
      <c r="H36" t="str">
        <f ca="1">IF(COUNTIF(データ整理_金銭出納簿!$B$2:'データ整理_金銭出納簿'!$B36,"この線より上に行を挿入してください。")=0,データ整理_金銭出納簿!I36,"")</f>
        <v/>
      </c>
      <c r="I36" t="str">
        <f ca="1">IF(COUNTIF(データ整理_金銭出納簿!$B$2:'データ整理_金銭出納簿'!$B36,"この線より上に行を挿入してください。")=0,データ整理_金銭出納簿!J36,"")</f>
        <v/>
      </c>
      <c r="J36" t="str">
        <f ca="1">IF(COUNTIF(データ整理_金銭出納簿!$B$2:'データ整理_金銭出納簿'!$B36,"この線より上に行を挿入してください。")=0,IF(データ整理_金銭出納簿!K36="○","true","false"),"")</f>
        <v/>
      </c>
    </row>
    <row r="37" spans="1:10" x14ac:dyDescent="0.15">
      <c r="A37" s="983" t="str">
        <f ca="1">IF(COUNTIF(データ整理_金銭出納簿!$B$2:'データ整理_金銭出納簿'!$B37,"この線より上に行を挿入してください。")=0,データ整理_金銭出納簿!$B37,"")</f>
        <v/>
      </c>
      <c r="B37" t="str">
        <f ca="1">IF(COUNTIF(データ整理_金銭出納簿!$B$2:'データ整理_金銭出納簿'!$B37,"この線より上に行を挿入してください。")=0,データ整理_金銭出納簿!C37,"")</f>
        <v/>
      </c>
      <c r="C37" t="str">
        <f ca="1">IF(COUNTIF(データ整理_金銭出納簿!$B$2:'データ整理_金銭出納簿'!$B37,"この線より上に行を挿入してください。")=0,データ整理_金銭出納簿!D37,"")</f>
        <v/>
      </c>
      <c r="D37" t="str">
        <f ca="1">IF(COUNTIF(データ整理_金銭出納簿!$B$2:'データ整理_金銭出納簿'!$B37,"この線より上に行を挿入してください。")=0,データ整理_金銭出納簿!E37,"")</f>
        <v/>
      </c>
      <c r="E37" t="str">
        <f ca="1">IF(COUNTIF(データ整理_金銭出納簿!$B$2:'データ整理_金銭出納簿'!$B37,"この線より上に行を挿入してください。")=0,データ整理_金銭出納簿!F37,"")</f>
        <v/>
      </c>
      <c r="F37" t="str">
        <f ca="1">IF(COUNTIF(データ整理_金銭出納簿!$B$2:'データ整理_金銭出納簿'!$B37,"この線より上に行を挿入してください。")=0,データ整理_金銭出納簿!G37,"")</f>
        <v/>
      </c>
      <c r="G37" t="str">
        <f ca="1">IF(COUNTIF(データ整理_金銭出納簿!$B$2:'データ整理_金銭出納簿'!$B37,"この線より上に行を挿入してください。")=0,データ整理_金銭出納簿!H37,"")</f>
        <v/>
      </c>
      <c r="H37" t="str">
        <f ca="1">IF(COUNTIF(データ整理_金銭出納簿!$B$2:'データ整理_金銭出納簿'!$B37,"この線より上に行を挿入してください。")=0,データ整理_金銭出納簿!I37,"")</f>
        <v/>
      </c>
      <c r="I37" t="str">
        <f ca="1">IF(COUNTIF(データ整理_金銭出納簿!$B$2:'データ整理_金銭出納簿'!$B37,"この線より上に行を挿入してください。")=0,データ整理_金銭出納簿!J37,"")</f>
        <v/>
      </c>
      <c r="J37" t="str">
        <f ca="1">IF(COUNTIF(データ整理_金銭出納簿!$B$2:'データ整理_金銭出納簿'!$B37,"この線より上に行を挿入してください。")=0,IF(データ整理_金銭出納簿!K37="○","true","false"),"")</f>
        <v/>
      </c>
    </row>
    <row r="38" spans="1:10" x14ac:dyDescent="0.15">
      <c r="A38" s="983" t="str">
        <f ca="1">IF(COUNTIF(データ整理_金銭出納簿!$B$2:'データ整理_金銭出納簿'!$B38,"この線より上に行を挿入してください。")=0,データ整理_金銭出納簿!$B38,"")</f>
        <v/>
      </c>
      <c r="B38" t="str">
        <f ca="1">IF(COUNTIF(データ整理_金銭出納簿!$B$2:'データ整理_金銭出納簿'!$B38,"この線より上に行を挿入してください。")=0,データ整理_金銭出納簿!C38,"")</f>
        <v/>
      </c>
      <c r="C38" t="str">
        <f ca="1">IF(COUNTIF(データ整理_金銭出納簿!$B$2:'データ整理_金銭出納簿'!$B38,"この線より上に行を挿入してください。")=0,データ整理_金銭出納簿!D38,"")</f>
        <v/>
      </c>
      <c r="D38" t="str">
        <f ca="1">IF(COUNTIF(データ整理_金銭出納簿!$B$2:'データ整理_金銭出納簿'!$B38,"この線より上に行を挿入してください。")=0,データ整理_金銭出納簿!E38,"")</f>
        <v/>
      </c>
      <c r="E38" t="str">
        <f ca="1">IF(COUNTIF(データ整理_金銭出納簿!$B$2:'データ整理_金銭出納簿'!$B38,"この線より上に行を挿入してください。")=0,データ整理_金銭出納簿!F38,"")</f>
        <v/>
      </c>
      <c r="F38" t="str">
        <f ca="1">IF(COUNTIF(データ整理_金銭出納簿!$B$2:'データ整理_金銭出納簿'!$B38,"この線より上に行を挿入してください。")=0,データ整理_金銭出納簿!G38,"")</f>
        <v/>
      </c>
      <c r="G38" t="str">
        <f ca="1">IF(COUNTIF(データ整理_金銭出納簿!$B$2:'データ整理_金銭出納簿'!$B38,"この線より上に行を挿入してください。")=0,データ整理_金銭出納簿!H38,"")</f>
        <v/>
      </c>
      <c r="H38" t="str">
        <f ca="1">IF(COUNTIF(データ整理_金銭出納簿!$B$2:'データ整理_金銭出納簿'!$B38,"この線より上に行を挿入してください。")=0,データ整理_金銭出納簿!I38,"")</f>
        <v/>
      </c>
      <c r="I38" t="str">
        <f ca="1">IF(COUNTIF(データ整理_金銭出納簿!$B$2:'データ整理_金銭出納簿'!$B38,"この線より上に行を挿入してください。")=0,データ整理_金銭出納簿!J38,"")</f>
        <v/>
      </c>
      <c r="J38" t="str">
        <f ca="1">IF(COUNTIF(データ整理_金銭出納簿!$B$2:'データ整理_金銭出納簿'!$B38,"この線より上に行を挿入してください。")=0,IF(データ整理_金銭出納簿!K38="○","true","false"),"")</f>
        <v/>
      </c>
    </row>
    <row r="39" spans="1:10" x14ac:dyDescent="0.15">
      <c r="A39" s="983" t="str">
        <f ca="1">IF(COUNTIF(データ整理_金銭出納簿!$B$2:'データ整理_金銭出納簿'!$B39,"この線より上に行を挿入してください。")=0,データ整理_金銭出納簿!$B39,"")</f>
        <v/>
      </c>
      <c r="B39" t="str">
        <f ca="1">IF(COUNTIF(データ整理_金銭出納簿!$B$2:'データ整理_金銭出納簿'!$B39,"この線より上に行を挿入してください。")=0,データ整理_金銭出納簿!C39,"")</f>
        <v/>
      </c>
      <c r="C39" t="str">
        <f ca="1">IF(COUNTIF(データ整理_金銭出納簿!$B$2:'データ整理_金銭出納簿'!$B39,"この線より上に行を挿入してください。")=0,データ整理_金銭出納簿!D39,"")</f>
        <v/>
      </c>
      <c r="D39" t="str">
        <f ca="1">IF(COUNTIF(データ整理_金銭出納簿!$B$2:'データ整理_金銭出納簿'!$B39,"この線より上に行を挿入してください。")=0,データ整理_金銭出納簿!E39,"")</f>
        <v/>
      </c>
      <c r="E39" t="str">
        <f ca="1">IF(COUNTIF(データ整理_金銭出納簿!$B$2:'データ整理_金銭出納簿'!$B39,"この線より上に行を挿入してください。")=0,データ整理_金銭出納簿!F39,"")</f>
        <v/>
      </c>
      <c r="F39" t="str">
        <f ca="1">IF(COUNTIF(データ整理_金銭出納簿!$B$2:'データ整理_金銭出納簿'!$B39,"この線より上に行を挿入してください。")=0,データ整理_金銭出納簿!G39,"")</f>
        <v/>
      </c>
      <c r="G39" t="str">
        <f ca="1">IF(COUNTIF(データ整理_金銭出納簿!$B$2:'データ整理_金銭出納簿'!$B39,"この線より上に行を挿入してください。")=0,データ整理_金銭出納簿!H39,"")</f>
        <v/>
      </c>
      <c r="H39" t="str">
        <f ca="1">IF(COUNTIF(データ整理_金銭出納簿!$B$2:'データ整理_金銭出納簿'!$B39,"この線より上に行を挿入してください。")=0,データ整理_金銭出納簿!I39,"")</f>
        <v/>
      </c>
      <c r="I39" t="str">
        <f ca="1">IF(COUNTIF(データ整理_金銭出納簿!$B$2:'データ整理_金銭出納簿'!$B39,"この線より上に行を挿入してください。")=0,データ整理_金銭出納簿!J39,"")</f>
        <v/>
      </c>
      <c r="J39" t="str">
        <f ca="1">IF(COUNTIF(データ整理_金銭出納簿!$B$2:'データ整理_金銭出納簿'!$B39,"この線より上に行を挿入してください。")=0,IF(データ整理_金銭出納簿!K39="○","true","false"),"")</f>
        <v/>
      </c>
    </row>
    <row r="40" spans="1:10" x14ac:dyDescent="0.15">
      <c r="A40" s="983" t="str">
        <f ca="1">IF(COUNTIF(データ整理_金銭出納簿!$B$2:'データ整理_金銭出納簿'!$B40,"この線より上に行を挿入してください。")=0,データ整理_金銭出納簿!$B40,"")</f>
        <v/>
      </c>
      <c r="B40" t="str">
        <f ca="1">IF(COUNTIF(データ整理_金銭出納簿!$B$2:'データ整理_金銭出納簿'!$B40,"この線より上に行を挿入してください。")=0,データ整理_金銭出納簿!C40,"")</f>
        <v/>
      </c>
      <c r="C40" t="str">
        <f ca="1">IF(COUNTIF(データ整理_金銭出納簿!$B$2:'データ整理_金銭出納簿'!$B40,"この線より上に行を挿入してください。")=0,データ整理_金銭出納簿!D40,"")</f>
        <v/>
      </c>
      <c r="D40" t="str">
        <f ca="1">IF(COUNTIF(データ整理_金銭出納簿!$B$2:'データ整理_金銭出納簿'!$B40,"この線より上に行を挿入してください。")=0,データ整理_金銭出納簿!E40,"")</f>
        <v/>
      </c>
      <c r="E40" t="str">
        <f ca="1">IF(COUNTIF(データ整理_金銭出納簿!$B$2:'データ整理_金銭出納簿'!$B40,"この線より上に行を挿入してください。")=0,データ整理_金銭出納簿!F40,"")</f>
        <v/>
      </c>
      <c r="F40" t="str">
        <f ca="1">IF(COUNTIF(データ整理_金銭出納簿!$B$2:'データ整理_金銭出納簿'!$B40,"この線より上に行を挿入してください。")=0,データ整理_金銭出納簿!G40,"")</f>
        <v/>
      </c>
      <c r="G40" t="str">
        <f ca="1">IF(COUNTIF(データ整理_金銭出納簿!$B$2:'データ整理_金銭出納簿'!$B40,"この線より上に行を挿入してください。")=0,データ整理_金銭出納簿!H40,"")</f>
        <v/>
      </c>
      <c r="H40" t="str">
        <f ca="1">IF(COUNTIF(データ整理_金銭出納簿!$B$2:'データ整理_金銭出納簿'!$B40,"この線より上に行を挿入してください。")=0,データ整理_金銭出納簿!I40,"")</f>
        <v/>
      </c>
      <c r="I40" t="str">
        <f ca="1">IF(COUNTIF(データ整理_金銭出納簿!$B$2:'データ整理_金銭出納簿'!$B40,"この線より上に行を挿入してください。")=0,データ整理_金銭出納簿!J40,"")</f>
        <v/>
      </c>
      <c r="J40" t="str">
        <f ca="1">IF(COUNTIF(データ整理_金銭出納簿!$B$2:'データ整理_金銭出納簿'!$B40,"この線より上に行を挿入してください。")=0,IF(データ整理_金銭出納簿!K40="○","true","false"),"")</f>
        <v/>
      </c>
    </row>
    <row r="41" spans="1:10" x14ac:dyDescent="0.15">
      <c r="A41" s="983" t="str">
        <f ca="1">IF(COUNTIF(データ整理_金銭出納簿!$B$2:'データ整理_金銭出納簿'!$B41,"この線より上に行を挿入してください。")=0,データ整理_金銭出納簿!$B41,"")</f>
        <v/>
      </c>
      <c r="B41" t="str">
        <f ca="1">IF(COUNTIF(データ整理_金銭出納簿!$B$2:'データ整理_金銭出納簿'!$B41,"この線より上に行を挿入してください。")=0,データ整理_金銭出納簿!C41,"")</f>
        <v/>
      </c>
      <c r="C41" t="str">
        <f ca="1">IF(COUNTIF(データ整理_金銭出納簿!$B$2:'データ整理_金銭出納簿'!$B41,"この線より上に行を挿入してください。")=0,データ整理_金銭出納簿!D41,"")</f>
        <v/>
      </c>
      <c r="D41" t="str">
        <f ca="1">IF(COUNTIF(データ整理_金銭出納簿!$B$2:'データ整理_金銭出納簿'!$B41,"この線より上に行を挿入してください。")=0,データ整理_金銭出納簿!E41,"")</f>
        <v/>
      </c>
      <c r="E41" t="str">
        <f ca="1">IF(COUNTIF(データ整理_金銭出納簿!$B$2:'データ整理_金銭出納簿'!$B41,"この線より上に行を挿入してください。")=0,データ整理_金銭出納簿!F41,"")</f>
        <v/>
      </c>
      <c r="F41" t="str">
        <f ca="1">IF(COUNTIF(データ整理_金銭出納簿!$B$2:'データ整理_金銭出納簿'!$B41,"この線より上に行を挿入してください。")=0,データ整理_金銭出納簿!G41,"")</f>
        <v/>
      </c>
      <c r="G41" t="str">
        <f ca="1">IF(COUNTIF(データ整理_金銭出納簿!$B$2:'データ整理_金銭出納簿'!$B41,"この線より上に行を挿入してください。")=0,データ整理_金銭出納簿!H41,"")</f>
        <v/>
      </c>
      <c r="H41" t="str">
        <f ca="1">IF(COUNTIF(データ整理_金銭出納簿!$B$2:'データ整理_金銭出納簿'!$B41,"この線より上に行を挿入してください。")=0,データ整理_金銭出納簿!I41,"")</f>
        <v/>
      </c>
      <c r="I41" t="str">
        <f ca="1">IF(COUNTIF(データ整理_金銭出納簿!$B$2:'データ整理_金銭出納簿'!$B41,"この線より上に行を挿入してください。")=0,データ整理_金銭出納簿!J41,"")</f>
        <v/>
      </c>
      <c r="J41" t="str">
        <f ca="1">IF(COUNTIF(データ整理_金銭出納簿!$B$2:'データ整理_金銭出納簿'!$B41,"この線より上に行を挿入してください。")=0,IF(データ整理_金銭出納簿!K41="○","true","false"),"")</f>
        <v/>
      </c>
    </row>
    <row r="42" spans="1:10" x14ac:dyDescent="0.15">
      <c r="A42" s="983" t="str">
        <f ca="1">IF(COUNTIF(データ整理_金銭出納簿!$B$2:'データ整理_金銭出納簿'!$B42,"この線より上に行を挿入してください。")=0,データ整理_金銭出納簿!$B42,"")</f>
        <v/>
      </c>
      <c r="B42" t="str">
        <f ca="1">IF(COUNTIF(データ整理_金銭出納簿!$B$2:'データ整理_金銭出納簿'!$B42,"この線より上に行を挿入してください。")=0,データ整理_金銭出納簿!C42,"")</f>
        <v/>
      </c>
      <c r="C42" t="str">
        <f ca="1">IF(COUNTIF(データ整理_金銭出納簿!$B$2:'データ整理_金銭出納簿'!$B42,"この線より上に行を挿入してください。")=0,データ整理_金銭出納簿!D42,"")</f>
        <v/>
      </c>
      <c r="D42" t="str">
        <f ca="1">IF(COUNTIF(データ整理_金銭出納簿!$B$2:'データ整理_金銭出納簿'!$B42,"この線より上に行を挿入してください。")=0,データ整理_金銭出納簿!E42,"")</f>
        <v/>
      </c>
      <c r="E42" t="str">
        <f ca="1">IF(COUNTIF(データ整理_金銭出納簿!$B$2:'データ整理_金銭出納簿'!$B42,"この線より上に行を挿入してください。")=0,データ整理_金銭出納簿!F42,"")</f>
        <v/>
      </c>
      <c r="F42" t="str">
        <f ca="1">IF(COUNTIF(データ整理_金銭出納簿!$B$2:'データ整理_金銭出納簿'!$B42,"この線より上に行を挿入してください。")=0,データ整理_金銭出納簿!G42,"")</f>
        <v/>
      </c>
      <c r="G42" t="str">
        <f ca="1">IF(COUNTIF(データ整理_金銭出納簿!$B$2:'データ整理_金銭出納簿'!$B42,"この線より上に行を挿入してください。")=0,データ整理_金銭出納簿!H42,"")</f>
        <v/>
      </c>
      <c r="H42" t="str">
        <f ca="1">IF(COUNTIF(データ整理_金銭出納簿!$B$2:'データ整理_金銭出納簿'!$B42,"この線より上に行を挿入してください。")=0,データ整理_金銭出納簿!I42,"")</f>
        <v/>
      </c>
      <c r="I42" t="str">
        <f ca="1">IF(COUNTIF(データ整理_金銭出納簿!$B$2:'データ整理_金銭出納簿'!$B42,"この線より上に行を挿入してください。")=0,データ整理_金銭出納簿!J42,"")</f>
        <v/>
      </c>
      <c r="J42" t="str">
        <f ca="1">IF(COUNTIF(データ整理_金銭出納簿!$B$2:'データ整理_金銭出納簿'!$B42,"この線より上に行を挿入してください。")=0,IF(データ整理_金銭出納簿!K42="○","true","false"),"")</f>
        <v/>
      </c>
    </row>
    <row r="43" spans="1:10" x14ac:dyDescent="0.15">
      <c r="A43" s="983" t="str">
        <f ca="1">IF(COUNTIF(データ整理_金銭出納簿!$B$2:'データ整理_金銭出納簿'!$B43,"この線より上に行を挿入してください。")=0,データ整理_金銭出納簿!$B43,"")</f>
        <v/>
      </c>
      <c r="B43" t="str">
        <f ca="1">IF(COUNTIF(データ整理_金銭出納簿!$B$2:'データ整理_金銭出納簿'!$B43,"この線より上に行を挿入してください。")=0,データ整理_金銭出納簿!C43,"")</f>
        <v/>
      </c>
      <c r="C43" t="str">
        <f ca="1">IF(COUNTIF(データ整理_金銭出納簿!$B$2:'データ整理_金銭出納簿'!$B43,"この線より上に行を挿入してください。")=0,データ整理_金銭出納簿!D43,"")</f>
        <v/>
      </c>
      <c r="D43" t="str">
        <f ca="1">IF(COUNTIF(データ整理_金銭出納簿!$B$2:'データ整理_金銭出納簿'!$B43,"この線より上に行を挿入してください。")=0,データ整理_金銭出納簿!E43,"")</f>
        <v/>
      </c>
      <c r="E43" t="str">
        <f ca="1">IF(COUNTIF(データ整理_金銭出納簿!$B$2:'データ整理_金銭出納簿'!$B43,"この線より上に行を挿入してください。")=0,データ整理_金銭出納簿!F43,"")</f>
        <v/>
      </c>
      <c r="F43" t="str">
        <f ca="1">IF(COUNTIF(データ整理_金銭出納簿!$B$2:'データ整理_金銭出納簿'!$B43,"この線より上に行を挿入してください。")=0,データ整理_金銭出納簿!G43,"")</f>
        <v/>
      </c>
      <c r="G43" t="str">
        <f ca="1">IF(COUNTIF(データ整理_金銭出納簿!$B$2:'データ整理_金銭出納簿'!$B43,"この線より上に行を挿入してください。")=0,データ整理_金銭出納簿!H43,"")</f>
        <v/>
      </c>
      <c r="H43" t="str">
        <f ca="1">IF(COUNTIF(データ整理_金銭出納簿!$B$2:'データ整理_金銭出納簿'!$B43,"この線より上に行を挿入してください。")=0,データ整理_金銭出納簿!I43,"")</f>
        <v/>
      </c>
      <c r="I43" t="str">
        <f ca="1">IF(COUNTIF(データ整理_金銭出納簿!$B$2:'データ整理_金銭出納簿'!$B43,"この線より上に行を挿入してください。")=0,データ整理_金銭出納簿!J43,"")</f>
        <v/>
      </c>
      <c r="J43" t="str">
        <f ca="1">IF(COUNTIF(データ整理_金銭出納簿!$B$2:'データ整理_金銭出納簿'!$B43,"この線より上に行を挿入してください。")=0,IF(データ整理_金銭出納簿!K43="○","true","false"),"")</f>
        <v/>
      </c>
    </row>
    <row r="44" spans="1:10" x14ac:dyDescent="0.15">
      <c r="A44" s="983" t="str">
        <f ca="1">IF(COUNTIF(データ整理_金銭出納簿!$B$2:'データ整理_金銭出納簿'!$B44,"この線より上に行を挿入してください。")=0,データ整理_金銭出納簿!$B44,"")</f>
        <v/>
      </c>
      <c r="B44" t="str">
        <f ca="1">IF(COUNTIF(データ整理_金銭出納簿!$B$2:'データ整理_金銭出納簿'!$B44,"この線より上に行を挿入してください。")=0,データ整理_金銭出納簿!C44,"")</f>
        <v/>
      </c>
      <c r="C44" t="str">
        <f ca="1">IF(COUNTIF(データ整理_金銭出納簿!$B$2:'データ整理_金銭出納簿'!$B44,"この線より上に行を挿入してください。")=0,データ整理_金銭出納簿!D44,"")</f>
        <v/>
      </c>
      <c r="D44" t="str">
        <f ca="1">IF(COUNTIF(データ整理_金銭出納簿!$B$2:'データ整理_金銭出納簿'!$B44,"この線より上に行を挿入してください。")=0,データ整理_金銭出納簿!E44,"")</f>
        <v/>
      </c>
      <c r="E44" t="str">
        <f ca="1">IF(COUNTIF(データ整理_金銭出納簿!$B$2:'データ整理_金銭出納簿'!$B44,"この線より上に行を挿入してください。")=0,データ整理_金銭出納簿!F44,"")</f>
        <v/>
      </c>
      <c r="F44" t="str">
        <f ca="1">IF(COUNTIF(データ整理_金銭出納簿!$B$2:'データ整理_金銭出納簿'!$B44,"この線より上に行を挿入してください。")=0,データ整理_金銭出納簿!G44,"")</f>
        <v/>
      </c>
      <c r="G44" t="str">
        <f ca="1">IF(COUNTIF(データ整理_金銭出納簿!$B$2:'データ整理_金銭出納簿'!$B44,"この線より上に行を挿入してください。")=0,データ整理_金銭出納簿!H44,"")</f>
        <v/>
      </c>
      <c r="H44" t="str">
        <f ca="1">IF(COUNTIF(データ整理_金銭出納簿!$B$2:'データ整理_金銭出納簿'!$B44,"この線より上に行を挿入してください。")=0,データ整理_金銭出納簿!I44,"")</f>
        <v/>
      </c>
      <c r="I44" t="str">
        <f ca="1">IF(COUNTIF(データ整理_金銭出納簿!$B$2:'データ整理_金銭出納簿'!$B44,"この線より上に行を挿入してください。")=0,データ整理_金銭出納簿!J44,"")</f>
        <v/>
      </c>
      <c r="J44" t="str">
        <f ca="1">IF(COUNTIF(データ整理_金銭出納簿!$B$2:'データ整理_金銭出納簿'!$B44,"この線より上に行を挿入してください。")=0,IF(データ整理_金銭出納簿!K44="○","true","false"),"")</f>
        <v/>
      </c>
    </row>
    <row r="45" spans="1:10" x14ac:dyDescent="0.15">
      <c r="A45" s="983" t="str">
        <f ca="1">IF(COUNTIF(データ整理_金銭出納簿!$B$2:'データ整理_金銭出納簿'!$B45,"この線より上に行を挿入してください。")=0,データ整理_金銭出納簿!$B45,"")</f>
        <v/>
      </c>
      <c r="B45" t="str">
        <f ca="1">IF(COUNTIF(データ整理_金銭出納簿!$B$2:'データ整理_金銭出納簿'!$B45,"この線より上に行を挿入してください。")=0,データ整理_金銭出納簿!C45,"")</f>
        <v/>
      </c>
      <c r="C45" t="str">
        <f ca="1">IF(COUNTIF(データ整理_金銭出納簿!$B$2:'データ整理_金銭出納簿'!$B45,"この線より上に行を挿入してください。")=0,データ整理_金銭出納簿!D45,"")</f>
        <v/>
      </c>
      <c r="D45" t="str">
        <f ca="1">IF(COUNTIF(データ整理_金銭出納簿!$B$2:'データ整理_金銭出納簿'!$B45,"この線より上に行を挿入してください。")=0,データ整理_金銭出納簿!E45,"")</f>
        <v/>
      </c>
      <c r="E45" t="str">
        <f ca="1">IF(COUNTIF(データ整理_金銭出納簿!$B$2:'データ整理_金銭出納簿'!$B45,"この線より上に行を挿入してください。")=0,データ整理_金銭出納簿!F45,"")</f>
        <v/>
      </c>
      <c r="F45" t="str">
        <f ca="1">IF(COUNTIF(データ整理_金銭出納簿!$B$2:'データ整理_金銭出納簿'!$B45,"この線より上に行を挿入してください。")=0,データ整理_金銭出納簿!G45,"")</f>
        <v/>
      </c>
      <c r="G45" t="str">
        <f ca="1">IF(COUNTIF(データ整理_金銭出納簿!$B$2:'データ整理_金銭出納簿'!$B45,"この線より上に行を挿入してください。")=0,データ整理_金銭出納簿!H45,"")</f>
        <v/>
      </c>
      <c r="H45" t="str">
        <f ca="1">IF(COUNTIF(データ整理_金銭出納簿!$B$2:'データ整理_金銭出納簿'!$B45,"この線より上に行を挿入してください。")=0,データ整理_金銭出納簿!I45,"")</f>
        <v/>
      </c>
      <c r="I45" t="str">
        <f ca="1">IF(COUNTIF(データ整理_金銭出納簿!$B$2:'データ整理_金銭出納簿'!$B45,"この線より上に行を挿入してください。")=0,データ整理_金銭出納簿!J45,"")</f>
        <v/>
      </c>
      <c r="J45" t="str">
        <f ca="1">IF(COUNTIF(データ整理_金銭出納簿!$B$2:'データ整理_金銭出納簿'!$B45,"この線より上に行を挿入してください。")=0,IF(データ整理_金銭出納簿!K45="○","true","false"),"")</f>
        <v/>
      </c>
    </row>
    <row r="46" spans="1:10" x14ac:dyDescent="0.15">
      <c r="A46" s="983" t="str">
        <f ca="1">IF(COUNTIF(データ整理_金銭出納簿!$B$2:'データ整理_金銭出納簿'!$B46,"この線より上に行を挿入してください。")=0,データ整理_金銭出納簿!$B46,"")</f>
        <v/>
      </c>
      <c r="B46" t="str">
        <f ca="1">IF(COUNTIF(データ整理_金銭出納簿!$B$2:'データ整理_金銭出納簿'!$B46,"この線より上に行を挿入してください。")=0,データ整理_金銭出納簿!C46,"")</f>
        <v/>
      </c>
      <c r="C46" t="str">
        <f ca="1">IF(COUNTIF(データ整理_金銭出納簿!$B$2:'データ整理_金銭出納簿'!$B46,"この線より上に行を挿入してください。")=0,データ整理_金銭出納簿!D46,"")</f>
        <v/>
      </c>
      <c r="D46" t="str">
        <f ca="1">IF(COUNTIF(データ整理_金銭出納簿!$B$2:'データ整理_金銭出納簿'!$B46,"この線より上に行を挿入してください。")=0,データ整理_金銭出納簿!E46,"")</f>
        <v/>
      </c>
      <c r="E46" t="str">
        <f ca="1">IF(COUNTIF(データ整理_金銭出納簿!$B$2:'データ整理_金銭出納簿'!$B46,"この線より上に行を挿入してください。")=0,データ整理_金銭出納簿!F46,"")</f>
        <v/>
      </c>
      <c r="F46" t="str">
        <f ca="1">IF(COUNTIF(データ整理_金銭出納簿!$B$2:'データ整理_金銭出納簿'!$B46,"この線より上に行を挿入してください。")=0,データ整理_金銭出納簿!G46,"")</f>
        <v/>
      </c>
      <c r="G46" t="str">
        <f ca="1">IF(COUNTIF(データ整理_金銭出納簿!$B$2:'データ整理_金銭出納簿'!$B46,"この線より上に行を挿入してください。")=0,データ整理_金銭出納簿!H46,"")</f>
        <v/>
      </c>
      <c r="H46" t="str">
        <f ca="1">IF(COUNTIF(データ整理_金銭出納簿!$B$2:'データ整理_金銭出納簿'!$B46,"この線より上に行を挿入してください。")=0,データ整理_金銭出納簿!I46,"")</f>
        <v/>
      </c>
      <c r="I46" t="str">
        <f ca="1">IF(COUNTIF(データ整理_金銭出納簿!$B$2:'データ整理_金銭出納簿'!$B46,"この線より上に行を挿入してください。")=0,データ整理_金銭出納簿!J46,"")</f>
        <v/>
      </c>
      <c r="J46" t="str">
        <f ca="1">IF(COUNTIF(データ整理_金銭出納簿!$B$2:'データ整理_金銭出納簿'!$B46,"この線より上に行を挿入してください。")=0,IF(データ整理_金銭出納簿!K46="○","true","false"),"")</f>
        <v/>
      </c>
    </row>
    <row r="47" spans="1:10" x14ac:dyDescent="0.15">
      <c r="A47" s="983" t="str">
        <f ca="1">IF(COUNTIF(データ整理_金銭出納簿!$B$2:'データ整理_金銭出納簿'!$B47,"この線より上に行を挿入してください。")=0,データ整理_金銭出納簿!$B47,"")</f>
        <v/>
      </c>
      <c r="B47" t="str">
        <f ca="1">IF(COUNTIF(データ整理_金銭出納簿!$B$2:'データ整理_金銭出納簿'!$B47,"この線より上に行を挿入してください。")=0,データ整理_金銭出納簿!C47,"")</f>
        <v/>
      </c>
      <c r="C47" t="str">
        <f ca="1">IF(COUNTIF(データ整理_金銭出納簿!$B$2:'データ整理_金銭出納簿'!$B47,"この線より上に行を挿入してください。")=0,データ整理_金銭出納簿!D47,"")</f>
        <v/>
      </c>
      <c r="D47" t="str">
        <f ca="1">IF(COUNTIF(データ整理_金銭出納簿!$B$2:'データ整理_金銭出納簿'!$B47,"この線より上に行を挿入してください。")=0,データ整理_金銭出納簿!E47,"")</f>
        <v/>
      </c>
      <c r="E47" t="str">
        <f ca="1">IF(COUNTIF(データ整理_金銭出納簿!$B$2:'データ整理_金銭出納簿'!$B47,"この線より上に行を挿入してください。")=0,データ整理_金銭出納簿!F47,"")</f>
        <v/>
      </c>
      <c r="F47" t="str">
        <f ca="1">IF(COUNTIF(データ整理_金銭出納簿!$B$2:'データ整理_金銭出納簿'!$B47,"この線より上に行を挿入してください。")=0,データ整理_金銭出納簿!G47,"")</f>
        <v/>
      </c>
      <c r="G47" t="str">
        <f ca="1">IF(COUNTIF(データ整理_金銭出納簿!$B$2:'データ整理_金銭出納簿'!$B47,"この線より上に行を挿入してください。")=0,データ整理_金銭出納簿!H47,"")</f>
        <v/>
      </c>
      <c r="H47" t="str">
        <f ca="1">IF(COUNTIF(データ整理_金銭出納簿!$B$2:'データ整理_金銭出納簿'!$B47,"この線より上に行を挿入してください。")=0,データ整理_金銭出納簿!I47,"")</f>
        <v/>
      </c>
      <c r="I47" t="str">
        <f ca="1">IF(COUNTIF(データ整理_金銭出納簿!$B$2:'データ整理_金銭出納簿'!$B47,"この線より上に行を挿入してください。")=0,データ整理_金銭出納簿!J47,"")</f>
        <v/>
      </c>
      <c r="J47" t="str">
        <f ca="1">IF(COUNTIF(データ整理_金銭出納簿!$B$2:'データ整理_金銭出納簿'!$B47,"この線より上に行を挿入してください。")=0,IF(データ整理_金銭出納簿!K47="○","true","false"),"")</f>
        <v/>
      </c>
    </row>
    <row r="48" spans="1:10" x14ac:dyDescent="0.15">
      <c r="A48" s="983" t="str">
        <f ca="1">IF(COUNTIF(データ整理_金銭出納簿!$B$2:'データ整理_金銭出納簿'!$B48,"この線より上に行を挿入してください。")=0,データ整理_金銭出納簿!$B48,"")</f>
        <v/>
      </c>
      <c r="B48" t="str">
        <f ca="1">IF(COUNTIF(データ整理_金銭出納簿!$B$2:'データ整理_金銭出納簿'!$B48,"この線より上に行を挿入してください。")=0,データ整理_金銭出納簿!C48,"")</f>
        <v/>
      </c>
      <c r="C48" t="str">
        <f ca="1">IF(COUNTIF(データ整理_金銭出納簿!$B$2:'データ整理_金銭出納簿'!$B48,"この線より上に行を挿入してください。")=0,データ整理_金銭出納簿!D48,"")</f>
        <v/>
      </c>
      <c r="D48" t="str">
        <f ca="1">IF(COUNTIF(データ整理_金銭出納簿!$B$2:'データ整理_金銭出納簿'!$B48,"この線より上に行を挿入してください。")=0,データ整理_金銭出納簿!E48,"")</f>
        <v/>
      </c>
      <c r="E48" t="str">
        <f ca="1">IF(COUNTIF(データ整理_金銭出納簿!$B$2:'データ整理_金銭出納簿'!$B48,"この線より上に行を挿入してください。")=0,データ整理_金銭出納簿!F48,"")</f>
        <v/>
      </c>
      <c r="F48" t="str">
        <f ca="1">IF(COUNTIF(データ整理_金銭出納簿!$B$2:'データ整理_金銭出納簿'!$B48,"この線より上に行を挿入してください。")=0,データ整理_金銭出納簿!G48,"")</f>
        <v/>
      </c>
      <c r="G48" t="str">
        <f ca="1">IF(COUNTIF(データ整理_金銭出納簿!$B$2:'データ整理_金銭出納簿'!$B48,"この線より上に行を挿入してください。")=0,データ整理_金銭出納簿!H48,"")</f>
        <v/>
      </c>
      <c r="H48" t="str">
        <f ca="1">IF(COUNTIF(データ整理_金銭出納簿!$B$2:'データ整理_金銭出納簿'!$B48,"この線より上に行を挿入してください。")=0,データ整理_金銭出納簿!I48,"")</f>
        <v/>
      </c>
      <c r="I48" t="str">
        <f ca="1">IF(COUNTIF(データ整理_金銭出納簿!$B$2:'データ整理_金銭出納簿'!$B48,"この線より上に行を挿入してください。")=0,データ整理_金銭出納簿!J48,"")</f>
        <v/>
      </c>
      <c r="J48" t="str">
        <f ca="1">IF(COUNTIF(データ整理_金銭出納簿!$B$2:'データ整理_金銭出納簿'!$B48,"この線より上に行を挿入してください。")=0,IF(データ整理_金銭出納簿!K48="○","true","false"),"")</f>
        <v/>
      </c>
    </row>
    <row r="49" spans="1:10" x14ac:dyDescent="0.15">
      <c r="A49" s="983" t="str">
        <f ca="1">IF(COUNTIF(データ整理_金銭出納簿!$B$2:'データ整理_金銭出納簿'!$B49,"この線より上に行を挿入してください。")=0,データ整理_金銭出納簿!$B49,"")</f>
        <v/>
      </c>
      <c r="B49" t="str">
        <f ca="1">IF(COUNTIF(データ整理_金銭出納簿!$B$2:'データ整理_金銭出納簿'!$B49,"この線より上に行を挿入してください。")=0,データ整理_金銭出納簿!C49,"")</f>
        <v/>
      </c>
      <c r="C49" t="str">
        <f ca="1">IF(COUNTIF(データ整理_金銭出納簿!$B$2:'データ整理_金銭出納簿'!$B49,"この線より上に行を挿入してください。")=0,データ整理_金銭出納簿!D49,"")</f>
        <v/>
      </c>
      <c r="D49" t="str">
        <f ca="1">IF(COUNTIF(データ整理_金銭出納簿!$B$2:'データ整理_金銭出納簿'!$B49,"この線より上に行を挿入してください。")=0,データ整理_金銭出納簿!E49,"")</f>
        <v/>
      </c>
      <c r="E49" t="str">
        <f ca="1">IF(COUNTIF(データ整理_金銭出納簿!$B$2:'データ整理_金銭出納簿'!$B49,"この線より上に行を挿入してください。")=0,データ整理_金銭出納簿!F49,"")</f>
        <v/>
      </c>
      <c r="F49" t="str">
        <f ca="1">IF(COUNTIF(データ整理_金銭出納簿!$B$2:'データ整理_金銭出納簿'!$B49,"この線より上に行を挿入してください。")=0,データ整理_金銭出納簿!G49,"")</f>
        <v/>
      </c>
      <c r="G49" t="str">
        <f ca="1">IF(COUNTIF(データ整理_金銭出納簿!$B$2:'データ整理_金銭出納簿'!$B49,"この線より上に行を挿入してください。")=0,データ整理_金銭出納簿!H49,"")</f>
        <v/>
      </c>
      <c r="H49" t="str">
        <f ca="1">IF(COUNTIF(データ整理_金銭出納簿!$B$2:'データ整理_金銭出納簿'!$B49,"この線より上に行を挿入してください。")=0,データ整理_金銭出納簿!I49,"")</f>
        <v/>
      </c>
      <c r="I49" t="str">
        <f ca="1">IF(COUNTIF(データ整理_金銭出納簿!$B$2:'データ整理_金銭出納簿'!$B49,"この線より上に行を挿入してください。")=0,データ整理_金銭出納簿!J49,"")</f>
        <v/>
      </c>
      <c r="J49" t="str">
        <f ca="1">IF(COUNTIF(データ整理_金銭出納簿!$B$2:'データ整理_金銭出納簿'!$B49,"この線より上に行を挿入してください。")=0,IF(データ整理_金銭出納簿!K49="○","true","false"),"")</f>
        <v/>
      </c>
    </row>
    <row r="50" spans="1:10" x14ac:dyDescent="0.15">
      <c r="A50" s="983" t="str">
        <f ca="1">IF(COUNTIF(データ整理_金銭出納簿!$B$2:'データ整理_金銭出納簿'!$B50,"この線より上に行を挿入してください。")=0,データ整理_金銭出納簿!$B50,"")</f>
        <v/>
      </c>
      <c r="B50" t="str">
        <f ca="1">IF(COUNTIF(データ整理_金銭出納簿!$B$2:'データ整理_金銭出納簿'!$B50,"この線より上に行を挿入してください。")=0,データ整理_金銭出納簿!C50,"")</f>
        <v/>
      </c>
      <c r="C50" t="str">
        <f ca="1">IF(COUNTIF(データ整理_金銭出納簿!$B$2:'データ整理_金銭出納簿'!$B50,"この線より上に行を挿入してください。")=0,データ整理_金銭出納簿!D50,"")</f>
        <v/>
      </c>
      <c r="D50" t="str">
        <f ca="1">IF(COUNTIF(データ整理_金銭出納簿!$B$2:'データ整理_金銭出納簿'!$B50,"この線より上に行を挿入してください。")=0,データ整理_金銭出納簿!E50,"")</f>
        <v/>
      </c>
      <c r="E50" t="str">
        <f ca="1">IF(COUNTIF(データ整理_金銭出納簿!$B$2:'データ整理_金銭出納簿'!$B50,"この線より上に行を挿入してください。")=0,データ整理_金銭出納簿!F50,"")</f>
        <v/>
      </c>
      <c r="F50" t="str">
        <f ca="1">IF(COUNTIF(データ整理_金銭出納簿!$B$2:'データ整理_金銭出納簿'!$B50,"この線より上に行を挿入してください。")=0,データ整理_金銭出納簿!G50,"")</f>
        <v/>
      </c>
      <c r="G50" t="str">
        <f ca="1">IF(COUNTIF(データ整理_金銭出納簿!$B$2:'データ整理_金銭出納簿'!$B50,"この線より上に行を挿入してください。")=0,データ整理_金銭出納簿!H50,"")</f>
        <v/>
      </c>
      <c r="H50" t="str">
        <f ca="1">IF(COUNTIF(データ整理_金銭出納簿!$B$2:'データ整理_金銭出納簿'!$B50,"この線より上に行を挿入してください。")=0,データ整理_金銭出納簿!I50,"")</f>
        <v/>
      </c>
      <c r="I50" t="str">
        <f ca="1">IF(COUNTIF(データ整理_金銭出納簿!$B$2:'データ整理_金銭出納簿'!$B50,"この線より上に行を挿入してください。")=0,データ整理_金銭出納簿!J50,"")</f>
        <v/>
      </c>
      <c r="J50" t="str">
        <f ca="1">IF(COUNTIF(データ整理_金銭出納簿!$B$2:'データ整理_金銭出納簿'!$B50,"この線より上に行を挿入してください。")=0,IF(データ整理_金銭出納簿!K50="○","true","false"),"")</f>
        <v/>
      </c>
    </row>
    <row r="51" spans="1:10" x14ac:dyDescent="0.15">
      <c r="A51" s="983" t="str">
        <f ca="1">IF(COUNTIF(データ整理_金銭出納簿!$B$2:'データ整理_金銭出納簿'!$B51,"この線より上に行を挿入してください。")=0,データ整理_金銭出納簿!$B51,"")</f>
        <v/>
      </c>
      <c r="B51" t="str">
        <f ca="1">IF(COUNTIF(データ整理_金銭出納簿!$B$2:'データ整理_金銭出納簿'!$B51,"この線より上に行を挿入してください。")=0,データ整理_金銭出納簿!C51,"")</f>
        <v/>
      </c>
      <c r="C51" t="str">
        <f ca="1">IF(COUNTIF(データ整理_金銭出納簿!$B$2:'データ整理_金銭出納簿'!$B51,"この線より上に行を挿入してください。")=0,データ整理_金銭出納簿!D51,"")</f>
        <v/>
      </c>
      <c r="D51" t="str">
        <f ca="1">IF(COUNTIF(データ整理_金銭出納簿!$B$2:'データ整理_金銭出納簿'!$B51,"この線より上に行を挿入してください。")=0,データ整理_金銭出納簿!E51,"")</f>
        <v/>
      </c>
      <c r="E51" t="str">
        <f ca="1">IF(COUNTIF(データ整理_金銭出納簿!$B$2:'データ整理_金銭出納簿'!$B51,"この線より上に行を挿入してください。")=0,データ整理_金銭出納簿!F51,"")</f>
        <v/>
      </c>
      <c r="F51" t="str">
        <f ca="1">IF(COUNTIF(データ整理_金銭出納簿!$B$2:'データ整理_金銭出納簿'!$B51,"この線より上に行を挿入してください。")=0,データ整理_金銭出納簿!G51,"")</f>
        <v/>
      </c>
      <c r="G51" t="str">
        <f ca="1">IF(COUNTIF(データ整理_金銭出納簿!$B$2:'データ整理_金銭出納簿'!$B51,"この線より上に行を挿入してください。")=0,データ整理_金銭出納簿!H51,"")</f>
        <v/>
      </c>
      <c r="H51" t="str">
        <f ca="1">IF(COUNTIF(データ整理_金銭出納簿!$B$2:'データ整理_金銭出納簿'!$B51,"この線より上に行を挿入してください。")=0,データ整理_金銭出納簿!I51,"")</f>
        <v/>
      </c>
      <c r="I51" t="str">
        <f ca="1">IF(COUNTIF(データ整理_金銭出納簿!$B$2:'データ整理_金銭出納簿'!$B51,"この線より上に行を挿入してください。")=0,データ整理_金銭出納簿!J51,"")</f>
        <v/>
      </c>
      <c r="J51" t="str">
        <f ca="1">IF(COUNTIF(データ整理_金銭出納簿!$B$2:'データ整理_金銭出納簿'!$B51,"この線より上に行を挿入してください。")=0,IF(データ整理_金銭出納簿!K51="○","true","false"),"")</f>
        <v/>
      </c>
    </row>
    <row r="52" spans="1:10" x14ac:dyDescent="0.15">
      <c r="A52" s="983" t="str">
        <f ca="1">IF(COUNTIF(データ整理_金銭出納簿!$B$2:'データ整理_金銭出納簿'!$B52,"この線より上に行を挿入してください。")=0,データ整理_金銭出納簿!$B52,"")</f>
        <v/>
      </c>
      <c r="B52" t="str">
        <f ca="1">IF(COUNTIF(データ整理_金銭出納簿!$B$2:'データ整理_金銭出納簿'!$B52,"この線より上に行を挿入してください。")=0,データ整理_金銭出納簿!C52,"")</f>
        <v/>
      </c>
      <c r="C52" t="str">
        <f ca="1">IF(COUNTIF(データ整理_金銭出納簿!$B$2:'データ整理_金銭出納簿'!$B52,"この線より上に行を挿入してください。")=0,データ整理_金銭出納簿!D52,"")</f>
        <v/>
      </c>
      <c r="D52" t="str">
        <f ca="1">IF(COUNTIF(データ整理_金銭出納簿!$B$2:'データ整理_金銭出納簿'!$B52,"この線より上に行を挿入してください。")=0,データ整理_金銭出納簿!E52,"")</f>
        <v/>
      </c>
      <c r="E52" t="str">
        <f ca="1">IF(COUNTIF(データ整理_金銭出納簿!$B$2:'データ整理_金銭出納簿'!$B52,"この線より上に行を挿入してください。")=0,データ整理_金銭出納簿!F52,"")</f>
        <v/>
      </c>
      <c r="F52" t="str">
        <f ca="1">IF(COUNTIF(データ整理_金銭出納簿!$B$2:'データ整理_金銭出納簿'!$B52,"この線より上に行を挿入してください。")=0,データ整理_金銭出納簿!G52,"")</f>
        <v/>
      </c>
      <c r="G52" t="str">
        <f ca="1">IF(COUNTIF(データ整理_金銭出納簿!$B$2:'データ整理_金銭出納簿'!$B52,"この線より上に行を挿入してください。")=0,データ整理_金銭出納簿!H52,"")</f>
        <v/>
      </c>
      <c r="H52" t="str">
        <f ca="1">IF(COUNTIF(データ整理_金銭出納簿!$B$2:'データ整理_金銭出納簿'!$B52,"この線より上に行を挿入してください。")=0,データ整理_金銭出納簿!I52,"")</f>
        <v/>
      </c>
      <c r="I52" t="str">
        <f ca="1">IF(COUNTIF(データ整理_金銭出納簿!$B$2:'データ整理_金銭出納簿'!$B52,"この線より上に行を挿入してください。")=0,データ整理_金銭出納簿!J52,"")</f>
        <v/>
      </c>
      <c r="J52" t="str">
        <f ca="1">IF(COUNTIF(データ整理_金銭出納簿!$B$2:'データ整理_金銭出納簿'!$B52,"この線より上に行を挿入してください。")=0,IF(データ整理_金銭出納簿!K52="○","true","false"),"")</f>
        <v/>
      </c>
    </row>
    <row r="53" spans="1:10" x14ac:dyDescent="0.15">
      <c r="A53" s="983" t="str">
        <f ca="1">IF(COUNTIF(データ整理_金銭出納簿!$B$2:'データ整理_金銭出納簿'!$B53,"この線より上に行を挿入してください。")=0,データ整理_金銭出納簿!$B53,"")</f>
        <v/>
      </c>
      <c r="B53" t="str">
        <f ca="1">IF(COUNTIF(データ整理_金銭出納簿!$B$2:'データ整理_金銭出納簿'!$B53,"この線より上に行を挿入してください。")=0,データ整理_金銭出納簿!C53,"")</f>
        <v/>
      </c>
      <c r="C53" t="str">
        <f ca="1">IF(COUNTIF(データ整理_金銭出納簿!$B$2:'データ整理_金銭出納簿'!$B53,"この線より上に行を挿入してください。")=0,データ整理_金銭出納簿!D53,"")</f>
        <v/>
      </c>
      <c r="D53" t="str">
        <f ca="1">IF(COUNTIF(データ整理_金銭出納簿!$B$2:'データ整理_金銭出納簿'!$B53,"この線より上に行を挿入してください。")=0,データ整理_金銭出納簿!E53,"")</f>
        <v/>
      </c>
      <c r="E53" t="str">
        <f ca="1">IF(COUNTIF(データ整理_金銭出納簿!$B$2:'データ整理_金銭出納簿'!$B53,"この線より上に行を挿入してください。")=0,データ整理_金銭出納簿!F53,"")</f>
        <v/>
      </c>
      <c r="F53" t="str">
        <f ca="1">IF(COUNTIF(データ整理_金銭出納簿!$B$2:'データ整理_金銭出納簿'!$B53,"この線より上に行を挿入してください。")=0,データ整理_金銭出納簿!G53,"")</f>
        <v/>
      </c>
      <c r="G53" t="str">
        <f ca="1">IF(COUNTIF(データ整理_金銭出納簿!$B$2:'データ整理_金銭出納簿'!$B53,"この線より上に行を挿入してください。")=0,データ整理_金銭出納簿!H53,"")</f>
        <v/>
      </c>
      <c r="H53" t="str">
        <f ca="1">IF(COUNTIF(データ整理_金銭出納簿!$B$2:'データ整理_金銭出納簿'!$B53,"この線より上に行を挿入してください。")=0,データ整理_金銭出納簿!I53,"")</f>
        <v/>
      </c>
      <c r="I53" t="str">
        <f ca="1">IF(COUNTIF(データ整理_金銭出納簿!$B$2:'データ整理_金銭出納簿'!$B53,"この線より上に行を挿入してください。")=0,データ整理_金銭出納簿!J53,"")</f>
        <v/>
      </c>
      <c r="J53" t="str">
        <f ca="1">IF(COUNTIF(データ整理_金銭出納簿!$B$2:'データ整理_金銭出納簿'!$B53,"この線より上に行を挿入してください。")=0,IF(データ整理_金銭出納簿!K53="○","true","false"),"")</f>
        <v/>
      </c>
    </row>
    <row r="54" spans="1:10" x14ac:dyDescent="0.15">
      <c r="A54" s="983" t="str">
        <f ca="1">IF(COUNTIF(データ整理_金銭出納簿!$B$2:'データ整理_金銭出納簿'!$B54,"この線より上に行を挿入してください。")=0,データ整理_金銭出納簿!$B54,"")</f>
        <v/>
      </c>
      <c r="B54" t="str">
        <f ca="1">IF(COUNTIF(データ整理_金銭出納簿!$B$2:'データ整理_金銭出納簿'!$B54,"この線より上に行を挿入してください。")=0,データ整理_金銭出納簿!C54,"")</f>
        <v/>
      </c>
      <c r="C54" t="str">
        <f ca="1">IF(COUNTIF(データ整理_金銭出納簿!$B$2:'データ整理_金銭出納簿'!$B54,"この線より上に行を挿入してください。")=0,データ整理_金銭出納簿!D54,"")</f>
        <v/>
      </c>
      <c r="D54" t="str">
        <f ca="1">IF(COUNTIF(データ整理_金銭出納簿!$B$2:'データ整理_金銭出納簿'!$B54,"この線より上に行を挿入してください。")=0,データ整理_金銭出納簿!E54,"")</f>
        <v/>
      </c>
      <c r="E54" t="str">
        <f ca="1">IF(COUNTIF(データ整理_金銭出納簿!$B$2:'データ整理_金銭出納簿'!$B54,"この線より上に行を挿入してください。")=0,データ整理_金銭出納簿!F54,"")</f>
        <v/>
      </c>
      <c r="F54" t="str">
        <f ca="1">IF(COUNTIF(データ整理_金銭出納簿!$B$2:'データ整理_金銭出納簿'!$B54,"この線より上に行を挿入してください。")=0,データ整理_金銭出納簿!G54,"")</f>
        <v/>
      </c>
      <c r="G54" t="str">
        <f ca="1">IF(COUNTIF(データ整理_金銭出納簿!$B$2:'データ整理_金銭出納簿'!$B54,"この線より上に行を挿入してください。")=0,データ整理_金銭出納簿!H54,"")</f>
        <v/>
      </c>
      <c r="H54" t="str">
        <f ca="1">IF(COUNTIF(データ整理_金銭出納簿!$B$2:'データ整理_金銭出納簿'!$B54,"この線より上に行を挿入してください。")=0,データ整理_金銭出納簿!I54,"")</f>
        <v/>
      </c>
      <c r="I54" t="str">
        <f ca="1">IF(COUNTIF(データ整理_金銭出納簿!$B$2:'データ整理_金銭出納簿'!$B54,"この線より上に行を挿入してください。")=0,データ整理_金銭出納簿!J54,"")</f>
        <v/>
      </c>
      <c r="J54" t="str">
        <f ca="1">IF(COUNTIF(データ整理_金銭出納簿!$B$2:'データ整理_金銭出納簿'!$B54,"この線より上に行を挿入してください。")=0,IF(データ整理_金銭出納簿!K54="○","true","false"),"")</f>
        <v/>
      </c>
    </row>
    <row r="55" spans="1:10" x14ac:dyDescent="0.15">
      <c r="A55" s="983" t="str">
        <f ca="1">IF(COUNTIF(データ整理_金銭出納簿!$B$2:'データ整理_金銭出納簿'!$B55,"この線より上に行を挿入してください。")=0,データ整理_金銭出納簿!$B55,"")</f>
        <v/>
      </c>
      <c r="B55" t="str">
        <f ca="1">IF(COUNTIF(データ整理_金銭出納簿!$B$2:'データ整理_金銭出納簿'!$B55,"この線より上に行を挿入してください。")=0,データ整理_金銭出納簿!C55,"")</f>
        <v/>
      </c>
      <c r="C55" t="str">
        <f ca="1">IF(COUNTIF(データ整理_金銭出納簿!$B$2:'データ整理_金銭出納簿'!$B55,"この線より上に行を挿入してください。")=0,データ整理_金銭出納簿!D55,"")</f>
        <v/>
      </c>
      <c r="D55" t="str">
        <f ca="1">IF(COUNTIF(データ整理_金銭出納簿!$B$2:'データ整理_金銭出納簿'!$B55,"この線より上に行を挿入してください。")=0,データ整理_金銭出納簿!E55,"")</f>
        <v/>
      </c>
      <c r="E55" t="str">
        <f ca="1">IF(COUNTIF(データ整理_金銭出納簿!$B$2:'データ整理_金銭出納簿'!$B55,"この線より上に行を挿入してください。")=0,データ整理_金銭出納簿!F55,"")</f>
        <v/>
      </c>
      <c r="F55" t="str">
        <f ca="1">IF(COUNTIF(データ整理_金銭出納簿!$B$2:'データ整理_金銭出納簿'!$B55,"この線より上に行を挿入してください。")=0,データ整理_金銭出納簿!G55,"")</f>
        <v/>
      </c>
      <c r="G55" t="str">
        <f ca="1">IF(COUNTIF(データ整理_金銭出納簿!$B$2:'データ整理_金銭出納簿'!$B55,"この線より上に行を挿入してください。")=0,データ整理_金銭出納簿!H55,"")</f>
        <v/>
      </c>
      <c r="H55" t="str">
        <f ca="1">IF(COUNTIF(データ整理_金銭出納簿!$B$2:'データ整理_金銭出納簿'!$B55,"この線より上に行を挿入してください。")=0,データ整理_金銭出納簿!I55,"")</f>
        <v/>
      </c>
      <c r="I55" t="str">
        <f ca="1">IF(COUNTIF(データ整理_金銭出納簿!$B$2:'データ整理_金銭出納簿'!$B55,"この線より上に行を挿入してください。")=0,データ整理_金銭出納簿!J55,"")</f>
        <v/>
      </c>
      <c r="J55" t="str">
        <f ca="1">IF(COUNTIF(データ整理_金銭出納簿!$B$2:'データ整理_金銭出納簿'!$B55,"この線より上に行を挿入してください。")=0,IF(データ整理_金銭出納簿!K55="○","true","false"),"")</f>
        <v/>
      </c>
    </row>
    <row r="56" spans="1:10" x14ac:dyDescent="0.15">
      <c r="A56" s="983" t="str">
        <f ca="1">IF(COUNTIF(データ整理_金銭出納簿!$B$2:'データ整理_金銭出納簿'!$B56,"この線より上に行を挿入してください。")=0,データ整理_金銭出納簿!$B56,"")</f>
        <v/>
      </c>
      <c r="B56" t="str">
        <f ca="1">IF(COUNTIF(データ整理_金銭出納簿!$B$2:'データ整理_金銭出納簿'!$B56,"この線より上に行を挿入してください。")=0,データ整理_金銭出納簿!C56,"")</f>
        <v/>
      </c>
      <c r="C56" t="str">
        <f ca="1">IF(COUNTIF(データ整理_金銭出納簿!$B$2:'データ整理_金銭出納簿'!$B56,"この線より上に行を挿入してください。")=0,データ整理_金銭出納簿!D56,"")</f>
        <v/>
      </c>
      <c r="D56" t="str">
        <f ca="1">IF(COUNTIF(データ整理_金銭出納簿!$B$2:'データ整理_金銭出納簿'!$B56,"この線より上に行を挿入してください。")=0,データ整理_金銭出納簿!E56,"")</f>
        <v/>
      </c>
      <c r="E56" t="str">
        <f ca="1">IF(COUNTIF(データ整理_金銭出納簿!$B$2:'データ整理_金銭出納簿'!$B56,"この線より上に行を挿入してください。")=0,データ整理_金銭出納簿!F56,"")</f>
        <v/>
      </c>
      <c r="F56" t="str">
        <f ca="1">IF(COUNTIF(データ整理_金銭出納簿!$B$2:'データ整理_金銭出納簿'!$B56,"この線より上に行を挿入してください。")=0,データ整理_金銭出納簿!G56,"")</f>
        <v/>
      </c>
      <c r="G56" t="str">
        <f ca="1">IF(COUNTIF(データ整理_金銭出納簿!$B$2:'データ整理_金銭出納簿'!$B56,"この線より上に行を挿入してください。")=0,データ整理_金銭出納簿!H56,"")</f>
        <v/>
      </c>
      <c r="H56" t="str">
        <f ca="1">IF(COUNTIF(データ整理_金銭出納簿!$B$2:'データ整理_金銭出納簿'!$B56,"この線より上に行を挿入してください。")=0,データ整理_金銭出納簿!I56,"")</f>
        <v/>
      </c>
      <c r="I56" t="str">
        <f ca="1">IF(COUNTIF(データ整理_金銭出納簿!$B$2:'データ整理_金銭出納簿'!$B56,"この線より上に行を挿入してください。")=0,データ整理_金銭出納簿!J56,"")</f>
        <v/>
      </c>
      <c r="J56" t="str">
        <f ca="1">IF(COUNTIF(データ整理_金銭出納簿!$B$2:'データ整理_金銭出納簿'!$B56,"この線より上に行を挿入してください。")=0,IF(データ整理_金銭出納簿!K56="○","true","false"),"")</f>
        <v/>
      </c>
    </row>
    <row r="57" spans="1:10" x14ac:dyDescent="0.15">
      <c r="A57" s="983" t="str">
        <f ca="1">IF(COUNTIF(データ整理_金銭出納簿!$B$2:'データ整理_金銭出納簿'!$B57,"この線より上に行を挿入してください。")=0,データ整理_金銭出納簿!$B57,"")</f>
        <v/>
      </c>
      <c r="B57" t="str">
        <f ca="1">IF(COUNTIF(データ整理_金銭出納簿!$B$2:'データ整理_金銭出納簿'!$B57,"この線より上に行を挿入してください。")=0,データ整理_金銭出納簿!C57,"")</f>
        <v/>
      </c>
      <c r="C57" t="str">
        <f ca="1">IF(COUNTIF(データ整理_金銭出納簿!$B$2:'データ整理_金銭出納簿'!$B57,"この線より上に行を挿入してください。")=0,データ整理_金銭出納簿!D57,"")</f>
        <v/>
      </c>
      <c r="D57" t="str">
        <f ca="1">IF(COUNTIF(データ整理_金銭出納簿!$B$2:'データ整理_金銭出納簿'!$B57,"この線より上に行を挿入してください。")=0,データ整理_金銭出納簿!E57,"")</f>
        <v/>
      </c>
      <c r="E57" t="str">
        <f ca="1">IF(COUNTIF(データ整理_金銭出納簿!$B$2:'データ整理_金銭出納簿'!$B57,"この線より上に行を挿入してください。")=0,データ整理_金銭出納簿!F57,"")</f>
        <v/>
      </c>
      <c r="F57" t="str">
        <f ca="1">IF(COUNTIF(データ整理_金銭出納簿!$B$2:'データ整理_金銭出納簿'!$B57,"この線より上に行を挿入してください。")=0,データ整理_金銭出納簿!G57,"")</f>
        <v/>
      </c>
      <c r="G57" t="str">
        <f ca="1">IF(COUNTIF(データ整理_金銭出納簿!$B$2:'データ整理_金銭出納簿'!$B57,"この線より上に行を挿入してください。")=0,データ整理_金銭出納簿!H57,"")</f>
        <v/>
      </c>
      <c r="H57" t="str">
        <f ca="1">IF(COUNTIF(データ整理_金銭出納簿!$B$2:'データ整理_金銭出納簿'!$B57,"この線より上に行を挿入してください。")=0,データ整理_金銭出納簿!I57,"")</f>
        <v/>
      </c>
      <c r="I57" t="str">
        <f ca="1">IF(COUNTIF(データ整理_金銭出納簿!$B$2:'データ整理_金銭出納簿'!$B57,"この線より上に行を挿入してください。")=0,データ整理_金銭出納簿!J57,"")</f>
        <v/>
      </c>
      <c r="J57" t="str">
        <f ca="1">IF(COUNTIF(データ整理_金銭出納簿!$B$2:'データ整理_金銭出納簿'!$B57,"この線より上に行を挿入してください。")=0,IF(データ整理_金銭出納簿!K57="○","true","false"),"")</f>
        <v/>
      </c>
    </row>
    <row r="58" spans="1:10" x14ac:dyDescent="0.15">
      <c r="A58" s="983" t="str">
        <f ca="1">IF(COUNTIF(データ整理_金銭出納簿!$B$2:'データ整理_金銭出納簿'!$B58,"この線より上に行を挿入してください。")=0,データ整理_金銭出納簿!$B58,"")</f>
        <v/>
      </c>
      <c r="B58" t="str">
        <f ca="1">IF(COUNTIF(データ整理_金銭出納簿!$B$2:'データ整理_金銭出納簿'!$B58,"この線より上に行を挿入してください。")=0,データ整理_金銭出納簿!C58,"")</f>
        <v/>
      </c>
      <c r="C58" t="str">
        <f ca="1">IF(COUNTIF(データ整理_金銭出納簿!$B$2:'データ整理_金銭出納簿'!$B58,"この線より上に行を挿入してください。")=0,データ整理_金銭出納簿!D58,"")</f>
        <v/>
      </c>
      <c r="D58" t="str">
        <f ca="1">IF(COUNTIF(データ整理_金銭出納簿!$B$2:'データ整理_金銭出納簿'!$B58,"この線より上に行を挿入してください。")=0,データ整理_金銭出納簿!E58,"")</f>
        <v/>
      </c>
      <c r="E58" t="str">
        <f ca="1">IF(COUNTIF(データ整理_金銭出納簿!$B$2:'データ整理_金銭出納簿'!$B58,"この線より上に行を挿入してください。")=0,データ整理_金銭出納簿!F58,"")</f>
        <v/>
      </c>
      <c r="F58" t="str">
        <f ca="1">IF(COUNTIF(データ整理_金銭出納簿!$B$2:'データ整理_金銭出納簿'!$B58,"この線より上に行を挿入してください。")=0,データ整理_金銭出納簿!G58,"")</f>
        <v/>
      </c>
      <c r="G58" t="str">
        <f ca="1">IF(COUNTIF(データ整理_金銭出納簿!$B$2:'データ整理_金銭出納簿'!$B58,"この線より上に行を挿入してください。")=0,データ整理_金銭出納簿!H58,"")</f>
        <v/>
      </c>
      <c r="H58" t="str">
        <f ca="1">IF(COUNTIF(データ整理_金銭出納簿!$B$2:'データ整理_金銭出納簿'!$B58,"この線より上に行を挿入してください。")=0,データ整理_金銭出納簿!I58,"")</f>
        <v/>
      </c>
      <c r="I58" t="str">
        <f ca="1">IF(COUNTIF(データ整理_金銭出納簿!$B$2:'データ整理_金銭出納簿'!$B58,"この線より上に行を挿入してください。")=0,データ整理_金銭出納簿!J58,"")</f>
        <v/>
      </c>
      <c r="J58" t="str">
        <f ca="1">IF(COUNTIF(データ整理_金銭出納簿!$B$2:'データ整理_金銭出納簿'!$B58,"この線より上に行を挿入してください。")=0,IF(データ整理_金銭出納簿!K58="○","true","false"),"")</f>
        <v/>
      </c>
    </row>
    <row r="59" spans="1:10" x14ac:dyDescent="0.15">
      <c r="A59" s="983" t="str">
        <f ca="1">IF(COUNTIF(データ整理_金銭出納簿!$B$2:'データ整理_金銭出納簿'!$B59,"この線より上に行を挿入してください。")=0,データ整理_金銭出納簿!$B59,"")</f>
        <v/>
      </c>
      <c r="B59" t="str">
        <f ca="1">IF(COUNTIF(データ整理_金銭出納簿!$B$2:'データ整理_金銭出納簿'!$B59,"この線より上に行を挿入してください。")=0,データ整理_金銭出納簿!C59,"")</f>
        <v/>
      </c>
      <c r="C59" t="str">
        <f ca="1">IF(COUNTIF(データ整理_金銭出納簿!$B$2:'データ整理_金銭出納簿'!$B59,"この線より上に行を挿入してください。")=0,データ整理_金銭出納簿!D59,"")</f>
        <v/>
      </c>
      <c r="D59" t="str">
        <f ca="1">IF(COUNTIF(データ整理_金銭出納簿!$B$2:'データ整理_金銭出納簿'!$B59,"この線より上に行を挿入してください。")=0,データ整理_金銭出納簿!E59,"")</f>
        <v/>
      </c>
      <c r="E59" t="str">
        <f ca="1">IF(COUNTIF(データ整理_金銭出納簿!$B$2:'データ整理_金銭出納簿'!$B59,"この線より上に行を挿入してください。")=0,データ整理_金銭出納簿!F59,"")</f>
        <v/>
      </c>
      <c r="F59" t="str">
        <f ca="1">IF(COUNTIF(データ整理_金銭出納簿!$B$2:'データ整理_金銭出納簿'!$B59,"この線より上に行を挿入してください。")=0,データ整理_金銭出納簿!G59,"")</f>
        <v/>
      </c>
      <c r="G59" t="str">
        <f ca="1">IF(COUNTIF(データ整理_金銭出納簿!$B$2:'データ整理_金銭出納簿'!$B59,"この線より上に行を挿入してください。")=0,データ整理_金銭出納簿!H59,"")</f>
        <v/>
      </c>
      <c r="H59" t="str">
        <f ca="1">IF(COUNTIF(データ整理_金銭出納簿!$B$2:'データ整理_金銭出納簿'!$B59,"この線より上に行を挿入してください。")=0,データ整理_金銭出納簿!I59,"")</f>
        <v/>
      </c>
      <c r="I59" t="str">
        <f ca="1">IF(COUNTIF(データ整理_金銭出納簿!$B$2:'データ整理_金銭出納簿'!$B59,"この線より上に行を挿入してください。")=0,データ整理_金銭出納簿!J59,"")</f>
        <v/>
      </c>
      <c r="J59" t="str">
        <f ca="1">IF(COUNTIF(データ整理_金銭出納簿!$B$2:'データ整理_金銭出納簿'!$B59,"この線より上に行を挿入してください。")=0,IF(データ整理_金銭出納簿!K59="○","true","false"),"")</f>
        <v/>
      </c>
    </row>
    <row r="60" spans="1:10" x14ac:dyDescent="0.15">
      <c r="A60" s="983" t="str">
        <f ca="1">IF(COUNTIF(データ整理_金銭出納簿!$B$2:'データ整理_金銭出納簿'!$B60,"この線より上に行を挿入してください。")=0,データ整理_金銭出納簿!$B60,"")</f>
        <v/>
      </c>
      <c r="B60" t="str">
        <f ca="1">IF(COUNTIF(データ整理_金銭出納簿!$B$2:'データ整理_金銭出納簿'!$B60,"この線より上に行を挿入してください。")=0,データ整理_金銭出納簿!C60,"")</f>
        <v/>
      </c>
      <c r="C60" t="str">
        <f ca="1">IF(COUNTIF(データ整理_金銭出納簿!$B$2:'データ整理_金銭出納簿'!$B60,"この線より上に行を挿入してください。")=0,データ整理_金銭出納簿!D60,"")</f>
        <v/>
      </c>
      <c r="D60" t="str">
        <f ca="1">IF(COUNTIF(データ整理_金銭出納簿!$B$2:'データ整理_金銭出納簿'!$B60,"この線より上に行を挿入してください。")=0,データ整理_金銭出納簿!E60,"")</f>
        <v/>
      </c>
      <c r="E60" t="str">
        <f ca="1">IF(COUNTIF(データ整理_金銭出納簿!$B$2:'データ整理_金銭出納簿'!$B60,"この線より上に行を挿入してください。")=0,データ整理_金銭出納簿!F60,"")</f>
        <v/>
      </c>
      <c r="F60" t="str">
        <f ca="1">IF(COUNTIF(データ整理_金銭出納簿!$B$2:'データ整理_金銭出納簿'!$B60,"この線より上に行を挿入してください。")=0,データ整理_金銭出納簿!G60,"")</f>
        <v/>
      </c>
      <c r="G60" t="str">
        <f ca="1">IF(COUNTIF(データ整理_金銭出納簿!$B$2:'データ整理_金銭出納簿'!$B60,"この線より上に行を挿入してください。")=0,データ整理_金銭出納簿!H60,"")</f>
        <v/>
      </c>
      <c r="H60" t="str">
        <f ca="1">IF(COUNTIF(データ整理_金銭出納簿!$B$2:'データ整理_金銭出納簿'!$B60,"この線より上に行を挿入してください。")=0,データ整理_金銭出納簿!I60,"")</f>
        <v/>
      </c>
      <c r="I60" t="str">
        <f ca="1">IF(COUNTIF(データ整理_金銭出納簿!$B$2:'データ整理_金銭出納簿'!$B60,"この線より上に行を挿入してください。")=0,データ整理_金銭出納簿!J60,"")</f>
        <v/>
      </c>
      <c r="J60" t="str">
        <f ca="1">IF(COUNTIF(データ整理_金銭出納簿!$B$2:'データ整理_金銭出納簿'!$B60,"この線より上に行を挿入してください。")=0,IF(データ整理_金銭出納簿!K60="○","true","false"),"")</f>
        <v/>
      </c>
    </row>
    <row r="61" spans="1:10" x14ac:dyDescent="0.15">
      <c r="A61" s="983" t="str">
        <f ca="1">IF(COUNTIF(データ整理_金銭出納簿!$B$2:'データ整理_金銭出納簿'!$B61,"この線より上に行を挿入してください。")=0,データ整理_金銭出納簿!$B61,"")</f>
        <v/>
      </c>
      <c r="B61" t="str">
        <f ca="1">IF(COUNTIF(データ整理_金銭出納簿!$B$2:'データ整理_金銭出納簿'!$B61,"この線より上に行を挿入してください。")=0,データ整理_金銭出納簿!C61,"")</f>
        <v/>
      </c>
      <c r="C61" t="str">
        <f ca="1">IF(COUNTIF(データ整理_金銭出納簿!$B$2:'データ整理_金銭出納簿'!$B61,"この線より上に行を挿入してください。")=0,データ整理_金銭出納簿!D61,"")</f>
        <v/>
      </c>
      <c r="D61" t="str">
        <f ca="1">IF(COUNTIF(データ整理_金銭出納簿!$B$2:'データ整理_金銭出納簿'!$B61,"この線より上に行を挿入してください。")=0,データ整理_金銭出納簿!E61,"")</f>
        <v/>
      </c>
      <c r="E61" t="str">
        <f ca="1">IF(COUNTIF(データ整理_金銭出納簿!$B$2:'データ整理_金銭出納簿'!$B61,"この線より上に行を挿入してください。")=0,データ整理_金銭出納簿!F61,"")</f>
        <v/>
      </c>
      <c r="F61" t="str">
        <f ca="1">IF(COUNTIF(データ整理_金銭出納簿!$B$2:'データ整理_金銭出納簿'!$B61,"この線より上に行を挿入してください。")=0,データ整理_金銭出納簿!G61,"")</f>
        <v/>
      </c>
      <c r="G61" t="str">
        <f ca="1">IF(COUNTIF(データ整理_金銭出納簿!$B$2:'データ整理_金銭出納簿'!$B61,"この線より上に行を挿入してください。")=0,データ整理_金銭出納簿!H61,"")</f>
        <v/>
      </c>
      <c r="H61" t="str">
        <f ca="1">IF(COUNTIF(データ整理_金銭出納簿!$B$2:'データ整理_金銭出納簿'!$B61,"この線より上に行を挿入してください。")=0,データ整理_金銭出納簿!I61,"")</f>
        <v/>
      </c>
      <c r="I61" t="str">
        <f ca="1">IF(COUNTIF(データ整理_金銭出納簿!$B$2:'データ整理_金銭出納簿'!$B61,"この線より上に行を挿入してください。")=0,データ整理_金銭出納簿!J61,"")</f>
        <v/>
      </c>
      <c r="J61" t="str">
        <f ca="1">IF(COUNTIF(データ整理_金銭出納簿!$B$2:'データ整理_金銭出納簿'!$B61,"この線より上に行を挿入してください。")=0,IF(データ整理_金銭出納簿!K61="○","true","false"),"")</f>
        <v/>
      </c>
    </row>
    <row r="62" spans="1:10" x14ac:dyDescent="0.15">
      <c r="A62" s="983" t="str">
        <f ca="1">IF(COUNTIF(データ整理_金銭出納簿!$B$2:'データ整理_金銭出納簿'!$B62,"この線より上に行を挿入してください。")=0,データ整理_金銭出納簿!$B62,"")</f>
        <v/>
      </c>
      <c r="B62" t="str">
        <f ca="1">IF(COUNTIF(データ整理_金銭出納簿!$B$2:'データ整理_金銭出納簿'!$B62,"この線より上に行を挿入してください。")=0,データ整理_金銭出納簿!C62,"")</f>
        <v/>
      </c>
      <c r="C62" t="str">
        <f ca="1">IF(COUNTIF(データ整理_金銭出納簿!$B$2:'データ整理_金銭出納簿'!$B62,"この線より上に行を挿入してください。")=0,データ整理_金銭出納簿!D62,"")</f>
        <v/>
      </c>
      <c r="D62" t="str">
        <f ca="1">IF(COUNTIF(データ整理_金銭出納簿!$B$2:'データ整理_金銭出納簿'!$B62,"この線より上に行を挿入してください。")=0,データ整理_金銭出納簿!E62,"")</f>
        <v/>
      </c>
      <c r="E62" t="str">
        <f ca="1">IF(COUNTIF(データ整理_金銭出納簿!$B$2:'データ整理_金銭出納簿'!$B62,"この線より上に行を挿入してください。")=0,データ整理_金銭出納簿!F62,"")</f>
        <v/>
      </c>
      <c r="F62" t="str">
        <f ca="1">IF(COUNTIF(データ整理_金銭出納簿!$B$2:'データ整理_金銭出納簿'!$B62,"この線より上に行を挿入してください。")=0,データ整理_金銭出納簿!G62,"")</f>
        <v/>
      </c>
      <c r="G62" t="str">
        <f ca="1">IF(COUNTIF(データ整理_金銭出納簿!$B$2:'データ整理_金銭出納簿'!$B62,"この線より上に行を挿入してください。")=0,データ整理_金銭出納簿!H62,"")</f>
        <v/>
      </c>
      <c r="H62" t="str">
        <f ca="1">IF(COUNTIF(データ整理_金銭出納簿!$B$2:'データ整理_金銭出納簿'!$B62,"この線より上に行を挿入してください。")=0,データ整理_金銭出納簿!I62,"")</f>
        <v/>
      </c>
      <c r="I62" t="str">
        <f ca="1">IF(COUNTIF(データ整理_金銭出納簿!$B$2:'データ整理_金銭出納簿'!$B62,"この線より上に行を挿入してください。")=0,データ整理_金銭出納簿!J62,"")</f>
        <v/>
      </c>
      <c r="J62" t="str">
        <f ca="1">IF(COUNTIF(データ整理_金銭出納簿!$B$2:'データ整理_金銭出納簿'!$B62,"この線より上に行を挿入してください。")=0,IF(データ整理_金銭出納簿!K62="○","true","false"),"")</f>
        <v/>
      </c>
    </row>
    <row r="63" spans="1:10" x14ac:dyDescent="0.15">
      <c r="A63" s="983" t="str">
        <f ca="1">IF(COUNTIF(データ整理_金銭出納簿!$B$2:'データ整理_金銭出納簿'!$B63,"この線より上に行を挿入してください。")=0,データ整理_金銭出納簿!$B63,"")</f>
        <v/>
      </c>
      <c r="B63" t="str">
        <f ca="1">IF(COUNTIF(データ整理_金銭出納簿!$B$2:'データ整理_金銭出納簿'!$B63,"この線より上に行を挿入してください。")=0,データ整理_金銭出納簿!C63,"")</f>
        <v/>
      </c>
      <c r="C63" t="str">
        <f ca="1">IF(COUNTIF(データ整理_金銭出納簿!$B$2:'データ整理_金銭出納簿'!$B63,"この線より上に行を挿入してください。")=0,データ整理_金銭出納簿!D63,"")</f>
        <v/>
      </c>
      <c r="D63" t="str">
        <f ca="1">IF(COUNTIF(データ整理_金銭出納簿!$B$2:'データ整理_金銭出納簿'!$B63,"この線より上に行を挿入してください。")=0,データ整理_金銭出納簿!E63,"")</f>
        <v/>
      </c>
      <c r="E63" t="str">
        <f ca="1">IF(COUNTIF(データ整理_金銭出納簿!$B$2:'データ整理_金銭出納簿'!$B63,"この線より上に行を挿入してください。")=0,データ整理_金銭出納簿!F63,"")</f>
        <v/>
      </c>
      <c r="F63" t="str">
        <f ca="1">IF(COUNTIF(データ整理_金銭出納簿!$B$2:'データ整理_金銭出納簿'!$B63,"この線より上に行を挿入してください。")=0,データ整理_金銭出納簿!G63,"")</f>
        <v/>
      </c>
      <c r="G63" t="str">
        <f ca="1">IF(COUNTIF(データ整理_金銭出納簿!$B$2:'データ整理_金銭出納簿'!$B63,"この線より上に行を挿入してください。")=0,データ整理_金銭出納簿!H63,"")</f>
        <v/>
      </c>
      <c r="H63" t="str">
        <f ca="1">IF(COUNTIF(データ整理_金銭出納簿!$B$2:'データ整理_金銭出納簿'!$B63,"この線より上に行を挿入してください。")=0,データ整理_金銭出納簿!I63,"")</f>
        <v/>
      </c>
      <c r="I63" t="str">
        <f ca="1">IF(COUNTIF(データ整理_金銭出納簿!$B$2:'データ整理_金銭出納簿'!$B63,"この線より上に行を挿入してください。")=0,データ整理_金銭出納簿!J63,"")</f>
        <v/>
      </c>
      <c r="J63" t="str">
        <f ca="1">IF(COUNTIF(データ整理_金銭出納簿!$B$2:'データ整理_金銭出納簿'!$B63,"この線より上に行を挿入してください。")=0,IF(データ整理_金銭出納簿!K63="○","true","false"),"")</f>
        <v/>
      </c>
    </row>
    <row r="64" spans="1:10" x14ac:dyDescent="0.15">
      <c r="A64" s="983" t="str">
        <f ca="1">IF(COUNTIF(データ整理_金銭出納簿!$B$2:'データ整理_金銭出納簿'!$B64,"この線より上に行を挿入してください。")=0,データ整理_金銭出納簿!$B64,"")</f>
        <v/>
      </c>
      <c r="B64" t="str">
        <f ca="1">IF(COUNTIF(データ整理_金銭出納簿!$B$2:'データ整理_金銭出納簿'!$B64,"この線より上に行を挿入してください。")=0,データ整理_金銭出納簿!C64,"")</f>
        <v/>
      </c>
      <c r="C64" t="str">
        <f ca="1">IF(COUNTIF(データ整理_金銭出納簿!$B$2:'データ整理_金銭出納簿'!$B64,"この線より上に行を挿入してください。")=0,データ整理_金銭出納簿!D64,"")</f>
        <v/>
      </c>
      <c r="D64" t="str">
        <f ca="1">IF(COUNTIF(データ整理_金銭出納簿!$B$2:'データ整理_金銭出納簿'!$B64,"この線より上に行を挿入してください。")=0,データ整理_金銭出納簿!E64,"")</f>
        <v/>
      </c>
      <c r="E64" t="str">
        <f ca="1">IF(COUNTIF(データ整理_金銭出納簿!$B$2:'データ整理_金銭出納簿'!$B64,"この線より上に行を挿入してください。")=0,データ整理_金銭出納簿!F64,"")</f>
        <v/>
      </c>
      <c r="F64" t="str">
        <f ca="1">IF(COUNTIF(データ整理_金銭出納簿!$B$2:'データ整理_金銭出納簿'!$B64,"この線より上に行を挿入してください。")=0,データ整理_金銭出納簿!G64,"")</f>
        <v/>
      </c>
      <c r="G64" t="str">
        <f ca="1">IF(COUNTIF(データ整理_金銭出納簿!$B$2:'データ整理_金銭出納簿'!$B64,"この線より上に行を挿入してください。")=0,データ整理_金銭出納簿!H64,"")</f>
        <v/>
      </c>
      <c r="H64" t="str">
        <f ca="1">IF(COUNTIF(データ整理_金銭出納簿!$B$2:'データ整理_金銭出納簿'!$B64,"この線より上に行を挿入してください。")=0,データ整理_金銭出納簿!I64,"")</f>
        <v/>
      </c>
      <c r="I64" t="str">
        <f ca="1">IF(COUNTIF(データ整理_金銭出納簿!$B$2:'データ整理_金銭出納簿'!$B64,"この線より上に行を挿入してください。")=0,データ整理_金銭出納簿!J64,"")</f>
        <v/>
      </c>
      <c r="J64" t="str">
        <f ca="1">IF(COUNTIF(データ整理_金銭出納簿!$B$2:'データ整理_金銭出納簿'!$B64,"この線より上に行を挿入してください。")=0,IF(データ整理_金銭出納簿!K64="○","true","false"),"")</f>
        <v/>
      </c>
    </row>
    <row r="65" spans="1:10" x14ac:dyDescent="0.15">
      <c r="A65" s="983" t="str">
        <f ca="1">IF(COUNTIF(データ整理_金銭出納簿!$B$2:'データ整理_金銭出納簿'!$B65,"この線より上に行を挿入してください。")=0,データ整理_金銭出納簿!$B65,"")</f>
        <v/>
      </c>
      <c r="B65" t="str">
        <f ca="1">IF(COUNTIF(データ整理_金銭出納簿!$B$2:'データ整理_金銭出納簿'!$B65,"この線より上に行を挿入してください。")=0,データ整理_金銭出納簿!C65,"")</f>
        <v/>
      </c>
      <c r="C65" t="str">
        <f ca="1">IF(COUNTIF(データ整理_金銭出納簿!$B$2:'データ整理_金銭出納簿'!$B65,"この線より上に行を挿入してください。")=0,データ整理_金銭出納簿!D65,"")</f>
        <v/>
      </c>
      <c r="D65" t="str">
        <f ca="1">IF(COUNTIF(データ整理_金銭出納簿!$B$2:'データ整理_金銭出納簿'!$B65,"この線より上に行を挿入してください。")=0,データ整理_金銭出納簿!E65,"")</f>
        <v/>
      </c>
      <c r="E65" t="str">
        <f ca="1">IF(COUNTIF(データ整理_金銭出納簿!$B$2:'データ整理_金銭出納簿'!$B65,"この線より上に行を挿入してください。")=0,データ整理_金銭出納簿!F65,"")</f>
        <v/>
      </c>
      <c r="F65" t="str">
        <f ca="1">IF(COUNTIF(データ整理_金銭出納簿!$B$2:'データ整理_金銭出納簿'!$B65,"この線より上に行を挿入してください。")=0,データ整理_金銭出納簿!G65,"")</f>
        <v/>
      </c>
      <c r="G65" t="str">
        <f ca="1">IF(COUNTIF(データ整理_金銭出納簿!$B$2:'データ整理_金銭出納簿'!$B65,"この線より上に行を挿入してください。")=0,データ整理_金銭出納簿!H65,"")</f>
        <v/>
      </c>
      <c r="H65" t="str">
        <f ca="1">IF(COUNTIF(データ整理_金銭出納簿!$B$2:'データ整理_金銭出納簿'!$B65,"この線より上に行を挿入してください。")=0,データ整理_金銭出納簿!I65,"")</f>
        <v/>
      </c>
      <c r="I65" t="str">
        <f ca="1">IF(COUNTIF(データ整理_金銭出納簿!$B$2:'データ整理_金銭出納簿'!$B65,"この線より上に行を挿入してください。")=0,データ整理_金銭出納簿!J65,"")</f>
        <v/>
      </c>
      <c r="J65" t="str">
        <f ca="1">IF(COUNTIF(データ整理_金銭出納簿!$B$2:'データ整理_金銭出納簿'!$B65,"この線より上に行を挿入してください。")=0,IF(データ整理_金銭出納簿!K65="○","true","false"),"")</f>
        <v/>
      </c>
    </row>
    <row r="66" spans="1:10" x14ac:dyDescent="0.15">
      <c r="A66" s="983" t="str">
        <f ca="1">IF(COUNTIF(データ整理_金銭出納簿!$B$2:'データ整理_金銭出納簿'!$B66,"この線より上に行を挿入してください。")=0,データ整理_金銭出納簿!$B66,"")</f>
        <v/>
      </c>
      <c r="B66" t="str">
        <f ca="1">IF(COUNTIF(データ整理_金銭出納簿!$B$2:'データ整理_金銭出納簿'!$B66,"この線より上に行を挿入してください。")=0,データ整理_金銭出納簿!C66,"")</f>
        <v/>
      </c>
      <c r="C66" t="str">
        <f ca="1">IF(COUNTIF(データ整理_金銭出納簿!$B$2:'データ整理_金銭出納簿'!$B66,"この線より上に行を挿入してください。")=0,データ整理_金銭出納簿!D66,"")</f>
        <v/>
      </c>
      <c r="D66" t="str">
        <f ca="1">IF(COUNTIF(データ整理_金銭出納簿!$B$2:'データ整理_金銭出納簿'!$B66,"この線より上に行を挿入してください。")=0,データ整理_金銭出納簿!E66,"")</f>
        <v/>
      </c>
      <c r="E66" t="str">
        <f ca="1">IF(COUNTIF(データ整理_金銭出納簿!$B$2:'データ整理_金銭出納簿'!$B66,"この線より上に行を挿入してください。")=0,データ整理_金銭出納簿!F66,"")</f>
        <v/>
      </c>
      <c r="F66" t="str">
        <f ca="1">IF(COUNTIF(データ整理_金銭出納簿!$B$2:'データ整理_金銭出納簿'!$B66,"この線より上に行を挿入してください。")=0,データ整理_金銭出納簿!G66,"")</f>
        <v/>
      </c>
      <c r="G66" t="str">
        <f ca="1">IF(COUNTIF(データ整理_金銭出納簿!$B$2:'データ整理_金銭出納簿'!$B66,"この線より上に行を挿入してください。")=0,データ整理_金銭出納簿!H66,"")</f>
        <v/>
      </c>
      <c r="H66" t="str">
        <f ca="1">IF(COUNTIF(データ整理_金銭出納簿!$B$2:'データ整理_金銭出納簿'!$B66,"この線より上に行を挿入してください。")=0,データ整理_金銭出納簿!I66,"")</f>
        <v/>
      </c>
      <c r="I66" t="str">
        <f ca="1">IF(COUNTIF(データ整理_金銭出納簿!$B$2:'データ整理_金銭出納簿'!$B66,"この線より上に行を挿入してください。")=0,データ整理_金銭出納簿!J66,"")</f>
        <v/>
      </c>
      <c r="J66" t="str">
        <f ca="1">IF(COUNTIF(データ整理_金銭出納簿!$B$2:'データ整理_金銭出納簿'!$B66,"この線より上に行を挿入してください。")=0,IF(データ整理_金銭出納簿!K66="○","true","false"),"")</f>
        <v/>
      </c>
    </row>
    <row r="67" spans="1:10" x14ac:dyDescent="0.15">
      <c r="A67" s="983" t="str">
        <f ca="1">IF(COUNTIF(データ整理_金銭出納簿!$B$2:'データ整理_金銭出納簿'!$B67,"この線より上に行を挿入してください。")=0,データ整理_金銭出納簿!$B67,"")</f>
        <v/>
      </c>
      <c r="B67" t="str">
        <f ca="1">IF(COUNTIF(データ整理_金銭出納簿!$B$2:'データ整理_金銭出納簿'!$B67,"この線より上に行を挿入してください。")=0,データ整理_金銭出納簿!C67,"")</f>
        <v/>
      </c>
      <c r="C67" t="str">
        <f ca="1">IF(COUNTIF(データ整理_金銭出納簿!$B$2:'データ整理_金銭出納簿'!$B67,"この線より上に行を挿入してください。")=0,データ整理_金銭出納簿!D67,"")</f>
        <v/>
      </c>
      <c r="D67" t="str">
        <f ca="1">IF(COUNTIF(データ整理_金銭出納簿!$B$2:'データ整理_金銭出納簿'!$B67,"この線より上に行を挿入してください。")=0,データ整理_金銭出納簿!E67,"")</f>
        <v/>
      </c>
      <c r="E67" t="str">
        <f ca="1">IF(COUNTIF(データ整理_金銭出納簿!$B$2:'データ整理_金銭出納簿'!$B67,"この線より上に行を挿入してください。")=0,データ整理_金銭出納簿!F67,"")</f>
        <v/>
      </c>
      <c r="F67" t="str">
        <f ca="1">IF(COUNTIF(データ整理_金銭出納簿!$B$2:'データ整理_金銭出納簿'!$B67,"この線より上に行を挿入してください。")=0,データ整理_金銭出納簿!G67,"")</f>
        <v/>
      </c>
      <c r="G67" t="str">
        <f ca="1">IF(COUNTIF(データ整理_金銭出納簿!$B$2:'データ整理_金銭出納簿'!$B67,"この線より上に行を挿入してください。")=0,データ整理_金銭出納簿!H67,"")</f>
        <v/>
      </c>
      <c r="H67" t="str">
        <f ca="1">IF(COUNTIF(データ整理_金銭出納簿!$B$2:'データ整理_金銭出納簿'!$B67,"この線より上に行を挿入してください。")=0,データ整理_金銭出納簿!I67,"")</f>
        <v/>
      </c>
      <c r="I67" t="str">
        <f ca="1">IF(COUNTIF(データ整理_金銭出納簿!$B$2:'データ整理_金銭出納簿'!$B67,"この線より上に行を挿入してください。")=0,データ整理_金銭出納簿!J67,"")</f>
        <v/>
      </c>
      <c r="J67" t="str">
        <f ca="1">IF(COUNTIF(データ整理_金銭出納簿!$B$2:'データ整理_金銭出納簿'!$B67,"この線より上に行を挿入してください。")=0,IF(データ整理_金銭出納簿!K67="○","true","false"),"")</f>
        <v/>
      </c>
    </row>
    <row r="68" spans="1:10" x14ac:dyDescent="0.15">
      <c r="A68" s="983" t="str">
        <f ca="1">IF(COUNTIF(データ整理_金銭出納簿!$B$2:'データ整理_金銭出納簿'!$B68,"この線より上に行を挿入してください。")=0,データ整理_金銭出納簿!$B68,"")</f>
        <v/>
      </c>
      <c r="B68" t="str">
        <f ca="1">IF(COUNTIF(データ整理_金銭出納簿!$B$2:'データ整理_金銭出納簿'!$B68,"この線より上に行を挿入してください。")=0,データ整理_金銭出納簿!C68,"")</f>
        <v/>
      </c>
      <c r="C68" t="str">
        <f ca="1">IF(COUNTIF(データ整理_金銭出納簿!$B$2:'データ整理_金銭出納簿'!$B68,"この線より上に行を挿入してください。")=0,データ整理_金銭出納簿!D68,"")</f>
        <v/>
      </c>
      <c r="D68" t="str">
        <f ca="1">IF(COUNTIF(データ整理_金銭出納簿!$B$2:'データ整理_金銭出納簿'!$B68,"この線より上に行を挿入してください。")=0,データ整理_金銭出納簿!E68,"")</f>
        <v/>
      </c>
      <c r="E68" t="str">
        <f ca="1">IF(COUNTIF(データ整理_金銭出納簿!$B$2:'データ整理_金銭出納簿'!$B68,"この線より上に行を挿入してください。")=0,データ整理_金銭出納簿!F68,"")</f>
        <v/>
      </c>
      <c r="F68" t="str">
        <f ca="1">IF(COUNTIF(データ整理_金銭出納簿!$B$2:'データ整理_金銭出納簿'!$B68,"この線より上に行を挿入してください。")=0,データ整理_金銭出納簿!G68,"")</f>
        <v/>
      </c>
      <c r="G68" t="str">
        <f ca="1">IF(COUNTIF(データ整理_金銭出納簿!$B$2:'データ整理_金銭出納簿'!$B68,"この線より上に行を挿入してください。")=0,データ整理_金銭出納簿!H68,"")</f>
        <v/>
      </c>
      <c r="H68" t="str">
        <f ca="1">IF(COUNTIF(データ整理_金銭出納簿!$B$2:'データ整理_金銭出納簿'!$B68,"この線より上に行を挿入してください。")=0,データ整理_金銭出納簿!I68,"")</f>
        <v/>
      </c>
      <c r="I68" t="str">
        <f ca="1">IF(COUNTIF(データ整理_金銭出納簿!$B$2:'データ整理_金銭出納簿'!$B68,"この線より上に行を挿入してください。")=0,データ整理_金銭出納簿!J68,"")</f>
        <v/>
      </c>
      <c r="J68" t="str">
        <f ca="1">IF(COUNTIF(データ整理_金銭出納簿!$B$2:'データ整理_金銭出納簿'!$B68,"この線より上に行を挿入してください。")=0,IF(データ整理_金銭出納簿!K68="○","true","false"),"")</f>
        <v/>
      </c>
    </row>
    <row r="69" spans="1:10" x14ac:dyDescent="0.15">
      <c r="A69" s="983" t="str">
        <f ca="1">IF(COUNTIF(データ整理_金銭出納簿!$B$2:'データ整理_金銭出納簿'!$B69,"この線より上に行を挿入してください。")=0,データ整理_金銭出納簿!$B69,"")</f>
        <v/>
      </c>
      <c r="B69" t="str">
        <f ca="1">IF(COUNTIF(データ整理_金銭出納簿!$B$2:'データ整理_金銭出納簿'!$B69,"この線より上に行を挿入してください。")=0,データ整理_金銭出納簿!C69,"")</f>
        <v/>
      </c>
      <c r="C69" t="str">
        <f ca="1">IF(COUNTIF(データ整理_金銭出納簿!$B$2:'データ整理_金銭出納簿'!$B69,"この線より上に行を挿入してください。")=0,データ整理_金銭出納簿!D69,"")</f>
        <v/>
      </c>
      <c r="D69" t="str">
        <f ca="1">IF(COUNTIF(データ整理_金銭出納簿!$B$2:'データ整理_金銭出納簿'!$B69,"この線より上に行を挿入してください。")=0,データ整理_金銭出納簿!E69,"")</f>
        <v/>
      </c>
      <c r="E69" t="str">
        <f ca="1">IF(COUNTIF(データ整理_金銭出納簿!$B$2:'データ整理_金銭出納簿'!$B69,"この線より上に行を挿入してください。")=0,データ整理_金銭出納簿!F69,"")</f>
        <v/>
      </c>
      <c r="F69" t="str">
        <f ca="1">IF(COUNTIF(データ整理_金銭出納簿!$B$2:'データ整理_金銭出納簿'!$B69,"この線より上に行を挿入してください。")=0,データ整理_金銭出納簿!G69,"")</f>
        <v/>
      </c>
      <c r="G69" t="str">
        <f ca="1">IF(COUNTIF(データ整理_金銭出納簿!$B$2:'データ整理_金銭出納簿'!$B69,"この線より上に行を挿入してください。")=0,データ整理_金銭出納簿!H69,"")</f>
        <v/>
      </c>
      <c r="H69" t="str">
        <f ca="1">IF(COUNTIF(データ整理_金銭出納簿!$B$2:'データ整理_金銭出納簿'!$B69,"この線より上に行を挿入してください。")=0,データ整理_金銭出納簿!I69,"")</f>
        <v/>
      </c>
      <c r="I69" t="str">
        <f ca="1">IF(COUNTIF(データ整理_金銭出納簿!$B$2:'データ整理_金銭出納簿'!$B69,"この線より上に行を挿入してください。")=0,データ整理_金銭出納簿!J69,"")</f>
        <v/>
      </c>
      <c r="J69" t="str">
        <f ca="1">IF(COUNTIF(データ整理_金銭出納簿!$B$2:'データ整理_金銭出納簿'!$B69,"この線より上に行を挿入してください。")=0,IF(データ整理_金銭出納簿!K69="○","true","false"),"")</f>
        <v/>
      </c>
    </row>
    <row r="70" spans="1:10" x14ac:dyDescent="0.15">
      <c r="A70" s="983" t="str">
        <f ca="1">IF(COUNTIF(データ整理_金銭出納簿!$B$2:'データ整理_金銭出納簿'!$B70,"この線より上に行を挿入してください。")=0,データ整理_金銭出納簿!$B70,"")</f>
        <v/>
      </c>
      <c r="B70" t="str">
        <f ca="1">IF(COUNTIF(データ整理_金銭出納簿!$B$2:'データ整理_金銭出納簿'!$B70,"この線より上に行を挿入してください。")=0,データ整理_金銭出納簿!C70,"")</f>
        <v/>
      </c>
      <c r="C70" t="str">
        <f ca="1">IF(COUNTIF(データ整理_金銭出納簿!$B$2:'データ整理_金銭出納簿'!$B70,"この線より上に行を挿入してください。")=0,データ整理_金銭出納簿!D70,"")</f>
        <v/>
      </c>
      <c r="D70" t="str">
        <f ca="1">IF(COUNTIF(データ整理_金銭出納簿!$B$2:'データ整理_金銭出納簿'!$B70,"この線より上に行を挿入してください。")=0,データ整理_金銭出納簿!E70,"")</f>
        <v/>
      </c>
      <c r="E70" t="str">
        <f ca="1">IF(COUNTIF(データ整理_金銭出納簿!$B$2:'データ整理_金銭出納簿'!$B70,"この線より上に行を挿入してください。")=0,データ整理_金銭出納簿!F70,"")</f>
        <v/>
      </c>
      <c r="F70" t="str">
        <f ca="1">IF(COUNTIF(データ整理_金銭出納簿!$B$2:'データ整理_金銭出納簿'!$B70,"この線より上に行を挿入してください。")=0,データ整理_金銭出納簿!G70,"")</f>
        <v/>
      </c>
      <c r="G70" t="str">
        <f ca="1">IF(COUNTIF(データ整理_金銭出納簿!$B$2:'データ整理_金銭出納簿'!$B70,"この線より上に行を挿入してください。")=0,データ整理_金銭出納簿!H70,"")</f>
        <v/>
      </c>
      <c r="H70" t="str">
        <f ca="1">IF(COUNTIF(データ整理_金銭出納簿!$B$2:'データ整理_金銭出納簿'!$B70,"この線より上に行を挿入してください。")=0,データ整理_金銭出納簿!I70,"")</f>
        <v/>
      </c>
      <c r="I70" t="str">
        <f ca="1">IF(COUNTIF(データ整理_金銭出納簿!$B$2:'データ整理_金銭出納簿'!$B70,"この線より上に行を挿入してください。")=0,データ整理_金銭出納簿!J70,"")</f>
        <v/>
      </c>
      <c r="J70" t="str">
        <f ca="1">IF(COUNTIF(データ整理_金銭出納簿!$B$2:'データ整理_金銭出納簿'!$B70,"この線より上に行を挿入してください。")=0,IF(データ整理_金銭出納簿!K70="○","true","false"),"")</f>
        <v/>
      </c>
    </row>
    <row r="71" spans="1:10" x14ac:dyDescent="0.15">
      <c r="A71" s="983" t="str">
        <f ca="1">IF(COUNTIF(データ整理_金銭出納簿!$B$2:'データ整理_金銭出納簿'!$B71,"この線より上に行を挿入してください。")=0,データ整理_金銭出納簿!$B71,"")</f>
        <v/>
      </c>
      <c r="B71" t="str">
        <f ca="1">IF(COUNTIF(データ整理_金銭出納簿!$B$2:'データ整理_金銭出納簿'!$B71,"この線より上に行を挿入してください。")=0,データ整理_金銭出納簿!C71,"")</f>
        <v/>
      </c>
      <c r="C71" t="str">
        <f ca="1">IF(COUNTIF(データ整理_金銭出納簿!$B$2:'データ整理_金銭出納簿'!$B71,"この線より上に行を挿入してください。")=0,データ整理_金銭出納簿!D71,"")</f>
        <v/>
      </c>
      <c r="D71" t="str">
        <f ca="1">IF(COUNTIF(データ整理_金銭出納簿!$B$2:'データ整理_金銭出納簿'!$B71,"この線より上に行を挿入してください。")=0,データ整理_金銭出納簿!E71,"")</f>
        <v/>
      </c>
      <c r="E71" t="str">
        <f ca="1">IF(COUNTIF(データ整理_金銭出納簿!$B$2:'データ整理_金銭出納簿'!$B71,"この線より上に行を挿入してください。")=0,データ整理_金銭出納簿!F71,"")</f>
        <v/>
      </c>
      <c r="F71" t="str">
        <f ca="1">IF(COUNTIF(データ整理_金銭出納簿!$B$2:'データ整理_金銭出納簿'!$B71,"この線より上に行を挿入してください。")=0,データ整理_金銭出納簿!G71,"")</f>
        <v/>
      </c>
      <c r="G71" t="str">
        <f ca="1">IF(COUNTIF(データ整理_金銭出納簿!$B$2:'データ整理_金銭出納簿'!$B71,"この線より上に行を挿入してください。")=0,データ整理_金銭出納簿!H71,"")</f>
        <v/>
      </c>
      <c r="H71" t="str">
        <f ca="1">IF(COUNTIF(データ整理_金銭出納簿!$B$2:'データ整理_金銭出納簿'!$B71,"この線より上に行を挿入してください。")=0,データ整理_金銭出納簿!I71,"")</f>
        <v/>
      </c>
      <c r="I71" t="str">
        <f ca="1">IF(COUNTIF(データ整理_金銭出納簿!$B$2:'データ整理_金銭出納簿'!$B71,"この線より上に行を挿入してください。")=0,データ整理_金銭出納簿!J71,"")</f>
        <v/>
      </c>
      <c r="J71" t="str">
        <f ca="1">IF(COUNTIF(データ整理_金銭出納簿!$B$2:'データ整理_金銭出納簿'!$B71,"この線より上に行を挿入してください。")=0,IF(データ整理_金銭出納簿!K71="○","true","false"),"")</f>
        <v/>
      </c>
    </row>
    <row r="72" spans="1:10" x14ac:dyDescent="0.15">
      <c r="A72" s="983" t="str">
        <f ca="1">IF(COUNTIF(データ整理_金銭出納簿!$B$2:'データ整理_金銭出納簿'!$B72,"この線より上に行を挿入してください。")=0,データ整理_金銭出納簿!$B72,"")</f>
        <v/>
      </c>
      <c r="B72" t="str">
        <f ca="1">IF(COUNTIF(データ整理_金銭出納簿!$B$2:'データ整理_金銭出納簿'!$B72,"この線より上に行を挿入してください。")=0,データ整理_金銭出納簿!C72,"")</f>
        <v/>
      </c>
      <c r="C72" t="str">
        <f ca="1">IF(COUNTIF(データ整理_金銭出納簿!$B$2:'データ整理_金銭出納簿'!$B72,"この線より上に行を挿入してください。")=0,データ整理_金銭出納簿!D72,"")</f>
        <v/>
      </c>
      <c r="D72" t="str">
        <f ca="1">IF(COUNTIF(データ整理_金銭出納簿!$B$2:'データ整理_金銭出納簿'!$B72,"この線より上に行を挿入してください。")=0,データ整理_金銭出納簿!E72,"")</f>
        <v/>
      </c>
      <c r="E72" t="str">
        <f ca="1">IF(COUNTIF(データ整理_金銭出納簿!$B$2:'データ整理_金銭出納簿'!$B72,"この線より上に行を挿入してください。")=0,データ整理_金銭出納簿!F72,"")</f>
        <v/>
      </c>
      <c r="F72" t="str">
        <f ca="1">IF(COUNTIF(データ整理_金銭出納簿!$B$2:'データ整理_金銭出納簿'!$B72,"この線より上に行を挿入してください。")=0,データ整理_金銭出納簿!G72,"")</f>
        <v/>
      </c>
      <c r="G72" t="str">
        <f ca="1">IF(COUNTIF(データ整理_金銭出納簿!$B$2:'データ整理_金銭出納簿'!$B72,"この線より上に行を挿入してください。")=0,データ整理_金銭出納簿!H72,"")</f>
        <v/>
      </c>
      <c r="H72" t="str">
        <f ca="1">IF(COUNTIF(データ整理_金銭出納簿!$B$2:'データ整理_金銭出納簿'!$B72,"この線より上に行を挿入してください。")=0,データ整理_金銭出納簿!I72,"")</f>
        <v/>
      </c>
      <c r="I72" t="str">
        <f ca="1">IF(COUNTIF(データ整理_金銭出納簿!$B$2:'データ整理_金銭出納簿'!$B72,"この線より上に行を挿入してください。")=0,データ整理_金銭出納簿!J72,"")</f>
        <v/>
      </c>
      <c r="J72" t="str">
        <f ca="1">IF(COUNTIF(データ整理_金銭出納簿!$B$2:'データ整理_金銭出納簿'!$B72,"この線より上に行を挿入してください。")=0,IF(データ整理_金銭出納簿!K72="○","true","false"),"")</f>
        <v/>
      </c>
    </row>
    <row r="73" spans="1:10" x14ac:dyDescent="0.15">
      <c r="A73" s="983" t="str">
        <f ca="1">IF(COUNTIF(データ整理_金銭出納簿!$B$2:'データ整理_金銭出納簿'!$B73,"この線より上に行を挿入してください。")=0,データ整理_金銭出納簿!$B73,"")</f>
        <v/>
      </c>
      <c r="B73" t="str">
        <f ca="1">IF(COUNTIF(データ整理_金銭出納簿!$B$2:'データ整理_金銭出納簿'!$B73,"この線より上に行を挿入してください。")=0,データ整理_金銭出納簿!C73,"")</f>
        <v/>
      </c>
      <c r="C73" t="str">
        <f ca="1">IF(COUNTIF(データ整理_金銭出納簿!$B$2:'データ整理_金銭出納簿'!$B73,"この線より上に行を挿入してください。")=0,データ整理_金銭出納簿!D73,"")</f>
        <v/>
      </c>
      <c r="D73" t="str">
        <f ca="1">IF(COUNTIF(データ整理_金銭出納簿!$B$2:'データ整理_金銭出納簿'!$B73,"この線より上に行を挿入してください。")=0,データ整理_金銭出納簿!E73,"")</f>
        <v/>
      </c>
      <c r="E73" t="str">
        <f ca="1">IF(COUNTIF(データ整理_金銭出納簿!$B$2:'データ整理_金銭出納簿'!$B73,"この線より上に行を挿入してください。")=0,データ整理_金銭出納簿!F73,"")</f>
        <v/>
      </c>
      <c r="F73" t="str">
        <f ca="1">IF(COUNTIF(データ整理_金銭出納簿!$B$2:'データ整理_金銭出納簿'!$B73,"この線より上に行を挿入してください。")=0,データ整理_金銭出納簿!G73,"")</f>
        <v/>
      </c>
      <c r="G73" t="str">
        <f ca="1">IF(COUNTIF(データ整理_金銭出納簿!$B$2:'データ整理_金銭出納簿'!$B73,"この線より上に行を挿入してください。")=0,データ整理_金銭出納簿!H73,"")</f>
        <v/>
      </c>
      <c r="H73" t="str">
        <f ca="1">IF(COUNTIF(データ整理_金銭出納簿!$B$2:'データ整理_金銭出納簿'!$B73,"この線より上に行を挿入してください。")=0,データ整理_金銭出納簿!I73,"")</f>
        <v/>
      </c>
      <c r="I73" t="str">
        <f ca="1">IF(COUNTIF(データ整理_金銭出納簿!$B$2:'データ整理_金銭出納簿'!$B73,"この線より上に行を挿入してください。")=0,データ整理_金銭出納簿!J73,"")</f>
        <v/>
      </c>
      <c r="J73" t="str">
        <f ca="1">IF(COUNTIF(データ整理_金銭出納簿!$B$2:'データ整理_金銭出納簿'!$B73,"この線より上に行を挿入してください。")=0,IF(データ整理_金銭出納簿!K73="○","true","false"),"")</f>
        <v/>
      </c>
    </row>
    <row r="74" spans="1:10" x14ac:dyDescent="0.15">
      <c r="A74" s="983" t="str">
        <f ca="1">IF(COUNTIF(データ整理_金銭出納簿!$B$2:'データ整理_金銭出納簿'!$B74,"この線より上に行を挿入してください。")=0,データ整理_金銭出納簿!$B74,"")</f>
        <v/>
      </c>
      <c r="B74" t="str">
        <f ca="1">IF(COUNTIF(データ整理_金銭出納簿!$B$2:'データ整理_金銭出納簿'!$B74,"この線より上に行を挿入してください。")=0,データ整理_金銭出納簿!C74,"")</f>
        <v/>
      </c>
      <c r="C74" t="str">
        <f ca="1">IF(COUNTIF(データ整理_金銭出納簿!$B$2:'データ整理_金銭出納簿'!$B74,"この線より上に行を挿入してください。")=0,データ整理_金銭出納簿!D74,"")</f>
        <v/>
      </c>
      <c r="D74" t="str">
        <f ca="1">IF(COUNTIF(データ整理_金銭出納簿!$B$2:'データ整理_金銭出納簿'!$B74,"この線より上に行を挿入してください。")=0,データ整理_金銭出納簿!E74,"")</f>
        <v/>
      </c>
      <c r="E74" t="str">
        <f ca="1">IF(COUNTIF(データ整理_金銭出納簿!$B$2:'データ整理_金銭出納簿'!$B74,"この線より上に行を挿入してください。")=0,データ整理_金銭出納簿!F74,"")</f>
        <v/>
      </c>
      <c r="F74" t="str">
        <f ca="1">IF(COUNTIF(データ整理_金銭出納簿!$B$2:'データ整理_金銭出納簿'!$B74,"この線より上に行を挿入してください。")=0,データ整理_金銭出納簿!G74,"")</f>
        <v/>
      </c>
      <c r="G74" t="str">
        <f ca="1">IF(COUNTIF(データ整理_金銭出納簿!$B$2:'データ整理_金銭出納簿'!$B74,"この線より上に行を挿入してください。")=0,データ整理_金銭出納簿!H74,"")</f>
        <v/>
      </c>
      <c r="H74" t="str">
        <f ca="1">IF(COUNTIF(データ整理_金銭出納簿!$B$2:'データ整理_金銭出納簿'!$B74,"この線より上に行を挿入してください。")=0,データ整理_金銭出納簿!I74,"")</f>
        <v/>
      </c>
      <c r="I74" t="str">
        <f ca="1">IF(COUNTIF(データ整理_金銭出納簿!$B$2:'データ整理_金銭出納簿'!$B74,"この線より上に行を挿入してください。")=0,データ整理_金銭出納簿!J74,"")</f>
        <v/>
      </c>
      <c r="J74" t="str">
        <f ca="1">IF(COUNTIF(データ整理_金銭出納簿!$B$2:'データ整理_金銭出納簿'!$B74,"この線より上に行を挿入してください。")=0,IF(データ整理_金銭出納簿!K74="○","true","false"),"")</f>
        <v/>
      </c>
    </row>
    <row r="75" spans="1:10" x14ac:dyDescent="0.15">
      <c r="A75" s="983" t="str">
        <f ca="1">IF(COUNTIF(データ整理_金銭出納簿!$B$2:'データ整理_金銭出納簿'!$B75,"この線より上に行を挿入してください。")=0,データ整理_金銭出納簿!$B75,"")</f>
        <v/>
      </c>
      <c r="B75" t="str">
        <f ca="1">IF(COUNTIF(データ整理_金銭出納簿!$B$2:'データ整理_金銭出納簿'!$B75,"この線より上に行を挿入してください。")=0,データ整理_金銭出納簿!C75,"")</f>
        <v/>
      </c>
      <c r="C75" t="str">
        <f ca="1">IF(COUNTIF(データ整理_金銭出納簿!$B$2:'データ整理_金銭出納簿'!$B75,"この線より上に行を挿入してください。")=0,データ整理_金銭出納簿!D75,"")</f>
        <v/>
      </c>
      <c r="D75" t="str">
        <f ca="1">IF(COUNTIF(データ整理_金銭出納簿!$B$2:'データ整理_金銭出納簿'!$B75,"この線より上に行を挿入してください。")=0,データ整理_金銭出納簿!E75,"")</f>
        <v/>
      </c>
      <c r="E75" t="str">
        <f ca="1">IF(COUNTIF(データ整理_金銭出納簿!$B$2:'データ整理_金銭出納簿'!$B75,"この線より上に行を挿入してください。")=0,データ整理_金銭出納簿!F75,"")</f>
        <v/>
      </c>
      <c r="F75" t="str">
        <f ca="1">IF(COUNTIF(データ整理_金銭出納簿!$B$2:'データ整理_金銭出納簿'!$B75,"この線より上に行を挿入してください。")=0,データ整理_金銭出納簿!G75,"")</f>
        <v/>
      </c>
      <c r="G75" t="str">
        <f ca="1">IF(COUNTIF(データ整理_金銭出納簿!$B$2:'データ整理_金銭出納簿'!$B75,"この線より上に行を挿入してください。")=0,データ整理_金銭出納簿!H75,"")</f>
        <v/>
      </c>
      <c r="H75" t="str">
        <f ca="1">IF(COUNTIF(データ整理_金銭出納簿!$B$2:'データ整理_金銭出納簿'!$B75,"この線より上に行を挿入してください。")=0,データ整理_金銭出納簿!I75,"")</f>
        <v/>
      </c>
      <c r="I75" t="str">
        <f ca="1">IF(COUNTIF(データ整理_金銭出納簿!$B$2:'データ整理_金銭出納簿'!$B75,"この線より上に行を挿入してください。")=0,データ整理_金銭出納簿!J75,"")</f>
        <v/>
      </c>
      <c r="J75" t="str">
        <f ca="1">IF(COUNTIF(データ整理_金銭出納簿!$B$2:'データ整理_金銭出納簿'!$B75,"この線より上に行を挿入してください。")=0,IF(データ整理_金銭出納簿!K75="○","true","false"),"")</f>
        <v/>
      </c>
    </row>
    <row r="76" spans="1:10" x14ac:dyDescent="0.15">
      <c r="A76" s="983" t="str">
        <f ca="1">IF(COUNTIF(データ整理_金銭出納簿!$B$2:'データ整理_金銭出納簿'!$B76,"この線より上に行を挿入してください。")=0,データ整理_金銭出納簿!$B76,"")</f>
        <v/>
      </c>
      <c r="B76" t="str">
        <f ca="1">IF(COUNTIF(データ整理_金銭出納簿!$B$2:'データ整理_金銭出納簿'!$B76,"この線より上に行を挿入してください。")=0,データ整理_金銭出納簿!C76,"")</f>
        <v/>
      </c>
      <c r="C76" t="str">
        <f ca="1">IF(COUNTIF(データ整理_金銭出納簿!$B$2:'データ整理_金銭出納簿'!$B76,"この線より上に行を挿入してください。")=0,データ整理_金銭出納簿!D76,"")</f>
        <v/>
      </c>
      <c r="D76" t="str">
        <f ca="1">IF(COUNTIF(データ整理_金銭出納簿!$B$2:'データ整理_金銭出納簿'!$B76,"この線より上に行を挿入してください。")=0,データ整理_金銭出納簿!E76,"")</f>
        <v/>
      </c>
      <c r="E76" t="str">
        <f ca="1">IF(COUNTIF(データ整理_金銭出納簿!$B$2:'データ整理_金銭出納簿'!$B76,"この線より上に行を挿入してください。")=0,データ整理_金銭出納簿!F76,"")</f>
        <v/>
      </c>
      <c r="F76" t="str">
        <f ca="1">IF(COUNTIF(データ整理_金銭出納簿!$B$2:'データ整理_金銭出納簿'!$B76,"この線より上に行を挿入してください。")=0,データ整理_金銭出納簿!G76,"")</f>
        <v/>
      </c>
      <c r="G76" t="str">
        <f ca="1">IF(COUNTIF(データ整理_金銭出納簿!$B$2:'データ整理_金銭出納簿'!$B76,"この線より上に行を挿入してください。")=0,データ整理_金銭出納簿!H76,"")</f>
        <v/>
      </c>
      <c r="H76" t="str">
        <f ca="1">IF(COUNTIF(データ整理_金銭出納簿!$B$2:'データ整理_金銭出納簿'!$B76,"この線より上に行を挿入してください。")=0,データ整理_金銭出納簿!I76,"")</f>
        <v/>
      </c>
      <c r="I76" t="str">
        <f ca="1">IF(COUNTIF(データ整理_金銭出納簿!$B$2:'データ整理_金銭出納簿'!$B76,"この線より上に行を挿入してください。")=0,データ整理_金銭出納簿!J76,"")</f>
        <v/>
      </c>
      <c r="J76" t="str">
        <f ca="1">IF(COUNTIF(データ整理_金銭出納簿!$B$2:'データ整理_金銭出納簿'!$B76,"この線より上に行を挿入してください。")=0,IF(データ整理_金銭出納簿!K76="○","true","false"),"")</f>
        <v/>
      </c>
    </row>
    <row r="77" spans="1:10" x14ac:dyDescent="0.15">
      <c r="A77" s="983" t="str">
        <f ca="1">IF(COUNTIF(データ整理_金銭出納簿!$B$2:'データ整理_金銭出納簿'!$B77,"この線より上に行を挿入してください。")=0,データ整理_金銭出納簿!$B77,"")</f>
        <v/>
      </c>
      <c r="B77" t="str">
        <f ca="1">IF(COUNTIF(データ整理_金銭出納簿!$B$2:'データ整理_金銭出納簿'!$B77,"この線より上に行を挿入してください。")=0,データ整理_金銭出納簿!C77,"")</f>
        <v/>
      </c>
      <c r="C77" t="str">
        <f ca="1">IF(COUNTIF(データ整理_金銭出納簿!$B$2:'データ整理_金銭出納簿'!$B77,"この線より上に行を挿入してください。")=0,データ整理_金銭出納簿!D77,"")</f>
        <v/>
      </c>
      <c r="D77" t="str">
        <f ca="1">IF(COUNTIF(データ整理_金銭出納簿!$B$2:'データ整理_金銭出納簿'!$B77,"この線より上に行を挿入してください。")=0,データ整理_金銭出納簿!E77,"")</f>
        <v/>
      </c>
      <c r="E77" t="str">
        <f ca="1">IF(COUNTIF(データ整理_金銭出納簿!$B$2:'データ整理_金銭出納簿'!$B77,"この線より上に行を挿入してください。")=0,データ整理_金銭出納簿!F77,"")</f>
        <v/>
      </c>
      <c r="F77" t="str">
        <f ca="1">IF(COUNTIF(データ整理_金銭出納簿!$B$2:'データ整理_金銭出納簿'!$B77,"この線より上に行を挿入してください。")=0,データ整理_金銭出納簿!G77,"")</f>
        <v/>
      </c>
      <c r="G77" t="str">
        <f ca="1">IF(COUNTIF(データ整理_金銭出納簿!$B$2:'データ整理_金銭出納簿'!$B77,"この線より上に行を挿入してください。")=0,データ整理_金銭出納簿!H77,"")</f>
        <v/>
      </c>
      <c r="H77" t="str">
        <f ca="1">IF(COUNTIF(データ整理_金銭出納簿!$B$2:'データ整理_金銭出納簿'!$B77,"この線より上に行を挿入してください。")=0,データ整理_金銭出納簿!I77,"")</f>
        <v/>
      </c>
      <c r="I77" t="str">
        <f ca="1">IF(COUNTIF(データ整理_金銭出納簿!$B$2:'データ整理_金銭出納簿'!$B77,"この線より上に行を挿入してください。")=0,データ整理_金銭出納簿!J77,"")</f>
        <v/>
      </c>
      <c r="J77" t="str">
        <f ca="1">IF(COUNTIF(データ整理_金銭出納簿!$B$2:'データ整理_金銭出納簿'!$B77,"この線より上に行を挿入してください。")=0,IF(データ整理_金銭出納簿!K77="○","true","false"),"")</f>
        <v/>
      </c>
    </row>
    <row r="78" spans="1:10" x14ac:dyDescent="0.15">
      <c r="A78" s="983" t="str">
        <f ca="1">IF(COUNTIF(データ整理_金銭出納簿!$B$2:'データ整理_金銭出納簿'!$B78,"この線より上に行を挿入してください。")=0,データ整理_金銭出納簿!$B78,"")</f>
        <v/>
      </c>
      <c r="B78" t="str">
        <f ca="1">IF(COUNTIF(データ整理_金銭出納簿!$B$2:'データ整理_金銭出納簿'!$B78,"この線より上に行を挿入してください。")=0,データ整理_金銭出納簿!C78,"")</f>
        <v/>
      </c>
      <c r="C78" t="str">
        <f ca="1">IF(COUNTIF(データ整理_金銭出納簿!$B$2:'データ整理_金銭出納簿'!$B78,"この線より上に行を挿入してください。")=0,データ整理_金銭出納簿!D78,"")</f>
        <v/>
      </c>
      <c r="D78" t="str">
        <f ca="1">IF(COUNTIF(データ整理_金銭出納簿!$B$2:'データ整理_金銭出納簿'!$B78,"この線より上に行を挿入してください。")=0,データ整理_金銭出納簿!E78,"")</f>
        <v/>
      </c>
      <c r="E78" t="str">
        <f ca="1">IF(COUNTIF(データ整理_金銭出納簿!$B$2:'データ整理_金銭出納簿'!$B78,"この線より上に行を挿入してください。")=0,データ整理_金銭出納簿!F78,"")</f>
        <v/>
      </c>
      <c r="F78" t="str">
        <f ca="1">IF(COUNTIF(データ整理_金銭出納簿!$B$2:'データ整理_金銭出納簿'!$B78,"この線より上に行を挿入してください。")=0,データ整理_金銭出納簿!G78,"")</f>
        <v/>
      </c>
      <c r="G78" t="str">
        <f ca="1">IF(COUNTIF(データ整理_金銭出納簿!$B$2:'データ整理_金銭出納簿'!$B78,"この線より上に行を挿入してください。")=0,データ整理_金銭出納簿!H78,"")</f>
        <v/>
      </c>
      <c r="H78" t="str">
        <f ca="1">IF(COUNTIF(データ整理_金銭出納簿!$B$2:'データ整理_金銭出納簿'!$B78,"この線より上に行を挿入してください。")=0,データ整理_金銭出納簿!I78,"")</f>
        <v/>
      </c>
      <c r="I78" t="str">
        <f ca="1">IF(COUNTIF(データ整理_金銭出納簿!$B$2:'データ整理_金銭出納簿'!$B78,"この線より上に行を挿入してください。")=0,データ整理_金銭出納簿!J78,"")</f>
        <v/>
      </c>
      <c r="J78" t="str">
        <f ca="1">IF(COUNTIF(データ整理_金銭出納簿!$B$2:'データ整理_金銭出納簿'!$B78,"この線より上に行を挿入してください。")=0,IF(データ整理_金銭出納簿!K78="○","true","false"),"")</f>
        <v/>
      </c>
    </row>
    <row r="79" spans="1:10" x14ac:dyDescent="0.15">
      <c r="A79" s="983" t="str">
        <f ca="1">IF(COUNTIF(データ整理_金銭出納簿!$B$2:'データ整理_金銭出納簿'!$B79,"この線より上に行を挿入してください。")=0,データ整理_金銭出納簿!$B79,"")</f>
        <v/>
      </c>
      <c r="B79" t="str">
        <f ca="1">IF(COUNTIF(データ整理_金銭出納簿!$B$2:'データ整理_金銭出納簿'!$B79,"この線より上に行を挿入してください。")=0,データ整理_金銭出納簿!C79,"")</f>
        <v/>
      </c>
      <c r="C79" t="str">
        <f ca="1">IF(COUNTIF(データ整理_金銭出納簿!$B$2:'データ整理_金銭出納簿'!$B79,"この線より上に行を挿入してください。")=0,データ整理_金銭出納簿!D79,"")</f>
        <v/>
      </c>
      <c r="D79" t="str">
        <f ca="1">IF(COUNTIF(データ整理_金銭出納簿!$B$2:'データ整理_金銭出納簿'!$B79,"この線より上に行を挿入してください。")=0,データ整理_金銭出納簿!E79,"")</f>
        <v/>
      </c>
      <c r="E79" t="str">
        <f ca="1">IF(COUNTIF(データ整理_金銭出納簿!$B$2:'データ整理_金銭出納簿'!$B79,"この線より上に行を挿入してください。")=0,データ整理_金銭出納簿!F79,"")</f>
        <v/>
      </c>
      <c r="F79" t="str">
        <f ca="1">IF(COUNTIF(データ整理_金銭出納簿!$B$2:'データ整理_金銭出納簿'!$B79,"この線より上に行を挿入してください。")=0,データ整理_金銭出納簿!G79,"")</f>
        <v/>
      </c>
      <c r="G79" t="str">
        <f ca="1">IF(COUNTIF(データ整理_金銭出納簿!$B$2:'データ整理_金銭出納簿'!$B79,"この線より上に行を挿入してください。")=0,データ整理_金銭出納簿!H79,"")</f>
        <v/>
      </c>
      <c r="H79" t="str">
        <f ca="1">IF(COUNTIF(データ整理_金銭出納簿!$B$2:'データ整理_金銭出納簿'!$B79,"この線より上に行を挿入してください。")=0,データ整理_金銭出納簿!I79,"")</f>
        <v/>
      </c>
      <c r="I79" t="str">
        <f ca="1">IF(COUNTIF(データ整理_金銭出納簿!$B$2:'データ整理_金銭出納簿'!$B79,"この線より上に行を挿入してください。")=0,データ整理_金銭出納簿!J79,"")</f>
        <v/>
      </c>
      <c r="J79" t="str">
        <f ca="1">IF(COUNTIF(データ整理_金銭出納簿!$B$2:'データ整理_金銭出納簿'!$B79,"この線より上に行を挿入してください。")=0,IF(データ整理_金銭出納簿!K79="○","true","false"),"")</f>
        <v/>
      </c>
    </row>
    <row r="80" spans="1:10" x14ac:dyDescent="0.15">
      <c r="A80" s="983" t="str">
        <f ca="1">IF(COUNTIF(データ整理_金銭出納簿!$B$2:'データ整理_金銭出納簿'!$B80,"この線より上に行を挿入してください。")=0,データ整理_金銭出納簿!$B80,"")</f>
        <v/>
      </c>
      <c r="B80" t="str">
        <f ca="1">IF(COUNTIF(データ整理_金銭出納簿!$B$2:'データ整理_金銭出納簿'!$B80,"この線より上に行を挿入してください。")=0,データ整理_金銭出納簿!C80,"")</f>
        <v/>
      </c>
      <c r="C80" t="str">
        <f ca="1">IF(COUNTIF(データ整理_金銭出納簿!$B$2:'データ整理_金銭出納簿'!$B80,"この線より上に行を挿入してください。")=0,データ整理_金銭出納簿!D80,"")</f>
        <v/>
      </c>
      <c r="D80" t="str">
        <f ca="1">IF(COUNTIF(データ整理_金銭出納簿!$B$2:'データ整理_金銭出納簿'!$B80,"この線より上に行を挿入してください。")=0,データ整理_金銭出納簿!E80,"")</f>
        <v/>
      </c>
      <c r="E80" t="str">
        <f ca="1">IF(COUNTIF(データ整理_金銭出納簿!$B$2:'データ整理_金銭出納簿'!$B80,"この線より上に行を挿入してください。")=0,データ整理_金銭出納簿!F80,"")</f>
        <v/>
      </c>
      <c r="F80" t="str">
        <f ca="1">IF(COUNTIF(データ整理_金銭出納簿!$B$2:'データ整理_金銭出納簿'!$B80,"この線より上に行を挿入してください。")=0,データ整理_金銭出納簿!G80,"")</f>
        <v/>
      </c>
      <c r="G80" t="str">
        <f ca="1">IF(COUNTIF(データ整理_金銭出納簿!$B$2:'データ整理_金銭出納簿'!$B80,"この線より上に行を挿入してください。")=0,データ整理_金銭出納簿!H80,"")</f>
        <v/>
      </c>
      <c r="H80" t="str">
        <f ca="1">IF(COUNTIF(データ整理_金銭出納簿!$B$2:'データ整理_金銭出納簿'!$B80,"この線より上に行を挿入してください。")=0,データ整理_金銭出納簿!I80,"")</f>
        <v/>
      </c>
      <c r="I80" t="str">
        <f ca="1">IF(COUNTIF(データ整理_金銭出納簿!$B$2:'データ整理_金銭出納簿'!$B80,"この線より上に行を挿入してください。")=0,データ整理_金銭出納簿!J80,"")</f>
        <v/>
      </c>
      <c r="J80" t="str">
        <f ca="1">IF(COUNTIF(データ整理_金銭出納簿!$B$2:'データ整理_金銭出納簿'!$B80,"この線より上に行を挿入してください。")=0,IF(データ整理_金銭出納簿!K80="○","true","false"),"")</f>
        <v/>
      </c>
    </row>
    <row r="81" spans="1:10" x14ac:dyDescent="0.15">
      <c r="A81" s="983" t="str">
        <f ca="1">IF(COUNTIF(データ整理_金銭出納簿!$B$2:'データ整理_金銭出納簿'!$B81,"この線より上に行を挿入してください。")=0,データ整理_金銭出納簿!$B81,"")</f>
        <v/>
      </c>
      <c r="B81" t="str">
        <f ca="1">IF(COUNTIF(データ整理_金銭出納簿!$B$2:'データ整理_金銭出納簿'!$B81,"この線より上に行を挿入してください。")=0,データ整理_金銭出納簿!C81,"")</f>
        <v/>
      </c>
      <c r="C81" t="str">
        <f ca="1">IF(COUNTIF(データ整理_金銭出納簿!$B$2:'データ整理_金銭出納簿'!$B81,"この線より上に行を挿入してください。")=0,データ整理_金銭出納簿!D81,"")</f>
        <v/>
      </c>
      <c r="D81" t="str">
        <f ca="1">IF(COUNTIF(データ整理_金銭出納簿!$B$2:'データ整理_金銭出納簿'!$B81,"この線より上に行を挿入してください。")=0,データ整理_金銭出納簿!E81,"")</f>
        <v/>
      </c>
      <c r="E81" t="str">
        <f ca="1">IF(COUNTIF(データ整理_金銭出納簿!$B$2:'データ整理_金銭出納簿'!$B81,"この線より上に行を挿入してください。")=0,データ整理_金銭出納簿!F81,"")</f>
        <v/>
      </c>
      <c r="F81" t="str">
        <f ca="1">IF(COUNTIF(データ整理_金銭出納簿!$B$2:'データ整理_金銭出納簿'!$B81,"この線より上に行を挿入してください。")=0,データ整理_金銭出納簿!G81,"")</f>
        <v/>
      </c>
      <c r="G81" t="str">
        <f ca="1">IF(COUNTIF(データ整理_金銭出納簿!$B$2:'データ整理_金銭出納簿'!$B81,"この線より上に行を挿入してください。")=0,データ整理_金銭出納簿!H81,"")</f>
        <v/>
      </c>
      <c r="H81" t="str">
        <f ca="1">IF(COUNTIF(データ整理_金銭出納簿!$B$2:'データ整理_金銭出納簿'!$B81,"この線より上に行を挿入してください。")=0,データ整理_金銭出納簿!I81,"")</f>
        <v/>
      </c>
      <c r="I81" t="str">
        <f ca="1">IF(COUNTIF(データ整理_金銭出納簿!$B$2:'データ整理_金銭出納簿'!$B81,"この線より上に行を挿入してください。")=0,データ整理_金銭出納簿!J81,"")</f>
        <v/>
      </c>
      <c r="J81" t="str">
        <f ca="1">IF(COUNTIF(データ整理_金銭出納簿!$B$2:'データ整理_金銭出納簿'!$B81,"この線より上に行を挿入してください。")=0,IF(データ整理_金銭出納簿!K81="○","true","false"),"")</f>
        <v/>
      </c>
    </row>
    <row r="82" spans="1:10" x14ac:dyDescent="0.15">
      <c r="A82" s="983" t="str">
        <f ca="1">IF(COUNTIF(データ整理_金銭出納簿!$B$2:'データ整理_金銭出納簿'!$B82,"この線より上に行を挿入してください。")=0,データ整理_金銭出納簿!$B82,"")</f>
        <v/>
      </c>
      <c r="B82" t="str">
        <f ca="1">IF(COUNTIF(データ整理_金銭出納簿!$B$2:'データ整理_金銭出納簿'!$B82,"この線より上に行を挿入してください。")=0,データ整理_金銭出納簿!C82,"")</f>
        <v/>
      </c>
      <c r="C82" t="str">
        <f ca="1">IF(COUNTIF(データ整理_金銭出納簿!$B$2:'データ整理_金銭出納簿'!$B82,"この線より上に行を挿入してください。")=0,データ整理_金銭出納簿!D82,"")</f>
        <v/>
      </c>
      <c r="D82" t="str">
        <f ca="1">IF(COUNTIF(データ整理_金銭出納簿!$B$2:'データ整理_金銭出納簿'!$B82,"この線より上に行を挿入してください。")=0,データ整理_金銭出納簿!E82,"")</f>
        <v/>
      </c>
      <c r="E82" t="str">
        <f ca="1">IF(COUNTIF(データ整理_金銭出納簿!$B$2:'データ整理_金銭出納簿'!$B82,"この線より上に行を挿入してください。")=0,データ整理_金銭出納簿!F82,"")</f>
        <v/>
      </c>
      <c r="F82" t="str">
        <f ca="1">IF(COUNTIF(データ整理_金銭出納簿!$B$2:'データ整理_金銭出納簿'!$B82,"この線より上に行を挿入してください。")=0,データ整理_金銭出納簿!G82,"")</f>
        <v/>
      </c>
      <c r="G82" t="str">
        <f ca="1">IF(COUNTIF(データ整理_金銭出納簿!$B$2:'データ整理_金銭出納簿'!$B82,"この線より上に行を挿入してください。")=0,データ整理_金銭出納簿!H82,"")</f>
        <v/>
      </c>
      <c r="H82" t="str">
        <f ca="1">IF(COUNTIF(データ整理_金銭出納簿!$B$2:'データ整理_金銭出納簿'!$B82,"この線より上に行を挿入してください。")=0,データ整理_金銭出納簿!I82,"")</f>
        <v/>
      </c>
      <c r="I82" t="str">
        <f ca="1">IF(COUNTIF(データ整理_金銭出納簿!$B$2:'データ整理_金銭出納簿'!$B82,"この線より上に行を挿入してください。")=0,データ整理_金銭出納簿!J82,"")</f>
        <v/>
      </c>
      <c r="J82" t="str">
        <f ca="1">IF(COUNTIF(データ整理_金銭出納簿!$B$2:'データ整理_金銭出納簿'!$B82,"この線より上に行を挿入してください。")=0,IF(データ整理_金銭出納簿!K82="○","true","false"),"")</f>
        <v/>
      </c>
    </row>
    <row r="83" spans="1:10" x14ac:dyDescent="0.15">
      <c r="A83" s="983" t="str">
        <f ca="1">IF(COUNTIF(データ整理_金銭出納簿!$B$2:'データ整理_金銭出納簿'!$B83,"この線より上に行を挿入してください。")=0,データ整理_金銭出納簿!$B83,"")</f>
        <v/>
      </c>
      <c r="B83" t="str">
        <f ca="1">IF(COUNTIF(データ整理_金銭出納簿!$B$2:'データ整理_金銭出納簿'!$B83,"この線より上に行を挿入してください。")=0,データ整理_金銭出納簿!C83,"")</f>
        <v/>
      </c>
      <c r="C83" t="str">
        <f ca="1">IF(COUNTIF(データ整理_金銭出納簿!$B$2:'データ整理_金銭出納簿'!$B83,"この線より上に行を挿入してください。")=0,データ整理_金銭出納簿!D83,"")</f>
        <v/>
      </c>
      <c r="D83" t="str">
        <f ca="1">IF(COUNTIF(データ整理_金銭出納簿!$B$2:'データ整理_金銭出納簿'!$B83,"この線より上に行を挿入してください。")=0,データ整理_金銭出納簿!E83,"")</f>
        <v/>
      </c>
      <c r="E83" t="str">
        <f ca="1">IF(COUNTIF(データ整理_金銭出納簿!$B$2:'データ整理_金銭出納簿'!$B83,"この線より上に行を挿入してください。")=0,データ整理_金銭出納簿!F83,"")</f>
        <v/>
      </c>
      <c r="F83" t="str">
        <f ca="1">IF(COUNTIF(データ整理_金銭出納簿!$B$2:'データ整理_金銭出納簿'!$B83,"この線より上に行を挿入してください。")=0,データ整理_金銭出納簿!G83,"")</f>
        <v/>
      </c>
      <c r="G83" t="str">
        <f ca="1">IF(COUNTIF(データ整理_金銭出納簿!$B$2:'データ整理_金銭出納簿'!$B83,"この線より上に行を挿入してください。")=0,データ整理_金銭出納簿!H83,"")</f>
        <v/>
      </c>
      <c r="H83" t="str">
        <f ca="1">IF(COUNTIF(データ整理_金銭出納簿!$B$2:'データ整理_金銭出納簿'!$B83,"この線より上に行を挿入してください。")=0,データ整理_金銭出納簿!I83,"")</f>
        <v/>
      </c>
      <c r="I83" t="str">
        <f ca="1">IF(COUNTIF(データ整理_金銭出納簿!$B$2:'データ整理_金銭出納簿'!$B83,"この線より上に行を挿入してください。")=0,データ整理_金銭出納簿!J83,"")</f>
        <v/>
      </c>
      <c r="J83" t="str">
        <f ca="1">IF(COUNTIF(データ整理_金銭出納簿!$B$2:'データ整理_金銭出納簿'!$B83,"この線より上に行を挿入してください。")=0,IF(データ整理_金銭出納簿!K83="○","true","false"),"")</f>
        <v/>
      </c>
    </row>
    <row r="84" spans="1:10" x14ac:dyDescent="0.15">
      <c r="A84" s="983" t="str">
        <f ca="1">IF(COUNTIF(データ整理_金銭出納簿!$B$2:'データ整理_金銭出納簿'!$B84,"この線より上に行を挿入してください。")=0,データ整理_金銭出納簿!$B84,"")</f>
        <v/>
      </c>
      <c r="B84" t="str">
        <f ca="1">IF(COUNTIF(データ整理_金銭出納簿!$B$2:'データ整理_金銭出納簿'!$B84,"この線より上に行を挿入してください。")=0,データ整理_金銭出納簿!C84,"")</f>
        <v/>
      </c>
      <c r="C84" t="str">
        <f ca="1">IF(COUNTIF(データ整理_金銭出納簿!$B$2:'データ整理_金銭出納簿'!$B84,"この線より上に行を挿入してください。")=0,データ整理_金銭出納簿!D84,"")</f>
        <v/>
      </c>
      <c r="D84" t="str">
        <f ca="1">IF(COUNTIF(データ整理_金銭出納簿!$B$2:'データ整理_金銭出納簿'!$B84,"この線より上に行を挿入してください。")=0,データ整理_金銭出納簿!E84,"")</f>
        <v/>
      </c>
      <c r="E84" t="str">
        <f ca="1">IF(COUNTIF(データ整理_金銭出納簿!$B$2:'データ整理_金銭出納簿'!$B84,"この線より上に行を挿入してください。")=0,データ整理_金銭出納簿!F84,"")</f>
        <v/>
      </c>
      <c r="F84" t="str">
        <f ca="1">IF(COUNTIF(データ整理_金銭出納簿!$B$2:'データ整理_金銭出納簿'!$B84,"この線より上に行を挿入してください。")=0,データ整理_金銭出納簿!G84,"")</f>
        <v/>
      </c>
      <c r="G84" t="str">
        <f ca="1">IF(COUNTIF(データ整理_金銭出納簿!$B$2:'データ整理_金銭出納簿'!$B84,"この線より上に行を挿入してください。")=0,データ整理_金銭出納簿!H84,"")</f>
        <v/>
      </c>
      <c r="H84" t="str">
        <f ca="1">IF(COUNTIF(データ整理_金銭出納簿!$B$2:'データ整理_金銭出納簿'!$B84,"この線より上に行を挿入してください。")=0,データ整理_金銭出納簿!I84,"")</f>
        <v/>
      </c>
      <c r="I84" t="str">
        <f ca="1">IF(COUNTIF(データ整理_金銭出納簿!$B$2:'データ整理_金銭出納簿'!$B84,"この線より上に行を挿入してください。")=0,データ整理_金銭出納簿!J84,"")</f>
        <v/>
      </c>
      <c r="J84" t="str">
        <f ca="1">IF(COUNTIF(データ整理_金銭出納簿!$B$2:'データ整理_金銭出納簿'!$B84,"この線より上に行を挿入してください。")=0,IF(データ整理_金銭出納簿!K84="○","true","false"),"")</f>
        <v/>
      </c>
    </row>
    <row r="85" spans="1:10" x14ac:dyDescent="0.15">
      <c r="A85" s="983" t="str">
        <f ca="1">IF(COUNTIF(データ整理_金銭出納簿!$B$2:'データ整理_金銭出納簿'!$B85,"この線より上に行を挿入してください。")=0,データ整理_金銭出納簿!$B85,"")</f>
        <v/>
      </c>
      <c r="B85" t="str">
        <f ca="1">IF(COUNTIF(データ整理_金銭出納簿!$B$2:'データ整理_金銭出納簿'!$B85,"この線より上に行を挿入してください。")=0,データ整理_金銭出納簿!C85,"")</f>
        <v/>
      </c>
      <c r="C85" t="str">
        <f ca="1">IF(COUNTIF(データ整理_金銭出納簿!$B$2:'データ整理_金銭出納簿'!$B85,"この線より上に行を挿入してください。")=0,データ整理_金銭出納簿!D85,"")</f>
        <v/>
      </c>
      <c r="D85" t="str">
        <f ca="1">IF(COUNTIF(データ整理_金銭出納簿!$B$2:'データ整理_金銭出納簿'!$B85,"この線より上に行を挿入してください。")=0,データ整理_金銭出納簿!E85,"")</f>
        <v/>
      </c>
      <c r="E85" t="str">
        <f ca="1">IF(COUNTIF(データ整理_金銭出納簿!$B$2:'データ整理_金銭出納簿'!$B85,"この線より上に行を挿入してください。")=0,データ整理_金銭出納簿!F85,"")</f>
        <v/>
      </c>
      <c r="F85" t="str">
        <f ca="1">IF(COUNTIF(データ整理_金銭出納簿!$B$2:'データ整理_金銭出納簿'!$B85,"この線より上に行を挿入してください。")=0,データ整理_金銭出納簿!G85,"")</f>
        <v/>
      </c>
      <c r="G85" t="str">
        <f ca="1">IF(COUNTIF(データ整理_金銭出納簿!$B$2:'データ整理_金銭出納簿'!$B85,"この線より上に行を挿入してください。")=0,データ整理_金銭出納簿!H85,"")</f>
        <v/>
      </c>
      <c r="H85" t="str">
        <f ca="1">IF(COUNTIF(データ整理_金銭出納簿!$B$2:'データ整理_金銭出納簿'!$B85,"この線より上に行を挿入してください。")=0,データ整理_金銭出納簿!I85,"")</f>
        <v/>
      </c>
      <c r="I85" t="str">
        <f ca="1">IF(COUNTIF(データ整理_金銭出納簿!$B$2:'データ整理_金銭出納簿'!$B85,"この線より上に行を挿入してください。")=0,データ整理_金銭出納簿!J85,"")</f>
        <v/>
      </c>
      <c r="J85" t="str">
        <f ca="1">IF(COUNTIF(データ整理_金銭出納簿!$B$2:'データ整理_金銭出納簿'!$B85,"この線より上に行を挿入してください。")=0,IF(データ整理_金銭出納簿!K85="○","true","false"),"")</f>
        <v/>
      </c>
    </row>
    <row r="86" spans="1:10" x14ac:dyDescent="0.15">
      <c r="A86" s="983" t="str">
        <f ca="1">IF(COUNTIF(データ整理_金銭出納簿!$B$2:'データ整理_金銭出納簿'!$B86,"この線より上に行を挿入してください。")=0,データ整理_金銭出納簿!$B86,"")</f>
        <v/>
      </c>
      <c r="B86" t="str">
        <f ca="1">IF(COUNTIF(データ整理_金銭出納簿!$B$2:'データ整理_金銭出納簿'!$B86,"この線より上に行を挿入してください。")=0,データ整理_金銭出納簿!C86,"")</f>
        <v/>
      </c>
      <c r="C86" t="str">
        <f ca="1">IF(COUNTIF(データ整理_金銭出納簿!$B$2:'データ整理_金銭出納簿'!$B86,"この線より上に行を挿入してください。")=0,データ整理_金銭出納簿!D86,"")</f>
        <v/>
      </c>
      <c r="D86" t="str">
        <f ca="1">IF(COUNTIF(データ整理_金銭出納簿!$B$2:'データ整理_金銭出納簿'!$B86,"この線より上に行を挿入してください。")=0,データ整理_金銭出納簿!E86,"")</f>
        <v/>
      </c>
      <c r="E86" t="str">
        <f ca="1">IF(COUNTIF(データ整理_金銭出納簿!$B$2:'データ整理_金銭出納簿'!$B86,"この線より上に行を挿入してください。")=0,データ整理_金銭出納簿!F86,"")</f>
        <v/>
      </c>
      <c r="F86" t="str">
        <f ca="1">IF(COUNTIF(データ整理_金銭出納簿!$B$2:'データ整理_金銭出納簿'!$B86,"この線より上に行を挿入してください。")=0,データ整理_金銭出納簿!G86,"")</f>
        <v/>
      </c>
      <c r="G86" t="str">
        <f ca="1">IF(COUNTIF(データ整理_金銭出納簿!$B$2:'データ整理_金銭出納簿'!$B86,"この線より上に行を挿入してください。")=0,データ整理_金銭出納簿!H86,"")</f>
        <v/>
      </c>
      <c r="H86" t="str">
        <f ca="1">IF(COUNTIF(データ整理_金銭出納簿!$B$2:'データ整理_金銭出納簿'!$B86,"この線より上に行を挿入してください。")=0,データ整理_金銭出納簿!I86,"")</f>
        <v/>
      </c>
      <c r="I86" t="str">
        <f ca="1">IF(COUNTIF(データ整理_金銭出納簿!$B$2:'データ整理_金銭出納簿'!$B86,"この線より上に行を挿入してください。")=0,データ整理_金銭出納簿!J86,"")</f>
        <v/>
      </c>
      <c r="J86" t="str">
        <f ca="1">IF(COUNTIF(データ整理_金銭出納簿!$B$2:'データ整理_金銭出納簿'!$B86,"この線より上に行を挿入してください。")=0,IF(データ整理_金銭出納簿!K86="○","true","false"),"")</f>
        <v/>
      </c>
    </row>
    <row r="87" spans="1:10" x14ac:dyDescent="0.15">
      <c r="A87" s="983" t="str">
        <f ca="1">IF(COUNTIF(データ整理_金銭出納簿!$B$2:'データ整理_金銭出納簿'!$B87,"この線より上に行を挿入してください。")=0,データ整理_金銭出納簿!$B87,"")</f>
        <v/>
      </c>
      <c r="B87" t="str">
        <f ca="1">IF(COUNTIF(データ整理_金銭出納簿!$B$2:'データ整理_金銭出納簿'!$B87,"この線より上に行を挿入してください。")=0,データ整理_金銭出納簿!C87,"")</f>
        <v/>
      </c>
      <c r="C87" t="str">
        <f ca="1">IF(COUNTIF(データ整理_金銭出納簿!$B$2:'データ整理_金銭出納簿'!$B87,"この線より上に行を挿入してください。")=0,データ整理_金銭出納簿!D87,"")</f>
        <v/>
      </c>
      <c r="D87" t="str">
        <f ca="1">IF(COUNTIF(データ整理_金銭出納簿!$B$2:'データ整理_金銭出納簿'!$B87,"この線より上に行を挿入してください。")=0,データ整理_金銭出納簿!E87,"")</f>
        <v/>
      </c>
      <c r="E87" t="str">
        <f ca="1">IF(COUNTIF(データ整理_金銭出納簿!$B$2:'データ整理_金銭出納簿'!$B87,"この線より上に行を挿入してください。")=0,データ整理_金銭出納簿!F87,"")</f>
        <v/>
      </c>
      <c r="F87" t="str">
        <f ca="1">IF(COUNTIF(データ整理_金銭出納簿!$B$2:'データ整理_金銭出納簿'!$B87,"この線より上に行を挿入してください。")=0,データ整理_金銭出納簿!G87,"")</f>
        <v/>
      </c>
      <c r="G87" t="str">
        <f ca="1">IF(COUNTIF(データ整理_金銭出納簿!$B$2:'データ整理_金銭出納簿'!$B87,"この線より上に行を挿入してください。")=0,データ整理_金銭出納簿!H87,"")</f>
        <v/>
      </c>
      <c r="H87" t="str">
        <f ca="1">IF(COUNTIF(データ整理_金銭出納簿!$B$2:'データ整理_金銭出納簿'!$B87,"この線より上に行を挿入してください。")=0,データ整理_金銭出納簿!I87,"")</f>
        <v/>
      </c>
      <c r="I87" t="str">
        <f ca="1">IF(COUNTIF(データ整理_金銭出納簿!$B$2:'データ整理_金銭出納簿'!$B87,"この線より上に行を挿入してください。")=0,データ整理_金銭出納簿!J87,"")</f>
        <v/>
      </c>
      <c r="J87" t="str">
        <f ca="1">IF(COUNTIF(データ整理_金銭出納簿!$B$2:'データ整理_金銭出納簿'!$B87,"この線より上に行を挿入してください。")=0,IF(データ整理_金銭出納簿!K87="○","true","false"),"")</f>
        <v/>
      </c>
    </row>
    <row r="88" spans="1:10" x14ac:dyDescent="0.15">
      <c r="A88" s="983" t="str">
        <f ca="1">IF(COUNTIF(データ整理_金銭出納簿!$B$2:'データ整理_金銭出納簿'!$B88,"この線より上に行を挿入してください。")=0,データ整理_金銭出納簿!$B88,"")</f>
        <v/>
      </c>
      <c r="B88" t="str">
        <f ca="1">IF(COUNTIF(データ整理_金銭出納簿!$B$2:'データ整理_金銭出納簿'!$B88,"この線より上に行を挿入してください。")=0,データ整理_金銭出納簿!C88,"")</f>
        <v/>
      </c>
      <c r="C88" t="str">
        <f ca="1">IF(COUNTIF(データ整理_金銭出納簿!$B$2:'データ整理_金銭出納簿'!$B88,"この線より上に行を挿入してください。")=0,データ整理_金銭出納簿!D88,"")</f>
        <v/>
      </c>
      <c r="D88" t="str">
        <f ca="1">IF(COUNTIF(データ整理_金銭出納簿!$B$2:'データ整理_金銭出納簿'!$B88,"この線より上に行を挿入してください。")=0,データ整理_金銭出納簿!E88,"")</f>
        <v/>
      </c>
      <c r="E88" t="str">
        <f ca="1">IF(COUNTIF(データ整理_金銭出納簿!$B$2:'データ整理_金銭出納簿'!$B88,"この線より上に行を挿入してください。")=0,データ整理_金銭出納簿!F88,"")</f>
        <v/>
      </c>
      <c r="F88" t="str">
        <f ca="1">IF(COUNTIF(データ整理_金銭出納簿!$B$2:'データ整理_金銭出納簿'!$B88,"この線より上に行を挿入してください。")=0,データ整理_金銭出納簿!G88,"")</f>
        <v/>
      </c>
      <c r="G88" t="str">
        <f ca="1">IF(COUNTIF(データ整理_金銭出納簿!$B$2:'データ整理_金銭出納簿'!$B88,"この線より上に行を挿入してください。")=0,データ整理_金銭出納簿!H88,"")</f>
        <v/>
      </c>
      <c r="H88" t="str">
        <f ca="1">IF(COUNTIF(データ整理_金銭出納簿!$B$2:'データ整理_金銭出納簿'!$B88,"この線より上に行を挿入してください。")=0,データ整理_金銭出納簿!I88,"")</f>
        <v/>
      </c>
      <c r="I88" t="str">
        <f ca="1">IF(COUNTIF(データ整理_金銭出納簿!$B$2:'データ整理_金銭出納簿'!$B88,"この線より上に行を挿入してください。")=0,データ整理_金銭出納簿!J88,"")</f>
        <v/>
      </c>
      <c r="J88" t="str">
        <f ca="1">IF(COUNTIF(データ整理_金銭出納簿!$B$2:'データ整理_金銭出納簿'!$B88,"この線より上に行を挿入してください。")=0,IF(データ整理_金銭出納簿!K88="○","true","false"),"")</f>
        <v/>
      </c>
    </row>
    <row r="89" spans="1:10" x14ac:dyDescent="0.15">
      <c r="A89" s="983" t="str">
        <f ca="1">IF(COUNTIF(データ整理_金銭出納簿!$B$2:'データ整理_金銭出納簿'!$B89,"この線より上に行を挿入してください。")=0,データ整理_金銭出納簿!$B89,"")</f>
        <v/>
      </c>
      <c r="B89" t="str">
        <f ca="1">IF(COUNTIF(データ整理_金銭出納簿!$B$2:'データ整理_金銭出納簿'!$B89,"この線より上に行を挿入してください。")=0,データ整理_金銭出納簿!C89,"")</f>
        <v/>
      </c>
      <c r="C89" t="str">
        <f ca="1">IF(COUNTIF(データ整理_金銭出納簿!$B$2:'データ整理_金銭出納簿'!$B89,"この線より上に行を挿入してください。")=0,データ整理_金銭出納簿!D89,"")</f>
        <v/>
      </c>
      <c r="D89" t="str">
        <f ca="1">IF(COUNTIF(データ整理_金銭出納簿!$B$2:'データ整理_金銭出納簿'!$B89,"この線より上に行を挿入してください。")=0,データ整理_金銭出納簿!E89,"")</f>
        <v/>
      </c>
      <c r="E89" t="str">
        <f ca="1">IF(COUNTIF(データ整理_金銭出納簿!$B$2:'データ整理_金銭出納簿'!$B89,"この線より上に行を挿入してください。")=0,データ整理_金銭出納簿!F89,"")</f>
        <v/>
      </c>
      <c r="F89" t="str">
        <f ca="1">IF(COUNTIF(データ整理_金銭出納簿!$B$2:'データ整理_金銭出納簿'!$B89,"この線より上に行を挿入してください。")=0,データ整理_金銭出納簿!G89,"")</f>
        <v/>
      </c>
      <c r="G89" t="str">
        <f ca="1">IF(COUNTIF(データ整理_金銭出納簿!$B$2:'データ整理_金銭出納簿'!$B89,"この線より上に行を挿入してください。")=0,データ整理_金銭出納簿!H89,"")</f>
        <v/>
      </c>
      <c r="H89" t="str">
        <f ca="1">IF(COUNTIF(データ整理_金銭出納簿!$B$2:'データ整理_金銭出納簿'!$B89,"この線より上に行を挿入してください。")=0,データ整理_金銭出納簿!I89,"")</f>
        <v/>
      </c>
      <c r="I89" t="str">
        <f ca="1">IF(COUNTIF(データ整理_金銭出納簿!$B$2:'データ整理_金銭出納簿'!$B89,"この線より上に行を挿入してください。")=0,データ整理_金銭出納簿!J89,"")</f>
        <v/>
      </c>
      <c r="J89" t="str">
        <f ca="1">IF(COUNTIF(データ整理_金銭出納簿!$B$2:'データ整理_金銭出納簿'!$B89,"この線より上に行を挿入してください。")=0,IF(データ整理_金銭出納簿!K89="○","true","false"),"")</f>
        <v/>
      </c>
    </row>
    <row r="90" spans="1:10" x14ac:dyDescent="0.15">
      <c r="A90" s="983" t="str">
        <f ca="1">IF(COUNTIF(データ整理_金銭出納簿!$B$2:'データ整理_金銭出納簿'!$B90,"この線より上に行を挿入してください。")=0,データ整理_金銭出納簿!$B90,"")</f>
        <v/>
      </c>
      <c r="B90" t="str">
        <f ca="1">IF(COUNTIF(データ整理_金銭出納簿!$B$2:'データ整理_金銭出納簿'!$B90,"この線より上に行を挿入してください。")=0,データ整理_金銭出納簿!C90,"")</f>
        <v/>
      </c>
      <c r="C90" t="str">
        <f ca="1">IF(COUNTIF(データ整理_金銭出納簿!$B$2:'データ整理_金銭出納簿'!$B90,"この線より上に行を挿入してください。")=0,データ整理_金銭出納簿!D90,"")</f>
        <v/>
      </c>
      <c r="D90" t="str">
        <f ca="1">IF(COUNTIF(データ整理_金銭出納簿!$B$2:'データ整理_金銭出納簿'!$B90,"この線より上に行を挿入してください。")=0,データ整理_金銭出納簿!E90,"")</f>
        <v/>
      </c>
      <c r="E90" t="str">
        <f ca="1">IF(COUNTIF(データ整理_金銭出納簿!$B$2:'データ整理_金銭出納簿'!$B90,"この線より上に行を挿入してください。")=0,データ整理_金銭出納簿!F90,"")</f>
        <v/>
      </c>
      <c r="F90" t="str">
        <f ca="1">IF(COUNTIF(データ整理_金銭出納簿!$B$2:'データ整理_金銭出納簿'!$B90,"この線より上に行を挿入してください。")=0,データ整理_金銭出納簿!G90,"")</f>
        <v/>
      </c>
      <c r="G90" t="str">
        <f ca="1">IF(COUNTIF(データ整理_金銭出納簿!$B$2:'データ整理_金銭出納簿'!$B90,"この線より上に行を挿入してください。")=0,データ整理_金銭出納簿!H90,"")</f>
        <v/>
      </c>
      <c r="H90" t="str">
        <f ca="1">IF(COUNTIF(データ整理_金銭出納簿!$B$2:'データ整理_金銭出納簿'!$B90,"この線より上に行を挿入してください。")=0,データ整理_金銭出納簿!I90,"")</f>
        <v/>
      </c>
      <c r="I90" t="str">
        <f ca="1">IF(COUNTIF(データ整理_金銭出納簿!$B$2:'データ整理_金銭出納簿'!$B90,"この線より上に行を挿入してください。")=0,データ整理_金銭出納簿!J90,"")</f>
        <v/>
      </c>
      <c r="J90" t="str">
        <f ca="1">IF(COUNTIF(データ整理_金銭出納簿!$B$2:'データ整理_金銭出納簿'!$B90,"この線より上に行を挿入してください。")=0,IF(データ整理_金銭出納簿!K90="○","true","false"),"")</f>
        <v/>
      </c>
    </row>
    <row r="91" spans="1:10" x14ac:dyDescent="0.15">
      <c r="A91" s="983" t="str">
        <f ca="1">IF(COUNTIF(データ整理_金銭出納簿!$B$2:'データ整理_金銭出納簿'!$B91,"この線より上に行を挿入してください。")=0,データ整理_金銭出納簿!$B91,"")</f>
        <v/>
      </c>
      <c r="B91" t="str">
        <f ca="1">IF(COUNTIF(データ整理_金銭出納簿!$B$2:'データ整理_金銭出納簿'!$B91,"この線より上に行を挿入してください。")=0,データ整理_金銭出納簿!C91,"")</f>
        <v/>
      </c>
      <c r="C91" t="str">
        <f ca="1">IF(COUNTIF(データ整理_金銭出納簿!$B$2:'データ整理_金銭出納簿'!$B91,"この線より上に行を挿入してください。")=0,データ整理_金銭出納簿!D91,"")</f>
        <v/>
      </c>
      <c r="D91" t="str">
        <f ca="1">IF(COUNTIF(データ整理_金銭出納簿!$B$2:'データ整理_金銭出納簿'!$B91,"この線より上に行を挿入してください。")=0,データ整理_金銭出納簿!E91,"")</f>
        <v/>
      </c>
      <c r="E91" t="str">
        <f ca="1">IF(COUNTIF(データ整理_金銭出納簿!$B$2:'データ整理_金銭出納簿'!$B91,"この線より上に行を挿入してください。")=0,データ整理_金銭出納簿!F91,"")</f>
        <v/>
      </c>
      <c r="F91" t="str">
        <f ca="1">IF(COUNTIF(データ整理_金銭出納簿!$B$2:'データ整理_金銭出納簿'!$B91,"この線より上に行を挿入してください。")=0,データ整理_金銭出納簿!G91,"")</f>
        <v/>
      </c>
      <c r="G91" t="str">
        <f ca="1">IF(COUNTIF(データ整理_金銭出納簿!$B$2:'データ整理_金銭出納簿'!$B91,"この線より上に行を挿入してください。")=0,データ整理_金銭出納簿!H91,"")</f>
        <v/>
      </c>
      <c r="H91" t="str">
        <f ca="1">IF(COUNTIF(データ整理_金銭出納簿!$B$2:'データ整理_金銭出納簿'!$B91,"この線より上に行を挿入してください。")=0,データ整理_金銭出納簿!I91,"")</f>
        <v/>
      </c>
      <c r="I91" t="str">
        <f ca="1">IF(COUNTIF(データ整理_金銭出納簿!$B$2:'データ整理_金銭出納簿'!$B91,"この線より上に行を挿入してください。")=0,データ整理_金銭出納簿!J91,"")</f>
        <v/>
      </c>
      <c r="J91" t="str">
        <f ca="1">IF(COUNTIF(データ整理_金銭出納簿!$B$2:'データ整理_金銭出納簿'!$B91,"この線より上に行を挿入してください。")=0,IF(データ整理_金銭出納簿!K91="○","true","false"),"")</f>
        <v/>
      </c>
    </row>
    <row r="92" spans="1:10" x14ac:dyDescent="0.15">
      <c r="A92" s="983" t="str">
        <f ca="1">IF(COUNTIF(データ整理_金銭出納簿!$B$2:'データ整理_金銭出納簿'!$B92,"この線より上に行を挿入してください。")=0,データ整理_金銭出納簿!$B92,"")</f>
        <v/>
      </c>
      <c r="B92" t="str">
        <f ca="1">IF(COUNTIF(データ整理_金銭出納簿!$B$2:'データ整理_金銭出納簿'!$B92,"この線より上に行を挿入してください。")=0,データ整理_金銭出納簿!C92,"")</f>
        <v/>
      </c>
      <c r="C92" t="str">
        <f ca="1">IF(COUNTIF(データ整理_金銭出納簿!$B$2:'データ整理_金銭出納簿'!$B92,"この線より上に行を挿入してください。")=0,データ整理_金銭出納簿!D92,"")</f>
        <v/>
      </c>
      <c r="D92" t="str">
        <f ca="1">IF(COUNTIF(データ整理_金銭出納簿!$B$2:'データ整理_金銭出納簿'!$B92,"この線より上に行を挿入してください。")=0,データ整理_金銭出納簿!E92,"")</f>
        <v/>
      </c>
      <c r="E92" t="str">
        <f ca="1">IF(COUNTIF(データ整理_金銭出納簿!$B$2:'データ整理_金銭出納簿'!$B92,"この線より上に行を挿入してください。")=0,データ整理_金銭出納簿!F92,"")</f>
        <v/>
      </c>
      <c r="F92" t="str">
        <f ca="1">IF(COUNTIF(データ整理_金銭出納簿!$B$2:'データ整理_金銭出納簿'!$B92,"この線より上に行を挿入してください。")=0,データ整理_金銭出納簿!G92,"")</f>
        <v/>
      </c>
      <c r="G92" t="str">
        <f ca="1">IF(COUNTIF(データ整理_金銭出納簿!$B$2:'データ整理_金銭出納簿'!$B92,"この線より上に行を挿入してください。")=0,データ整理_金銭出納簿!H92,"")</f>
        <v/>
      </c>
      <c r="H92" t="str">
        <f ca="1">IF(COUNTIF(データ整理_金銭出納簿!$B$2:'データ整理_金銭出納簿'!$B92,"この線より上に行を挿入してください。")=0,データ整理_金銭出納簿!I92,"")</f>
        <v/>
      </c>
      <c r="I92" t="str">
        <f ca="1">IF(COUNTIF(データ整理_金銭出納簿!$B$2:'データ整理_金銭出納簿'!$B92,"この線より上に行を挿入してください。")=0,データ整理_金銭出納簿!J92,"")</f>
        <v/>
      </c>
      <c r="J92" t="str">
        <f ca="1">IF(COUNTIF(データ整理_金銭出納簿!$B$2:'データ整理_金銭出納簿'!$B92,"この線より上に行を挿入してください。")=0,IF(データ整理_金銭出納簿!K92="○","true","false"),"")</f>
        <v/>
      </c>
    </row>
    <row r="93" spans="1:10" x14ac:dyDescent="0.15">
      <c r="A93" s="983" t="str">
        <f ca="1">IF(COUNTIF(データ整理_金銭出納簿!$B$2:'データ整理_金銭出納簿'!$B93,"この線より上に行を挿入してください。")=0,データ整理_金銭出納簿!$B93,"")</f>
        <v/>
      </c>
      <c r="B93" t="str">
        <f ca="1">IF(COUNTIF(データ整理_金銭出納簿!$B$2:'データ整理_金銭出納簿'!$B93,"この線より上に行を挿入してください。")=0,データ整理_金銭出納簿!C93,"")</f>
        <v/>
      </c>
      <c r="C93" t="str">
        <f ca="1">IF(COUNTIF(データ整理_金銭出納簿!$B$2:'データ整理_金銭出納簿'!$B93,"この線より上に行を挿入してください。")=0,データ整理_金銭出納簿!D93,"")</f>
        <v/>
      </c>
      <c r="D93" t="str">
        <f ca="1">IF(COUNTIF(データ整理_金銭出納簿!$B$2:'データ整理_金銭出納簿'!$B93,"この線より上に行を挿入してください。")=0,データ整理_金銭出納簿!E93,"")</f>
        <v/>
      </c>
      <c r="E93" t="str">
        <f ca="1">IF(COUNTIF(データ整理_金銭出納簿!$B$2:'データ整理_金銭出納簿'!$B93,"この線より上に行を挿入してください。")=0,データ整理_金銭出納簿!F93,"")</f>
        <v/>
      </c>
      <c r="F93" t="str">
        <f ca="1">IF(COUNTIF(データ整理_金銭出納簿!$B$2:'データ整理_金銭出納簿'!$B93,"この線より上に行を挿入してください。")=0,データ整理_金銭出納簿!G93,"")</f>
        <v/>
      </c>
      <c r="G93" t="str">
        <f ca="1">IF(COUNTIF(データ整理_金銭出納簿!$B$2:'データ整理_金銭出納簿'!$B93,"この線より上に行を挿入してください。")=0,データ整理_金銭出納簿!H93,"")</f>
        <v/>
      </c>
      <c r="H93" t="str">
        <f ca="1">IF(COUNTIF(データ整理_金銭出納簿!$B$2:'データ整理_金銭出納簿'!$B93,"この線より上に行を挿入してください。")=0,データ整理_金銭出納簿!I93,"")</f>
        <v/>
      </c>
      <c r="I93" t="str">
        <f ca="1">IF(COUNTIF(データ整理_金銭出納簿!$B$2:'データ整理_金銭出納簿'!$B93,"この線より上に行を挿入してください。")=0,データ整理_金銭出納簿!J93,"")</f>
        <v/>
      </c>
      <c r="J93" t="str">
        <f ca="1">IF(COUNTIF(データ整理_金銭出納簿!$B$2:'データ整理_金銭出納簿'!$B93,"この線より上に行を挿入してください。")=0,IF(データ整理_金銭出納簿!K93="○","true","false"),"")</f>
        <v/>
      </c>
    </row>
    <row r="94" spans="1:10" x14ac:dyDescent="0.15">
      <c r="A94" s="983" t="str">
        <f ca="1">IF(COUNTIF(データ整理_金銭出納簿!$B$2:'データ整理_金銭出納簿'!$B94,"この線より上に行を挿入してください。")=0,データ整理_金銭出納簿!$B94,"")</f>
        <v/>
      </c>
      <c r="B94" t="str">
        <f ca="1">IF(COUNTIF(データ整理_金銭出納簿!$B$2:'データ整理_金銭出納簿'!$B94,"この線より上に行を挿入してください。")=0,データ整理_金銭出納簿!C94,"")</f>
        <v/>
      </c>
      <c r="C94" t="str">
        <f ca="1">IF(COUNTIF(データ整理_金銭出納簿!$B$2:'データ整理_金銭出納簿'!$B94,"この線より上に行を挿入してください。")=0,データ整理_金銭出納簿!D94,"")</f>
        <v/>
      </c>
      <c r="D94" t="str">
        <f ca="1">IF(COUNTIF(データ整理_金銭出納簿!$B$2:'データ整理_金銭出納簿'!$B94,"この線より上に行を挿入してください。")=0,データ整理_金銭出納簿!E94,"")</f>
        <v/>
      </c>
      <c r="E94" t="str">
        <f ca="1">IF(COUNTIF(データ整理_金銭出納簿!$B$2:'データ整理_金銭出納簿'!$B94,"この線より上に行を挿入してください。")=0,データ整理_金銭出納簿!F94,"")</f>
        <v/>
      </c>
      <c r="F94" t="str">
        <f ca="1">IF(COUNTIF(データ整理_金銭出納簿!$B$2:'データ整理_金銭出納簿'!$B94,"この線より上に行を挿入してください。")=0,データ整理_金銭出納簿!G94,"")</f>
        <v/>
      </c>
      <c r="G94" t="str">
        <f ca="1">IF(COUNTIF(データ整理_金銭出納簿!$B$2:'データ整理_金銭出納簿'!$B94,"この線より上に行を挿入してください。")=0,データ整理_金銭出納簿!H94,"")</f>
        <v/>
      </c>
      <c r="H94" t="str">
        <f ca="1">IF(COUNTIF(データ整理_金銭出納簿!$B$2:'データ整理_金銭出納簿'!$B94,"この線より上に行を挿入してください。")=0,データ整理_金銭出納簿!I94,"")</f>
        <v/>
      </c>
      <c r="I94" t="str">
        <f ca="1">IF(COUNTIF(データ整理_金銭出納簿!$B$2:'データ整理_金銭出納簿'!$B94,"この線より上に行を挿入してください。")=0,データ整理_金銭出納簿!J94,"")</f>
        <v/>
      </c>
      <c r="J94" t="str">
        <f ca="1">IF(COUNTIF(データ整理_金銭出納簿!$B$2:'データ整理_金銭出納簿'!$B94,"この線より上に行を挿入してください。")=0,IF(データ整理_金銭出納簿!K94="○","true","false"),"")</f>
        <v/>
      </c>
    </row>
    <row r="95" spans="1:10" x14ac:dyDescent="0.15">
      <c r="A95" s="983" t="str">
        <f ca="1">IF(COUNTIF(データ整理_金銭出納簿!$B$2:'データ整理_金銭出納簿'!$B95,"この線より上に行を挿入してください。")=0,データ整理_金銭出納簿!$B95,"")</f>
        <v/>
      </c>
      <c r="B95" t="str">
        <f ca="1">IF(COUNTIF(データ整理_金銭出納簿!$B$2:'データ整理_金銭出納簿'!$B95,"この線より上に行を挿入してください。")=0,データ整理_金銭出納簿!C95,"")</f>
        <v/>
      </c>
      <c r="C95" t="str">
        <f ca="1">IF(COUNTIF(データ整理_金銭出納簿!$B$2:'データ整理_金銭出納簿'!$B95,"この線より上に行を挿入してください。")=0,データ整理_金銭出納簿!D95,"")</f>
        <v/>
      </c>
      <c r="D95" t="str">
        <f ca="1">IF(COUNTIF(データ整理_金銭出納簿!$B$2:'データ整理_金銭出納簿'!$B95,"この線より上に行を挿入してください。")=0,データ整理_金銭出納簿!E95,"")</f>
        <v/>
      </c>
      <c r="E95" t="str">
        <f ca="1">IF(COUNTIF(データ整理_金銭出納簿!$B$2:'データ整理_金銭出納簿'!$B95,"この線より上に行を挿入してください。")=0,データ整理_金銭出納簿!F95,"")</f>
        <v/>
      </c>
      <c r="F95" t="str">
        <f ca="1">IF(COUNTIF(データ整理_金銭出納簿!$B$2:'データ整理_金銭出納簿'!$B95,"この線より上に行を挿入してください。")=0,データ整理_金銭出納簿!G95,"")</f>
        <v/>
      </c>
      <c r="G95" t="str">
        <f ca="1">IF(COUNTIF(データ整理_金銭出納簿!$B$2:'データ整理_金銭出納簿'!$B95,"この線より上に行を挿入してください。")=0,データ整理_金銭出納簿!H95,"")</f>
        <v/>
      </c>
      <c r="H95" t="str">
        <f ca="1">IF(COUNTIF(データ整理_金銭出納簿!$B$2:'データ整理_金銭出納簿'!$B95,"この線より上に行を挿入してください。")=0,データ整理_金銭出納簿!I95,"")</f>
        <v/>
      </c>
      <c r="I95" t="str">
        <f ca="1">IF(COUNTIF(データ整理_金銭出納簿!$B$2:'データ整理_金銭出納簿'!$B95,"この線より上に行を挿入してください。")=0,データ整理_金銭出納簿!J95,"")</f>
        <v/>
      </c>
      <c r="J95" t="str">
        <f ca="1">IF(COUNTIF(データ整理_金銭出納簿!$B$2:'データ整理_金銭出納簿'!$B95,"この線より上に行を挿入してください。")=0,IF(データ整理_金銭出納簿!K95="○","true","false"),"")</f>
        <v/>
      </c>
    </row>
    <row r="96" spans="1:10" x14ac:dyDescent="0.15">
      <c r="A96" s="983" t="str">
        <f ca="1">IF(COUNTIF(データ整理_金銭出納簿!$B$2:'データ整理_金銭出納簿'!$B96,"この線より上に行を挿入してください。")=0,データ整理_金銭出納簿!$B96,"")</f>
        <v/>
      </c>
      <c r="B96" t="str">
        <f ca="1">IF(COUNTIF(データ整理_金銭出納簿!$B$2:'データ整理_金銭出納簿'!$B96,"この線より上に行を挿入してください。")=0,データ整理_金銭出納簿!C96,"")</f>
        <v/>
      </c>
      <c r="C96" t="str">
        <f ca="1">IF(COUNTIF(データ整理_金銭出納簿!$B$2:'データ整理_金銭出納簿'!$B96,"この線より上に行を挿入してください。")=0,データ整理_金銭出納簿!D96,"")</f>
        <v/>
      </c>
      <c r="D96" t="str">
        <f ca="1">IF(COUNTIF(データ整理_金銭出納簿!$B$2:'データ整理_金銭出納簿'!$B96,"この線より上に行を挿入してください。")=0,データ整理_金銭出納簿!E96,"")</f>
        <v/>
      </c>
      <c r="E96" t="str">
        <f ca="1">IF(COUNTIF(データ整理_金銭出納簿!$B$2:'データ整理_金銭出納簿'!$B96,"この線より上に行を挿入してください。")=0,データ整理_金銭出納簿!F96,"")</f>
        <v/>
      </c>
      <c r="F96" t="str">
        <f ca="1">IF(COUNTIF(データ整理_金銭出納簿!$B$2:'データ整理_金銭出納簿'!$B96,"この線より上に行を挿入してください。")=0,データ整理_金銭出納簿!G96,"")</f>
        <v/>
      </c>
      <c r="G96" t="str">
        <f ca="1">IF(COUNTIF(データ整理_金銭出納簿!$B$2:'データ整理_金銭出納簿'!$B96,"この線より上に行を挿入してください。")=0,データ整理_金銭出納簿!H96,"")</f>
        <v/>
      </c>
      <c r="H96" t="str">
        <f ca="1">IF(COUNTIF(データ整理_金銭出納簿!$B$2:'データ整理_金銭出納簿'!$B96,"この線より上に行を挿入してください。")=0,データ整理_金銭出納簿!I96,"")</f>
        <v/>
      </c>
      <c r="I96" t="str">
        <f ca="1">IF(COUNTIF(データ整理_金銭出納簿!$B$2:'データ整理_金銭出納簿'!$B96,"この線より上に行を挿入してください。")=0,データ整理_金銭出納簿!J96,"")</f>
        <v/>
      </c>
      <c r="J96" t="str">
        <f ca="1">IF(COUNTIF(データ整理_金銭出納簿!$B$2:'データ整理_金銭出納簿'!$B96,"この線より上に行を挿入してください。")=0,IF(データ整理_金銭出納簿!K96="○","true","false"),"")</f>
        <v/>
      </c>
    </row>
    <row r="97" spans="1:10" x14ac:dyDescent="0.15">
      <c r="A97" s="983" t="str">
        <f ca="1">IF(COUNTIF(データ整理_金銭出納簿!$B$2:'データ整理_金銭出納簿'!$B97,"この線より上に行を挿入してください。")=0,データ整理_金銭出納簿!$B97,"")</f>
        <v/>
      </c>
      <c r="B97" t="str">
        <f ca="1">IF(COUNTIF(データ整理_金銭出納簿!$B$2:'データ整理_金銭出納簿'!$B97,"この線より上に行を挿入してください。")=0,データ整理_金銭出納簿!C97,"")</f>
        <v/>
      </c>
      <c r="C97" t="str">
        <f ca="1">IF(COUNTIF(データ整理_金銭出納簿!$B$2:'データ整理_金銭出納簿'!$B97,"この線より上に行を挿入してください。")=0,データ整理_金銭出納簿!D97,"")</f>
        <v/>
      </c>
      <c r="D97" t="str">
        <f ca="1">IF(COUNTIF(データ整理_金銭出納簿!$B$2:'データ整理_金銭出納簿'!$B97,"この線より上に行を挿入してください。")=0,データ整理_金銭出納簿!E97,"")</f>
        <v/>
      </c>
      <c r="E97" t="str">
        <f ca="1">IF(COUNTIF(データ整理_金銭出納簿!$B$2:'データ整理_金銭出納簿'!$B97,"この線より上に行を挿入してください。")=0,データ整理_金銭出納簿!F97,"")</f>
        <v/>
      </c>
      <c r="F97" t="str">
        <f ca="1">IF(COUNTIF(データ整理_金銭出納簿!$B$2:'データ整理_金銭出納簿'!$B97,"この線より上に行を挿入してください。")=0,データ整理_金銭出納簿!G97,"")</f>
        <v/>
      </c>
      <c r="G97" t="str">
        <f ca="1">IF(COUNTIF(データ整理_金銭出納簿!$B$2:'データ整理_金銭出納簿'!$B97,"この線より上に行を挿入してください。")=0,データ整理_金銭出納簿!H97,"")</f>
        <v/>
      </c>
      <c r="H97" t="str">
        <f ca="1">IF(COUNTIF(データ整理_金銭出納簿!$B$2:'データ整理_金銭出納簿'!$B97,"この線より上に行を挿入してください。")=0,データ整理_金銭出納簿!I97,"")</f>
        <v/>
      </c>
      <c r="I97" t="str">
        <f ca="1">IF(COUNTIF(データ整理_金銭出納簿!$B$2:'データ整理_金銭出納簿'!$B97,"この線より上に行を挿入してください。")=0,データ整理_金銭出納簿!J97,"")</f>
        <v/>
      </c>
      <c r="J97" t="str">
        <f ca="1">IF(COUNTIF(データ整理_金銭出納簿!$B$2:'データ整理_金銭出納簿'!$B97,"この線より上に行を挿入してください。")=0,IF(データ整理_金銭出納簿!K97="○","true","false"),"")</f>
        <v/>
      </c>
    </row>
    <row r="98" spans="1:10" x14ac:dyDescent="0.15">
      <c r="A98" s="983" t="str">
        <f ca="1">IF(COUNTIF(データ整理_金銭出納簿!$B$2:'データ整理_金銭出納簿'!$B98,"この線より上に行を挿入してください。")=0,データ整理_金銭出納簿!$B98,"")</f>
        <v/>
      </c>
      <c r="B98" t="str">
        <f ca="1">IF(COUNTIF(データ整理_金銭出納簿!$B$2:'データ整理_金銭出納簿'!$B98,"この線より上に行を挿入してください。")=0,データ整理_金銭出納簿!C98,"")</f>
        <v/>
      </c>
      <c r="C98" t="str">
        <f ca="1">IF(COUNTIF(データ整理_金銭出納簿!$B$2:'データ整理_金銭出納簿'!$B98,"この線より上に行を挿入してください。")=0,データ整理_金銭出納簿!D98,"")</f>
        <v/>
      </c>
      <c r="D98" t="str">
        <f ca="1">IF(COUNTIF(データ整理_金銭出納簿!$B$2:'データ整理_金銭出納簿'!$B98,"この線より上に行を挿入してください。")=0,データ整理_金銭出納簿!E98,"")</f>
        <v/>
      </c>
      <c r="E98" t="str">
        <f ca="1">IF(COUNTIF(データ整理_金銭出納簿!$B$2:'データ整理_金銭出納簿'!$B98,"この線より上に行を挿入してください。")=0,データ整理_金銭出納簿!F98,"")</f>
        <v/>
      </c>
      <c r="F98" t="str">
        <f ca="1">IF(COUNTIF(データ整理_金銭出納簿!$B$2:'データ整理_金銭出納簿'!$B98,"この線より上に行を挿入してください。")=0,データ整理_金銭出納簿!G98,"")</f>
        <v/>
      </c>
      <c r="G98" t="str">
        <f ca="1">IF(COUNTIF(データ整理_金銭出納簿!$B$2:'データ整理_金銭出納簿'!$B98,"この線より上に行を挿入してください。")=0,データ整理_金銭出納簿!H98,"")</f>
        <v/>
      </c>
      <c r="H98" t="str">
        <f ca="1">IF(COUNTIF(データ整理_金銭出納簿!$B$2:'データ整理_金銭出納簿'!$B98,"この線より上に行を挿入してください。")=0,データ整理_金銭出納簿!I98,"")</f>
        <v/>
      </c>
      <c r="I98" t="str">
        <f ca="1">IF(COUNTIF(データ整理_金銭出納簿!$B$2:'データ整理_金銭出納簿'!$B98,"この線より上に行を挿入してください。")=0,データ整理_金銭出納簿!J98,"")</f>
        <v/>
      </c>
      <c r="J98" t="str">
        <f ca="1">IF(COUNTIF(データ整理_金銭出納簿!$B$2:'データ整理_金銭出納簿'!$B98,"この線より上に行を挿入してください。")=0,IF(データ整理_金銭出納簿!K98="○","true","false"),"")</f>
        <v/>
      </c>
    </row>
    <row r="99" spans="1:10" x14ac:dyDescent="0.15">
      <c r="A99" s="983" t="str">
        <f ca="1">IF(COUNTIF(データ整理_金銭出納簿!$B$2:'データ整理_金銭出納簿'!$B99,"この線より上に行を挿入してください。")=0,データ整理_金銭出納簿!$B99,"")</f>
        <v/>
      </c>
      <c r="B99" t="str">
        <f ca="1">IF(COUNTIF(データ整理_金銭出納簿!$B$2:'データ整理_金銭出納簿'!$B99,"この線より上に行を挿入してください。")=0,データ整理_金銭出納簿!C99,"")</f>
        <v/>
      </c>
      <c r="C99" t="str">
        <f ca="1">IF(COUNTIF(データ整理_金銭出納簿!$B$2:'データ整理_金銭出納簿'!$B99,"この線より上に行を挿入してください。")=0,データ整理_金銭出納簿!D99,"")</f>
        <v/>
      </c>
      <c r="D99" t="str">
        <f ca="1">IF(COUNTIF(データ整理_金銭出納簿!$B$2:'データ整理_金銭出納簿'!$B99,"この線より上に行を挿入してください。")=0,データ整理_金銭出納簿!E99,"")</f>
        <v/>
      </c>
      <c r="E99" t="str">
        <f ca="1">IF(COUNTIF(データ整理_金銭出納簿!$B$2:'データ整理_金銭出納簿'!$B99,"この線より上に行を挿入してください。")=0,データ整理_金銭出納簿!F99,"")</f>
        <v/>
      </c>
      <c r="F99" t="str">
        <f ca="1">IF(COUNTIF(データ整理_金銭出納簿!$B$2:'データ整理_金銭出納簿'!$B99,"この線より上に行を挿入してください。")=0,データ整理_金銭出納簿!G99,"")</f>
        <v/>
      </c>
      <c r="G99" t="str">
        <f ca="1">IF(COUNTIF(データ整理_金銭出納簿!$B$2:'データ整理_金銭出納簿'!$B99,"この線より上に行を挿入してください。")=0,データ整理_金銭出納簿!H99,"")</f>
        <v/>
      </c>
      <c r="H99" t="str">
        <f ca="1">IF(COUNTIF(データ整理_金銭出納簿!$B$2:'データ整理_金銭出納簿'!$B99,"この線より上に行を挿入してください。")=0,データ整理_金銭出納簿!I99,"")</f>
        <v/>
      </c>
      <c r="I99" t="str">
        <f ca="1">IF(COUNTIF(データ整理_金銭出納簿!$B$2:'データ整理_金銭出納簿'!$B99,"この線より上に行を挿入してください。")=0,データ整理_金銭出納簿!J99,"")</f>
        <v/>
      </c>
      <c r="J99" t="str">
        <f ca="1">IF(COUNTIF(データ整理_金銭出納簿!$B$2:'データ整理_金銭出納簿'!$B99,"この線より上に行を挿入してください。")=0,IF(データ整理_金銭出納簿!K99="○","true","false"),"")</f>
        <v/>
      </c>
    </row>
    <row r="100" spans="1:10" x14ac:dyDescent="0.15">
      <c r="A100" s="983" t="str">
        <f ca="1">IF(COUNTIF(データ整理_金銭出納簿!$B$2:'データ整理_金銭出納簿'!$B100,"この線より上に行を挿入してください。")=0,データ整理_金銭出納簿!$B100,"")</f>
        <v/>
      </c>
      <c r="B100" t="str">
        <f ca="1">IF(COUNTIF(データ整理_金銭出納簿!$B$2:'データ整理_金銭出納簿'!$B100,"この線より上に行を挿入してください。")=0,データ整理_金銭出納簿!C100,"")</f>
        <v/>
      </c>
      <c r="C100" t="str">
        <f ca="1">IF(COUNTIF(データ整理_金銭出納簿!$B$2:'データ整理_金銭出納簿'!$B100,"この線より上に行を挿入してください。")=0,データ整理_金銭出納簿!D100,"")</f>
        <v/>
      </c>
      <c r="D100" t="str">
        <f ca="1">IF(COUNTIF(データ整理_金銭出納簿!$B$2:'データ整理_金銭出納簿'!$B100,"この線より上に行を挿入してください。")=0,データ整理_金銭出納簿!E100,"")</f>
        <v/>
      </c>
      <c r="E100" t="str">
        <f ca="1">IF(COUNTIF(データ整理_金銭出納簿!$B$2:'データ整理_金銭出納簿'!$B100,"この線より上に行を挿入してください。")=0,データ整理_金銭出納簿!F100,"")</f>
        <v/>
      </c>
      <c r="F100" t="str">
        <f ca="1">IF(COUNTIF(データ整理_金銭出納簿!$B$2:'データ整理_金銭出納簿'!$B100,"この線より上に行を挿入してください。")=0,データ整理_金銭出納簿!G100,"")</f>
        <v/>
      </c>
      <c r="G100" t="str">
        <f ca="1">IF(COUNTIF(データ整理_金銭出納簿!$B$2:'データ整理_金銭出納簿'!$B100,"この線より上に行を挿入してください。")=0,データ整理_金銭出納簿!H100,"")</f>
        <v/>
      </c>
      <c r="H100" t="str">
        <f ca="1">IF(COUNTIF(データ整理_金銭出納簿!$B$2:'データ整理_金銭出納簿'!$B100,"この線より上に行を挿入してください。")=0,データ整理_金銭出納簿!I100,"")</f>
        <v/>
      </c>
      <c r="I100" t="str">
        <f ca="1">IF(COUNTIF(データ整理_金銭出納簿!$B$2:'データ整理_金銭出納簿'!$B100,"この線より上に行を挿入してください。")=0,データ整理_金銭出納簿!J100,"")</f>
        <v/>
      </c>
      <c r="J100" t="str">
        <f ca="1">IF(COUNTIF(データ整理_金銭出納簿!$B$2:'データ整理_金銭出納簿'!$B100,"この線より上に行を挿入してください。")=0,IF(データ整理_金銭出納簿!K100="○","true","false"),"")</f>
        <v/>
      </c>
    </row>
    <row r="101" spans="1:10" x14ac:dyDescent="0.15">
      <c r="A101" s="983" t="str">
        <f ca="1">IF(COUNTIF(データ整理_金銭出納簿!$B$2:'データ整理_金銭出納簿'!$B101,"この線より上に行を挿入してください。")=0,データ整理_金銭出納簿!$B101,"")</f>
        <v/>
      </c>
      <c r="B101" t="str">
        <f ca="1">IF(COUNTIF(データ整理_金銭出納簿!$B$2:'データ整理_金銭出納簿'!$B101,"この線より上に行を挿入してください。")=0,データ整理_金銭出納簿!C101,"")</f>
        <v/>
      </c>
      <c r="C101" t="str">
        <f ca="1">IF(COUNTIF(データ整理_金銭出納簿!$B$2:'データ整理_金銭出納簿'!$B101,"この線より上に行を挿入してください。")=0,データ整理_金銭出納簿!D101,"")</f>
        <v/>
      </c>
      <c r="D101" t="str">
        <f ca="1">IF(COUNTIF(データ整理_金銭出納簿!$B$2:'データ整理_金銭出納簿'!$B101,"この線より上に行を挿入してください。")=0,データ整理_金銭出納簿!E101,"")</f>
        <v/>
      </c>
      <c r="E101" t="str">
        <f ca="1">IF(COUNTIF(データ整理_金銭出納簿!$B$2:'データ整理_金銭出納簿'!$B101,"この線より上に行を挿入してください。")=0,データ整理_金銭出納簿!F101,"")</f>
        <v/>
      </c>
      <c r="F101" t="str">
        <f ca="1">IF(COUNTIF(データ整理_金銭出納簿!$B$2:'データ整理_金銭出納簿'!$B101,"この線より上に行を挿入してください。")=0,データ整理_金銭出納簿!G101,"")</f>
        <v/>
      </c>
      <c r="G101" t="str">
        <f ca="1">IF(COUNTIF(データ整理_金銭出納簿!$B$2:'データ整理_金銭出納簿'!$B101,"この線より上に行を挿入してください。")=0,データ整理_金銭出納簿!H101,"")</f>
        <v/>
      </c>
      <c r="H101" t="str">
        <f ca="1">IF(COUNTIF(データ整理_金銭出納簿!$B$2:'データ整理_金銭出納簿'!$B101,"この線より上に行を挿入してください。")=0,データ整理_金銭出納簿!I101,"")</f>
        <v/>
      </c>
      <c r="I101" t="str">
        <f ca="1">IF(COUNTIF(データ整理_金銭出納簿!$B$2:'データ整理_金銭出納簿'!$B101,"この線より上に行を挿入してください。")=0,データ整理_金銭出納簿!J101,"")</f>
        <v/>
      </c>
      <c r="J101" t="str">
        <f ca="1">IF(COUNTIF(データ整理_金銭出納簿!$B$2:'データ整理_金銭出納簿'!$B101,"この線より上に行を挿入してください。")=0,IF(データ整理_金銭出納簿!K101="○","true","false"),"")</f>
        <v/>
      </c>
    </row>
    <row r="102" spans="1:10" x14ac:dyDescent="0.15">
      <c r="A102" s="983" t="str">
        <f ca="1">IF(COUNTIF(データ整理_金銭出納簿!$B$2:'データ整理_金銭出納簿'!$B102,"この線より上に行を挿入してください。")=0,データ整理_金銭出納簿!$B102,"")</f>
        <v/>
      </c>
      <c r="B102" t="str">
        <f ca="1">IF(COUNTIF(データ整理_金銭出納簿!$B$2:'データ整理_金銭出納簿'!$B102,"この線より上に行を挿入してください。")=0,データ整理_金銭出納簿!C102,"")</f>
        <v/>
      </c>
      <c r="C102" t="str">
        <f ca="1">IF(COUNTIF(データ整理_金銭出納簿!$B$2:'データ整理_金銭出納簿'!$B102,"この線より上に行を挿入してください。")=0,データ整理_金銭出納簿!D102,"")</f>
        <v/>
      </c>
      <c r="D102" t="str">
        <f ca="1">IF(COUNTIF(データ整理_金銭出納簿!$B$2:'データ整理_金銭出納簿'!$B102,"この線より上に行を挿入してください。")=0,データ整理_金銭出納簿!E102,"")</f>
        <v/>
      </c>
      <c r="E102" t="str">
        <f ca="1">IF(COUNTIF(データ整理_金銭出納簿!$B$2:'データ整理_金銭出納簿'!$B102,"この線より上に行を挿入してください。")=0,データ整理_金銭出納簿!F102,"")</f>
        <v/>
      </c>
      <c r="F102" t="str">
        <f ca="1">IF(COUNTIF(データ整理_金銭出納簿!$B$2:'データ整理_金銭出納簿'!$B102,"この線より上に行を挿入してください。")=0,データ整理_金銭出納簿!G102,"")</f>
        <v/>
      </c>
      <c r="G102" t="str">
        <f ca="1">IF(COUNTIF(データ整理_金銭出納簿!$B$2:'データ整理_金銭出納簿'!$B102,"この線より上に行を挿入してください。")=0,データ整理_金銭出納簿!H102,"")</f>
        <v/>
      </c>
      <c r="H102" t="str">
        <f ca="1">IF(COUNTIF(データ整理_金銭出納簿!$B$2:'データ整理_金銭出納簿'!$B102,"この線より上に行を挿入してください。")=0,データ整理_金銭出納簿!I102,"")</f>
        <v/>
      </c>
      <c r="I102" t="str">
        <f ca="1">IF(COUNTIF(データ整理_金銭出納簿!$B$2:'データ整理_金銭出納簿'!$B102,"この線より上に行を挿入してください。")=0,データ整理_金銭出納簿!J102,"")</f>
        <v/>
      </c>
      <c r="J102" t="str">
        <f ca="1">IF(COUNTIF(データ整理_金銭出納簿!$B$2:'データ整理_金銭出納簿'!$B102,"この線より上に行を挿入してください。")=0,IF(データ整理_金銭出納簿!K102="○","true","false"),"")</f>
        <v/>
      </c>
    </row>
    <row r="103" spans="1:10" x14ac:dyDescent="0.15">
      <c r="A103" s="983" t="str">
        <f ca="1">IF(COUNTIF(データ整理_金銭出納簿!$B$2:'データ整理_金銭出納簿'!$B103,"この線より上に行を挿入してください。")=0,データ整理_金銭出納簿!$B103,"")</f>
        <v/>
      </c>
      <c r="B103" t="str">
        <f ca="1">IF(COUNTIF(データ整理_金銭出納簿!$B$2:'データ整理_金銭出納簿'!$B103,"この線より上に行を挿入してください。")=0,データ整理_金銭出納簿!C103,"")</f>
        <v/>
      </c>
      <c r="C103" t="str">
        <f ca="1">IF(COUNTIF(データ整理_金銭出納簿!$B$2:'データ整理_金銭出納簿'!$B103,"この線より上に行を挿入してください。")=0,データ整理_金銭出納簿!D103,"")</f>
        <v/>
      </c>
      <c r="D103" t="str">
        <f ca="1">IF(COUNTIF(データ整理_金銭出納簿!$B$2:'データ整理_金銭出納簿'!$B103,"この線より上に行を挿入してください。")=0,データ整理_金銭出納簿!E103,"")</f>
        <v/>
      </c>
      <c r="E103" t="str">
        <f ca="1">IF(COUNTIF(データ整理_金銭出納簿!$B$2:'データ整理_金銭出納簿'!$B103,"この線より上に行を挿入してください。")=0,データ整理_金銭出納簿!F103,"")</f>
        <v/>
      </c>
      <c r="F103" t="str">
        <f ca="1">IF(COUNTIF(データ整理_金銭出納簿!$B$2:'データ整理_金銭出納簿'!$B103,"この線より上に行を挿入してください。")=0,データ整理_金銭出納簿!G103,"")</f>
        <v/>
      </c>
      <c r="G103" t="str">
        <f ca="1">IF(COUNTIF(データ整理_金銭出納簿!$B$2:'データ整理_金銭出納簿'!$B103,"この線より上に行を挿入してください。")=0,データ整理_金銭出納簿!H103,"")</f>
        <v/>
      </c>
      <c r="H103" t="str">
        <f ca="1">IF(COUNTIF(データ整理_金銭出納簿!$B$2:'データ整理_金銭出納簿'!$B103,"この線より上に行を挿入してください。")=0,データ整理_金銭出納簿!I103,"")</f>
        <v/>
      </c>
      <c r="I103" t="str">
        <f ca="1">IF(COUNTIF(データ整理_金銭出納簿!$B$2:'データ整理_金銭出納簿'!$B103,"この線より上に行を挿入してください。")=0,データ整理_金銭出納簿!J103,"")</f>
        <v/>
      </c>
      <c r="J103" t="str">
        <f ca="1">IF(COUNTIF(データ整理_金銭出納簿!$B$2:'データ整理_金銭出納簿'!$B103,"この線より上に行を挿入してください。")=0,IF(データ整理_金銭出納簿!K103="○","true","false"),"")</f>
        <v/>
      </c>
    </row>
    <row r="104" spans="1:10" x14ac:dyDescent="0.15">
      <c r="A104" s="983" t="str">
        <f ca="1">IF(COUNTIF(データ整理_金銭出納簿!$B$2:'データ整理_金銭出納簿'!$B104,"この線より上に行を挿入してください。")=0,データ整理_金銭出納簿!$B104,"")</f>
        <v/>
      </c>
      <c r="B104" t="str">
        <f ca="1">IF(COUNTIF(データ整理_金銭出納簿!$B$2:'データ整理_金銭出納簿'!$B104,"この線より上に行を挿入してください。")=0,データ整理_金銭出納簿!C104,"")</f>
        <v/>
      </c>
      <c r="C104" t="str">
        <f ca="1">IF(COUNTIF(データ整理_金銭出納簿!$B$2:'データ整理_金銭出納簿'!$B104,"この線より上に行を挿入してください。")=0,データ整理_金銭出納簿!D104,"")</f>
        <v/>
      </c>
      <c r="D104" t="str">
        <f ca="1">IF(COUNTIF(データ整理_金銭出納簿!$B$2:'データ整理_金銭出納簿'!$B104,"この線より上に行を挿入してください。")=0,データ整理_金銭出納簿!E104,"")</f>
        <v/>
      </c>
      <c r="E104" t="str">
        <f ca="1">IF(COUNTIF(データ整理_金銭出納簿!$B$2:'データ整理_金銭出納簿'!$B104,"この線より上に行を挿入してください。")=0,データ整理_金銭出納簿!F104,"")</f>
        <v/>
      </c>
      <c r="F104" t="str">
        <f ca="1">IF(COUNTIF(データ整理_金銭出納簿!$B$2:'データ整理_金銭出納簿'!$B104,"この線より上に行を挿入してください。")=0,データ整理_金銭出納簿!G104,"")</f>
        <v/>
      </c>
      <c r="G104" t="str">
        <f ca="1">IF(COUNTIF(データ整理_金銭出納簿!$B$2:'データ整理_金銭出納簿'!$B104,"この線より上に行を挿入してください。")=0,データ整理_金銭出納簿!H104,"")</f>
        <v/>
      </c>
      <c r="H104" t="str">
        <f ca="1">IF(COUNTIF(データ整理_金銭出納簿!$B$2:'データ整理_金銭出納簿'!$B104,"この線より上に行を挿入してください。")=0,データ整理_金銭出納簿!I104,"")</f>
        <v/>
      </c>
      <c r="I104" t="str">
        <f ca="1">IF(COUNTIF(データ整理_金銭出納簿!$B$2:'データ整理_金銭出納簿'!$B104,"この線より上に行を挿入してください。")=0,データ整理_金銭出納簿!J104,"")</f>
        <v/>
      </c>
      <c r="J104" t="str">
        <f ca="1">IF(COUNTIF(データ整理_金銭出納簿!$B$2:'データ整理_金銭出納簿'!$B104,"この線より上に行を挿入してください。")=0,IF(データ整理_金銭出納簿!K104="○","true","false"),"")</f>
        <v/>
      </c>
    </row>
    <row r="105" spans="1:10" x14ac:dyDescent="0.15">
      <c r="A105" s="983" t="str">
        <f ca="1">IF(COUNTIF(データ整理_金銭出納簿!$B$2:'データ整理_金銭出納簿'!$B105,"この線より上に行を挿入してください。")=0,データ整理_金銭出納簿!$B105,"")</f>
        <v/>
      </c>
      <c r="B105" t="str">
        <f ca="1">IF(COUNTIF(データ整理_金銭出納簿!$B$2:'データ整理_金銭出納簿'!$B105,"この線より上に行を挿入してください。")=0,データ整理_金銭出納簿!C105,"")</f>
        <v/>
      </c>
      <c r="C105" t="str">
        <f ca="1">IF(COUNTIF(データ整理_金銭出納簿!$B$2:'データ整理_金銭出納簿'!$B105,"この線より上に行を挿入してください。")=0,データ整理_金銭出納簿!D105,"")</f>
        <v/>
      </c>
      <c r="D105" t="str">
        <f ca="1">IF(COUNTIF(データ整理_金銭出納簿!$B$2:'データ整理_金銭出納簿'!$B105,"この線より上に行を挿入してください。")=0,データ整理_金銭出納簿!E105,"")</f>
        <v/>
      </c>
      <c r="E105" t="str">
        <f ca="1">IF(COUNTIF(データ整理_金銭出納簿!$B$2:'データ整理_金銭出納簿'!$B105,"この線より上に行を挿入してください。")=0,データ整理_金銭出納簿!F105,"")</f>
        <v/>
      </c>
      <c r="F105" t="str">
        <f ca="1">IF(COUNTIF(データ整理_金銭出納簿!$B$2:'データ整理_金銭出納簿'!$B105,"この線より上に行を挿入してください。")=0,データ整理_金銭出納簿!G105,"")</f>
        <v/>
      </c>
      <c r="G105" t="str">
        <f ca="1">IF(COUNTIF(データ整理_金銭出納簿!$B$2:'データ整理_金銭出納簿'!$B105,"この線より上に行を挿入してください。")=0,データ整理_金銭出納簿!H105,"")</f>
        <v/>
      </c>
      <c r="H105" t="str">
        <f ca="1">IF(COUNTIF(データ整理_金銭出納簿!$B$2:'データ整理_金銭出納簿'!$B105,"この線より上に行を挿入してください。")=0,データ整理_金銭出納簿!I105,"")</f>
        <v/>
      </c>
      <c r="I105" t="str">
        <f ca="1">IF(COUNTIF(データ整理_金銭出納簿!$B$2:'データ整理_金銭出納簿'!$B105,"この線より上に行を挿入してください。")=0,データ整理_金銭出納簿!J105,"")</f>
        <v/>
      </c>
      <c r="J105" t="str">
        <f ca="1">IF(COUNTIF(データ整理_金銭出納簿!$B$2:'データ整理_金銭出納簿'!$B105,"この線より上に行を挿入してください。")=0,IF(データ整理_金銭出納簿!K105="○","true","false"),"")</f>
        <v/>
      </c>
    </row>
    <row r="106" spans="1:10" x14ac:dyDescent="0.15">
      <c r="A106" s="983" t="str">
        <f ca="1">IF(COUNTIF(データ整理_金銭出納簿!$B$2:'データ整理_金銭出納簿'!$B106,"この線より上に行を挿入してください。")=0,データ整理_金銭出納簿!$B106,"")</f>
        <v/>
      </c>
      <c r="B106" t="str">
        <f ca="1">IF(COUNTIF(データ整理_金銭出納簿!$B$2:'データ整理_金銭出納簿'!$B106,"この線より上に行を挿入してください。")=0,データ整理_金銭出納簿!C106,"")</f>
        <v/>
      </c>
      <c r="C106" t="str">
        <f ca="1">IF(COUNTIF(データ整理_金銭出納簿!$B$2:'データ整理_金銭出納簿'!$B106,"この線より上に行を挿入してください。")=0,データ整理_金銭出納簿!D106,"")</f>
        <v/>
      </c>
      <c r="D106" t="str">
        <f ca="1">IF(COUNTIF(データ整理_金銭出納簿!$B$2:'データ整理_金銭出納簿'!$B106,"この線より上に行を挿入してください。")=0,データ整理_金銭出納簿!E106,"")</f>
        <v/>
      </c>
      <c r="E106" t="str">
        <f ca="1">IF(COUNTIF(データ整理_金銭出納簿!$B$2:'データ整理_金銭出納簿'!$B106,"この線より上に行を挿入してください。")=0,データ整理_金銭出納簿!F106,"")</f>
        <v/>
      </c>
      <c r="F106" t="str">
        <f ca="1">IF(COUNTIF(データ整理_金銭出納簿!$B$2:'データ整理_金銭出納簿'!$B106,"この線より上に行を挿入してください。")=0,データ整理_金銭出納簿!G106,"")</f>
        <v/>
      </c>
      <c r="G106" t="str">
        <f ca="1">IF(COUNTIF(データ整理_金銭出納簿!$B$2:'データ整理_金銭出納簿'!$B106,"この線より上に行を挿入してください。")=0,データ整理_金銭出納簿!H106,"")</f>
        <v/>
      </c>
      <c r="H106" t="str">
        <f ca="1">IF(COUNTIF(データ整理_金銭出納簿!$B$2:'データ整理_金銭出納簿'!$B106,"この線より上に行を挿入してください。")=0,データ整理_金銭出納簿!I106,"")</f>
        <v/>
      </c>
      <c r="I106" t="str">
        <f ca="1">IF(COUNTIF(データ整理_金銭出納簿!$B$2:'データ整理_金銭出納簿'!$B106,"この線より上に行を挿入してください。")=0,データ整理_金銭出納簿!J106,"")</f>
        <v/>
      </c>
      <c r="J106" t="str">
        <f ca="1">IF(COUNTIF(データ整理_金銭出納簿!$B$2:'データ整理_金銭出納簿'!$B106,"この線より上に行を挿入してください。")=0,IF(データ整理_金銭出納簿!K106="○","true","false"),"")</f>
        <v/>
      </c>
    </row>
    <row r="107" spans="1:10" x14ac:dyDescent="0.15">
      <c r="A107" s="983" t="str">
        <f ca="1">IF(COUNTIF(データ整理_金銭出納簿!$B$2:'データ整理_金銭出納簿'!$B107,"この線より上に行を挿入してください。")=0,データ整理_金銭出納簿!$B107,"")</f>
        <v/>
      </c>
      <c r="B107" t="str">
        <f ca="1">IF(COUNTIF(データ整理_金銭出納簿!$B$2:'データ整理_金銭出納簿'!$B107,"この線より上に行を挿入してください。")=0,データ整理_金銭出納簿!C107,"")</f>
        <v/>
      </c>
      <c r="C107" t="str">
        <f ca="1">IF(COUNTIF(データ整理_金銭出納簿!$B$2:'データ整理_金銭出納簿'!$B107,"この線より上に行を挿入してください。")=0,データ整理_金銭出納簿!D107,"")</f>
        <v/>
      </c>
      <c r="D107" t="str">
        <f ca="1">IF(COUNTIF(データ整理_金銭出納簿!$B$2:'データ整理_金銭出納簿'!$B107,"この線より上に行を挿入してください。")=0,データ整理_金銭出納簿!E107,"")</f>
        <v/>
      </c>
      <c r="E107" t="str">
        <f ca="1">IF(COUNTIF(データ整理_金銭出納簿!$B$2:'データ整理_金銭出納簿'!$B107,"この線より上に行を挿入してください。")=0,データ整理_金銭出納簿!F107,"")</f>
        <v/>
      </c>
      <c r="F107" t="str">
        <f ca="1">IF(COUNTIF(データ整理_金銭出納簿!$B$2:'データ整理_金銭出納簿'!$B107,"この線より上に行を挿入してください。")=0,データ整理_金銭出納簿!G107,"")</f>
        <v/>
      </c>
      <c r="G107" t="str">
        <f ca="1">IF(COUNTIF(データ整理_金銭出納簿!$B$2:'データ整理_金銭出納簿'!$B107,"この線より上に行を挿入してください。")=0,データ整理_金銭出納簿!H107,"")</f>
        <v/>
      </c>
      <c r="H107" t="str">
        <f ca="1">IF(COUNTIF(データ整理_金銭出納簿!$B$2:'データ整理_金銭出納簿'!$B107,"この線より上に行を挿入してください。")=0,データ整理_金銭出納簿!I107,"")</f>
        <v/>
      </c>
      <c r="I107" t="str">
        <f ca="1">IF(COUNTIF(データ整理_金銭出納簿!$B$2:'データ整理_金銭出納簿'!$B107,"この線より上に行を挿入してください。")=0,データ整理_金銭出納簿!J107,"")</f>
        <v/>
      </c>
      <c r="J107" t="str">
        <f ca="1">IF(COUNTIF(データ整理_金銭出納簿!$B$2:'データ整理_金銭出納簿'!$B107,"この線より上に行を挿入してください。")=0,IF(データ整理_金銭出納簿!K107="○","true","false"),"")</f>
        <v/>
      </c>
    </row>
    <row r="108" spans="1:10" x14ac:dyDescent="0.15">
      <c r="A108" s="983" t="str">
        <f ca="1">IF(COUNTIF(データ整理_金銭出納簿!$B$2:'データ整理_金銭出納簿'!$B108,"この線より上に行を挿入してください。")=0,データ整理_金銭出納簿!$B108,"")</f>
        <v/>
      </c>
      <c r="B108" t="str">
        <f ca="1">IF(COUNTIF(データ整理_金銭出納簿!$B$2:'データ整理_金銭出納簿'!$B108,"この線より上に行を挿入してください。")=0,データ整理_金銭出納簿!C108,"")</f>
        <v/>
      </c>
      <c r="C108" t="str">
        <f ca="1">IF(COUNTIF(データ整理_金銭出納簿!$B$2:'データ整理_金銭出納簿'!$B108,"この線より上に行を挿入してください。")=0,データ整理_金銭出納簿!D108,"")</f>
        <v/>
      </c>
      <c r="D108" t="str">
        <f ca="1">IF(COUNTIF(データ整理_金銭出納簿!$B$2:'データ整理_金銭出納簿'!$B108,"この線より上に行を挿入してください。")=0,データ整理_金銭出納簿!E108,"")</f>
        <v/>
      </c>
      <c r="E108" t="str">
        <f ca="1">IF(COUNTIF(データ整理_金銭出納簿!$B$2:'データ整理_金銭出納簿'!$B108,"この線より上に行を挿入してください。")=0,データ整理_金銭出納簿!F108,"")</f>
        <v/>
      </c>
      <c r="F108" t="str">
        <f ca="1">IF(COUNTIF(データ整理_金銭出納簿!$B$2:'データ整理_金銭出納簿'!$B108,"この線より上に行を挿入してください。")=0,データ整理_金銭出納簿!G108,"")</f>
        <v/>
      </c>
      <c r="G108" t="str">
        <f ca="1">IF(COUNTIF(データ整理_金銭出納簿!$B$2:'データ整理_金銭出納簿'!$B108,"この線より上に行を挿入してください。")=0,データ整理_金銭出納簿!H108,"")</f>
        <v/>
      </c>
      <c r="H108" t="str">
        <f ca="1">IF(COUNTIF(データ整理_金銭出納簿!$B$2:'データ整理_金銭出納簿'!$B108,"この線より上に行を挿入してください。")=0,データ整理_金銭出納簿!I108,"")</f>
        <v/>
      </c>
      <c r="I108" t="str">
        <f ca="1">IF(COUNTIF(データ整理_金銭出納簿!$B$2:'データ整理_金銭出納簿'!$B108,"この線より上に行を挿入してください。")=0,データ整理_金銭出納簿!J108,"")</f>
        <v/>
      </c>
      <c r="J108" t="str">
        <f ca="1">IF(COUNTIF(データ整理_金銭出納簿!$B$2:'データ整理_金銭出納簿'!$B108,"この線より上に行を挿入してください。")=0,IF(データ整理_金銭出納簿!K108="○","true","false"),"")</f>
        <v/>
      </c>
    </row>
    <row r="109" spans="1:10" x14ac:dyDescent="0.15">
      <c r="A109" s="983" t="str">
        <f ca="1">IF(COUNTIF(データ整理_金銭出納簿!$B$2:'データ整理_金銭出納簿'!$B109,"この線より上に行を挿入してください。")=0,データ整理_金銭出納簿!$B109,"")</f>
        <v/>
      </c>
      <c r="B109" t="str">
        <f ca="1">IF(COUNTIF(データ整理_金銭出納簿!$B$2:'データ整理_金銭出納簿'!$B109,"この線より上に行を挿入してください。")=0,データ整理_金銭出納簿!C109,"")</f>
        <v/>
      </c>
      <c r="C109" t="str">
        <f ca="1">IF(COUNTIF(データ整理_金銭出納簿!$B$2:'データ整理_金銭出納簿'!$B109,"この線より上に行を挿入してください。")=0,データ整理_金銭出納簿!D109,"")</f>
        <v/>
      </c>
      <c r="D109" t="str">
        <f ca="1">IF(COUNTIF(データ整理_金銭出納簿!$B$2:'データ整理_金銭出納簿'!$B109,"この線より上に行を挿入してください。")=0,データ整理_金銭出納簿!E109,"")</f>
        <v/>
      </c>
      <c r="E109" t="str">
        <f ca="1">IF(COUNTIF(データ整理_金銭出納簿!$B$2:'データ整理_金銭出納簿'!$B109,"この線より上に行を挿入してください。")=0,データ整理_金銭出納簿!F109,"")</f>
        <v/>
      </c>
      <c r="F109" t="str">
        <f ca="1">IF(COUNTIF(データ整理_金銭出納簿!$B$2:'データ整理_金銭出納簿'!$B109,"この線より上に行を挿入してください。")=0,データ整理_金銭出納簿!G109,"")</f>
        <v/>
      </c>
      <c r="G109" t="str">
        <f ca="1">IF(COUNTIF(データ整理_金銭出納簿!$B$2:'データ整理_金銭出納簿'!$B109,"この線より上に行を挿入してください。")=0,データ整理_金銭出納簿!H109,"")</f>
        <v/>
      </c>
      <c r="H109" t="str">
        <f ca="1">IF(COUNTIF(データ整理_金銭出納簿!$B$2:'データ整理_金銭出納簿'!$B109,"この線より上に行を挿入してください。")=0,データ整理_金銭出納簿!I109,"")</f>
        <v/>
      </c>
      <c r="I109" t="str">
        <f ca="1">IF(COUNTIF(データ整理_金銭出納簿!$B$2:'データ整理_金銭出納簿'!$B109,"この線より上に行を挿入してください。")=0,データ整理_金銭出納簿!J109,"")</f>
        <v/>
      </c>
      <c r="J109" t="str">
        <f ca="1">IF(COUNTIF(データ整理_金銭出納簿!$B$2:'データ整理_金銭出納簿'!$B109,"この線より上に行を挿入してください。")=0,IF(データ整理_金銭出納簿!K109="○","true","false"),"")</f>
        <v/>
      </c>
    </row>
    <row r="110" spans="1:10" x14ac:dyDescent="0.15">
      <c r="A110" s="983" t="str">
        <f ca="1">IF(COUNTIF(データ整理_金銭出納簿!$B$2:'データ整理_金銭出納簿'!$B110,"この線より上に行を挿入してください。")=0,データ整理_金銭出納簿!$B110,"")</f>
        <v/>
      </c>
      <c r="B110" t="str">
        <f ca="1">IF(COUNTIF(データ整理_金銭出納簿!$B$2:'データ整理_金銭出納簿'!$B110,"この線より上に行を挿入してください。")=0,データ整理_金銭出納簿!C110,"")</f>
        <v/>
      </c>
      <c r="C110" t="str">
        <f ca="1">IF(COUNTIF(データ整理_金銭出納簿!$B$2:'データ整理_金銭出納簿'!$B110,"この線より上に行を挿入してください。")=0,データ整理_金銭出納簿!D110,"")</f>
        <v/>
      </c>
      <c r="D110" t="str">
        <f ca="1">IF(COUNTIF(データ整理_金銭出納簿!$B$2:'データ整理_金銭出納簿'!$B110,"この線より上に行を挿入してください。")=0,データ整理_金銭出納簿!E110,"")</f>
        <v/>
      </c>
      <c r="E110" t="str">
        <f ca="1">IF(COUNTIF(データ整理_金銭出納簿!$B$2:'データ整理_金銭出納簿'!$B110,"この線より上に行を挿入してください。")=0,データ整理_金銭出納簿!F110,"")</f>
        <v/>
      </c>
      <c r="F110" t="str">
        <f ca="1">IF(COUNTIF(データ整理_金銭出納簿!$B$2:'データ整理_金銭出納簿'!$B110,"この線より上に行を挿入してください。")=0,データ整理_金銭出納簿!G110,"")</f>
        <v/>
      </c>
      <c r="G110" t="str">
        <f ca="1">IF(COUNTIF(データ整理_金銭出納簿!$B$2:'データ整理_金銭出納簿'!$B110,"この線より上に行を挿入してください。")=0,データ整理_金銭出納簿!H110,"")</f>
        <v/>
      </c>
      <c r="H110" t="str">
        <f ca="1">IF(COUNTIF(データ整理_金銭出納簿!$B$2:'データ整理_金銭出納簿'!$B110,"この線より上に行を挿入してください。")=0,データ整理_金銭出納簿!I110,"")</f>
        <v/>
      </c>
      <c r="I110" t="str">
        <f ca="1">IF(COUNTIF(データ整理_金銭出納簿!$B$2:'データ整理_金銭出納簿'!$B110,"この線より上に行を挿入してください。")=0,データ整理_金銭出納簿!J110,"")</f>
        <v/>
      </c>
      <c r="J110" t="str">
        <f ca="1">IF(COUNTIF(データ整理_金銭出納簿!$B$2:'データ整理_金銭出納簿'!$B110,"この線より上に行を挿入してください。")=0,IF(データ整理_金銭出納簿!K110="○","true","false"),"")</f>
        <v/>
      </c>
    </row>
    <row r="111" spans="1:10" x14ac:dyDescent="0.15">
      <c r="A111" s="983" t="str">
        <f ca="1">IF(COUNTIF(データ整理_金銭出納簿!$B$2:'データ整理_金銭出納簿'!$B111,"この線より上に行を挿入してください。")=0,データ整理_金銭出納簿!$B111,"")</f>
        <v/>
      </c>
      <c r="B111" t="str">
        <f ca="1">IF(COUNTIF(データ整理_金銭出納簿!$B$2:'データ整理_金銭出納簿'!$B111,"この線より上に行を挿入してください。")=0,データ整理_金銭出納簿!C111,"")</f>
        <v/>
      </c>
      <c r="C111" t="str">
        <f ca="1">IF(COUNTIF(データ整理_金銭出納簿!$B$2:'データ整理_金銭出納簿'!$B111,"この線より上に行を挿入してください。")=0,データ整理_金銭出納簿!D111,"")</f>
        <v/>
      </c>
      <c r="D111" t="str">
        <f ca="1">IF(COUNTIF(データ整理_金銭出納簿!$B$2:'データ整理_金銭出納簿'!$B111,"この線より上に行を挿入してください。")=0,データ整理_金銭出納簿!E111,"")</f>
        <v/>
      </c>
      <c r="E111" t="str">
        <f ca="1">IF(COUNTIF(データ整理_金銭出納簿!$B$2:'データ整理_金銭出納簿'!$B111,"この線より上に行を挿入してください。")=0,データ整理_金銭出納簿!F111,"")</f>
        <v/>
      </c>
      <c r="F111" t="str">
        <f ca="1">IF(COUNTIF(データ整理_金銭出納簿!$B$2:'データ整理_金銭出納簿'!$B111,"この線より上に行を挿入してください。")=0,データ整理_金銭出納簿!G111,"")</f>
        <v/>
      </c>
      <c r="G111" t="str">
        <f ca="1">IF(COUNTIF(データ整理_金銭出納簿!$B$2:'データ整理_金銭出納簿'!$B111,"この線より上に行を挿入してください。")=0,データ整理_金銭出納簿!H111,"")</f>
        <v/>
      </c>
      <c r="H111" t="str">
        <f ca="1">IF(COUNTIF(データ整理_金銭出納簿!$B$2:'データ整理_金銭出納簿'!$B111,"この線より上に行を挿入してください。")=0,データ整理_金銭出納簿!I111,"")</f>
        <v/>
      </c>
      <c r="I111" t="str">
        <f ca="1">IF(COUNTIF(データ整理_金銭出納簿!$B$2:'データ整理_金銭出納簿'!$B111,"この線より上に行を挿入してください。")=0,データ整理_金銭出納簿!J111,"")</f>
        <v/>
      </c>
      <c r="J111" t="str">
        <f ca="1">IF(COUNTIF(データ整理_金銭出納簿!$B$2:'データ整理_金銭出納簿'!$B111,"この線より上に行を挿入してください。")=0,IF(データ整理_金銭出納簿!K111="○","true","false"),"")</f>
        <v/>
      </c>
    </row>
    <row r="112" spans="1:10" x14ac:dyDescent="0.15">
      <c r="A112" s="983" t="str">
        <f ca="1">IF(COUNTIF(データ整理_金銭出納簿!$B$2:'データ整理_金銭出納簿'!$B112,"この線より上に行を挿入してください。")=0,データ整理_金銭出納簿!$B112,"")</f>
        <v/>
      </c>
      <c r="B112" t="str">
        <f ca="1">IF(COUNTIF(データ整理_金銭出納簿!$B$2:'データ整理_金銭出納簿'!$B112,"この線より上に行を挿入してください。")=0,データ整理_金銭出納簿!C112,"")</f>
        <v/>
      </c>
      <c r="C112" t="str">
        <f ca="1">IF(COUNTIF(データ整理_金銭出納簿!$B$2:'データ整理_金銭出納簿'!$B112,"この線より上に行を挿入してください。")=0,データ整理_金銭出納簿!D112,"")</f>
        <v/>
      </c>
      <c r="D112" t="str">
        <f ca="1">IF(COUNTIF(データ整理_金銭出納簿!$B$2:'データ整理_金銭出納簿'!$B112,"この線より上に行を挿入してください。")=0,データ整理_金銭出納簿!E112,"")</f>
        <v/>
      </c>
      <c r="E112" t="str">
        <f ca="1">IF(COUNTIF(データ整理_金銭出納簿!$B$2:'データ整理_金銭出納簿'!$B112,"この線より上に行を挿入してください。")=0,データ整理_金銭出納簿!F112,"")</f>
        <v/>
      </c>
      <c r="F112" t="str">
        <f ca="1">IF(COUNTIF(データ整理_金銭出納簿!$B$2:'データ整理_金銭出納簿'!$B112,"この線より上に行を挿入してください。")=0,データ整理_金銭出納簿!G112,"")</f>
        <v/>
      </c>
      <c r="G112" t="str">
        <f ca="1">IF(COUNTIF(データ整理_金銭出納簿!$B$2:'データ整理_金銭出納簿'!$B112,"この線より上に行を挿入してください。")=0,データ整理_金銭出納簿!H112,"")</f>
        <v/>
      </c>
      <c r="H112" t="str">
        <f ca="1">IF(COUNTIF(データ整理_金銭出納簿!$B$2:'データ整理_金銭出納簿'!$B112,"この線より上に行を挿入してください。")=0,データ整理_金銭出納簿!I112,"")</f>
        <v/>
      </c>
      <c r="I112" t="str">
        <f ca="1">IF(COUNTIF(データ整理_金銭出納簿!$B$2:'データ整理_金銭出納簿'!$B112,"この線より上に行を挿入してください。")=0,データ整理_金銭出納簿!J112,"")</f>
        <v/>
      </c>
      <c r="J112" t="str">
        <f ca="1">IF(COUNTIF(データ整理_金銭出納簿!$B$2:'データ整理_金銭出納簿'!$B112,"この線より上に行を挿入してください。")=0,IF(データ整理_金銭出納簿!K112="○","true","false"),"")</f>
        <v/>
      </c>
    </row>
    <row r="113" spans="1:10" x14ac:dyDescent="0.15">
      <c r="A113" s="983" t="str">
        <f ca="1">IF(COUNTIF(データ整理_金銭出納簿!$B$2:'データ整理_金銭出納簿'!$B113,"この線より上に行を挿入してください。")=0,データ整理_金銭出納簿!$B113,"")</f>
        <v/>
      </c>
      <c r="B113" t="str">
        <f ca="1">IF(COUNTIF(データ整理_金銭出納簿!$B$2:'データ整理_金銭出納簿'!$B113,"この線より上に行を挿入してください。")=0,データ整理_金銭出納簿!C113,"")</f>
        <v/>
      </c>
      <c r="C113" t="str">
        <f ca="1">IF(COUNTIF(データ整理_金銭出納簿!$B$2:'データ整理_金銭出納簿'!$B113,"この線より上に行を挿入してください。")=0,データ整理_金銭出納簿!D113,"")</f>
        <v/>
      </c>
      <c r="D113" t="str">
        <f ca="1">IF(COUNTIF(データ整理_金銭出納簿!$B$2:'データ整理_金銭出納簿'!$B113,"この線より上に行を挿入してください。")=0,データ整理_金銭出納簿!E113,"")</f>
        <v/>
      </c>
      <c r="E113" t="str">
        <f ca="1">IF(COUNTIF(データ整理_金銭出納簿!$B$2:'データ整理_金銭出納簿'!$B113,"この線より上に行を挿入してください。")=0,データ整理_金銭出納簿!F113,"")</f>
        <v/>
      </c>
      <c r="F113" t="str">
        <f ca="1">IF(COUNTIF(データ整理_金銭出納簿!$B$2:'データ整理_金銭出納簿'!$B113,"この線より上に行を挿入してください。")=0,データ整理_金銭出納簿!G113,"")</f>
        <v/>
      </c>
      <c r="G113" t="str">
        <f ca="1">IF(COUNTIF(データ整理_金銭出納簿!$B$2:'データ整理_金銭出納簿'!$B113,"この線より上に行を挿入してください。")=0,データ整理_金銭出納簿!H113,"")</f>
        <v/>
      </c>
      <c r="H113" t="str">
        <f ca="1">IF(COUNTIF(データ整理_金銭出納簿!$B$2:'データ整理_金銭出納簿'!$B113,"この線より上に行を挿入してください。")=0,データ整理_金銭出納簿!I113,"")</f>
        <v/>
      </c>
      <c r="I113" t="str">
        <f ca="1">IF(COUNTIF(データ整理_金銭出納簿!$B$2:'データ整理_金銭出納簿'!$B113,"この線より上に行を挿入してください。")=0,データ整理_金銭出納簿!J113,"")</f>
        <v/>
      </c>
      <c r="J113" t="str">
        <f ca="1">IF(COUNTIF(データ整理_金銭出納簿!$B$2:'データ整理_金銭出納簿'!$B113,"この線より上に行を挿入してください。")=0,IF(データ整理_金銭出納簿!K113="○","true","false"),"")</f>
        <v/>
      </c>
    </row>
    <row r="114" spans="1:10" x14ac:dyDescent="0.15">
      <c r="A114" s="983" t="str">
        <f ca="1">IF(COUNTIF(データ整理_金銭出納簿!$B$2:'データ整理_金銭出納簿'!$B114,"この線より上に行を挿入してください。")=0,データ整理_金銭出納簿!$B114,"")</f>
        <v/>
      </c>
      <c r="B114" t="str">
        <f ca="1">IF(COUNTIF(データ整理_金銭出納簿!$B$2:'データ整理_金銭出納簿'!$B114,"この線より上に行を挿入してください。")=0,データ整理_金銭出納簿!C114,"")</f>
        <v/>
      </c>
      <c r="C114" t="str">
        <f ca="1">IF(COUNTIF(データ整理_金銭出納簿!$B$2:'データ整理_金銭出納簿'!$B114,"この線より上に行を挿入してください。")=0,データ整理_金銭出納簿!D114,"")</f>
        <v/>
      </c>
      <c r="D114" t="str">
        <f ca="1">IF(COUNTIF(データ整理_金銭出納簿!$B$2:'データ整理_金銭出納簿'!$B114,"この線より上に行を挿入してください。")=0,データ整理_金銭出納簿!E114,"")</f>
        <v/>
      </c>
      <c r="E114" t="str">
        <f ca="1">IF(COUNTIF(データ整理_金銭出納簿!$B$2:'データ整理_金銭出納簿'!$B114,"この線より上に行を挿入してください。")=0,データ整理_金銭出納簿!F114,"")</f>
        <v/>
      </c>
      <c r="F114" t="str">
        <f ca="1">IF(COUNTIF(データ整理_金銭出納簿!$B$2:'データ整理_金銭出納簿'!$B114,"この線より上に行を挿入してください。")=0,データ整理_金銭出納簿!G114,"")</f>
        <v/>
      </c>
      <c r="G114" t="str">
        <f ca="1">IF(COUNTIF(データ整理_金銭出納簿!$B$2:'データ整理_金銭出納簿'!$B114,"この線より上に行を挿入してください。")=0,データ整理_金銭出納簿!H114,"")</f>
        <v/>
      </c>
      <c r="H114" t="str">
        <f ca="1">IF(COUNTIF(データ整理_金銭出納簿!$B$2:'データ整理_金銭出納簿'!$B114,"この線より上に行を挿入してください。")=0,データ整理_金銭出納簿!I114,"")</f>
        <v/>
      </c>
      <c r="I114" t="str">
        <f ca="1">IF(COUNTIF(データ整理_金銭出納簿!$B$2:'データ整理_金銭出納簿'!$B114,"この線より上に行を挿入してください。")=0,データ整理_金銭出納簿!J114,"")</f>
        <v/>
      </c>
      <c r="J114" t="str">
        <f ca="1">IF(COUNTIF(データ整理_金銭出納簿!$B$2:'データ整理_金銭出納簿'!$B114,"この線より上に行を挿入してください。")=0,IF(データ整理_金銭出納簿!K114="○","true","false"),"")</f>
        <v/>
      </c>
    </row>
    <row r="115" spans="1:10" x14ac:dyDescent="0.15">
      <c r="A115" s="983" t="str">
        <f ca="1">IF(COUNTIF(データ整理_金銭出納簿!$B$2:'データ整理_金銭出納簿'!$B115,"この線より上に行を挿入してください。")=0,データ整理_金銭出納簿!$B115,"")</f>
        <v/>
      </c>
      <c r="B115" t="str">
        <f ca="1">IF(COUNTIF(データ整理_金銭出納簿!$B$2:'データ整理_金銭出納簿'!$B115,"この線より上に行を挿入してください。")=0,データ整理_金銭出納簿!C115,"")</f>
        <v/>
      </c>
      <c r="C115" t="str">
        <f ca="1">IF(COUNTIF(データ整理_金銭出納簿!$B$2:'データ整理_金銭出納簿'!$B115,"この線より上に行を挿入してください。")=0,データ整理_金銭出納簿!D115,"")</f>
        <v/>
      </c>
      <c r="D115" t="str">
        <f ca="1">IF(COUNTIF(データ整理_金銭出納簿!$B$2:'データ整理_金銭出納簿'!$B115,"この線より上に行を挿入してください。")=0,データ整理_金銭出納簿!E115,"")</f>
        <v/>
      </c>
      <c r="E115" t="str">
        <f ca="1">IF(COUNTIF(データ整理_金銭出納簿!$B$2:'データ整理_金銭出納簿'!$B115,"この線より上に行を挿入してください。")=0,データ整理_金銭出納簿!F115,"")</f>
        <v/>
      </c>
      <c r="F115" t="str">
        <f ca="1">IF(COUNTIF(データ整理_金銭出納簿!$B$2:'データ整理_金銭出納簿'!$B115,"この線より上に行を挿入してください。")=0,データ整理_金銭出納簿!G115,"")</f>
        <v/>
      </c>
      <c r="G115" t="str">
        <f ca="1">IF(COUNTIF(データ整理_金銭出納簿!$B$2:'データ整理_金銭出納簿'!$B115,"この線より上に行を挿入してください。")=0,データ整理_金銭出納簿!H115,"")</f>
        <v/>
      </c>
      <c r="H115" t="str">
        <f ca="1">IF(COUNTIF(データ整理_金銭出納簿!$B$2:'データ整理_金銭出納簿'!$B115,"この線より上に行を挿入してください。")=0,データ整理_金銭出納簿!I115,"")</f>
        <v/>
      </c>
      <c r="I115" t="str">
        <f ca="1">IF(COUNTIF(データ整理_金銭出納簿!$B$2:'データ整理_金銭出納簿'!$B115,"この線より上に行を挿入してください。")=0,データ整理_金銭出納簿!J115,"")</f>
        <v/>
      </c>
      <c r="J115" t="str">
        <f ca="1">IF(COUNTIF(データ整理_金銭出納簿!$B$2:'データ整理_金銭出納簿'!$B115,"この線より上に行を挿入してください。")=0,IF(データ整理_金銭出納簿!K115="○","true","false"),"")</f>
        <v/>
      </c>
    </row>
    <row r="116" spans="1:10" x14ac:dyDescent="0.15">
      <c r="A116" s="983" t="str">
        <f ca="1">IF(COUNTIF(データ整理_金銭出納簿!$B$2:'データ整理_金銭出納簿'!$B116,"この線より上に行を挿入してください。")=0,データ整理_金銭出納簿!$B116,"")</f>
        <v/>
      </c>
      <c r="B116" t="str">
        <f ca="1">IF(COUNTIF(データ整理_金銭出納簿!$B$2:'データ整理_金銭出納簿'!$B116,"この線より上に行を挿入してください。")=0,データ整理_金銭出納簿!C116,"")</f>
        <v/>
      </c>
      <c r="C116" t="str">
        <f ca="1">IF(COUNTIF(データ整理_金銭出納簿!$B$2:'データ整理_金銭出納簿'!$B116,"この線より上に行を挿入してください。")=0,データ整理_金銭出納簿!D116,"")</f>
        <v/>
      </c>
      <c r="D116" t="str">
        <f ca="1">IF(COUNTIF(データ整理_金銭出納簿!$B$2:'データ整理_金銭出納簿'!$B116,"この線より上に行を挿入してください。")=0,データ整理_金銭出納簿!E116,"")</f>
        <v/>
      </c>
      <c r="E116" t="str">
        <f ca="1">IF(COUNTIF(データ整理_金銭出納簿!$B$2:'データ整理_金銭出納簿'!$B116,"この線より上に行を挿入してください。")=0,データ整理_金銭出納簿!F116,"")</f>
        <v/>
      </c>
      <c r="F116" t="str">
        <f ca="1">IF(COUNTIF(データ整理_金銭出納簿!$B$2:'データ整理_金銭出納簿'!$B116,"この線より上に行を挿入してください。")=0,データ整理_金銭出納簿!G116,"")</f>
        <v/>
      </c>
      <c r="G116" t="str">
        <f ca="1">IF(COUNTIF(データ整理_金銭出納簿!$B$2:'データ整理_金銭出納簿'!$B116,"この線より上に行を挿入してください。")=0,データ整理_金銭出納簿!H116,"")</f>
        <v/>
      </c>
      <c r="H116" t="str">
        <f ca="1">IF(COUNTIF(データ整理_金銭出納簿!$B$2:'データ整理_金銭出納簿'!$B116,"この線より上に行を挿入してください。")=0,データ整理_金銭出納簿!I116,"")</f>
        <v/>
      </c>
      <c r="I116" t="str">
        <f ca="1">IF(COUNTIF(データ整理_金銭出納簿!$B$2:'データ整理_金銭出納簿'!$B116,"この線より上に行を挿入してください。")=0,データ整理_金銭出納簿!J116,"")</f>
        <v/>
      </c>
      <c r="J116" t="str">
        <f ca="1">IF(COUNTIF(データ整理_金銭出納簿!$B$2:'データ整理_金銭出納簿'!$B116,"この線より上に行を挿入してください。")=0,IF(データ整理_金銭出納簿!K116="○","true","false"),"")</f>
        <v/>
      </c>
    </row>
    <row r="117" spans="1:10" x14ac:dyDescent="0.15">
      <c r="A117" s="983" t="str">
        <f ca="1">IF(COUNTIF(データ整理_金銭出納簿!$B$2:'データ整理_金銭出納簿'!$B117,"この線より上に行を挿入してください。")=0,データ整理_金銭出納簿!$B117,"")</f>
        <v/>
      </c>
      <c r="B117" t="str">
        <f ca="1">IF(COUNTIF(データ整理_金銭出納簿!$B$2:'データ整理_金銭出納簿'!$B117,"この線より上に行を挿入してください。")=0,データ整理_金銭出納簿!C117,"")</f>
        <v/>
      </c>
      <c r="C117" t="str">
        <f ca="1">IF(COUNTIF(データ整理_金銭出納簿!$B$2:'データ整理_金銭出納簿'!$B117,"この線より上に行を挿入してください。")=0,データ整理_金銭出納簿!D117,"")</f>
        <v/>
      </c>
      <c r="D117" t="str">
        <f ca="1">IF(COUNTIF(データ整理_金銭出納簿!$B$2:'データ整理_金銭出納簿'!$B117,"この線より上に行を挿入してください。")=0,データ整理_金銭出納簿!E117,"")</f>
        <v/>
      </c>
      <c r="E117" t="str">
        <f ca="1">IF(COUNTIF(データ整理_金銭出納簿!$B$2:'データ整理_金銭出納簿'!$B117,"この線より上に行を挿入してください。")=0,データ整理_金銭出納簿!F117,"")</f>
        <v/>
      </c>
      <c r="F117" t="str">
        <f ca="1">IF(COUNTIF(データ整理_金銭出納簿!$B$2:'データ整理_金銭出納簿'!$B117,"この線より上に行を挿入してください。")=0,データ整理_金銭出納簿!G117,"")</f>
        <v/>
      </c>
      <c r="G117" t="str">
        <f ca="1">IF(COUNTIF(データ整理_金銭出納簿!$B$2:'データ整理_金銭出納簿'!$B117,"この線より上に行を挿入してください。")=0,データ整理_金銭出納簿!H117,"")</f>
        <v/>
      </c>
      <c r="H117" t="str">
        <f ca="1">IF(COUNTIF(データ整理_金銭出納簿!$B$2:'データ整理_金銭出納簿'!$B117,"この線より上に行を挿入してください。")=0,データ整理_金銭出納簿!I117,"")</f>
        <v/>
      </c>
      <c r="I117" t="str">
        <f ca="1">IF(COUNTIF(データ整理_金銭出納簿!$B$2:'データ整理_金銭出納簿'!$B117,"この線より上に行を挿入してください。")=0,データ整理_金銭出納簿!J117,"")</f>
        <v/>
      </c>
      <c r="J117" t="str">
        <f ca="1">IF(COUNTIF(データ整理_金銭出納簿!$B$2:'データ整理_金銭出納簿'!$B117,"この線より上に行を挿入してください。")=0,IF(データ整理_金銭出納簿!K117="○","true","false"),"")</f>
        <v/>
      </c>
    </row>
    <row r="118" spans="1:10" x14ac:dyDescent="0.15">
      <c r="A118" s="983" t="str">
        <f ca="1">IF(COUNTIF(データ整理_金銭出納簿!$B$2:'データ整理_金銭出納簿'!$B118,"この線より上に行を挿入してください。")=0,データ整理_金銭出納簿!$B118,"")</f>
        <v/>
      </c>
      <c r="B118" t="str">
        <f ca="1">IF(COUNTIF(データ整理_金銭出納簿!$B$2:'データ整理_金銭出納簿'!$B118,"この線より上に行を挿入してください。")=0,データ整理_金銭出納簿!C118,"")</f>
        <v/>
      </c>
      <c r="C118" t="str">
        <f ca="1">IF(COUNTIF(データ整理_金銭出納簿!$B$2:'データ整理_金銭出納簿'!$B118,"この線より上に行を挿入してください。")=0,データ整理_金銭出納簿!D118,"")</f>
        <v/>
      </c>
      <c r="D118" t="str">
        <f ca="1">IF(COUNTIF(データ整理_金銭出納簿!$B$2:'データ整理_金銭出納簿'!$B118,"この線より上に行を挿入してください。")=0,データ整理_金銭出納簿!E118,"")</f>
        <v/>
      </c>
      <c r="E118" t="str">
        <f ca="1">IF(COUNTIF(データ整理_金銭出納簿!$B$2:'データ整理_金銭出納簿'!$B118,"この線より上に行を挿入してください。")=0,データ整理_金銭出納簿!F118,"")</f>
        <v/>
      </c>
      <c r="F118" t="str">
        <f ca="1">IF(COUNTIF(データ整理_金銭出納簿!$B$2:'データ整理_金銭出納簿'!$B118,"この線より上に行を挿入してください。")=0,データ整理_金銭出納簿!G118,"")</f>
        <v/>
      </c>
      <c r="G118" t="str">
        <f ca="1">IF(COUNTIF(データ整理_金銭出納簿!$B$2:'データ整理_金銭出納簿'!$B118,"この線より上に行を挿入してください。")=0,データ整理_金銭出納簿!H118,"")</f>
        <v/>
      </c>
      <c r="H118" t="str">
        <f ca="1">IF(COUNTIF(データ整理_金銭出納簿!$B$2:'データ整理_金銭出納簿'!$B118,"この線より上に行を挿入してください。")=0,データ整理_金銭出納簿!I118,"")</f>
        <v/>
      </c>
      <c r="I118" t="str">
        <f ca="1">IF(COUNTIF(データ整理_金銭出納簿!$B$2:'データ整理_金銭出納簿'!$B118,"この線より上に行を挿入してください。")=0,データ整理_金銭出納簿!J118,"")</f>
        <v/>
      </c>
      <c r="J118" t="str">
        <f ca="1">IF(COUNTIF(データ整理_金銭出納簿!$B$2:'データ整理_金銭出納簿'!$B118,"この線より上に行を挿入してください。")=0,IF(データ整理_金銭出納簿!K118="○","true","false"),"")</f>
        <v/>
      </c>
    </row>
    <row r="119" spans="1:10" x14ac:dyDescent="0.15">
      <c r="A119" s="983" t="str">
        <f ca="1">IF(COUNTIF(データ整理_金銭出納簿!$B$2:'データ整理_金銭出納簿'!$B119,"この線より上に行を挿入してください。")=0,データ整理_金銭出納簿!$B119,"")</f>
        <v/>
      </c>
      <c r="B119" t="str">
        <f ca="1">IF(COUNTIF(データ整理_金銭出納簿!$B$2:'データ整理_金銭出納簿'!$B119,"この線より上に行を挿入してください。")=0,データ整理_金銭出納簿!C119,"")</f>
        <v/>
      </c>
      <c r="C119" t="str">
        <f ca="1">IF(COUNTIF(データ整理_金銭出納簿!$B$2:'データ整理_金銭出納簿'!$B119,"この線より上に行を挿入してください。")=0,データ整理_金銭出納簿!D119,"")</f>
        <v/>
      </c>
      <c r="D119" t="str">
        <f ca="1">IF(COUNTIF(データ整理_金銭出納簿!$B$2:'データ整理_金銭出納簿'!$B119,"この線より上に行を挿入してください。")=0,データ整理_金銭出納簿!E119,"")</f>
        <v/>
      </c>
      <c r="E119" t="str">
        <f ca="1">IF(COUNTIF(データ整理_金銭出納簿!$B$2:'データ整理_金銭出納簿'!$B119,"この線より上に行を挿入してください。")=0,データ整理_金銭出納簿!F119,"")</f>
        <v/>
      </c>
      <c r="F119" t="str">
        <f ca="1">IF(COUNTIF(データ整理_金銭出納簿!$B$2:'データ整理_金銭出納簿'!$B119,"この線より上に行を挿入してください。")=0,データ整理_金銭出納簿!G119,"")</f>
        <v/>
      </c>
      <c r="G119" t="str">
        <f ca="1">IF(COUNTIF(データ整理_金銭出納簿!$B$2:'データ整理_金銭出納簿'!$B119,"この線より上に行を挿入してください。")=0,データ整理_金銭出納簿!H119,"")</f>
        <v/>
      </c>
      <c r="H119" t="str">
        <f ca="1">IF(COUNTIF(データ整理_金銭出納簿!$B$2:'データ整理_金銭出納簿'!$B119,"この線より上に行を挿入してください。")=0,データ整理_金銭出納簿!I119,"")</f>
        <v/>
      </c>
      <c r="I119" t="str">
        <f ca="1">IF(COUNTIF(データ整理_金銭出納簿!$B$2:'データ整理_金銭出納簿'!$B119,"この線より上に行を挿入してください。")=0,データ整理_金銭出納簿!J119,"")</f>
        <v/>
      </c>
      <c r="J119" t="str">
        <f ca="1">IF(COUNTIF(データ整理_金銭出納簿!$B$2:'データ整理_金銭出納簿'!$B119,"この線より上に行を挿入してください。")=0,IF(データ整理_金銭出納簿!K119="○","true","false"),"")</f>
        <v/>
      </c>
    </row>
    <row r="120" spans="1:10" x14ac:dyDescent="0.15">
      <c r="A120" s="983" t="str">
        <f ca="1">IF(COUNTIF(データ整理_金銭出納簿!$B$2:'データ整理_金銭出納簿'!$B120,"この線より上に行を挿入してください。")=0,データ整理_金銭出納簿!$B120,"")</f>
        <v/>
      </c>
      <c r="B120" t="str">
        <f ca="1">IF(COUNTIF(データ整理_金銭出納簿!$B$2:'データ整理_金銭出納簿'!$B120,"この線より上に行を挿入してください。")=0,データ整理_金銭出納簿!C120,"")</f>
        <v/>
      </c>
      <c r="C120" t="str">
        <f ca="1">IF(COUNTIF(データ整理_金銭出納簿!$B$2:'データ整理_金銭出納簿'!$B120,"この線より上に行を挿入してください。")=0,データ整理_金銭出納簿!D120,"")</f>
        <v/>
      </c>
      <c r="D120" t="str">
        <f ca="1">IF(COUNTIF(データ整理_金銭出納簿!$B$2:'データ整理_金銭出納簿'!$B120,"この線より上に行を挿入してください。")=0,データ整理_金銭出納簿!E120,"")</f>
        <v/>
      </c>
      <c r="E120" t="str">
        <f ca="1">IF(COUNTIF(データ整理_金銭出納簿!$B$2:'データ整理_金銭出納簿'!$B120,"この線より上に行を挿入してください。")=0,データ整理_金銭出納簿!F120,"")</f>
        <v/>
      </c>
      <c r="F120" t="str">
        <f ca="1">IF(COUNTIF(データ整理_金銭出納簿!$B$2:'データ整理_金銭出納簿'!$B120,"この線より上に行を挿入してください。")=0,データ整理_金銭出納簿!G120,"")</f>
        <v/>
      </c>
      <c r="G120" t="str">
        <f ca="1">IF(COUNTIF(データ整理_金銭出納簿!$B$2:'データ整理_金銭出納簿'!$B120,"この線より上に行を挿入してください。")=0,データ整理_金銭出納簿!H120,"")</f>
        <v/>
      </c>
      <c r="H120" t="str">
        <f ca="1">IF(COUNTIF(データ整理_金銭出納簿!$B$2:'データ整理_金銭出納簿'!$B120,"この線より上に行を挿入してください。")=0,データ整理_金銭出納簿!I120,"")</f>
        <v/>
      </c>
      <c r="I120" t="str">
        <f ca="1">IF(COUNTIF(データ整理_金銭出納簿!$B$2:'データ整理_金銭出納簿'!$B120,"この線より上に行を挿入してください。")=0,データ整理_金銭出納簿!J120,"")</f>
        <v/>
      </c>
      <c r="J120" t="str">
        <f ca="1">IF(COUNTIF(データ整理_金銭出納簿!$B$2:'データ整理_金銭出納簿'!$B120,"この線より上に行を挿入してください。")=0,IF(データ整理_金銭出納簿!K120="○","true","false"),"")</f>
        <v/>
      </c>
    </row>
    <row r="121" spans="1:10" x14ac:dyDescent="0.15">
      <c r="A121" s="983" t="str">
        <f ca="1">IF(COUNTIF(データ整理_金銭出納簿!$B$2:'データ整理_金銭出納簿'!$B121,"この線より上に行を挿入してください。")=0,データ整理_金銭出納簿!$B121,"")</f>
        <v/>
      </c>
      <c r="B121" t="str">
        <f ca="1">IF(COUNTIF(データ整理_金銭出納簿!$B$2:'データ整理_金銭出納簿'!$B121,"この線より上に行を挿入してください。")=0,データ整理_金銭出納簿!C121,"")</f>
        <v/>
      </c>
      <c r="C121" t="str">
        <f ca="1">IF(COUNTIF(データ整理_金銭出納簿!$B$2:'データ整理_金銭出納簿'!$B121,"この線より上に行を挿入してください。")=0,データ整理_金銭出納簿!D121,"")</f>
        <v/>
      </c>
      <c r="D121" t="str">
        <f ca="1">IF(COUNTIF(データ整理_金銭出納簿!$B$2:'データ整理_金銭出納簿'!$B121,"この線より上に行を挿入してください。")=0,データ整理_金銭出納簿!E121,"")</f>
        <v/>
      </c>
      <c r="E121" t="str">
        <f ca="1">IF(COUNTIF(データ整理_金銭出納簿!$B$2:'データ整理_金銭出納簿'!$B121,"この線より上に行を挿入してください。")=0,データ整理_金銭出納簿!F121,"")</f>
        <v/>
      </c>
      <c r="F121" t="str">
        <f ca="1">IF(COUNTIF(データ整理_金銭出納簿!$B$2:'データ整理_金銭出納簿'!$B121,"この線より上に行を挿入してください。")=0,データ整理_金銭出納簿!G121,"")</f>
        <v/>
      </c>
      <c r="G121" t="str">
        <f ca="1">IF(COUNTIF(データ整理_金銭出納簿!$B$2:'データ整理_金銭出納簿'!$B121,"この線より上に行を挿入してください。")=0,データ整理_金銭出納簿!H121,"")</f>
        <v/>
      </c>
      <c r="H121" t="str">
        <f ca="1">IF(COUNTIF(データ整理_金銭出納簿!$B$2:'データ整理_金銭出納簿'!$B121,"この線より上に行を挿入してください。")=0,データ整理_金銭出納簿!I121,"")</f>
        <v/>
      </c>
      <c r="I121" t="str">
        <f ca="1">IF(COUNTIF(データ整理_金銭出納簿!$B$2:'データ整理_金銭出納簿'!$B121,"この線より上に行を挿入してください。")=0,データ整理_金銭出納簿!J121,"")</f>
        <v/>
      </c>
      <c r="J121" t="str">
        <f ca="1">IF(COUNTIF(データ整理_金銭出納簿!$B$2:'データ整理_金銭出納簿'!$B121,"この線より上に行を挿入してください。")=0,IF(データ整理_金銭出納簿!K121="○","true","false"),"")</f>
        <v/>
      </c>
    </row>
    <row r="122" spans="1:10" x14ac:dyDescent="0.15">
      <c r="A122" s="983" t="str">
        <f ca="1">IF(COUNTIF(データ整理_金銭出納簿!$B$2:'データ整理_金銭出納簿'!$B122,"この線より上に行を挿入してください。")=0,データ整理_金銭出納簿!$B122,"")</f>
        <v/>
      </c>
      <c r="B122" t="str">
        <f ca="1">IF(COUNTIF(データ整理_金銭出納簿!$B$2:'データ整理_金銭出納簿'!$B122,"この線より上に行を挿入してください。")=0,データ整理_金銭出納簿!C122,"")</f>
        <v/>
      </c>
      <c r="C122" t="str">
        <f ca="1">IF(COUNTIF(データ整理_金銭出納簿!$B$2:'データ整理_金銭出納簿'!$B122,"この線より上に行を挿入してください。")=0,データ整理_金銭出納簿!D122,"")</f>
        <v/>
      </c>
      <c r="D122" t="str">
        <f ca="1">IF(COUNTIF(データ整理_金銭出納簿!$B$2:'データ整理_金銭出納簿'!$B122,"この線より上に行を挿入してください。")=0,データ整理_金銭出納簿!E122,"")</f>
        <v/>
      </c>
      <c r="E122" t="str">
        <f ca="1">IF(COUNTIF(データ整理_金銭出納簿!$B$2:'データ整理_金銭出納簿'!$B122,"この線より上に行を挿入してください。")=0,データ整理_金銭出納簿!F122,"")</f>
        <v/>
      </c>
      <c r="F122" t="str">
        <f ca="1">IF(COUNTIF(データ整理_金銭出納簿!$B$2:'データ整理_金銭出納簿'!$B122,"この線より上に行を挿入してください。")=0,データ整理_金銭出納簿!G122,"")</f>
        <v/>
      </c>
      <c r="G122" t="str">
        <f ca="1">IF(COUNTIF(データ整理_金銭出納簿!$B$2:'データ整理_金銭出納簿'!$B122,"この線より上に行を挿入してください。")=0,データ整理_金銭出納簿!H122,"")</f>
        <v/>
      </c>
      <c r="H122" t="str">
        <f ca="1">IF(COUNTIF(データ整理_金銭出納簿!$B$2:'データ整理_金銭出納簿'!$B122,"この線より上に行を挿入してください。")=0,データ整理_金銭出納簿!I122,"")</f>
        <v/>
      </c>
      <c r="I122" t="str">
        <f ca="1">IF(COUNTIF(データ整理_金銭出納簿!$B$2:'データ整理_金銭出納簿'!$B122,"この線より上に行を挿入してください。")=0,データ整理_金銭出納簿!J122,"")</f>
        <v/>
      </c>
      <c r="J122" t="str">
        <f ca="1">IF(COUNTIF(データ整理_金銭出納簿!$B$2:'データ整理_金銭出納簿'!$B122,"この線より上に行を挿入してください。")=0,IF(データ整理_金銭出納簿!K122="○","true","false"),"")</f>
        <v/>
      </c>
    </row>
    <row r="123" spans="1:10" x14ac:dyDescent="0.15">
      <c r="A123" s="983" t="str">
        <f ca="1">IF(COUNTIF(データ整理_金銭出納簿!$B$2:'データ整理_金銭出納簿'!$B123,"この線より上に行を挿入してください。")=0,データ整理_金銭出納簿!$B123,"")</f>
        <v/>
      </c>
      <c r="B123" t="str">
        <f ca="1">IF(COUNTIF(データ整理_金銭出納簿!$B$2:'データ整理_金銭出納簿'!$B123,"この線より上に行を挿入してください。")=0,データ整理_金銭出納簿!C123,"")</f>
        <v/>
      </c>
      <c r="C123" t="str">
        <f ca="1">IF(COUNTIF(データ整理_金銭出納簿!$B$2:'データ整理_金銭出納簿'!$B123,"この線より上に行を挿入してください。")=0,データ整理_金銭出納簿!D123,"")</f>
        <v/>
      </c>
      <c r="D123" t="str">
        <f ca="1">IF(COUNTIF(データ整理_金銭出納簿!$B$2:'データ整理_金銭出納簿'!$B123,"この線より上に行を挿入してください。")=0,データ整理_金銭出納簿!E123,"")</f>
        <v/>
      </c>
      <c r="E123" t="str">
        <f ca="1">IF(COUNTIF(データ整理_金銭出納簿!$B$2:'データ整理_金銭出納簿'!$B123,"この線より上に行を挿入してください。")=0,データ整理_金銭出納簿!F123,"")</f>
        <v/>
      </c>
      <c r="F123" t="str">
        <f ca="1">IF(COUNTIF(データ整理_金銭出納簿!$B$2:'データ整理_金銭出納簿'!$B123,"この線より上に行を挿入してください。")=0,データ整理_金銭出納簿!G123,"")</f>
        <v/>
      </c>
      <c r="G123" t="str">
        <f ca="1">IF(COUNTIF(データ整理_金銭出納簿!$B$2:'データ整理_金銭出納簿'!$B123,"この線より上に行を挿入してください。")=0,データ整理_金銭出納簿!H123,"")</f>
        <v/>
      </c>
      <c r="H123" t="str">
        <f ca="1">IF(COUNTIF(データ整理_金銭出納簿!$B$2:'データ整理_金銭出納簿'!$B123,"この線より上に行を挿入してください。")=0,データ整理_金銭出納簿!I123,"")</f>
        <v/>
      </c>
      <c r="I123" t="str">
        <f ca="1">IF(COUNTIF(データ整理_金銭出納簿!$B$2:'データ整理_金銭出納簿'!$B123,"この線より上に行を挿入してください。")=0,データ整理_金銭出納簿!J123,"")</f>
        <v/>
      </c>
      <c r="J123" t="str">
        <f ca="1">IF(COUNTIF(データ整理_金銭出納簿!$B$2:'データ整理_金銭出納簿'!$B123,"この線より上に行を挿入してください。")=0,IF(データ整理_金銭出納簿!K123="○","true","false"),"")</f>
        <v/>
      </c>
    </row>
    <row r="124" spans="1:10" x14ac:dyDescent="0.15">
      <c r="A124" s="983" t="str">
        <f ca="1">IF(COUNTIF(データ整理_金銭出納簿!$B$2:'データ整理_金銭出納簿'!$B124,"この線より上に行を挿入してください。")=0,データ整理_金銭出納簿!$B124,"")</f>
        <v/>
      </c>
      <c r="B124" t="str">
        <f ca="1">IF(COUNTIF(データ整理_金銭出納簿!$B$2:'データ整理_金銭出納簿'!$B124,"この線より上に行を挿入してください。")=0,データ整理_金銭出納簿!C124,"")</f>
        <v/>
      </c>
      <c r="C124" t="str">
        <f ca="1">IF(COUNTIF(データ整理_金銭出納簿!$B$2:'データ整理_金銭出納簿'!$B124,"この線より上に行を挿入してください。")=0,データ整理_金銭出納簿!D124,"")</f>
        <v/>
      </c>
      <c r="D124" t="str">
        <f ca="1">IF(COUNTIF(データ整理_金銭出納簿!$B$2:'データ整理_金銭出納簿'!$B124,"この線より上に行を挿入してください。")=0,データ整理_金銭出納簿!E124,"")</f>
        <v/>
      </c>
      <c r="E124" t="str">
        <f ca="1">IF(COUNTIF(データ整理_金銭出納簿!$B$2:'データ整理_金銭出納簿'!$B124,"この線より上に行を挿入してください。")=0,データ整理_金銭出納簿!F124,"")</f>
        <v/>
      </c>
      <c r="F124" t="str">
        <f ca="1">IF(COUNTIF(データ整理_金銭出納簿!$B$2:'データ整理_金銭出納簿'!$B124,"この線より上に行を挿入してください。")=0,データ整理_金銭出納簿!G124,"")</f>
        <v/>
      </c>
      <c r="G124" t="str">
        <f ca="1">IF(COUNTIF(データ整理_金銭出納簿!$B$2:'データ整理_金銭出納簿'!$B124,"この線より上に行を挿入してください。")=0,データ整理_金銭出納簿!H124,"")</f>
        <v/>
      </c>
      <c r="H124" t="str">
        <f ca="1">IF(COUNTIF(データ整理_金銭出納簿!$B$2:'データ整理_金銭出納簿'!$B124,"この線より上に行を挿入してください。")=0,データ整理_金銭出納簿!I124,"")</f>
        <v/>
      </c>
      <c r="I124" t="str">
        <f ca="1">IF(COUNTIF(データ整理_金銭出納簿!$B$2:'データ整理_金銭出納簿'!$B124,"この線より上に行を挿入してください。")=0,データ整理_金銭出納簿!J124,"")</f>
        <v/>
      </c>
      <c r="J124" t="str">
        <f ca="1">IF(COUNTIF(データ整理_金銭出納簿!$B$2:'データ整理_金銭出納簿'!$B124,"この線より上に行を挿入してください。")=0,IF(データ整理_金銭出納簿!K124="○","true","false"),"")</f>
        <v/>
      </c>
    </row>
    <row r="125" spans="1:10" x14ac:dyDescent="0.15">
      <c r="A125" s="983" t="str">
        <f ca="1">IF(COUNTIF(データ整理_金銭出納簿!$B$2:'データ整理_金銭出納簿'!$B125,"この線より上に行を挿入してください。")=0,データ整理_金銭出納簿!$B125,"")</f>
        <v/>
      </c>
      <c r="B125" t="str">
        <f ca="1">IF(COUNTIF(データ整理_金銭出納簿!$B$2:'データ整理_金銭出納簿'!$B125,"この線より上に行を挿入してください。")=0,データ整理_金銭出納簿!C125,"")</f>
        <v/>
      </c>
      <c r="C125" t="str">
        <f ca="1">IF(COUNTIF(データ整理_金銭出納簿!$B$2:'データ整理_金銭出納簿'!$B125,"この線より上に行を挿入してください。")=0,データ整理_金銭出納簿!D125,"")</f>
        <v/>
      </c>
      <c r="D125" t="str">
        <f ca="1">IF(COUNTIF(データ整理_金銭出納簿!$B$2:'データ整理_金銭出納簿'!$B125,"この線より上に行を挿入してください。")=0,データ整理_金銭出納簿!E125,"")</f>
        <v/>
      </c>
      <c r="E125" t="str">
        <f ca="1">IF(COUNTIF(データ整理_金銭出納簿!$B$2:'データ整理_金銭出納簿'!$B125,"この線より上に行を挿入してください。")=0,データ整理_金銭出納簿!F125,"")</f>
        <v/>
      </c>
      <c r="F125" t="str">
        <f ca="1">IF(COUNTIF(データ整理_金銭出納簿!$B$2:'データ整理_金銭出納簿'!$B125,"この線より上に行を挿入してください。")=0,データ整理_金銭出納簿!G125,"")</f>
        <v/>
      </c>
      <c r="G125" t="str">
        <f ca="1">IF(COUNTIF(データ整理_金銭出納簿!$B$2:'データ整理_金銭出納簿'!$B125,"この線より上に行を挿入してください。")=0,データ整理_金銭出納簿!H125,"")</f>
        <v/>
      </c>
      <c r="H125" t="str">
        <f ca="1">IF(COUNTIF(データ整理_金銭出納簿!$B$2:'データ整理_金銭出納簿'!$B125,"この線より上に行を挿入してください。")=0,データ整理_金銭出納簿!I125,"")</f>
        <v/>
      </c>
      <c r="I125" t="str">
        <f ca="1">IF(COUNTIF(データ整理_金銭出納簿!$B$2:'データ整理_金銭出納簿'!$B125,"この線より上に行を挿入してください。")=0,データ整理_金銭出納簿!J125,"")</f>
        <v/>
      </c>
      <c r="J125" t="str">
        <f ca="1">IF(COUNTIF(データ整理_金銭出納簿!$B$2:'データ整理_金銭出納簿'!$B125,"この線より上に行を挿入してください。")=0,IF(データ整理_金銭出納簿!K125="○","true","false"),"")</f>
        <v/>
      </c>
    </row>
    <row r="126" spans="1:10" x14ac:dyDescent="0.15">
      <c r="A126" s="983" t="str">
        <f ca="1">IF(COUNTIF(データ整理_金銭出納簿!$B$2:'データ整理_金銭出納簿'!$B126,"この線より上に行を挿入してください。")=0,データ整理_金銭出納簿!$B126,"")</f>
        <v/>
      </c>
      <c r="B126" t="str">
        <f ca="1">IF(COUNTIF(データ整理_金銭出納簿!$B$2:'データ整理_金銭出納簿'!$B126,"この線より上に行を挿入してください。")=0,データ整理_金銭出納簿!C126,"")</f>
        <v/>
      </c>
      <c r="C126" t="str">
        <f ca="1">IF(COUNTIF(データ整理_金銭出納簿!$B$2:'データ整理_金銭出納簿'!$B126,"この線より上に行を挿入してください。")=0,データ整理_金銭出納簿!D126,"")</f>
        <v/>
      </c>
      <c r="D126" t="str">
        <f ca="1">IF(COUNTIF(データ整理_金銭出納簿!$B$2:'データ整理_金銭出納簿'!$B126,"この線より上に行を挿入してください。")=0,データ整理_金銭出納簿!E126,"")</f>
        <v/>
      </c>
      <c r="E126" t="str">
        <f ca="1">IF(COUNTIF(データ整理_金銭出納簿!$B$2:'データ整理_金銭出納簿'!$B126,"この線より上に行を挿入してください。")=0,データ整理_金銭出納簿!F126,"")</f>
        <v/>
      </c>
      <c r="F126" t="str">
        <f ca="1">IF(COUNTIF(データ整理_金銭出納簿!$B$2:'データ整理_金銭出納簿'!$B126,"この線より上に行を挿入してください。")=0,データ整理_金銭出納簿!G126,"")</f>
        <v/>
      </c>
      <c r="G126" t="str">
        <f ca="1">IF(COUNTIF(データ整理_金銭出納簿!$B$2:'データ整理_金銭出納簿'!$B126,"この線より上に行を挿入してください。")=0,データ整理_金銭出納簿!H126,"")</f>
        <v/>
      </c>
      <c r="H126" t="str">
        <f ca="1">IF(COUNTIF(データ整理_金銭出納簿!$B$2:'データ整理_金銭出納簿'!$B126,"この線より上に行を挿入してください。")=0,データ整理_金銭出納簿!I126,"")</f>
        <v/>
      </c>
      <c r="I126" t="str">
        <f ca="1">IF(COUNTIF(データ整理_金銭出納簿!$B$2:'データ整理_金銭出納簿'!$B126,"この線より上に行を挿入してください。")=0,データ整理_金銭出納簿!J126,"")</f>
        <v/>
      </c>
      <c r="J126" t="str">
        <f ca="1">IF(COUNTIF(データ整理_金銭出納簿!$B$2:'データ整理_金銭出納簿'!$B126,"この線より上に行を挿入してください。")=0,IF(データ整理_金銭出納簿!K126="○","true","false"),"")</f>
        <v/>
      </c>
    </row>
    <row r="127" spans="1:10" x14ac:dyDescent="0.15">
      <c r="A127" s="983" t="str">
        <f ca="1">IF(COUNTIF(データ整理_金銭出納簿!$B$2:'データ整理_金銭出納簿'!$B127,"この線より上に行を挿入してください。")=0,データ整理_金銭出納簿!$B127,"")</f>
        <v/>
      </c>
      <c r="B127" t="str">
        <f ca="1">IF(COUNTIF(データ整理_金銭出納簿!$B$2:'データ整理_金銭出納簿'!$B127,"この線より上に行を挿入してください。")=0,データ整理_金銭出納簿!C127,"")</f>
        <v/>
      </c>
      <c r="C127" t="str">
        <f ca="1">IF(COUNTIF(データ整理_金銭出納簿!$B$2:'データ整理_金銭出納簿'!$B127,"この線より上に行を挿入してください。")=0,データ整理_金銭出納簿!D127,"")</f>
        <v/>
      </c>
      <c r="D127" t="str">
        <f ca="1">IF(COUNTIF(データ整理_金銭出納簿!$B$2:'データ整理_金銭出納簿'!$B127,"この線より上に行を挿入してください。")=0,データ整理_金銭出納簿!E127,"")</f>
        <v/>
      </c>
      <c r="E127" t="str">
        <f ca="1">IF(COUNTIF(データ整理_金銭出納簿!$B$2:'データ整理_金銭出納簿'!$B127,"この線より上に行を挿入してください。")=0,データ整理_金銭出納簿!F127,"")</f>
        <v/>
      </c>
      <c r="F127" t="str">
        <f ca="1">IF(COUNTIF(データ整理_金銭出納簿!$B$2:'データ整理_金銭出納簿'!$B127,"この線より上に行を挿入してください。")=0,データ整理_金銭出納簿!G127,"")</f>
        <v/>
      </c>
      <c r="G127" t="str">
        <f ca="1">IF(COUNTIF(データ整理_金銭出納簿!$B$2:'データ整理_金銭出納簿'!$B127,"この線より上に行を挿入してください。")=0,データ整理_金銭出納簿!H127,"")</f>
        <v/>
      </c>
      <c r="H127" t="str">
        <f ca="1">IF(COUNTIF(データ整理_金銭出納簿!$B$2:'データ整理_金銭出納簿'!$B127,"この線より上に行を挿入してください。")=0,データ整理_金銭出納簿!I127,"")</f>
        <v/>
      </c>
      <c r="I127" t="str">
        <f ca="1">IF(COUNTIF(データ整理_金銭出納簿!$B$2:'データ整理_金銭出納簿'!$B127,"この線より上に行を挿入してください。")=0,データ整理_金銭出納簿!J127,"")</f>
        <v/>
      </c>
      <c r="J127" t="str">
        <f ca="1">IF(COUNTIF(データ整理_金銭出納簿!$B$2:'データ整理_金銭出納簿'!$B127,"この線より上に行を挿入してください。")=0,IF(データ整理_金銭出納簿!K127="○","true","false"),"")</f>
        <v/>
      </c>
    </row>
    <row r="128" spans="1:10" x14ac:dyDescent="0.15">
      <c r="A128" s="983" t="str">
        <f ca="1">IF(COUNTIF(データ整理_金銭出納簿!$B$2:'データ整理_金銭出納簿'!$B128,"この線より上に行を挿入してください。")=0,データ整理_金銭出納簿!$B128,"")</f>
        <v/>
      </c>
      <c r="B128" t="str">
        <f ca="1">IF(COUNTIF(データ整理_金銭出納簿!$B$2:'データ整理_金銭出納簿'!$B128,"この線より上に行を挿入してください。")=0,データ整理_金銭出納簿!C128,"")</f>
        <v/>
      </c>
      <c r="C128" t="str">
        <f ca="1">IF(COUNTIF(データ整理_金銭出納簿!$B$2:'データ整理_金銭出納簿'!$B128,"この線より上に行を挿入してください。")=0,データ整理_金銭出納簿!D128,"")</f>
        <v/>
      </c>
      <c r="D128" t="str">
        <f ca="1">IF(COUNTIF(データ整理_金銭出納簿!$B$2:'データ整理_金銭出納簿'!$B128,"この線より上に行を挿入してください。")=0,データ整理_金銭出納簿!E128,"")</f>
        <v/>
      </c>
      <c r="E128" t="str">
        <f ca="1">IF(COUNTIF(データ整理_金銭出納簿!$B$2:'データ整理_金銭出納簿'!$B128,"この線より上に行を挿入してください。")=0,データ整理_金銭出納簿!F128,"")</f>
        <v/>
      </c>
      <c r="F128" t="str">
        <f ca="1">IF(COUNTIF(データ整理_金銭出納簿!$B$2:'データ整理_金銭出納簿'!$B128,"この線より上に行を挿入してください。")=0,データ整理_金銭出納簿!G128,"")</f>
        <v/>
      </c>
      <c r="G128" t="str">
        <f ca="1">IF(COUNTIF(データ整理_金銭出納簿!$B$2:'データ整理_金銭出納簿'!$B128,"この線より上に行を挿入してください。")=0,データ整理_金銭出納簿!H128,"")</f>
        <v/>
      </c>
      <c r="H128" t="str">
        <f ca="1">IF(COUNTIF(データ整理_金銭出納簿!$B$2:'データ整理_金銭出納簿'!$B128,"この線より上に行を挿入してください。")=0,データ整理_金銭出納簿!I128,"")</f>
        <v/>
      </c>
      <c r="I128" t="str">
        <f ca="1">IF(COUNTIF(データ整理_金銭出納簿!$B$2:'データ整理_金銭出納簿'!$B128,"この線より上に行を挿入してください。")=0,データ整理_金銭出納簿!J128,"")</f>
        <v/>
      </c>
      <c r="J128" t="str">
        <f ca="1">IF(COUNTIF(データ整理_金銭出納簿!$B$2:'データ整理_金銭出納簿'!$B128,"この線より上に行を挿入してください。")=0,IF(データ整理_金銭出納簿!K128="○","true","false"),"")</f>
        <v/>
      </c>
    </row>
    <row r="129" spans="1:10" x14ac:dyDescent="0.15">
      <c r="A129" s="983" t="str">
        <f ca="1">IF(COUNTIF(データ整理_金銭出納簿!$B$2:'データ整理_金銭出納簿'!$B129,"この線より上に行を挿入してください。")=0,データ整理_金銭出納簿!$B129,"")</f>
        <v/>
      </c>
      <c r="B129" t="str">
        <f ca="1">IF(COUNTIF(データ整理_金銭出納簿!$B$2:'データ整理_金銭出納簿'!$B129,"この線より上に行を挿入してください。")=0,データ整理_金銭出納簿!C129,"")</f>
        <v/>
      </c>
      <c r="C129" t="str">
        <f ca="1">IF(COUNTIF(データ整理_金銭出納簿!$B$2:'データ整理_金銭出納簿'!$B129,"この線より上に行を挿入してください。")=0,データ整理_金銭出納簿!D129,"")</f>
        <v/>
      </c>
      <c r="D129" t="str">
        <f ca="1">IF(COUNTIF(データ整理_金銭出納簿!$B$2:'データ整理_金銭出納簿'!$B129,"この線より上に行を挿入してください。")=0,データ整理_金銭出納簿!E129,"")</f>
        <v/>
      </c>
      <c r="E129" t="str">
        <f ca="1">IF(COUNTIF(データ整理_金銭出納簿!$B$2:'データ整理_金銭出納簿'!$B129,"この線より上に行を挿入してください。")=0,データ整理_金銭出納簿!F129,"")</f>
        <v/>
      </c>
      <c r="F129" t="str">
        <f ca="1">IF(COUNTIF(データ整理_金銭出納簿!$B$2:'データ整理_金銭出納簿'!$B129,"この線より上に行を挿入してください。")=0,データ整理_金銭出納簿!G129,"")</f>
        <v/>
      </c>
      <c r="G129" t="str">
        <f ca="1">IF(COUNTIF(データ整理_金銭出納簿!$B$2:'データ整理_金銭出納簿'!$B129,"この線より上に行を挿入してください。")=0,データ整理_金銭出納簿!H129,"")</f>
        <v/>
      </c>
      <c r="H129" t="str">
        <f ca="1">IF(COUNTIF(データ整理_金銭出納簿!$B$2:'データ整理_金銭出納簿'!$B129,"この線より上に行を挿入してください。")=0,データ整理_金銭出納簿!I129,"")</f>
        <v/>
      </c>
      <c r="I129" t="str">
        <f ca="1">IF(COUNTIF(データ整理_金銭出納簿!$B$2:'データ整理_金銭出納簿'!$B129,"この線より上に行を挿入してください。")=0,データ整理_金銭出納簿!J129,"")</f>
        <v/>
      </c>
      <c r="J129" t="str">
        <f ca="1">IF(COUNTIF(データ整理_金銭出納簿!$B$2:'データ整理_金銭出納簿'!$B129,"この線より上に行を挿入してください。")=0,IF(データ整理_金銭出納簿!K129="○","true","false"),"")</f>
        <v/>
      </c>
    </row>
    <row r="130" spans="1:10" x14ac:dyDescent="0.15">
      <c r="A130" s="983" t="str">
        <f ca="1">IF(COUNTIF(データ整理_金銭出納簿!$B$2:'データ整理_金銭出納簿'!$B130,"この線より上に行を挿入してください。")=0,データ整理_金銭出納簿!$B130,"")</f>
        <v/>
      </c>
      <c r="B130" t="str">
        <f ca="1">IF(COUNTIF(データ整理_金銭出納簿!$B$2:'データ整理_金銭出納簿'!$B130,"この線より上に行を挿入してください。")=0,データ整理_金銭出納簿!C130,"")</f>
        <v/>
      </c>
      <c r="C130" t="str">
        <f ca="1">IF(COUNTIF(データ整理_金銭出納簿!$B$2:'データ整理_金銭出納簿'!$B130,"この線より上に行を挿入してください。")=0,データ整理_金銭出納簿!D130,"")</f>
        <v/>
      </c>
      <c r="D130" t="str">
        <f ca="1">IF(COUNTIF(データ整理_金銭出納簿!$B$2:'データ整理_金銭出納簿'!$B130,"この線より上に行を挿入してください。")=0,データ整理_金銭出納簿!E130,"")</f>
        <v/>
      </c>
      <c r="E130" t="str">
        <f ca="1">IF(COUNTIF(データ整理_金銭出納簿!$B$2:'データ整理_金銭出納簿'!$B130,"この線より上に行を挿入してください。")=0,データ整理_金銭出納簿!F130,"")</f>
        <v/>
      </c>
      <c r="F130" t="str">
        <f ca="1">IF(COUNTIF(データ整理_金銭出納簿!$B$2:'データ整理_金銭出納簿'!$B130,"この線より上に行を挿入してください。")=0,データ整理_金銭出納簿!G130,"")</f>
        <v/>
      </c>
      <c r="G130" t="str">
        <f ca="1">IF(COUNTIF(データ整理_金銭出納簿!$B$2:'データ整理_金銭出納簿'!$B130,"この線より上に行を挿入してください。")=0,データ整理_金銭出納簿!H130,"")</f>
        <v/>
      </c>
      <c r="H130" t="str">
        <f ca="1">IF(COUNTIF(データ整理_金銭出納簿!$B$2:'データ整理_金銭出納簿'!$B130,"この線より上に行を挿入してください。")=0,データ整理_金銭出納簿!I130,"")</f>
        <v/>
      </c>
      <c r="I130" t="str">
        <f ca="1">IF(COUNTIF(データ整理_金銭出納簿!$B$2:'データ整理_金銭出納簿'!$B130,"この線より上に行を挿入してください。")=0,データ整理_金銭出納簿!J130,"")</f>
        <v/>
      </c>
      <c r="J130" t="str">
        <f ca="1">IF(COUNTIF(データ整理_金銭出納簿!$B$2:'データ整理_金銭出納簿'!$B130,"この線より上に行を挿入してください。")=0,IF(データ整理_金銭出納簿!K130="○","true","false"),"")</f>
        <v/>
      </c>
    </row>
    <row r="131" spans="1:10" x14ac:dyDescent="0.15">
      <c r="A131" s="983" t="str">
        <f ca="1">IF(COUNTIF(データ整理_金銭出納簿!$B$2:'データ整理_金銭出納簿'!$B131,"この線より上に行を挿入してください。")=0,データ整理_金銭出納簿!$B131,"")</f>
        <v/>
      </c>
      <c r="B131" t="str">
        <f ca="1">IF(COUNTIF(データ整理_金銭出納簿!$B$2:'データ整理_金銭出納簿'!$B131,"この線より上に行を挿入してください。")=0,データ整理_金銭出納簿!C131,"")</f>
        <v/>
      </c>
      <c r="C131" t="str">
        <f ca="1">IF(COUNTIF(データ整理_金銭出納簿!$B$2:'データ整理_金銭出納簿'!$B131,"この線より上に行を挿入してください。")=0,データ整理_金銭出納簿!D131,"")</f>
        <v/>
      </c>
      <c r="D131" t="str">
        <f ca="1">IF(COUNTIF(データ整理_金銭出納簿!$B$2:'データ整理_金銭出納簿'!$B131,"この線より上に行を挿入してください。")=0,データ整理_金銭出納簿!E131,"")</f>
        <v/>
      </c>
      <c r="E131" t="str">
        <f ca="1">IF(COUNTIF(データ整理_金銭出納簿!$B$2:'データ整理_金銭出納簿'!$B131,"この線より上に行を挿入してください。")=0,データ整理_金銭出納簿!F131,"")</f>
        <v/>
      </c>
      <c r="F131" t="str">
        <f ca="1">IF(COUNTIF(データ整理_金銭出納簿!$B$2:'データ整理_金銭出納簿'!$B131,"この線より上に行を挿入してください。")=0,データ整理_金銭出納簿!G131,"")</f>
        <v/>
      </c>
      <c r="G131" t="str">
        <f ca="1">IF(COUNTIF(データ整理_金銭出納簿!$B$2:'データ整理_金銭出納簿'!$B131,"この線より上に行を挿入してください。")=0,データ整理_金銭出納簿!H131,"")</f>
        <v/>
      </c>
      <c r="H131" t="str">
        <f ca="1">IF(COUNTIF(データ整理_金銭出納簿!$B$2:'データ整理_金銭出納簿'!$B131,"この線より上に行を挿入してください。")=0,データ整理_金銭出納簿!I131,"")</f>
        <v/>
      </c>
      <c r="I131" t="str">
        <f ca="1">IF(COUNTIF(データ整理_金銭出納簿!$B$2:'データ整理_金銭出納簿'!$B131,"この線より上に行を挿入してください。")=0,データ整理_金銭出納簿!J131,"")</f>
        <v/>
      </c>
      <c r="J131" t="str">
        <f ca="1">IF(COUNTIF(データ整理_金銭出納簿!$B$2:'データ整理_金銭出納簿'!$B131,"この線より上に行を挿入してください。")=0,IF(データ整理_金銭出納簿!K131="○","true","false"),"")</f>
        <v/>
      </c>
    </row>
    <row r="132" spans="1:10" x14ac:dyDescent="0.15">
      <c r="A132" s="983" t="str">
        <f ca="1">IF(COUNTIF(データ整理_金銭出納簿!$B$2:'データ整理_金銭出納簿'!$B132,"この線より上に行を挿入してください。")=0,データ整理_金銭出納簿!$B132,"")</f>
        <v/>
      </c>
      <c r="B132" t="str">
        <f ca="1">IF(COUNTIF(データ整理_金銭出納簿!$B$2:'データ整理_金銭出納簿'!$B132,"この線より上に行を挿入してください。")=0,データ整理_金銭出納簿!C132,"")</f>
        <v/>
      </c>
      <c r="C132" t="str">
        <f ca="1">IF(COUNTIF(データ整理_金銭出納簿!$B$2:'データ整理_金銭出納簿'!$B132,"この線より上に行を挿入してください。")=0,データ整理_金銭出納簿!D132,"")</f>
        <v/>
      </c>
      <c r="D132" t="str">
        <f ca="1">IF(COUNTIF(データ整理_金銭出納簿!$B$2:'データ整理_金銭出納簿'!$B132,"この線より上に行を挿入してください。")=0,データ整理_金銭出納簿!E132,"")</f>
        <v/>
      </c>
      <c r="E132" t="str">
        <f ca="1">IF(COUNTIF(データ整理_金銭出納簿!$B$2:'データ整理_金銭出納簿'!$B132,"この線より上に行を挿入してください。")=0,データ整理_金銭出納簿!F132,"")</f>
        <v/>
      </c>
      <c r="F132" t="str">
        <f ca="1">IF(COUNTIF(データ整理_金銭出納簿!$B$2:'データ整理_金銭出納簿'!$B132,"この線より上に行を挿入してください。")=0,データ整理_金銭出納簿!G132,"")</f>
        <v/>
      </c>
      <c r="G132" t="str">
        <f ca="1">IF(COUNTIF(データ整理_金銭出納簿!$B$2:'データ整理_金銭出納簿'!$B132,"この線より上に行を挿入してください。")=0,データ整理_金銭出納簿!H132,"")</f>
        <v/>
      </c>
      <c r="H132" t="str">
        <f ca="1">IF(COUNTIF(データ整理_金銭出納簿!$B$2:'データ整理_金銭出納簿'!$B132,"この線より上に行を挿入してください。")=0,データ整理_金銭出納簿!I132,"")</f>
        <v/>
      </c>
      <c r="I132" t="str">
        <f ca="1">IF(COUNTIF(データ整理_金銭出納簿!$B$2:'データ整理_金銭出納簿'!$B132,"この線より上に行を挿入してください。")=0,データ整理_金銭出納簿!J132,"")</f>
        <v/>
      </c>
      <c r="J132" t="str">
        <f ca="1">IF(COUNTIF(データ整理_金銭出納簿!$B$2:'データ整理_金銭出納簿'!$B132,"この線より上に行を挿入してください。")=0,IF(データ整理_金銭出納簿!K132="○","true","false"),"")</f>
        <v/>
      </c>
    </row>
    <row r="133" spans="1:10" x14ac:dyDescent="0.15">
      <c r="A133" s="983" t="str">
        <f ca="1">IF(COUNTIF(データ整理_金銭出納簿!$B$2:'データ整理_金銭出納簿'!$B133,"この線より上に行を挿入してください。")=0,データ整理_金銭出納簿!$B133,"")</f>
        <v/>
      </c>
      <c r="B133" t="str">
        <f ca="1">IF(COUNTIF(データ整理_金銭出納簿!$B$2:'データ整理_金銭出納簿'!$B133,"この線より上に行を挿入してください。")=0,データ整理_金銭出納簿!C133,"")</f>
        <v/>
      </c>
      <c r="C133" t="str">
        <f ca="1">IF(COUNTIF(データ整理_金銭出納簿!$B$2:'データ整理_金銭出納簿'!$B133,"この線より上に行を挿入してください。")=0,データ整理_金銭出納簿!D133,"")</f>
        <v/>
      </c>
      <c r="D133" t="str">
        <f ca="1">IF(COUNTIF(データ整理_金銭出納簿!$B$2:'データ整理_金銭出納簿'!$B133,"この線より上に行を挿入してください。")=0,データ整理_金銭出納簿!E133,"")</f>
        <v/>
      </c>
      <c r="E133" t="str">
        <f ca="1">IF(COUNTIF(データ整理_金銭出納簿!$B$2:'データ整理_金銭出納簿'!$B133,"この線より上に行を挿入してください。")=0,データ整理_金銭出納簿!F133,"")</f>
        <v/>
      </c>
      <c r="F133" t="str">
        <f ca="1">IF(COUNTIF(データ整理_金銭出納簿!$B$2:'データ整理_金銭出納簿'!$B133,"この線より上に行を挿入してください。")=0,データ整理_金銭出納簿!G133,"")</f>
        <v/>
      </c>
      <c r="G133" t="str">
        <f ca="1">IF(COUNTIF(データ整理_金銭出納簿!$B$2:'データ整理_金銭出納簿'!$B133,"この線より上に行を挿入してください。")=0,データ整理_金銭出納簿!H133,"")</f>
        <v/>
      </c>
      <c r="H133" t="str">
        <f ca="1">IF(COUNTIF(データ整理_金銭出納簿!$B$2:'データ整理_金銭出納簿'!$B133,"この線より上に行を挿入してください。")=0,データ整理_金銭出納簿!I133,"")</f>
        <v/>
      </c>
      <c r="I133" t="str">
        <f ca="1">IF(COUNTIF(データ整理_金銭出納簿!$B$2:'データ整理_金銭出納簿'!$B133,"この線より上に行を挿入してください。")=0,データ整理_金銭出納簿!J133,"")</f>
        <v/>
      </c>
      <c r="J133" t="str">
        <f ca="1">IF(COUNTIF(データ整理_金銭出納簿!$B$2:'データ整理_金銭出納簿'!$B133,"この線より上に行を挿入してください。")=0,IF(データ整理_金銭出納簿!K133="○","true","false"),"")</f>
        <v/>
      </c>
    </row>
    <row r="134" spans="1:10" x14ac:dyDescent="0.15">
      <c r="A134" s="983" t="str">
        <f ca="1">IF(COUNTIF(データ整理_金銭出納簿!$B$2:'データ整理_金銭出納簿'!$B134,"この線より上に行を挿入してください。")=0,データ整理_金銭出納簿!$B134,"")</f>
        <v/>
      </c>
      <c r="B134" t="str">
        <f ca="1">IF(COUNTIF(データ整理_金銭出納簿!$B$2:'データ整理_金銭出納簿'!$B134,"この線より上に行を挿入してください。")=0,データ整理_金銭出納簿!C134,"")</f>
        <v/>
      </c>
      <c r="C134" t="str">
        <f ca="1">IF(COUNTIF(データ整理_金銭出納簿!$B$2:'データ整理_金銭出納簿'!$B134,"この線より上に行を挿入してください。")=0,データ整理_金銭出納簿!D134,"")</f>
        <v/>
      </c>
      <c r="D134" t="str">
        <f ca="1">IF(COUNTIF(データ整理_金銭出納簿!$B$2:'データ整理_金銭出納簿'!$B134,"この線より上に行を挿入してください。")=0,データ整理_金銭出納簿!E134,"")</f>
        <v/>
      </c>
      <c r="E134" t="str">
        <f ca="1">IF(COUNTIF(データ整理_金銭出納簿!$B$2:'データ整理_金銭出納簿'!$B134,"この線より上に行を挿入してください。")=0,データ整理_金銭出納簿!F134,"")</f>
        <v/>
      </c>
      <c r="F134" t="str">
        <f ca="1">IF(COUNTIF(データ整理_金銭出納簿!$B$2:'データ整理_金銭出納簿'!$B134,"この線より上に行を挿入してください。")=0,データ整理_金銭出納簿!G134,"")</f>
        <v/>
      </c>
      <c r="G134" t="str">
        <f ca="1">IF(COUNTIF(データ整理_金銭出納簿!$B$2:'データ整理_金銭出納簿'!$B134,"この線より上に行を挿入してください。")=0,データ整理_金銭出納簿!H134,"")</f>
        <v/>
      </c>
      <c r="H134" t="str">
        <f ca="1">IF(COUNTIF(データ整理_金銭出納簿!$B$2:'データ整理_金銭出納簿'!$B134,"この線より上に行を挿入してください。")=0,データ整理_金銭出納簿!I134,"")</f>
        <v/>
      </c>
      <c r="I134" t="str">
        <f ca="1">IF(COUNTIF(データ整理_金銭出納簿!$B$2:'データ整理_金銭出納簿'!$B134,"この線より上に行を挿入してください。")=0,データ整理_金銭出納簿!J134,"")</f>
        <v/>
      </c>
      <c r="J134" t="str">
        <f ca="1">IF(COUNTIF(データ整理_金銭出納簿!$B$2:'データ整理_金銭出納簿'!$B134,"この線より上に行を挿入してください。")=0,IF(データ整理_金銭出納簿!K134="○","true","false"),"")</f>
        <v/>
      </c>
    </row>
    <row r="135" spans="1:10" x14ac:dyDescent="0.15">
      <c r="A135" s="983" t="str">
        <f ca="1">IF(COUNTIF(データ整理_金銭出納簿!$B$2:'データ整理_金銭出納簿'!$B135,"この線より上に行を挿入してください。")=0,データ整理_金銭出納簿!$B135,"")</f>
        <v/>
      </c>
      <c r="B135" t="str">
        <f ca="1">IF(COUNTIF(データ整理_金銭出納簿!$B$2:'データ整理_金銭出納簿'!$B135,"この線より上に行を挿入してください。")=0,データ整理_金銭出納簿!C135,"")</f>
        <v/>
      </c>
      <c r="C135" t="str">
        <f ca="1">IF(COUNTIF(データ整理_金銭出納簿!$B$2:'データ整理_金銭出納簿'!$B135,"この線より上に行を挿入してください。")=0,データ整理_金銭出納簿!D135,"")</f>
        <v/>
      </c>
      <c r="D135" t="str">
        <f ca="1">IF(COUNTIF(データ整理_金銭出納簿!$B$2:'データ整理_金銭出納簿'!$B135,"この線より上に行を挿入してください。")=0,データ整理_金銭出納簿!E135,"")</f>
        <v/>
      </c>
      <c r="E135" t="str">
        <f ca="1">IF(COUNTIF(データ整理_金銭出納簿!$B$2:'データ整理_金銭出納簿'!$B135,"この線より上に行を挿入してください。")=0,データ整理_金銭出納簿!F135,"")</f>
        <v/>
      </c>
      <c r="F135" t="str">
        <f ca="1">IF(COUNTIF(データ整理_金銭出納簿!$B$2:'データ整理_金銭出納簿'!$B135,"この線より上に行を挿入してください。")=0,データ整理_金銭出納簿!G135,"")</f>
        <v/>
      </c>
      <c r="G135" t="str">
        <f ca="1">IF(COUNTIF(データ整理_金銭出納簿!$B$2:'データ整理_金銭出納簿'!$B135,"この線より上に行を挿入してください。")=0,データ整理_金銭出納簿!H135,"")</f>
        <v/>
      </c>
      <c r="H135" t="str">
        <f ca="1">IF(COUNTIF(データ整理_金銭出納簿!$B$2:'データ整理_金銭出納簿'!$B135,"この線より上に行を挿入してください。")=0,データ整理_金銭出納簿!I135,"")</f>
        <v/>
      </c>
      <c r="I135" t="str">
        <f ca="1">IF(COUNTIF(データ整理_金銭出納簿!$B$2:'データ整理_金銭出納簿'!$B135,"この線より上に行を挿入してください。")=0,データ整理_金銭出納簿!J135,"")</f>
        <v/>
      </c>
      <c r="J135" t="str">
        <f ca="1">IF(COUNTIF(データ整理_金銭出納簿!$B$2:'データ整理_金銭出納簿'!$B135,"この線より上に行を挿入してください。")=0,IF(データ整理_金銭出納簿!K135="○","true","false"),"")</f>
        <v/>
      </c>
    </row>
    <row r="136" spans="1:10" x14ac:dyDescent="0.15">
      <c r="A136" s="983" t="str">
        <f ca="1">IF(COUNTIF(データ整理_金銭出納簿!$B$2:'データ整理_金銭出納簿'!$B136,"この線より上に行を挿入してください。")=0,データ整理_金銭出納簿!$B136,"")</f>
        <v/>
      </c>
      <c r="B136" t="str">
        <f ca="1">IF(COUNTIF(データ整理_金銭出納簿!$B$2:'データ整理_金銭出納簿'!$B136,"この線より上に行を挿入してください。")=0,データ整理_金銭出納簿!C136,"")</f>
        <v/>
      </c>
      <c r="C136" t="str">
        <f ca="1">IF(COUNTIF(データ整理_金銭出納簿!$B$2:'データ整理_金銭出納簿'!$B136,"この線より上に行を挿入してください。")=0,データ整理_金銭出納簿!D136,"")</f>
        <v/>
      </c>
      <c r="D136" t="str">
        <f ca="1">IF(COUNTIF(データ整理_金銭出納簿!$B$2:'データ整理_金銭出納簿'!$B136,"この線より上に行を挿入してください。")=0,データ整理_金銭出納簿!E136,"")</f>
        <v/>
      </c>
      <c r="E136" t="str">
        <f ca="1">IF(COUNTIF(データ整理_金銭出納簿!$B$2:'データ整理_金銭出納簿'!$B136,"この線より上に行を挿入してください。")=0,データ整理_金銭出納簿!F136,"")</f>
        <v/>
      </c>
      <c r="F136" t="str">
        <f ca="1">IF(COUNTIF(データ整理_金銭出納簿!$B$2:'データ整理_金銭出納簿'!$B136,"この線より上に行を挿入してください。")=0,データ整理_金銭出納簿!G136,"")</f>
        <v/>
      </c>
      <c r="G136" t="str">
        <f ca="1">IF(COUNTIF(データ整理_金銭出納簿!$B$2:'データ整理_金銭出納簿'!$B136,"この線より上に行を挿入してください。")=0,データ整理_金銭出納簿!H136,"")</f>
        <v/>
      </c>
      <c r="H136" t="str">
        <f ca="1">IF(COUNTIF(データ整理_金銭出納簿!$B$2:'データ整理_金銭出納簿'!$B136,"この線より上に行を挿入してください。")=0,データ整理_金銭出納簿!I136,"")</f>
        <v/>
      </c>
      <c r="I136" t="str">
        <f ca="1">IF(COUNTIF(データ整理_金銭出納簿!$B$2:'データ整理_金銭出納簿'!$B136,"この線より上に行を挿入してください。")=0,データ整理_金銭出納簿!J136,"")</f>
        <v/>
      </c>
      <c r="J136" t="str">
        <f ca="1">IF(COUNTIF(データ整理_金銭出納簿!$B$2:'データ整理_金銭出納簿'!$B136,"この線より上に行を挿入してください。")=0,IF(データ整理_金銭出納簿!K136="○","true","false"),"")</f>
        <v/>
      </c>
    </row>
    <row r="137" spans="1:10" x14ac:dyDescent="0.15">
      <c r="A137" s="983" t="str">
        <f ca="1">IF(COUNTIF(データ整理_金銭出納簿!$B$2:'データ整理_金銭出納簿'!$B137,"この線より上に行を挿入してください。")=0,データ整理_金銭出納簿!$B137,"")</f>
        <v/>
      </c>
      <c r="B137" t="str">
        <f ca="1">IF(COUNTIF(データ整理_金銭出納簿!$B$2:'データ整理_金銭出納簿'!$B137,"この線より上に行を挿入してください。")=0,データ整理_金銭出納簿!C137,"")</f>
        <v/>
      </c>
      <c r="C137" t="str">
        <f ca="1">IF(COUNTIF(データ整理_金銭出納簿!$B$2:'データ整理_金銭出納簿'!$B137,"この線より上に行を挿入してください。")=0,データ整理_金銭出納簿!D137,"")</f>
        <v/>
      </c>
      <c r="D137" t="str">
        <f ca="1">IF(COUNTIF(データ整理_金銭出納簿!$B$2:'データ整理_金銭出納簿'!$B137,"この線より上に行を挿入してください。")=0,データ整理_金銭出納簿!E137,"")</f>
        <v/>
      </c>
      <c r="E137" t="str">
        <f ca="1">IF(COUNTIF(データ整理_金銭出納簿!$B$2:'データ整理_金銭出納簿'!$B137,"この線より上に行を挿入してください。")=0,データ整理_金銭出納簿!F137,"")</f>
        <v/>
      </c>
      <c r="F137" t="str">
        <f ca="1">IF(COUNTIF(データ整理_金銭出納簿!$B$2:'データ整理_金銭出納簿'!$B137,"この線より上に行を挿入してください。")=0,データ整理_金銭出納簿!G137,"")</f>
        <v/>
      </c>
      <c r="G137" t="str">
        <f ca="1">IF(COUNTIF(データ整理_金銭出納簿!$B$2:'データ整理_金銭出納簿'!$B137,"この線より上に行を挿入してください。")=0,データ整理_金銭出納簿!H137,"")</f>
        <v/>
      </c>
      <c r="H137" t="str">
        <f ca="1">IF(COUNTIF(データ整理_金銭出納簿!$B$2:'データ整理_金銭出納簿'!$B137,"この線より上に行を挿入してください。")=0,データ整理_金銭出納簿!I137,"")</f>
        <v/>
      </c>
      <c r="I137" t="str">
        <f ca="1">IF(COUNTIF(データ整理_金銭出納簿!$B$2:'データ整理_金銭出納簿'!$B137,"この線より上に行を挿入してください。")=0,データ整理_金銭出納簿!J137,"")</f>
        <v/>
      </c>
      <c r="J137" t="str">
        <f ca="1">IF(COUNTIF(データ整理_金銭出納簿!$B$2:'データ整理_金銭出納簿'!$B137,"この線より上に行を挿入してください。")=0,IF(データ整理_金銭出納簿!K137="○","true","false"),"")</f>
        <v/>
      </c>
    </row>
    <row r="138" spans="1:10" x14ac:dyDescent="0.15">
      <c r="A138" s="983" t="str">
        <f ca="1">IF(COUNTIF(データ整理_金銭出納簿!$B$2:'データ整理_金銭出納簿'!$B138,"この線より上に行を挿入してください。")=0,データ整理_金銭出納簿!$B138,"")</f>
        <v/>
      </c>
      <c r="B138" t="str">
        <f ca="1">IF(COUNTIF(データ整理_金銭出納簿!$B$2:'データ整理_金銭出納簿'!$B138,"この線より上に行を挿入してください。")=0,データ整理_金銭出納簿!C138,"")</f>
        <v/>
      </c>
      <c r="C138" t="str">
        <f ca="1">IF(COUNTIF(データ整理_金銭出納簿!$B$2:'データ整理_金銭出納簿'!$B138,"この線より上に行を挿入してください。")=0,データ整理_金銭出納簿!D138,"")</f>
        <v/>
      </c>
      <c r="D138" t="str">
        <f ca="1">IF(COUNTIF(データ整理_金銭出納簿!$B$2:'データ整理_金銭出納簿'!$B138,"この線より上に行を挿入してください。")=0,データ整理_金銭出納簿!E138,"")</f>
        <v/>
      </c>
      <c r="E138" t="str">
        <f ca="1">IF(COUNTIF(データ整理_金銭出納簿!$B$2:'データ整理_金銭出納簿'!$B138,"この線より上に行を挿入してください。")=0,データ整理_金銭出納簿!F138,"")</f>
        <v/>
      </c>
      <c r="F138" t="str">
        <f ca="1">IF(COUNTIF(データ整理_金銭出納簿!$B$2:'データ整理_金銭出納簿'!$B138,"この線より上に行を挿入してください。")=0,データ整理_金銭出納簿!G138,"")</f>
        <v/>
      </c>
      <c r="G138" t="str">
        <f ca="1">IF(COUNTIF(データ整理_金銭出納簿!$B$2:'データ整理_金銭出納簿'!$B138,"この線より上に行を挿入してください。")=0,データ整理_金銭出納簿!H138,"")</f>
        <v/>
      </c>
      <c r="H138" t="str">
        <f ca="1">IF(COUNTIF(データ整理_金銭出納簿!$B$2:'データ整理_金銭出納簿'!$B138,"この線より上に行を挿入してください。")=0,データ整理_金銭出納簿!I138,"")</f>
        <v/>
      </c>
      <c r="I138" t="str">
        <f ca="1">IF(COUNTIF(データ整理_金銭出納簿!$B$2:'データ整理_金銭出納簿'!$B138,"この線より上に行を挿入してください。")=0,データ整理_金銭出納簿!J138,"")</f>
        <v/>
      </c>
      <c r="J138" t="str">
        <f ca="1">IF(COUNTIF(データ整理_金銭出納簿!$B$2:'データ整理_金銭出納簿'!$B138,"この線より上に行を挿入してください。")=0,IF(データ整理_金銭出納簿!K138="○","true","false"),"")</f>
        <v/>
      </c>
    </row>
    <row r="139" spans="1:10" x14ac:dyDescent="0.15">
      <c r="A139" s="983" t="str">
        <f ca="1">IF(COUNTIF(データ整理_金銭出納簿!$B$2:'データ整理_金銭出納簿'!$B139,"この線より上に行を挿入してください。")=0,データ整理_金銭出納簿!$B139,"")</f>
        <v/>
      </c>
      <c r="B139" t="str">
        <f ca="1">IF(COUNTIF(データ整理_金銭出納簿!$B$2:'データ整理_金銭出納簿'!$B139,"この線より上に行を挿入してください。")=0,データ整理_金銭出納簿!C139,"")</f>
        <v/>
      </c>
      <c r="C139" t="str">
        <f ca="1">IF(COUNTIF(データ整理_金銭出納簿!$B$2:'データ整理_金銭出納簿'!$B139,"この線より上に行を挿入してください。")=0,データ整理_金銭出納簿!D139,"")</f>
        <v/>
      </c>
      <c r="D139" t="str">
        <f ca="1">IF(COUNTIF(データ整理_金銭出納簿!$B$2:'データ整理_金銭出納簿'!$B139,"この線より上に行を挿入してください。")=0,データ整理_金銭出納簿!E139,"")</f>
        <v/>
      </c>
      <c r="E139" t="str">
        <f ca="1">IF(COUNTIF(データ整理_金銭出納簿!$B$2:'データ整理_金銭出納簿'!$B139,"この線より上に行を挿入してください。")=0,データ整理_金銭出納簿!F139,"")</f>
        <v/>
      </c>
      <c r="F139" t="str">
        <f ca="1">IF(COUNTIF(データ整理_金銭出納簿!$B$2:'データ整理_金銭出納簿'!$B139,"この線より上に行を挿入してください。")=0,データ整理_金銭出納簿!G139,"")</f>
        <v/>
      </c>
      <c r="G139" t="str">
        <f ca="1">IF(COUNTIF(データ整理_金銭出納簿!$B$2:'データ整理_金銭出納簿'!$B139,"この線より上に行を挿入してください。")=0,データ整理_金銭出納簿!H139,"")</f>
        <v/>
      </c>
      <c r="H139" t="str">
        <f ca="1">IF(COUNTIF(データ整理_金銭出納簿!$B$2:'データ整理_金銭出納簿'!$B139,"この線より上に行を挿入してください。")=0,データ整理_金銭出納簿!I139,"")</f>
        <v/>
      </c>
      <c r="I139" t="str">
        <f ca="1">IF(COUNTIF(データ整理_金銭出納簿!$B$2:'データ整理_金銭出納簿'!$B139,"この線より上に行を挿入してください。")=0,データ整理_金銭出納簿!J139,"")</f>
        <v/>
      </c>
      <c r="J139" t="str">
        <f ca="1">IF(COUNTIF(データ整理_金銭出納簿!$B$2:'データ整理_金銭出納簿'!$B139,"この線より上に行を挿入してください。")=0,IF(データ整理_金銭出納簿!K139="○","true","false"),"")</f>
        <v/>
      </c>
    </row>
    <row r="140" spans="1:10" x14ac:dyDescent="0.15">
      <c r="A140" s="983" t="str">
        <f ca="1">IF(COUNTIF(データ整理_金銭出納簿!$B$2:'データ整理_金銭出納簿'!$B140,"この線より上に行を挿入してください。")=0,データ整理_金銭出納簿!$B140,"")</f>
        <v/>
      </c>
      <c r="B140" t="str">
        <f ca="1">IF(COUNTIF(データ整理_金銭出納簿!$B$2:'データ整理_金銭出納簿'!$B140,"この線より上に行を挿入してください。")=0,データ整理_金銭出納簿!C140,"")</f>
        <v/>
      </c>
      <c r="C140" t="str">
        <f ca="1">IF(COUNTIF(データ整理_金銭出納簿!$B$2:'データ整理_金銭出納簿'!$B140,"この線より上に行を挿入してください。")=0,データ整理_金銭出納簿!D140,"")</f>
        <v/>
      </c>
      <c r="D140" t="str">
        <f ca="1">IF(COUNTIF(データ整理_金銭出納簿!$B$2:'データ整理_金銭出納簿'!$B140,"この線より上に行を挿入してください。")=0,データ整理_金銭出納簿!E140,"")</f>
        <v/>
      </c>
      <c r="E140" t="str">
        <f ca="1">IF(COUNTIF(データ整理_金銭出納簿!$B$2:'データ整理_金銭出納簿'!$B140,"この線より上に行を挿入してください。")=0,データ整理_金銭出納簿!F140,"")</f>
        <v/>
      </c>
      <c r="F140" t="str">
        <f ca="1">IF(COUNTIF(データ整理_金銭出納簿!$B$2:'データ整理_金銭出納簿'!$B140,"この線より上に行を挿入してください。")=0,データ整理_金銭出納簿!G140,"")</f>
        <v/>
      </c>
      <c r="G140" t="str">
        <f ca="1">IF(COUNTIF(データ整理_金銭出納簿!$B$2:'データ整理_金銭出納簿'!$B140,"この線より上に行を挿入してください。")=0,データ整理_金銭出納簿!H140,"")</f>
        <v/>
      </c>
      <c r="H140" t="str">
        <f ca="1">IF(COUNTIF(データ整理_金銭出納簿!$B$2:'データ整理_金銭出納簿'!$B140,"この線より上に行を挿入してください。")=0,データ整理_金銭出納簿!I140,"")</f>
        <v/>
      </c>
      <c r="I140" t="str">
        <f ca="1">IF(COUNTIF(データ整理_金銭出納簿!$B$2:'データ整理_金銭出納簿'!$B140,"この線より上に行を挿入してください。")=0,データ整理_金銭出納簿!J140,"")</f>
        <v/>
      </c>
      <c r="J140" t="str">
        <f ca="1">IF(COUNTIF(データ整理_金銭出納簿!$B$2:'データ整理_金銭出納簿'!$B140,"この線より上に行を挿入してください。")=0,IF(データ整理_金銭出納簿!K140="○","true","false"),"")</f>
        <v/>
      </c>
    </row>
    <row r="141" spans="1:10" x14ac:dyDescent="0.15">
      <c r="A141" s="983" t="str">
        <f ca="1">IF(COUNTIF(データ整理_金銭出納簿!$B$2:'データ整理_金銭出納簿'!$B141,"この線より上に行を挿入してください。")=0,データ整理_金銭出納簿!$B141,"")</f>
        <v/>
      </c>
      <c r="B141" t="str">
        <f ca="1">IF(COUNTIF(データ整理_金銭出納簿!$B$2:'データ整理_金銭出納簿'!$B141,"この線より上に行を挿入してください。")=0,データ整理_金銭出納簿!C141,"")</f>
        <v/>
      </c>
      <c r="C141" t="str">
        <f ca="1">IF(COUNTIF(データ整理_金銭出納簿!$B$2:'データ整理_金銭出納簿'!$B141,"この線より上に行を挿入してください。")=0,データ整理_金銭出納簿!D141,"")</f>
        <v/>
      </c>
      <c r="D141" t="str">
        <f ca="1">IF(COUNTIF(データ整理_金銭出納簿!$B$2:'データ整理_金銭出納簿'!$B141,"この線より上に行を挿入してください。")=0,データ整理_金銭出納簿!E141,"")</f>
        <v/>
      </c>
      <c r="E141" t="str">
        <f ca="1">IF(COUNTIF(データ整理_金銭出納簿!$B$2:'データ整理_金銭出納簿'!$B141,"この線より上に行を挿入してください。")=0,データ整理_金銭出納簿!F141,"")</f>
        <v/>
      </c>
      <c r="F141" t="str">
        <f ca="1">IF(COUNTIF(データ整理_金銭出納簿!$B$2:'データ整理_金銭出納簿'!$B141,"この線より上に行を挿入してください。")=0,データ整理_金銭出納簿!G141,"")</f>
        <v/>
      </c>
      <c r="G141" t="str">
        <f ca="1">IF(COUNTIF(データ整理_金銭出納簿!$B$2:'データ整理_金銭出納簿'!$B141,"この線より上に行を挿入してください。")=0,データ整理_金銭出納簿!H141,"")</f>
        <v/>
      </c>
      <c r="H141" t="str">
        <f ca="1">IF(COUNTIF(データ整理_金銭出納簿!$B$2:'データ整理_金銭出納簿'!$B141,"この線より上に行を挿入してください。")=0,データ整理_金銭出納簿!I141,"")</f>
        <v/>
      </c>
      <c r="I141" t="str">
        <f ca="1">IF(COUNTIF(データ整理_金銭出納簿!$B$2:'データ整理_金銭出納簿'!$B141,"この線より上に行を挿入してください。")=0,データ整理_金銭出納簿!J141,"")</f>
        <v/>
      </c>
      <c r="J141" t="str">
        <f ca="1">IF(COUNTIF(データ整理_金銭出納簿!$B$2:'データ整理_金銭出納簿'!$B141,"この線より上に行を挿入してください。")=0,IF(データ整理_金銭出納簿!K141="○","true","false"),"")</f>
        <v/>
      </c>
    </row>
    <row r="142" spans="1:10" x14ac:dyDescent="0.15">
      <c r="A142" s="983" t="str">
        <f ca="1">IF(COUNTIF(データ整理_金銭出納簿!$B$2:'データ整理_金銭出納簿'!$B142,"この線より上に行を挿入してください。")=0,データ整理_金銭出納簿!$B142,"")</f>
        <v/>
      </c>
      <c r="B142" t="str">
        <f ca="1">IF(COUNTIF(データ整理_金銭出納簿!$B$2:'データ整理_金銭出納簿'!$B142,"この線より上に行を挿入してください。")=0,データ整理_金銭出納簿!C142,"")</f>
        <v/>
      </c>
      <c r="C142" t="str">
        <f ca="1">IF(COUNTIF(データ整理_金銭出納簿!$B$2:'データ整理_金銭出納簿'!$B142,"この線より上に行を挿入してください。")=0,データ整理_金銭出納簿!D142,"")</f>
        <v/>
      </c>
      <c r="D142" t="str">
        <f ca="1">IF(COUNTIF(データ整理_金銭出納簿!$B$2:'データ整理_金銭出納簿'!$B142,"この線より上に行を挿入してください。")=0,データ整理_金銭出納簿!E142,"")</f>
        <v/>
      </c>
      <c r="E142" t="str">
        <f ca="1">IF(COUNTIF(データ整理_金銭出納簿!$B$2:'データ整理_金銭出納簿'!$B142,"この線より上に行を挿入してください。")=0,データ整理_金銭出納簿!F142,"")</f>
        <v/>
      </c>
      <c r="F142" t="str">
        <f ca="1">IF(COUNTIF(データ整理_金銭出納簿!$B$2:'データ整理_金銭出納簿'!$B142,"この線より上に行を挿入してください。")=0,データ整理_金銭出納簿!G142,"")</f>
        <v/>
      </c>
      <c r="G142" t="str">
        <f ca="1">IF(COUNTIF(データ整理_金銭出納簿!$B$2:'データ整理_金銭出納簿'!$B142,"この線より上に行を挿入してください。")=0,データ整理_金銭出納簿!H142,"")</f>
        <v/>
      </c>
      <c r="H142" t="str">
        <f ca="1">IF(COUNTIF(データ整理_金銭出納簿!$B$2:'データ整理_金銭出納簿'!$B142,"この線より上に行を挿入してください。")=0,データ整理_金銭出納簿!I142,"")</f>
        <v/>
      </c>
      <c r="I142" t="str">
        <f ca="1">IF(COUNTIF(データ整理_金銭出納簿!$B$2:'データ整理_金銭出納簿'!$B142,"この線より上に行を挿入してください。")=0,データ整理_金銭出納簿!J142,"")</f>
        <v/>
      </c>
      <c r="J142" t="str">
        <f ca="1">IF(COUNTIF(データ整理_金銭出納簿!$B$2:'データ整理_金銭出納簿'!$B142,"この線より上に行を挿入してください。")=0,IF(データ整理_金銭出納簿!K142="○","true","false"),"")</f>
        <v/>
      </c>
    </row>
    <row r="143" spans="1:10" x14ac:dyDescent="0.15">
      <c r="A143" s="983" t="str">
        <f ca="1">IF(COUNTIF(データ整理_金銭出納簿!$B$2:'データ整理_金銭出納簿'!$B143,"この線より上に行を挿入してください。")=0,データ整理_金銭出納簿!$B143,"")</f>
        <v/>
      </c>
      <c r="B143" t="str">
        <f ca="1">IF(COUNTIF(データ整理_金銭出納簿!$B$2:'データ整理_金銭出納簿'!$B143,"この線より上に行を挿入してください。")=0,データ整理_金銭出納簿!C143,"")</f>
        <v/>
      </c>
      <c r="C143" t="str">
        <f ca="1">IF(COUNTIF(データ整理_金銭出納簿!$B$2:'データ整理_金銭出納簿'!$B143,"この線より上に行を挿入してください。")=0,データ整理_金銭出納簿!D143,"")</f>
        <v/>
      </c>
      <c r="D143" t="str">
        <f ca="1">IF(COUNTIF(データ整理_金銭出納簿!$B$2:'データ整理_金銭出納簿'!$B143,"この線より上に行を挿入してください。")=0,データ整理_金銭出納簿!E143,"")</f>
        <v/>
      </c>
      <c r="E143" t="str">
        <f ca="1">IF(COUNTIF(データ整理_金銭出納簿!$B$2:'データ整理_金銭出納簿'!$B143,"この線より上に行を挿入してください。")=0,データ整理_金銭出納簿!F143,"")</f>
        <v/>
      </c>
      <c r="F143" t="str">
        <f ca="1">IF(COUNTIF(データ整理_金銭出納簿!$B$2:'データ整理_金銭出納簿'!$B143,"この線より上に行を挿入してください。")=0,データ整理_金銭出納簿!G143,"")</f>
        <v/>
      </c>
      <c r="G143" t="str">
        <f ca="1">IF(COUNTIF(データ整理_金銭出納簿!$B$2:'データ整理_金銭出納簿'!$B143,"この線より上に行を挿入してください。")=0,データ整理_金銭出納簿!H143,"")</f>
        <v/>
      </c>
      <c r="H143" t="str">
        <f ca="1">IF(COUNTIF(データ整理_金銭出納簿!$B$2:'データ整理_金銭出納簿'!$B143,"この線より上に行を挿入してください。")=0,データ整理_金銭出納簿!I143,"")</f>
        <v/>
      </c>
      <c r="I143" t="str">
        <f ca="1">IF(COUNTIF(データ整理_金銭出納簿!$B$2:'データ整理_金銭出納簿'!$B143,"この線より上に行を挿入してください。")=0,データ整理_金銭出納簿!J143,"")</f>
        <v/>
      </c>
      <c r="J143" t="str">
        <f ca="1">IF(COUNTIF(データ整理_金銭出納簿!$B$2:'データ整理_金銭出納簿'!$B143,"この線より上に行を挿入してください。")=0,IF(データ整理_金銭出納簿!K143="○","true","false"),"")</f>
        <v/>
      </c>
    </row>
    <row r="144" spans="1:10" x14ac:dyDescent="0.15">
      <c r="A144" s="983" t="str">
        <f ca="1">IF(COUNTIF(データ整理_金銭出納簿!$B$2:'データ整理_金銭出納簿'!$B144,"この線より上に行を挿入してください。")=0,データ整理_金銭出納簿!$B144,"")</f>
        <v/>
      </c>
      <c r="B144" t="str">
        <f ca="1">IF(COUNTIF(データ整理_金銭出納簿!$B$2:'データ整理_金銭出納簿'!$B144,"この線より上に行を挿入してください。")=0,データ整理_金銭出納簿!C144,"")</f>
        <v/>
      </c>
      <c r="C144" t="str">
        <f ca="1">IF(COUNTIF(データ整理_金銭出納簿!$B$2:'データ整理_金銭出納簿'!$B144,"この線より上に行を挿入してください。")=0,データ整理_金銭出納簿!D144,"")</f>
        <v/>
      </c>
      <c r="D144" t="str">
        <f ca="1">IF(COUNTIF(データ整理_金銭出納簿!$B$2:'データ整理_金銭出納簿'!$B144,"この線より上に行を挿入してください。")=0,データ整理_金銭出納簿!E144,"")</f>
        <v/>
      </c>
      <c r="E144" t="str">
        <f ca="1">IF(COUNTIF(データ整理_金銭出納簿!$B$2:'データ整理_金銭出納簿'!$B144,"この線より上に行を挿入してください。")=0,データ整理_金銭出納簿!F144,"")</f>
        <v/>
      </c>
      <c r="F144" t="str">
        <f ca="1">IF(COUNTIF(データ整理_金銭出納簿!$B$2:'データ整理_金銭出納簿'!$B144,"この線より上に行を挿入してください。")=0,データ整理_金銭出納簿!G144,"")</f>
        <v/>
      </c>
      <c r="G144" t="str">
        <f ca="1">IF(COUNTIF(データ整理_金銭出納簿!$B$2:'データ整理_金銭出納簿'!$B144,"この線より上に行を挿入してください。")=0,データ整理_金銭出納簿!H144,"")</f>
        <v/>
      </c>
      <c r="H144" t="str">
        <f ca="1">IF(COUNTIF(データ整理_金銭出納簿!$B$2:'データ整理_金銭出納簿'!$B144,"この線より上に行を挿入してください。")=0,データ整理_金銭出納簿!I144,"")</f>
        <v/>
      </c>
      <c r="I144" t="str">
        <f ca="1">IF(COUNTIF(データ整理_金銭出納簿!$B$2:'データ整理_金銭出納簿'!$B144,"この線より上に行を挿入してください。")=0,データ整理_金銭出納簿!J144,"")</f>
        <v/>
      </c>
      <c r="J144" t="str">
        <f ca="1">IF(COUNTIF(データ整理_金銭出納簿!$B$2:'データ整理_金銭出納簿'!$B144,"この線より上に行を挿入してください。")=0,IF(データ整理_金銭出納簿!K144="○","true","false"),"")</f>
        <v/>
      </c>
    </row>
    <row r="145" spans="1:10" x14ac:dyDescent="0.15">
      <c r="A145" s="983" t="str">
        <f ca="1">IF(COUNTIF(データ整理_金銭出納簿!$B$2:'データ整理_金銭出納簿'!$B145,"この線より上に行を挿入してください。")=0,データ整理_金銭出納簿!$B145,"")</f>
        <v/>
      </c>
      <c r="B145" t="str">
        <f ca="1">IF(COUNTIF(データ整理_金銭出納簿!$B$2:'データ整理_金銭出納簿'!$B145,"この線より上に行を挿入してください。")=0,データ整理_金銭出納簿!C145,"")</f>
        <v/>
      </c>
      <c r="C145" t="str">
        <f ca="1">IF(COUNTIF(データ整理_金銭出納簿!$B$2:'データ整理_金銭出納簿'!$B145,"この線より上に行を挿入してください。")=0,データ整理_金銭出納簿!D145,"")</f>
        <v/>
      </c>
      <c r="D145" t="str">
        <f ca="1">IF(COUNTIF(データ整理_金銭出納簿!$B$2:'データ整理_金銭出納簿'!$B145,"この線より上に行を挿入してください。")=0,データ整理_金銭出納簿!E145,"")</f>
        <v/>
      </c>
      <c r="E145" t="str">
        <f ca="1">IF(COUNTIF(データ整理_金銭出納簿!$B$2:'データ整理_金銭出納簿'!$B145,"この線より上に行を挿入してください。")=0,データ整理_金銭出納簿!F145,"")</f>
        <v/>
      </c>
      <c r="F145" t="str">
        <f ca="1">IF(COUNTIF(データ整理_金銭出納簿!$B$2:'データ整理_金銭出納簿'!$B145,"この線より上に行を挿入してください。")=0,データ整理_金銭出納簿!G145,"")</f>
        <v/>
      </c>
      <c r="G145" t="str">
        <f ca="1">IF(COUNTIF(データ整理_金銭出納簿!$B$2:'データ整理_金銭出納簿'!$B145,"この線より上に行を挿入してください。")=0,データ整理_金銭出納簿!H145,"")</f>
        <v/>
      </c>
      <c r="H145" t="str">
        <f ca="1">IF(COUNTIF(データ整理_金銭出納簿!$B$2:'データ整理_金銭出納簿'!$B145,"この線より上に行を挿入してください。")=0,データ整理_金銭出納簿!I145,"")</f>
        <v/>
      </c>
      <c r="I145" t="str">
        <f ca="1">IF(COUNTIF(データ整理_金銭出納簿!$B$2:'データ整理_金銭出納簿'!$B145,"この線より上に行を挿入してください。")=0,データ整理_金銭出納簿!J145,"")</f>
        <v/>
      </c>
      <c r="J145" t="str">
        <f ca="1">IF(COUNTIF(データ整理_金銭出納簿!$B$2:'データ整理_金銭出納簿'!$B145,"この線より上に行を挿入してください。")=0,IF(データ整理_金銭出納簿!K145="○","true","false"),"")</f>
        <v/>
      </c>
    </row>
    <row r="146" spans="1:10" x14ac:dyDescent="0.15">
      <c r="A146" s="983" t="str">
        <f ca="1">IF(COUNTIF(データ整理_金銭出納簿!$B$2:'データ整理_金銭出納簿'!$B146,"この線より上に行を挿入してください。")=0,データ整理_金銭出納簿!$B146,"")</f>
        <v/>
      </c>
      <c r="B146" t="str">
        <f ca="1">IF(COUNTIF(データ整理_金銭出納簿!$B$2:'データ整理_金銭出納簿'!$B146,"この線より上に行を挿入してください。")=0,データ整理_金銭出納簿!C146,"")</f>
        <v/>
      </c>
      <c r="C146" t="str">
        <f ca="1">IF(COUNTIF(データ整理_金銭出納簿!$B$2:'データ整理_金銭出納簿'!$B146,"この線より上に行を挿入してください。")=0,データ整理_金銭出納簿!D146,"")</f>
        <v/>
      </c>
      <c r="D146" t="str">
        <f ca="1">IF(COUNTIF(データ整理_金銭出納簿!$B$2:'データ整理_金銭出納簿'!$B146,"この線より上に行を挿入してください。")=0,データ整理_金銭出納簿!E146,"")</f>
        <v/>
      </c>
      <c r="E146" t="str">
        <f ca="1">IF(COUNTIF(データ整理_金銭出納簿!$B$2:'データ整理_金銭出納簿'!$B146,"この線より上に行を挿入してください。")=0,データ整理_金銭出納簿!F146,"")</f>
        <v/>
      </c>
      <c r="F146" t="str">
        <f ca="1">IF(COUNTIF(データ整理_金銭出納簿!$B$2:'データ整理_金銭出納簿'!$B146,"この線より上に行を挿入してください。")=0,データ整理_金銭出納簿!G146,"")</f>
        <v/>
      </c>
      <c r="G146" t="str">
        <f ca="1">IF(COUNTIF(データ整理_金銭出納簿!$B$2:'データ整理_金銭出納簿'!$B146,"この線より上に行を挿入してください。")=0,データ整理_金銭出納簿!H146,"")</f>
        <v/>
      </c>
      <c r="H146" t="str">
        <f ca="1">IF(COUNTIF(データ整理_金銭出納簿!$B$2:'データ整理_金銭出納簿'!$B146,"この線より上に行を挿入してください。")=0,データ整理_金銭出納簿!I146,"")</f>
        <v/>
      </c>
      <c r="I146" t="str">
        <f ca="1">IF(COUNTIF(データ整理_金銭出納簿!$B$2:'データ整理_金銭出納簿'!$B146,"この線より上に行を挿入してください。")=0,データ整理_金銭出納簿!J146,"")</f>
        <v/>
      </c>
      <c r="J146" t="str">
        <f ca="1">IF(COUNTIF(データ整理_金銭出納簿!$B$2:'データ整理_金銭出納簿'!$B146,"この線より上に行を挿入してください。")=0,IF(データ整理_金銭出納簿!K146="○","true","false"),"")</f>
        <v/>
      </c>
    </row>
    <row r="147" spans="1:10" x14ac:dyDescent="0.15">
      <c r="A147" s="983" t="str">
        <f ca="1">IF(COUNTIF(データ整理_金銭出納簿!$B$2:'データ整理_金銭出納簿'!$B147,"この線より上に行を挿入してください。")=0,データ整理_金銭出納簿!$B147,"")</f>
        <v/>
      </c>
      <c r="B147" t="str">
        <f ca="1">IF(COUNTIF(データ整理_金銭出納簿!$B$2:'データ整理_金銭出納簿'!$B147,"この線より上に行を挿入してください。")=0,データ整理_金銭出納簿!C147,"")</f>
        <v/>
      </c>
      <c r="C147" t="str">
        <f ca="1">IF(COUNTIF(データ整理_金銭出納簿!$B$2:'データ整理_金銭出納簿'!$B147,"この線より上に行を挿入してください。")=0,データ整理_金銭出納簿!D147,"")</f>
        <v/>
      </c>
      <c r="D147" t="str">
        <f ca="1">IF(COUNTIF(データ整理_金銭出納簿!$B$2:'データ整理_金銭出納簿'!$B147,"この線より上に行を挿入してください。")=0,データ整理_金銭出納簿!E147,"")</f>
        <v/>
      </c>
      <c r="E147" t="str">
        <f ca="1">IF(COUNTIF(データ整理_金銭出納簿!$B$2:'データ整理_金銭出納簿'!$B147,"この線より上に行を挿入してください。")=0,データ整理_金銭出納簿!F147,"")</f>
        <v/>
      </c>
      <c r="F147" t="str">
        <f ca="1">IF(COUNTIF(データ整理_金銭出納簿!$B$2:'データ整理_金銭出納簿'!$B147,"この線より上に行を挿入してください。")=0,データ整理_金銭出納簿!G147,"")</f>
        <v/>
      </c>
      <c r="G147" t="str">
        <f ca="1">IF(COUNTIF(データ整理_金銭出納簿!$B$2:'データ整理_金銭出納簿'!$B147,"この線より上に行を挿入してください。")=0,データ整理_金銭出納簿!H147,"")</f>
        <v/>
      </c>
      <c r="H147" t="str">
        <f ca="1">IF(COUNTIF(データ整理_金銭出納簿!$B$2:'データ整理_金銭出納簿'!$B147,"この線より上に行を挿入してください。")=0,データ整理_金銭出納簿!I147,"")</f>
        <v/>
      </c>
      <c r="I147" t="str">
        <f ca="1">IF(COUNTIF(データ整理_金銭出納簿!$B$2:'データ整理_金銭出納簿'!$B147,"この線より上に行を挿入してください。")=0,データ整理_金銭出納簿!J147,"")</f>
        <v/>
      </c>
      <c r="J147" t="str">
        <f ca="1">IF(COUNTIF(データ整理_金銭出納簿!$B$2:'データ整理_金銭出納簿'!$B147,"この線より上に行を挿入してください。")=0,IF(データ整理_金銭出納簿!K147="○","true","false"),"")</f>
        <v/>
      </c>
    </row>
    <row r="148" spans="1:10" x14ac:dyDescent="0.15">
      <c r="A148" s="983" t="str">
        <f ca="1">IF(COUNTIF(データ整理_金銭出納簿!$B$2:'データ整理_金銭出納簿'!$B148,"この線より上に行を挿入してください。")=0,データ整理_金銭出納簿!$B148,"")</f>
        <v/>
      </c>
      <c r="B148" t="str">
        <f ca="1">IF(COUNTIF(データ整理_金銭出納簿!$B$2:'データ整理_金銭出納簿'!$B148,"この線より上に行を挿入してください。")=0,データ整理_金銭出納簿!C148,"")</f>
        <v/>
      </c>
      <c r="C148" t="str">
        <f ca="1">IF(COUNTIF(データ整理_金銭出納簿!$B$2:'データ整理_金銭出納簿'!$B148,"この線より上に行を挿入してください。")=0,データ整理_金銭出納簿!D148,"")</f>
        <v/>
      </c>
      <c r="D148" t="str">
        <f ca="1">IF(COUNTIF(データ整理_金銭出納簿!$B$2:'データ整理_金銭出納簿'!$B148,"この線より上に行を挿入してください。")=0,データ整理_金銭出納簿!E148,"")</f>
        <v/>
      </c>
      <c r="E148" t="str">
        <f ca="1">IF(COUNTIF(データ整理_金銭出納簿!$B$2:'データ整理_金銭出納簿'!$B148,"この線より上に行を挿入してください。")=0,データ整理_金銭出納簿!F148,"")</f>
        <v/>
      </c>
      <c r="F148" t="str">
        <f ca="1">IF(COUNTIF(データ整理_金銭出納簿!$B$2:'データ整理_金銭出納簿'!$B148,"この線より上に行を挿入してください。")=0,データ整理_金銭出納簿!G148,"")</f>
        <v/>
      </c>
      <c r="G148" t="str">
        <f ca="1">IF(COUNTIF(データ整理_金銭出納簿!$B$2:'データ整理_金銭出納簿'!$B148,"この線より上に行を挿入してください。")=0,データ整理_金銭出納簿!H148,"")</f>
        <v/>
      </c>
      <c r="H148" t="str">
        <f ca="1">IF(COUNTIF(データ整理_金銭出納簿!$B$2:'データ整理_金銭出納簿'!$B148,"この線より上に行を挿入してください。")=0,データ整理_金銭出納簿!I148,"")</f>
        <v/>
      </c>
      <c r="I148" t="str">
        <f ca="1">IF(COUNTIF(データ整理_金銭出納簿!$B$2:'データ整理_金銭出納簿'!$B148,"この線より上に行を挿入してください。")=0,データ整理_金銭出納簿!J148,"")</f>
        <v/>
      </c>
      <c r="J148" t="str">
        <f ca="1">IF(COUNTIF(データ整理_金銭出納簿!$B$2:'データ整理_金銭出納簿'!$B148,"この線より上に行を挿入してください。")=0,IF(データ整理_金銭出納簿!K148="○","true","false"),"")</f>
        <v/>
      </c>
    </row>
    <row r="149" spans="1:10" x14ac:dyDescent="0.15">
      <c r="A149" s="983" t="str">
        <f ca="1">IF(COUNTIF(データ整理_金銭出納簿!$B$2:'データ整理_金銭出納簿'!$B149,"この線より上に行を挿入してください。")=0,データ整理_金銭出納簿!$B149,"")</f>
        <v/>
      </c>
      <c r="B149" t="str">
        <f ca="1">IF(COUNTIF(データ整理_金銭出納簿!$B$2:'データ整理_金銭出納簿'!$B149,"この線より上に行を挿入してください。")=0,データ整理_金銭出納簿!C149,"")</f>
        <v/>
      </c>
      <c r="C149" t="str">
        <f ca="1">IF(COUNTIF(データ整理_金銭出納簿!$B$2:'データ整理_金銭出納簿'!$B149,"この線より上に行を挿入してください。")=0,データ整理_金銭出納簿!D149,"")</f>
        <v/>
      </c>
      <c r="D149" t="str">
        <f ca="1">IF(COUNTIF(データ整理_金銭出納簿!$B$2:'データ整理_金銭出納簿'!$B149,"この線より上に行を挿入してください。")=0,データ整理_金銭出納簿!E149,"")</f>
        <v/>
      </c>
      <c r="E149" t="str">
        <f ca="1">IF(COUNTIF(データ整理_金銭出納簿!$B$2:'データ整理_金銭出納簿'!$B149,"この線より上に行を挿入してください。")=0,データ整理_金銭出納簿!F149,"")</f>
        <v/>
      </c>
      <c r="F149" t="str">
        <f ca="1">IF(COUNTIF(データ整理_金銭出納簿!$B$2:'データ整理_金銭出納簿'!$B149,"この線より上に行を挿入してください。")=0,データ整理_金銭出納簿!G149,"")</f>
        <v/>
      </c>
      <c r="G149" t="str">
        <f ca="1">IF(COUNTIF(データ整理_金銭出納簿!$B$2:'データ整理_金銭出納簿'!$B149,"この線より上に行を挿入してください。")=0,データ整理_金銭出納簿!H149,"")</f>
        <v/>
      </c>
      <c r="H149" t="str">
        <f ca="1">IF(COUNTIF(データ整理_金銭出納簿!$B$2:'データ整理_金銭出納簿'!$B149,"この線より上に行を挿入してください。")=0,データ整理_金銭出納簿!I149,"")</f>
        <v/>
      </c>
      <c r="I149" t="str">
        <f ca="1">IF(COUNTIF(データ整理_金銭出納簿!$B$2:'データ整理_金銭出納簿'!$B149,"この線より上に行を挿入してください。")=0,データ整理_金銭出納簿!J149,"")</f>
        <v/>
      </c>
      <c r="J149" t="str">
        <f ca="1">IF(COUNTIF(データ整理_金銭出納簿!$B$2:'データ整理_金銭出納簿'!$B149,"この線より上に行を挿入してください。")=0,IF(データ整理_金銭出納簿!K149="○","true","false"),"")</f>
        <v/>
      </c>
    </row>
    <row r="150" spans="1:10" x14ac:dyDescent="0.15">
      <c r="A150" s="983" t="str">
        <f ca="1">IF(COUNTIF(データ整理_金銭出納簿!$B$2:'データ整理_金銭出納簿'!$B150,"この線より上に行を挿入してください。")=0,データ整理_金銭出納簿!$B150,"")</f>
        <v/>
      </c>
      <c r="B150" t="str">
        <f ca="1">IF(COUNTIF(データ整理_金銭出納簿!$B$2:'データ整理_金銭出納簿'!$B150,"この線より上に行を挿入してください。")=0,データ整理_金銭出納簿!C150,"")</f>
        <v/>
      </c>
      <c r="C150" t="str">
        <f ca="1">IF(COUNTIF(データ整理_金銭出納簿!$B$2:'データ整理_金銭出納簿'!$B150,"この線より上に行を挿入してください。")=0,データ整理_金銭出納簿!D150,"")</f>
        <v/>
      </c>
      <c r="D150" t="str">
        <f ca="1">IF(COUNTIF(データ整理_金銭出納簿!$B$2:'データ整理_金銭出納簿'!$B150,"この線より上に行を挿入してください。")=0,データ整理_金銭出納簿!E150,"")</f>
        <v/>
      </c>
      <c r="E150" t="str">
        <f ca="1">IF(COUNTIF(データ整理_金銭出納簿!$B$2:'データ整理_金銭出納簿'!$B150,"この線より上に行を挿入してください。")=0,データ整理_金銭出納簿!F150,"")</f>
        <v/>
      </c>
      <c r="F150" t="str">
        <f ca="1">IF(COUNTIF(データ整理_金銭出納簿!$B$2:'データ整理_金銭出納簿'!$B150,"この線より上に行を挿入してください。")=0,データ整理_金銭出納簿!G150,"")</f>
        <v/>
      </c>
      <c r="G150" t="str">
        <f ca="1">IF(COUNTIF(データ整理_金銭出納簿!$B$2:'データ整理_金銭出納簿'!$B150,"この線より上に行を挿入してください。")=0,データ整理_金銭出納簿!H150,"")</f>
        <v/>
      </c>
      <c r="H150" t="str">
        <f ca="1">IF(COUNTIF(データ整理_金銭出納簿!$B$2:'データ整理_金銭出納簿'!$B150,"この線より上に行を挿入してください。")=0,データ整理_金銭出納簿!I150,"")</f>
        <v/>
      </c>
      <c r="I150" t="str">
        <f ca="1">IF(COUNTIF(データ整理_金銭出納簿!$B$2:'データ整理_金銭出納簿'!$B150,"この線より上に行を挿入してください。")=0,データ整理_金銭出納簿!J150,"")</f>
        <v/>
      </c>
      <c r="J150" t="str">
        <f ca="1">IF(COUNTIF(データ整理_金銭出納簿!$B$2:'データ整理_金銭出納簿'!$B150,"この線より上に行を挿入してください。")=0,IF(データ整理_金銭出納簿!K150="○","true","false"),"")</f>
        <v/>
      </c>
    </row>
    <row r="151" spans="1:10" x14ac:dyDescent="0.15">
      <c r="A151" s="983" t="str">
        <f ca="1">IF(COUNTIF(データ整理_金銭出納簿!$B$2:'データ整理_金銭出納簿'!$B151,"この線より上に行を挿入してください。")=0,データ整理_金銭出納簿!$B151,"")</f>
        <v/>
      </c>
      <c r="B151" t="str">
        <f ca="1">IF(COUNTIF(データ整理_金銭出納簿!$B$2:'データ整理_金銭出納簿'!$B151,"この線より上に行を挿入してください。")=0,データ整理_金銭出納簿!C151,"")</f>
        <v/>
      </c>
      <c r="C151" t="str">
        <f ca="1">IF(COUNTIF(データ整理_金銭出納簿!$B$2:'データ整理_金銭出納簿'!$B151,"この線より上に行を挿入してください。")=0,データ整理_金銭出納簿!D151,"")</f>
        <v/>
      </c>
      <c r="D151" t="str">
        <f ca="1">IF(COUNTIF(データ整理_金銭出納簿!$B$2:'データ整理_金銭出納簿'!$B151,"この線より上に行を挿入してください。")=0,データ整理_金銭出納簿!E151,"")</f>
        <v/>
      </c>
      <c r="E151" t="str">
        <f ca="1">IF(COUNTIF(データ整理_金銭出納簿!$B$2:'データ整理_金銭出納簿'!$B151,"この線より上に行を挿入してください。")=0,データ整理_金銭出納簿!F151,"")</f>
        <v/>
      </c>
      <c r="F151" t="str">
        <f ca="1">IF(COUNTIF(データ整理_金銭出納簿!$B$2:'データ整理_金銭出納簿'!$B151,"この線より上に行を挿入してください。")=0,データ整理_金銭出納簿!G151,"")</f>
        <v/>
      </c>
      <c r="G151" t="str">
        <f ca="1">IF(COUNTIF(データ整理_金銭出納簿!$B$2:'データ整理_金銭出納簿'!$B151,"この線より上に行を挿入してください。")=0,データ整理_金銭出納簿!H151,"")</f>
        <v/>
      </c>
      <c r="H151" t="str">
        <f ca="1">IF(COUNTIF(データ整理_金銭出納簿!$B$2:'データ整理_金銭出納簿'!$B151,"この線より上に行を挿入してください。")=0,データ整理_金銭出納簿!I151,"")</f>
        <v/>
      </c>
      <c r="I151" t="str">
        <f ca="1">IF(COUNTIF(データ整理_金銭出納簿!$B$2:'データ整理_金銭出納簿'!$B151,"この線より上に行を挿入してください。")=0,データ整理_金銭出納簿!J151,"")</f>
        <v/>
      </c>
      <c r="J151" t="str">
        <f ca="1">IF(COUNTIF(データ整理_金銭出納簿!$B$2:'データ整理_金銭出納簿'!$B151,"この線より上に行を挿入してください。")=0,IF(データ整理_金銭出納簿!K151="○","true","false"),"")</f>
        <v/>
      </c>
    </row>
    <row r="152" spans="1:10" x14ac:dyDescent="0.15">
      <c r="A152" s="983" t="str">
        <f ca="1">IF(COUNTIF(データ整理_金銭出納簿!$B$2:'データ整理_金銭出納簿'!$B152,"この線より上に行を挿入してください。")=0,データ整理_金銭出納簿!$B152,"")</f>
        <v/>
      </c>
      <c r="B152" t="str">
        <f ca="1">IF(COUNTIF(データ整理_金銭出納簿!$B$2:'データ整理_金銭出納簿'!$B152,"この線より上に行を挿入してください。")=0,データ整理_金銭出納簿!C152,"")</f>
        <v/>
      </c>
      <c r="C152" t="str">
        <f ca="1">IF(COUNTIF(データ整理_金銭出納簿!$B$2:'データ整理_金銭出納簿'!$B152,"この線より上に行を挿入してください。")=0,データ整理_金銭出納簿!D152,"")</f>
        <v/>
      </c>
      <c r="D152" t="str">
        <f ca="1">IF(COUNTIF(データ整理_金銭出納簿!$B$2:'データ整理_金銭出納簿'!$B152,"この線より上に行を挿入してください。")=0,データ整理_金銭出納簿!E152,"")</f>
        <v/>
      </c>
      <c r="E152" t="str">
        <f ca="1">IF(COUNTIF(データ整理_金銭出納簿!$B$2:'データ整理_金銭出納簿'!$B152,"この線より上に行を挿入してください。")=0,データ整理_金銭出納簿!F152,"")</f>
        <v/>
      </c>
      <c r="F152" t="str">
        <f ca="1">IF(COUNTIF(データ整理_金銭出納簿!$B$2:'データ整理_金銭出納簿'!$B152,"この線より上に行を挿入してください。")=0,データ整理_金銭出納簿!G152,"")</f>
        <v/>
      </c>
      <c r="G152" t="str">
        <f ca="1">IF(COUNTIF(データ整理_金銭出納簿!$B$2:'データ整理_金銭出納簿'!$B152,"この線より上に行を挿入してください。")=0,データ整理_金銭出納簿!H152,"")</f>
        <v/>
      </c>
      <c r="H152" t="str">
        <f ca="1">IF(COUNTIF(データ整理_金銭出納簿!$B$2:'データ整理_金銭出納簿'!$B152,"この線より上に行を挿入してください。")=0,データ整理_金銭出納簿!I152,"")</f>
        <v/>
      </c>
      <c r="I152" t="str">
        <f ca="1">IF(COUNTIF(データ整理_金銭出納簿!$B$2:'データ整理_金銭出納簿'!$B152,"この線より上に行を挿入してください。")=0,データ整理_金銭出納簿!J152,"")</f>
        <v/>
      </c>
      <c r="J152" t="str">
        <f ca="1">IF(COUNTIF(データ整理_金銭出納簿!$B$2:'データ整理_金銭出納簿'!$B152,"この線より上に行を挿入してください。")=0,IF(データ整理_金銭出納簿!K152="○","true","false"),"")</f>
        <v/>
      </c>
    </row>
    <row r="153" spans="1:10" x14ac:dyDescent="0.15">
      <c r="A153" s="983" t="str">
        <f ca="1">IF(COUNTIF(データ整理_金銭出納簿!$B$2:'データ整理_金銭出納簿'!$B153,"この線より上に行を挿入してください。")=0,データ整理_金銭出納簿!$B153,"")</f>
        <v/>
      </c>
      <c r="B153" t="str">
        <f ca="1">IF(COUNTIF(データ整理_金銭出納簿!$B$2:'データ整理_金銭出納簿'!$B153,"この線より上に行を挿入してください。")=0,データ整理_金銭出納簿!C153,"")</f>
        <v/>
      </c>
      <c r="C153" t="str">
        <f ca="1">IF(COUNTIF(データ整理_金銭出納簿!$B$2:'データ整理_金銭出納簿'!$B153,"この線より上に行を挿入してください。")=0,データ整理_金銭出納簿!D153,"")</f>
        <v/>
      </c>
      <c r="D153" t="str">
        <f ca="1">IF(COUNTIF(データ整理_金銭出納簿!$B$2:'データ整理_金銭出納簿'!$B153,"この線より上に行を挿入してください。")=0,データ整理_金銭出納簿!E153,"")</f>
        <v/>
      </c>
      <c r="E153" t="str">
        <f ca="1">IF(COUNTIF(データ整理_金銭出納簿!$B$2:'データ整理_金銭出納簿'!$B153,"この線より上に行を挿入してください。")=0,データ整理_金銭出納簿!F153,"")</f>
        <v/>
      </c>
      <c r="F153" t="str">
        <f ca="1">IF(COUNTIF(データ整理_金銭出納簿!$B$2:'データ整理_金銭出納簿'!$B153,"この線より上に行を挿入してください。")=0,データ整理_金銭出納簿!G153,"")</f>
        <v/>
      </c>
      <c r="G153" t="str">
        <f ca="1">IF(COUNTIF(データ整理_金銭出納簿!$B$2:'データ整理_金銭出納簿'!$B153,"この線より上に行を挿入してください。")=0,データ整理_金銭出納簿!H153,"")</f>
        <v/>
      </c>
      <c r="H153" t="str">
        <f ca="1">IF(COUNTIF(データ整理_金銭出納簿!$B$2:'データ整理_金銭出納簿'!$B153,"この線より上に行を挿入してください。")=0,データ整理_金銭出納簿!I153,"")</f>
        <v/>
      </c>
      <c r="I153" t="str">
        <f ca="1">IF(COUNTIF(データ整理_金銭出納簿!$B$2:'データ整理_金銭出納簿'!$B153,"この線より上に行を挿入してください。")=0,データ整理_金銭出納簿!J153,"")</f>
        <v/>
      </c>
      <c r="J153" t="str">
        <f ca="1">IF(COUNTIF(データ整理_金銭出納簿!$B$2:'データ整理_金銭出納簿'!$B153,"この線より上に行を挿入してください。")=0,IF(データ整理_金銭出納簿!K153="○","true","false"),"")</f>
        <v/>
      </c>
    </row>
    <row r="154" spans="1:10" x14ac:dyDescent="0.15">
      <c r="A154" s="983" t="str">
        <f ca="1">IF(COUNTIF(データ整理_金銭出納簿!$B$2:'データ整理_金銭出納簿'!$B154,"この線より上に行を挿入してください。")=0,データ整理_金銭出納簿!$B154,"")</f>
        <v/>
      </c>
      <c r="B154" t="str">
        <f ca="1">IF(COUNTIF(データ整理_金銭出納簿!$B$2:'データ整理_金銭出納簿'!$B154,"この線より上に行を挿入してください。")=0,データ整理_金銭出納簿!C154,"")</f>
        <v/>
      </c>
      <c r="C154" t="str">
        <f ca="1">IF(COUNTIF(データ整理_金銭出納簿!$B$2:'データ整理_金銭出納簿'!$B154,"この線より上に行を挿入してください。")=0,データ整理_金銭出納簿!D154,"")</f>
        <v/>
      </c>
      <c r="D154" t="str">
        <f ca="1">IF(COUNTIF(データ整理_金銭出納簿!$B$2:'データ整理_金銭出納簿'!$B154,"この線より上に行を挿入してください。")=0,データ整理_金銭出納簿!E154,"")</f>
        <v/>
      </c>
      <c r="E154" t="str">
        <f ca="1">IF(COUNTIF(データ整理_金銭出納簿!$B$2:'データ整理_金銭出納簿'!$B154,"この線より上に行を挿入してください。")=0,データ整理_金銭出納簿!F154,"")</f>
        <v/>
      </c>
      <c r="F154" t="str">
        <f ca="1">IF(COUNTIF(データ整理_金銭出納簿!$B$2:'データ整理_金銭出納簿'!$B154,"この線より上に行を挿入してください。")=0,データ整理_金銭出納簿!G154,"")</f>
        <v/>
      </c>
      <c r="G154" t="str">
        <f ca="1">IF(COUNTIF(データ整理_金銭出納簿!$B$2:'データ整理_金銭出納簿'!$B154,"この線より上に行を挿入してください。")=0,データ整理_金銭出納簿!H154,"")</f>
        <v/>
      </c>
      <c r="H154" t="str">
        <f ca="1">IF(COUNTIF(データ整理_金銭出納簿!$B$2:'データ整理_金銭出納簿'!$B154,"この線より上に行を挿入してください。")=0,データ整理_金銭出納簿!I154,"")</f>
        <v/>
      </c>
      <c r="I154" t="str">
        <f ca="1">IF(COUNTIF(データ整理_金銭出納簿!$B$2:'データ整理_金銭出納簿'!$B154,"この線より上に行を挿入してください。")=0,データ整理_金銭出納簿!J154,"")</f>
        <v/>
      </c>
      <c r="J154" t="str">
        <f ca="1">IF(COUNTIF(データ整理_金銭出納簿!$B$2:'データ整理_金銭出納簿'!$B154,"この線より上に行を挿入してください。")=0,IF(データ整理_金銭出納簿!K154="○","true","false"),"")</f>
        <v/>
      </c>
    </row>
    <row r="155" spans="1:10" x14ac:dyDescent="0.15">
      <c r="A155" s="983" t="str">
        <f ca="1">IF(COUNTIF(データ整理_金銭出納簿!$B$2:'データ整理_金銭出納簿'!$B155,"この線より上に行を挿入してください。")=0,データ整理_金銭出納簿!$B155,"")</f>
        <v/>
      </c>
      <c r="B155" t="str">
        <f ca="1">IF(COUNTIF(データ整理_金銭出納簿!$B$2:'データ整理_金銭出納簿'!$B155,"この線より上に行を挿入してください。")=0,データ整理_金銭出納簿!C155,"")</f>
        <v/>
      </c>
      <c r="C155" t="str">
        <f ca="1">IF(COUNTIF(データ整理_金銭出納簿!$B$2:'データ整理_金銭出納簿'!$B155,"この線より上に行を挿入してください。")=0,データ整理_金銭出納簿!D155,"")</f>
        <v/>
      </c>
      <c r="D155" t="str">
        <f ca="1">IF(COUNTIF(データ整理_金銭出納簿!$B$2:'データ整理_金銭出納簿'!$B155,"この線より上に行を挿入してください。")=0,データ整理_金銭出納簿!E155,"")</f>
        <v/>
      </c>
      <c r="E155" t="str">
        <f ca="1">IF(COUNTIF(データ整理_金銭出納簿!$B$2:'データ整理_金銭出納簿'!$B155,"この線より上に行を挿入してください。")=0,データ整理_金銭出納簿!F155,"")</f>
        <v/>
      </c>
      <c r="F155" t="str">
        <f ca="1">IF(COUNTIF(データ整理_金銭出納簿!$B$2:'データ整理_金銭出納簿'!$B155,"この線より上に行を挿入してください。")=0,データ整理_金銭出納簿!G155,"")</f>
        <v/>
      </c>
      <c r="G155" t="str">
        <f ca="1">IF(COUNTIF(データ整理_金銭出納簿!$B$2:'データ整理_金銭出納簿'!$B155,"この線より上に行を挿入してください。")=0,データ整理_金銭出納簿!H155,"")</f>
        <v/>
      </c>
      <c r="H155" t="str">
        <f ca="1">IF(COUNTIF(データ整理_金銭出納簿!$B$2:'データ整理_金銭出納簿'!$B155,"この線より上に行を挿入してください。")=0,データ整理_金銭出納簿!I155,"")</f>
        <v/>
      </c>
      <c r="I155" t="str">
        <f ca="1">IF(COUNTIF(データ整理_金銭出納簿!$B$2:'データ整理_金銭出納簿'!$B155,"この線より上に行を挿入してください。")=0,データ整理_金銭出納簿!J155,"")</f>
        <v/>
      </c>
      <c r="J155" t="str">
        <f ca="1">IF(COUNTIF(データ整理_金銭出納簿!$B$2:'データ整理_金銭出納簿'!$B155,"この線より上に行を挿入してください。")=0,IF(データ整理_金銭出納簿!K155="○","true","false"),"")</f>
        <v/>
      </c>
    </row>
    <row r="156" spans="1:10" x14ac:dyDescent="0.15">
      <c r="A156" s="983" t="str">
        <f ca="1">IF(COUNTIF(データ整理_金銭出納簿!$B$2:'データ整理_金銭出納簿'!$B156,"この線より上に行を挿入してください。")=0,データ整理_金銭出納簿!$B156,"")</f>
        <v/>
      </c>
      <c r="B156" t="str">
        <f ca="1">IF(COUNTIF(データ整理_金銭出納簿!$B$2:'データ整理_金銭出納簿'!$B156,"この線より上に行を挿入してください。")=0,データ整理_金銭出納簿!C156,"")</f>
        <v/>
      </c>
      <c r="C156" t="str">
        <f ca="1">IF(COUNTIF(データ整理_金銭出納簿!$B$2:'データ整理_金銭出納簿'!$B156,"この線より上に行を挿入してください。")=0,データ整理_金銭出納簿!D156,"")</f>
        <v/>
      </c>
      <c r="D156" t="str">
        <f ca="1">IF(COUNTIF(データ整理_金銭出納簿!$B$2:'データ整理_金銭出納簿'!$B156,"この線より上に行を挿入してください。")=0,データ整理_金銭出納簿!E156,"")</f>
        <v/>
      </c>
      <c r="E156" t="str">
        <f ca="1">IF(COUNTIF(データ整理_金銭出納簿!$B$2:'データ整理_金銭出納簿'!$B156,"この線より上に行を挿入してください。")=0,データ整理_金銭出納簿!F156,"")</f>
        <v/>
      </c>
      <c r="F156" t="str">
        <f ca="1">IF(COUNTIF(データ整理_金銭出納簿!$B$2:'データ整理_金銭出納簿'!$B156,"この線より上に行を挿入してください。")=0,データ整理_金銭出納簿!G156,"")</f>
        <v/>
      </c>
      <c r="G156" t="str">
        <f ca="1">IF(COUNTIF(データ整理_金銭出納簿!$B$2:'データ整理_金銭出納簿'!$B156,"この線より上に行を挿入してください。")=0,データ整理_金銭出納簿!H156,"")</f>
        <v/>
      </c>
      <c r="H156" t="str">
        <f ca="1">IF(COUNTIF(データ整理_金銭出納簿!$B$2:'データ整理_金銭出納簿'!$B156,"この線より上に行を挿入してください。")=0,データ整理_金銭出納簿!I156,"")</f>
        <v/>
      </c>
      <c r="I156" t="str">
        <f ca="1">IF(COUNTIF(データ整理_金銭出納簿!$B$2:'データ整理_金銭出納簿'!$B156,"この線より上に行を挿入してください。")=0,データ整理_金銭出納簿!J156,"")</f>
        <v/>
      </c>
      <c r="J156" t="str">
        <f ca="1">IF(COUNTIF(データ整理_金銭出納簿!$B$2:'データ整理_金銭出納簿'!$B156,"この線より上に行を挿入してください。")=0,IF(データ整理_金銭出納簿!K156="○","true","false"),"")</f>
        <v/>
      </c>
    </row>
    <row r="157" spans="1:10" x14ac:dyDescent="0.15">
      <c r="A157" s="983" t="str">
        <f ca="1">IF(COUNTIF(データ整理_金銭出納簿!$B$2:'データ整理_金銭出納簿'!$B157,"この線より上に行を挿入してください。")=0,データ整理_金銭出納簿!$B157,"")</f>
        <v/>
      </c>
      <c r="B157" t="str">
        <f ca="1">IF(COUNTIF(データ整理_金銭出納簿!$B$2:'データ整理_金銭出納簿'!$B157,"この線より上に行を挿入してください。")=0,データ整理_金銭出納簿!C157,"")</f>
        <v/>
      </c>
      <c r="C157" t="str">
        <f ca="1">IF(COUNTIF(データ整理_金銭出納簿!$B$2:'データ整理_金銭出納簿'!$B157,"この線より上に行を挿入してください。")=0,データ整理_金銭出納簿!D157,"")</f>
        <v/>
      </c>
      <c r="D157" t="str">
        <f ca="1">IF(COUNTIF(データ整理_金銭出納簿!$B$2:'データ整理_金銭出納簿'!$B157,"この線より上に行を挿入してください。")=0,データ整理_金銭出納簿!E157,"")</f>
        <v/>
      </c>
      <c r="E157" t="str">
        <f ca="1">IF(COUNTIF(データ整理_金銭出納簿!$B$2:'データ整理_金銭出納簿'!$B157,"この線より上に行を挿入してください。")=0,データ整理_金銭出納簿!F157,"")</f>
        <v/>
      </c>
      <c r="F157" t="str">
        <f ca="1">IF(COUNTIF(データ整理_金銭出納簿!$B$2:'データ整理_金銭出納簿'!$B157,"この線より上に行を挿入してください。")=0,データ整理_金銭出納簿!G157,"")</f>
        <v/>
      </c>
      <c r="G157" t="str">
        <f ca="1">IF(COUNTIF(データ整理_金銭出納簿!$B$2:'データ整理_金銭出納簿'!$B157,"この線より上に行を挿入してください。")=0,データ整理_金銭出納簿!H157,"")</f>
        <v/>
      </c>
      <c r="H157" t="str">
        <f ca="1">IF(COUNTIF(データ整理_金銭出納簿!$B$2:'データ整理_金銭出納簿'!$B157,"この線より上に行を挿入してください。")=0,データ整理_金銭出納簿!I157,"")</f>
        <v/>
      </c>
      <c r="I157" t="str">
        <f ca="1">IF(COUNTIF(データ整理_金銭出納簿!$B$2:'データ整理_金銭出納簿'!$B157,"この線より上に行を挿入してください。")=0,データ整理_金銭出納簿!J157,"")</f>
        <v/>
      </c>
      <c r="J157" t="str">
        <f ca="1">IF(COUNTIF(データ整理_金銭出納簿!$B$2:'データ整理_金銭出納簿'!$B157,"この線より上に行を挿入してください。")=0,IF(データ整理_金銭出納簿!K157="○","true","false"),"")</f>
        <v/>
      </c>
    </row>
    <row r="158" spans="1:10" x14ac:dyDescent="0.15">
      <c r="A158" s="983" t="str">
        <f ca="1">IF(COUNTIF(データ整理_金銭出納簿!$B$2:'データ整理_金銭出納簿'!$B158,"この線より上に行を挿入してください。")=0,データ整理_金銭出納簿!$B158,"")</f>
        <v/>
      </c>
      <c r="B158" t="str">
        <f ca="1">IF(COUNTIF(データ整理_金銭出納簿!$B$2:'データ整理_金銭出納簿'!$B158,"この線より上に行を挿入してください。")=0,データ整理_金銭出納簿!C158,"")</f>
        <v/>
      </c>
      <c r="C158" t="str">
        <f ca="1">IF(COUNTIF(データ整理_金銭出納簿!$B$2:'データ整理_金銭出納簿'!$B158,"この線より上に行を挿入してください。")=0,データ整理_金銭出納簿!D158,"")</f>
        <v/>
      </c>
      <c r="D158" t="str">
        <f ca="1">IF(COUNTIF(データ整理_金銭出納簿!$B$2:'データ整理_金銭出納簿'!$B158,"この線より上に行を挿入してください。")=0,データ整理_金銭出納簿!E158,"")</f>
        <v/>
      </c>
      <c r="E158" t="str">
        <f ca="1">IF(COUNTIF(データ整理_金銭出納簿!$B$2:'データ整理_金銭出納簿'!$B158,"この線より上に行を挿入してください。")=0,データ整理_金銭出納簿!F158,"")</f>
        <v/>
      </c>
      <c r="F158" t="str">
        <f ca="1">IF(COUNTIF(データ整理_金銭出納簿!$B$2:'データ整理_金銭出納簿'!$B158,"この線より上に行を挿入してください。")=0,データ整理_金銭出納簿!G158,"")</f>
        <v/>
      </c>
      <c r="G158" t="str">
        <f ca="1">IF(COUNTIF(データ整理_金銭出納簿!$B$2:'データ整理_金銭出納簿'!$B158,"この線より上に行を挿入してください。")=0,データ整理_金銭出納簿!H158,"")</f>
        <v/>
      </c>
      <c r="H158" t="str">
        <f ca="1">IF(COUNTIF(データ整理_金銭出納簿!$B$2:'データ整理_金銭出納簿'!$B158,"この線より上に行を挿入してください。")=0,データ整理_金銭出納簿!I158,"")</f>
        <v/>
      </c>
      <c r="I158" t="str">
        <f ca="1">IF(COUNTIF(データ整理_金銭出納簿!$B$2:'データ整理_金銭出納簿'!$B158,"この線より上に行を挿入してください。")=0,データ整理_金銭出納簿!J158,"")</f>
        <v/>
      </c>
      <c r="J158" t="str">
        <f ca="1">IF(COUNTIF(データ整理_金銭出納簿!$B$2:'データ整理_金銭出納簿'!$B158,"この線より上に行を挿入してください。")=0,IF(データ整理_金銭出納簿!K158="○","true","false"),"")</f>
        <v/>
      </c>
    </row>
    <row r="159" spans="1:10" x14ac:dyDescent="0.15">
      <c r="A159" s="983" t="str">
        <f ca="1">IF(COUNTIF(データ整理_金銭出納簿!$B$2:'データ整理_金銭出納簿'!$B159,"この線より上に行を挿入してください。")=0,データ整理_金銭出納簿!$B159,"")</f>
        <v/>
      </c>
      <c r="B159" t="str">
        <f ca="1">IF(COUNTIF(データ整理_金銭出納簿!$B$2:'データ整理_金銭出納簿'!$B159,"この線より上に行を挿入してください。")=0,データ整理_金銭出納簿!C159,"")</f>
        <v/>
      </c>
      <c r="C159" t="str">
        <f ca="1">IF(COUNTIF(データ整理_金銭出納簿!$B$2:'データ整理_金銭出納簿'!$B159,"この線より上に行を挿入してください。")=0,データ整理_金銭出納簿!D159,"")</f>
        <v/>
      </c>
      <c r="D159" t="str">
        <f ca="1">IF(COUNTIF(データ整理_金銭出納簿!$B$2:'データ整理_金銭出納簿'!$B159,"この線より上に行を挿入してください。")=0,データ整理_金銭出納簿!E159,"")</f>
        <v/>
      </c>
      <c r="E159" t="str">
        <f ca="1">IF(COUNTIF(データ整理_金銭出納簿!$B$2:'データ整理_金銭出納簿'!$B159,"この線より上に行を挿入してください。")=0,データ整理_金銭出納簿!F159,"")</f>
        <v/>
      </c>
      <c r="F159" t="str">
        <f ca="1">IF(COUNTIF(データ整理_金銭出納簿!$B$2:'データ整理_金銭出納簿'!$B159,"この線より上に行を挿入してください。")=0,データ整理_金銭出納簿!G159,"")</f>
        <v/>
      </c>
      <c r="G159" t="str">
        <f ca="1">IF(COUNTIF(データ整理_金銭出納簿!$B$2:'データ整理_金銭出納簿'!$B159,"この線より上に行を挿入してください。")=0,データ整理_金銭出納簿!H159,"")</f>
        <v/>
      </c>
      <c r="H159" t="str">
        <f ca="1">IF(COUNTIF(データ整理_金銭出納簿!$B$2:'データ整理_金銭出納簿'!$B159,"この線より上に行を挿入してください。")=0,データ整理_金銭出納簿!I159,"")</f>
        <v/>
      </c>
      <c r="I159" t="str">
        <f ca="1">IF(COUNTIF(データ整理_金銭出納簿!$B$2:'データ整理_金銭出納簿'!$B159,"この線より上に行を挿入してください。")=0,データ整理_金銭出納簿!J159,"")</f>
        <v/>
      </c>
      <c r="J159" t="str">
        <f ca="1">IF(COUNTIF(データ整理_金銭出納簿!$B$2:'データ整理_金銭出納簿'!$B159,"この線より上に行を挿入してください。")=0,IF(データ整理_金銭出納簿!K159="○","true","false"),"")</f>
        <v/>
      </c>
    </row>
    <row r="160" spans="1:10" x14ac:dyDescent="0.15">
      <c r="A160" s="983" t="str">
        <f ca="1">IF(COUNTIF(データ整理_金銭出納簿!$B$2:'データ整理_金銭出納簿'!$B160,"この線より上に行を挿入してください。")=0,データ整理_金銭出納簿!$B160,"")</f>
        <v/>
      </c>
      <c r="B160" t="str">
        <f ca="1">IF(COUNTIF(データ整理_金銭出納簿!$B$2:'データ整理_金銭出納簿'!$B160,"この線より上に行を挿入してください。")=0,データ整理_金銭出納簿!C160,"")</f>
        <v/>
      </c>
      <c r="C160" t="str">
        <f ca="1">IF(COUNTIF(データ整理_金銭出納簿!$B$2:'データ整理_金銭出納簿'!$B160,"この線より上に行を挿入してください。")=0,データ整理_金銭出納簿!D160,"")</f>
        <v/>
      </c>
      <c r="D160" t="str">
        <f ca="1">IF(COUNTIF(データ整理_金銭出納簿!$B$2:'データ整理_金銭出納簿'!$B160,"この線より上に行を挿入してください。")=0,データ整理_金銭出納簿!E160,"")</f>
        <v/>
      </c>
      <c r="E160" t="str">
        <f ca="1">IF(COUNTIF(データ整理_金銭出納簿!$B$2:'データ整理_金銭出納簿'!$B160,"この線より上に行を挿入してください。")=0,データ整理_金銭出納簿!F160,"")</f>
        <v/>
      </c>
      <c r="F160" t="str">
        <f ca="1">IF(COUNTIF(データ整理_金銭出納簿!$B$2:'データ整理_金銭出納簿'!$B160,"この線より上に行を挿入してください。")=0,データ整理_金銭出納簿!G160,"")</f>
        <v/>
      </c>
      <c r="G160" t="str">
        <f ca="1">IF(COUNTIF(データ整理_金銭出納簿!$B$2:'データ整理_金銭出納簿'!$B160,"この線より上に行を挿入してください。")=0,データ整理_金銭出納簿!H160,"")</f>
        <v/>
      </c>
      <c r="H160" t="str">
        <f ca="1">IF(COUNTIF(データ整理_金銭出納簿!$B$2:'データ整理_金銭出納簿'!$B160,"この線より上に行を挿入してください。")=0,データ整理_金銭出納簿!I160,"")</f>
        <v/>
      </c>
      <c r="I160" t="str">
        <f ca="1">IF(COUNTIF(データ整理_金銭出納簿!$B$2:'データ整理_金銭出納簿'!$B160,"この線より上に行を挿入してください。")=0,データ整理_金銭出納簿!J160,"")</f>
        <v/>
      </c>
      <c r="J160" t="str">
        <f ca="1">IF(COUNTIF(データ整理_金銭出納簿!$B$2:'データ整理_金銭出納簿'!$B160,"この線より上に行を挿入してください。")=0,IF(データ整理_金銭出納簿!K160="○","true","false"),"")</f>
        <v/>
      </c>
    </row>
    <row r="161" spans="1:10" x14ac:dyDescent="0.15">
      <c r="A161" s="983" t="str">
        <f ca="1">IF(COUNTIF(データ整理_金銭出納簿!$B$2:'データ整理_金銭出納簿'!$B161,"この線より上に行を挿入してください。")=0,データ整理_金銭出納簿!$B161,"")</f>
        <v/>
      </c>
      <c r="B161" t="str">
        <f ca="1">IF(COUNTIF(データ整理_金銭出納簿!$B$2:'データ整理_金銭出納簿'!$B161,"この線より上に行を挿入してください。")=0,データ整理_金銭出納簿!C161,"")</f>
        <v/>
      </c>
      <c r="C161" t="str">
        <f ca="1">IF(COUNTIF(データ整理_金銭出納簿!$B$2:'データ整理_金銭出納簿'!$B161,"この線より上に行を挿入してください。")=0,データ整理_金銭出納簿!D161,"")</f>
        <v/>
      </c>
      <c r="D161" t="str">
        <f ca="1">IF(COUNTIF(データ整理_金銭出納簿!$B$2:'データ整理_金銭出納簿'!$B161,"この線より上に行を挿入してください。")=0,データ整理_金銭出納簿!E161,"")</f>
        <v/>
      </c>
      <c r="E161" t="str">
        <f ca="1">IF(COUNTIF(データ整理_金銭出納簿!$B$2:'データ整理_金銭出納簿'!$B161,"この線より上に行を挿入してください。")=0,データ整理_金銭出納簿!F161,"")</f>
        <v/>
      </c>
      <c r="F161" t="str">
        <f ca="1">IF(COUNTIF(データ整理_金銭出納簿!$B$2:'データ整理_金銭出納簿'!$B161,"この線より上に行を挿入してください。")=0,データ整理_金銭出納簿!G161,"")</f>
        <v/>
      </c>
      <c r="G161" t="str">
        <f ca="1">IF(COUNTIF(データ整理_金銭出納簿!$B$2:'データ整理_金銭出納簿'!$B161,"この線より上に行を挿入してください。")=0,データ整理_金銭出納簿!H161,"")</f>
        <v/>
      </c>
      <c r="H161" t="str">
        <f ca="1">IF(COUNTIF(データ整理_金銭出納簿!$B$2:'データ整理_金銭出納簿'!$B161,"この線より上に行を挿入してください。")=0,データ整理_金銭出納簿!I161,"")</f>
        <v/>
      </c>
      <c r="I161" t="str">
        <f ca="1">IF(COUNTIF(データ整理_金銭出納簿!$B$2:'データ整理_金銭出納簿'!$B161,"この線より上に行を挿入してください。")=0,データ整理_金銭出納簿!J161,"")</f>
        <v/>
      </c>
      <c r="J161" t="str">
        <f ca="1">IF(COUNTIF(データ整理_金銭出納簿!$B$2:'データ整理_金銭出納簿'!$B161,"この線より上に行を挿入してください。")=0,IF(データ整理_金銭出納簿!K161="○","true","false"),"")</f>
        <v/>
      </c>
    </row>
    <row r="162" spans="1:10" x14ac:dyDescent="0.15">
      <c r="A162" s="983" t="str">
        <f ca="1">IF(COUNTIF(データ整理_金銭出納簿!$B$2:'データ整理_金銭出納簿'!$B162,"この線より上に行を挿入してください。")=0,データ整理_金銭出納簿!$B162,"")</f>
        <v/>
      </c>
      <c r="B162" t="str">
        <f ca="1">IF(COUNTIF(データ整理_金銭出納簿!$B$2:'データ整理_金銭出納簿'!$B162,"この線より上に行を挿入してください。")=0,データ整理_金銭出納簿!C162,"")</f>
        <v/>
      </c>
      <c r="C162" t="str">
        <f ca="1">IF(COUNTIF(データ整理_金銭出納簿!$B$2:'データ整理_金銭出納簿'!$B162,"この線より上に行を挿入してください。")=0,データ整理_金銭出納簿!D162,"")</f>
        <v/>
      </c>
      <c r="D162" t="str">
        <f ca="1">IF(COUNTIF(データ整理_金銭出納簿!$B$2:'データ整理_金銭出納簿'!$B162,"この線より上に行を挿入してください。")=0,データ整理_金銭出納簿!E162,"")</f>
        <v/>
      </c>
      <c r="E162" t="str">
        <f ca="1">IF(COUNTIF(データ整理_金銭出納簿!$B$2:'データ整理_金銭出納簿'!$B162,"この線より上に行を挿入してください。")=0,データ整理_金銭出納簿!F162,"")</f>
        <v/>
      </c>
      <c r="F162" t="str">
        <f ca="1">IF(COUNTIF(データ整理_金銭出納簿!$B$2:'データ整理_金銭出納簿'!$B162,"この線より上に行を挿入してください。")=0,データ整理_金銭出納簿!G162,"")</f>
        <v/>
      </c>
      <c r="G162" t="str">
        <f ca="1">IF(COUNTIF(データ整理_金銭出納簿!$B$2:'データ整理_金銭出納簿'!$B162,"この線より上に行を挿入してください。")=0,データ整理_金銭出納簿!H162,"")</f>
        <v/>
      </c>
      <c r="H162" t="str">
        <f ca="1">IF(COUNTIF(データ整理_金銭出納簿!$B$2:'データ整理_金銭出納簿'!$B162,"この線より上に行を挿入してください。")=0,データ整理_金銭出納簿!I162,"")</f>
        <v/>
      </c>
      <c r="I162" t="str">
        <f ca="1">IF(COUNTIF(データ整理_金銭出納簿!$B$2:'データ整理_金銭出納簿'!$B162,"この線より上に行を挿入してください。")=0,データ整理_金銭出納簿!J162,"")</f>
        <v/>
      </c>
      <c r="J162" t="str">
        <f ca="1">IF(COUNTIF(データ整理_金銭出納簿!$B$2:'データ整理_金銭出納簿'!$B162,"この線より上に行を挿入してください。")=0,IF(データ整理_金銭出納簿!K162="○","true","false"),"")</f>
        <v/>
      </c>
    </row>
    <row r="163" spans="1:10" x14ac:dyDescent="0.15">
      <c r="A163" s="983" t="str">
        <f ca="1">IF(COUNTIF(データ整理_金銭出納簿!$B$2:'データ整理_金銭出納簿'!$B163,"この線より上に行を挿入してください。")=0,データ整理_金銭出納簿!$B163,"")</f>
        <v/>
      </c>
      <c r="B163" t="str">
        <f ca="1">IF(COUNTIF(データ整理_金銭出納簿!$B$2:'データ整理_金銭出納簿'!$B163,"この線より上に行を挿入してください。")=0,データ整理_金銭出納簿!C163,"")</f>
        <v/>
      </c>
      <c r="C163" t="str">
        <f ca="1">IF(COUNTIF(データ整理_金銭出納簿!$B$2:'データ整理_金銭出納簿'!$B163,"この線より上に行を挿入してください。")=0,データ整理_金銭出納簿!D163,"")</f>
        <v/>
      </c>
      <c r="D163" t="str">
        <f ca="1">IF(COUNTIF(データ整理_金銭出納簿!$B$2:'データ整理_金銭出納簿'!$B163,"この線より上に行を挿入してください。")=0,データ整理_金銭出納簿!E163,"")</f>
        <v/>
      </c>
      <c r="E163" t="str">
        <f ca="1">IF(COUNTIF(データ整理_金銭出納簿!$B$2:'データ整理_金銭出納簿'!$B163,"この線より上に行を挿入してください。")=0,データ整理_金銭出納簿!F163,"")</f>
        <v/>
      </c>
      <c r="F163" t="str">
        <f ca="1">IF(COUNTIF(データ整理_金銭出納簿!$B$2:'データ整理_金銭出納簿'!$B163,"この線より上に行を挿入してください。")=0,データ整理_金銭出納簿!G163,"")</f>
        <v/>
      </c>
      <c r="G163" t="str">
        <f ca="1">IF(COUNTIF(データ整理_金銭出納簿!$B$2:'データ整理_金銭出納簿'!$B163,"この線より上に行を挿入してください。")=0,データ整理_金銭出納簿!H163,"")</f>
        <v/>
      </c>
      <c r="H163" t="str">
        <f ca="1">IF(COUNTIF(データ整理_金銭出納簿!$B$2:'データ整理_金銭出納簿'!$B163,"この線より上に行を挿入してください。")=0,データ整理_金銭出納簿!I163,"")</f>
        <v/>
      </c>
      <c r="I163" t="str">
        <f ca="1">IF(COUNTIF(データ整理_金銭出納簿!$B$2:'データ整理_金銭出納簿'!$B163,"この線より上に行を挿入してください。")=0,データ整理_金銭出納簿!J163,"")</f>
        <v/>
      </c>
      <c r="J163" t="str">
        <f ca="1">IF(COUNTIF(データ整理_金銭出納簿!$B$2:'データ整理_金銭出納簿'!$B163,"この線より上に行を挿入してください。")=0,IF(データ整理_金銭出納簿!K163="○","true","false"),"")</f>
        <v/>
      </c>
    </row>
    <row r="164" spans="1:10" x14ac:dyDescent="0.15">
      <c r="A164" s="983" t="str">
        <f ca="1">IF(COUNTIF(データ整理_金銭出納簿!$B$2:'データ整理_金銭出納簿'!$B164,"この線より上に行を挿入してください。")=0,データ整理_金銭出納簿!$B164,"")</f>
        <v/>
      </c>
      <c r="B164" t="str">
        <f ca="1">IF(COUNTIF(データ整理_金銭出納簿!$B$2:'データ整理_金銭出納簿'!$B164,"この線より上に行を挿入してください。")=0,データ整理_金銭出納簿!C164,"")</f>
        <v/>
      </c>
      <c r="C164" t="str">
        <f ca="1">IF(COUNTIF(データ整理_金銭出納簿!$B$2:'データ整理_金銭出納簿'!$B164,"この線より上に行を挿入してください。")=0,データ整理_金銭出納簿!D164,"")</f>
        <v/>
      </c>
      <c r="D164" t="str">
        <f ca="1">IF(COUNTIF(データ整理_金銭出納簿!$B$2:'データ整理_金銭出納簿'!$B164,"この線より上に行を挿入してください。")=0,データ整理_金銭出納簿!E164,"")</f>
        <v/>
      </c>
      <c r="E164" t="str">
        <f ca="1">IF(COUNTIF(データ整理_金銭出納簿!$B$2:'データ整理_金銭出納簿'!$B164,"この線より上に行を挿入してください。")=0,データ整理_金銭出納簿!F164,"")</f>
        <v/>
      </c>
      <c r="F164" t="str">
        <f ca="1">IF(COUNTIF(データ整理_金銭出納簿!$B$2:'データ整理_金銭出納簿'!$B164,"この線より上に行を挿入してください。")=0,データ整理_金銭出納簿!G164,"")</f>
        <v/>
      </c>
      <c r="G164" t="str">
        <f ca="1">IF(COUNTIF(データ整理_金銭出納簿!$B$2:'データ整理_金銭出納簿'!$B164,"この線より上に行を挿入してください。")=0,データ整理_金銭出納簿!H164,"")</f>
        <v/>
      </c>
      <c r="H164" t="str">
        <f ca="1">IF(COUNTIF(データ整理_金銭出納簿!$B$2:'データ整理_金銭出納簿'!$B164,"この線より上に行を挿入してください。")=0,データ整理_金銭出納簿!I164,"")</f>
        <v/>
      </c>
      <c r="I164" t="str">
        <f ca="1">IF(COUNTIF(データ整理_金銭出納簿!$B$2:'データ整理_金銭出納簿'!$B164,"この線より上に行を挿入してください。")=0,データ整理_金銭出納簿!J164,"")</f>
        <v/>
      </c>
      <c r="J164" t="str">
        <f ca="1">IF(COUNTIF(データ整理_金銭出納簿!$B$2:'データ整理_金銭出納簿'!$B164,"この線より上に行を挿入してください。")=0,IF(データ整理_金銭出納簿!K164="○","true","false"),"")</f>
        <v/>
      </c>
    </row>
    <row r="165" spans="1:10" x14ac:dyDescent="0.15">
      <c r="A165" s="983" t="str">
        <f ca="1">IF(COUNTIF(データ整理_金銭出納簿!$B$2:'データ整理_金銭出納簿'!$B165,"この線より上に行を挿入してください。")=0,データ整理_金銭出納簿!$B165,"")</f>
        <v/>
      </c>
      <c r="B165" t="str">
        <f ca="1">IF(COUNTIF(データ整理_金銭出納簿!$B$2:'データ整理_金銭出納簿'!$B165,"この線より上に行を挿入してください。")=0,データ整理_金銭出納簿!C165,"")</f>
        <v/>
      </c>
      <c r="C165" t="str">
        <f ca="1">IF(COUNTIF(データ整理_金銭出納簿!$B$2:'データ整理_金銭出納簿'!$B165,"この線より上に行を挿入してください。")=0,データ整理_金銭出納簿!D165,"")</f>
        <v/>
      </c>
      <c r="D165" t="str">
        <f ca="1">IF(COUNTIF(データ整理_金銭出納簿!$B$2:'データ整理_金銭出納簿'!$B165,"この線より上に行を挿入してください。")=0,データ整理_金銭出納簿!E165,"")</f>
        <v/>
      </c>
      <c r="E165" t="str">
        <f ca="1">IF(COUNTIF(データ整理_金銭出納簿!$B$2:'データ整理_金銭出納簿'!$B165,"この線より上に行を挿入してください。")=0,データ整理_金銭出納簿!F165,"")</f>
        <v/>
      </c>
      <c r="F165" t="str">
        <f ca="1">IF(COUNTIF(データ整理_金銭出納簿!$B$2:'データ整理_金銭出納簿'!$B165,"この線より上に行を挿入してください。")=0,データ整理_金銭出納簿!G165,"")</f>
        <v/>
      </c>
      <c r="G165" t="str">
        <f ca="1">IF(COUNTIF(データ整理_金銭出納簿!$B$2:'データ整理_金銭出納簿'!$B165,"この線より上に行を挿入してください。")=0,データ整理_金銭出納簿!H165,"")</f>
        <v/>
      </c>
      <c r="H165" t="str">
        <f ca="1">IF(COUNTIF(データ整理_金銭出納簿!$B$2:'データ整理_金銭出納簿'!$B165,"この線より上に行を挿入してください。")=0,データ整理_金銭出納簿!I165,"")</f>
        <v/>
      </c>
      <c r="I165" t="str">
        <f ca="1">IF(COUNTIF(データ整理_金銭出納簿!$B$2:'データ整理_金銭出納簿'!$B165,"この線より上に行を挿入してください。")=0,データ整理_金銭出納簿!J165,"")</f>
        <v/>
      </c>
      <c r="J165" t="str">
        <f ca="1">IF(COUNTIF(データ整理_金銭出納簿!$B$2:'データ整理_金銭出納簿'!$B165,"この線より上に行を挿入してください。")=0,IF(データ整理_金銭出納簿!K165="○","true","false"),"")</f>
        <v/>
      </c>
    </row>
    <row r="166" spans="1:10" x14ac:dyDescent="0.15">
      <c r="A166" s="983" t="str">
        <f ca="1">IF(COUNTIF(データ整理_金銭出納簿!$B$2:'データ整理_金銭出納簿'!$B166,"この線より上に行を挿入してください。")=0,データ整理_金銭出納簿!$B166,"")</f>
        <v/>
      </c>
      <c r="B166" t="str">
        <f ca="1">IF(COUNTIF(データ整理_金銭出納簿!$B$2:'データ整理_金銭出納簿'!$B166,"この線より上に行を挿入してください。")=0,データ整理_金銭出納簿!C166,"")</f>
        <v/>
      </c>
      <c r="C166" t="str">
        <f ca="1">IF(COUNTIF(データ整理_金銭出納簿!$B$2:'データ整理_金銭出納簿'!$B166,"この線より上に行を挿入してください。")=0,データ整理_金銭出納簿!D166,"")</f>
        <v/>
      </c>
      <c r="D166" t="str">
        <f ca="1">IF(COUNTIF(データ整理_金銭出納簿!$B$2:'データ整理_金銭出納簿'!$B166,"この線より上に行を挿入してください。")=0,データ整理_金銭出納簿!E166,"")</f>
        <v/>
      </c>
      <c r="E166" t="str">
        <f ca="1">IF(COUNTIF(データ整理_金銭出納簿!$B$2:'データ整理_金銭出納簿'!$B166,"この線より上に行を挿入してください。")=0,データ整理_金銭出納簿!F166,"")</f>
        <v/>
      </c>
      <c r="F166" t="str">
        <f ca="1">IF(COUNTIF(データ整理_金銭出納簿!$B$2:'データ整理_金銭出納簿'!$B166,"この線より上に行を挿入してください。")=0,データ整理_金銭出納簿!G166,"")</f>
        <v/>
      </c>
      <c r="G166" t="str">
        <f ca="1">IF(COUNTIF(データ整理_金銭出納簿!$B$2:'データ整理_金銭出納簿'!$B166,"この線より上に行を挿入してください。")=0,データ整理_金銭出納簿!H166,"")</f>
        <v/>
      </c>
      <c r="H166" t="str">
        <f ca="1">IF(COUNTIF(データ整理_金銭出納簿!$B$2:'データ整理_金銭出納簿'!$B166,"この線より上に行を挿入してください。")=0,データ整理_金銭出納簿!I166,"")</f>
        <v/>
      </c>
      <c r="I166" t="str">
        <f ca="1">IF(COUNTIF(データ整理_金銭出納簿!$B$2:'データ整理_金銭出納簿'!$B166,"この線より上に行を挿入してください。")=0,データ整理_金銭出納簿!J166,"")</f>
        <v/>
      </c>
      <c r="J166" t="str">
        <f ca="1">IF(COUNTIF(データ整理_金銭出納簿!$B$2:'データ整理_金銭出納簿'!$B166,"この線より上に行を挿入してください。")=0,IF(データ整理_金銭出納簿!K166="○","true","false"),"")</f>
        <v/>
      </c>
    </row>
    <row r="167" spans="1:10" x14ac:dyDescent="0.15">
      <c r="A167" s="983" t="str">
        <f ca="1">IF(COUNTIF(データ整理_金銭出納簿!$B$2:'データ整理_金銭出納簿'!$B167,"この線より上に行を挿入してください。")=0,データ整理_金銭出納簿!$B167,"")</f>
        <v/>
      </c>
      <c r="B167" t="str">
        <f ca="1">IF(COUNTIF(データ整理_金銭出納簿!$B$2:'データ整理_金銭出納簿'!$B167,"この線より上に行を挿入してください。")=0,データ整理_金銭出納簿!C167,"")</f>
        <v/>
      </c>
      <c r="C167" t="str">
        <f ca="1">IF(COUNTIF(データ整理_金銭出納簿!$B$2:'データ整理_金銭出納簿'!$B167,"この線より上に行を挿入してください。")=0,データ整理_金銭出納簿!D167,"")</f>
        <v/>
      </c>
      <c r="D167" t="str">
        <f ca="1">IF(COUNTIF(データ整理_金銭出納簿!$B$2:'データ整理_金銭出納簿'!$B167,"この線より上に行を挿入してください。")=0,データ整理_金銭出納簿!E167,"")</f>
        <v/>
      </c>
      <c r="E167" t="str">
        <f ca="1">IF(COUNTIF(データ整理_金銭出納簿!$B$2:'データ整理_金銭出納簿'!$B167,"この線より上に行を挿入してください。")=0,データ整理_金銭出納簿!F167,"")</f>
        <v/>
      </c>
      <c r="F167" t="str">
        <f ca="1">IF(COUNTIF(データ整理_金銭出納簿!$B$2:'データ整理_金銭出納簿'!$B167,"この線より上に行を挿入してください。")=0,データ整理_金銭出納簿!G167,"")</f>
        <v/>
      </c>
      <c r="G167" t="str">
        <f ca="1">IF(COUNTIF(データ整理_金銭出納簿!$B$2:'データ整理_金銭出納簿'!$B167,"この線より上に行を挿入してください。")=0,データ整理_金銭出納簿!H167,"")</f>
        <v/>
      </c>
      <c r="H167" t="str">
        <f ca="1">IF(COUNTIF(データ整理_金銭出納簿!$B$2:'データ整理_金銭出納簿'!$B167,"この線より上に行を挿入してください。")=0,データ整理_金銭出納簿!I167,"")</f>
        <v/>
      </c>
      <c r="I167" t="str">
        <f ca="1">IF(COUNTIF(データ整理_金銭出納簿!$B$2:'データ整理_金銭出納簿'!$B167,"この線より上に行を挿入してください。")=0,データ整理_金銭出納簿!J167,"")</f>
        <v/>
      </c>
      <c r="J167" t="str">
        <f ca="1">IF(COUNTIF(データ整理_金銭出納簿!$B$2:'データ整理_金銭出納簿'!$B167,"この線より上に行を挿入してください。")=0,IF(データ整理_金銭出納簿!K167="○","true","false"),"")</f>
        <v/>
      </c>
    </row>
    <row r="168" spans="1:10" x14ac:dyDescent="0.15">
      <c r="A168" s="983" t="str">
        <f ca="1">IF(COUNTIF(データ整理_金銭出納簿!$B$2:'データ整理_金銭出納簿'!$B168,"この線より上に行を挿入してください。")=0,データ整理_金銭出納簿!$B168,"")</f>
        <v/>
      </c>
      <c r="B168" t="str">
        <f ca="1">IF(COUNTIF(データ整理_金銭出納簿!$B$2:'データ整理_金銭出納簿'!$B168,"この線より上に行を挿入してください。")=0,データ整理_金銭出納簿!C168,"")</f>
        <v/>
      </c>
      <c r="C168" t="str">
        <f ca="1">IF(COUNTIF(データ整理_金銭出納簿!$B$2:'データ整理_金銭出納簿'!$B168,"この線より上に行を挿入してください。")=0,データ整理_金銭出納簿!D168,"")</f>
        <v/>
      </c>
      <c r="D168" t="str">
        <f ca="1">IF(COUNTIF(データ整理_金銭出納簿!$B$2:'データ整理_金銭出納簿'!$B168,"この線より上に行を挿入してください。")=0,データ整理_金銭出納簿!E168,"")</f>
        <v/>
      </c>
      <c r="E168" t="str">
        <f ca="1">IF(COUNTIF(データ整理_金銭出納簿!$B$2:'データ整理_金銭出納簿'!$B168,"この線より上に行を挿入してください。")=0,データ整理_金銭出納簿!F168,"")</f>
        <v/>
      </c>
      <c r="F168" t="str">
        <f ca="1">IF(COUNTIF(データ整理_金銭出納簿!$B$2:'データ整理_金銭出納簿'!$B168,"この線より上に行を挿入してください。")=0,データ整理_金銭出納簿!G168,"")</f>
        <v/>
      </c>
      <c r="G168" t="str">
        <f ca="1">IF(COUNTIF(データ整理_金銭出納簿!$B$2:'データ整理_金銭出納簿'!$B168,"この線より上に行を挿入してください。")=0,データ整理_金銭出納簿!H168,"")</f>
        <v/>
      </c>
      <c r="H168" t="str">
        <f ca="1">IF(COUNTIF(データ整理_金銭出納簿!$B$2:'データ整理_金銭出納簿'!$B168,"この線より上に行を挿入してください。")=0,データ整理_金銭出納簿!I168,"")</f>
        <v/>
      </c>
      <c r="I168" t="str">
        <f ca="1">IF(COUNTIF(データ整理_金銭出納簿!$B$2:'データ整理_金銭出納簿'!$B168,"この線より上に行を挿入してください。")=0,データ整理_金銭出納簿!J168,"")</f>
        <v/>
      </c>
      <c r="J168" t="str">
        <f ca="1">IF(COUNTIF(データ整理_金銭出納簿!$B$2:'データ整理_金銭出納簿'!$B168,"この線より上に行を挿入してください。")=0,IF(データ整理_金銭出納簿!K168="○","true","false"),"")</f>
        <v/>
      </c>
    </row>
    <row r="169" spans="1:10" x14ac:dyDescent="0.15">
      <c r="A169" s="983" t="str">
        <f ca="1">IF(COUNTIF(データ整理_金銭出納簿!$B$2:'データ整理_金銭出納簿'!$B169,"この線より上に行を挿入してください。")=0,データ整理_金銭出納簿!$B169,"")</f>
        <v/>
      </c>
      <c r="B169" t="str">
        <f ca="1">IF(COUNTIF(データ整理_金銭出納簿!$B$2:'データ整理_金銭出納簿'!$B169,"この線より上に行を挿入してください。")=0,データ整理_金銭出納簿!C169,"")</f>
        <v/>
      </c>
      <c r="C169" t="str">
        <f ca="1">IF(COUNTIF(データ整理_金銭出納簿!$B$2:'データ整理_金銭出納簿'!$B169,"この線より上に行を挿入してください。")=0,データ整理_金銭出納簿!D169,"")</f>
        <v/>
      </c>
      <c r="D169" t="str">
        <f ca="1">IF(COUNTIF(データ整理_金銭出納簿!$B$2:'データ整理_金銭出納簿'!$B169,"この線より上に行を挿入してください。")=0,データ整理_金銭出納簿!E169,"")</f>
        <v/>
      </c>
      <c r="E169" t="str">
        <f ca="1">IF(COUNTIF(データ整理_金銭出納簿!$B$2:'データ整理_金銭出納簿'!$B169,"この線より上に行を挿入してください。")=0,データ整理_金銭出納簿!F169,"")</f>
        <v/>
      </c>
      <c r="F169" t="str">
        <f ca="1">IF(COUNTIF(データ整理_金銭出納簿!$B$2:'データ整理_金銭出納簿'!$B169,"この線より上に行を挿入してください。")=0,データ整理_金銭出納簿!G169,"")</f>
        <v/>
      </c>
      <c r="G169" t="str">
        <f ca="1">IF(COUNTIF(データ整理_金銭出納簿!$B$2:'データ整理_金銭出納簿'!$B169,"この線より上に行を挿入してください。")=0,データ整理_金銭出納簿!H169,"")</f>
        <v/>
      </c>
      <c r="H169" t="str">
        <f ca="1">IF(COUNTIF(データ整理_金銭出納簿!$B$2:'データ整理_金銭出納簿'!$B169,"この線より上に行を挿入してください。")=0,データ整理_金銭出納簿!I169,"")</f>
        <v/>
      </c>
      <c r="I169" t="str">
        <f ca="1">IF(COUNTIF(データ整理_金銭出納簿!$B$2:'データ整理_金銭出納簿'!$B169,"この線より上に行を挿入してください。")=0,データ整理_金銭出納簿!J169,"")</f>
        <v/>
      </c>
      <c r="J169" t="str">
        <f ca="1">IF(COUNTIF(データ整理_金銭出納簿!$B$2:'データ整理_金銭出納簿'!$B169,"この線より上に行を挿入してください。")=0,IF(データ整理_金銭出納簿!K169="○","true","false"),"")</f>
        <v/>
      </c>
    </row>
    <row r="170" spans="1:10" x14ac:dyDescent="0.15">
      <c r="A170" s="983" t="str">
        <f ca="1">IF(COUNTIF(データ整理_金銭出納簿!$B$2:'データ整理_金銭出納簿'!$B170,"この線より上に行を挿入してください。")=0,データ整理_金銭出納簿!$B170,"")</f>
        <v/>
      </c>
      <c r="B170" t="str">
        <f ca="1">IF(COUNTIF(データ整理_金銭出納簿!$B$2:'データ整理_金銭出納簿'!$B170,"この線より上に行を挿入してください。")=0,データ整理_金銭出納簿!C170,"")</f>
        <v/>
      </c>
      <c r="C170" t="str">
        <f ca="1">IF(COUNTIF(データ整理_金銭出納簿!$B$2:'データ整理_金銭出納簿'!$B170,"この線より上に行を挿入してください。")=0,データ整理_金銭出納簿!D170,"")</f>
        <v/>
      </c>
      <c r="D170" t="str">
        <f ca="1">IF(COUNTIF(データ整理_金銭出納簿!$B$2:'データ整理_金銭出納簿'!$B170,"この線より上に行を挿入してください。")=0,データ整理_金銭出納簿!E170,"")</f>
        <v/>
      </c>
      <c r="E170" t="str">
        <f ca="1">IF(COUNTIF(データ整理_金銭出納簿!$B$2:'データ整理_金銭出納簿'!$B170,"この線より上に行を挿入してください。")=0,データ整理_金銭出納簿!F170,"")</f>
        <v/>
      </c>
      <c r="F170" t="str">
        <f ca="1">IF(COUNTIF(データ整理_金銭出納簿!$B$2:'データ整理_金銭出納簿'!$B170,"この線より上に行を挿入してください。")=0,データ整理_金銭出納簿!G170,"")</f>
        <v/>
      </c>
      <c r="G170" t="str">
        <f ca="1">IF(COUNTIF(データ整理_金銭出納簿!$B$2:'データ整理_金銭出納簿'!$B170,"この線より上に行を挿入してください。")=0,データ整理_金銭出納簿!H170,"")</f>
        <v/>
      </c>
      <c r="H170" t="str">
        <f ca="1">IF(COUNTIF(データ整理_金銭出納簿!$B$2:'データ整理_金銭出納簿'!$B170,"この線より上に行を挿入してください。")=0,データ整理_金銭出納簿!I170,"")</f>
        <v/>
      </c>
      <c r="I170" t="str">
        <f ca="1">IF(COUNTIF(データ整理_金銭出納簿!$B$2:'データ整理_金銭出納簿'!$B170,"この線より上に行を挿入してください。")=0,データ整理_金銭出納簿!J170,"")</f>
        <v/>
      </c>
      <c r="J170" t="str">
        <f ca="1">IF(COUNTIF(データ整理_金銭出納簿!$B$2:'データ整理_金銭出納簿'!$B170,"この線より上に行を挿入してください。")=0,IF(データ整理_金銭出納簿!K170="○","true","false"),"")</f>
        <v/>
      </c>
    </row>
    <row r="171" spans="1:10" x14ac:dyDescent="0.15">
      <c r="A171" s="983" t="str">
        <f ca="1">IF(COUNTIF(データ整理_金銭出納簿!$B$2:'データ整理_金銭出納簿'!$B171,"この線より上に行を挿入してください。")=0,データ整理_金銭出納簿!$B171,"")</f>
        <v/>
      </c>
      <c r="B171" t="str">
        <f ca="1">IF(COUNTIF(データ整理_金銭出納簿!$B$2:'データ整理_金銭出納簿'!$B171,"この線より上に行を挿入してください。")=0,データ整理_金銭出納簿!C171,"")</f>
        <v/>
      </c>
      <c r="C171" t="str">
        <f ca="1">IF(COUNTIF(データ整理_金銭出納簿!$B$2:'データ整理_金銭出納簿'!$B171,"この線より上に行を挿入してください。")=0,データ整理_金銭出納簿!D171,"")</f>
        <v/>
      </c>
      <c r="D171" t="str">
        <f ca="1">IF(COUNTIF(データ整理_金銭出納簿!$B$2:'データ整理_金銭出納簿'!$B171,"この線より上に行を挿入してください。")=0,データ整理_金銭出納簿!E171,"")</f>
        <v/>
      </c>
      <c r="E171" t="str">
        <f ca="1">IF(COUNTIF(データ整理_金銭出納簿!$B$2:'データ整理_金銭出納簿'!$B171,"この線より上に行を挿入してください。")=0,データ整理_金銭出納簿!F171,"")</f>
        <v/>
      </c>
      <c r="F171" t="str">
        <f ca="1">IF(COUNTIF(データ整理_金銭出納簿!$B$2:'データ整理_金銭出納簿'!$B171,"この線より上に行を挿入してください。")=0,データ整理_金銭出納簿!G171,"")</f>
        <v/>
      </c>
      <c r="G171" t="str">
        <f ca="1">IF(COUNTIF(データ整理_金銭出納簿!$B$2:'データ整理_金銭出納簿'!$B171,"この線より上に行を挿入してください。")=0,データ整理_金銭出納簿!H171,"")</f>
        <v/>
      </c>
      <c r="H171" t="str">
        <f ca="1">IF(COUNTIF(データ整理_金銭出納簿!$B$2:'データ整理_金銭出納簿'!$B171,"この線より上に行を挿入してください。")=0,データ整理_金銭出納簿!I171,"")</f>
        <v/>
      </c>
      <c r="I171" t="str">
        <f ca="1">IF(COUNTIF(データ整理_金銭出納簿!$B$2:'データ整理_金銭出納簿'!$B171,"この線より上に行を挿入してください。")=0,データ整理_金銭出納簿!J171,"")</f>
        <v/>
      </c>
      <c r="J171" t="str">
        <f ca="1">IF(COUNTIF(データ整理_金銭出納簿!$B$2:'データ整理_金銭出納簿'!$B171,"この線より上に行を挿入してください。")=0,IF(データ整理_金銭出納簿!K171="○","true","false"),"")</f>
        <v/>
      </c>
    </row>
    <row r="172" spans="1:10" x14ac:dyDescent="0.15">
      <c r="A172" s="983" t="str">
        <f ca="1">IF(COUNTIF(データ整理_金銭出納簿!$B$2:'データ整理_金銭出納簿'!$B172,"この線より上に行を挿入してください。")=0,データ整理_金銭出納簿!$B172,"")</f>
        <v/>
      </c>
      <c r="B172" t="str">
        <f ca="1">IF(COUNTIF(データ整理_金銭出納簿!$B$2:'データ整理_金銭出納簿'!$B172,"この線より上に行を挿入してください。")=0,データ整理_金銭出納簿!C172,"")</f>
        <v/>
      </c>
      <c r="C172" t="str">
        <f ca="1">IF(COUNTIF(データ整理_金銭出納簿!$B$2:'データ整理_金銭出納簿'!$B172,"この線より上に行を挿入してください。")=0,データ整理_金銭出納簿!D172,"")</f>
        <v/>
      </c>
      <c r="D172" t="str">
        <f ca="1">IF(COUNTIF(データ整理_金銭出納簿!$B$2:'データ整理_金銭出納簿'!$B172,"この線より上に行を挿入してください。")=0,データ整理_金銭出納簿!E172,"")</f>
        <v/>
      </c>
      <c r="E172" t="str">
        <f ca="1">IF(COUNTIF(データ整理_金銭出納簿!$B$2:'データ整理_金銭出納簿'!$B172,"この線より上に行を挿入してください。")=0,データ整理_金銭出納簿!F172,"")</f>
        <v/>
      </c>
      <c r="F172" t="str">
        <f ca="1">IF(COUNTIF(データ整理_金銭出納簿!$B$2:'データ整理_金銭出納簿'!$B172,"この線より上に行を挿入してください。")=0,データ整理_金銭出納簿!G172,"")</f>
        <v/>
      </c>
      <c r="G172" t="str">
        <f ca="1">IF(COUNTIF(データ整理_金銭出納簿!$B$2:'データ整理_金銭出納簿'!$B172,"この線より上に行を挿入してください。")=0,データ整理_金銭出納簿!H172,"")</f>
        <v/>
      </c>
      <c r="H172" t="str">
        <f ca="1">IF(COUNTIF(データ整理_金銭出納簿!$B$2:'データ整理_金銭出納簿'!$B172,"この線より上に行を挿入してください。")=0,データ整理_金銭出納簿!I172,"")</f>
        <v/>
      </c>
      <c r="I172" t="str">
        <f ca="1">IF(COUNTIF(データ整理_金銭出納簿!$B$2:'データ整理_金銭出納簿'!$B172,"この線より上に行を挿入してください。")=0,データ整理_金銭出納簿!J172,"")</f>
        <v/>
      </c>
      <c r="J172" t="str">
        <f ca="1">IF(COUNTIF(データ整理_金銭出納簿!$B$2:'データ整理_金銭出納簿'!$B172,"この線より上に行を挿入してください。")=0,IF(データ整理_金銭出納簿!K172="○","true","false"),"")</f>
        <v/>
      </c>
    </row>
    <row r="173" spans="1:10" x14ac:dyDescent="0.15">
      <c r="A173" s="983" t="str">
        <f ca="1">IF(COUNTIF(データ整理_金銭出納簿!$B$2:'データ整理_金銭出納簿'!$B173,"この線より上に行を挿入してください。")=0,データ整理_金銭出納簿!$B173,"")</f>
        <v/>
      </c>
      <c r="B173" t="str">
        <f ca="1">IF(COUNTIF(データ整理_金銭出納簿!$B$2:'データ整理_金銭出納簿'!$B173,"この線より上に行を挿入してください。")=0,データ整理_金銭出納簿!C173,"")</f>
        <v/>
      </c>
      <c r="C173" t="str">
        <f ca="1">IF(COUNTIF(データ整理_金銭出納簿!$B$2:'データ整理_金銭出納簿'!$B173,"この線より上に行を挿入してください。")=0,データ整理_金銭出納簿!D173,"")</f>
        <v/>
      </c>
      <c r="D173" t="str">
        <f ca="1">IF(COUNTIF(データ整理_金銭出納簿!$B$2:'データ整理_金銭出納簿'!$B173,"この線より上に行を挿入してください。")=0,データ整理_金銭出納簿!E173,"")</f>
        <v/>
      </c>
      <c r="E173" t="str">
        <f ca="1">IF(COUNTIF(データ整理_金銭出納簿!$B$2:'データ整理_金銭出納簿'!$B173,"この線より上に行を挿入してください。")=0,データ整理_金銭出納簿!F173,"")</f>
        <v/>
      </c>
      <c r="F173" t="str">
        <f ca="1">IF(COUNTIF(データ整理_金銭出納簿!$B$2:'データ整理_金銭出納簿'!$B173,"この線より上に行を挿入してください。")=0,データ整理_金銭出納簿!G173,"")</f>
        <v/>
      </c>
      <c r="G173" t="str">
        <f ca="1">IF(COUNTIF(データ整理_金銭出納簿!$B$2:'データ整理_金銭出納簿'!$B173,"この線より上に行を挿入してください。")=0,データ整理_金銭出納簿!H173,"")</f>
        <v/>
      </c>
      <c r="H173" t="str">
        <f ca="1">IF(COUNTIF(データ整理_金銭出納簿!$B$2:'データ整理_金銭出納簿'!$B173,"この線より上に行を挿入してください。")=0,データ整理_金銭出納簿!I173,"")</f>
        <v/>
      </c>
      <c r="I173" t="str">
        <f ca="1">IF(COUNTIF(データ整理_金銭出納簿!$B$2:'データ整理_金銭出納簿'!$B173,"この線より上に行を挿入してください。")=0,データ整理_金銭出納簿!J173,"")</f>
        <v/>
      </c>
      <c r="J173" t="str">
        <f ca="1">IF(COUNTIF(データ整理_金銭出納簿!$B$2:'データ整理_金銭出納簿'!$B173,"この線より上に行を挿入してください。")=0,IF(データ整理_金銭出納簿!K173="○","true","false"),"")</f>
        <v/>
      </c>
    </row>
    <row r="174" spans="1:10" x14ac:dyDescent="0.15">
      <c r="A174" s="983" t="str">
        <f ca="1">IF(COUNTIF(データ整理_金銭出納簿!$B$2:'データ整理_金銭出納簿'!$B174,"この線より上に行を挿入してください。")=0,データ整理_金銭出納簿!$B174,"")</f>
        <v/>
      </c>
      <c r="B174" t="str">
        <f ca="1">IF(COUNTIF(データ整理_金銭出納簿!$B$2:'データ整理_金銭出納簿'!$B174,"この線より上に行を挿入してください。")=0,データ整理_金銭出納簿!C174,"")</f>
        <v/>
      </c>
      <c r="C174" t="str">
        <f ca="1">IF(COUNTIF(データ整理_金銭出納簿!$B$2:'データ整理_金銭出納簿'!$B174,"この線より上に行を挿入してください。")=0,データ整理_金銭出納簿!D174,"")</f>
        <v/>
      </c>
      <c r="D174" t="str">
        <f ca="1">IF(COUNTIF(データ整理_金銭出納簿!$B$2:'データ整理_金銭出納簿'!$B174,"この線より上に行を挿入してください。")=0,データ整理_金銭出納簿!E174,"")</f>
        <v/>
      </c>
      <c r="E174" t="str">
        <f ca="1">IF(COUNTIF(データ整理_金銭出納簿!$B$2:'データ整理_金銭出納簿'!$B174,"この線より上に行を挿入してください。")=0,データ整理_金銭出納簿!F174,"")</f>
        <v/>
      </c>
      <c r="F174" t="str">
        <f ca="1">IF(COUNTIF(データ整理_金銭出納簿!$B$2:'データ整理_金銭出納簿'!$B174,"この線より上に行を挿入してください。")=0,データ整理_金銭出納簿!G174,"")</f>
        <v/>
      </c>
      <c r="G174" t="str">
        <f ca="1">IF(COUNTIF(データ整理_金銭出納簿!$B$2:'データ整理_金銭出納簿'!$B174,"この線より上に行を挿入してください。")=0,データ整理_金銭出納簿!H174,"")</f>
        <v/>
      </c>
      <c r="H174" t="str">
        <f ca="1">IF(COUNTIF(データ整理_金銭出納簿!$B$2:'データ整理_金銭出納簿'!$B174,"この線より上に行を挿入してください。")=0,データ整理_金銭出納簿!I174,"")</f>
        <v/>
      </c>
      <c r="I174" t="str">
        <f ca="1">IF(COUNTIF(データ整理_金銭出納簿!$B$2:'データ整理_金銭出納簿'!$B174,"この線より上に行を挿入してください。")=0,データ整理_金銭出納簿!J174,"")</f>
        <v/>
      </c>
      <c r="J174" t="str">
        <f ca="1">IF(COUNTIF(データ整理_金銭出納簿!$B$2:'データ整理_金銭出納簿'!$B174,"この線より上に行を挿入してください。")=0,IF(データ整理_金銭出納簿!K174="○","true","false"),"")</f>
        <v/>
      </c>
    </row>
    <row r="175" spans="1:10" x14ac:dyDescent="0.15">
      <c r="A175" s="983" t="str">
        <f ca="1">IF(COUNTIF(データ整理_金銭出納簿!$B$2:'データ整理_金銭出納簿'!$B175,"この線より上に行を挿入してください。")=0,データ整理_金銭出納簿!$B175,"")</f>
        <v/>
      </c>
      <c r="B175" t="str">
        <f ca="1">IF(COUNTIF(データ整理_金銭出納簿!$B$2:'データ整理_金銭出納簿'!$B175,"この線より上に行を挿入してください。")=0,データ整理_金銭出納簿!C175,"")</f>
        <v/>
      </c>
      <c r="C175" t="str">
        <f ca="1">IF(COUNTIF(データ整理_金銭出納簿!$B$2:'データ整理_金銭出納簿'!$B175,"この線より上に行を挿入してください。")=0,データ整理_金銭出納簿!D175,"")</f>
        <v/>
      </c>
      <c r="D175" t="str">
        <f ca="1">IF(COUNTIF(データ整理_金銭出納簿!$B$2:'データ整理_金銭出納簿'!$B175,"この線より上に行を挿入してください。")=0,データ整理_金銭出納簿!E175,"")</f>
        <v/>
      </c>
      <c r="E175" t="str">
        <f ca="1">IF(COUNTIF(データ整理_金銭出納簿!$B$2:'データ整理_金銭出納簿'!$B175,"この線より上に行を挿入してください。")=0,データ整理_金銭出納簿!F175,"")</f>
        <v/>
      </c>
      <c r="F175" t="str">
        <f ca="1">IF(COUNTIF(データ整理_金銭出納簿!$B$2:'データ整理_金銭出納簿'!$B175,"この線より上に行を挿入してください。")=0,データ整理_金銭出納簿!G175,"")</f>
        <v/>
      </c>
      <c r="G175" t="str">
        <f ca="1">IF(COUNTIF(データ整理_金銭出納簿!$B$2:'データ整理_金銭出納簿'!$B175,"この線より上に行を挿入してください。")=0,データ整理_金銭出納簿!H175,"")</f>
        <v/>
      </c>
      <c r="H175" t="str">
        <f ca="1">IF(COUNTIF(データ整理_金銭出納簿!$B$2:'データ整理_金銭出納簿'!$B175,"この線より上に行を挿入してください。")=0,データ整理_金銭出納簿!I175,"")</f>
        <v/>
      </c>
      <c r="I175" t="str">
        <f ca="1">IF(COUNTIF(データ整理_金銭出納簿!$B$2:'データ整理_金銭出納簿'!$B175,"この線より上に行を挿入してください。")=0,データ整理_金銭出納簿!J175,"")</f>
        <v/>
      </c>
      <c r="J175" t="str">
        <f ca="1">IF(COUNTIF(データ整理_金銭出納簿!$B$2:'データ整理_金銭出納簿'!$B175,"この線より上に行を挿入してください。")=0,IF(データ整理_金銭出納簿!K175="○","true","false"),"")</f>
        <v/>
      </c>
    </row>
    <row r="176" spans="1:10" x14ac:dyDescent="0.15">
      <c r="A176" s="983" t="str">
        <f ca="1">IF(COUNTIF(データ整理_金銭出納簿!$B$2:'データ整理_金銭出納簿'!$B176,"この線より上に行を挿入してください。")=0,データ整理_金銭出納簿!$B176,"")</f>
        <v/>
      </c>
      <c r="B176" t="str">
        <f ca="1">IF(COUNTIF(データ整理_金銭出納簿!$B$2:'データ整理_金銭出納簿'!$B176,"この線より上に行を挿入してください。")=0,データ整理_金銭出納簿!C176,"")</f>
        <v/>
      </c>
      <c r="C176" t="str">
        <f ca="1">IF(COUNTIF(データ整理_金銭出納簿!$B$2:'データ整理_金銭出納簿'!$B176,"この線より上に行を挿入してください。")=0,データ整理_金銭出納簿!D176,"")</f>
        <v/>
      </c>
      <c r="D176" t="str">
        <f ca="1">IF(COUNTIF(データ整理_金銭出納簿!$B$2:'データ整理_金銭出納簿'!$B176,"この線より上に行を挿入してください。")=0,データ整理_金銭出納簿!E176,"")</f>
        <v/>
      </c>
      <c r="E176" t="str">
        <f ca="1">IF(COUNTIF(データ整理_金銭出納簿!$B$2:'データ整理_金銭出納簿'!$B176,"この線より上に行を挿入してください。")=0,データ整理_金銭出納簿!F176,"")</f>
        <v/>
      </c>
      <c r="F176" t="str">
        <f ca="1">IF(COUNTIF(データ整理_金銭出納簿!$B$2:'データ整理_金銭出納簿'!$B176,"この線より上に行を挿入してください。")=0,データ整理_金銭出納簿!G176,"")</f>
        <v/>
      </c>
      <c r="G176" t="str">
        <f ca="1">IF(COUNTIF(データ整理_金銭出納簿!$B$2:'データ整理_金銭出納簿'!$B176,"この線より上に行を挿入してください。")=0,データ整理_金銭出納簿!H176,"")</f>
        <v/>
      </c>
      <c r="H176" t="str">
        <f ca="1">IF(COUNTIF(データ整理_金銭出納簿!$B$2:'データ整理_金銭出納簿'!$B176,"この線より上に行を挿入してください。")=0,データ整理_金銭出納簿!I176,"")</f>
        <v/>
      </c>
      <c r="I176" t="str">
        <f ca="1">IF(COUNTIF(データ整理_金銭出納簿!$B$2:'データ整理_金銭出納簿'!$B176,"この線より上に行を挿入してください。")=0,データ整理_金銭出納簿!J176,"")</f>
        <v/>
      </c>
      <c r="J176" t="str">
        <f ca="1">IF(COUNTIF(データ整理_金銭出納簿!$B$2:'データ整理_金銭出納簿'!$B176,"この線より上に行を挿入してください。")=0,IF(データ整理_金銭出納簿!K176="○","true","false"),"")</f>
        <v/>
      </c>
    </row>
    <row r="177" spans="1:10" x14ac:dyDescent="0.15">
      <c r="A177" s="983" t="str">
        <f ca="1">IF(COUNTIF(データ整理_金銭出納簿!$B$2:'データ整理_金銭出納簿'!$B177,"この線より上に行を挿入してください。")=0,データ整理_金銭出納簿!$B177,"")</f>
        <v/>
      </c>
      <c r="B177" t="str">
        <f ca="1">IF(COUNTIF(データ整理_金銭出納簿!$B$2:'データ整理_金銭出納簿'!$B177,"この線より上に行を挿入してください。")=0,データ整理_金銭出納簿!C177,"")</f>
        <v/>
      </c>
      <c r="C177" t="str">
        <f ca="1">IF(COUNTIF(データ整理_金銭出納簿!$B$2:'データ整理_金銭出納簿'!$B177,"この線より上に行を挿入してください。")=0,データ整理_金銭出納簿!D177,"")</f>
        <v/>
      </c>
      <c r="D177" t="str">
        <f ca="1">IF(COUNTIF(データ整理_金銭出納簿!$B$2:'データ整理_金銭出納簿'!$B177,"この線より上に行を挿入してください。")=0,データ整理_金銭出納簿!E177,"")</f>
        <v/>
      </c>
      <c r="E177" t="str">
        <f ca="1">IF(COUNTIF(データ整理_金銭出納簿!$B$2:'データ整理_金銭出納簿'!$B177,"この線より上に行を挿入してください。")=0,データ整理_金銭出納簿!F177,"")</f>
        <v/>
      </c>
      <c r="F177" t="str">
        <f ca="1">IF(COUNTIF(データ整理_金銭出納簿!$B$2:'データ整理_金銭出納簿'!$B177,"この線より上に行を挿入してください。")=0,データ整理_金銭出納簿!G177,"")</f>
        <v/>
      </c>
      <c r="G177" t="str">
        <f ca="1">IF(COUNTIF(データ整理_金銭出納簿!$B$2:'データ整理_金銭出納簿'!$B177,"この線より上に行を挿入してください。")=0,データ整理_金銭出納簿!H177,"")</f>
        <v/>
      </c>
      <c r="H177" t="str">
        <f ca="1">IF(COUNTIF(データ整理_金銭出納簿!$B$2:'データ整理_金銭出納簿'!$B177,"この線より上に行を挿入してください。")=0,データ整理_金銭出納簿!I177,"")</f>
        <v/>
      </c>
      <c r="I177" t="str">
        <f ca="1">IF(COUNTIF(データ整理_金銭出納簿!$B$2:'データ整理_金銭出納簿'!$B177,"この線より上に行を挿入してください。")=0,データ整理_金銭出納簿!J177,"")</f>
        <v/>
      </c>
      <c r="J177" t="str">
        <f ca="1">IF(COUNTIF(データ整理_金銭出納簿!$B$2:'データ整理_金銭出納簿'!$B177,"この線より上に行を挿入してください。")=0,IF(データ整理_金銭出納簿!K177="○","true","false"),"")</f>
        <v/>
      </c>
    </row>
    <row r="178" spans="1:10" x14ac:dyDescent="0.15">
      <c r="A178" s="983" t="str">
        <f ca="1">IF(COUNTIF(データ整理_金銭出納簿!$B$2:'データ整理_金銭出納簿'!$B178,"この線より上に行を挿入してください。")=0,データ整理_金銭出納簿!$B178,"")</f>
        <v/>
      </c>
      <c r="B178" t="str">
        <f ca="1">IF(COUNTIF(データ整理_金銭出納簿!$B$2:'データ整理_金銭出納簿'!$B178,"この線より上に行を挿入してください。")=0,データ整理_金銭出納簿!C178,"")</f>
        <v/>
      </c>
      <c r="C178" t="str">
        <f ca="1">IF(COUNTIF(データ整理_金銭出納簿!$B$2:'データ整理_金銭出納簿'!$B178,"この線より上に行を挿入してください。")=0,データ整理_金銭出納簿!D178,"")</f>
        <v/>
      </c>
      <c r="D178" t="str">
        <f ca="1">IF(COUNTIF(データ整理_金銭出納簿!$B$2:'データ整理_金銭出納簿'!$B178,"この線より上に行を挿入してください。")=0,データ整理_金銭出納簿!E178,"")</f>
        <v/>
      </c>
      <c r="E178" t="str">
        <f ca="1">IF(COUNTIF(データ整理_金銭出納簿!$B$2:'データ整理_金銭出納簿'!$B178,"この線より上に行を挿入してください。")=0,データ整理_金銭出納簿!F178,"")</f>
        <v/>
      </c>
      <c r="F178" t="str">
        <f ca="1">IF(COUNTIF(データ整理_金銭出納簿!$B$2:'データ整理_金銭出納簿'!$B178,"この線より上に行を挿入してください。")=0,データ整理_金銭出納簿!G178,"")</f>
        <v/>
      </c>
      <c r="G178" t="str">
        <f ca="1">IF(COUNTIF(データ整理_金銭出納簿!$B$2:'データ整理_金銭出納簿'!$B178,"この線より上に行を挿入してください。")=0,データ整理_金銭出納簿!H178,"")</f>
        <v/>
      </c>
      <c r="H178" t="str">
        <f ca="1">IF(COUNTIF(データ整理_金銭出納簿!$B$2:'データ整理_金銭出納簿'!$B178,"この線より上に行を挿入してください。")=0,データ整理_金銭出納簿!I178,"")</f>
        <v/>
      </c>
      <c r="I178" t="str">
        <f ca="1">IF(COUNTIF(データ整理_金銭出納簿!$B$2:'データ整理_金銭出納簿'!$B178,"この線より上に行を挿入してください。")=0,データ整理_金銭出納簿!J178,"")</f>
        <v/>
      </c>
      <c r="J178" t="str">
        <f ca="1">IF(COUNTIF(データ整理_金銭出納簿!$B$2:'データ整理_金銭出納簿'!$B178,"この線より上に行を挿入してください。")=0,IF(データ整理_金銭出納簿!K178="○","true","false"),"")</f>
        <v/>
      </c>
    </row>
    <row r="179" spans="1:10" x14ac:dyDescent="0.15">
      <c r="A179" s="983" t="str">
        <f ca="1">IF(COUNTIF(データ整理_金銭出納簿!$B$2:'データ整理_金銭出納簿'!$B179,"この線より上に行を挿入してください。")=0,データ整理_金銭出納簿!$B179,"")</f>
        <v/>
      </c>
      <c r="B179" t="str">
        <f ca="1">IF(COUNTIF(データ整理_金銭出納簿!$B$2:'データ整理_金銭出納簿'!$B179,"この線より上に行を挿入してください。")=0,データ整理_金銭出納簿!C179,"")</f>
        <v/>
      </c>
      <c r="C179" t="str">
        <f ca="1">IF(COUNTIF(データ整理_金銭出納簿!$B$2:'データ整理_金銭出納簿'!$B179,"この線より上に行を挿入してください。")=0,データ整理_金銭出納簿!D179,"")</f>
        <v/>
      </c>
      <c r="D179" t="str">
        <f ca="1">IF(COUNTIF(データ整理_金銭出納簿!$B$2:'データ整理_金銭出納簿'!$B179,"この線より上に行を挿入してください。")=0,データ整理_金銭出納簿!E179,"")</f>
        <v/>
      </c>
      <c r="E179" t="str">
        <f ca="1">IF(COUNTIF(データ整理_金銭出納簿!$B$2:'データ整理_金銭出納簿'!$B179,"この線より上に行を挿入してください。")=0,データ整理_金銭出納簿!F179,"")</f>
        <v/>
      </c>
      <c r="F179" t="str">
        <f ca="1">IF(COUNTIF(データ整理_金銭出納簿!$B$2:'データ整理_金銭出納簿'!$B179,"この線より上に行を挿入してください。")=0,データ整理_金銭出納簿!G179,"")</f>
        <v/>
      </c>
      <c r="G179" t="str">
        <f ca="1">IF(COUNTIF(データ整理_金銭出納簿!$B$2:'データ整理_金銭出納簿'!$B179,"この線より上に行を挿入してください。")=0,データ整理_金銭出納簿!H179,"")</f>
        <v/>
      </c>
      <c r="H179" t="str">
        <f ca="1">IF(COUNTIF(データ整理_金銭出納簿!$B$2:'データ整理_金銭出納簿'!$B179,"この線より上に行を挿入してください。")=0,データ整理_金銭出納簿!I179,"")</f>
        <v/>
      </c>
      <c r="I179" t="str">
        <f ca="1">IF(COUNTIF(データ整理_金銭出納簿!$B$2:'データ整理_金銭出納簿'!$B179,"この線より上に行を挿入してください。")=0,データ整理_金銭出納簿!J179,"")</f>
        <v/>
      </c>
      <c r="J179" t="str">
        <f ca="1">IF(COUNTIF(データ整理_金銭出納簿!$B$2:'データ整理_金銭出納簿'!$B179,"この線より上に行を挿入してください。")=0,IF(データ整理_金銭出納簿!K179="○","true","false"),"")</f>
        <v/>
      </c>
    </row>
    <row r="180" spans="1:10" x14ac:dyDescent="0.15">
      <c r="A180" s="983" t="str">
        <f ca="1">IF(COUNTIF(データ整理_金銭出納簿!$B$2:'データ整理_金銭出納簿'!$B180,"この線より上に行を挿入してください。")=0,データ整理_金銭出納簿!$B180,"")</f>
        <v/>
      </c>
      <c r="B180" t="str">
        <f ca="1">IF(COUNTIF(データ整理_金銭出納簿!$B$2:'データ整理_金銭出納簿'!$B180,"この線より上に行を挿入してください。")=0,データ整理_金銭出納簿!C180,"")</f>
        <v/>
      </c>
      <c r="C180" t="str">
        <f ca="1">IF(COUNTIF(データ整理_金銭出納簿!$B$2:'データ整理_金銭出納簿'!$B180,"この線より上に行を挿入してください。")=0,データ整理_金銭出納簿!D180,"")</f>
        <v/>
      </c>
      <c r="D180" t="str">
        <f ca="1">IF(COUNTIF(データ整理_金銭出納簿!$B$2:'データ整理_金銭出納簿'!$B180,"この線より上に行を挿入してください。")=0,データ整理_金銭出納簿!E180,"")</f>
        <v/>
      </c>
      <c r="E180" t="str">
        <f ca="1">IF(COUNTIF(データ整理_金銭出納簿!$B$2:'データ整理_金銭出納簿'!$B180,"この線より上に行を挿入してください。")=0,データ整理_金銭出納簿!F180,"")</f>
        <v/>
      </c>
      <c r="F180" t="str">
        <f ca="1">IF(COUNTIF(データ整理_金銭出納簿!$B$2:'データ整理_金銭出納簿'!$B180,"この線より上に行を挿入してください。")=0,データ整理_金銭出納簿!G180,"")</f>
        <v/>
      </c>
      <c r="G180" t="str">
        <f ca="1">IF(COUNTIF(データ整理_金銭出納簿!$B$2:'データ整理_金銭出納簿'!$B180,"この線より上に行を挿入してください。")=0,データ整理_金銭出納簿!H180,"")</f>
        <v/>
      </c>
      <c r="H180" t="str">
        <f ca="1">IF(COUNTIF(データ整理_金銭出納簿!$B$2:'データ整理_金銭出納簿'!$B180,"この線より上に行を挿入してください。")=0,データ整理_金銭出納簿!I180,"")</f>
        <v/>
      </c>
      <c r="I180" t="str">
        <f ca="1">IF(COUNTIF(データ整理_金銭出納簿!$B$2:'データ整理_金銭出納簿'!$B180,"この線より上に行を挿入してください。")=0,データ整理_金銭出納簿!J180,"")</f>
        <v/>
      </c>
      <c r="J180" t="str">
        <f ca="1">IF(COUNTIF(データ整理_金銭出納簿!$B$2:'データ整理_金銭出納簿'!$B180,"この線より上に行を挿入してください。")=0,IF(データ整理_金銭出納簿!K180="○","true","false"),"")</f>
        <v/>
      </c>
    </row>
    <row r="181" spans="1:10" x14ac:dyDescent="0.15">
      <c r="A181" s="983" t="str">
        <f ca="1">IF(COUNTIF(データ整理_金銭出納簿!$B$2:'データ整理_金銭出納簿'!$B181,"この線より上に行を挿入してください。")=0,データ整理_金銭出納簿!$B181,"")</f>
        <v/>
      </c>
      <c r="B181" t="str">
        <f ca="1">IF(COUNTIF(データ整理_金銭出納簿!$B$2:'データ整理_金銭出納簿'!$B181,"この線より上に行を挿入してください。")=0,データ整理_金銭出納簿!C181,"")</f>
        <v/>
      </c>
      <c r="C181" t="str">
        <f ca="1">IF(COUNTIF(データ整理_金銭出納簿!$B$2:'データ整理_金銭出納簿'!$B181,"この線より上に行を挿入してください。")=0,データ整理_金銭出納簿!D181,"")</f>
        <v/>
      </c>
      <c r="D181" t="str">
        <f ca="1">IF(COUNTIF(データ整理_金銭出納簿!$B$2:'データ整理_金銭出納簿'!$B181,"この線より上に行を挿入してください。")=0,データ整理_金銭出納簿!E181,"")</f>
        <v/>
      </c>
      <c r="E181" t="str">
        <f ca="1">IF(COUNTIF(データ整理_金銭出納簿!$B$2:'データ整理_金銭出納簿'!$B181,"この線より上に行を挿入してください。")=0,データ整理_金銭出納簿!F181,"")</f>
        <v/>
      </c>
      <c r="F181" t="str">
        <f ca="1">IF(COUNTIF(データ整理_金銭出納簿!$B$2:'データ整理_金銭出納簿'!$B181,"この線より上に行を挿入してください。")=0,データ整理_金銭出納簿!G181,"")</f>
        <v/>
      </c>
      <c r="G181" t="str">
        <f ca="1">IF(COUNTIF(データ整理_金銭出納簿!$B$2:'データ整理_金銭出納簿'!$B181,"この線より上に行を挿入してください。")=0,データ整理_金銭出納簿!H181,"")</f>
        <v/>
      </c>
      <c r="H181" t="str">
        <f ca="1">IF(COUNTIF(データ整理_金銭出納簿!$B$2:'データ整理_金銭出納簿'!$B181,"この線より上に行を挿入してください。")=0,データ整理_金銭出納簿!I181,"")</f>
        <v/>
      </c>
      <c r="I181" t="str">
        <f ca="1">IF(COUNTIF(データ整理_金銭出納簿!$B$2:'データ整理_金銭出納簿'!$B181,"この線より上に行を挿入してください。")=0,データ整理_金銭出納簿!J181,"")</f>
        <v/>
      </c>
      <c r="J181" t="str">
        <f ca="1">IF(COUNTIF(データ整理_金銭出納簿!$B$2:'データ整理_金銭出納簿'!$B181,"この線より上に行を挿入してください。")=0,IF(データ整理_金銭出納簿!K181="○","true","false"),"")</f>
        <v/>
      </c>
    </row>
    <row r="182" spans="1:10" x14ac:dyDescent="0.15">
      <c r="A182" s="983" t="str">
        <f ca="1">IF(COUNTIF(データ整理_金銭出納簿!$B$2:'データ整理_金銭出納簿'!$B182,"この線より上に行を挿入してください。")=0,データ整理_金銭出納簿!$B182,"")</f>
        <v/>
      </c>
      <c r="B182" t="str">
        <f ca="1">IF(COUNTIF(データ整理_金銭出納簿!$B$2:'データ整理_金銭出納簿'!$B182,"この線より上に行を挿入してください。")=0,データ整理_金銭出納簿!C182,"")</f>
        <v/>
      </c>
      <c r="C182" t="str">
        <f ca="1">IF(COUNTIF(データ整理_金銭出納簿!$B$2:'データ整理_金銭出納簿'!$B182,"この線より上に行を挿入してください。")=0,データ整理_金銭出納簿!D182,"")</f>
        <v/>
      </c>
      <c r="D182" t="str">
        <f ca="1">IF(COUNTIF(データ整理_金銭出納簿!$B$2:'データ整理_金銭出納簿'!$B182,"この線より上に行を挿入してください。")=0,データ整理_金銭出納簿!E182,"")</f>
        <v/>
      </c>
      <c r="E182" t="str">
        <f ca="1">IF(COUNTIF(データ整理_金銭出納簿!$B$2:'データ整理_金銭出納簿'!$B182,"この線より上に行を挿入してください。")=0,データ整理_金銭出納簿!F182,"")</f>
        <v/>
      </c>
      <c r="F182" t="str">
        <f ca="1">IF(COUNTIF(データ整理_金銭出納簿!$B$2:'データ整理_金銭出納簿'!$B182,"この線より上に行を挿入してください。")=0,データ整理_金銭出納簿!G182,"")</f>
        <v/>
      </c>
      <c r="G182" t="str">
        <f ca="1">IF(COUNTIF(データ整理_金銭出納簿!$B$2:'データ整理_金銭出納簿'!$B182,"この線より上に行を挿入してください。")=0,データ整理_金銭出納簿!H182,"")</f>
        <v/>
      </c>
      <c r="H182" t="str">
        <f ca="1">IF(COUNTIF(データ整理_金銭出納簿!$B$2:'データ整理_金銭出納簿'!$B182,"この線より上に行を挿入してください。")=0,データ整理_金銭出納簿!I182,"")</f>
        <v/>
      </c>
      <c r="I182" t="str">
        <f ca="1">IF(COUNTIF(データ整理_金銭出納簿!$B$2:'データ整理_金銭出納簿'!$B182,"この線より上に行を挿入してください。")=0,データ整理_金銭出納簿!J182,"")</f>
        <v/>
      </c>
      <c r="J182" t="str">
        <f ca="1">IF(COUNTIF(データ整理_金銭出納簿!$B$2:'データ整理_金銭出納簿'!$B182,"この線より上に行を挿入してください。")=0,IF(データ整理_金銭出納簿!K182="○","true","false"),"")</f>
        <v/>
      </c>
    </row>
    <row r="183" spans="1:10" x14ac:dyDescent="0.15">
      <c r="A183" s="983" t="str">
        <f ca="1">IF(COUNTIF(データ整理_金銭出納簿!$B$2:'データ整理_金銭出納簿'!$B183,"この線より上に行を挿入してください。")=0,データ整理_金銭出納簿!$B183,"")</f>
        <v/>
      </c>
      <c r="B183" t="str">
        <f ca="1">IF(COUNTIF(データ整理_金銭出納簿!$B$2:'データ整理_金銭出納簿'!$B183,"この線より上に行を挿入してください。")=0,データ整理_金銭出納簿!C183,"")</f>
        <v/>
      </c>
      <c r="C183" t="str">
        <f ca="1">IF(COUNTIF(データ整理_金銭出納簿!$B$2:'データ整理_金銭出納簿'!$B183,"この線より上に行を挿入してください。")=0,データ整理_金銭出納簿!D183,"")</f>
        <v/>
      </c>
      <c r="D183" t="str">
        <f ca="1">IF(COUNTIF(データ整理_金銭出納簿!$B$2:'データ整理_金銭出納簿'!$B183,"この線より上に行を挿入してください。")=0,データ整理_金銭出納簿!E183,"")</f>
        <v/>
      </c>
      <c r="E183" t="str">
        <f ca="1">IF(COUNTIF(データ整理_金銭出納簿!$B$2:'データ整理_金銭出納簿'!$B183,"この線より上に行を挿入してください。")=0,データ整理_金銭出納簿!F183,"")</f>
        <v/>
      </c>
      <c r="F183" t="str">
        <f ca="1">IF(COUNTIF(データ整理_金銭出納簿!$B$2:'データ整理_金銭出納簿'!$B183,"この線より上に行を挿入してください。")=0,データ整理_金銭出納簿!G183,"")</f>
        <v/>
      </c>
      <c r="G183" t="str">
        <f ca="1">IF(COUNTIF(データ整理_金銭出納簿!$B$2:'データ整理_金銭出納簿'!$B183,"この線より上に行を挿入してください。")=0,データ整理_金銭出納簿!H183,"")</f>
        <v/>
      </c>
      <c r="H183" t="str">
        <f ca="1">IF(COUNTIF(データ整理_金銭出納簿!$B$2:'データ整理_金銭出納簿'!$B183,"この線より上に行を挿入してください。")=0,データ整理_金銭出納簿!I183,"")</f>
        <v/>
      </c>
      <c r="I183" t="str">
        <f ca="1">IF(COUNTIF(データ整理_金銭出納簿!$B$2:'データ整理_金銭出納簿'!$B183,"この線より上に行を挿入してください。")=0,データ整理_金銭出納簿!J183,"")</f>
        <v/>
      </c>
      <c r="J183" t="str">
        <f ca="1">IF(COUNTIF(データ整理_金銭出納簿!$B$2:'データ整理_金銭出納簿'!$B183,"この線より上に行を挿入してください。")=0,IF(データ整理_金銭出納簿!K183="○","true","false"),"")</f>
        <v/>
      </c>
    </row>
    <row r="184" spans="1:10" x14ac:dyDescent="0.15">
      <c r="A184" s="983" t="str">
        <f ca="1">IF(COUNTIF(データ整理_金銭出納簿!$B$2:'データ整理_金銭出納簿'!$B184,"この線より上に行を挿入してください。")=0,データ整理_金銭出納簿!$B184,"")</f>
        <v/>
      </c>
      <c r="B184" t="str">
        <f ca="1">IF(COUNTIF(データ整理_金銭出納簿!$B$2:'データ整理_金銭出納簿'!$B184,"この線より上に行を挿入してください。")=0,データ整理_金銭出納簿!C184,"")</f>
        <v/>
      </c>
      <c r="C184" t="str">
        <f ca="1">IF(COUNTIF(データ整理_金銭出納簿!$B$2:'データ整理_金銭出納簿'!$B184,"この線より上に行を挿入してください。")=0,データ整理_金銭出納簿!D184,"")</f>
        <v/>
      </c>
      <c r="D184" t="str">
        <f ca="1">IF(COUNTIF(データ整理_金銭出納簿!$B$2:'データ整理_金銭出納簿'!$B184,"この線より上に行を挿入してください。")=0,データ整理_金銭出納簿!E184,"")</f>
        <v/>
      </c>
      <c r="E184" t="str">
        <f ca="1">IF(COUNTIF(データ整理_金銭出納簿!$B$2:'データ整理_金銭出納簿'!$B184,"この線より上に行を挿入してください。")=0,データ整理_金銭出納簿!F184,"")</f>
        <v/>
      </c>
      <c r="F184" t="str">
        <f ca="1">IF(COUNTIF(データ整理_金銭出納簿!$B$2:'データ整理_金銭出納簿'!$B184,"この線より上に行を挿入してください。")=0,データ整理_金銭出納簿!G184,"")</f>
        <v/>
      </c>
      <c r="G184" t="str">
        <f ca="1">IF(COUNTIF(データ整理_金銭出納簿!$B$2:'データ整理_金銭出納簿'!$B184,"この線より上に行を挿入してください。")=0,データ整理_金銭出納簿!H184,"")</f>
        <v/>
      </c>
      <c r="H184" t="str">
        <f ca="1">IF(COUNTIF(データ整理_金銭出納簿!$B$2:'データ整理_金銭出納簿'!$B184,"この線より上に行を挿入してください。")=0,データ整理_金銭出納簿!I184,"")</f>
        <v/>
      </c>
      <c r="I184" t="str">
        <f ca="1">IF(COUNTIF(データ整理_金銭出納簿!$B$2:'データ整理_金銭出納簿'!$B184,"この線より上に行を挿入してください。")=0,データ整理_金銭出納簿!J184,"")</f>
        <v/>
      </c>
      <c r="J184" t="str">
        <f ca="1">IF(COUNTIF(データ整理_金銭出納簿!$B$2:'データ整理_金銭出納簿'!$B184,"この線より上に行を挿入してください。")=0,IF(データ整理_金銭出納簿!K184="○","true","false"),"")</f>
        <v/>
      </c>
    </row>
    <row r="185" spans="1:10" x14ac:dyDescent="0.15">
      <c r="A185" s="983" t="str">
        <f ca="1">IF(COUNTIF(データ整理_金銭出納簿!$B$2:'データ整理_金銭出納簿'!$B185,"この線より上に行を挿入してください。")=0,データ整理_金銭出納簿!$B185,"")</f>
        <v/>
      </c>
      <c r="B185" t="str">
        <f ca="1">IF(COUNTIF(データ整理_金銭出納簿!$B$2:'データ整理_金銭出納簿'!$B185,"この線より上に行を挿入してください。")=0,データ整理_金銭出納簿!C185,"")</f>
        <v/>
      </c>
      <c r="C185" t="str">
        <f ca="1">IF(COUNTIF(データ整理_金銭出納簿!$B$2:'データ整理_金銭出納簿'!$B185,"この線より上に行を挿入してください。")=0,データ整理_金銭出納簿!D185,"")</f>
        <v/>
      </c>
      <c r="D185" t="str">
        <f ca="1">IF(COUNTIF(データ整理_金銭出納簿!$B$2:'データ整理_金銭出納簿'!$B185,"この線より上に行を挿入してください。")=0,データ整理_金銭出納簿!E185,"")</f>
        <v/>
      </c>
      <c r="E185" t="str">
        <f ca="1">IF(COUNTIF(データ整理_金銭出納簿!$B$2:'データ整理_金銭出納簿'!$B185,"この線より上に行を挿入してください。")=0,データ整理_金銭出納簿!F185,"")</f>
        <v/>
      </c>
      <c r="F185" t="str">
        <f ca="1">IF(COUNTIF(データ整理_金銭出納簿!$B$2:'データ整理_金銭出納簿'!$B185,"この線より上に行を挿入してください。")=0,データ整理_金銭出納簿!G185,"")</f>
        <v/>
      </c>
      <c r="G185" t="str">
        <f ca="1">IF(COUNTIF(データ整理_金銭出納簿!$B$2:'データ整理_金銭出納簿'!$B185,"この線より上に行を挿入してください。")=0,データ整理_金銭出納簿!H185,"")</f>
        <v/>
      </c>
      <c r="H185" t="str">
        <f ca="1">IF(COUNTIF(データ整理_金銭出納簿!$B$2:'データ整理_金銭出納簿'!$B185,"この線より上に行を挿入してください。")=0,データ整理_金銭出納簿!I185,"")</f>
        <v/>
      </c>
      <c r="I185" t="str">
        <f ca="1">IF(COUNTIF(データ整理_金銭出納簿!$B$2:'データ整理_金銭出納簿'!$B185,"この線より上に行を挿入してください。")=0,データ整理_金銭出納簿!J185,"")</f>
        <v/>
      </c>
      <c r="J185" t="str">
        <f ca="1">IF(COUNTIF(データ整理_金銭出納簿!$B$2:'データ整理_金銭出納簿'!$B185,"この線より上に行を挿入してください。")=0,IF(データ整理_金銭出納簿!K185="○","true","false"),"")</f>
        <v/>
      </c>
    </row>
    <row r="186" spans="1:10" x14ac:dyDescent="0.15">
      <c r="A186" s="983" t="str">
        <f ca="1">IF(COUNTIF(データ整理_金銭出納簿!$B$2:'データ整理_金銭出納簿'!$B186,"この線より上に行を挿入してください。")=0,データ整理_金銭出納簿!$B186,"")</f>
        <v/>
      </c>
      <c r="B186" t="str">
        <f ca="1">IF(COUNTIF(データ整理_金銭出納簿!$B$2:'データ整理_金銭出納簿'!$B186,"この線より上に行を挿入してください。")=0,データ整理_金銭出納簿!C186,"")</f>
        <v/>
      </c>
      <c r="C186" t="str">
        <f ca="1">IF(COUNTIF(データ整理_金銭出納簿!$B$2:'データ整理_金銭出納簿'!$B186,"この線より上に行を挿入してください。")=0,データ整理_金銭出納簿!D186,"")</f>
        <v/>
      </c>
      <c r="D186" t="str">
        <f ca="1">IF(COUNTIF(データ整理_金銭出納簿!$B$2:'データ整理_金銭出納簿'!$B186,"この線より上に行を挿入してください。")=0,データ整理_金銭出納簿!E186,"")</f>
        <v/>
      </c>
      <c r="E186" t="str">
        <f ca="1">IF(COUNTIF(データ整理_金銭出納簿!$B$2:'データ整理_金銭出納簿'!$B186,"この線より上に行を挿入してください。")=0,データ整理_金銭出納簿!F186,"")</f>
        <v/>
      </c>
      <c r="F186" t="str">
        <f ca="1">IF(COUNTIF(データ整理_金銭出納簿!$B$2:'データ整理_金銭出納簿'!$B186,"この線より上に行を挿入してください。")=0,データ整理_金銭出納簿!G186,"")</f>
        <v/>
      </c>
      <c r="G186" t="str">
        <f ca="1">IF(COUNTIF(データ整理_金銭出納簿!$B$2:'データ整理_金銭出納簿'!$B186,"この線より上に行を挿入してください。")=0,データ整理_金銭出納簿!H186,"")</f>
        <v/>
      </c>
      <c r="H186" t="str">
        <f ca="1">IF(COUNTIF(データ整理_金銭出納簿!$B$2:'データ整理_金銭出納簿'!$B186,"この線より上に行を挿入してください。")=0,データ整理_金銭出納簿!I186,"")</f>
        <v/>
      </c>
      <c r="I186" t="str">
        <f ca="1">IF(COUNTIF(データ整理_金銭出納簿!$B$2:'データ整理_金銭出納簿'!$B186,"この線より上に行を挿入してください。")=0,データ整理_金銭出納簿!J186,"")</f>
        <v/>
      </c>
      <c r="J186" t="str">
        <f ca="1">IF(COUNTIF(データ整理_金銭出納簿!$B$2:'データ整理_金銭出納簿'!$B186,"この線より上に行を挿入してください。")=0,IF(データ整理_金銭出納簿!K186="○","true","false"),"")</f>
        <v/>
      </c>
    </row>
    <row r="187" spans="1:10" x14ac:dyDescent="0.15">
      <c r="A187" s="983" t="str">
        <f ca="1">IF(COUNTIF(データ整理_金銭出納簿!$B$2:'データ整理_金銭出納簿'!$B187,"この線より上に行を挿入してください。")=0,データ整理_金銭出納簿!$B187,"")</f>
        <v/>
      </c>
      <c r="B187" t="str">
        <f ca="1">IF(COUNTIF(データ整理_金銭出納簿!$B$2:'データ整理_金銭出納簿'!$B187,"この線より上に行を挿入してください。")=0,データ整理_金銭出納簿!C187,"")</f>
        <v/>
      </c>
      <c r="C187" t="str">
        <f ca="1">IF(COUNTIF(データ整理_金銭出納簿!$B$2:'データ整理_金銭出納簿'!$B187,"この線より上に行を挿入してください。")=0,データ整理_金銭出納簿!D187,"")</f>
        <v/>
      </c>
      <c r="D187" t="str">
        <f ca="1">IF(COUNTIF(データ整理_金銭出納簿!$B$2:'データ整理_金銭出納簿'!$B187,"この線より上に行を挿入してください。")=0,データ整理_金銭出納簿!E187,"")</f>
        <v/>
      </c>
      <c r="E187" t="str">
        <f ca="1">IF(COUNTIF(データ整理_金銭出納簿!$B$2:'データ整理_金銭出納簿'!$B187,"この線より上に行を挿入してください。")=0,データ整理_金銭出納簿!F187,"")</f>
        <v/>
      </c>
      <c r="F187" t="str">
        <f ca="1">IF(COUNTIF(データ整理_金銭出納簿!$B$2:'データ整理_金銭出納簿'!$B187,"この線より上に行を挿入してください。")=0,データ整理_金銭出納簿!G187,"")</f>
        <v/>
      </c>
      <c r="G187" t="str">
        <f ca="1">IF(COUNTIF(データ整理_金銭出納簿!$B$2:'データ整理_金銭出納簿'!$B187,"この線より上に行を挿入してください。")=0,データ整理_金銭出納簿!H187,"")</f>
        <v/>
      </c>
      <c r="H187" t="str">
        <f ca="1">IF(COUNTIF(データ整理_金銭出納簿!$B$2:'データ整理_金銭出納簿'!$B187,"この線より上に行を挿入してください。")=0,データ整理_金銭出納簿!I187,"")</f>
        <v/>
      </c>
      <c r="I187" t="str">
        <f ca="1">IF(COUNTIF(データ整理_金銭出納簿!$B$2:'データ整理_金銭出納簿'!$B187,"この線より上に行を挿入してください。")=0,データ整理_金銭出納簿!J187,"")</f>
        <v/>
      </c>
      <c r="J187" t="str">
        <f ca="1">IF(COUNTIF(データ整理_金銭出納簿!$B$2:'データ整理_金銭出納簿'!$B187,"この線より上に行を挿入してください。")=0,IF(データ整理_金銭出納簿!K187="○","true","false"),"")</f>
        <v/>
      </c>
    </row>
    <row r="188" spans="1:10" x14ac:dyDescent="0.15">
      <c r="A188" s="983" t="str">
        <f ca="1">IF(COUNTIF(データ整理_金銭出納簿!$B$2:'データ整理_金銭出納簿'!$B188,"この線より上に行を挿入してください。")=0,データ整理_金銭出納簿!$B188,"")</f>
        <v/>
      </c>
      <c r="B188" t="str">
        <f ca="1">IF(COUNTIF(データ整理_金銭出納簿!$B$2:'データ整理_金銭出納簿'!$B188,"この線より上に行を挿入してください。")=0,データ整理_金銭出納簿!C188,"")</f>
        <v/>
      </c>
      <c r="C188" t="str">
        <f ca="1">IF(COUNTIF(データ整理_金銭出納簿!$B$2:'データ整理_金銭出納簿'!$B188,"この線より上に行を挿入してください。")=0,データ整理_金銭出納簿!D188,"")</f>
        <v/>
      </c>
      <c r="D188" t="str">
        <f ca="1">IF(COUNTIF(データ整理_金銭出納簿!$B$2:'データ整理_金銭出納簿'!$B188,"この線より上に行を挿入してください。")=0,データ整理_金銭出納簿!E188,"")</f>
        <v/>
      </c>
      <c r="E188" t="str">
        <f ca="1">IF(COUNTIF(データ整理_金銭出納簿!$B$2:'データ整理_金銭出納簿'!$B188,"この線より上に行を挿入してください。")=0,データ整理_金銭出納簿!F188,"")</f>
        <v/>
      </c>
      <c r="F188" t="str">
        <f ca="1">IF(COUNTIF(データ整理_金銭出納簿!$B$2:'データ整理_金銭出納簿'!$B188,"この線より上に行を挿入してください。")=0,データ整理_金銭出納簿!G188,"")</f>
        <v/>
      </c>
      <c r="G188" t="str">
        <f ca="1">IF(COUNTIF(データ整理_金銭出納簿!$B$2:'データ整理_金銭出納簿'!$B188,"この線より上に行を挿入してください。")=0,データ整理_金銭出納簿!H188,"")</f>
        <v/>
      </c>
      <c r="H188" t="str">
        <f ca="1">IF(COUNTIF(データ整理_金銭出納簿!$B$2:'データ整理_金銭出納簿'!$B188,"この線より上に行を挿入してください。")=0,データ整理_金銭出納簿!I188,"")</f>
        <v/>
      </c>
      <c r="I188" t="str">
        <f ca="1">IF(COUNTIF(データ整理_金銭出納簿!$B$2:'データ整理_金銭出納簿'!$B188,"この線より上に行を挿入してください。")=0,データ整理_金銭出納簿!J188,"")</f>
        <v/>
      </c>
      <c r="J188" t="str">
        <f ca="1">IF(COUNTIF(データ整理_金銭出納簿!$B$2:'データ整理_金銭出納簿'!$B188,"この線より上に行を挿入してください。")=0,IF(データ整理_金銭出納簿!K188="○","true","false"),"")</f>
        <v/>
      </c>
    </row>
    <row r="189" spans="1:10" x14ac:dyDescent="0.15">
      <c r="A189" s="983" t="str">
        <f ca="1">IF(COUNTIF(データ整理_金銭出納簿!$B$2:'データ整理_金銭出納簿'!$B189,"この線より上に行を挿入してください。")=0,データ整理_金銭出納簿!$B189,"")</f>
        <v/>
      </c>
      <c r="B189" t="str">
        <f ca="1">IF(COUNTIF(データ整理_金銭出納簿!$B$2:'データ整理_金銭出納簿'!$B189,"この線より上に行を挿入してください。")=0,データ整理_金銭出納簿!C189,"")</f>
        <v/>
      </c>
      <c r="C189" t="str">
        <f ca="1">IF(COUNTIF(データ整理_金銭出納簿!$B$2:'データ整理_金銭出納簿'!$B189,"この線より上に行を挿入してください。")=0,データ整理_金銭出納簿!D189,"")</f>
        <v/>
      </c>
      <c r="D189" t="str">
        <f ca="1">IF(COUNTIF(データ整理_金銭出納簿!$B$2:'データ整理_金銭出納簿'!$B189,"この線より上に行を挿入してください。")=0,データ整理_金銭出納簿!E189,"")</f>
        <v/>
      </c>
      <c r="E189" t="str">
        <f ca="1">IF(COUNTIF(データ整理_金銭出納簿!$B$2:'データ整理_金銭出納簿'!$B189,"この線より上に行を挿入してください。")=0,データ整理_金銭出納簿!F189,"")</f>
        <v/>
      </c>
      <c r="F189" t="str">
        <f ca="1">IF(COUNTIF(データ整理_金銭出納簿!$B$2:'データ整理_金銭出納簿'!$B189,"この線より上に行を挿入してください。")=0,データ整理_金銭出納簿!G189,"")</f>
        <v/>
      </c>
      <c r="G189" t="str">
        <f ca="1">IF(COUNTIF(データ整理_金銭出納簿!$B$2:'データ整理_金銭出納簿'!$B189,"この線より上に行を挿入してください。")=0,データ整理_金銭出納簿!H189,"")</f>
        <v/>
      </c>
      <c r="H189" t="str">
        <f ca="1">IF(COUNTIF(データ整理_金銭出納簿!$B$2:'データ整理_金銭出納簿'!$B189,"この線より上に行を挿入してください。")=0,データ整理_金銭出納簿!I189,"")</f>
        <v/>
      </c>
      <c r="I189" t="str">
        <f ca="1">IF(COUNTIF(データ整理_金銭出納簿!$B$2:'データ整理_金銭出納簿'!$B189,"この線より上に行を挿入してください。")=0,データ整理_金銭出納簿!J189,"")</f>
        <v/>
      </c>
      <c r="J189" t="str">
        <f ca="1">IF(COUNTIF(データ整理_金銭出納簿!$B$2:'データ整理_金銭出納簿'!$B189,"この線より上に行を挿入してください。")=0,IF(データ整理_金銭出納簿!K189="○","true","false"),"")</f>
        <v/>
      </c>
    </row>
    <row r="190" spans="1:10" x14ac:dyDescent="0.15">
      <c r="A190" s="983" t="str">
        <f ca="1">IF(COUNTIF(データ整理_金銭出納簿!$B$2:'データ整理_金銭出納簿'!$B190,"この線より上に行を挿入してください。")=0,データ整理_金銭出納簿!$B190,"")</f>
        <v/>
      </c>
      <c r="B190" t="str">
        <f ca="1">IF(COUNTIF(データ整理_金銭出納簿!$B$2:'データ整理_金銭出納簿'!$B190,"この線より上に行を挿入してください。")=0,データ整理_金銭出納簿!C190,"")</f>
        <v/>
      </c>
      <c r="C190" t="str">
        <f ca="1">IF(COUNTIF(データ整理_金銭出納簿!$B$2:'データ整理_金銭出納簿'!$B190,"この線より上に行を挿入してください。")=0,データ整理_金銭出納簿!D190,"")</f>
        <v/>
      </c>
      <c r="D190" t="str">
        <f ca="1">IF(COUNTIF(データ整理_金銭出納簿!$B$2:'データ整理_金銭出納簿'!$B190,"この線より上に行を挿入してください。")=0,データ整理_金銭出納簿!E190,"")</f>
        <v/>
      </c>
      <c r="E190" t="str">
        <f ca="1">IF(COUNTIF(データ整理_金銭出納簿!$B$2:'データ整理_金銭出納簿'!$B190,"この線より上に行を挿入してください。")=0,データ整理_金銭出納簿!F190,"")</f>
        <v/>
      </c>
      <c r="F190" t="str">
        <f ca="1">IF(COUNTIF(データ整理_金銭出納簿!$B$2:'データ整理_金銭出納簿'!$B190,"この線より上に行を挿入してください。")=0,データ整理_金銭出納簿!G190,"")</f>
        <v/>
      </c>
      <c r="G190" t="str">
        <f ca="1">IF(COUNTIF(データ整理_金銭出納簿!$B$2:'データ整理_金銭出納簿'!$B190,"この線より上に行を挿入してください。")=0,データ整理_金銭出納簿!H190,"")</f>
        <v/>
      </c>
      <c r="H190" t="str">
        <f ca="1">IF(COUNTIF(データ整理_金銭出納簿!$B$2:'データ整理_金銭出納簿'!$B190,"この線より上に行を挿入してください。")=0,データ整理_金銭出納簿!I190,"")</f>
        <v/>
      </c>
      <c r="I190" t="str">
        <f ca="1">IF(COUNTIF(データ整理_金銭出納簿!$B$2:'データ整理_金銭出納簿'!$B190,"この線より上に行を挿入してください。")=0,データ整理_金銭出納簿!J190,"")</f>
        <v/>
      </c>
      <c r="J190" t="str">
        <f ca="1">IF(COUNTIF(データ整理_金銭出納簿!$B$2:'データ整理_金銭出納簿'!$B190,"この線より上に行を挿入してください。")=0,IF(データ整理_金銭出納簿!K190="○","true","false"),"")</f>
        <v/>
      </c>
    </row>
    <row r="191" spans="1:10" x14ac:dyDescent="0.15">
      <c r="A191" s="983" t="str">
        <f ca="1">IF(COUNTIF(データ整理_金銭出納簿!$B$2:'データ整理_金銭出納簿'!$B191,"この線より上に行を挿入してください。")=0,データ整理_金銭出納簿!$B191,"")</f>
        <v/>
      </c>
      <c r="B191" t="str">
        <f ca="1">IF(COUNTIF(データ整理_金銭出納簿!$B$2:'データ整理_金銭出納簿'!$B191,"この線より上に行を挿入してください。")=0,データ整理_金銭出納簿!C191,"")</f>
        <v/>
      </c>
      <c r="C191" t="str">
        <f ca="1">IF(COUNTIF(データ整理_金銭出納簿!$B$2:'データ整理_金銭出納簿'!$B191,"この線より上に行を挿入してください。")=0,データ整理_金銭出納簿!D191,"")</f>
        <v/>
      </c>
      <c r="D191" t="str">
        <f ca="1">IF(COUNTIF(データ整理_金銭出納簿!$B$2:'データ整理_金銭出納簿'!$B191,"この線より上に行を挿入してください。")=0,データ整理_金銭出納簿!E191,"")</f>
        <v/>
      </c>
      <c r="E191" t="str">
        <f ca="1">IF(COUNTIF(データ整理_金銭出納簿!$B$2:'データ整理_金銭出納簿'!$B191,"この線より上に行を挿入してください。")=0,データ整理_金銭出納簿!F191,"")</f>
        <v/>
      </c>
      <c r="F191" t="str">
        <f ca="1">IF(COUNTIF(データ整理_金銭出納簿!$B$2:'データ整理_金銭出納簿'!$B191,"この線より上に行を挿入してください。")=0,データ整理_金銭出納簿!G191,"")</f>
        <v/>
      </c>
      <c r="G191" t="str">
        <f ca="1">IF(COUNTIF(データ整理_金銭出納簿!$B$2:'データ整理_金銭出納簿'!$B191,"この線より上に行を挿入してください。")=0,データ整理_金銭出納簿!H191,"")</f>
        <v/>
      </c>
      <c r="H191" t="str">
        <f ca="1">IF(COUNTIF(データ整理_金銭出納簿!$B$2:'データ整理_金銭出納簿'!$B191,"この線より上に行を挿入してください。")=0,データ整理_金銭出納簿!I191,"")</f>
        <v/>
      </c>
      <c r="I191" t="str">
        <f ca="1">IF(COUNTIF(データ整理_金銭出納簿!$B$2:'データ整理_金銭出納簿'!$B191,"この線より上に行を挿入してください。")=0,データ整理_金銭出納簿!J191,"")</f>
        <v/>
      </c>
      <c r="J191" t="str">
        <f ca="1">IF(COUNTIF(データ整理_金銭出納簿!$B$2:'データ整理_金銭出納簿'!$B191,"この線より上に行を挿入してください。")=0,IF(データ整理_金銭出納簿!K191="○","true","false"),"")</f>
        <v/>
      </c>
    </row>
    <row r="192" spans="1:10" x14ac:dyDescent="0.15">
      <c r="A192" s="983" t="str">
        <f ca="1">IF(COUNTIF(データ整理_金銭出納簿!$B$2:'データ整理_金銭出納簿'!$B192,"この線より上に行を挿入してください。")=0,データ整理_金銭出納簿!$B192,"")</f>
        <v/>
      </c>
      <c r="B192" t="str">
        <f ca="1">IF(COUNTIF(データ整理_金銭出納簿!$B$2:'データ整理_金銭出納簿'!$B192,"この線より上に行を挿入してください。")=0,データ整理_金銭出納簿!C192,"")</f>
        <v/>
      </c>
      <c r="C192" t="str">
        <f ca="1">IF(COUNTIF(データ整理_金銭出納簿!$B$2:'データ整理_金銭出納簿'!$B192,"この線より上に行を挿入してください。")=0,データ整理_金銭出納簿!D192,"")</f>
        <v/>
      </c>
      <c r="D192" t="str">
        <f ca="1">IF(COUNTIF(データ整理_金銭出納簿!$B$2:'データ整理_金銭出納簿'!$B192,"この線より上に行を挿入してください。")=0,データ整理_金銭出納簿!E192,"")</f>
        <v/>
      </c>
      <c r="E192" t="str">
        <f ca="1">IF(COUNTIF(データ整理_金銭出納簿!$B$2:'データ整理_金銭出納簿'!$B192,"この線より上に行を挿入してください。")=0,データ整理_金銭出納簿!F192,"")</f>
        <v/>
      </c>
      <c r="F192" t="str">
        <f ca="1">IF(COUNTIF(データ整理_金銭出納簿!$B$2:'データ整理_金銭出納簿'!$B192,"この線より上に行を挿入してください。")=0,データ整理_金銭出納簿!G192,"")</f>
        <v/>
      </c>
      <c r="G192" t="str">
        <f ca="1">IF(COUNTIF(データ整理_金銭出納簿!$B$2:'データ整理_金銭出納簿'!$B192,"この線より上に行を挿入してください。")=0,データ整理_金銭出納簿!H192,"")</f>
        <v/>
      </c>
      <c r="H192" t="str">
        <f ca="1">IF(COUNTIF(データ整理_金銭出納簿!$B$2:'データ整理_金銭出納簿'!$B192,"この線より上に行を挿入してください。")=0,データ整理_金銭出納簿!I192,"")</f>
        <v/>
      </c>
      <c r="I192" t="str">
        <f ca="1">IF(COUNTIF(データ整理_金銭出納簿!$B$2:'データ整理_金銭出納簿'!$B192,"この線より上に行を挿入してください。")=0,データ整理_金銭出納簿!J192,"")</f>
        <v/>
      </c>
      <c r="J192" t="str">
        <f ca="1">IF(COUNTIF(データ整理_金銭出納簿!$B$2:'データ整理_金銭出納簿'!$B192,"この線より上に行を挿入してください。")=0,IF(データ整理_金銭出納簿!K192="○","true","false"),"")</f>
        <v/>
      </c>
    </row>
    <row r="193" spans="1:10" x14ac:dyDescent="0.15">
      <c r="A193" s="983" t="str">
        <f ca="1">IF(COUNTIF(データ整理_金銭出納簿!$B$2:'データ整理_金銭出納簿'!$B193,"この線より上に行を挿入してください。")=0,データ整理_金銭出納簿!$B193,"")</f>
        <v/>
      </c>
      <c r="B193" t="str">
        <f ca="1">IF(COUNTIF(データ整理_金銭出納簿!$B$2:'データ整理_金銭出納簿'!$B193,"この線より上に行を挿入してください。")=0,データ整理_金銭出納簿!C193,"")</f>
        <v/>
      </c>
      <c r="C193" t="str">
        <f ca="1">IF(COUNTIF(データ整理_金銭出納簿!$B$2:'データ整理_金銭出納簿'!$B193,"この線より上に行を挿入してください。")=0,データ整理_金銭出納簿!D193,"")</f>
        <v/>
      </c>
      <c r="D193" t="str">
        <f ca="1">IF(COUNTIF(データ整理_金銭出納簿!$B$2:'データ整理_金銭出納簿'!$B193,"この線より上に行を挿入してください。")=0,データ整理_金銭出納簿!E193,"")</f>
        <v/>
      </c>
      <c r="E193" t="str">
        <f ca="1">IF(COUNTIF(データ整理_金銭出納簿!$B$2:'データ整理_金銭出納簿'!$B193,"この線より上に行を挿入してください。")=0,データ整理_金銭出納簿!F193,"")</f>
        <v/>
      </c>
      <c r="F193" t="str">
        <f ca="1">IF(COUNTIF(データ整理_金銭出納簿!$B$2:'データ整理_金銭出納簿'!$B193,"この線より上に行を挿入してください。")=0,データ整理_金銭出納簿!G193,"")</f>
        <v/>
      </c>
      <c r="G193" t="str">
        <f ca="1">IF(COUNTIF(データ整理_金銭出納簿!$B$2:'データ整理_金銭出納簿'!$B193,"この線より上に行を挿入してください。")=0,データ整理_金銭出納簿!H193,"")</f>
        <v/>
      </c>
      <c r="H193" t="str">
        <f ca="1">IF(COUNTIF(データ整理_金銭出納簿!$B$2:'データ整理_金銭出納簿'!$B193,"この線より上に行を挿入してください。")=0,データ整理_金銭出納簿!I193,"")</f>
        <v/>
      </c>
      <c r="I193" t="str">
        <f ca="1">IF(COUNTIF(データ整理_金銭出納簿!$B$2:'データ整理_金銭出納簿'!$B193,"この線より上に行を挿入してください。")=0,データ整理_金銭出納簿!J193,"")</f>
        <v/>
      </c>
      <c r="J193" t="str">
        <f ca="1">IF(COUNTIF(データ整理_金銭出納簿!$B$2:'データ整理_金銭出納簿'!$B193,"この線より上に行を挿入してください。")=0,IF(データ整理_金銭出納簿!K193="○","true","false"),"")</f>
        <v/>
      </c>
    </row>
    <row r="194" spans="1:10" x14ac:dyDescent="0.15">
      <c r="A194" s="983" t="str">
        <f ca="1">IF(COUNTIF(データ整理_金銭出納簿!$B$2:'データ整理_金銭出納簿'!$B194,"この線より上に行を挿入してください。")=0,データ整理_金銭出納簿!$B194,"")</f>
        <v/>
      </c>
      <c r="B194" t="str">
        <f ca="1">IF(COUNTIF(データ整理_金銭出納簿!$B$2:'データ整理_金銭出納簿'!$B194,"この線より上に行を挿入してください。")=0,データ整理_金銭出納簿!C194,"")</f>
        <v/>
      </c>
      <c r="C194" t="str">
        <f ca="1">IF(COUNTIF(データ整理_金銭出納簿!$B$2:'データ整理_金銭出納簿'!$B194,"この線より上に行を挿入してください。")=0,データ整理_金銭出納簿!D194,"")</f>
        <v/>
      </c>
      <c r="D194" t="str">
        <f ca="1">IF(COUNTIF(データ整理_金銭出納簿!$B$2:'データ整理_金銭出納簿'!$B194,"この線より上に行を挿入してください。")=0,データ整理_金銭出納簿!E194,"")</f>
        <v/>
      </c>
      <c r="E194" t="str">
        <f ca="1">IF(COUNTIF(データ整理_金銭出納簿!$B$2:'データ整理_金銭出納簿'!$B194,"この線より上に行を挿入してください。")=0,データ整理_金銭出納簿!F194,"")</f>
        <v/>
      </c>
      <c r="F194" t="str">
        <f ca="1">IF(COUNTIF(データ整理_金銭出納簿!$B$2:'データ整理_金銭出納簿'!$B194,"この線より上に行を挿入してください。")=0,データ整理_金銭出納簿!G194,"")</f>
        <v/>
      </c>
      <c r="G194" t="str">
        <f ca="1">IF(COUNTIF(データ整理_金銭出納簿!$B$2:'データ整理_金銭出納簿'!$B194,"この線より上に行を挿入してください。")=0,データ整理_金銭出納簿!H194,"")</f>
        <v/>
      </c>
      <c r="H194" t="str">
        <f ca="1">IF(COUNTIF(データ整理_金銭出納簿!$B$2:'データ整理_金銭出納簿'!$B194,"この線より上に行を挿入してください。")=0,データ整理_金銭出納簿!I194,"")</f>
        <v/>
      </c>
      <c r="I194" t="str">
        <f ca="1">IF(COUNTIF(データ整理_金銭出納簿!$B$2:'データ整理_金銭出納簿'!$B194,"この線より上に行を挿入してください。")=0,データ整理_金銭出納簿!J194,"")</f>
        <v/>
      </c>
      <c r="J194" t="str">
        <f ca="1">IF(COUNTIF(データ整理_金銭出納簿!$B$2:'データ整理_金銭出納簿'!$B194,"この線より上に行を挿入してください。")=0,IF(データ整理_金銭出納簿!K194="○","true","false"),"")</f>
        <v/>
      </c>
    </row>
    <row r="195" spans="1:10" x14ac:dyDescent="0.15">
      <c r="A195" s="983" t="str">
        <f ca="1">IF(COUNTIF(データ整理_金銭出納簿!$B$2:'データ整理_金銭出納簿'!$B195,"この線より上に行を挿入してください。")=0,データ整理_金銭出納簿!$B195,"")</f>
        <v/>
      </c>
      <c r="B195" t="str">
        <f ca="1">IF(COUNTIF(データ整理_金銭出納簿!$B$2:'データ整理_金銭出納簿'!$B195,"この線より上に行を挿入してください。")=0,データ整理_金銭出納簿!C195,"")</f>
        <v/>
      </c>
      <c r="C195" t="str">
        <f ca="1">IF(COUNTIF(データ整理_金銭出納簿!$B$2:'データ整理_金銭出納簿'!$B195,"この線より上に行を挿入してください。")=0,データ整理_金銭出納簿!D195,"")</f>
        <v/>
      </c>
      <c r="D195" t="str">
        <f ca="1">IF(COUNTIF(データ整理_金銭出納簿!$B$2:'データ整理_金銭出納簿'!$B195,"この線より上に行を挿入してください。")=0,データ整理_金銭出納簿!E195,"")</f>
        <v/>
      </c>
      <c r="E195" t="str">
        <f ca="1">IF(COUNTIF(データ整理_金銭出納簿!$B$2:'データ整理_金銭出納簿'!$B195,"この線より上に行を挿入してください。")=0,データ整理_金銭出納簿!F195,"")</f>
        <v/>
      </c>
      <c r="F195" t="str">
        <f ca="1">IF(COUNTIF(データ整理_金銭出納簿!$B$2:'データ整理_金銭出納簿'!$B195,"この線より上に行を挿入してください。")=0,データ整理_金銭出納簿!G195,"")</f>
        <v/>
      </c>
      <c r="G195" t="str">
        <f ca="1">IF(COUNTIF(データ整理_金銭出納簿!$B$2:'データ整理_金銭出納簿'!$B195,"この線より上に行を挿入してください。")=0,データ整理_金銭出納簿!H195,"")</f>
        <v/>
      </c>
      <c r="H195" t="str">
        <f ca="1">IF(COUNTIF(データ整理_金銭出納簿!$B$2:'データ整理_金銭出納簿'!$B195,"この線より上に行を挿入してください。")=0,データ整理_金銭出納簿!I195,"")</f>
        <v/>
      </c>
      <c r="I195" t="str">
        <f ca="1">IF(COUNTIF(データ整理_金銭出納簿!$B$2:'データ整理_金銭出納簿'!$B195,"この線より上に行を挿入してください。")=0,データ整理_金銭出納簿!J195,"")</f>
        <v/>
      </c>
      <c r="J195" t="str">
        <f ca="1">IF(COUNTIF(データ整理_金銭出納簿!$B$2:'データ整理_金銭出納簿'!$B195,"この線より上に行を挿入してください。")=0,IF(データ整理_金銭出納簿!K195="○","true","false"),"")</f>
        <v/>
      </c>
    </row>
    <row r="196" spans="1:10" x14ac:dyDescent="0.15">
      <c r="A196" s="983" t="str">
        <f ca="1">IF(COUNTIF(データ整理_金銭出納簿!$B$2:'データ整理_金銭出納簿'!$B196,"この線より上に行を挿入してください。")=0,データ整理_金銭出納簿!$B196,"")</f>
        <v/>
      </c>
      <c r="B196" t="str">
        <f ca="1">IF(COUNTIF(データ整理_金銭出納簿!$B$2:'データ整理_金銭出納簿'!$B196,"この線より上に行を挿入してください。")=0,データ整理_金銭出納簿!C196,"")</f>
        <v/>
      </c>
      <c r="C196" t="str">
        <f ca="1">IF(COUNTIF(データ整理_金銭出納簿!$B$2:'データ整理_金銭出納簿'!$B196,"この線より上に行を挿入してください。")=0,データ整理_金銭出納簿!D196,"")</f>
        <v/>
      </c>
      <c r="D196" t="str">
        <f ca="1">IF(COUNTIF(データ整理_金銭出納簿!$B$2:'データ整理_金銭出納簿'!$B196,"この線より上に行を挿入してください。")=0,データ整理_金銭出納簿!E196,"")</f>
        <v/>
      </c>
      <c r="E196" t="str">
        <f ca="1">IF(COUNTIF(データ整理_金銭出納簿!$B$2:'データ整理_金銭出納簿'!$B196,"この線より上に行を挿入してください。")=0,データ整理_金銭出納簿!F196,"")</f>
        <v/>
      </c>
      <c r="F196" t="str">
        <f ca="1">IF(COUNTIF(データ整理_金銭出納簿!$B$2:'データ整理_金銭出納簿'!$B196,"この線より上に行を挿入してください。")=0,データ整理_金銭出納簿!G196,"")</f>
        <v/>
      </c>
      <c r="G196" t="str">
        <f ca="1">IF(COUNTIF(データ整理_金銭出納簿!$B$2:'データ整理_金銭出納簿'!$B196,"この線より上に行を挿入してください。")=0,データ整理_金銭出納簿!H196,"")</f>
        <v/>
      </c>
      <c r="H196" t="str">
        <f ca="1">IF(COUNTIF(データ整理_金銭出納簿!$B$2:'データ整理_金銭出納簿'!$B196,"この線より上に行を挿入してください。")=0,データ整理_金銭出納簿!I196,"")</f>
        <v/>
      </c>
      <c r="I196" t="str">
        <f ca="1">IF(COUNTIF(データ整理_金銭出納簿!$B$2:'データ整理_金銭出納簿'!$B196,"この線より上に行を挿入してください。")=0,データ整理_金銭出納簿!J196,"")</f>
        <v/>
      </c>
      <c r="J196" t="str">
        <f ca="1">IF(COUNTIF(データ整理_金銭出納簿!$B$2:'データ整理_金銭出納簿'!$B196,"この線より上に行を挿入してください。")=0,IF(データ整理_金銭出納簿!K196="○","true","false"),"")</f>
        <v/>
      </c>
    </row>
    <row r="197" spans="1:10" x14ac:dyDescent="0.15">
      <c r="A197" s="983" t="str">
        <f ca="1">IF(COUNTIF(データ整理_金銭出納簿!$B$2:'データ整理_金銭出納簿'!$B197,"この線より上に行を挿入してください。")=0,データ整理_金銭出納簿!$B197,"")</f>
        <v/>
      </c>
      <c r="B197" t="str">
        <f ca="1">IF(COUNTIF(データ整理_金銭出納簿!$B$2:'データ整理_金銭出納簿'!$B197,"この線より上に行を挿入してください。")=0,データ整理_金銭出納簿!C197,"")</f>
        <v/>
      </c>
      <c r="C197" t="str">
        <f ca="1">IF(COUNTIF(データ整理_金銭出納簿!$B$2:'データ整理_金銭出納簿'!$B197,"この線より上に行を挿入してください。")=0,データ整理_金銭出納簿!D197,"")</f>
        <v/>
      </c>
      <c r="D197" t="str">
        <f ca="1">IF(COUNTIF(データ整理_金銭出納簿!$B$2:'データ整理_金銭出納簿'!$B197,"この線より上に行を挿入してください。")=0,データ整理_金銭出納簿!E197,"")</f>
        <v/>
      </c>
      <c r="E197" t="str">
        <f ca="1">IF(COUNTIF(データ整理_金銭出納簿!$B$2:'データ整理_金銭出納簿'!$B197,"この線より上に行を挿入してください。")=0,データ整理_金銭出納簿!F197,"")</f>
        <v/>
      </c>
      <c r="F197" t="str">
        <f ca="1">IF(COUNTIF(データ整理_金銭出納簿!$B$2:'データ整理_金銭出納簿'!$B197,"この線より上に行を挿入してください。")=0,データ整理_金銭出納簿!G197,"")</f>
        <v/>
      </c>
      <c r="G197" t="str">
        <f ca="1">IF(COUNTIF(データ整理_金銭出納簿!$B$2:'データ整理_金銭出納簿'!$B197,"この線より上に行を挿入してください。")=0,データ整理_金銭出納簿!H197,"")</f>
        <v/>
      </c>
      <c r="H197" t="str">
        <f ca="1">IF(COUNTIF(データ整理_金銭出納簿!$B$2:'データ整理_金銭出納簿'!$B197,"この線より上に行を挿入してください。")=0,データ整理_金銭出納簿!I197,"")</f>
        <v/>
      </c>
      <c r="I197" t="str">
        <f ca="1">IF(COUNTIF(データ整理_金銭出納簿!$B$2:'データ整理_金銭出納簿'!$B197,"この線より上に行を挿入してください。")=0,データ整理_金銭出納簿!J197,"")</f>
        <v/>
      </c>
      <c r="J197" t="str">
        <f ca="1">IF(COUNTIF(データ整理_金銭出納簿!$B$2:'データ整理_金銭出納簿'!$B197,"この線より上に行を挿入してください。")=0,IF(データ整理_金銭出納簿!K197="○","true","false"),"")</f>
        <v/>
      </c>
    </row>
    <row r="198" spans="1:10" x14ac:dyDescent="0.15">
      <c r="A198" s="983" t="str">
        <f ca="1">IF(COUNTIF(データ整理_金銭出納簿!$B$2:'データ整理_金銭出納簿'!$B198,"この線より上に行を挿入してください。")=0,データ整理_金銭出納簿!$B198,"")</f>
        <v/>
      </c>
      <c r="B198" t="str">
        <f ca="1">IF(COUNTIF(データ整理_金銭出納簿!$B$2:'データ整理_金銭出納簿'!$B198,"この線より上に行を挿入してください。")=0,データ整理_金銭出納簿!C198,"")</f>
        <v/>
      </c>
      <c r="C198" t="str">
        <f ca="1">IF(COUNTIF(データ整理_金銭出納簿!$B$2:'データ整理_金銭出納簿'!$B198,"この線より上に行を挿入してください。")=0,データ整理_金銭出納簿!D198,"")</f>
        <v/>
      </c>
      <c r="D198" t="str">
        <f ca="1">IF(COUNTIF(データ整理_金銭出納簿!$B$2:'データ整理_金銭出納簿'!$B198,"この線より上に行を挿入してください。")=0,データ整理_金銭出納簿!E198,"")</f>
        <v/>
      </c>
      <c r="E198" t="str">
        <f ca="1">IF(COUNTIF(データ整理_金銭出納簿!$B$2:'データ整理_金銭出納簿'!$B198,"この線より上に行を挿入してください。")=0,データ整理_金銭出納簿!F198,"")</f>
        <v/>
      </c>
      <c r="F198" t="str">
        <f ca="1">IF(COUNTIF(データ整理_金銭出納簿!$B$2:'データ整理_金銭出納簿'!$B198,"この線より上に行を挿入してください。")=0,データ整理_金銭出納簿!G198,"")</f>
        <v/>
      </c>
      <c r="G198" t="str">
        <f ca="1">IF(COUNTIF(データ整理_金銭出納簿!$B$2:'データ整理_金銭出納簿'!$B198,"この線より上に行を挿入してください。")=0,データ整理_金銭出納簿!H198,"")</f>
        <v/>
      </c>
      <c r="H198" t="str">
        <f ca="1">IF(COUNTIF(データ整理_金銭出納簿!$B$2:'データ整理_金銭出納簿'!$B198,"この線より上に行を挿入してください。")=0,データ整理_金銭出納簿!I198,"")</f>
        <v/>
      </c>
      <c r="I198" t="str">
        <f ca="1">IF(COUNTIF(データ整理_金銭出納簿!$B$2:'データ整理_金銭出納簿'!$B198,"この線より上に行を挿入してください。")=0,データ整理_金銭出納簿!J198,"")</f>
        <v/>
      </c>
      <c r="J198" t="str">
        <f ca="1">IF(COUNTIF(データ整理_金銭出納簿!$B$2:'データ整理_金銭出納簿'!$B198,"この線より上に行を挿入してください。")=0,IF(データ整理_金銭出納簿!K198="○","true","false"),"")</f>
        <v/>
      </c>
    </row>
    <row r="199" spans="1:10" x14ac:dyDescent="0.15">
      <c r="A199" s="983" t="str">
        <f ca="1">IF(COUNTIF(データ整理_金銭出納簿!$B$2:'データ整理_金銭出納簿'!$B199,"この線より上に行を挿入してください。")=0,データ整理_金銭出納簿!$B199,"")</f>
        <v/>
      </c>
      <c r="B199" t="str">
        <f ca="1">IF(COUNTIF(データ整理_金銭出納簿!$B$2:'データ整理_金銭出納簿'!$B199,"この線より上に行を挿入してください。")=0,データ整理_金銭出納簿!C199,"")</f>
        <v/>
      </c>
      <c r="C199" t="str">
        <f ca="1">IF(COUNTIF(データ整理_金銭出納簿!$B$2:'データ整理_金銭出納簿'!$B199,"この線より上に行を挿入してください。")=0,データ整理_金銭出納簿!D199,"")</f>
        <v/>
      </c>
      <c r="D199" t="str">
        <f ca="1">IF(COUNTIF(データ整理_金銭出納簿!$B$2:'データ整理_金銭出納簿'!$B199,"この線より上に行を挿入してください。")=0,データ整理_金銭出納簿!E199,"")</f>
        <v/>
      </c>
      <c r="E199" t="str">
        <f ca="1">IF(COUNTIF(データ整理_金銭出納簿!$B$2:'データ整理_金銭出納簿'!$B199,"この線より上に行を挿入してください。")=0,データ整理_金銭出納簿!F199,"")</f>
        <v/>
      </c>
      <c r="F199" t="str">
        <f ca="1">IF(COUNTIF(データ整理_金銭出納簿!$B$2:'データ整理_金銭出納簿'!$B199,"この線より上に行を挿入してください。")=0,データ整理_金銭出納簿!G199,"")</f>
        <v/>
      </c>
      <c r="G199" t="str">
        <f ca="1">IF(COUNTIF(データ整理_金銭出納簿!$B$2:'データ整理_金銭出納簿'!$B199,"この線より上に行を挿入してください。")=0,データ整理_金銭出納簿!H199,"")</f>
        <v/>
      </c>
      <c r="H199" t="str">
        <f ca="1">IF(COUNTIF(データ整理_金銭出納簿!$B$2:'データ整理_金銭出納簿'!$B199,"この線より上に行を挿入してください。")=0,データ整理_金銭出納簿!I199,"")</f>
        <v/>
      </c>
      <c r="I199" t="str">
        <f ca="1">IF(COUNTIF(データ整理_金銭出納簿!$B$2:'データ整理_金銭出納簿'!$B199,"この線より上に行を挿入してください。")=0,データ整理_金銭出納簿!J199,"")</f>
        <v/>
      </c>
      <c r="J199" t="str">
        <f ca="1">IF(COUNTIF(データ整理_金銭出納簿!$B$2:'データ整理_金銭出納簿'!$B199,"この線より上に行を挿入してください。")=0,IF(データ整理_金銭出納簿!K199="○","true","false"),"")</f>
        <v/>
      </c>
    </row>
    <row r="200" spans="1:10" x14ac:dyDescent="0.15">
      <c r="A200" s="983" t="str">
        <f ca="1">IF(COUNTIF(データ整理_金銭出納簿!$B$2:'データ整理_金銭出納簿'!$B200,"この線より上に行を挿入してください。")=0,データ整理_金銭出納簿!$B200,"")</f>
        <v/>
      </c>
      <c r="B200" t="str">
        <f ca="1">IF(COUNTIF(データ整理_金銭出納簿!$B$2:'データ整理_金銭出納簿'!$B200,"この線より上に行を挿入してください。")=0,データ整理_金銭出納簿!C200,"")</f>
        <v/>
      </c>
      <c r="C200" t="str">
        <f ca="1">IF(COUNTIF(データ整理_金銭出納簿!$B$2:'データ整理_金銭出納簿'!$B200,"この線より上に行を挿入してください。")=0,データ整理_金銭出納簿!D200,"")</f>
        <v/>
      </c>
      <c r="D200" t="str">
        <f ca="1">IF(COUNTIF(データ整理_金銭出納簿!$B$2:'データ整理_金銭出納簿'!$B200,"この線より上に行を挿入してください。")=0,データ整理_金銭出納簿!E200,"")</f>
        <v/>
      </c>
      <c r="E200" t="str">
        <f ca="1">IF(COUNTIF(データ整理_金銭出納簿!$B$2:'データ整理_金銭出納簿'!$B200,"この線より上に行を挿入してください。")=0,データ整理_金銭出納簿!F200,"")</f>
        <v/>
      </c>
      <c r="F200" t="str">
        <f ca="1">IF(COUNTIF(データ整理_金銭出納簿!$B$2:'データ整理_金銭出納簿'!$B200,"この線より上に行を挿入してください。")=0,データ整理_金銭出納簿!G200,"")</f>
        <v/>
      </c>
      <c r="G200" t="str">
        <f ca="1">IF(COUNTIF(データ整理_金銭出納簿!$B$2:'データ整理_金銭出納簿'!$B200,"この線より上に行を挿入してください。")=0,データ整理_金銭出納簿!H200,"")</f>
        <v/>
      </c>
      <c r="H200" t="str">
        <f ca="1">IF(COUNTIF(データ整理_金銭出納簿!$B$2:'データ整理_金銭出納簿'!$B200,"この線より上に行を挿入してください。")=0,データ整理_金銭出納簿!I200,"")</f>
        <v/>
      </c>
      <c r="I200" t="str">
        <f ca="1">IF(COUNTIF(データ整理_金銭出納簿!$B$2:'データ整理_金銭出納簿'!$B200,"この線より上に行を挿入してください。")=0,データ整理_金銭出納簿!J200,"")</f>
        <v/>
      </c>
      <c r="J200" t="str">
        <f ca="1">IF(COUNTIF(データ整理_金銭出納簿!$B$2:'データ整理_金銭出納簿'!$B200,"この線より上に行を挿入してください。")=0,IF(データ整理_金銭出納簿!K200="○","true","false"),"")</f>
        <v/>
      </c>
    </row>
    <row r="201" spans="1:10" x14ac:dyDescent="0.15">
      <c r="A201" s="983" t="str">
        <f ca="1">IF(COUNTIF(データ整理_金銭出納簿!$B$2:'データ整理_金銭出納簿'!$B201,"この線より上に行を挿入してください。")=0,データ整理_金銭出納簿!$B201,"")</f>
        <v/>
      </c>
      <c r="B201" t="str">
        <f ca="1">IF(COUNTIF(データ整理_金銭出納簿!$B$2:'データ整理_金銭出納簿'!$B201,"この線より上に行を挿入してください。")=0,データ整理_金銭出納簿!C201,"")</f>
        <v/>
      </c>
      <c r="C201" t="str">
        <f ca="1">IF(COUNTIF(データ整理_金銭出納簿!$B$2:'データ整理_金銭出納簿'!$B201,"この線より上に行を挿入してください。")=0,データ整理_金銭出納簿!D201,"")</f>
        <v/>
      </c>
      <c r="D201" t="str">
        <f ca="1">IF(COUNTIF(データ整理_金銭出納簿!$B$2:'データ整理_金銭出納簿'!$B201,"この線より上に行を挿入してください。")=0,データ整理_金銭出納簿!E201,"")</f>
        <v/>
      </c>
      <c r="E201" t="str">
        <f ca="1">IF(COUNTIF(データ整理_金銭出納簿!$B$2:'データ整理_金銭出納簿'!$B201,"この線より上に行を挿入してください。")=0,データ整理_金銭出納簿!F201,"")</f>
        <v/>
      </c>
      <c r="F201" t="str">
        <f ca="1">IF(COUNTIF(データ整理_金銭出納簿!$B$2:'データ整理_金銭出納簿'!$B201,"この線より上に行を挿入してください。")=0,データ整理_金銭出納簿!G201,"")</f>
        <v/>
      </c>
      <c r="G201" t="str">
        <f ca="1">IF(COUNTIF(データ整理_金銭出納簿!$B$2:'データ整理_金銭出納簿'!$B201,"この線より上に行を挿入してください。")=0,データ整理_金銭出納簿!H201,"")</f>
        <v/>
      </c>
      <c r="H201" t="str">
        <f ca="1">IF(COUNTIF(データ整理_金銭出納簿!$B$2:'データ整理_金銭出納簿'!$B201,"この線より上に行を挿入してください。")=0,データ整理_金銭出納簿!I201,"")</f>
        <v/>
      </c>
      <c r="I201" t="str">
        <f ca="1">IF(COUNTIF(データ整理_金銭出納簿!$B$2:'データ整理_金銭出納簿'!$B201,"この線より上に行を挿入してください。")=0,データ整理_金銭出納簿!J201,"")</f>
        <v/>
      </c>
      <c r="J201" t="str">
        <f ca="1">IF(COUNTIF(データ整理_金銭出納簿!$B$2:'データ整理_金銭出納簿'!$B201,"この線より上に行を挿入してください。")=0,IF(データ整理_金銭出納簿!K201="○","true","false"),"")</f>
        <v/>
      </c>
    </row>
    <row r="202" spans="1:10" x14ac:dyDescent="0.15">
      <c r="A202" s="983" t="str">
        <f ca="1">IF(COUNTIF(データ整理_金銭出納簿!$B$2:'データ整理_金銭出納簿'!$B202,"この線より上に行を挿入してください。")=0,データ整理_金銭出納簿!$B202,"")</f>
        <v/>
      </c>
      <c r="B202" t="str">
        <f ca="1">IF(COUNTIF(データ整理_金銭出納簿!$B$2:'データ整理_金銭出納簿'!$B202,"この線より上に行を挿入してください。")=0,データ整理_金銭出納簿!C202,"")</f>
        <v/>
      </c>
      <c r="C202" t="str">
        <f ca="1">IF(COUNTIF(データ整理_金銭出納簿!$B$2:'データ整理_金銭出納簿'!$B202,"この線より上に行を挿入してください。")=0,データ整理_金銭出納簿!D202,"")</f>
        <v/>
      </c>
      <c r="D202" t="str">
        <f ca="1">IF(COUNTIF(データ整理_金銭出納簿!$B$2:'データ整理_金銭出納簿'!$B202,"この線より上に行を挿入してください。")=0,データ整理_金銭出納簿!E202,"")</f>
        <v/>
      </c>
      <c r="E202" t="str">
        <f ca="1">IF(COUNTIF(データ整理_金銭出納簿!$B$2:'データ整理_金銭出納簿'!$B202,"この線より上に行を挿入してください。")=0,データ整理_金銭出納簿!F202,"")</f>
        <v/>
      </c>
      <c r="F202" t="str">
        <f ca="1">IF(COUNTIF(データ整理_金銭出納簿!$B$2:'データ整理_金銭出納簿'!$B202,"この線より上に行を挿入してください。")=0,データ整理_金銭出納簿!G202,"")</f>
        <v/>
      </c>
      <c r="G202" t="str">
        <f ca="1">IF(COUNTIF(データ整理_金銭出納簿!$B$2:'データ整理_金銭出納簿'!$B202,"この線より上に行を挿入してください。")=0,データ整理_金銭出納簿!H202,"")</f>
        <v/>
      </c>
      <c r="H202" t="str">
        <f ca="1">IF(COUNTIF(データ整理_金銭出納簿!$B$2:'データ整理_金銭出納簿'!$B202,"この線より上に行を挿入してください。")=0,データ整理_金銭出納簿!I202,"")</f>
        <v/>
      </c>
      <c r="I202" t="str">
        <f ca="1">IF(COUNTIF(データ整理_金銭出納簿!$B$2:'データ整理_金銭出納簿'!$B202,"この線より上に行を挿入してください。")=0,データ整理_金銭出納簿!J202,"")</f>
        <v/>
      </c>
      <c r="J202" t="str">
        <f ca="1">IF(COUNTIF(データ整理_金銭出納簿!$B$2:'データ整理_金銭出納簿'!$B202,"この線より上に行を挿入してください。")=0,IF(データ整理_金銭出納簿!K202="○","true","false"),"")</f>
        <v/>
      </c>
    </row>
    <row r="203" spans="1:10" x14ac:dyDescent="0.15">
      <c r="A203" s="983" t="str">
        <f ca="1">IF(COUNTIF(データ整理_金銭出納簿!$B$2:'データ整理_金銭出納簿'!$B203,"この線より上に行を挿入してください。")=0,データ整理_金銭出納簿!$B203,"")</f>
        <v/>
      </c>
      <c r="B203" t="str">
        <f ca="1">IF(COUNTIF(データ整理_金銭出納簿!$B$2:'データ整理_金銭出納簿'!$B203,"この線より上に行を挿入してください。")=0,データ整理_金銭出納簿!C203,"")</f>
        <v/>
      </c>
      <c r="C203" t="str">
        <f ca="1">IF(COUNTIF(データ整理_金銭出納簿!$B$2:'データ整理_金銭出納簿'!$B203,"この線より上に行を挿入してください。")=0,データ整理_金銭出納簿!D203,"")</f>
        <v/>
      </c>
      <c r="D203" t="str">
        <f ca="1">IF(COUNTIF(データ整理_金銭出納簿!$B$2:'データ整理_金銭出納簿'!$B203,"この線より上に行を挿入してください。")=0,データ整理_金銭出納簿!E203,"")</f>
        <v/>
      </c>
      <c r="E203" t="str">
        <f ca="1">IF(COUNTIF(データ整理_金銭出納簿!$B$2:'データ整理_金銭出納簿'!$B203,"この線より上に行を挿入してください。")=0,データ整理_金銭出納簿!F203,"")</f>
        <v/>
      </c>
      <c r="F203" t="str">
        <f ca="1">IF(COUNTIF(データ整理_金銭出納簿!$B$2:'データ整理_金銭出納簿'!$B203,"この線より上に行を挿入してください。")=0,データ整理_金銭出納簿!G203,"")</f>
        <v/>
      </c>
      <c r="G203" t="str">
        <f ca="1">IF(COUNTIF(データ整理_金銭出納簿!$B$2:'データ整理_金銭出納簿'!$B203,"この線より上に行を挿入してください。")=0,データ整理_金銭出納簿!H203,"")</f>
        <v/>
      </c>
      <c r="H203" t="str">
        <f ca="1">IF(COUNTIF(データ整理_金銭出納簿!$B$2:'データ整理_金銭出納簿'!$B203,"この線より上に行を挿入してください。")=0,データ整理_金銭出納簿!I203,"")</f>
        <v/>
      </c>
      <c r="I203" t="str">
        <f ca="1">IF(COUNTIF(データ整理_金銭出納簿!$B$2:'データ整理_金銭出納簿'!$B203,"この線より上に行を挿入してください。")=0,データ整理_金銭出納簿!J203,"")</f>
        <v/>
      </c>
      <c r="J203" t="str">
        <f ca="1">IF(COUNTIF(データ整理_金銭出納簿!$B$2:'データ整理_金銭出納簿'!$B203,"この線より上に行を挿入してください。")=0,IF(データ整理_金銭出納簿!K203="○","true","false"),"")</f>
        <v/>
      </c>
    </row>
    <row r="204" spans="1:10" x14ac:dyDescent="0.15">
      <c r="A204" s="983" t="str">
        <f ca="1">IF(COUNTIF(データ整理_金銭出納簿!$B$2:'データ整理_金銭出納簿'!$B204,"この線より上に行を挿入してください。")=0,データ整理_金銭出納簿!$B204,"")</f>
        <v/>
      </c>
      <c r="B204" t="str">
        <f ca="1">IF(COUNTIF(データ整理_金銭出納簿!$B$2:'データ整理_金銭出納簿'!$B204,"この線より上に行を挿入してください。")=0,データ整理_金銭出納簿!C204,"")</f>
        <v/>
      </c>
      <c r="C204" t="str">
        <f ca="1">IF(COUNTIF(データ整理_金銭出納簿!$B$2:'データ整理_金銭出納簿'!$B204,"この線より上に行を挿入してください。")=0,データ整理_金銭出納簿!D204,"")</f>
        <v/>
      </c>
      <c r="D204" t="str">
        <f ca="1">IF(COUNTIF(データ整理_金銭出納簿!$B$2:'データ整理_金銭出納簿'!$B204,"この線より上に行を挿入してください。")=0,データ整理_金銭出納簿!E204,"")</f>
        <v/>
      </c>
      <c r="E204" t="str">
        <f ca="1">IF(COUNTIF(データ整理_金銭出納簿!$B$2:'データ整理_金銭出納簿'!$B204,"この線より上に行を挿入してください。")=0,データ整理_金銭出納簿!F204,"")</f>
        <v/>
      </c>
      <c r="F204" t="str">
        <f ca="1">IF(COUNTIF(データ整理_金銭出納簿!$B$2:'データ整理_金銭出納簿'!$B204,"この線より上に行を挿入してください。")=0,データ整理_金銭出納簿!G204,"")</f>
        <v/>
      </c>
      <c r="G204" t="str">
        <f ca="1">IF(COUNTIF(データ整理_金銭出納簿!$B$2:'データ整理_金銭出納簿'!$B204,"この線より上に行を挿入してください。")=0,データ整理_金銭出納簿!H204,"")</f>
        <v/>
      </c>
      <c r="H204" t="str">
        <f ca="1">IF(COUNTIF(データ整理_金銭出納簿!$B$2:'データ整理_金銭出納簿'!$B204,"この線より上に行を挿入してください。")=0,データ整理_金銭出納簿!I204,"")</f>
        <v/>
      </c>
      <c r="I204" t="str">
        <f ca="1">IF(COUNTIF(データ整理_金銭出納簿!$B$2:'データ整理_金銭出納簿'!$B204,"この線より上に行を挿入してください。")=0,データ整理_金銭出納簿!J204,"")</f>
        <v/>
      </c>
      <c r="J204" t="str">
        <f ca="1">IF(COUNTIF(データ整理_金銭出納簿!$B$2:'データ整理_金銭出納簿'!$B204,"この線より上に行を挿入してください。")=0,IF(データ整理_金銭出納簿!K204="○","true","false"),"")</f>
        <v/>
      </c>
    </row>
    <row r="205" spans="1:10" x14ac:dyDescent="0.15">
      <c r="A205" s="983" t="str">
        <f ca="1">IF(COUNTIF(データ整理_金銭出納簿!$B$2:'データ整理_金銭出納簿'!$B205,"この線より上に行を挿入してください。")=0,データ整理_金銭出納簿!$B205,"")</f>
        <v/>
      </c>
      <c r="B205" t="str">
        <f ca="1">IF(COUNTIF(データ整理_金銭出納簿!$B$2:'データ整理_金銭出納簿'!$B205,"この線より上に行を挿入してください。")=0,データ整理_金銭出納簿!C205,"")</f>
        <v/>
      </c>
      <c r="C205" t="str">
        <f ca="1">IF(COUNTIF(データ整理_金銭出納簿!$B$2:'データ整理_金銭出納簿'!$B205,"この線より上に行を挿入してください。")=0,データ整理_金銭出納簿!D205,"")</f>
        <v/>
      </c>
      <c r="D205" t="str">
        <f ca="1">IF(COUNTIF(データ整理_金銭出納簿!$B$2:'データ整理_金銭出納簿'!$B205,"この線より上に行を挿入してください。")=0,データ整理_金銭出納簿!E205,"")</f>
        <v/>
      </c>
      <c r="E205" t="str">
        <f ca="1">IF(COUNTIF(データ整理_金銭出納簿!$B$2:'データ整理_金銭出納簿'!$B205,"この線より上に行を挿入してください。")=0,データ整理_金銭出納簿!F205,"")</f>
        <v/>
      </c>
      <c r="F205" t="str">
        <f ca="1">IF(COUNTIF(データ整理_金銭出納簿!$B$2:'データ整理_金銭出納簿'!$B205,"この線より上に行を挿入してください。")=0,データ整理_金銭出納簿!G205,"")</f>
        <v/>
      </c>
      <c r="G205" t="str">
        <f ca="1">IF(COUNTIF(データ整理_金銭出納簿!$B$2:'データ整理_金銭出納簿'!$B205,"この線より上に行を挿入してください。")=0,データ整理_金銭出納簿!H205,"")</f>
        <v/>
      </c>
      <c r="H205" t="str">
        <f ca="1">IF(COUNTIF(データ整理_金銭出納簿!$B$2:'データ整理_金銭出納簿'!$B205,"この線より上に行を挿入してください。")=0,データ整理_金銭出納簿!I205,"")</f>
        <v/>
      </c>
      <c r="I205" t="str">
        <f ca="1">IF(COUNTIF(データ整理_金銭出納簿!$B$2:'データ整理_金銭出納簿'!$B205,"この線より上に行を挿入してください。")=0,データ整理_金銭出納簿!J205,"")</f>
        <v/>
      </c>
      <c r="J205" t="str">
        <f ca="1">IF(COUNTIF(データ整理_金銭出納簿!$B$2:'データ整理_金銭出納簿'!$B205,"この線より上に行を挿入してください。")=0,IF(データ整理_金銭出納簿!K205="○","true","false"),"")</f>
        <v/>
      </c>
    </row>
    <row r="206" spans="1:10" x14ac:dyDescent="0.15">
      <c r="A206" s="983" t="str">
        <f ca="1">IF(COUNTIF(データ整理_金銭出納簿!$B$2:'データ整理_金銭出納簿'!$B206,"この線より上に行を挿入してください。")=0,データ整理_金銭出納簿!$B206,"")</f>
        <v/>
      </c>
      <c r="B206" t="str">
        <f ca="1">IF(COUNTIF(データ整理_金銭出納簿!$B$2:'データ整理_金銭出納簿'!$B206,"この線より上に行を挿入してください。")=0,データ整理_金銭出納簿!C206,"")</f>
        <v/>
      </c>
      <c r="C206" t="str">
        <f ca="1">IF(COUNTIF(データ整理_金銭出納簿!$B$2:'データ整理_金銭出納簿'!$B206,"この線より上に行を挿入してください。")=0,データ整理_金銭出納簿!D206,"")</f>
        <v/>
      </c>
      <c r="D206" t="str">
        <f ca="1">IF(COUNTIF(データ整理_金銭出納簿!$B$2:'データ整理_金銭出納簿'!$B206,"この線より上に行を挿入してください。")=0,データ整理_金銭出納簿!E206,"")</f>
        <v/>
      </c>
      <c r="E206" t="str">
        <f ca="1">IF(COUNTIF(データ整理_金銭出納簿!$B$2:'データ整理_金銭出納簿'!$B206,"この線より上に行を挿入してください。")=0,データ整理_金銭出納簿!F206,"")</f>
        <v/>
      </c>
      <c r="F206" t="str">
        <f ca="1">IF(COUNTIF(データ整理_金銭出納簿!$B$2:'データ整理_金銭出納簿'!$B206,"この線より上に行を挿入してください。")=0,データ整理_金銭出納簿!G206,"")</f>
        <v/>
      </c>
      <c r="G206" t="str">
        <f ca="1">IF(COUNTIF(データ整理_金銭出納簿!$B$2:'データ整理_金銭出納簿'!$B206,"この線より上に行を挿入してください。")=0,データ整理_金銭出納簿!H206,"")</f>
        <v/>
      </c>
      <c r="H206" t="str">
        <f ca="1">IF(COUNTIF(データ整理_金銭出納簿!$B$2:'データ整理_金銭出納簿'!$B206,"この線より上に行を挿入してください。")=0,データ整理_金銭出納簿!I206,"")</f>
        <v/>
      </c>
      <c r="I206" t="str">
        <f ca="1">IF(COUNTIF(データ整理_金銭出納簿!$B$2:'データ整理_金銭出納簿'!$B206,"この線より上に行を挿入してください。")=0,データ整理_金銭出納簿!J206,"")</f>
        <v/>
      </c>
      <c r="J206" t="str">
        <f ca="1">IF(COUNTIF(データ整理_金銭出納簿!$B$2:'データ整理_金銭出納簿'!$B206,"この線より上に行を挿入してください。")=0,IF(データ整理_金銭出納簿!K206="○","true","false"),"")</f>
        <v/>
      </c>
    </row>
    <row r="207" spans="1:10" x14ac:dyDescent="0.15">
      <c r="A207" s="983" t="str">
        <f ca="1">IF(COUNTIF(データ整理_金銭出納簿!$B$2:'データ整理_金銭出納簿'!$B207,"この線より上に行を挿入してください。")=0,データ整理_金銭出納簿!$B207,"")</f>
        <v/>
      </c>
      <c r="B207" t="str">
        <f ca="1">IF(COUNTIF(データ整理_金銭出納簿!$B$2:'データ整理_金銭出納簿'!$B207,"この線より上に行を挿入してください。")=0,データ整理_金銭出納簿!C207,"")</f>
        <v/>
      </c>
      <c r="C207" t="str">
        <f ca="1">IF(COUNTIF(データ整理_金銭出納簿!$B$2:'データ整理_金銭出納簿'!$B207,"この線より上に行を挿入してください。")=0,データ整理_金銭出納簿!D207,"")</f>
        <v/>
      </c>
      <c r="D207" t="str">
        <f ca="1">IF(COUNTIF(データ整理_金銭出納簿!$B$2:'データ整理_金銭出納簿'!$B207,"この線より上に行を挿入してください。")=0,データ整理_金銭出納簿!E207,"")</f>
        <v/>
      </c>
      <c r="E207" t="str">
        <f ca="1">IF(COUNTIF(データ整理_金銭出納簿!$B$2:'データ整理_金銭出納簿'!$B207,"この線より上に行を挿入してください。")=0,データ整理_金銭出納簿!F207,"")</f>
        <v/>
      </c>
      <c r="F207" t="str">
        <f ca="1">IF(COUNTIF(データ整理_金銭出納簿!$B$2:'データ整理_金銭出納簿'!$B207,"この線より上に行を挿入してください。")=0,データ整理_金銭出納簿!G207,"")</f>
        <v/>
      </c>
      <c r="G207" t="str">
        <f ca="1">IF(COUNTIF(データ整理_金銭出納簿!$B$2:'データ整理_金銭出納簿'!$B207,"この線より上に行を挿入してください。")=0,データ整理_金銭出納簿!H207,"")</f>
        <v/>
      </c>
      <c r="H207" t="str">
        <f ca="1">IF(COUNTIF(データ整理_金銭出納簿!$B$2:'データ整理_金銭出納簿'!$B207,"この線より上に行を挿入してください。")=0,データ整理_金銭出納簿!I207,"")</f>
        <v/>
      </c>
      <c r="I207" t="str">
        <f ca="1">IF(COUNTIF(データ整理_金銭出納簿!$B$2:'データ整理_金銭出納簿'!$B207,"この線より上に行を挿入してください。")=0,データ整理_金銭出納簿!J207,"")</f>
        <v/>
      </c>
      <c r="J207" t="str">
        <f ca="1">IF(COUNTIF(データ整理_金銭出納簿!$B$2:'データ整理_金銭出納簿'!$B207,"この線より上に行を挿入してください。")=0,IF(データ整理_金銭出納簿!K207="○","true","false"),"")</f>
        <v/>
      </c>
    </row>
    <row r="208" spans="1:10" x14ac:dyDescent="0.15">
      <c r="A208" s="983" t="str">
        <f ca="1">IF(COUNTIF(データ整理_金銭出納簿!$B$2:'データ整理_金銭出納簿'!$B208,"この線より上に行を挿入してください。")=0,データ整理_金銭出納簿!$B208,"")</f>
        <v/>
      </c>
      <c r="B208" t="str">
        <f ca="1">IF(COUNTIF(データ整理_金銭出納簿!$B$2:'データ整理_金銭出納簿'!$B208,"この線より上に行を挿入してください。")=0,データ整理_金銭出納簿!C208,"")</f>
        <v/>
      </c>
      <c r="C208" t="str">
        <f ca="1">IF(COUNTIF(データ整理_金銭出納簿!$B$2:'データ整理_金銭出納簿'!$B208,"この線より上に行を挿入してください。")=0,データ整理_金銭出納簿!D208,"")</f>
        <v/>
      </c>
      <c r="D208" t="str">
        <f ca="1">IF(COUNTIF(データ整理_金銭出納簿!$B$2:'データ整理_金銭出納簿'!$B208,"この線より上に行を挿入してください。")=0,データ整理_金銭出納簿!E208,"")</f>
        <v/>
      </c>
      <c r="E208" t="str">
        <f ca="1">IF(COUNTIF(データ整理_金銭出納簿!$B$2:'データ整理_金銭出納簿'!$B208,"この線より上に行を挿入してください。")=0,データ整理_金銭出納簿!F208,"")</f>
        <v/>
      </c>
      <c r="F208" t="str">
        <f ca="1">IF(COUNTIF(データ整理_金銭出納簿!$B$2:'データ整理_金銭出納簿'!$B208,"この線より上に行を挿入してください。")=0,データ整理_金銭出納簿!G208,"")</f>
        <v/>
      </c>
      <c r="G208" t="str">
        <f ca="1">IF(COUNTIF(データ整理_金銭出納簿!$B$2:'データ整理_金銭出納簿'!$B208,"この線より上に行を挿入してください。")=0,データ整理_金銭出納簿!H208,"")</f>
        <v/>
      </c>
      <c r="H208" t="str">
        <f ca="1">IF(COUNTIF(データ整理_金銭出納簿!$B$2:'データ整理_金銭出納簿'!$B208,"この線より上に行を挿入してください。")=0,データ整理_金銭出納簿!I208,"")</f>
        <v/>
      </c>
      <c r="I208" t="str">
        <f ca="1">IF(COUNTIF(データ整理_金銭出納簿!$B$2:'データ整理_金銭出納簿'!$B208,"この線より上に行を挿入してください。")=0,データ整理_金銭出納簿!J208,"")</f>
        <v/>
      </c>
      <c r="J208" t="str">
        <f ca="1">IF(COUNTIF(データ整理_金銭出納簿!$B$2:'データ整理_金銭出納簿'!$B208,"この線より上に行を挿入してください。")=0,IF(データ整理_金銭出納簿!K208="○","true","false"),"")</f>
        <v/>
      </c>
    </row>
    <row r="209" spans="1:10" x14ac:dyDescent="0.15">
      <c r="A209" s="983" t="str">
        <f ca="1">IF(COUNTIF(データ整理_金銭出納簿!$B$2:'データ整理_金銭出納簿'!$B209,"この線より上に行を挿入してください。")=0,データ整理_金銭出納簿!$B209,"")</f>
        <v/>
      </c>
      <c r="B209" t="str">
        <f ca="1">IF(COUNTIF(データ整理_金銭出納簿!$B$2:'データ整理_金銭出納簿'!$B209,"この線より上に行を挿入してください。")=0,データ整理_金銭出納簿!C209,"")</f>
        <v/>
      </c>
      <c r="C209" t="str">
        <f ca="1">IF(COUNTIF(データ整理_金銭出納簿!$B$2:'データ整理_金銭出納簿'!$B209,"この線より上に行を挿入してください。")=0,データ整理_金銭出納簿!D209,"")</f>
        <v/>
      </c>
      <c r="D209" t="str">
        <f ca="1">IF(COUNTIF(データ整理_金銭出納簿!$B$2:'データ整理_金銭出納簿'!$B209,"この線より上に行を挿入してください。")=0,データ整理_金銭出納簿!E209,"")</f>
        <v/>
      </c>
      <c r="E209" t="str">
        <f ca="1">IF(COUNTIF(データ整理_金銭出納簿!$B$2:'データ整理_金銭出納簿'!$B209,"この線より上に行を挿入してください。")=0,データ整理_金銭出納簿!F209,"")</f>
        <v/>
      </c>
      <c r="F209" t="str">
        <f ca="1">IF(COUNTIF(データ整理_金銭出納簿!$B$2:'データ整理_金銭出納簿'!$B209,"この線より上に行を挿入してください。")=0,データ整理_金銭出納簿!G209,"")</f>
        <v/>
      </c>
      <c r="G209" t="str">
        <f ca="1">IF(COUNTIF(データ整理_金銭出納簿!$B$2:'データ整理_金銭出納簿'!$B209,"この線より上に行を挿入してください。")=0,データ整理_金銭出納簿!H209,"")</f>
        <v/>
      </c>
      <c r="H209" t="str">
        <f ca="1">IF(COUNTIF(データ整理_金銭出納簿!$B$2:'データ整理_金銭出納簿'!$B209,"この線より上に行を挿入してください。")=0,データ整理_金銭出納簿!I209,"")</f>
        <v/>
      </c>
      <c r="I209" t="str">
        <f ca="1">IF(COUNTIF(データ整理_金銭出納簿!$B$2:'データ整理_金銭出納簿'!$B209,"この線より上に行を挿入してください。")=0,データ整理_金銭出納簿!J209,"")</f>
        <v/>
      </c>
      <c r="J209" t="str">
        <f ca="1">IF(COUNTIF(データ整理_金銭出納簿!$B$2:'データ整理_金銭出納簿'!$B209,"この線より上に行を挿入してください。")=0,IF(データ整理_金銭出納簿!K209="○","true","false"),"")</f>
        <v/>
      </c>
    </row>
    <row r="210" spans="1:10" x14ac:dyDescent="0.15">
      <c r="A210" s="983" t="str">
        <f ca="1">IF(COUNTIF(データ整理_金銭出納簿!$B$2:'データ整理_金銭出納簿'!$B210,"この線より上に行を挿入してください。")=0,データ整理_金銭出納簿!$B210,"")</f>
        <v/>
      </c>
      <c r="B210" t="str">
        <f ca="1">IF(COUNTIF(データ整理_金銭出納簿!$B$2:'データ整理_金銭出納簿'!$B210,"この線より上に行を挿入してください。")=0,データ整理_金銭出納簿!C210,"")</f>
        <v/>
      </c>
      <c r="C210" t="str">
        <f ca="1">IF(COUNTIF(データ整理_金銭出納簿!$B$2:'データ整理_金銭出納簿'!$B210,"この線より上に行を挿入してください。")=0,データ整理_金銭出納簿!D210,"")</f>
        <v/>
      </c>
      <c r="D210" t="str">
        <f ca="1">IF(COUNTIF(データ整理_金銭出納簿!$B$2:'データ整理_金銭出納簿'!$B210,"この線より上に行を挿入してください。")=0,データ整理_金銭出納簿!E210,"")</f>
        <v/>
      </c>
      <c r="E210" t="str">
        <f ca="1">IF(COUNTIF(データ整理_金銭出納簿!$B$2:'データ整理_金銭出納簿'!$B210,"この線より上に行を挿入してください。")=0,データ整理_金銭出納簿!F210,"")</f>
        <v/>
      </c>
      <c r="F210" t="str">
        <f ca="1">IF(COUNTIF(データ整理_金銭出納簿!$B$2:'データ整理_金銭出納簿'!$B210,"この線より上に行を挿入してください。")=0,データ整理_金銭出納簿!G210,"")</f>
        <v/>
      </c>
      <c r="G210" t="str">
        <f ca="1">IF(COUNTIF(データ整理_金銭出納簿!$B$2:'データ整理_金銭出納簿'!$B210,"この線より上に行を挿入してください。")=0,データ整理_金銭出納簿!H210,"")</f>
        <v/>
      </c>
      <c r="H210" t="str">
        <f ca="1">IF(COUNTIF(データ整理_金銭出納簿!$B$2:'データ整理_金銭出納簿'!$B210,"この線より上に行を挿入してください。")=0,データ整理_金銭出納簿!I210,"")</f>
        <v/>
      </c>
      <c r="I210" t="str">
        <f ca="1">IF(COUNTIF(データ整理_金銭出納簿!$B$2:'データ整理_金銭出納簿'!$B210,"この線より上に行を挿入してください。")=0,データ整理_金銭出納簿!J210,"")</f>
        <v/>
      </c>
      <c r="J210" t="str">
        <f ca="1">IF(COUNTIF(データ整理_金銭出納簿!$B$2:'データ整理_金銭出納簿'!$B210,"この線より上に行を挿入してください。")=0,IF(データ整理_金銭出納簿!K210="○","true","false"),"")</f>
        <v/>
      </c>
    </row>
    <row r="211" spans="1:10" x14ac:dyDescent="0.15">
      <c r="A211" s="983" t="str">
        <f ca="1">IF(COUNTIF(データ整理_金銭出納簿!$B$2:'データ整理_金銭出納簿'!$B211,"この線より上に行を挿入してください。")=0,データ整理_金銭出納簿!$B211,"")</f>
        <v/>
      </c>
      <c r="B211" t="str">
        <f ca="1">IF(COUNTIF(データ整理_金銭出納簿!$B$2:'データ整理_金銭出納簿'!$B211,"この線より上に行を挿入してください。")=0,データ整理_金銭出納簿!C211,"")</f>
        <v/>
      </c>
      <c r="C211" t="str">
        <f ca="1">IF(COUNTIF(データ整理_金銭出納簿!$B$2:'データ整理_金銭出納簿'!$B211,"この線より上に行を挿入してください。")=0,データ整理_金銭出納簿!D211,"")</f>
        <v/>
      </c>
      <c r="D211" t="str">
        <f ca="1">IF(COUNTIF(データ整理_金銭出納簿!$B$2:'データ整理_金銭出納簿'!$B211,"この線より上に行を挿入してください。")=0,データ整理_金銭出納簿!E211,"")</f>
        <v/>
      </c>
      <c r="E211" t="str">
        <f ca="1">IF(COUNTIF(データ整理_金銭出納簿!$B$2:'データ整理_金銭出納簿'!$B211,"この線より上に行を挿入してください。")=0,データ整理_金銭出納簿!F211,"")</f>
        <v/>
      </c>
      <c r="F211" t="str">
        <f ca="1">IF(COUNTIF(データ整理_金銭出納簿!$B$2:'データ整理_金銭出納簿'!$B211,"この線より上に行を挿入してください。")=0,データ整理_金銭出納簿!G211,"")</f>
        <v/>
      </c>
      <c r="G211" t="str">
        <f ca="1">IF(COUNTIF(データ整理_金銭出納簿!$B$2:'データ整理_金銭出納簿'!$B211,"この線より上に行を挿入してください。")=0,データ整理_金銭出納簿!H211,"")</f>
        <v/>
      </c>
      <c r="H211" t="str">
        <f ca="1">IF(COUNTIF(データ整理_金銭出納簿!$B$2:'データ整理_金銭出納簿'!$B211,"この線より上に行を挿入してください。")=0,データ整理_金銭出納簿!I211,"")</f>
        <v/>
      </c>
      <c r="I211" t="str">
        <f ca="1">IF(COUNTIF(データ整理_金銭出納簿!$B$2:'データ整理_金銭出納簿'!$B211,"この線より上に行を挿入してください。")=0,データ整理_金銭出納簿!J211,"")</f>
        <v/>
      </c>
      <c r="J211" t="str">
        <f ca="1">IF(COUNTIF(データ整理_金銭出納簿!$B$2:'データ整理_金銭出納簿'!$B211,"この線より上に行を挿入してください。")=0,IF(データ整理_金銭出納簿!K211="○","true","false"),"")</f>
        <v/>
      </c>
    </row>
    <row r="212" spans="1:10" x14ac:dyDescent="0.15">
      <c r="A212" s="983" t="str">
        <f ca="1">IF(COUNTIF(データ整理_金銭出納簿!$B$2:'データ整理_金銭出納簿'!$B212,"この線より上に行を挿入してください。")=0,データ整理_金銭出納簿!$B212,"")</f>
        <v/>
      </c>
      <c r="B212" t="str">
        <f ca="1">IF(COUNTIF(データ整理_金銭出納簿!$B$2:'データ整理_金銭出納簿'!$B212,"この線より上に行を挿入してください。")=0,データ整理_金銭出納簿!C212,"")</f>
        <v/>
      </c>
      <c r="C212" t="str">
        <f ca="1">IF(COUNTIF(データ整理_金銭出納簿!$B$2:'データ整理_金銭出納簿'!$B212,"この線より上に行を挿入してください。")=0,データ整理_金銭出納簿!D212,"")</f>
        <v/>
      </c>
      <c r="D212" t="str">
        <f ca="1">IF(COUNTIF(データ整理_金銭出納簿!$B$2:'データ整理_金銭出納簿'!$B212,"この線より上に行を挿入してください。")=0,データ整理_金銭出納簿!E212,"")</f>
        <v/>
      </c>
      <c r="E212" t="str">
        <f ca="1">IF(COUNTIF(データ整理_金銭出納簿!$B$2:'データ整理_金銭出納簿'!$B212,"この線より上に行を挿入してください。")=0,データ整理_金銭出納簿!F212,"")</f>
        <v/>
      </c>
      <c r="F212" t="str">
        <f ca="1">IF(COUNTIF(データ整理_金銭出納簿!$B$2:'データ整理_金銭出納簿'!$B212,"この線より上に行を挿入してください。")=0,データ整理_金銭出納簿!G212,"")</f>
        <v/>
      </c>
      <c r="G212" t="str">
        <f ca="1">IF(COUNTIF(データ整理_金銭出納簿!$B$2:'データ整理_金銭出納簿'!$B212,"この線より上に行を挿入してください。")=0,データ整理_金銭出納簿!H212,"")</f>
        <v/>
      </c>
      <c r="H212" t="str">
        <f ca="1">IF(COUNTIF(データ整理_金銭出納簿!$B$2:'データ整理_金銭出納簿'!$B212,"この線より上に行を挿入してください。")=0,データ整理_金銭出納簿!I212,"")</f>
        <v/>
      </c>
      <c r="I212" t="str">
        <f ca="1">IF(COUNTIF(データ整理_金銭出納簿!$B$2:'データ整理_金銭出納簿'!$B212,"この線より上に行を挿入してください。")=0,データ整理_金銭出納簿!J212,"")</f>
        <v/>
      </c>
      <c r="J212" t="str">
        <f ca="1">IF(COUNTIF(データ整理_金銭出納簿!$B$2:'データ整理_金銭出納簿'!$B212,"この線より上に行を挿入してください。")=0,IF(データ整理_金銭出納簿!K212="○","true","false"),"")</f>
        <v/>
      </c>
    </row>
    <row r="213" spans="1:10" x14ac:dyDescent="0.15">
      <c r="A213" s="983" t="str">
        <f ca="1">IF(COUNTIF(データ整理_金銭出納簿!$B$2:'データ整理_金銭出納簿'!$B213,"この線より上に行を挿入してください。")=0,データ整理_金銭出納簿!$B213,"")</f>
        <v/>
      </c>
      <c r="B213" t="str">
        <f ca="1">IF(COUNTIF(データ整理_金銭出納簿!$B$2:'データ整理_金銭出納簿'!$B213,"この線より上に行を挿入してください。")=0,データ整理_金銭出納簿!C213,"")</f>
        <v/>
      </c>
      <c r="C213" t="str">
        <f ca="1">IF(COUNTIF(データ整理_金銭出納簿!$B$2:'データ整理_金銭出納簿'!$B213,"この線より上に行を挿入してください。")=0,データ整理_金銭出納簿!D213,"")</f>
        <v/>
      </c>
      <c r="D213" t="str">
        <f ca="1">IF(COUNTIF(データ整理_金銭出納簿!$B$2:'データ整理_金銭出納簿'!$B213,"この線より上に行を挿入してください。")=0,データ整理_金銭出納簿!E213,"")</f>
        <v/>
      </c>
      <c r="E213" t="str">
        <f ca="1">IF(COUNTIF(データ整理_金銭出納簿!$B$2:'データ整理_金銭出納簿'!$B213,"この線より上に行を挿入してください。")=0,データ整理_金銭出納簿!F213,"")</f>
        <v/>
      </c>
      <c r="F213" t="str">
        <f ca="1">IF(COUNTIF(データ整理_金銭出納簿!$B$2:'データ整理_金銭出納簿'!$B213,"この線より上に行を挿入してください。")=0,データ整理_金銭出納簿!G213,"")</f>
        <v/>
      </c>
      <c r="G213" t="str">
        <f ca="1">IF(COUNTIF(データ整理_金銭出納簿!$B$2:'データ整理_金銭出納簿'!$B213,"この線より上に行を挿入してください。")=0,データ整理_金銭出納簿!H213,"")</f>
        <v/>
      </c>
      <c r="H213" t="str">
        <f ca="1">IF(COUNTIF(データ整理_金銭出納簿!$B$2:'データ整理_金銭出納簿'!$B213,"この線より上に行を挿入してください。")=0,データ整理_金銭出納簿!I213,"")</f>
        <v/>
      </c>
      <c r="I213" t="str">
        <f ca="1">IF(COUNTIF(データ整理_金銭出納簿!$B$2:'データ整理_金銭出納簿'!$B213,"この線より上に行を挿入してください。")=0,データ整理_金銭出納簿!J213,"")</f>
        <v/>
      </c>
      <c r="J213" t="str">
        <f ca="1">IF(COUNTIF(データ整理_金銭出納簿!$B$2:'データ整理_金銭出納簿'!$B213,"この線より上に行を挿入してください。")=0,IF(データ整理_金銭出納簿!K213="○","true","false"),"")</f>
        <v/>
      </c>
    </row>
    <row r="214" spans="1:10" x14ac:dyDescent="0.15">
      <c r="A214" s="983" t="str">
        <f ca="1">IF(COUNTIF(データ整理_金銭出納簿!$B$2:'データ整理_金銭出納簿'!$B214,"この線より上に行を挿入してください。")=0,データ整理_金銭出納簿!$B214,"")</f>
        <v/>
      </c>
      <c r="B214" t="str">
        <f ca="1">IF(COUNTIF(データ整理_金銭出納簿!$B$2:'データ整理_金銭出納簿'!$B214,"この線より上に行を挿入してください。")=0,データ整理_金銭出納簿!C214,"")</f>
        <v/>
      </c>
      <c r="C214" t="str">
        <f ca="1">IF(COUNTIF(データ整理_金銭出納簿!$B$2:'データ整理_金銭出納簿'!$B214,"この線より上に行を挿入してください。")=0,データ整理_金銭出納簿!D214,"")</f>
        <v/>
      </c>
      <c r="D214" t="str">
        <f ca="1">IF(COUNTIF(データ整理_金銭出納簿!$B$2:'データ整理_金銭出納簿'!$B214,"この線より上に行を挿入してください。")=0,データ整理_金銭出納簿!E214,"")</f>
        <v/>
      </c>
      <c r="E214" t="str">
        <f ca="1">IF(COUNTIF(データ整理_金銭出納簿!$B$2:'データ整理_金銭出納簿'!$B214,"この線より上に行を挿入してください。")=0,データ整理_金銭出納簿!F214,"")</f>
        <v/>
      </c>
      <c r="F214" t="str">
        <f ca="1">IF(COUNTIF(データ整理_金銭出納簿!$B$2:'データ整理_金銭出納簿'!$B214,"この線より上に行を挿入してください。")=0,データ整理_金銭出納簿!G214,"")</f>
        <v/>
      </c>
      <c r="G214" t="str">
        <f ca="1">IF(COUNTIF(データ整理_金銭出納簿!$B$2:'データ整理_金銭出納簿'!$B214,"この線より上に行を挿入してください。")=0,データ整理_金銭出納簿!H214,"")</f>
        <v/>
      </c>
      <c r="H214" t="str">
        <f ca="1">IF(COUNTIF(データ整理_金銭出納簿!$B$2:'データ整理_金銭出納簿'!$B214,"この線より上に行を挿入してください。")=0,データ整理_金銭出納簿!I214,"")</f>
        <v/>
      </c>
      <c r="I214" t="str">
        <f ca="1">IF(COUNTIF(データ整理_金銭出納簿!$B$2:'データ整理_金銭出納簿'!$B214,"この線より上に行を挿入してください。")=0,データ整理_金銭出納簿!J214,"")</f>
        <v/>
      </c>
      <c r="J214" t="str">
        <f ca="1">IF(COUNTIF(データ整理_金銭出納簿!$B$2:'データ整理_金銭出納簿'!$B214,"この線より上に行を挿入してください。")=0,IF(データ整理_金銭出納簿!K214="○","true","false"),"")</f>
        <v/>
      </c>
    </row>
    <row r="215" spans="1:10" x14ac:dyDescent="0.15">
      <c r="A215" s="983" t="str">
        <f ca="1">IF(COUNTIF(データ整理_金銭出納簿!$B$2:'データ整理_金銭出納簿'!$B215,"この線より上に行を挿入してください。")=0,データ整理_金銭出納簿!$B215,"")</f>
        <v/>
      </c>
      <c r="B215" t="str">
        <f ca="1">IF(COUNTIF(データ整理_金銭出納簿!$B$2:'データ整理_金銭出納簿'!$B215,"この線より上に行を挿入してください。")=0,データ整理_金銭出納簿!C215,"")</f>
        <v/>
      </c>
      <c r="C215" t="str">
        <f ca="1">IF(COUNTIF(データ整理_金銭出納簿!$B$2:'データ整理_金銭出納簿'!$B215,"この線より上に行を挿入してください。")=0,データ整理_金銭出納簿!D215,"")</f>
        <v/>
      </c>
      <c r="D215" t="str">
        <f ca="1">IF(COUNTIF(データ整理_金銭出納簿!$B$2:'データ整理_金銭出納簿'!$B215,"この線より上に行を挿入してください。")=0,データ整理_金銭出納簿!E215,"")</f>
        <v/>
      </c>
      <c r="E215" t="str">
        <f ca="1">IF(COUNTIF(データ整理_金銭出納簿!$B$2:'データ整理_金銭出納簿'!$B215,"この線より上に行を挿入してください。")=0,データ整理_金銭出納簿!F215,"")</f>
        <v/>
      </c>
      <c r="F215" t="str">
        <f ca="1">IF(COUNTIF(データ整理_金銭出納簿!$B$2:'データ整理_金銭出納簿'!$B215,"この線より上に行を挿入してください。")=0,データ整理_金銭出納簿!G215,"")</f>
        <v/>
      </c>
      <c r="G215" t="str">
        <f ca="1">IF(COUNTIF(データ整理_金銭出納簿!$B$2:'データ整理_金銭出納簿'!$B215,"この線より上に行を挿入してください。")=0,データ整理_金銭出納簿!H215,"")</f>
        <v/>
      </c>
      <c r="H215" t="str">
        <f ca="1">IF(COUNTIF(データ整理_金銭出納簿!$B$2:'データ整理_金銭出納簿'!$B215,"この線より上に行を挿入してください。")=0,データ整理_金銭出納簿!I215,"")</f>
        <v/>
      </c>
      <c r="I215" t="str">
        <f ca="1">IF(COUNTIF(データ整理_金銭出納簿!$B$2:'データ整理_金銭出納簿'!$B215,"この線より上に行を挿入してください。")=0,データ整理_金銭出納簿!J215,"")</f>
        <v/>
      </c>
      <c r="J215" t="str">
        <f ca="1">IF(COUNTIF(データ整理_金銭出納簿!$B$2:'データ整理_金銭出納簿'!$B215,"この線より上に行を挿入してください。")=0,IF(データ整理_金銭出納簿!K215="○","true","false"),"")</f>
        <v/>
      </c>
    </row>
    <row r="216" spans="1:10" x14ac:dyDescent="0.15">
      <c r="A216" s="983" t="str">
        <f ca="1">IF(COUNTIF(データ整理_金銭出納簿!$B$2:'データ整理_金銭出納簿'!$B216,"この線より上に行を挿入してください。")=0,データ整理_金銭出納簿!$B216,"")</f>
        <v/>
      </c>
      <c r="B216" t="str">
        <f ca="1">IF(COUNTIF(データ整理_金銭出納簿!$B$2:'データ整理_金銭出納簿'!$B216,"この線より上に行を挿入してください。")=0,データ整理_金銭出納簿!C216,"")</f>
        <v/>
      </c>
      <c r="C216" t="str">
        <f ca="1">IF(COUNTIF(データ整理_金銭出納簿!$B$2:'データ整理_金銭出納簿'!$B216,"この線より上に行を挿入してください。")=0,データ整理_金銭出納簿!D216,"")</f>
        <v/>
      </c>
      <c r="D216" t="str">
        <f ca="1">IF(COUNTIF(データ整理_金銭出納簿!$B$2:'データ整理_金銭出納簿'!$B216,"この線より上に行を挿入してください。")=0,データ整理_金銭出納簿!E216,"")</f>
        <v/>
      </c>
      <c r="E216" t="str">
        <f ca="1">IF(COUNTIF(データ整理_金銭出納簿!$B$2:'データ整理_金銭出納簿'!$B216,"この線より上に行を挿入してください。")=0,データ整理_金銭出納簿!F216,"")</f>
        <v/>
      </c>
      <c r="F216" t="str">
        <f ca="1">IF(COUNTIF(データ整理_金銭出納簿!$B$2:'データ整理_金銭出納簿'!$B216,"この線より上に行を挿入してください。")=0,データ整理_金銭出納簿!G216,"")</f>
        <v/>
      </c>
      <c r="G216" t="str">
        <f ca="1">IF(COUNTIF(データ整理_金銭出納簿!$B$2:'データ整理_金銭出納簿'!$B216,"この線より上に行を挿入してください。")=0,データ整理_金銭出納簿!H216,"")</f>
        <v/>
      </c>
      <c r="H216" t="str">
        <f ca="1">IF(COUNTIF(データ整理_金銭出納簿!$B$2:'データ整理_金銭出納簿'!$B216,"この線より上に行を挿入してください。")=0,データ整理_金銭出納簿!I216,"")</f>
        <v/>
      </c>
      <c r="I216" t="str">
        <f ca="1">IF(COUNTIF(データ整理_金銭出納簿!$B$2:'データ整理_金銭出納簿'!$B216,"この線より上に行を挿入してください。")=0,データ整理_金銭出納簿!J216,"")</f>
        <v/>
      </c>
      <c r="J216" t="str">
        <f ca="1">IF(COUNTIF(データ整理_金銭出納簿!$B$2:'データ整理_金銭出納簿'!$B216,"この線より上に行を挿入してください。")=0,IF(データ整理_金銭出納簿!K216="○","true","false"),"")</f>
        <v/>
      </c>
    </row>
    <row r="217" spans="1:10" x14ac:dyDescent="0.15">
      <c r="A217" s="983" t="str">
        <f ca="1">IF(COUNTIF(データ整理_金銭出納簿!$B$2:'データ整理_金銭出納簿'!$B217,"この線より上に行を挿入してください。")=0,データ整理_金銭出納簿!$B217,"")</f>
        <v/>
      </c>
      <c r="B217" t="str">
        <f ca="1">IF(COUNTIF(データ整理_金銭出納簿!$B$2:'データ整理_金銭出納簿'!$B217,"この線より上に行を挿入してください。")=0,データ整理_金銭出納簿!C217,"")</f>
        <v/>
      </c>
      <c r="C217" t="str">
        <f ca="1">IF(COUNTIF(データ整理_金銭出納簿!$B$2:'データ整理_金銭出納簿'!$B217,"この線より上に行を挿入してください。")=0,データ整理_金銭出納簿!D217,"")</f>
        <v/>
      </c>
      <c r="D217" t="str">
        <f ca="1">IF(COUNTIF(データ整理_金銭出納簿!$B$2:'データ整理_金銭出納簿'!$B217,"この線より上に行を挿入してください。")=0,データ整理_金銭出納簿!E217,"")</f>
        <v/>
      </c>
      <c r="E217" t="str">
        <f ca="1">IF(COUNTIF(データ整理_金銭出納簿!$B$2:'データ整理_金銭出納簿'!$B217,"この線より上に行を挿入してください。")=0,データ整理_金銭出納簿!F217,"")</f>
        <v/>
      </c>
      <c r="F217" t="str">
        <f ca="1">IF(COUNTIF(データ整理_金銭出納簿!$B$2:'データ整理_金銭出納簿'!$B217,"この線より上に行を挿入してください。")=0,データ整理_金銭出納簿!G217,"")</f>
        <v/>
      </c>
      <c r="G217" t="str">
        <f ca="1">IF(COUNTIF(データ整理_金銭出納簿!$B$2:'データ整理_金銭出納簿'!$B217,"この線より上に行を挿入してください。")=0,データ整理_金銭出納簿!H217,"")</f>
        <v/>
      </c>
      <c r="H217" t="str">
        <f ca="1">IF(COUNTIF(データ整理_金銭出納簿!$B$2:'データ整理_金銭出納簿'!$B217,"この線より上に行を挿入してください。")=0,データ整理_金銭出納簿!I217,"")</f>
        <v/>
      </c>
      <c r="I217" t="str">
        <f ca="1">IF(COUNTIF(データ整理_金銭出納簿!$B$2:'データ整理_金銭出納簿'!$B217,"この線より上に行を挿入してください。")=0,データ整理_金銭出納簿!J217,"")</f>
        <v/>
      </c>
      <c r="J217" t="str">
        <f ca="1">IF(COUNTIF(データ整理_金銭出納簿!$B$2:'データ整理_金銭出納簿'!$B217,"この線より上に行を挿入してください。")=0,IF(データ整理_金銭出納簿!K217="○","true","false"),"")</f>
        <v/>
      </c>
    </row>
    <row r="218" spans="1:10" x14ac:dyDescent="0.15">
      <c r="A218" s="983" t="str">
        <f ca="1">IF(COUNTIF(データ整理_金銭出納簿!$B$2:'データ整理_金銭出納簿'!$B218,"この線より上に行を挿入してください。")=0,データ整理_金銭出納簿!$B218,"")</f>
        <v/>
      </c>
      <c r="B218" t="str">
        <f ca="1">IF(COUNTIF(データ整理_金銭出納簿!$B$2:'データ整理_金銭出納簿'!$B218,"この線より上に行を挿入してください。")=0,データ整理_金銭出納簿!C218,"")</f>
        <v/>
      </c>
      <c r="C218" t="str">
        <f ca="1">IF(COUNTIF(データ整理_金銭出納簿!$B$2:'データ整理_金銭出納簿'!$B218,"この線より上に行を挿入してください。")=0,データ整理_金銭出納簿!D218,"")</f>
        <v/>
      </c>
      <c r="D218" t="str">
        <f ca="1">IF(COUNTIF(データ整理_金銭出納簿!$B$2:'データ整理_金銭出納簿'!$B218,"この線より上に行を挿入してください。")=0,データ整理_金銭出納簿!E218,"")</f>
        <v/>
      </c>
      <c r="E218" t="str">
        <f ca="1">IF(COUNTIF(データ整理_金銭出納簿!$B$2:'データ整理_金銭出納簿'!$B218,"この線より上に行を挿入してください。")=0,データ整理_金銭出納簿!F218,"")</f>
        <v/>
      </c>
      <c r="F218" t="str">
        <f ca="1">IF(COUNTIF(データ整理_金銭出納簿!$B$2:'データ整理_金銭出納簿'!$B218,"この線より上に行を挿入してください。")=0,データ整理_金銭出納簿!G218,"")</f>
        <v/>
      </c>
      <c r="G218" t="str">
        <f ca="1">IF(COUNTIF(データ整理_金銭出納簿!$B$2:'データ整理_金銭出納簿'!$B218,"この線より上に行を挿入してください。")=0,データ整理_金銭出納簿!H218,"")</f>
        <v/>
      </c>
      <c r="H218" t="str">
        <f ca="1">IF(COUNTIF(データ整理_金銭出納簿!$B$2:'データ整理_金銭出納簿'!$B218,"この線より上に行を挿入してください。")=0,データ整理_金銭出納簿!I218,"")</f>
        <v/>
      </c>
      <c r="I218" t="str">
        <f ca="1">IF(COUNTIF(データ整理_金銭出納簿!$B$2:'データ整理_金銭出納簿'!$B218,"この線より上に行を挿入してください。")=0,データ整理_金銭出納簿!J218,"")</f>
        <v/>
      </c>
      <c r="J218" t="str">
        <f ca="1">IF(COUNTIF(データ整理_金銭出納簿!$B$2:'データ整理_金銭出納簿'!$B218,"この線より上に行を挿入してください。")=0,IF(データ整理_金銭出納簿!K218="○","true","false"),"")</f>
        <v/>
      </c>
    </row>
    <row r="219" spans="1:10" x14ac:dyDescent="0.15">
      <c r="A219" s="983" t="str">
        <f ca="1">IF(COUNTIF(データ整理_金銭出納簿!$B$2:'データ整理_金銭出納簿'!$B219,"この線より上に行を挿入してください。")=0,データ整理_金銭出納簿!$B219,"")</f>
        <v/>
      </c>
      <c r="B219" t="str">
        <f ca="1">IF(COUNTIF(データ整理_金銭出納簿!$B$2:'データ整理_金銭出納簿'!$B219,"この線より上に行を挿入してください。")=0,データ整理_金銭出納簿!C219,"")</f>
        <v/>
      </c>
      <c r="C219" t="str">
        <f ca="1">IF(COUNTIF(データ整理_金銭出納簿!$B$2:'データ整理_金銭出納簿'!$B219,"この線より上に行を挿入してください。")=0,データ整理_金銭出納簿!D219,"")</f>
        <v/>
      </c>
      <c r="D219" t="str">
        <f ca="1">IF(COUNTIF(データ整理_金銭出納簿!$B$2:'データ整理_金銭出納簿'!$B219,"この線より上に行を挿入してください。")=0,データ整理_金銭出納簿!E219,"")</f>
        <v/>
      </c>
      <c r="E219" t="str">
        <f ca="1">IF(COUNTIF(データ整理_金銭出納簿!$B$2:'データ整理_金銭出納簿'!$B219,"この線より上に行を挿入してください。")=0,データ整理_金銭出納簿!F219,"")</f>
        <v/>
      </c>
      <c r="F219" t="str">
        <f ca="1">IF(COUNTIF(データ整理_金銭出納簿!$B$2:'データ整理_金銭出納簿'!$B219,"この線より上に行を挿入してください。")=0,データ整理_金銭出納簿!G219,"")</f>
        <v/>
      </c>
      <c r="G219" t="str">
        <f ca="1">IF(COUNTIF(データ整理_金銭出納簿!$B$2:'データ整理_金銭出納簿'!$B219,"この線より上に行を挿入してください。")=0,データ整理_金銭出納簿!H219,"")</f>
        <v/>
      </c>
      <c r="H219" t="str">
        <f ca="1">IF(COUNTIF(データ整理_金銭出納簿!$B$2:'データ整理_金銭出納簿'!$B219,"この線より上に行を挿入してください。")=0,データ整理_金銭出納簿!I219,"")</f>
        <v/>
      </c>
      <c r="I219" t="str">
        <f ca="1">IF(COUNTIF(データ整理_金銭出納簿!$B$2:'データ整理_金銭出納簿'!$B219,"この線より上に行を挿入してください。")=0,データ整理_金銭出納簿!J219,"")</f>
        <v/>
      </c>
      <c r="J219" t="str">
        <f ca="1">IF(COUNTIF(データ整理_金銭出納簿!$B$2:'データ整理_金銭出納簿'!$B219,"この線より上に行を挿入してください。")=0,IF(データ整理_金銭出納簿!K219="○","true","false"),"")</f>
        <v/>
      </c>
    </row>
    <row r="220" spans="1:10" x14ac:dyDescent="0.15">
      <c r="A220" s="983" t="str">
        <f ca="1">IF(COUNTIF(データ整理_金銭出納簿!$B$2:'データ整理_金銭出納簿'!$B220,"この線より上に行を挿入してください。")=0,データ整理_金銭出納簿!$B220,"")</f>
        <v/>
      </c>
      <c r="B220" t="str">
        <f ca="1">IF(COUNTIF(データ整理_金銭出納簿!$B$2:'データ整理_金銭出納簿'!$B220,"この線より上に行を挿入してください。")=0,データ整理_金銭出納簿!C220,"")</f>
        <v/>
      </c>
      <c r="C220" t="str">
        <f ca="1">IF(COUNTIF(データ整理_金銭出納簿!$B$2:'データ整理_金銭出納簿'!$B220,"この線より上に行を挿入してください。")=0,データ整理_金銭出納簿!D220,"")</f>
        <v/>
      </c>
      <c r="D220" t="str">
        <f ca="1">IF(COUNTIF(データ整理_金銭出納簿!$B$2:'データ整理_金銭出納簿'!$B220,"この線より上に行を挿入してください。")=0,データ整理_金銭出納簿!E220,"")</f>
        <v/>
      </c>
      <c r="E220" t="str">
        <f ca="1">IF(COUNTIF(データ整理_金銭出納簿!$B$2:'データ整理_金銭出納簿'!$B220,"この線より上に行を挿入してください。")=0,データ整理_金銭出納簿!F220,"")</f>
        <v/>
      </c>
      <c r="F220" t="str">
        <f ca="1">IF(COUNTIF(データ整理_金銭出納簿!$B$2:'データ整理_金銭出納簿'!$B220,"この線より上に行を挿入してください。")=0,データ整理_金銭出納簿!G220,"")</f>
        <v/>
      </c>
      <c r="G220" t="str">
        <f ca="1">IF(COUNTIF(データ整理_金銭出納簿!$B$2:'データ整理_金銭出納簿'!$B220,"この線より上に行を挿入してください。")=0,データ整理_金銭出納簿!H220,"")</f>
        <v/>
      </c>
      <c r="H220" t="str">
        <f ca="1">IF(COUNTIF(データ整理_金銭出納簿!$B$2:'データ整理_金銭出納簿'!$B220,"この線より上に行を挿入してください。")=0,データ整理_金銭出納簿!I220,"")</f>
        <v/>
      </c>
      <c r="I220" t="str">
        <f ca="1">IF(COUNTIF(データ整理_金銭出納簿!$B$2:'データ整理_金銭出納簿'!$B220,"この線より上に行を挿入してください。")=0,データ整理_金銭出納簿!J220,"")</f>
        <v/>
      </c>
      <c r="J220" t="str">
        <f ca="1">IF(COUNTIF(データ整理_金銭出納簿!$B$2:'データ整理_金銭出納簿'!$B220,"この線より上に行を挿入してください。")=0,IF(データ整理_金銭出納簿!K220="○","true","false"),"")</f>
        <v/>
      </c>
    </row>
    <row r="221" spans="1:10" x14ac:dyDescent="0.15">
      <c r="A221" s="983" t="str">
        <f ca="1">IF(COUNTIF(データ整理_金銭出納簿!$B$2:'データ整理_金銭出納簿'!$B221,"この線より上に行を挿入してください。")=0,データ整理_金銭出納簿!$B221,"")</f>
        <v/>
      </c>
      <c r="B221" t="str">
        <f ca="1">IF(COUNTIF(データ整理_金銭出納簿!$B$2:'データ整理_金銭出納簿'!$B221,"この線より上に行を挿入してください。")=0,データ整理_金銭出納簿!C221,"")</f>
        <v/>
      </c>
      <c r="C221" t="str">
        <f ca="1">IF(COUNTIF(データ整理_金銭出納簿!$B$2:'データ整理_金銭出納簿'!$B221,"この線より上に行を挿入してください。")=0,データ整理_金銭出納簿!D221,"")</f>
        <v/>
      </c>
      <c r="D221" t="str">
        <f ca="1">IF(COUNTIF(データ整理_金銭出納簿!$B$2:'データ整理_金銭出納簿'!$B221,"この線より上に行を挿入してください。")=0,データ整理_金銭出納簿!E221,"")</f>
        <v/>
      </c>
      <c r="E221" t="str">
        <f ca="1">IF(COUNTIF(データ整理_金銭出納簿!$B$2:'データ整理_金銭出納簿'!$B221,"この線より上に行を挿入してください。")=0,データ整理_金銭出納簿!F221,"")</f>
        <v/>
      </c>
      <c r="F221" t="str">
        <f ca="1">IF(COUNTIF(データ整理_金銭出納簿!$B$2:'データ整理_金銭出納簿'!$B221,"この線より上に行を挿入してください。")=0,データ整理_金銭出納簿!G221,"")</f>
        <v/>
      </c>
      <c r="G221" t="str">
        <f ca="1">IF(COUNTIF(データ整理_金銭出納簿!$B$2:'データ整理_金銭出納簿'!$B221,"この線より上に行を挿入してください。")=0,データ整理_金銭出納簿!H221,"")</f>
        <v/>
      </c>
      <c r="H221" t="str">
        <f ca="1">IF(COUNTIF(データ整理_金銭出納簿!$B$2:'データ整理_金銭出納簿'!$B221,"この線より上に行を挿入してください。")=0,データ整理_金銭出納簿!I221,"")</f>
        <v/>
      </c>
      <c r="I221" t="str">
        <f ca="1">IF(COUNTIF(データ整理_金銭出納簿!$B$2:'データ整理_金銭出納簿'!$B221,"この線より上に行を挿入してください。")=0,データ整理_金銭出納簿!J221,"")</f>
        <v/>
      </c>
      <c r="J221" t="str">
        <f ca="1">IF(COUNTIF(データ整理_金銭出納簿!$B$2:'データ整理_金銭出納簿'!$B221,"この線より上に行を挿入してください。")=0,IF(データ整理_金銭出納簿!K221="○","true","false"),"")</f>
        <v/>
      </c>
    </row>
    <row r="222" spans="1:10" x14ac:dyDescent="0.15">
      <c r="A222" s="983" t="str">
        <f ca="1">IF(COUNTIF(データ整理_金銭出納簿!$B$2:'データ整理_金銭出納簿'!$B222,"この線より上に行を挿入してください。")=0,データ整理_金銭出納簿!$B222,"")</f>
        <v/>
      </c>
      <c r="B222" t="str">
        <f ca="1">IF(COUNTIF(データ整理_金銭出納簿!$B$2:'データ整理_金銭出納簿'!$B222,"この線より上に行を挿入してください。")=0,データ整理_金銭出納簿!C222,"")</f>
        <v/>
      </c>
      <c r="C222" t="str">
        <f ca="1">IF(COUNTIF(データ整理_金銭出納簿!$B$2:'データ整理_金銭出納簿'!$B222,"この線より上に行を挿入してください。")=0,データ整理_金銭出納簿!D222,"")</f>
        <v/>
      </c>
      <c r="D222" t="str">
        <f ca="1">IF(COUNTIF(データ整理_金銭出納簿!$B$2:'データ整理_金銭出納簿'!$B222,"この線より上に行を挿入してください。")=0,データ整理_金銭出納簿!E222,"")</f>
        <v/>
      </c>
      <c r="E222" t="str">
        <f ca="1">IF(COUNTIF(データ整理_金銭出納簿!$B$2:'データ整理_金銭出納簿'!$B222,"この線より上に行を挿入してください。")=0,データ整理_金銭出納簿!F222,"")</f>
        <v/>
      </c>
      <c r="F222" t="str">
        <f ca="1">IF(COUNTIF(データ整理_金銭出納簿!$B$2:'データ整理_金銭出納簿'!$B222,"この線より上に行を挿入してください。")=0,データ整理_金銭出納簿!G222,"")</f>
        <v/>
      </c>
      <c r="G222" t="str">
        <f ca="1">IF(COUNTIF(データ整理_金銭出納簿!$B$2:'データ整理_金銭出納簿'!$B222,"この線より上に行を挿入してください。")=0,データ整理_金銭出納簿!H222,"")</f>
        <v/>
      </c>
      <c r="H222" t="str">
        <f ca="1">IF(COUNTIF(データ整理_金銭出納簿!$B$2:'データ整理_金銭出納簿'!$B222,"この線より上に行を挿入してください。")=0,データ整理_金銭出納簿!I222,"")</f>
        <v/>
      </c>
      <c r="I222" t="str">
        <f ca="1">IF(COUNTIF(データ整理_金銭出納簿!$B$2:'データ整理_金銭出納簿'!$B222,"この線より上に行を挿入してください。")=0,データ整理_金銭出納簿!J222,"")</f>
        <v/>
      </c>
      <c r="J222" t="str">
        <f ca="1">IF(COUNTIF(データ整理_金銭出納簿!$B$2:'データ整理_金銭出納簿'!$B222,"この線より上に行を挿入してください。")=0,IF(データ整理_金銭出納簿!K222="○","true","false"),"")</f>
        <v/>
      </c>
    </row>
    <row r="223" spans="1:10" x14ac:dyDescent="0.15">
      <c r="A223" s="983" t="str">
        <f ca="1">IF(COUNTIF(データ整理_金銭出納簿!$B$2:'データ整理_金銭出納簿'!$B223,"この線より上に行を挿入してください。")=0,データ整理_金銭出納簿!$B223,"")</f>
        <v/>
      </c>
      <c r="B223" t="str">
        <f ca="1">IF(COUNTIF(データ整理_金銭出納簿!$B$2:'データ整理_金銭出納簿'!$B223,"この線より上に行を挿入してください。")=0,データ整理_金銭出納簿!C223,"")</f>
        <v/>
      </c>
      <c r="C223" t="str">
        <f ca="1">IF(COUNTIF(データ整理_金銭出納簿!$B$2:'データ整理_金銭出納簿'!$B223,"この線より上に行を挿入してください。")=0,データ整理_金銭出納簿!D223,"")</f>
        <v/>
      </c>
      <c r="D223" t="str">
        <f ca="1">IF(COUNTIF(データ整理_金銭出納簿!$B$2:'データ整理_金銭出納簿'!$B223,"この線より上に行を挿入してください。")=0,データ整理_金銭出納簿!E223,"")</f>
        <v/>
      </c>
      <c r="E223" t="str">
        <f ca="1">IF(COUNTIF(データ整理_金銭出納簿!$B$2:'データ整理_金銭出納簿'!$B223,"この線より上に行を挿入してください。")=0,データ整理_金銭出納簿!F223,"")</f>
        <v/>
      </c>
      <c r="F223" t="str">
        <f ca="1">IF(COUNTIF(データ整理_金銭出納簿!$B$2:'データ整理_金銭出納簿'!$B223,"この線より上に行を挿入してください。")=0,データ整理_金銭出納簿!G223,"")</f>
        <v/>
      </c>
      <c r="G223" t="str">
        <f ca="1">IF(COUNTIF(データ整理_金銭出納簿!$B$2:'データ整理_金銭出納簿'!$B223,"この線より上に行を挿入してください。")=0,データ整理_金銭出納簿!H223,"")</f>
        <v/>
      </c>
      <c r="H223" t="str">
        <f ca="1">IF(COUNTIF(データ整理_金銭出納簿!$B$2:'データ整理_金銭出納簿'!$B223,"この線より上に行を挿入してください。")=0,データ整理_金銭出納簿!I223,"")</f>
        <v/>
      </c>
      <c r="I223" t="str">
        <f ca="1">IF(COUNTIF(データ整理_金銭出納簿!$B$2:'データ整理_金銭出納簿'!$B223,"この線より上に行を挿入してください。")=0,データ整理_金銭出納簿!J223,"")</f>
        <v/>
      </c>
      <c r="J223" t="str">
        <f ca="1">IF(COUNTIF(データ整理_金銭出納簿!$B$2:'データ整理_金銭出納簿'!$B223,"この線より上に行を挿入してください。")=0,IF(データ整理_金銭出納簿!K223="○","true","false"),"")</f>
        <v/>
      </c>
    </row>
    <row r="224" spans="1:10" x14ac:dyDescent="0.15">
      <c r="A224" s="983" t="str">
        <f ca="1">IF(COUNTIF(データ整理_金銭出納簿!$B$2:'データ整理_金銭出納簿'!$B224,"この線より上に行を挿入してください。")=0,データ整理_金銭出納簿!$B224,"")</f>
        <v/>
      </c>
      <c r="B224" t="str">
        <f ca="1">IF(COUNTIF(データ整理_金銭出納簿!$B$2:'データ整理_金銭出納簿'!$B224,"この線より上に行を挿入してください。")=0,データ整理_金銭出納簿!C224,"")</f>
        <v/>
      </c>
      <c r="C224" t="str">
        <f ca="1">IF(COUNTIF(データ整理_金銭出納簿!$B$2:'データ整理_金銭出納簿'!$B224,"この線より上に行を挿入してください。")=0,データ整理_金銭出納簿!D224,"")</f>
        <v/>
      </c>
      <c r="D224" t="str">
        <f ca="1">IF(COUNTIF(データ整理_金銭出納簿!$B$2:'データ整理_金銭出納簿'!$B224,"この線より上に行を挿入してください。")=0,データ整理_金銭出納簿!E224,"")</f>
        <v/>
      </c>
      <c r="E224" t="str">
        <f ca="1">IF(COUNTIF(データ整理_金銭出納簿!$B$2:'データ整理_金銭出納簿'!$B224,"この線より上に行を挿入してください。")=0,データ整理_金銭出納簿!F224,"")</f>
        <v/>
      </c>
      <c r="F224" t="str">
        <f ca="1">IF(COUNTIF(データ整理_金銭出納簿!$B$2:'データ整理_金銭出納簿'!$B224,"この線より上に行を挿入してください。")=0,データ整理_金銭出納簿!G224,"")</f>
        <v/>
      </c>
      <c r="G224" t="str">
        <f ca="1">IF(COUNTIF(データ整理_金銭出納簿!$B$2:'データ整理_金銭出納簿'!$B224,"この線より上に行を挿入してください。")=0,データ整理_金銭出納簿!H224,"")</f>
        <v/>
      </c>
      <c r="H224" t="str">
        <f ca="1">IF(COUNTIF(データ整理_金銭出納簿!$B$2:'データ整理_金銭出納簿'!$B224,"この線より上に行を挿入してください。")=0,データ整理_金銭出納簿!I224,"")</f>
        <v/>
      </c>
      <c r="I224" t="str">
        <f ca="1">IF(COUNTIF(データ整理_金銭出納簿!$B$2:'データ整理_金銭出納簿'!$B224,"この線より上に行を挿入してください。")=0,データ整理_金銭出納簿!J224,"")</f>
        <v/>
      </c>
      <c r="J224" t="str">
        <f ca="1">IF(COUNTIF(データ整理_金銭出納簿!$B$2:'データ整理_金銭出納簿'!$B224,"この線より上に行を挿入してください。")=0,IF(データ整理_金銭出納簿!K224="○","true","false"),"")</f>
        <v/>
      </c>
    </row>
    <row r="225" spans="1:10" x14ac:dyDescent="0.15">
      <c r="A225" s="983" t="str">
        <f ca="1">IF(COUNTIF(データ整理_金銭出納簿!$B$2:'データ整理_金銭出納簿'!$B225,"この線より上に行を挿入してください。")=0,データ整理_金銭出納簿!$B225,"")</f>
        <v/>
      </c>
      <c r="B225" t="str">
        <f ca="1">IF(COUNTIF(データ整理_金銭出納簿!$B$2:'データ整理_金銭出納簿'!$B225,"この線より上に行を挿入してください。")=0,データ整理_金銭出納簿!C225,"")</f>
        <v/>
      </c>
      <c r="C225" t="str">
        <f ca="1">IF(COUNTIF(データ整理_金銭出納簿!$B$2:'データ整理_金銭出納簿'!$B225,"この線より上に行を挿入してください。")=0,データ整理_金銭出納簿!D225,"")</f>
        <v/>
      </c>
      <c r="D225" t="str">
        <f ca="1">IF(COUNTIF(データ整理_金銭出納簿!$B$2:'データ整理_金銭出納簿'!$B225,"この線より上に行を挿入してください。")=0,データ整理_金銭出納簿!E225,"")</f>
        <v/>
      </c>
      <c r="E225" t="str">
        <f ca="1">IF(COUNTIF(データ整理_金銭出納簿!$B$2:'データ整理_金銭出納簿'!$B225,"この線より上に行を挿入してください。")=0,データ整理_金銭出納簿!F225,"")</f>
        <v/>
      </c>
      <c r="F225" t="str">
        <f ca="1">IF(COUNTIF(データ整理_金銭出納簿!$B$2:'データ整理_金銭出納簿'!$B225,"この線より上に行を挿入してください。")=0,データ整理_金銭出納簿!G225,"")</f>
        <v/>
      </c>
      <c r="G225" t="str">
        <f ca="1">IF(COUNTIF(データ整理_金銭出納簿!$B$2:'データ整理_金銭出納簿'!$B225,"この線より上に行を挿入してください。")=0,データ整理_金銭出納簿!H225,"")</f>
        <v/>
      </c>
      <c r="H225" t="str">
        <f ca="1">IF(COUNTIF(データ整理_金銭出納簿!$B$2:'データ整理_金銭出納簿'!$B225,"この線より上に行を挿入してください。")=0,データ整理_金銭出納簿!I225,"")</f>
        <v/>
      </c>
      <c r="I225" t="str">
        <f ca="1">IF(COUNTIF(データ整理_金銭出納簿!$B$2:'データ整理_金銭出納簿'!$B225,"この線より上に行を挿入してください。")=0,データ整理_金銭出納簿!J225,"")</f>
        <v/>
      </c>
      <c r="J225" t="str">
        <f ca="1">IF(COUNTIF(データ整理_金銭出納簿!$B$2:'データ整理_金銭出納簿'!$B225,"この線より上に行を挿入してください。")=0,IF(データ整理_金銭出納簿!K225="○","true","false"),"")</f>
        <v/>
      </c>
    </row>
    <row r="226" spans="1:10" x14ac:dyDescent="0.15">
      <c r="A226" s="983" t="str">
        <f ca="1">IF(COUNTIF(データ整理_金銭出納簿!$B$2:'データ整理_金銭出納簿'!$B226,"この線より上に行を挿入してください。")=0,データ整理_金銭出納簿!$B226,"")</f>
        <v/>
      </c>
      <c r="B226" t="str">
        <f ca="1">IF(COUNTIF(データ整理_金銭出納簿!$B$2:'データ整理_金銭出納簿'!$B226,"この線より上に行を挿入してください。")=0,データ整理_金銭出納簿!C226,"")</f>
        <v/>
      </c>
      <c r="C226" t="str">
        <f ca="1">IF(COUNTIF(データ整理_金銭出納簿!$B$2:'データ整理_金銭出納簿'!$B226,"この線より上に行を挿入してください。")=0,データ整理_金銭出納簿!D226,"")</f>
        <v/>
      </c>
      <c r="D226" t="str">
        <f ca="1">IF(COUNTIF(データ整理_金銭出納簿!$B$2:'データ整理_金銭出納簿'!$B226,"この線より上に行を挿入してください。")=0,データ整理_金銭出納簿!E226,"")</f>
        <v/>
      </c>
      <c r="E226" t="str">
        <f ca="1">IF(COUNTIF(データ整理_金銭出納簿!$B$2:'データ整理_金銭出納簿'!$B226,"この線より上に行を挿入してください。")=0,データ整理_金銭出納簿!F226,"")</f>
        <v/>
      </c>
      <c r="F226" t="str">
        <f ca="1">IF(COUNTIF(データ整理_金銭出納簿!$B$2:'データ整理_金銭出納簿'!$B226,"この線より上に行を挿入してください。")=0,データ整理_金銭出納簿!G226,"")</f>
        <v/>
      </c>
      <c r="G226" t="str">
        <f ca="1">IF(COUNTIF(データ整理_金銭出納簿!$B$2:'データ整理_金銭出納簿'!$B226,"この線より上に行を挿入してください。")=0,データ整理_金銭出納簿!H226,"")</f>
        <v/>
      </c>
      <c r="H226" t="str">
        <f ca="1">IF(COUNTIF(データ整理_金銭出納簿!$B$2:'データ整理_金銭出納簿'!$B226,"この線より上に行を挿入してください。")=0,データ整理_金銭出納簿!I226,"")</f>
        <v/>
      </c>
      <c r="I226" t="str">
        <f ca="1">IF(COUNTIF(データ整理_金銭出納簿!$B$2:'データ整理_金銭出納簿'!$B226,"この線より上に行を挿入してください。")=0,データ整理_金銭出納簿!J226,"")</f>
        <v/>
      </c>
      <c r="J226" t="str">
        <f ca="1">IF(COUNTIF(データ整理_金銭出納簿!$B$2:'データ整理_金銭出納簿'!$B226,"この線より上に行を挿入してください。")=0,IF(データ整理_金銭出納簿!K226="○","true","false"),"")</f>
        <v/>
      </c>
    </row>
    <row r="227" spans="1:10" x14ac:dyDescent="0.15">
      <c r="A227" s="983" t="str">
        <f ca="1">IF(COUNTIF(データ整理_金銭出納簿!$B$2:'データ整理_金銭出納簿'!$B227,"この線より上に行を挿入してください。")=0,データ整理_金銭出納簿!$B227,"")</f>
        <v/>
      </c>
      <c r="B227" t="str">
        <f ca="1">IF(COUNTIF(データ整理_金銭出納簿!$B$2:'データ整理_金銭出納簿'!$B227,"この線より上に行を挿入してください。")=0,データ整理_金銭出納簿!C227,"")</f>
        <v/>
      </c>
      <c r="C227" t="str">
        <f ca="1">IF(COUNTIF(データ整理_金銭出納簿!$B$2:'データ整理_金銭出納簿'!$B227,"この線より上に行を挿入してください。")=0,データ整理_金銭出納簿!D227,"")</f>
        <v/>
      </c>
      <c r="D227" t="str">
        <f ca="1">IF(COUNTIF(データ整理_金銭出納簿!$B$2:'データ整理_金銭出納簿'!$B227,"この線より上に行を挿入してください。")=0,データ整理_金銭出納簿!E227,"")</f>
        <v/>
      </c>
      <c r="E227" t="str">
        <f ca="1">IF(COUNTIF(データ整理_金銭出納簿!$B$2:'データ整理_金銭出納簿'!$B227,"この線より上に行を挿入してください。")=0,データ整理_金銭出納簿!F227,"")</f>
        <v/>
      </c>
      <c r="F227" t="str">
        <f ca="1">IF(COUNTIF(データ整理_金銭出納簿!$B$2:'データ整理_金銭出納簿'!$B227,"この線より上に行を挿入してください。")=0,データ整理_金銭出納簿!G227,"")</f>
        <v/>
      </c>
      <c r="G227" t="str">
        <f ca="1">IF(COUNTIF(データ整理_金銭出納簿!$B$2:'データ整理_金銭出納簿'!$B227,"この線より上に行を挿入してください。")=0,データ整理_金銭出納簿!H227,"")</f>
        <v/>
      </c>
      <c r="H227" t="str">
        <f ca="1">IF(COUNTIF(データ整理_金銭出納簿!$B$2:'データ整理_金銭出納簿'!$B227,"この線より上に行を挿入してください。")=0,データ整理_金銭出納簿!I227,"")</f>
        <v/>
      </c>
      <c r="I227" t="str">
        <f ca="1">IF(COUNTIF(データ整理_金銭出納簿!$B$2:'データ整理_金銭出納簿'!$B227,"この線より上に行を挿入してください。")=0,データ整理_金銭出納簿!J227,"")</f>
        <v/>
      </c>
      <c r="J227" t="str">
        <f ca="1">IF(COUNTIF(データ整理_金銭出納簿!$B$2:'データ整理_金銭出納簿'!$B227,"この線より上に行を挿入してください。")=0,IF(データ整理_金銭出納簿!K227="○","true","false"),"")</f>
        <v/>
      </c>
    </row>
    <row r="228" spans="1:10" x14ac:dyDescent="0.15">
      <c r="A228" s="983" t="str">
        <f ca="1">IF(COUNTIF(データ整理_金銭出納簿!$B$2:'データ整理_金銭出納簿'!$B228,"この線より上に行を挿入してください。")=0,データ整理_金銭出納簿!$B228,"")</f>
        <v/>
      </c>
      <c r="B228" t="str">
        <f ca="1">IF(COUNTIF(データ整理_金銭出納簿!$B$2:'データ整理_金銭出納簿'!$B228,"この線より上に行を挿入してください。")=0,データ整理_金銭出納簿!C228,"")</f>
        <v/>
      </c>
      <c r="C228" t="str">
        <f ca="1">IF(COUNTIF(データ整理_金銭出納簿!$B$2:'データ整理_金銭出納簿'!$B228,"この線より上に行を挿入してください。")=0,データ整理_金銭出納簿!D228,"")</f>
        <v/>
      </c>
      <c r="D228" t="str">
        <f ca="1">IF(COUNTIF(データ整理_金銭出納簿!$B$2:'データ整理_金銭出納簿'!$B228,"この線より上に行を挿入してください。")=0,データ整理_金銭出納簿!E228,"")</f>
        <v/>
      </c>
      <c r="E228" t="str">
        <f ca="1">IF(COUNTIF(データ整理_金銭出納簿!$B$2:'データ整理_金銭出納簿'!$B228,"この線より上に行を挿入してください。")=0,データ整理_金銭出納簿!F228,"")</f>
        <v/>
      </c>
      <c r="F228" t="str">
        <f ca="1">IF(COUNTIF(データ整理_金銭出納簿!$B$2:'データ整理_金銭出納簿'!$B228,"この線より上に行を挿入してください。")=0,データ整理_金銭出納簿!G228,"")</f>
        <v/>
      </c>
      <c r="G228" t="str">
        <f ca="1">IF(COUNTIF(データ整理_金銭出納簿!$B$2:'データ整理_金銭出納簿'!$B228,"この線より上に行を挿入してください。")=0,データ整理_金銭出納簿!H228,"")</f>
        <v/>
      </c>
      <c r="H228" t="str">
        <f ca="1">IF(COUNTIF(データ整理_金銭出納簿!$B$2:'データ整理_金銭出納簿'!$B228,"この線より上に行を挿入してください。")=0,データ整理_金銭出納簿!I228,"")</f>
        <v/>
      </c>
      <c r="I228" t="str">
        <f ca="1">IF(COUNTIF(データ整理_金銭出納簿!$B$2:'データ整理_金銭出納簿'!$B228,"この線より上に行を挿入してください。")=0,データ整理_金銭出納簿!J228,"")</f>
        <v/>
      </c>
      <c r="J228" t="str">
        <f ca="1">IF(COUNTIF(データ整理_金銭出納簿!$B$2:'データ整理_金銭出納簿'!$B228,"この線より上に行を挿入してください。")=0,IF(データ整理_金銭出納簿!K228="○","true","false"),"")</f>
        <v/>
      </c>
    </row>
    <row r="229" spans="1:10" x14ac:dyDescent="0.15">
      <c r="A229" s="983" t="str">
        <f ca="1">IF(COUNTIF(データ整理_金銭出納簿!$B$2:'データ整理_金銭出納簿'!$B229,"この線より上に行を挿入してください。")=0,データ整理_金銭出納簿!$B229,"")</f>
        <v/>
      </c>
      <c r="B229" t="str">
        <f ca="1">IF(COUNTIF(データ整理_金銭出納簿!$B$2:'データ整理_金銭出納簿'!$B229,"この線より上に行を挿入してください。")=0,データ整理_金銭出納簿!C229,"")</f>
        <v/>
      </c>
      <c r="C229" t="str">
        <f ca="1">IF(COUNTIF(データ整理_金銭出納簿!$B$2:'データ整理_金銭出納簿'!$B229,"この線より上に行を挿入してください。")=0,データ整理_金銭出納簿!D229,"")</f>
        <v/>
      </c>
      <c r="D229" t="str">
        <f ca="1">IF(COUNTIF(データ整理_金銭出納簿!$B$2:'データ整理_金銭出納簿'!$B229,"この線より上に行を挿入してください。")=0,データ整理_金銭出納簿!E229,"")</f>
        <v/>
      </c>
      <c r="E229" t="str">
        <f ca="1">IF(COUNTIF(データ整理_金銭出納簿!$B$2:'データ整理_金銭出納簿'!$B229,"この線より上に行を挿入してください。")=0,データ整理_金銭出納簿!F229,"")</f>
        <v/>
      </c>
      <c r="F229" t="str">
        <f ca="1">IF(COUNTIF(データ整理_金銭出納簿!$B$2:'データ整理_金銭出納簿'!$B229,"この線より上に行を挿入してください。")=0,データ整理_金銭出納簿!G229,"")</f>
        <v/>
      </c>
      <c r="G229" t="str">
        <f ca="1">IF(COUNTIF(データ整理_金銭出納簿!$B$2:'データ整理_金銭出納簿'!$B229,"この線より上に行を挿入してください。")=0,データ整理_金銭出納簿!H229,"")</f>
        <v/>
      </c>
      <c r="H229" t="str">
        <f ca="1">IF(COUNTIF(データ整理_金銭出納簿!$B$2:'データ整理_金銭出納簿'!$B229,"この線より上に行を挿入してください。")=0,データ整理_金銭出納簿!I229,"")</f>
        <v/>
      </c>
      <c r="I229" t="str">
        <f ca="1">IF(COUNTIF(データ整理_金銭出納簿!$B$2:'データ整理_金銭出納簿'!$B229,"この線より上に行を挿入してください。")=0,データ整理_金銭出納簿!J229,"")</f>
        <v/>
      </c>
      <c r="J229" t="str">
        <f ca="1">IF(COUNTIF(データ整理_金銭出納簿!$B$2:'データ整理_金銭出納簿'!$B229,"この線より上に行を挿入してください。")=0,IF(データ整理_金銭出納簿!K229="○","true","false"),"")</f>
        <v/>
      </c>
    </row>
    <row r="230" spans="1:10" x14ac:dyDescent="0.15">
      <c r="A230" s="983" t="str">
        <f ca="1">IF(COUNTIF(データ整理_金銭出納簿!$B$2:'データ整理_金銭出納簿'!$B230,"この線より上に行を挿入してください。")=0,データ整理_金銭出納簿!$B230,"")</f>
        <v/>
      </c>
      <c r="B230" t="str">
        <f ca="1">IF(COUNTIF(データ整理_金銭出納簿!$B$2:'データ整理_金銭出納簿'!$B230,"この線より上に行を挿入してください。")=0,データ整理_金銭出納簿!C230,"")</f>
        <v/>
      </c>
      <c r="C230" t="str">
        <f ca="1">IF(COUNTIF(データ整理_金銭出納簿!$B$2:'データ整理_金銭出納簿'!$B230,"この線より上に行を挿入してください。")=0,データ整理_金銭出納簿!D230,"")</f>
        <v/>
      </c>
      <c r="D230" t="str">
        <f ca="1">IF(COUNTIF(データ整理_金銭出納簿!$B$2:'データ整理_金銭出納簿'!$B230,"この線より上に行を挿入してください。")=0,データ整理_金銭出納簿!E230,"")</f>
        <v/>
      </c>
      <c r="E230" t="str">
        <f ca="1">IF(COUNTIF(データ整理_金銭出納簿!$B$2:'データ整理_金銭出納簿'!$B230,"この線より上に行を挿入してください。")=0,データ整理_金銭出納簿!F230,"")</f>
        <v/>
      </c>
      <c r="F230" t="str">
        <f ca="1">IF(COUNTIF(データ整理_金銭出納簿!$B$2:'データ整理_金銭出納簿'!$B230,"この線より上に行を挿入してください。")=0,データ整理_金銭出納簿!G230,"")</f>
        <v/>
      </c>
      <c r="G230" t="str">
        <f ca="1">IF(COUNTIF(データ整理_金銭出納簿!$B$2:'データ整理_金銭出納簿'!$B230,"この線より上に行を挿入してください。")=0,データ整理_金銭出納簿!H230,"")</f>
        <v/>
      </c>
      <c r="H230" t="str">
        <f ca="1">IF(COUNTIF(データ整理_金銭出納簿!$B$2:'データ整理_金銭出納簿'!$B230,"この線より上に行を挿入してください。")=0,データ整理_金銭出納簿!I230,"")</f>
        <v/>
      </c>
      <c r="I230" t="str">
        <f ca="1">IF(COUNTIF(データ整理_金銭出納簿!$B$2:'データ整理_金銭出納簿'!$B230,"この線より上に行を挿入してください。")=0,データ整理_金銭出納簿!J230,"")</f>
        <v/>
      </c>
      <c r="J230" t="str">
        <f ca="1">IF(COUNTIF(データ整理_金銭出納簿!$B$2:'データ整理_金銭出納簿'!$B230,"この線より上に行を挿入してください。")=0,IF(データ整理_金銭出納簿!K230="○","true","false"),"")</f>
        <v/>
      </c>
    </row>
    <row r="231" spans="1:10" x14ac:dyDescent="0.15">
      <c r="A231" s="983" t="str">
        <f ca="1">IF(COUNTIF(データ整理_金銭出納簿!$B$2:'データ整理_金銭出納簿'!$B231,"この線より上に行を挿入してください。")=0,データ整理_金銭出納簿!$B231,"")</f>
        <v/>
      </c>
      <c r="B231" t="str">
        <f ca="1">IF(COUNTIF(データ整理_金銭出納簿!$B$2:'データ整理_金銭出納簿'!$B231,"この線より上に行を挿入してください。")=0,データ整理_金銭出納簿!C231,"")</f>
        <v/>
      </c>
      <c r="C231" t="str">
        <f ca="1">IF(COUNTIF(データ整理_金銭出納簿!$B$2:'データ整理_金銭出納簿'!$B231,"この線より上に行を挿入してください。")=0,データ整理_金銭出納簿!D231,"")</f>
        <v/>
      </c>
      <c r="D231" t="str">
        <f ca="1">IF(COUNTIF(データ整理_金銭出納簿!$B$2:'データ整理_金銭出納簿'!$B231,"この線より上に行を挿入してください。")=0,データ整理_金銭出納簿!E231,"")</f>
        <v/>
      </c>
      <c r="E231" t="str">
        <f ca="1">IF(COUNTIF(データ整理_金銭出納簿!$B$2:'データ整理_金銭出納簿'!$B231,"この線より上に行を挿入してください。")=0,データ整理_金銭出納簿!F231,"")</f>
        <v/>
      </c>
      <c r="F231" t="str">
        <f ca="1">IF(COUNTIF(データ整理_金銭出納簿!$B$2:'データ整理_金銭出納簿'!$B231,"この線より上に行を挿入してください。")=0,データ整理_金銭出納簿!G231,"")</f>
        <v/>
      </c>
      <c r="G231" t="str">
        <f ca="1">IF(COUNTIF(データ整理_金銭出納簿!$B$2:'データ整理_金銭出納簿'!$B231,"この線より上に行を挿入してください。")=0,データ整理_金銭出納簿!H231,"")</f>
        <v/>
      </c>
      <c r="H231" t="str">
        <f ca="1">IF(COUNTIF(データ整理_金銭出納簿!$B$2:'データ整理_金銭出納簿'!$B231,"この線より上に行を挿入してください。")=0,データ整理_金銭出納簿!I231,"")</f>
        <v/>
      </c>
      <c r="I231" t="str">
        <f ca="1">IF(COUNTIF(データ整理_金銭出納簿!$B$2:'データ整理_金銭出納簿'!$B231,"この線より上に行を挿入してください。")=0,データ整理_金銭出納簿!J231,"")</f>
        <v/>
      </c>
      <c r="J231" t="str">
        <f ca="1">IF(COUNTIF(データ整理_金銭出納簿!$B$2:'データ整理_金銭出納簿'!$B231,"この線より上に行を挿入してください。")=0,IF(データ整理_金銭出納簿!K231="○","true","false"),"")</f>
        <v/>
      </c>
    </row>
    <row r="232" spans="1:10" x14ac:dyDescent="0.15">
      <c r="A232" s="983" t="str">
        <f ca="1">IF(COUNTIF(データ整理_金銭出納簿!$B$2:'データ整理_金銭出納簿'!$B232,"この線より上に行を挿入してください。")=0,データ整理_金銭出納簿!$B232,"")</f>
        <v/>
      </c>
      <c r="B232" t="str">
        <f ca="1">IF(COUNTIF(データ整理_金銭出納簿!$B$2:'データ整理_金銭出納簿'!$B232,"この線より上に行を挿入してください。")=0,データ整理_金銭出納簿!C232,"")</f>
        <v/>
      </c>
      <c r="C232" t="str">
        <f ca="1">IF(COUNTIF(データ整理_金銭出納簿!$B$2:'データ整理_金銭出納簿'!$B232,"この線より上に行を挿入してください。")=0,データ整理_金銭出納簿!D232,"")</f>
        <v/>
      </c>
      <c r="D232" t="str">
        <f ca="1">IF(COUNTIF(データ整理_金銭出納簿!$B$2:'データ整理_金銭出納簿'!$B232,"この線より上に行を挿入してください。")=0,データ整理_金銭出納簿!E232,"")</f>
        <v/>
      </c>
      <c r="E232" t="str">
        <f ca="1">IF(COUNTIF(データ整理_金銭出納簿!$B$2:'データ整理_金銭出納簿'!$B232,"この線より上に行を挿入してください。")=0,データ整理_金銭出納簿!F232,"")</f>
        <v/>
      </c>
      <c r="F232" t="str">
        <f ca="1">IF(COUNTIF(データ整理_金銭出納簿!$B$2:'データ整理_金銭出納簿'!$B232,"この線より上に行を挿入してください。")=0,データ整理_金銭出納簿!G232,"")</f>
        <v/>
      </c>
      <c r="G232" t="str">
        <f ca="1">IF(COUNTIF(データ整理_金銭出納簿!$B$2:'データ整理_金銭出納簿'!$B232,"この線より上に行を挿入してください。")=0,データ整理_金銭出納簿!H232,"")</f>
        <v/>
      </c>
      <c r="H232" t="str">
        <f ca="1">IF(COUNTIF(データ整理_金銭出納簿!$B$2:'データ整理_金銭出納簿'!$B232,"この線より上に行を挿入してください。")=0,データ整理_金銭出納簿!I232,"")</f>
        <v/>
      </c>
      <c r="I232" t="str">
        <f ca="1">IF(COUNTIF(データ整理_金銭出納簿!$B$2:'データ整理_金銭出納簿'!$B232,"この線より上に行を挿入してください。")=0,データ整理_金銭出納簿!J232,"")</f>
        <v/>
      </c>
      <c r="J232" t="str">
        <f ca="1">IF(COUNTIF(データ整理_金銭出納簿!$B$2:'データ整理_金銭出納簿'!$B232,"この線より上に行を挿入してください。")=0,IF(データ整理_金銭出納簿!K232="○","true","false"),"")</f>
        <v/>
      </c>
    </row>
    <row r="233" spans="1:10" x14ac:dyDescent="0.15">
      <c r="A233" s="983" t="str">
        <f ca="1">IF(COUNTIF(データ整理_金銭出納簿!$B$2:'データ整理_金銭出納簿'!$B233,"この線より上に行を挿入してください。")=0,データ整理_金銭出納簿!$B233,"")</f>
        <v/>
      </c>
      <c r="B233" t="str">
        <f ca="1">IF(COUNTIF(データ整理_金銭出納簿!$B$2:'データ整理_金銭出納簿'!$B233,"この線より上に行を挿入してください。")=0,データ整理_金銭出納簿!C233,"")</f>
        <v/>
      </c>
      <c r="C233" t="str">
        <f ca="1">IF(COUNTIF(データ整理_金銭出納簿!$B$2:'データ整理_金銭出納簿'!$B233,"この線より上に行を挿入してください。")=0,データ整理_金銭出納簿!D233,"")</f>
        <v/>
      </c>
      <c r="D233" t="str">
        <f ca="1">IF(COUNTIF(データ整理_金銭出納簿!$B$2:'データ整理_金銭出納簿'!$B233,"この線より上に行を挿入してください。")=0,データ整理_金銭出納簿!E233,"")</f>
        <v/>
      </c>
      <c r="E233" t="str">
        <f ca="1">IF(COUNTIF(データ整理_金銭出納簿!$B$2:'データ整理_金銭出納簿'!$B233,"この線より上に行を挿入してください。")=0,データ整理_金銭出納簿!F233,"")</f>
        <v/>
      </c>
      <c r="F233" t="str">
        <f ca="1">IF(COUNTIF(データ整理_金銭出納簿!$B$2:'データ整理_金銭出納簿'!$B233,"この線より上に行を挿入してください。")=0,データ整理_金銭出納簿!G233,"")</f>
        <v/>
      </c>
      <c r="G233" t="str">
        <f ca="1">IF(COUNTIF(データ整理_金銭出納簿!$B$2:'データ整理_金銭出納簿'!$B233,"この線より上に行を挿入してください。")=0,データ整理_金銭出納簿!H233,"")</f>
        <v/>
      </c>
      <c r="H233" t="str">
        <f ca="1">IF(COUNTIF(データ整理_金銭出納簿!$B$2:'データ整理_金銭出納簿'!$B233,"この線より上に行を挿入してください。")=0,データ整理_金銭出納簿!I233,"")</f>
        <v/>
      </c>
      <c r="I233" t="str">
        <f ca="1">IF(COUNTIF(データ整理_金銭出納簿!$B$2:'データ整理_金銭出納簿'!$B233,"この線より上に行を挿入してください。")=0,データ整理_金銭出納簿!J233,"")</f>
        <v/>
      </c>
      <c r="J233" t="str">
        <f ca="1">IF(COUNTIF(データ整理_金銭出納簿!$B$2:'データ整理_金銭出納簿'!$B233,"この線より上に行を挿入してください。")=0,IF(データ整理_金銭出納簿!K233="○","true","false"),"")</f>
        <v/>
      </c>
    </row>
    <row r="234" spans="1:10" x14ac:dyDescent="0.15">
      <c r="A234" s="983" t="str">
        <f ca="1">IF(COUNTIF(データ整理_金銭出納簿!$B$2:'データ整理_金銭出納簿'!$B234,"この線より上に行を挿入してください。")=0,データ整理_金銭出納簿!$B234,"")</f>
        <v/>
      </c>
      <c r="B234" t="str">
        <f ca="1">IF(COUNTIF(データ整理_金銭出納簿!$B$2:'データ整理_金銭出納簿'!$B234,"この線より上に行を挿入してください。")=0,データ整理_金銭出納簿!C234,"")</f>
        <v/>
      </c>
      <c r="C234" t="str">
        <f ca="1">IF(COUNTIF(データ整理_金銭出納簿!$B$2:'データ整理_金銭出納簿'!$B234,"この線より上に行を挿入してください。")=0,データ整理_金銭出納簿!D234,"")</f>
        <v/>
      </c>
      <c r="D234" t="str">
        <f ca="1">IF(COUNTIF(データ整理_金銭出納簿!$B$2:'データ整理_金銭出納簿'!$B234,"この線より上に行を挿入してください。")=0,データ整理_金銭出納簿!E234,"")</f>
        <v/>
      </c>
      <c r="E234" t="str">
        <f ca="1">IF(COUNTIF(データ整理_金銭出納簿!$B$2:'データ整理_金銭出納簿'!$B234,"この線より上に行を挿入してください。")=0,データ整理_金銭出納簿!F234,"")</f>
        <v/>
      </c>
      <c r="F234" t="str">
        <f ca="1">IF(COUNTIF(データ整理_金銭出納簿!$B$2:'データ整理_金銭出納簿'!$B234,"この線より上に行を挿入してください。")=0,データ整理_金銭出納簿!G234,"")</f>
        <v/>
      </c>
      <c r="G234" t="str">
        <f ca="1">IF(COUNTIF(データ整理_金銭出納簿!$B$2:'データ整理_金銭出納簿'!$B234,"この線より上に行を挿入してください。")=0,データ整理_金銭出納簿!H234,"")</f>
        <v/>
      </c>
      <c r="H234" t="str">
        <f ca="1">IF(COUNTIF(データ整理_金銭出納簿!$B$2:'データ整理_金銭出納簿'!$B234,"この線より上に行を挿入してください。")=0,データ整理_金銭出納簿!I234,"")</f>
        <v/>
      </c>
      <c r="I234" t="str">
        <f ca="1">IF(COUNTIF(データ整理_金銭出納簿!$B$2:'データ整理_金銭出納簿'!$B234,"この線より上に行を挿入してください。")=0,データ整理_金銭出納簿!J234,"")</f>
        <v/>
      </c>
      <c r="J234" t="str">
        <f ca="1">IF(COUNTIF(データ整理_金銭出納簿!$B$2:'データ整理_金銭出納簿'!$B234,"この線より上に行を挿入してください。")=0,IF(データ整理_金銭出納簿!K234="○","true","false"),"")</f>
        <v/>
      </c>
    </row>
    <row r="235" spans="1:10" x14ac:dyDescent="0.15">
      <c r="A235" s="983" t="str">
        <f ca="1">IF(COUNTIF(データ整理_金銭出納簿!$B$2:'データ整理_金銭出納簿'!$B235,"この線より上に行を挿入してください。")=0,データ整理_金銭出納簿!$B235,"")</f>
        <v/>
      </c>
      <c r="B235" t="str">
        <f ca="1">IF(COUNTIF(データ整理_金銭出納簿!$B$2:'データ整理_金銭出納簿'!$B235,"この線より上に行を挿入してください。")=0,データ整理_金銭出納簿!C235,"")</f>
        <v/>
      </c>
      <c r="C235" t="str">
        <f ca="1">IF(COUNTIF(データ整理_金銭出納簿!$B$2:'データ整理_金銭出納簿'!$B235,"この線より上に行を挿入してください。")=0,データ整理_金銭出納簿!D235,"")</f>
        <v/>
      </c>
      <c r="D235" t="str">
        <f ca="1">IF(COUNTIF(データ整理_金銭出納簿!$B$2:'データ整理_金銭出納簿'!$B235,"この線より上に行を挿入してください。")=0,データ整理_金銭出納簿!E235,"")</f>
        <v/>
      </c>
      <c r="E235" t="str">
        <f ca="1">IF(COUNTIF(データ整理_金銭出納簿!$B$2:'データ整理_金銭出納簿'!$B235,"この線より上に行を挿入してください。")=0,データ整理_金銭出納簿!F235,"")</f>
        <v/>
      </c>
      <c r="F235" t="str">
        <f ca="1">IF(COUNTIF(データ整理_金銭出納簿!$B$2:'データ整理_金銭出納簿'!$B235,"この線より上に行を挿入してください。")=0,データ整理_金銭出納簿!G235,"")</f>
        <v/>
      </c>
      <c r="G235" t="str">
        <f ca="1">IF(COUNTIF(データ整理_金銭出納簿!$B$2:'データ整理_金銭出納簿'!$B235,"この線より上に行を挿入してください。")=0,データ整理_金銭出納簿!H235,"")</f>
        <v/>
      </c>
      <c r="H235" t="str">
        <f ca="1">IF(COUNTIF(データ整理_金銭出納簿!$B$2:'データ整理_金銭出納簿'!$B235,"この線より上に行を挿入してください。")=0,データ整理_金銭出納簿!I235,"")</f>
        <v/>
      </c>
      <c r="I235" t="str">
        <f ca="1">IF(COUNTIF(データ整理_金銭出納簿!$B$2:'データ整理_金銭出納簿'!$B235,"この線より上に行を挿入してください。")=0,データ整理_金銭出納簿!J235,"")</f>
        <v/>
      </c>
      <c r="J235" t="str">
        <f ca="1">IF(COUNTIF(データ整理_金銭出納簿!$B$2:'データ整理_金銭出納簿'!$B235,"この線より上に行を挿入してください。")=0,IF(データ整理_金銭出納簿!K235="○","true","false"),"")</f>
        <v/>
      </c>
    </row>
    <row r="236" spans="1:10" x14ac:dyDescent="0.15">
      <c r="A236" s="983" t="str">
        <f ca="1">IF(COUNTIF(データ整理_金銭出納簿!$B$2:'データ整理_金銭出納簿'!$B236,"この線より上に行を挿入してください。")=0,データ整理_金銭出納簿!$B236,"")</f>
        <v/>
      </c>
      <c r="B236" t="str">
        <f ca="1">IF(COUNTIF(データ整理_金銭出納簿!$B$2:'データ整理_金銭出納簿'!$B236,"この線より上に行を挿入してください。")=0,データ整理_金銭出納簿!C236,"")</f>
        <v/>
      </c>
      <c r="C236" t="str">
        <f ca="1">IF(COUNTIF(データ整理_金銭出納簿!$B$2:'データ整理_金銭出納簿'!$B236,"この線より上に行を挿入してください。")=0,データ整理_金銭出納簿!D236,"")</f>
        <v/>
      </c>
      <c r="D236" t="str">
        <f ca="1">IF(COUNTIF(データ整理_金銭出納簿!$B$2:'データ整理_金銭出納簿'!$B236,"この線より上に行を挿入してください。")=0,データ整理_金銭出納簿!E236,"")</f>
        <v/>
      </c>
      <c r="E236" t="str">
        <f ca="1">IF(COUNTIF(データ整理_金銭出納簿!$B$2:'データ整理_金銭出納簿'!$B236,"この線より上に行を挿入してください。")=0,データ整理_金銭出納簿!F236,"")</f>
        <v/>
      </c>
      <c r="F236" t="str">
        <f ca="1">IF(COUNTIF(データ整理_金銭出納簿!$B$2:'データ整理_金銭出納簿'!$B236,"この線より上に行を挿入してください。")=0,データ整理_金銭出納簿!G236,"")</f>
        <v/>
      </c>
      <c r="G236" t="str">
        <f ca="1">IF(COUNTIF(データ整理_金銭出納簿!$B$2:'データ整理_金銭出納簿'!$B236,"この線より上に行を挿入してください。")=0,データ整理_金銭出納簿!H236,"")</f>
        <v/>
      </c>
      <c r="H236" t="str">
        <f ca="1">IF(COUNTIF(データ整理_金銭出納簿!$B$2:'データ整理_金銭出納簿'!$B236,"この線より上に行を挿入してください。")=0,データ整理_金銭出納簿!I236,"")</f>
        <v/>
      </c>
      <c r="I236" t="str">
        <f ca="1">IF(COUNTIF(データ整理_金銭出納簿!$B$2:'データ整理_金銭出納簿'!$B236,"この線より上に行を挿入してください。")=0,データ整理_金銭出納簿!J236,"")</f>
        <v/>
      </c>
      <c r="J236" t="str">
        <f ca="1">IF(COUNTIF(データ整理_金銭出納簿!$B$2:'データ整理_金銭出納簿'!$B236,"この線より上に行を挿入してください。")=0,IF(データ整理_金銭出納簿!K236="○","true","false"),"")</f>
        <v/>
      </c>
    </row>
    <row r="237" spans="1:10" x14ac:dyDescent="0.15">
      <c r="A237" s="983" t="str">
        <f ca="1">IF(COUNTIF(データ整理_金銭出納簿!$B$2:'データ整理_金銭出納簿'!$B237,"この線より上に行を挿入してください。")=0,データ整理_金銭出納簿!$B237,"")</f>
        <v/>
      </c>
      <c r="B237" t="str">
        <f ca="1">IF(COUNTIF(データ整理_金銭出納簿!$B$2:'データ整理_金銭出納簿'!$B237,"この線より上に行を挿入してください。")=0,データ整理_金銭出納簿!C237,"")</f>
        <v/>
      </c>
      <c r="C237" t="str">
        <f ca="1">IF(COUNTIF(データ整理_金銭出納簿!$B$2:'データ整理_金銭出納簿'!$B237,"この線より上に行を挿入してください。")=0,データ整理_金銭出納簿!D237,"")</f>
        <v/>
      </c>
      <c r="D237" t="str">
        <f ca="1">IF(COUNTIF(データ整理_金銭出納簿!$B$2:'データ整理_金銭出納簿'!$B237,"この線より上に行を挿入してください。")=0,データ整理_金銭出納簿!E237,"")</f>
        <v/>
      </c>
      <c r="E237" t="str">
        <f ca="1">IF(COUNTIF(データ整理_金銭出納簿!$B$2:'データ整理_金銭出納簿'!$B237,"この線より上に行を挿入してください。")=0,データ整理_金銭出納簿!F237,"")</f>
        <v/>
      </c>
      <c r="F237" t="str">
        <f ca="1">IF(COUNTIF(データ整理_金銭出納簿!$B$2:'データ整理_金銭出納簿'!$B237,"この線より上に行を挿入してください。")=0,データ整理_金銭出納簿!G237,"")</f>
        <v/>
      </c>
      <c r="G237" t="str">
        <f ca="1">IF(COUNTIF(データ整理_金銭出納簿!$B$2:'データ整理_金銭出納簿'!$B237,"この線より上に行を挿入してください。")=0,データ整理_金銭出納簿!H237,"")</f>
        <v/>
      </c>
      <c r="H237" t="str">
        <f ca="1">IF(COUNTIF(データ整理_金銭出納簿!$B$2:'データ整理_金銭出納簿'!$B237,"この線より上に行を挿入してください。")=0,データ整理_金銭出納簿!I237,"")</f>
        <v/>
      </c>
      <c r="I237" t="str">
        <f ca="1">IF(COUNTIF(データ整理_金銭出納簿!$B$2:'データ整理_金銭出納簿'!$B237,"この線より上に行を挿入してください。")=0,データ整理_金銭出納簿!J237,"")</f>
        <v/>
      </c>
      <c r="J237" t="str">
        <f ca="1">IF(COUNTIF(データ整理_金銭出納簿!$B$2:'データ整理_金銭出納簿'!$B237,"この線より上に行を挿入してください。")=0,IF(データ整理_金銭出納簿!K237="○","true","false"),"")</f>
        <v/>
      </c>
    </row>
    <row r="238" spans="1:10" x14ac:dyDescent="0.15">
      <c r="A238" s="983" t="str">
        <f ca="1">IF(COUNTIF(データ整理_金銭出納簿!$B$2:'データ整理_金銭出納簿'!$B238,"この線より上に行を挿入してください。")=0,データ整理_金銭出納簿!$B238,"")</f>
        <v/>
      </c>
      <c r="B238" t="str">
        <f ca="1">IF(COUNTIF(データ整理_金銭出納簿!$B$2:'データ整理_金銭出納簿'!$B238,"この線より上に行を挿入してください。")=0,データ整理_金銭出納簿!C238,"")</f>
        <v/>
      </c>
      <c r="C238" t="str">
        <f ca="1">IF(COUNTIF(データ整理_金銭出納簿!$B$2:'データ整理_金銭出納簿'!$B238,"この線より上に行を挿入してください。")=0,データ整理_金銭出納簿!D238,"")</f>
        <v/>
      </c>
      <c r="D238" t="str">
        <f ca="1">IF(COUNTIF(データ整理_金銭出納簿!$B$2:'データ整理_金銭出納簿'!$B238,"この線より上に行を挿入してください。")=0,データ整理_金銭出納簿!E238,"")</f>
        <v/>
      </c>
      <c r="E238" t="str">
        <f ca="1">IF(COUNTIF(データ整理_金銭出納簿!$B$2:'データ整理_金銭出納簿'!$B238,"この線より上に行を挿入してください。")=0,データ整理_金銭出納簿!F238,"")</f>
        <v/>
      </c>
      <c r="F238" t="str">
        <f ca="1">IF(COUNTIF(データ整理_金銭出納簿!$B$2:'データ整理_金銭出納簿'!$B238,"この線より上に行を挿入してください。")=0,データ整理_金銭出納簿!G238,"")</f>
        <v/>
      </c>
      <c r="G238" t="str">
        <f ca="1">IF(COUNTIF(データ整理_金銭出納簿!$B$2:'データ整理_金銭出納簿'!$B238,"この線より上に行を挿入してください。")=0,データ整理_金銭出納簿!H238,"")</f>
        <v/>
      </c>
      <c r="H238" t="str">
        <f ca="1">IF(COUNTIF(データ整理_金銭出納簿!$B$2:'データ整理_金銭出納簿'!$B238,"この線より上に行を挿入してください。")=0,データ整理_金銭出納簿!I238,"")</f>
        <v/>
      </c>
      <c r="I238" t="str">
        <f ca="1">IF(COUNTIF(データ整理_金銭出納簿!$B$2:'データ整理_金銭出納簿'!$B238,"この線より上に行を挿入してください。")=0,データ整理_金銭出納簿!J238,"")</f>
        <v/>
      </c>
      <c r="J238" t="str">
        <f ca="1">IF(COUNTIF(データ整理_金銭出納簿!$B$2:'データ整理_金銭出納簿'!$B238,"この線より上に行を挿入してください。")=0,IF(データ整理_金銭出納簿!K238="○","true","false"),"")</f>
        <v/>
      </c>
    </row>
    <row r="239" spans="1:10" x14ac:dyDescent="0.15">
      <c r="A239" s="983" t="str">
        <f ca="1">IF(COUNTIF(データ整理_金銭出納簿!$B$2:'データ整理_金銭出納簿'!$B239,"この線より上に行を挿入してください。")=0,データ整理_金銭出納簿!$B239,"")</f>
        <v/>
      </c>
      <c r="B239" t="str">
        <f ca="1">IF(COUNTIF(データ整理_金銭出納簿!$B$2:'データ整理_金銭出納簿'!$B239,"この線より上に行を挿入してください。")=0,データ整理_金銭出納簿!C239,"")</f>
        <v/>
      </c>
      <c r="C239" t="str">
        <f ca="1">IF(COUNTIF(データ整理_金銭出納簿!$B$2:'データ整理_金銭出納簿'!$B239,"この線より上に行を挿入してください。")=0,データ整理_金銭出納簿!D239,"")</f>
        <v/>
      </c>
      <c r="D239" t="str">
        <f ca="1">IF(COUNTIF(データ整理_金銭出納簿!$B$2:'データ整理_金銭出納簿'!$B239,"この線より上に行を挿入してください。")=0,データ整理_金銭出納簿!E239,"")</f>
        <v/>
      </c>
      <c r="E239" t="str">
        <f ca="1">IF(COUNTIF(データ整理_金銭出納簿!$B$2:'データ整理_金銭出納簿'!$B239,"この線より上に行を挿入してください。")=0,データ整理_金銭出納簿!F239,"")</f>
        <v/>
      </c>
      <c r="F239" t="str">
        <f ca="1">IF(COUNTIF(データ整理_金銭出納簿!$B$2:'データ整理_金銭出納簿'!$B239,"この線より上に行を挿入してください。")=0,データ整理_金銭出納簿!G239,"")</f>
        <v/>
      </c>
      <c r="G239" t="str">
        <f ca="1">IF(COUNTIF(データ整理_金銭出納簿!$B$2:'データ整理_金銭出納簿'!$B239,"この線より上に行を挿入してください。")=0,データ整理_金銭出納簿!H239,"")</f>
        <v/>
      </c>
      <c r="H239" t="str">
        <f ca="1">IF(COUNTIF(データ整理_金銭出納簿!$B$2:'データ整理_金銭出納簿'!$B239,"この線より上に行を挿入してください。")=0,データ整理_金銭出納簿!I239,"")</f>
        <v/>
      </c>
      <c r="I239" t="str">
        <f ca="1">IF(COUNTIF(データ整理_金銭出納簿!$B$2:'データ整理_金銭出納簿'!$B239,"この線より上に行を挿入してください。")=0,データ整理_金銭出納簿!J239,"")</f>
        <v/>
      </c>
      <c r="J239" t="str">
        <f ca="1">IF(COUNTIF(データ整理_金銭出納簿!$B$2:'データ整理_金銭出納簿'!$B239,"この線より上に行を挿入してください。")=0,IF(データ整理_金銭出納簿!K239="○","true","false"),"")</f>
        <v/>
      </c>
    </row>
    <row r="240" spans="1:10" x14ac:dyDescent="0.15">
      <c r="A240" s="983" t="str">
        <f ca="1">IF(COUNTIF(データ整理_金銭出納簿!$B$2:'データ整理_金銭出納簿'!$B240,"この線より上に行を挿入してください。")=0,データ整理_金銭出納簿!$B240,"")</f>
        <v/>
      </c>
      <c r="B240" t="str">
        <f ca="1">IF(COUNTIF(データ整理_金銭出納簿!$B$2:'データ整理_金銭出納簿'!$B240,"この線より上に行を挿入してください。")=0,データ整理_金銭出納簿!C240,"")</f>
        <v/>
      </c>
      <c r="C240" t="str">
        <f ca="1">IF(COUNTIF(データ整理_金銭出納簿!$B$2:'データ整理_金銭出納簿'!$B240,"この線より上に行を挿入してください。")=0,データ整理_金銭出納簿!D240,"")</f>
        <v/>
      </c>
      <c r="D240" t="str">
        <f ca="1">IF(COUNTIF(データ整理_金銭出納簿!$B$2:'データ整理_金銭出納簿'!$B240,"この線より上に行を挿入してください。")=0,データ整理_金銭出納簿!E240,"")</f>
        <v/>
      </c>
      <c r="E240" t="str">
        <f ca="1">IF(COUNTIF(データ整理_金銭出納簿!$B$2:'データ整理_金銭出納簿'!$B240,"この線より上に行を挿入してください。")=0,データ整理_金銭出納簿!F240,"")</f>
        <v/>
      </c>
      <c r="F240" t="str">
        <f ca="1">IF(COUNTIF(データ整理_金銭出納簿!$B$2:'データ整理_金銭出納簿'!$B240,"この線より上に行を挿入してください。")=0,データ整理_金銭出納簿!G240,"")</f>
        <v/>
      </c>
      <c r="G240" t="str">
        <f ca="1">IF(COUNTIF(データ整理_金銭出納簿!$B$2:'データ整理_金銭出納簿'!$B240,"この線より上に行を挿入してください。")=0,データ整理_金銭出納簿!H240,"")</f>
        <v/>
      </c>
      <c r="H240" t="str">
        <f ca="1">IF(COUNTIF(データ整理_金銭出納簿!$B$2:'データ整理_金銭出納簿'!$B240,"この線より上に行を挿入してください。")=0,データ整理_金銭出納簿!I240,"")</f>
        <v/>
      </c>
      <c r="I240" t="str">
        <f ca="1">IF(COUNTIF(データ整理_金銭出納簿!$B$2:'データ整理_金銭出納簿'!$B240,"この線より上に行を挿入してください。")=0,データ整理_金銭出納簿!J240,"")</f>
        <v/>
      </c>
      <c r="J240" t="str">
        <f ca="1">IF(COUNTIF(データ整理_金銭出納簿!$B$2:'データ整理_金銭出納簿'!$B240,"この線より上に行を挿入してください。")=0,IF(データ整理_金銭出納簿!K240="○","true","false"),"")</f>
        <v/>
      </c>
    </row>
    <row r="241" spans="1:10" x14ac:dyDescent="0.15">
      <c r="A241" s="983" t="str">
        <f ca="1">IF(COUNTIF(データ整理_金銭出納簿!$B$2:'データ整理_金銭出納簿'!$B241,"この線より上に行を挿入してください。")=0,データ整理_金銭出納簿!$B241,"")</f>
        <v/>
      </c>
      <c r="B241" t="str">
        <f ca="1">IF(COUNTIF(データ整理_金銭出納簿!$B$2:'データ整理_金銭出納簿'!$B241,"この線より上に行を挿入してください。")=0,データ整理_金銭出納簿!C241,"")</f>
        <v/>
      </c>
      <c r="C241" t="str">
        <f ca="1">IF(COUNTIF(データ整理_金銭出納簿!$B$2:'データ整理_金銭出納簿'!$B241,"この線より上に行を挿入してください。")=0,データ整理_金銭出納簿!D241,"")</f>
        <v/>
      </c>
      <c r="D241" t="str">
        <f ca="1">IF(COUNTIF(データ整理_金銭出納簿!$B$2:'データ整理_金銭出納簿'!$B241,"この線より上に行を挿入してください。")=0,データ整理_金銭出納簿!E241,"")</f>
        <v/>
      </c>
      <c r="E241" t="str">
        <f ca="1">IF(COUNTIF(データ整理_金銭出納簿!$B$2:'データ整理_金銭出納簿'!$B241,"この線より上に行を挿入してください。")=0,データ整理_金銭出納簿!F241,"")</f>
        <v/>
      </c>
      <c r="F241" t="str">
        <f ca="1">IF(COUNTIF(データ整理_金銭出納簿!$B$2:'データ整理_金銭出納簿'!$B241,"この線より上に行を挿入してください。")=0,データ整理_金銭出納簿!G241,"")</f>
        <v/>
      </c>
      <c r="G241" t="str">
        <f ca="1">IF(COUNTIF(データ整理_金銭出納簿!$B$2:'データ整理_金銭出納簿'!$B241,"この線より上に行を挿入してください。")=0,データ整理_金銭出納簿!H241,"")</f>
        <v/>
      </c>
      <c r="H241" t="str">
        <f ca="1">IF(COUNTIF(データ整理_金銭出納簿!$B$2:'データ整理_金銭出納簿'!$B241,"この線より上に行を挿入してください。")=0,データ整理_金銭出納簿!I241,"")</f>
        <v/>
      </c>
      <c r="I241" t="str">
        <f ca="1">IF(COUNTIF(データ整理_金銭出納簿!$B$2:'データ整理_金銭出納簿'!$B241,"この線より上に行を挿入してください。")=0,データ整理_金銭出納簿!J241,"")</f>
        <v/>
      </c>
      <c r="J241" t="str">
        <f ca="1">IF(COUNTIF(データ整理_金銭出納簿!$B$2:'データ整理_金銭出納簿'!$B241,"この線より上に行を挿入してください。")=0,IF(データ整理_金銭出納簿!K241="○","true","false"),"")</f>
        <v/>
      </c>
    </row>
    <row r="242" spans="1:10" x14ac:dyDescent="0.15">
      <c r="A242" s="983" t="str">
        <f ca="1">IF(COUNTIF(データ整理_金銭出納簿!$B$2:'データ整理_金銭出納簿'!$B242,"この線より上に行を挿入してください。")=0,データ整理_金銭出納簿!$B242,"")</f>
        <v/>
      </c>
      <c r="B242" t="str">
        <f ca="1">IF(COUNTIF(データ整理_金銭出納簿!$B$2:'データ整理_金銭出納簿'!$B242,"この線より上に行を挿入してください。")=0,データ整理_金銭出納簿!C242,"")</f>
        <v/>
      </c>
      <c r="C242" t="str">
        <f ca="1">IF(COUNTIF(データ整理_金銭出納簿!$B$2:'データ整理_金銭出納簿'!$B242,"この線より上に行を挿入してください。")=0,データ整理_金銭出納簿!D242,"")</f>
        <v/>
      </c>
      <c r="D242" t="str">
        <f ca="1">IF(COUNTIF(データ整理_金銭出納簿!$B$2:'データ整理_金銭出納簿'!$B242,"この線より上に行を挿入してください。")=0,データ整理_金銭出納簿!E242,"")</f>
        <v/>
      </c>
      <c r="E242" t="str">
        <f ca="1">IF(COUNTIF(データ整理_金銭出納簿!$B$2:'データ整理_金銭出納簿'!$B242,"この線より上に行を挿入してください。")=0,データ整理_金銭出納簿!F242,"")</f>
        <v/>
      </c>
      <c r="F242" t="str">
        <f ca="1">IF(COUNTIF(データ整理_金銭出納簿!$B$2:'データ整理_金銭出納簿'!$B242,"この線より上に行を挿入してください。")=0,データ整理_金銭出納簿!G242,"")</f>
        <v/>
      </c>
      <c r="G242" t="str">
        <f ca="1">IF(COUNTIF(データ整理_金銭出納簿!$B$2:'データ整理_金銭出納簿'!$B242,"この線より上に行を挿入してください。")=0,データ整理_金銭出納簿!H242,"")</f>
        <v/>
      </c>
      <c r="H242" t="str">
        <f ca="1">IF(COUNTIF(データ整理_金銭出納簿!$B$2:'データ整理_金銭出納簿'!$B242,"この線より上に行を挿入してください。")=0,データ整理_金銭出納簿!I242,"")</f>
        <v/>
      </c>
      <c r="I242" t="str">
        <f ca="1">IF(COUNTIF(データ整理_金銭出納簿!$B$2:'データ整理_金銭出納簿'!$B242,"この線より上に行を挿入してください。")=0,データ整理_金銭出納簿!J242,"")</f>
        <v/>
      </c>
      <c r="J242" t="str">
        <f ca="1">IF(COUNTIF(データ整理_金銭出納簿!$B$2:'データ整理_金銭出納簿'!$B242,"この線より上に行を挿入してください。")=0,IF(データ整理_金銭出納簿!K242="○","true","false"),"")</f>
        <v/>
      </c>
    </row>
    <row r="243" spans="1:10" x14ac:dyDescent="0.15">
      <c r="A243" s="983" t="str">
        <f ca="1">IF(COUNTIF(データ整理_金銭出納簿!$B$2:'データ整理_金銭出納簿'!$B243,"この線より上に行を挿入してください。")=0,データ整理_金銭出納簿!$B243,"")</f>
        <v/>
      </c>
      <c r="B243" t="str">
        <f ca="1">IF(COUNTIF(データ整理_金銭出納簿!$B$2:'データ整理_金銭出納簿'!$B243,"この線より上に行を挿入してください。")=0,データ整理_金銭出納簿!C243,"")</f>
        <v/>
      </c>
      <c r="C243" t="str">
        <f ca="1">IF(COUNTIF(データ整理_金銭出納簿!$B$2:'データ整理_金銭出納簿'!$B243,"この線より上に行を挿入してください。")=0,データ整理_金銭出納簿!D243,"")</f>
        <v/>
      </c>
      <c r="D243" t="str">
        <f ca="1">IF(COUNTIF(データ整理_金銭出納簿!$B$2:'データ整理_金銭出納簿'!$B243,"この線より上に行を挿入してください。")=0,データ整理_金銭出納簿!E243,"")</f>
        <v/>
      </c>
      <c r="E243" t="str">
        <f ca="1">IF(COUNTIF(データ整理_金銭出納簿!$B$2:'データ整理_金銭出納簿'!$B243,"この線より上に行を挿入してください。")=0,データ整理_金銭出納簿!F243,"")</f>
        <v/>
      </c>
      <c r="F243" t="str">
        <f ca="1">IF(COUNTIF(データ整理_金銭出納簿!$B$2:'データ整理_金銭出納簿'!$B243,"この線より上に行を挿入してください。")=0,データ整理_金銭出納簿!G243,"")</f>
        <v/>
      </c>
      <c r="G243" t="str">
        <f ca="1">IF(COUNTIF(データ整理_金銭出納簿!$B$2:'データ整理_金銭出納簿'!$B243,"この線より上に行を挿入してください。")=0,データ整理_金銭出納簿!H243,"")</f>
        <v/>
      </c>
      <c r="H243" t="str">
        <f ca="1">IF(COUNTIF(データ整理_金銭出納簿!$B$2:'データ整理_金銭出納簿'!$B243,"この線より上に行を挿入してください。")=0,データ整理_金銭出納簿!I243,"")</f>
        <v/>
      </c>
      <c r="I243" t="str">
        <f ca="1">IF(COUNTIF(データ整理_金銭出納簿!$B$2:'データ整理_金銭出納簿'!$B243,"この線より上に行を挿入してください。")=0,データ整理_金銭出納簿!J243,"")</f>
        <v/>
      </c>
      <c r="J243" t="str">
        <f ca="1">IF(COUNTIF(データ整理_金銭出納簿!$B$2:'データ整理_金銭出納簿'!$B243,"この線より上に行を挿入してください。")=0,IF(データ整理_金銭出納簿!K243="○","true","false"),"")</f>
        <v/>
      </c>
    </row>
    <row r="244" spans="1:10" x14ac:dyDescent="0.15">
      <c r="A244" s="983" t="str">
        <f ca="1">IF(COUNTIF(データ整理_金銭出納簿!$B$2:'データ整理_金銭出納簿'!$B244,"この線より上に行を挿入してください。")=0,データ整理_金銭出納簿!$B244,"")</f>
        <v/>
      </c>
      <c r="B244" t="str">
        <f ca="1">IF(COUNTIF(データ整理_金銭出納簿!$B$2:'データ整理_金銭出納簿'!$B244,"この線より上に行を挿入してください。")=0,データ整理_金銭出納簿!C244,"")</f>
        <v/>
      </c>
      <c r="C244" t="str">
        <f ca="1">IF(COUNTIF(データ整理_金銭出納簿!$B$2:'データ整理_金銭出納簿'!$B244,"この線より上に行を挿入してください。")=0,データ整理_金銭出納簿!D244,"")</f>
        <v/>
      </c>
      <c r="D244" t="str">
        <f ca="1">IF(COUNTIF(データ整理_金銭出納簿!$B$2:'データ整理_金銭出納簿'!$B244,"この線より上に行を挿入してください。")=0,データ整理_金銭出納簿!E244,"")</f>
        <v/>
      </c>
      <c r="E244" t="str">
        <f ca="1">IF(COUNTIF(データ整理_金銭出納簿!$B$2:'データ整理_金銭出納簿'!$B244,"この線より上に行を挿入してください。")=0,データ整理_金銭出納簿!F244,"")</f>
        <v/>
      </c>
      <c r="F244" t="str">
        <f ca="1">IF(COUNTIF(データ整理_金銭出納簿!$B$2:'データ整理_金銭出納簿'!$B244,"この線より上に行を挿入してください。")=0,データ整理_金銭出納簿!G244,"")</f>
        <v/>
      </c>
      <c r="G244" t="str">
        <f ca="1">IF(COUNTIF(データ整理_金銭出納簿!$B$2:'データ整理_金銭出納簿'!$B244,"この線より上に行を挿入してください。")=0,データ整理_金銭出納簿!H244,"")</f>
        <v/>
      </c>
      <c r="H244" t="str">
        <f ca="1">IF(COUNTIF(データ整理_金銭出納簿!$B$2:'データ整理_金銭出納簿'!$B244,"この線より上に行を挿入してください。")=0,データ整理_金銭出納簿!I244,"")</f>
        <v/>
      </c>
      <c r="I244" t="str">
        <f ca="1">IF(COUNTIF(データ整理_金銭出納簿!$B$2:'データ整理_金銭出納簿'!$B244,"この線より上に行を挿入してください。")=0,データ整理_金銭出納簿!J244,"")</f>
        <v/>
      </c>
      <c r="J244" t="str">
        <f ca="1">IF(COUNTIF(データ整理_金銭出納簿!$B$2:'データ整理_金銭出納簿'!$B244,"この線より上に行を挿入してください。")=0,IF(データ整理_金銭出納簿!K244="○","true","false"),"")</f>
        <v/>
      </c>
    </row>
    <row r="245" spans="1:10" x14ac:dyDescent="0.15">
      <c r="A245" s="983" t="str">
        <f ca="1">IF(COUNTIF(データ整理_金銭出納簿!$B$2:'データ整理_金銭出納簿'!$B245,"この線より上に行を挿入してください。")=0,データ整理_金銭出納簿!$B245,"")</f>
        <v/>
      </c>
      <c r="B245" t="str">
        <f ca="1">IF(COUNTIF(データ整理_金銭出納簿!$B$2:'データ整理_金銭出納簿'!$B245,"この線より上に行を挿入してください。")=0,データ整理_金銭出納簿!C245,"")</f>
        <v/>
      </c>
      <c r="C245" t="str">
        <f ca="1">IF(COUNTIF(データ整理_金銭出納簿!$B$2:'データ整理_金銭出納簿'!$B245,"この線より上に行を挿入してください。")=0,データ整理_金銭出納簿!D245,"")</f>
        <v/>
      </c>
      <c r="D245" t="str">
        <f ca="1">IF(COUNTIF(データ整理_金銭出納簿!$B$2:'データ整理_金銭出納簿'!$B245,"この線より上に行を挿入してください。")=0,データ整理_金銭出納簿!E245,"")</f>
        <v/>
      </c>
      <c r="E245" t="str">
        <f ca="1">IF(COUNTIF(データ整理_金銭出納簿!$B$2:'データ整理_金銭出納簿'!$B245,"この線より上に行を挿入してください。")=0,データ整理_金銭出納簿!F245,"")</f>
        <v/>
      </c>
      <c r="F245" t="str">
        <f ca="1">IF(COUNTIF(データ整理_金銭出納簿!$B$2:'データ整理_金銭出納簿'!$B245,"この線より上に行を挿入してください。")=0,データ整理_金銭出納簿!G245,"")</f>
        <v/>
      </c>
      <c r="G245" t="str">
        <f ca="1">IF(COUNTIF(データ整理_金銭出納簿!$B$2:'データ整理_金銭出納簿'!$B245,"この線より上に行を挿入してください。")=0,データ整理_金銭出納簿!H245,"")</f>
        <v/>
      </c>
      <c r="H245" t="str">
        <f ca="1">IF(COUNTIF(データ整理_金銭出納簿!$B$2:'データ整理_金銭出納簿'!$B245,"この線より上に行を挿入してください。")=0,データ整理_金銭出納簿!I245,"")</f>
        <v/>
      </c>
      <c r="I245" t="str">
        <f ca="1">IF(COUNTIF(データ整理_金銭出納簿!$B$2:'データ整理_金銭出納簿'!$B245,"この線より上に行を挿入してください。")=0,データ整理_金銭出納簿!J245,"")</f>
        <v/>
      </c>
      <c r="J245" t="str">
        <f ca="1">IF(COUNTIF(データ整理_金銭出納簿!$B$2:'データ整理_金銭出納簿'!$B245,"この線より上に行を挿入してください。")=0,IF(データ整理_金銭出納簿!K245="○","true","false"),"")</f>
        <v/>
      </c>
    </row>
    <row r="246" spans="1:10" x14ac:dyDescent="0.15">
      <c r="A246" s="983" t="str">
        <f ca="1">IF(COUNTIF(データ整理_金銭出納簿!$B$2:'データ整理_金銭出納簿'!$B246,"この線より上に行を挿入してください。")=0,データ整理_金銭出納簿!$B246,"")</f>
        <v/>
      </c>
      <c r="B246" t="str">
        <f ca="1">IF(COUNTIF(データ整理_金銭出納簿!$B$2:'データ整理_金銭出納簿'!$B246,"この線より上に行を挿入してください。")=0,データ整理_金銭出納簿!C246,"")</f>
        <v/>
      </c>
      <c r="C246" t="str">
        <f ca="1">IF(COUNTIF(データ整理_金銭出納簿!$B$2:'データ整理_金銭出納簿'!$B246,"この線より上に行を挿入してください。")=0,データ整理_金銭出納簿!D246,"")</f>
        <v/>
      </c>
      <c r="D246" t="str">
        <f ca="1">IF(COUNTIF(データ整理_金銭出納簿!$B$2:'データ整理_金銭出納簿'!$B246,"この線より上に行を挿入してください。")=0,データ整理_金銭出納簿!E246,"")</f>
        <v/>
      </c>
      <c r="E246" t="str">
        <f ca="1">IF(COUNTIF(データ整理_金銭出納簿!$B$2:'データ整理_金銭出納簿'!$B246,"この線より上に行を挿入してください。")=0,データ整理_金銭出納簿!F246,"")</f>
        <v/>
      </c>
      <c r="F246" t="str">
        <f ca="1">IF(COUNTIF(データ整理_金銭出納簿!$B$2:'データ整理_金銭出納簿'!$B246,"この線より上に行を挿入してください。")=0,データ整理_金銭出納簿!G246,"")</f>
        <v/>
      </c>
      <c r="G246" t="str">
        <f ca="1">IF(COUNTIF(データ整理_金銭出納簿!$B$2:'データ整理_金銭出納簿'!$B246,"この線より上に行を挿入してください。")=0,データ整理_金銭出納簿!H246,"")</f>
        <v/>
      </c>
      <c r="H246" t="str">
        <f ca="1">IF(COUNTIF(データ整理_金銭出納簿!$B$2:'データ整理_金銭出納簿'!$B246,"この線より上に行を挿入してください。")=0,データ整理_金銭出納簿!I246,"")</f>
        <v/>
      </c>
      <c r="I246" t="str">
        <f ca="1">IF(COUNTIF(データ整理_金銭出納簿!$B$2:'データ整理_金銭出納簿'!$B246,"この線より上に行を挿入してください。")=0,データ整理_金銭出納簿!J246,"")</f>
        <v/>
      </c>
      <c r="J246" t="str">
        <f ca="1">IF(COUNTIF(データ整理_金銭出納簿!$B$2:'データ整理_金銭出納簿'!$B246,"この線より上に行を挿入してください。")=0,IF(データ整理_金銭出納簿!K246="○","true","false"),"")</f>
        <v/>
      </c>
    </row>
    <row r="247" spans="1:10" x14ac:dyDescent="0.15">
      <c r="A247" s="983" t="str">
        <f ca="1">IF(COUNTIF(データ整理_金銭出納簿!$B$2:'データ整理_金銭出納簿'!$B247,"この線より上に行を挿入してください。")=0,データ整理_金銭出納簿!$B247,"")</f>
        <v/>
      </c>
      <c r="B247" t="str">
        <f ca="1">IF(COUNTIF(データ整理_金銭出納簿!$B$2:'データ整理_金銭出納簿'!$B247,"この線より上に行を挿入してください。")=0,データ整理_金銭出納簿!C247,"")</f>
        <v/>
      </c>
      <c r="C247" t="str">
        <f ca="1">IF(COUNTIF(データ整理_金銭出納簿!$B$2:'データ整理_金銭出納簿'!$B247,"この線より上に行を挿入してください。")=0,データ整理_金銭出納簿!D247,"")</f>
        <v/>
      </c>
      <c r="D247" t="str">
        <f ca="1">IF(COUNTIF(データ整理_金銭出納簿!$B$2:'データ整理_金銭出納簿'!$B247,"この線より上に行を挿入してください。")=0,データ整理_金銭出納簿!E247,"")</f>
        <v/>
      </c>
      <c r="E247" t="str">
        <f ca="1">IF(COUNTIF(データ整理_金銭出納簿!$B$2:'データ整理_金銭出納簿'!$B247,"この線より上に行を挿入してください。")=0,データ整理_金銭出納簿!F247,"")</f>
        <v/>
      </c>
      <c r="F247" t="str">
        <f ca="1">IF(COUNTIF(データ整理_金銭出納簿!$B$2:'データ整理_金銭出納簿'!$B247,"この線より上に行を挿入してください。")=0,データ整理_金銭出納簿!G247,"")</f>
        <v/>
      </c>
      <c r="G247" t="str">
        <f ca="1">IF(COUNTIF(データ整理_金銭出納簿!$B$2:'データ整理_金銭出納簿'!$B247,"この線より上に行を挿入してください。")=0,データ整理_金銭出納簿!H247,"")</f>
        <v/>
      </c>
      <c r="H247" t="str">
        <f ca="1">IF(COUNTIF(データ整理_金銭出納簿!$B$2:'データ整理_金銭出納簿'!$B247,"この線より上に行を挿入してください。")=0,データ整理_金銭出納簿!I247,"")</f>
        <v/>
      </c>
      <c r="I247" t="str">
        <f ca="1">IF(COUNTIF(データ整理_金銭出納簿!$B$2:'データ整理_金銭出納簿'!$B247,"この線より上に行を挿入してください。")=0,データ整理_金銭出納簿!J247,"")</f>
        <v/>
      </c>
      <c r="J247" t="str">
        <f ca="1">IF(COUNTIF(データ整理_金銭出納簿!$B$2:'データ整理_金銭出納簿'!$B247,"この線より上に行を挿入してください。")=0,IF(データ整理_金銭出納簿!K247="○","true","false"),"")</f>
        <v/>
      </c>
    </row>
    <row r="248" spans="1:10" x14ac:dyDescent="0.15">
      <c r="A248" s="983" t="str">
        <f ca="1">IF(COUNTIF(データ整理_金銭出納簿!$B$2:'データ整理_金銭出納簿'!$B248,"この線より上に行を挿入してください。")=0,データ整理_金銭出納簿!$B248,"")</f>
        <v/>
      </c>
      <c r="B248" t="str">
        <f ca="1">IF(COUNTIF(データ整理_金銭出納簿!$B$2:'データ整理_金銭出納簿'!$B248,"この線より上に行を挿入してください。")=0,データ整理_金銭出納簿!C248,"")</f>
        <v/>
      </c>
      <c r="C248" t="str">
        <f ca="1">IF(COUNTIF(データ整理_金銭出納簿!$B$2:'データ整理_金銭出納簿'!$B248,"この線より上に行を挿入してください。")=0,データ整理_金銭出納簿!D248,"")</f>
        <v/>
      </c>
      <c r="D248" t="str">
        <f ca="1">IF(COUNTIF(データ整理_金銭出納簿!$B$2:'データ整理_金銭出納簿'!$B248,"この線より上に行を挿入してください。")=0,データ整理_金銭出納簿!E248,"")</f>
        <v/>
      </c>
      <c r="E248" t="str">
        <f ca="1">IF(COUNTIF(データ整理_金銭出納簿!$B$2:'データ整理_金銭出納簿'!$B248,"この線より上に行を挿入してください。")=0,データ整理_金銭出納簿!F248,"")</f>
        <v/>
      </c>
      <c r="F248" t="str">
        <f ca="1">IF(COUNTIF(データ整理_金銭出納簿!$B$2:'データ整理_金銭出納簿'!$B248,"この線より上に行を挿入してください。")=0,データ整理_金銭出納簿!G248,"")</f>
        <v/>
      </c>
      <c r="G248" t="str">
        <f ca="1">IF(COUNTIF(データ整理_金銭出納簿!$B$2:'データ整理_金銭出納簿'!$B248,"この線より上に行を挿入してください。")=0,データ整理_金銭出納簿!H248,"")</f>
        <v/>
      </c>
      <c r="H248" t="str">
        <f ca="1">IF(COUNTIF(データ整理_金銭出納簿!$B$2:'データ整理_金銭出納簿'!$B248,"この線より上に行を挿入してください。")=0,データ整理_金銭出納簿!I248,"")</f>
        <v/>
      </c>
      <c r="I248" t="str">
        <f ca="1">IF(COUNTIF(データ整理_金銭出納簿!$B$2:'データ整理_金銭出納簿'!$B248,"この線より上に行を挿入してください。")=0,データ整理_金銭出納簿!J248,"")</f>
        <v/>
      </c>
      <c r="J248" t="str">
        <f ca="1">IF(COUNTIF(データ整理_金銭出納簿!$B$2:'データ整理_金銭出納簿'!$B248,"この線より上に行を挿入してください。")=0,IF(データ整理_金銭出納簿!K248="○","true","false"),"")</f>
        <v/>
      </c>
    </row>
    <row r="249" spans="1:10" x14ac:dyDescent="0.15">
      <c r="A249" s="983" t="str">
        <f ca="1">IF(COUNTIF(データ整理_金銭出納簿!$B$2:'データ整理_金銭出納簿'!$B249,"この線より上に行を挿入してください。")=0,データ整理_金銭出納簿!$B249,"")</f>
        <v/>
      </c>
      <c r="B249" t="str">
        <f ca="1">IF(COUNTIF(データ整理_金銭出納簿!$B$2:'データ整理_金銭出納簿'!$B249,"この線より上に行を挿入してください。")=0,データ整理_金銭出納簿!C249,"")</f>
        <v/>
      </c>
      <c r="C249" t="str">
        <f ca="1">IF(COUNTIF(データ整理_金銭出納簿!$B$2:'データ整理_金銭出納簿'!$B249,"この線より上に行を挿入してください。")=0,データ整理_金銭出納簿!D249,"")</f>
        <v/>
      </c>
      <c r="D249" t="str">
        <f ca="1">IF(COUNTIF(データ整理_金銭出納簿!$B$2:'データ整理_金銭出納簿'!$B249,"この線より上に行を挿入してください。")=0,データ整理_金銭出納簿!E249,"")</f>
        <v/>
      </c>
      <c r="E249" t="str">
        <f ca="1">IF(COUNTIF(データ整理_金銭出納簿!$B$2:'データ整理_金銭出納簿'!$B249,"この線より上に行を挿入してください。")=0,データ整理_金銭出納簿!F249,"")</f>
        <v/>
      </c>
      <c r="F249" t="str">
        <f ca="1">IF(COUNTIF(データ整理_金銭出納簿!$B$2:'データ整理_金銭出納簿'!$B249,"この線より上に行を挿入してください。")=0,データ整理_金銭出納簿!G249,"")</f>
        <v/>
      </c>
      <c r="G249" t="str">
        <f ca="1">IF(COUNTIF(データ整理_金銭出納簿!$B$2:'データ整理_金銭出納簿'!$B249,"この線より上に行を挿入してください。")=0,データ整理_金銭出納簿!H249,"")</f>
        <v/>
      </c>
      <c r="H249" t="str">
        <f ca="1">IF(COUNTIF(データ整理_金銭出納簿!$B$2:'データ整理_金銭出納簿'!$B249,"この線より上に行を挿入してください。")=0,データ整理_金銭出納簿!I249,"")</f>
        <v/>
      </c>
      <c r="I249" t="str">
        <f ca="1">IF(COUNTIF(データ整理_金銭出納簿!$B$2:'データ整理_金銭出納簿'!$B249,"この線より上に行を挿入してください。")=0,データ整理_金銭出納簿!J249,"")</f>
        <v/>
      </c>
      <c r="J249" t="str">
        <f ca="1">IF(COUNTIF(データ整理_金銭出納簿!$B$2:'データ整理_金銭出納簿'!$B249,"この線より上に行を挿入してください。")=0,IF(データ整理_金銭出納簿!K249="○","true","false"),"")</f>
        <v/>
      </c>
    </row>
    <row r="250" spans="1:10" x14ac:dyDescent="0.15">
      <c r="A250" s="983" t="str">
        <f ca="1">IF(COUNTIF(データ整理_金銭出納簿!$B$2:'データ整理_金銭出納簿'!$B250,"この線より上に行を挿入してください。")=0,データ整理_金銭出納簿!$B250,"")</f>
        <v/>
      </c>
      <c r="B250" t="str">
        <f ca="1">IF(COUNTIF(データ整理_金銭出納簿!$B$2:'データ整理_金銭出納簿'!$B250,"この線より上に行を挿入してください。")=0,データ整理_金銭出納簿!C250,"")</f>
        <v/>
      </c>
      <c r="C250" t="str">
        <f ca="1">IF(COUNTIF(データ整理_金銭出納簿!$B$2:'データ整理_金銭出納簿'!$B250,"この線より上に行を挿入してください。")=0,データ整理_金銭出納簿!D250,"")</f>
        <v/>
      </c>
      <c r="D250" t="str">
        <f ca="1">IF(COUNTIF(データ整理_金銭出納簿!$B$2:'データ整理_金銭出納簿'!$B250,"この線より上に行を挿入してください。")=0,データ整理_金銭出納簿!E250,"")</f>
        <v/>
      </c>
      <c r="E250" t="str">
        <f ca="1">IF(COUNTIF(データ整理_金銭出納簿!$B$2:'データ整理_金銭出納簿'!$B250,"この線より上に行を挿入してください。")=0,データ整理_金銭出納簿!F250,"")</f>
        <v/>
      </c>
      <c r="F250" t="str">
        <f ca="1">IF(COUNTIF(データ整理_金銭出納簿!$B$2:'データ整理_金銭出納簿'!$B250,"この線より上に行を挿入してください。")=0,データ整理_金銭出納簿!G250,"")</f>
        <v/>
      </c>
      <c r="G250" t="str">
        <f ca="1">IF(COUNTIF(データ整理_金銭出納簿!$B$2:'データ整理_金銭出納簿'!$B250,"この線より上に行を挿入してください。")=0,データ整理_金銭出納簿!H250,"")</f>
        <v/>
      </c>
      <c r="H250" t="str">
        <f ca="1">IF(COUNTIF(データ整理_金銭出納簿!$B$2:'データ整理_金銭出納簿'!$B250,"この線より上に行を挿入してください。")=0,データ整理_金銭出納簿!I250,"")</f>
        <v/>
      </c>
      <c r="I250" t="str">
        <f ca="1">IF(COUNTIF(データ整理_金銭出納簿!$B$2:'データ整理_金銭出納簿'!$B250,"この線より上に行を挿入してください。")=0,データ整理_金銭出納簿!J250,"")</f>
        <v/>
      </c>
      <c r="J250" t="str">
        <f ca="1">IF(COUNTIF(データ整理_金銭出納簿!$B$2:'データ整理_金銭出納簿'!$B250,"この線より上に行を挿入してください。")=0,IF(データ整理_金銭出納簿!K250="○","true","false"),"")</f>
        <v/>
      </c>
    </row>
    <row r="251" spans="1:10" x14ac:dyDescent="0.15">
      <c r="A251" s="983" t="str">
        <f ca="1">IF(COUNTIF(データ整理_金銭出納簿!$B$2:'データ整理_金銭出納簿'!$B251,"この線より上に行を挿入してください。")=0,データ整理_金銭出納簿!$B251,"")</f>
        <v/>
      </c>
      <c r="B251" t="str">
        <f ca="1">IF(COUNTIF(データ整理_金銭出納簿!$B$2:'データ整理_金銭出納簿'!$B251,"この線より上に行を挿入してください。")=0,データ整理_金銭出納簿!C251,"")</f>
        <v/>
      </c>
      <c r="C251" t="str">
        <f ca="1">IF(COUNTIF(データ整理_金銭出納簿!$B$2:'データ整理_金銭出納簿'!$B251,"この線より上に行を挿入してください。")=0,データ整理_金銭出納簿!D251,"")</f>
        <v/>
      </c>
      <c r="D251" t="str">
        <f ca="1">IF(COUNTIF(データ整理_金銭出納簿!$B$2:'データ整理_金銭出納簿'!$B251,"この線より上に行を挿入してください。")=0,データ整理_金銭出納簿!E251,"")</f>
        <v/>
      </c>
      <c r="E251" t="str">
        <f ca="1">IF(COUNTIF(データ整理_金銭出納簿!$B$2:'データ整理_金銭出納簿'!$B251,"この線より上に行を挿入してください。")=0,データ整理_金銭出納簿!F251,"")</f>
        <v/>
      </c>
      <c r="F251" t="str">
        <f ca="1">IF(COUNTIF(データ整理_金銭出納簿!$B$2:'データ整理_金銭出納簿'!$B251,"この線より上に行を挿入してください。")=0,データ整理_金銭出納簿!G251,"")</f>
        <v/>
      </c>
      <c r="G251" t="str">
        <f ca="1">IF(COUNTIF(データ整理_金銭出納簿!$B$2:'データ整理_金銭出納簿'!$B251,"この線より上に行を挿入してください。")=0,データ整理_金銭出納簿!H251,"")</f>
        <v/>
      </c>
      <c r="H251" t="str">
        <f ca="1">IF(COUNTIF(データ整理_金銭出納簿!$B$2:'データ整理_金銭出納簿'!$B251,"この線より上に行を挿入してください。")=0,データ整理_金銭出納簿!I251,"")</f>
        <v/>
      </c>
      <c r="I251" t="str">
        <f ca="1">IF(COUNTIF(データ整理_金銭出納簿!$B$2:'データ整理_金銭出納簿'!$B251,"この線より上に行を挿入してください。")=0,データ整理_金銭出納簿!J251,"")</f>
        <v/>
      </c>
      <c r="J251" t="str">
        <f ca="1">IF(COUNTIF(データ整理_金銭出納簿!$B$2:'データ整理_金銭出納簿'!$B251,"この線より上に行を挿入してください。")=0,IF(データ整理_金銭出納簿!K251="○","true","false"),"")</f>
        <v/>
      </c>
    </row>
    <row r="252" spans="1:10" x14ac:dyDescent="0.15">
      <c r="A252" s="983" t="str">
        <f ca="1">IF(COUNTIF(データ整理_金銭出納簿!$B$2:'データ整理_金銭出納簿'!$B252,"この線より上に行を挿入してください。")=0,データ整理_金銭出納簿!$B252,"")</f>
        <v/>
      </c>
      <c r="B252" t="str">
        <f ca="1">IF(COUNTIF(データ整理_金銭出納簿!$B$2:'データ整理_金銭出納簿'!$B252,"この線より上に行を挿入してください。")=0,データ整理_金銭出納簿!C252,"")</f>
        <v/>
      </c>
      <c r="C252" t="str">
        <f ca="1">IF(COUNTIF(データ整理_金銭出納簿!$B$2:'データ整理_金銭出納簿'!$B252,"この線より上に行を挿入してください。")=0,データ整理_金銭出納簿!D252,"")</f>
        <v/>
      </c>
      <c r="D252" t="str">
        <f ca="1">IF(COUNTIF(データ整理_金銭出納簿!$B$2:'データ整理_金銭出納簿'!$B252,"この線より上に行を挿入してください。")=0,データ整理_金銭出納簿!E252,"")</f>
        <v/>
      </c>
      <c r="E252" t="str">
        <f ca="1">IF(COUNTIF(データ整理_金銭出納簿!$B$2:'データ整理_金銭出納簿'!$B252,"この線より上に行を挿入してください。")=0,データ整理_金銭出納簿!F252,"")</f>
        <v/>
      </c>
      <c r="F252" t="str">
        <f ca="1">IF(COUNTIF(データ整理_金銭出納簿!$B$2:'データ整理_金銭出納簿'!$B252,"この線より上に行を挿入してください。")=0,データ整理_金銭出納簿!G252,"")</f>
        <v/>
      </c>
      <c r="G252" t="str">
        <f ca="1">IF(COUNTIF(データ整理_金銭出納簿!$B$2:'データ整理_金銭出納簿'!$B252,"この線より上に行を挿入してください。")=0,データ整理_金銭出納簿!H252,"")</f>
        <v/>
      </c>
      <c r="H252" t="str">
        <f ca="1">IF(COUNTIF(データ整理_金銭出納簿!$B$2:'データ整理_金銭出納簿'!$B252,"この線より上に行を挿入してください。")=0,データ整理_金銭出納簿!I252,"")</f>
        <v/>
      </c>
      <c r="I252" t="str">
        <f ca="1">IF(COUNTIF(データ整理_金銭出納簿!$B$2:'データ整理_金銭出納簿'!$B252,"この線より上に行を挿入してください。")=0,データ整理_金銭出納簿!J252,"")</f>
        <v/>
      </c>
      <c r="J252" t="str">
        <f ca="1">IF(COUNTIF(データ整理_金銭出納簿!$B$2:'データ整理_金銭出納簿'!$B252,"この線より上に行を挿入してください。")=0,IF(データ整理_金銭出納簿!K252="○","true","false"),"")</f>
        <v/>
      </c>
    </row>
    <row r="253" spans="1:10" x14ac:dyDescent="0.15">
      <c r="A253" s="983" t="str">
        <f ca="1">IF(COUNTIF(データ整理_金銭出納簿!$B$2:'データ整理_金銭出納簿'!$B253,"この線より上に行を挿入してください。")=0,データ整理_金銭出納簿!$B253,"")</f>
        <v/>
      </c>
      <c r="B253" t="str">
        <f ca="1">IF(COUNTIF(データ整理_金銭出納簿!$B$2:'データ整理_金銭出納簿'!$B253,"この線より上に行を挿入してください。")=0,データ整理_金銭出納簿!C253,"")</f>
        <v/>
      </c>
      <c r="C253" t="str">
        <f ca="1">IF(COUNTIF(データ整理_金銭出納簿!$B$2:'データ整理_金銭出納簿'!$B253,"この線より上に行を挿入してください。")=0,データ整理_金銭出納簿!D253,"")</f>
        <v/>
      </c>
      <c r="D253" t="str">
        <f ca="1">IF(COUNTIF(データ整理_金銭出納簿!$B$2:'データ整理_金銭出納簿'!$B253,"この線より上に行を挿入してください。")=0,データ整理_金銭出納簿!E253,"")</f>
        <v/>
      </c>
      <c r="E253" t="str">
        <f ca="1">IF(COUNTIF(データ整理_金銭出納簿!$B$2:'データ整理_金銭出納簿'!$B253,"この線より上に行を挿入してください。")=0,データ整理_金銭出納簿!F253,"")</f>
        <v/>
      </c>
      <c r="F253" t="str">
        <f ca="1">IF(COUNTIF(データ整理_金銭出納簿!$B$2:'データ整理_金銭出納簿'!$B253,"この線より上に行を挿入してください。")=0,データ整理_金銭出納簿!G253,"")</f>
        <v/>
      </c>
      <c r="G253" t="str">
        <f ca="1">IF(COUNTIF(データ整理_金銭出納簿!$B$2:'データ整理_金銭出納簿'!$B253,"この線より上に行を挿入してください。")=0,データ整理_金銭出納簿!H253,"")</f>
        <v/>
      </c>
      <c r="H253" t="str">
        <f ca="1">IF(COUNTIF(データ整理_金銭出納簿!$B$2:'データ整理_金銭出納簿'!$B253,"この線より上に行を挿入してください。")=0,データ整理_金銭出納簿!I253,"")</f>
        <v/>
      </c>
      <c r="I253" t="str">
        <f ca="1">IF(COUNTIF(データ整理_金銭出納簿!$B$2:'データ整理_金銭出納簿'!$B253,"この線より上に行を挿入してください。")=0,データ整理_金銭出納簿!J253,"")</f>
        <v/>
      </c>
      <c r="J253" t="str">
        <f ca="1">IF(COUNTIF(データ整理_金銭出納簿!$B$2:'データ整理_金銭出納簿'!$B253,"この線より上に行を挿入してください。")=0,IF(データ整理_金銭出納簿!K253="○","true","false"),"")</f>
        <v/>
      </c>
    </row>
    <row r="254" spans="1:10" x14ac:dyDescent="0.15">
      <c r="A254" s="983" t="str">
        <f ca="1">IF(COUNTIF(データ整理_金銭出納簿!$B$2:'データ整理_金銭出納簿'!$B254,"この線より上に行を挿入してください。")=0,データ整理_金銭出納簿!$B254,"")</f>
        <v/>
      </c>
      <c r="B254" t="str">
        <f ca="1">IF(COUNTIF(データ整理_金銭出納簿!$B$2:'データ整理_金銭出納簿'!$B254,"この線より上に行を挿入してください。")=0,データ整理_金銭出納簿!C254,"")</f>
        <v/>
      </c>
      <c r="C254" t="str">
        <f ca="1">IF(COUNTIF(データ整理_金銭出納簿!$B$2:'データ整理_金銭出納簿'!$B254,"この線より上に行を挿入してください。")=0,データ整理_金銭出納簿!D254,"")</f>
        <v/>
      </c>
      <c r="D254" t="str">
        <f ca="1">IF(COUNTIF(データ整理_金銭出納簿!$B$2:'データ整理_金銭出納簿'!$B254,"この線より上に行を挿入してください。")=0,データ整理_金銭出納簿!E254,"")</f>
        <v/>
      </c>
      <c r="E254" t="str">
        <f ca="1">IF(COUNTIF(データ整理_金銭出納簿!$B$2:'データ整理_金銭出納簿'!$B254,"この線より上に行を挿入してください。")=0,データ整理_金銭出納簿!F254,"")</f>
        <v/>
      </c>
      <c r="F254" t="str">
        <f ca="1">IF(COUNTIF(データ整理_金銭出納簿!$B$2:'データ整理_金銭出納簿'!$B254,"この線より上に行を挿入してください。")=0,データ整理_金銭出納簿!G254,"")</f>
        <v/>
      </c>
      <c r="G254" t="str">
        <f ca="1">IF(COUNTIF(データ整理_金銭出納簿!$B$2:'データ整理_金銭出納簿'!$B254,"この線より上に行を挿入してください。")=0,データ整理_金銭出納簿!H254,"")</f>
        <v/>
      </c>
      <c r="H254" t="str">
        <f ca="1">IF(COUNTIF(データ整理_金銭出納簿!$B$2:'データ整理_金銭出納簿'!$B254,"この線より上に行を挿入してください。")=0,データ整理_金銭出納簿!I254,"")</f>
        <v/>
      </c>
      <c r="I254" t="str">
        <f ca="1">IF(COUNTIF(データ整理_金銭出納簿!$B$2:'データ整理_金銭出納簿'!$B254,"この線より上に行を挿入してください。")=0,データ整理_金銭出納簿!J254,"")</f>
        <v/>
      </c>
      <c r="J254" t="str">
        <f ca="1">IF(COUNTIF(データ整理_金銭出納簿!$B$2:'データ整理_金銭出納簿'!$B254,"この線より上に行を挿入してください。")=0,IF(データ整理_金銭出納簿!K254="○","true","false"),"")</f>
        <v/>
      </c>
    </row>
    <row r="255" spans="1:10" x14ac:dyDescent="0.15">
      <c r="A255" s="983" t="str">
        <f ca="1">IF(COUNTIF(データ整理_金銭出納簿!$B$2:'データ整理_金銭出納簿'!$B255,"この線より上に行を挿入してください。")=0,データ整理_金銭出納簿!$B255,"")</f>
        <v/>
      </c>
      <c r="B255" t="str">
        <f ca="1">IF(COUNTIF(データ整理_金銭出納簿!$B$2:'データ整理_金銭出納簿'!$B255,"この線より上に行を挿入してください。")=0,データ整理_金銭出納簿!C255,"")</f>
        <v/>
      </c>
      <c r="C255" t="str">
        <f ca="1">IF(COUNTIF(データ整理_金銭出納簿!$B$2:'データ整理_金銭出納簿'!$B255,"この線より上に行を挿入してください。")=0,データ整理_金銭出納簿!D255,"")</f>
        <v/>
      </c>
      <c r="D255" t="str">
        <f ca="1">IF(COUNTIF(データ整理_金銭出納簿!$B$2:'データ整理_金銭出納簿'!$B255,"この線より上に行を挿入してください。")=0,データ整理_金銭出納簿!E255,"")</f>
        <v/>
      </c>
      <c r="E255" t="str">
        <f ca="1">IF(COUNTIF(データ整理_金銭出納簿!$B$2:'データ整理_金銭出納簿'!$B255,"この線より上に行を挿入してください。")=0,データ整理_金銭出納簿!F255,"")</f>
        <v/>
      </c>
      <c r="F255" t="str">
        <f ca="1">IF(COUNTIF(データ整理_金銭出納簿!$B$2:'データ整理_金銭出納簿'!$B255,"この線より上に行を挿入してください。")=0,データ整理_金銭出納簿!G255,"")</f>
        <v/>
      </c>
      <c r="G255" t="str">
        <f ca="1">IF(COUNTIF(データ整理_金銭出納簿!$B$2:'データ整理_金銭出納簿'!$B255,"この線より上に行を挿入してください。")=0,データ整理_金銭出納簿!H255,"")</f>
        <v/>
      </c>
      <c r="H255" t="str">
        <f ca="1">IF(COUNTIF(データ整理_金銭出納簿!$B$2:'データ整理_金銭出納簿'!$B255,"この線より上に行を挿入してください。")=0,データ整理_金銭出納簿!I255,"")</f>
        <v/>
      </c>
      <c r="I255" t="str">
        <f ca="1">IF(COUNTIF(データ整理_金銭出納簿!$B$2:'データ整理_金銭出納簿'!$B255,"この線より上に行を挿入してください。")=0,データ整理_金銭出納簿!J255,"")</f>
        <v/>
      </c>
      <c r="J255" t="str">
        <f ca="1">IF(COUNTIF(データ整理_金銭出納簿!$B$2:'データ整理_金銭出納簿'!$B255,"この線より上に行を挿入してください。")=0,IF(データ整理_金銭出納簿!K255="○","true","false"),"")</f>
        <v/>
      </c>
    </row>
    <row r="256" spans="1:10" x14ac:dyDescent="0.15">
      <c r="A256" s="983" t="str">
        <f ca="1">IF(COUNTIF(データ整理_金銭出納簿!$B$2:'データ整理_金銭出納簿'!$B256,"この線より上に行を挿入してください。")=0,データ整理_金銭出納簿!$B256,"")</f>
        <v/>
      </c>
      <c r="B256" t="str">
        <f ca="1">IF(COUNTIF(データ整理_金銭出納簿!$B$2:'データ整理_金銭出納簿'!$B256,"この線より上に行を挿入してください。")=0,データ整理_金銭出納簿!C256,"")</f>
        <v/>
      </c>
      <c r="C256" t="str">
        <f ca="1">IF(COUNTIF(データ整理_金銭出納簿!$B$2:'データ整理_金銭出納簿'!$B256,"この線より上に行を挿入してください。")=0,データ整理_金銭出納簿!D256,"")</f>
        <v/>
      </c>
      <c r="D256" t="str">
        <f ca="1">IF(COUNTIF(データ整理_金銭出納簿!$B$2:'データ整理_金銭出納簿'!$B256,"この線より上に行を挿入してください。")=0,データ整理_金銭出納簿!E256,"")</f>
        <v/>
      </c>
      <c r="E256" t="str">
        <f ca="1">IF(COUNTIF(データ整理_金銭出納簿!$B$2:'データ整理_金銭出納簿'!$B256,"この線より上に行を挿入してください。")=0,データ整理_金銭出納簿!F256,"")</f>
        <v/>
      </c>
      <c r="F256" t="str">
        <f ca="1">IF(COUNTIF(データ整理_金銭出納簿!$B$2:'データ整理_金銭出納簿'!$B256,"この線より上に行を挿入してください。")=0,データ整理_金銭出納簿!G256,"")</f>
        <v/>
      </c>
      <c r="G256" t="str">
        <f ca="1">IF(COUNTIF(データ整理_金銭出納簿!$B$2:'データ整理_金銭出納簿'!$B256,"この線より上に行を挿入してください。")=0,データ整理_金銭出納簿!H256,"")</f>
        <v/>
      </c>
      <c r="H256" t="str">
        <f ca="1">IF(COUNTIF(データ整理_金銭出納簿!$B$2:'データ整理_金銭出納簿'!$B256,"この線より上に行を挿入してください。")=0,データ整理_金銭出納簿!I256,"")</f>
        <v/>
      </c>
      <c r="I256" t="str">
        <f ca="1">IF(COUNTIF(データ整理_金銭出納簿!$B$2:'データ整理_金銭出納簿'!$B256,"この線より上に行を挿入してください。")=0,データ整理_金銭出納簿!J256,"")</f>
        <v/>
      </c>
      <c r="J256" t="str">
        <f ca="1">IF(COUNTIF(データ整理_金銭出納簿!$B$2:'データ整理_金銭出納簿'!$B256,"この線より上に行を挿入してください。")=0,IF(データ整理_金銭出納簿!K256="○","true","false"),"")</f>
        <v/>
      </c>
    </row>
    <row r="257" spans="1:10" x14ac:dyDescent="0.15">
      <c r="A257" s="983" t="str">
        <f ca="1">IF(COUNTIF(データ整理_金銭出納簿!$B$2:'データ整理_金銭出納簿'!$B257,"この線より上に行を挿入してください。")=0,データ整理_金銭出納簿!$B257,"")</f>
        <v/>
      </c>
      <c r="B257" t="str">
        <f ca="1">IF(COUNTIF(データ整理_金銭出納簿!$B$2:'データ整理_金銭出納簿'!$B257,"この線より上に行を挿入してください。")=0,データ整理_金銭出納簿!C257,"")</f>
        <v/>
      </c>
      <c r="C257" t="str">
        <f ca="1">IF(COUNTIF(データ整理_金銭出納簿!$B$2:'データ整理_金銭出納簿'!$B257,"この線より上に行を挿入してください。")=0,データ整理_金銭出納簿!D257,"")</f>
        <v/>
      </c>
      <c r="D257" t="str">
        <f ca="1">IF(COUNTIF(データ整理_金銭出納簿!$B$2:'データ整理_金銭出納簿'!$B257,"この線より上に行を挿入してください。")=0,データ整理_金銭出納簿!E257,"")</f>
        <v/>
      </c>
      <c r="E257" t="str">
        <f ca="1">IF(COUNTIF(データ整理_金銭出納簿!$B$2:'データ整理_金銭出納簿'!$B257,"この線より上に行を挿入してください。")=0,データ整理_金銭出納簿!F257,"")</f>
        <v/>
      </c>
      <c r="F257" t="str">
        <f ca="1">IF(COUNTIF(データ整理_金銭出納簿!$B$2:'データ整理_金銭出納簿'!$B257,"この線より上に行を挿入してください。")=0,データ整理_金銭出納簿!G257,"")</f>
        <v/>
      </c>
      <c r="G257" t="str">
        <f ca="1">IF(COUNTIF(データ整理_金銭出納簿!$B$2:'データ整理_金銭出納簿'!$B257,"この線より上に行を挿入してください。")=0,データ整理_金銭出納簿!H257,"")</f>
        <v/>
      </c>
      <c r="H257" t="str">
        <f ca="1">IF(COUNTIF(データ整理_金銭出納簿!$B$2:'データ整理_金銭出納簿'!$B257,"この線より上に行を挿入してください。")=0,データ整理_金銭出納簿!I257,"")</f>
        <v/>
      </c>
      <c r="I257" t="str">
        <f ca="1">IF(COUNTIF(データ整理_金銭出納簿!$B$2:'データ整理_金銭出納簿'!$B257,"この線より上に行を挿入してください。")=0,データ整理_金銭出納簿!J257,"")</f>
        <v/>
      </c>
      <c r="J257" t="str">
        <f ca="1">IF(COUNTIF(データ整理_金銭出納簿!$B$2:'データ整理_金銭出納簿'!$B257,"この線より上に行を挿入してください。")=0,IF(データ整理_金銭出納簿!K257="○","true","false"),"")</f>
        <v/>
      </c>
    </row>
    <row r="258" spans="1:10" x14ac:dyDescent="0.15">
      <c r="A258" s="983" t="str">
        <f ca="1">IF(COUNTIF(データ整理_金銭出納簿!$B$2:'データ整理_金銭出納簿'!$B258,"この線より上に行を挿入してください。")=0,データ整理_金銭出納簿!$B258,"")</f>
        <v/>
      </c>
      <c r="B258" t="str">
        <f ca="1">IF(COUNTIF(データ整理_金銭出納簿!$B$2:'データ整理_金銭出納簿'!$B258,"この線より上に行を挿入してください。")=0,データ整理_金銭出納簿!C258,"")</f>
        <v/>
      </c>
      <c r="C258" t="str">
        <f ca="1">IF(COUNTIF(データ整理_金銭出納簿!$B$2:'データ整理_金銭出納簿'!$B258,"この線より上に行を挿入してください。")=0,データ整理_金銭出納簿!D258,"")</f>
        <v/>
      </c>
      <c r="D258" t="str">
        <f ca="1">IF(COUNTIF(データ整理_金銭出納簿!$B$2:'データ整理_金銭出納簿'!$B258,"この線より上に行を挿入してください。")=0,データ整理_金銭出納簿!E258,"")</f>
        <v/>
      </c>
      <c r="E258" t="str">
        <f ca="1">IF(COUNTIF(データ整理_金銭出納簿!$B$2:'データ整理_金銭出納簿'!$B258,"この線より上に行を挿入してください。")=0,データ整理_金銭出納簿!F258,"")</f>
        <v/>
      </c>
      <c r="F258" t="str">
        <f ca="1">IF(COUNTIF(データ整理_金銭出納簿!$B$2:'データ整理_金銭出納簿'!$B258,"この線より上に行を挿入してください。")=0,データ整理_金銭出納簿!G258,"")</f>
        <v/>
      </c>
      <c r="G258" t="str">
        <f ca="1">IF(COUNTIF(データ整理_金銭出納簿!$B$2:'データ整理_金銭出納簿'!$B258,"この線より上に行を挿入してください。")=0,データ整理_金銭出納簿!H258,"")</f>
        <v/>
      </c>
      <c r="H258" t="str">
        <f ca="1">IF(COUNTIF(データ整理_金銭出納簿!$B$2:'データ整理_金銭出納簿'!$B258,"この線より上に行を挿入してください。")=0,データ整理_金銭出納簿!I258,"")</f>
        <v/>
      </c>
      <c r="I258" t="str">
        <f ca="1">IF(COUNTIF(データ整理_金銭出納簿!$B$2:'データ整理_金銭出納簿'!$B258,"この線より上に行を挿入してください。")=0,データ整理_金銭出納簿!J258,"")</f>
        <v/>
      </c>
      <c r="J258" t="str">
        <f ca="1">IF(COUNTIF(データ整理_金銭出納簿!$B$2:'データ整理_金銭出納簿'!$B258,"この線より上に行を挿入してください。")=0,IF(データ整理_金銭出納簿!K258="○","true","false"),"")</f>
        <v/>
      </c>
    </row>
    <row r="259" spans="1:10" x14ac:dyDescent="0.15">
      <c r="A259" s="983" t="str">
        <f ca="1">IF(COUNTIF(データ整理_金銭出納簿!$B$2:'データ整理_金銭出納簿'!$B259,"この線より上に行を挿入してください。")=0,データ整理_金銭出納簿!$B259,"")</f>
        <v/>
      </c>
      <c r="B259" t="str">
        <f ca="1">IF(COUNTIF(データ整理_金銭出納簿!$B$2:'データ整理_金銭出納簿'!$B259,"この線より上に行を挿入してください。")=0,データ整理_金銭出納簿!C259,"")</f>
        <v/>
      </c>
      <c r="C259" t="str">
        <f ca="1">IF(COUNTIF(データ整理_金銭出納簿!$B$2:'データ整理_金銭出納簿'!$B259,"この線より上に行を挿入してください。")=0,データ整理_金銭出納簿!D259,"")</f>
        <v/>
      </c>
      <c r="D259" t="str">
        <f ca="1">IF(COUNTIF(データ整理_金銭出納簿!$B$2:'データ整理_金銭出納簿'!$B259,"この線より上に行を挿入してください。")=0,データ整理_金銭出納簿!E259,"")</f>
        <v/>
      </c>
      <c r="E259" t="str">
        <f ca="1">IF(COUNTIF(データ整理_金銭出納簿!$B$2:'データ整理_金銭出納簿'!$B259,"この線より上に行を挿入してください。")=0,データ整理_金銭出納簿!F259,"")</f>
        <v/>
      </c>
      <c r="F259" t="str">
        <f ca="1">IF(COUNTIF(データ整理_金銭出納簿!$B$2:'データ整理_金銭出納簿'!$B259,"この線より上に行を挿入してください。")=0,データ整理_金銭出納簿!G259,"")</f>
        <v/>
      </c>
      <c r="G259" t="str">
        <f ca="1">IF(COUNTIF(データ整理_金銭出納簿!$B$2:'データ整理_金銭出納簿'!$B259,"この線より上に行を挿入してください。")=0,データ整理_金銭出納簿!H259,"")</f>
        <v/>
      </c>
      <c r="H259" t="str">
        <f ca="1">IF(COUNTIF(データ整理_金銭出納簿!$B$2:'データ整理_金銭出納簿'!$B259,"この線より上に行を挿入してください。")=0,データ整理_金銭出納簿!I259,"")</f>
        <v/>
      </c>
      <c r="I259" t="str">
        <f ca="1">IF(COUNTIF(データ整理_金銭出納簿!$B$2:'データ整理_金銭出納簿'!$B259,"この線より上に行を挿入してください。")=0,データ整理_金銭出納簿!J259,"")</f>
        <v/>
      </c>
      <c r="J259" t="str">
        <f ca="1">IF(COUNTIF(データ整理_金銭出納簿!$B$2:'データ整理_金銭出納簿'!$B259,"この線より上に行を挿入してください。")=0,IF(データ整理_金銭出納簿!K259="○","true","false"),"")</f>
        <v/>
      </c>
    </row>
    <row r="260" spans="1:10" x14ac:dyDescent="0.15">
      <c r="A260" s="983" t="str">
        <f ca="1">IF(COUNTIF(データ整理_金銭出納簿!$B$2:'データ整理_金銭出納簿'!$B260,"この線より上に行を挿入してください。")=0,データ整理_金銭出納簿!$B260,"")</f>
        <v/>
      </c>
      <c r="B260" t="str">
        <f ca="1">IF(COUNTIF(データ整理_金銭出納簿!$B$2:'データ整理_金銭出納簿'!$B260,"この線より上に行を挿入してください。")=0,データ整理_金銭出納簿!C260,"")</f>
        <v/>
      </c>
      <c r="C260" t="str">
        <f ca="1">IF(COUNTIF(データ整理_金銭出納簿!$B$2:'データ整理_金銭出納簿'!$B260,"この線より上に行を挿入してください。")=0,データ整理_金銭出納簿!D260,"")</f>
        <v/>
      </c>
      <c r="D260" t="str">
        <f ca="1">IF(COUNTIF(データ整理_金銭出納簿!$B$2:'データ整理_金銭出納簿'!$B260,"この線より上に行を挿入してください。")=0,データ整理_金銭出納簿!E260,"")</f>
        <v/>
      </c>
      <c r="E260" t="str">
        <f ca="1">IF(COUNTIF(データ整理_金銭出納簿!$B$2:'データ整理_金銭出納簿'!$B260,"この線より上に行を挿入してください。")=0,データ整理_金銭出納簿!F260,"")</f>
        <v/>
      </c>
      <c r="F260" t="str">
        <f ca="1">IF(COUNTIF(データ整理_金銭出納簿!$B$2:'データ整理_金銭出納簿'!$B260,"この線より上に行を挿入してください。")=0,データ整理_金銭出納簿!G260,"")</f>
        <v/>
      </c>
      <c r="G260" t="str">
        <f ca="1">IF(COUNTIF(データ整理_金銭出納簿!$B$2:'データ整理_金銭出納簿'!$B260,"この線より上に行を挿入してください。")=0,データ整理_金銭出納簿!H260,"")</f>
        <v/>
      </c>
      <c r="H260" t="str">
        <f ca="1">IF(COUNTIF(データ整理_金銭出納簿!$B$2:'データ整理_金銭出納簿'!$B260,"この線より上に行を挿入してください。")=0,データ整理_金銭出納簿!I260,"")</f>
        <v/>
      </c>
      <c r="I260" t="str">
        <f ca="1">IF(COUNTIF(データ整理_金銭出納簿!$B$2:'データ整理_金銭出納簿'!$B260,"この線より上に行を挿入してください。")=0,データ整理_金銭出納簿!J260,"")</f>
        <v/>
      </c>
      <c r="J260" t="str">
        <f ca="1">IF(COUNTIF(データ整理_金銭出納簿!$B$2:'データ整理_金銭出納簿'!$B260,"この線より上に行を挿入してください。")=0,IF(データ整理_金銭出納簿!K260="○","true","false"),"")</f>
        <v/>
      </c>
    </row>
    <row r="261" spans="1:10" x14ac:dyDescent="0.15">
      <c r="A261" s="983" t="str">
        <f ca="1">IF(COUNTIF(データ整理_金銭出納簿!$B$2:'データ整理_金銭出納簿'!$B261,"この線より上に行を挿入してください。")=0,データ整理_金銭出納簿!$B261,"")</f>
        <v/>
      </c>
      <c r="B261" t="str">
        <f ca="1">IF(COUNTIF(データ整理_金銭出納簿!$B$2:'データ整理_金銭出納簿'!$B261,"この線より上に行を挿入してください。")=0,データ整理_金銭出納簿!C261,"")</f>
        <v/>
      </c>
      <c r="C261" t="str">
        <f ca="1">IF(COUNTIF(データ整理_金銭出納簿!$B$2:'データ整理_金銭出納簿'!$B261,"この線より上に行を挿入してください。")=0,データ整理_金銭出納簿!D261,"")</f>
        <v/>
      </c>
      <c r="D261" t="str">
        <f ca="1">IF(COUNTIF(データ整理_金銭出納簿!$B$2:'データ整理_金銭出納簿'!$B261,"この線より上に行を挿入してください。")=0,データ整理_金銭出納簿!E261,"")</f>
        <v/>
      </c>
      <c r="E261" t="str">
        <f ca="1">IF(COUNTIF(データ整理_金銭出納簿!$B$2:'データ整理_金銭出納簿'!$B261,"この線より上に行を挿入してください。")=0,データ整理_金銭出納簿!F261,"")</f>
        <v/>
      </c>
      <c r="F261" t="str">
        <f ca="1">IF(COUNTIF(データ整理_金銭出納簿!$B$2:'データ整理_金銭出納簿'!$B261,"この線より上に行を挿入してください。")=0,データ整理_金銭出納簿!G261,"")</f>
        <v/>
      </c>
      <c r="G261" t="str">
        <f ca="1">IF(COUNTIF(データ整理_金銭出納簿!$B$2:'データ整理_金銭出納簿'!$B261,"この線より上に行を挿入してください。")=0,データ整理_金銭出納簿!H261,"")</f>
        <v/>
      </c>
      <c r="H261" t="str">
        <f ca="1">IF(COUNTIF(データ整理_金銭出納簿!$B$2:'データ整理_金銭出納簿'!$B261,"この線より上に行を挿入してください。")=0,データ整理_金銭出納簿!I261,"")</f>
        <v/>
      </c>
      <c r="I261" t="str">
        <f ca="1">IF(COUNTIF(データ整理_金銭出納簿!$B$2:'データ整理_金銭出納簿'!$B261,"この線より上に行を挿入してください。")=0,データ整理_金銭出納簿!J261,"")</f>
        <v/>
      </c>
      <c r="J261" t="str">
        <f ca="1">IF(COUNTIF(データ整理_金銭出納簿!$B$2:'データ整理_金銭出納簿'!$B261,"この線より上に行を挿入してください。")=0,IF(データ整理_金銭出納簿!K261="○","true","false"),"")</f>
        <v/>
      </c>
    </row>
    <row r="262" spans="1:10" x14ac:dyDescent="0.15">
      <c r="A262" s="983" t="str">
        <f ca="1">IF(COUNTIF(データ整理_金銭出納簿!$B$2:'データ整理_金銭出納簿'!$B262,"この線より上に行を挿入してください。")=0,データ整理_金銭出納簿!$B262,"")</f>
        <v/>
      </c>
      <c r="B262" t="str">
        <f ca="1">IF(COUNTIF(データ整理_金銭出納簿!$B$2:'データ整理_金銭出納簿'!$B262,"この線より上に行を挿入してください。")=0,データ整理_金銭出納簿!C262,"")</f>
        <v/>
      </c>
      <c r="C262" t="str">
        <f ca="1">IF(COUNTIF(データ整理_金銭出納簿!$B$2:'データ整理_金銭出納簿'!$B262,"この線より上に行を挿入してください。")=0,データ整理_金銭出納簿!D262,"")</f>
        <v/>
      </c>
      <c r="D262" t="str">
        <f ca="1">IF(COUNTIF(データ整理_金銭出納簿!$B$2:'データ整理_金銭出納簿'!$B262,"この線より上に行を挿入してください。")=0,データ整理_金銭出納簿!E262,"")</f>
        <v/>
      </c>
      <c r="E262" t="str">
        <f ca="1">IF(COUNTIF(データ整理_金銭出納簿!$B$2:'データ整理_金銭出納簿'!$B262,"この線より上に行を挿入してください。")=0,データ整理_金銭出納簿!F262,"")</f>
        <v/>
      </c>
      <c r="F262" t="str">
        <f ca="1">IF(COUNTIF(データ整理_金銭出納簿!$B$2:'データ整理_金銭出納簿'!$B262,"この線より上に行を挿入してください。")=0,データ整理_金銭出納簿!G262,"")</f>
        <v/>
      </c>
      <c r="G262" t="str">
        <f ca="1">IF(COUNTIF(データ整理_金銭出納簿!$B$2:'データ整理_金銭出納簿'!$B262,"この線より上に行を挿入してください。")=0,データ整理_金銭出納簿!H262,"")</f>
        <v/>
      </c>
      <c r="H262" t="str">
        <f ca="1">IF(COUNTIF(データ整理_金銭出納簿!$B$2:'データ整理_金銭出納簿'!$B262,"この線より上に行を挿入してください。")=0,データ整理_金銭出納簿!I262,"")</f>
        <v/>
      </c>
      <c r="I262" t="str">
        <f ca="1">IF(COUNTIF(データ整理_金銭出納簿!$B$2:'データ整理_金銭出納簿'!$B262,"この線より上に行を挿入してください。")=0,データ整理_金銭出納簿!J262,"")</f>
        <v/>
      </c>
      <c r="J262" t="str">
        <f ca="1">IF(COUNTIF(データ整理_金銭出納簿!$B$2:'データ整理_金銭出納簿'!$B262,"この線より上に行を挿入してください。")=0,IF(データ整理_金銭出納簿!K262="○","true","false"),"")</f>
        <v/>
      </c>
    </row>
    <row r="263" spans="1:10" x14ac:dyDescent="0.15">
      <c r="A263" s="983" t="str">
        <f ca="1">IF(COUNTIF(データ整理_金銭出納簿!$B$2:'データ整理_金銭出納簿'!$B263,"この線より上に行を挿入してください。")=0,データ整理_金銭出納簿!$B263,"")</f>
        <v/>
      </c>
      <c r="B263" t="str">
        <f ca="1">IF(COUNTIF(データ整理_金銭出納簿!$B$2:'データ整理_金銭出納簿'!$B263,"この線より上に行を挿入してください。")=0,データ整理_金銭出納簿!C263,"")</f>
        <v/>
      </c>
      <c r="C263" t="str">
        <f ca="1">IF(COUNTIF(データ整理_金銭出納簿!$B$2:'データ整理_金銭出納簿'!$B263,"この線より上に行を挿入してください。")=0,データ整理_金銭出納簿!D263,"")</f>
        <v/>
      </c>
      <c r="D263" t="str">
        <f ca="1">IF(COUNTIF(データ整理_金銭出納簿!$B$2:'データ整理_金銭出納簿'!$B263,"この線より上に行を挿入してください。")=0,データ整理_金銭出納簿!E263,"")</f>
        <v/>
      </c>
      <c r="E263" t="str">
        <f ca="1">IF(COUNTIF(データ整理_金銭出納簿!$B$2:'データ整理_金銭出納簿'!$B263,"この線より上に行を挿入してください。")=0,データ整理_金銭出納簿!F263,"")</f>
        <v/>
      </c>
      <c r="F263" t="str">
        <f ca="1">IF(COUNTIF(データ整理_金銭出納簿!$B$2:'データ整理_金銭出納簿'!$B263,"この線より上に行を挿入してください。")=0,データ整理_金銭出納簿!G263,"")</f>
        <v/>
      </c>
      <c r="G263" t="str">
        <f ca="1">IF(COUNTIF(データ整理_金銭出納簿!$B$2:'データ整理_金銭出納簿'!$B263,"この線より上に行を挿入してください。")=0,データ整理_金銭出納簿!H263,"")</f>
        <v/>
      </c>
      <c r="H263" t="str">
        <f ca="1">IF(COUNTIF(データ整理_金銭出納簿!$B$2:'データ整理_金銭出納簿'!$B263,"この線より上に行を挿入してください。")=0,データ整理_金銭出納簿!I263,"")</f>
        <v/>
      </c>
      <c r="I263" t="str">
        <f ca="1">IF(COUNTIF(データ整理_金銭出納簿!$B$2:'データ整理_金銭出納簿'!$B263,"この線より上に行を挿入してください。")=0,データ整理_金銭出納簿!J263,"")</f>
        <v/>
      </c>
      <c r="J263" t="str">
        <f ca="1">IF(COUNTIF(データ整理_金銭出納簿!$B$2:'データ整理_金銭出納簿'!$B263,"この線より上に行を挿入してください。")=0,IF(データ整理_金銭出納簿!K263="○","true","false"),"")</f>
        <v/>
      </c>
    </row>
    <row r="264" spans="1:10" x14ac:dyDescent="0.15">
      <c r="A264" s="983" t="str">
        <f ca="1">IF(COUNTIF(データ整理_金銭出納簿!$B$2:'データ整理_金銭出納簿'!$B264,"この線より上に行を挿入してください。")=0,データ整理_金銭出納簿!$B264,"")</f>
        <v/>
      </c>
      <c r="B264" t="str">
        <f ca="1">IF(COUNTIF(データ整理_金銭出納簿!$B$2:'データ整理_金銭出納簿'!$B264,"この線より上に行を挿入してください。")=0,データ整理_金銭出納簿!C264,"")</f>
        <v/>
      </c>
      <c r="C264" t="str">
        <f ca="1">IF(COUNTIF(データ整理_金銭出納簿!$B$2:'データ整理_金銭出納簿'!$B264,"この線より上に行を挿入してください。")=0,データ整理_金銭出納簿!D264,"")</f>
        <v/>
      </c>
      <c r="D264" t="str">
        <f ca="1">IF(COUNTIF(データ整理_金銭出納簿!$B$2:'データ整理_金銭出納簿'!$B264,"この線より上に行を挿入してください。")=0,データ整理_金銭出納簿!E264,"")</f>
        <v/>
      </c>
      <c r="E264" t="str">
        <f ca="1">IF(COUNTIF(データ整理_金銭出納簿!$B$2:'データ整理_金銭出納簿'!$B264,"この線より上に行を挿入してください。")=0,データ整理_金銭出納簿!F264,"")</f>
        <v/>
      </c>
      <c r="F264" t="str">
        <f ca="1">IF(COUNTIF(データ整理_金銭出納簿!$B$2:'データ整理_金銭出納簿'!$B264,"この線より上に行を挿入してください。")=0,データ整理_金銭出納簿!G264,"")</f>
        <v/>
      </c>
      <c r="G264" t="str">
        <f ca="1">IF(COUNTIF(データ整理_金銭出納簿!$B$2:'データ整理_金銭出納簿'!$B264,"この線より上に行を挿入してください。")=0,データ整理_金銭出納簿!H264,"")</f>
        <v/>
      </c>
      <c r="H264" t="str">
        <f ca="1">IF(COUNTIF(データ整理_金銭出納簿!$B$2:'データ整理_金銭出納簿'!$B264,"この線より上に行を挿入してください。")=0,データ整理_金銭出納簿!I264,"")</f>
        <v/>
      </c>
      <c r="I264" t="str">
        <f ca="1">IF(COUNTIF(データ整理_金銭出納簿!$B$2:'データ整理_金銭出納簿'!$B264,"この線より上に行を挿入してください。")=0,データ整理_金銭出納簿!J264,"")</f>
        <v/>
      </c>
      <c r="J264" t="str">
        <f ca="1">IF(COUNTIF(データ整理_金銭出納簿!$B$2:'データ整理_金銭出納簿'!$B264,"この線より上に行を挿入してください。")=0,IF(データ整理_金銭出納簿!K264="○","true","false"),"")</f>
        <v/>
      </c>
    </row>
    <row r="265" spans="1:10" x14ac:dyDescent="0.15">
      <c r="A265" s="983" t="str">
        <f ca="1">IF(COUNTIF(データ整理_金銭出納簿!$B$2:'データ整理_金銭出納簿'!$B265,"この線より上に行を挿入してください。")=0,データ整理_金銭出納簿!$B265,"")</f>
        <v/>
      </c>
      <c r="B265" t="str">
        <f ca="1">IF(COUNTIF(データ整理_金銭出納簿!$B$2:'データ整理_金銭出納簿'!$B265,"この線より上に行を挿入してください。")=0,データ整理_金銭出納簿!C265,"")</f>
        <v/>
      </c>
      <c r="C265" t="str">
        <f ca="1">IF(COUNTIF(データ整理_金銭出納簿!$B$2:'データ整理_金銭出納簿'!$B265,"この線より上に行を挿入してください。")=0,データ整理_金銭出納簿!D265,"")</f>
        <v/>
      </c>
      <c r="D265" t="str">
        <f ca="1">IF(COUNTIF(データ整理_金銭出納簿!$B$2:'データ整理_金銭出納簿'!$B265,"この線より上に行を挿入してください。")=0,データ整理_金銭出納簿!E265,"")</f>
        <v/>
      </c>
      <c r="E265" t="str">
        <f ca="1">IF(COUNTIF(データ整理_金銭出納簿!$B$2:'データ整理_金銭出納簿'!$B265,"この線より上に行を挿入してください。")=0,データ整理_金銭出納簿!F265,"")</f>
        <v/>
      </c>
      <c r="F265" t="str">
        <f ca="1">IF(COUNTIF(データ整理_金銭出納簿!$B$2:'データ整理_金銭出納簿'!$B265,"この線より上に行を挿入してください。")=0,データ整理_金銭出納簿!G265,"")</f>
        <v/>
      </c>
      <c r="G265" t="str">
        <f ca="1">IF(COUNTIF(データ整理_金銭出納簿!$B$2:'データ整理_金銭出納簿'!$B265,"この線より上に行を挿入してください。")=0,データ整理_金銭出納簿!H265,"")</f>
        <v/>
      </c>
      <c r="H265" t="str">
        <f ca="1">IF(COUNTIF(データ整理_金銭出納簿!$B$2:'データ整理_金銭出納簿'!$B265,"この線より上に行を挿入してください。")=0,データ整理_金銭出納簿!I265,"")</f>
        <v/>
      </c>
      <c r="I265" t="str">
        <f ca="1">IF(COUNTIF(データ整理_金銭出納簿!$B$2:'データ整理_金銭出納簿'!$B265,"この線より上に行を挿入してください。")=0,データ整理_金銭出納簿!J265,"")</f>
        <v/>
      </c>
      <c r="J265" t="str">
        <f ca="1">IF(COUNTIF(データ整理_金銭出納簿!$B$2:'データ整理_金銭出納簿'!$B265,"この線より上に行を挿入してください。")=0,IF(データ整理_金銭出納簿!K265="○","true","false"),"")</f>
        <v/>
      </c>
    </row>
    <row r="266" spans="1:10" x14ac:dyDescent="0.15">
      <c r="A266" s="983" t="str">
        <f ca="1">IF(COUNTIF(データ整理_金銭出納簿!$B$2:'データ整理_金銭出納簿'!$B266,"この線より上に行を挿入してください。")=0,データ整理_金銭出納簿!$B266,"")</f>
        <v/>
      </c>
      <c r="B266" t="str">
        <f ca="1">IF(COUNTIF(データ整理_金銭出納簿!$B$2:'データ整理_金銭出納簿'!$B266,"この線より上に行を挿入してください。")=0,データ整理_金銭出納簿!C266,"")</f>
        <v/>
      </c>
      <c r="C266" t="str">
        <f ca="1">IF(COUNTIF(データ整理_金銭出納簿!$B$2:'データ整理_金銭出納簿'!$B266,"この線より上に行を挿入してください。")=0,データ整理_金銭出納簿!D266,"")</f>
        <v/>
      </c>
      <c r="D266" t="str">
        <f ca="1">IF(COUNTIF(データ整理_金銭出納簿!$B$2:'データ整理_金銭出納簿'!$B266,"この線より上に行を挿入してください。")=0,データ整理_金銭出納簿!E266,"")</f>
        <v/>
      </c>
      <c r="E266" t="str">
        <f ca="1">IF(COUNTIF(データ整理_金銭出納簿!$B$2:'データ整理_金銭出納簿'!$B266,"この線より上に行を挿入してください。")=0,データ整理_金銭出納簿!F266,"")</f>
        <v/>
      </c>
      <c r="F266" t="str">
        <f ca="1">IF(COUNTIF(データ整理_金銭出納簿!$B$2:'データ整理_金銭出納簿'!$B266,"この線より上に行を挿入してください。")=0,データ整理_金銭出納簿!G266,"")</f>
        <v/>
      </c>
      <c r="G266" t="str">
        <f ca="1">IF(COUNTIF(データ整理_金銭出納簿!$B$2:'データ整理_金銭出納簿'!$B266,"この線より上に行を挿入してください。")=0,データ整理_金銭出納簿!H266,"")</f>
        <v/>
      </c>
      <c r="H266" t="str">
        <f ca="1">IF(COUNTIF(データ整理_金銭出納簿!$B$2:'データ整理_金銭出納簿'!$B266,"この線より上に行を挿入してください。")=0,データ整理_金銭出納簿!I266,"")</f>
        <v/>
      </c>
      <c r="I266" t="str">
        <f ca="1">IF(COUNTIF(データ整理_金銭出納簿!$B$2:'データ整理_金銭出納簿'!$B266,"この線より上に行を挿入してください。")=0,データ整理_金銭出納簿!J266,"")</f>
        <v/>
      </c>
      <c r="J266" t="str">
        <f ca="1">IF(COUNTIF(データ整理_金銭出納簿!$B$2:'データ整理_金銭出納簿'!$B266,"この線より上に行を挿入してください。")=0,IF(データ整理_金銭出納簿!K266="○","true","false"),"")</f>
        <v/>
      </c>
    </row>
    <row r="267" spans="1:10" x14ac:dyDescent="0.15">
      <c r="A267" s="983" t="str">
        <f ca="1">IF(COUNTIF(データ整理_金銭出納簿!$B$2:'データ整理_金銭出納簿'!$B267,"この線より上に行を挿入してください。")=0,データ整理_金銭出納簿!$B267,"")</f>
        <v/>
      </c>
      <c r="B267" t="str">
        <f ca="1">IF(COUNTIF(データ整理_金銭出納簿!$B$2:'データ整理_金銭出納簿'!$B267,"この線より上に行を挿入してください。")=0,データ整理_金銭出納簿!C267,"")</f>
        <v/>
      </c>
      <c r="C267" t="str">
        <f ca="1">IF(COUNTIF(データ整理_金銭出納簿!$B$2:'データ整理_金銭出納簿'!$B267,"この線より上に行を挿入してください。")=0,データ整理_金銭出納簿!D267,"")</f>
        <v/>
      </c>
      <c r="D267" t="str">
        <f ca="1">IF(COUNTIF(データ整理_金銭出納簿!$B$2:'データ整理_金銭出納簿'!$B267,"この線より上に行を挿入してください。")=0,データ整理_金銭出納簿!E267,"")</f>
        <v/>
      </c>
      <c r="E267" t="str">
        <f ca="1">IF(COUNTIF(データ整理_金銭出納簿!$B$2:'データ整理_金銭出納簿'!$B267,"この線より上に行を挿入してください。")=0,データ整理_金銭出納簿!F267,"")</f>
        <v/>
      </c>
      <c r="F267" t="str">
        <f ca="1">IF(COUNTIF(データ整理_金銭出納簿!$B$2:'データ整理_金銭出納簿'!$B267,"この線より上に行を挿入してください。")=0,データ整理_金銭出納簿!G267,"")</f>
        <v/>
      </c>
      <c r="G267" t="str">
        <f ca="1">IF(COUNTIF(データ整理_金銭出納簿!$B$2:'データ整理_金銭出納簿'!$B267,"この線より上に行を挿入してください。")=0,データ整理_金銭出納簿!H267,"")</f>
        <v/>
      </c>
      <c r="H267" t="str">
        <f ca="1">IF(COUNTIF(データ整理_金銭出納簿!$B$2:'データ整理_金銭出納簿'!$B267,"この線より上に行を挿入してください。")=0,データ整理_金銭出納簿!I267,"")</f>
        <v/>
      </c>
      <c r="I267" t="str">
        <f ca="1">IF(COUNTIF(データ整理_金銭出納簿!$B$2:'データ整理_金銭出納簿'!$B267,"この線より上に行を挿入してください。")=0,データ整理_金銭出納簿!J267,"")</f>
        <v/>
      </c>
      <c r="J267" t="str">
        <f ca="1">IF(COUNTIF(データ整理_金銭出納簿!$B$2:'データ整理_金銭出納簿'!$B267,"この線より上に行を挿入してください。")=0,IF(データ整理_金銭出納簿!K267="○","true","false"),"")</f>
        <v/>
      </c>
    </row>
    <row r="268" spans="1:10" x14ac:dyDescent="0.15">
      <c r="A268" s="983" t="str">
        <f ca="1">IF(COUNTIF(データ整理_金銭出納簿!$B$2:'データ整理_金銭出納簿'!$B268,"この線より上に行を挿入してください。")=0,データ整理_金銭出納簿!$B268,"")</f>
        <v/>
      </c>
      <c r="B268" t="str">
        <f ca="1">IF(COUNTIF(データ整理_金銭出納簿!$B$2:'データ整理_金銭出納簿'!$B268,"この線より上に行を挿入してください。")=0,データ整理_金銭出納簿!C268,"")</f>
        <v/>
      </c>
      <c r="C268" t="str">
        <f ca="1">IF(COUNTIF(データ整理_金銭出納簿!$B$2:'データ整理_金銭出納簿'!$B268,"この線より上に行を挿入してください。")=0,データ整理_金銭出納簿!D268,"")</f>
        <v/>
      </c>
      <c r="D268" t="str">
        <f ca="1">IF(COUNTIF(データ整理_金銭出納簿!$B$2:'データ整理_金銭出納簿'!$B268,"この線より上に行を挿入してください。")=0,データ整理_金銭出納簿!E268,"")</f>
        <v/>
      </c>
      <c r="E268" t="str">
        <f ca="1">IF(COUNTIF(データ整理_金銭出納簿!$B$2:'データ整理_金銭出納簿'!$B268,"この線より上に行を挿入してください。")=0,データ整理_金銭出納簿!F268,"")</f>
        <v/>
      </c>
      <c r="F268" t="str">
        <f ca="1">IF(COUNTIF(データ整理_金銭出納簿!$B$2:'データ整理_金銭出納簿'!$B268,"この線より上に行を挿入してください。")=0,データ整理_金銭出納簿!G268,"")</f>
        <v/>
      </c>
      <c r="G268" t="str">
        <f ca="1">IF(COUNTIF(データ整理_金銭出納簿!$B$2:'データ整理_金銭出納簿'!$B268,"この線より上に行を挿入してください。")=0,データ整理_金銭出納簿!H268,"")</f>
        <v/>
      </c>
      <c r="H268" t="str">
        <f ca="1">IF(COUNTIF(データ整理_金銭出納簿!$B$2:'データ整理_金銭出納簿'!$B268,"この線より上に行を挿入してください。")=0,データ整理_金銭出納簿!I268,"")</f>
        <v/>
      </c>
      <c r="I268" t="str">
        <f ca="1">IF(COUNTIF(データ整理_金銭出納簿!$B$2:'データ整理_金銭出納簿'!$B268,"この線より上に行を挿入してください。")=0,データ整理_金銭出納簿!J268,"")</f>
        <v/>
      </c>
      <c r="J268" t="str">
        <f ca="1">IF(COUNTIF(データ整理_金銭出納簿!$B$2:'データ整理_金銭出納簿'!$B268,"この線より上に行を挿入してください。")=0,IF(データ整理_金銭出納簿!K268="○","true","false"),"")</f>
        <v/>
      </c>
    </row>
    <row r="269" spans="1:10" x14ac:dyDescent="0.15">
      <c r="A269" s="983" t="str">
        <f ca="1">IF(COUNTIF(データ整理_金銭出納簿!$B$2:'データ整理_金銭出納簿'!$B269,"この線より上に行を挿入してください。")=0,データ整理_金銭出納簿!$B269,"")</f>
        <v/>
      </c>
      <c r="B269" t="str">
        <f ca="1">IF(COUNTIF(データ整理_金銭出納簿!$B$2:'データ整理_金銭出納簿'!$B269,"この線より上に行を挿入してください。")=0,データ整理_金銭出納簿!C269,"")</f>
        <v/>
      </c>
      <c r="C269" t="str">
        <f ca="1">IF(COUNTIF(データ整理_金銭出納簿!$B$2:'データ整理_金銭出納簿'!$B269,"この線より上に行を挿入してください。")=0,データ整理_金銭出納簿!D269,"")</f>
        <v/>
      </c>
      <c r="D269" t="str">
        <f ca="1">IF(COUNTIF(データ整理_金銭出納簿!$B$2:'データ整理_金銭出納簿'!$B269,"この線より上に行を挿入してください。")=0,データ整理_金銭出納簿!E269,"")</f>
        <v/>
      </c>
      <c r="E269" t="str">
        <f ca="1">IF(COUNTIF(データ整理_金銭出納簿!$B$2:'データ整理_金銭出納簿'!$B269,"この線より上に行を挿入してください。")=0,データ整理_金銭出納簿!F269,"")</f>
        <v/>
      </c>
      <c r="F269" t="str">
        <f ca="1">IF(COUNTIF(データ整理_金銭出納簿!$B$2:'データ整理_金銭出納簿'!$B269,"この線より上に行を挿入してください。")=0,データ整理_金銭出納簿!G269,"")</f>
        <v/>
      </c>
      <c r="G269" t="str">
        <f ca="1">IF(COUNTIF(データ整理_金銭出納簿!$B$2:'データ整理_金銭出納簿'!$B269,"この線より上に行を挿入してください。")=0,データ整理_金銭出納簿!H269,"")</f>
        <v/>
      </c>
      <c r="H269" t="str">
        <f ca="1">IF(COUNTIF(データ整理_金銭出納簿!$B$2:'データ整理_金銭出納簿'!$B269,"この線より上に行を挿入してください。")=0,データ整理_金銭出納簿!I269,"")</f>
        <v/>
      </c>
      <c r="I269" t="str">
        <f ca="1">IF(COUNTIF(データ整理_金銭出納簿!$B$2:'データ整理_金銭出納簿'!$B269,"この線より上に行を挿入してください。")=0,データ整理_金銭出納簿!J269,"")</f>
        <v/>
      </c>
      <c r="J269" t="str">
        <f ca="1">IF(COUNTIF(データ整理_金銭出納簿!$B$2:'データ整理_金銭出納簿'!$B269,"この線より上に行を挿入してください。")=0,IF(データ整理_金銭出納簿!K269="○","true","false"),"")</f>
        <v/>
      </c>
    </row>
    <row r="270" spans="1:10" x14ac:dyDescent="0.15">
      <c r="A270" s="983" t="str">
        <f ca="1">IF(COUNTIF(データ整理_金銭出納簿!$B$2:'データ整理_金銭出納簿'!$B270,"この線より上に行を挿入してください。")=0,データ整理_金銭出納簿!$B270,"")</f>
        <v/>
      </c>
      <c r="B270" t="str">
        <f ca="1">IF(COUNTIF(データ整理_金銭出納簿!$B$2:'データ整理_金銭出納簿'!$B270,"この線より上に行を挿入してください。")=0,データ整理_金銭出納簿!C270,"")</f>
        <v/>
      </c>
      <c r="C270" t="str">
        <f ca="1">IF(COUNTIF(データ整理_金銭出納簿!$B$2:'データ整理_金銭出納簿'!$B270,"この線より上に行を挿入してください。")=0,データ整理_金銭出納簿!D270,"")</f>
        <v/>
      </c>
      <c r="D270" t="str">
        <f ca="1">IF(COUNTIF(データ整理_金銭出納簿!$B$2:'データ整理_金銭出納簿'!$B270,"この線より上に行を挿入してください。")=0,データ整理_金銭出納簿!E270,"")</f>
        <v/>
      </c>
      <c r="E270" t="str">
        <f ca="1">IF(COUNTIF(データ整理_金銭出納簿!$B$2:'データ整理_金銭出納簿'!$B270,"この線より上に行を挿入してください。")=0,データ整理_金銭出納簿!F270,"")</f>
        <v/>
      </c>
      <c r="F270" t="str">
        <f ca="1">IF(COUNTIF(データ整理_金銭出納簿!$B$2:'データ整理_金銭出納簿'!$B270,"この線より上に行を挿入してください。")=0,データ整理_金銭出納簿!G270,"")</f>
        <v/>
      </c>
      <c r="G270" t="str">
        <f ca="1">IF(COUNTIF(データ整理_金銭出納簿!$B$2:'データ整理_金銭出納簿'!$B270,"この線より上に行を挿入してください。")=0,データ整理_金銭出納簿!H270,"")</f>
        <v/>
      </c>
      <c r="H270" t="str">
        <f ca="1">IF(COUNTIF(データ整理_金銭出納簿!$B$2:'データ整理_金銭出納簿'!$B270,"この線より上に行を挿入してください。")=0,データ整理_金銭出納簿!I270,"")</f>
        <v/>
      </c>
      <c r="I270" t="str">
        <f ca="1">IF(COUNTIF(データ整理_金銭出納簿!$B$2:'データ整理_金銭出納簿'!$B270,"この線より上に行を挿入してください。")=0,データ整理_金銭出納簿!J270,"")</f>
        <v/>
      </c>
      <c r="J270" t="str">
        <f ca="1">IF(COUNTIF(データ整理_金銭出納簿!$B$2:'データ整理_金銭出納簿'!$B270,"この線より上に行を挿入してください。")=0,IF(データ整理_金銭出納簿!K270="○","true","false"),"")</f>
        <v/>
      </c>
    </row>
    <row r="271" spans="1:10" x14ac:dyDescent="0.15">
      <c r="A271" s="983" t="str">
        <f ca="1">IF(COUNTIF(データ整理_金銭出納簿!$B$2:'データ整理_金銭出納簿'!$B271,"この線より上に行を挿入してください。")=0,データ整理_金銭出納簿!$B271,"")</f>
        <v/>
      </c>
      <c r="B271" t="str">
        <f ca="1">IF(COUNTIF(データ整理_金銭出納簿!$B$2:'データ整理_金銭出納簿'!$B271,"この線より上に行を挿入してください。")=0,データ整理_金銭出納簿!C271,"")</f>
        <v/>
      </c>
      <c r="C271" t="str">
        <f ca="1">IF(COUNTIF(データ整理_金銭出納簿!$B$2:'データ整理_金銭出納簿'!$B271,"この線より上に行を挿入してください。")=0,データ整理_金銭出納簿!D271,"")</f>
        <v/>
      </c>
      <c r="D271" t="str">
        <f ca="1">IF(COUNTIF(データ整理_金銭出納簿!$B$2:'データ整理_金銭出納簿'!$B271,"この線より上に行を挿入してください。")=0,データ整理_金銭出納簿!E271,"")</f>
        <v/>
      </c>
      <c r="E271" t="str">
        <f ca="1">IF(COUNTIF(データ整理_金銭出納簿!$B$2:'データ整理_金銭出納簿'!$B271,"この線より上に行を挿入してください。")=0,データ整理_金銭出納簿!F271,"")</f>
        <v/>
      </c>
      <c r="F271" t="str">
        <f ca="1">IF(COUNTIF(データ整理_金銭出納簿!$B$2:'データ整理_金銭出納簿'!$B271,"この線より上に行を挿入してください。")=0,データ整理_金銭出納簿!G271,"")</f>
        <v/>
      </c>
      <c r="G271" t="str">
        <f ca="1">IF(COUNTIF(データ整理_金銭出納簿!$B$2:'データ整理_金銭出納簿'!$B271,"この線より上に行を挿入してください。")=0,データ整理_金銭出納簿!H271,"")</f>
        <v/>
      </c>
      <c r="H271" t="str">
        <f ca="1">IF(COUNTIF(データ整理_金銭出納簿!$B$2:'データ整理_金銭出納簿'!$B271,"この線より上に行を挿入してください。")=0,データ整理_金銭出納簿!I271,"")</f>
        <v/>
      </c>
      <c r="I271" t="str">
        <f ca="1">IF(COUNTIF(データ整理_金銭出納簿!$B$2:'データ整理_金銭出納簿'!$B271,"この線より上に行を挿入してください。")=0,データ整理_金銭出納簿!J271,"")</f>
        <v/>
      </c>
      <c r="J271" t="str">
        <f ca="1">IF(COUNTIF(データ整理_金銭出納簿!$B$2:'データ整理_金銭出納簿'!$B271,"この線より上に行を挿入してください。")=0,IF(データ整理_金銭出納簿!K271="○","true","false"),"")</f>
        <v/>
      </c>
    </row>
    <row r="272" spans="1:10" x14ac:dyDescent="0.15">
      <c r="A272" s="983" t="str">
        <f ca="1">IF(COUNTIF(データ整理_金銭出納簿!$B$2:'データ整理_金銭出納簿'!$B272,"この線より上に行を挿入してください。")=0,データ整理_金銭出納簿!$B272,"")</f>
        <v/>
      </c>
      <c r="B272" t="str">
        <f ca="1">IF(COUNTIF(データ整理_金銭出納簿!$B$2:'データ整理_金銭出納簿'!$B272,"この線より上に行を挿入してください。")=0,データ整理_金銭出納簿!C272,"")</f>
        <v/>
      </c>
      <c r="C272" t="str">
        <f ca="1">IF(COUNTIF(データ整理_金銭出納簿!$B$2:'データ整理_金銭出納簿'!$B272,"この線より上に行を挿入してください。")=0,データ整理_金銭出納簿!D272,"")</f>
        <v/>
      </c>
      <c r="D272" t="str">
        <f ca="1">IF(COUNTIF(データ整理_金銭出納簿!$B$2:'データ整理_金銭出納簿'!$B272,"この線より上に行を挿入してください。")=0,データ整理_金銭出納簿!E272,"")</f>
        <v/>
      </c>
      <c r="E272" t="str">
        <f ca="1">IF(COUNTIF(データ整理_金銭出納簿!$B$2:'データ整理_金銭出納簿'!$B272,"この線より上に行を挿入してください。")=0,データ整理_金銭出納簿!F272,"")</f>
        <v/>
      </c>
      <c r="F272" t="str">
        <f ca="1">IF(COUNTIF(データ整理_金銭出納簿!$B$2:'データ整理_金銭出納簿'!$B272,"この線より上に行を挿入してください。")=0,データ整理_金銭出納簿!G272,"")</f>
        <v/>
      </c>
      <c r="G272" t="str">
        <f ca="1">IF(COUNTIF(データ整理_金銭出納簿!$B$2:'データ整理_金銭出納簿'!$B272,"この線より上に行を挿入してください。")=0,データ整理_金銭出納簿!H272,"")</f>
        <v/>
      </c>
      <c r="H272" t="str">
        <f ca="1">IF(COUNTIF(データ整理_金銭出納簿!$B$2:'データ整理_金銭出納簿'!$B272,"この線より上に行を挿入してください。")=0,データ整理_金銭出納簿!I272,"")</f>
        <v/>
      </c>
      <c r="I272" t="str">
        <f ca="1">IF(COUNTIF(データ整理_金銭出納簿!$B$2:'データ整理_金銭出納簿'!$B272,"この線より上に行を挿入してください。")=0,データ整理_金銭出納簿!J272,"")</f>
        <v/>
      </c>
      <c r="J272" t="str">
        <f ca="1">IF(COUNTIF(データ整理_金銭出納簿!$B$2:'データ整理_金銭出納簿'!$B272,"この線より上に行を挿入してください。")=0,IF(データ整理_金銭出納簿!K272="○","true","false"),"")</f>
        <v/>
      </c>
    </row>
    <row r="273" spans="1:10" x14ac:dyDescent="0.15">
      <c r="A273" s="983" t="str">
        <f ca="1">IF(COUNTIF(データ整理_金銭出納簿!$B$2:'データ整理_金銭出納簿'!$B273,"この線より上に行を挿入してください。")=0,データ整理_金銭出納簿!$B273,"")</f>
        <v/>
      </c>
      <c r="B273" t="str">
        <f ca="1">IF(COUNTIF(データ整理_金銭出納簿!$B$2:'データ整理_金銭出納簿'!$B273,"この線より上に行を挿入してください。")=0,データ整理_金銭出納簿!C273,"")</f>
        <v/>
      </c>
      <c r="C273" t="str">
        <f ca="1">IF(COUNTIF(データ整理_金銭出納簿!$B$2:'データ整理_金銭出納簿'!$B273,"この線より上に行を挿入してください。")=0,データ整理_金銭出納簿!D273,"")</f>
        <v/>
      </c>
      <c r="D273" t="str">
        <f ca="1">IF(COUNTIF(データ整理_金銭出納簿!$B$2:'データ整理_金銭出納簿'!$B273,"この線より上に行を挿入してください。")=0,データ整理_金銭出納簿!E273,"")</f>
        <v/>
      </c>
      <c r="E273" t="str">
        <f ca="1">IF(COUNTIF(データ整理_金銭出納簿!$B$2:'データ整理_金銭出納簿'!$B273,"この線より上に行を挿入してください。")=0,データ整理_金銭出納簿!F273,"")</f>
        <v/>
      </c>
      <c r="F273" t="str">
        <f ca="1">IF(COUNTIF(データ整理_金銭出納簿!$B$2:'データ整理_金銭出納簿'!$B273,"この線より上に行を挿入してください。")=0,データ整理_金銭出納簿!G273,"")</f>
        <v/>
      </c>
      <c r="G273" t="str">
        <f ca="1">IF(COUNTIF(データ整理_金銭出納簿!$B$2:'データ整理_金銭出納簿'!$B273,"この線より上に行を挿入してください。")=0,データ整理_金銭出納簿!H273,"")</f>
        <v/>
      </c>
      <c r="H273" t="str">
        <f ca="1">IF(COUNTIF(データ整理_金銭出納簿!$B$2:'データ整理_金銭出納簿'!$B273,"この線より上に行を挿入してください。")=0,データ整理_金銭出納簿!I273,"")</f>
        <v/>
      </c>
      <c r="I273" t="str">
        <f ca="1">IF(COUNTIF(データ整理_金銭出納簿!$B$2:'データ整理_金銭出納簿'!$B273,"この線より上に行を挿入してください。")=0,データ整理_金銭出納簿!J273,"")</f>
        <v/>
      </c>
      <c r="J273" t="str">
        <f ca="1">IF(COUNTIF(データ整理_金銭出納簿!$B$2:'データ整理_金銭出納簿'!$B273,"この線より上に行を挿入してください。")=0,IF(データ整理_金銭出納簿!K273="○","true","false"),"")</f>
        <v/>
      </c>
    </row>
    <row r="274" spans="1:10" x14ac:dyDescent="0.15">
      <c r="A274" s="983" t="str">
        <f ca="1">IF(COUNTIF(データ整理_金銭出納簿!$B$2:'データ整理_金銭出納簿'!$B274,"この線より上に行を挿入してください。")=0,データ整理_金銭出納簿!$B274,"")</f>
        <v/>
      </c>
      <c r="B274" t="str">
        <f ca="1">IF(COUNTIF(データ整理_金銭出納簿!$B$2:'データ整理_金銭出納簿'!$B274,"この線より上に行を挿入してください。")=0,データ整理_金銭出納簿!C274,"")</f>
        <v/>
      </c>
      <c r="C274" t="str">
        <f ca="1">IF(COUNTIF(データ整理_金銭出納簿!$B$2:'データ整理_金銭出納簿'!$B274,"この線より上に行を挿入してください。")=0,データ整理_金銭出納簿!D274,"")</f>
        <v/>
      </c>
      <c r="D274" t="str">
        <f ca="1">IF(COUNTIF(データ整理_金銭出納簿!$B$2:'データ整理_金銭出納簿'!$B274,"この線より上に行を挿入してください。")=0,データ整理_金銭出納簿!E274,"")</f>
        <v/>
      </c>
      <c r="E274" t="str">
        <f ca="1">IF(COUNTIF(データ整理_金銭出納簿!$B$2:'データ整理_金銭出納簿'!$B274,"この線より上に行を挿入してください。")=0,データ整理_金銭出納簿!F274,"")</f>
        <v/>
      </c>
      <c r="F274" t="str">
        <f ca="1">IF(COUNTIF(データ整理_金銭出納簿!$B$2:'データ整理_金銭出納簿'!$B274,"この線より上に行を挿入してください。")=0,データ整理_金銭出納簿!G274,"")</f>
        <v/>
      </c>
      <c r="G274" t="str">
        <f ca="1">IF(COUNTIF(データ整理_金銭出納簿!$B$2:'データ整理_金銭出納簿'!$B274,"この線より上に行を挿入してください。")=0,データ整理_金銭出納簿!H274,"")</f>
        <v/>
      </c>
      <c r="H274" t="str">
        <f ca="1">IF(COUNTIF(データ整理_金銭出納簿!$B$2:'データ整理_金銭出納簿'!$B274,"この線より上に行を挿入してください。")=0,データ整理_金銭出納簿!I274,"")</f>
        <v/>
      </c>
      <c r="I274" t="str">
        <f ca="1">IF(COUNTIF(データ整理_金銭出納簿!$B$2:'データ整理_金銭出納簿'!$B274,"この線より上に行を挿入してください。")=0,データ整理_金銭出納簿!J274,"")</f>
        <v/>
      </c>
      <c r="J274" t="str">
        <f ca="1">IF(COUNTIF(データ整理_金銭出納簿!$B$2:'データ整理_金銭出納簿'!$B274,"この線より上に行を挿入してください。")=0,IF(データ整理_金銭出納簿!K274="○","true","false"),"")</f>
        <v/>
      </c>
    </row>
    <row r="275" spans="1:10" x14ac:dyDescent="0.15">
      <c r="A275" s="983" t="str">
        <f ca="1">IF(COUNTIF(データ整理_金銭出納簿!$B$2:'データ整理_金銭出納簿'!$B275,"この線より上に行を挿入してください。")=0,データ整理_金銭出納簿!$B275,"")</f>
        <v/>
      </c>
      <c r="B275" t="str">
        <f ca="1">IF(COUNTIF(データ整理_金銭出納簿!$B$2:'データ整理_金銭出納簿'!$B275,"この線より上に行を挿入してください。")=0,データ整理_金銭出納簿!C275,"")</f>
        <v/>
      </c>
      <c r="C275" t="str">
        <f ca="1">IF(COUNTIF(データ整理_金銭出納簿!$B$2:'データ整理_金銭出納簿'!$B275,"この線より上に行を挿入してください。")=0,データ整理_金銭出納簿!D275,"")</f>
        <v/>
      </c>
      <c r="D275" t="str">
        <f ca="1">IF(COUNTIF(データ整理_金銭出納簿!$B$2:'データ整理_金銭出納簿'!$B275,"この線より上に行を挿入してください。")=0,データ整理_金銭出納簿!E275,"")</f>
        <v/>
      </c>
      <c r="E275" t="str">
        <f ca="1">IF(COUNTIF(データ整理_金銭出納簿!$B$2:'データ整理_金銭出納簿'!$B275,"この線より上に行を挿入してください。")=0,データ整理_金銭出納簿!F275,"")</f>
        <v/>
      </c>
      <c r="F275" t="str">
        <f ca="1">IF(COUNTIF(データ整理_金銭出納簿!$B$2:'データ整理_金銭出納簿'!$B275,"この線より上に行を挿入してください。")=0,データ整理_金銭出納簿!G275,"")</f>
        <v/>
      </c>
      <c r="G275" t="str">
        <f ca="1">IF(COUNTIF(データ整理_金銭出納簿!$B$2:'データ整理_金銭出納簿'!$B275,"この線より上に行を挿入してください。")=0,データ整理_金銭出納簿!H275,"")</f>
        <v/>
      </c>
      <c r="H275" t="str">
        <f ca="1">IF(COUNTIF(データ整理_金銭出納簿!$B$2:'データ整理_金銭出納簿'!$B275,"この線より上に行を挿入してください。")=0,データ整理_金銭出納簿!I275,"")</f>
        <v/>
      </c>
      <c r="I275" t="str">
        <f ca="1">IF(COUNTIF(データ整理_金銭出納簿!$B$2:'データ整理_金銭出納簿'!$B275,"この線より上に行を挿入してください。")=0,データ整理_金銭出納簿!J275,"")</f>
        <v/>
      </c>
      <c r="J275" t="str">
        <f ca="1">IF(COUNTIF(データ整理_金銭出納簿!$B$2:'データ整理_金銭出納簿'!$B275,"この線より上に行を挿入してください。")=0,IF(データ整理_金銭出納簿!K275="○","true","false"),"")</f>
        <v/>
      </c>
    </row>
    <row r="276" spans="1:10" x14ac:dyDescent="0.15">
      <c r="A276" s="983" t="str">
        <f ca="1">IF(COUNTIF(データ整理_金銭出納簿!$B$2:'データ整理_金銭出納簿'!$B276,"この線より上に行を挿入してください。")=0,データ整理_金銭出納簿!$B276,"")</f>
        <v/>
      </c>
      <c r="B276" t="str">
        <f ca="1">IF(COUNTIF(データ整理_金銭出納簿!$B$2:'データ整理_金銭出納簿'!$B276,"この線より上に行を挿入してください。")=0,データ整理_金銭出納簿!C276,"")</f>
        <v/>
      </c>
      <c r="C276" t="str">
        <f ca="1">IF(COUNTIF(データ整理_金銭出納簿!$B$2:'データ整理_金銭出納簿'!$B276,"この線より上に行を挿入してください。")=0,データ整理_金銭出納簿!D276,"")</f>
        <v/>
      </c>
      <c r="D276" t="str">
        <f ca="1">IF(COUNTIF(データ整理_金銭出納簿!$B$2:'データ整理_金銭出納簿'!$B276,"この線より上に行を挿入してください。")=0,データ整理_金銭出納簿!E276,"")</f>
        <v/>
      </c>
      <c r="E276" t="str">
        <f ca="1">IF(COUNTIF(データ整理_金銭出納簿!$B$2:'データ整理_金銭出納簿'!$B276,"この線より上に行を挿入してください。")=0,データ整理_金銭出納簿!F276,"")</f>
        <v/>
      </c>
      <c r="F276" t="str">
        <f ca="1">IF(COUNTIF(データ整理_金銭出納簿!$B$2:'データ整理_金銭出納簿'!$B276,"この線より上に行を挿入してください。")=0,データ整理_金銭出納簿!G276,"")</f>
        <v/>
      </c>
      <c r="G276" t="str">
        <f ca="1">IF(COUNTIF(データ整理_金銭出納簿!$B$2:'データ整理_金銭出納簿'!$B276,"この線より上に行を挿入してください。")=0,データ整理_金銭出納簿!H276,"")</f>
        <v/>
      </c>
      <c r="H276" t="str">
        <f ca="1">IF(COUNTIF(データ整理_金銭出納簿!$B$2:'データ整理_金銭出納簿'!$B276,"この線より上に行を挿入してください。")=0,データ整理_金銭出納簿!I276,"")</f>
        <v/>
      </c>
      <c r="I276" t="str">
        <f ca="1">IF(COUNTIF(データ整理_金銭出納簿!$B$2:'データ整理_金銭出納簿'!$B276,"この線より上に行を挿入してください。")=0,データ整理_金銭出納簿!J276,"")</f>
        <v/>
      </c>
      <c r="J276" t="str">
        <f ca="1">IF(COUNTIF(データ整理_金銭出納簿!$B$2:'データ整理_金銭出納簿'!$B276,"この線より上に行を挿入してください。")=0,IF(データ整理_金銭出納簿!K276="○","true","false"),"")</f>
        <v/>
      </c>
    </row>
    <row r="277" spans="1:10" x14ac:dyDescent="0.15">
      <c r="A277" s="983" t="str">
        <f ca="1">IF(COUNTIF(データ整理_金銭出納簿!$B$2:'データ整理_金銭出納簿'!$B277,"この線より上に行を挿入してください。")=0,データ整理_金銭出納簿!$B277,"")</f>
        <v/>
      </c>
      <c r="B277" t="str">
        <f ca="1">IF(COUNTIF(データ整理_金銭出納簿!$B$2:'データ整理_金銭出納簿'!$B277,"この線より上に行を挿入してください。")=0,データ整理_金銭出納簿!C277,"")</f>
        <v/>
      </c>
      <c r="C277" t="str">
        <f ca="1">IF(COUNTIF(データ整理_金銭出納簿!$B$2:'データ整理_金銭出納簿'!$B277,"この線より上に行を挿入してください。")=0,データ整理_金銭出納簿!D277,"")</f>
        <v/>
      </c>
      <c r="D277" t="str">
        <f ca="1">IF(COUNTIF(データ整理_金銭出納簿!$B$2:'データ整理_金銭出納簿'!$B277,"この線より上に行を挿入してください。")=0,データ整理_金銭出納簿!E277,"")</f>
        <v/>
      </c>
      <c r="E277" t="str">
        <f ca="1">IF(COUNTIF(データ整理_金銭出納簿!$B$2:'データ整理_金銭出納簿'!$B277,"この線より上に行を挿入してください。")=0,データ整理_金銭出納簿!F277,"")</f>
        <v/>
      </c>
      <c r="F277" t="str">
        <f ca="1">IF(COUNTIF(データ整理_金銭出納簿!$B$2:'データ整理_金銭出納簿'!$B277,"この線より上に行を挿入してください。")=0,データ整理_金銭出納簿!G277,"")</f>
        <v/>
      </c>
      <c r="G277" t="str">
        <f ca="1">IF(COUNTIF(データ整理_金銭出納簿!$B$2:'データ整理_金銭出納簿'!$B277,"この線より上に行を挿入してください。")=0,データ整理_金銭出納簿!H277,"")</f>
        <v/>
      </c>
      <c r="H277" t="str">
        <f ca="1">IF(COUNTIF(データ整理_金銭出納簿!$B$2:'データ整理_金銭出納簿'!$B277,"この線より上に行を挿入してください。")=0,データ整理_金銭出納簿!I277,"")</f>
        <v/>
      </c>
      <c r="I277" t="str">
        <f ca="1">IF(COUNTIF(データ整理_金銭出納簿!$B$2:'データ整理_金銭出納簿'!$B277,"この線より上に行を挿入してください。")=0,データ整理_金銭出納簿!J277,"")</f>
        <v/>
      </c>
      <c r="J277" t="str">
        <f ca="1">IF(COUNTIF(データ整理_金銭出納簿!$B$2:'データ整理_金銭出納簿'!$B277,"この線より上に行を挿入してください。")=0,IF(データ整理_金銭出納簿!K277="○","true","false"),"")</f>
        <v/>
      </c>
    </row>
    <row r="278" spans="1:10" x14ac:dyDescent="0.15">
      <c r="A278" s="983" t="str">
        <f ca="1">IF(COUNTIF(データ整理_金銭出納簿!$B$2:'データ整理_金銭出納簿'!$B278,"この線より上に行を挿入してください。")=0,データ整理_金銭出納簿!$B278,"")</f>
        <v/>
      </c>
      <c r="B278" t="str">
        <f ca="1">IF(COUNTIF(データ整理_金銭出納簿!$B$2:'データ整理_金銭出納簿'!$B278,"この線より上に行を挿入してください。")=0,データ整理_金銭出納簿!C278,"")</f>
        <v/>
      </c>
      <c r="C278" t="str">
        <f ca="1">IF(COUNTIF(データ整理_金銭出納簿!$B$2:'データ整理_金銭出納簿'!$B278,"この線より上に行を挿入してください。")=0,データ整理_金銭出納簿!D278,"")</f>
        <v/>
      </c>
      <c r="D278" t="str">
        <f ca="1">IF(COUNTIF(データ整理_金銭出納簿!$B$2:'データ整理_金銭出納簿'!$B278,"この線より上に行を挿入してください。")=0,データ整理_金銭出納簿!E278,"")</f>
        <v/>
      </c>
      <c r="E278" t="str">
        <f ca="1">IF(COUNTIF(データ整理_金銭出納簿!$B$2:'データ整理_金銭出納簿'!$B278,"この線より上に行を挿入してください。")=0,データ整理_金銭出納簿!F278,"")</f>
        <v/>
      </c>
      <c r="F278" t="str">
        <f ca="1">IF(COUNTIF(データ整理_金銭出納簿!$B$2:'データ整理_金銭出納簿'!$B278,"この線より上に行を挿入してください。")=0,データ整理_金銭出納簿!G278,"")</f>
        <v/>
      </c>
      <c r="G278" t="str">
        <f ca="1">IF(COUNTIF(データ整理_金銭出納簿!$B$2:'データ整理_金銭出納簿'!$B278,"この線より上に行を挿入してください。")=0,データ整理_金銭出納簿!H278,"")</f>
        <v/>
      </c>
      <c r="H278" t="str">
        <f ca="1">IF(COUNTIF(データ整理_金銭出納簿!$B$2:'データ整理_金銭出納簿'!$B278,"この線より上に行を挿入してください。")=0,データ整理_金銭出納簿!I278,"")</f>
        <v/>
      </c>
      <c r="I278" t="str">
        <f ca="1">IF(COUNTIF(データ整理_金銭出納簿!$B$2:'データ整理_金銭出納簿'!$B278,"この線より上に行を挿入してください。")=0,データ整理_金銭出納簿!J278,"")</f>
        <v/>
      </c>
      <c r="J278" t="str">
        <f ca="1">IF(COUNTIF(データ整理_金銭出納簿!$B$2:'データ整理_金銭出納簿'!$B278,"この線より上に行を挿入してください。")=0,IF(データ整理_金銭出納簿!K278="○","true","false"),"")</f>
        <v/>
      </c>
    </row>
    <row r="279" spans="1:10" x14ac:dyDescent="0.15">
      <c r="A279" s="983" t="str">
        <f ca="1">IF(COUNTIF(データ整理_金銭出納簿!$B$2:'データ整理_金銭出納簿'!$B279,"この線より上に行を挿入してください。")=0,データ整理_金銭出納簿!$B279,"")</f>
        <v/>
      </c>
      <c r="B279" t="str">
        <f ca="1">IF(COUNTIF(データ整理_金銭出納簿!$B$2:'データ整理_金銭出納簿'!$B279,"この線より上に行を挿入してください。")=0,データ整理_金銭出納簿!C279,"")</f>
        <v/>
      </c>
      <c r="C279" t="str">
        <f ca="1">IF(COUNTIF(データ整理_金銭出納簿!$B$2:'データ整理_金銭出納簿'!$B279,"この線より上に行を挿入してください。")=0,データ整理_金銭出納簿!D279,"")</f>
        <v/>
      </c>
      <c r="D279" t="str">
        <f ca="1">IF(COUNTIF(データ整理_金銭出納簿!$B$2:'データ整理_金銭出納簿'!$B279,"この線より上に行を挿入してください。")=0,データ整理_金銭出納簿!E279,"")</f>
        <v/>
      </c>
      <c r="E279" t="str">
        <f ca="1">IF(COUNTIF(データ整理_金銭出納簿!$B$2:'データ整理_金銭出納簿'!$B279,"この線より上に行を挿入してください。")=0,データ整理_金銭出納簿!F279,"")</f>
        <v/>
      </c>
      <c r="F279" t="str">
        <f ca="1">IF(COUNTIF(データ整理_金銭出納簿!$B$2:'データ整理_金銭出納簿'!$B279,"この線より上に行を挿入してください。")=0,データ整理_金銭出納簿!G279,"")</f>
        <v/>
      </c>
      <c r="G279" t="str">
        <f ca="1">IF(COUNTIF(データ整理_金銭出納簿!$B$2:'データ整理_金銭出納簿'!$B279,"この線より上に行を挿入してください。")=0,データ整理_金銭出納簿!H279,"")</f>
        <v/>
      </c>
      <c r="H279" t="str">
        <f ca="1">IF(COUNTIF(データ整理_金銭出納簿!$B$2:'データ整理_金銭出納簿'!$B279,"この線より上に行を挿入してください。")=0,データ整理_金銭出納簿!I279,"")</f>
        <v/>
      </c>
      <c r="I279" t="str">
        <f ca="1">IF(COUNTIF(データ整理_金銭出納簿!$B$2:'データ整理_金銭出納簿'!$B279,"この線より上に行を挿入してください。")=0,データ整理_金銭出納簿!J279,"")</f>
        <v/>
      </c>
      <c r="J279" t="str">
        <f ca="1">IF(COUNTIF(データ整理_金銭出納簿!$B$2:'データ整理_金銭出納簿'!$B279,"この線より上に行を挿入してください。")=0,IF(データ整理_金銭出納簿!K279="○","true","false"),"")</f>
        <v/>
      </c>
    </row>
    <row r="280" spans="1:10" x14ac:dyDescent="0.15">
      <c r="A280" s="983" t="str">
        <f ca="1">IF(COUNTIF(データ整理_金銭出納簿!$B$2:'データ整理_金銭出納簿'!$B280,"この線より上に行を挿入してください。")=0,データ整理_金銭出納簿!$B280,"")</f>
        <v/>
      </c>
      <c r="B280" t="str">
        <f ca="1">IF(COUNTIF(データ整理_金銭出納簿!$B$2:'データ整理_金銭出納簿'!$B280,"この線より上に行を挿入してください。")=0,データ整理_金銭出納簿!C280,"")</f>
        <v/>
      </c>
      <c r="C280" t="str">
        <f ca="1">IF(COUNTIF(データ整理_金銭出納簿!$B$2:'データ整理_金銭出納簿'!$B280,"この線より上に行を挿入してください。")=0,データ整理_金銭出納簿!D280,"")</f>
        <v/>
      </c>
      <c r="D280" t="str">
        <f ca="1">IF(COUNTIF(データ整理_金銭出納簿!$B$2:'データ整理_金銭出納簿'!$B280,"この線より上に行を挿入してください。")=0,データ整理_金銭出納簿!E280,"")</f>
        <v/>
      </c>
      <c r="E280" t="str">
        <f ca="1">IF(COUNTIF(データ整理_金銭出納簿!$B$2:'データ整理_金銭出納簿'!$B280,"この線より上に行を挿入してください。")=0,データ整理_金銭出納簿!F280,"")</f>
        <v/>
      </c>
      <c r="F280" t="str">
        <f ca="1">IF(COUNTIF(データ整理_金銭出納簿!$B$2:'データ整理_金銭出納簿'!$B280,"この線より上に行を挿入してください。")=0,データ整理_金銭出納簿!G280,"")</f>
        <v/>
      </c>
      <c r="G280" t="str">
        <f ca="1">IF(COUNTIF(データ整理_金銭出納簿!$B$2:'データ整理_金銭出納簿'!$B280,"この線より上に行を挿入してください。")=0,データ整理_金銭出納簿!H280,"")</f>
        <v/>
      </c>
      <c r="H280" t="str">
        <f ca="1">IF(COUNTIF(データ整理_金銭出納簿!$B$2:'データ整理_金銭出納簿'!$B280,"この線より上に行を挿入してください。")=0,データ整理_金銭出納簿!I280,"")</f>
        <v/>
      </c>
      <c r="I280" t="str">
        <f ca="1">IF(COUNTIF(データ整理_金銭出納簿!$B$2:'データ整理_金銭出納簿'!$B280,"この線より上に行を挿入してください。")=0,データ整理_金銭出納簿!J280,"")</f>
        <v/>
      </c>
      <c r="J280" t="str">
        <f ca="1">IF(COUNTIF(データ整理_金銭出納簿!$B$2:'データ整理_金銭出納簿'!$B280,"この線より上に行を挿入してください。")=0,IF(データ整理_金銭出納簿!K280="○","true","false"),"")</f>
        <v/>
      </c>
    </row>
    <row r="281" spans="1:10" x14ac:dyDescent="0.15">
      <c r="A281" s="983" t="str">
        <f ca="1">IF(COUNTIF(データ整理_金銭出納簿!$B$2:'データ整理_金銭出納簿'!$B281,"この線より上に行を挿入してください。")=0,データ整理_金銭出納簿!$B281,"")</f>
        <v/>
      </c>
      <c r="B281" t="str">
        <f ca="1">IF(COUNTIF(データ整理_金銭出納簿!$B$2:'データ整理_金銭出納簿'!$B281,"この線より上に行を挿入してください。")=0,データ整理_金銭出納簿!C281,"")</f>
        <v/>
      </c>
      <c r="C281" t="str">
        <f ca="1">IF(COUNTIF(データ整理_金銭出納簿!$B$2:'データ整理_金銭出納簿'!$B281,"この線より上に行を挿入してください。")=0,データ整理_金銭出納簿!D281,"")</f>
        <v/>
      </c>
      <c r="D281" t="str">
        <f ca="1">IF(COUNTIF(データ整理_金銭出納簿!$B$2:'データ整理_金銭出納簿'!$B281,"この線より上に行を挿入してください。")=0,データ整理_金銭出納簿!E281,"")</f>
        <v/>
      </c>
      <c r="E281" t="str">
        <f ca="1">IF(COUNTIF(データ整理_金銭出納簿!$B$2:'データ整理_金銭出納簿'!$B281,"この線より上に行を挿入してください。")=0,データ整理_金銭出納簿!F281,"")</f>
        <v/>
      </c>
      <c r="F281" t="str">
        <f ca="1">IF(COUNTIF(データ整理_金銭出納簿!$B$2:'データ整理_金銭出納簿'!$B281,"この線より上に行を挿入してください。")=0,データ整理_金銭出納簿!G281,"")</f>
        <v/>
      </c>
      <c r="G281" t="str">
        <f ca="1">IF(COUNTIF(データ整理_金銭出納簿!$B$2:'データ整理_金銭出納簿'!$B281,"この線より上に行を挿入してください。")=0,データ整理_金銭出納簿!H281,"")</f>
        <v/>
      </c>
      <c r="H281" t="str">
        <f ca="1">IF(COUNTIF(データ整理_金銭出納簿!$B$2:'データ整理_金銭出納簿'!$B281,"この線より上に行を挿入してください。")=0,データ整理_金銭出納簿!I281,"")</f>
        <v/>
      </c>
      <c r="I281" t="str">
        <f ca="1">IF(COUNTIF(データ整理_金銭出納簿!$B$2:'データ整理_金銭出納簿'!$B281,"この線より上に行を挿入してください。")=0,データ整理_金銭出納簿!J281,"")</f>
        <v/>
      </c>
      <c r="J281" t="str">
        <f ca="1">IF(COUNTIF(データ整理_金銭出納簿!$B$2:'データ整理_金銭出納簿'!$B281,"この線より上に行を挿入してください。")=0,IF(データ整理_金銭出納簿!K281="○","true","false"),"")</f>
        <v/>
      </c>
    </row>
    <row r="282" spans="1:10" x14ac:dyDescent="0.15">
      <c r="A282" s="983" t="str">
        <f ca="1">IF(COUNTIF(データ整理_金銭出納簿!$B$2:'データ整理_金銭出納簿'!$B282,"この線より上に行を挿入してください。")=0,データ整理_金銭出納簿!$B282,"")</f>
        <v/>
      </c>
      <c r="B282" t="str">
        <f ca="1">IF(COUNTIF(データ整理_金銭出納簿!$B$2:'データ整理_金銭出納簿'!$B282,"この線より上に行を挿入してください。")=0,データ整理_金銭出納簿!C282,"")</f>
        <v/>
      </c>
      <c r="C282" t="str">
        <f ca="1">IF(COUNTIF(データ整理_金銭出納簿!$B$2:'データ整理_金銭出納簿'!$B282,"この線より上に行を挿入してください。")=0,データ整理_金銭出納簿!D282,"")</f>
        <v/>
      </c>
      <c r="D282" t="str">
        <f ca="1">IF(COUNTIF(データ整理_金銭出納簿!$B$2:'データ整理_金銭出納簿'!$B282,"この線より上に行を挿入してください。")=0,データ整理_金銭出納簿!E282,"")</f>
        <v/>
      </c>
      <c r="E282" t="str">
        <f ca="1">IF(COUNTIF(データ整理_金銭出納簿!$B$2:'データ整理_金銭出納簿'!$B282,"この線より上に行を挿入してください。")=0,データ整理_金銭出納簿!F282,"")</f>
        <v/>
      </c>
      <c r="F282" t="str">
        <f ca="1">IF(COUNTIF(データ整理_金銭出納簿!$B$2:'データ整理_金銭出納簿'!$B282,"この線より上に行を挿入してください。")=0,データ整理_金銭出納簿!G282,"")</f>
        <v/>
      </c>
      <c r="G282" t="str">
        <f ca="1">IF(COUNTIF(データ整理_金銭出納簿!$B$2:'データ整理_金銭出納簿'!$B282,"この線より上に行を挿入してください。")=0,データ整理_金銭出納簿!H282,"")</f>
        <v/>
      </c>
      <c r="H282" t="str">
        <f ca="1">IF(COUNTIF(データ整理_金銭出納簿!$B$2:'データ整理_金銭出納簿'!$B282,"この線より上に行を挿入してください。")=0,データ整理_金銭出納簿!I282,"")</f>
        <v/>
      </c>
      <c r="I282" t="str">
        <f ca="1">IF(COUNTIF(データ整理_金銭出納簿!$B$2:'データ整理_金銭出納簿'!$B282,"この線より上に行を挿入してください。")=0,データ整理_金銭出納簿!J282,"")</f>
        <v/>
      </c>
      <c r="J282" t="str">
        <f ca="1">IF(COUNTIF(データ整理_金銭出納簿!$B$2:'データ整理_金銭出納簿'!$B282,"この線より上に行を挿入してください。")=0,IF(データ整理_金銭出納簿!K282="○","true","false"),"")</f>
        <v/>
      </c>
    </row>
    <row r="283" spans="1:10" x14ac:dyDescent="0.15">
      <c r="A283" s="983" t="str">
        <f ca="1">IF(COUNTIF(データ整理_金銭出納簿!$B$2:'データ整理_金銭出納簿'!$B283,"この線より上に行を挿入してください。")=0,データ整理_金銭出納簿!$B283,"")</f>
        <v/>
      </c>
      <c r="B283" t="str">
        <f ca="1">IF(COUNTIF(データ整理_金銭出納簿!$B$2:'データ整理_金銭出納簿'!$B283,"この線より上に行を挿入してください。")=0,データ整理_金銭出納簿!C283,"")</f>
        <v/>
      </c>
      <c r="C283" t="str">
        <f ca="1">IF(COUNTIF(データ整理_金銭出納簿!$B$2:'データ整理_金銭出納簿'!$B283,"この線より上に行を挿入してください。")=0,データ整理_金銭出納簿!D283,"")</f>
        <v/>
      </c>
      <c r="D283" t="str">
        <f ca="1">IF(COUNTIF(データ整理_金銭出納簿!$B$2:'データ整理_金銭出納簿'!$B283,"この線より上に行を挿入してください。")=0,データ整理_金銭出納簿!E283,"")</f>
        <v/>
      </c>
      <c r="E283" t="str">
        <f ca="1">IF(COUNTIF(データ整理_金銭出納簿!$B$2:'データ整理_金銭出納簿'!$B283,"この線より上に行を挿入してください。")=0,データ整理_金銭出納簿!F283,"")</f>
        <v/>
      </c>
      <c r="F283" t="str">
        <f ca="1">IF(COUNTIF(データ整理_金銭出納簿!$B$2:'データ整理_金銭出納簿'!$B283,"この線より上に行を挿入してください。")=0,データ整理_金銭出納簿!G283,"")</f>
        <v/>
      </c>
      <c r="G283" t="str">
        <f ca="1">IF(COUNTIF(データ整理_金銭出納簿!$B$2:'データ整理_金銭出納簿'!$B283,"この線より上に行を挿入してください。")=0,データ整理_金銭出納簿!H283,"")</f>
        <v/>
      </c>
      <c r="H283" t="str">
        <f ca="1">IF(COUNTIF(データ整理_金銭出納簿!$B$2:'データ整理_金銭出納簿'!$B283,"この線より上に行を挿入してください。")=0,データ整理_金銭出納簿!I283,"")</f>
        <v/>
      </c>
      <c r="I283" t="str">
        <f ca="1">IF(COUNTIF(データ整理_金銭出納簿!$B$2:'データ整理_金銭出納簿'!$B283,"この線より上に行を挿入してください。")=0,データ整理_金銭出納簿!J283,"")</f>
        <v/>
      </c>
      <c r="J283" t="str">
        <f ca="1">IF(COUNTIF(データ整理_金銭出納簿!$B$2:'データ整理_金銭出納簿'!$B283,"この線より上に行を挿入してください。")=0,IF(データ整理_金銭出納簿!K283="○","true","false"),"")</f>
        <v/>
      </c>
    </row>
    <row r="284" spans="1:10" x14ac:dyDescent="0.15">
      <c r="A284" s="983" t="str">
        <f ca="1">IF(COUNTIF(データ整理_金銭出納簿!$B$2:'データ整理_金銭出納簿'!$B284,"この線より上に行を挿入してください。")=0,データ整理_金銭出納簿!$B284,"")</f>
        <v/>
      </c>
      <c r="B284" t="str">
        <f ca="1">IF(COUNTIF(データ整理_金銭出納簿!$B$2:'データ整理_金銭出納簿'!$B284,"この線より上に行を挿入してください。")=0,データ整理_金銭出納簿!C284,"")</f>
        <v/>
      </c>
      <c r="C284" t="str">
        <f ca="1">IF(COUNTIF(データ整理_金銭出納簿!$B$2:'データ整理_金銭出納簿'!$B284,"この線より上に行を挿入してください。")=0,データ整理_金銭出納簿!D284,"")</f>
        <v/>
      </c>
      <c r="D284" t="str">
        <f ca="1">IF(COUNTIF(データ整理_金銭出納簿!$B$2:'データ整理_金銭出納簿'!$B284,"この線より上に行を挿入してください。")=0,データ整理_金銭出納簿!E284,"")</f>
        <v/>
      </c>
      <c r="E284" t="str">
        <f ca="1">IF(COUNTIF(データ整理_金銭出納簿!$B$2:'データ整理_金銭出納簿'!$B284,"この線より上に行を挿入してください。")=0,データ整理_金銭出納簿!F284,"")</f>
        <v/>
      </c>
      <c r="F284" t="str">
        <f ca="1">IF(COUNTIF(データ整理_金銭出納簿!$B$2:'データ整理_金銭出納簿'!$B284,"この線より上に行を挿入してください。")=0,データ整理_金銭出納簿!G284,"")</f>
        <v/>
      </c>
      <c r="G284" t="str">
        <f ca="1">IF(COUNTIF(データ整理_金銭出納簿!$B$2:'データ整理_金銭出納簿'!$B284,"この線より上に行を挿入してください。")=0,データ整理_金銭出納簿!H284,"")</f>
        <v/>
      </c>
      <c r="H284" t="str">
        <f ca="1">IF(COUNTIF(データ整理_金銭出納簿!$B$2:'データ整理_金銭出納簿'!$B284,"この線より上に行を挿入してください。")=0,データ整理_金銭出納簿!I284,"")</f>
        <v/>
      </c>
      <c r="I284" t="str">
        <f ca="1">IF(COUNTIF(データ整理_金銭出納簿!$B$2:'データ整理_金銭出納簿'!$B284,"この線より上に行を挿入してください。")=0,データ整理_金銭出納簿!J284,"")</f>
        <v/>
      </c>
      <c r="J284" t="str">
        <f ca="1">IF(COUNTIF(データ整理_金銭出納簿!$B$2:'データ整理_金銭出納簿'!$B284,"この線より上に行を挿入してください。")=0,IF(データ整理_金銭出納簿!K284="○","true","false"),"")</f>
        <v/>
      </c>
    </row>
    <row r="285" spans="1:10" x14ac:dyDescent="0.15">
      <c r="A285" s="983" t="str">
        <f ca="1">IF(COUNTIF(データ整理_金銭出納簿!$B$2:'データ整理_金銭出納簿'!$B285,"この線より上に行を挿入してください。")=0,データ整理_金銭出納簿!$B285,"")</f>
        <v/>
      </c>
      <c r="B285" t="str">
        <f ca="1">IF(COUNTIF(データ整理_金銭出納簿!$B$2:'データ整理_金銭出納簿'!$B285,"この線より上に行を挿入してください。")=0,データ整理_金銭出納簿!C285,"")</f>
        <v/>
      </c>
      <c r="C285" t="str">
        <f ca="1">IF(COUNTIF(データ整理_金銭出納簿!$B$2:'データ整理_金銭出納簿'!$B285,"この線より上に行を挿入してください。")=0,データ整理_金銭出納簿!D285,"")</f>
        <v/>
      </c>
      <c r="D285" t="str">
        <f ca="1">IF(COUNTIF(データ整理_金銭出納簿!$B$2:'データ整理_金銭出納簿'!$B285,"この線より上に行を挿入してください。")=0,データ整理_金銭出納簿!E285,"")</f>
        <v/>
      </c>
      <c r="E285" t="str">
        <f ca="1">IF(COUNTIF(データ整理_金銭出納簿!$B$2:'データ整理_金銭出納簿'!$B285,"この線より上に行を挿入してください。")=0,データ整理_金銭出納簿!F285,"")</f>
        <v/>
      </c>
      <c r="F285" t="str">
        <f ca="1">IF(COUNTIF(データ整理_金銭出納簿!$B$2:'データ整理_金銭出納簿'!$B285,"この線より上に行を挿入してください。")=0,データ整理_金銭出納簿!G285,"")</f>
        <v/>
      </c>
      <c r="G285" t="str">
        <f ca="1">IF(COUNTIF(データ整理_金銭出納簿!$B$2:'データ整理_金銭出納簿'!$B285,"この線より上に行を挿入してください。")=0,データ整理_金銭出納簿!H285,"")</f>
        <v/>
      </c>
      <c r="H285" t="str">
        <f ca="1">IF(COUNTIF(データ整理_金銭出納簿!$B$2:'データ整理_金銭出納簿'!$B285,"この線より上に行を挿入してください。")=0,データ整理_金銭出納簿!I285,"")</f>
        <v/>
      </c>
      <c r="I285" t="str">
        <f ca="1">IF(COUNTIF(データ整理_金銭出納簿!$B$2:'データ整理_金銭出納簿'!$B285,"この線より上に行を挿入してください。")=0,データ整理_金銭出納簿!J285,"")</f>
        <v/>
      </c>
      <c r="J285" t="str">
        <f ca="1">IF(COUNTIF(データ整理_金銭出納簿!$B$2:'データ整理_金銭出納簿'!$B285,"この線より上に行を挿入してください。")=0,IF(データ整理_金銭出納簿!K285="○","true","false"),"")</f>
        <v/>
      </c>
    </row>
    <row r="286" spans="1:10" x14ac:dyDescent="0.15">
      <c r="A286" s="983" t="str">
        <f ca="1">IF(COUNTIF(データ整理_金銭出納簿!$B$2:'データ整理_金銭出納簿'!$B286,"この線より上に行を挿入してください。")=0,データ整理_金銭出納簿!$B286,"")</f>
        <v/>
      </c>
      <c r="B286" t="str">
        <f ca="1">IF(COUNTIF(データ整理_金銭出納簿!$B$2:'データ整理_金銭出納簿'!$B286,"この線より上に行を挿入してください。")=0,データ整理_金銭出納簿!C286,"")</f>
        <v/>
      </c>
      <c r="C286" t="str">
        <f ca="1">IF(COUNTIF(データ整理_金銭出納簿!$B$2:'データ整理_金銭出納簿'!$B286,"この線より上に行を挿入してください。")=0,データ整理_金銭出納簿!D286,"")</f>
        <v/>
      </c>
      <c r="D286" t="str">
        <f ca="1">IF(COUNTIF(データ整理_金銭出納簿!$B$2:'データ整理_金銭出納簿'!$B286,"この線より上に行を挿入してください。")=0,データ整理_金銭出納簿!E286,"")</f>
        <v/>
      </c>
      <c r="E286" t="str">
        <f ca="1">IF(COUNTIF(データ整理_金銭出納簿!$B$2:'データ整理_金銭出納簿'!$B286,"この線より上に行を挿入してください。")=0,データ整理_金銭出納簿!F286,"")</f>
        <v/>
      </c>
      <c r="F286" t="str">
        <f ca="1">IF(COUNTIF(データ整理_金銭出納簿!$B$2:'データ整理_金銭出納簿'!$B286,"この線より上に行を挿入してください。")=0,データ整理_金銭出納簿!G286,"")</f>
        <v/>
      </c>
      <c r="G286" t="str">
        <f ca="1">IF(COUNTIF(データ整理_金銭出納簿!$B$2:'データ整理_金銭出納簿'!$B286,"この線より上に行を挿入してください。")=0,データ整理_金銭出納簿!H286,"")</f>
        <v/>
      </c>
      <c r="H286" t="str">
        <f ca="1">IF(COUNTIF(データ整理_金銭出納簿!$B$2:'データ整理_金銭出納簿'!$B286,"この線より上に行を挿入してください。")=0,データ整理_金銭出納簿!I286,"")</f>
        <v/>
      </c>
      <c r="I286" t="str">
        <f ca="1">IF(COUNTIF(データ整理_金銭出納簿!$B$2:'データ整理_金銭出納簿'!$B286,"この線より上に行を挿入してください。")=0,データ整理_金銭出納簿!J286,"")</f>
        <v/>
      </c>
      <c r="J286" t="str">
        <f ca="1">IF(COUNTIF(データ整理_金銭出納簿!$B$2:'データ整理_金銭出納簿'!$B286,"この線より上に行を挿入してください。")=0,IF(データ整理_金銭出納簿!K286="○","true","false"),"")</f>
        <v/>
      </c>
    </row>
    <row r="287" spans="1:10" x14ac:dyDescent="0.15">
      <c r="A287" s="983" t="str">
        <f ca="1">IF(COUNTIF(データ整理_金銭出納簿!$B$2:'データ整理_金銭出納簿'!$B287,"この線より上に行を挿入してください。")=0,データ整理_金銭出納簿!$B287,"")</f>
        <v/>
      </c>
      <c r="B287" t="str">
        <f ca="1">IF(COUNTIF(データ整理_金銭出納簿!$B$2:'データ整理_金銭出納簿'!$B287,"この線より上に行を挿入してください。")=0,データ整理_金銭出納簿!C287,"")</f>
        <v/>
      </c>
      <c r="C287" t="str">
        <f ca="1">IF(COUNTIF(データ整理_金銭出納簿!$B$2:'データ整理_金銭出納簿'!$B287,"この線より上に行を挿入してください。")=0,データ整理_金銭出納簿!D287,"")</f>
        <v/>
      </c>
      <c r="D287" t="str">
        <f ca="1">IF(COUNTIF(データ整理_金銭出納簿!$B$2:'データ整理_金銭出納簿'!$B287,"この線より上に行を挿入してください。")=0,データ整理_金銭出納簿!E287,"")</f>
        <v/>
      </c>
      <c r="E287" t="str">
        <f ca="1">IF(COUNTIF(データ整理_金銭出納簿!$B$2:'データ整理_金銭出納簿'!$B287,"この線より上に行を挿入してください。")=0,データ整理_金銭出納簿!F287,"")</f>
        <v/>
      </c>
      <c r="F287" t="str">
        <f ca="1">IF(COUNTIF(データ整理_金銭出納簿!$B$2:'データ整理_金銭出納簿'!$B287,"この線より上に行を挿入してください。")=0,データ整理_金銭出納簿!G287,"")</f>
        <v/>
      </c>
      <c r="G287" t="str">
        <f ca="1">IF(COUNTIF(データ整理_金銭出納簿!$B$2:'データ整理_金銭出納簿'!$B287,"この線より上に行を挿入してください。")=0,データ整理_金銭出納簿!H287,"")</f>
        <v/>
      </c>
      <c r="H287" t="str">
        <f ca="1">IF(COUNTIF(データ整理_金銭出納簿!$B$2:'データ整理_金銭出納簿'!$B287,"この線より上に行を挿入してください。")=0,データ整理_金銭出納簿!I287,"")</f>
        <v/>
      </c>
      <c r="I287" t="str">
        <f ca="1">IF(COUNTIF(データ整理_金銭出納簿!$B$2:'データ整理_金銭出納簿'!$B287,"この線より上に行を挿入してください。")=0,データ整理_金銭出納簿!J287,"")</f>
        <v/>
      </c>
      <c r="J287" t="str">
        <f ca="1">IF(COUNTIF(データ整理_金銭出納簿!$B$2:'データ整理_金銭出納簿'!$B287,"この線より上に行を挿入してください。")=0,IF(データ整理_金銭出納簿!K287="○","true","false"),"")</f>
        <v/>
      </c>
    </row>
    <row r="288" spans="1:10" x14ac:dyDescent="0.15">
      <c r="A288" s="983" t="str">
        <f ca="1">IF(COUNTIF(データ整理_金銭出納簿!$B$2:'データ整理_金銭出納簿'!$B288,"この線より上に行を挿入してください。")=0,データ整理_金銭出納簿!$B288,"")</f>
        <v/>
      </c>
      <c r="B288" t="str">
        <f ca="1">IF(COUNTIF(データ整理_金銭出納簿!$B$2:'データ整理_金銭出納簿'!$B288,"この線より上に行を挿入してください。")=0,データ整理_金銭出納簿!C288,"")</f>
        <v/>
      </c>
      <c r="C288" t="str">
        <f ca="1">IF(COUNTIF(データ整理_金銭出納簿!$B$2:'データ整理_金銭出納簿'!$B288,"この線より上に行を挿入してください。")=0,データ整理_金銭出納簿!D288,"")</f>
        <v/>
      </c>
      <c r="D288" t="str">
        <f ca="1">IF(COUNTIF(データ整理_金銭出納簿!$B$2:'データ整理_金銭出納簿'!$B288,"この線より上に行を挿入してください。")=0,データ整理_金銭出納簿!E288,"")</f>
        <v/>
      </c>
      <c r="E288" t="str">
        <f ca="1">IF(COUNTIF(データ整理_金銭出納簿!$B$2:'データ整理_金銭出納簿'!$B288,"この線より上に行を挿入してください。")=0,データ整理_金銭出納簿!F288,"")</f>
        <v/>
      </c>
      <c r="F288" t="str">
        <f ca="1">IF(COUNTIF(データ整理_金銭出納簿!$B$2:'データ整理_金銭出納簿'!$B288,"この線より上に行を挿入してください。")=0,データ整理_金銭出納簿!G288,"")</f>
        <v/>
      </c>
      <c r="G288" t="str">
        <f ca="1">IF(COUNTIF(データ整理_金銭出納簿!$B$2:'データ整理_金銭出納簿'!$B288,"この線より上に行を挿入してください。")=0,データ整理_金銭出納簿!H288,"")</f>
        <v/>
      </c>
      <c r="H288" t="str">
        <f ca="1">IF(COUNTIF(データ整理_金銭出納簿!$B$2:'データ整理_金銭出納簿'!$B288,"この線より上に行を挿入してください。")=0,データ整理_金銭出納簿!I288,"")</f>
        <v/>
      </c>
      <c r="I288" t="str">
        <f ca="1">IF(COUNTIF(データ整理_金銭出納簿!$B$2:'データ整理_金銭出納簿'!$B288,"この線より上に行を挿入してください。")=0,データ整理_金銭出納簿!J288,"")</f>
        <v/>
      </c>
      <c r="J288" t="str">
        <f ca="1">IF(COUNTIF(データ整理_金銭出納簿!$B$2:'データ整理_金銭出納簿'!$B288,"この線より上に行を挿入してください。")=0,IF(データ整理_金銭出納簿!K288="○","true","false"),"")</f>
        <v/>
      </c>
    </row>
    <row r="289" spans="1:10" x14ac:dyDescent="0.15">
      <c r="A289" s="983" t="str">
        <f ca="1">IF(COUNTIF(データ整理_金銭出納簿!$B$2:'データ整理_金銭出納簿'!$B289,"この線より上に行を挿入してください。")=0,データ整理_金銭出納簿!$B289,"")</f>
        <v/>
      </c>
      <c r="B289" t="str">
        <f ca="1">IF(COUNTIF(データ整理_金銭出納簿!$B$2:'データ整理_金銭出納簿'!$B289,"この線より上に行を挿入してください。")=0,データ整理_金銭出納簿!C289,"")</f>
        <v/>
      </c>
      <c r="C289" t="str">
        <f ca="1">IF(COUNTIF(データ整理_金銭出納簿!$B$2:'データ整理_金銭出納簿'!$B289,"この線より上に行を挿入してください。")=0,データ整理_金銭出納簿!D289,"")</f>
        <v/>
      </c>
      <c r="D289" t="str">
        <f ca="1">IF(COUNTIF(データ整理_金銭出納簿!$B$2:'データ整理_金銭出納簿'!$B289,"この線より上に行を挿入してください。")=0,データ整理_金銭出納簿!E289,"")</f>
        <v/>
      </c>
      <c r="E289" t="str">
        <f ca="1">IF(COUNTIF(データ整理_金銭出納簿!$B$2:'データ整理_金銭出納簿'!$B289,"この線より上に行を挿入してください。")=0,データ整理_金銭出納簿!F289,"")</f>
        <v/>
      </c>
      <c r="F289" t="str">
        <f ca="1">IF(COUNTIF(データ整理_金銭出納簿!$B$2:'データ整理_金銭出納簿'!$B289,"この線より上に行を挿入してください。")=0,データ整理_金銭出納簿!G289,"")</f>
        <v/>
      </c>
      <c r="G289" t="str">
        <f ca="1">IF(COUNTIF(データ整理_金銭出納簿!$B$2:'データ整理_金銭出納簿'!$B289,"この線より上に行を挿入してください。")=0,データ整理_金銭出納簿!H289,"")</f>
        <v/>
      </c>
      <c r="H289" t="str">
        <f ca="1">IF(COUNTIF(データ整理_金銭出納簿!$B$2:'データ整理_金銭出納簿'!$B289,"この線より上に行を挿入してください。")=0,データ整理_金銭出納簿!I289,"")</f>
        <v/>
      </c>
      <c r="I289" t="str">
        <f ca="1">IF(COUNTIF(データ整理_金銭出納簿!$B$2:'データ整理_金銭出納簿'!$B289,"この線より上に行を挿入してください。")=0,データ整理_金銭出納簿!J289,"")</f>
        <v/>
      </c>
      <c r="J289" t="str">
        <f ca="1">IF(COUNTIF(データ整理_金銭出納簿!$B$2:'データ整理_金銭出納簿'!$B289,"この線より上に行を挿入してください。")=0,IF(データ整理_金銭出納簿!K289="○","true","false"),"")</f>
        <v/>
      </c>
    </row>
    <row r="290" spans="1:10" x14ac:dyDescent="0.15">
      <c r="A290" s="983" t="str">
        <f ca="1">IF(COUNTIF(データ整理_金銭出納簿!$B$2:'データ整理_金銭出納簿'!$B290,"この線より上に行を挿入してください。")=0,データ整理_金銭出納簿!$B290,"")</f>
        <v/>
      </c>
      <c r="B290" t="str">
        <f ca="1">IF(COUNTIF(データ整理_金銭出納簿!$B$2:'データ整理_金銭出納簿'!$B290,"この線より上に行を挿入してください。")=0,データ整理_金銭出納簿!C290,"")</f>
        <v/>
      </c>
      <c r="C290" t="str">
        <f ca="1">IF(COUNTIF(データ整理_金銭出納簿!$B$2:'データ整理_金銭出納簿'!$B290,"この線より上に行を挿入してください。")=0,データ整理_金銭出納簿!D290,"")</f>
        <v/>
      </c>
      <c r="D290" t="str">
        <f ca="1">IF(COUNTIF(データ整理_金銭出納簿!$B$2:'データ整理_金銭出納簿'!$B290,"この線より上に行を挿入してください。")=0,データ整理_金銭出納簿!E290,"")</f>
        <v/>
      </c>
      <c r="E290" t="str">
        <f ca="1">IF(COUNTIF(データ整理_金銭出納簿!$B$2:'データ整理_金銭出納簿'!$B290,"この線より上に行を挿入してください。")=0,データ整理_金銭出納簿!F290,"")</f>
        <v/>
      </c>
      <c r="F290" t="str">
        <f ca="1">IF(COUNTIF(データ整理_金銭出納簿!$B$2:'データ整理_金銭出納簿'!$B290,"この線より上に行を挿入してください。")=0,データ整理_金銭出納簿!G290,"")</f>
        <v/>
      </c>
      <c r="G290" t="str">
        <f ca="1">IF(COUNTIF(データ整理_金銭出納簿!$B$2:'データ整理_金銭出納簿'!$B290,"この線より上に行を挿入してください。")=0,データ整理_金銭出納簿!H290,"")</f>
        <v/>
      </c>
      <c r="H290" t="str">
        <f ca="1">IF(COUNTIF(データ整理_金銭出納簿!$B$2:'データ整理_金銭出納簿'!$B290,"この線より上に行を挿入してください。")=0,データ整理_金銭出納簿!I290,"")</f>
        <v/>
      </c>
      <c r="I290" t="str">
        <f ca="1">IF(COUNTIF(データ整理_金銭出納簿!$B$2:'データ整理_金銭出納簿'!$B290,"この線より上に行を挿入してください。")=0,データ整理_金銭出納簿!J290,"")</f>
        <v/>
      </c>
      <c r="J290" t="str">
        <f ca="1">IF(COUNTIF(データ整理_金銭出納簿!$B$2:'データ整理_金銭出納簿'!$B290,"この線より上に行を挿入してください。")=0,IF(データ整理_金銭出納簿!K290="○","true","false"),"")</f>
        <v/>
      </c>
    </row>
    <row r="291" spans="1:10" x14ac:dyDescent="0.15">
      <c r="A291" s="983" t="str">
        <f ca="1">IF(COUNTIF(データ整理_金銭出納簿!$B$2:'データ整理_金銭出納簿'!$B291,"この線より上に行を挿入してください。")=0,データ整理_金銭出納簿!$B291,"")</f>
        <v/>
      </c>
      <c r="B291" t="str">
        <f ca="1">IF(COUNTIF(データ整理_金銭出納簿!$B$2:'データ整理_金銭出納簿'!$B291,"この線より上に行を挿入してください。")=0,データ整理_金銭出納簿!C291,"")</f>
        <v/>
      </c>
      <c r="C291" t="str">
        <f ca="1">IF(COUNTIF(データ整理_金銭出納簿!$B$2:'データ整理_金銭出納簿'!$B291,"この線より上に行を挿入してください。")=0,データ整理_金銭出納簿!D291,"")</f>
        <v/>
      </c>
      <c r="D291" t="str">
        <f ca="1">IF(COUNTIF(データ整理_金銭出納簿!$B$2:'データ整理_金銭出納簿'!$B291,"この線より上に行を挿入してください。")=0,データ整理_金銭出納簿!E291,"")</f>
        <v/>
      </c>
      <c r="E291" t="str">
        <f ca="1">IF(COUNTIF(データ整理_金銭出納簿!$B$2:'データ整理_金銭出納簿'!$B291,"この線より上に行を挿入してください。")=0,データ整理_金銭出納簿!F291,"")</f>
        <v/>
      </c>
      <c r="F291" t="str">
        <f ca="1">IF(COUNTIF(データ整理_金銭出納簿!$B$2:'データ整理_金銭出納簿'!$B291,"この線より上に行を挿入してください。")=0,データ整理_金銭出納簿!G291,"")</f>
        <v/>
      </c>
      <c r="G291" t="str">
        <f ca="1">IF(COUNTIF(データ整理_金銭出納簿!$B$2:'データ整理_金銭出納簿'!$B291,"この線より上に行を挿入してください。")=0,データ整理_金銭出納簿!H291,"")</f>
        <v/>
      </c>
      <c r="H291" t="str">
        <f ca="1">IF(COUNTIF(データ整理_金銭出納簿!$B$2:'データ整理_金銭出納簿'!$B291,"この線より上に行を挿入してください。")=0,データ整理_金銭出納簿!I291,"")</f>
        <v/>
      </c>
      <c r="I291" t="str">
        <f ca="1">IF(COUNTIF(データ整理_金銭出納簿!$B$2:'データ整理_金銭出納簿'!$B291,"この線より上に行を挿入してください。")=0,データ整理_金銭出納簿!J291,"")</f>
        <v/>
      </c>
      <c r="J291" t="str">
        <f ca="1">IF(COUNTIF(データ整理_金銭出納簿!$B$2:'データ整理_金銭出納簿'!$B291,"この線より上に行を挿入してください。")=0,IF(データ整理_金銭出納簿!K291="○","true","false"),"")</f>
        <v/>
      </c>
    </row>
    <row r="292" spans="1:10" x14ac:dyDescent="0.15">
      <c r="A292" s="983" t="str">
        <f ca="1">IF(COUNTIF(データ整理_金銭出納簿!$B$2:'データ整理_金銭出納簿'!$B292,"この線より上に行を挿入してください。")=0,データ整理_金銭出納簿!$B292,"")</f>
        <v/>
      </c>
      <c r="B292" t="str">
        <f ca="1">IF(COUNTIF(データ整理_金銭出納簿!$B$2:'データ整理_金銭出納簿'!$B292,"この線より上に行を挿入してください。")=0,データ整理_金銭出納簿!C292,"")</f>
        <v/>
      </c>
      <c r="C292" t="str">
        <f ca="1">IF(COUNTIF(データ整理_金銭出納簿!$B$2:'データ整理_金銭出納簿'!$B292,"この線より上に行を挿入してください。")=0,データ整理_金銭出納簿!D292,"")</f>
        <v/>
      </c>
      <c r="D292" t="str">
        <f ca="1">IF(COUNTIF(データ整理_金銭出納簿!$B$2:'データ整理_金銭出納簿'!$B292,"この線より上に行を挿入してください。")=0,データ整理_金銭出納簿!E292,"")</f>
        <v/>
      </c>
      <c r="E292" t="str">
        <f ca="1">IF(COUNTIF(データ整理_金銭出納簿!$B$2:'データ整理_金銭出納簿'!$B292,"この線より上に行を挿入してください。")=0,データ整理_金銭出納簿!F292,"")</f>
        <v/>
      </c>
      <c r="F292" t="str">
        <f ca="1">IF(COUNTIF(データ整理_金銭出納簿!$B$2:'データ整理_金銭出納簿'!$B292,"この線より上に行を挿入してください。")=0,データ整理_金銭出納簿!G292,"")</f>
        <v/>
      </c>
      <c r="G292" t="str">
        <f ca="1">IF(COUNTIF(データ整理_金銭出納簿!$B$2:'データ整理_金銭出納簿'!$B292,"この線より上に行を挿入してください。")=0,データ整理_金銭出納簿!H292,"")</f>
        <v/>
      </c>
      <c r="H292" t="str">
        <f ca="1">IF(COUNTIF(データ整理_金銭出納簿!$B$2:'データ整理_金銭出納簿'!$B292,"この線より上に行を挿入してください。")=0,データ整理_金銭出納簿!I292,"")</f>
        <v/>
      </c>
      <c r="I292" t="str">
        <f ca="1">IF(COUNTIF(データ整理_金銭出納簿!$B$2:'データ整理_金銭出納簿'!$B292,"この線より上に行を挿入してください。")=0,データ整理_金銭出納簿!J292,"")</f>
        <v/>
      </c>
      <c r="J292" t="str">
        <f ca="1">IF(COUNTIF(データ整理_金銭出納簿!$B$2:'データ整理_金銭出納簿'!$B292,"この線より上に行を挿入してください。")=0,IF(データ整理_金銭出納簿!K292="○","true","false"),"")</f>
        <v/>
      </c>
    </row>
    <row r="293" spans="1:10" x14ac:dyDescent="0.15">
      <c r="A293" s="983" t="str">
        <f ca="1">IF(COUNTIF(データ整理_金銭出納簿!$B$2:'データ整理_金銭出納簿'!$B293,"この線より上に行を挿入してください。")=0,データ整理_金銭出納簿!$B293,"")</f>
        <v/>
      </c>
      <c r="B293" t="str">
        <f ca="1">IF(COUNTIF(データ整理_金銭出納簿!$B$2:'データ整理_金銭出納簿'!$B293,"この線より上に行を挿入してください。")=0,データ整理_金銭出納簿!C293,"")</f>
        <v/>
      </c>
      <c r="C293" t="str">
        <f ca="1">IF(COUNTIF(データ整理_金銭出納簿!$B$2:'データ整理_金銭出納簿'!$B293,"この線より上に行を挿入してください。")=0,データ整理_金銭出納簿!D293,"")</f>
        <v/>
      </c>
      <c r="D293" t="str">
        <f ca="1">IF(COUNTIF(データ整理_金銭出納簿!$B$2:'データ整理_金銭出納簿'!$B293,"この線より上に行を挿入してください。")=0,データ整理_金銭出納簿!E293,"")</f>
        <v/>
      </c>
      <c r="E293" t="str">
        <f ca="1">IF(COUNTIF(データ整理_金銭出納簿!$B$2:'データ整理_金銭出納簿'!$B293,"この線より上に行を挿入してください。")=0,データ整理_金銭出納簿!F293,"")</f>
        <v/>
      </c>
      <c r="F293" t="str">
        <f ca="1">IF(COUNTIF(データ整理_金銭出納簿!$B$2:'データ整理_金銭出納簿'!$B293,"この線より上に行を挿入してください。")=0,データ整理_金銭出納簿!G293,"")</f>
        <v/>
      </c>
      <c r="G293" t="str">
        <f ca="1">IF(COUNTIF(データ整理_金銭出納簿!$B$2:'データ整理_金銭出納簿'!$B293,"この線より上に行を挿入してください。")=0,データ整理_金銭出納簿!H293,"")</f>
        <v/>
      </c>
      <c r="H293" t="str">
        <f ca="1">IF(COUNTIF(データ整理_金銭出納簿!$B$2:'データ整理_金銭出納簿'!$B293,"この線より上に行を挿入してください。")=0,データ整理_金銭出納簿!I293,"")</f>
        <v/>
      </c>
      <c r="I293" t="str">
        <f ca="1">IF(COUNTIF(データ整理_金銭出納簿!$B$2:'データ整理_金銭出納簿'!$B293,"この線より上に行を挿入してください。")=0,データ整理_金銭出納簿!J293,"")</f>
        <v/>
      </c>
      <c r="J293" t="str">
        <f ca="1">IF(COUNTIF(データ整理_金銭出納簿!$B$2:'データ整理_金銭出納簿'!$B293,"この線より上に行を挿入してください。")=0,IF(データ整理_金銭出納簿!K293="○","true","false"),"")</f>
        <v/>
      </c>
    </row>
    <row r="294" spans="1:10" x14ac:dyDescent="0.15">
      <c r="A294" s="983" t="str">
        <f ca="1">IF(COUNTIF(データ整理_金銭出納簿!$B$2:'データ整理_金銭出納簿'!$B294,"この線より上に行を挿入してください。")=0,データ整理_金銭出納簿!$B294,"")</f>
        <v/>
      </c>
      <c r="B294" t="str">
        <f ca="1">IF(COUNTIF(データ整理_金銭出納簿!$B$2:'データ整理_金銭出納簿'!$B294,"この線より上に行を挿入してください。")=0,データ整理_金銭出納簿!C294,"")</f>
        <v/>
      </c>
      <c r="C294" t="str">
        <f ca="1">IF(COUNTIF(データ整理_金銭出納簿!$B$2:'データ整理_金銭出納簿'!$B294,"この線より上に行を挿入してください。")=0,データ整理_金銭出納簿!D294,"")</f>
        <v/>
      </c>
      <c r="D294" t="str">
        <f ca="1">IF(COUNTIF(データ整理_金銭出納簿!$B$2:'データ整理_金銭出納簿'!$B294,"この線より上に行を挿入してください。")=0,データ整理_金銭出納簿!E294,"")</f>
        <v/>
      </c>
      <c r="E294" t="str">
        <f ca="1">IF(COUNTIF(データ整理_金銭出納簿!$B$2:'データ整理_金銭出納簿'!$B294,"この線より上に行を挿入してください。")=0,データ整理_金銭出納簿!F294,"")</f>
        <v/>
      </c>
      <c r="F294" t="str">
        <f ca="1">IF(COUNTIF(データ整理_金銭出納簿!$B$2:'データ整理_金銭出納簿'!$B294,"この線より上に行を挿入してください。")=0,データ整理_金銭出納簿!G294,"")</f>
        <v/>
      </c>
      <c r="G294" t="str">
        <f ca="1">IF(COUNTIF(データ整理_金銭出納簿!$B$2:'データ整理_金銭出納簿'!$B294,"この線より上に行を挿入してください。")=0,データ整理_金銭出納簿!H294,"")</f>
        <v/>
      </c>
      <c r="H294" t="str">
        <f ca="1">IF(COUNTIF(データ整理_金銭出納簿!$B$2:'データ整理_金銭出納簿'!$B294,"この線より上に行を挿入してください。")=0,データ整理_金銭出納簿!I294,"")</f>
        <v/>
      </c>
      <c r="I294" t="str">
        <f ca="1">IF(COUNTIF(データ整理_金銭出納簿!$B$2:'データ整理_金銭出納簿'!$B294,"この線より上に行を挿入してください。")=0,データ整理_金銭出納簿!J294,"")</f>
        <v/>
      </c>
      <c r="J294" t="str">
        <f ca="1">IF(COUNTIF(データ整理_金銭出納簿!$B$2:'データ整理_金銭出納簿'!$B294,"この線より上に行を挿入してください。")=0,IF(データ整理_金銭出納簿!K294="○","true","false"),"")</f>
        <v/>
      </c>
    </row>
    <row r="295" spans="1:10" x14ac:dyDescent="0.15">
      <c r="A295" s="983" t="str">
        <f ca="1">IF(COUNTIF(データ整理_金銭出納簿!$B$2:'データ整理_金銭出納簿'!$B295,"この線より上に行を挿入してください。")=0,データ整理_金銭出納簿!$B295,"")</f>
        <v/>
      </c>
      <c r="B295" t="str">
        <f ca="1">IF(COUNTIF(データ整理_金銭出納簿!$B$2:'データ整理_金銭出納簿'!$B295,"この線より上に行を挿入してください。")=0,データ整理_金銭出納簿!C295,"")</f>
        <v/>
      </c>
      <c r="C295" t="str">
        <f ca="1">IF(COUNTIF(データ整理_金銭出納簿!$B$2:'データ整理_金銭出納簿'!$B295,"この線より上に行を挿入してください。")=0,データ整理_金銭出納簿!D295,"")</f>
        <v/>
      </c>
      <c r="D295" t="str">
        <f ca="1">IF(COUNTIF(データ整理_金銭出納簿!$B$2:'データ整理_金銭出納簿'!$B295,"この線より上に行を挿入してください。")=0,データ整理_金銭出納簿!E295,"")</f>
        <v/>
      </c>
      <c r="E295" t="str">
        <f ca="1">IF(COUNTIF(データ整理_金銭出納簿!$B$2:'データ整理_金銭出納簿'!$B295,"この線より上に行を挿入してください。")=0,データ整理_金銭出納簿!F295,"")</f>
        <v/>
      </c>
      <c r="F295" t="str">
        <f ca="1">IF(COUNTIF(データ整理_金銭出納簿!$B$2:'データ整理_金銭出納簿'!$B295,"この線より上に行を挿入してください。")=0,データ整理_金銭出納簿!G295,"")</f>
        <v/>
      </c>
      <c r="G295" t="str">
        <f ca="1">IF(COUNTIF(データ整理_金銭出納簿!$B$2:'データ整理_金銭出納簿'!$B295,"この線より上に行を挿入してください。")=0,データ整理_金銭出納簿!H295,"")</f>
        <v/>
      </c>
      <c r="H295" t="str">
        <f ca="1">IF(COUNTIF(データ整理_金銭出納簿!$B$2:'データ整理_金銭出納簿'!$B295,"この線より上に行を挿入してください。")=0,データ整理_金銭出納簿!I295,"")</f>
        <v/>
      </c>
      <c r="I295" t="str">
        <f ca="1">IF(COUNTIF(データ整理_金銭出納簿!$B$2:'データ整理_金銭出納簿'!$B295,"この線より上に行を挿入してください。")=0,データ整理_金銭出納簿!J295,"")</f>
        <v/>
      </c>
      <c r="J295" t="str">
        <f ca="1">IF(COUNTIF(データ整理_金銭出納簿!$B$2:'データ整理_金銭出納簿'!$B295,"この線より上に行を挿入してください。")=0,IF(データ整理_金銭出納簿!K295="○","true","false"),"")</f>
        <v/>
      </c>
    </row>
    <row r="296" spans="1:10" x14ac:dyDescent="0.15">
      <c r="A296" s="983" t="str">
        <f ca="1">IF(COUNTIF(データ整理_金銭出納簿!$B$2:'データ整理_金銭出納簿'!$B296,"この線より上に行を挿入してください。")=0,データ整理_金銭出納簿!$B296,"")</f>
        <v/>
      </c>
      <c r="B296" t="str">
        <f ca="1">IF(COUNTIF(データ整理_金銭出納簿!$B$2:'データ整理_金銭出納簿'!$B296,"この線より上に行を挿入してください。")=0,データ整理_金銭出納簿!C296,"")</f>
        <v/>
      </c>
      <c r="C296" t="str">
        <f ca="1">IF(COUNTIF(データ整理_金銭出納簿!$B$2:'データ整理_金銭出納簿'!$B296,"この線より上に行を挿入してください。")=0,データ整理_金銭出納簿!D296,"")</f>
        <v/>
      </c>
      <c r="D296" t="str">
        <f ca="1">IF(COUNTIF(データ整理_金銭出納簿!$B$2:'データ整理_金銭出納簿'!$B296,"この線より上に行を挿入してください。")=0,データ整理_金銭出納簿!E296,"")</f>
        <v/>
      </c>
      <c r="E296" t="str">
        <f ca="1">IF(COUNTIF(データ整理_金銭出納簿!$B$2:'データ整理_金銭出納簿'!$B296,"この線より上に行を挿入してください。")=0,データ整理_金銭出納簿!F296,"")</f>
        <v/>
      </c>
      <c r="F296" t="str">
        <f ca="1">IF(COUNTIF(データ整理_金銭出納簿!$B$2:'データ整理_金銭出納簿'!$B296,"この線より上に行を挿入してください。")=0,データ整理_金銭出納簿!G296,"")</f>
        <v/>
      </c>
      <c r="G296" t="str">
        <f ca="1">IF(COUNTIF(データ整理_金銭出納簿!$B$2:'データ整理_金銭出納簿'!$B296,"この線より上に行を挿入してください。")=0,データ整理_金銭出納簿!H296,"")</f>
        <v/>
      </c>
      <c r="H296" t="str">
        <f ca="1">IF(COUNTIF(データ整理_金銭出納簿!$B$2:'データ整理_金銭出納簿'!$B296,"この線より上に行を挿入してください。")=0,データ整理_金銭出納簿!I296,"")</f>
        <v/>
      </c>
      <c r="I296" t="str">
        <f ca="1">IF(COUNTIF(データ整理_金銭出納簿!$B$2:'データ整理_金銭出納簿'!$B296,"この線より上に行を挿入してください。")=0,データ整理_金銭出納簿!J296,"")</f>
        <v/>
      </c>
      <c r="J296" t="str">
        <f ca="1">IF(COUNTIF(データ整理_金銭出納簿!$B$2:'データ整理_金銭出納簿'!$B296,"この線より上に行を挿入してください。")=0,IF(データ整理_金銭出納簿!K296="○","true","false"),"")</f>
        <v/>
      </c>
    </row>
    <row r="297" spans="1:10" x14ac:dyDescent="0.15">
      <c r="A297" s="983" t="str">
        <f ca="1">IF(COUNTIF(データ整理_金銭出納簿!$B$2:'データ整理_金銭出納簿'!$B297,"この線より上に行を挿入してください。")=0,データ整理_金銭出納簿!$B297,"")</f>
        <v/>
      </c>
      <c r="B297" t="str">
        <f ca="1">IF(COUNTIF(データ整理_金銭出納簿!$B$2:'データ整理_金銭出納簿'!$B297,"この線より上に行を挿入してください。")=0,データ整理_金銭出納簿!C297,"")</f>
        <v/>
      </c>
      <c r="C297" t="str">
        <f ca="1">IF(COUNTIF(データ整理_金銭出納簿!$B$2:'データ整理_金銭出納簿'!$B297,"この線より上に行を挿入してください。")=0,データ整理_金銭出納簿!D297,"")</f>
        <v/>
      </c>
      <c r="D297" t="str">
        <f ca="1">IF(COUNTIF(データ整理_金銭出納簿!$B$2:'データ整理_金銭出納簿'!$B297,"この線より上に行を挿入してください。")=0,データ整理_金銭出納簿!E297,"")</f>
        <v/>
      </c>
      <c r="E297" t="str">
        <f ca="1">IF(COUNTIF(データ整理_金銭出納簿!$B$2:'データ整理_金銭出納簿'!$B297,"この線より上に行を挿入してください。")=0,データ整理_金銭出納簿!F297,"")</f>
        <v/>
      </c>
      <c r="F297" t="str">
        <f ca="1">IF(COUNTIF(データ整理_金銭出納簿!$B$2:'データ整理_金銭出納簿'!$B297,"この線より上に行を挿入してください。")=0,データ整理_金銭出納簿!G297,"")</f>
        <v/>
      </c>
      <c r="G297" t="str">
        <f ca="1">IF(COUNTIF(データ整理_金銭出納簿!$B$2:'データ整理_金銭出納簿'!$B297,"この線より上に行を挿入してください。")=0,データ整理_金銭出納簿!H297,"")</f>
        <v/>
      </c>
      <c r="H297" t="str">
        <f ca="1">IF(COUNTIF(データ整理_金銭出納簿!$B$2:'データ整理_金銭出納簿'!$B297,"この線より上に行を挿入してください。")=0,データ整理_金銭出納簿!I297,"")</f>
        <v/>
      </c>
      <c r="I297" t="str">
        <f ca="1">IF(COUNTIF(データ整理_金銭出納簿!$B$2:'データ整理_金銭出納簿'!$B297,"この線より上に行を挿入してください。")=0,データ整理_金銭出納簿!J297,"")</f>
        <v/>
      </c>
      <c r="J297" t="str">
        <f ca="1">IF(COUNTIF(データ整理_金銭出納簿!$B$2:'データ整理_金銭出納簿'!$B297,"この線より上に行を挿入してください。")=0,IF(データ整理_金銭出納簿!K297="○","true","false"),"")</f>
        <v/>
      </c>
    </row>
    <row r="298" spans="1:10" x14ac:dyDescent="0.15">
      <c r="A298" s="983" t="str">
        <f ca="1">IF(COUNTIF(データ整理_金銭出納簿!$B$2:'データ整理_金銭出納簿'!$B298,"この線より上に行を挿入してください。")=0,データ整理_金銭出納簿!$B298,"")</f>
        <v/>
      </c>
      <c r="B298" t="str">
        <f ca="1">IF(COUNTIF(データ整理_金銭出納簿!$B$2:'データ整理_金銭出納簿'!$B298,"この線より上に行を挿入してください。")=0,データ整理_金銭出納簿!C298,"")</f>
        <v/>
      </c>
      <c r="C298" t="str">
        <f ca="1">IF(COUNTIF(データ整理_金銭出納簿!$B$2:'データ整理_金銭出納簿'!$B298,"この線より上に行を挿入してください。")=0,データ整理_金銭出納簿!D298,"")</f>
        <v/>
      </c>
      <c r="D298" t="str">
        <f ca="1">IF(COUNTIF(データ整理_金銭出納簿!$B$2:'データ整理_金銭出納簿'!$B298,"この線より上に行を挿入してください。")=0,データ整理_金銭出納簿!E298,"")</f>
        <v/>
      </c>
      <c r="E298" t="str">
        <f ca="1">IF(COUNTIF(データ整理_金銭出納簿!$B$2:'データ整理_金銭出納簿'!$B298,"この線より上に行を挿入してください。")=0,データ整理_金銭出納簿!F298,"")</f>
        <v/>
      </c>
      <c r="F298" t="str">
        <f ca="1">IF(COUNTIF(データ整理_金銭出納簿!$B$2:'データ整理_金銭出納簿'!$B298,"この線より上に行を挿入してください。")=0,データ整理_金銭出納簿!G298,"")</f>
        <v/>
      </c>
      <c r="G298" t="str">
        <f ca="1">IF(COUNTIF(データ整理_金銭出納簿!$B$2:'データ整理_金銭出納簿'!$B298,"この線より上に行を挿入してください。")=0,データ整理_金銭出納簿!H298,"")</f>
        <v/>
      </c>
      <c r="H298" t="str">
        <f ca="1">IF(COUNTIF(データ整理_金銭出納簿!$B$2:'データ整理_金銭出納簿'!$B298,"この線より上に行を挿入してください。")=0,データ整理_金銭出納簿!I298,"")</f>
        <v/>
      </c>
      <c r="I298" t="str">
        <f ca="1">IF(COUNTIF(データ整理_金銭出納簿!$B$2:'データ整理_金銭出納簿'!$B298,"この線より上に行を挿入してください。")=0,データ整理_金銭出納簿!J298,"")</f>
        <v/>
      </c>
      <c r="J298" t="str">
        <f ca="1">IF(COUNTIF(データ整理_金銭出納簿!$B$2:'データ整理_金銭出納簿'!$B298,"この線より上に行を挿入してください。")=0,IF(データ整理_金銭出納簿!K298="○","true","false"),"")</f>
        <v/>
      </c>
    </row>
    <row r="299" spans="1:10" x14ac:dyDescent="0.15">
      <c r="A299" s="983" t="str">
        <f ca="1">IF(COUNTIF(データ整理_金銭出納簿!$B$2:'データ整理_金銭出納簿'!$B299,"この線より上に行を挿入してください。")=0,データ整理_金銭出納簿!$B299,"")</f>
        <v/>
      </c>
      <c r="B299" t="str">
        <f ca="1">IF(COUNTIF(データ整理_金銭出納簿!$B$2:'データ整理_金銭出納簿'!$B299,"この線より上に行を挿入してください。")=0,データ整理_金銭出納簿!C299,"")</f>
        <v/>
      </c>
      <c r="C299" t="str">
        <f ca="1">IF(COUNTIF(データ整理_金銭出納簿!$B$2:'データ整理_金銭出納簿'!$B299,"この線より上に行を挿入してください。")=0,データ整理_金銭出納簿!D299,"")</f>
        <v/>
      </c>
      <c r="D299" t="str">
        <f ca="1">IF(COUNTIF(データ整理_金銭出納簿!$B$2:'データ整理_金銭出納簿'!$B299,"この線より上に行を挿入してください。")=0,データ整理_金銭出納簿!E299,"")</f>
        <v/>
      </c>
      <c r="E299" t="str">
        <f ca="1">IF(COUNTIF(データ整理_金銭出納簿!$B$2:'データ整理_金銭出納簿'!$B299,"この線より上に行を挿入してください。")=0,データ整理_金銭出納簿!F299,"")</f>
        <v/>
      </c>
      <c r="F299" t="str">
        <f ca="1">IF(COUNTIF(データ整理_金銭出納簿!$B$2:'データ整理_金銭出納簿'!$B299,"この線より上に行を挿入してください。")=0,データ整理_金銭出納簿!G299,"")</f>
        <v/>
      </c>
      <c r="G299" t="str">
        <f ca="1">IF(COUNTIF(データ整理_金銭出納簿!$B$2:'データ整理_金銭出納簿'!$B299,"この線より上に行を挿入してください。")=0,データ整理_金銭出納簿!H299,"")</f>
        <v/>
      </c>
      <c r="H299" t="str">
        <f ca="1">IF(COUNTIF(データ整理_金銭出納簿!$B$2:'データ整理_金銭出納簿'!$B299,"この線より上に行を挿入してください。")=0,データ整理_金銭出納簿!I299,"")</f>
        <v/>
      </c>
      <c r="I299" t="str">
        <f ca="1">IF(COUNTIF(データ整理_金銭出納簿!$B$2:'データ整理_金銭出納簿'!$B299,"この線より上に行を挿入してください。")=0,データ整理_金銭出納簿!J299,"")</f>
        <v/>
      </c>
      <c r="J299" t="str">
        <f ca="1">IF(COUNTIF(データ整理_金銭出納簿!$B$2:'データ整理_金銭出納簿'!$B299,"この線より上に行を挿入してください。")=0,IF(データ整理_金銭出納簿!K299="○","true","false"),"")</f>
        <v/>
      </c>
    </row>
    <row r="300" spans="1:10" x14ac:dyDescent="0.15">
      <c r="A300" s="983" t="str">
        <f ca="1">IF(COUNTIF(データ整理_金銭出納簿!$B$2:'データ整理_金銭出納簿'!$B300,"この線より上に行を挿入してください。")=0,データ整理_金銭出納簿!$B300,"")</f>
        <v/>
      </c>
      <c r="B300" t="str">
        <f ca="1">IF(COUNTIF(データ整理_金銭出納簿!$B$2:'データ整理_金銭出納簿'!$B300,"この線より上に行を挿入してください。")=0,データ整理_金銭出納簿!C300,"")</f>
        <v/>
      </c>
      <c r="C300" t="str">
        <f ca="1">IF(COUNTIF(データ整理_金銭出納簿!$B$2:'データ整理_金銭出納簿'!$B300,"この線より上に行を挿入してください。")=0,データ整理_金銭出納簿!D300,"")</f>
        <v/>
      </c>
      <c r="D300" t="str">
        <f ca="1">IF(COUNTIF(データ整理_金銭出納簿!$B$2:'データ整理_金銭出納簿'!$B300,"この線より上に行を挿入してください。")=0,データ整理_金銭出納簿!E300,"")</f>
        <v/>
      </c>
      <c r="E300" t="str">
        <f ca="1">IF(COUNTIF(データ整理_金銭出納簿!$B$2:'データ整理_金銭出納簿'!$B300,"この線より上に行を挿入してください。")=0,データ整理_金銭出納簿!F300,"")</f>
        <v/>
      </c>
      <c r="F300" t="str">
        <f ca="1">IF(COUNTIF(データ整理_金銭出納簿!$B$2:'データ整理_金銭出納簿'!$B300,"この線より上に行を挿入してください。")=0,データ整理_金銭出納簿!G300,"")</f>
        <v/>
      </c>
      <c r="G300" t="str">
        <f ca="1">IF(COUNTIF(データ整理_金銭出納簿!$B$2:'データ整理_金銭出納簿'!$B300,"この線より上に行を挿入してください。")=0,データ整理_金銭出納簿!H300,"")</f>
        <v/>
      </c>
      <c r="H300" t="str">
        <f ca="1">IF(COUNTIF(データ整理_金銭出納簿!$B$2:'データ整理_金銭出納簿'!$B300,"この線より上に行を挿入してください。")=0,データ整理_金銭出納簿!I300,"")</f>
        <v/>
      </c>
      <c r="I300" t="str">
        <f ca="1">IF(COUNTIF(データ整理_金銭出納簿!$B$2:'データ整理_金銭出納簿'!$B300,"この線より上に行を挿入してください。")=0,データ整理_金銭出納簿!J300,"")</f>
        <v/>
      </c>
      <c r="J300" t="str">
        <f ca="1">IF(COUNTIF(データ整理_金銭出納簿!$B$2:'データ整理_金銭出納簿'!$B300,"この線より上に行を挿入してください。")=0,IF(データ整理_金銭出納簿!K300="○","true","false"),"")</f>
        <v/>
      </c>
    </row>
  </sheetData>
  <phoneticPr fontId="4"/>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0B01D-F46F-42DE-B4A7-718AA77C8EB9}">
  <sheetPr>
    <tabColor rgb="FF92D050"/>
  </sheetPr>
  <dimension ref="A1:AE152"/>
  <sheetViews>
    <sheetView showGridLines="0" view="pageBreakPreview" zoomScaleNormal="100" zoomScaleSheetLayoutView="100" workbookViewId="0"/>
  </sheetViews>
  <sheetFormatPr defaultColWidth="9" defaultRowHeight="18.75" x14ac:dyDescent="0.15"/>
  <cols>
    <col min="1" max="1" width="2.25" style="8" customWidth="1"/>
    <col min="2" max="2" width="4.875" style="8" customWidth="1"/>
    <col min="3" max="3" width="4" style="8" customWidth="1"/>
    <col min="4" max="4" width="4.75" style="8" customWidth="1"/>
    <col min="5" max="5" width="4.625" style="8" customWidth="1"/>
    <col min="6" max="6" width="4.75" style="8" customWidth="1"/>
    <col min="7" max="10" width="4.125" style="8" customWidth="1"/>
    <col min="11" max="11" width="5.25" style="8" customWidth="1"/>
    <col min="12" max="12" width="5.625" style="8" customWidth="1"/>
    <col min="13" max="13" width="4.375" style="8" customWidth="1"/>
    <col min="14" max="14" width="5.125" style="8" customWidth="1"/>
    <col min="15" max="15" width="5" style="8" customWidth="1"/>
    <col min="16" max="16" width="6.25" style="8" customWidth="1"/>
    <col min="17" max="17" width="5.625" style="8" customWidth="1"/>
    <col min="18" max="18" width="3" style="8" customWidth="1"/>
    <col min="19" max="19" width="3.875" style="8" customWidth="1"/>
    <col min="20" max="20" width="7.5" style="8" customWidth="1"/>
    <col min="21" max="21" width="3.875" style="8" customWidth="1"/>
    <col min="22" max="22" width="1.875" style="8" customWidth="1"/>
    <col min="23" max="24" width="2.625" style="8" customWidth="1"/>
    <col min="25" max="16384" width="9" style="8"/>
  </cols>
  <sheetData>
    <row r="1" spans="1:28" x14ac:dyDescent="0.15">
      <c r="A1" s="341" t="s">
        <v>1070</v>
      </c>
    </row>
    <row r="2" spans="1:28" s="340" customFormat="1" ht="27.75" customHeight="1" x14ac:dyDescent="0.15">
      <c r="A2" s="352" t="s">
        <v>85</v>
      </c>
      <c r="Q2" s="355"/>
      <c r="R2" s="355"/>
      <c r="T2" s="355" t="s">
        <v>102</v>
      </c>
    </row>
    <row r="3" spans="1:28" s="340" customFormat="1" ht="27.75" customHeight="1" x14ac:dyDescent="0.15">
      <c r="A3" s="352"/>
      <c r="Q3" s="2080" t="s">
        <v>87</v>
      </c>
      <c r="R3" s="2080"/>
      <c r="S3" s="2080"/>
      <c r="T3" s="2080"/>
    </row>
    <row r="4" spans="1:28" s="345" customFormat="1" ht="25.5" customHeight="1" x14ac:dyDescent="0.15">
      <c r="C4" s="2081" t="str">
        <f>'はじめに（PC）'!$D$3</f>
        <v>△△市</v>
      </c>
      <c r="D4" s="2081"/>
      <c r="E4" s="345" t="s">
        <v>88</v>
      </c>
      <c r="F4" s="340"/>
      <c r="G4" s="340"/>
    </row>
    <row r="5" spans="1:28" s="345" customFormat="1" ht="29.25" customHeight="1" x14ac:dyDescent="0.15">
      <c r="A5" s="353"/>
      <c r="B5" s="353"/>
      <c r="C5" s="353"/>
      <c r="D5" s="353"/>
      <c r="E5" s="353"/>
      <c r="F5" s="340"/>
      <c r="G5" s="340"/>
      <c r="H5" s="340"/>
      <c r="I5" s="340"/>
      <c r="J5" s="340"/>
      <c r="K5" s="340"/>
      <c r="L5" s="340"/>
      <c r="M5" s="340"/>
      <c r="N5" s="340"/>
      <c r="O5" s="340"/>
      <c r="P5" s="340"/>
      <c r="Q5" s="340"/>
    </row>
    <row r="6" spans="1:28" s="340" customFormat="1" ht="24" customHeight="1" x14ac:dyDescent="0.15">
      <c r="A6" s="350"/>
      <c r="B6" s="350"/>
      <c r="C6" s="350"/>
      <c r="D6" s="350"/>
      <c r="P6" s="2082" t="str">
        <f>'はじめに（PC）'!D4&amp;""</f>
        <v>あいうえお活動組織</v>
      </c>
      <c r="Q6" s="2082"/>
      <c r="R6" s="2082"/>
      <c r="S6" s="2082"/>
      <c r="T6" s="2082"/>
    </row>
    <row r="7" spans="1:28" s="340" customFormat="1" ht="24" customHeight="1" x14ac:dyDescent="0.15">
      <c r="A7" s="350"/>
      <c r="B7" s="350"/>
      <c r="C7" s="350"/>
      <c r="D7" s="350"/>
      <c r="P7" s="2083" t="str">
        <f>'はじめに（PC）'!D5&amp;""</f>
        <v>多面　太郎</v>
      </c>
      <c r="Q7" s="2083"/>
      <c r="R7" s="2083"/>
      <c r="S7" s="2083"/>
      <c r="T7" s="2083"/>
      <c r="U7" s="351"/>
    </row>
    <row r="8" spans="1:28" s="340" customFormat="1" ht="26.25" customHeight="1" x14ac:dyDescent="0.15">
      <c r="A8" s="350"/>
      <c r="B8" s="350"/>
      <c r="C8" s="350"/>
      <c r="D8" s="350"/>
      <c r="E8" s="347"/>
    </row>
    <row r="9" spans="1:28" s="345" customFormat="1" ht="25.5" customHeight="1" x14ac:dyDescent="0.15">
      <c r="A9" s="348"/>
      <c r="B9" s="347"/>
      <c r="C9" s="347"/>
      <c r="D9" s="347"/>
      <c r="E9" s="347"/>
      <c r="F9" s="340"/>
      <c r="G9" s="340"/>
    </row>
    <row r="10" spans="1:28" s="345" customFormat="1" ht="25.5" customHeight="1" x14ac:dyDescent="0.15">
      <c r="A10" s="348"/>
      <c r="C10" s="349" t="s">
        <v>1071</v>
      </c>
      <c r="D10" s="349"/>
      <c r="E10" s="349"/>
      <c r="F10" s="340"/>
      <c r="G10" s="340"/>
    </row>
    <row r="11" spans="1:28" s="345" customFormat="1" ht="25.5" customHeight="1" x14ac:dyDescent="0.15">
      <c r="A11" s="348"/>
      <c r="B11" s="347"/>
      <c r="C11" s="347"/>
      <c r="D11" s="347"/>
      <c r="E11" s="347"/>
      <c r="F11" s="340"/>
      <c r="G11" s="340"/>
    </row>
    <row r="12" spans="1:28" s="341" customFormat="1" ht="64.5" customHeight="1" x14ac:dyDescent="0.15">
      <c r="B12" s="1091" t="s">
        <v>1072</v>
      </c>
      <c r="C12" s="1091"/>
      <c r="D12" s="1091"/>
      <c r="E12" s="1091"/>
      <c r="F12" s="1091"/>
      <c r="G12" s="1091"/>
      <c r="H12" s="1091"/>
      <c r="I12" s="1091"/>
      <c r="J12" s="1091"/>
      <c r="K12" s="1091"/>
      <c r="L12" s="1091"/>
      <c r="M12" s="1091"/>
      <c r="N12" s="1091"/>
      <c r="O12" s="1091"/>
      <c r="P12" s="1091"/>
      <c r="Q12" s="1091"/>
      <c r="R12" s="1091"/>
      <c r="S12" s="1091"/>
    </row>
    <row r="13" spans="1:28" s="2" customFormat="1" ht="6.75" customHeight="1" x14ac:dyDescent="0.15">
      <c r="K13" s="65"/>
      <c r="L13" s="104"/>
      <c r="M13" s="104"/>
      <c r="N13" s="65"/>
      <c r="O13" s="65"/>
      <c r="P13" s="65"/>
      <c r="Q13" s="65"/>
      <c r="R13" s="65"/>
      <c r="S13" s="65"/>
      <c r="T13" s="65"/>
      <c r="U13" s="65"/>
      <c r="V13" s="65"/>
      <c r="W13" s="65"/>
      <c r="X13" s="65"/>
    </row>
    <row r="14" spans="1:28" ht="21" customHeight="1" x14ac:dyDescent="0.15">
      <c r="A14" s="29"/>
      <c r="N14" s="127"/>
      <c r="Q14" s="127"/>
      <c r="R14" s="127"/>
      <c r="U14" s="127"/>
      <c r="V14" s="61" t="s">
        <v>1073</v>
      </c>
      <c r="W14" s="7"/>
      <c r="X14" s="7"/>
      <c r="AA14" s="584"/>
      <c r="AB14" s="583"/>
    </row>
    <row r="15" spans="1:28" s="571" customFormat="1" ht="29.25" customHeight="1" x14ac:dyDescent="0.4">
      <c r="A15" s="2084" t="s">
        <v>1074</v>
      </c>
      <c r="B15" s="2084"/>
      <c r="C15" s="2084"/>
      <c r="D15" s="2084"/>
      <c r="E15" s="2084"/>
      <c r="F15" s="2084"/>
      <c r="G15" s="2084"/>
      <c r="H15" s="2084"/>
      <c r="I15" s="2084"/>
      <c r="J15" s="2084"/>
      <c r="K15" s="2084"/>
      <c r="L15" s="2084"/>
      <c r="M15" s="2084"/>
      <c r="N15" s="2084"/>
      <c r="O15" s="2084"/>
      <c r="P15" s="2084"/>
      <c r="Q15" s="2084"/>
      <c r="R15" s="2084"/>
      <c r="S15" s="2084"/>
      <c r="T15" s="2084"/>
      <c r="U15" s="2084"/>
      <c r="V15" s="2084"/>
      <c r="W15" s="2"/>
      <c r="X15" s="2"/>
      <c r="Y15" s="2"/>
      <c r="Z15" s="2"/>
      <c r="AA15" s="2"/>
    </row>
    <row r="16" spans="1:28" ht="24" customHeight="1" x14ac:dyDescent="0.15">
      <c r="A16" s="6"/>
      <c r="B16" s="6"/>
      <c r="C16" s="6"/>
      <c r="D16" s="7"/>
      <c r="E16" s="7"/>
      <c r="F16" s="7"/>
      <c r="G16" s="7"/>
      <c r="H16" s="7"/>
      <c r="I16" s="7"/>
      <c r="J16" s="7"/>
      <c r="K16" s="7"/>
      <c r="M16" s="2085" t="s">
        <v>1075</v>
      </c>
      <c r="N16" s="2086"/>
      <c r="O16" s="2087" t="str">
        <f>'はじめに（PC）'!D4&amp;""</f>
        <v>あいうえお活動組織</v>
      </c>
      <c r="P16" s="2088"/>
      <c r="Q16" s="2088"/>
      <c r="R16" s="2088"/>
      <c r="S16" s="2088"/>
      <c r="T16" s="2088"/>
      <c r="U16" s="2089"/>
    </row>
    <row r="17" spans="1:24" ht="9" customHeight="1" x14ac:dyDescent="0.15">
      <c r="A17" s="6"/>
      <c r="B17" s="6"/>
      <c r="C17" s="6"/>
      <c r="D17" s="7"/>
      <c r="E17" s="7"/>
      <c r="F17" s="7"/>
      <c r="G17" s="7"/>
      <c r="H17" s="7"/>
      <c r="I17" s="7"/>
      <c r="J17" s="7"/>
      <c r="K17" s="7"/>
      <c r="M17" s="3"/>
      <c r="N17" s="3"/>
      <c r="O17" s="55"/>
      <c r="P17" s="55"/>
      <c r="Q17" s="55"/>
      <c r="R17" s="55"/>
      <c r="S17" s="55"/>
      <c r="T17" s="55"/>
      <c r="U17" s="55"/>
    </row>
    <row r="18" spans="1:24" s="571" customFormat="1" ht="25.5" customHeight="1" x14ac:dyDescent="0.4">
      <c r="A18" s="582"/>
      <c r="B18" s="962" t="s">
        <v>1076</v>
      </c>
      <c r="C18" s="2090"/>
      <c r="D18" s="2090"/>
      <c r="E18" s="2091" t="s">
        <v>1077</v>
      </c>
      <c r="F18" s="2091"/>
      <c r="G18" s="2091"/>
      <c r="H18" s="2092"/>
      <c r="I18" s="2093"/>
      <c r="J18" s="2093"/>
      <c r="K18" s="963" t="s">
        <v>1078</v>
      </c>
      <c r="L18" s="581" t="s">
        <v>1079</v>
      </c>
      <c r="M18" s="3"/>
      <c r="N18" s="96"/>
      <c r="O18" s="4"/>
      <c r="P18" s="4"/>
      <c r="Q18" s="4"/>
      <c r="R18" s="2"/>
      <c r="S18" s="2"/>
      <c r="T18" s="2"/>
      <c r="U18" s="2"/>
      <c r="V18" s="2"/>
      <c r="W18" s="2"/>
      <c r="X18" s="2"/>
    </row>
    <row r="19" spans="1:24" s="571" customFormat="1" ht="26.25" customHeight="1" x14ac:dyDescent="0.45">
      <c r="B19" s="2059" t="s">
        <v>1080</v>
      </c>
      <c r="C19" s="1060" t="s">
        <v>1081</v>
      </c>
      <c r="D19" s="1254"/>
      <c r="E19" s="1254"/>
      <c r="F19" s="1254"/>
      <c r="G19" s="1254"/>
      <c r="H19" s="1254"/>
      <c r="I19" s="1254"/>
      <c r="J19" s="1254"/>
      <c r="K19" s="1061"/>
      <c r="L19" s="1143" t="s">
        <v>1082</v>
      </c>
      <c r="M19" s="1143"/>
      <c r="N19" s="1143"/>
      <c r="O19" s="1143"/>
      <c r="P19" s="1060" t="s">
        <v>1083</v>
      </c>
      <c r="Q19" s="1254"/>
      <c r="R19" s="1254"/>
      <c r="S19" s="1254"/>
      <c r="T19" s="1254"/>
      <c r="U19" s="1061"/>
      <c r="W19" s="544"/>
    </row>
    <row r="20" spans="1:24" s="571" customFormat="1" ht="35.25" customHeight="1" x14ac:dyDescent="0.4">
      <c r="B20" s="2060"/>
      <c r="C20" s="580" t="s">
        <v>1084</v>
      </c>
      <c r="D20" s="2094" t="s">
        <v>1085</v>
      </c>
      <c r="E20" s="2094"/>
      <c r="F20" s="2094"/>
      <c r="G20" s="2094"/>
      <c r="H20" s="2094"/>
      <c r="I20" s="2094"/>
      <c r="J20" s="2094"/>
      <c r="K20" s="2095"/>
      <c r="L20" s="2069">
        <f>金銭出納簿!D37</f>
        <v>0</v>
      </c>
      <c r="M20" s="2070"/>
      <c r="N20" s="2070"/>
      <c r="O20" s="2071"/>
      <c r="P20" s="2072"/>
      <c r="Q20" s="2073"/>
      <c r="R20" s="2073"/>
      <c r="S20" s="2073"/>
      <c r="T20" s="2073"/>
      <c r="U20" s="2074"/>
    </row>
    <row r="21" spans="1:24" s="571" customFormat="1" ht="35.25" customHeight="1" x14ac:dyDescent="0.4">
      <c r="B21" s="2060"/>
      <c r="C21" s="574" t="s">
        <v>1086</v>
      </c>
      <c r="D21" s="2075" t="s">
        <v>1087</v>
      </c>
      <c r="E21" s="2075"/>
      <c r="F21" s="2075"/>
      <c r="G21" s="2075"/>
      <c r="H21" s="2075"/>
      <c r="I21" s="2075"/>
      <c r="J21" s="2075"/>
      <c r="K21" s="2076"/>
      <c r="L21" s="2039">
        <f>金銭出納簿!I37</f>
        <v>0</v>
      </c>
      <c r="M21" s="2040"/>
      <c r="N21" s="2040"/>
      <c r="O21" s="2041"/>
      <c r="P21" s="2045"/>
      <c r="Q21" s="2046"/>
      <c r="R21" s="2046"/>
      <c r="S21" s="2046"/>
      <c r="T21" s="2046"/>
      <c r="U21" s="2047"/>
    </row>
    <row r="22" spans="1:24" s="571" customFormat="1" ht="26.25" customHeight="1" x14ac:dyDescent="0.4">
      <c r="B22" s="2060"/>
      <c r="C22" s="574" t="s">
        <v>1088</v>
      </c>
      <c r="D22" s="2075" t="s">
        <v>995</v>
      </c>
      <c r="E22" s="2075"/>
      <c r="F22" s="2075"/>
      <c r="G22" s="2075"/>
      <c r="H22" s="2075"/>
      <c r="I22" s="2075"/>
      <c r="J22" s="2075"/>
      <c r="K22" s="2076"/>
      <c r="L22" s="2039">
        <f>金銭出納簿!D38</f>
        <v>0</v>
      </c>
      <c r="M22" s="2040"/>
      <c r="N22" s="2040"/>
      <c r="O22" s="2041"/>
      <c r="P22" s="2045"/>
      <c r="Q22" s="2046"/>
      <c r="R22" s="2046"/>
      <c r="S22" s="2046"/>
      <c r="T22" s="2046"/>
      <c r="U22" s="2047"/>
    </row>
    <row r="23" spans="1:24" s="571" customFormat="1" ht="26.25" customHeight="1" x14ac:dyDescent="0.4">
      <c r="B23" s="2060"/>
      <c r="C23" s="574" t="s">
        <v>1090</v>
      </c>
      <c r="D23" s="2075" t="s">
        <v>1091</v>
      </c>
      <c r="E23" s="2075"/>
      <c r="F23" s="2075"/>
      <c r="G23" s="2075"/>
      <c r="H23" s="2075"/>
      <c r="I23" s="2075"/>
      <c r="J23" s="2075"/>
      <c r="K23" s="2076"/>
      <c r="L23" s="2039">
        <f>金銭出納簿!I38</f>
        <v>0</v>
      </c>
      <c r="M23" s="2040"/>
      <c r="N23" s="2040"/>
      <c r="O23" s="2041"/>
      <c r="P23" s="2045"/>
      <c r="Q23" s="2046"/>
      <c r="R23" s="2046"/>
      <c r="S23" s="2046"/>
      <c r="T23" s="2046"/>
      <c r="U23" s="2047"/>
    </row>
    <row r="24" spans="1:24" s="571" customFormat="1" ht="26.25" customHeight="1" x14ac:dyDescent="0.4">
      <c r="B24" s="2060"/>
      <c r="C24" s="577" t="s">
        <v>1093</v>
      </c>
      <c r="D24" s="2075" t="s">
        <v>1094</v>
      </c>
      <c r="E24" s="2075"/>
      <c r="F24" s="2075"/>
      <c r="G24" s="2075"/>
      <c r="H24" s="2075"/>
      <c r="I24" s="2075"/>
      <c r="J24" s="2075"/>
      <c r="K24" s="2076"/>
      <c r="L24" s="2077">
        <f>金銭出納簿!D39</f>
        <v>0</v>
      </c>
      <c r="M24" s="2078"/>
      <c r="N24" s="2078"/>
      <c r="O24" s="2079"/>
      <c r="P24" s="2066"/>
      <c r="Q24" s="2067"/>
      <c r="R24" s="2067"/>
      <c r="S24" s="2067"/>
      <c r="T24" s="2067"/>
      <c r="U24" s="2068"/>
    </row>
    <row r="25" spans="1:24" s="571" customFormat="1" ht="26.25" customHeight="1" x14ac:dyDescent="0.4">
      <c r="B25" s="2060"/>
      <c r="C25" s="577" t="s">
        <v>1096</v>
      </c>
      <c r="D25" s="2096" t="s">
        <v>1097</v>
      </c>
      <c r="E25" s="2096"/>
      <c r="F25" s="2096"/>
      <c r="G25" s="2096"/>
      <c r="H25" s="2096"/>
      <c r="I25" s="2096"/>
      <c r="J25" s="2096"/>
      <c r="K25" s="2097"/>
      <c r="L25" s="2098">
        <f>金銭出納簿!I39</f>
        <v>0</v>
      </c>
      <c r="M25" s="2099"/>
      <c r="N25" s="2099"/>
      <c r="O25" s="2100"/>
      <c r="P25" s="2066"/>
      <c r="Q25" s="2067"/>
      <c r="R25" s="2067"/>
      <c r="S25" s="2067"/>
      <c r="T25" s="2067"/>
      <c r="U25" s="2068"/>
    </row>
    <row r="26" spans="1:24" s="571" customFormat="1" ht="26.25" customHeight="1" x14ac:dyDescent="0.4">
      <c r="B26" s="2061"/>
      <c r="C26" s="2056" t="s">
        <v>1099</v>
      </c>
      <c r="D26" s="2057"/>
      <c r="E26" s="2057"/>
      <c r="F26" s="2057"/>
      <c r="G26" s="2057"/>
      <c r="H26" s="2057"/>
      <c r="I26" s="2057"/>
      <c r="J26" s="2057"/>
      <c r="K26" s="2058"/>
      <c r="L26" s="2029">
        <f>SUM(L20:O25)</f>
        <v>0</v>
      </c>
      <c r="M26" s="2029"/>
      <c r="N26" s="2029"/>
      <c r="O26" s="2029"/>
      <c r="P26" s="2030"/>
      <c r="Q26" s="2031"/>
      <c r="R26" s="2031"/>
      <c r="S26" s="2031"/>
      <c r="T26" s="2031"/>
      <c r="U26" s="2032"/>
    </row>
    <row r="27" spans="1:24" s="571" customFormat="1" ht="16.5" customHeight="1" x14ac:dyDescent="0.4">
      <c r="B27" s="4"/>
      <c r="C27" s="2"/>
      <c r="D27" s="2"/>
      <c r="E27" s="2"/>
      <c r="F27" s="2"/>
      <c r="G27" s="2"/>
      <c r="H27" s="2"/>
      <c r="I27" s="2"/>
      <c r="J27" s="2"/>
      <c r="K27" s="2"/>
      <c r="L27" s="579"/>
      <c r="M27" s="579"/>
      <c r="N27" s="579"/>
      <c r="O27" s="579"/>
      <c r="P27" s="2"/>
      <c r="Q27" s="2"/>
      <c r="R27" s="2"/>
      <c r="S27" s="2"/>
      <c r="T27" s="2"/>
      <c r="U27" s="2"/>
      <c r="V27" s="2"/>
      <c r="W27" s="2"/>
      <c r="X27" s="2"/>
    </row>
    <row r="28" spans="1:24" s="571" customFormat="1" ht="28.5" customHeight="1" x14ac:dyDescent="0.4">
      <c r="B28" s="2059" t="s">
        <v>1100</v>
      </c>
      <c r="C28" s="1060" t="s">
        <v>1081</v>
      </c>
      <c r="D28" s="1254"/>
      <c r="E28" s="1254"/>
      <c r="F28" s="1254"/>
      <c r="G28" s="1254"/>
      <c r="H28" s="1254"/>
      <c r="I28" s="1254"/>
      <c r="J28" s="1254"/>
      <c r="K28" s="1061"/>
      <c r="L28" s="2062" t="s">
        <v>1082</v>
      </c>
      <c r="M28" s="2062"/>
      <c r="N28" s="2062"/>
      <c r="O28" s="2062"/>
      <c r="P28" s="1060" t="s">
        <v>1083</v>
      </c>
      <c r="Q28" s="1254"/>
      <c r="R28" s="1254"/>
      <c r="S28" s="1254"/>
      <c r="T28" s="1254"/>
      <c r="U28" s="1061"/>
    </row>
    <row r="29" spans="1:24" s="571" customFormat="1" ht="37.5" customHeight="1" x14ac:dyDescent="0.45">
      <c r="B29" s="2060"/>
      <c r="C29" s="578" t="s">
        <v>1084</v>
      </c>
      <c r="D29" s="1881" t="s">
        <v>1101</v>
      </c>
      <c r="E29" s="1881"/>
      <c r="F29" s="1881"/>
      <c r="G29" s="1881"/>
      <c r="H29" s="1881"/>
      <c r="I29" s="1881"/>
      <c r="J29" s="1881"/>
      <c r="K29" s="1882"/>
      <c r="L29" s="2063">
        <f>SUM(L30:O33)</f>
        <v>0</v>
      </c>
      <c r="M29" s="2064"/>
      <c r="N29" s="2064"/>
      <c r="O29" s="2065"/>
      <c r="P29" s="2053"/>
      <c r="Q29" s="2054"/>
      <c r="R29" s="2054"/>
      <c r="S29" s="2054"/>
      <c r="T29" s="2054"/>
      <c r="U29" s="2055"/>
      <c r="W29" s="544"/>
    </row>
    <row r="30" spans="1:24" s="571" customFormat="1" ht="26.25" customHeight="1" x14ac:dyDescent="0.4">
      <c r="B30" s="2060"/>
      <c r="C30" s="576"/>
      <c r="D30" s="2037" t="s">
        <v>1102</v>
      </c>
      <c r="E30" s="2037"/>
      <c r="F30" s="2037"/>
      <c r="G30" s="2037"/>
      <c r="H30" s="2037"/>
      <c r="I30" s="2037"/>
      <c r="J30" s="2037"/>
      <c r="K30" s="2038"/>
      <c r="L30" s="2039">
        <f>金銭出納簿!E40</f>
        <v>0</v>
      </c>
      <c r="M30" s="2040"/>
      <c r="N30" s="2040"/>
      <c r="O30" s="2041"/>
      <c r="P30" s="2045"/>
      <c r="Q30" s="2046"/>
      <c r="R30" s="2046"/>
      <c r="S30" s="2046"/>
      <c r="T30" s="2046"/>
      <c r="U30" s="2047"/>
    </row>
    <row r="31" spans="1:24" s="571" customFormat="1" ht="26.25" customHeight="1" x14ac:dyDescent="0.4">
      <c r="B31" s="2060"/>
      <c r="C31" s="576"/>
      <c r="D31" s="2037" t="s">
        <v>1043</v>
      </c>
      <c r="E31" s="2037"/>
      <c r="F31" s="2037"/>
      <c r="G31" s="2037"/>
      <c r="H31" s="2037"/>
      <c r="I31" s="2037"/>
      <c r="J31" s="2037"/>
      <c r="K31" s="2038"/>
      <c r="L31" s="2039">
        <f>金銭出納簿!E41</f>
        <v>0</v>
      </c>
      <c r="M31" s="2040"/>
      <c r="N31" s="2040"/>
      <c r="O31" s="2041"/>
      <c r="P31" s="2045"/>
      <c r="Q31" s="2046"/>
      <c r="R31" s="2046"/>
      <c r="S31" s="2046"/>
      <c r="T31" s="2046"/>
      <c r="U31" s="2047"/>
    </row>
    <row r="32" spans="1:24" s="571" customFormat="1" ht="26.25" customHeight="1" x14ac:dyDescent="0.4">
      <c r="B32" s="2060"/>
      <c r="C32" s="576"/>
      <c r="D32" s="2037" t="s">
        <v>1045</v>
      </c>
      <c r="E32" s="2037"/>
      <c r="F32" s="2037"/>
      <c r="G32" s="2037"/>
      <c r="H32" s="2037"/>
      <c r="I32" s="2037"/>
      <c r="J32" s="2037"/>
      <c r="K32" s="2038"/>
      <c r="L32" s="2039">
        <f>金銭出納簿!E42</f>
        <v>0</v>
      </c>
      <c r="M32" s="2040"/>
      <c r="N32" s="2040"/>
      <c r="O32" s="2041"/>
      <c r="P32" s="2045"/>
      <c r="Q32" s="2046"/>
      <c r="R32" s="2046"/>
      <c r="S32" s="2046"/>
      <c r="T32" s="2046"/>
      <c r="U32" s="2047"/>
    </row>
    <row r="33" spans="1:24" s="571" customFormat="1" ht="26.25" customHeight="1" x14ac:dyDescent="0.4">
      <c r="B33" s="2060"/>
      <c r="C33" s="575"/>
      <c r="D33" s="2037" t="s">
        <v>1106</v>
      </c>
      <c r="E33" s="2037"/>
      <c r="F33" s="2037"/>
      <c r="G33" s="2037"/>
      <c r="H33" s="2037"/>
      <c r="I33" s="2037"/>
      <c r="J33" s="2037"/>
      <c r="K33" s="2038"/>
      <c r="L33" s="2039">
        <f>金銭出納簿!E43</f>
        <v>0</v>
      </c>
      <c r="M33" s="2040"/>
      <c r="N33" s="2040"/>
      <c r="O33" s="2041"/>
      <c r="P33" s="2045"/>
      <c r="Q33" s="2046"/>
      <c r="R33" s="2046"/>
      <c r="S33" s="2046"/>
      <c r="T33" s="2046"/>
      <c r="U33" s="2047"/>
    </row>
    <row r="34" spans="1:24" s="571" customFormat="1" ht="29.25" customHeight="1" x14ac:dyDescent="0.4">
      <c r="B34" s="2060"/>
      <c r="C34" s="577" t="s">
        <v>1086</v>
      </c>
      <c r="D34" s="2048" t="s">
        <v>1108</v>
      </c>
      <c r="E34" s="2048"/>
      <c r="F34" s="2048"/>
      <c r="G34" s="2048"/>
      <c r="H34" s="2048"/>
      <c r="I34" s="2048"/>
      <c r="J34" s="2048"/>
      <c r="K34" s="2049"/>
      <c r="L34" s="2050">
        <f>SUM(L35:O38)</f>
        <v>0</v>
      </c>
      <c r="M34" s="2051"/>
      <c r="N34" s="2051"/>
      <c r="O34" s="2052"/>
      <c r="P34" s="2053"/>
      <c r="Q34" s="2054"/>
      <c r="R34" s="2054"/>
      <c r="S34" s="2054"/>
      <c r="T34" s="2054"/>
      <c r="U34" s="2055"/>
    </row>
    <row r="35" spans="1:24" s="571" customFormat="1" ht="26.25" customHeight="1" x14ac:dyDescent="0.4">
      <c r="B35" s="2060"/>
      <c r="C35" s="576"/>
      <c r="D35" s="2037" t="s">
        <v>1102</v>
      </c>
      <c r="E35" s="2037"/>
      <c r="F35" s="2037"/>
      <c r="G35" s="2037"/>
      <c r="H35" s="2037"/>
      <c r="I35" s="2037"/>
      <c r="J35" s="2037"/>
      <c r="K35" s="2038"/>
      <c r="L35" s="2039">
        <f>金銭出納簿!J40</f>
        <v>0</v>
      </c>
      <c r="M35" s="2040"/>
      <c r="N35" s="2040"/>
      <c r="O35" s="2041"/>
      <c r="P35" s="2045"/>
      <c r="Q35" s="2046"/>
      <c r="R35" s="2046"/>
      <c r="S35" s="2046"/>
      <c r="T35" s="2046"/>
      <c r="U35" s="2047"/>
    </row>
    <row r="36" spans="1:24" s="571" customFormat="1" ht="26.25" customHeight="1" x14ac:dyDescent="0.4">
      <c r="B36" s="2060"/>
      <c r="C36" s="576"/>
      <c r="D36" s="2037" t="s">
        <v>1043</v>
      </c>
      <c r="E36" s="2037"/>
      <c r="F36" s="2037"/>
      <c r="G36" s="2037"/>
      <c r="H36" s="2037"/>
      <c r="I36" s="2037"/>
      <c r="J36" s="2037"/>
      <c r="K36" s="2038"/>
      <c r="L36" s="2039">
        <f>金銭出納簿!J41</f>
        <v>0</v>
      </c>
      <c r="M36" s="2040"/>
      <c r="N36" s="2040"/>
      <c r="O36" s="2041"/>
      <c r="P36" s="2045"/>
      <c r="Q36" s="2046"/>
      <c r="R36" s="2046"/>
      <c r="S36" s="2046"/>
      <c r="T36" s="2046"/>
      <c r="U36" s="2047"/>
    </row>
    <row r="37" spans="1:24" s="571" customFormat="1" ht="26.25" customHeight="1" x14ac:dyDescent="0.4">
      <c r="B37" s="2060"/>
      <c r="C37" s="576"/>
      <c r="D37" s="2037" t="s">
        <v>1045</v>
      </c>
      <c r="E37" s="2037"/>
      <c r="F37" s="2037"/>
      <c r="G37" s="2037"/>
      <c r="H37" s="2037"/>
      <c r="I37" s="2037"/>
      <c r="J37" s="2037"/>
      <c r="K37" s="2038"/>
      <c r="L37" s="2039">
        <f>金銭出納簿!J42</f>
        <v>0</v>
      </c>
      <c r="M37" s="2040"/>
      <c r="N37" s="2040"/>
      <c r="O37" s="2041"/>
      <c r="P37" s="2045"/>
      <c r="Q37" s="2046"/>
      <c r="R37" s="2046"/>
      <c r="S37" s="2046"/>
      <c r="T37" s="2046"/>
      <c r="U37" s="2047"/>
    </row>
    <row r="38" spans="1:24" s="571" customFormat="1" ht="26.25" customHeight="1" x14ac:dyDescent="0.4">
      <c r="B38" s="2060"/>
      <c r="C38" s="575"/>
      <c r="D38" s="2037" t="s">
        <v>1106</v>
      </c>
      <c r="E38" s="2037"/>
      <c r="F38" s="2037"/>
      <c r="G38" s="2037"/>
      <c r="H38" s="2037"/>
      <c r="I38" s="2037"/>
      <c r="J38" s="2037"/>
      <c r="K38" s="2038"/>
      <c r="L38" s="2039">
        <f>金銭出納簿!J43</f>
        <v>0</v>
      </c>
      <c r="M38" s="2040"/>
      <c r="N38" s="2040"/>
      <c r="O38" s="2041"/>
      <c r="P38" s="2045"/>
      <c r="Q38" s="2046"/>
      <c r="R38" s="2046"/>
      <c r="S38" s="2046"/>
      <c r="T38" s="2046"/>
      <c r="U38" s="2047"/>
    </row>
    <row r="39" spans="1:24" s="571" customFormat="1" ht="25.5" customHeight="1" x14ac:dyDescent="0.4">
      <c r="B39" s="2060"/>
      <c r="C39" s="574" t="s">
        <v>1088</v>
      </c>
      <c r="D39" s="2037" t="s">
        <v>1049</v>
      </c>
      <c r="E39" s="2037"/>
      <c r="F39" s="2037"/>
      <c r="G39" s="2037"/>
      <c r="H39" s="2037"/>
      <c r="I39" s="2037"/>
      <c r="J39" s="2037"/>
      <c r="K39" s="2038"/>
      <c r="L39" s="2039">
        <f>SUM(金銭出納簿!E44,金銭出納簿!J44)</f>
        <v>0</v>
      </c>
      <c r="M39" s="2040"/>
      <c r="N39" s="2040"/>
      <c r="O39" s="2041"/>
      <c r="P39" s="2045"/>
      <c r="Q39" s="2046"/>
      <c r="R39" s="2046"/>
      <c r="S39" s="2046"/>
      <c r="T39" s="2046"/>
      <c r="U39" s="2047"/>
    </row>
    <row r="40" spans="1:24" s="571" customFormat="1" ht="38.25" customHeight="1" x14ac:dyDescent="0.4">
      <c r="B40" s="2060"/>
      <c r="C40" s="574" t="s">
        <v>1090</v>
      </c>
      <c r="D40" s="2037" t="s">
        <v>1114</v>
      </c>
      <c r="E40" s="2037"/>
      <c r="F40" s="2037"/>
      <c r="G40" s="2037"/>
      <c r="H40" s="2037"/>
      <c r="I40" s="2037"/>
      <c r="J40" s="2037"/>
      <c r="K40" s="2038"/>
      <c r="L40" s="2039">
        <f>金銭出納簿!E45</f>
        <v>0</v>
      </c>
      <c r="M40" s="2040"/>
      <c r="N40" s="2040"/>
      <c r="O40" s="2041"/>
      <c r="P40" s="2042"/>
      <c r="Q40" s="2043"/>
      <c r="R40" s="2043"/>
      <c r="S40" s="2043"/>
      <c r="T40" s="2043"/>
      <c r="U40" s="2044"/>
    </row>
    <row r="41" spans="1:24" s="571" customFormat="1" ht="35.25" customHeight="1" x14ac:dyDescent="0.4">
      <c r="B41" s="2060"/>
      <c r="C41" s="574" t="s">
        <v>1116</v>
      </c>
      <c r="D41" s="2037" t="s">
        <v>1117</v>
      </c>
      <c r="E41" s="2037"/>
      <c r="F41" s="2037"/>
      <c r="G41" s="2037"/>
      <c r="H41" s="2037"/>
      <c r="I41" s="2037"/>
      <c r="J41" s="2037"/>
      <c r="K41" s="2038"/>
      <c r="L41" s="2039">
        <f>金銭出納簿!J45</f>
        <v>0</v>
      </c>
      <c r="M41" s="2040"/>
      <c r="N41" s="2040"/>
      <c r="O41" s="2041"/>
      <c r="P41" s="2042"/>
      <c r="Q41" s="2043"/>
      <c r="R41" s="2043"/>
      <c r="S41" s="2043"/>
      <c r="T41" s="2043"/>
      <c r="U41" s="2044"/>
      <c r="V41" s="2"/>
      <c r="W41" s="2"/>
      <c r="X41" s="2"/>
    </row>
    <row r="42" spans="1:24" s="571" customFormat="1" ht="27" customHeight="1" x14ac:dyDescent="0.4">
      <c r="B42" s="2061"/>
      <c r="C42" s="2026" t="s">
        <v>1099</v>
      </c>
      <c r="D42" s="2027"/>
      <c r="E42" s="2027"/>
      <c r="F42" s="2027"/>
      <c r="G42" s="2027"/>
      <c r="H42" s="2027"/>
      <c r="I42" s="2027"/>
      <c r="J42" s="2027"/>
      <c r="K42" s="2028"/>
      <c r="L42" s="2029">
        <f>SUM(L29,L34,L39:O41)</f>
        <v>0</v>
      </c>
      <c r="M42" s="2029"/>
      <c r="N42" s="2029"/>
      <c r="O42" s="2029"/>
      <c r="P42" s="2030"/>
      <c r="Q42" s="2031"/>
      <c r="R42" s="2031"/>
      <c r="S42" s="2031"/>
      <c r="T42" s="2031"/>
      <c r="U42" s="2032"/>
    </row>
    <row r="43" spans="1:24" s="571" customFormat="1" ht="9" customHeight="1" x14ac:dyDescent="0.4">
      <c r="A43" s="47"/>
      <c r="B43" s="47"/>
      <c r="C43" s="3"/>
      <c r="D43" s="2"/>
      <c r="E43" s="2"/>
      <c r="F43" s="2"/>
      <c r="G43" s="2"/>
      <c r="H43" s="2"/>
      <c r="I43" s="2"/>
      <c r="J43" s="573"/>
      <c r="K43" s="573"/>
      <c r="L43" s="573"/>
      <c r="M43" s="573"/>
      <c r="N43" s="573"/>
      <c r="O43" s="573"/>
      <c r="P43" s="572"/>
      <c r="Q43" s="572"/>
      <c r="R43" s="572"/>
      <c r="S43" s="2"/>
      <c r="T43" s="2"/>
      <c r="U43" s="2"/>
      <c r="V43" s="2"/>
      <c r="W43" s="2"/>
      <c r="X43" s="2"/>
    </row>
    <row r="44" spans="1:24" ht="24.75" customHeight="1" x14ac:dyDescent="0.15">
      <c r="A44" s="570" t="s">
        <v>1119</v>
      </c>
      <c r="B44" s="570"/>
      <c r="C44" s="570"/>
      <c r="D44" s="570"/>
      <c r="E44" s="570"/>
      <c r="F44" s="570"/>
      <c r="G44" s="570"/>
      <c r="H44" s="570"/>
      <c r="I44" s="570"/>
      <c r="J44" s="570"/>
      <c r="K44" s="570"/>
      <c r="L44" s="570"/>
      <c r="M44" s="570"/>
      <c r="N44" s="570"/>
      <c r="O44" s="570"/>
      <c r="P44" s="570"/>
      <c r="Q44" s="570"/>
      <c r="R44" s="570"/>
      <c r="S44" s="570"/>
      <c r="T44" s="570"/>
      <c r="U44" s="570"/>
      <c r="V44" s="570"/>
    </row>
    <row r="45" spans="1:24" ht="24" customHeight="1" x14ac:dyDescent="0.15">
      <c r="A45" s="570"/>
      <c r="B45" s="16" t="s">
        <v>1120</v>
      </c>
      <c r="C45" s="570"/>
      <c r="D45" s="570"/>
      <c r="E45" s="570"/>
      <c r="F45" s="570"/>
      <c r="G45" s="570"/>
      <c r="H45" s="570"/>
      <c r="I45" s="570"/>
      <c r="J45" s="570"/>
      <c r="K45" s="570"/>
      <c r="L45" s="570"/>
      <c r="M45" s="570"/>
      <c r="N45" s="570"/>
      <c r="O45" s="570"/>
      <c r="P45" s="570"/>
      <c r="Q45" s="570"/>
      <c r="R45" s="570"/>
      <c r="S45" s="570"/>
      <c r="T45" s="570"/>
      <c r="U45" s="570"/>
      <c r="V45" s="570"/>
    </row>
    <row r="46" spans="1:24" s="568" customFormat="1" ht="24" customHeight="1" x14ac:dyDescent="0.15">
      <c r="A46" s="569"/>
      <c r="B46" s="1062" t="s">
        <v>1121</v>
      </c>
      <c r="C46" s="2033"/>
      <c r="D46" s="2033"/>
      <c r="E46" s="1063"/>
      <c r="F46" s="2034"/>
      <c r="G46" s="2035"/>
      <c r="H46" s="2035"/>
      <c r="I46" s="2035"/>
      <c r="J46" s="2035"/>
      <c r="K46" s="2036"/>
      <c r="L46" s="569"/>
      <c r="M46" s="163"/>
      <c r="N46" s="164"/>
      <c r="O46" s="164"/>
      <c r="P46" s="164"/>
      <c r="Q46" s="164"/>
      <c r="R46" s="164"/>
      <c r="S46" s="164"/>
      <c r="T46" s="164"/>
      <c r="U46" s="164"/>
    </row>
    <row r="47" spans="1:24" s="119" customFormat="1" ht="30.75" customHeight="1" x14ac:dyDescent="0.45">
      <c r="A47" s="567" t="s">
        <v>1122</v>
      </c>
      <c r="D47" s="565"/>
      <c r="E47" s="565"/>
      <c r="F47" s="566"/>
      <c r="G47" s="565"/>
      <c r="H47" s="565"/>
      <c r="I47" s="565"/>
      <c r="J47" s="565"/>
      <c r="K47" s="565"/>
      <c r="L47" s="565"/>
      <c r="M47" s="164"/>
      <c r="N47" s="164"/>
      <c r="O47" s="164"/>
      <c r="P47" s="164"/>
      <c r="Q47" s="164"/>
      <c r="R47" s="164"/>
      <c r="S47" s="164"/>
      <c r="T47" s="164"/>
      <c r="U47" s="164"/>
    </row>
    <row r="48" spans="1:24" s="2" customFormat="1" ht="24" customHeight="1" x14ac:dyDescent="0.15">
      <c r="A48" s="21" t="s">
        <v>1123</v>
      </c>
      <c r="B48" s="564" t="s">
        <v>1124</v>
      </c>
      <c r="C48" s="563"/>
      <c r="D48" s="563"/>
      <c r="E48" s="563"/>
      <c r="F48" s="159"/>
      <c r="G48" s="159"/>
      <c r="H48" s="159"/>
      <c r="I48" s="159"/>
      <c r="J48" s="159"/>
      <c r="K48" s="159"/>
      <c r="L48" s="3"/>
      <c r="N48" s="3"/>
      <c r="O48" s="3"/>
      <c r="P48" s="3"/>
      <c r="Q48" s="3"/>
      <c r="R48" s="3"/>
      <c r="S48" s="3"/>
      <c r="T48" s="3"/>
      <c r="U48" s="3"/>
    </row>
    <row r="49" spans="1:22" ht="23.25" customHeight="1" x14ac:dyDescent="0.15">
      <c r="A49" s="2"/>
      <c r="B49" s="1060" t="s">
        <v>1125</v>
      </c>
      <c r="C49" s="1254"/>
      <c r="D49" s="1254"/>
      <c r="E49" s="1061"/>
      <c r="F49" s="1060" t="s">
        <v>1126</v>
      </c>
      <c r="G49" s="1254"/>
      <c r="H49" s="1254"/>
      <c r="I49" s="1254"/>
      <c r="J49" s="1254"/>
      <c r="K49" s="562"/>
      <c r="L49" s="2"/>
      <c r="M49" s="2"/>
      <c r="N49" s="2"/>
      <c r="O49" s="2"/>
      <c r="P49" s="2"/>
    </row>
    <row r="50" spans="1:22" ht="23.25" customHeight="1" x14ac:dyDescent="0.15">
      <c r="A50" s="2"/>
      <c r="B50" s="2022"/>
      <c r="C50" s="2023"/>
      <c r="D50" s="2023"/>
      <c r="E50" s="2024"/>
      <c r="F50" s="2022"/>
      <c r="G50" s="2023"/>
      <c r="H50" s="2023"/>
      <c r="I50" s="2023"/>
      <c r="J50" s="2023"/>
      <c r="K50" s="561"/>
    </row>
    <row r="51" spans="1:22" s="560" customFormat="1" ht="29.25" customHeight="1" x14ac:dyDescent="0.45">
      <c r="A51" s="2025" t="s">
        <v>1127</v>
      </c>
      <c r="B51" s="2025"/>
      <c r="C51" s="2025"/>
      <c r="D51" s="2025"/>
      <c r="E51" s="2025"/>
      <c r="F51" s="2025"/>
      <c r="G51" s="2025"/>
      <c r="H51" s="2025"/>
      <c r="I51" s="2025"/>
      <c r="J51" s="2025"/>
      <c r="K51" s="2025"/>
      <c r="L51" s="2025"/>
      <c r="M51" s="2025"/>
      <c r="N51" s="2025"/>
      <c r="O51" s="2025"/>
      <c r="P51" s="2025"/>
      <c r="Q51" s="2025"/>
      <c r="R51" s="2025"/>
      <c r="S51" s="2025"/>
      <c r="T51" s="2025"/>
      <c r="U51" s="2025"/>
      <c r="V51" s="2025"/>
    </row>
    <row r="52" spans="1:22" s="16" customFormat="1" ht="16.5" customHeight="1" x14ac:dyDescent="0.15">
      <c r="B52" s="16" t="s">
        <v>1128</v>
      </c>
    </row>
    <row r="53" spans="1:22" s="16" customFormat="1" ht="30" customHeight="1" x14ac:dyDescent="0.15">
      <c r="B53" s="1068" t="s">
        <v>1129</v>
      </c>
      <c r="C53" s="1068"/>
      <c r="D53" s="1068"/>
      <c r="E53" s="1068"/>
      <c r="F53" s="1068"/>
      <c r="G53" s="1068"/>
      <c r="H53" s="1068"/>
      <c r="I53" s="1068"/>
      <c r="J53" s="1068"/>
      <c r="K53" s="1068"/>
      <c r="L53" s="1068"/>
      <c r="M53" s="1068"/>
      <c r="N53" s="1068"/>
      <c r="O53" s="1068"/>
      <c r="P53" s="1068"/>
      <c r="Q53" s="1068"/>
      <c r="R53" s="1068"/>
      <c r="S53" s="1068"/>
      <c r="T53" s="1068"/>
      <c r="U53" s="1068"/>
      <c r="V53" s="83"/>
    </row>
    <row r="54" spans="1:22" s="16" customFormat="1" ht="33.75" customHeight="1" x14ac:dyDescent="0.15">
      <c r="B54" s="1068" t="s">
        <v>1130</v>
      </c>
      <c r="C54" s="1068"/>
      <c r="D54" s="1068"/>
      <c r="E54" s="1068"/>
      <c r="F54" s="1068"/>
      <c r="G54" s="1068"/>
      <c r="H54" s="1068"/>
      <c r="I54" s="1068"/>
      <c r="J54" s="1068"/>
      <c r="K54" s="1068"/>
      <c r="L54" s="1068"/>
      <c r="M54" s="1068"/>
      <c r="N54" s="1068"/>
      <c r="O54" s="1068"/>
      <c r="P54" s="1068"/>
      <c r="Q54" s="1068"/>
      <c r="R54" s="1068"/>
      <c r="S54" s="1068"/>
      <c r="T54" s="1068"/>
      <c r="U54" s="1068"/>
      <c r="V54" s="1068"/>
    </row>
    <row r="55" spans="1:22" s="560" customFormat="1" ht="24" customHeight="1" x14ac:dyDescent="0.45">
      <c r="A55" s="545" t="s">
        <v>237</v>
      </c>
      <c r="B55" s="7"/>
      <c r="C55" s="7"/>
      <c r="D55" s="7"/>
      <c r="E55" s="7"/>
      <c r="F55" s="7"/>
      <c r="G55" s="7"/>
      <c r="H55" s="7"/>
      <c r="I55" s="7"/>
      <c r="J55" s="7"/>
      <c r="K55" s="7"/>
      <c r="L55" s="7"/>
      <c r="M55" s="7"/>
      <c r="N55" s="7"/>
      <c r="O55" s="7"/>
      <c r="P55" s="7"/>
      <c r="Q55" s="7"/>
      <c r="R55" s="7"/>
      <c r="S55" s="7"/>
    </row>
    <row r="56" spans="1:22" s="16" customFormat="1" ht="16.5" customHeight="1" x14ac:dyDescent="0.15">
      <c r="B56" s="16" t="s">
        <v>1131</v>
      </c>
    </row>
    <row r="57" spans="1:22" s="2" customFormat="1" ht="36.75" customHeight="1" x14ac:dyDescent="0.15">
      <c r="B57" s="1060" t="s">
        <v>1132</v>
      </c>
      <c r="C57" s="1254"/>
      <c r="D57" s="1254"/>
      <c r="E57" s="1061"/>
      <c r="F57" s="1060" t="s">
        <v>291</v>
      </c>
      <c r="G57" s="1254"/>
      <c r="H57" s="1254"/>
      <c r="I57" s="1254"/>
      <c r="J57" s="1254"/>
      <c r="K57" s="1254"/>
      <c r="L57" s="1254"/>
      <c r="M57" s="1061"/>
      <c r="N57" s="122" t="s">
        <v>1133</v>
      </c>
      <c r="O57" s="122" t="s">
        <v>1134</v>
      </c>
      <c r="P57" s="1183" t="s">
        <v>396</v>
      </c>
      <c r="Q57" s="1502"/>
      <c r="R57" s="1502"/>
      <c r="S57" s="1502"/>
      <c r="T57" s="1502"/>
      <c r="U57" s="1184"/>
    </row>
    <row r="58" spans="1:22" s="2" customFormat="1" ht="26.25" customHeight="1" x14ac:dyDescent="0.15">
      <c r="B58" s="1331" t="s">
        <v>1135</v>
      </c>
      <c r="C58" s="1988" t="s">
        <v>305</v>
      </c>
      <c r="D58" s="1989"/>
      <c r="E58" s="1990"/>
      <c r="F58" s="2008" t="s">
        <v>306</v>
      </c>
      <c r="G58" s="2009"/>
      <c r="H58" s="2009"/>
      <c r="I58" s="2009"/>
      <c r="J58" s="2009"/>
      <c r="K58" s="2009"/>
      <c r="L58" s="2009"/>
      <c r="M58" s="2010"/>
      <c r="N58" s="964" t="str">
        <f>IF(COUNTIF(活動計画書!K65:V65,"○")&gt;0,"○","－")</f>
        <v>－</v>
      </c>
      <c r="O58" s="965" t="str">
        <f>IF(N58="－","－",IF(【選択肢】!P6&gt;0,"○","×"))</f>
        <v>－</v>
      </c>
      <c r="P58" s="1904"/>
      <c r="Q58" s="1905"/>
      <c r="R58" s="1905"/>
      <c r="S58" s="1905"/>
      <c r="T58" s="1905"/>
      <c r="U58" s="1906"/>
    </row>
    <row r="59" spans="1:22" s="2" customFormat="1" ht="18.75" customHeight="1" x14ac:dyDescent="0.15">
      <c r="B59" s="1331"/>
      <c r="C59" s="2005"/>
      <c r="D59" s="2006"/>
      <c r="E59" s="2007"/>
      <c r="F59" s="2011" t="s">
        <v>307</v>
      </c>
      <c r="G59" s="2012"/>
      <c r="H59" s="2012"/>
      <c r="I59" s="2012"/>
      <c r="J59" s="2012"/>
      <c r="K59" s="2012"/>
      <c r="L59" s="2012"/>
      <c r="M59" s="2013"/>
      <c r="N59" s="2017" t="str">
        <f>IF(COUNTIF(活動計画書!K66:V66,"○")&gt;0,"○","－")</f>
        <v>－</v>
      </c>
      <c r="O59" s="1934" t="str">
        <f>IF(N59="－","－",IF(【選択肢】!P7&gt;0,"○","×"))</f>
        <v>－</v>
      </c>
      <c r="P59" s="555" t="s">
        <v>1137</v>
      </c>
      <c r="Q59" s="1951"/>
      <c r="R59" s="1937"/>
      <c r="S59" s="1937"/>
      <c r="T59" s="1937"/>
      <c r="U59" s="1938"/>
    </row>
    <row r="60" spans="1:22" s="2" customFormat="1" ht="26.25" customHeight="1" x14ac:dyDescent="0.15">
      <c r="B60" s="1331"/>
      <c r="C60" s="2005"/>
      <c r="D60" s="2006"/>
      <c r="E60" s="2007"/>
      <c r="F60" s="2014"/>
      <c r="G60" s="2015"/>
      <c r="H60" s="2015"/>
      <c r="I60" s="2015"/>
      <c r="J60" s="2015"/>
      <c r="K60" s="2015"/>
      <c r="L60" s="2015"/>
      <c r="M60" s="2016"/>
      <c r="N60" s="2018"/>
      <c r="O60" s="1935"/>
      <c r="P60" s="966"/>
      <c r="Q60" s="1952"/>
      <c r="R60" s="1940"/>
      <c r="S60" s="1940"/>
      <c r="T60" s="1940"/>
      <c r="U60" s="1941"/>
    </row>
    <row r="61" spans="1:22" s="2" customFormat="1" ht="18.75" customHeight="1" x14ac:dyDescent="0.15">
      <c r="B61" s="1331"/>
      <c r="C61" s="1988" t="s">
        <v>308</v>
      </c>
      <c r="D61" s="1989"/>
      <c r="E61" s="1990"/>
      <c r="F61" s="1994" t="s">
        <v>1139</v>
      </c>
      <c r="G61" s="1995"/>
      <c r="H61" s="1995"/>
      <c r="I61" s="1995"/>
      <c r="J61" s="1995"/>
      <c r="K61" s="1995"/>
      <c r="L61" s="1995"/>
      <c r="M61" s="1996"/>
      <c r="N61" s="1986"/>
      <c r="O61" s="1934" t="str">
        <f>IF(N61="－","－",IF(【選択肢】!P8&gt;0,"○","×"))</f>
        <v>×</v>
      </c>
      <c r="P61" s="555" t="s">
        <v>1137</v>
      </c>
      <c r="Q61" s="1951"/>
      <c r="R61" s="1937"/>
      <c r="S61" s="1937"/>
      <c r="T61" s="1937"/>
      <c r="U61" s="1938"/>
    </row>
    <row r="62" spans="1:22" s="2" customFormat="1" ht="26.25" customHeight="1" x14ac:dyDescent="0.15">
      <c r="B62" s="1331"/>
      <c r="C62" s="1991"/>
      <c r="D62" s="1992"/>
      <c r="E62" s="1993"/>
      <c r="F62" s="1997"/>
      <c r="G62" s="1998"/>
      <c r="H62" s="1998"/>
      <c r="I62" s="1998"/>
      <c r="J62" s="1998"/>
      <c r="K62" s="1998"/>
      <c r="L62" s="1998"/>
      <c r="M62" s="1999"/>
      <c r="N62" s="1987"/>
      <c r="O62" s="1935"/>
      <c r="P62" s="966"/>
      <c r="Q62" s="1952"/>
      <c r="R62" s="1940"/>
      <c r="S62" s="1940"/>
      <c r="T62" s="1940"/>
      <c r="U62" s="1941"/>
    </row>
    <row r="63" spans="1:22" s="2" customFormat="1" ht="23.25" customHeight="1" x14ac:dyDescent="0.15">
      <c r="B63" s="1331"/>
      <c r="C63" s="2019" t="s">
        <v>311</v>
      </c>
      <c r="D63" s="1979" t="s">
        <v>312</v>
      </c>
      <c r="E63" s="1980"/>
      <c r="F63" s="2012" t="s">
        <v>1141</v>
      </c>
      <c r="G63" s="2012"/>
      <c r="H63" s="2012"/>
      <c r="I63" s="2012"/>
      <c r="J63" s="2012"/>
      <c r="K63" s="2012"/>
      <c r="L63" s="2012"/>
      <c r="M63" s="2020"/>
      <c r="N63" s="1932" t="str">
        <f>IF(COUNTIF(活動計画書!K68:V68,"○")&gt;0,"○","－")</f>
        <v>－</v>
      </c>
      <c r="O63" s="1934" t="str">
        <f>IF(N63="－","－",IF(【選択肢】!P9&gt;0,"○","×"))</f>
        <v>－</v>
      </c>
      <c r="P63" s="1936"/>
      <c r="Q63" s="1937"/>
      <c r="R63" s="1937"/>
      <c r="S63" s="1937"/>
      <c r="T63" s="1937"/>
      <c r="U63" s="1938"/>
    </row>
    <row r="64" spans="1:22" s="2" customFormat="1" ht="26.25" customHeight="1" x14ac:dyDescent="0.15">
      <c r="B64" s="1331"/>
      <c r="C64" s="2019"/>
      <c r="D64" s="1979"/>
      <c r="E64" s="1980"/>
      <c r="F64" s="2015"/>
      <c r="G64" s="2015"/>
      <c r="H64" s="2015"/>
      <c r="I64" s="2015"/>
      <c r="J64" s="2015"/>
      <c r="K64" s="2015"/>
      <c r="L64" s="2015"/>
      <c r="M64" s="2021"/>
      <c r="N64" s="1933"/>
      <c r="O64" s="1935"/>
      <c r="P64" s="1385" t="s">
        <v>1143</v>
      </c>
      <c r="Q64" s="1386"/>
      <c r="R64" s="1386"/>
      <c r="S64" s="1386"/>
      <c r="T64" s="2000"/>
      <c r="U64" s="2001"/>
    </row>
    <row r="65" spans="2:23" s="2" customFormat="1" ht="24" customHeight="1" x14ac:dyDescent="0.15">
      <c r="B65" s="1331"/>
      <c r="C65" s="2019"/>
      <c r="D65" s="1979"/>
      <c r="E65" s="1980"/>
      <c r="F65" s="1981" t="s">
        <v>1144</v>
      </c>
      <c r="G65" s="1981"/>
      <c r="H65" s="1981"/>
      <c r="I65" s="1981"/>
      <c r="J65" s="1981"/>
      <c r="K65" s="1981"/>
      <c r="L65" s="1981"/>
      <c r="M65" s="2002"/>
      <c r="N65" s="967" t="str">
        <f>IF(COUNTIF(活動計画書!K69:V69,"○")&gt;0,"○","－")</f>
        <v>－</v>
      </c>
      <c r="O65" s="965" t="str">
        <f>IF(N65="－","－",IF(【選択肢】!P10&gt;0,"○","×"))</f>
        <v>－</v>
      </c>
      <c r="P65" s="1904"/>
      <c r="Q65" s="1905"/>
      <c r="R65" s="1905"/>
      <c r="S65" s="1905"/>
      <c r="T65" s="1905"/>
      <c r="U65" s="1906"/>
    </row>
    <row r="66" spans="2:23" s="2" customFormat="1" ht="24" customHeight="1" x14ac:dyDescent="0.15">
      <c r="B66" s="1331"/>
      <c r="C66" s="2019"/>
      <c r="D66" s="1979"/>
      <c r="E66" s="1980"/>
      <c r="F66" s="1981" t="s">
        <v>315</v>
      </c>
      <c r="G66" s="1981"/>
      <c r="H66" s="1981"/>
      <c r="I66" s="1981"/>
      <c r="J66" s="1981"/>
      <c r="K66" s="1981"/>
      <c r="L66" s="1981"/>
      <c r="M66" s="1982"/>
      <c r="N66" s="967" t="str">
        <f>IF(活動計画書!K70&lt;&gt;"","○","－")</f>
        <v>－</v>
      </c>
      <c r="O66" s="965" t="str">
        <f>IF(N66="－","－",IF(【選択肢】!P11&gt;0,"○","×"))</f>
        <v>－</v>
      </c>
      <c r="P66" s="1904"/>
      <c r="Q66" s="1905"/>
      <c r="R66" s="1905"/>
      <c r="S66" s="1905"/>
      <c r="T66" s="1905"/>
      <c r="U66" s="1906"/>
    </row>
    <row r="67" spans="2:23" s="2" customFormat="1" ht="24" customHeight="1" x14ac:dyDescent="0.15">
      <c r="B67" s="1331"/>
      <c r="C67" s="2019"/>
      <c r="D67" s="1979" t="s">
        <v>194</v>
      </c>
      <c r="E67" s="1980"/>
      <c r="F67" s="1981" t="s">
        <v>1147</v>
      </c>
      <c r="G67" s="1981"/>
      <c r="H67" s="1981"/>
      <c r="I67" s="1981"/>
      <c r="J67" s="1981"/>
      <c r="K67" s="1981"/>
      <c r="L67" s="1981"/>
      <c r="M67" s="1982"/>
      <c r="N67" s="967" t="str">
        <f>IF(COUNTIF(活動計画書!K71:V71,"○")&gt;0,"○","－")</f>
        <v>－</v>
      </c>
      <c r="O67" s="965" t="str">
        <f>IF(N67="－","－",IF(【選択肢】!P12&gt;0,"○","×"))</f>
        <v>－</v>
      </c>
      <c r="P67" s="1904"/>
      <c r="Q67" s="1905"/>
      <c r="R67" s="1905"/>
      <c r="S67" s="1905"/>
      <c r="T67" s="1905"/>
      <c r="U67" s="1906"/>
    </row>
    <row r="68" spans="2:23" s="2" customFormat="1" ht="24" customHeight="1" x14ac:dyDescent="0.15">
      <c r="B68" s="1331"/>
      <c r="C68" s="2019"/>
      <c r="D68" s="1979"/>
      <c r="E68" s="1980"/>
      <c r="F68" s="1981" t="s">
        <v>1149</v>
      </c>
      <c r="G68" s="1981"/>
      <c r="H68" s="1981"/>
      <c r="I68" s="1981"/>
      <c r="J68" s="1981"/>
      <c r="K68" s="1981"/>
      <c r="L68" s="1981"/>
      <c r="M68" s="1982"/>
      <c r="N68" s="967" t="str">
        <f>IF(COUNTIF(活動計画書!K72:V72,"○")&gt;0,"○","－")</f>
        <v>－</v>
      </c>
      <c r="O68" s="965" t="str">
        <f>IF(N68="－","－",IF(【選択肢】!P13&gt;0,"○","×"))</f>
        <v>－</v>
      </c>
      <c r="P68" s="1904"/>
      <c r="Q68" s="1905"/>
      <c r="R68" s="1905"/>
      <c r="S68" s="1905"/>
      <c r="T68" s="1905"/>
      <c r="U68" s="1906"/>
    </row>
    <row r="69" spans="2:23" s="2" customFormat="1" ht="24" customHeight="1" x14ac:dyDescent="0.15">
      <c r="B69" s="1331"/>
      <c r="C69" s="2019"/>
      <c r="D69" s="1979"/>
      <c r="E69" s="1980"/>
      <c r="F69" s="1981" t="s">
        <v>319</v>
      </c>
      <c r="G69" s="1981"/>
      <c r="H69" s="1981"/>
      <c r="I69" s="1981"/>
      <c r="J69" s="1981"/>
      <c r="K69" s="1981"/>
      <c r="L69" s="1981"/>
      <c r="M69" s="1982"/>
      <c r="N69" s="967" t="str">
        <f>IF(活動計画書!K73&lt;&gt;"","○","－")</f>
        <v>－</v>
      </c>
      <c r="O69" s="965" t="str">
        <f>IF(N69="－","－",IF(【選択肢】!P14&gt;0,"○","×"))</f>
        <v>－</v>
      </c>
      <c r="P69" s="1904"/>
      <c r="Q69" s="1905"/>
      <c r="R69" s="1905"/>
      <c r="S69" s="1905"/>
      <c r="T69" s="1905"/>
      <c r="U69" s="1906"/>
    </row>
    <row r="70" spans="2:23" s="2" customFormat="1" ht="24" customHeight="1" x14ac:dyDescent="0.15">
      <c r="B70" s="1331"/>
      <c r="C70" s="2019"/>
      <c r="D70" s="1979" t="s">
        <v>195</v>
      </c>
      <c r="E70" s="1980"/>
      <c r="F70" s="1981" t="s">
        <v>320</v>
      </c>
      <c r="G70" s="1981"/>
      <c r="H70" s="1981"/>
      <c r="I70" s="1981"/>
      <c r="J70" s="1981"/>
      <c r="K70" s="1981"/>
      <c r="L70" s="1981"/>
      <c r="M70" s="1982"/>
      <c r="N70" s="967" t="str">
        <f>IF(COUNTIF(活動計画書!K74:V74,"○")&gt;0,"○","－")</f>
        <v>－</v>
      </c>
      <c r="O70" s="965" t="str">
        <f>IF(N70="－","－",IF(【選択肢】!P15&gt;0,"○","×"))</f>
        <v>－</v>
      </c>
      <c r="P70" s="1904"/>
      <c r="Q70" s="1905"/>
      <c r="R70" s="1905"/>
      <c r="S70" s="1905"/>
      <c r="T70" s="1905"/>
      <c r="U70" s="1906"/>
    </row>
    <row r="71" spans="2:23" s="2" customFormat="1" ht="24" customHeight="1" x14ac:dyDescent="0.15">
      <c r="B71" s="1331"/>
      <c r="C71" s="2019"/>
      <c r="D71" s="1979"/>
      <c r="E71" s="1980"/>
      <c r="F71" s="1981" t="s">
        <v>1151</v>
      </c>
      <c r="G71" s="1981"/>
      <c r="H71" s="1981"/>
      <c r="I71" s="1981"/>
      <c r="J71" s="1981"/>
      <c r="K71" s="1981"/>
      <c r="L71" s="1981"/>
      <c r="M71" s="1982"/>
      <c r="N71" s="967" t="str">
        <f>IF(活動計画書!K75&lt;&gt;"","○","－")</f>
        <v>－</v>
      </c>
      <c r="O71" s="965" t="str">
        <f>IF(N71="－","－",IF(【選択肢】!P16&gt;0,"○","×"))</f>
        <v>－</v>
      </c>
      <c r="P71" s="1904"/>
      <c r="Q71" s="1905"/>
      <c r="R71" s="1905"/>
      <c r="S71" s="1905"/>
      <c r="T71" s="1905"/>
      <c r="U71" s="1906"/>
    </row>
    <row r="72" spans="2:23" s="2" customFormat="1" ht="24" customHeight="1" x14ac:dyDescent="0.15">
      <c r="B72" s="1331"/>
      <c r="C72" s="2019"/>
      <c r="D72" s="1979"/>
      <c r="E72" s="1980"/>
      <c r="F72" s="1981" t="s">
        <v>322</v>
      </c>
      <c r="G72" s="1981"/>
      <c r="H72" s="1981"/>
      <c r="I72" s="1981"/>
      <c r="J72" s="1981"/>
      <c r="K72" s="1981"/>
      <c r="L72" s="1981"/>
      <c r="M72" s="1982"/>
      <c r="N72" s="967" t="str">
        <f>IF(活動計画書!K76&lt;&gt;"","○","－")</f>
        <v>－</v>
      </c>
      <c r="O72" s="965" t="str">
        <f>IF(N72="－","－",IF(【選択肢】!P17&gt;0,"○","×"))</f>
        <v>－</v>
      </c>
      <c r="P72" s="1904"/>
      <c r="Q72" s="1905"/>
      <c r="R72" s="1905"/>
      <c r="S72" s="1905"/>
      <c r="T72" s="1905"/>
      <c r="U72" s="1906"/>
    </row>
    <row r="73" spans="2:23" s="2" customFormat="1" ht="24" customHeight="1" x14ac:dyDescent="0.15">
      <c r="B73" s="1331"/>
      <c r="C73" s="2019"/>
      <c r="D73" s="1979" t="s">
        <v>196</v>
      </c>
      <c r="E73" s="1980"/>
      <c r="F73" s="1981" t="s">
        <v>1153</v>
      </c>
      <c r="G73" s="1981"/>
      <c r="H73" s="1981"/>
      <c r="I73" s="1981"/>
      <c r="J73" s="1981"/>
      <c r="K73" s="1981"/>
      <c r="L73" s="1981"/>
      <c r="M73" s="1982"/>
      <c r="N73" s="967" t="str">
        <f>IF(COUNTIF(活動計画書!K77:V77,"○")&gt;0,"○","－")</f>
        <v>－</v>
      </c>
      <c r="O73" s="965" t="str">
        <f>IF(N73="－","－",IF(【選択肢】!P18&gt;0,"○","×"))</f>
        <v>－</v>
      </c>
      <c r="P73" s="1904"/>
      <c r="Q73" s="1905"/>
      <c r="R73" s="1905"/>
      <c r="S73" s="1905"/>
      <c r="T73" s="1905"/>
      <c r="U73" s="1906"/>
    </row>
    <row r="74" spans="2:23" s="2" customFormat="1" ht="24" customHeight="1" x14ac:dyDescent="0.15">
      <c r="B74" s="1331"/>
      <c r="C74" s="2019"/>
      <c r="D74" s="1979"/>
      <c r="E74" s="1980"/>
      <c r="F74" s="1981" t="s">
        <v>1155</v>
      </c>
      <c r="G74" s="1981"/>
      <c r="H74" s="1981"/>
      <c r="I74" s="1981"/>
      <c r="J74" s="1981"/>
      <c r="K74" s="1981"/>
      <c r="L74" s="1981"/>
      <c r="M74" s="1982"/>
      <c r="N74" s="967" t="str">
        <f>IF(活動計画書!K78&lt;&gt;"","○","－")</f>
        <v>－</v>
      </c>
      <c r="O74" s="965" t="str">
        <f>IF(N74="－","－",IF(【選択肢】!P19&gt;0,"○","×"))</f>
        <v>－</v>
      </c>
      <c r="P74" s="1904"/>
      <c r="Q74" s="1905"/>
      <c r="R74" s="1905"/>
      <c r="S74" s="1905"/>
      <c r="T74" s="1905"/>
      <c r="U74" s="1906"/>
    </row>
    <row r="75" spans="2:23" s="2" customFormat="1" ht="24" customHeight="1" x14ac:dyDescent="0.15">
      <c r="B75" s="1331"/>
      <c r="C75" s="2019"/>
      <c r="D75" s="1979"/>
      <c r="E75" s="1980"/>
      <c r="F75" s="1981" t="s">
        <v>1156</v>
      </c>
      <c r="G75" s="1981"/>
      <c r="H75" s="1981"/>
      <c r="I75" s="1981"/>
      <c r="J75" s="1981"/>
      <c r="K75" s="1981"/>
      <c r="L75" s="1981"/>
      <c r="M75" s="1982"/>
      <c r="N75" s="967" t="str">
        <f>IF(活動計画書!K79&lt;&gt;"","○","－")</f>
        <v>－</v>
      </c>
      <c r="O75" s="965" t="str">
        <f>IF(N75="－","－",IF(【選択肢】!P20&gt;0,"○","×"))</f>
        <v>－</v>
      </c>
      <c r="P75" s="1904"/>
      <c r="Q75" s="1905"/>
      <c r="R75" s="1905"/>
      <c r="S75" s="1905"/>
      <c r="T75" s="1905"/>
      <c r="U75" s="1906"/>
    </row>
    <row r="76" spans="2:23" s="2" customFormat="1" ht="24" customHeight="1" x14ac:dyDescent="0.15">
      <c r="B76" s="1331"/>
      <c r="C76" s="2019"/>
      <c r="D76" s="1385" t="s">
        <v>326</v>
      </c>
      <c r="E76" s="1387"/>
      <c r="F76" s="1983" t="s">
        <v>1157</v>
      </c>
      <c r="G76" s="1984"/>
      <c r="H76" s="1984"/>
      <c r="I76" s="1984"/>
      <c r="J76" s="1984"/>
      <c r="K76" s="1984"/>
      <c r="L76" s="1984"/>
      <c r="M76" s="1985"/>
      <c r="N76" s="967" t="str">
        <f>IF(活動計画書!K80&lt;&gt;"","○","－")</f>
        <v>－</v>
      </c>
      <c r="O76" s="965" t="str">
        <f>IF(N76="－","－",IF(【選択肢】!P21&gt;0,"○","×"))</f>
        <v>－</v>
      </c>
      <c r="P76" s="1904"/>
      <c r="Q76" s="1905"/>
      <c r="R76" s="1905"/>
      <c r="S76" s="1905"/>
      <c r="T76" s="1905"/>
      <c r="U76" s="1906"/>
    </row>
    <row r="77" spans="2:23" s="2" customFormat="1" ht="16.5" customHeight="1" x14ac:dyDescent="0.15">
      <c r="B77" s="559"/>
      <c r="C77" s="559"/>
      <c r="D77" s="559"/>
      <c r="E77" s="559"/>
      <c r="F77" s="558"/>
      <c r="G77" s="558"/>
      <c r="H77" s="558"/>
      <c r="I77" s="558"/>
      <c r="J77" s="558"/>
      <c r="K77" s="558"/>
      <c r="L77" s="558"/>
      <c r="M77" s="558"/>
      <c r="N77" s="547"/>
      <c r="O77" s="547"/>
      <c r="P77" s="84"/>
      <c r="Q77" s="84"/>
      <c r="R77" s="84"/>
      <c r="S77" s="84"/>
      <c r="T77" s="84"/>
      <c r="U77" s="84"/>
    </row>
    <row r="78" spans="2:23" s="2" customFormat="1" ht="17.25" customHeight="1" x14ac:dyDescent="0.15">
      <c r="B78" s="2003" t="s">
        <v>290</v>
      </c>
      <c r="C78" s="2003"/>
      <c r="D78" s="2003" t="s">
        <v>291</v>
      </c>
      <c r="E78" s="2003"/>
      <c r="F78" s="2003"/>
      <c r="G78" s="2003"/>
      <c r="H78" s="2003"/>
      <c r="I78" s="2003"/>
      <c r="J78" s="2003"/>
      <c r="K78" s="2003"/>
      <c r="L78" s="2003"/>
      <c r="M78" s="2003"/>
      <c r="N78" s="2003" t="s">
        <v>1133</v>
      </c>
      <c r="O78" s="2003" t="s">
        <v>1134</v>
      </c>
      <c r="P78" s="893"/>
      <c r="Q78" s="1509" t="s">
        <v>396</v>
      </c>
      <c r="R78" s="1509"/>
      <c r="S78" s="1509"/>
      <c r="T78" s="1509"/>
      <c r="U78" s="1510"/>
    </row>
    <row r="79" spans="2:23" s="2" customFormat="1" ht="17.25" customHeight="1" x14ac:dyDescent="0.15">
      <c r="B79" s="2004"/>
      <c r="C79" s="2004"/>
      <c r="D79" s="2004"/>
      <c r="E79" s="2004"/>
      <c r="F79" s="2004"/>
      <c r="G79" s="2004"/>
      <c r="H79" s="2004"/>
      <c r="I79" s="2004"/>
      <c r="J79" s="2004"/>
      <c r="K79" s="2004"/>
      <c r="L79" s="2004"/>
      <c r="M79" s="2004"/>
      <c r="N79" s="2004"/>
      <c r="O79" s="2004"/>
      <c r="P79" s="557" t="s">
        <v>1159</v>
      </c>
      <c r="Q79" s="1511"/>
      <c r="R79" s="1511"/>
      <c r="S79" s="1511"/>
      <c r="T79" s="1511"/>
      <c r="U79" s="1366"/>
    </row>
    <row r="80" spans="2:23" s="127" customFormat="1" ht="25.5" customHeight="1" x14ac:dyDescent="0.15">
      <c r="B80" s="1968" t="s">
        <v>329</v>
      </c>
      <c r="C80" s="1969"/>
      <c r="D80" s="1972" t="s">
        <v>1160</v>
      </c>
      <c r="E80" s="1337"/>
      <c r="F80" s="1337"/>
      <c r="G80" s="1337"/>
      <c r="H80" s="1337"/>
      <c r="I80" s="1337"/>
      <c r="J80" s="1337"/>
      <c r="K80" s="1337"/>
      <c r="L80" s="1337"/>
      <c r="M80" s="1973"/>
      <c r="N80" s="968" t="str">
        <f>IF(活動計画書!B97="○","○","－")</f>
        <v>－</v>
      </c>
      <c r="O80" s="969" t="str">
        <f>IF(N80="－","－",IF(【選択肢】!P22&gt;0,"○","×"))</f>
        <v>－</v>
      </c>
      <c r="P80" s="970"/>
      <c r="Q80" s="1974"/>
      <c r="R80" s="1974"/>
      <c r="S80" s="1974"/>
      <c r="T80" s="1974"/>
      <c r="U80" s="1975"/>
      <c r="W80" s="130"/>
    </row>
    <row r="81" spans="1:23" s="127" customFormat="1" ht="25.5" customHeight="1" x14ac:dyDescent="0.15">
      <c r="B81" s="1968"/>
      <c r="C81" s="1969"/>
      <c r="D81" s="1976" t="s">
        <v>1161</v>
      </c>
      <c r="E81" s="1977"/>
      <c r="F81" s="1977"/>
      <c r="G81" s="1977"/>
      <c r="H81" s="1977"/>
      <c r="I81" s="1977"/>
      <c r="J81" s="1977"/>
      <c r="K81" s="1977"/>
      <c r="L81" s="1977"/>
      <c r="M81" s="1978"/>
      <c r="N81" s="971" t="str">
        <f>IF(活動計画書!B98="○","○","－")</f>
        <v>－</v>
      </c>
      <c r="O81" s="969" t="str">
        <f>IF(N81="－","－",IF(【選択肢】!P23&gt;0,"○","×"))</f>
        <v>－</v>
      </c>
      <c r="P81" s="972"/>
      <c r="Q81" s="1974"/>
      <c r="R81" s="1974"/>
      <c r="S81" s="1974"/>
      <c r="T81" s="1974"/>
      <c r="U81" s="1975"/>
      <c r="W81" s="130"/>
    </row>
    <row r="82" spans="1:23" s="127" customFormat="1" ht="25.5" customHeight="1" x14ac:dyDescent="0.15">
      <c r="B82" s="1968"/>
      <c r="C82" s="1969"/>
      <c r="D82" s="1976" t="s">
        <v>1162</v>
      </c>
      <c r="E82" s="1977"/>
      <c r="F82" s="1977"/>
      <c r="G82" s="1977"/>
      <c r="H82" s="1977"/>
      <c r="I82" s="1977"/>
      <c r="J82" s="1977"/>
      <c r="K82" s="1977"/>
      <c r="L82" s="1977"/>
      <c r="M82" s="1978"/>
      <c r="N82" s="971" t="str">
        <f>IF(活動計画書!B99="○","○","－")</f>
        <v>－</v>
      </c>
      <c r="O82" s="969" t="str">
        <f>IF(N82="－","－",IF(【選択肢】!P24&gt;0,"○","×"))</f>
        <v>－</v>
      </c>
      <c r="P82" s="972"/>
      <c r="Q82" s="1974"/>
      <c r="R82" s="1974"/>
      <c r="S82" s="1974"/>
      <c r="T82" s="1974"/>
      <c r="U82" s="1975"/>
      <c r="W82" s="130"/>
    </row>
    <row r="83" spans="1:23" s="127" customFormat="1" ht="25.5" customHeight="1" x14ac:dyDescent="0.15">
      <c r="B83" s="1968"/>
      <c r="C83" s="1969"/>
      <c r="D83" s="1976" t="s">
        <v>1163</v>
      </c>
      <c r="E83" s="1977"/>
      <c r="F83" s="1977"/>
      <c r="G83" s="1977"/>
      <c r="H83" s="1977"/>
      <c r="I83" s="1977"/>
      <c r="J83" s="1977"/>
      <c r="K83" s="1977"/>
      <c r="L83" s="1977"/>
      <c r="M83" s="1978"/>
      <c r="N83" s="971" t="str">
        <f>IF(活動計画書!B100="○","○","－")</f>
        <v>－</v>
      </c>
      <c r="O83" s="969" t="str">
        <f>IF(N83="－","－",IF(【選択肢】!P25&gt;0,"○","×"))</f>
        <v>－</v>
      </c>
      <c r="P83" s="972"/>
      <c r="Q83" s="1974"/>
      <c r="R83" s="1974"/>
      <c r="S83" s="1974"/>
      <c r="T83" s="1974"/>
      <c r="U83" s="1975"/>
      <c r="W83" s="130"/>
    </row>
    <row r="84" spans="1:23" s="2" customFormat="1" ht="25.5" customHeight="1" x14ac:dyDescent="0.15">
      <c r="B84" s="1968"/>
      <c r="C84" s="1969"/>
      <c r="D84" s="1976" t="s">
        <v>1164</v>
      </c>
      <c r="E84" s="1977"/>
      <c r="F84" s="1977"/>
      <c r="G84" s="1977"/>
      <c r="H84" s="1977"/>
      <c r="I84" s="1977"/>
      <c r="J84" s="1977"/>
      <c r="K84" s="1977"/>
      <c r="L84" s="1977"/>
      <c r="M84" s="1978"/>
      <c r="N84" s="971" t="str">
        <f>IF(活動計画書!M97="○","○","－")</f>
        <v>－</v>
      </c>
      <c r="O84" s="969" t="str">
        <f>IF(N84="－","－",IF(【選択肢】!P26&gt;0,"○","×"))</f>
        <v>－</v>
      </c>
      <c r="P84" s="972"/>
      <c r="Q84" s="1974"/>
      <c r="R84" s="1974"/>
      <c r="S84" s="1974"/>
      <c r="T84" s="1974"/>
      <c r="U84" s="1975"/>
    </row>
    <row r="85" spans="1:23" ht="25.5" customHeight="1" x14ac:dyDescent="0.15">
      <c r="A85" s="91"/>
      <c r="B85" s="1968"/>
      <c r="C85" s="1969"/>
      <c r="D85" s="1976" t="s">
        <v>1165</v>
      </c>
      <c r="E85" s="1977"/>
      <c r="F85" s="1977"/>
      <c r="G85" s="1977"/>
      <c r="H85" s="1977"/>
      <c r="I85" s="1977"/>
      <c r="J85" s="1977"/>
      <c r="K85" s="1977"/>
      <c r="L85" s="1977"/>
      <c r="M85" s="1978"/>
      <c r="N85" s="971" t="str">
        <f>IF(活動計画書!M98="○","○","－")</f>
        <v>－</v>
      </c>
      <c r="O85" s="969" t="str">
        <f>IF(N85="－","－",IF(【選択肢】!P27&gt;0,"○","×"))</f>
        <v>－</v>
      </c>
      <c r="P85" s="972"/>
      <c r="Q85" s="1974"/>
      <c r="R85" s="1974"/>
      <c r="S85" s="1974"/>
      <c r="T85" s="1974"/>
      <c r="U85" s="1975"/>
    </row>
    <row r="86" spans="1:23" ht="25.5" customHeight="1" x14ac:dyDescent="0.15">
      <c r="B86" s="1970"/>
      <c r="C86" s="1971"/>
      <c r="D86" s="1960" t="s">
        <v>1166</v>
      </c>
      <c r="E86" s="1961"/>
      <c r="F86" s="1962"/>
      <c r="G86" s="1963">
        <f>活動計画書!Q99</f>
        <v>0</v>
      </c>
      <c r="H86" s="1964"/>
      <c r="I86" s="1964"/>
      <c r="J86" s="1964"/>
      <c r="K86" s="1964"/>
      <c r="L86" s="1964"/>
      <c r="M86" s="1965"/>
      <c r="N86" s="973" t="str">
        <f>IF(活動計画書!M99="○","○","－")</f>
        <v>－</v>
      </c>
      <c r="O86" s="974" t="str">
        <f>IF(N86="－","－",IF(【選択肢】!P28&gt;0,"○","×"))</f>
        <v>－</v>
      </c>
      <c r="P86" s="975"/>
      <c r="Q86" s="1966"/>
      <c r="R86" s="1966"/>
      <c r="S86" s="1966"/>
      <c r="T86" s="1966"/>
      <c r="U86" s="1967"/>
    </row>
    <row r="87" spans="1:23" s="544" customFormat="1" ht="30" customHeight="1" x14ac:dyDescent="0.45">
      <c r="A87" s="545" t="s">
        <v>361</v>
      </c>
      <c r="B87" s="8"/>
      <c r="C87" s="8"/>
      <c r="D87" s="8"/>
      <c r="E87" s="8"/>
      <c r="F87" s="8"/>
      <c r="G87" s="8"/>
      <c r="H87" s="8"/>
      <c r="I87" s="8"/>
      <c r="J87" s="8"/>
      <c r="K87" s="8"/>
      <c r="L87" s="8"/>
      <c r="M87" s="8"/>
      <c r="N87" s="8"/>
      <c r="O87" s="8"/>
      <c r="P87" s="8"/>
      <c r="Q87" s="8"/>
      <c r="R87" s="8"/>
      <c r="S87" s="8"/>
    </row>
    <row r="88" spans="1:23" s="16" customFormat="1" ht="16.5" customHeight="1" x14ac:dyDescent="0.15">
      <c r="B88" s="16" t="s">
        <v>1167</v>
      </c>
    </row>
    <row r="89" spans="1:23" s="2" customFormat="1" ht="36" customHeight="1" x14ac:dyDescent="0.15">
      <c r="B89" s="1143" t="s">
        <v>290</v>
      </c>
      <c r="C89" s="1143"/>
      <c r="D89" s="1143"/>
      <c r="E89" s="1060" t="s">
        <v>291</v>
      </c>
      <c r="F89" s="1254"/>
      <c r="G89" s="1254"/>
      <c r="H89" s="1254"/>
      <c r="I89" s="1254"/>
      <c r="J89" s="1254"/>
      <c r="K89" s="1254"/>
      <c r="L89" s="1254"/>
      <c r="M89" s="1061"/>
      <c r="N89" s="122" t="s">
        <v>1133</v>
      </c>
      <c r="O89" s="122" t="s">
        <v>1134</v>
      </c>
      <c r="P89" s="1183" t="s">
        <v>396</v>
      </c>
      <c r="Q89" s="1502"/>
      <c r="R89" s="1502"/>
      <c r="S89" s="1502"/>
      <c r="T89" s="1502"/>
      <c r="U89" s="1184"/>
    </row>
    <row r="90" spans="1:23" s="2" customFormat="1" ht="24.75" customHeight="1" x14ac:dyDescent="0.15">
      <c r="B90" s="1931" t="s">
        <v>1168</v>
      </c>
      <c r="C90" s="1954" t="s">
        <v>1169</v>
      </c>
      <c r="D90" s="1955"/>
      <c r="E90" s="1942" t="s">
        <v>1170</v>
      </c>
      <c r="F90" s="1943"/>
      <c r="G90" s="1943"/>
      <c r="H90" s="1943"/>
      <c r="I90" s="1943"/>
      <c r="J90" s="1943"/>
      <c r="K90" s="1943"/>
      <c r="L90" s="1943"/>
      <c r="M90" s="1944"/>
      <c r="N90" s="976" t="str">
        <f>IF(COUNTIF(活動計画書!K106:W106,"○")&gt;0,"○","－")</f>
        <v>－</v>
      </c>
      <c r="O90" s="965" t="str">
        <f>IF(N90="－","－",IF(【選択肢】!P29&gt;0,"○","×"))</f>
        <v>－</v>
      </c>
      <c r="P90" s="1904"/>
      <c r="Q90" s="1905"/>
      <c r="R90" s="1905"/>
      <c r="S90" s="1905"/>
      <c r="T90" s="1905"/>
      <c r="U90" s="1906"/>
    </row>
    <row r="91" spans="1:23" s="2" customFormat="1" ht="24.75" customHeight="1" x14ac:dyDescent="0.15">
      <c r="B91" s="1953"/>
      <c r="C91" s="1956"/>
      <c r="D91" s="1957"/>
      <c r="E91" s="1942" t="s">
        <v>1172</v>
      </c>
      <c r="F91" s="1943"/>
      <c r="G91" s="1943"/>
      <c r="H91" s="1943"/>
      <c r="I91" s="1943"/>
      <c r="J91" s="1943"/>
      <c r="K91" s="1943"/>
      <c r="L91" s="1943"/>
      <c r="M91" s="1944"/>
      <c r="N91" s="967" t="str">
        <f>IF(COUNTIF(活動計画書!K107:W107,"○")&gt;0,"○","－")</f>
        <v>－</v>
      </c>
      <c r="O91" s="965" t="str">
        <f>IF(N91="－","－",IF(【選択肢】!P30&gt;0,"○","×"))</f>
        <v>－</v>
      </c>
      <c r="P91" s="1904"/>
      <c r="Q91" s="1905"/>
      <c r="R91" s="1905"/>
      <c r="S91" s="1905"/>
      <c r="T91" s="1905"/>
      <c r="U91" s="1906"/>
    </row>
    <row r="92" spans="1:23" s="2" customFormat="1" ht="24.75" customHeight="1" x14ac:dyDescent="0.15">
      <c r="B92" s="1953"/>
      <c r="C92" s="1956"/>
      <c r="D92" s="1957"/>
      <c r="E92" s="1942" t="s">
        <v>1173</v>
      </c>
      <c r="F92" s="1943"/>
      <c r="G92" s="1943"/>
      <c r="H92" s="1943"/>
      <c r="I92" s="1943"/>
      <c r="J92" s="1943"/>
      <c r="K92" s="1943"/>
      <c r="L92" s="1943"/>
      <c r="M92" s="1944"/>
      <c r="N92" s="967" t="str">
        <f>IF(COUNTIF(活動計画書!K108:W108,"○")&gt;0,"○","－")</f>
        <v>－</v>
      </c>
      <c r="O92" s="965" t="str">
        <f>IF(N92="－","－",IF(【選択肢】!P31&gt;0,"○","×"))</f>
        <v>－</v>
      </c>
      <c r="P92" s="1904"/>
      <c r="Q92" s="1905"/>
      <c r="R92" s="1905"/>
      <c r="S92" s="1905"/>
      <c r="T92" s="1905"/>
      <c r="U92" s="1906"/>
    </row>
    <row r="93" spans="1:23" s="2" customFormat="1" ht="24.75" customHeight="1" x14ac:dyDescent="0.15">
      <c r="B93" s="1953"/>
      <c r="C93" s="1956"/>
      <c r="D93" s="1957"/>
      <c r="E93" s="1942" t="s">
        <v>1174</v>
      </c>
      <c r="F93" s="1943"/>
      <c r="G93" s="1943"/>
      <c r="H93" s="1943"/>
      <c r="I93" s="1943"/>
      <c r="J93" s="1943"/>
      <c r="K93" s="1943"/>
      <c r="L93" s="1943"/>
      <c r="M93" s="1944"/>
      <c r="N93" s="967" t="str">
        <f>IF(COUNTIF(活動計画書!K109:W109,"○")&gt;0,"○","－")</f>
        <v>－</v>
      </c>
      <c r="O93" s="965" t="str">
        <f>IF(N93="－","－",IF(【選択肢】!P32&gt;0,"○","×"))</f>
        <v>－</v>
      </c>
      <c r="P93" s="1904"/>
      <c r="Q93" s="1905"/>
      <c r="R93" s="1905"/>
      <c r="S93" s="1905"/>
      <c r="T93" s="1905"/>
      <c r="U93" s="1906"/>
    </row>
    <row r="94" spans="1:23" s="2" customFormat="1" ht="18.75" customHeight="1" x14ac:dyDescent="0.15">
      <c r="B94" s="1953"/>
      <c r="C94" s="1956"/>
      <c r="D94" s="1957"/>
      <c r="E94" s="1945" t="s">
        <v>369</v>
      </c>
      <c r="F94" s="1946"/>
      <c r="G94" s="1946"/>
      <c r="H94" s="1946"/>
      <c r="I94" s="1946"/>
      <c r="J94" s="1946"/>
      <c r="K94" s="1946"/>
      <c r="L94" s="1946"/>
      <c r="M94" s="1947"/>
      <c r="N94" s="1932" t="str">
        <f>IF(COUNTIF(活動計画書!K110:W110,"○")&gt;0,"○","－")</f>
        <v>－</v>
      </c>
      <c r="O94" s="1934" t="str">
        <f>IF(N94="－","－",IF(【選択肢】!P33&gt;0,"○","×"))</f>
        <v>－</v>
      </c>
      <c r="P94" s="556" t="s">
        <v>1137</v>
      </c>
      <c r="Q94" s="1951"/>
      <c r="R94" s="1937"/>
      <c r="S94" s="1937"/>
      <c r="T94" s="1937"/>
      <c r="U94" s="1938"/>
    </row>
    <row r="95" spans="1:23" s="2" customFormat="1" ht="26.25" customHeight="1" x14ac:dyDescent="0.15">
      <c r="B95" s="1953"/>
      <c r="C95" s="1956"/>
      <c r="D95" s="1957"/>
      <c r="E95" s="1948"/>
      <c r="F95" s="1949"/>
      <c r="G95" s="1949"/>
      <c r="H95" s="1949"/>
      <c r="I95" s="1949"/>
      <c r="J95" s="1949"/>
      <c r="K95" s="1949"/>
      <c r="L95" s="1949"/>
      <c r="M95" s="1950"/>
      <c r="N95" s="1933"/>
      <c r="O95" s="1935"/>
      <c r="P95" s="977"/>
      <c r="Q95" s="1952"/>
      <c r="R95" s="1940"/>
      <c r="S95" s="1940"/>
      <c r="T95" s="1940"/>
      <c r="U95" s="1941"/>
    </row>
    <row r="96" spans="1:23" s="2" customFormat="1" ht="18.75" customHeight="1" x14ac:dyDescent="0.15">
      <c r="B96" s="1953"/>
      <c r="C96" s="1954" t="s">
        <v>308</v>
      </c>
      <c r="D96" s="1955"/>
      <c r="E96" s="1945" t="s">
        <v>1176</v>
      </c>
      <c r="F96" s="1946"/>
      <c r="G96" s="1946"/>
      <c r="H96" s="1946"/>
      <c r="I96" s="1946"/>
      <c r="J96" s="1946"/>
      <c r="K96" s="1946"/>
      <c r="L96" s="1946"/>
      <c r="M96" s="1947"/>
      <c r="N96" s="1932" t="str">
        <f>IF(活動計画書!K111&lt;&gt;"","○","－")</f>
        <v>－</v>
      </c>
      <c r="O96" s="1934" t="str">
        <f>IF(N96="－","－",IF(【選択肢】!P34&gt;0,"○","×"))</f>
        <v>－</v>
      </c>
      <c r="P96" s="555" t="s">
        <v>1137</v>
      </c>
      <c r="Q96" s="1951"/>
      <c r="R96" s="1937"/>
      <c r="S96" s="1937"/>
      <c r="T96" s="1937"/>
      <c r="U96" s="1938"/>
    </row>
    <row r="97" spans="2:21" s="2" customFormat="1" ht="26.25" customHeight="1" x14ac:dyDescent="0.15">
      <c r="B97" s="1953"/>
      <c r="C97" s="1958"/>
      <c r="D97" s="1959"/>
      <c r="E97" s="1948"/>
      <c r="F97" s="1949"/>
      <c r="G97" s="1949"/>
      <c r="H97" s="1949"/>
      <c r="I97" s="1949"/>
      <c r="J97" s="1949"/>
      <c r="K97" s="1949"/>
      <c r="L97" s="1949"/>
      <c r="M97" s="1950"/>
      <c r="N97" s="1933"/>
      <c r="O97" s="1935"/>
      <c r="P97" s="966"/>
      <c r="Q97" s="1952"/>
      <c r="R97" s="1940"/>
      <c r="S97" s="1940"/>
      <c r="T97" s="1940"/>
      <c r="U97" s="1941"/>
    </row>
    <row r="98" spans="2:21" s="2" customFormat="1" ht="35.25" customHeight="1" x14ac:dyDescent="0.15">
      <c r="B98" s="1953"/>
      <c r="C98" s="1317" t="s">
        <v>311</v>
      </c>
      <c r="D98" s="1318"/>
      <c r="E98" s="1942" t="s">
        <v>1177</v>
      </c>
      <c r="F98" s="1943"/>
      <c r="G98" s="1943"/>
      <c r="H98" s="1943"/>
      <c r="I98" s="1943"/>
      <c r="J98" s="1943"/>
      <c r="K98" s="1943"/>
      <c r="L98" s="1943"/>
      <c r="M98" s="1944"/>
      <c r="N98" s="967" t="str">
        <f>IF(活動計画書!K112&lt;&gt;"","○","－")</f>
        <v>－</v>
      </c>
      <c r="O98" s="965" t="str">
        <f>IF(N98="－","－",IF(【選択肢】!P35&gt;0,"○","×"))</f>
        <v>－</v>
      </c>
      <c r="P98" s="1904"/>
      <c r="Q98" s="1905"/>
      <c r="R98" s="1905"/>
      <c r="S98" s="1905"/>
      <c r="T98" s="1905"/>
      <c r="U98" s="1906"/>
    </row>
    <row r="99" spans="2:21" s="2" customFormat="1" ht="35.25" customHeight="1" x14ac:dyDescent="0.15">
      <c r="B99" s="1953"/>
      <c r="C99" s="1319"/>
      <c r="D99" s="1320"/>
      <c r="E99" s="1942" t="s">
        <v>1179</v>
      </c>
      <c r="F99" s="1943"/>
      <c r="G99" s="1943"/>
      <c r="H99" s="1943"/>
      <c r="I99" s="1943"/>
      <c r="J99" s="1943"/>
      <c r="K99" s="1943"/>
      <c r="L99" s="1943"/>
      <c r="M99" s="1944"/>
      <c r="N99" s="967" t="str">
        <f>IF(活動計画書!K113&lt;&gt;"","○","－")</f>
        <v>－</v>
      </c>
      <c r="O99" s="965" t="str">
        <f>IF(N99="－","－",IF(【選択肢】!P36&gt;0,"○","×"))</f>
        <v>－</v>
      </c>
      <c r="P99" s="1904"/>
      <c r="Q99" s="1905"/>
      <c r="R99" s="1905"/>
      <c r="S99" s="1905"/>
      <c r="T99" s="1905"/>
      <c r="U99" s="1906"/>
    </row>
    <row r="100" spans="2:21" s="2" customFormat="1" ht="35.25" customHeight="1" x14ac:dyDescent="0.15">
      <c r="B100" s="1953"/>
      <c r="C100" s="1319"/>
      <c r="D100" s="1320"/>
      <c r="E100" s="1942" t="s">
        <v>1181</v>
      </c>
      <c r="F100" s="1943"/>
      <c r="G100" s="1943"/>
      <c r="H100" s="1943"/>
      <c r="I100" s="1943"/>
      <c r="J100" s="1943"/>
      <c r="K100" s="1943"/>
      <c r="L100" s="1943"/>
      <c r="M100" s="1944"/>
      <c r="N100" s="967" t="str">
        <f>IF(活動計画書!K114&lt;&gt;"","○","－")</f>
        <v>－</v>
      </c>
      <c r="O100" s="965" t="str">
        <f>IF(N100="－","－",IF(【選択肢】!P37&gt;0,"○","×"))</f>
        <v>－</v>
      </c>
      <c r="P100" s="1904"/>
      <c r="Q100" s="1905"/>
      <c r="R100" s="1905"/>
      <c r="S100" s="1905"/>
      <c r="T100" s="1905"/>
      <c r="U100" s="1906"/>
    </row>
    <row r="101" spans="2:21" s="2" customFormat="1" ht="35.25" customHeight="1" x14ac:dyDescent="0.15">
      <c r="B101" s="1953"/>
      <c r="C101" s="1321"/>
      <c r="D101" s="1322"/>
      <c r="E101" s="1942" t="s">
        <v>1183</v>
      </c>
      <c r="F101" s="1943"/>
      <c r="G101" s="1943"/>
      <c r="H101" s="1943"/>
      <c r="I101" s="1943"/>
      <c r="J101" s="1943"/>
      <c r="K101" s="1943"/>
      <c r="L101" s="1943"/>
      <c r="M101" s="1944"/>
      <c r="N101" s="967" t="str">
        <f>IF(活動計画書!K115&lt;&gt;"","○","－")</f>
        <v>－</v>
      </c>
      <c r="O101" s="965" t="str">
        <f>IF(N101="－","－",IF(【選択肢】!P38&gt;0,"○","×"))</f>
        <v>－</v>
      </c>
      <c r="P101" s="1904"/>
      <c r="Q101" s="1905"/>
      <c r="R101" s="1905"/>
      <c r="S101" s="1905"/>
      <c r="T101" s="1905"/>
      <c r="U101" s="1906"/>
    </row>
    <row r="102" spans="2:21" s="2" customFormat="1" ht="26.25" customHeight="1" x14ac:dyDescent="0.15">
      <c r="B102" s="1929" t="s">
        <v>377</v>
      </c>
      <c r="C102" s="1317" t="s">
        <v>378</v>
      </c>
      <c r="D102" s="1318"/>
      <c r="E102" s="1561" t="s">
        <v>379</v>
      </c>
      <c r="F102" s="1562"/>
      <c r="G102" s="1562"/>
      <c r="H102" s="1562"/>
      <c r="I102" s="1562"/>
      <c r="J102" s="1562"/>
      <c r="K102" s="1562"/>
      <c r="L102" s="1562"/>
      <c r="M102" s="1563"/>
      <c r="N102" s="978" t="str">
        <f>IF(COUNTIF(活動計画書!K116:V116,"○")&gt;0,"○","－")</f>
        <v>－</v>
      </c>
      <c r="O102" s="965" t="str">
        <f>IF(N102="－","－",IF(【選択肢】!P39&gt;0,"○","×"))</f>
        <v>－</v>
      </c>
      <c r="P102" s="1904"/>
      <c r="Q102" s="1905"/>
      <c r="R102" s="1905"/>
      <c r="S102" s="1905"/>
      <c r="T102" s="1905"/>
      <c r="U102" s="1906"/>
    </row>
    <row r="103" spans="2:21" s="2" customFormat="1" ht="26.25" customHeight="1" x14ac:dyDescent="0.15">
      <c r="B103" s="1930"/>
      <c r="C103" s="1319"/>
      <c r="D103" s="1320"/>
      <c r="E103" s="1561" t="s">
        <v>1186</v>
      </c>
      <c r="F103" s="1562"/>
      <c r="G103" s="1562"/>
      <c r="H103" s="1562"/>
      <c r="I103" s="1562"/>
      <c r="J103" s="1562"/>
      <c r="K103" s="1562"/>
      <c r="L103" s="1562"/>
      <c r="M103" s="1563"/>
      <c r="N103" s="978" t="str">
        <f>IF(COUNTIF(活動計画書!K117:V117,"○")&gt;0,"○","－")</f>
        <v>－</v>
      </c>
      <c r="O103" s="965" t="str">
        <f>IF(N103="－","－",IF(【選択肢】!P40&gt;0,"○","×"))</f>
        <v>－</v>
      </c>
      <c r="P103" s="1904"/>
      <c r="Q103" s="1905"/>
      <c r="R103" s="1905"/>
      <c r="S103" s="1905"/>
      <c r="T103" s="1905"/>
      <c r="U103" s="1906"/>
    </row>
    <row r="104" spans="2:21" s="2" customFormat="1" ht="26.25" customHeight="1" x14ac:dyDescent="0.15">
      <c r="B104" s="1930"/>
      <c r="C104" s="1319"/>
      <c r="D104" s="1320"/>
      <c r="E104" s="1561" t="s">
        <v>381</v>
      </c>
      <c r="F104" s="1562"/>
      <c r="G104" s="1562"/>
      <c r="H104" s="1562"/>
      <c r="I104" s="1562"/>
      <c r="J104" s="1562"/>
      <c r="K104" s="1562"/>
      <c r="L104" s="1562"/>
      <c r="M104" s="1563"/>
      <c r="N104" s="978" t="str">
        <f>IF(COUNTIF(活動計画書!K118:V118,"○")&gt;0,"○","－")</f>
        <v>－</v>
      </c>
      <c r="O104" s="965" t="str">
        <f>IF(N104="－","－",IF(【選択肢】!P41&gt;0,"○","×"))</f>
        <v>－</v>
      </c>
      <c r="P104" s="1904"/>
      <c r="Q104" s="1905"/>
      <c r="R104" s="1905"/>
      <c r="S104" s="1905"/>
      <c r="T104" s="1905"/>
      <c r="U104" s="1906"/>
    </row>
    <row r="105" spans="2:21" s="2" customFormat="1" ht="32.25" customHeight="1" x14ac:dyDescent="0.15">
      <c r="B105" s="1930"/>
      <c r="C105" s="1319"/>
      <c r="D105" s="1320"/>
      <c r="E105" s="1561" t="s">
        <v>382</v>
      </c>
      <c r="F105" s="1562"/>
      <c r="G105" s="1562"/>
      <c r="H105" s="1562"/>
      <c r="I105" s="1562"/>
      <c r="J105" s="1562"/>
      <c r="K105" s="1562"/>
      <c r="L105" s="1562"/>
      <c r="M105" s="1563"/>
      <c r="N105" s="978" t="str">
        <f>IF(COUNTIF(活動計画書!K119:V119,"○")&gt;0,"○","－")</f>
        <v>－</v>
      </c>
      <c r="O105" s="965" t="str">
        <f>IF(N105="－","－",IF(【選択肢】!P42&gt;0,"○","×"))</f>
        <v>－</v>
      </c>
      <c r="P105" s="1904"/>
      <c r="Q105" s="1905"/>
      <c r="R105" s="1905"/>
      <c r="S105" s="1905"/>
      <c r="T105" s="1905"/>
      <c r="U105" s="1906"/>
    </row>
    <row r="106" spans="2:21" s="2" customFormat="1" ht="26.25" customHeight="1" x14ac:dyDescent="0.15">
      <c r="B106" s="1930"/>
      <c r="C106" s="1321"/>
      <c r="D106" s="1322"/>
      <c r="E106" s="1561" t="s">
        <v>383</v>
      </c>
      <c r="F106" s="1562"/>
      <c r="G106" s="1562"/>
      <c r="H106" s="1562"/>
      <c r="I106" s="1562"/>
      <c r="J106" s="1562"/>
      <c r="K106" s="1562"/>
      <c r="L106" s="1562"/>
      <c r="M106" s="1563"/>
      <c r="N106" s="978" t="str">
        <f>IF(COUNTIF(活動計画書!K120:V120,"○")&gt;0,"○","－")</f>
        <v>－</v>
      </c>
      <c r="O106" s="965" t="str">
        <f>IF(N106="－","－",IF(【選択肢】!P43&gt;0,"○","×"))</f>
        <v>－</v>
      </c>
      <c r="P106" s="1904"/>
      <c r="Q106" s="1905"/>
      <c r="R106" s="1905"/>
      <c r="S106" s="1905"/>
      <c r="T106" s="1905"/>
      <c r="U106" s="1906"/>
    </row>
    <row r="107" spans="2:21" s="2" customFormat="1" ht="35.25" customHeight="1" x14ac:dyDescent="0.15">
      <c r="B107" s="1930"/>
      <c r="C107" s="1317" t="s">
        <v>384</v>
      </c>
      <c r="D107" s="1318"/>
      <c r="E107" s="1926">
        <f>活動計画書!E123</f>
        <v>0</v>
      </c>
      <c r="F107" s="1927"/>
      <c r="G107" s="1927"/>
      <c r="H107" s="1927"/>
      <c r="I107" s="1927"/>
      <c r="J107" s="1927"/>
      <c r="K107" s="1927"/>
      <c r="L107" s="1927"/>
      <c r="M107" s="1928"/>
      <c r="N107" s="1932" t="str">
        <f>IF(E107&gt;0,"○","")</f>
        <v/>
      </c>
      <c r="O107" s="1934" t="str">
        <f>IFERROR(IF(VLOOKUP(E107,【選択肢】!$O$6:$P$74,2,FALSE)&gt;0,"○","×"),"")</f>
        <v/>
      </c>
      <c r="P107" s="1936"/>
      <c r="Q107" s="1937"/>
      <c r="R107" s="1937"/>
      <c r="S107" s="1937"/>
      <c r="T107" s="1937"/>
      <c r="U107" s="1938"/>
    </row>
    <row r="108" spans="2:21" s="2" customFormat="1" ht="35.25" customHeight="1" x14ac:dyDescent="0.15">
      <c r="B108" s="1930"/>
      <c r="C108" s="1319"/>
      <c r="D108" s="1320"/>
      <c r="E108" s="1926">
        <f>活動計画書!E124</f>
        <v>0</v>
      </c>
      <c r="F108" s="1927"/>
      <c r="G108" s="1927"/>
      <c r="H108" s="1927"/>
      <c r="I108" s="1927"/>
      <c r="J108" s="1927"/>
      <c r="K108" s="1927"/>
      <c r="L108" s="1927"/>
      <c r="M108" s="1928"/>
      <c r="N108" s="1933"/>
      <c r="O108" s="1935"/>
      <c r="P108" s="1939"/>
      <c r="Q108" s="1940"/>
      <c r="R108" s="1940"/>
      <c r="S108" s="1940"/>
      <c r="T108" s="1940"/>
      <c r="U108" s="1941"/>
    </row>
    <row r="109" spans="2:21" s="2" customFormat="1" ht="35.25" customHeight="1" x14ac:dyDescent="0.15">
      <c r="B109" s="1930"/>
      <c r="C109" s="1319"/>
      <c r="D109" s="1320"/>
      <c r="E109" s="1926">
        <f>活動計画書!E125</f>
        <v>0</v>
      </c>
      <c r="F109" s="1927"/>
      <c r="G109" s="1927"/>
      <c r="H109" s="1927"/>
      <c r="I109" s="1927"/>
      <c r="J109" s="1927"/>
      <c r="K109" s="1927"/>
      <c r="L109" s="1927"/>
      <c r="M109" s="1928"/>
      <c r="N109" s="1932" t="str">
        <f>IF(E109&gt;0,"○","")</f>
        <v/>
      </c>
      <c r="O109" s="1934" t="str">
        <f>IFERROR(IF(VLOOKUP(E109,【選択肢】!$O$6:$P$74,2,FALSE)&gt;0,"○","×"),"")</f>
        <v/>
      </c>
      <c r="P109" s="1936"/>
      <c r="Q109" s="1937"/>
      <c r="R109" s="1937"/>
      <c r="S109" s="1937"/>
      <c r="T109" s="1937"/>
      <c r="U109" s="1938"/>
    </row>
    <row r="110" spans="2:21" s="2" customFormat="1" ht="35.25" customHeight="1" x14ac:dyDescent="0.15">
      <c r="B110" s="1930"/>
      <c r="C110" s="1319"/>
      <c r="D110" s="1320"/>
      <c r="E110" s="1926">
        <f>活動計画書!E126</f>
        <v>0</v>
      </c>
      <c r="F110" s="1927"/>
      <c r="G110" s="1927"/>
      <c r="H110" s="1927"/>
      <c r="I110" s="1927"/>
      <c r="J110" s="1927"/>
      <c r="K110" s="1927"/>
      <c r="L110" s="1927"/>
      <c r="M110" s="1928"/>
      <c r="N110" s="1933"/>
      <c r="O110" s="1935"/>
      <c r="P110" s="1939"/>
      <c r="Q110" s="1940"/>
      <c r="R110" s="1940"/>
      <c r="S110" s="1940"/>
      <c r="T110" s="1940"/>
      <c r="U110" s="1941"/>
    </row>
    <row r="111" spans="2:21" s="2" customFormat="1" ht="35.25" customHeight="1" x14ac:dyDescent="0.15">
      <c r="B111" s="1930"/>
      <c r="C111" s="1319"/>
      <c r="D111" s="1320"/>
      <c r="E111" s="1926">
        <f>活動計画書!E127</f>
        <v>0</v>
      </c>
      <c r="F111" s="1927"/>
      <c r="G111" s="1927"/>
      <c r="H111" s="1927"/>
      <c r="I111" s="1927"/>
      <c r="J111" s="1927"/>
      <c r="K111" s="1927"/>
      <c r="L111" s="1927"/>
      <c r="M111" s="1928"/>
      <c r="N111" s="1932" t="str">
        <f>IF(E111&gt;0,"○","")</f>
        <v/>
      </c>
      <c r="O111" s="1934" t="str">
        <f>IFERROR(IF(VLOOKUP(E111,【選択肢】!$O$6:$P$74,2,FALSE)&gt;0,"○","×"),"")</f>
        <v/>
      </c>
      <c r="P111" s="1936"/>
      <c r="Q111" s="1937"/>
      <c r="R111" s="1937"/>
      <c r="S111" s="1937"/>
      <c r="T111" s="1937"/>
      <c r="U111" s="1938"/>
    </row>
    <row r="112" spans="2:21" s="2" customFormat="1" ht="35.25" customHeight="1" x14ac:dyDescent="0.15">
      <c r="B112" s="1930"/>
      <c r="C112" s="1319"/>
      <c r="D112" s="1320"/>
      <c r="E112" s="1926">
        <f>活動計画書!E128</f>
        <v>0</v>
      </c>
      <c r="F112" s="1927"/>
      <c r="G112" s="1927"/>
      <c r="H112" s="1927"/>
      <c r="I112" s="1927"/>
      <c r="J112" s="1927"/>
      <c r="K112" s="1927"/>
      <c r="L112" s="1927"/>
      <c r="M112" s="1928"/>
      <c r="N112" s="1933"/>
      <c r="O112" s="1935"/>
      <c r="P112" s="1939"/>
      <c r="Q112" s="1940"/>
      <c r="R112" s="1940"/>
      <c r="S112" s="1940"/>
      <c r="T112" s="1940"/>
      <c r="U112" s="1941"/>
    </row>
    <row r="113" spans="1:26" s="2" customFormat="1" ht="21" customHeight="1" x14ac:dyDescent="0.15">
      <c r="B113" s="1930"/>
      <c r="C113" s="1321"/>
      <c r="D113" s="1322"/>
      <c r="E113" s="1922" t="s">
        <v>1190</v>
      </c>
      <c r="F113" s="1923"/>
      <c r="G113" s="1923"/>
      <c r="H113" s="1923"/>
      <c r="I113" s="1923"/>
      <c r="J113" s="1923"/>
      <c r="K113" s="1923"/>
      <c r="L113" s="1923"/>
      <c r="M113" s="1923"/>
      <c r="N113" s="1923"/>
      <c r="O113" s="1923"/>
      <c r="P113" s="1923"/>
      <c r="Q113" s="1923"/>
      <c r="R113" s="1923"/>
      <c r="S113" s="1923"/>
      <c r="T113" s="1923"/>
      <c r="U113" s="1924"/>
    </row>
    <row r="114" spans="1:26" s="2" customFormat="1" ht="26.25" customHeight="1" x14ac:dyDescent="0.15">
      <c r="B114" s="1931"/>
      <c r="C114" s="1925" t="s">
        <v>392</v>
      </c>
      <c r="D114" s="1925"/>
      <c r="E114" s="1910" t="s">
        <v>1191</v>
      </c>
      <c r="F114" s="1911"/>
      <c r="G114" s="1911"/>
      <c r="H114" s="1911"/>
      <c r="I114" s="1911"/>
      <c r="J114" s="1911"/>
      <c r="K114" s="1911"/>
      <c r="L114" s="1911"/>
      <c r="M114" s="1912"/>
      <c r="N114" s="967" t="str">
        <f>IF(COUNTIF(活動計画書!K128:W128,"○")&gt;0,"○","－")</f>
        <v>－</v>
      </c>
      <c r="O114" s="965" t="str">
        <f>IF(N114="－","－",IF(【選択肢】!P56&gt;0,"○","×"))</f>
        <v>－</v>
      </c>
      <c r="P114" s="1904"/>
      <c r="Q114" s="1905"/>
      <c r="R114" s="1905"/>
      <c r="S114" s="1905"/>
      <c r="T114" s="1905"/>
      <c r="U114" s="1906"/>
    </row>
    <row r="115" spans="1:26" s="2" customFormat="1" ht="16.5" customHeight="1" x14ac:dyDescent="0.15">
      <c r="B115" s="554"/>
      <c r="C115" s="554"/>
      <c r="D115" s="554"/>
      <c r="E115" s="554"/>
      <c r="F115" s="553"/>
      <c r="G115" s="553"/>
      <c r="H115" s="553"/>
      <c r="I115" s="553"/>
      <c r="J115" s="553"/>
      <c r="K115" s="553"/>
      <c r="L115" s="553"/>
      <c r="M115" s="553"/>
      <c r="N115" s="552"/>
      <c r="O115" s="552"/>
      <c r="P115" s="93"/>
      <c r="Q115" s="93"/>
      <c r="R115" s="93"/>
      <c r="S115" s="93"/>
      <c r="T115" s="93"/>
      <c r="U115" s="93"/>
    </row>
    <row r="116" spans="1:26" s="2" customFormat="1" ht="36" customHeight="1" x14ac:dyDescent="0.15">
      <c r="B116" s="1143" t="s">
        <v>290</v>
      </c>
      <c r="C116" s="1143"/>
      <c r="D116" s="1143"/>
      <c r="E116" s="1060" t="s">
        <v>291</v>
      </c>
      <c r="F116" s="1254"/>
      <c r="G116" s="1254"/>
      <c r="H116" s="1254"/>
      <c r="I116" s="1254"/>
      <c r="J116" s="1254"/>
      <c r="K116" s="1254"/>
      <c r="L116" s="1254"/>
      <c r="M116" s="1061"/>
      <c r="N116" s="122" t="s">
        <v>1133</v>
      </c>
      <c r="O116" s="122" t="s">
        <v>1134</v>
      </c>
      <c r="P116" s="1183" t="s">
        <v>396</v>
      </c>
      <c r="Q116" s="1502"/>
      <c r="R116" s="1502"/>
      <c r="S116" s="1502"/>
      <c r="T116" s="1502"/>
      <c r="U116" s="1184"/>
    </row>
    <row r="117" spans="1:26" ht="26.25" customHeight="1" x14ac:dyDescent="0.15">
      <c r="A117" s="2"/>
      <c r="B117" s="1913" t="s">
        <v>1192</v>
      </c>
      <c r="C117" s="1914"/>
      <c r="D117" s="1915"/>
      <c r="E117" s="1910" t="s">
        <v>1193</v>
      </c>
      <c r="F117" s="1911"/>
      <c r="G117" s="1911"/>
      <c r="H117" s="1911"/>
      <c r="I117" s="1911"/>
      <c r="J117" s="1911"/>
      <c r="K117" s="1911"/>
      <c r="L117" s="1911"/>
      <c r="M117" s="1912"/>
      <c r="N117" s="967" t="str">
        <f>IF(COUNTIF(活動計画書!J137:U137,"○")&gt;0,"○","－")</f>
        <v>－</v>
      </c>
      <c r="O117" s="965" t="str">
        <f>IF(N117="－","－",IF(【選択肢】!P57&gt;0,"○","×"))</f>
        <v>－</v>
      </c>
      <c r="P117" s="1904"/>
      <c r="Q117" s="1905"/>
      <c r="R117" s="1905"/>
      <c r="S117" s="1905"/>
      <c r="T117" s="1905"/>
      <c r="U117" s="1906"/>
    </row>
    <row r="118" spans="1:26" s="2" customFormat="1" ht="33.6" customHeight="1" x14ac:dyDescent="0.15">
      <c r="B118" s="1916"/>
      <c r="C118" s="1917"/>
      <c r="D118" s="1918"/>
      <c r="E118" s="1302" t="s">
        <v>1195</v>
      </c>
      <c r="F118" s="1303"/>
      <c r="G118" s="1303"/>
      <c r="H118" s="1303"/>
      <c r="I118" s="1303"/>
      <c r="J118" s="1303"/>
      <c r="K118" s="1303"/>
      <c r="L118" s="1303"/>
      <c r="M118" s="1304"/>
      <c r="N118" s="967" t="str">
        <f>IF(COUNTIF(活動計画書!J138:U138,"○")&gt;0,"○","－")</f>
        <v>－</v>
      </c>
      <c r="O118" s="965" t="str">
        <f>IF(N118="－","－",IF(【選択肢】!P58&gt;0,"○","×"))</f>
        <v>－</v>
      </c>
      <c r="P118" s="1904"/>
      <c r="Q118" s="1905"/>
      <c r="R118" s="1905"/>
      <c r="S118" s="1905"/>
      <c r="T118" s="1905"/>
      <c r="U118" s="1906"/>
    </row>
    <row r="119" spans="1:26" s="2" customFormat="1" ht="26.25" customHeight="1" x14ac:dyDescent="0.15">
      <c r="B119" s="1916"/>
      <c r="C119" s="1917"/>
      <c r="D119" s="1918"/>
      <c r="E119" s="1910" t="s">
        <v>1196</v>
      </c>
      <c r="F119" s="1911"/>
      <c r="G119" s="1911"/>
      <c r="H119" s="1911"/>
      <c r="I119" s="1911"/>
      <c r="J119" s="1911"/>
      <c r="K119" s="1911"/>
      <c r="L119" s="1911"/>
      <c r="M119" s="1912"/>
      <c r="N119" s="967" t="str">
        <f>IF(COUNTIF(活動計画書!J139:U139,"○")&gt;0,"○","－")</f>
        <v>－</v>
      </c>
      <c r="O119" s="965" t="str">
        <f>IF(N119="－","－",IF(【選択肢】!P59&gt;0,"○","×"))</f>
        <v>－</v>
      </c>
      <c r="P119" s="1904"/>
      <c r="Q119" s="1905"/>
      <c r="R119" s="1905"/>
      <c r="S119" s="1905"/>
      <c r="T119" s="1905"/>
      <c r="U119" s="1906"/>
    </row>
    <row r="120" spans="1:26" s="2" customFormat="1" ht="26.25" customHeight="1" x14ac:dyDescent="0.15">
      <c r="B120" s="1916"/>
      <c r="C120" s="1917"/>
      <c r="D120" s="1918"/>
      <c r="E120" s="1910" t="s">
        <v>1197</v>
      </c>
      <c r="F120" s="1911"/>
      <c r="G120" s="1911"/>
      <c r="H120" s="1911"/>
      <c r="I120" s="1911"/>
      <c r="J120" s="1911"/>
      <c r="K120" s="1911"/>
      <c r="L120" s="1911"/>
      <c r="M120" s="1912"/>
      <c r="N120" s="967" t="str">
        <f>IF(COUNTIF(活動計画書!J140:U140,"○")&gt;0,"○","－")</f>
        <v>－</v>
      </c>
      <c r="O120" s="965" t="str">
        <f>IF(N120="－","－",IF(【選択肢】!P60&gt;0,"○","×"))</f>
        <v>－</v>
      </c>
      <c r="P120" s="1904"/>
      <c r="Q120" s="1905"/>
      <c r="R120" s="1905"/>
      <c r="S120" s="1905"/>
      <c r="T120" s="1905"/>
      <c r="U120" s="1906"/>
      <c r="Y120" s="4"/>
      <c r="Z120" s="4"/>
    </row>
    <row r="121" spans="1:26" s="2" customFormat="1" ht="26.25" customHeight="1" x14ac:dyDescent="0.15">
      <c r="B121" s="1916"/>
      <c r="C121" s="1917"/>
      <c r="D121" s="1918"/>
      <c r="E121" s="1910" t="s">
        <v>1199</v>
      </c>
      <c r="F121" s="1911"/>
      <c r="G121" s="1911"/>
      <c r="H121" s="1911"/>
      <c r="I121" s="1911"/>
      <c r="J121" s="1911"/>
      <c r="K121" s="1911"/>
      <c r="L121" s="1911"/>
      <c r="M121" s="1912"/>
      <c r="N121" s="967" t="str">
        <f>IF(COUNTIF(活動計画書!J141:U141,"○")&gt;0,"○","－")</f>
        <v>－</v>
      </c>
      <c r="O121" s="965" t="str">
        <f>IF(N121="－","－",IF(【選択肢】!P61&gt;0,"○","×"))</f>
        <v>－</v>
      </c>
      <c r="P121" s="1904"/>
      <c r="Q121" s="1905"/>
      <c r="R121" s="1905"/>
      <c r="S121" s="1905"/>
      <c r="T121" s="1905"/>
      <c r="U121" s="1906"/>
    </row>
    <row r="122" spans="1:26" s="2" customFormat="1" ht="26.25" customHeight="1" x14ac:dyDescent="0.15">
      <c r="B122" s="1916"/>
      <c r="C122" s="1917"/>
      <c r="D122" s="1918"/>
      <c r="E122" s="1302" t="s">
        <v>1201</v>
      </c>
      <c r="F122" s="1303"/>
      <c r="G122" s="1303"/>
      <c r="H122" s="1303"/>
      <c r="I122" s="1303"/>
      <c r="J122" s="1303"/>
      <c r="K122" s="1303"/>
      <c r="L122" s="1303"/>
      <c r="M122" s="1304"/>
      <c r="N122" s="967" t="str">
        <f>IF(COUNTIF(活動計画書!J142:U142,"○")&gt;0,"○","－")</f>
        <v>－</v>
      </c>
      <c r="O122" s="965" t="str">
        <f>IF(N122="－","－",IF(【選択肢】!P62&gt;0,"○","×"))</f>
        <v>－</v>
      </c>
      <c r="P122" s="1904"/>
      <c r="Q122" s="1905"/>
      <c r="R122" s="1905"/>
      <c r="S122" s="1905"/>
      <c r="T122" s="1905"/>
      <c r="U122" s="1906"/>
    </row>
    <row r="123" spans="1:26" s="2" customFormat="1" ht="33.6" customHeight="1" x14ac:dyDescent="0.15">
      <c r="B123" s="1916"/>
      <c r="C123" s="1917"/>
      <c r="D123" s="1918"/>
      <c r="E123" s="1910" t="s">
        <v>1203</v>
      </c>
      <c r="F123" s="1911"/>
      <c r="G123" s="1911"/>
      <c r="H123" s="1911"/>
      <c r="I123" s="1911"/>
      <c r="J123" s="1911"/>
      <c r="K123" s="1911"/>
      <c r="L123" s="1911"/>
      <c r="M123" s="1912"/>
      <c r="N123" s="967" t="str">
        <f>IF(COUNTIF(活動計画書!J143:U143,"○")&gt;0,"○","－")</f>
        <v>－</v>
      </c>
      <c r="O123" s="965" t="str">
        <f>IF(N123="－","－",IF(【選択肢】!P63&gt;0,"○","×"))</f>
        <v>－</v>
      </c>
      <c r="P123" s="1904"/>
      <c r="Q123" s="1905"/>
      <c r="R123" s="1905"/>
      <c r="S123" s="1905"/>
      <c r="T123" s="1905"/>
      <c r="U123" s="1906"/>
    </row>
    <row r="124" spans="1:26" s="2" customFormat="1" ht="26.25" customHeight="1" x14ac:dyDescent="0.15">
      <c r="B124" s="1916"/>
      <c r="C124" s="1917"/>
      <c r="D124" s="1918"/>
      <c r="E124" s="1910" t="s">
        <v>1204</v>
      </c>
      <c r="F124" s="1911"/>
      <c r="G124" s="1911"/>
      <c r="H124" s="1911"/>
      <c r="I124" s="1911"/>
      <c r="J124" s="1911"/>
      <c r="K124" s="1911"/>
      <c r="L124" s="1911"/>
      <c r="M124" s="1912"/>
      <c r="N124" s="967" t="str">
        <f>IF(COUNTIF(活動計画書!J144:U144,"○")&gt;0,"○","－")</f>
        <v>－</v>
      </c>
      <c r="O124" s="965" t="str">
        <f>IF(N124="－","－",IF(【選択肢】!P64&gt;0,"○","×"))</f>
        <v>－</v>
      </c>
      <c r="P124" s="1904"/>
      <c r="Q124" s="1905"/>
      <c r="R124" s="1905"/>
      <c r="S124" s="1905"/>
      <c r="T124" s="1905"/>
      <c r="U124" s="1906"/>
    </row>
    <row r="125" spans="1:26" s="2" customFormat="1" ht="26.25" customHeight="1" x14ac:dyDescent="0.15">
      <c r="B125" s="1919"/>
      <c r="C125" s="1920"/>
      <c r="D125" s="1921"/>
      <c r="E125" s="1901" t="s">
        <v>1205</v>
      </c>
      <c r="F125" s="1902"/>
      <c r="G125" s="1902"/>
      <c r="H125" s="1902"/>
      <c r="I125" s="1902"/>
      <c r="J125" s="1902"/>
      <c r="K125" s="1902"/>
      <c r="L125" s="1902"/>
      <c r="M125" s="1903"/>
      <c r="N125" s="967" t="str">
        <f>IF(COUNTIF(活動計画書!J145:U145,"○")&gt;0,"○","－")</f>
        <v>－</v>
      </c>
      <c r="O125" s="965" t="str">
        <f>IF(N125="－","－",IF(【選択肢】!P65&gt;0,"○","×"))</f>
        <v>－</v>
      </c>
      <c r="P125" s="1904"/>
      <c r="Q125" s="1905"/>
      <c r="R125" s="1905"/>
      <c r="S125" s="1905"/>
      <c r="T125" s="1905"/>
      <c r="U125" s="1906"/>
    </row>
    <row r="126" spans="1:26" s="2" customFormat="1" ht="16.5" customHeight="1" x14ac:dyDescent="0.15">
      <c r="B126" s="550"/>
      <c r="C126" s="549"/>
      <c r="D126" s="549"/>
      <c r="E126" s="548"/>
      <c r="F126" s="548"/>
      <c r="G126" s="548"/>
      <c r="H126" s="548"/>
      <c r="I126" s="548"/>
      <c r="J126" s="548"/>
      <c r="K126" s="548"/>
      <c r="L126" s="548"/>
      <c r="M126" s="548"/>
      <c r="N126" s="547"/>
      <c r="O126" s="547"/>
      <c r="P126" s="546"/>
      <c r="Q126" s="546"/>
      <c r="R126" s="546"/>
      <c r="S126" s="546"/>
      <c r="T126" s="546"/>
      <c r="U126" s="20"/>
    </row>
    <row r="127" spans="1:26" s="2" customFormat="1" ht="16.5" customHeight="1" x14ac:dyDescent="0.15">
      <c r="B127" s="1907" t="s">
        <v>1206</v>
      </c>
      <c r="C127" s="1907"/>
      <c r="D127" s="1907"/>
      <c r="E127" s="1907"/>
      <c r="F127" s="1907"/>
      <c r="G127" s="1907"/>
      <c r="H127" s="1907"/>
      <c r="I127" s="1907"/>
      <c r="J127" s="1907"/>
      <c r="K127" s="1907"/>
      <c r="L127" s="1907"/>
      <c r="M127" s="1907"/>
      <c r="N127" s="1907"/>
      <c r="O127" s="552"/>
      <c r="P127" s="894"/>
      <c r="Q127" s="894"/>
      <c r="R127" s="894"/>
      <c r="S127" s="894"/>
      <c r="T127" s="894"/>
      <c r="U127" s="20"/>
    </row>
    <row r="128" spans="1:26" s="2" customFormat="1" ht="22.5" customHeight="1" x14ac:dyDescent="0.15">
      <c r="B128" s="1060" t="s">
        <v>81</v>
      </c>
      <c r="C128" s="1254"/>
      <c r="D128" s="1254"/>
      <c r="E128" s="1254"/>
      <c r="F128" s="1254"/>
      <c r="G128" s="1254"/>
      <c r="H128" s="1254"/>
      <c r="I128" s="1254"/>
      <c r="J128" s="1254"/>
      <c r="K128" s="1254"/>
      <c r="L128" s="1254"/>
      <c r="M128" s="1061"/>
      <c r="N128" s="122" t="s">
        <v>1133</v>
      </c>
      <c r="O128" s="122" t="s">
        <v>1134</v>
      </c>
      <c r="P128" s="979"/>
      <c r="Q128" s="1500" t="s">
        <v>1207</v>
      </c>
      <c r="R128" s="1908"/>
      <c r="S128" s="1909" t="s">
        <v>1208</v>
      </c>
      <c r="T128" s="1500"/>
      <c r="U128" s="1501"/>
    </row>
    <row r="129" spans="1:31" s="2" customFormat="1" ht="15.75" customHeight="1" x14ac:dyDescent="0.15">
      <c r="B129" s="1877" t="s">
        <v>1209</v>
      </c>
      <c r="C129" s="1878"/>
      <c r="D129" s="1878"/>
      <c r="E129" s="1878"/>
      <c r="F129" s="1878"/>
      <c r="G129" s="1878"/>
      <c r="H129" s="1878"/>
      <c r="I129" s="1878"/>
      <c r="J129" s="1878"/>
      <c r="K129" s="1878"/>
      <c r="L129" s="1878"/>
      <c r="M129" s="1879"/>
      <c r="N129" s="1883"/>
      <c r="O129" s="1883"/>
      <c r="P129" s="551" t="s">
        <v>1159</v>
      </c>
      <c r="Q129" s="1891"/>
      <c r="R129" s="1893" t="s">
        <v>1210</v>
      </c>
      <c r="S129" s="1895"/>
      <c r="T129" s="1896"/>
      <c r="U129" s="1897"/>
    </row>
    <row r="130" spans="1:31" s="2" customFormat="1" ht="30" customHeight="1" x14ac:dyDescent="0.15">
      <c r="B130" s="1880"/>
      <c r="C130" s="1881"/>
      <c r="D130" s="1881"/>
      <c r="E130" s="1881"/>
      <c r="F130" s="1881"/>
      <c r="G130" s="1881"/>
      <c r="H130" s="1881"/>
      <c r="I130" s="1881"/>
      <c r="J130" s="1881"/>
      <c r="K130" s="1881"/>
      <c r="L130" s="1881"/>
      <c r="M130" s="1882"/>
      <c r="N130" s="1884"/>
      <c r="O130" s="1884"/>
      <c r="P130" s="980"/>
      <c r="Q130" s="1892"/>
      <c r="R130" s="1894"/>
      <c r="S130" s="1898"/>
      <c r="T130" s="1899"/>
      <c r="U130" s="1900"/>
      <c r="Z130" s="159"/>
      <c r="AA130" s="127"/>
      <c r="AB130" s="159"/>
      <c r="AC130" s="159"/>
      <c r="AD130" s="159"/>
      <c r="AE130" s="159"/>
    </row>
    <row r="131" spans="1:31" s="2" customFormat="1" ht="16.5" customHeight="1" x14ac:dyDescent="0.15">
      <c r="B131" s="550"/>
      <c r="C131" s="549"/>
      <c r="D131" s="549"/>
      <c r="E131" s="548"/>
      <c r="F131" s="548"/>
      <c r="G131" s="548"/>
      <c r="H131" s="548"/>
      <c r="I131" s="548"/>
      <c r="J131" s="548"/>
      <c r="K131" s="548"/>
      <c r="L131" s="548"/>
      <c r="M131" s="548"/>
      <c r="N131" s="547"/>
      <c r="O131" s="547"/>
      <c r="P131" s="546"/>
      <c r="Q131" s="546"/>
      <c r="R131" s="546"/>
      <c r="S131" s="546"/>
      <c r="T131" s="546"/>
      <c r="U131" s="20"/>
    </row>
    <row r="132" spans="1:31" s="2" customFormat="1" ht="22.5" customHeight="1" x14ac:dyDescent="0.15">
      <c r="B132" s="1060" t="s">
        <v>81</v>
      </c>
      <c r="C132" s="1254"/>
      <c r="D132" s="1254"/>
      <c r="E132" s="1254"/>
      <c r="F132" s="1254"/>
      <c r="G132" s="1254"/>
      <c r="H132" s="1254"/>
      <c r="I132" s="1254"/>
      <c r="J132" s="1254"/>
      <c r="K132" s="1254"/>
      <c r="L132" s="1254"/>
      <c r="M132" s="1061"/>
      <c r="N132" s="122" t="s">
        <v>1133</v>
      </c>
      <c r="O132" s="122" t="s">
        <v>1134</v>
      </c>
      <c r="P132" s="1874" t="s">
        <v>1212</v>
      </c>
      <c r="Q132" s="1875"/>
      <c r="R132" s="1876"/>
      <c r="S132" s="1500" t="s">
        <v>1213</v>
      </c>
      <c r="T132" s="1500"/>
      <c r="U132" s="1501"/>
    </row>
    <row r="133" spans="1:31" s="2" customFormat="1" ht="15.75" customHeight="1" x14ac:dyDescent="0.15">
      <c r="B133" s="1877" t="s">
        <v>1214</v>
      </c>
      <c r="C133" s="1878"/>
      <c r="D133" s="1878"/>
      <c r="E133" s="1878"/>
      <c r="F133" s="1878"/>
      <c r="G133" s="1878"/>
      <c r="H133" s="1878"/>
      <c r="I133" s="1878"/>
      <c r="J133" s="1878"/>
      <c r="K133" s="1878"/>
      <c r="L133" s="1878"/>
      <c r="M133" s="1879"/>
      <c r="N133" s="1883"/>
      <c r="O133" s="1883"/>
      <c r="P133" s="1885"/>
      <c r="Q133" s="1886"/>
      <c r="R133" s="1889" t="s">
        <v>679</v>
      </c>
      <c r="S133" s="1885"/>
      <c r="T133" s="1886"/>
      <c r="U133" s="1889" t="s">
        <v>679</v>
      </c>
    </row>
    <row r="134" spans="1:31" s="2" customFormat="1" ht="30" customHeight="1" x14ac:dyDescent="0.15">
      <c r="B134" s="1880"/>
      <c r="C134" s="1881"/>
      <c r="D134" s="1881"/>
      <c r="E134" s="1881"/>
      <c r="F134" s="1881"/>
      <c r="G134" s="1881"/>
      <c r="H134" s="1881"/>
      <c r="I134" s="1881"/>
      <c r="J134" s="1881"/>
      <c r="K134" s="1881"/>
      <c r="L134" s="1881"/>
      <c r="M134" s="1882"/>
      <c r="N134" s="1884"/>
      <c r="O134" s="1884"/>
      <c r="P134" s="1887"/>
      <c r="Q134" s="1888"/>
      <c r="R134" s="1890"/>
      <c r="S134" s="1887"/>
      <c r="T134" s="1888"/>
      <c r="U134" s="1890"/>
      <c r="Z134" s="159"/>
      <c r="AA134" s="159"/>
      <c r="AB134" s="159"/>
      <c r="AC134" s="159"/>
      <c r="AD134" s="159"/>
      <c r="AE134" s="159"/>
    </row>
    <row r="135" spans="1:31" s="544" customFormat="1" ht="31.5" customHeight="1" x14ac:dyDescent="0.45">
      <c r="A135" s="545" t="s">
        <v>417</v>
      </c>
      <c r="B135" s="8"/>
      <c r="C135" s="8"/>
      <c r="D135" s="8"/>
      <c r="E135" s="8"/>
      <c r="F135" s="8"/>
      <c r="G135" s="8"/>
      <c r="H135" s="8"/>
      <c r="I135" s="2"/>
      <c r="J135" s="8"/>
      <c r="K135" s="8"/>
      <c r="L135" s="8"/>
      <c r="M135" s="8"/>
      <c r="N135" s="8"/>
      <c r="O135" s="8"/>
      <c r="P135" s="8"/>
      <c r="Q135" s="8"/>
      <c r="R135" s="8"/>
      <c r="S135" s="8"/>
    </row>
    <row r="136" spans="1:31" s="544" customFormat="1" ht="26.25" customHeight="1" x14ac:dyDescent="0.45">
      <c r="A136" s="545"/>
      <c r="B136" s="1856" t="s">
        <v>1133</v>
      </c>
      <c r="C136" s="1856"/>
      <c r="D136" s="1856"/>
      <c r="E136" s="1856"/>
      <c r="F136" s="1856"/>
      <c r="G136" s="1856"/>
      <c r="H136" s="1856"/>
      <c r="I136" s="1856"/>
      <c r="J136" s="1856"/>
      <c r="K136" s="1856"/>
      <c r="L136" s="1856"/>
      <c r="M136" s="1856"/>
      <c r="N136" s="1857" t="s">
        <v>1215</v>
      </c>
      <c r="O136" s="1858"/>
      <c r="P136" s="1858"/>
      <c r="Q136" s="1858"/>
      <c r="R136" s="1858"/>
      <c r="S136" s="1858"/>
      <c r="T136" s="1858"/>
      <c r="U136" s="1859"/>
    </row>
    <row r="137" spans="1:31" s="2" customFormat="1" ht="30.75" customHeight="1" x14ac:dyDescent="0.15">
      <c r="B137" s="1860" t="s">
        <v>422</v>
      </c>
      <c r="C137" s="1861"/>
      <c r="D137" s="1255" t="s">
        <v>291</v>
      </c>
      <c r="E137" s="1256"/>
      <c r="F137" s="1177"/>
      <c r="G137" s="1860" t="s">
        <v>62</v>
      </c>
      <c r="H137" s="1864"/>
      <c r="I137" s="1864"/>
      <c r="J137" s="1864"/>
      <c r="K137" s="1861"/>
      <c r="L137" s="1866" t="s">
        <v>420</v>
      </c>
      <c r="M137" s="1866"/>
      <c r="N137" s="1857" t="s">
        <v>1216</v>
      </c>
      <c r="O137" s="1858"/>
      <c r="P137" s="1858"/>
      <c r="Q137" s="1858"/>
      <c r="R137" s="1858"/>
      <c r="S137" s="1859"/>
      <c r="T137" s="1867" t="s">
        <v>1217</v>
      </c>
      <c r="U137" s="1868"/>
    </row>
    <row r="138" spans="1:31" s="2" customFormat="1" ht="22.5" customHeight="1" x14ac:dyDescent="0.15">
      <c r="B138" s="1862"/>
      <c r="C138" s="1863"/>
      <c r="D138" s="1306"/>
      <c r="E138" s="1307"/>
      <c r="F138" s="1178"/>
      <c r="G138" s="1862"/>
      <c r="H138" s="1865"/>
      <c r="I138" s="1865"/>
      <c r="J138" s="1865"/>
      <c r="K138" s="1863"/>
      <c r="L138" s="1871" t="s">
        <v>1218</v>
      </c>
      <c r="M138" s="1871"/>
      <c r="N138" s="1872" t="s">
        <v>1219</v>
      </c>
      <c r="O138" s="1873"/>
      <c r="P138" s="1872" t="s">
        <v>1220</v>
      </c>
      <c r="Q138" s="1873"/>
      <c r="R138" s="1872" t="s">
        <v>249</v>
      </c>
      <c r="S138" s="1873"/>
      <c r="T138" s="1869"/>
      <c r="U138" s="1870"/>
    </row>
    <row r="139" spans="1:31" s="2" customFormat="1" ht="25.5" customHeight="1" x14ac:dyDescent="0.15">
      <c r="B139" s="1840">
        <f>活動計画書!B158</f>
        <v>0</v>
      </c>
      <c r="C139" s="1841"/>
      <c r="D139" s="1834">
        <f>活動計画書!D158</f>
        <v>0</v>
      </c>
      <c r="E139" s="1835"/>
      <c r="F139" s="1836"/>
      <c r="G139" s="1844">
        <f>活動計画書!H158</f>
        <v>0</v>
      </c>
      <c r="H139" s="1845"/>
      <c r="I139" s="1845"/>
      <c r="J139" s="1845"/>
      <c r="K139" s="1846"/>
      <c r="L139" s="1850" t="str">
        <f>IF(活動計画書!N158="","",活動計画書!N158)</f>
        <v/>
      </c>
      <c r="M139" s="1852">
        <f>活動計画書!P158</f>
        <v>0</v>
      </c>
      <c r="N139" s="1854"/>
      <c r="O139" s="1826">
        <f>M139</f>
        <v>0</v>
      </c>
      <c r="P139" s="1854"/>
      <c r="Q139" s="1826">
        <f>M139</f>
        <v>0</v>
      </c>
      <c r="R139" s="1828" t="str">
        <f>IF(L139="","",N139+P139)</f>
        <v/>
      </c>
      <c r="S139" s="1826">
        <f>M139</f>
        <v>0</v>
      </c>
      <c r="T139" s="1830"/>
      <c r="U139" s="1831"/>
      <c r="Y139" s="535"/>
    </row>
    <row r="140" spans="1:31" s="2" customFormat="1" ht="25.5" customHeight="1" x14ac:dyDescent="0.15">
      <c r="B140" s="1842"/>
      <c r="C140" s="1843"/>
      <c r="D140" s="1834">
        <f>活動計画書!D159</f>
        <v>0</v>
      </c>
      <c r="E140" s="1835"/>
      <c r="F140" s="1836"/>
      <c r="G140" s="1847"/>
      <c r="H140" s="1848"/>
      <c r="I140" s="1848"/>
      <c r="J140" s="1848"/>
      <c r="K140" s="1849"/>
      <c r="L140" s="1851"/>
      <c r="M140" s="1853"/>
      <c r="N140" s="1855"/>
      <c r="O140" s="1827"/>
      <c r="P140" s="1855"/>
      <c r="Q140" s="1827"/>
      <c r="R140" s="1829"/>
      <c r="S140" s="1827"/>
      <c r="T140" s="1832"/>
      <c r="U140" s="1833"/>
      <c r="Y140" s="535"/>
    </row>
    <row r="141" spans="1:31" s="2" customFormat="1" ht="25.5" customHeight="1" x14ac:dyDescent="0.15">
      <c r="B141" s="1840">
        <f>活動計画書!B160</f>
        <v>0</v>
      </c>
      <c r="C141" s="1841"/>
      <c r="D141" s="1834">
        <f>活動計画書!D160</f>
        <v>0</v>
      </c>
      <c r="E141" s="1835"/>
      <c r="F141" s="1836"/>
      <c r="G141" s="1844">
        <f>活動計画書!H160</f>
        <v>0</v>
      </c>
      <c r="H141" s="1845"/>
      <c r="I141" s="1845"/>
      <c r="J141" s="1845"/>
      <c r="K141" s="1846"/>
      <c r="L141" s="1850" t="str">
        <f>IF(活動計画書!N160="","",活動計画書!N160)</f>
        <v/>
      </c>
      <c r="M141" s="1852">
        <f>活動計画書!P160</f>
        <v>0</v>
      </c>
      <c r="N141" s="1854"/>
      <c r="O141" s="1826">
        <f t="shared" ref="O141" si="0">M141</f>
        <v>0</v>
      </c>
      <c r="P141" s="1854"/>
      <c r="Q141" s="1826">
        <f t="shared" ref="Q141" si="1">M141</f>
        <v>0</v>
      </c>
      <c r="R141" s="1828" t="str">
        <f t="shared" ref="R141" si="2">IF(L141="","",N141+P141)</f>
        <v/>
      </c>
      <c r="S141" s="1826">
        <f t="shared" ref="S141" si="3">M141</f>
        <v>0</v>
      </c>
      <c r="T141" s="1830"/>
      <c r="U141" s="1831"/>
      <c r="Y141" s="535"/>
    </row>
    <row r="142" spans="1:31" s="2" customFormat="1" ht="25.5" customHeight="1" x14ac:dyDescent="0.15">
      <c r="B142" s="1842"/>
      <c r="C142" s="1843"/>
      <c r="D142" s="1834">
        <f>活動計画書!D161</f>
        <v>0</v>
      </c>
      <c r="E142" s="1835"/>
      <c r="F142" s="1836"/>
      <c r="G142" s="1847"/>
      <c r="H142" s="1848"/>
      <c r="I142" s="1848"/>
      <c r="J142" s="1848"/>
      <c r="K142" s="1849"/>
      <c r="L142" s="1851"/>
      <c r="M142" s="1853"/>
      <c r="N142" s="1855"/>
      <c r="O142" s="1827"/>
      <c r="P142" s="1855"/>
      <c r="Q142" s="1827"/>
      <c r="R142" s="1829"/>
      <c r="S142" s="1827"/>
      <c r="T142" s="1832"/>
      <c r="U142" s="1833"/>
      <c r="Y142" s="535"/>
    </row>
    <row r="143" spans="1:31" s="2" customFormat="1" ht="25.5" customHeight="1" x14ac:dyDescent="0.15">
      <c r="B143" s="1840">
        <f>活動計画書!B162</f>
        <v>0</v>
      </c>
      <c r="C143" s="1841"/>
      <c r="D143" s="1834">
        <f>活動計画書!D162</f>
        <v>0</v>
      </c>
      <c r="E143" s="1835"/>
      <c r="F143" s="1836"/>
      <c r="G143" s="1844">
        <f>活動計画書!H162</f>
        <v>0</v>
      </c>
      <c r="H143" s="1845"/>
      <c r="I143" s="1845"/>
      <c r="J143" s="1845"/>
      <c r="K143" s="1846"/>
      <c r="L143" s="1850" t="str">
        <f>IF(活動計画書!N162="","",活動計画書!N162)</f>
        <v/>
      </c>
      <c r="M143" s="1852">
        <f>活動計画書!P162</f>
        <v>0</v>
      </c>
      <c r="N143" s="1854"/>
      <c r="O143" s="1826">
        <f t="shared" ref="O143" si="4">M143</f>
        <v>0</v>
      </c>
      <c r="P143" s="1854"/>
      <c r="Q143" s="1826">
        <f t="shared" ref="Q143" si="5">M143</f>
        <v>0</v>
      </c>
      <c r="R143" s="1828" t="str">
        <f t="shared" ref="R143" si="6">IF(L143="","",N143+P143)</f>
        <v/>
      </c>
      <c r="S143" s="1826">
        <f t="shared" ref="S143" si="7">M143</f>
        <v>0</v>
      </c>
      <c r="T143" s="1830"/>
      <c r="U143" s="1831"/>
      <c r="Y143" s="535"/>
    </row>
    <row r="144" spans="1:31" s="2" customFormat="1" ht="25.5" customHeight="1" x14ac:dyDescent="0.15">
      <c r="B144" s="1842"/>
      <c r="C144" s="1843"/>
      <c r="D144" s="1834">
        <f>活動計画書!D163</f>
        <v>0</v>
      </c>
      <c r="E144" s="1835"/>
      <c r="F144" s="1836"/>
      <c r="G144" s="1847"/>
      <c r="H144" s="1848"/>
      <c r="I144" s="1848"/>
      <c r="J144" s="1848"/>
      <c r="K144" s="1849"/>
      <c r="L144" s="1851"/>
      <c r="M144" s="1853"/>
      <c r="N144" s="1855"/>
      <c r="O144" s="1827"/>
      <c r="P144" s="1855"/>
      <c r="Q144" s="1827"/>
      <c r="R144" s="1829"/>
      <c r="S144" s="1827"/>
      <c r="T144" s="1832"/>
      <c r="U144" s="1833"/>
      <c r="Y144" s="535"/>
    </row>
    <row r="145" spans="2:25" ht="21" customHeight="1" x14ac:dyDescent="0.15">
      <c r="B145" s="1839"/>
      <c r="C145" s="1839"/>
      <c r="D145" s="543" t="s">
        <v>1190</v>
      </c>
      <c r="E145" s="543"/>
      <c r="F145" s="543"/>
      <c r="G145" s="542"/>
      <c r="H145" s="542"/>
      <c r="I145" s="542"/>
      <c r="J145" s="542"/>
      <c r="K145" s="542"/>
      <c r="L145" s="541"/>
      <c r="M145" s="540"/>
      <c r="N145" s="539"/>
      <c r="O145" s="538"/>
      <c r="P145" s="539"/>
      <c r="Q145" s="538"/>
      <c r="R145" s="539"/>
      <c r="S145" s="538"/>
      <c r="T145" s="537"/>
      <c r="U145" s="537"/>
      <c r="Y145" s="535"/>
    </row>
    <row r="146" spans="2:25" ht="21" customHeight="1" x14ac:dyDescent="0.15">
      <c r="B146" s="2" t="s">
        <v>1221</v>
      </c>
      <c r="D146" s="536"/>
      <c r="E146" s="536"/>
      <c r="F146" s="536"/>
      <c r="G146" s="536"/>
      <c r="H146" s="536"/>
      <c r="I146" s="536"/>
      <c r="J146" s="536"/>
      <c r="K146" s="536"/>
      <c r="L146" s="536"/>
      <c r="M146" s="536"/>
      <c r="Y146" s="535"/>
    </row>
    <row r="147" spans="2:25" ht="21" customHeight="1" x14ac:dyDescent="0.15">
      <c r="B147" s="2" t="s">
        <v>1222</v>
      </c>
      <c r="D147" s="536"/>
      <c r="E147" s="536"/>
      <c r="F147" s="536"/>
      <c r="G147" s="536"/>
      <c r="H147" s="536"/>
      <c r="I147" s="536"/>
      <c r="J147" s="536"/>
      <c r="K147" s="536"/>
      <c r="L147" s="536"/>
      <c r="M147" s="536"/>
      <c r="Y147" s="535"/>
    </row>
    <row r="148" spans="2:25" ht="8.25" customHeight="1" x14ac:dyDescent="0.15"/>
    <row r="149" spans="2:25" s="2" customFormat="1" ht="20.25" customHeight="1" x14ac:dyDescent="0.15">
      <c r="B149" s="97" t="s">
        <v>1124</v>
      </c>
      <c r="C149" s="98"/>
      <c r="D149" s="98"/>
      <c r="E149" s="98"/>
      <c r="F149" s="98"/>
      <c r="G149" s="99"/>
      <c r="H149" s="99"/>
      <c r="I149" s="100"/>
      <c r="J149" s="100"/>
      <c r="K149" s="100"/>
      <c r="L149" s="100"/>
      <c r="M149" s="101"/>
      <c r="N149" s="101"/>
      <c r="O149" s="101"/>
      <c r="P149" s="101"/>
      <c r="Q149" s="101"/>
      <c r="R149" s="101"/>
      <c r="S149" s="101"/>
      <c r="T149" s="101"/>
      <c r="U149" s="102"/>
    </row>
    <row r="150" spans="2:25" s="2" customFormat="1" ht="18.75" customHeight="1" x14ac:dyDescent="0.15">
      <c r="B150" s="534" t="s">
        <v>1223</v>
      </c>
      <c r="C150" s="8"/>
      <c r="D150" s="8"/>
      <c r="E150" s="8"/>
      <c r="F150" s="8"/>
      <c r="G150" s="8"/>
      <c r="H150" s="8"/>
      <c r="I150" s="8"/>
      <c r="J150" s="8"/>
      <c r="K150" s="8"/>
      <c r="L150" s="1837"/>
      <c r="M150" s="1838"/>
      <c r="N150" s="65"/>
      <c r="O150" s="65"/>
      <c r="P150" s="65"/>
      <c r="Q150" s="65"/>
      <c r="R150" s="65"/>
      <c r="S150" s="65"/>
      <c r="T150" s="65"/>
      <c r="U150" s="105"/>
      <c r="V150" s="65"/>
      <c r="W150" s="65"/>
      <c r="X150" s="65"/>
    </row>
    <row r="151" spans="2:25" s="2" customFormat="1" ht="7.5" customHeight="1" x14ac:dyDescent="0.15">
      <c r="B151" s="534"/>
      <c r="C151" s="8"/>
      <c r="D151" s="8"/>
      <c r="E151" s="8"/>
      <c r="F151" s="8"/>
      <c r="G151" s="8"/>
      <c r="H151" s="8"/>
      <c r="I151" s="8"/>
      <c r="J151" s="8"/>
      <c r="K151" s="8"/>
      <c r="L151" s="533"/>
      <c r="M151" s="533"/>
      <c r="N151" s="65"/>
      <c r="O151" s="65"/>
      <c r="P151" s="65"/>
      <c r="Q151" s="65"/>
      <c r="R151" s="65"/>
      <c r="S151" s="65"/>
      <c r="T151" s="65"/>
      <c r="U151" s="105"/>
      <c r="V151" s="65"/>
      <c r="W151" s="65"/>
      <c r="X151" s="65"/>
    </row>
    <row r="152" spans="2:25" s="2" customFormat="1" ht="20.25" customHeight="1" x14ac:dyDescent="0.15">
      <c r="B152" s="532" t="s">
        <v>1224</v>
      </c>
      <c r="C152" s="115"/>
      <c r="D152" s="115"/>
      <c r="E152" s="115"/>
      <c r="F152" s="115"/>
      <c r="G152" s="115"/>
      <c r="H152" s="115"/>
      <c r="I152" s="115"/>
      <c r="J152" s="115"/>
      <c r="K152" s="115"/>
      <c r="L152" s="1837"/>
      <c r="M152" s="1838"/>
      <c r="N152" s="531"/>
      <c r="O152" s="531"/>
      <c r="P152" s="531"/>
      <c r="Q152" s="531"/>
      <c r="R152" s="531"/>
      <c r="S152" s="531"/>
      <c r="T152" s="531"/>
      <c r="U152" s="530"/>
      <c r="V152" s="65"/>
      <c r="W152" s="65"/>
      <c r="X152" s="65"/>
    </row>
  </sheetData>
  <dataConsolidate/>
  <mergeCells count="323">
    <mergeCell ref="Q3:T3"/>
    <mergeCell ref="C4:D4"/>
    <mergeCell ref="P6:T6"/>
    <mergeCell ref="P7:T7"/>
    <mergeCell ref="B12:S12"/>
    <mergeCell ref="A15:V15"/>
    <mergeCell ref="N107:N108"/>
    <mergeCell ref="O107:O108"/>
    <mergeCell ref="P107:U108"/>
    <mergeCell ref="M16:N16"/>
    <mergeCell ref="O16:U16"/>
    <mergeCell ref="C18:D18"/>
    <mergeCell ref="E18:G18"/>
    <mergeCell ref="H18:J18"/>
    <mergeCell ref="B19:B26"/>
    <mergeCell ref="C19:K19"/>
    <mergeCell ref="L19:O19"/>
    <mergeCell ref="P19:U19"/>
    <mergeCell ref="D20:K20"/>
    <mergeCell ref="D23:K23"/>
    <mergeCell ref="L23:O23"/>
    <mergeCell ref="P23:U23"/>
    <mergeCell ref="D25:K25"/>
    <mergeCell ref="L25:O25"/>
    <mergeCell ref="P25:U25"/>
    <mergeCell ref="L20:O20"/>
    <mergeCell ref="P20:U20"/>
    <mergeCell ref="D21:K21"/>
    <mergeCell ref="L21:O21"/>
    <mergeCell ref="P21:U21"/>
    <mergeCell ref="D22:K22"/>
    <mergeCell ref="L22:O22"/>
    <mergeCell ref="P22:U22"/>
    <mergeCell ref="D24:K24"/>
    <mergeCell ref="L24:O24"/>
    <mergeCell ref="P24:U24"/>
    <mergeCell ref="C26:K26"/>
    <mergeCell ref="L26:O26"/>
    <mergeCell ref="P26:U26"/>
    <mergeCell ref="B28:B42"/>
    <mergeCell ref="C28:K28"/>
    <mergeCell ref="L28:O28"/>
    <mergeCell ref="P28:U28"/>
    <mergeCell ref="D29:K29"/>
    <mergeCell ref="L29:O29"/>
    <mergeCell ref="P29:U29"/>
    <mergeCell ref="D32:K32"/>
    <mergeCell ref="L32:O32"/>
    <mergeCell ref="P32:U32"/>
    <mergeCell ref="D33:K33"/>
    <mergeCell ref="L33:O33"/>
    <mergeCell ref="P33:U33"/>
    <mergeCell ref="D30:K30"/>
    <mergeCell ref="L30:O30"/>
    <mergeCell ref="P30:U30"/>
    <mergeCell ref="D31:K31"/>
    <mergeCell ref="L31:O31"/>
    <mergeCell ref="P31:U31"/>
    <mergeCell ref="D36:K36"/>
    <mergeCell ref="L36:O36"/>
    <mergeCell ref="P36:U36"/>
    <mergeCell ref="D37:K37"/>
    <mergeCell ref="L37:O37"/>
    <mergeCell ref="P37:U37"/>
    <mergeCell ref="D34:K34"/>
    <mergeCell ref="L34:O34"/>
    <mergeCell ref="P34:U34"/>
    <mergeCell ref="D35:K35"/>
    <mergeCell ref="L35:O35"/>
    <mergeCell ref="P35:U35"/>
    <mergeCell ref="D40:K40"/>
    <mergeCell ref="L40:O40"/>
    <mergeCell ref="P40:U40"/>
    <mergeCell ref="D41:K41"/>
    <mergeCell ref="L41:O41"/>
    <mergeCell ref="P41:U41"/>
    <mergeCell ref="D38:K38"/>
    <mergeCell ref="L38:O38"/>
    <mergeCell ref="P38:U38"/>
    <mergeCell ref="D39:K39"/>
    <mergeCell ref="L39:O39"/>
    <mergeCell ref="P39:U39"/>
    <mergeCell ref="B50:E50"/>
    <mergeCell ref="F50:J50"/>
    <mergeCell ref="A51:V51"/>
    <mergeCell ref="B53:U53"/>
    <mergeCell ref="B54:V54"/>
    <mergeCell ref="B57:E57"/>
    <mergeCell ref="F57:M57"/>
    <mergeCell ref="P57:U57"/>
    <mergeCell ref="C42:K42"/>
    <mergeCell ref="L42:O42"/>
    <mergeCell ref="P42:U42"/>
    <mergeCell ref="B46:E46"/>
    <mergeCell ref="F46:K46"/>
    <mergeCell ref="B49:E49"/>
    <mergeCell ref="F49:J49"/>
    <mergeCell ref="F67:M67"/>
    <mergeCell ref="P67:U67"/>
    <mergeCell ref="F68:M68"/>
    <mergeCell ref="P68:U68"/>
    <mergeCell ref="F69:M69"/>
    <mergeCell ref="P69:U69"/>
    <mergeCell ref="P71:U71"/>
    <mergeCell ref="F72:M72"/>
    <mergeCell ref="P72:U72"/>
    <mergeCell ref="B78:C79"/>
    <mergeCell ref="D78:M79"/>
    <mergeCell ref="N78:N79"/>
    <mergeCell ref="O78:O79"/>
    <mergeCell ref="Q78:U79"/>
    <mergeCell ref="D73:E75"/>
    <mergeCell ref="F73:M73"/>
    <mergeCell ref="P73:U73"/>
    <mergeCell ref="F74:M74"/>
    <mergeCell ref="P74:U74"/>
    <mergeCell ref="F75:M75"/>
    <mergeCell ref="P75:U75"/>
    <mergeCell ref="B58:B76"/>
    <mergeCell ref="C58:E60"/>
    <mergeCell ref="F58:M58"/>
    <mergeCell ref="P58:U58"/>
    <mergeCell ref="F59:M60"/>
    <mergeCell ref="N59:N60"/>
    <mergeCell ref="C63:C76"/>
    <mergeCell ref="D63:E66"/>
    <mergeCell ref="F63:M64"/>
    <mergeCell ref="N63:N64"/>
    <mergeCell ref="O63:O64"/>
    <mergeCell ref="P63:U63"/>
    <mergeCell ref="O59:O60"/>
    <mergeCell ref="Q59:U60"/>
    <mergeCell ref="D70:E72"/>
    <mergeCell ref="F70:M70"/>
    <mergeCell ref="P70:U70"/>
    <mergeCell ref="F71:M71"/>
    <mergeCell ref="Q84:U84"/>
    <mergeCell ref="D85:M85"/>
    <mergeCell ref="Q85:U85"/>
    <mergeCell ref="D76:E76"/>
    <mergeCell ref="F76:M76"/>
    <mergeCell ref="P76:U76"/>
    <mergeCell ref="N61:N62"/>
    <mergeCell ref="O61:O62"/>
    <mergeCell ref="Q61:U62"/>
    <mergeCell ref="P64:S64"/>
    <mergeCell ref="C61:E62"/>
    <mergeCell ref="F61:M62"/>
    <mergeCell ref="T64:U64"/>
    <mergeCell ref="F65:M65"/>
    <mergeCell ref="P65:U65"/>
    <mergeCell ref="F66:M66"/>
    <mergeCell ref="P66:U66"/>
    <mergeCell ref="D67:E69"/>
    <mergeCell ref="D86:F86"/>
    <mergeCell ref="G86:M86"/>
    <mergeCell ref="Q86:U86"/>
    <mergeCell ref="B80:C86"/>
    <mergeCell ref="D80:M80"/>
    <mergeCell ref="Q80:U80"/>
    <mergeCell ref="D81:M81"/>
    <mergeCell ref="Q81:U81"/>
    <mergeCell ref="D82:M82"/>
    <mergeCell ref="Q82:U82"/>
    <mergeCell ref="D83:M83"/>
    <mergeCell ref="Q83:U83"/>
    <mergeCell ref="D84:M84"/>
    <mergeCell ref="P92:U92"/>
    <mergeCell ref="E93:M93"/>
    <mergeCell ref="P93:U93"/>
    <mergeCell ref="E94:M95"/>
    <mergeCell ref="N94:N95"/>
    <mergeCell ref="O94:O95"/>
    <mergeCell ref="Q94:U95"/>
    <mergeCell ref="B89:D89"/>
    <mergeCell ref="E89:M89"/>
    <mergeCell ref="P89:U89"/>
    <mergeCell ref="B90:B101"/>
    <mergeCell ref="C90:D95"/>
    <mergeCell ref="E90:M90"/>
    <mergeCell ref="P90:U90"/>
    <mergeCell ref="E91:M91"/>
    <mergeCell ref="P91:U91"/>
    <mergeCell ref="E92:M92"/>
    <mergeCell ref="C96:D97"/>
    <mergeCell ref="E96:M97"/>
    <mergeCell ref="N96:N97"/>
    <mergeCell ref="O96:O97"/>
    <mergeCell ref="Q96:U97"/>
    <mergeCell ref="C98:D101"/>
    <mergeCell ref="E98:M98"/>
    <mergeCell ref="P98:U98"/>
    <mergeCell ref="E99:M99"/>
    <mergeCell ref="P99:U99"/>
    <mergeCell ref="E104:M104"/>
    <mergeCell ref="P104:U104"/>
    <mergeCell ref="E105:M105"/>
    <mergeCell ref="P105:U105"/>
    <mergeCell ref="E106:M106"/>
    <mergeCell ref="P106:U106"/>
    <mergeCell ref="E100:M100"/>
    <mergeCell ref="P100:U100"/>
    <mergeCell ref="E101:M101"/>
    <mergeCell ref="P101:U101"/>
    <mergeCell ref="E102:M102"/>
    <mergeCell ref="P102:U102"/>
    <mergeCell ref="E103:M103"/>
    <mergeCell ref="P103:U103"/>
    <mergeCell ref="E113:U113"/>
    <mergeCell ref="C114:D114"/>
    <mergeCell ref="E114:M114"/>
    <mergeCell ref="P114:U114"/>
    <mergeCell ref="B116:D116"/>
    <mergeCell ref="E116:M116"/>
    <mergeCell ref="P116:U116"/>
    <mergeCell ref="C107:D113"/>
    <mergeCell ref="E107:M107"/>
    <mergeCell ref="E108:M108"/>
    <mergeCell ref="E109:M109"/>
    <mergeCell ref="E110:M110"/>
    <mergeCell ref="E111:M111"/>
    <mergeCell ref="B102:B114"/>
    <mergeCell ref="C102:D106"/>
    <mergeCell ref="N109:N110"/>
    <mergeCell ref="O109:O110"/>
    <mergeCell ref="P109:U110"/>
    <mergeCell ref="N111:N112"/>
    <mergeCell ref="O111:O112"/>
    <mergeCell ref="P111:U112"/>
    <mergeCell ref="E112:M112"/>
    <mergeCell ref="P121:U121"/>
    <mergeCell ref="E122:M122"/>
    <mergeCell ref="P122:U122"/>
    <mergeCell ref="E123:M123"/>
    <mergeCell ref="P123:U123"/>
    <mergeCell ref="E124:M124"/>
    <mergeCell ref="P124:U124"/>
    <mergeCell ref="B117:D125"/>
    <mergeCell ref="E117:M117"/>
    <mergeCell ref="P117:U117"/>
    <mergeCell ref="E118:M118"/>
    <mergeCell ref="P118:U118"/>
    <mergeCell ref="E119:M119"/>
    <mergeCell ref="P119:U119"/>
    <mergeCell ref="E120:M120"/>
    <mergeCell ref="P120:U120"/>
    <mergeCell ref="E121:M121"/>
    <mergeCell ref="B129:M130"/>
    <mergeCell ref="N129:N130"/>
    <mergeCell ref="O129:O130"/>
    <mergeCell ref="Q129:Q130"/>
    <mergeCell ref="R129:R130"/>
    <mergeCell ref="S129:U130"/>
    <mergeCell ref="E125:M125"/>
    <mergeCell ref="P125:U125"/>
    <mergeCell ref="B127:N127"/>
    <mergeCell ref="B128:M128"/>
    <mergeCell ref="Q128:R128"/>
    <mergeCell ref="S128:U128"/>
    <mergeCell ref="B132:M132"/>
    <mergeCell ref="P132:R132"/>
    <mergeCell ref="S132:U132"/>
    <mergeCell ref="B133:M134"/>
    <mergeCell ref="N133:N134"/>
    <mergeCell ref="O133:O134"/>
    <mergeCell ref="P133:Q134"/>
    <mergeCell ref="R133:R134"/>
    <mergeCell ref="S133:T134"/>
    <mergeCell ref="U133:U134"/>
    <mergeCell ref="P139:P140"/>
    <mergeCell ref="Q139:Q140"/>
    <mergeCell ref="B136:M136"/>
    <mergeCell ref="N136:U136"/>
    <mergeCell ref="B137:C138"/>
    <mergeCell ref="D137:F138"/>
    <mergeCell ref="G137:K138"/>
    <mergeCell ref="L137:M137"/>
    <mergeCell ref="N137:S137"/>
    <mergeCell ref="T137:U138"/>
    <mergeCell ref="L138:M138"/>
    <mergeCell ref="N138:O138"/>
    <mergeCell ref="P138:Q138"/>
    <mergeCell ref="R138:S138"/>
    <mergeCell ref="N141:N142"/>
    <mergeCell ref="O141:O142"/>
    <mergeCell ref="P141:P142"/>
    <mergeCell ref="R139:R140"/>
    <mergeCell ref="S139:S140"/>
    <mergeCell ref="T139:U140"/>
    <mergeCell ref="D140:F140"/>
    <mergeCell ref="B141:C142"/>
    <mergeCell ref="D141:F141"/>
    <mergeCell ref="G141:K142"/>
    <mergeCell ref="L141:L142"/>
    <mergeCell ref="M141:M142"/>
    <mergeCell ref="T141:U142"/>
    <mergeCell ref="D142:F142"/>
    <mergeCell ref="Q141:Q142"/>
    <mergeCell ref="R141:R142"/>
    <mergeCell ref="S141:S142"/>
    <mergeCell ref="B139:C140"/>
    <mergeCell ref="D139:F139"/>
    <mergeCell ref="G139:K140"/>
    <mergeCell ref="L139:L140"/>
    <mergeCell ref="M139:M140"/>
    <mergeCell ref="N139:N140"/>
    <mergeCell ref="O139:O140"/>
    <mergeCell ref="Q143:Q144"/>
    <mergeCell ref="R143:R144"/>
    <mergeCell ref="S143:S144"/>
    <mergeCell ref="T143:U144"/>
    <mergeCell ref="D144:F144"/>
    <mergeCell ref="L150:M150"/>
    <mergeCell ref="L152:M152"/>
    <mergeCell ref="B145:C145"/>
    <mergeCell ref="B143:C144"/>
    <mergeCell ref="D143:F143"/>
    <mergeCell ref="G143:K144"/>
    <mergeCell ref="L143:L144"/>
    <mergeCell ref="M143:M144"/>
    <mergeCell ref="N143:N144"/>
    <mergeCell ref="O143:O144"/>
    <mergeCell ref="P143:P144"/>
  </mergeCells>
  <phoneticPr fontId="4"/>
  <conditionalFormatting sqref="O16:U16">
    <cfRule type="expression" dxfId="1" priority="1">
      <formula>#REF!=""</formula>
    </cfRule>
  </conditionalFormatting>
  <dataValidations count="6">
    <dataValidation type="list" allowBlank="1" showInputMessage="1" showErrorMessage="1" sqref="M139 O139 Q139 S139 S141 S143 O141 O143 Q141 Q143 M141 M143" xr:uid="{0902B85D-FF6C-4B44-8BA4-30C9B7AD0358}">
      <formula1>G.単位</formula1>
    </dataValidation>
    <dataValidation type="list" allowBlank="1" showInputMessage="1" showErrorMessage="1" sqref="B139:C144" xr:uid="{F86D1B38-A192-409A-A2F5-EDAD75127C44}">
      <formula1>F.施設</formula1>
    </dataValidation>
    <dataValidation type="list" allowBlank="1" showInputMessage="1" showErrorMessage="1" sqref="N129:N130 N58:N76 N80:N86 N133:N134 N90:N107 N111 N109 N117:N125" xr:uid="{1A41CBA1-A808-4B1E-9DEC-17C31E848BBC}">
      <formula1>Ｃ1.計画欄</formula1>
    </dataValidation>
    <dataValidation type="list" allowBlank="1" showInputMessage="1" showErrorMessage="1" sqref="O58:O76 O129:O130 N114:O114 O133:O134 O80:O86 O117:O125 O90:O107 O109 O111" xr:uid="{CF20584D-AC90-4A10-B5ED-0293B1D73D39}">
      <formula1>Ｃ2.実施欄</formula1>
    </dataValidation>
    <dataValidation type="list" allowBlank="1" showInputMessage="1" showErrorMessage="1" sqref="B50:J50 T139 T141 T143" xr:uid="{C58BCBA3-19CA-4AFA-8544-525CF75BC14C}">
      <formula1>B.○か空白</formula1>
    </dataValidation>
    <dataValidation type="list" allowBlank="1" showInputMessage="1" showErrorMessage="1" sqref="L150:M150 L152:M152" xr:uid="{49A73FBF-D13E-4561-9433-15514D09FC43}">
      <formula1>"○,　"</formula1>
    </dataValidation>
  </dataValidations>
  <printOptions horizontalCentered="1"/>
  <pageMargins left="0.59055118110236227" right="0.31496062992125984" top="0.59055118110236227" bottom="0.39370078740157483" header="0.51181102362204722" footer="0.51181102362204722"/>
  <pageSetup paperSize="9" scale="96" fitToWidth="0" fitToHeight="0" orientation="portrait" cellComments="asDisplayed" r:id="rId1"/>
  <headerFooter alignWithMargins="0"/>
  <rowBreaks count="5" manualBreakCount="5">
    <brk id="13" max="16383" man="1"/>
    <brk id="43" max="16383" man="1"/>
    <brk id="77" max="16383" man="1"/>
    <brk id="106" max="21" man="1"/>
    <brk id="134" max="2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914AD-C2F1-40D1-A869-02B837876F3B}">
  <dimension ref="A1:AE152"/>
  <sheetViews>
    <sheetView showGridLines="0" view="pageBreakPreview" zoomScaleNormal="100" zoomScaleSheetLayoutView="100" workbookViewId="0"/>
  </sheetViews>
  <sheetFormatPr defaultColWidth="9" defaultRowHeight="18.75" x14ac:dyDescent="0.15"/>
  <cols>
    <col min="1" max="1" width="2.25" style="8" customWidth="1"/>
    <col min="2" max="2" width="4.875" style="8" customWidth="1"/>
    <col min="3" max="3" width="4" style="8" customWidth="1"/>
    <col min="4" max="4" width="4.75" style="8" customWidth="1"/>
    <col min="5" max="5" width="4.625" style="8" customWidth="1"/>
    <col min="6" max="6" width="4.75" style="8" customWidth="1"/>
    <col min="7" max="10" width="4.125" style="8" customWidth="1"/>
    <col min="11" max="11" width="5.25" style="8" customWidth="1"/>
    <col min="12" max="12" width="5.625" style="8" customWidth="1"/>
    <col min="13" max="13" width="4.375" style="8" customWidth="1"/>
    <col min="14" max="14" width="5.125" style="8" customWidth="1"/>
    <col min="15" max="15" width="5" style="8" customWidth="1"/>
    <col min="16" max="16" width="6.25" style="8" customWidth="1"/>
    <col min="17" max="17" width="5.625" style="8" customWidth="1"/>
    <col min="18" max="18" width="3" style="8" customWidth="1"/>
    <col min="19" max="19" width="3.875" style="8" customWidth="1"/>
    <col min="20" max="20" width="7.5" style="8" customWidth="1"/>
    <col min="21" max="21" width="3.875" style="8" customWidth="1"/>
    <col min="22" max="22" width="1.875" style="8" customWidth="1"/>
    <col min="23" max="24" width="2.625" style="8" customWidth="1"/>
    <col min="25" max="16384" width="9" style="8"/>
  </cols>
  <sheetData>
    <row r="1" spans="1:28" x14ac:dyDescent="0.15">
      <c r="A1" s="341" t="s">
        <v>1070</v>
      </c>
    </row>
    <row r="2" spans="1:28" s="340" customFormat="1" ht="27.75" customHeight="1" x14ac:dyDescent="0.15">
      <c r="A2" s="352" t="s">
        <v>85</v>
      </c>
      <c r="Q2" s="355"/>
      <c r="R2" s="355"/>
      <c r="T2" s="355" t="s">
        <v>102</v>
      </c>
    </row>
    <row r="3" spans="1:28" s="340" customFormat="1" ht="27.75" customHeight="1" x14ac:dyDescent="0.15">
      <c r="A3" s="352"/>
      <c r="Q3" s="2080" t="s">
        <v>87</v>
      </c>
      <c r="R3" s="2080"/>
      <c r="S3" s="2080"/>
      <c r="T3" s="2080"/>
    </row>
    <row r="4" spans="1:28" s="345" customFormat="1" ht="25.5" customHeight="1" x14ac:dyDescent="0.15">
      <c r="C4" s="2081" t="str">
        <f>'はじめに（PC）'!$D$3</f>
        <v>△△市</v>
      </c>
      <c r="D4" s="2081"/>
      <c r="E4" s="345" t="s">
        <v>88</v>
      </c>
      <c r="F4" s="340"/>
      <c r="G4" s="340"/>
    </row>
    <row r="5" spans="1:28" s="345" customFormat="1" ht="29.25" customHeight="1" x14ac:dyDescent="0.15">
      <c r="A5" s="353"/>
      <c r="B5" s="353"/>
      <c r="C5" s="353"/>
      <c r="D5" s="353"/>
      <c r="E5" s="353"/>
      <c r="F5" s="340"/>
      <c r="G5" s="340"/>
      <c r="H5" s="340"/>
      <c r="I5" s="340"/>
      <c r="J5" s="340"/>
      <c r="K5" s="340"/>
      <c r="L5" s="340"/>
      <c r="M5" s="340"/>
      <c r="N5" s="340"/>
      <c r="O5" s="340"/>
      <c r="P5" s="340"/>
      <c r="Q5" s="340"/>
    </row>
    <row r="6" spans="1:28" s="340" customFormat="1" ht="24" customHeight="1" x14ac:dyDescent="0.15">
      <c r="A6" s="350"/>
      <c r="B6" s="350"/>
      <c r="C6" s="350"/>
      <c r="D6" s="350"/>
      <c r="P6" s="2082" t="str">
        <f>'はじめに（PC）'!D4&amp;""</f>
        <v>あいうえお活動組織</v>
      </c>
      <c r="Q6" s="2082"/>
      <c r="R6" s="2082"/>
      <c r="S6" s="2082"/>
      <c r="T6" s="2082"/>
    </row>
    <row r="7" spans="1:28" s="340" customFormat="1" ht="24" customHeight="1" x14ac:dyDescent="0.15">
      <c r="A7" s="350"/>
      <c r="B7" s="350"/>
      <c r="C7" s="350"/>
      <c r="D7" s="350"/>
      <c r="P7" s="2083" t="str">
        <f>'はじめに（PC）'!D5&amp;""</f>
        <v>多面　太郎</v>
      </c>
      <c r="Q7" s="2083"/>
      <c r="R7" s="2083"/>
      <c r="S7" s="2083"/>
      <c r="T7" s="2083"/>
      <c r="U7" s="351"/>
    </row>
    <row r="8" spans="1:28" s="340" customFormat="1" ht="26.25" customHeight="1" x14ac:dyDescent="0.15">
      <c r="A8" s="350"/>
      <c r="B8" s="350"/>
      <c r="C8" s="350"/>
      <c r="D8" s="350"/>
      <c r="E8" s="347"/>
    </row>
    <row r="9" spans="1:28" s="345" customFormat="1" ht="25.5" customHeight="1" x14ac:dyDescent="0.15">
      <c r="A9" s="348"/>
      <c r="B9" s="347"/>
      <c r="C9" s="347"/>
      <c r="D9" s="347"/>
      <c r="E9" s="347"/>
      <c r="F9" s="340"/>
      <c r="G9" s="340"/>
    </row>
    <row r="10" spans="1:28" s="345" customFormat="1" ht="25.5" customHeight="1" x14ac:dyDescent="0.15">
      <c r="A10" s="348"/>
      <c r="C10" s="349" t="s">
        <v>1071</v>
      </c>
      <c r="D10" s="349"/>
      <c r="E10" s="349"/>
      <c r="F10" s="340"/>
      <c r="G10" s="340"/>
    </row>
    <row r="11" spans="1:28" s="345" customFormat="1" ht="25.5" customHeight="1" x14ac:dyDescent="0.15">
      <c r="A11" s="348"/>
      <c r="B11" s="347"/>
      <c r="C11" s="347"/>
      <c r="D11" s="347"/>
      <c r="E11" s="347"/>
      <c r="F11" s="340"/>
      <c r="G11" s="340"/>
    </row>
    <row r="12" spans="1:28" s="341" customFormat="1" ht="64.5" customHeight="1" x14ac:dyDescent="0.15">
      <c r="B12" s="1091" t="s">
        <v>1072</v>
      </c>
      <c r="C12" s="1091"/>
      <c r="D12" s="1091"/>
      <c r="E12" s="1091"/>
      <c r="F12" s="1091"/>
      <c r="G12" s="1091"/>
      <c r="H12" s="1091"/>
      <c r="I12" s="1091"/>
      <c r="J12" s="1091"/>
      <c r="K12" s="1091"/>
      <c r="L12" s="1091"/>
      <c r="M12" s="1091"/>
      <c r="N12" s="1091"/>
      <c r="O12" s="1091"/>
      <c r="P12" s="1091"/>
      <c r="Q12" s="1091"/>
      <c r="R12" s="1091"/>
      <c r="S12" s="1091"/>
    </row>
    <row r="13" spans="1:28" s="2" customFormat="1" ht="6.75" customHeight="1" x14ac:dyDescent="0.15">
      <c r="K13" s="65"/>
      <c r="L13" s="104"/>
      <c r="M13" s="104"/>
      <c r="N13" s="65"/>
      <c r="O13" s="65"/>
      <c r="P13" s="65"/>
      <c r="Q13" s="65"/>
      <c r="R13" s="65"/>
      <c r="S13" s="65"/>
      <c r="T13" s="65"/>
      <c r="U13" s="65"/>
      <c r="V13" s="65"/>
      <c r="W13" s="65"/>
      <c r="X13" s="65"/>
    </row>
    <row r="14" spans="1:28" ht="21" customHeight="1" x14ac:dyDescent="0.15">
      <c r="A14" s="29"/>
      <c r="N14" s="127"/>
      <c r="Q14" s="127"/>
      <c r="R14" s="127"/>
      <c r="U14" s="127"/>
      <c r="V14" s="61" t="s">
        <v>1073</v>
      </c>
      <c r="W14" s="7"/>
      <c r="X14" s="7"/>
      <c r="AA14" s="584"/>
      <c r="AB14" s="583"/>
    </row>
    <row r="15" spans="1:28" s="571" customFormat="1" ht="29.25" customHeight="1" x14ac:dyDescent="0.4">
      <c r="A15" s="2084" t="s">
        <v>1074</v>
      </c>
      <c r="B15" s="2084"/>
      <c r="C15" s="2084"/>
      <c r="D15" s="2084"/>
      <c r="E15" s="2084"/>
      <c r="F15" s="2084"/>
      <c r="G15" s="2084"/>
      <c r="H15" s="2084"/>
      <c r="I15" s="2084"/>
      <c r="J15" s="2084"/>
      <c r="K15" s="2084"/>
      <c r="L15" s="2084"/>
      <c r="M15" s="2084"/>
      <c r="N15" s="2084"/>
      <c r="O15" s="2084"/>
      <c r="P15" s="2084"/>
      <c r="Q15" s="2084"/>
      <c r="R15" s="2084"/>
      <c r="S15" s="2084"/>
      <c r="T15" s="2084"/>
      <c r="U15" s="2084"/>
      <c r="V15" s="2084"/>
      <c r="W15" s="2"/>
      <c r="X15" s="2"/>
      <c r="Y15" s="2"/>
      <c r="Z15" s="2"/>
      <c r="AA15" s="2"/>
    </row>
    <row r="16" spans="1:28" ht="24" customHeight="1" x14ac:dyDescent="0.15">
      <c r="A16" s="6"/>
      <c r="B16" s="6"/>
      <c r="C16" s="6"/>
      <c r="D16" s="7"/>
      <c r="E16" s="7"/>
      <c r="F16" s="7"/>
      <c r="G16" s="7"/>
      <c r="H16" s="7"/>
      <c r="I16" s="7"/>
      <c r="J16" s="7"/>
      <c r="K16" s="7"/>
      <c r="M16" s="2085" t="s">
        <v>1075</v>
      </c>
      <c r="N16" s="2086"/>
      <c r="O16" s="2087" t="str">
        <f>'はじめに（PC）'!D4&amp;""</f>
        <v>あいうえお活動組織</v>
      </c>
      <c r="P16" s="2088"/>
      <c r="Q16" s="2088"/>
      <c r="R16" s="2088"/>
      <c r="S16" s="2088"/>
      <c r="T16" s="2088"/>
      <c r="U16" s="2089"/>
    </row>
    <row r="17" spans="1:24" ht="9" customHeight="1" x14ac:dyDescent="0.15">
      <c r="A17" s="6"/>
      <c r="B17" s="6"/>
      <c r="C17" s="6"/>
      <c r="D17" s="7"/>
      <c r="E17" s="7"/>
      <c r="F17" s="7"/>
      <c r="G17" s="7"/>
      <c r="H17" s="7"/>
      <c r="I17" s="7"/>
      <c r="J17" s="7"/>
      <c r="K17" s="7"/>
      <c r="M17" s="3"/>
      <c r="N17" s="3"/>
      <c r="O17" s="55"/>
      <c r="P17" s="55"/>
      <c r="Q17" s="55"/>
      <c r="R17" s="55"/>
      <c r="S17" s="55"/>
      <c r="T17" s="55"/>
      <c r="U17" s="55"/>
    </row>
    <row r="18" spans="1:24" s="571" customFormat="1" ht="25.5" customHeight="1" x14ac:dyDescent="0.4">
      <c r="A18" s="582"/>
      <c r="B18" s="962" t="s">
        <v>1076</v>
      </c>
      <c r="C18" s="2090">
        <v>2023</v>
      </c>
      <c r="D18" s="2090"/>
      <c r="E18" s="2091" t="s">
        <v>1077</v>
      </c>
      <c r="F18" s="2091"/>
      <c r="G18" s="2091"/>
      <c r="H18" s="2092">
        <v>45017</v>
      </c>
      <c r="I18" s="2093"/>
      <c r="J18" s="2093"/>
      <c r="K18" s="963" t="s">
        <v>1078</v>
      </c>
      <c r="L18" s="581" t="s">
        <v>1079</v>
      </c>
      <c r="M18" s="3"/>
      <c r="N18" s="96"/>
      <c r="O18" s="4"/>
      <c r="P18" s="4"/>
      <c r="Q18" s="4"/>
      <c r="R18" s="2"/>
      <c r="S18" s="2"/>
      <c r="T18" s="2"/>
      <c r="U18" s="2"/>
      <c r="V18" s="2"/>
      <c r="W18" s="2"/>
      <c r="X18" s="2"/>
    </row>
    <row r="19" spans="1:24" s="571" customFormat="1" ht="26.25" customHeight="1" x14ac:dyDescent="0.45">
      <c r="B19" s="2059" t="s">
        <v>1080</v>
      </c>
      <c r="C19" s="1060" t="s">
        <v>1081</v>
      </c>
      <c r="D19" s="1254"/>
      <c r="E19" s="1254"/>
      <c r="F19" s="1254"/>
      <c r="G19" s="1254"/>
      <c r="H19" s="1254"/>
      <c r="I19" s="1254"/>
      <c r="J19" s="1254"/>
      <c r="K19" s="1061"/>
      <c r="L19" s="1143" t="s">
        <v>1082</v>
      </c>
      <c r="M19" s="1143"/>
      <c r="N19" s="1143"/>
      <c r="O19" s="1143"/>
      <c r="P19" s="1060" t="s">
        <v>1083</v>
      </c>
      <c r="Q19" s="1254"/>
      <c r="R19" s="1254"/>
      <c r="S19" s="1254"/>
      <c r="T19" s="1254"/>
      <c r="U19" s="1061"/>
      <c r="W19" s="544"/>
    </row>
    <row r="20" spans="1:24" s="571" customFormat="1" ht="35.25" customHeight="1" x14ac:dyDescent="0.4">
      <c r="B20" s="2060"/>
      <c r="C20" s="580" t="s">
        <v>1084</v>
      </c>
      <c r="D20" s="2094" t="s">
        <v>1085</v>
      </c>
      <c r="E20" s="2094"/>
      <c r="F20" s="2094"/>
      <c r="G20" s="2094"/>
      <c r="H20" s="2094"/>
      <c r="I20" s="2094"/>
      <c r="J20" s="2094"/>
      <c r="K20" s="2095"/>
      <c r="L20" s="2069">
        <f>金銭出納簿!D37</f>
        <v>0</v>
      </c>
      <c r="M20" s="2070"/>
      <c r="N20" s="2070"/>
      <c r="O20" s="2071"/>
      <c r="P20" s="2072" t="s">
        <v>106</v>
      </c>
      <c r="Q20" s="2073"/>
      <c r="R20" s="2073"/>
      <c r="S20" s="2073"/>
      <c r="T20" s="2073"/>
      <c r="U20" s="2074"/>
    </row>
    <row r="21" spans="1:24" s="571" customFormat="1" ht="35.25" customHeight="1" x14ac:dyDescent="0.4">
      <c r="B21" s="2060"/>
      <c r="C21" s="574" t="s">
        <v>1086</v>
      </c>
      <c r="D21" s="2075" t="s">
        <v>1087</v>
      </c>
      <c r="E21" s="2075"/>
      <c r="F21" s="2075"/>
      <c r="G21" s="2075"/>
      <c r="H21" s="2075"/>
      <c r="I21" s="2075"/>
      <c r="J21" s="2075"/>
      <c r="K21" s="2076"/>
      <c r="L21" s="2039">
        <f>金銭出納簿!I37</f>
        <v>0</v>
      </c>
      <c r="M21" s="2040"/>
      <c r="N21" s="2040"/>
      <c r="O21" s="2041"/>
      <c r="P21" s="2045" t="s">
        <v>108</v>
      </c>
      <c r="Q21" s="2046"/>
      <c r="R21" s="2046"/>
      <c r="S21" s="2046"/>
      <c r="T21" s="2046"/>
      <c r="U21" s="2047"/>
    </row>
    <row r="22" spans="1:24" s="571" customFormat="1" ht="26.25" customHeight="1" x14ac:dyDescent="0.4">
      <c r="B22" s="2060"/>
      <c r="C22" s="574" t="s">
        <v>1088</v>
      </c>
      <c r="D22" s="2075" t="s">
        <v>995</v>
      </c>
      <c r="E22" s="2075"/>
      <c r="F22" s="2075"/>
      <c r="G22" s="2075"/>
      <c r="H22" s="2075"/>
      <c r="I22" s="2075"/>
      <c r="J22" s="2075"/>
      <c r="K22" s="2076"/>
      <c r="L22" s="2039">
        <f>金銭出納簿!D38</f>
        <v>0</v>
      </c>
      <c r="M22" s="2040"/>
      <c r="N22" s="2040"/>
      <c r="O22" s="2041"/>
      <c r="P22" s="2045" t="s">
        <v>1089</v>
      </c>
      <c r="Q22" s="2046"/>
      <c r="R22" s="2046"/>
      <c r="S22" s="2046"/>
      <c r="T22" s="2046"/>
      <c r="U22" s="2047"/>
    </row>
    <row r="23" spans="1:24" s="571" customFormat="1" ht="26.25" customHeight="1" x14ac:dyDescent="0.4">
      <c r="B23" s="2060"/>
      <c r="C23" s="574" t="s">
        <v>1090</v>
      </c>
      <c r="D23" s="2075" t="s">
        <v>1091</v>
      </c>
      <c r="E23" s="2075"/>
      <c r="F23" s="2075"/>
      <c r="G23" s="2075"/>
      <c r="H23" s="2075"/>
      <c r="I23" s="2075"/>
      <c r="J23" s="2075"/>
      <c r="K23" s="2076"/>
      <c r="L23" s="2039">
        <f>金銭出納簿!I38</f>
        <v>0</v>
      </c>
      <c r="M23" s="2040"/>
      <c r="N23" s="2040"/>
      <c r="O23" s="2041"/>
      <c r="P23" s="2045" t="s">
        <v>1092</v>
      </c>
      <c r="Q23" s="2046"/>
      <c r="R23" s="2046"/>
      <c r="S23" s="2046"/>
      <c r="T23" s="2046"/>
      <c r="U23" s="2047"/>
    </row>
    <row r="24" spans="1:24" s="571" customFormat="1" ht="26.25" customHeight="1" x14ac:dyDescent="0.4">
      <c r="B24" s="2060"/>
      <c r="C24" s="577" t="s">
        <v>1093</v>
      </c>
      <c r="D24" s="2075" t="s">
        <v>1094</v>
      </c>
      <c r="E24" s="2075"/>
      <c r="F24" s="2075"/>
      <c r="G24" s="2075"/>
      <c r="H24" s="2075"/>
      <c r="I24" s="2075"/>
      <c r="J24" s="2075"/>
      <c r="K24" s="2076"/>
      <c r="L24" s="2077">
        <f>金銭出納簿!D39</f>
        <v>0</v>
      </c>
      <c r="M24" s="2078"/>
      <c r="N24" s="2078"/>
      <c r="O24" s="2079"/>
      <c r="P24" s="2066" t="s">
        <v>1095</v>
      </c>
      <c r="Q24" s="2067"/>
      <c r="R24" s="2067"/>
      <c r="S24" s="2067"/>
      <c r="T24" s="2067"/>
      <c r="U24" s="2068"/>
    </row>
    <row r="25" spans="1:24" s="571" customFormat="1" ht="26.25" customHeight="1" thickBot="1" x14ac:dyDescent="0.45">
      <c r="B25" s="2060"/>
      <c r="C25" s="577" t="s">
        <v>1096</v>
      </c>
      <c r="D25" s="2096" t="s">
        <v>1097</v>
      </c>
      <c r="E25" s="2096"/>
      <c r="F25" s="2096"/>
      <c r="G25" s="2096"/>
      <c r="H25" s="2096"/>
      <c r="I25" s="2096"/>
      <c r="J25" s="2096"/>
      <c r="K25" s="2097"/>
      <c r="L25" s="2098">
        <f>金銭出納簿!I39</f>
        <v>0</v>
      </c>
      <c r="M25" s="2099"/>
      <c r="N25" s="2099"/>
      <c r="O25" s="2100"/>
      <c r="P25" s="2066" t="s">
        <v>1098</v>
      </c>
      <c r="Q25" s="2067"/>
      <c r="R25" s="2067"/>
      <c r="S25" s="2067"/>
      <c r="T25" s="2067"/>
      <c r="U25" s="2068"/>
    </row>
    <row r="26" spans="1:24" s="571" customFormat="1" ht="26.25" customHeight="1" thickTop="1" x14ac:dyDescent="0.4">
      <c r="B26" s="2061"/>
      <c r="C26" s="2056" t="s">
        <v>1099</v>
      </c>
      <c r="D26" s="2057"/>
      <c r="E26" s="2057"/>
      <c r="F26" s="2057"/>
      <c r="G26" s="2057"/>
      <c r="H26" s="2057"/>
      <c r="I26" s="2057"/>
      <c r="J26" s="2057"/>
      <c r="K26" s="2058"/>
      <c r="L26" s="2029">
        <f>SUM(L20:O25)</f>
        <v>0</v>
      </c>
      <c r="M26" s="2029"/>
      <c r="N26" s="2029"/>
      <c r="O26" s="2029"/>
      <c r="P26" s="2030"/>
      <c r="Q26" s="2031"/>
      <c r="R26" s="2031"/>
      <c r="S26" s="2031"/>
      <c r="T26" s="2031"/>
      <c r="U26" s="2032"/>
    </row>
    <row r="27" spans="1:24" s="571" customFormat="1" ht="16.5" customHeight="1" x14ac:dyDescent="0.4">
      <c r="B27" s="4"/>
      <c r="C27" s="2"/>
      <c r="D27" s="2"/>
      <c r="E27" s="2"/>
      <c r="F27" s="2"/>
      <c r="G27" s="2"/>
      <c r="H27" s="2"/>
      <c r="I27" s="2"/>
      <c r="J27" s="2"/>
      <c r="K27" s="2"/>
      <c r="L27" s="579"/>
      <c r="M27" s="579"/>
      <c r="N27" s="579"/>
      <c r="O27" s="579"/>
      <c r="P27" s="2"/>
      <c r="Q27" s="2"/>
      <c r="R27" s="2"/>
      <c r="S27" s="2"/>
      <c r="T27" s="2"/>
      <c r="U27" s="2"/>
      <c r="V27" s="2"/>
      <c r="W27" s="2"/>
      <c r="X27" s="2"/>
    </row>
    <row r="28" spans="1:24" s="571" customFormat="1" ht="28.5" customHeight="1" x14ac:dyDescent="0.4">
      <c r="B28" s="2059" t="s">
        <v>1100</v>
      </c>
      <c r="C28" s="1060" t="s">
        <v>1081</v>
      </c>
      <c r="D28" s="1254"/>
      <c r="E28" s="1254"/>
      <c r="F28" s="1254"/>
      <c r="G28" s="1254"/>
      <c r="H28" s="1254"/>
      <c r="I28" s="1254"/>
      <c r="J28" s="1254"/>
      <c r="K28" s="1061"/>
      <c r="L28" s="2062" t="s">
        <v>1082</v>
      </c>
      <c r="M28" s="2062"/>
      <c r="N28" s="2062"/>
      <c r="O28" s="2062"/>
      <c r="P28" s="1060" t="s">
        <v>1083</v>
      </c>
      <c r="Q28" s="1254"/>
      <c r="R28" s="1254"/>
      <c r="S28" s="1254"/>
      <c r="T28" s="1254"/>
      <c r="U28" s="1061"/>
    </row>
    <row r="29" spans="1:24" s="571" customFormat="1" ht="37.5" customHeight="1" x14ac:dyDescent="0.45">
      <c r="B29" s="2060"/>
      <c r="C29" s="578" t="s">
        <v>1084</v>
      </c>
      <c r="D29" s="1881" t="s">
        <v>1101</v>
      </c>
      <c r="E29" s="1881"/>
      <c r="F29" s="1881"/>
      <c r="G29" s="1881"/>
      <c r="H29" s="1881"/>
      <c r="I29" s="1881"/>
      <c r="J29" s="1881"/>
      <c r="K29" s="1882"/>
      <c r="L29" s="2063">
        <f>SUM(L30:O33)</f>
        <v>0</v>
      </c>
      <c r="M29" s="2064"/>
      <c r="N29" s="2064"/>
      <c r="O29" s="2065"/>
      <c r="P29" s="2053"/>
      <c r="Q29" s="2054"/>
      <c r="R29" s="2054"/>
      <c r="S29" s="2054"/>
      <c r="T29" s="2054"/>
      <c r="U29" s="2055"/>
      <c r="W29" s="544"/>
    </row>
    <row r="30" spans="1:24" s="571" customFormat="1" ht="26.25" customHeight="1" x14ac:dyDescent="0.4">
      <c r="B30" s="2060"/>
      <c r="C30" s="576"/>
      <c r="D30" s="2037" t="s">
        <v>1102</v>
      </c>
      <c r="E30" s="2037"/>
      <c r="F30" s="2037"/>
      <c r="G30" s="2037"/>
      <c r="H30" s="2037"/>
      <c r="I30" s="2037"/>
      <c r="J30" s="2037"/>
      <c r="K30" s="2038"/>
      <c r="L30" s="2039">
        <f>金銭出納簿!E40</f>
        <v>0</v>
      </c>
      <c r="M30" s="2040"/>
      <c r="N30" s="2040"/>
      <c r="O30" s="2041"/>
      <c r="P30" s="2045" t="s">
        <v>1103</v>
      </c>
      <c r="Q30" s="2046"/>
      <c r="R30" s="2046"/>
      <c r="S30" s="2046"/>
      <c r="T30" s="2046"/>
      <c r="U30" s="2047"/>
    </row>
    <row r="31" spans="1:24" s="571" customFormat="1" ht="26.25" customHeight="1" x14ac:dyDescent="0.4">
      <c r="B31" s="2060"/>
      <c r="C31" s="576"/>
      <c r="D31" s="2037" t="s">
        <v>1043</v>
      </c>
      <c r="E31" s="2037"/>
      <c r="F31" s="2037"/>
      <c r="G31" s="2037"/>
      <c r="H31" s="2037"/>
      <c r="I31" s="2037"/>
      <c r="J31" s="2037"/>
      <c r="K31" s="2038"/>
      <c r="L31" s="2039">
        <f>金銭出納簿!E41</f>
        <v>0</v>
      </c>
      <c r="M31" s="2040"/>
      <c r="N31" s="2040"/>
      <c r="O31" s="2041"/>
      <c r="P31" s="2045" t="s">
        <v>1104</v>
      </c>
      <c r="Q31" s="2046"/>
      <c r="R31" s="2046"/>
      <c r="S31" s="2046"/>
      <c r="T31" s="2046"/>
      <c r="U31" s="2047"/>
    </row>
    <row r="32" spans="1:24" s="571" customFormat="1" ht="26.25" customHeight="1" x14ac:dyDescent="0.4">
      <c r="B32" s="2060"/>
      <c r="C32" s="576"/>
      <c r="D32" s="2037" t="s">
        <v>1045</v>
      </c>
      <c r="E32" s="2037"/>
      <c r="F32" s="2037"/>
      <c r="G32" s="2037"/>
      <c r="H32" s="2037"/>
      <c r="I32" s="2037"/>
      <c r="J32" s="2037"/>
      <c r="K32" s="2038"/>
      <c r="L32" s="2039">
        <f>金銭出納簿!E42</f>
        <v>0</v>
      </c>
      <c r="M32" s="2040"/>
      <c r="N32" s="2040"/>
      <c r="O32" s="2041"/>
      <c r="P32" s="2045" t="s">
        <v>1105</v>
      </c>
      <c r="Q32" s="2046"/>
      <c r="R32" s="2046"/>
      <c r="S32" s="2046"/>
      <c r="T32" s="2046"/>
      <c r="U32" s="2047"/>
    </row>
    <row r="33" spans="1:24" s="571" customFormat="1" ht="26.25" customHeight="1" x14ac:dyDescent="0.4">
      <c r="B33" s="2060"/>
      <c r="C33" s="575"/>
      <c r="D33" s="2037" t="s">
        <v>1106</v>
      </c>
      <c r="E33" s="2037"/>
      <c r="F33" s="2037"/>
      <c r="G33" s="2037"/>
      <c r="H33" s="2037"/>
      <c r="I33" s="2037"/>
      <c r="J33" s="2037"/>
      <c r="K33" s="2038"/>
      <c r="L33" s="2039">
        <f>金銭出納簿!E43</f>
        <v>0</v>
      </c>
      <c r="M33" s="2040"/>
      <c r="N33" s="2040"/>
      <c r="O33" s="2041"/>
      <c r="P33" s="2045" t="s">
        <v>1107</v>
      </c>
      <c r="Q33" s="2046"/>
      <c r="R33" s="2046"/>
      <c r="S33" s="2046"/>
      <c r="T33" s="2046"/>
      <c r="U33" s="2047"/>
    </row>
    <row r="34" spans="1:24" s="571" customFormat="1" ht="29.25" customHeight="1" x14ac:dyDescent="0.4">
      <c r="B34" s="2060"/>
      <c r="C34" s="577" t="s">
        <v>1086</v>
      </c>
      <c r="D34" s="2048" t="s">
        <v>1108</v>
      </c>
      <c r="E34" s="2048"/>
      <c r="F34" s="2048"/>
      <c r="G34" s="2048"/>
      <c r="H34" s="2048"/>
      <c r="I34" s="2048"/>
      <c r="J34" s="2048"/>
      <c r="K34" s="2049"/>
      <c r="L34" s="2050">
        <f>SUM(L35:O38)</f>
        <v>0</v>
      </c>
      <c r="M34" s="2051"/>
      <c r="N34" s="2051"/>
      <c r="O34" s="2052"/>
      <c r="P34" s="2053"/>
      <c r="Q34" s="2054"/>
      <c r="R34" s="2054"/>
      <c r="S34" s="2054"/>
      <c r="T34" s="2054"/>
      <c r="U34" s="2055"/>
    </row>
    <row r="35" spans="1:24" s="571" customFormat="1" ht="26.25" customHeight="1" x14ac:dyDescent="0.4">
      <c r="B35" s="2060"/>
      <c r="C35" s="576"/>
      <c r="D35" s="2037" t="s">
        <v>1102</v>
      </c>
      <c r="E35" s="2037"/>
      <c r="F35" s="2037"/>
      <c r="G35" s="2037"/>
      <c r="H35" s="2037"/>
      <c r="I35" s="2037"/>
      <c r="J35" s="2037"/>
      <c r="K35" s="2038"/>
      <c r="L35" s="2039">
        <f>金銭出納簿!J40</f>
        <v>0</v>
      </c>
      <c r="M35" s="2040"/>
      <c r="N35" s="2040"/>
      <c r="O35" s="2041"/>
      <c r="P35" s="2045" t="s">
        <v>1109</v>
      </c>
      <c r="Q35" s="2046"/>
      <c r="R35" s="2046"/>
      <c r="S35" s="2046"/>
      <c r="T35" s="2046"/>
      <c r="U35" s="2047"/>
    </row>
    <row r="36" spans="1:24" s="571" customFormat="1" ht="26.25" customHeight="1" x14ac:dyDescent="0.4">
      <c r="B36" s="2060"/>
      <c r="C36" s="576"/>
      <c r="D36" s="2037" t="s">
        <v>1043</v>
      </c>
      <c r="E36" s="2037"/>
      <c r="F36" s="2037"/>
      <c r="G36" s="2037"/>
      <c r="H36" s="2037"/>
      <c r="I36" s="2037"/>
      <c r="J36" s="2037"/>
      <c r="K36" s="2038"/>
      <c r="L36" s="2039">
        <f>金銭出納簿!J41</f>
        <v>0</v>
      </c>
      <c r="M36" s="2040"/>
      <c r="N36" s="2040"/>
      <c r="O36" s="2041"/>
      <c r="P36" s="2045" t="s">
        <v>1110</v>
      </c>
      <c r="Q36" s="2046"/>
      <c r="R36" s="2046"/>
      <c r="S36" s="2046"/>
      <c r="T36" s="2046"/>
      <c r="U36" s="2047"/>
    </row>
    <row r="37" spans="1:24" s="571" customFormat="1" ht="26.25" customHeight="1" x14ac:dyDescent="0.4">
      <c r="B37" s="2060"/>
      <c r="C37" s="576"/>
      <c r="D37" s="2037" t="s">
        <v>1045</v>
      </c>
      <c r="E37" s="2037"/>
      <c r="F37" s="2037"/>
      <c r="G37" s="2037"/>
      <c r="H37" s="2037"/>
      <c r="I37" s="2037"/>
      <c r="J37" s="2037"/>
      <c r="K37" s="2038"/>
      <c r="L37" s="2039">
        <f>金銭出納簿!J42</f>
        <v>0</v>
      </c>
      <c r="M37" s="2040"/>
      <c r="N37" s="2040"/>
      <c r="O37" s="2041"/>
      <c r="P37" s="2045" t="s">
        <v>1111</v>
      </c>
      <c r="Q37" s="2046"/>
      <c r="R37" s="2046"/>
      <c r="S37" s="2046"/>
      <c r="T37" s="2046"/>
      <c r="U37" s="2047"/>
    </row>
    <row r="38" spans="1:24" s="571" customFormat="1" ht="26.25" customHeight="1" x14ac:dyDescent="0.4">
      <c r="B38" s="2060"/>
      <c r="C38" s="575"/>
      <c r="D38" s="2037" t="s">
        <v>1106</v>
      </c>
      <c r="E38" s="2037"/>
      <c r="F38" s="2037"/>
      <c r="G38" s="2037"/>
      <c r="H38" s="2037"/>
      <c r="I38" s="2037"/>
      <c r="J38" s="2037"/>
      <c r="K38" s="2038"/>
      <c r="L38" s="2039">
        <f>金銭出納簿!J43</f>
        <v>0</v>
      </c>
      <c r="M38" s="2040"/>
      <c r="N38" s="2040"/>
      <c r="O38" s="2041"/>
      <c r="P38" s="2045" t="s">
        <v>1112</v>
      </c>
      <c r="Q38" s="2046"/>
      <c r="R38" s="2046"/>
      <c r="S38" s="2046"/>
      <c r="T38" s="2046"/>
      <c r="U38" s="2047"/>
    </row>
    <row r="39" spans="1:24" s="571" customFormat="1" ht="25.5" customHeight="1" x14ac:dyDescent="0.4">
      <c r="B39" s="2060"/>
      <c r="C39" s="574" t="s">
        <v>1088</v>
      </c>
      <c r="D39" s="2037" t="s">
        <v>1049</v>
      </c>
      <c r="E39" s="2037"/>
      <c r="F39" s="2037"/>
      <c r="G39" s="2037"/>
      <c r="H39" s="2037"/>
      <c r="I39" s="2037"/>
      <c r="J39" s="2037"/>
      <c r="K39" s="2038"/>
      <c r="L39" s="2039">
        <f>SUM(金銭出納簿!E44,金銭出納簿!J44)</f>
        <v>0</v>
      </c>
      <c r="M39" s="2040"/>
      <c r="N39" s="2040"/>
      <c r="O39" s="2041"/>
      <c r="P39" s="2045" t="s">
        <v>1113</v>
      </c>
      <c r="Q39" s="2046"/>
      <c r="R39" s="2046"/>
      <c r="S39" s="2046"/>
      <c r="T39" s="2046"/>
      <c r="U39" s="2047"/>
    </row>
    <row r="40" spans="1:24" s="571" customFormat="1" ht="38.25" customHeight="1" x14ac:dyDescent="0.4">
      <c r="B40" s="2060"/>
      <c r="C40" s="574" t="s">
        <v>1090</v>
      </c>
      <c r="D40" s="2037" t="s">
        <v>1114</v>
      </c>
      <c r="E40" s="2037"/>
      <c r="F40" s="2037"/>
      <c r="G40" s="2037"/>
      <c r="H40" s="2037"/>
      <c r="I40" s="2037"/>
      <c r="J40" s="2037"/>
      <c r="K40" s="2038"/>
      <c r="L40" s="2039">
        <f>金銭出納簿!E45</f>
        <v>0</v>
      </c>
      <c r="M40" s="2040"/>
      <c r="N40" s="2040"/>
      <c r="O40" s="2041"/>
      <c r="P40" s="2042" t="s">
        <v>1115</v>
      </c>
      <c r="Q40" s="2043"/>
      <c r="R40" s="2043"/>
      <c r="S40" s="2043"/>
      <c r="T40" s="2043"/>
      <c r="U40" s="2044"/>
    </row>
    <row r="41" spans="1:24" s="571" customFormat="1" ht="35.25" customHeight="1" thickBot="1" x14ac:dyDescent="0.45">
      <c r="B41" s="2060"/>
      <c r="C41" s="574" t="s">
        <v>1116</v>
      </c>
      <c r="D41" s="2037" t="s">
        <v>1117</v>
      </c>
      <c r="E41" s="2037"/>
      <c r="F41" s="2037"/>
      <c r="G41" s="2037"/>
      <c r="H41" s="2037"/>
      <c r="I41" s="2037"/>
      <c r="J41" s="2037"/>
      <c r="K41" s="2038"/>
      <c r="L41" s="2039">
        <f>金銭出納簿!J45</f>
        <v>0</v>
      </c>
      <c r="M41" s="2040"/>
      <c r="N41" s="2040"/>
      <c r="O41" s="2041"/>
      <c r="P41" s="2042" t="s">
        <v>1118</v>
      </c>
      <c r="Q41" s="2043"/>
      <c r="R41" s="2043"/>
      <c r="S41" s="2043"/>
      <c r="T41" s="2043"/>
      <c r="U41" s="2044"/>
      <c r="V41" s="2"/>
      <c r="W41" s="2"/>
      <c r="X41" s="2"/>
    </row>
    <row r="42" spans="1:24" s="571" customFormat="1" ht="27" customHeight="1" thickTop="1" x14ac:dyDescent="0.4">
      <c r="B42" s="2061"/>
      <c r="C42" s="2026" t="s">
        <v>1099</v>
      </c>
      <c r="D42" s="2027"/>
      <c r="E42" s="2027"/>
      <c r="F42" s="2027"/>
      <c r="G42" s="2027"/>
      <c r="H42" s="2027"/>
      <c r="I42" s="2027"/>
      <c r="J42" s="2027"/>
      <c r="K42" s="2028"/>
      <c r="L42" s="2029">
        <f>SUM(L29,L34,L39:O41)</f>
        <v>0</v>
      </c>
      <c r="M42" s="2029"/>
      <c r="N42" s="2029"/>
      <c r="O42" s="2029"/>
      <c r="P42" s="2030"/>
      <c r="Q42" s="2031"/>
      <c r="R42" s="2031"/>
      <c r="S42" s="2031"/>
      <c r="T42" s="2031"/>
      <c r="U42" s="2032"/>
    </row>
    <row r="43" spans="1:24" s="571" customFormat="1" ht="9" customHeight="1" x14ac:dyDescent="0.4">
      <c r="A43" s="47"/>
      <c r="B43" s="47"/>
      <c r="C43" s="3"/>
      <c r="D43" s="2"/>
      <c r="E43" s="2"/>
      <c r="F43" s="2"/>
      <c r="G43" s="2"/>
      <c r="H43" s="2"/>
      <c r="I43" s="2"/>
      <c r="J43" s="573"/>
      <c r="K43" s="573"/>
      <c r="L43" s="573"/>
      <c r="M43" s="573"/>
      <c r="N43" s="573"/>
      <c r="O43" s="573"/>
      <c r="P43" s="572"/>
      <c r="Q43" s="572"/>
      <c r="R43" s="572"/>
      <c r="S43" s="2"/>
      <c r="T43" s="2"/>
      <c r="U43" s="2"/>
      <c r="V43" s="2"/>
      <c r="W43" s="2"/>
      <c r="X43" s="2"/>
    </row>
    <row r="44" spans="1:24" ht="24.75" customHeight="1" x14ac:dyDescent="0.15">
      <c r="A44" s="570" t="s">
        <v>1119</v>
      </c>
      <c r="B44" s="570"/>
      <c r="C44" s="570"/>
      <c r="D44" s="570"/>
      <c r="E44" s="570"/>
      <c r="F44" s="570"/>
      <c r="G44" s="570"/>
      <c r="H44" s="570"/>
      <c r="I44" s="570"/>
      <c r="J44" s="570"/>
      <c r="K44" s="570"/>
      <c r="L44" s="570"/>
      <c r="M44" s="570"/>
      <c r="N44" s="570"/>
      <c r="O44" s="570"/>
      <c r="P44" s="570"/>
      <c r="Q44" s="570"/>
      <c r="R44" s="570"/>
      <c r="S44" s="570"/>
      <c r="T44" s="570"/>
      <c r="U44" s="570"/>
      <c r="V44" s="570"/>
    </row>
    <row r="45" spans="1:24" ht="24" customHeight="1" x14ac:dyDescent="0.15">
      <c r="A45" s="570"/>
      <c r="B45" s="16" t="s">
        <v>1120</v>
      </c>
      <c r="C45" s="570"/>
      <c r="D45" s="570"/>
      <c r="E45" s="570"/>
      <c r="F45" s="570"/>
      <c r="G45" s="570"/>
      <c r="H45" s="570"/>
      <c r="I45" s="570"/>
      <c r="J45" s="570"/>
      <c r="K45" s="570"/>
      <c r="L45" s="570"/>
      <c r="M45" s="570"/>
      <c r="N45" s="570"/>
      <c r="O45" s="570"/>
      <c r="P45" s="570"/>
      <c r="Q45" s="570"/>
      <c r="R45" s="570"/>
      <c r="S45" s="570"/>
      <c r="T45" s="570"/>
      <c r="U45" s="570"/>
      <c r="V45" s="570"/>
    </row>
    <row r="46" spans="1:24" s="568" customFormat="1" ht="24" customHeight="1" x14ac:dyDescent="0.15">
      <c r="A46" s="569"/>
      <c r="B46" s="1062" t="s">
        <v>1121</v>
      </c>
      <c r="C46" s="2033"/>
      <c r="D46" s="2033"/>
      <c r="E46" s="1063"/>
      <c r="F46" s="2034">
        <v>45017</v>
      </c>
      <c r="G46" s="2035"/>
      <c r="H46" s="2035"/>
      <c r="I46" s="2035"/>
      <c r="J46" s="2035"/>
      <c r="K46" s="2036"/>
      <c r="L46" s="569"/>
      <c r="M46" s="163"/>
      <c r="N46" s="164"/>
      <c r="O46" s="164"/>
      <c r="P46" s="164"/>
      <c r="Q46" s="164"/>
      <c r="R46" s="164"/>
      <c r="S46" s="164"/>
      <c r="T46" s="164"/>
      <c r="U46" s="164"/>
    </row>
    <row r="47" spans="1:24" s="119" customFormat="1" ht="30.75" customHeight="1" x14ac:dyDescent="0.45">
      <c r="A47" s="567" t="s">
        <v>1122</v>
      </c>
      <c r="D47" s="565"/>
      <c r="E47" s="565"/>
      <c r="F47" s="566"/>
      <c r="G47" s="565"/>
      <c r="H47" s="565"/>
      <c r="I47" s="565"/>
      <c r="J47" s="565"/>
      <c r="K47" s="565"/>
      <c r="L47" s="565"/>
      <c r="M47" s="164"/>
      <c r="N47" s="164"/>
      <c r="O47" s="164"/>
      <c r="P47" s="164"/>
      <c r="Q47" s="164"/>
      <c r="R47" s="164"/>
      <c r="S47" s="164"/>
      <c r="T47" s="164"/>
      <c r="U47" s="164"/>
    </row>
    <row r="48" spans="1:24" s="2" customFormat="1" ht="24" customHeight="1" x14ac:dyDescent="0.15">
      <c r="A48" s="21" t="s">
        <v>1123</v>
      </c>
      <c r="B48" s="564" t="s">
        <v>1124</v>
      </c>
      <c r="C48" s="563"/>
      <c r="D48" s="563"/>
      <c r="E48" s="563"/>
      <c r="F48" s="1027"/>
      <c r="G48" s="1027"/>
      <c r="H48" s="1027"/>
      <c r="I48" s="1027"/>
      <c r="J48" s="1027"/>
      <c r="K48" s="1027"/>
      <c r="L48" s="3"/>
      <c r="N48" s="3"/>
      <c r="O48" s="3"/>
      <c r="P48" s="3"/>
      <c r="Q48" s="3"/>
      <c r="R48" s="3"/>
      <c r="S48" s="3"/>
      <c r="T48" s="3"/>
      <c r="U48" s="3"/>
    </row>
    <row r="49" spans="1:22" ht="23.25" customHeight="1" x14ac:dyDescent="0.15">
      <c r="A49" s="2"/>
      <c r="B49" s="1060" t="s">
        <v>1125</v>
      </c>
      <c r="C49" s="1254"/>
      <c r="D49" s="1254"/>
      <c r="E49" s="1061"/>
      <c r="F49" s="1060" t="s">
        <v>1126</v>
      </c>
      <c r="G49" s="1254"/>
      <c r="H49" s="1254"/>
      <c r="I49" s="1254"/>
      <c r="J49" s="1254"/>
      <c r="K49" s="562"/>
      <c r="L49" s="2"/>
      <c r="M49" s="2"/>
      <c r="N49" s="2"/>
      <c r="O49" s="2"/>
      <c r="P49" s="2"/>
    </row>
    <row r="50" spans="1:22" ht="23.25" customHeight="1" x14ac:dyDescent="0.15">
      <c r="A50" s="2"/>
      <c r="B50" s="2022" t="s">
        <v>115</v>
      </c>
      <c r="C50" s="2023"/>
      <c r="D50" s="2023"/>
      <c r="E50" s="2024"/>
      <c r="F50" s="2022"/>
      <c r="G50" s="2023"/>
      <c r="H50" s="2023"/>
      <c r="I50" s="2023"/>
      <c r="J50" s="2023"/>
      <c r="K50" s="561"/>
    </row>
    <row r="51" spans="1:22" s="560" customFormat="1" ht="29.25" customHeight="1" x14ac:dyDescent="0.45">
      <c r="A51" s="2025" t="s">
        <v>1127</v>
      </c>
      <c r="B51" s="2025"/>
      <c r="C51" s="2025"/>
      <c r="D51" s="2025"/>
      <c r="E51" s="2025"/>
      <c r="F51" s="2025"/>
      <c r="G51" s="2025"/>
      <c r="H51" s="2025"/>
      <c r="I51" s="2025"/>
      <c r="J51" s="2025"/>
      <c r="K51" s="2025"/>
      <c r="L51" s="2025"/>
      <c r="M51" s="2025"/>
      <c r="N51" s="2025"/>
      <c r="O51" s="2025"/>
      <c r="P51" s="2025"/>
      <c r="Q51" s="2025"/>
      <c r="R51" s="2025"/>
      <c r="S51" s="2025"/>
      <c r="T51" s="2025"/>
      <c r="U51" s="2025"/>
      <c r="V51" s="2025"/>
    </row>
    <row r="52" spans="1:22" s="16" customFormat="1" ht="16.5" customHeight="1" x14ac:dyDescent="0.15">
      <c r="B52" s="16" t="s">
        <v>1128</v>
      </c>
    </row>
    <row r="53" spans="1:22" s="16" customFormat="1" ht="30" customHeight="1" x14ac:dyDescent="0.15">
      <c r="B53" s="1068" t="s">
        <v>1129</v>
      </c>
      <c r="C53" s="1068"/>
      <c r="D53" s="1068"/>
      <c r="E53" s="1068"/>
      <c r="F53" s="1068"/>
      <c r="G53" s="1068"/>
      <c r="H53" s="1068"/>
      <c r="I53" s="1068"/>
      <c r="J53" s="1068"/>
      <c r="K53" s="1068"/>
      <c r="L53" s="1068"/>
      <c r="M53" s="1068"/>
      <c r="N53" s="1068"/>
      <c r="O53" s="1068"/>
      <c r="P53" s="1068"/>
      <c r="Q53" s="1068"/>
      <c r="R53" s="1068"/>
      <c r="S53" s="1068"/>
      <c r="T53" s="1068"/>
      <c r="U53" s="1068"/>
      <c r="V53" s="1005"/>
    </row>
    <row r="54" spans="1:22" s="16" customFormat="1" ht="33.75" customHeight="1" x14ac:dyDescent="0.15">
      <c r="B54" s="1068" t="s">
        <v>1130</v>
      </c>
      <c r="C54" s="1068"/>
      <c r="D54" s="1068"/>
      <c r="E54" s="1068"/>
      <c r="F54" s="1068"/>
      <c r="G54" s="1068"/>
      <c r="H54" s="1068"/>
      <c r="I54" s="1068"/>
      <c r="J54" s="1068"/>
      <c r="K54" s="1068"/>
      <c r="L54" s="1068"/>
      <c r="M54" s="1068"/>
      <c r="N54" s="1068"/>
      <c r="O54" s="1068"/>
      <c r="P54" s="1068"/>
      <c r="Q54" s="1068"/>
      <c r="R54" s="1068"/>
      <c r="S54" s="1068"/>
      <c r="T54" s="1068"/>
      <c r="U54" s="1068"/>
      <c r="V54" s="1068"/>
    </row>
    <row r="55" spans="1:22" s="560" customFormat="1" ht="24" customHeight="1" x14ac:dyDescent="0.45">
      <c r="A55" s="545" t="s">
        <v>237</v>
      </c>
      <c r="B55" s="7"/>
      <c r="C55" s="7"/>
      <c r="D55" s="7"/>
      <c r="E55" s="7"/>
      <c r="F55" s="7"/>
      <c r="G55" s="7"/>
      <c r="H55" s="7"/>
      <c r="I55" s="7"/>
      <c r="J55" s="7"/>
      <c r="K55" s="7"/>
      <c r="L55" s="7"/>
      <c r="M55" s="7"/>
      <c r="N55" s="7"/>
      <c r="O55" s="7"/>
      <c r="P55" s="7"/>
      <c r="Q55" s="7"/>
      <c r="R55" s="7"/>
      <c r="S55" s="7"/>
    </row>
    <row r="56" spans="1:22" s="16" customFormat="1" ht="16.5" customHeight="1" x14ac:dyDescent="0.15">
      <c r="B56" s="16" t="s">
        <v>1131</v>
      </c>
    </row>
    <row r="57" spans="1:22" s="2" customFormat="1" ht="36.75" customHeight="1" x14ac:dyDescent="0.15">
      <c r="B57" s="1060" t="s">
        <v>1132</v>
      </c>
      <c r="C57" s="1254"/>
      <c r="D57" s="1254"/>
      <c r="E57" s="1061"/>
      <c r="F57" s="1060" t="s">
        <v>291</v>
      </c>
      <c r="G57" s="1254"/>
      <c r="H57" s="1254"/>
      <c r="I57" s="1254"/>
      <c r="J57" s="1254"/>
      <c r="K57" s="1254"/>
      <c r="L57" s="1254"/>
      <c r="M57" s="1061"/>
      <c r="N57" s="1013" t="s">
        <v>1133</v>
      </c>
      <c r="O57" s="1013" t="s">
        <v>1134</v>
      </c>
      <c r="P57" s="1183" t="s">
        <v>396</v>
      </c>
      <c r="Q57" s="1502"/>
      <c r="R57" s="1502"/>
      <c r="S57" s="1502"/>
      <c r="T57" s="1502"/>
      <c r="U57" s="1184"/>
    </row>
    <row r="58" spans="1:22" s="2" customFormat="1" ht="26.25" customHeight="1" x14ac:dyDescent="0.15">
      <c r="B58" s="1331" t="s">
        <v>1135</v>
      </c>
      <c r="C58" s="1988" t="s">
        <v>305</v>
      </c>
      <c r="D58" s="1989"/>
      <c r="E58" s="1990"/>
      <c r="F58" s="2008" t="s">
        <v>306</v>
      </c>
      <c r="G58" s="2009"/>
      <c r="H58" s="2009"/>
      <c r="I58" s="2009"/>
      <c r="J58" s="2009"/>
      <c r="K58" s="2009"/>
      <c r="L58" s="2009"/>
      <c r="M58" s="2010"/>
      <c r="N58" s="964" t="str">
        <f>IF(COUNTIF(活動計画書!K65:V65,"○")&gt;0,"○","－")</f>
        <v>－</v>
      </c>
      <c r="O58" s="965" t="str">
        <f>IF(N58="－","－",IF(【選択肢】!P6&gt;0,"○","×"))</f>
        <v>－</v>
      </c>
      <c r="P58" s="1904" t="s">
        <v>1136</v>
      </c>
      <c r="Q58" s="1905"/>
      <c r="R58" s="1905"/>
      <c r="S58" s="1905"/>
      <c r="T58" s="1905"/>
      <c r="U58" s="1906"/>
    </row>
    <row r="59" spans="1:22" s="2" customFormat="1" ht="18.75" customHeight="1" x14ac:dyDescent="0.15">
      <c r="B59" s="1331"/>
      <c r="C59" s="2005"/>
      <c r="D59" s="2006"/>
      <c r="E59" s="2007"/>
      <c r="F59" s="2011" t="s">
        <v>307</v>
      </c>
      <c r="G59" s="2012"/>
      <c r="H59" s="2012"/>
      <c r="I59" s="2012"/>
      <c r="J59" s="2012"/>
      <c r="K59" s="2012"/>
      <c r="L59" s="2012"/>
      <c r="M59" s="2013"/>
      <c r="N59" s="2017" t="str">
        <f>IF(COUNTIF(活動計画書!K66:V66,"○")&gt;0,"○","－")</f>
        <v>－</v>
      </c>
      <c r="O59" s="1934" t="str">
        <f>IF(N59="－","－",IF(【選択肢】!P7&gt;0,"○","×"))</f>
        <v>－</v>
      </c>
      <c r="P59" s="555" t="s">
        <v>1137</v>
      </c>
      <c r="Q59" s="1951" t="s">
        <v>1138</v>
      </c>
      <c r="R59" s="1937"/>
      <c r="S59" s="1937"/>
      <c r="T59" s="1937"/>
      <c r="U59" s="1938"/>
    </row>
    <row r="60" spans="1:22" s="2" customFormat="1" ht="26.25" customHeight="1" x14ac:dyDescent="0.15">
      <c r="B60" s="1331"/>
      <c r="C60" s="2005"/>
      <c r="D60" s="2006"/>
      <c r="E60" s="2007"/>
      <c r="F60" s="2014"/>
      <c r="G60" s="2015"/>
      <c r="H60" s="2015"/>
      <c r="I60" s="2015"/>
      <c r="J60" s="2015"/>
      <c r="K60" s="2015"/>
      <c r="L60" s="2015"/>
      <c r="M60" s="2016"/>
      <c r="N60" s="2018"/>
      <c r="O60" s="1935"/>
      <c r="P60" s="966">
        <v>43556</v>
      </c>
      <c r="Q60" s="1952"/>
      <c r="R60" s="1940"/>
      <c r="S60" s="1940"/>
      <c r="T60" s="1940"/>
      <c r="U60" s="1941"/>
    </row>
    <row r="61" spans="1:22" s="2" customFormat="1" ht="18.75" customHeight="1" x14ac:dyDescent="0.15">
      <c r="B61" s="1331"/>
      <c r="C61" s="1988" t="s">
        <v>308</v>
      </c>
      <c r="D61" s="1989"/>
      <c r="E61" s="1990"/>
      <c r="F61" s="1994" t="s">
        <v>1139</v>
      </c>
      <c r="G61" s="1995"/>
      <c r="H61" s="1995"/>
      <c r="I61" s="1995"/>
      <c r="J61" s="1995"/>
      <c r="K61" s="1995"/>
      <c r="L61" s="1995"/>
      <c r="M61" s="1996"/>
      <c r="N61" s="1986" t="s">
        <v>113</v>
      </c>
      <c r="O61" s="1934" t="str">
        <f>IF(N61="－","－",IF(【選択肢】!P8&gt;0,"○","×"))</f>
        <v>×</v>
      </c>
      <c r="P61" s="555" t="s">
        <v>1137</v>
      </c>
      <c r="Q61" s="1951" t="s">
        <v>1140</v>
      </c>
      <c r="R61" s="1937"/>
      <c r="S61" s="1937"/>
      <c r="T61" s="1937"/>
      <c r="U61" s="1938"/>
    </row>
    <row r="62" spans="1:22" s="2" customFormat="1" ht="26.25" customHeight="1" x14ac:dyDescent="0.15">
      <c r="B62" s="1331"/>
      <c r="C62" s="1991"/>
      <c r="D62" s="1992"/>
      <c r="E62" s="1993"/>
      <c r="F62" s="1997"/>
      <c r="G62" s="1998"/>
      <c r="H62" s="1998"/>
      <c r="I62" s="1998"/>
      <c r="J62" s="1998"/>
      <c r="K62" s="1998"/>
      <c r="L62" s="1998"/>
      <c r="M62" s="1999"/>
      <c r="N62" s="1987"/>
      <c r="O62" s="1935"/>
      <c r="P62" s="966">
        <v>43253</v>
      </c>
      <c r="Q62" s="1952"/>
      <c r="R62" s="1940"/>
      <c r="S62" s="1940"/>
      <c r="T62" s="1940"/>
      <c r="U62" s="1941"/>
    </row>
    <row r="63" spans="1:22" s="2" customFormat="1" ht="23.25" customHeight="1" x14ac:dyDescent="0.15">
      <c r="B63" s="1331"/>
      <c r="C63" s="2019" t="s">
        <v>311</v>
      </c>
      <c r="D63" s="1979" t="s">
        <v>312</v>
      </c>
      <c r="E63" s="1980"/>
      <c r="F63" s="2012" t="s">
        <v>1141</v>
      </c>
      <c r="G63" s="2012"/>
      <c r="H63" s="2012"/>
      <c r="I63" s="2012"/>
      <c r="J63" s="2012"/>
      <c r="K63" s="2012"/>
      <c r="L63" s="2012"/>
      <c r="M63" s="2020"/>
      <c r="N63" s="1932" t="str">
        <f>IF(COUNTIF(活動計画書!K68:V68,"○")&gt;0,"○","－")</f>
        <v>－</v>
      </c>
      <c r="O63" s="1934" t="str">
        <f>IF(N63="－","－",IF(【選択肢】!P9&gt;0,"○","×"))</f>
        <v>－</v>
      </c>
      <c r="P63" s="1936" t="s">
        <v>1142</v>
      </c>
      <c r="Q63" s="1937"/>
      <c r="R63" s="1937"/>
      <c r="S63" s="1937"/>
      <c r="T63" s="1937"/>
      <c r="U63" s="1938"/>
    </row>
    <row r="64" spans="1:22" s="2" customFormat="1" ht="26.25" customHeight="1" x14ac:dyDescent="0.15">
      <c r="B64" s="1331"/>
      <c r="C64" s="2019"/>
      <c r="D64" s="1979"/>
      <c r="E64" s="1980"/>
      <c r="F64" s="2015"/>
      <c r="G64" s="2015"/>
      <c r="H64" s="2015"/>
      <c r="I64" s="2015"/>
      <c r="J64" s="2015"/>
      <c r="K64" s="2015"/>
      <c r="L64" s="2015"/>
      <c r="M64" s="2021"/>
      <c r="N64" s="1933"/>
      <c r="O64" s="1935"/>
      <c r="P64" s="1385" t="s">
        <v>1143</v>
      </c>
      <c r="Q64" s="1386"/>
      <c r="R64" s="1386"/>
      <c r="S64" s="1386"/>
      <c r="T64" s="2000">
        <v>5</v>
      </c>
      <c r="U64" s="2001"/>
    </row>
    <row r="65" spans="2:23" s="2" customFormat="1" ht="24" customHeight="1" x14ac:dyDescent="0.15">
      <c r="B65" s="1331"/>
      <c r="C65" s="2019"/>
      <c r="D65" s="1979"/>
      <c r="E65" s="1980"/>
      <c r="F65" s="1981" t="s">
        <v>1144</v>
      </c>
      <c r="G65" s="1981"/>
      <c r="H65" s="1981"/>
      <c r="I65" s="1981"/>
      <c r="J65" s="1981"/>
      <c r="K65" s="1981"/>
      <c r="L65" s="1981"/>
      <c r="M65" s="2002"/>
      <c r="N65" s="967" t="str">
        <f>IF(COUNTIF(活動計画書!K69:V69,"○")&gt;0,"○","－")</f>
        <v>－</v>
      </c>
      <c r="O65" s="965" t="str">
        <f>IF(N65="－","－",IF(【選択肢】!P10&gt;0,"○","×"))</f>
        <v>－</v>
      </c>
      <c r="P65" s="1904" t="s">
        <v>1145</v>
      </c>
      <c r="Q65" s="1905"/>
      <c r="R65" s="1905"/>
      <c r="S65" s="1905"/>
      <c r="T65" s="1905"/>
      <c r="U65" s="1906"/>
    </row>
    <row r="66" spans="2:23" s="2" customFormat="1" ht="24" customHeight="1" x14ac:dyDescent="0.15">
      <c r="B66" s="1331"/>
      <c r="C66" s="2019"/>
      <c r="D66" s="1979"/>
      <c r="E66" s="1980"/>
      <c r="F66" s="1981" t="s">
        <v>315</v>
      </c>
      <c r="G66" s="1981"/>
      <c r="H66" s="1981"/>
      <c r="I66" s="1981"/>
      <c r="J66" s="1981"/>
      <c r="K66" s="1981"/>
      <c r="L66" s="1981"/>
      <c r="M66" s="1982"/>
      <c r="N66" s="967" t="str">
        <f>IF(活動計画書!K70&lt;&gt;"","○","－")</f>
        <v>－</v>
      </c>
      <c r="O66" s="965" t="str">
        <f>IF(N66="－","－",IF(【選択肢】!P11&gt;0,"○","×"))</f>
        <v>－</v>
      </c>
      <c r="P66" s="1904" t="s">
        <v>1146</v>
      </c>
      <c r="Q66" s="1905"/>
      <c r="R66" s="1905"/>
      <c r="S66" s="1905"/>
      <c r="T66" s="1905"/>
      <c r="U66" s="1906"/>
    </row>
    <row r="67" spans="2:23" s="2" customFormat="1" ht="24" customHeight="1" x14ac:dyDescent="0.15">
      <c r="B67" s="1331"/>
      <c r="C67" s="2019"/>
      <c r="D67" s="1979" t="s">
        <v>194</v>
      </c>
      <c r="E67" s="1980"/>
      <c r="F67" s="1981" t="s">
        <v>1147</v>
      </c>
      <c r="G67" s="1981"/>
      <c r="H67" s="1981"/>
      <c r="I67" s="1981"/>
      <c r="J67" s="1981"/>
      <c r="K67" s="1981"/>
      <c r="L67" s="1981"/>
      <c r="M67" s="1982"/>
      <c r="N67" s="967" t="str">
        <f>IF(COUNTIF(活動計画書!K71:V71,"○")&gt;0,"○","－")</f>
        <v>－</v>
      </c>
      <c r="O67" s="965" t="str">
        <f>IF(N67="－","－",IF(【選択肢】!P12&gt;0,"○","×"))</f>
        <v>－</v>
      </c>
      <c r="P67" s="1904" t="s">
        <v>1148</v>
      </c>
      <c r="Q67" s="1905"/>
      <c r="R67" s="1905"/>
      <c r="S67" s="1905"/>
      <c r="T67" s="1905"/>
      <c r="U67" s="1906"/>
    </row>
    <row r="68" spans="2:23" s="2" customFormat="1" ht="24" customHeight="1" x14ac:dyDescent="0.15">
      <c r="B68" s="1331"/>
      <c r="C68" s="2019"/>
      <c r="D68" s="1979"/>
      <c r="E68" s="1980"/>
      <c r="F68" s="1981" t="s">
        <v>1149</v>
      </c>
      <c r="G68" s="1981"/>
      <c r="H68" s="1981"/>
      <c r="I68" s="1981"/>
      <c r="J68" s="1981"/>
      <c r="K68" s="1981"/>
      <c r="L68" s="1981"/>
      <c r="M68" s="1982"/>
      <c r="N68" s="967" t="str">
        <f>IF(COUNTIF(活動計画書!K72:V72,"○")&gt;0,"○","－")</f>
        <v>－</v>
      </c>
      <c r="O68" s="965" t="str">
        <f>IF(N68="－","－",IF(【選択肢】!P13&gt;0,"○","×"))</f>
        <v>－</v>
      </c>
      <c r="P68" s="1904" t="s">
        <v>1148</v>
      </c>
      <c r="Q68" s="1905"/>
      <c r="R68" s="1905"/>
      <c r="S68" s="1905"/>
      <c r="T68" s="1905"/>
      <c r="U68" s="1906"/>
    </row>
    <row r="69" spans="2:23" s="2" customFormat="1" ht="24" customHeight="1" x14ac:dyDescent="0.15">
      <c r="B69" s="1331"/>
      <c r="C69" s="2019"/>
      <c r="D69" s="1979"/>
      <c r="E69" s="1980"/>
      <c r="F69" s="1981" t="s">
        <v>319</v>
      </c>
      <c r="G69" s="1981"/>
      <c r="H69" s="1981"/>
      <c r="I69" s="1981"/>
      <c r="J69" s="1981"/>
      <c r="K69" s="1981"/>
      <c r="L69" s="1981"/>
      <c r="M69" s="1982"/>
      <c r="N69" s="967" t="str">
        <f>IF(活動計画書!K73&lt;&gt;"","○","－")</f>
        <v>－</v>
      </c>
      <c r="O69" s="965" t="str">
        <f>IF(N69="－","－",IF(【選択肢】!P14&gt;0,"○","×"))</f>
        <v>－</v>
      </c>
      <c r="P69" s="1904" t="s">
        <v>1146</v>
      </c>
      <c r="Q69" s="1905"/>
      <c r="R69" s="1905"/>
      <c r="S69" s="1905"/>
      <c r="T69" s="1905"/>
      <c r="U69" s="1906"/>
    </row>
    <row r="70" spans="2:23" s="2" customFormat="1" ht="24" customHeight="1" x14ac:dyDescent="0.15">
      <c r="B70" s="1331"/>
      <c r="C70" s="2019"/>
      <c r="D70" s="1979" t="s">
        <v>195</v>
      </c>
      <c r="E70" s="1980"/>
      <c r="F70" s="1981" t="s">
        <v>320</v>
      </c>
      <c r="G70" s="1981"/>
      <c r="H70" s="1981"/>
      <c r="I70" s="1981"/>
      <c r="J70" s="1981"/>
      <c r="K70" s="1981"/>
      <c r="L70" s="1981"/>
      <c r="M70" s="1982"/>
      <c r="N70" s="967" t="str">
        <f>IF(COUNTIF(活動計画書!K74:V74,"○")&gt;0,"○","－")</f>
        <v>－</v>
      </c>
      <c r="O70" s="965" t="str">
        <f>IF(N70="－","－",IF(【選択肢】!P15&gt;0,"○","×"))</f>
        <v>－</v>
      </c>
      <c r="P70" s="1904" t="s">
        <v>1150</v>
      </c>
      <c r="Q70" s="1905"/>
      <c r="R70" s="1905"/>
      <c r="S70" s="1905"/>
      <c r="T70" s="1905"/>
      <c r="U70" s="1906"/>
    </row>
    <row r="71" spans="2:23" s="2" customFormat="1" ht="24" customHeight="1" x14ac:dyDescent="0.15">
      <c r="B71" s="1331"/>
      <c r="C71" s="2019"/>
      <c r="D71" s="1979"/>
      <c r="E71" s="1980"/>
      <c r="F71" s="1981" t="s">
        <v>1151</v>
      </c>
      <c r="G71" s="1981"/>
      <c r="H71" s="1981"/>
      <c r="I71" s="1981"/>
      <c r="J71" s="1981"/>
      <c r="K71" s="1981"/>
      <c r="L71" s="1981"/>
      <c r="M71" s="1982"/>
      <c r="N71" s="967" t="str">
        <f>IF(活動計画書!K75&lt;&gt;"","○","－")</f>
        <v>－</v>
      </c>
      <c r="O71" s="965" t="str">
        <f>IF(N71="－","－",IF(【選択肢】!P16&gt;0,"○","×"))</f>
        <v>－</v>
      </c>
      <c r="P71" s="1904" t="s">
        <v>1152</v>
      </c>
      <c r="Q71" s="1905"/>
      <c r="R71" s="1905"/>
      <c r="S71" s="1905"/>
      <c r="T71" s="1905"/>
      <c r="U71" s="1906"/>
    </row>
    <row r="72" spans="2:23" s="2" customFormat="1" ht="24" customHeight="1" x14ac:dyDescent="0.15">
      <c r="B72" s="1331"/>
      <c r="C72" s="2019"/>
      <c r="D72" s="1979"/>
      <c r="E72" s="1980"/>
      <c r="F72" s="1981" t="s">
        <v>322</v>
      </c>
      <c r="G72" s="1981"/>
      <c r="H72" s="1981"/>
      <c r="I72" s="1981"/>
      <c r="J72" s="1981"/>
      <c r="K72" s="1981"/>
      <c r="L72" s="1981"/>
      <c r="M72" s="1982"/>
      <c r="N72" s="967" t="str">
        <f>IF(活動計画書!K76&lt;&gt;"","○","－")</f>
        <v>－</v>
      </c>
      <c r="O72" s="965" t="str">
        <f>IF(N72="－","－",IF(【選択肢】!P17&gt;0,"○","×"))</f>
        <v>－</v>
      </c>
      <c r="P72" s="1904" t="s">
        <v>1146</v>
      </c>
      <c r="Q72" s="1905"/>
      <c r="R72" s="1905"/>
      <c r="S72" s="1905"/>
      <c r="T72" s="1905"/>
      <c r="U72" s="1906"/>
    </row>
    <row r="73" spans="2:23" s="2" customFormat="1" ht="24" customHeight="1" x14ac:dyDescent="0.15">
      <c r="B73" s="1331"/>
      <c r="C73" s="2019"/>
      <c r="D73" s="1979" t="s">
        <v>196</v>
      </c>
      <c r="E73" s="1980"/>
      <c r="F73" s="1981" t="s">
        <v>1153</v>
      </c>
      <c r="G73" s="1981"/>
      <c r="H73" s="1981"/>
      <c r="I73" s="1981"/>
      <c r="J73" s="1981"/>
      <c r="K73" s="1981"/>
      <c r="L73" s="1981"/>
      <c r="M73" s="1982"/>
      <c r="N73" s="967" t="str">
        <f>IF(COUNTIF(活動計画書!K77:V77,"○")&gt;0,"○","－")</f>
        <v>－</v>
      </c>
      <c r="O73" s="965" t="str">
        <f>IF(N73="－","－",IF(【選択肢】!P18&gt;0,"○","×"))</f>
        <v>－</v>
      </c>
      <c r="P73" s="1904" t="s">
        <v>1154</v>
      </c>
      <c r="Q73" s="1905"/>
      <c r="R73" s="1905"/>
      <c r="S73" s="1905"/>
      <c r="T73" s="1905"/>
      <c r="U73" s="1906"/>
    </row>
    <row r="74" spans="2:23" s="2" customFormat="1" ht="24" customHeight="1" x14ac:dyDescent="0.15">
      <c r="B74" s="1331"/>
      <c r="C74" s="2019"/>
      <c r="D74" s="1979"/>
      <c r="E74" s="1980"/>
      <c r="F74" s="1981" t="s">
        <v>1155</v>
      </c>
      <c r="G74" s="1981"/>
      <c r="H74" s="1981"/>
      <c r="I74" s="1981"/>
      <c r="J74" s="1981"/>
      <c r="K74" s="1981"/>
      <c r="L74" s="1981"/>
      <c r="M74" s="1982"/>
      <c r="N74" s="967" t="str">
        <f>IF(活動計画書!K78&lt;&gt;"","○","－")</f>
        <v>－</v>
      </c>
      <c r="O74" s="965" t="str">
        <f>IF(N74="－","－",IF(【選択肢】!P19&gt;0,"○","×"))</f>
        <v>－</v>
      </c>
      <c r="P74" s="1904" t="s">
        <v>1154</v>
      </c>
      <c r="Q74" s="1905"/>
      <c r="R74" s="1905"/>
      <c r="S74" s="1905"/>
      <c r="T74" s="1905"/>
      <c r="U74" s="1906"/>
    </row>
    <row r="75" spans="2:23" s="2" customFormat="1" ht="24" customHeight="1" x14ac:dyDescent="0.15">
      <c r="B75" s="1331"/>
      <c r="C75" s="2019"/>
      <c r="D75" s="1979"/>
      <c r="E75" s="1980"/>
      <c r="F75" s="1981" t="s">
        <v>1156</v>
      </c>
      <c r="G75" s="1981"/>
      <c r="H75" s="1981"/>
      <c r="I75" s="1981"/>
      <c r="J75" s="1981"/>
      <c r="K75" s="1981"/>
      <c r="L75" s="1981"/>
      <c r="M75" s="1982"/>
      <c r="N75" s="967" t="str">
        <f>IF(活動計画書!K79&lt;&gt;"","○","－")</f>
        <v>－</v>
      </c>
      <c r="O75" s="965" t="str">
        <f>IF(N75="－","－",IF(【選択肢】!P20&gt;0,"○","×"))</f>
        <v>－</v>
      </c>
      <c r="P75" s="1904" t="s">
        <v>1146</v>
      </c>
      <c r="Q75" s="1905"/>
      <c r="R75" s="1905"/>
      <c r="S75" s="1905"/>
      <c r="T75" s="1905"/>
      <c r="U75" s="1906"/>
    </row>
    <row r="76" spans="2:23" s="2" customFormat="1" ht="24" customHeight="1" x14ac:dyDescent="0.15">
      <c r="B76" s="1331"/>
      <c r="C76" s="2019"/>
      <c r="D76" s="1385" t="s">
        <v>326</v>
      </c>
      <c r="E76" s="1387"/>
      <c r="F76" s="1983" t="s">
        <v>1157</v>
      </c>
      <c r="G76" s="1984"/>
      <c r="H76" s="1984"/>
      <c r="I76" s="1984"/>
      <c r="J76" s="1984"/>
      <c r="K76" s="1984"/>
      <c r="L76" s="1984"/>
      <c r="M76" s="1985"/>
      <c r="N76" s="967" t="str">
        <f>IF(活動計画書!K80&lt;&gt;"","○","－")</f>
        <v>－</v>
      </c>
      <c r="O76" s="965" t="str">
        <f>IF(N76="－","－",IF(【選択肢】!P21&gt;0,"○","×"))</f>
        <v>－</v>
      </c>
      <c r="P76" s="1904" t="s">
        <v>1158</v>
      </c>
      <c r="Q76" s="1905"/>
      <c r="R76" s="1905"/>
      <c r="S76" s="1905"/>
      <c r="T76" s="1905"/>
      <c r="U76" s="1906"/>
    </row>
    <row r="77" spans="2:23" s="2" customFormat="1" ht="16.5" customHeight="1" x14ac:dyDescent="0.15">
      <c r="B77" s="559"/>
      <c r="C77" s="559"/>
      <c r="D77" s="559"/>
      <c r="E77" s="559"/>
      <c r="F77" s="558"/>
      <c r="G77" s="558"/>
      <c r="H77" s="558"/>
      <c r="I77" s="558"/>
      <c r="J77" s="558"/>
      <c r="K77" s="558"/>
      <c r="L77" s="558"/>
      <c r="M77" s="558"/>
      <c r="N77" s="547"/>
      <c r="O77" s="547"/>
      <c r="P77" s="84"/>
      <c r="Q77" s="84"/>
      <c r="R77" s="84"/>
      <c r="S77" s="84"/>
      <c r="T77" s="84"/>
      <c r="U77" s="84"/>
    </row>
    <row r="78" spans="2:23" s="2" customFormat="1" ht="17.25" customHeight="1" x14ac:dyDescent="0.15">
      <c r="B78" s="2003" t="s">
        <v>290</v>
      </c>
      <c r="C78" s="2003"/>
      <c r="D78" s="2003" t="s">
        <v>291</v>
      </c>
      <c r="E78" s="2003"/>
      <c r="F78" s="2003"/>
      <c r="G78" s="2003"/>
      <c r="H78" s="2003"/>
      <c r="I78" s="2003"/>
      <c r="J78" s="2003"/>
      <c r="K78" s="2003"/>
      <c r="L78" s="2003"/>
      <c r="M78" s="2003"/>
      <c r="N78" s="2003" t="s">
        <v>1133</v>
      </c>
      <c r="O78" s="2003" t="s">
        <v>1134</v>
      </c>
      <c r="P78" s="1028"/>
      <c r="Q78" s="1509" t="s">
        <v>396</v>
      </c>
      <c r="R78" s="1509"/>
      <c r="S78" s="1509"/>
      <c r="T78" s="1509"/>
      <c r="U78" s="1510"/>
    </row>
    <row r="79" spans="2:23" s="2" customFormat="1" ht="17.25" customHeight="1" x14ac:dyDescent="0.15">
      <c r="B79" s="2004"/>
      <c r="C79" s="2004"/>
      <c r="D79" s="2004"/>
      <c r="E79" s="2004"/>
      <c r="F79" s="2004"/>
      <c r="G79" s="2004"/>
      <c r="H79" s="2004"/>
      <c r="I79" s="2004"/>
      <c r="J79" s="2004"/>
      <c r="K79" s="2004"/>
      <c r="L79" s="2004"/>
      <c r="M79" s="2004"/>
      <c r="N79" s="2004"/>
      <c r="O79" s="2004"/>
      <c r="P79" s="557" t="s">
        <v>1159</v>
      </c>
      <c r="Q79" s="1511"/>
      <c r="R79" s="1511"/>
      <c r="S79" s="1511"/>
      <c r="T79" s="1511"/>
      <c r="U79" s="1366"/>
    </row>
    <row r="80" spans="2:23" s="127" customFormat="1" ht="25.5" customHeight="1" x14ac:dyDescent="0.15">
      <c r="B80" s="1968" t="s">
        <v>329</v>
      </c>
      <c r="C80" s="1969"/>
      <c r="D80" s="1972" t="s">
        <v>1160</v>
      </c>
      <c r="E80" s="1337"/>
      <c r="F80" s="1337"/>
      <c r="G80" s="1337"/>
      <c r="H80" s="1337"/>
      <c r="I80" s="1337"/>
      <c r="J80" s="1337"/>
      <c r="K80" s="1337"/>
      <c r="L80" s="1337"/>
      <c r="M80" s="1973"/>
      <c r="N80" s="968" t="str">
        <f>IF(活動計画書!B97="○","○","－")</f>
        <v>－</v>
      </c>
      <c r="O80" s="1055" t="str">
        <f>IF(N80="－","－",IF(【選択肢】!P22&gt;0,"○","×"))</f>
        <v>－</v>
      </c>
      <c r="P80" s="970">
        <v>43200</v>
      </c>
      <c r="Q80" s="1974" t="s">
        <v>907</v>
      </c>
      <c r="R80" s="1974"/>
      <c r="S80" s="1974"/>
      <c r="T80" s="1974"/>
      <c r="U80" s="1975"/>
      <c r="W80" s="130"/>
    </row>
    <row r="81" spans="1:23" s="127" customFormat="1" ht="25.5" customHeight="1" x14ac:dyDescent="0.15">
      <c r="B81" s="1968"/>
      <c r="C81" s="1969"/>
      <c r="D81" s="1976" t="s">
        <v>1161</v>
      </c>
      <c r="E81" s="1977"/>
      <c r="F81" s="1977"/>
      <c r="G81" s="1977"/>
      <c r="H81" s="1977"/>
      <c r="I81" s="1977"/>
      <c r="J81" s="1977"/>
      <c r="K81" s="1977"/>
      <c r="L81" s="1977"/>
      <c r="M81" s="1978"/>
      <c r="N81" s="971" t="str">
        <f>IF(活動計画書!B98="○","○","－")</f>
        <v>－</v>
      </c>
      <c r="O81" s="1055" t="str">
        <f>IF(N81="－","－",IF(【選択肢】!P23&gt;0,"○","×"))</f>
        <v>－</v>
      </c>
      <c r="P81" s="972"/>
      <c r="Q81" s="1974"/>
      <c r="R81" s="1974"/>
      <c r="S81" s="1974"/>
      <c r="T81" s="1974"/>
      <c r="U81" s="1975"/>
      <c r="W81" s="130"/>
    </row>
    <row r="82" spans="1:23" s="127" customFormat="1" ht="25.5" customHeight="1" x14ac:dyDescent="0.15">
      <c r="B82" s="1968"/>
      <c r="C82" s="1969"/>
      <c r="D82" s="1976" t="s">
        <v>1162</v>
      </c>
      <c r="E82" s="1977"/>
      <c r="F82" s="1977"/>
      <c r="G82" s="1977"/>
      <c r="H82" s="1977"/>
      <c r="I82" s="1977"/>
      <c r="J82" s="1977"/>
      <c r="K82" s="1977"/>
      <c r="L82" s="1977"/>
      <c r="M82" s="1978"/>
      <c r="N82" s="971" t="str">
        <f>IF(活動計画書!B99="○","○","－")</f>
        <v>－</v>
      </c>
      <c r="O82" s="1055" t="str">
        <f>IF(N82="－","－",IF(【選択肢】!P24&gt;0,"○","×"))</f>
        <v>－</v>
      </c>
      <c r="P82" s="972"/>
      <c r="Q82" s="1974"/>
      <c r="R82" s="1974"/>
      <c r="S82" s="1974"/>
      <c r="T82" s="1974"/>
      <c r="U82" s="1975"/>
      <c r="W82" s="130"/>
    </row>
    <row r="83" spans="1:23" s="127" customFormat="1" ht="25.5" customHeight="1" x14ac:dyDescent="0.15">
      <c r="B83" s="1968"/>
      <c r="C83" s="1969"/>
      <c r="D83" s="1976" t="s">
        <v>1163</v>
      </c>
      <c r="E83" s="1977"/>
      <c r="F83" s="1977"/>
      <c r="G83" s="1977"/>
      <c r="H83" s="1977"/>
      <c r="I83" s="1977"/>
      <c r="J83" s="1977"/>
      <c r="K83" s="1977"/>
      <c r="L83" s="1977"/>
      <c r="M83" s="1978"/>
      <c r="N83" s="971" t="str">
        <f>IF(活動計画書!B100="○","○","－")</f>
        <v>－</v>
      </c>
      <c r="O83" s="1055" t="str">
        <f>IF(N83="－","－",IF(【選択肢】!P25&gt;0,"○","×"))</f>
        <v>－</v>
      </c>
      <c r="P83" s="972"/>
      <c r="Q83" s="1974"/>
      <c r="R83" s="1974"/>
      <c r="S83" s="1974"/>
      <c r="T83" s="1974"/>
      <c r="U83" s="1975"/>
      <c r="W83" s="130"/>
    </row>
    <row r="84" spans="1:23" s="2" customFormat="1" ht="25.5" customHeight="1" x14ac:dyDescent="0.15">
      <c r="B84" s="1968"/>
      <c r="C84" s="1969"/>
      <c r="D84" s="1976" t="s">
        <v>1164</v>
      </c>
      <c r="E84" s="1977"/>
      <c r="F84" s="1977"/>
      <c r="G84" s="1977"/>
      <c r="H84" s="1977"/>
      <c r="I84" s="1977"/>
      <c r="J84" s="1977"/>
      <c r="K84" s="1977"/>
      <c r="L84" s="1977"/>
      <c r="M84" s="1978"/>
      <c r="N84" s="971" t="str">
        <f>IF(活動計画書!M97="○","○","－")</f>
        <v>－</v>
      </c>
      <c r="O84" s="1055" t="str">
        <f>IF(N84="－","－",IF(【選択肢】!P26&gt;0,"○","×"))</f>
        <v>－</v>
      </c>
      <c r="P84" s="972"/>
      <c r="Q84" s="1974"/>
      <c r="R84" s="1974"/>
      <c r="S84" s="1974"/>
      <c r="T84" s="1974"/>
      <c r="U84" s="1975"/>
    </row>
    <row r="85" spans="1:23" ht="25.5" customHeight="1" x14ac:dyDescent="0.15">
      <c r="A85" s="1023"/>
      <c r="B85" s="1968"/>
      <c r="C85" s="1969"/>
      <c r="D85" s="1976" t="s">
        <v>1165</v>
      </c>
      <c r="E85" s="1977"/>
      <c r="F85" s="1977"/>
      <c r="G85" s="1977"/>
      <c r="H85" s="1977"/>
      <c r="I85" s="1977"/>
      <c r="J85" s="1977"/>
      <c r="K85" s="1977"/>
      <c r="L85" s="1977"/>
      <c r="M85" s="1978"/>
      <c r="N85" s="971" t="str">
        <f>IF(活動計画書!M98="○","○","－")</f>
        <v>－</v>
      </c>
      <c r="O85" s="1055" t="str">
        <f>IF(N85="－","－",IF(【選択肢】!P27&gt;0,"○","×"))</f>
        <v>－</v>
      </c>
      <c r="P85" s="972"/>
      <c r="Q85" s="1974"/>
      <c r="R85" s="1974"/>
      <c r="S85" s="1974"/>
      <c r="T85" s="1974"/>
      <c r="U85" s="1975"/>
    </row>
    <row r="86" spans="1:23" ht="25.5" customHeight="1" x14ac:dyDescent="0.15">
      <c r="B86" s="1970"/>
      <c r="C86" s="1971"/>
      <c r="D86" s="1960" t="s">
        <v>1166</v>
      </c>
      <c r="E86" s="1961"/>
      <c r="F86" s="1962"/>
      <c r="G86" s="1963">
        <f>活動計画書!Q99</f>
        <v>0</v>
      </c>
      <c r="H86" s="1964"/>
      <c r="I86" s="1964"/>
      <c r="J86" s="1964"/>
      <c r="K86" s="1964"/>
      <c r="L86" s="1964"/>
      <c r="M86" s="1965"/>
      <c r="N86" s="973" t="str">
        <f>IF(活動計画書!M99="○","○","－")</f>
        <v>－</v>
      </c>
      <c r="O86" s="974" t="str">
        <f>IF(N86="－","－",IF(【選択肢】!P28&gt;0,"○","×"))</f>
        <v>－</v>
      </c>
      <c r="P86" s="975"/>
      <c r="Q86" s="1966"/>
      <c r="R86" s="1966"/>
      <c r="S86" s="1966"/>
      <c r="T86" s="1966"/>
      <c r="U86" s="1967"/>
    </row>
    <row r="87" spans="1:23" s="544" customFormat="1" ht="30" customHeight="1" x14ac:dyDescent="0.45">
      <c r="A87" s="545" t="s">
        <v>361</v>
      </c>
      <c r="B87" s="8"/>
      <c r="C87" s="8"/>
      <c r="D87" s="8"/>
      <c r="E87" s="8"/>
      <c r="F87" s="8"/>
      <c r="G87" s="8"/>
      <c r="H87" s="8"/>
      <c r="I87" s="8"/>
      <c r="J87" s="8"/>
      <c r="K87" s="8"/>
      <c r="L87" s="8"/>
      <c r="M87" s="8"/>
      <c r="N87" s="8"/>
      <c r="O87" s="8"/>
      <c r="P87" s="8"/>
      <c r="Q87" s="8"/>
      <c r="R87" s="8"/>
      <c r="S87" s="8"/>
    </row>
    <row r="88" spans="1:23" s="16" customFormat="1" ht="16.5" customHeight="1" x14ac:dyDescent="0.15">
      <c r="B88" s="16" t="s">
        <v>1167</v>
      </c>
    </row>
    <row r="89" spans="1:23" s="2" customFormat="1" ht="36" customHeight="1" x14ac:dyDescent="0.15">
      <c r="B89" s="1143" t="s">
        <v>290</v>
      </c>
      <c r="C89" s="1143"/>
      <c r="D89" s="1143"/>
      <c r="E89" s="1060" t="s">
        <v>291</v>
      </c>
      <c r="F89" s="1254"/>
      <c r="G89" s="1254"/>
      <c r="H89" s="1254"/>
      <c r="I89" s="1254"/>
      <c r="J89" s="1254"/>
      <c r="K89" s="1254"/>
      <c r="L89" s="1254"/>
      <c r="M89" s="1061"/>
      <c r="N89" s="1013" t="s">
        <v>1133</v>
      </c>
      <c r="O89" s="1013" t="s">
        <v>1134</v>
      </c>
      <c r="P89" s="1183" t="s">
        <v>396</v>
      </c>
      <c r="Q89" s="1502"/>
      <c r="R89" s="1502"/>
      <c r="S89" s="1502"/>
      <c r="T89" s="1502"/>
      <c r="U89" s="1184"/>
    </row>
    <row r="90" spans="1:23" s="2" customFormat="1" ht="24.75" customHeight="1" x14ac:dyDescent="0.15">
      <c r="B90" s="1931" t="s">
        <v>1168</v>
      </c>
      <c r="C90" s="1954" t="s">
        <v>1169</v>
      </c>
      <c r="D90" s="1955"/>
      <c r="E90" s="1942" t="s">
        <v>1170</v>
      </c>
      <c r="F90" s="1943"/>
      <c r="G90" s="1943"/>
      <c r="H90" s="1943"/>
      <c r="I90" s="1943"/>
      <c r="J90" s="1943"/>
      <c r="K90" s="1943"/>
      <c r="L90" s="1943"/>
      <c r="M90" s="1944"/>
      <c r="N90" s="1054" t="str">
        <f>IF(COUNTIF(活動計画書!K106:W106,"○")&gt;0,"○","－")</f>
        <v>－</v>
      </c>
      <c r="O90" s="965" t="str">
        <f>IF(N90="－","－",IF(【選択肢】!P29&gt;0,"○","×"))</f>
        <v>－</v>
      </c>
      <c r="P90" s="1904" t="s">
        <v>1171</v>
      </c>
      <c r="Q90" s="1905"/>
      <c r="R90" s="1905"/>
      <c r="S90" s="1905"/>
      <c r="T90" s="1905"/>
      <c r="U90" s="1906"/>
    </row>
    <row r="91" spans="1:23" s="2" customFormat="1" ht="24.75" customHeight="1" x14ac:dyDescent="0.15">
      <c r="B91" s="1953"/>
      <c r="C91" s="1956"/>
      <c r="D91" s="1957"/>
      <c r="E91" s="1942" t="s">
        <v>1172</v>
      </c>
      <c r="F91" s="1943"/>
      <c r="G91" s="1943"/>
      <c r="H91" s="1943"/>
      <c r="I91" s="1943"/>
      <c r="J91" s="1943"/>
      <c r="K91" s="1943"/>
      <c r="L91" s="1943"/>
      <c r="M91" s="1944"/>
      <c r="N91" s="967" t="str">
        <f>IF(COUNTIF(活動計画書!K107:W107,"○")&gt;0,"○","－")</f>
        <v>－</v>
      </c>
      <c r="O91" s="965" t="str">
        <f>IF(N91="－","－",IF(【選択肢】!P30&gt;0,"○","×"))</f>
        <v>－</v>
      </c>
      <c r="P91" s="1904" t="s">
        <v>1148</v>
      </c>
      <c r="Q91" s="1905"/>
      <c r="R91" s="1905"/>
      <c r="S91" s="1905"/>
      <c r="T91" s="1905"/>
      <c r="U91" s="1906"/>
    </row>
    <row r="92" spans="1:23" s="2" customFormat="1" ht="24.75" customHeight="1" x14ac:dyDescent="0.15">
      <c r="B92" s="1953"/>
      <c r="C92" s="1956"/>
      <c r="D92" s="1957"/>
      <c r="E92" s="1942" t="s">
        <v>1173</v>
      </c>
      <c r="F92" s="1943"/>
      <c r="G92" s="1943"/>
      <c r="H92" s="1943"/>
      <c r="I92" s="1943"/>
      <c r="J92" s="1943"/>
      <c r="K92" s="1943"/>
      <c r="L92" s="1943"/>
      <c r="M92" s="1944"/>
      <c r="N92" s="967" t="str">
        <f>IF(COUNTIF(活動計画書!K108:W108,"○")&gt;0,"○","－")</f>
        <v>－</v>
      </c>
      <c r="O92" s="965" t="str">
        <f>IF(N92="－","－",IF(【選択肢】!P31&gt;0,"○","×"))</f>
        <v>－</v>
      </c>
      <c r="P92" s="1904" t="s">
        <v>1150</v>
      </c>
      <c r="Q92" s="1905"/>
      <c r="R92" s="1905"/>
      <c r="S92" s="1905"/>
      <c r="T92" s="1905"/>
      <c r="U92" s="1906"/>
    </row>
    <row r="93" spans="1:23" s="2" customFormat="1" ht="24.75" customHeight="1" x14ac:dyDescent="0.15">
      <c r="B93" s="1953"/>
      <c r="C93" s="1956"/>
      <c r="D93" s="1957"/>
      <c r="E93" s="1942" t="s">
        <v>1174</v>
      </c>
      <c r="F93" s="1943"/>
      <c r="G93" s="1943"/>
      <c r="H93" s="1943"/>
      <c r="I93" s="1943"/>
      <c r="J93" s="1943"/>
      <c r="K93" s="1943"/>
      <c r="L93" s="1943"/>
      <c r="M93" s="1944"/>
      <c r="N93" s="967" t="str">
        <f>IF(COUNTIF(活動計画書!K109:W109,"○")&gt;0,"○","－")</f>
        <v>－</v>
      </c>
      <c r="O93" s="965" t="str">
        <f>IF(N93="－","－",IF(【選択肢】!P32&gt;0,"○","×"))</f>
        <v>－</v>
      </c>
      <c r="P93" s="1904" t="s">
        <v>1154</v>
      </c>
      <c r="Q93" s="1905"/>
      <c r="R93" s="1905"/>
      <c r="S93" s="1905"/>
      <c r="T93" s="1905"/>
      <c r="U93" s="1906"/>
    </row>
    <row r="94" spans="1:23" s="2" customFormat="1" ht="18.75" customHeight="1" x14ac:dyDescent="0.15">
      <c r="B94" s="1953"/>
      <c r="C94" s="1956"/>
      <c r="D94" s="1957"/>
      <c r="E94" s="1945" t="s">
        <v>369</v>
      </c>
      <c r="F94" s="1946"/>
      <c r="G94" s="1946"/>
      <c r="H94" s="1946"/>
      <c r="I94" s="1946"/>
      <c r="J94" s="1946"/>
      <c r="K94" s="1946"/>
      <c r="L94" s="1946"/>
      <c r="M94" s="1947"/>
      <c r="N94" s="1932" t="str">
        <f>IF(COUNTIF(活動計画書!K110:W110,"○")&gt;0,"○","－")</f>
        <v>－</v>
      </c>
      <c r="O94" s="1934" t="str">
        <f>IF(N94="－","－",IF(【選択肢】!P33&gt;0,"○","×"))</f>
        <v>－</v>
      </c>
      <c r="P94" s="556" t="s">
        <v>1137</v>
      </c>
      <c r="Q94" s="1951" t="s">
        <v>1175</v>
      </c>
      <c r="R94" s="1937"/>
      <c r="S94" s="1937"/>
      <c r="T94" s="1937"/>
      <c r="U94" s="1938"/>
    </row>
    <row r="95" spans="1:23" s="2" customFormat="1" ht="26.25" customHeight="1" x14ac:dyDescent="0.15">
      <c r="B95" s="1953"/>
      <c r="C95" s="1956"/>
      <c r="D95" s="1957"/>
      <c r="E95" s="1948"/>
      <c r="F95" s="1949"/>
      <c r="G95" s="1949"/>
      <c r="H95" s="1949"/>
      <c r="I95" s="1949"/>
      <c r="J95" s="1949"/>
      <c r="K95" s="1949"/>
      <c r="L95" s="1949"/>
      <c r="M95" s="1950"/>
      <c r="N95" s="1933"/>
      <c r="O95" s="1935"/>
      <c r="P95" s="977">
        <v>43191</v>
      </c>
      <c r="Q95" s="1952"/>
      <c r="R95" s="1940"/>
      <c r="S95" s="1940"/>
      <c r="T95" s="1940"/>
      <c r="U95" s="1941"/>
    </row>
    <row r="96" spans="1:23" s="2" customFormat="1" ht="18.75" customHeight="1" x14ac:dyDescent="0.15">
      <c r="B96" s="1953"/>
      <c r="C96" s="1954" t="s">
        <v>308</v>
      </c>
      <c r="D96" s="1955"/>
      <c r="E96" s="1945" t="s">
        <v>1176</v>
      </c>
      <c r="F96" s="1946"/>
      <c r="G96" s="1946"/>
      <c r="H96" s="1946"/>
      <c r="I96" s="1946"/>
      <c r="J96" s="1946"/>
      <c r="K96" s="1946"/>
      <c r="L96" s="1946"/>
      <c r="M96" s="1947"/>
      <c r="N96" s="1932" t="str">
        <f>IF(活動計画書!K111&lt;&gt;"","○","－")</f>
        <v>－</v>
      </c>
      <c r="O96" s="1934" t="str">
        <f>IF(N96="－","－",IF(【選択肢】!P34&gt;0,"○","×"))</f>
        <v>－</v>
      </c>
      <c r="P96" s="555" t="s">
        <v>1137</v>
      </c>
      <c r="Q96" s="1951" t="s">
        <v>911</v>
      </c>
      <c r="R96" s="1937"/>
      <c r="S96" s="1937"/>
      <c r="T96" s="1937"/>
      <c r="U96" s="1938"/>
    </row>
    <row r="97" spans="2:21" s="2" customFormat="1" ht="26.25" customHeight="1" x14ac:dyDescent="0.15">
      <c r="B97" s="1953"/>
      <c r="C97" s="1958"/>
      <c r="D97" s="1959"/>
      <c r="E97" s="1948"/>
      <c r="F97" s="1949"/>
      <c r="G97" s="1949"/>
      <c r="H97" s="1949"/>
      <c r="I97" s="1949"/>
      <c r="J97" s="1949"/>
      <c r="K97" s="1949"/>
      <c r="L97" s="1949"/>
      <c r="M97" s="1950"/>
      <c r="N97" s="1933"/>
      <c r="O97" s="1935"/>
      <c r="P97" s="966">
        <v>43253</v>
      </c>
      <c r="Q97" s="1952"/>
      <c r="R97" s="1940"/>
      <c r="S97" s="1940"/>
      <c r="T97" s="1940"/>
      <c r="U97" s="1941"/>
    </row>
    <row r="98" spans="2:21" s="2" customFormat="1" ht="35.25" customHeight="1" x14ac:dyDescent="0.15">
      <c r="B98" s="1953"/>
      <c r="C98" s="1317" t="s">
        <v>311</v>
      </c>
      <c r="D98" s="1318"/>
      <c r="E98" s="1942" t="s">
        <v>1177</v>
      </c>
      <c r="F98" s="1943"/>
      <c r="G98" s="1943"/>
      <c r="H98" s="1943"/>
      <c r="I98" s="1943"/>
      <c r="J98" s="1943"/>
      <c r="K98" s="1943"/>
      <c r="L98" s="1943"/>
      <c r="M98" s="1944"/>
      <c r="N98" s="967" t="str">
        <f>IF(活動計画書!K112&lt;&gt;"","○","－")</f>
        <v>－</v>
      </c>
      <c r="O98" s="965" t="str">
        <f>IF(N98="－","－",IF(【選択肢】!P35&gt;0,"○","×"))</f>
        <v>－</v>
      </c>
      <c r="P98" s="1904" t="s">
        <v>1178</v>
      </c>
      <c r="Q98" s="1905"/>
      <c r="R98" s="1905"/>
      <c r="S98" s="1905"/>
      <c r="T98" s="1905"/>
      <c r="U98" s="1906"/>
    </row>
    <row r="99" spans="2:21" s="2" customFormat="1" ht="35.25" customHeight="1" x14ac:dyDescent="0.15">
      <c r="B99" s="1953"/>
      <c r="C99" s="1319"/>
      <c r="D99" s="1320"/>
      <c r="E99" s="1942" t="s">
        <v>1179</v>
      </c>
      <c r="F99" s="1943"/>
      <c r="G99" s="1943"/>
      <c r="H99" s="1943"/>
      <c r="I99" s="1943"/>
      <c r="J99" s="1943"/>
      <c r="K99" s="1943"/>
      <c r="L99" s="1943"/>
      <c r="M99" s="1944"/>
      <c r="N99" s="967" t="str">
        <f>IF(活動計画書!K113&lt;&gt;"","○","－")</f>
        <v>－</v>
      </c>
      <c r="O99" s="965" t="str">
        <f>IF(N99="－","－",IF(【選択肢】!P36&gt;0,"○","×"))</f>
        <v>－</v>
      </c>
      <c r="P99" s="1904" t="s">
        <v>1180</v>
      </c>
      <c r="Q99" s="1905"/>
      <c r="R99" s="1905"/>
      <c r="S99" s="1905"/>
      <c r="T99" s="1905"/>
      <c r="U99" s="1906"/>
    </row>
    <row r="100" spans="2:21" s="2" customFormat="1" ht="35.25" customHeight="1" x14ac:dyDescent="0.15">
      <c r="B100" s="1953"/>
      <c r="C100" s="1319"/>
      <c r="D100" s="1320"/>
      <c r="E100" s="1942" t="s">
        <v>1181</v>
      </c>
      <c r="F100" s="1943"/>
      <c r="G100" s="1943"/>
      <c r="H100" s="1943"/>
      <c r="I100" s="1943"/>
      <c r="J100" s="1943"/>
      <c r="K100" s="1943"/>
      <c r="L100" s="1943"/>
      <c r="M100" s="1944"/>
      <c r="N100" s="967" t="str">
        <f>IF(活動計画書!K114&lt;&gt;"","○","－")</f>
        <v>－</v>
      </c>
      <c r="O100" s="965" t="str">
        <f>IF(N100="－","－",IF(【選択肢】!P37&gt;0,"○","×"))</f>
        <v>－</v>
      </c>
      <c r="P100" s="1904" t="s">
        <v>1182</v>
      </c>
      <c r="Q100" s="1905"/>
      <c r="R100" s="1905"/>
      <c r="S100" s="1905"/>
      <c r="T100" s="1905"/>
      <c r="U100" s="1906"/>
    </row>
    <row r="101" spans="2:21" s="2" customFormat="1" ht="35.25" customHeight="1" x14ac:dyDescent="0.15">
      <c r="B101" s="1953"/>
      <c r="C101" s="1321"/>
      <c r="D101" s="1322"/>
      <c r="E101" s="1942" t="s">
        <v>1183</v>
      </c>
      <c r="F101" s="1943"/>
      <c r="G101" s="1943"/>
      <c r="H101" s="1943"/>
      <c r="I101" s="1943"/>
      <c r="J101" s="1943"/>
      <c r="K101" s="1943"/>
      <c r="L101" s="1943"/>
      <c r="M101" s="1944"/>
      <c r="N101" s="967" t="str">
        <f>IF(活動計画書!K115&lt;&gt;"","○","－")</f>
        <v>－</v>
      </c>
      <c r="O101" s="965" t="str">
        <f>IF(N101="－","－",IF(【選択肢】!P38&gt;0,"○","×"))</f>
        <v>－</v>
      </c>
      <c r="P101" s="1904" t="s">
        <v>1184</v>
      </c>
      <c r="Q101" s="1905"/>
      <c r="R101" s="1905"/>
      <c r="S101" s="1905"/>
      <c r="T101" s="1905"/>
      <c r="U101" s="1906"/>
    </row>
    <row r="102" spans="2:21" s="2" customFormat="1" ht="26.25" customHeight="1" x14ac:dyDescent="0.15">
      <c r="B102" s="1929" t="s">
        <v>377</v>
      </c>
      <c r="C102" s="1317" t="s">
        <v>378</v>
      </c>
      <c r="D102" s="1318"/>
      <c r="E102" s="1561" t="s">
        <v>379</v>
      </c>
      <c r="F102" s="1562"/>
      <c r="G102" s="1562"/>
      <c r="H102" s="1562"/>
      <c r="I102" s="1562"/>
      <c r="J102" s="1562"/>
      <c r="K102" s="1562"/>
      <c r="L102" s="1562"/>
      <c r="M102" s="1563"/>
      <c r="N102" s="978" t="str">
        <f>IF(COUNTIF(活動計画書!K116:V116,"○")&gt;0,"○","－")</f>
        <v>－</v>
      </c>
      <c r="O102" s="965" t="str">
        <f>IF(N102="－","－",IF(【選択肢】!P39&gt;0,"○","×"))</f>
        <v>－</v>
      </c>
      <c r="P102" s="1904" t="s">
        <v>1185</v>
      </c>
      <c r="Q102" s="1905"/>
      <c r="R102" s="1905"/>
      <c r="S102" s="1905"/>
      <c r="T102" s="1905"/>
      <c r="U102" s="1906"/>
    </row>
    <row r="103" spans="2:21" s="2" customFormat="1" ht="26.25" customHeight="1" x14ac:dyDescent="0.15">
      <c r="B103" s="1930"/>
      <c r="C103" s="1319"/>
      <c r="D103" s="1320"/>
      <c r="E103" s="1561" t="s">
        <v>1186</v>
      </c>
      <c r="F103" s="1562"/>
      <c r="G103" s="1562"/>
      <c r="H103" s="1562"/>
      <c r="I103" s="1562"/>
      <c r="J103" s="1562"/>
      <c r="K103" s="1562"/>
      <c r="L103" s="1562"/>
      <c r="M103" s="1563"/>
      <c r="N103" s="978" t="str">
        <f>IF(COUNTIF(活動計画書!K117:V117,"○")&gt;0,"○","－")</f>
        <v>－</v>
      </c>
      <c r="O103" s="965" t="str">
        <f>IF(N103="－","－",IF(【選択肢】!P40&gt;0,"○","×"))</f>
        <v>－</v>
      </c>
      <c r="P103" s="1904" t="s">
        <v>1185</v>
      </c>
      <c r="Q103" s="1905"/>
      <c r="R103" s="1905"/>
      <c r="S103" s="1905"/>
      <c r="T103" s="1905"/>
      <c r="U103" s="1906"/>
    </row>
    <row r="104" spans="2:21" s="2" customFormat="1" ht="26.25" customHeight="1" x14ac:dyDescent="0.15">
      <c r="B104" s="1930"/>
      <c r="C104" s="1319"/>
      <c r="D104" s="1320"/>
      <c r="E104" s="1561" t="s">
        <v>381</v>
      </c>
      <c r="F104" s="1562"/>
      <c r="G104" s="1562"/>
      <c r="H104" s="1562"/>
      <c r="I104" s="1562"/>
      <c r="J104" s="1562"/>
      <c r="K104" s="1562"/>
      <c r="L104" s="1562"/>
      <c r="M104" s="1563"/>
      <c r="N104" s="978" t="str">
        <f>IF(COUNTIF(活動計画書!K118:V118,"○")&gt;0,"○","－")</f>
        <v>－</v>
      </c>
      <c r="O104" s="965" t="str">
        <f>IF(N104="－","－",IF(【選択肢】!P41&gt;0,"○","×"))</f>
        <v>－</v>
      </c>
      <c r="P104" s="1904" t="s">
        <v>1185</v>
      </c>
      <c r="Q104" s="1905"/>
      <c r="R104" s="1905"/>
      <c r="S104" s="1905"/>
      <c r="T104" s="1905"/>
      <c r="U104" s="1906"/>
    </row>
    <row r="105" spans="2:21" s="2" customFormat="1" ht="32.25" customHeight="1" x14ac:dyDescent="0.15">
      <c r="B105" s="1930"/>
      <c r="C105" s="1319"/>
      <c r="D105" s="1320"/>
      <c r="E105" s="1561" t="s">
        <v>382</v>
      </c>
      <c r="F105" s="1562"/>
      <c r="G105" s="1562"/>
      <c r="H105" s="1562"/>
      <c r="I105" s="1562"/>
      <c r="J105" s="1562"/>
      <c r="K105" s="1562"/>
      <c r="L105" s="1562"/>
      <c r="M105" s="1563"/>
      <c r="N105" s="978" t="str">
        <f>IF(COUNTIF(活動計画書!K119:V119,"○")&gt;0,"○","－")</f>
        <v>－</v>
      </c>
      <c r="O105" s="965" t="str">
        <f>IF(N105="－","－",IF(【選択肢】!P42&gt;0,"○","×"))</f>
        <v>－</v>
      </c>
      <c r="P105" s="1904"/>
      <c r="Q105" s="1905"/>
      <c r="R105" s="1905"/>
      <c r="S105" s="1905"/>
      <c r="T105" s="1905"/>
      <c r="U105" s="1906"/>
    </row>
    <row r="106" spans="2:21" s="2" customFormat="1" ht="26.25" customHeight="1" x14ac:dyDescent="0.15">
      <c r="B106" s="1930"/>
      <c r="C106" s="1321"/>
      <c r="D106" s="1322"/>
      <c r="E106" s="1561" t="s">
        <v>383</v>
      </c>
      <c r="F106" s="1562"/>
      <c r="G106" s="1562"/>
      <c r="H106" s="1562"/>
      <c r="I106" s="1562"/>
      <c r="J106" s="1562"/>
      <c r="K106" s="1562"/>
      <c r="L106" s="1562"/>
      <c r="M106" s="1563"/>
      <c r="N106" s="978" t="str">
        <f>IF(COUNTIF(活動計画書!K120:V120,"○")&gt;0,"○","－")</f>
        <v>－</v>
      </c>
      <c r="O106" s="965" t="str">
        <f>IF(N106="－","－",IF(【選択肢】!P43&gt;0,"○","×"))</f>
        <v>－</v>
      </c>
      <c r="P106" s="1904"/>
      <c r="Q106" s="1905"/>
      <c r="R106" s="1905"/>
      <c r="S106" s="1905"/>
      <c r="T106" s="1905"/>
      <c r="U106" s="1906"/>
    </row>
    <row r="107" spans="2:21" s="2" customFormat="1" ht="35.25" customHeight="1" x14ac:dyDescent="0.15">
      <c r="B107" s="1930"/>
      <c r="C107" s="1317" t="s">
        <v>384</v>
      </c>
      <c r="D107" s="1318"/>
      <c r="E107" s="1926">
        <f>活動計画書!E123</f>
        <v>0</v>
      </c>
      <c r="F107" s="1927"/>
      <c r="G107" s="1927"/>
      <c r="H107" s="1927"/>
      <c r="I107" s="1927"/>
      <c r="J107" s="1927"/>
      <c r="K107" s="1927"/>
      <c r="L107" s="1927"/>
      <c r="M107" s="1928"/>
      <c r="N107" s="1932" t="str">
        <f>IF(E107&gt;0,"○","")</f>
        <v/>
      </c>
      <c r="O107" s="1934" t="str">
        <f>IFERROR(IF(VLOOKUP(E107,【選択肢】!$O$6:$P$74,2,FALSE)&gt;0,"○","×"),"")</f>
        <v/>
      </c>
      <c r="P107" s="1936" t="s">
        <v>1187</v>
      </c>
      <c r="Q107" s="1937"/>
      <c r="R107" s="1937"/>
      <c r="S107" s="1937"/>
      <c r="T107" s="1937"/>
      <c r="U107" s="1938"/>
    </row>
    <row r="108" spans="2:21" s="2" customFormat="1" ht="35.25" customHeight="1" x14ac:dyDescent="0.15">
      <c r="B108" s="1930"/>
      <c r="C108" s="1319"/>
      <c r="D108" s="1320"/>
      <c r="E108" s="1926">
        <f>活動計画書!E124</f>
        <v>0</v>
      </c>
      <c r="F108" s="1927"/>
      <c r="G108" s="1927"/>
      <c r="H108" s="1927"/>
      <c r="I108" s="1927"/>
      <c r="J108" s="1927"/>
      <c r="K108" s="1927"/>
      <c r="L108" s="1927"/>
      <c r="M108" s="1928"/>
      <c r="N108" s="1933"/>
      <c r="O108" s="1935"/>
      <c r="P108" s="1939"/>
      <c r="Q108" s="1940"/>
      <c r="R108" s="1940"/>
      <c r="S108" s="1940"/>
      <c r="T108" s="1940"/>
      <c r="U108" s="1941"/>
    </row>
    <row r="109" spans="2:21" s="2" customFormat="1" ht="35.25" customHeight="1" x14ac:dyDescent="0.15">
      <c r="B109" s="1930"/>
      <c r="C109" s="1319"/>
      <c r="D109" s="1320"/>
      <c r="E109" s="1926">
        <f>活動計画書!E125</f>
        <v>0</v>
      </c>
      <c r="F109" s="1927"/>
      <c r="G109" s="1927"/>
      <c r="H109" s="1927"/>
      <c r="I109" s="1927"/>
      <c r="J109" s="1927"/>
      <c r="K109" s="1927"/>
      <c r="L109" s="1927"/>
      <c r="M109" s="1928"/>
      <c r="N109" s="1932" t="str">
        <f>IF(E109&gt;0,"○","")</f>
        <v/>
      </c>
      <c r="O109" s="1934" t="str">
        <f>IFERROR(IF(VLOOKUP(E109,【選択肢】!$O$6:$P$74,2,FALSE)&gt;0,"○","×"),"")</f>
        <v/>
      </c>
      <c r="P109" s="1936" t="s">
        <v>1188</v>
      </c>
      <c r="Q109" s="1937"/>
      <c r="R109" s="1937"/>
      <c r="S109" s="1937"/>
      <c r="T109" s="1937"/>
      <c r="U109" s="1938"/>
    </row>
    <row r="110" spans="2:21" s="2" customFormat="1" ht="35.25" customHeight="1" x14ac:dyDescent="0.15">
      <c r="B110" s="1930"/>
      <c r="C110" s="1319"/>
      <c r="D110" s="1320"/>
      <c r="E110" s="1926">
        <f>活動計画書!E126</f>
        <v>0</v>
      </c>
      <c r="F110" s="1927"/>
      <c r="G110" s="1927"/>
      <c r="H110" s="1927"/>
      <c r="I110" s="1927"/>
      <c r="J110" s="1927"/>
      <c r="K110" s="1927"/>
      <c r="L110" s="1927"/>
      <c r="M110" s="1928"/>
      <c r="N110" s="1933"/>
      <c r="O110" s="1935"/>
      <c r="P110" s="1939"/>
      <c r="Q110" s="1940"/>
      <c r="R110" s="1940"/>
      <c r="S110" s="1940"/>
      <c r="T110" s="1940"/>
      <c r="U110" s="1941"/>
    </row>
    <row r="111" spans="2:21" s="2" customFormat="1" ht="35.25" customHeight="1" x14ac:dyDescent="0.15">
      <c r="B111" s="1930"/>
      <c r="C111" s="1319"/>
      <c r="D111" s="1320"/>
      <c r="E111" s="1926">
        <f>活動計画書!E127</f>
        <v>0</v>
      </c>
      <c r="F111" s="1927"/>
      <c r="G111" s="1927"/>
      <c r="H111" s="1927"/>
      <c r="I111" s="1927"/>
      <c r="J111" s="1927"/>
      <c r="K111" s="1927"/>
      <c r="L111" s="1927"/>
      <c r="M111" s="1928"/>
      <c r="N111" s="1932" t="str">
        <f>IF(E111&gt;0,"○","")</f>
        <v/>
      </c>
      <c r="O111" s="1934" t="str">
        <f>IFERROR(IF(VLOOKUP(E111,【選択肢】!$O$6:$P$74,2,FALSE)&gt;0,"○","×"),"")</f>
        <v/>
      </c>
      <c r="P111" s="1936" t="s">
        <v>1189</v>
      </c>
      <c r="Q111" s="1937"/>
      <c r="R111" s="1937"/>
      <c r="S111" s="1937"/>
      <c r="T111" s="1937"/>
      <c r="U111" s="1938"/>
    </row>
    <row r="112" spans="2:21" s="2" customFormat="1" ht="35.25" customHeight="1" x14ac:dyDescent="0.15">
      <c r="B112" s="1930"/>
      <c r="C112" s="1319"/>
      <c r="D112" s="1320"/>
      <c r="E112" s="1926">
        <f>活動計画書!E128</f>
        <v>0</v>
      </c>
      <c r="F112" s="1927"/>
      <c r="G112" s="1927"/>
      <c r="H112" s="1927"/>
      <c r="I112" s="1927"/>
      <c r="J112" s="1927"/>
      <c r="K112" s="1927"/>
      <c r="L112" s="1927"/>
      <c r="M112" s="1928"/>
      <c r="N112" s="1933"/>
      <c r="O112" s="1935"/>
      <c r="P112" s="1939"/>
      <c r="Q112" s="1940"/>
      <c r="R112" s="1940"/>
      <c r="S112" s="1940"/>
      <c r="T112" s="1940"/>
      <c r="U112" s="1941"/>
    </row>
    <row r="113" spans="1:26" s="2" customFormat="1" ht="21" customHeight="1" x14ac:dyDescent="0.15">
      <c r="B113" s="1930"/>
      <c r="C113" s="1321"/>
      <c r="D113" s="1322"/>
      <c r="E113" s="1922" t="s">
        <v>1190</v>
      </c>
      <c r="F113" s="1923"/>
      <c r="G113" s="1923"/>
      <c r="H113" s="1923"/>
      <c r="I113" s="1923"/>
      <c r="J113" s="1923"/>
      <c r="K113" s="1923"/>
      <c r="L113" s="1923"/>
      <c r="M113" s="1923"/>
      <c r="N113" s="1923"/>
      <c r="O113" s="1923"/>
      <c r="P113" s="1923"/>
      <c r="Q113" s="1923"/>
      <c r="R113" s="1923"/>
      <c r="S113" s="1923"/>
      <c r="T113" s="1923"/>
      <c r="U113" s="1924"/>
    </row>
    <row r="114" spans="1:26" s="2" customFormat="1" ht="26.25" customHeight="1" x14ac:dyDescent="0.15">
      <c r="B114" s="1931"/>
      <c r="C114" s="1925" t="s">
        <v>392</v>
      </c>
      <c r="D114" s="1925"/>
      <c r="E114" s="1910" t="s">
        <v>1191</v>
      </c>
      <c r="F114" s="1911"/>
      <c r="G114" s="1911"/>
      <c r="H114" s="1911"/>
      <c r="I114" s="1911"/>
      <c r="J114" s="1911"/>
      <c r="K114" s="1911"/>
      <c r="L114" s="1911"/>
      <c r="M114" s="1912"/>
      <c r="N114" s="967" t="str">
        <f>IF(COUNTIF(活動計画書!K128:W128,"○")&gt;0,"○","－")</f>
        <v>－</v>
      </c>
      <c r="O114" s="965" t="str">
        <f>IF(N114="－","－",IF(【選択肢】!P56&gt;0,"○","×"))</f>
        <v>－</v>
      </c>
      <c r="P114" s="1904"/>
      <c r="Q114" s="1905"/>
      <c r="R114" s="1905"/>
      <c r="S114" s="1905"/>
      <c r="T114" s="1905"/>
      <c r="U114" s="1906"/>
    </row>
    <row r="115" spans="1:26" s="2" customFormat="1" ht="16.5" customHeight="1" x14ac:dyDescent="0.15">
      <c r="B115" s="554"/>
      <c r="C115" s="554"/>
      <c r="D115" s="554"/>
      <c r="E115" s="554"/>
      <c r="F115" s="553"/>
      <c r="G115" s="553"/>
      <c r="H115" s="553"/>
      <c r="I115" s="553"/>
      <c r="J115" s="553"/>
      <c r="K115" s="553"/>
      <c r="L115" s="553"/>
      <c r="M115" s="553"/>
      <c r="N115" s="552"/>
      <c r="O115" s="552"/>
      <c r="P115" s="93"/>
      <c r="Q115" s="93"/>
      <c r="R115" s="93"/>
      <c r="S115" s="93"/>
      <c r="T115" s="93"/>
      <c r="U115" s="93"/>
    </row>
    <row r="116" spans="1:26" s="2" customFormat="1" ht="36" customHeight="1" x14ac:dyDescent="0.15">
      <c r="B116" s="1143" t="s">
        <v>290</v>
      </c>
      <c r="C116" s="1143"/>
      <c r="D116" s="1143"/>
      <c r="E116" s="1060" t="s">
        <v>291</v>
      </c>
      <c r="F116" s="1254"/>
      <c r="G116" s="1254"/>
      <c r="H116" s="1254"/>
      <c r="I116" s="1254"/>
      <c r="J116" s="1254"/>
      <c r="K116" s="1254"/>
      <c r="L116" s="1254"/>
      <c r="M116" s="1061"/>
      <c r="N116" s="1013" t="s">
        <v>1133</v>
      </c>
      <c r="O116" s="1013" t="s">
        <v>1134</v>
      </c>
      <c r="P116" s="1183" t="s">
        <v>396</v>
      </c>
      <c r="Q116" s="1502"/>
      <c r="R116" s="1502"/>
      <c r="S116" s="1502"/>
      <c r="T116" s="1502"/>
      <c r="U116" s="1184"/>
    </row>
    <row r="117" spans="1:26" ht="26.25" customHeight="1" x14ac:dyDescent="0.15">
      <c r="A117" s="2"/>
      <c r="B117" s="1913" t="s">
        <v>1192</v>
      </c>
      <c r="C117" s="1914"/>
      <c r="D117" s="1915"/>
      <c r="E117" s="1910" t="s">
        <v>1193</v>
      </c>
      <c r="F117" s="1911"/>
      <c r="G117" s="1911"/>
      <c r="H117" s="1911"/>
      <c r="I117" s="1911"/>
      <c r="J117" s="1911"/>
      <c r="K117" s="1911"/>
      <c r="L117" s="1911"/>
      <c r="M117" s="1912"/>
      <c r="N117" s="967" t="str">
        <f>IF(COUNTIF(活動計画書!J137:U137,"○")&gt;0,"○","－")</f>
        <v>－</v>
      </c>
      <c r="O117" s="965" t="str">
        <f>IF(N117="－","－",IF(【選択肢】!P57&gt;0,"○","×"))</f>
        <v>－</v>
      </c>
      <c r="P117" s="1904" t="s">
        <v>1194</v>
      </c>
      <c r="Q117" s="1905"/>
      <c r="R117" s="1905"/>
      <c r="S117" s="1905"/>
      <c r="T117" s="1905"/>
      <c r="U117" s="1906"/>
    </row>
    <row r="118" spans="1:26" s="2" customFormat="1" ht="33.6" customHeight="1" x14ac:dyDescent="0.15">
      <c r="B118" s="1916"/>
      <c r="C118" s="1917"/>
      <c r="D118" s="1918"/>
      <c r="E118" s="1302" t="s">
        <v>1195</v>
      </c>
      <c r="F118" s="1303"/>
      <c r="G118" s="1303"/>
      <c r="H118" s="1303"/>
      <c r="I118" s="1303"/>
      <c r="J118" s="1303"/>
      <c r="K118" s="1303"/>
      <c r="L118" s="1303"/>
      <c r="M118" s="1304"/>
      <c r="N118" s="967" t="str">
        <f>IF(COUNTIF(活動計画書!J138:U138,"○")&gt;0,"○","－")</f>
        <v>－</v>
      </c>
      <c r="O118" s="965" t="str">
        <f>IF(N118="－","－",IF(【選択肢】!P58&gt;0,"○","×"))</f>
        <v>－</v>
      </c>
      <c r="P118" s="1904"/>
      <c r="Q118" s="1905"/>
      <c r="R118" s="1905"/>
      <c r="S118" s="1905"/>
      <c r="T118" s="1905"/>
      <c r="U118" s="1906"/>
    </row>
    <row r="119" spans="1:26" s="2" customFormat="1" ht="26.25" customHeight="1" x14ac:dyDescent="0.15">
      <c r="B119" s="1916"/>
      <c r="C119" s="1917"/>
      <c r="D119" s="1918"/>
      <c r="E119" s="1910" t="s">
        <v>1196</v>
      </c>
      <c r="F119" s="1911"/>
      <c r="G119" s="1911"/>
      <c r="H119" s="1911"/>
      <c r="I119" s="1911"/>
      <c r="J119" s="1911"/>
      <c r="K119" s="1911"/>
      <c r="L119" s="1911"/>
      <c r="M119" s="1912"/>
      <c r="N119" s="967" t="str">
        <f>IF(COUNTIF(活動計画書!J139:U139,"○")&gt;0,"○","－")</f>
        <v>－</v>
      </c>
      <c r="O119" s="965" t="str">
        <f>IF(N119="－","－",IF(【選択肢】!P59&gt;0,"○","×"))</f>
        <v>－</v>
      </c>
      <c r="P119" s="1904"/>
      <c r="Q119" s="1905"/>
      <c r="R119" s="1905"/>
      <c r="S119" s="1905"/>
      <c r="T119" s="1905"/>
      <c r="U119" s="1906"/>
    </row>
    <row r="120" spans="1:26" s="2" customFormat="1" ht="26.25" customHeight="1" x14ac:dyDescent="0.15">
      <c r="B120" s="1916"/>
      <c r="C120" s="1917"/>
      <c r="D120" s="1918"/>
      <c r="E120" s="1910" t="s">
        <v>1197</v>
      </c>
      <c r="F120" s="1911"/>
      <c r="G120" s="1911"/>
      <c r="H120" s="1911"/>
      <c r="I120" s="1911"/>
      <c r="J120" s="1911"/>
      <c r="K120" s="1911"/>
      <c r="L120" s="1911"/>
      <c r="M120" s="1912"/>
      <c r="N120" s="967" t="str">
        <f>IF(COUNTIF(活動計画書!J140:U140,"○")&gt;0,"○","－")</f>
        <v>－</v>
      </c>
      <c r="O120" s="965" t="str">
        <f>IF(N120="－","－",IF(【選択肢】!P60&gt;0,"○","×"))</f>
        <v>－</v>
      </c>
      <c r="P120" s="1904" t="s">
        <v>1198</v>
      </c>
      <c r="Q120" s="1905"/>
      <c r="R120" s="1905"/>
      <c r="S120" s="1905"/>
      <c r="T120" s="1905"/>
      <c r="U120" s="1906"/>
      <c r="Y120" s="4"/>
      <c r="Z120" s="4"/>
    </row>
    <row r="121" spans="1:26" s="2" customFormat="1" ht="26.25" customHeight="1" x14ac:dyDescent="0.15">
      <c r="B121" s="1916"/>
      <c r="C121" s="1917"/>
      <c r="D121" s="1918"/>
      <c r="E121" s="1910" t="s">
        <v>1199</v>
      </c>
      <c r="F121" s="1911"/>
      <c r="G121" s="1911"/>
      <c r="H121" s="1911"/>
      <c r="I121" s="1911"/>
      <c r="J121" s="1911"/>
      <c r="K121" s="1911"/>
      <c r="L121" s="1911"/>
      <c r="M121" s="1912"/>
      <c r="N121" s="967" t="str">
        <f>IF(COUNTIF(活動計画書!J141:U141,"○")&gt;0,"○","－")</f>
        <v>－</v>
      </c>
      <c r="O121" s="965" t="str">
        <f>IF(N121="－","－",IF(【選択肢】!P61&gt;0,"○","×"))</f>
        <v>－</v>
      </c>
      <c r="P121" s="1904" t="s">
        <v>1200</v>
      </c>
      <c r="Q121" s="1905"/>
      <c r="R121" s="1905"/>
      <c r="S121" s="1905"/>
      <c r="T121" s="1905"/>
      <c r="U121" s="1906"/>
    </row>
    <row r="122" spans="1:26" s="2" customFormat="1" ht="26.25" customHeight="1" x14ac:dyDescent="0.15">
      <c r="B122" s="1916"/>
      <c r="C122" s="1917"/>
      <c r="D122" s="1918"/>
      <c r="E122" s="1302" t="s">
        <v>1201</v>
      </c>
      <c r="F122" s="1303"/>
      <c r="G122" s="1303"/>
      <c r="H122" s="1303"/>
      <c r="I122" s="1303"/>
      <c r="J122" s="1303"/>
      <c r="K122" s="1303"/>
      <c r="L122" s="1303"/>
      <c r="M122" s="1304"/>
      <c r="N122" s="967" t="str">
        <f>IF(COUNTIF(活動計画書!J142:U142,"○")&gt;0,"○","－")</f>
        <v>－</v>
      </c>
      <c r="O122" s="965" t="str">
        <f>IF(N122="－","－",IF(【選択肢】!P62&gt;0,"○","×"))</f>
        <v>－</v>
      </c>
      <c r="P122" s="1904" t="s">
        <v>1202</v>
      </c>
      <c r="Q122" s="1905"/>
      <c r="R122" s="1905"/>
      <c r="S122" s="1905"/>
      <c r="T122" s="1905"/>
      <c r="U122" s="1906"/>
    </row>
    <row r="123" spans="1:26" s="2" customFormat="1" ht="33.6" customHeight="1" x14ac:dyDescent="0.15">
      <c r="B123" s="1916"/>
      <c r="C123" s="1917"/>
      <c r="D123" s="1918"/>
      <c r="E123" s="1910" t="s">
        <v>1203</v>
      </c>
      <c r="F123" s="1911"/>
      <c r="G123" s="1911"/>
      <c r="H123" s="1911"/>
      <c r="I123" s="1911"/>
      <c r="J123" s="1911"/>
      <c r="K123" s="1911"/>
      <c r="L123" s="1911"/>
      <c r="M123" s="1912"/>
      <c r="N123" s="967" t="str">
        <f>IF(COUNTIF(活動計画書!J143:U143,"○")&gt;0,"○","－")</f>
        <v>－</v>
      </c>
      <c r="O123" s="965" t="str">
        <f>IF(N123="－","－",IF(【選択肢】!P63&gt;0,"○","×"))</f>
        <v>－</v>
      </c>
      <c r="P123" s="1904"/>
      <c r="Q123" s="1905"/>
      <c r="R123" s="1905"/>
      <c r="S123" s="1905"/>
      <c r="T123" s="1905"/>
      <c r="U123" s="1906"/>
    </row>
    <row r="124" spans="1:26" s="2" customFormat="1" ht="26.25" customHeight="1" x14ac:dyDescent="0.15">
      <c r="B124" s="1916"/>
      <c r="C124" s="1917"/>
      <c r="D124" s="1918"/>
      <c r="E124" s="1910" t="s">
        <v>1204</v>
      </c>
      <c r="F124" s="1911"/>
      <c r="G124" s="1911"/>
      <c r="H124" s="1911"/>
      <c r="I124" s="1911"/>
      <c r="J124" s="1911"/>
      <c r="K124" s="1911"/>
      <c r="L124" s="1911"/>
      <c r="M124" s="1912"/>
      <c r="N124" s="967" t="str">
        <f>IF(COUNTIF(活動計画書!J144:U144,"○")&gt;0,"○","－")</f>
        <v>－</v>
      </c>
      <c r="O124" s="965" t="str">
        <f>IF(N124="－","－",IF(【選択肢】!P64&gt;0,"○","×"))</f>
        <v>－</v>
      </c>
      <c r="P124" s="1904"/>
      <c r="Q124" s="1905"/>
      <c r="R124" s="1905"/>
      <c r="S124" s="1905"/>
      <c r="T124" s="1905"/>
      <c r="U124" s="1906"/>
    </row>
    <row r="125" spans="1:26" s="2" customFormat="1" ht="26.25" customHeight="1" x14ac:dyDescent="0.15">
      <c r="B125" s="1919"/>
      <c r="C125" s="1920"/>
      <c r="D125" s="1921"/>
      <c r="E125" s="1901" t="s">
        <v>1205</v>
      </c>
      <c r="F125" s="1902"/>
      <c r="G125" s="1902"/>
      <c r="H125" s="1902"/>
      <c r="I125" s="1902"/>
      <c r="J125" s="1902"/>
      <c r="K125" s="1902"/>
      <c r="L125" s="1902"/>
      <c r="M125" s="1903"/>
      <c r="N125" s="967" t="str">
        <f>IF(COUNTIF(活動計画書!J145:U145,"○")&gt;0,"○","－")</f>
        <v>－</v>
      </c>
      <c r="O125" s="965" t="str">
        <f>IF(N125="－","－",IF(【選択肢】!P65&gt;0,"○","×"))</f>
        <v>－</v>
      </c>
      <c r="P125" s="1904"/>
      <c r="Q125" s="1905"/>
      <c r="R125" s="1905"/>
      <c r="S125" s="1905"/>
      <c r="T125" s="1905"/>
      <c r="U125" s="1906"/>
    </row>
    <row r="126" spans="1:26" s="2" customFormat="1" ht="16.5" customHeight="1" x14ac:dyDescent="0.15">
      <c r="B126" s="550"/>
      <c r="C126" s="549"/>
      <c r="D126" s="549"/>
      <c r="E126" s="548"/>
      <c r="F126" s="548"/>
      <c r="G126" s="548"/>
      <c r="H126" s="548"/>
      <c r="I126" s="548"/>
      <c r="J126" s="548"/>
      <c r="K126" s="548"/>
      <c r="L126" s="548"/>
      <c r="M126" s="548"/>
      <c r="N126" s="547"/>
      <c r="O126" s="547"/>
      <c r="P126" s="546"/>
      <c r="Q126" s="546"/>
      <c r="R126" s="546"/>
      <c r="S126" s="546"/>
      <c r="T126" s="546"/>
      <c r="U126" s="20"/>
    </row>
    <row r="127" spans="1:26" s="2" customFormat="1" ht="16.5" customHeight="1" x14ac:dyDescent="0.15">
      <c r="B127" s="1907" t="s">
        <v>1206</v>
      </c>
      <c r="C127" s="1907"/>
      <c r="D127" s="1907"/>
      <c r="E127" s="1907"/>
      <c r="F127" s="1907"/>
      <c r="G127" s="1907"/>
      <c r="H127" s="1907"/>
      <c r="I127" s="1907"/>
      <c r="J127" s="1907"/>
      <c r="K127" s="1907"/>
      <c r="L127" s="1907"/>
      <c r="M127" s="1907"/>
      <c r="N127" s="1907"/>
      <c r="O127" s="552"/>
      <c r="P127" s="1029"/>
      <c r="Q127" s="1029"/>
      <c r="R127" s="1029"/>
      <c r="S127" s="1029"/>
      <c r="T127" s="1029"/>
      <c r="U127" s="20"/>
    </row>
    <row r="128" spans="1:26" s="2" customFormat="1" ht="22.5" customHeight="1" x14ac:dyDescent="0.15">
      <c r="B128" s="1060" t="s">
        <v>81</v>
      </c>
      <c r="C128" s="1254"/>
      <c r="D128" s="1254"/>
      <c r="E128" s="1254"/>
      <c r="F128" s="1254"/>
      <c r="G128" s="1254"/>
      <c r="H128" s="1254"/>
      <c r="I128" s="1254"/>
      <c r="J128" s="1254"/>
      <c r="K128" s="1254"/>
      <c r="L128" s="1254"/>
      <c r="M128" s="1061"/>
      <c r="N128" s="1013" t="s">
        <v>1133</v>
      </c>
      <c r="O128" s="1013" t="s">
        <v>1134</v>
      </c>
      <c r="P128" s="979"/>
      <c r="Q128" s="1500" t="s">
        <v>1207</v>
      </c>
      <c r="R128" s="1908"/>
      <c r="S128" s="1909" t="s">
        <v>1208</v>
      </c>
      <c r="T128" s="1500"/>
      <c r="U128" s="1501"/>
    </row>
    <row r="129" spans="1:31" s="2" customFormat="1" ht="15.75" customHeight="1" x14ac:dyDescent="0.15">
      <c r="B129" s="1877" t="s">
        <v>1209</v>
      </c>
      <c r="C129" s="1878"/>
      <c r="D129" s="1878"/>
      <c r="E129" s="1878"/>
      <c r="F129" s="1878"/>
      <c r="G129" s="1878"/>
      <c r="H129" s="1878"/>
      <c r="I129" s="1878"/>
      <c r="J129" s="1878"/>
      <c r="K129" s="1878"/>
      <c r="L129" s="1878"/>
      <c r="M129" s="1879"/>
      <c r="N129" s="1883" t="s">
        <v>115</v>
      </c>
      <c r="O129" s="1883" t="s">
        <v>115</v>
      </c>
      <c r="P129" s="551" t="s">
        <v>1159</v>
      </c>
      <c r="Q129" s="1891">
        <v>85</v>
      </c>
      <c r="R129" s="1893" t="s">
        <v>1210</v>
      </c>
      <c r="S129" s="1895" t="s">
        <v>1211</v>
      </c>
      <c r="T129" s="1896"/>
      <c r="U129" s="1897"/>
    </row>
    <row r="130" spans="1:31" s="2" customFormat="1" ht="30" customHeight="1" x14ac:dyDescent="0.15">
      <c r="B130" s="1880"/>
      <c r="C130" s="1881"/>
      <c r="D130" s="1881"/>
      <c r="E130" s="1881"/>
      <c r="F130" s="1881"/>
      <c r="G130" s="1881"/>
      <c r="H130" s="1881"/>
      <c r="I130" s="1881"/>
      <c r="J130" s="1881"/>
      <c r="K130" s="1881"/>
      <c r="L130" s="1881"/>
      <c r="M130" s="1882"/>
      <c r="N130" s="1884"/>
      <c r="O130" s="1884"/>
      <c r="P130" s="980">
        <v>43383</v>
      </c>
      <c r="Q130" s="1892"/>
      <c r="R130" s="1894"/>
      <c r="S130" s="1898"/>
      <c r="T130" s="1899"/>
      <c r="U130" s="1900"/>
      <c r="Z130" s="1027"/>
      <c r="AA130" s="127"/>
      <c r="AB130" s="1027"/>
      <c r="AC130" s="1027"/>
      <c r="AD130" s="1027"/>
      <c r="AE130" s="1027"/>
    </row>
    <row r="131" spans="1:31" s="2" customFormat="1" ht="16.5" customHeight="1" x14ac:dyDescent="0.15">
      <c r="B131" s="550"/>
      <c r="C131" s="549"/>
      <c r="D131" s="549"/>
      <c r="E131" s="548"/>
      <c r="F131" s="548"/>
      <c r="G131" s="548"/>
      <c r="H131" s="548"/>
      <c r="I131" s="548"/>
      <c r="J131" s="548"/>
      <c r="K131" s="548"/>
      <c r="L131" s="548"/>
      <c r="M131" s="548"/>
      <c r="N131" s="547"/>
      <c r="O131" s="547"/>
      <c r="P131" s="546"/>
      <c r="Q131" s="546"/>
      <c r="R131" s="546"/>
      <c r="S131" s="546"/>
      <c r="T131" s="546"/>
      <c r="U131" s="20"/>
    </row>
    <row r="132" spans="1:31" s="2" customFormat="1" ht="22.5" customHeight="1" x14ac:dyDescent="0.15">
      <c r="B132" s="1060" t="s">
        <v>81</v>
      </c>
      <c r="C132" s="1254"/>
      <c r="D132" s="1254"/>
      <c r="E132" s="1254"/>
      <c r="F132" s="1254"/>
      <c r="G132" s="1254"/>
      <c r="H132" s="1254"/>
      <c r="I132" s="1254"/>
      <c r="J132" s="1254"/>
      <c r="K132" s="1254"/>
      <c r="L132" s="1254"/>
      <c r="M132" s="1061"/>
      <c r="N132" s="1013" t="s">
        <v>1133</v>
      </c>
      <c r="O132" s="1013" t="s">
        <v>1134</v>
      </c>
      <c r="P132" s="1874" t="s">
        <v>1212</v>
      </c>
      <c r="Q132" s="1875"/>
      <c r="R132" s="1876"/>
      <c r="S132" s="1500" t="s">
        <v>1213</v>
      </c>
      <c r="T132" s="1500"/>
      <c r="U132" s="1501"/>
    </row>
    <row r="133" spans="1:31" s="2" customFormat="1" ht="15.75" customHeight="1" x14ac:dyDescent="0.15">
      <c r="B133" s="1877" t="s">
        <v>1214</v>
      </c>
      <c r="C133" s="1878"/>
      <c r="D133" s="1878"/>
      <c r="E133" s="1878"/>
      <c r="F133" s="1878"/>
      <c r="G133" s="1878"/>
      <c r="H133" s="1878"/>
      <c r="I133" s="1878"/>
      <c r="J133" s="1878"/>
      <c r="K133" s="1878"/>
      <c r="L133" s="1878"/>
      <c r="M133" s="1879"/>
      <c r="N133" s="1883" t="s">
        <v>115</v>
      </c>
      <c r="O133" s="1883" t="s">
        <v>115</v>
      </c>
      <c r="P133" s="1885">
        <v>1000</v>
      </c>
      <c r="Q133" s="1886"/>
      <c r="R133" s="1889" t="s">
        <v>679</v>
      </c>
      <c r="S133" s="1885">
        <v>10000</v>
      </c>
      <c r="T133" s="1886"/>
      <c r="U133" s="1889" t="s">
        <v>679</v>
      </c>
    </row>
    <row r="134" spans="1:31" s="2" customFormat="1" ht="30" customHeight="1" x14ac:dyDescent="0.15">
      <c r="B134" s="1880"/>
      <c r="C134" s="1881"/>
      <c r="D134" s="1881"/>
      <c r="E134" s="1881"/>
      <c r="F134" s="1881"/>
      <c r="G134" s="1881"/>
      <c r="H134" s="1881"/>
      <c r="I134" s="1881"/>
      <c r="J134" s="1881"/>
      <c r="K134" s="1881"/>
      <c r="L134" s="1881"/>
      <c r="M134" s="1882"/>
      <c r="N134" s="1884"/>
      <c r="O134" s="1884"/>
      <c r="P134" s="1887"/>
      <c r="Q134" s="1888"/>
      <c r="R134" s="1890"/>
      <c r="S134" s="1887"/>
      <c r="T134" s="1888"/>
      <c r="U134" s="1890"/>
      <c r="Z134" s="1027"/>
      <c r="AA134" s="1027"/>
      <c r="AB134" s="1027"/>
      <c r="AC134" s="1027"/>
      <c r="AD134" s="1027"/>
      <c r="AE134" s="1027"/>
    </row>
    <row r="135" spans="1:31" s="544" customFormat="1" ht="31.5" customHeight="1" x14ac:dyDescent="0.45">
      <c r="A135" s="545" t="s">
        <v>417</v>
      </c>
      <c r="B135" s="8"/>
      <c r="C135" s="8"/>
      <c r="D135" s="8"/>
      <c r="E135" s="8"/>
      <c r="F135" s="8"/>
      <c r="G135" s="8"/>
      <c r="H135" s="8"/>
      <c r="I135" s="2"/>
      <c r="J135" s="8"/>
      <c r="K135" s="8"/>
      <c r="L135" s="8"/>
      <c r="M135" s="8"/>
      <c r="N135" s="8"/>
      <c r="O135" s="8"/>
      <c r="P135" s="8"/>
      <c r="Q135" s="8"/>
      <c r="R135" s="8"/>
      <c r="S135" s="8"/>
    </row>
    <row r="136" spans="1:31" s="544" customFormat="1" ht="26.25" customHeight="1" x14ac:dyDescent="0.45">
      <c r="A136" s="545"/>
      <c r="B136" s="1856" t="s">
        <v>1133</v>
      </c>
      <c r="C136" s="1856"/>
      <c r="D136" s="1856"/>
      <c r="E136" s="1856"/>
      <c r="F136" s="1856"/>
      <c r="G136" s="1856"/>
      <c r="H136" s="1856"/>
      <c r="I136" s="1856"/>
      <c r="J136" s="1856"/>
      <c r="K136" s="1856"/>
      <c r="L136" s="1856"/>
      <c r="M136" s="1856"/>
      <c r="N136" s="1857" t="s">
        <v>1215</v>
      </c>
      <c r="O136" s="1858"/>
      <c r="P136" s="1858"/>
      <c r="Q136" s="1858"/>
      <c r="R136" s="1858"/>
      <c r="S136" s="1858"/>
      <c r="T136" s="1858"/>
      <c r="U136" s="1859"/>
    </row>
    <row r="137" spans="1:31" s="2" customFormat="1" ht="30.75" customHeight="1" x14ac:dyDescent="0.15">
      <c r="B137" s="1860" t="s">
        <v>422</v>
      </c>
      <c r="C137" s="1861"/>
      <c r="D137" s="1255" t="s">
        <v>291</v>
      </c>
      <c r="E137" s="1256"/>
      <c r="F137" s="1177"/>
      <c r="G137" s="1860" t="s">
        <v>62</v>
      </c>
      <c r="H137" s="1864"/>
      <c r="I137" s="1864"/>
      <c r="J137" s="1864"/>
      <c r="K137" s="1861"/>
      <c r="L137" s="1866" t="s">
        <v>420</v>
      </c>
      <c r="M137" s="1866"/>
      <c r="N137" s="1857" t="s">
        <v>1216</v>
      </c>
      <c r="O137" s="1858"/>
      <c r="P137" s="1858"/>
      <c r="Q137" s="1858"/>
      <c r="R137" s="1858"/>
      <c r="S137" s="1859"/>
      <c r="T137" s="1867" t="s">
        <v>1217</v>
      </c>
      <c r="U137" s="1868"/>
    </row>
    <row r="138" spans="1:31" s="2" customFormat="1" ht="22.5" customHeight="1" x14ac:dyDescent="0.15">
      <c r="B138" s="1862"/>
      <c r="C138" s="1863"/>
      <c r="D138" s="1306"/>
      <c r="E138" s="1307"/>
      <c r="F138" s="1178"/>
      <c r="G138" s="1862"/>
      <c r="H138" s="1865"/>
      <c r="I138" s="1865"/>
      <c r="J138" s="1865"/>
      <c r="K138" s="1863"/>
      <c r="L138" s="1871" t="s">
        <v>1218</v>
      </c>
      <c r="M138" s="1871"/>
      <c r="N138" s="1872" t="s">
        <v>1219</v>
      </c>
      <c r="O138" s="1873"/>
      <c r="P138" s="1872" t="s">
        <v>1220</v>
      </c>
      <c r="Q138" s="1873"/>
      <c r="R138" s="1872" t="s">
        <v>249</v>
      </c>
      <c r="S138" s="1873"/>
      <c r="T138" s="1869"/>
      <c r="U138" s="1870"/>
    </row>
    <row r="139" spans="1:31" s="2" customFormat="1" ht="25.5" customHeight="1" x14ac:dyDescent="0.15">
      <c r="B139" s="1840">
        <f>活動計画書!B158</f>
        <v>0</v>
      </c>
      <c r="C139" s="1841"/>
      <c r="D139" s="1834">
        <f>活動計画書!D158</f>
        <v>0</v>
      </c>
      <c r="E139" s="1835"/>
      <c r="F139" s="1836"/>
      <c r="G139" s="1844">
        <f>活動計画書!H158</f>
        <v>0</v>
      </c>
      <c r="H139" s="1845"/>
      <c r="I139" s="1845"/>
      <c r="J139" s="1845"/>
      <c r="K139" s="1846"/>
      <c r="L139" s="1850" t="str">
        <f>IF(活動計画書!N158="","",活動計画書!N158)</f>
        <v/>
      </c>
      <c r="M139" s="1852">
        <f>活動計画書!P158</f>
        <v>0</v>
      </c>
      <c r="N139" s="1854">
        <v>0.01</v>
      </c>
      <c r="O139" s="1826">
        <f>M139</f>
        <v>0</v>
      </c>
      <c r="P139" s="1854">
        <v>0.02</v>
      </c>
      <c r="Q139" s="1826">
        <f>M139</f>
        <v>0</v>
      </c>
      <c r="R139" s="1828" t="str">
        <f>IF(L139="","",N139+P139)</f>
        <v/>
      </c>
      <c r="S139" s="1826">
        <f>M139</f>
        <v>0</v>
      </c>
      <c r="T139" s="1830" t="s">
        <v>115</v>
      </c>
      <c r="U139" s="1831"/>
      <c r="Y139" s="535"/>
    </row>
    <row r="140" spans="1:31" s="2" customFormat="1" ht="25.5" customHeight="1" x14ac:dyDescent="0.15">
      <c r="B140" s="1842"/>
      <c r="C140" s="1843"/>
      <c r="D140" s="1834">
        <f>活動計画書!D159</f>
        <v>0</v>
      </c>
      <c r="E140" s="1835"/>
      <c r="F140" s="1836"/>
      <c r="G140" s="1847"/>
      <c r="H140" s="1848"/>
      <c r="I140" s="1848"/>
      <c r="J140" s="1848"/>
      <c r="K140" s="1849"/>
      <c r="L140" s="1851"/>
      <c r="M140" s="1853"/>
      <c r="N140" s="1855"/>
      <c r="O140" s="1827"/>
      <c r="P140" s="1855"/>
      <c r="Q140" s="1827"/>
      <c r="R140" s="1829"/>
      <c r="S140" s="1827"/>
      <c r="T140" s="1832"/>
      <c r="U140" s="1833"/>
      <c r="Y140" s="535"/>
    </row>
    <row r="141" spans="1:31" s="2" customFormat="1" ht="25.5" customHeight="1" x14ac:dyDescent="0.15">
      <c r="B141" s="1840">
        <f>活動計画書!B160</f>
        <v>0</v>
      </c>
      <c r="C141" s="1841"/>
      <c r="D141" s="1834">
        <f>活動計画書!D160</f>
        <v>0</v>
      </c>
      <c r="E141" s="1835"/>
      <c r="F141" s="1836"/>
      <c r="G141" s="1844">
        <f>活動計画書!H160</f>
        <v>0</v>
      </c>
      <c r="H141" s="1845"/>
      <c r="I141" s="1845"/>
      <c r="J141" s="1845"/>
      <c r="K141" s="1846"/>
      <c r="L141" s="1850" t="str">
        <f>IF(活動計画書!N160="","",活動計画書!N160)</f>
        <v/>
      </c>
      <c r="M141" s="1852">
        <f>活動計画書!P160</f>
        <v>0</v>
      </c>
      <c r="N141" s="1854"/>
      <c r="O141" s="1826">
        <f t="shared" ref="O141" si="0">M141</f>
        <v>0</v>
      </c>
      <c r="P141" s="1854"/>
      <c r="Q141" s="1826">
        <f t="shared" ref="Q141" si="1">M141</f>
        <v>0</v>
      </c>
      <c r="R141" s="1828" t="str">
        <f t="shared" ref="R141" si="2">IF(L141="","",N141+P141)</f>
        <v/>
      </c>
      <c r="S141" s="1826">
        <f t="shared" ref="S141" si="3">M141</f>
        <v>0</v>
      </c>
      <c r="T141" s="1830"/>
      <c r="U141" s="1831"/>
      <c r="Y141" s="535"/>
    </row>
    <row r="142" spans="1:31" s="2" customFormat="1" ht="25.5" customHeight="1" x14ac:dyDescent="0.15">
      <c r="B142" s="1842"/>
      <c r="C142" s="1843"/>
      <c r="D142" s="1834">
        <f>活動計画書!D161</f>
        <v>0</v>
      </c>
      <c r="E142" s="1835"/>
      <c r="F142" s="1836"/>
      <c r="G142" s="1847"/>
      <c r="H142" s="1848"/>
      <c r="I142" s="1848"/>
      <c r="J142" s="1848"/>
      <c r="K142" s="1849"/>
      <c r="L142" s="1851"/>
      <c r="M142" s="1853"/>
      <c r="N142" s="1855"/>
      <c r="O142" s="1827"/>
      <c r="P142" s="1855"/>
      <c r="Q142" s="1827"/>
      <c r="R142" s="1829"/>
      <c r="S142" s="1827"/>
      <c r="T142" s="1832"/>
      <c r="U142" s="1833"/>
      <c r="Y142" s="535"/>
    </row>
    <row r="143" spans="1:31" s="2" customFormat="1" ht="25.5" customHeight="1" x14ac:dyDescent="0.15">
      <c r="B143" s="1840">
        <f>活動計画書!B162</f>
        <v>0</v>
      </c>
      <c r="C143" s="1841"/>
      <c r="D143" s="1834">
        <f>活動計画書!D162</f>
        <v>0</v>
      </c>
      <c r="E143" s="1835"/>
      <c r="F143" s="1836"/>
      <c r="G143" s="1844">
        <f>活動計画書!H162</f>
        <v>0</v>
      </c>
      <c r="H143" s="1845"/>
      <c r="I143" s="1845"/>
      <c r="J143" s="1845"/>
      <c r="K143" s="1846"/>
      <c r="L143" s="1850" t="str">
        <f>IF(活動計画書!N162="","",活動計画書!N162)</f>
        <v/>
      </c>
      <c r="M143" s="1852">
        <f>活動計画書!P162</f>
        <v>0</v>
      </c>
      <c r="N143" s="1854"/>
      <c r="O143" s="1826">
        <f t="shared" ref="O143" si="4">M143</f>
        <v>0</v>
      </c>
      <c r="P143" s="1854"/>
      <c r="Q143" s="1826">
        <f t="shared" ref="Q143" si="5">M143</f>
        <v>0</v>
      </c>
      <c r="R143" s="1828" t="str">
        <f t="shared" ref="R143" si="6">IF(L143="","",N143+P143)</f>
        <v/>
      </c>
      <c r="S143" s="1826">
        <f t="shared" ref="S143" si="7">M143</f>
        <v>0</v>
      </c>
      <c r="T143" s="1830"/>
      <c r="U143" s="1831"/>
      <c r="Y143" s="535"/>
    </row>
    <row r="144" spans="1:31" s="2" customFormat="1" ht="25.5" customHeight="1" x14ac:dyDescent="0.15">
      <c r="B144" s="1842"/>
      <c r="C144" s="1843"/>
      <c r="D144" s="1834">
        <f>活動計画書!D163</f>
        <v>0</v>
      </c>
      <c r="E144" s="1835"/>
      <c r="F144" s="1836"/>
      <c r="G144" s="1847"/>
      <c r="H144" s="1848"/>
      <c r="I144" s="1848"/>
      <c r="J144" s="1848"/>
      <c r="K144" s="1849"/>
      <c r="L144" s="1851"/>
      <c r="M144" s="1853"/>
      <c r="N144" s="1855"/>
      <c r="O144" s="1827"/>
      <c r="P144" s="1855"/>
      <c r="Q144" s="1827"/>
      <c r="R144" s="1829"/>
      <c r="S144" s="1827"/>
      <c r="T144" s="1832"/>
      <c r="U144" s="1833"/>
      <c r="Y144" s="535"/>
    </row>
    <row r="145" spans="2:25" ht="21" customHeight="1" x14ac:dyDescent="0.15">
      <c r="B145" s="1839"/>
      <c r="C145" s="1839"/>
      <c r="D145" s="543" t="s">
        <v>1190</v>
      </c>
      <c r="E145" s="543"/>
      <c r="F145" s="543"/>
      <c r="G145" s="542"/>
      <c r="H145" s="542"/>
      <c r="I145" s="542"/>
      <c r="J145" s="542"/>
      <c r="K145" s="542"/>
      <c r="L145" s="541"/>
      <c r="M145" s="540"/>
      <c r="N145" s="539"/>
      <c r="O145" s="538"/>
      <c r="P145" s="539"/>
      <c r="Q145" s="538"/>
      <c r="R145" s="539"/>
      <c r="S145" s="538"/>
      <c r="T145" s="537"/>
      <c r="U145" s="537"/>
      <c r="Y145" s="535"/>
    </row>
    <row r="146" spans="2:25" ht="21" customHeight="1" x14ac:dyDescent="0.15">
      <c r="B146" s="2" t="s">
        <v>1221</v>
      </c>
      <c r="D146" s="536"/>
      <c r="E146" s="536"/>
      <c r="F146" s="536"/>
      <c r="G146" s="536"/>
      <c r="H146" s="536"/>
      <c r="I146" s="536"/>
      <c r="J146" s="536"/>
      <c r="K146" s="536"/>
      <c r="L146" s="536"/>
      <c r="M146" s="536"/>
      <c r="Y146" s="535"/>
    </row>
    <row r="147" spans="2:25" ht="21" customHeight="1" x14ac:dyDescent="0.15">
      <c r="B147" s="2" t="s">
        <v>1222</v>
      </c>
      <c r="D147" s="536"/>
      <c r="E147" s="536"/>
      <c r="F147" s="536"/>
      <c r="G147" s="536"/>
      <c r="H147" s="536"/>
      <c r="I147" s="536"/>
      <c r="J147" s="536"/>
      <c r="K147" s="536"/>
      <c r="L147" s="536"/>
      <c r="M147" s="536"/>
      <c r="Y147" s="535"/>
    </row>
    <row r="148" spans="2:25" ht="8.25" customHeight="1" x14ac:dyDescent="0.15"/>
    <row r="149" spans="2:25" s="2" customFormat="1" ht="20.25" customHeight="1" x14ac:dyDescent="0.15">
      <c r="B149" s="97" t="s">
        <v>1124</v>
      </c>
      <c r="C149" s="98"/>
      <c r="D149" s="98"/>
      <c r="E149" s="98"/>
      <c r="F149" s="98"/>
      <c r="G149" s="99"/>
      <c r="H149" s="99"/>
      <c r="I149" s="100"/>
      <c r="J149" s="100"/>
      <c r="K149" s="100"/>
      <c r="L149" s="100"/>
      <c r="M149" s="101"/>
      <c r="N149" s="101"/>
      <c r="O149" s="101"/>
      <c r="P149" s="101"/>
      <c r="Q149" s="101"/>
      <c r="R149" s="101"/>
      <c r="S149" s="101"/>
      <c r="T149" s="101"/>
      <c r="U149" s="102"/>
    </row>
    <row r="150" spans="2:25" s="2" customFormat="1" ht="18.75" customHeight="1" x14ac:dyDescent="0.15">
      <c r="B150" s="534" t="s">
        <v>1223</v>
      </c>
      <c r="C150" s="8"/>
      <c r="D150" s="8"/>
      <c r="E150" s="8"/>
      <c r="F150" s="8"/>
      <c r="G150" s="8"/>
      <c r="H150" s="8"/>
      <c r="I150" s="8"/>
      <c r="J150" s="8"/>
      <c r="K150" s="8"/>
      <c r="L150" s="1837" t="s">
        <v>115</v>
      </c>
      <c r="M150" s="1838"/>
      <c r="N150" s="65"/>
      <c r="O150" s="65"/>
      <c r="P150" s="65"/>
      <c r="Q150" s="65"/>
      <c r="R150" s="65"/>
      <c r="S150" s="65"/>
      <c r="T150" s="65"/>
      <c r="U150" s="105"/>
      <c r="V150" s="65"/>
      <c r="W150" s="65"/>
      <c r="X150" s="65"/>
    </row>
    <row r="151" spans="2:25" s="2" customFormat="1" ht="7.5" customHeight="1" x14ac:dyDescent="0.15">
      <c r="B151" s="534"/>
      <c r="C151" s="8"/>
      <c r="D151" s="8"/>
      <c r="E151" s="8"/>
      <c r="F151" s="8"/>
      <c r="G151" s="8"/>
      <c r="H151" s="8"/>
      <c r="I151" s="8"/>
      <c r="J151" s="8"/>
      <c r="K151" s="8"/>
      <c r="L151" s="533"/>
      <c r="M151" s="533"/>
      <c r="N151" s="65"/>
      <c r="O151" s="65"/>
      <c r="P151" s="65"/>
      <c r="Q151" s="65"/>
      <c r="R151" s="65"/>
      <c r="S151" s="65"/>
      <c r="T151" s="65"/>
      <c r="U151" s="105"/>
      <c r="V151" s="65"/>
      <c r="W151" s="65"/>
      <c r="X151" s="65"/>
    </row>
    <row r="152" spans="2:25" s="2" customFormat="1" ht="20.25" customHeight="1" x14ac:dyDescent="0.15">
      <c r="B152" s="532" t="s">
        <v>1224</v>
      </c>
      <c r="C152" s="115"/>
      <c r="D152" s="115"/>
      <c r="E152" s="115"/>
      <c r="F152" s="115"/>
      <c r="G152" s="115"/>
      <c r="H152" s="115"/>
      <c r="I152" s="115"/>
      <c r="J152" s="115"/>
      <c r="K152" s="115"/>
      <c r="L152" s="1837" t="s">
        <v>115</v>
      </c>
      <c r="M152" s="1838"/>
      <c r="N152" s="531"/>
      <c r="O152" s="531"/>
      <c r="P152" s="531"/>
      <c r="Q152" s="531"/>
      <c r="R152" s="531"/>
      <c r="S152" s="531"/>
      <c r="T152" s="531"/>
      <c r="U152" s="530"/>
      <c r="V152" s="65"/>
      <c r="W152" s="65"/>
      <c r="X152" s="65"/>
    </row>
  </sheetData>
  <dataConsolidate/>
  <mergeCells count="323">
    <mergeCell ref="B19:B26"/>
    <mergeCell ref="C19:K19"/>
    <mergeCell ref="L19:O19"/>
    <mergeCell ref="P19:U19"/>
    <mergeCell ref="D20:K20"/>
    <mergeCell ref="Q3:T3"/>
    <mergeCell ref="C4:D4"/>
    <mergeCell ref="P6:T6"/>
    <mergeCell ref="P7:T7"/>
    <mergeCell ref="B12:S12"/>
    <mergeCell ref="A15:V15"/>
    <mergeCell ref="L20:O20"/>
    <mergeCell ref="P20:U20"/>
    <mergeCell ref="D21:K21"/>
    <mergeCell ref="L21:O21"/>
    <mergeCell ref="P21:U21"/>
    <mergeCell ref="D22:K22"/>
    <mergeCell ref="L22:O22"/>
    <mergeCell ref="P22:U22"/>
    <mergeCell ref="M16:N16"/>
    <mergeCell ref="O16:U16"/>
    <mergeCell ref="C18:D18"/>
    <mergeCell ref="E18:G18"/>
    <mergeCell ref="H18:J18"/>
    <mergeCell ref="D25:K25"/>
    <mergeCell ref="L25:O25"/>
    <mergeCell ref="P25:U25"/>
    <mergeCell ref="C26:K26"/>
    <mergeCell ref="L26:O26"/>
    <mergeCell ref="P26:U26"/>
    <mergeCell ref="D23:K23"/>
    <mergeCell ref="L23:O23"/>
    <mergeCell ref="P23:U23"/>
    <mergeCell ref="D24:K24"/>
    <mergeCell ref="L24:O24"/>
    <mergeCell ref="P24:U24"/>
    <mergeCell ref="B28:B42"/>
    <mergeCell ref="C28:K28"/>
    <mergeCell ref="L28:O28"/>
    <mergeCell ref="P28:U28"/>
    <mergeCell ref="D29:K29"/>
    <mergeCell ref="L29:O29"/>
    <mergeCell ref="P29:U29"/>
    <mergeCell ref="D30:K30"/>
    <mergeCell ref="L30:O30"/>
    <mergeCell ref="P30:U30"/>
    <mergeCell ref="D33:K33"/>
    <mergeCell ref="L33:O33"/>
    <mergeCell ref="P33:U33"/>
    <mergeCell ref="D34:K34"/>
    <mergeCell ref="L34:O34"/>
    <mergeCell ref="P34:U34"/>
    <mergeCell ref="D31:K31"/>
    <mergeCell ref="L31:O31"/>
    <mergeCell ref="P31:U31"/>
    <mergeCell ref="D32:K32"/>
    <mergeCell ref="L32:O32"/>
    <mergeCell ref="P32:U32"/>
    <mergeCell ref="D37:K37"/>
    <mergeCell ref="L37:O37"/>
    <mergeCell ref="P37:U37"/>
    <mergeCell ref="D38:K38"/>
    <mergeCell ref="L38:O38"/>
    <mergeCell ref="P38:U38"/>
    <mergeCell ref="D35:K35"/>
    <mergeCell ref="L35:O35"/>
    <mergeCell ref="P35:U35"/>
    <mergeCell ref="D36:K36"/>
    <mergeCell ref="L36:O36"/>
    <mergeCell ref="P36:U36"/>
    <mergeCell ref="D41:K41"/>
    <mergeCell ref="L41:O41"/>
    <mergeCell ref="P41:U41"/>
    <mergeCell ref="C42:K42"/>
    <mergeCell ref="L42:O42"/>
    <mergeCell ref="P42:U42"/>
    <mergeCell ref="D39:K39"/>
    <mergeCell ref="L39:O39"/>
    <mergeCell ref="P39:U39"/>
    <mergeCell ref="D40:K40"/>
    <mergeCell ref="L40:O40"/>
    <mergeCell ref="P40:U40"/>
    <mergeCell ref="A51:V51"/>
    <mergeCell ref="B53:U53"/>
    <mergeCell ref="B54:V54"/>
    <mergeCell ref="B57:E57"/>
    <mergeCell ref="F57:M57"/>
    <mergeCell ref="P57:U57"/>
    <mergeCell ref="B46:E46"/>
    <mergeCell ref="F46:K46"/>
    <mergeCell ref="B49:E49"/>
    <mergeCell ref="F49:J49"/>
    <mergeCell ref="B50:E50"/>
    <mergeCell ref="F50:J50"/>
    <mergeCell ref="F67:M67"/>
    <mergeCell ref="P67:U67"/>
    <mergeCell ref="F68:M68"/>
    <mergeCell ref="P68:U68"/>
    <mergeCell ref="F69:M69"/>
    <mergeCell ref="P69:U69"/>
    <mergeCell ref="P71:U71"/>
    <mergeCell ref="F72:M72"/>
    <mergeCell ref="P72:U72"/>
    <mergeCell ref="B78:C79"/>
    <mergeCell ref="D78:M79"/>
    <mergeCell ref="N78:N79"/>
    <mergeCell ref="O78:O79"/>
    <mergeCell ref="Q78:U79"/>
    <mergeCell ref="D73:E75"/>
    <mergeCell ref="F73:M73"/>
    <mergeCell ref="P73:U73"/>
    <mergeCell ref="F74:M74"/>
    <mergeCell ref="P74:U74"/>
    <mergeCell ref="F75:M75"/>
    <mergeCell ref="P75:U75"/>
    <mergeCell ref="B58:B76"/>
    <mergeCell ref="C58:E60"/>
    <mergeCell ref="F58:M58"/>
    <mergeCell ref="P58:U58"/>
    <mergeCell ref="F59:M60"/>
    <mergeCell ref="N59:N60"/>
    <mergeCell ref="C63:C76"/>
    <mergeCell ref="D63:E66"/>
    <mergeCell ref="F63:M64"/>
    <mergeCell ref="N63:N64"/>
    <mergeCell ref="O63:O64"/>
    <mergeCell ref="P63:U63"/>
    <mergeCell ref="O59:O60"/>
    <mergeCell ref="Q59:U60"/>
    <mergeCell ref="D70:E72"/>
    <mergeCell ref="F70:M70"/>
    <mergeCell ref="P70:U70"/>
    <mergeCell ref="F71:M71"/>
    <mergeCell ref="Q84:U84"/>
    <mergeCell ref="D85:M85"/>
    <mergeCell ref="Q85:U85"/>
    <mergeCell ref="D76:E76"/>
    <mergeCell ref="F76:M76"/>
    <mergeCell ref="P76:U76"/>
    <mergeCell ref="N61:N62"/>
    <mergeCell ref="O61:O62"/>
    <mergeCell ref="Q61:U62"/>
    <mergeCell ref="P64:S64"/>
    <mergeCell ref="C61:E62"/>
    <mergeCell ref="F61:M62"/>
    <mergeCell ref="T64:U64"/>
    <mergeCell ref="F65:M65"/>
    <mergeCell ref="P65:U65"/>
    <mergeCell ref="F66:M66"/>
    <mergeCell ref="P66:U66"/>
    <mergeCell ref="D67:E69"/>
    <mergeCell ref="D86:F86"/>
    <mergeCell ref="G86:M86"/>
    <mergeCell ref="Q86:U86"/>
    <mergeCell ref="B80:C86"/>
    <mergeCell ref="D80:M80"/>
    <mergeCell ref="Q80:U80"/>
    <mergeCell ref="D81:M81"/>
    <mergeCell ref="Q81:U81"/>
    <mergeCell ref="D82:M82"/>
    <mergeCell ref="Q82:U82"/>
    <mergeCell ref="D83:M83"/>
    <mergeCell ref="Q83:U83"/>
    <mergeCell ref="D84:M84"/>
    <mergeCell ref="P92:U92"/>
    <mergeCell ref="E93:M93"/>
    <mergeCell ref="P93:U93"/>
    <mergeCell ref="E94:M95"/>
    <mergeCell ref="N94:N95"/>
    <mergeCell ref="O94:O95"/>
    <mergeCell ref="Q94:U95"/>
    <mergeCell ref="B89:D89"/>
    <mergeCell ref="E89:M89"/>
    <mergeCell ref="P89:U89"/>
    <mergeCell ref="B90:B101"/>
    <mergeCell ref="C90:D95"/>
    <mergeCell ref="E90:M90"/>
    <mergeCell ref="P90:U90"/>
    <mergeCell ref="E91:M91"/>
    <mergeCell ref="P91:U91"/>
    <mergeCell ref="E92:M92"/>
    <mergeCell ref="P101:U101"/>
    <mergeCell ref="C102:D106"/>
    <mergeCell ref="E102:M102"/>
    <mergeCell ref="P102:U102"/>
    <mergeCell ref="E103:M103"/>
    <mergeCell ref="P103:U103"/>
    <mergeCell ref="C96:D97"/>
    <mergeCell ref="E96:M97"/>
    <mergeCell ref="N96:N97"/>
    <mergeCell ref="O96:O97"/>
    <mergeCell ref="Q96:U97"/>
    <mergeCell ref="C98:D101"/>
    <mergeCell ref="E98:M98"/>
    <mergeCell ref="P98:U98"/>
    <mergeCell ref="E99:M99"/>
    <mergeCell ref="P99:U99"/>
    <mergeCell ref="E104:M104"/>
    <mergeCell ref="P104:U104"/>
    <mergeCell ref="E105:M105"/>
    <mergeCell ref="P105:U105"/>
    <mergeCell ref="E106:M106"/>
    <mergeCell ref="P106:U106"/>
    <mergeCell ref="E100:M100"/>
    <mergeCell ref="P100:U100"/>
    <mergeCell ref="E101:M101"/>
    <mergeCell ref="E113:U113"/>
    <mergeCell ref="C114:D114"/>
    <mergeCell ref="E114:M114"/>
    <mergeCell ref="P114:U114"/>
    <mergeCell ref="B116:D116"/>
    <mergeCell ref="E116:M116"/>
    <mergeCell ref="P116:U116"/>
    <mergeCell ref="E110:M110"/>
    <mergeCell ref="E111:M111"/>
    <mergeCell ref="N111:N112"/>
    <mergeCell ref="O111:O112"/>
    <mergeCell ref="P111:U112"/>
    <mergeCell ref="E112:M112"/>
    <mergeCell ref="C107:D113"/>
    <mergeCell ref="E107:M107"/>
    <mergeCell ref="N107:N108"/>
    <mergeCell ref="O107:O108"/>
    <mergeCell ref="P107:U108"/>
    <mergeCell ref="E108:M108"/>
    <mergeCell ref="E109:M109"/>
    <mergeCell ref="N109:N110"/>
    <mergeCell ref="O109:O110"/>
    <mergeCell ref="P109:U110"/>
    <mergeCell ref="B102:B114"/>
    <mergeCell ref="P121:U121"/>
    <mergeCell ref="E122:M122"/>
    <mergeCell ref="P122:U122"/>
    <mergeCell ref="E123:M123"/>
    <mergeCell ref="P123:U123"/>
    <mergeCell ref="E124:M124"/>
    <mergeCell ref="P124:U124"/>
    <mergeCell ref="B117:D125"/>
    <mergeCell ref="E117:M117"/>
    <mergeCell ref="P117:U117"/>
    <mergeCell ref="E118:M118"/>
    <mergeCell ref="P118:U118"/>
    <mergeCell ref="E119:M119"/>
    <mergeCell ref="P119:U119"/>
    <mergeCell ref="E120:M120"/>
    <mergeCell ref="P120:U120"/>
    <mergeCell ref="E121:M121"/>
    <mergeCell ref="B129:M130"/>
    <mergeCell ref="N129:N130"/>
    <mergeCell ref="O129:O130"/>
    <mergeCell ref="Q129:Q130"/>
    <mergeCell ref="R129:R130"/>
    <mergeCell ref="S129:U130"/>
    <mergeCell ref="E125:M125"/>
    <mergeCell ref="P125:U125"/>
    <mergeCell ref="B127:N127"/>
    <mergeCell ref="B128:M128"/>
    <mergeCell ref="Q128:R128"/>
    <mergeCell ref="S128:U128"/>
    <mergeCell ref="B132:M132"/>
    <mergeCell ref="P132:R132"/>
    <mergeCell ref="S132:U132"/>
    <mergeCell ref="B133:M134"/>
    <mergeCell ref="N133:N134"/>
    <mergeCell ref="O133:O134"/>
    <mergeCell ref="P133:Q134"/>
    <mergeCell ref="R133:R134"/>
    <mergeCell ref="S133:T134"/>
    <mergeCell ref="U133:U134"/>
    <mergeCell ref="B136:M136"/>
    <mergeCell ref="N136:U136"/>
    <mergeCell ref="B137:C138"/>
    <mergeCell ref="D137:F138"/>
    <mergeCell ref="G137:K138"/>
    <mergeCell ref="L137:M137"/>
    <mergeCell ref="N137:S137"/>
    <mergeCell ref="T137:U138"/>
    <mergeCell ref="L138:M138"/>
    <mergeCell ref="N138:O138"/>
    <mergeCell ref="P138:Q138"/>
    <mergeCell ref="R138:S138"/>
    <mergeCell ref="R139:R140"/>
    <mergeCell ref="S139:S140"/>
    <mergeCell ref="T139:U140"/>
    <mergeCell ref="D140:F140"/>
    <mergeCell ref="B141:C142"/>
    <mergeCell ref="D141:F141"/>
    <mergeCell ref="G141:K142"/>
    <mergeCell ref="L141:L142"/>
    <mergeCell ref="M141:M142"/>
    <mergeCell ref="B139:C140"/>
    <mergeCell ref="D139:F139"/>
    <mergeCell ref="G139:K140"/>
    <mergeCell ref="L139:L140"/>
    <mergeCell ref="M139:M140"/>
    <mergeCell ref="N139:N140"/>
    <mergeCell ref="O139:O140"/>
    <mergeCell ref="P139:P140"/>
    <mergeCell ref="Q139:Q140"/>
    <mergeCell ref="L150:M150"/>
    <mergeCell ref="L152:M152"/>
    <mergeCell ref="Q143:Q144"/>
    <mergeCell ref="R143:R144"/>
    <mergeCell ref="S143:S144"/>
    <mergeCell ref="T143:U144"/>
    <mergeCell ref="D144:F144"/>
    <mergeCell ref="B145:C145"/>
    <mergeCell ref="T141:U142"/>
    <mergeCell ref="D142:F142"/>
    <mergeCell ref="B143:C144"/>
    <mergeCell ref="D143:F143"/>
    <mergeCell ref="G143:K144"/>
    <mergeCell ref="L143:L144"/>
    <mergeCell ref="M143:M144"/>
    <mergeCell ref="N143:N144"/>
    <mergeCell ref="O143:O144"/>
    <mergeCell ref="P143:P144"/>
    <mergeCell ref="N141:N142"/>
    <mergeCell ref="O141:O142"/>
    <mergeCell ref="P141:P142"/>
    <mergeCell ref="Q141:Q142"/>
    <mergeCell ref="R141:R142"/>
    <mergeCell ref="S141:S142"/>
  </mergeCells>
  <phoneticPr fontId="4"/>
  <conditionalFormatting sqref="O16:U16">
    <cfRule type="expression" dxfId="0" priority="1">
      <formula>#REF!=""</formula>
    </cfRule>
  </conditionalFormatting>
  <dataValidations count="6">
    <dataValidation type="list" allowBlank="1" showInputMessage="1" showErrorMessage="1" sqref="L150:M150 L152:M152" xr:uid="{CAB4C158-D809-4A71-AAA0-E30DC3E534FC}">
      <formula1>"○,　"</formula1>
    </dataValidation>
    <dataValidation type="list" allowBlank="1" showInputMessage="1" showErrorMessage="1" sqref="B50:J50 T139 T141 T143" xr:uid="{8443ED08-69D7-4D1E-9B62-EB4FDC2B6A82}">
      <formula1>B.○か空白</formula1>
    </dataValidation>
    <dataValidation type="list" allowBlank="1" showInputMessage="1" showErrorMessage="1" sqref="O58:O76 O129:O130 N114:O114 O133:O134 O80:O86 O117:O125 O90:O107 O109 O111" xr:uid="{A839D053-180B-49D2-AC05-8C5EE8207760}">
      <formula1>Ｃ2.実施欄</formula1>
    </dataValidation>
    <dataValidation type="list" allowBlank="1" showInputMessage="1" showErrorMessage="1" sqref="N129:N130 N58:N76 N80:N86 N133:N134 N90:N107 N111 N109 N117:N125" xr:uid="{0DBAE77D-9106-4579-9B36-9E56611C8DCA}">
      <formula1>Ｃ1.計画欄</formula1>
    </dataValidation>
    <dataValidation type="list" allowBlank="1" showInputMessage="1" showErrorMessage="1" sqref="B139:C144" xr:uid="{666CF329-87D3-4E6A-9DED-CAEFD4445CEF}">
      <formula1>F.施設</formula1>
    </dataValidation>
    <dataValidation type="list" allowBlank="1" showInputMessage="1" showErrorMessage="1" sqref="M139 O139 Q139 S139 S141 S143 O141 O143 Q141 Q143 M141 M143" xr:uid="{C350E1F3-F5BE-4375-B785-28A5AA66A21B}">
      <formula1>G.単位</formula1>
    </dataValidation>
  </dataValidations>
  <printOptions horizontalCentered="1"/>
  <pageMargins left="0.59055118110236227" right="0.31496062992125984" top="0.59055118110236227" bottom="0.39370078740157483" header="0.51181102362204722" footer="0.51181102362204722"/>
  <pageSetup paperSize="9" scale="96" fitToWidth="0" fitToHeight="0" orientation="portrait" cellComments="asDisplayed" r:id="rId1"/>
  <headerFooter alignWithMargins="0"/>
  <rowBreaks count="5" manualBreakCount="5">
    <brk id="13" max="16383" man="1"/>
    <brk id="43" max="16383" man="1"/>
    <brk id="77" max="16383" man="1"/>
    <brk id="106" max="21" man="1"/>
    <brk id="134" max="2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34D4C-15CB-4908-B8EA-1A30092FB7DD}">
  <dimension ref="A1:T300"/>
  <sheetViews>
    <sheetView workbookViewId="0"/>
  </sheetViews>
  <sheetFormatPr defaultRowHeight="13.5" x14ac:dyDescent="0.15"/>
  <cols>
    <col min="2" max="5" width="13.375" bestFit="1" customWidth="1"/>
    <col min="6" max="6" width="7.25" bestFit="1" customWidth="1"/>
    <col min="8" max="8" width="11.125" bestFit="1" customWidth="1"/>
    <col min="9" max="9" width="13.375" bestFit="1" customWidth="1"/>
    <col min="10" max="10" width="14.625" bestFit="1" customWidth="1"/>
    <col min="11" max="11" width="7.25" bestFit="1" customWidth="1"/>
    <col min="12" max="12" width="11.125" bestFit="1" customWidth="1"/>
    <col min="13" max="13" width="10" customWidth="1"/>
    <col min="14" max="14" width="19.5" bestFit="1" customWidth="1"/>
    <col min="15" max="15" width="19.5" customWidth="1"/>
    <col min="16" max="16" width="28.625" bestFit="1" customWidth="1"/>
    <col min="17" max="17" width="9.25" bestFit="1" customWidth="1"/>
    <col min="18" max="18" width="17.5" bestFit="1" customWidth="1"/>
    <col min="20" max="20" width="18.5" bestFit="1" customWidth="1"/>
  </cols>
  <sheetData>
    <row r="1" spans="1:20" x14ac:dyDescent="0.15">
      <c r="B1" s="862" t="s">
        <v>1225</v>
      </c>
      <c r="C1" s="862" t="s">
        <v>1226</v>
      </c>
      <c r="D1" s="862" t="s">
        <v>1227</v>
      </c>
      <c r="E1" s="862" t="s">
        <v>1228</v>
      </c>
      <c r="F1" s="862" t="s">
        <v>1229</v>
      </c>
      <c r="H1" s="862" t="s">
        <v>1230</v>
      </c>
      <c r="I1" s="862" t="s">
        <v>1231</v>
      </c>
      <c r="J1" s="862" t="s">
        <v>1232</v>
      </c>
      <c r="K1" s="862" t="s">
        <v>1233</v>
      </c>
      <c r="L1" s="862" t="s">
        <v>1234</v>
      </c>
      <c r="M1" s="862" t="s">
        <v>1235</v>
      </c>
      <c r="N1" s="862" t="s">
        <v>1236</v>
      </c>
      <c r="O1" s="862" t="s">
        <v>1237</v>
      </c>
      <c r="P1" s="862" t="s">
        <v>1238</v>
      </c>
      <c r="Q1" s="862" t="s">
        <v>1239</v>
      </c>
      <c r="R1" s="862" t="s">
        <v>1240</v>
      </c>
      <c r="S1" s="862" t="s">
        <v>1241</v>
      </c>
      <c r="T1" s="862" t="s">
        <v>1242</v>
      </c>
    </row>
    <row r="2" spans="1:20" x14ac:dyDescent="0.15">
      <c r="A2">
        <v>1</v>
      </c>
      <c r="B2" t="s">
        <v>1243</v>
      </c>
      <c r="C2" t="s">
        <v>311</v>
      </c>
      <c r="D2">
        <f ca="1">IF(OFFSET(報告書!E$106,$A2,)="","",OFFSET(報告書!E$106,$A2,))</f>
        <v>0</v>
      </c>
      <c r="E2" t="str">
        <f ca="1">IF(OFFSET(報告書!E$106,$A2+1,)=0,"",OFFSET(報告書!E$106,$A2+1,))</f>
        <v/>
      </c>
      <c r="F2" t="str">
        <f ca="1">IF(OFFSET(報告書!P$106,$A2,)="","",OFFSET(報告書!P$106,$A2,))</f>
        <v/>
      </c>
      <c r="G2">
        <v>1</v>
      </c>
      <c r="H2" t="str">
        <f ca="1">IF(OFFSET(報告書!B$138,$G2,)=0,"",OFFSET(報告書!B$138,$G2,))</f>
        <v/>
      </c>
      <c r="I2" t="str">
        <f ca="1">IF(OFFSET(報告書!D$138,$G2,)=0,"",OFFSET(報告書!D$138,$G2,))</f>
        <v/>
      </c>
      <c r="J2" t="str">
        <f ca="1">IF(OFFSET(報告書!D$138,$G2+1,)=0,"",OFFSET(報告書!D$138,$G2+1,))</f>
        <v/>
      </c>
      <c r="K2" t="str">
        <f ca="1">IF(OFFSET(報告書!G$138,$G2,)=0,"",OFFSET(報告書!G$138,$G2,))</f>
        <v/>
      </c>
      <c r="L2" t="str">
        <f ca="1">IF(OFFSET(報告書!L$138,$G2,)="","",OFFSET(報告書!L$138,$G2,))</f>
        <v/>
      </c>
      <c r="M2" t="str">
        <f ca="1">IF(OFFSET(報告書!M$138,$G2,)=0,"",OFFSET(報告書!M$138,$G2,))</f>
        <v/>
      </c>
      <c r="N2" t="str">
        <f ca="1">IF(OFFSET(報告書!N$138,$G2,)="","",OFFSET(報告書!N$138,$G2,))</f>
        <v/>
      </c>
      <c r="O2" t="str">
        <f ca="1">IF(OFFSET(報告書!O$138,$G2,)=0,"",OFFSET(報告書!O$138,$G2,))</f>
        <v/>
      </c>
      <c r="P2" t="str">
        <f ca="1">IF(OFFSET(報告書!P$138,$G2,)="","",OFFSET(報告書!P$138,$G2,))</f>
        <v/>
      </c>
      <c r="Q2" t="str">
        <f ca="1">IF(OFFSET(報告書!Q$138,$G2,)=0,"",OFFSET(報告書!Q$138,$G2,))</f>
        <v/>
      </c>
      <c r="R2" t="str">
        <f ca="1">IF(OFFSET(報告書!R$138,$G2,)="","",OFFSET(報告書!R$138,$G2,))</f>
        <v/>
      </c>
      <c r="S2" t="str">
        <f ca="1">IF(OFFSET(報告書!S$138,$G2,)=0,"",OFFSET(報告書!S$138,$G2,))</f>
        <v/>
      </c>
      <c r="T2" t="str">
        <f ca="1">IF(OFFSET(報告書!T$138,$G2,)="","",OFFSET(報告書!T$138,$G2,))</f>
        <v/>
      </c>
    </row>
    <row r="3" spans="1:20" x14ac:dyDescent="0.15">
      <c r="A3">
        <v>3</v>
      </c>
      <c r="B3" t="s">
        <v>1243</v>
      </c>
      <c r="C3" t="s">
        <v>311</v>
      </c>
      <c r="D3">
        <f ca="1">IF(OFFSET(報告書!E$106,$A3,)="","",OFFSET(報告書!E$106,$A3,))</f>
        <v>0</v>
      </c>
      <c r="E3" t="str">
        <f ca="1">IF(OFFSET(報告書!E$106,$A3+1,)=0,"",OFFSET(報告書!E$106,$A3+1,))</f>
        <v/>
      </c>
      <c r="F3" t="str">
        <f ca="1">IF(OFFSET(報告書!P$106,$A3,)="","",OFFSET(報告書!P$106,$A3,))</f>
        <v/>
      </c>
      <c r="G3">
        <v>3</v>
      </c>
      <c r="H3" t="str">
        <f ca="1">IF(OFFSET(報告書!B$138,$G3,)=0,"",OFFSET(報告書!B$138,$G3,))</f>
        <v/>
      </c>
      <c r="I3" t="str">
        <f ca="1">IF(OFFSET(報告書!D$138,$G3,)=0,"",OFFSET(報告書!D$138,$G3,))</f>
        <v/>
      </c>
      <c r="J3" t="str">
        <f ca="1">IF(OFFSET(報告書!D$138,$G3+1,)=0,"",OFFSET(報告書!D$138,$G3+1,))</f>
        <v/>
      </c>
      <c r="K3" t="str">
        <f ca="1">IF(OFFSET(報告書!G$138,$G3,)=0,"",OFFSET(報告書!G$138,$G3,))</f>
        <v/>
      </c>
      <c r="L3" t="str">
        <f ca="1">IF(OFFSET(報告書!L$138,$G3,)="","",OFFSET(報告書!L$138,$G3,))</f>
        <v/>
      </c>
      <c r="M3" t="str">
        <f ca="1">IF(OFFSET(報告書!M$138,$G3,)=0,"",OFFSET(報告書!M$138,$G3,))</f>
        <v/>
      </c>
      <c r="N3" t="str">
        <f ca="1">IF(OFFSET(報告書!N$138,$G3,)="","",OFFSET(報告書!N$138,$G3,))</f>
        <v/>
      </c>
      <c r="O3" t="str">
        <f ca="1">IF(OFFSET(報告書!O$138,$G3,)=0,"",OFFSET(報告書!O$138,$G3,))</f>
        <v/>
      </c>
      <c r="P3" t="str">
        <f ca="1">IF(OFFSET(報告書!P$138,$G3,)="","",OFFSET(報告書!P$138,$G3,))</f>
        <v/>
      </c>
      <c r="Q3" t="str">
        <f ca="1">IF(OFFSET(報告書!Q$138,$G3,)=0,"",OFFSET(報告書!Q$138,$G3,))</f>
        <v/>
      </c>
      <c r="R3" t="str">
        <f ca="1">IF(OFFSET(報告書!R$138,$G3,)="","",OFFSET(報告書!R$138,$G3,))</f>
        <v/>
      </c>
      <c r="S3" t="str">
        <f ca="1">IF(OFFSET(報告書!S$138,$G3,)=0,"",OFFSET(報告書!S$138,$G3,))</f>
        <v/>
      </c>
      <c r="T3" t="str">
        <f ca="1">IF(OFFSET(報告書!T$138,$G3,)="","",OFFSET(報告書!T$138,$G3,))</f>
        <v/>
      </c>
    </row>
    <row r="4" spans="1:20" x14ac:dyDescent="0.15">
      <c r="A4">
        <v>5</v>
      </c>
      <c r="B4" t="s">
        <v>1243</v>
      </c>
      <c r="C4" t="s">
        <v>311</v>
      </c>
      <c r="D4">
        <f ca="1">IF(OFFSET(報告書!E$106,$A4,)="","",OFFSET(報告書!E$106,$A4,))</f>
        <v>0</v>
      </c>
      <c r="E4" t="str">
        <f ca="1">IF(OFFSET(報告書!E$106,$A4+1,)=0,"",OFFSET(報告書!E$106,$A4+1,))</f>
        <v/>
      </c>
      <c r="F4" t="str">
        <f ca="1">IF(OFFSET(報告書!P$106,$A4,)="","",OFFSET(報告書!P$106,$A4,))</f>
        <v/>
      </c>
      <c r="G4">
        <v>5</v>
      </c>
      <c r="H4" t="str">
        <f ca="1">IF(OFFSET(報告書!B$138,$G4,)=0,"",OFFSET(報告書!B$138,$G4,))</f>
        <v/>
      </c>
      <c r="I4" t="str">
        <f ca="1">IF(OFFSET(報告書!D$138,$G4,)=0,"",OFFSET(報告書!D$138,$G4,))</f>
        <v/>
      </c>
      <c r="J4" t="str">
        <f ca="1">IF(OFFSET(報告書!D$138,$G4+1,)=0,"",OFFSET(報告書!D$138,$G4+1,))</f>
        <v/>
      </c>
      <c r="K4" t="str">
        <f ca="1">IF(OFFSET(報告書!G$138,$G4,)=0,"",OFFSET(報告書!G$138,$G4,))</f>
        <v/>
      </c>
      <c r="L4" t="str">
        <f ca="1">IF(OFFSET(報告書!L$138,$G4,)="","",OFFSET(報告書!L$138,$G4,))</f>
        <v/>
      </c>
      <c r="M4" t="str">
        <f ca="1">IF(OFFSET(報告書!M$138,$G4,)=0,"",OFFSET(報告書!M$138,$G4,))</f>
        <v/>
      </c>
      <c r="N4" t="str">
        <f ca="1">IF(OFFSET(報告書!N$138,$G4,)="","",OFFSET(報告書!N$138,$G4,))</f>
        <v/>
      </c>
      <c r="O4" t="str">
        <f ca="1">IF(OFFSET(報告書!O$138,$G4,)=0,"",OFFSET(報告書!O$138,$G4,))</f>
        <v/>
      </c>
      <c r="P4" t="str">
        <f ca="1">IF(OFFSET(報告書!P$138,$G4,)="","",OFFSET(報告書!P$138,$G4,))</f>
        <v/>
      </c>
      <c r="Q4" t="str">
        <f ca="1">IF(OFFSET(報告書!Q$138,$G4,)=0,"",OFFSET(報告書!Q$138,$G4,))</f>
        <v/>
      </c>
      <c r="R4" t="str">
        <f ca="1">IF(OFFSET(報告書!R$138,$G4,)="","",OFFSET(報告書!R$138,$G4,))</f>
        <v/>
      </c>
      <c r="S4" t="str">
        <f ca="1">IF(OFFSET(報告書!S$138,$G4,)=0,"",OFFSET(報告書!S$138,$G4,))</f>
        <v/>
      </c>
      <c r="T4" t="str">
        <f ca="1">IF(OFFSET(報告書!T$138,$G4,)="","",OFFSET(報告書!T$138,$G4,))</f>
        <v/>
      </c>
    </row>
    <row r="5" spans="1:20" x14ac:dyDescent="0.15">
      <c r="A5">
        <v>7</v>
      </c>
      <c r="B5" t="s">
        <v>1243</v>
      </c>
      <c r="C5" t="s">
        <v>311</v>
      </c>
      <c r="D5" t="str">
        <f ca="1">IF(OFFSET(報告書!E$106,$A5,)="","",OFFSET(報告書!E$106,$A5,))</f>
        <v>「活動計画書」と同じ行数になるよう、この線より上に行を挿入してください。</v>
      </c>
      <c r="E5" t="str">
        <f ca="1">IF(OFFSET(報告書!E$106,$A5+1,)=0,"",OFFSET(報告書!E$106,$A5+1,))</f>
        <v>51　啓発・普及活動</v>
      </c>
      <c r="F5" t="str">
        <f ca="1">IF(OFFSET(報告書!P$106,$A5,)="","",OFFSET(報告書!P$106,$A5,))</f>
        <v/>
      </c>
      <c r="G5">
        <v>7</v>
      </c>
      <c r="H5" t="str">
        <f ca="1">IF(OFFSET(報告書!B$138,$G5,)=0,"",OFFSET(報告書!B$138,$G5,))</f>
        <v/>
      </c>
      <c r="I5" t="str">
        <f ca="1">IF(OFFSET(報告書!D$138,$G5,)=0,"",OFFSET(報告書!D$138,$G5,))</f>
        <v>「活動計画書」と同じ行数になるよう、この線より上に行を挿入してください。</v>
      </c>
      <c r="J5" t="str">
        <f ca="1">IF(OFFSET(報告書!D$138,$G5+1,)=0,"",OFFSET(報告書!D$138,$G5+1,))</f>
        <v/>
      </c>
      <c r="K5" t="str">
        <f ca="1">IF(OFFSET(報告書!G$138,$G5,)=0,"",OFFSET(報告書!G$138,$G5,))</f>
        <v/>
      </c>
      <c r="L5" t="str">
        <f ca="1">IF(OFFSET(報告書!L$138,$G5,)="","",OFFSET(報告書!L$138,$G5,))</f>
        <v/>
      </c>
      <c r="M5" t="str">
        <f ca="1">IF(OFFSET(報告書!M$138,$G5,)=0,"",OFFSET(報告書!M$138,$G5,))</f>
        <v/>
      </c>
      <c r="N5" t="str">
        <f ca="1">IF(OFFSET(報告書!N$138,$G5,)="","",OFFSET(報告書!N$138,$G5,))</f>
        <v/>
      </c>
      <c r="O5" t="str">
        <f ca="1">IF(OFFSET(報告書!O$138,$G5,)=0,"",OFFSET(報告書!O$138,$G5,))</f>
        <v/>
      </c>
      <c r="P5" t="str">
        <f ca="1">IF(OFFSET(報告書!P$138,$G5,)="","",OFFSET(報告書!P$138,$G5,))</f>
        <v/>
      </c>
      <c r="Q5" t="str">
        <f ca="1">IF(OFFSET(報告書!Q$138,$G5,)=0,"",OFFSET(報告書!Q$138,$G5,))</f>
        <v/>
      </c>
      <c r="R5" t="str">
        <f ca="1">IF(OFFSET(報告書!R$138,$G5,)="","",OFFSET(報告書!R$138,$G5,))</f>
        <v/>
      </c>
      <c r="S5" t="str">
        <f ca="1">IF(OFFSET(報告書!S$138,$G5,)=0,"",OFFSET(報告書!S$138,$G5,))</f>
        <v/>
      </c>
      <c r="T5" t="str">
        <f ca="1">IF(OFFSET(報告書!T$138,$G5,)="","",OFFSET(報告書!T$138,$G5,))</f>
        <v/>
      </c>
    </row>
    <row r="6" spans="1:20" x14ac:dyDescent="0.15">
      <c r="A6">
        <v>9</v>
      </c>
      <c r="B6" t="s">
        <v>1243</v>
      </c>
      <c r="C6" t="s">
        <v>311</v>
      </c>
      <c r="D6" t="str">
        <f ca="1">IF(OFFSET(報告書!E$106,$A6,)="","",OFFSET(報告書!E$106,$A6,))</f>
        <v/>
      </c>
      <c r="E6" t="str">
        <f ca="1">IF(OFFSET(報告書!E$106,$A6+1,)=0,"",OFFSET(報告書!E$106,$A6+1,))</f>
        <v>活動項目</v>
      </c>
      <c r="F6" t="str">
        <f ca="1">IF(OFFSET(報告書!P$106,$A6,)="","",OFFSET(報告書!P$106,$A6,))</f>
        <v/>
      </c>
      <c r="G6">
        <v>9</v>
      </c>
      <c r="H6" t="str">
        <f ca="1">IF(OFFSET(報告書!B$138,$G6,)=0,"",OFFSET(報告書!B$138,$G6,))</f>
        <v>※延長の数量は小数点以下第２位まで記入してください。</v>
      </c>
      <c r="I6" t="str">
        <f ca="1">IF(OFFSET(報告書!D$138,$G6,)=0,"",OFFSET(報告書!D$138,$G6,))</f>
        <v/>
      </c>
      <c r="J6" t="str">
        <f ca="1">IF(OFFSET(報告書!D$138,$G6+1,)=0,"",OFFSET(報告書!D$138,$G6+1,))</f>
        <v/>
      </c>
      <c r="K6" t="str">
        <f ca="1">IF(OFFSET(報告書!G$138,$G6,)=0,"",OFFSET(報告書!G$138,$G6,))</f>
        <v/>
      </c>
      <c r="L6" t="str">
        <f ca="1">IF(OFFSET(報告書!L$138,$G6,)="","",OFFSET(報告書!L$138,$G6,))</f>
        <v/>
      </c>
      <c r="M6" t="str">
        <f ca="1">IF(OFFSET(報告書!M$138,$G6,)=0,"",OFFSET(報告書!M$138,$G6,))</f>
        <v/>
      </c>
      <c r="N6" t="str">
        <f ca="1">IF(OFFSET(報告書!N$138,$G6,)="","",OFFSET(報告書!N$138,$G6,))</f>
        <v/>
      </c>
      <c r="O6" t="str">
        <f ca="1">IF(OFFSET(報告書!O$138,$G6,)=0,"",OFFSET(報告書!O$138,$G6,))</f>
        <v/>
      </c>
      <c r="P6" t="str">
        <f ca="1">IF(OFFSET(報告書!P$138,$G6,)="","",OFFSET(報告書!P$138,$G6,))</f>
        <v/>
      </c>
      <c r="Q6" t="str">
        <f ca="1">IF(OFFSET(報告書!Q$138,$G6,)=0,"",OFFSET(報告書!Q$138,$G6,))</f>
        <v/>
      </c>
      <c r="R6" t="str">
        <f ca="1">IF(OFFSET(報告書!R$138,$G6,)="","",OFFSET(報告書!R$138,$G6,))</f>
        <v/>
      </c>
      <c r="S6" t="str">
        <f ca="1">IF(OFFSET(報告書!S$138,$G6,)=0,"",OFFSET(報告書!S$138,$G6,))</f>
        <v/>
      </c>
      <c r="T6" t="str">
        <f ca="1">IF(OFFSET(報告書!T$138,$G6,)="","",OFFSET(報告書!T$138,$G6,))</f>
        <v/>
      </c>
    </row>
    <row r="7" spans="1:20" x14ac:dyDescent="0.15">
      <c r="A7">
        <v>11</v>
      </c>
      <c r="B7" t="s">
        <v>1243</v>
      </c>
      <c r="C7" t="s">
        <v>311</v>
      </c>
      <c r="D7" t="str">
        <f ca="1">IF(OFFSET(報告書!E$106,$A7,)="","",OFFSET(報告書!E$106,$A7,))</f>
        <v>52　遊休農地の有効活用</v>
      </c>
      <c r="E7" t="str">
        <f ca="1">IF(OFFSET(報告書!E$106,$A7+1,)=0,"",OFFSET(報告書!E$106,$A7+1,))</f>
        <v>53　鳥獣被害防止対策及び環境改善活動の強化</v>
      </c>
      <c r="F7" t="str">
        <f ca="1">IF(OFFSET(報告書!P$106,$A7,)="","",OFFSET(報告書!P$106,$A7,))</f>
        <v/>
      </c>
      <c r="G7">
        <v>11</v>
      </c>
      <c r="H7" t="str">
        <f ca="1">IF(OFFSET(報告書!B$138,$G7,)=0,"",OFFSET(報告書!B$138,$G7,))</f>
        <v>下記にあてはまる場合は○を記入してください。</v>
      </c>
      <c r="I7" t="str">
        <f ca="1">IF(OFFSET(報告書!D$138,$G7,)=0,"",OFFSET(報告書!D$138,$G7,))</f>
        <v/>
      </c>
      <c r="J7" t="str">
        <f ca="1">IF(OFFSET(報告書!D$138,$G7+1,)=0,"",OFFSET(報告書!D$138,$G7+1,))</f>
        <v/>
      </c>
      <c r="K7" t="str">
        <f ca="1">IF(OFFSET(報告書!G$138,$G7,)=0,"",OFFSET(報告書!G$138,$G7,))</f>
        <v/>
      </c>
      <c r="L7" t="str">
        <f ca="1">IF(OFFSET(報告書!L$138,$G7,)="","",OFFSET(報告書!L$138,$G7,))</f>
        <v/>
      </c>
      <c r="M7" t="str">
        <f ca="1">IF(OFFSET(報告書!M$138,$G7,)=0,"",OFFSET(報告書!M$138,$G7,))</f>
        <v/>
      </c>
      <c r="N7" t="str">
        <f ca="1">IF(OFFSET(報告書!N$138,$G7,)="","",OFFSET(報告書!N$138,$G7,))</f>
        <v/>
      </c>
      <c r="O7" t="str">
        <f ca="1">IF(OFFSET(報告書!O$138,$G7,)=0,"",OFFSET(報告書!O$138,$G7,))</f>
        <v/>
      </c>
      <c r="P7" t="str">
        <f ca="1">IF(OFFSET(報告書!P$138,$G7,)="","",OFFSET(報告書!P$138,$G7,))</f>
        <v/>
      </c>
      <c r="Q7" t="str">
        <f ca="1">IF(OFFSET(報告書!Q$138,$G7,)=0,"",OFFSET(報告書!Q$138,$G7,))</f>
        <v/>
      </c>
      <c r="R7" t="str">
        <f ca="1">IF(OFFSET(報告書!R$138,$G7,)="","",OFFSET(報告書!R$138,$G7,))</f>
        <v/>
      </c>
      <c r="S7" t="str">
        <f ca="1">IF(OFFSET(報告書!S$138,$G7,)=0,"",OFFSET(報告書!S$138,$G7,))</f>
        <v/>
      </c>
      <c r="T7" t="str">
        <f ca="1">IF(OFFSET(報告書!T$138,$G7,)="","",OFFSET(報告書!T$138,$G7,))</f>
        <v/>
      </c>
    </row>
    <row r="8" spans="1:20" x14ac:dyDescent="0.15">
      <c r="A8">
        <v>13</v>
      </c>
      <c r="B8" t="s">
        <v>1243</v>
      </c>
      <c r="C8" t="s">
        <v>311</v>
      </c>
      <c r="D8" t="str">
        <f ca="1">IF(OFFSET(報告書!E$106,$A8,)="","",OFFSET(報告書!E$106,$A8,))</f>
        <v>54　地域住民による直営施工</v>
      </c>
      <c r="E8" t="str">
        <f ca="1">IF(OFFSET(報告書!E$106,$A8+1,)=0,"",OFFSET(報告書!E$106,$A8+1,))</f>
        <v>55　防災・減災力の強化</v>
      </c>
      <c r="F8" t="str">
        <f ca="1">IF(OFFSET(報告書!P$106,$A8,)="","",OFFSET(報告書!P$106,$A8,))</f>
        <v/>
      </c>
      <c r="G8">
        <v>13</v>
      </c>
      <c r="H8" t="str">
        <f ca="1">IF(OFFSET(報告書!B$138,$G8,)=0,"",OFFSET(報告書!B$138,$G8,))</f>
        <v/>
      </c>
      <c r="I8" t="str">
        <f ca="1">IF(OFFSET(報告書!D$138,$G8,)=0,"",OFFSET(報告書!D$138,$G8,))</f>
        <v/>
      </c>
      <c r="J8" t="str">
        <f ca="1">IF(OFFSET(報告書!D$138,$G8+1,)=0,"",OFFSET(報告書!D$138,$G8+1,))</f>
        <v/>
      </c>
      <c r="K8" t="str">
        <f ca="1">IF(OFFSET(報告書!G$138,$G8,)=0,"",OFFSET(報告書!G$138,$G8,))</f>
        <v/>
      </c>
      <c r="L8" t="str">
        <f ca="1">IF(OFFSET(報告書!L$138,$G8,)="","",OFFSET(報告書!L$138,$G8,))</f>
        <v/>
      </c>
      <c r="M8" t="str">
        <f ca="1">IF(OFFSET(報告書!M$138,$G8,)=0,"",OFFSET(報告書!M$138,$G8,))</f>
        <v/>
      </c>
      <c r="N8" t="str">
        <f ca="1">IF(OFFSET(報告書!N$138,$G8,)="","",OFFSET(報告書!N$138,$G8,))</f>
        <v/>
      </c>
      <c r="O8" t="str">
        <f ca="1">IF(OFFSET(報告書!O$138,$G8,)=0,"",OFFSET(報告書!O$138,$G8,))</f>
        <v/>
      </c>
      <c r="P8" t="str">
        <f ca="1">IF(OFFSET(報告書!P$138,$G8,)="","",OFFSET(報告書!P$138,$G8,))</f>
        <v/>
      </c>
      <c r="Q8" t="str">
        <f ca="1">IF(OFFSET(報告書!Q$138,$G8,)=0,"",OFFSET(報告書!Q$138,$G8,))</f>
        <v/>
      </c>
      <c r="R8" t="str">
        <f ca="1">IF(OFFSET(報告書!R$138,$G8,)="","",OFFSET(報告書!R$138,$G8,))</f>
        <v/>
      </c>
      <c r="S8" t="str">
        <f ca="1">IF(OFFSET(報告書!S$138,$G8,)=0,"",OFFSET(報告書!S$138,$G8,))</f>
        <v/>
      </c>
      <c r="T8" t="str">
        <f ca="1">IF(OFFSET(報告書!T$138,$G8,)="","",OFFSET(報告書!T$138,$G8,))</f>
        <v/>
      </c>
    </row>
    <row r="9" spans="1:20" x14ac:dyDescent="0.15">
      <c r="A9">
        <v>15</v>
      </c>
      <c r="B9" t="s">
        <v>1243</v>
      </c>
      <c r="C9" t="s">
        <v>311</v>
      </c>
      <c r="D9" t="str">
        <f ca="1">IF(OFFSET(報告書!E$106,$A9,)="","",OFFSET(報告書!E$106,$A9,))</f>
        <v>56　農村環境保全活動の幅広い展開</v>
      </c>
      <c r="E9" t="str">
        <f ca="1">IF(OFFSET(報告書!E$106,$A9+1,)=0,"",OFFSET(報告書!E$106,$A9+1,))</f>
        <v>57　やすらぎ・福祉及び教育機能の活用</v>
      </c>
      <c r="F9" t="str">
        <f ca="1">IF(OFFSET(報告書!P$106,$A9,)="","",OFFSET(報告書!P$106,$A9,))</f>
        <v/>
      </c>
      <c r="G9">
        <v>15</v>
      </c>
      <c r="H9" t="str">
        <f ca="1">IF(OFFSET(報告書!B$138,$G9,)=0,"",OFFSET(報告書!B$138,$G9,))</f>
        <v/>
      </c>
      <c r="I9" t="str">
        <f ca="1">IF(OFFSET(報告書!D$138,$G9,)=0,"",OFFSET(報告書!D$138,$G9,))</f>
        <v/>
      </c>
      <c r="J9" t="str">
        <f ca="1">IF(OFFSET(報告書!D$138,$G9+1,)=0,"",OFFSET(報告書!D$138,$G9+1,))</f>
        <v/>
      </c>
      <c r="K9" t="str">
        <f ca="1">IF(OFFSET(報告書!G$138,$G9,)=0,"",OFFSET(報告書!G$138,$G9,))</f>
        <v/>
      </c>
      <c r="L9" t="str">
        <f ca="1">IF(OFFSET(報告書!L$138,$G9,)="","",OFFSET(報告書!L$138,$G9,))</f>
        <v/>
      </c>
      <c r="M9" t="str">
        <f ca="1">IF(OFFSET(報告書!M$138,$G9,)=0,"",OFFSET(報告書!M$138,$G9,))</f>
        <v/>
      </c>
      <c r="N9" t="str">
        <f ca="1">IF(OFFSET(報告書!N$138,$G9,)="","",OFFSET(報告書!N$138,$G9,))</f>
        <v/>
      </c>
      <c r="O9" t="str">
        <f ca="1">IF(OFFSET(報告書!O$138,$G9,)=0,"",OFFSET(報告書!O$138,$G9,))</f>
        <v/>
      </c>
      <c r="P9" t="str">
        <f ca="1">IF(OFFSET(報告書!P$138,$G9,)="","",OFFSET(報告書!P$138,$G9,))</f>
        <v/>
      </c>
      <c r="Q9" t="str">
        <f ca="1">IF(OFFSET(報告書!Q$138,$G9,)=0,"",OFFSET(報告書!Q$138,$G9,))</f>
        <v/>
      </c>
      <c r="R9" t="str">
        <f ca="1">IF(OFFSET(報告書!R$138,$G9,)="","",OFFSET(報告書!R$138,$G9,))</f>
        <v/>
      </c>
      <c r="S9" t="str">
        <f ca="1">IF(OFFSET(報告書!S$138,$G9,)=0,"",OFFSET(報告書!S$138,$G9,))</f>
        <v/>
      </c>
      <c r="T9" t="str">
        <f ca="1">IF(OFFSET(報告書!T$138,$G9,)="","",OFFSET(報告書!T$138,$G9,))</f>
        <v/>
      </c>
    </row>
    <row r="10" spans="1:20" x14ac:dyDescent="0.15">
      <c r="A10">
        <v>17</v>
      </c>
      <c r="B10" t="s">
        <v>1243</v>
      </c>
      <c r="C10" t="s">
        <v>311</v>
      </c>
      <c r="D10" t="str">
        <f ca="1">IF(OFFSET(報告書!E$106,$A10,)="","",OFFSET(報告書!E$106,$A10,))</f>
        <v>58　農村文化の伝承を通じた農村コミュニティの強化</v>
      </c>
      <c r="E10" t="str">
        <f ca="1">IF(OFFSET(報告書!E$106,$A10+1,)=0,"",OFFSET(報告書!E$106,$A10+1,))</f>
        <v>59　都道府県、市町村が特に認める活動</v>
      </c>
      <c r="F10" t="str">
        <f ca="1">IF(OFFSET(報告書!P$106,$A10,)="","",OFFSET(報告書!P$106,$A10,))</f>
        <v/>
      </c>
      <c r="G10">
        <v>17</v>
      </c>
      <c r="H10" t="str">
        <f ca="1">IF(OFFSET(報告書!B$138,$G10,)=0,"",OFFSET(報告書!B$138,$G10,))</f>
        <v/>
      </c>
      <c r="I10" t="str">
        <f ca="1">IF(OFFSET(報告書!D$138,$G10,)=0,"",OFFSET(報告書!D$138,$G10,))</f>
        <v/>
      </c>
      <c r="J10" t="str">
        <f ca="1">IF(OFFSET(報告書!D$138,$G10+1,)=0,"",OFFSET(報告書!D$138,$G10+1,))</f>
        <v/>
      </c>
      <c r="K10" t="str">
        <f ca="1">IF(OFFSET(報告書!G$138,$G10,)=0,"",OFFSET(報告書!G$138,$G10,))</f>
        <v/>
      </c>
      <c r="L10" t="str">
        <f ca="1">IF(OFFSET(報告書!L$138,$G10,)="","",OFFSET(報告書!L$138,$G10,))</f>
        <v/>
      </c>
      <c r="M10" t="str">
        <f ca="1">IF(OFFSET(報告書!M$138,$G10,)=0,"",OFFSET(報告書!M$138,$G10,))</f>
        <v/>
      </c>
      <c r="N10" t="str">
        <f ca="1">IF(OFFSET(報告書!N$138,$G10,)="","",OFFSET(報告書!N$138,$G10,))</f>
        <v/>
      </c>
      <c r="O10" t="str">
        <f ca="1">IF(OFFSET(報告書!O$138,$G10,)=0,"",OFFSET(報告書!O$138,$G10,))</f>
        <v/>
      </c>
      <c r="P10" t="str">
        <f ca="1">IF(OFFSET(報告書!P$138,$G10,)="","",OFFSET(報告書!P$138,$G10,))</f>
        <v/>
      </c>
      <c r="Q10" t="str">
        <f ca="1">IF(OFFSET(報告書!Q$138,$G10,)=0,"",OFFSET(報告書!Q$138,$G10,))</f>
        <v/>
      </c>
      <c r="R10" t="str">
        <f ca="1">IF(OFFSET(報告書!R$138,$G10,)="","",OFFSET(報告書!R$138,$G10,))</f>
        <v/>
      </c>
      <c r="S10" t="str">
        <f ca="1">IF(OFFSET(報告書!S$138,$G10,)=0,"",OFFSET(報告書!S$138,$G10,))</f>
        <v/>
      </c>
      <c r="T10" t="str">
        <f ca="1">IF(OFFSET(報告書!T$138,$G10,)="","",OFFSET(報告書!T$138,$G10,))</f>
        <v/>
      </c>
    </row>
    <row r="11" spans="1:20" x14ac:dyDescent="0.15">
      <c r="A11">
        <v>19</v>
      </c>
      <c r="B11" t="s">
        <v>1243</v>
      </c>
      <c r="C11" t="s">
        <v>311</v>
      </c>
      <c r="D11" t="str">
        <f ca="1">IF(OFFSET(報告書!E$106,$A11,)="","",OFFSET(報告書!E$106,$A11,))</f>
        <v>60　広報活動・農的関係人口の拡大</v>
      </c>
      <c r="E11" t="str">
        <f ca="1">IF(OFFSET(報告書!E$106,$A11+1,)=0,"",OFFSET(報告書!E$106,$A11+1,))</f>
        <v/>
      </c>
      <c r="F11" t="str">
        <f ca="1">IF(OFFSET(報告書!P$106,$A11,)="","",OFFSET(報告書!P$106,$A11,))</f>
        <v/>
      </c>
      <c r="G11">
        <v>19</v>
      </c>
      <c r="H11" t="str">
        <f ca="1">IF(OFFSET(報告書!B$138,$G11,)=0,"",OFFSET(報告書!B$138,$G11,))</f>
        <v/>
      </c>
      <c r="I11" t="str">
        <f ca="1">IF(OFFSET(報告書!D$138,$G11,)=0,"",OFFSET(報告書!D$138,$G11,))</f>
        <v/>
      </c>
      <c r="J11" t="str">
        <f ca="1">IF(OFFSET(報告書!D$138,$G11+1,)=0,"",OFFSET(報告書!D$138,$G11+1,))</f>
        <v/>
      </c>
      <c r="K11" t="str">
        <f ca="1">IF(OFFSET(報告書!G$138,$G11,)=0,"",OFFSET(報告書!G$138,$G11,))</f>
        <v/>
      </c>
      <c r="L11" t="str">
        <f ca="1">IF(OFFSET(報告書!L$138,$G11,)="","",OFFSET(報告書!L$138,$G11,))</f>
        <v/>
      </c>
      <c r="M11" t="str">
        <f ca="1">IF(OFFSET(報告書!M$138,$G11,)=0,"",OFFSET(報告書!M$138,$G11,))</f>
        <v/>
      </c>
      <c r="N11" t="str">
        <f ca="1">IF(OFFSET(報告書!N$138,$G11,)="","",OFFSET(報告書!N$138,$G11,))</f>
        <v/>
      </c>
      <c r="O11" t="str">
        <f ca="1">IF(OFFSET(報告書!O$138,$G11,)=0,"",OFFSET(報告書!O$138,$G11,))</f>
        <v/>
      </c>
      <c r="P11" t="str">
        <f ca="1">IF(OFFSET(報告書!P$138,$G11,)="","",OFFSET(報告書!P$138,$G11,))</f>
        <v/>
      </c>
      <c r="Q11" t="str">
        <f ca="1">IF(OFFSET(報告書!Q$138,$G11,)=0,"",OFFSET(報告書!Q$138,$G11,))</f>
        <v/>
      </c>
      <c r="R11" t="str">
        <f ca="1">IF(OFFSET(報告書!R$138,$G11,)="","",OFFSET(報告書!R$138,$G11,))</f>
        <v/>
      </c>
      <c r="S11" t="str">
        <f ca="1">IF(OFFSET(報告書!S$138,$G11,)=0,"",OFFSET(報告書!S$138,$G11,))</f>
        <v/>
      </c>
      <c r="T11" t="str">
        <f ca="1">IF(OFFSET(報告書!T$138,$G11,)="","",OFFSET(報告書!T$138,$G11,))</f>
        <v/>
      </c>
    </row>
    <row r="12" spans="1:20" x14ac:dyDescent="0.15">
      <c r="A12">
        <v>21</v>
      </c>
      <c r="B12" t="s">
        <v>1243</v>
      </c>
      <c r="C12" t="s">
        <v>311</v>
      </c>
      <c r="D12" t="str">
        <f ca="1">IF(OFFSET(報告書!E$106,$A12,)="","",OFFSET(報告書!E$106,$A12,))</f>
        <v/>
      </c>
      <c r="E12" t="str">
        <f ca="1">IF(OFFSET(報告書!E$106,$A12+1,)=0,"",OFFSET(報告書!E$106,$A12+1,))</f>
        <v/>
      </c>
      <c r="F12" t="str">
        <f ca="1">IF(OFFSET(報告書!P$106,$A12,)="","",OFFSET(報告書!P$106,$A12,))</f>
        <v/>
      </c>
      <c r="G12">
        <v>21</v>
      </c>
      <c r="H12" t="str">
        <f ca="1">IF(OFFSET(報告書!B$138,$G12,)=0,"",OFFSET(報告書!B$138,$G12,))</f>
        <v/>
      </c>
      <c r="I12" t="str">
        <f ca="1">IF(OFFSET(報告書!D$138,$G12,)=0,"",OFFSET(報告書!D$138,$G12,))</f>
        <v/>
      </c>
      <c r="J12" t="str">
        <f ca="1">IF(OFFSET(報告書!D$138,$G12+1,)=0,"",OFFSET(報告書!D$138,$G12+1,))</f>
        <v/>
      </c>
      <c r="K12" t="str">
        <f ca="1">IF(OFFSET(報告書!G$138,$G12,)=0,"",OFFSET(報告書!G$138,$G12,))</f>
        <v/>
      </c>
      <c r="L12" t="str">
        <f ca="1">IF(OFFSET(報告書!L$138,$G12,)="","",OFFSET(報告書!L$138,$G12,))</f>
        <v/>
      </c>
      <c r="M12" t="str">
        <f ca="1">IF(OFFSET(報告書!M$138,$G12,)=0,"",OFFSET(報告書!M$138,$G12,))</f>
        <v/>
      </c>
      <c r="N12" t="str">
        <f ca="1">IF(OFFSET(報告書!N$138,$G12,)="","",OFFSET(報告書!N$138,$G12,))</f>
        <v/>
      </c>
      <c r="O12" t="str">
        <f ca="1">IF(OFFSET(報告書!O$138,$G12,)=0,"",OFFSET(報告書!O$138,$G12,))</f>
        <v/>
      </c>
      <c r="P12" t="str">
        <f ca="1">IF(OFFSET(報告書!P$138,$G12,)="","",OFFSET(報告書!P$138,$G12,))</f>
        <v/>
      </c>
      <c r="Q12" t="str">
        <f ca="1">IF(OFFSET(報告書!Q$138,$G12,)=0,"",OFFSET(報告書!Q$138,$G12,))</f>
        <v/>
      </c>
      <c r="R12" t="str">
        <f ca="1">IF(OFFSET(報告書!R$138,$G12,)="","",OFFSET(報告書!R$138,$G12,))</f>
        <v/>
      </c>
      <c r="S12" t="str">
        <f ca="1">IF(OFFSET(報告書!S$138,$G12,)=0,"",OFFSET(報告書!S$138,$G12,))</f>
        <v/>
      </c>
      <c r="T12" t="str">
        <f ca="1">IF(OFFSET(報告書!T$138,$G12,)="","",OFFSET(報告書!T$138,$G12,))</f>
        <v/>
      </c>
    </row>
    <row r="13" spans="1:20" x14ac:dyDescent="0.15">
      <c r="A13">
        <v>23</v>
      </c>
      <c r="B13" t="s">
        <v>1243</v>
      </c>
      <c r="C13" t="s">
        <v>311</v>
      </c>
      <c r="D13" t="str">
        <f ca="1">IF(OFFSET(報告書!E$106,$A13,)="","",OFFSET(報告書!E$106,$A13,))</f>
        <v/>
      </c>
      <c r="E13" t="str">
        <f ca="1">IF(OFFSET(報告書!E$106,$A13+1,)=0,"",OFFSET(報告書!E$106,$A13+1,))</f>
        <v/>
      </c>
      <c r="F13" t="str">
        <f ca="1">IF(OFFSET(報告書!P$106,$A13,)="","",OFFSET(報告書!P$106,$A13,))</f>
        <v>実施日</v>
      </c>
      <c r="G13">
        <v>23</v>
      </c>
      <c r="H13" t="str">
        <f ca="1">IF(OFFSET(報告書!B$138,$G13,)=0,"",OFFSET(報告書!B$138,$G13,))</f>
        <v/>
      </c>
      <c r="I13" t="str">
        <f ca="1">IF(OFFSET(報告書!D$138,$G13,)=0,"",OFFSET(報告書!D$138,$G13,))</f>
        <v/>
      </c>
      <c r="J13" t="str">
        <f ca="1">IF(OFFSET(報告書!D$138,$G13+1,)=0,"",OFFSET(報告書!D$138,$G13+1,))</f>
        <v/>
      </c>
      <c r="K13" t="str">
        <f ca="1">IF(OFFSET(報告書!G$138,$G13,)=0,"",OFFSET(報告書!G$138,$G13,))</f>
        <v/>
      </c>
      <c r="L13" t="str">
        <f ca="1">IF(OFFSET(報告書!L$138,$G13,)="","",OFFSET(報告書!L$138,$G13,))</f>
        <v/>
      </c>
      <c r="M13" t="str">
        <f ca="1">IF(OFFSET(報告書!M$138,$G13,)=0,"",OFFSET(報告書!M$138,$G13,))</f>
        <v/>
      </c>
      <c r="N13" t="str">
        <f ca="1">IF(OFFSET(報告書!N$138,$G13,)="","",OFFSET(報告書!N$138,$G13,))</f>
        <v/>
      </c>
      <c r="O13" t="str">
        <f ca="1">IF(OFFSET(報告書!O$138,$G13,)=0,"",OFFSET(報告書!O$138,$G13,))</f>
        <v/>
      </c>
      <c r="P13" t="str">
        <f ca="1">IF(OFFSET(報告書!P$138,$G13,)="","",OFFSET(報告書!P$138,$G13,))</f>
        <v/>
      </c>
      <c r="Q13" t="str">
        <f ca="1">IF(OFFSET(報告書!Q$138,$G13,)=0,"",OFFSET(報告書!Q$138,$G13,))</f>
        <v/>
      </c>
      <c r="R13" t="str">
        <f ca="1">IF(OFFSET(報告書!R$138,$G13,)="","",OFFSET(報告書!R$138,$G13,))</f>
        <v/>
      </c>
      <c r="S13" t="str">
        <f ca="1">IF(OFFSET(報告書!S$138,$G13,)=0,"",OFFSET(報告書!S$138,$G13,))</f>
        <v/>
      </c>
      <c r="T13" t="str">
        <f ca="1">IF(OFFSET(報告書!T$138,$G13,)="","",OFFSET(報告書!T$138,$G13,))</f>
        <v/>
      </c>
    </row>
    <row r="14" spans="1:20" x14ac:dyDescent="0.15">
      <c r="A14">
        <v>25</v>
      </c>
      <c r="B14" t="s">
        <v>1243</v>
      </c>
      <c r="C14" t="s">
        <v>311</v>
      </c>
      <c r="D14" t="str">
        <f ca="1">IF(OFFSET(報告書!E$106,$A14,)="","",OFFSET(報告書!E$106,$A14,))</f>
        <v/>
      </c>
      <c r="E14" t="str">
        <f ca="1">IF(OFFSET(報告書!E$106,$A14+1,)=0,"",OFFSET(報告書!E$106,$A14+1,))</f>
        <v/>
      </c>
      <c r="F14" t="str">
        <f ca="1">IF(OFFSET(報告書!P$106,$A14,)="","",OFFSET(報告書!P$106,$A14,))</f>
        <v/>
      </c>
      <c r="G14">
        <v>25</v>
      </c>
      <c r="H14" t="str">
        <f ca="1">IF(OFFSET(報告書!B$138,$G14,)=0,"",OFFSET(報告書!B$138,$G14,))</f>
        <v/>
      </c>
      <c r="I14" t="str">
        <f ca="1">IF(OFFSET(報告書!D$138,$G14,)=0,"",OFFSET(報告書!D$138,$G14,))</f>
        <v/>
      </c>
      <c r="J14" t="str">
        <f ca="1">IF(OFFSET(報告書!D$138,$G14+1,)=0,"",OFFSET(報告書!D$138,$G14+1,))</f>
        <v/>
      </c>
      <c r="K14" t="str">
        <f ca="1">IF(OFFSET(報告書!G$138,$G14,)=0,"",OFFSET(報告書!G$138,$G14,))</f>
        <v/>
      </c>
      <c r="L14" t="str">
        <f ca="1">IF(OFFSET(報告書!L$138,$G14,)="","",OFFSET(報告書!L$138,$G14,))</f>
        <v/>
      </c>
      <c r="M14" t="str">
        <f ca="1">IF(OFFSET(報告書!M$138,$G14,)=0,"",OFFSET(報告書!M$138,$G14,))</f>
        <v/>
      </c>
      <c r="N14" t="str">
        <f ca="1">IF(OFFSET(報告書!N$138,$G14,)="","",OFFSET(報告書!N$138,$G14,))</f>
        <v/>
      </c>
      <c r="O14" t="str">
        <f ca="1">IF(OFFSET(報告書!O$138,$G14,)=0,"",OFFSET(報告書!O$138,$G14,))</f>
        <v/>
      </c>
      <c r="P14" t="str">
        <f ca="1">IF(OFFSET(報告書!P$138,$G14,)="","",OFFSET(報告書!P$138,$G14,))</f>
        <v/>
      </c>
      <c r="Q14" t="str">
        <f ca="1">IF(OFFSET(報告書!Q$138,$G14,)=0,"",OFFSET(報告書!Q$138,$G14,))</f>
        <v/>
      </c>
      <c r="R14" t="str">
        <f ca="1">IF(OFFSET(報告書!R$138,$G14,)="","",OFFSET(報告書!R$138,$G14,))</f>
        <v/>
      </c>
      <c r="S14" t="str">
        <f ca="1">IF(OFFSET(報告書!S$138,$G14,)=0,"",OFFSET(報告書!S$138,$G14,))</f>
        <v/>
      </c>
      <c r="T14" t="str">
        <f ca="1">IF(OFFSET(報告書!T$138,$G14,)="","",OFFSET(報告書!T$138,$G14,))</f>
        <v/>
      </c>
    </row>
    <row r="15" spans="1:20" x14ac:dyDescent="0.15">
      <c r="A15">
        <v>27</v>
      </c>
      <c r="B15" t="s">
        <v>1243</v>
      </c>
      <c r="C15" t="s">
        <v>311</v>
      </c>
      <c r="D15" t="str">
        <f ca="1">IF(OFFSET(報告書!E$106,$A15,)="","",OFFSET(報告書!E$106,$A15,))</f>
        <v/>
      </c>
      <c r="E15" t="str">
        <f ca="1">IF(OFFSET(報告書!E$106,$A15+1,)=0,"",OFFSET(報告書!E$106,$A15+1,))</f>
        <v/>
      </c>
      <c r="F15" t="str">
        <f ca="1">IF(OFFSET(報告書!P$106,$A15,)="","",OFFSET(報告書!P$106,$A15,))</f>
        <v/>
      </c>
      <c r="G15">
        <v>27</v>
      </c>
      <c r="H15" t="str">
        <f ca="1">IF(OFFSET(報告書!B$138,$G15,)=0,"",OFFSET(報告書!B$138,$G15,))</f>
        <v/>
      </c>
      <c r="I15" t="str">
        <f ca="1">IF(OFFSET(報告書!D$138,$G15,)=0,"",OFFSET(報告書!D$138,$G15,))</f>
        <v/>
      </c>
      <c r="J15" t="str">
        <f ca="1">IF(OFFSET(報告書!D$138,$G15+1,)=0,"",OFFSET(報告書!D$138,$G15+1,))</f>
        <v/>
      </c>
      <c r="K15" t="str">
        <f ca="1">IF(OFFSET(報告書!G$138,$G15,)=0,"",OFFSET(報告書!G$138,$G15,))</f>
        <v/>
      </c>
      <c r="L15" t="str">
        <f ca="1">IF(OFFSET(報告書!L$138,$G15,)="","",OFFSET(報告書!L$138,$G15,))</f>
        <v/>
      </c>
      <c r="M15" t="str">
        <f ca="1">IF(OFFSET(報告書!M$138,$G15,)=0,"",OFFSET(報告書!M$138,$G15,))</f>
        <v/>
      </c>
      <c r="N15" t="str">
        <f ca="1">IF(OFFSET(報告書!N$138,$G15,)="","",OFFSET(報告書!N$138,$G15,))</f>
        <v/>
      </c>
      <c r="O15" t="str">
        <f ca="1">IF(OFFSET(報告書!O$138,$G15,)=0,"",OFFSET(報告書!O$138,$G15,))</f>
        <v/>
      </c>
      <c r="P15" t="str">
        <f ca="1">IF(OFFSET(報告書!P$138,$G15,)="","",OFFSET(報告書!P$138,$G15,))</f>
        <v/>
      </c>
      <c r="Q15" t="str">
        <f ca="1">IF(OFFSET(報告書!Q$138,$G15,)=0,"",OFFSET(報告書!Q$138,$G15,))</f>
        <v/>
      </c>
      <c r="R15" t="str">
        <f ca="1">IF(OFFSET(報告書!R$138,$G15,)="","",OFFSET(報告書!R$138,$G15,))</f>
        <v/>
      </c>
      <c r="S15" t="str">
        <f ca="1">IF(OFFSET(報告書!S$138,$G15,)=0,"",OFFSET(報告書!S$138,$G15,))</f>
        <v/>
      </c>
      <c r="T15" t="str">
        <f ca="1">IF(OFFSET(報告書!T$138,$G15,)="","",OFFSET(報告書!T$138,$G15,))</f>
        <v/>
      </c>
    </row>
    <row r="16" spans="1:20" x14ac:dyDescent="0.15">
      <c r="A16">
        <v>29</v>
      </c>
      <c r="B16" t="s">
        <v>1243</v>
      </c>
      <c r="C16" t="s">
        <v>311</v>
      </c>
      <c r="D16" t="str">
        <f ca="1">IF(OFFSET(報告書!E$106,$A16,)="","",OFFSET(報告書!E$106,$A16,))</f>
        <v/>
      </c>
      <c r="E16" t="str">
        <f ca="1">IF(OFFSET(報告書!E$106,$A16+1,)=0,"",OFFSET(報告書!E$106,$A16+1,))</f>
        <v/>
      </c>
      <c r="F16" t="str">
        <f ca="1">IF(OFFSET(報告書!P$106,$A16,)="","",OFFSET(報告書!P$106,$A16,))</f>
        <v/>
      </c>
      <c r="G16">
        <v>29</v>
      </c>
      <c r="H16" t="str">
        <f ca="1">IF(OFFSET(報告書!B$138,$G16,)=0,"",OFFSET(報告書!B$138,$G16,))</f>
        <v/>
      </c>
      <c r="I16" t="str">
        <f ca="1">IF(OFFSET(報告書!D$138,$G16,)=0,"",OFFSET(報告書!D$138,$G16,))</f>
        <v/>
      </c>
      <c r="J16" t="str">
        <f ca="1">IF(OFFSET(報告書!D$138,$G16+1,)=0,"",OFFSET(報告書!D$138,$G16+1,))</f>
        <v/>
      </c>
      <c r="K16" t="str">
        <f ca="1">IF(OFFSET(報告書!G$138,$G16,)=0,"",OFFSET(報告書!G$138,$G16,))</f>
        <v/>
      </c>
      <c r="L16" t="str">
        <f ca="1">IF(OFFSET(報告書!L$138,$G16,)="","",OFFSET(報告書!L$138,$G16,))</f>
        <v/>
      </c>
      <c r="M16" t="str">
        <f ca="1">IF(OFFSET(報告書!M$138,$G16,)=0,"",OFFSET(報告書!M$138,$G16,))</f>
        <v/>
      </c>
      <c r="N16" t="str">
        <f ca="1">IF(OFFSET(報告書!N$138,$G16,)="","",OFFSET(報告書!N$138,$G16,))</f>
        <v/>
      </c>
      <c r="O16" t="str">
        <f ca="1">IF(OFFSET(報告書!O$138,$G16,)=0,"",OFFSET(報告書!O$138,$G16,))</f>
        <v/>
      </c>
      <c r="P16" t="str">
        <f ca="1">IF(OFFSET(報告書!P$138,$G16,)="","",OFFSET(報告書!P$138,$G16,))</f>
        <v/>
      </c>
      <c r="Q16" t="str">
        <f ca="1">IF(OFFSET(報告書!Q$138,$G16,)=0,"",OFFSET(報告書!Q$138,$G16,))</f>
        <v/>
      </c>
      <c r="R16" t="str">
        <f ca="1">IF(OFFSET(報告書!R$138,$G16,)="","",OFFSET(報告書!R$138,$G16,))</f>
        <v/>
      </c>
      <c r="S16" t="str">
        <f ca="1">IF(OFFSET(報告書!S$138,$G16,)=0,"",OFFSET(報告書!S$138,$G16,))</f>
        <v/>
      </c>
      <c r="T16" t="str">
        <f ca="1">IF(OFFSET(報告書!T$138,$G16,)="","",OFFSET(報告書!T$138,$G16,))</f>
        <v/>
      </c>
    </row>
    <row r="17" spans="1:20" x14ac:dyDescent="0.15">
      <c r="A17">
        <v>31</v>
      </c>
      <c r="B17" t="s">
        <v>1243</v>
      </c>
      <c r="C17" t="s">
        <v>311</v>
      </c>
      <c r="D17" t="str">
        <f ca="1">IF(OFFSET(報告書!E$106,$A17,)="","",OFFSET(報告書!E$106,$A17,))</f>
        <v/>
      </c>
      <c r="E17" t="str">
        <f ca="1">IF(OFFSET(報告書!E$106,$A17+1,)=0,"",OFFSET(報告書!E$106,$A17+1,))</f>
        <v/>
      </c>
      <c r="F17" t="str">
        <f ca="1">IF(OFFSET(報告書!P$106,$A17,)="","",OFFSET(報告書!P$106,$A17,))</f>
        <v/>
      </c>
      <c r="G17">
        <v>31</v>
      </c>
      <c r="H17" t="str">
        <f ca="1">IF(OFFSET(報告書!B$138,$G17,)=0,"",OFFSET(報告書!B$138,$G17,))</f>
        <v/>
      </c>
      <c r="I17" t="str">
        <f ca="1">IF(OFFSET(報告書!D$138,$G17,)=0,"",OFFSET(報告書!D$138,$G17,))</f>
        <v/>
      </c>
      <c r="J17" t="str">
        <f ca="1">IF(OFFSET(報告書!D$138,$G17+1,)=0,"",OFFSET(報告書!D$138,$G17+1,))</f>
        <v/>
      </c>
      <c r="K17" t="str">
        <f ca="1">IF(OFFSET(報告書!G$138,$G17,)=0,"",OFFSET(報告書!G$138,$G17,))</f>
        <v/>
      </c>
      <c r="L17" t="str">
        <f ca="1">IF(OFFSET(報告書!L$138,$G17,)="","",OFFSET(報告書!L$138,$G17,))</f>
        <v/>
      </c>
      <c r="M17" t="str">
        <f ca="1">IF(OFFSET(報告書!M$138,$G17,)=0,"",OFFSET(報告書!M$138,$G17,))</f>
        <v/>
      </c>
      <c r="N17" t="str">
        <f ca="1">IF(OFFSET(報告書!N$138,$G17,)="","",OFFSET(報告書!N$138,$G17,))</f>
        <v/>
      </c>
      <c r="O17" t="str">
        <f ca="1">IF(OFFSET(報告書!O$138,$G17,)=0,"",OFFSET(報告書!O$138,$G17,))</f>
        <v/>
      </c>
      <c r="P17" t="str">
        <f ca="1">IF(OFFSET(報告書!P$138,$G17,)="","",OFFSET(報告書!P$138,$G17,))</f>
        <v/>
      </c>
      <c r="Q17" t="str">
        <f ca="1">IF(OFFSET(報告書!Q$138,$G17,)=0,"",OFFSET(報告書!Q$138,$G17,))</f>
        <v/>
      </c>
      <c r="R17" t="str">
        <f ca="1">IF(OFFSET(報告書!R$138,$G17,)="","",OFFSET(報告書!R$138,$G17,))</f>
        <v/>
      </c>
      <c r="S17" t="str">
        <f ca="1">IF(OFFSET(報告書!S$138,$G17,)=0,"",OFFSET(報告書!S$138,$G17,))</f>
        <v/>
      </c>
      <c r="T17" t="str">
        <f ca="1">IF(OFFSET(報告書!T$138,$G17,)="","",OFFSET(報告書!T$138,$G17,))</f>
        <v/>
      </c>
    </row>
    <row r="18" spans="1:20" x14ac:dyDescent="0.15">
      <c r="A18">
        <v>33</v>
      </c>
      <c r="B18" t="s">
        <v>1243</v>
      </c>
      <c r="C18" t="s">
        <v>311</v>
      </c>
      <c r="D18" t="str">
        <f ca="1">IF(OFFSET(報告書!E$106,$A18,)="","",OFFSET(報告書!E$106,$A18,))</f>
        <v/>
      </c>
      <c r="E18" t="str">
        <f ca="1">IF(OFFSET(報告書!E$106,$A18+1,)=0,"",OFFSET(報告書!E$106,$A18+1,))</f>
        <v/>
      </c>
      <c r="F18" t="str">
        <f ca="1">IF(OFFSET(報告書!P$106,$A18,)="","",OFFSET(報告書!P$106,$A18,))</f>
        <v/>
      </c>
      <c r="G18">
        <v>33</v>
      </c>
      <c r="H18" t="str">
        <f ca="1">IF(OFFSET(報告書!B$138,$G18,)=0,"",OFFSET(報告書!B$138,$G18,))</f>
        <v/>
      </c>
      <c r="I18" t="str">
        <f ca="1">IF(OFFSET(報告書!D$138,$G18,)=0,"",OFFSET(報告書!D$138,$G18,))</f>
        <v/>
      </c>
      <c r="J18" t="str">
        <f ca="1">IF(OFFSET(報告書!D$138,$G18+1,)=0,"",OFFSET(報告書!D$138,$G18+1,))</f>
        <v/>
      </c>
      <c r="K18" t="str">
        <f ca="1">IF(OFFSET(報告書!G$138,$G18,)=0,"",OFFSET(報告書!G$138,$G18,))</f>
        <v/>
      </c>
      <c r="L18" t="str">
        <f ca="1">IF(OFFSET(報告書!L$138,$G18,)="","",OFFSET(報告書!L$138,$G18,))</f>
        <v/>
      </c>
      <c r="M18" t="str">
        <f ca="1">IF(OFFSET(報告書!M$138,$G18,)=0,"",OFFSET(報告書!M$138,$G18,))</f>
        <v/>
      </c>
      <c r="N18" t="str">
        <f ca="1">IF(OFFSET(報告書!N$138,$G18,)="","",OFFSET(報告書!N$138,$G18,))</f>
        <v/>
      </c>
      <c r="O18" t="str">
        <f ca="1">IF(OFFSET(報告書!O$138,$G18,)=0,"",OFFSET(報告書!O$138,$G18,))</f>
        <v/>
      </c>
      <c r="P18" t="str">
        <f ca="1">IF(OFFSET(報告書!P$138,$G18,)="","",OFFSET(報告書!P$138,$G18,))</f>
        <v/>
      </c>
      <c r="Q18" t="str">
        <f ca="1">IF(OFFSET(報告書!Q$138,$G18,)=0,"",OFFSET(報告書!Q$138,$G18,))</f>
        <v/>
      </c>
      <c r="R18" t="str">
        <f ca="1">IF(OFFSET(報告書!R$138,$G18,)="","",OFFSET(報告書!R$138,$G18,))</f>
        <v/>
      </c>
      <c r="S18" t="str">
        <f ca="1">IF(OFFSET(報告書!S$138,$G18,)=0,"",OFFSET(報告書!S$138,$G18,))</f>
        <v/>
      </c>
      <c r="T18" t="str">
        <f ca="1">IF(OFFSET(報告書!T$138,$G18,)="","",OFFSET(報告書!T$138,$G18,))</f>
        <v/>
      </c>
    </row>
    <row r="19" spans="1:20" x14ac:dyDescent="0.15">
      <c r="A19">
        <v>35</v>
      </c>
      <c r="B19" t="s">
        <v>1243</v>
      </c>
      <c r="C19" t="s">
        <v>311</v>
      </c>
      <c r="D19" t="str">
        <f ca="1">IF(OFFSET(報告書!E$106,$A19,)="","",OFFSET(報告書!E$106,$A19,))</f>
        <v/>
      </c>
      <c r="E19" t="str">
        <f ca="1">IF(OFFSET(報告書!E$106,$A19+1,)=0,"",OFFSET(報告書!E$106,$A19+1,))</f>
        <v/>
      </c>
      <c r="F19" t="str">
        <f ca="1">IF(OFFSET(報告書!P$106,$A19,)="","",OFFSET(報告書!P$106,$A19,))</f>
        <v/>
      </c>
      <c r="G19">
        <v>35</v>
      </c>
      <c r="H19" t="str">
        <f ca="1">IF(OFFSET(報告書!B$138,$G19,)=0,"",OFFSET(報告書!B$138,$G19,))</f>
        <v/>
      </c>
      <c r="I19" t="str">
        <f ca="1">IF(OFFSET(報告書!D$138,$G19,)=0,"",OFFSET(報告書!D$138,$G19,))</f>
        <v/>
      </c>
      <c r="J19" t="str">
        <f ca="1">IF(OFFSET(報告書!D$138,$G19+1,)=0,"",OFFSET(報告書!D$138,$G19+1,))</f>
        <v/>
      </c>
      <c r="K19" t="str">
        <f ca="1">IF(OFFSET(報告書!G$138,$G19,)=0,"",OFFSET(報告書!G$138,$G19,))</f>
        <v/>
      </c>
      <c r="L19" t="str">
        <f ca="1">IF(OFFSET(報告書!L$138,$G19,)="","",OFFSET(報告書!L$138,$G19,))</f>
        <v/>
      </c>
      <c r="M19" t="str">
        <f ca="1">IF(OFFSET(報告書!M$138,$G19,)=0,"",OFFSET(報告書!M$138,$G19,))</f>
        <v/>
      </c>
      <c r="N19" t="str">
        <f ca="1">IF(OFFSET(報告書!N$138,$G19,)="","",OFFSET(報告書!N$138,$G19,))</f>
        <v/>
      </c>
      <c r="O19" t="str">
        <f ca="1">IF(OFFSET(報告書!O$138,$G19,)=0,"",OFFSET(報告書!O$138,$G19,))</f>
        <v/>
      </c>
      <c r="P19" t="str">
        <f ca="1">IF(OFFSET(報告書!P$138,$G19,)="","",OFFSET(報告書!P$138,$G19,))</f>
        <v/>
      </c>
      <c r="Q19" t="str">
        <f ca="1">IF(OFFSET(報告書!Q$138,$G19,)=0,"",OFFSET(報告書!Q$138,$G19,))</f>
        <v/>
      </c>
      <c r="R19" t="str">
        <f ca="1">IF(OFFSET(報告書!R$138,$G19,)="","",OFFSET(報告書!R$138,$G19,))</f>
        <v/>
      </c>
      <c r="S19" t="str">
        <f ca="1">IF(OFFSET(報告書!S$138,$G19,)=0,"",OFFSET(報告書!S$138,$G19,))</f>
        <v/>
      </c>
      <c r="T19" t="str">
        <f ca="1">IF(OFFSET(報告書!T$138,$G19,)="","",OFFSET(報告書!T$138,$G19,))</f>
        <v/>
      </c>
    </row>
    <row r="20" spans="1:20" x14ac:dyDescent="0.15">
      <c r="A20">
        <v>37</v>
      </c>
      <c r="B20" t="s">
        <v>1243</v>
      </c>
      <c r="C20" t="s">
        <v>311</v>
      </c>
      <c r="D20" t="str">
        <f ca="1">IF(OFFSET(報告書!E$106,$A20,)="","",OFFSET(報告書!E$106,$A20,))</f>
        <v/>
      </c>
      <c r="E20" t="str">
        <f ca="1">IF(OFFSET(報告書!E$106,$A20+1,)=0,"",OFFSET(報告書!E$106,$A20+1,))</f>
        <v/>
      </c>
      <c r="F20" t="str">
        <f ca="1">IF(OFFSET(報告書!P$106,$A20,)="","",OFFSET(報告書!P$106,$A20,))</f>
        <v/>
      </c>
      <c r="G20">
        <v>37</v>
      </c>
      <c r="H20" t="str">
        <f ca="1">IF(OFFSET(報告書!B$138,$G20,)=0,"",OFFSET(報告書!B$138,$G20,))</f>
        <v/>
      </c>
      <c r="I20" t="str">
        <f ca="1">IF(OFFSET(報告書!D$138,$G20,)=0,"",OFFSET(報告書!D$138,$G20,))</f>
        <v/>
      </c>
      <c r="J20" t="str">
        <f ca="1">IF(OFFSET(報告書!D$138,$G20+1,)=0,"",OFFSET(報告書!D$138,$G20+1,))</f>
        <v/>
      </c>
      <c r="K20" t="str">
        <f ca="1">IF(OFFSET(報告書!G$138,$G20,)=0,"",OFFSET(報告書!G$138,$G20,))</f>
        <v/>
      </c>
      <c r="L20" t="str">
        <f ca="1">IF(OFFSET(報告書!L$138,$G20,)="","",OFFSET(報告書!L$138,$G20,))</f>
        <v/>
      </c>
      <c r="M20" t="str">
        <f ca="1">IF(OFFSET(報告書!M$138,$G20,)=0,"",OFFSET(報告書!M$138,$G20,))</f>
        <v/>
      </c>
      <c r="N20" t="str">
        <f ca="1">IF(OFFSET(報告書!N$138,$G20,)="","",OFFSET(報告書!N$138,$G20,))</f>
        <v/>
      </c>
      <c r="O20" t="str">
        <f ca="1">IF(OFFSET(報告書!O$138,$G20,)=0,"",OFFSET(報告書!O$138,$G20,))</f>
        <v/>
      </c>
      <c r="P20" t="str">
        <f ca="1">IF(OFFSET(報告書!P$138,$G20,)="","",OFFSET(報告書!P$138,$G20,))</f>
        <v/>
      </c>
      <c r="Q20" t="str">
        <f ca="1">IF(OFFSET(報告書!Q$138,$G20,)=0,"",OFFSET(報告書!Q$138,$G20,))</f>
        <v/>
      </c>
      <c r="R20" t="str">
        <f ca="1">IF(OFFSET(報告書!R$138,$G20,)="","",OFFSET(報告書!R$138,$G20,))</f>
        <v/>
      </c>
      <c r="S20" t="str">
        <f ca="1">IF(OFFSET(報告書!S$138,$G20,)=0,"",OFFSET(報告書!S$138,$G20,))</f>
        <v/>
      </c>
      <c r="T20" t="str">
        <f ca="1">IF(OFFSET(報告書!T$138,$G20,)="","",OFFSET(報告書!T$138,$G20,))</f>
        <v/>
      </c>
    </row>
    <row r="21" spans="1:20" x14ac:dyDescent="0.15">
      <c r="A21">
        <v>39</v>
      </c>
      <c r="B21" t="s">
        <v>1243</v>
      </c>
      <c r="C21" t="s">
        <v>311</v>
      </c>
      <c r="D21" t="str">
        <f ca="1">IF(OFFSET(報告書!E$106,$A21,)="","",OFFSET(報告書!E$106,$A21,))</f>
        <v/>
      </c>
      <c r="E21" t="str">
        <f ca="1">IF(OFFSET(報告書!E$106,$A21+1,)=0,"",OFFSET(報告書!E$106,$A21+1,))</f>
        <v/>
      </c>
      <c r="F21" t="str">
        <f ca="1">IF(OFFSET(報告書!P$106,$A21,)="","",OFFSET(報告書!P$106,$A21,))</f>
        <v/>
      </c>
      <c r="G21">
        <v>39</v>
      </c>
      <c r="H21" t="str">
        <f ca="1">IF(OFFSET(報告書!B$138,$G21,)=0,"",OFFSET(報告書!B$138,$G21,))</f>
        <v/>
      </c>
      <c r="I21" t="str">
        <f ca="1">IF(OFFSET(報告書!D$138,$G21,)=0,"",OFFSET(報告書!D$138,$G21,))</f>
        <v/>
      </c>
      <c r="J21" t="str">
        <f ca="1">IF(OFFSET(報告書!D$138,$G21+1,)=0,"",OFFSET(報告書!D$138,$G21+1,))</f>
        <v/>
      </c>
      <c r="K21" t="str">
        <f ca="1">IF(OFFSET(報告書!G$138,$G21,)=0,"",OFFSET(報告書!G$138,$G21,))</f>
        <v/>
      </c>
      <c r="L21" t="str">
        <f ca="1">IF(OFFSET(報告書!L$138,$G21,)="","",OFFSET(報告書!L$138,$G21,))</f>
        <v/>
      </c>
      <c r="M21" t="str">
        <f ca="1">IF(OFFSET(報告書!M$138,$G21,)=0,"",OFFSET(報告書!M$138,$G21,))</f>
        <v/>
      </c>
      <c r="N21" t="str">
        <f ca="1">IF(OFFSET(報告書!N$138,$G21,)="","",OFFSET(報告書!N$138,$G21,))</f>
        <v/>
      </c>
      <c r="O21" t="str">
        <f ca="1">IF(OFFSET(報告書!O$138,$G21,)=0,"",OFFSET(報告書!O$138,$G21,))</f>
        <v/>
      </c>
      <c r="P21" t="str">
        <f ca="1">IF(OFFSET(報告書!P$138,$G21,)="","",OFFSET(報告書!P$138,$G21,))</f>
        <v/>
      </c>
      <c r="Q21" t="str">
        <f ca="1">IF(OFFSET(報告書!Q$138,$G21,)=0,"",OFFSET(報告書!Q$138,$G21,))</f>
        <v/>
      </c>
      <c r="R21" t="str">
        <f ca="1">IF(OFFSET(報告書!R$138,$G21,)="","",OFFSET(報告書!R$138,$G21,))</f>
        <v/>
      </c>
      <c r="S21" t="str">
        <f ca="1">IF(OFFSET(報告書!S$138,$G21,)=0,"",OFFSET(報告書!S$138,$G21,))</f>
        <v/>
      </c>
      <c r="T21" t="str">
        <f ca="1">IF(OFFSET(報告書!T$138,$G21,)="","",OFFSET(報告書!T$138,$G21,))</f>
        <v/>
      </c>
    </row>
    <row r="22" spans="1:20" x14ac:dyDescent="0.15">
      <c r="A22">
        <v>41</v>
      </c>
      <c r="B22" t="s">
        <v>1243</v>
      </c>
      <c r="C22" t="s">
        <v>311</v>
      </c>
      <c r="D22" t="str">
        <f ca="1">IF(OFFSET(報告書!E$106,$A22,)="","",OFFSET(報告書!E$106,$A22,))</f>
        <v/>
      </c>
      <c r="E22" t="str">
        <f ca="1">IF(OFFSET(報告書!E$106,$A22+1,)=0,"",OFFSET(報告書!E$106,$A22+1,))</f>
        <v/>
      </c>
      <c r="F22" t="str">
        <f ca="1">IF(OFFSET(報告書!P$106,$A22,)="","",OFFSET(報告書!P$106,$A22,))</f>
        <v/>
      </c>
      <c r="G22">
        <v>41</v>
      </c>
      <c r="H22" t="str">
        <f ca="1">IF(OFFSET(報告書!B$138,$G22,)=0,"",OFFSET(報告書!B$138,$G22,))</f>
        <v/>
      </c>
      <c r="I22" t="str">
        <f ca="1">IF(OFFSET(報告書!D$138,$G22,)=0,"",OFFSET(報告書!D$138,$G22,))</f>
        <v/>
      </c>
      <c r="J22" t="str">
        <f ca="1">IF(OFFSET(報告書!D$138,$G22+1,)=0,"",OFFSET(報告書!D$138,$G22+1,))</f>
        <v/>
      </c>
      <c r="K22" t="str">
        <f ca="1">IF(OFFSET(報告書!G$138,$G22,)=0,"",OFFSET(報告書!G$138,$G22,))</f>
        <v/>
      </c>
      <c r="L22" t="str">
        <f ca="1">IF(OFFSET(報告書!L$138,$G22,)="","",OFFSET(報告書!L$138,$G22,))</f>
        <v/>
      </c>
      <c r="M22" t="str">
        <f ca="1">IF(OFFSET(報告書!M$138,$G22,)=0,"",OFFSET(報告書!M$138,$G22,))</f>
        <v/>
      </c>
      <c r="N22" t="str">
        <f ca="1">IF(OFFSET(報告書!N$138,$G22,)="","",OFFSET(報告書!N$138,$G22,))</f>
        <v/>
      </c>
      <c r="O22" t="str">
        <f ca="1">IF(OFFSET(報告書!O$138,$G22,)=0,"",OFFSET(報告書!O$138,$G22,))</f>
        <v/>
      </c>
      <c r="P22" t="str">
        <f ca="1">IF(OFFSET(報告書!P$138,$G22,)="","",OFFSET(報告書!P$138,$G22,))</f>
        <v/>
      </c>
      <c r="Q22" t="str">
        <f ca="1">IF(OFFSET(報告書!Q$138,$G22,)=0,"",OFFSET(報告書!Q$138,$G22,))</f>
        <v/>
      </c>
      <c r="R22" t="str">
        <f ca="1">IF(OFFSET(報告書!R$138,$G22,)="","",OFFSET(報告書!R$138,$G22,))</f>
        <v/>
      </c>
      <c r="S22" t="str">
        <f ca="1">IF(OFFSET(報告書!S$138,$G22,)=0,"",OFFSET(報告書!S$138,$G22,))</f>
        <v/>
      </c>
      <c r="T22" t="str">
        <f ca="1">IF(OFFSET(報告書!T$138,$G22,)="","",OFFSET(報告書!T$138,$G22,))</f>
        <v/>
      </c>
    </row>
    <row r="23" spans="1:20" x14ac:dyDescent="0.15">
      <c r="A23">
        <v>43</v>
      </c>
      <c r="B23" t="s">
        <v>1243</v>
      </c>
      <c r="C23" t="s">
        <v>311</v>
      </c>
      <c r="D23" t="str">
        <f ca="1">IF(OFFSET(報告書!E$106,$A23,)="","",OFFSET(報告書!E$106,$A23,))</f>
        <v/>
      </c>
      <c r="E23" t="str">
        <f ca="1">IF(OFFSET(報告書!E$106,$A23+1,)=0,"",OFFSET(報告書!E$106,$A23+1,))</f>
        <v/>
      </c>
      <c r="F23" t="str">
        <f ca="1">IF(OFFSET(報告書!P$106,$A23,)="","",OFFSET(報告書!P$106,$A23,))</f>
        <v/>
      </c>
      <c r="G23">
        <v>43</v>
      </c>
      <c r="H23" t="str">
        <f ca="1">IF(OFFSET(報告書!B$138,$G23,)=0,"",OFFSET(報告書!B$138,$G23,))</f>
        <v/>
      </c>
      <c r="I23" t="str">
        <f ca="1">IF(OFFSET(報告書!D$138,$G23,)=0,"",OFFSET(報告書!D$138,$G23,))</f>
        <v/>
      </c>
      <c r="J23" t="str">
        <f ca="1">IF(OFFSET(報告書!D$138,$G23+1,)=0,"",OFFSET(報告書!D$138,$G23+1,))</f>
        <v/>
      </c>
      <c r="K23" t="str">
        <f ca="1">IF(OFFSET(報告書!G$138,$G23,)=0,"",OFFSET(報告書!G$138,$G23,))</f>
        <v/>
      </c>
      <c r="L23" t="str">
        <f ca="1">IF(OFFSET(報告書!L$138,$G23,)="","",OFFSET(報告書!L$138,$G23,))</f>
        <v/>
      </c>
      <c r="M23" t="str">
        <f ca="1">IF(OFFSET(報告書!M$138,$G23,)=0,"",OFFSET(報告書!M$138,$G23,))</f>
        <v/>
      </c>
      <c r="N23" t="str">
        <f ca="1">IF(OFFSET(報告書!N$138,$G23,)="","",OFFSET(報告書!N$138,$G23,))</f>
        <v/>
      </c>
      <c r="O23" t="str">
        <f ca="1">IF(OFFSET(報告書!O$138,$G23,)=0,"",OFFSET(報告書!O$138,$G23,))</f>
        <v/>
      </c>
      <c r="P23" t="str">
        <f ca="1">IF(OFFSET(報告書!P$138,$G23,)="","",OFFSET(報告書!P$138,$G23,))</f>
        <v/>
      </c>
      <c r="Q23" t="str">
        <f ca="1">IF(OFFSET(報告書!Q$138,$G23,)=0,"",OFFSET(報告書!Q$138,$G23,))</f>
        <v/>
      </c>
      <c r="R23" t="str">
        <f ca="1">IF(OFFSET(報告書!R$138,$G23,)="","",OFFSET(報告書!R$138,$G23,))</f>
        <v/>
      </c>
      <c r="S23" t="str">
        <f ca="1">IF(OFFSET(報告書!S$138,$G23,)=0,"",OFFSET(報告書!S$138,$G23,))</f>
        <v/>
      </c>
      <c r="T23" t="str">
        <f ca="1">IF(OFFSET(報告書!T$138,$G23,)="","",OFFSET(報告書!T$138,$G23,))</f>
        <v/>
      </c>
    </row>
    <row r="24" spans="1:20" x14ac:dyDescent="0.15">
      <c r="A24">
        <v>45</v>
      </c>
      <c r="B24" t="s">
        <v>1243</v>
      </c>
      <c r="C24" t="s">
        <v>311</v>
      </c>
      <c r="D24" t="str">
        <f ca="1">IF(OFFSET(報告書!E$106,$A24,)="","",OFFSET(報告書!E$106,$A24,))</f>
        <v/>
      </c>
      <c r="E24" t="str">
        <f ca="1">IF(OFFSET(報告書!E$106,$A24+1,)=0,"",OFFSET(報告書!E$106,$A24+1,))</f>
        <v/>
      </c>
      <c r="F24" t="str">
        <f ca="1">IF(OFFSET(報告書!P$106,$A24,)="","",OFFSET(報告書!P$106,$A24,))</f>
        <v/>
      </c>
      <c r="G24">
        <v>45</v>
      </c>
      <c r="H24" t="str">
        <f ca="1">IF(OFFSET(報告書!B$138,$G24,)=0,"",OFFSET(報告書!B$138,$G24,))</f>
        <v/>
      </c>
      <c r="I24" t="str">
        <f ca="1">IF(OFFSET(報告書!D$138,$G24,)=0,"",OFFSET(報告書!D$138,$G24,))</f>
        <v/>
      </c>
      <c r="J24" t="str">
        <f ca="1">IF(OFFSET(報告書!D$138,$G24+1,)=0,"",OFFSET(報告書!D$138,$G24+1,))</f>
        <v/>
      </c>
      <c r="K24" t="str">
        <f ca="1">IF(OFFSET(報告書!G$138,$G24,)=0,"",OFFSET(報告書!G$138,$G24,))</f>
        <v/>
      </c>
      <c r="L24" t="str">
        <f ca="1">IF(OFFSET(報告書!L$138,$G24,)="","",OFFSET(報告書!L$138,$G24,))</f>
        <v/>
      </c>
      <c r="M24" t="str">
        <f ca="1">IF(OFFSET(報告書!M$138,$G24,)=0,"",OFFSET(報告書!M$138,$G24,))</f>
        <v/>
      </c>
      <c r="N24" t="str">
        <f ca="1">IF(OFFSET(報告書!N$138,$G24,)="","",OFFSET(報告書!N$138,$G24,))</f>
        <v/>
      </c>
      <c r="O24" t="str">
        <f ca="1">IF(OFFSET(報告書!O$138,$G24,)=0,"",OFFSET(報告書!O$138,$G24,))</f>
        <v/>
      </c>
      <c r="P24" t="str">
        <f ca="1">IF(OFFSET(報告書!P$138,$G24,)="","",OFFSET(報告書!P$138,$G24,))</f>
        <v/>
      </c>
      <c r="Q24" t="str">
        <f ca="1">IF(OFFSET(報告書!Q$138,$G24,)=0,"",OFFSET(報告書!Q$138,$G24,))</f>
        <v/>
      </c>
      <c r="R24" t="str">
        <f ca="1">IF(OFFSET(報告書!R$138,$G24,)="","",OFFSET(報告書!R$138,$G24,))</f>
        <v/>
      </c>
      <c r="S24" t="str">
        <f ca="1">IF(OFFSET(報告書!S$138,$G24,)=0,"",OFFSET(報告書!S$138,$G24,))</f>
        <v/>
      </c>
      <c r="T24" t="str">
        <f ca="1">IF(OFFSET(報告書!T$138,$G24,)="","",OFFSET(報告書!T$138,$G24,))</f>
        <v/>
      </c>
    </row>
    <row r="25" spans="1:20" x14ac:dyDescent="0.15">
      <c r="A25">
        <v>47</v>
      </c>
      <c r="B25" t="s">
        <v>1243</v>
      </c>
      <c r="C25" t="s">
        <v>311</v>
      </c>
      <c r="D25" t="str">
        <f ca="1">IF(OFFSET(報告書!E$106,$A25,)="","",OFFSET(報告書!E$106,$A25,))</f>
        <v/>
      </c>
      <c r="E25" t="str">
        <f ca="1">IF(OFFSET(報告書!E$106,$A25+1,)=0,"",OFFSET(報告書!E$106,$A25+1,))</f>
        <v/>
      </c>
      <c r="F25" t="str">
        <f ca="1">IF(OFFSET(報告書!P$106,$A25,)="","",OFFSET(報告書!P$106,$A25,))</f>
        <v/>
      </c>
      <c r="G25">
        <v>47</v>
      </c>
      <c r="H25" t="str">
        <f ca="1">IF(OFFSET(報告書!B$138,$G25,)=0,"",OFFSET(報告書!B$138,$G25,))</f>
        <v/>
      </c>
      <c r="I25" t="str">
        <f ca="1">IF(OFFSET(報告書!D$138,$G25,)=0,"",OFFSET(報告書!D$138,$G25,))</f>
        <v/>
      </c>
      <c r="J25" t="str">
        <f ca="1">IF(OFFSET(報告書!D$138,$G25+1,)=0,"",OFFSET(報告書!D$138,$G25+1,))</f>
        <v/>
      </c>
      <c r="K25" t="str">
        <f ca="1">IF(OFFSET(報告書!G$138,$G25,)=0,"",OFFSET(報告書!G$138,$G25,))</f>
        <v/>
      </c>
      <c r="L25" t="str">
        <f ca="1">IF(OFFSET(報告書!L$138,$G25,)="","",OFFSET(報告書!L$138,$G25,))</f>
        <v/>
      </c>
      <c r="M25" t="str">
        <f ca="1">IF(OFFSET(報告書!M$138,$G25,)=0,"",OFFSET(報告書!M$138,$G25,))</f>
        <v/>
      </c>
      <c r="N25" t="str">
        <f ca="1">IF(OFFSET(報告書!N$138,$G25,)="","",OFFSET(報告書!N$138,$G25,))</f>
        <v/>
      </c>
      <c r="O25" t="str">
        <f ca="1">IF(OFFSET(報告書!O$138,$G25,)=0,"",OFFSET(報告書!O$138,$G25,))</f>
        <v/>
      </c>
      <c r="P25" t="str">
        <f ca="1">IF(OFFSET(報告書!P$138,$G25,)="","",OFFSET(報告書!P$138,$G25,))</f>
        <v/>
      </c>
      <c r="Q25" t="str">
        <f ca="1">IF(OFFSET(報告書!Q$138,$G25,)=0,"",OFFSET(報告書!Q$138,$G25,))</f>
        <v/>
      </c>
      <c r="R25" t="str">
        <f ca="1">IF(OFFSET(報告書!R$138,$G25,)="","",OFFSET(報告書!R$138,$G25,))</f>
        <v/>
      </c>
      <c r="S25" t="str">
        <f ca="1">IF(OFFSET(報告書!S$138,$G25,)=0,"",OFFSET(報告書!S$138,$G25,))</f>
        <v/>
      </c>
      <c r="T25" t="str">
        <f ca="1">IF(OFFSET(報告書!T$138,$G25,)="","",OFFSET(報告書!T$138,$G25,))</f>
        <v/>
      </c>
    </row>
    <row r="26" spans="1:20" x14ac:dyDescent="0.15">
      <c r="A26">
        <v>49</v>
      </c>
      <c r="B26" t="s">
        <v>1243</v>
      </c>
      <c r="C26" t="s">
        <v>311</v>
      </c>
      <c r="D26" t="str">
        <f ca="1">IF(OFFSET(報告書!E$106,$A26,)="","",OFFSET(報告書!E$106,$A26,))</f>
        <v/>
      </c>
      <c r="E26" t="str">
        <f ca="1">IF(OFFSET(報告書!E$106,$A26+1,)=0,"",OFFSET(報告書!E$106,$A26+1,))</f>
        <v/>
      </c>
      <c r="F26" t="str">
        <f ca="1">IF(OFFSET(報告書!P$106,$A26,)="","",OFFSET(報告書!P$106,$A26,))</f>
        <v/>
      </c>
      <c r="G26">
        <v>49</v>
      </c>
      <c r="H26" t="str">
        <f ca="1">IF(OFFSET(報告書!B$138,$G26,)=0,"",OFFSET(報告書!B$138,$G26,))</f>
        <v/>
      </c>
      <c r="I26" t="str">
        <f ca="1">IF(OFFSET(報告書!D$138,$G26,)=0,"",OFFSET(報告書!D$138,$G26,))</f>
        <v/>
      </c>
      <c r="J26" t="str">
        <f ca="1">IF(OFFSET(報告書!D$138,$G26+1,)=0,"",OFFSET(報告書!D$138,$G26+1,))</f>
        <v/>
      </c>
      <c r="K26" t="str">
        <f ca="1">IF(OFFSET(報告書!G$138,$G26,)=0,"",OFFSET(報告書!G$138,$G26,))</f>
        <v/>
      </c>
      <c r="L26" t="str">
        <f ca="1">IF(OFFSET(報告書!L$138,$G26,)="","",OFFSET(報告書!L$138,$G26,))</f>
        <v/>
      </c>
      <c r="M26" t="str">
        <f ca="1">IF(OFFSET(報告書!M$138,$G26,)=0,"",OFFSET(報告書!M$138,$G26,))</f>
        <v/>
      </c>
      <c r="N26" t="str">
        <f ca="1">IF(OFFSET(報告書!N$138,$G26,)="","",OFFSET(報告書!N$138,$G26,))</f>
        <v/>
      </c>
      <c r="O26" t="str">
        <f ca="1">IF(OFFSET(報告書!O$138,$G26,)=0,"",OFFSET(報告書!O$138,$G26,))</f>
        <v/>
      </c>
      <c r="P26" t="str">
        <f ca="1">IF(OFFSET(報告書!P$138,$G26,)="","",OFFSET(報告書!P$138,$G26,))</f>
        <v/>
      </c>
      <c r="Q26" t="str">
        <f ca="1">IF(OFFSET(報告書!Q$138,$G26,)=0,"",OFFSET(報告書!Q$138,$G26,))</f>
        <v/>
      </c>
      <c r="R26" t="str">
        <f ca="1">IF(OFFSET(報告書!R$138,$G26,)="","",OFFSET(報告書!R$138,$G26,))</f>
        <v/>
      </c>
      <c r="S26" t="str">
        <f ca="1">IF(OFFSET(報告書!S$138,$G26,)=0,"",OFFSET(報告書!S$138,$G26,))</f>
        <v/>
      </c>
      <c r="T26" t="str">
        <f ca="1">IF(OFFSET(報告書!T$138,$G26,)="","",OFFSET(報告書!T$138,$G26,))</f>
        <v/>
      </c>
    </row>
    <row r="27" spans="1:20" x14ac:dyDescent="0.15">
      <c r="A27">
        <v>51</v>
      </c>
      <c r="B27" t="s">
        <v>1243</v>
      </c>
      <c r="C27" t="s">
        <v>311</v>
      </c>
      <c r="D27" t="str">
        <f ca="1">IF(OFFSET(報告書!E$106,$A27,)="","",OFFSET(報告書!E$106,$A27,))</f>
        <v/>
      </c>
      <c r="E27" t="str">
        <f ca="1">IF(OFFSET(報告書!E$106,$A27+1,)=0,"",OFFSET(報告書!E$106,$A27+1,))</f>
        <v/>
      </c>
      <c r="F27" t="str">
        <f ca="1">IF(OFFSET(報告書!P$106,$A27,)="","",OFFSET(報告書!P$106,$A27,))</f>
        <v/>
      </c>
      <c r="G27">
        <v>51</v>
      </c>
      <c r="H27" t="str">
        <f ca="1">IF(OFFSET(報告書!B$138,$G27,)=0,"",OFFSET(報告書!B$138,$G27,))</f>
        <v/>
      </c>
      <c r="I27" t="str">
        <f ca="1">IF(OFFSET(報告書!D$138,$G27,)=0,"",OFFSET(報告書!D$138,$G27,))</f>
        <v/>
      </c>
      <c r="J27" t="str">
        <f ca="1">IF(OFFSET(報告書!D$138,$G27+1,)=0,"",OFFSET(報告書!D$138,$G27+1,))</f>
        <v/>
      </c>
      <c r="K27" t="str">
        <f ca="1">IF(OFFSET(報告書!G$138,$G27,)=0,"",OFFSET(報告書!G$138,$G27,))</f>
        <v/>
      </c>
      <c r="L27" t="str">
        <f ca="1">IF(OFFSET(報告書!L$138,$G27,)="","",OFFSET(報告書!L$138,$G27,))</f>
        <v/>
      </c>
      <c r="M27" t="str">
        <f ca="1">IF(OFFSET(報告書!M$138,$G27,)=0,"",OFFSET(報告書!M$138,$G27,))</f>
        <v/>
      </c>
      <c r="N27" t="str">
        <f ca="1">IF(OFFSET(報告書!N$138,$G27,)="","",OFFSET(報告書!N$138,$G27,))</f>
        <v/>
      </c>
      <c r="O27" t="str">
        <f ca="1">IF(OFFSET(報告書!O$138,$G27,)=0,"",OFFSET(報告書!O$138,$G27,))</f>
        <v/>
      </c>
      <c r="P27" t="str">
        <f ca="1">IF(OFFSET(報告書!P$138,$G27,)="","",OFFSET(報告書!P$138,$G27,))</f>
        <v/>
      </c>
      <c r="Q27" t="str">
        <f ca="1">IF(OFFSET(報告書!Q$138,$G27,)=0,"",OFFSET(報告書!Q$138,$G27,))</f>
        <v/>
      </c>
      <c r="R27" t="str">
        <f ca="1">IF(OFFSET(報告書!R$138,$G27,)="","",OFFSET(報告書!R$138,$G27,))</f>
        <v/>
      </c>
      <c r="S27" t="str">
        <f ca="1">IF(OFFSET(報告書!S$138,$G27,)=0,"",OFFSET(報告書!S$138,$G27,))</f>
        <v/>
      </c>
      <c r="T27" t="str">
        <f ca="1">IF(OFFSET(報告書!T$138,$G27,)="","",OFFSET(報告書!T$138,$G27,))</f>
        <v/>
      </c>
    </row>
    <row r="28" spans="1:20" x14ac:dyDescent="0.15">
      <c r="A28">
        <v>53</v>
      </c>
      <c r="B28" t="s">
        <v>1243</v>
      </c>
      <c r="C28" t="s">
        <v>311</v>
      </c>
      <c r="D28" t="str">
        <f ca="1">IF(OFFSET(報告書!E$106,$A28,)="","",OFFSET(報告書!E$106,$A28,))</f>
        <v/>
      </c>
      <c r="E28" t="str">
        <f ca="1">IF(OFFSET(報告書!E$106,$A28+1,)=0,"",OFFSET(報告書!E$106,$A28+1,))</f>
        <v/>
      </c>
      <c r="F28" t="str">
        <f ca="1">IF(OFFSET(報告書!P$106,$A28,)="","",OFFSET(報告書!P$106,$A28,))</f>
        <v/>
      </c>
      <c r="G28">
        <v>53</v>
      </c>
      <c r="H28" t="str">
        <f ca="1">IF(OFFSET(報告書!B$138,$G28,)=0,"",OFFSET(報告書!B$138,$G28,))</f>
        <v/>
      </c>
      <c r="I28" t="str">
        <f ca="1">IF(OFFSET(報告書!D$138,$G28,)=0,"",OFFSET(報告書!D$138,$G28,))</f>
        <v/>
      </c>
      <c r="J28" t="str">
        <f ca="1">IF(OFFSET(報告書!D$138,$G28+1,)=0,"",OFFSET(報告書!D$138,$G28+1,))</f>
        <v/>
      </c>
      <c r="K28" t="str">
        <f ca="1">IF(OFFSET(報告書!G$138,$G28,)=0,"",OFFSET(報告書!G$138,$G28,))</f>
        <v/>
      </c>
      <c r="L28" t="str">
        <f ca="1">IF(OFFSET(報告書!L$138,$G28,)="","",OFFSET(報告書!L$138,$G28,))</f>
        <v/>
      </c>
      <c r="M28" t="str">
        <f ca="1">IF(OFFSET(報告書!M$138,$G28,)=0,"",OFFSET(報告書!M$138,$G28,))</f>
        <v/>
      </c>
      <c r="N28" t="str">
        <f ca="1">IF(OFFSET(報告書!N$138,$G28,)="","",OFFSET(報告書!N$138,$G28,))</f>
        <v/>
      </c>
      <c r="O28" t="str">
        <f ca="1">IF(OFFSET(報告書!O$138,$G28,)=0,"",OFFSET(報告書!O$138,$G28,))</f>
        <v/>
      </c>
      <c r="P28" t="str">
        <f ca="1">IF(OFFSET(報告書!P$138,$G28,)="","",OFFSET(報告書!P$138,$G28,))</f>
        <v/>
      </c>
      <c r="Q28" t="str">
        <f ca="1">IF(OFFSET(報告書!Q$138,$G28,)=0,"",OFFSET(報告書!Q$138,$G28,))</f>
        <v/>
      </c>
      <c r="R28" t="str">
        <f ca="1">IF(OFFSET(報告書!R$138,$G28,)="","",OFFSET(報告書!R$138,$G28,))</f>
        <v/>
      </c>
      <c r="S28" t="str">
        <f ca="1">IF(OFFSET(報告書!S$138,$G28,)=0,"",OFFSET(報告書!S$138,$G28,))</f>
        <v/>
      </c>
      <c r="T28" t="str">
        <f ca="1">IF(OFFSET(報告書!T$138,$G28,)="","",OFFSET(報告書!T$138,$G28,))</f>
        <v/>
      </c>
    </row>
    <row r="29" spans="1:20" x14ac:dyDescent="0.15">
      <c r="A29">
        <v>55</v>
      </c>
      <c r="B29" t="s">
        <v>1243</v>
      </c>
      <c r="C29" t="s">
        <v>311</v>
      </c>
      <c r="D29" t="str">
        <f ca="1">IF(OFFSET(報告書!E$106,$A29,)="","",OFFSET(報告書!E$106,$A29,))</f>
        <v/>
      </c>
      <c r="E29" t="str">
        <f ca="1">IF(OFFSET(報告書!E$106,$A29+1,)=0,"",OFFSET(報告書!E$106,$A29+1,))</f>
        <v/>
      </c>
      <c r="F29" t="str">
        <f ca="1">IF(OFFSET(報告書!P$106,$A29,)="","",OFFSET(報告書!P$106,$A29,))</f>
        <v/>
      </c>
      <c r="G29">
        <v>55</v>
      </c>
      <c r="H29" t="str">
        <f ca="1">IF(OFFSET(報告書!B$138,$G29,)=0,"",OFFSET(報告書!B$138,$G29,))</f>
        <v/>
      </c>
      <c r="I29" t="str">
        <f ca="1">IF(OFFSET(報告書!D$138,$G29,)=0,"",OFFSET(報告書!D$138,$G29,))</f>
        <v/>
      </c>
      <c r="J29" t="str">
        <f ca="1">IF(OFFSET(報告書!D$138,$G29+1,)=0,"",OFFSET(報告書!D$138,$G29+1,))</f>
        <v/>
      </c>
      <c r="K29" t="str">
        <f ca="1">IF(OFFSET(報告書!G$138,$G29,)=0,"",OFFSET(報告書!G$138,$G29,))</f>
        <v/>
      </c>
      <c r="L29" t="str">
        <f ca="1">IF(OFFSET(報告書!L$138,$G29,)="","",OFFSET(報告書!L$138,$G29,))</f>
        <v/>
      </c>
      <c r="M29" t="str">
        <f ca="1">IF(OFFSET(報告書!M$138,$G29,)=0,"",OFFSET(報告書!M$138,$G29,))</f>
        <v/>
      </c>
      <c r="N29" t="str">
        <f ca="1">IF(OFFSET(報告書!N$138,$G29,)="","",OFFSET(報告書!N$138,$G29,))</f>
        <v/>
      </c>
      <c r="O29" t="str">
        <f ca="1">IF(OFFSET(報告書!O$138,$G29,)=0,"",OFFSET(報告書!O$138,$G29,))</f>
        <v/>
      </c>
      <c r="P29" t="str">
        <f ca="1">IF(OFFSET(報告書!P$138,$G29,)="","",OFFSET(報告書!P$138,$G29,))</f>
        <v/>
      </c>
      <c r="Q29" t="str">
        <f ca="1">IF(OFFSET(報告書!Q$138,$G29,)=0,"",OFFSET(報告書!Q$138,$G29,))</f>
        <v/>
      </c>
      <c r="R29" t="str">
        <f ca="1">IF(OFFSET(報告書!R$138,$G29,)="","",OFFSET(報告書!R$138,$G29,))</f>
        <v/>
      </c>
      <c r="S29" t="str">
        <f ca="1">IF(OFFSET(報告書!S$138,$G29,)=0,"",OFFSET(報告書!S$138,$G29,))</f>
        <v/>
      </c>
      <c r="T29" t="str">
        <f ca="1">IF(OFFSET(報告書!T$138,$G29,)="","",OFFSET(報告書!T$138,$G29,))</f>
        <v/>
      </c>
    </row>
    <row r="30" spans="1:20" x14ac:dyDescent="0.15">
      <c r="A30">
        <v>57</v>
      </c>
      <c r="B30" t="s">
        <v>1243</v>
      </c>
      <c r="C30" t="s">
        <v>311</v>
      </c>
      <c r="D30" t="str">
        <f ca="1">IF(OFFSET(報告書!E$106,$A30,)="","",OFFSET(報告書!E$106,$A30,))</f>
        <v/>
      </c>
      <c r="E30" t="str">
        <f ca="1">IF(OFFSET(報告書!E$106,$A30+1,)=0,"",OFFSET(報告書!E$106,$A30+1,))</f>
        <v/>
      </c>
      <c r="F30" t="str">
        <f ca="1">IF(OFFSET(報告書!P$106,$A30,)="","",OFFSET(報告書!P$106,$A30,))</f>
        <v/>
      </c>
      <c r="G30">
        <v>57</v>
      </c>
      <c r="H30" t="str">
        <f ca="1">IF(OFFSET(報告書!B$138,$G30,)=0,"",OFFSET(報告書!B$138,$G30,))</f>
        <v/>
      </c>
      <c r="I30" t="str">
        <f ca="1">IF(OFFSET(報告書!D$138,$G30,)=0,"",OFFSET(報告書!D$138,$G30,))</f>
        <v/>
      </c>
      <c r="J30" t="str">
        <f ca="1">IF(OFFSET(報告書!D$138,$G30+1,)=0,"",OFFSET(報告書!D$138,$G30+1,))</f>
        <v/>
      </c>
      <c r="K30" t="str">
        <f ca="1">IF(OFFSET(報告書!G$138,$G30,)=0,"",OFFSET(報告書!G$138,$G30,))</f>
        <v/>
      </c>
      <c r="L30" t="str">
        <f ca="1">IF(OFFSET(報告書!L$138,$G30,)="","",OFFSET(報告書!L$138,$G30,))</f>
        <v/>
      </c>
      <c r="M30" t="str">
        <f ca="1">IF(OFFSET(報告書!M$138,$G30,)=0,"",OFFSET(報告書!M$138,$G30,))</f>
        <v/>
      </c>
      <c r="N30" t="str">
        <f ca="1">IF(OFFSET(報告書!N$138,$G30,)="","",OFFSET(報告書!N$138,$G30,))</f>
        <v/>
      </c>
      <c r="O30" t="str">
        <f ca="1">IF(OFFSET(報告書!O$138,$G30,)=0,"",OFFSET(報告書!O$138,$G30,))</f>
        <v/>
      </c>
      <c r="P30" t="str">
        <f ca="1">IF(OFFSET(報告書!P$138,$G30,)="","",OFFSET(報告書!P$138,$G30,))</f>
        <v/>
      </c>
      <c r="Q30" t="str">
        <f ca="1">IF(OFFSET(報告書!Q$138,$G30,)=0,"",OFFSET(報告書!Q$138,$G30,))</f>
        <v/>
      </c>
      <c r="R30" t="str">
        <f ca="1">IF(OFFSET(報告書!R$138,$G30,)="","",OFFSET(報告書!R$138,$G30,))</f>
        <v/>
      </c>
      <c r="S30" t="str">
        <f ca="1">IF(OFFSET(報告書!S$138,$G30,)=0,"",OFFSET(報告書!S$138,$G30,))</f>
        <v/>
      </c>
      <c r="T30" t="str">
        <f ca="1">IF(OFFSET(報告書!T$138,$G30,)="","",OFFSET(報告書!T$138,$G30,))</f>
        <v/>
      </c>
    </row>
    <row r="31" spans="1:20" x14ac:dyDescent="0.15">
      <c r="A31">
        <v>59</v>
      </c>
      <c r="B31" t="s">
        <v>1243</v>
      </c>
      <c r="C31" t="s">
        <v>311</v>
      </c>
      <c r="D31" t="str">
        <f ca="1">IF(OFFSET(報告書!E$106,$A31,)="","",OFFSET(報告書!E$106,$A31,))</f>
        <v/>
      </c>
      <c r="E31" t="str">
        <f ca="1">IF(OFFSET(報告書!E$106,$A31+1,)=0,"",OFFSET(報告書!E$106,$A31+1,))</f>
        <v/>
      </c>
      <c r="F31" t="str">
        <f ca="1">IF(OFFSET(報告書!P$106,$A31,)="","",OFFSET(報告書!P$106,$A31,))</f>
        <v/>
      </c>
      <c r="G31">
        <v>59</v>
      </c>
      <c r="H31" t="str">
        <f ca="1">IF(OFFSET(報告書!B$138,$G31,)=0,"",OFFSET(報告書!B$138,$G31,))</f>
        <v/>
      </c>
      <c r="I31" t="str">
        <f ca="1">IF(OFFSET(報告書!D$138,$G31,)=0,"",OFFSET(報告書!D$138,$G31,))</f>
        <v/>
      </c>
      <c r="J31" t="str">
        <f ca="1">IF(OFFSET(報告書!D$138,$G31+1,)=0,"",OFFSET(報告書!D$138,$G31+1,))</f>
        <v/>
      </c>
      <c r="K31" t="str">
        <f ca="1">IF(OFFSET(報告書!G$138,$G31,)=0,"",OFFSET(報告書!G$138,$G31,))</f>
        <v/>
      </c>
      <c r="L31" t="str">
        <f ca="1">IF(OFFSET(報告書!L$138,$G31,)="","",OFFSET(報告書!L$138,$G31,))</f>
        <v/>
      </c>
      <c r="M31" t="str">
        <f ca="1">IF(OFFSET(報告書!M$138,$G31,)=0,"",OFFSET(報告書!M$138,$G31,))</f>
        <v/>
      </c>
      <c r="N31" t="str">
        <f ca="1">IF(OFFSET(報告書!N$138,$G31,)="","",OFFSET(報告書!N$138,$G31,))</f>
        <v/>
      </c>
      <c r="O31" t="str">
        <f ca="1">IF(OFFSET(報告書!O$138,$G31,)=0,"",OFFSET(報告書!O$138,$G31,))</f>
        <v/>
      </c>
      <c r="P31" t="str">
        <f ca="1">IF(OFFSET(報告書!P$138,$G31,)="","",OFFSET(報告書!P$138,$G31,))</f>
        <v/>
      </c>
      <c r="Q31" t="str">
        <f ca="1">IF(OFFSET(報告書!Q$138,$G31,)=0,"",OFFSET(報告書!Q$138,$G31,))</f>
        <v/>
      </c>
      <c r="R31" t="str">
        <f ca="1">IF(OFFSET(報告書!R$138,$G31,)="","",OFFSET(報告書!R$138,$G31,))</f>
        <v/>
      </c>
      <c r="S31" t="str">
        <f ca="1">IF(OFFSET(報告書!S$138,$G31,)=0,"",OFFSET(報告書!S$138,$G31,))</f>
        <v/>
      </c>
      <c r="T31" t="str">
        <f ca="1">IF(OFFSET(報告書!T$138,$G31,)="","",OFFSET(報告書!T$138,$G31,))</f>
        <v/>
      </c>
    </row>
    <row r="32" spans="1:20" x14ac:dyDescent="0.15">
      <c r="A32">
        <v>61</v>
      </c>
      <c r="B32" t="s">
        <v>1243</v>
      </c>
      <c r="C32" t="s">
        <v>311</v>
      </c>
      <c r="D32" t="str">
        <f ca="1">IF(OFFSET(報告書!E$106,$A32,)="","",OFFSET(報告書!E$106,$A32,))</f>
        <v/>
      </c>
      <c r="E32" t="str">
        <f ca="1">IF(OFFSET(報告書!E$106,$A32+1,)=0,"",OFFSET(報告書!E$106,$A32+1,))</f>
        <v/>
      </c>
      <c r="F32" t="str">
        <f ca="1">IF(OFFSET(報告書!P$106,$A32,)="","",OFFSET(報告書!P$106,$A32,))</f>
        <v/>
      </c>
      <c r="G32">
        <v>61</v>
      </c>
      <c r="H32" t="str">
        <f ca="1">IF(OFFSET(報告書!B$138,$G32,)=0,"",OFFSET(報告書!B$138,$G32,))</f>
        <v/>
      </c>
      <c r="I32" t="str">
        <f ca="1">IF(OFFSET(報告書!D$138,$G32,)=0,"",OFFSET(報告書!D$138,$G32,))</f>
        <v/>
      </c>
      <c r="J32" t="str">
        <f ca="1">IF(OFFSET(報告書!D$138,$G32+1,)=0,"",OFFSET(報告書!D$138,$G32+1,))</f>
        <v/>
      </c>
      <c r="K32" t="str">
        <f ca="1">IF(OFFSET(報告書!G$138,$G32,)=0,"",OFFSET(報告書!G$138,$G32,))</f>
        <v/>
      </c>
      <c r="L32" t="str">
        <f ca="1">IF(OFFSET(報告書!L$138,$G32,)="","",OFFSET(報告書!L$138,$G32,))</f>
        <v/>
      </c>
      <c r="M32" t="str">
        <f ca="1">IF(OFFSET(報告書!M$138,$G32,)=0,"",OFFSET(報告書!M$138,$G32,))</f>
        <v/>
      </c>
      <c r="N32" t="str">
        <f ca="1">IF(OFFSET(報告書!N$138,$G32,)="","",OFFSET(報告書!N$138,$G32,))</f>
        <v/>
      </c>
      <c r="O32" t="str">
        <f ca="1">IF(OFFSET(報告書!O$138,$G32,)=0,"",OFFSET(報告書!O$138,$G32,))</f>
        <v/>
      </c>
      <c r="P32" t="str">
        <f ca="1">IF(OFFSET(報告書!P$138,$G32,)="","",OFFSET(報告書!P$138,$G32,))</f>
        <v/>
      </c>
      <c r="Q32" t="str">
        <f ca="1">IF(OFFSET(報告書!Q$138,$G32,)=0,"",OFFSET(報告書!Q$138,$G32,))</f>
        <v/>
      </c>
      <c r="R32" t="str">
        <f ca="1">IF(OFFSET(報告書!R$138,$G32,)="","",OFFSET(報告書!R$138,$G32,))</f>
        <v/>
      </c>
      <c r="S32" t="str">
        <f ca="1">IF(OFFSET(報告書!S$138,$G32,)=0,"",OFFSET(報告書!S$138,$G32,))</f>
        <v/>
      </c>
      <c r="T32" t="str">
        <f ca="1">IF(OFFSET(報告書!T$138,$G32,)="","",OFFSET(報告書!T$138,$G32,))</f>
        <v/>
      </c>
    </row>
    <row r="33" spans="1:20" x14ac:dyDescent="0.15">
      <c r="A33">
        <v>63</v>
      </c>
      <c r="B33" t="s">
        <v>1243</v>
      </c>
      <c r="C33" t="s">
        <v>311</v>
      </c>
      <c r="D33" t="str">
        <f ca="1">IF(OFFSET(報告書!E$106,$A33,)="","",OFFSET(報告書!E$106,$A33,))</f>
        <v/>
      </c>
      <c r="E33" t="str">
        <f ca="1">IF(OFFSET(報告書!E$106,$A33+1,)=0,"",OFFSET(報告書!E$106,$A33+1,))</f>
        <v/>
      </c>
      <c r="F33" t="str">
        <f ca="1">IF(OFFSET(報告書!P$106,$A33,)="","",OFFSET(報告書!P$106,$A33,))</f>
        <v/>
      </c>
      <c r="G33">
        <v>63</v>
      </c>
      <c r="H33" t="str">
        <f ca="1">IF(OFFSET(報告書!B$138,$G33,)=0,"",OFFSET(報告書!B$138,$G33,))</f>
        <v/>
      </c>
      <c r="I33" t="str">
        <f ca="1">IF(OFFSET(報告書!D$138,$G33,)=0,"",OFFSET(報告書!D$138,$G33,))</f>
        <v/>
      </c>
      <c r="J33" t="str">
        <f ca="1">IF(OFFSET(報告書!D$138,$G33+1,)=0,"",OFFSET(報告書!D$138,$G33+1,))</f>
        <v/>
      </c>
      <c r="K33" t="str">
        <f ca="1">IF(OFFSET(報告書!G$138,$G33,)=0,"",OFFSET(報告書!G$138,$G33,))</f>
        <v/>
      </c>
      <c r="L33" t="str">
        <f ca="1">IF(OFFSET(報告書!L$138,$G33,)="","",OFFSET(報告書!L$138,$G33,))</f>
        <v/>
      </c>
      <c r="M33" t="str">
        <f ca="1">IF(OFFSET(報告書!M$138,$G33,)=0,"",OFFSET(報告書!M$138,$G33,))</f>
        <v/>
      </c>
      <c r="N33" t="str">
        <f ca="1">IF(OFFSET(報告書!N$138,$G33,)="","",OFFSET(報告書!N$138,$G33,))</f>
        <v/>
      </c>
      <c r="O33" t="str">
        <f ca="1">IF(OFFSET(報告書!O$138,$G33,)=0,"",OFFSET(報告書!O$138,$G33,))</f>
        <v/>
      </c>
      <c r="P33" t="str">
        <f ca="1">IF(OFFSET(報告書!P$138,$G33,)="","",OFFSET(報告書!P$138,$G33,))</f>
        <v/>
      </c>
      <c r="Q33" t="str">
        <f ca="1">IF(OFFSET(報告書!Q$138,$G33,)=0,"",OFFSET(報告書!Q$138,$G33,))</f>
        <v/>
      </c>
      <c r="R33" t="str">
        <f ca="1">IF(OFFSET(報告書!R$138,$G33,)="","",OFFSET(報告書!R$138,$G33,))</f>
        <v/>
      </c>
      <c r="S33" t="str">
        <f ca="1">IF(OFFSET(報告書!S$138,$G33,)=0,"",OFFSET(報告書!S$138,$G33,))</f>
        <v/>
      </c>
      <c r="T33" t="str">
        <f ca="1">IF(OFFSET(報告書!T$138,$G33,)="","",OFFSET(報告書!T$138,$G33,))</f>
        <v/>
      </c>
    </row>
    <row r="34" spans="1:20" x14ac:dyDescent="0.15">
      <c r="A34">
        <v>65</v>
      </c>
      <c r="B34" t="s">
        <v>1243</v>
      </c>
      <c r="C34" t="s">
        <v>311</v>
      </c>
      <c r="D34" t="str">
        <f ca="1">IF(OFFSET(報告書!E$106,$A34,)="","",OFFSET(報告書!E$106,$A34,))</f>
        <v/>
      </c>
      <c r="E34" t="str">
        <f ca="1">IF(OFFSET(報告書!E$106,$A34+1,)=0,"",OFFSET(報告書!E$106,$A34+1,))</f>
        <v/>
      </c>
      <c r="F34" t="str">
        <f ca="1">IF(OFFSET(報告書!P$106,$A34,)="","",OFFSET(報告書!P$106,$A34,))</f>
        <v/>
      </c>
      <c r="G34">
        <v>65</v>
      </c>
      <c r="H34" t="str">
        <f ca="1">IF(OFFSET(報告書!B$138,$G34,)=0,"",OFFSET(報告書!B$138,$G34,))</f>
        <v/>
      </c>
      <c r="I34" t="str">
        <f ca="1">IF(OFFSET(報告書!D$138,$G34,)=0,"",OFFSET(報告書!D$138,$G34,))</f>
        <v/>
      </c>
      <c r="J34" t="str">
        <f ca="1">IF(OFFSET(報告書!D$138,$G34+1,)=0,"",OFFSET(報告書!D$138,$G34+1,))</f>
        <v/>
      </c>
      <c r="K34" t="str">
        <f ca="1">IF(OFFSET(報告書!G$138,$G34,)=0,"",OFFSET(報告書!G$138,$G34,))</f>
        <v/>
      </c>
      <c r="L34" t="str">
        <f ca="1">IF(OFFSET(報告書!L$138,$G34,)="","",OFFSET(報告書!L$138,$G34,))</f>
        <v/>
      </c>
      <c r="M34" t="str">
        <f ca="1">IF(OFFSET(報告書!M$138,$G34,)=0,"",OFFSET(報告書!M$138,$G34,))</f>
        <v/>
      </c>
      <c r="N34" t="str">
        <f ca="1">IF(OFFSET(報告書!N$138,$G34,)="","",OFFSET(報告書!N$138,$G34,))</f>
        <v/>
      </c>
      <c r="O34" t="str">
        <f ca="1">IF(OFFSET(報告書!O$138,$G34,)=0,"",OFFSET(報告書!O$138,$G34,))</f>
        <v/>
      </c>
      <c r="P34" t="str">
        <f ca="1">IF(OFFSET(報告書!P$138,$G34,)="","",OFFSET(報告書!P$138,$G34,))</f>
        <v/>
      </c>
      <c r="Q34" t="str">
        <f ca="1">IF(OFFSET(報告書!Q$138,$G34,)=0,"",OFFSET(報告書!Q$138,$G34,))</f>
        <v/>
      </c>
      <c r="R34" t="str">
        <f ca="1">IF(OFFSET(報告書!R$138,$G34,)="","",OFFSET(報告書!R$138,$G34,))</f>
        <v/>
      </c>
      <c r="S34" t="str">
        <f ca="1">IF(OFFSET(報告書!S$138,$G34,)=0,"",OFFSET(報告書!S$138,$G34,))</f>
        <v/>
      </c>
      <c r="T34" t="str">
        <f ca="1">IF(OFFSET(報告書!T$138,$G34,)="","",OFFSET(報告書!T$138,$G34,))</f>
        <v/>
      </c>
    </row>
    <row r="35" spans="1:20" x14ac:dyDescent="0.15">
      <c r="A35">
        <v>67</v>
      </c>
      <c r="B35" t="s">
        <v>1243</v>
      </c>
      <c r="C35" t="s">
        <v>311</v>
      </c>
      <c r="D35" t="str">
        <f ca="1">IF(OFFSET(報告書!E$106,$A35,)="","",OFFSET(報告書!E$106,$A35,))</f>
        <v/>
      </c>
      <c r="E35" t="str">
        <f ca="1">IF(OFFSET(報告書!E$106,$A35+1,)=0,"",OFFSET(報告書!E$106,$A35+1,))</f>
        <v/>
      </c>
      <c r="F35" t="str">
        <f ca="1">IF(OFFSET(報告書!P$106,$A35,)="","",OFFSET(報告書!P$106,$A35,))</f>
        <v/>
      </c>
      <c r="G35">
        <v>67</v>
      </c>
      <c r="H35" t="str">
        <f ca="1">IF(OFFSET(報告書!B$138,$G35,)=0,"",OFFSET(報告書!B$138,$G35,))</f>
        <v/>
      </c>
      <c r="I35" t="str">
        <f ca="1">IF(OFFSET(報告書!D$138,$G35,)=0,"",OFFSET(報告書!D$138,$G35,))</f>
        <v/>
      </c>
      <c r="J35" t="str">
        <f ca="1">IF(OFFSET(報告書!D$138,$G35+1,)=0,"",OFFSET(報告書!D$138,$G35+1,))</f>
        <v/>
      </c>
      <c r="K35" t="str">
        <f ca="1">IF(OFFSET(報告書!G$138,$G35,)=0,"",OFFSET(報告書!G$138,$G35,))</f>
        <v/>
      </c>
      <c r="L35" t="str">
        <f ca="1">IF(OFFSET(報告書!L$138,$G35,)="","",OFFSET(報告書!L$138,$G35,))</f>
        <v/>
      </c>
      <c r="M35" t="str">
        <f ca="1">IF(OFFSET(報告書!M$138,$G35,)=0,"",OFFSET(報告書!M$138,$G35,))</f>
        <v/>
      </c>
      <c r="N35" t="str">
        <f ca="1">IF(OFFSET(報告書!N$138,$G35,)="","",OFFSET(報告書!N$138,$G35,))</f>
        <v/>
      </c>
      <c r="O35" t="str">
        <f ca="1">IF(OFFSET(報告書!O$138,$G35,)=0,"",OFFSET(報告書!O$138,$G35,))</f>
        <v/>
      </c>
      <c r="P35" t="str">
        <f ca="1">IF(OFFSET(報告書!P$138,$G35,)="","",OFFSET(報告書!P$138,$G35,))</f>
        <v/>
      </c>
      <c r="Q35" t="str">
        <f ca="1">IF(OFFSET(報告書!Q$138,$G35,)=0,"",OFFSET(報告書!Q$138,$G35,))</f>
        <v/>
      </c>
      <c r="R35" t="str">
        <f ca="1">IF(OFFSET(報告書!R$138,$G35,)="","",OFFSET(報告書!R$138,$G35,))</f>
        <v/>
      </c>
      <c r="S35" t="str">
        <f ca="1">IF(OFFSET(報告書!S$138,$G35,)=0,"",OFFSET(報告書!S$138,$G35,))</f>
        <v/>
      </c>
      <c r="T35" t="str">
        <f ca="1">IF(OFFSET(報告書!T$138,$G35,)="","",OFFSET(報告書!T$138,$G35,))</f>
        <v/>
      </c>
    </row>
    <row r="36" spans="1:20" x14ac:dyDescent="0.15">
      <c r="A36">
        <v>69</v>
      </c>
      <c r="B36" t="s">
        <v>1243</v>
      </c>
      <c r="C36" t="s">
        <v>311</v>
      </c>
      <c r="D36" t="str">
        <f ca="1">IF(OFFSET(報告書!E$106,$A36,)="","",OFFSET(報告書!E$106,$A36,))</f>
        <v/>
      </c>
      <c r="E36" t="str">
        <f ca="1">IF(OFFSET(報告書!E$106,$A36+1,)=0,"",OFFSET(報告書!E$106,$A36+1,))</f>
        <v/>
      </c>
      <c r="F36" t="str">
        <f ca="1">IF(OFFSET(報告書!P$106,$A36,)="","",OFFSET(報告書!P$106,$A36,))</f>
        <v/>
      </c>
      <c r="G36">
        <v>69</v>
      </c>
      <c r="H36" t="str">
        <f ca="1">IF(OFFSET(報告書!B$138,$G36,)=0,"",OFFSET(報告書!B$138,$G36,))</f>
        <v/>
      </c>
      <c r="I36" t="str">
        <f ca="1">IF(OFFSET(報告書!D$138,$G36,)=0,"",OFFSET(報告書!D$138,$G36,))</f>
        <v/>
      </c>
      <c r="J36" t="str">
        <f ca="1">IF(OFFSET(報告書!D$138,$G36+1,)=0,"",OFFSET(報告書!D$138,$G36+1,))</f>
        <v/>
      </c>
      <c r="K36" t="str">
        <f ca="1">IF(OFFSET(報告書!G$138,$G36,)=0,"",OFFSET(報告書!G$138,$G36,))</f>
        <v/>
      </c>
      <c r="L36" t="str">
        <f ca="1">IF(OFFSET(報告書!L$138,$G36,)="","",OFFSET(報告書!L$138,$G36,))</f>
        <v/>
      </c>
      <c r="M36" t="str">
        <f ca="1">IF(OFFSET(報告書!M$138,$G36,)=0,"",OFFSET(報告書!M$138,$G36,))</f>
        <v/>
      </c>
      <c r="N36" t="str">
        <f ca="1">IF(OFFSET(報告書!N$138,$G36,)="","",OFFSET(報告書!N$138,$G36,))</f>
        <v/>
      </c>
      <c r="O36" t="str">
        <f ca="1">IF(OFFSET(報告書!O$138,$G36,)=0,"",OFFSET(報告書!O$138,$G36,))</f>
        <v/>
      </c>
      <c r="P36" t="str">
        <f ca="1">IF(OFFSET(報告書!P$138,$G36,)="","",OFFSET(報告書!P$138,$G36,))</f>
        <v/>
      </c>
      <c r="Q36" t="str">
        <f ca="1">IF(OFFSET(報告書!Q$138,$G36,)=0,"",OFFSET(報告書!Q$138,$G36,))</f>
        <v/>
      </c>
      <c r="R36" t="str">
        <f ca="1">IF(OFFSET(報告書!R$138,$G36,)="","",OFFSET(報告書!R$138,$G36,))</f>
        <v/>
      </c>
      <c r="S36" t="str">
        <f ca="1">IF(OFFSET(報告書!S$138,$G36,)=0,"",OFFSET(報告書!S$138,$G36,))</f>
        <v/>
      </c>
      <c r="T36" t="str">
        <f ca="1">IF(OFFSET(報告書!T$138,$G36,)="","",OFFSET(報告書!T$138,$G36,))</f>
        <v/>
      </c>
    </row>
    <row r="37" spans="1:20" x14ac:dyDescent="0.15">
      <c r="A37">
        <v>71</v>
      </c>
      <c r="B37" t="s">
        <v>1243</v>
      </c>
      <c r="C37" t="s">
        <v>311</v>
      </c>
      <c r="D37" t="str">
        <f ca="1">IF(OFFSET(報告書!E$106,$A37,)="","",OFFSET(報告書!E$106,$A37,))</f>
        <v/>
      </c>
      <c r="E37" t="str">
        <f ca="1">IF(OFFSET(報告書!E$106,$A37+1,)=0,"",OFFSET(報告書!E$106,$A37+1,))</f>
        <v/>
      </c>
      <c r="F37" t="str">
        <f ca="1">IF(OFFSET(報告書!P$106,$A37,)="","",OFFSET(報告書!P$106,$A37,))</f>
        <v/>
      </c>
      <c r="G37">
        <v>71</v>
      </c>
      <c r="H37" t="str">
        <f ca="1">IF(OFFSET(報告書!B$138,$G37,)=0,"",OFFSET(報告書!B$138,$G37,))</f>
        <v/>
      </c>
      <c r="I37" t="str">
        <f ca="1">IF(OFFSET(報告書!D$138,$G37,)=0,"",OFFSET(報告書!D$138,$G37,))</f>
        <v/>
      </c>
      <c r="J37" t="str">
        <f ca="1">IF(OFFSET(報告書!D$138,$G37+1,)=0,"",OFFSET(報告書!D$138,$G37+1,))</f>
        <v/>
      </c>
      <c r="K37" t="str">
        <f ca="1">IF(OFFSET(報告書!G$138,$G37,)=0,"",OFFSET(報告書!G$138,$G37,))</f>
        <v/>
      </c>
      <c r="L37" t="str">
        <f ca="1">IF(OFFSET(報告書!L$138,$G37,)="","",OFFSET(報告書!L$138,$G37,))</f>
        <v/>
      </c>
      <c r="M37" t="str">
        <f ca="1">IF(OFFSET(報告書!M$138,$G37,)=0,"",OFFSET(報告書!M$138,$G37,))</f>
        <v/>
      </c>
      <c r="N37" t="str">
        <f ca="1">IF(OFFSET(報告書!N$138,$G37,)="","",OFFSET(報告書!N$138,$G37,))</f>
        <v/>
      </c>
      <c r="O37" t="str">
        <f ca="1">IF(OFFSET(報告書!O$138,$G37,)=0,"",OFFSET(報告書!O$138,$G37,))</f>
        <v/>
      </c>
      <c r="P37" t="str">
        <f ca="1">IF(OFFSET(報告書!P$138,$G37,)="","",OFFSET(報告書!P$138,$G37,))</f>
        <v/>
      </c>
      <c r="Q37" t="str">
        <f ca="1">IF(OFFSET(報告書!Q$138,$G37,)=0,"",OFFSET(報告書!Q$138,$G37,))</f>
        <v/>
      </c>
      <c r="R37" t="str">
        <f ca="1">IF(OFFSET(報告書!R$138,$G37,)="","",OFFSET(報告書!R$138,$G37,))</f>
        <v/>
      </c>
      <c r="S37" t="str">
        <f ca="1">IF(OFFSET(報告書!S$138,$G37,)=0,"",OFFSET(報告書!S$138,$G37,))</f>
        <v/>
      </c>
      <c r="T37" t="str">
        <f ca="1">IF(OFFSET(報告書!T$138,$G37,)="","",OFFSET(報告書!T$138,$G37,))</f>
        <v/>
      </c>
    </row>
    <row r="38" spans="1:20" x14ac:dyDescent="0.15">
      <c r="A38">
        <v>73</v>
      </c>
      <c r="B38" t="s">
        <v>1243</v>
      </c>
      <c r="C38" t="s">
        <v>311</v>
      </c>
      <c r="D38" t="str">
        <f ca="1">IF(OFFSET(報告書!E$106,$A38,)="","",OFFSET(報告書!E$106,$A38,))</f>
        <v/>
      </c>
      <c r="E38" t="str">
        <f ca="1">IF(OFFSET(報告書!E$106,$A38+1,)=0,"",OFFSET(報告書!E$106,$A38+1,))</f>
        <v/>
      </c>
      <c r="F38" t="str">
        <f ca="1">IF(OFFSET(報告書!P$106,$A38,)="","",OFFSET(報告書!P$106,$A38,))</f>
        <v/>
      </c>
      <c r="G38">
        <v>73</v>
      </c>
      <c r="H38" t="str">
        <f ca="1">IF(OFFSET(報告書!B$138,$G38,)=0,"",OFFSET(報告書!B$138,$G38,))</f>
        <v/>
      </c>
      <c r="I38" t="str">
        <f ca="1">IF(OFFSET(報告書!D$138,$G38,)=0,"",OFFSET(報告書!D$138,$G38,))</f>
        <v/>
      </c>
      <c r="J38" t="str">
        <f ca="1">IF(OFFSET(報告書!D$138,$G38+1,)=0,"",OFFSET(報告書!D$138,$G38+1,))</f>
        <v/>
      </c>
      <c r="K38" t="str">
        <f ca="1">IF(OFFSET(報告書!G$138,$G38,)=0,"",OFFSET(報告書!G$138,$G38,))</f>
        <v/>
      </c>
      <c r="L38" t="str">
        <f ca="1">IF(OFFSET(報告書!L$138,$G38,)="","",OFFSET(報告書!L$138,$G38,))</f>
        <v/>
      </c>
      <c r="M38" t="str">
        <f ca="1">IF(OFFSET(報告書!M$138,$G38,)=0,"",OFFSET(報告書!M$138,$G38,))</f>
        <v/>
      </c>
      <c r="N38" t="str">
        <f ca="1">IF(OFFSET(報告書!N$138,$G38,)="","",OFFSET(報告書!N$138,$G38,))</f>
        <v/>
      </c>
      <c r="O38" t="str">
        <f ca="1">IF(OFFSET(報告書!O$138,$G38,)=0,"",OFFSET(報告書!O$138,$G38,))</f>
        <v/>
      </c>
      <c r="P38" t="str">
        <f ca="1">IF(OFFSET(報告書!P$138,$G38,)="","",OFFSET(報告書!P$138,$G38,))</f>
        <v/>
      </c>
      <c r="Q38" t="str">
        <f ca="1">IF(OFFSET(報告書!Q$138,$G38,)=0,"",OFFSET(報告書!Q$138,$G38,))</f>
        <v/>
      </c>
      <c r="R38" t="str">
        <f ca="1">IF(OFFSET(報告書!R$138,$G38,)="","",OFFSET(報告書!R$138,$G38,))</f>
        <v/>
      </c>
      <c r="S38" t="str">
        <f ca="1">IF(OFFSET(報告書!S$138,$G38,)=0,"",OFFSET(報告書!S$138,$G38,))</f>
        <v/>
      </c>
      <c r="T38" t="str">
        <f ca="1">IF(OFFSET(報告書!T$138,$G38,)="","",OFFSET(報告書!T$138,$G38,))</f>
        <v/>
      </c>
    </row>
    <row r="39" spans="1:20" x14ac:dyDescent="0.15">
      <c r="A39">
        <v>75</v>
      </c>
      <c r="B39" t="s">
        <v>1243</v>
      </c>
      <c r="C39" t="s">
        <v>311</v>
      </c>
      <c r="D39" t="str">
        <f ca="1">IF(OFFSET(報告書!E$106,$A39,)="","",OFFSET(報告書!E$106,$A39,))</f>
        <v/>
      </c>
      <c r="E39" t="str">
        <f ca="1">IF(OFFSET(報告書!E$106,$A39+1,)=0,"",OFFSET(報告書!E$106,$A39+1,))</f>
        <v/>
      </c>
      <c r="F39" t="str">
        <f ca="1">IF(OFFSET(報告書!P$106,$A39,)="","",OFFSET(報告書!P$106,$A39,))</f>
        <v/>
      </c>
      <c r="G39">
        <v>75</v>
      </c>
      <c r="H39" t="str">
        <f ca="1">IF(OFFSET(報告書!B$138,$G39,)=0,"",OFFSET(報告書!B$138,$G39,))</f>
        <v/>
      </c>
      <c r="I39" t="str">
        <f ca="1">IF(OFFSET(報告書!D$138,$G39,)=0,"",OFFSET(報告書!D$138,$G39,))</f>
        <v/>
      </c>
      <c r="J39" t="str">
        <f ca="1">IF(OFFSET(報告書!D$138,$G39+1,)=0,"",OFFSET(報告書!D$138,$G39+1,))</f>
        <v/>
      </c>
      <c r="K39" t="str">
        <f ca="1">IF(OFFSET(報告書!G$138,$G39,)=0,"",OFFSET(報告書!G$138,$G39,))</f>
        <v/>
      </c>
      <c r="L39" t="str">
        <f ca="1">IF(OFFSET(報告書!L$138,$G39,)="","",OFFSET(報告書!L$138,$G39,))</f>
        <v/>
      </c>
      <c r="M39" t="str">
        <f ca="1">IF(OFFSET(報告書!M$138,$G39,)=0,"",OFFSET(報告書!M$138,$G39,))</f>
        <v/>
      </c>
      <c r="N39" t="str">
        <f ca="1">IF(OFFSET(報告書!N$138,$G39,)="","",OFFSET(報告書!N$138,$G39,))</f>
        <v/>
      </c>
      <c r="O39" t="str">
        <f ca="1">IF(OFFSET(報告書!O$138,$G39,)=0,"",OFFSET(報告書!O$138,$G39,))</f>
        <v/>
      </c>
      <c r="P39" t="str">
        <f ca="1">IF(OFFSET(報告書!P$138,$G39,)="","",OFFSET(報告書!P$138,$G39,))</f>
        <v/>
      </c>
      <c r="Q39" t="str">
        <f ca="1">IF(OFFSET(報告書!Q$138,$G39,)=0,"",OFFSET(報告書!Q$138,$G39,))</f>
        <v/>
      </c>
      <c r="R39" t="str">
        <f ca="1">IF(OFFSET(報告書!R$138,$G39,)="","",OFFSET(報告書!R$138,$G39,))</f>
        <v/>
      </c>
      <c r="S39" t="str">
        <f ca="1">IF(OFFSET(報告書!S$138,$G39,)=0,"",OFFSET(報告書!S$138,$G39,))</f>
        <v/>
      </c>
      <c r="T39" t="str">
        <f ca="1">IF(OFFSET(報告書!T$138,$G39,)="","",OFFSET(報告書!T$138,$G39,))</f>
        <v/>
      </c>
    </row>
    <row r="40" spans="1:20" x14ac:dyDescent="0.15">
      <c r="A40">
        <v>77</v>
      </c>
      <c r="B40" t="s">
        <v>1243</v>
      </c>
      <c r="C40" t="s">
        <v>311</v>
      </c>
      <c r="D40" t="str">
        <f ca="1">IF(OFFSET(報告書!E$106,$A40,)="","",OFFSET(報告書!E$106,$A40,))</f>
        <v/>
      </c>
      <c r="E40" t="str">
        <f ca="1">IF(OFFSET(報告書!E$106,$A40+1,)=0,"",OFFSET(報告書!E$106,$A40+1,))</f>
        <v/>
      </c>
      <c r="F40" t="str">
        <f ca="1">IF(OFFSET(報告書!P$106,$A40,)="","",OFFSET(報告書!P$106,$A40,))</f>
        <v/>
      </c>
      <c r="G40">
        <v>77</v>
      </c>
      <c r="H40" t="str">
        <f ca="1">IF(OFFSET(報告書!B$138,$G40,)=0,"",OFFSET(報告書!B$138,$G40,))</f>
        <v/>
      </c>
      <c r="I40" t="str">
        <f ca="1">IF(OFFSET(報告書!D$138,$G40,)=0,"",OFFSET(報告書!D$138,$G40,))</f>
        <v/>
      </c>
      <c r="J40" t="str">
        <f ca="1">IF(OFFSET(報告書!D$138,$G40+1,)=0,"",OFFSET(報告書!D$138,$G40+1,))</f>
        <v/>
      </c>
      <c r="K40" t="str">
        <f ca="1">IF(OFFSET(報告書!G$138,$G40,)=0,"",OFFSET(報告書!G$138,$G40,))</f>
        <v/>
      </c>
      <c r="L40" t="str">
        <f ca="1">IF(OFFSET(報告書!L$138,$G40,)="","",OFFSET(報告書!L$138,$G40,))</f>
        <v/>
      </c>
      <c r="M40" t="str">
        <f ca="1">IF(OFFSET(報告書!M$138,$G40,)=0,"",OFFSET(報告書!M$138,$G40,))</f>
        <v/>
      </c>
      <c r="N40" t="str">
        <f ca="1">IF(OFFSET(報告書!N$138,$G40,)="","",OFFSET(報告書!N$138,$G40,))</f>
        <v/>
      </c>
      <c r="O40" t="str">
        <f ca="1">IF(OFFSET(報告書!O$138,$G40,)=0,"",OFFSET(報告書!O$138,$G40,))</f>
        <v/>
      </c>
      <c r="P40" t="str">
        <f ca="1">IF(OFFSET(報告書!P$138,$G40,)="","",OFFSET(報告書!P$138,$G40,))</f>
        <v/>
      </c>
      <c r="Q40" t="str">
        <f ca="1">IF(OFFSET(報告書!Q$138,$G40,)=0,"",OFFSET(報告書!Q$138,$G40,))</f>
        <v/>
      </c>
      <c r="R40" t="str">
        <f ca="1">IF(OFFSET(報告書!R$138,$G40,)="","",OFFSET(報告書!R$138,$G40,))</f>
        <v/>
      </c>
      <c r="S40" t="str">
        <f ca="1">IF(OFFSET(報告書!S$138,$G40,)=0,"",OFFSET(報告書!S$138,$G40,))</f>
        <v/>
      </c>
      <c r="T40" t="str">
        <f ca="1">IF(OFFSET(報告書!T$138,$G40,)="","",OFFSET(報告書!T$138,$G40,))</f>
        <v/>
      </c>
    </row>
    <row r="41" spans="1:20" x14ac:dyDescent="0.15">
      <c r="A41">
        <v>79</v>
      </c>
      <c r="B41" t="s">
        <v>1243</v>
      </c>
      <c r="C41" t="s">
        <v>311</v>
      </c>
      <c r="D41" t="str">
        <f ca="1">IF(OFFSET(報告書!E$106,$A41,)="","",OFFSET(報告書!E$106,$A41,))</f>
        <v/>
      </c>
      <c r="E41" t="str">
        <f ca="1">IF(OFFSET(報告書!E$106,$A41+1,)=0,"",OFFSET(報告書!E$106,$A41+1,))</f>
        <v/>
      </c>
      <c r="F41" t="str">
        <f ca="1">IF(OFFSET(報告書!P$106,$A41,)="","",OFFSET(報告書!P$106,$A41,))</f>
        <v/>
      </c>
      <c r="G41">
        <v>79</v>
      </c>
      <c r="H41" t="str">
        <f ca="1">IF(OFFSET(報告書!B$138,$G41,)=0,"",OFFSET(報告書!B$138,$G41,))</f>
        <v/>
      </c>
      <c r="I41" t="str">
        <f ca="1">IF(OFFSET(報告書!D$138,$G41,)=0,"",OFFSET(報告書!D$138,$G41,))</f>
        <v/>
      </c>
      <c r="J41" t="str">
        <f ca="1">IF(OFFSET(報告書!D$138,$G41+1,)=0,"",OFFSET(報告書!D$138,$G41+1,))</f>
        <v/>
      </c>
      <c r="K41" t="str">
        <f ca="1">IF(OFFSET(報告書!G$138,$G41,)=0,"",OFFSET(報告書!G$138,$G41,))</f>
        <v/>
      </c>
      <c r="L41" t="str">
        <f ca="1">IF(OFFSET(報告書!L$138,$G41,)="","",OFFSET(報告書!L$138,$G41,))</f>
        <v/>
      </c>
      <c r="M41" t="str">
        <f ca="1">IF(OFFSET(報告書!M$138,$G41,)=0,"",OFFSET(報告書!M$138,$G41,))</f>
        <v/>
      </c>
      <c r="N41" t="str">
        <f ca="1">IF(OFFSET(報告書!N$138,$G41,)="","",OFFSET(報告書!N$138,$G41,))</f>
        <v/>
      </c>
      <c r="O41" t="str">
        <f ca="1">IF(OFFSET(報告書!O$138,$G41,)=0,"",OFFSET(報告書!O$138,$G41,))</f>
        <v/>
      </c>
      <c r="P41" t="str">
        <f ca="1">IF(OFFSET(報告書!P$138,$G41,)="","",OFFSET(報告書!P$138,$G41,))</f>
        <v/>
      </c>
      <c r="Q41" t="str">
        <f ca="1">IF(OFFSET(報告書!Q$138,$G41,)=0,"",OFFSET(報告書!Q$138,$G41,))</f>
        <v/>
      </c>
      <c r="R41" t="str">
        <f ca="1">IF(OFFSET(報告書!R$138,$G41,)="","",OFFSET(報告書!R$138,$G41,))</f>
        <v/>
      </c>
      <c r="S41" t="str">
        <f ca="1">IF(OFFSET(報告書!S$138,$G41,)=0,"",OFFSET(報告書!S$138,$G41,))</f>
        <v/>
      </c>
      <c r="T41" t="str">
        <f ca="1">IF(OFFSET(報告書!T$138,$G41,)="","",OFFSET(報告書!T$138,$G41,))</f>
        <v/>
      </c>
    </row>
    <row r="42" spans="1:20" x14ac:dyDescent="0.15">
      <c r="A42">
        <v>81</v>
      </c>
      <c r="B42" t="s">
        <v>1243</v>
      </c>
      <c r="C42" t="s">
        <v>311</v>
      </c>
      <c r="D42" t="str">
        <f ca="1">IF(OFFSET(報告書!E$106,$A42,)="","",OFFSET(報告書!E$106,$A42,))</f>
        <v/>
      </c>
      <c r="E42" t="str">
        <f ca="1">IF(OFFSET(報告書!E$106,$A42+1,)=0,"",OFFSET(報告書!E$106,$A42+1,))</f>
        <v/>
      </c>
      <c r="F42" t="str">
        <f ca="1">IF(OFFSET(報告書!P$106,$A42,)="","",OFFSET(報告書!P$106,$A42,))</f>
        <v/>
      </c>
      <c r="G42">
        <v>81</v>
      </c>
      <c r="H42" t="str">
        <f ca="1">IF(OFFSET(報告書!B$138,$G42,)=0,"",OFFSET(報告書!B$138,$G42,))</f>
        <v/>
      </c>
      <c r="I42" t="str">
        <f ca="1">IF(OFFSET(報告書!D$138,$G42,)=0,"",OFFSET(報告書!D$138,$G42,))</f>
        <v/>
      </c>
      <c r="J42" t="str">
        <f ca="1">IF(OFFSET(報告書!D$138,$G42+1,)=0,"",OFFSET(報告書!D$138,$G42+1,))</f>
        <v/>
      </c>
      <c r="K42" t="str">
        <f ca="1">IF(OFFSET(報告書!G$138,$G42,)=0,"",OFFSET(報告書!G$138,$G42,))</f>
        <v/>
      </c>
      <c r="L42" t="str">
        <f ca="1">IF(OFFSET(報告書!L$138,$G42,)="","",OFFSET(報告書!L$138,$G42,))</f>
        <v/>
      </c>
      <c r="M42" t="str">
        <f ca="1">IF(OFFSET(報告書!M$138,$G42,)=0,"",OFFSET(報告書!M$138,$G42,))</f>
        <v/>
      </c>
      <c r="N42" t="str">
        <f ca="1">IF(OFFSET(報告書!N$138,$G42,)="","",OFFSET(報告書!N$138,$G42,))</f>
        <v/>
      </c>
      <c r="O42" t="str">
        <f ca="1">IF(OFFSET(報告書!O$138,$G42,)=0,"",OFFSET(報告書!O$138,$G42,))</f>
        <v/>
      </c>
      <c r="P42" t="str">
        <f ca="1">IF(OFFSET(報告書!P$138,$G42,)="","",OFFSET(報告書!P$138,$G42,))</f>
        <v/>
      </c>
      <c r="Q42" t="str">
        <f ca="1">IF(OFFSET(報告書!Q$138,$G42,)=0,"",OFFSET(報告書!Q$138,$G42,))</f>
        <v/>
      </c>
      <c r="R42" t="str">
        <f ca="1">IF(OFFSET(報告書!R$138,$G42,)="","",OFFSET(報告書!R$138,$G42,))</f>
        <v/>
      </c>
      <c r="S42" t="str">
        <f ca="1">IF(OFFSET(報告書!S$138,$G42,)=0,"",OFFSET(報告書!S$138,$G42,))</f>
        <v/>
      </c>
      <c r="T42" t="str">
        <f ca="1">IF(OFFSET(報告書!T$138,$G42,)="","",OFFSET(報告書!T$138,$G42,))</f>
        <v/>
      </c>
    </row>
    <row r="43" spans="1:20" x14ac:dyDescent="0.15">
      <c r="A43">
        <v>83</v>
      </c>
      <c r="B43" t="s">
        <v>1243</v>
      </c>
      <c r="C43" t="s">
        <v>311</v>
      </c>
      <c r="D43" t="str">
        <f ca="1">IF(OFFSET(報告書!E$106,$A43,)="","",OFFSET(報告書!E$106,$A43,))</f>
        <v/>
      </c>
      <c r="E43" t="str">
        <f ca="1">IF(OFFSET(報告書!E$106,$A43+1,)=0,"",OFFSET(報告書!E$106,$A43+1,))</f>
        <v/>
      </c>
      <c r="F43" t="str">
        <f ca="1">IF(OFFSET(報告書!P$106,$A43,)="","",OFFSET(報告書!P$106,$A43,))</f>
        <v/>
      </c>
      <c r="G43">
        <v>83</v>
      </c>
      <c r="H43" t="str">
        <f ca="1">IF(OFFSET(報告書!B$138,$G43,)=0,"",OFFSET(報告書!B$138,$G43,))</f>
        <v/>
      </c>
      <c r="I43" t="str">
        <f ca="1">IF(OFFSET(報告書!D$138,$G43,)=0,"",OFFSET(報告書!D$138,$G43,))</f>
        <v/>
      </c>
      <c r="J43" t="str">
        <f ca="1">IF(OFFSET(報告書!D$138,$G43+1,)=0,"",OFFSET(報告書!D$138,$G43+1,))</f>
        <v/>
      </c>
      <c r="K43" t="str">
        <f ca="1">IF(OFFSET(報告書!G$138,$G43,)=0,"",OFFSET(報告書!G$138,$G43,))</f>
        <v/>
      </c>
      <c r="L43" t="str">
        <f ca="1">IF(OFFSET(報告書!L$138,$G43,)="","",OFFSET(報告書!L$138,$G43,))</f>
        <v/>
      </c>
      <c r="M43" t="str">
        <f ca="1">IF(OFFSET(報告書!M$138,$G43,)=0,"",OFFSET(報告書!M$138,$G43,))</f>
        <v/>
      </c>
      <c r="N43" t="str">
        <f ca="1">IF(OFFSET(報告書!N$138,$G43,)="","",OFFSET(報告書!N$138,$G43,))</f>
        <v/>
      </c>
      <c r="O43" t="str">
        <f ca="1">IF(OFFSET(報告書!O$138,$G43,)=0,"",OFFSET(報告書!O$138,$G43,))</f>
        <v/>
      </c>
      <c r="P43" t="str">
        <f ca="1">IF(OFFSET(報告書!P$138,$G43,)="","",OFFSET(報告書!P$138,$G43,))</f>
        <v/>
      </c>
      <c r="Q43" t="str">
        <f ca="1">IF(OFFSET(報告書!Q$138,$G43,)=0,"",OFFSET(報告書!Q$138,$G43,))</f>
        <v/>
      </c>
      <c r="R43" t="str">
        <f ca="1">IF(OFFSET(報告書!R$138,$G43,)="","",OFFSET(報告書!R$138,$G43,))</f>
        <v/>
      </c>
      <c r="S43" t="str">
        <f ca="1">IF(OFFSET(報告書!S$138,$G43,)=0,"",OFFSET(報告書!S$138,$G43,))</f>
        <v/>
      </c>
      <c r="T43" t="str">
        <f ca="1">IF(OFFSET(報告書!T$138,$G43,)="","",OFFSET(報告書!T$138,$G43,))</f>
        <v/>
      </c>
    </row>
    <row r="44" spans="1:20" x14ac:dyDescent="0.15">
      <c r="A44">
        <v>85</v>
      </c>
      <c r="B44" t="s">
        <v>1243</v>
      </c>
      <c r="C44" t="s">
        <v>311</v>
      </c>
      <c r="D44" t="str">
        <f ca="1">IF(OFFSET(報告書!E$106,$A44,)="","",OFFSET(報告書!E$106,$A44,))</f>
        <v/>
      </c>
      <c r="E44" t="str">
        <f ca="1">IF(OFFSET(報告書!E$106,$A44+1,)=0,"",OFFSET(報告書!E$106,$A44+1,))</f>
        <v/>
      </c>
      <c r="F44" t="str">
        <f ca="1">IF(OFFSET(報告書!P$106,$A44,)="","",OFFSET(報告書!P$106,$A44,))</f>
        <v/>
      </c>
      <c r="G44">
        <v>85</v>
      </c>
      <c r="H44" t="str">
        <f ca="1">IF(OFFSET(報告書!B$138,$G44,)=0,"",OFFSET(報告書!B$138,$G44,))</f>
        <v/>
      </c>
      <c r="I44" t="str">
        <f ca="1">IF(OFFSET(報告書!D$138,$G44,)=0,"",OFFSET(報告書!D$138,$G44,))</f>
        <v/>
      </c>
      <c r="J44" t="str">
        <f ca="1">IF(OFFSET(報告書!D$138,$G44+1,)=0,"",OFFSET(報告書!D$138,$G44+1,))</f>
        <v/>
      </c>
      <c r="K44" t="str">
        <f ca="1">IF(OFFSET(報告書!G$138,$G44,)=0,"",OFFSET(報告書!G$138,$G44,))</f>
        <v/>
      </c>
      <c r="L44" t="str">
        <f ca="1">IF(OFFSET(報告書!L$138,$G44,)="","",OFFSET(報告書!L$138,$G44,))</f>
        <v/>
      </c>
      <c r="M44" t="str">
        <f ca="1">IF(OFFSET(報告書!M$138,$G44,)=0,"",OFFSET(報告書!M$138,$G44,))</f>
        <v/>
      </c>
      <c r="N44" t="str">
        <f ca="1">IF(OFFSET(報告書!N$138,$G44,)="","",OFFSET(報告書!N$138,$G44,))</f>
        <v/>
      </c>
      <c r="O44" t="str">
        <f ca="1">IF(OFFSET(報告書!O$138,$G44,)=0,"",OFFSET(報告書!O$138,$G44,))</f>
        <v/>
      </c>
      <c r="P44" t="str">
        <f ca="1">IF(OFFSET(報告書!P$138,$G44,)="","",OFFSET(報告書!P$138,$G44,))</f>
        <v/>
      </c>
      <c r="Q44" t="str">
        <f ca="1">IF(OFFSET(報告書!Q$138,$G44,)=0,"",OFFSET(報告書!Q$138,$G44,))</f>
        <v/>
      </c>
      <c r="R44" t="str">
        <f ca="1">IF(OFFSET(報告書!R$138,$G44,)="","",OFFSET(報告書!R$138,$G44,))</f>
        <v/>
      </c>
      <c r="S44" t="str">
        <f ca="1">IF(OFFSET(報告書!S$138,$G44,)=0,"",OFFSET(報告書!S$138,$G44,))</f>
        <v/>
      </c>
      <c r="T44" t="str">
        <f ca="1">IF(OFFSET(報告書!T$138,$G44,)="","",OFFSET(報告書!T$138,$G44,))</f>
        <v/>
      </c>
    </row>
    <row r="45" spans="1:20" x14ac:dyDescent="0.15">
      <c r="A45">
        <v>87</v>
      </c>
      <c r="B45" t="s">
        <v>1243</v>
      </c>
      <c r="C45" t="s">
        <v>311</v>
      </c>
      <c r="D45" t="str">
        <f ca="1">IF(OFFSET(報告書!E$106,$A45,)="","",OFFSET(報告書!E$106,$A45,))</f>
        <v/>
      </c>
      <c r="E45" t="str">
        <f ca="1">IF(OFFSET(報告書!E$106,$A45+1,)=0,"",OFFSET(報告書!E$106,$A45+1,))</f>
        <v/>
      </c>
      <c r="F45" t="str">
        <f ca="1">IF(OFFSET(報告書!P$106,$A45,)="","",OFFSET(報告書!P$106,$A45,))</f>
        <v/>
      </c>
      <c r="G45">
        <v>87</v>
      </c>
      <c r="H45" t="str">
        <f ca="1">IF(OFFSET(報告書!B$138,$G45,)=0,"",OFFSET(報告書!B$138,$G45,))</f>
        <v/>
      </c>
      <c r="I45" t="str">
        <f ca="1">IF(OFFSET(報告書!D$138,$G45,)=0,"",OFFSET(報告書!D$138,$G45,))</f>
        <v/>
      </c>
      <c r="J45" t="str">
        <f ca="1">IF(OFFSET(報告書!D$138,$G45+1,)=0,"",OFFSET(報告書!D$138,$G45+1,))</f>
        <v/>
      </c>
      <c r="K45" t="str">
        <f ca="1">IF(OFFSET(報告書!G$138,$G45,)=0,"",OFFSET(報告書!G$138,$G45,))</f>
        <v/>
      </c>
      <c r="L45" t="str">
        <f ca="1">IF(OFFSET(報告書!L$138,$G45,)="","",OFFSET(報告書!L$138,$G45,))</f>
        <v/>
      </c>
      <c r="M45" t="str">
        <f ca="1">IF(OFFSET(報告書!M$138,$G45,)=0,"",OFFSET(報告書!M$138,$G45,))</f>
        <v/>
      </c>
      <c r="N45" t="str">
        <f ca="1">IF(OFFSET(報告書!N$138,$G45,)="","",OFFSET(報告書!N$138,$G45,))</f>
        <v/>
      </c>
      <c r="O45" t="str">
        <f ca="1">IF(OFFSET(報告書!O$138,$G45,)=0,"",OFFSET(報告書!O$138,$G45,))</f>
        <v/>
      </c>
      <c r="P45" t="str">
        <f ca="1">IF(OFFSET(報告書!P$138,$G45,)="","",OFFSET(報告書!P$138,$G45,))</f>
        <v/>
      </c>
      <c r="Q45" t="str">
        <f ca="1">IF(OFFSET(報告書!Q$138,$G45,)=0,"",OFFSET(報告書!Q$138,$G45,))</f>
        <v/>
      </c>
      <c r="R45" t="str">
        <f ca="1">IF(OFFSET(報告書!R$138,$G45,)="","",OFFSET(報告書!R$138,$G45,))</f>
        <v/>
      </c>
      <c r="S45" t="str">
        <f ca="1">IF(OFFSET(報告書!S$138,$G45,)=0,"",OFFSET(報告書!S$138,$G45,))</f>
        <v/>
      </c>
      <c r="T45" t="str">
        <f ca="1">IF(OFFSET(報告書!T$138,$G45,)="","",OFFSET(報告書!T$138,$G45,))</f>
        <v/>
      </c>
    </row>
    <row r="46" spans="1:20" x14ac:dyDescent="0.15">
      <c r="A46">
        <v>89</v>
      </c>
      <c r="B46" t="s">
        <v>1243</v>
      </c>
      <c r="C46" t="s">
        <v>311</v>
      </c>
      <c r="D46" t="str">
        <f ca="1">IF(OFFSET(報告書!E$106,$A46,)="","",OFFSET(報告書!E$106,$A46,))</f>
        <v/>
      </c>
      <c r="E46" t="str">
        <f ca="1">IF(OFFSET(報告書!E$106,$A46+1,)=0,"",OFFSET(報告書!E$106,$A46+1,))</f>
        <v/>
      </c>
      <c r="F46" t="str">
        <f ca="1">IF(OFFSET(報告書!P$106,$A46,)="","",OFFSET(報告書!P$106,$A46,))</f>
        <v/>
      </c>
      <c r="G46">
        <v>89</v>
      </c>
      <c r="H46" t="str">
        <f ca="1">IF(OFFSET(報告書!B$138,$G46,)=0,"",OFFSET(報告書!B$138,$G46,))</f>
        <v/>
      </c>
      <c r="I46" t="str">
        <f ca="1">IF(OFFSET(報告書!D$138,$G46,)=0,"",OFFSET(報告書!D$138,$G46,))</f>
        <v/>
      </c>
      <c r="J46" t="str">
        <f ca="1">IF(OFFSET(報告書!D$138,$G46+1,)=0,"",OFFSET(報告書!D$138,$G46+1,))</f>
        <v/>
      </c>
      <c r="K46" t="str">
        <f ca="1">IF(OFFSET(報告書!G$138,$G46,)=0,"",OFFSET(報告書!G$138,$G46,))</f>
        <v/>
      </c>
      <c r="L46" t="str">
        <f ca="1">IF(OFFSET(報告書!L$138,$G46,)="","",OFFSET(報告書!L$138,$G46,))</f>
        <v/>
      </c>
      <c r="M46" t="str">
        <f ca="1">IF(OFFSET(報告書!M$138,$G46,)=0,"",OFFSET(報告書!M$138,$G46,))</f>
        <v/>
      </c>
      <c r="N46" t="str">
        <f ca="1">IF(OFFSET(報告書!N$138,$G46,)="","",OFFSET(報告書!N$138,$G46,))</f>
        <v/>
      </c>
      <c r="O46" t="str">
        <f ca="1">IF(OFFSET(報告書!O$138,$G46,)=0,"",OFFSET(報告書!O$138,$G46,))</f>
        <v/>
      </c>
      <c r="P46" t="str">
        <f ca="1">IF(OFFSET(報告書!P$138,$G46,)="","",OFFSET(報告書!P$138,$G46,))</f>
        <v/>
      </c>
      <c r="Q46" t="str">
        <f ca="1">IF(OFFSET(報告書!Q$138,$G46,)=0,"",OFFSET(報告書!Q$138,$G46,))</f>
        <v/>
      </c>
      <c r="R46" t="str">
        <f ca="1">IF(OFFSET(報告書!R$138,$G46,)="","",OFFSET(報告書!R$138,$G46,))</f>
        <v/>
      </c>
      <c r="S46" t="str">
        <f ca="1">IF(OFFSET(報告書!S$138,$G46,)=0,"",OFFSET(報告書!S$138,$G46,))</f>
        <v/>
      </c>
      <c r="T46" t="str">
        <f ca="1">IF(OFFSET(報告書!T$138,$G46,)="","",OFFSET(報告書!T$138,$G46,))</f>
        <v/>
      </c>
    </row>
    <row r="47" spans="1:20" x14ac:dyDescent="0.15">
      <c r="A47">
        <v>91</v>
      </c>
      <c r="B47" t="s">
        <v>1243</v>
      </c>
      <c r="C47" t="s">
        <v>311</v>
      </c>
      <c r="D47" t="str">
        <f ca="1">IF(OFFSET(報告書!E$106,$A47,)="","",OFFSET(報告書!E$106,$A47,))</f>
        <v/>
      </c>
      <c r="E47" t="str">
        <f ca="1">IF(OFFSET(報告書!E$106,$A47+1,)=0,"",OFFSET(報告書!E$106,$A47+1,))</f>
        <v/>
      </c>
      <c r="F47" t="str">
        <f ca="1">IF(OFFSET(報告書!P$106,$A47,)="","",OFFSET(報告書!P$106,$A47,))</f>
        <v/>
      </c>
      <c r="G47">
        <v>91</v>
      </c>
      <c r="H47" t="str">
        <f ca="1">IF(OFFSET(報告書!B$138,$G47,)=0,"",OFFSET(報告書!B$138,$G47,))</f>
        <v/>
      </c>
      <c r="I47" t="str">
        <f ca="1">IF(OFFSET(報告書!D$138,$G47,)=0,"",OFFSET(報告書!D$138,$G47,))</f>
        <v/>
      </c>
      <c r="J47" t="str">
        <f ca="1">IF(OFFSET(報告書!D$138,$G47+1,)=0,"",OFFSET(報告書!D$138,$G47+1,))</f>
        <v/>
      </c>
      <c r="K47" t="str">
        <f ca="1">IF(OFFSET(報告書!G$138,$G47,)=0,"",OFFSET(報告書!G$138,$G47,))</f>
        <v/>
      </c>
      <c r="L47" t="str">
        <f ca="1">IF(OFFSET(報告書!L$138,$G47,)="","",OFFSET(報告書!L$138,$G47,))</f>
        <v/>
      </c>
      <c r="M47" t="str">
        <f ca="1">IF(OFFSET(報告書!M$138,$G47,)=0,"",OFFSET(報告書!M$138,$G47,))</f>
        <v/>
      </c>
      <c r="N47" t="str">
        <f ca="1">IF(OFFSET(報告書!N$138,$G47,)="","",OFFSET(報告書!N$138,$G47,))</f>
        <v/>
      </c>
      <c r="O47" t="str">
        <f ca="1">IF(OFFSET(報告書!O$138,$G47,)=0,"",OFFSET(報告書!O$138,$G47,))</f>
        <v/>
      </c>
      <c r="P47" t="str">
        <f ca="1">IF(OFFSET(報告書!P$138,$G47,)="","",OFFSET(報告書!P$138,$G47,))</f>
        <v/>
      </c>
      <c r="Q47" t="str">
        <f ca="1">IF(OFFSET(報告書!Q$138,$G47,)=0,"",OFFSET(報告書!Q$138,$G47,))</f>
        <v/>
      </c>
      <c r="R47" t="str">
        <f ca="1">IF(OFFSET(報告書!R$138,$G47,)="","",OFFSET(報告書!R$138,$G47,))</f>
        <v/>
      </c>
      <c r="S47" t="str">
        <f ca="1">IF(OFFSET(報告書!S$138,$G47,)=0,"",OFFSET(報告書!S$138,$G47,))</f>
        <v/>
      </c>
      <c r="T47" t="str">
        <f ca="1">IF(OFFSET(報告書!T$138,$G47,)="","",OFFSET(報告書!T$138,$G47,))</f>
        <v/>
      </c>
    </row>
    <row r="48" spans="1:20" x14ac:dyDescent="0.15">
      <c r="A48">
        <v>93</v>
      </c>
      <c r="B48" t="s">
        <v>1243</v>
      </c>
      <c r="C48" t="s">
        <v>311</v>
      </c>
      <c r="D48" t="str">
        <f ca="1">IF(OFFSET(報告書!E$106,$A48,)="","",OFFSET(報告書!E$106,$A48,))</f>
        <v/>
      </c>
      <c r="E48" t="str">
        <f ca="1">IF(OFFSET(報告書!E$106,$A48+1,)=0,"",OFFSET(報告書!E$106,$A48+1,))</f>
        <v/>
      </c>
      <c r="F48" t="str">
        <f ca="1">IF(OFFSET(報告書!P$106,$A48,)="","",OFFSET(報告書!P$106,$A48,))</f>
        <v/>
      </c>
      <c r="G48">
        <v>93</v>
      </c>
      <c r="H48" t="str">
        <f ca="1">IF(OFFSET(報告書!B$138,$G48,)=0,"",OFFSET(報告書!B$138,$G48,))</f>
        <v/>
      </c>
      <c r="I48" t="str">
        <f ca="1">IF(OFFSET(報告書!D$138,$G48,)=0,"",OFFSET(報告書!D$138,$G48,))</f>
        <v/>
      </c>
      <c r="J48" t="str">
        <f ca="1">IF(OFFSET(報告書!D$138,$G48+1,)=0,"",OFFSET(報告書!D$138,$G48+1,))</f>
        <v/>
      </c>
      <c r="K48" t="str">
        <f ca="1">IF(OFFSET(報告書!G$138,$G48,)=0,"",OFFSET(報告書!G$138,$G48,))</f>
        <v/>
      </c>
      <c r="L48" t="str">
        <f ca="1">IF(OFFSET(報告書!L$138,$G48,)="","",OFFSET(報告書!L$138,$G48,))</f>
        <v/>
      </c>
      <c r="M48" t="str">
        <f ca="1">IF(OFFSET(報告書!M$138,$G48,)=0,"",OFFSET(報告書!M$138,$G48,))</f>
        <v/>
      </c>
      <c r="N48" t="str">
        <f ca="1">IF(OFFSET(報告書!N$138,$G48,)="","",OFFSET(報告書!N$138,$G48,))</f>
        <v/>
      </c>
      <c r="O48" t="str">
        <f ca="1">IF(OFFSET(報告書!O$138,$G48,)=0,"",OFFSET(報告書!O$138,$G48,))</f>
        <v/>
      </c>
      <c r="P48" t="str">
        <f ca="1">IF(OFFSET(報告書!P$138,$G48,)="","",OFFSET(報告書!P$138,$G48,))</f>
        <v/>
      </c>
      <c r="Q48" t="str">
        <f ca="1">IF(OFFSET(報告書!Q$138,$G48,)=0,"",OFFSET(報告書!Q$138,$G48,))</f>
        <v/>
      </c>
      <c r="R48" t="str">
        <f ca="1">IF(OFFSET(報告書!R$138,$G48,)="","",OFFSET(報告書!R$138,$G48,))</f>
        <v/>
      </c>
      <c r="S48" t="str">
        <f ca="1">IF(OFFSET(報告書!S$138,$G48,)=0,"",OFFSET(報告書!S$138,$G48,))</f>
        <v/>
      </c>
      <c r="T48" t="str">
        <f ca="1">IF(OFFSET(報告書!T$138,$G48,)="","",OFFSET(報告書!T$138,$G48,))</f>
        <v/>
      </c>
    </row>
    <row r="49" spans="1:20" x14ac:dyDescent="0.15">
      <c r="A49">
        <v>95</v>
      </c>
      <c r="B49" t="s">
        <v>1243</v>
      </c>
      <c r="C49" t="s">
        <v>311</v>
      </c>
      <c r="D49" t="str">
        <f ca="1">IF(OFFSET(報告書!E$106,$A49,)="","",OFFSET(報告書!E$106,$A49,))</f>
        <v/>
      </c>
      <c r="E49" t="str">
        <f ca="1">IF(OFFSET(報告書!E$106,$A49+1,)=0,"",OFFSET(報告書!E$106,$A49+1,))</f>
        <v/>
      </c>
      <c r="F49" t="str">
        <f ca="1">IF(OFFSET(報告書!P$106,$A49,)="","",OFFSET(報告書!P$106,$A49,))</f>
        <v/>
      </c>
      <c r="G49">
        <v>95</v>
      </c>
      <c r="H49" t="str">
        <f ca="1">IF(OFFSET(報告書!B$138,$G49,)=0,"",OFFSET(報告書!B$138,$G49,))</f>
        <v/>
      </c>
      <c r="I49" t="str">
        <f ca="1">IF(OFFSET(報告書!D$138,$G49,)=0,"",OFFSET(報告書!D$138,$G49,))</f>
        <v/>
      </c>
      <c r="J49" t="str">
        <f ca="1">IF(OFFSET(報告書!D$138,$G49+1,)=0,"",OFFSET(報告書!D$138,$G49+1,))</f>
        <v/>
      </c>
      <c r="K49" t="str">
        <f ca="1">IF(OFFSET(報告書!G$138,$G49,)=0,"",OFFSET(報告書!G$138,$G49,))</f>
        <v/>
      </c>
      <c r="L49" t="str">
        <f ca="1">IF(OFFSET(報告書!L$138,$G49,)="","",OFFSET(報告書!L$138,$G49,))</f>
        <v/>
      </c>
      <c r="M49" t="str">
        <f ca="1">IF(OFFSET(報告書!M$138,$G49,)=0,"",OFFSET(報告書!M$138,$G49,))</f>
        <v/>
      </c>
      <c r="N49" t="str">
        <f ca="1">IF(OFFSET(報告書!N$138,$G49,)="","",OFFSET(報告書!N$138,$G49,))</f>
        <v/>
      </c>
      <c r="O49" t="str">
        <f ca="1">IF(OFFSET(報告書!O$138,$G49,)=0,"",OFFSET(報告書!O$138,$G49,))</f>
        <v/>
      </c>
      <c r="P49" t="str">
        <f ca="1">IF(OFFSET(報告書!P$138,$G49,)="","",OFFSET(報告書!P$138,$G49,))</f>
        <v/>
      </c>
      <c r="Q49" t="str">
        <f ca="1">IF(OFFSET(報告書!Q$138,$G49,)=0,"",OFFSET(報告書!Q$138,$G49,))</f>
        <v/>
      </c>
      <c r="R49" t="str">
        <f ca="1">IF(OFFSET(報告書!R$138,$G49,)="","",OFFSET(報告書!R$138,$G49,))</f>
        <v/>
      </c>
      <c r="S49" t="str">
        <f ca="1">IF(OFFSET(報告書!S$138,$G49,)=0,"",OFFSET(報告書!S$138,$G49,))</f>
        <v/>
      </c>
      <c r="T49" t="str">
        <f ca="1">IF(OFFSET(報告書!T$138,$G49,)="","",OFFSET(報告書!T$138,$G49,))</f>
        <v/>
      </c>
    </row>
    <row r="50" spans="1:20" x14ac:dyDescent="0.15">
      <c r="A50">
        <v>97</v>
      </c>
      <c r="B50" t="s">
        <v>1243</v>
      </c>
      <c r="C50" t="s">
        <v>311</v>
      </c>
      <c r="D50" t="str">
        <f ca="1">IF(OFFSET(報告書!E$106,$A50,)="","",OFFSET(報告書!E$106,$A50,))</f>
        <v/>
      </c>
      <c r="E50" t="str">
        <f ca="1">IF(OFFSET(報告書!E$106,$A50+1,)=0,"",OFFSET(報告書!E$106,$A50+1,))</f>
        <v/>
      </c>
      <c r="F50" t="str">
        <f ca="1">IF(OFFSET(報告書!P$106,$A50,)="","",OFFSET(報告書!P$106,$A50,))</f>
        <v/>
      </c>
      <c r="G50">
        <v>97</v>
      </c>
      <c r="H50" t="str">
        <f ca="1">IF(OFFSET(報告書!B$138,$G50,)=0,"",OFFSET(報告書!B$138,$G50,))</f>
        <v/>
      </c>
      <c r="I50" t="str">
        <f ca="1">IF(OFFSET(報告書!D$138,$G50,)=0,"",OFFSET(報告書!D$138,$G50,))</f>
        <v/>
      </c>
      <c r="J50" t="str">
        <f ca="1">IF(OFFSET(報告書!D$138,$G50+1,)=0,"",OFFSET(報告書!D$138,$G50+1,))</f>
        <v/>
      </c>
      <c r="K50" t="str">
        <f ca="1">IF(OFFSET(報告書!G$138,$G50,)=0,"",OFFSET(報告書!G$138,$G50,))</f>
        <v/>
      </c>
      <c r="L50" t="str">
        <f ca="1">IF(OFFSET(報告書!L$138,$G50,)="","",OFFSET(報告書!L$138,$G50,))</f>
        <v/>
      </c>
      <c r="M50" t="str">
        <f ca="1">IF(OFFSET(報告書!M$138,$G50,)=0,"",OFFSET(報告書!M$138,$G50,))</f>
        <v/>
      </c>
      <c r="N50" t="str">
        <f ca="1">IF(OFFSET(報告書!N$138,$G50,)="","",OFFSET(報告書!N$138,$G50,))</f>
        <v/>
      </c>
      <c r="O50" t="str">
        <f ca="1">IF(OFFSET(報告書!O$138,$G50,)=0,"",OFFSET(報告書!O$138,$G50,))</f>
        <v/>
      </c>
      <c r="P50" t="str">
        <f ca="1">IF(OFFSET(報告書!P$138,$G50,)="","",OFFSET(報告書!P$138,$G50,))</f>
        <v/>
      </c>
      <c r="Q50" t="str">
        <f ca="1">IF(OFFSET(報告書!Q$138,$G50,)=0,"",OFFSET(報告書!Q$138,$G50,))</f>
        <v/>
      </c>
      <c r="R50" t="str">
        <f ca="1">IF(OFFSET(報告書!R$138,$G50,)="","",OFFSET(報告書!R$138,$G50,))</f>
        <v/>
      </c>
      <c r="S50" t="str">
        <f ca="1">IF(OFFSET(報告書!S$138,$G50,)=0,"",OFFSET(報告書!S$138,$G50,))</f>
        <v/>
      </c>
      <c r="T50" t="str">
        <f ca="1">IF(OFFSET(報告書!T$138,$G50,)="","",OFFSET(報告書!T$138,$G50,))</f>
        <v/>
      </c>
    </row>
    <row r="51" spans="1:20" x14ac:dyDescent="0.15">
      <c r="A51">
        <v>99</v>
      </c>
      <c r="B51" t="s">
        <v>1243</v>
      </c>
      <c r="C51" t="s">
        <v>311</v>
      </c>
      <c r="D51" t="str">
        <f ca="1">IF(OFFSET(報告書!E$106,$A51,)="","",OFFSET(報告書!E$106,$A51,))</f>
        <v/>
      </c>
      <c r="E51" t="str">
        <f ca="1">IF(OFFSET(報告書!E$106,$A51+1,)=0,"",OFFSET(報告書!E$106,$A51+1,))</f>
        <v/>
      </c>
      <c r="F51" t="str">
        <f ca="1">IF(OFFSET(報告書!P$106,$A51,)="","",OFFSET(報告書!P$106,$A51,))</f>
        <v/>
      </c>
      <c r="G51">
        <v>99</v>
      </c>
      <c r="H51" t="str">
        <f ca="1">IF(OFFSET(報告書!B$138,$G51,)=0,"",OFFSET(報告書!B$138,$G51,))</f>
        <v/>
      </c>
      <c r="I51" t="str">
        <f ca="1">IF(OFFSET(報告書!D$138,$G51,)=0,"",OFFSET(報告書!D$138,$G51,))</f>
        <v/>
      </c>
      <c r="J51" t="str">
        <f ca="1">IF(OFFSET(報告書!D$138,$G51+1,)=0,"",OFFSET(報告書!D$138,$G51+1,))</f>
        <v/>
      </c>
      <c r="K51" t="str">
        <f ca="1">IF(OFFSET(報告書!G$138,$G51,)=0,"",OFFSET(報告書!G$138,$G51,))</f>
        <v/>
      </c>
      <c r="L51" t="str">
        <f ca="1">IF(OFFSET(報告書!L$138,$G51,)="","",OFFSET(報告書!L$138,$G51,))</f>
        <v/>
      </c>
      <c r="M51" t="str">
        <f ca="1">IF(OFFSET(報告書!M$138,$G51,)=0,"",OFFSET(報告書!M$138,$G51,))</f>
        <v/>
      </c>
      <c r="N51" t="str">
        <f ca="1">IF(OFFSET(報告書!N$138,$G51,)="","",OFFSET(報告書!N$138,$G51,))</f>
        <v/>
      </c>
      <c r="O51" t="str">
        <f ca="1">IF(OFFSET(報告書!O$138,$G51,)=0,"",OFFSET(報告書!O$138,$G51,))</f>
        <v/>
      </c>
      <c r="P51" t="str">
        <f ca="1">IF(OFFSET(報告書!P$138,$G51,)="","",OFFSET(報告書!P$138,$G51,))</f>
        <v/>
      </c>
      <c r="Q51" t="str">
        <f ca="1">IF(OFFSET(報告書!Q$138,$G51,)=0,"",OFFSET(報告書!Q$138,$G51,))</f>
        <v/>
      </c>
      <c r="R51" t="str">
        <f ca="1">IF(OFFSET(報告書!R$138,$G51,)="","",OFFSET(報告書!R$138,$G51,))</f>
        <v/>
      </c>
      <c r="S51" t="str">
        <f ca="1">IF(OFFSET(報告書!S$138,$G51,)=0,"",OFFSET(報告書!S$138,$G51,))</f>
        <v/>
      </c>
      <c r="T51" t="str">
        <f ca="1">IF(OFFSET(報告書!T$138,$G51,)="","",OFFSET(報告書!T$138,$G51,))</f>
        <v/>
      </c>
    </row>
    <row r="52" spans="1:20" x14ac:dyDescent="0.15">
      <c r="A52">
        <v>101</v>
      </c>
      <c r="B52" t="s">
        <v>1243</v>
      </c>
      <c r="C52" t="s">
        <v>311</v>
      </c>
      <c r="D52" t="str">
        <f ca="1">IF(OFFSET(報告書!E$106,$A52,)="","",OFFSET(報告書!E$106,$A52,))</f>
        <v/>
      </c>
      <c r="E52" t="str">
        <f ca="1">IF(OFFSET(報告書!E$106,$A52+1,)=0,"",OFFSET(報告書!E$106,$A52+1,))</f>
        <v/>
      </c>
      <c r="F52" t="str">
        <f ca="1">IF(OFFSET(報告書!P$106,$A52,)="","",OFFSET(報告書!P$106,$A52,))</f>
        <v/>
      </c>
      <c r="G52">
        <v>101</v>
      </c>
      <c r="H52" t="str">
        <f ca="1">IF(OFFSET(報告書!B$138,$G52,)=0,"",OFFSET(報告書!B$138,$G52,))</f>
        <v/>
      </c>
      <c r="I52" t="str">
        <f ca="1">IF(OFFSET(報告書!D$138,$G52,)=0,"",OFFSET(報告書!D$138,$G52,))</f>
        <v/>
      </c>
      <c r="J52" t="str">
        <f ca="1">IF(OFFSET(報告書!D$138,$G52+1,)=0,"",OFFSET(報告書!D$138,$G52+1,))</f>
        <v/>
      </c>
      <c r="K52" t="str">
        <f ca="1">IF(OFFSET(報告書!G$138,$G52,)=0,"",OFFSET(報告書!G$138,$G52,))</f>
        <v/>
      </c>
      <c r="L52" t="str">
        <f ca="1">IF(OFFSET(報告書!L$138,$G52,)="","",OFFSET(報告書!L$138,$G52,))</f>
        <v/>
      </c>
      <c r="M52" t="str">
        <f ca="1">IF(OFFSET(報告書!M$138,$G52,)=0,"",OFFSET(報告書!M$138,$G52,))</f>
        <v/>
      </c>
      <c r="N52" t="str">
        <f ca="1">IF(OFFSET(報告書!N$138,$G52,)="","",OFFSET(報告書!N$138,$G52,))</f>
        <v/>
      </c>
      <c r="O52" t="str">
        <f ca="1">IF(OFFSET(報告書!O$138,$G52,)=0,"",OFFSET(報告書!O$138,$G52,))</f>
        <v/>
      </c>
      <c r="P52" t="str">
        <f ca="1">IF(OFFSET(報告書!P$138,$G52,)="","",OFFSET(報告書!P$138,$G52,))</f>
        <v/>
      </c>
      <c r="Q52" t="str">
        <f ca="1">IF(OFFSET(報告書!Q$138,$G52,)=0,"",OFFSET(報告書!Q$138,$G52,))</f>
        <v/>
      </c>
      <c r="R52" t="str">
        <f ca="1">IF(OFFSET(報告書!R$138,$G52,)="","",OFFSET(報告書!R$138,$G52,))</f>
        <v/>
      </c>
      <c r="S52" t="str">
        <f ca="1">IF(OFFSET(報告書!S$138,$G52,)=0,"",OFFSET(報告書!S$138,$G52,))</f>
        <v/>
      </c>
      <c r="T52" t="str">
        <f ca="1">IF(OFFSET(報告書!T$138,$G52,)="","",OFFSET(報告書!T$138,$G52,))</f>
        <v/>
      </c>
    </row>
    <row r="53" spans="1:20" x14ac:dyDescent="0.15">
      <c r="A53">
        <v>103</v>
      </c>
      <c r="B53" t="s">
        <v>1243</v>
      </c>
      <c r="C53" t="s">
        <v>311</v>
      </c>
      <c r="D53" t="str">
        <f ca="1">IF(OFFSET(報告書!E$106,$A53,)="","",OFFSET(報告書!E$106,$A53,))</f>
        <v/>
      </c>
      <c r="E53" t="str">
        <f ca="1">IF(OFFSET(報告書!E$106,$A53+1,)=0,"",OFFSET(報告書!E$106,$A53+1,))</f>
        <v/>
      </c>
      <c r="F53" t="str">
        <f ca="1">IF(OFFSET(報告書!P$106,$A53,)="","",OFFSET(報告書!P$106,$A53,))</f>
        <v/>
      </c>
      <c r="G53">
        <v>103</v>
      </c>
      <c r="H53" t="str">
        <f ca="1">IF(OFFSET(報告書!B$138,$G53,)=0,"",OFFSET(報告書!B$138,$G53,))</f>
        <v/>
      </c>
      <c r="I53" t="str">
        <f ca="1">IF(OFFSET(報告書!D$138,$G53,)=0,"",OFFSET(報告書!D$138,$G53,))</f>
        <v/>
      </c>
      <c r="J53" t="str">
        <f ca="1">IF(OFFSET(報告書!D$138,$G53+1,)=0,"",OFFSET(報告書!D$138,$G53+1,))</f>
        <v/>
      </c>
      <c r="K53" t="str">
        <f ca="1">IF(OFFSET(報告書!G$138,$G53,)=0,"",OFFSET(報告書!G$138,$G53,))</f>
        <v/>
      </c>
      <c r="L53" t="str">
        <f ca="1">IF(OFFSET(報告書!L$138,$G53,)="","",OFFSET(報告書!L$138,$G53,))</f>
        <v/>
      </c>
      <c r="M53" t="str">
        <f ca="1">IF(OFFSET(報告書!M$138,$G53,)=0,"",OFFSET(報告書!M$138,$G53,))</f>
        <v/>
      </c>
      <c r="N53" t="str">
        <f ca="1">IF(OFFSET(報告書!N$138,$G53,)="","",OFFSET(報告書!N$138,$G53,))</f>
        <v/>
      </c>
      <c r="O53" t="str">
        <f ca="1">IF(OFFSET(報告書!O$138,$G53,)=0,"",OFFSET(報告書!O$138,$G53,))</f>
        <v/>
      </c>
      <c r="P53" t="str">
        <f ca="1">IF(OFFSET(報告書!P$138,$G53,)="","",OFFSET(報告書!P$138,$G53,))</f>
        <v/>
      </c>
      <c r="Q53" t="str">
        <f ca="1">IF(OFFSET(報告書!Q$138,$G53,)=0,"",OFFSET(報告書!Q$138,$G53,))</f>
        <v/>
      </c>
      <c r="R53" t="str">
        <f ca="1">IF(OFFSET(報告書!R$138,$G53,)="","",OFFSET(報告書!R$138,$G53,))</f>
        <v/>
      </c>
      <c r="S53" t="str">
        <f ca="1">IF(OFFSET(報告書!S$138,$G53,)=0,"",OFFSET(報告書!S$138,$G53,))</f>
        <v/>
      </c>
      <c r="T53" t="str">
        <f ca="1">IF(OFFSET(報告書!T$138,$G53,)="","",OFFSET(報告書!T$138,$G53,))</f>
        <v/>
      </c>
    </row>
    <row r="54" spans="1:20" x14ac:dyDescent="0.15">
      <c r="A54">
        <v>105</v>
      </c>
      <c r="B54" t="s">
        <v>1243</v>
      </c>
      <c r="C54" t="s">
        <v>311</v>
      </c>
      <c r="D54" t="str">
        <f ca="1">IF(OFFSET(報告書!E$106,$A54,)="","",OFFSET(報告書!E$106,$A54,))</f>
        <v/>
      </c>
      <c r="E54" t="str">
        <f ca="1">IF(OFFSET(報告書!E$106,$A54+1,)=0,"",OFFSET(報告書!E$106,$A54+1,))</f>
        <v/>
      </c>
      <c r="F54" t="str">
        <f ca="1">IF(OFFSET(報告書!P$106,$A54,)="","",OFFSET(報告書!P$106,$A54,))</f>
        <v/>
      </c>
      <c r="G54">
        <v>105</v>
      </c>
      <c r="H54" t="str">
        <f ca="1">IF(OFFSET(報告書!B$138,$G54,)=0,"",OFFSET(報告書!B$138,$G54,))</f>
        <v/>
      </c>
      <c r="I54" t="str">
        <f ca="1">IF(OFFSET(報告書!D$138,$G54,)=0,"",OFFSET(報告書!D$138,$G54,))</f>
        <v/>
      </c>
      <c r="J54" t="str">
        <f ca="1">IF(OFFSET(報告書!D$138,$G54+1,)=0,"",OFFSET(報告書!D$138,$G54+1,))</f>
        <v/>
      </c>
      <c r="K54" t="str">
        <f ca="1">IF(OFFSET(報告書!G$138,$G54,)=0,"",OFFSET(報告書!G$138,$G54,))</f>
        <v/>
      </c>
      <c r="L54" t="str">
        <f ca="1">IF(OFFSET(報告書!L$138,$G54,)="","",OFFSET(報告書!L$138,$G54,))</f>
        <v/>
      </c>
      <c r="M54" t="str">
        <f ca="1">IF(OFFSET(報告書!M$138,$G54,)=0,"",OFFSET(報告書!M$138,$G54,))</f>
        <v/>
      </c>
      <c r="N54" t="str">
        <f ca="1">IF(OFFSET(報告書!N$138,$G54,)="","",OFFSET(報告書!N$138,$G54,))</f>
        <v/>
      </c>
      <c r="O54" t="str">
        <f ca="1">IF(OFFSET(報告書!O$138,$G54,)=0,"",OFFSET(報告書!O$138,$G54,))</f>
        <v/>
      </c>
      <c r="P54" t="str">
        <f ca="1">IF(OFFSET(報告書!P$138,$G54,)="","",OFFSET(報告書!P$138,$G54,))</f>
        <v/>
      </c>
      <c r="Q54" t="str">
        <f ca="1">IF(OFFSET(報告書!Q$138,$G54,)=0,"",OFFSET(報告書!Q$138,$G54,))</f>
        <v/>
      </c>
      <c r="R54" t="str">
        <f ca="1">IF(OFFSET(報告書!R$138,$G54,)="","",OFFSET(報告書!R$138,$G54,))</f>
        <v/>
      </c>
      <c r="S54" t="str">
        <f ca="1">IF(OFFSET(報告書!S$138,$G54,)=0,"",OFFSET(報告書!S$138,$G54,))</f>
        <v/>
      </c>
      <c r="T54" t="str">
        <f ca="1">IF(OFFSET(報告書!T$138,$G54,)="","",OFFSET(報告書!T$138,$G54,))</f>
        <v/>
      </c>
    </row>
    <row r="55" spans="1:20" x14ac:dyDescent="0.15">
      <c r="A55">
        <v>107</v>
      </c>
      <c r="B55" t="s">
        <v>1243</v>
      </c>
      <c r="C55" t="s">
        <v>311</v>
      </c>
      <c r="D55" t="str">
        <f ca="1">IF(OFFSET(報告書!E$106,$A55,)="","",OFFSET(報告書!E$106,$A55,))</f>
        <v/>
      </c>
      <c r="E55" t="str">
        <f ca="1">IF(OFFSET(報告書!E$106,$A55+1,)=0,"",OFFSET(報告書!E$106,$A55+1,))</f>
        <v/>
      </c>
      <c r="F55" t="str">
        <f ca="1">IF(OFFSET(報告書!P$106,$A55,)="","",OFFSET(報告書!P$106,$A55,))</f>
        <v/>
      </c>
      <c r="G55">
        <v>107</v>
      </c>
      <c r="H55" t="str">
        <f ca="1">IF(OFFSET(報告書!B$138,$G55,)=0,"",OFFSET(報告書!B$138,$G55,))</f>
        <v/>
      </c>
      <c r="I55" t="str">
        <f ca="1">IF(OFFSET(報告書!D$138,$G55,)=0,"",OFFSET(報告書!D$138,$G55,))</f>
        <v/>
      </c>
      <c r="J55" t="str">
        <f ca="1">IF(OFFSET(報告書!D$138,$G55+1,)=0,"",OFFSET(報告書!D$138,$G55+1,))</f>
        <v/>
      </c>
      <c r="K55" t="str">
        <f ca="1">IF(OFFSET(報告書!G$138,$G55,)=0,"",OFFSET(報告書!G$138,$G55,))</f>
        <v/>
      </c>
      <c r="L55" t="str">
        <f ca="1">IF(OFFSET(報告書!L$138,$G55,)="","",OFFSET(報告書!L$138,$G55,))</f>
        <v/>
      </c>
      <c r="M55" t="str">
        <f ca="1">IF(OFFSET(報告書!M$138,$G55,)=0,"",OFFSET(報告書!M$138,$G55,))</f>
        <v/>
      </c>
      <c r="N55" t="str">
        <f ca="1">IF(OFFSET(報告書!N$138,$G55,)="","",OFFSET(報告書!N$138,$G55,))</f>
        <v/>
      </c>
      <c r="O55" t="str">
        <f ca="1">IF(OFFSET(報告書!O$138,$G55,)=0,"",OFFSET(報告書!O$138,$G55,))</f>
        <v/>
      </c>
      <c r="P55" t="str">
        <f ca="1">IF(OFFSET(報告書!P$138,$G55,)="","",OFFSET(報告書!P$138,$G55,))</f>
        <v/>
      </c>
      <c r="Q55" t="str">
        <f ca="1">IF(OFFSET(報告書!Q$138,$G55,)=0,"",OFFSET(報告書!Q$138,$G55,))</f>
        <v/>
      </c>
      <c r="R55" t="str">
        <f ca="1">IF(OFFSET(報告書!R$138,$G55,)="","",OFFSET(報告書!R$138,$G55,))</f>
        <v/>
      </c>
      <c r="S55" t="str">
        <f ca="1">IF(OFFSET(報告書!S$138,$G55,)=0,"",OFFSET(報告書!S$138,$G55,))</f>
        <v/>
      </c>
      <c r="T55" t="str">
        <f ca="1">IF(OFFSET(報告書!T$138,$G55,)="","",OFFSET(報告書!T$138,$G55,))</f>
        <v/>
      </c>
    </row>
    <row r="56" spans="1:20" x14ac:dyDescent="0.15">
      <c r="A56">
        <v>109</v>
      </c>
      <c r="B56" t="s">
        <v>1243</v>
      </c>
      <c r="C56" t="s">
        <v>311</v>
      </c>
      <c r="D56" t="str">
        <f ca="1">IF(OFFSET(報告書!E$106,$A56,)="","",OFFSET(報告書!E$106,$A56,))</f>
        <v/>
      </c>
      <c r="E56" t="str">
        <f ca="1">IF(OFFSET(報告書!E$106,$A56+1,)=0,"",OFFSET(報告書!E$106,$A56+1,))</f>
        <v/>
      </c>
      <c r="F56" t="str">
        <f ca="1">IF(OFFSET(報告書!P$106,$A56,)="","",OFFSET(報告書!P$106,$A56,))</f>
        <v/>
      </c>
      <c r="G56">
        <v>109</v>
      </c>
      <c r="H56" t="str">
        <f ca="1">IF(OFFSET(報告書!B$138,$G56,)=0,"",OFFSET(報告書!B$138,$G56,))</f>
        <v/>
      </c>
      <c r="I56" t="str">
        <f ca="1">IF(OFFSET(報告書!D$138,$G56,)=0,"",OFFSET(報告書!D$138,$G56,))</f>
        <v/>
      </c>
      <c r="J56" t="str">
        <f ca="1">IF(OFFSET(報告書!D$138,$G56+1,)=0,"",OFFSET(報告書!D$138,$G56+1,))</f>
        <v/>
      </c>
      <c r="K56" t="str">
        <f ca="1">IF(OFFSET(報告書!G$138,$G56,)=0,"",OFFSET(報告書!G$138,$G56,))</f>
        <v/>
      </c>
      <c r="L56" t="str">
        <f ca="1">IF(OFFSET(報告書!L$138,$G56,)="","",OFFSET(報告書!L$138,$G56,))</f>
        <v/>
      </c>
      <c r="M56" t="str">
        <f ca="1">IF(OFFSET(報告書!M$138,$G56,)=0,"",OFFSET(報告書!M$138,$G56,))</f>
        <v/>
      </c>
      <c r="N56" t="str">
        <f ca="1">IF(OFFSET(報告書!N$138,$G56,)="","",OFFSET(報告書!N$138,$G56,))</f>
        <v/>
      </c>
      <c r="O56" t="str">
        <f ca="1">IF(OFFSET(報告書!O$138,$G56,)=0,"",OFFSET(報告書!O$138,$G56,))</f>
        <v/>
      </c>
      <c r="P56" t="str">
        <f ca="1">IF(OFFSET(報告書!P$138,$G56,)="","",OFFSET(報告書!P$138,$G56,))</f>
        <v/>
      </c>
      <c r="Q56" t="str">
        <f ca="1">IF(OFFSET(報告書!Q$138,$G56,)=0,"",OFFSET(報告書!Q$138,$G56,))</f>
        <v/>
      </c>
      <c r="R56" t="str">
        <f ca="1">IF(OFFSET(報告書!R$138,$G56,)="","",OFFSET(報告書!R$138,$G56,))</f>
        <v/>
      </c>
      <c r="S56" t="str">
        <f ca="1">IF(OFFSET(報告書!S$138,$G56,)=0,"",OFFSET(報告書!S$138,$G56,))</f>
        <v/>
      </c>
      <c r="T56" t="str">
        <f ca="1">IF(OFFSET(報告書!T$138,$G56,)="","",OFFSET(報告書!T$138,$G56,))</f>
        <v/>
      </c>
    </row>
    <row r="57" spans="1:20" x14ac:dyDescent="0.15">
      <c r="A57">
        <v>111</v>
      </c>
      <c r="B57" t="s">
        <v>1243</v>
      </c>
      <c r="C57" t="s">
        <v>311</v>
      </c>
      <c r="D57" t="str">
        <f ca="1">IF(OFFSET(報告書!E$106,$A57,)="","",OFFSET(報告書!E$106,$A57,))</f>
        <v/>
      </c>
      <c r="E57" t="str">
        <f ca="1">IF(OFFSET(報告書!E$106,$A57+1,)=0,"",OFFSET(報告書!E$106,$A57+1,))</f>
        <v/>
      </c>
      <c r="F57" t="str">
        <f ca="1">IF(OFFSET(報告書!P$106,$A57,)="","",OFFSET(報告書!P$106,$A57,))</f>
        <v/>
      </c>
      <c r="G57">
        <v>111</v>
      </c>
      <c r="H57" t="str">
        <f ca="1">IF(OFFSET(報告書!B$138,$G57,)=0,"",OFFSET(報告書!B$138,$G57,))</f>
        <v/>
      </c>
      <c r="I57" t="str">
        <f ca="1">IF(OFFSET(報告書!D$138,$G57,)=0,"",OFFSET(報告書!D$138,$G57,))</f>
        <v/>
      </c>
      <c r="J57" t="str">
        <f ca="1">IF(OFFSET(報告書!D$138,$G57+1,)=0,"",OFFSET(報告書!D$138,$G57+1,))</f>
        <v/>
      </c>
      <c r="K57" t="str">
        <f ca="1">IF(OFFSET(報告書!G$138,$G57,)=0,"",OFFSET(報告書!G$138,$G57,))</f>
        <v/>
      </c>
      <c r="L57" t="str">
        <f ca="1">IF(OFFSET(報告書!L$138,$G57,)="","",OFFSET(報告書!L$138,$G57,))</f>
        <v/>
      </c>
      <c r="M57" t="str">
        <f ca="1">IF(OFFSET(報告書!M$138,$G57,)=0,"",OFFSET(報告書!M$138,$G57,))</f>
        <v/>
      </c>
      <c r="N57" t="str">
        <f ca="1">IF(OFFSET(報告書!N$138,$G57,)="","",OFFSET(報告書!N$138,$G57,))</f>
        <v/>
      </c>
      <c r="O57" t="str">
        <f ca="1">IF(OFFSET(報告書!O$138,$G57,)=0,"",OFFSET(報告書!O$138,$G57,))</f>
        <v/>
      </c>
      <c r="P57" t="str">
        <f ca="1">IF(OFFSET(報告書!P$138,$G57,)="","",OFFSET(報告書!P$138,$G57,))</f>
        <v/>
      </c>
      <c r="Q57" t="str">
        <f ca="1">IF(OFFSET(報告書!Q$138,$G57,)=0,"",OFFSET(報告書!Q$138,$G57,))</f>
        <v/>
      </c>
      <c r="R57" t="str">
        <f ca="1">IF(OFFSET(報告書!R$138,$G57,)="","",OFFSET(報告書!R$138,$G57,))</f>
        <v/>
      </c>
      <c r="S57" t="str">
        <f ca="1">IF(OFFSET(報告書!S$138,$G57,)=0,"",OFFSET(報告書!S$138,$G57,))</f>
        <v/>
      </c>
      <c r="T57" t="str">
        <f ca="1">IF(OFFSET(報告書!T$138,$G57,)="","",OFFSET(報告書!T$138,$G57,))</f>
        <v/>
      </c>
    </row>
    <row r="58" spans="1:20" x14ac:dyDescent="0.15">
      <c r="A58">
        <v>113</v>
      </c>
      <c r="B58" t="s">
        <v>1243</v>
      </c>
      <c r="C58" t="s">
        <v>311</v>
      </c>
      <c r="D58" t="str">
        <f ca="1">IF(OFFSET(報告書!E$106,$A58,)="","",OFFSET(報告書!E$106,$A58,))</f>
        <v/>
      </c>
      <c r="E58" t="str">
        <f ca="1">IF(OFFSET(報告書!E$106,$A58+1,)=0,"",OFFSET(報告書!E$106,$A58+1,))</f>
        <v/>
      </c>
      <c r="F58" t="str">
        <f ca="1">IF(OFFSET(報告書!P$106,$A58,)="","",OFFSET(報告書!P$106,$A58,))</f>
        <v/>
      </c>
      <c r="G58">
        <v>113</v>
      </c>
      <c r="H58" t="str">
        <f ca="1">IF(OFFSET(報告書!B$138,$G58,)=0,"",OFFSET(報告書!B$138,$G58,))</f>
        <v/>
      </c>
      <c r="I58" t="str">
        <f ca="1">IF(OFFSET(報告書!D$138,$G58,)=0,"",OFFSET(報告書!D$138,$G58,))</f>
        <v/>
      </c>
      <c r="J58" t="str">
        <f ca="1">IF(OFFSET(報告書!D$138,$G58+1,)=0,"",OFFSET(報告書!D$138,$G58+1,))</f>
        <v/>
      </c>
      <c r="K58" t="str">
        <f ca="1">IF(OFFSET(報告書!G$138,$G58,)=0,"",OFFSET(報告書!G$138,$G58,))</f>
        <v/>
      </c>
      <c r="L58" t="str">
        <f ca="1">IF(OFFSET(報告書!L$138,$G58,)="","",OFFSET(報告書!L$138,$G58,))</f>
        <v/>
      </c>
      <c r="M58" t="str">
        <f ca="1">IF(OFFSET(報告書!M$138,$G58,)=0,"",OFFSET(報告書!M$138,$G58,))</f>
        <v/>
      </c>
      <c r="N58" t="str">
        <f ca="1">IF(OFFSET(報告書!N$138,$G58,)="","",OFFSET(報告書!N$138,$G58,))</f>
        <v/>
      </c>
      <c r="O58" t="str">
        <f ca="1">IF(OFFSET(報告書!O$138,$G58,)=0,"",OFFSET(報告書!O$138,$G58,))</f>
        <v/>
      </c>
      <c r="P58" t="str">
        <f ca="1">IF(OFFSET(報告書!P$138,$G58,)="","",OFFSET(報告書!P$138,$G58,))</f>
        <v/>
      </c>
      <c r="Q58" t="str">
        <f ca="1">IF(OFFSET(報告書!Q$138,$G58,)=0,"",OFFSET(報告書!Q$138,$G58,))</f>
        <v/>
      </c>
      <c r="R58" t="str">
        <f ca="1">IF(OFFSET(報告書!R$138,$G58,)="","",OFFSET(報告書!R$138,$G58,))</f>
        <v/>
      </c>
      <c r="S58" t="str">
        <f ca="1">IF(OFFSET(報告書!S$138,$G58,)=0,"",OFFSET(報告書!S$138,$G58,))</f>
        <v/>
      </c>
      <c r="T58" t="str">
        <f ca="1">IF(OFFSET(報告書!T$138,$G58,)="","",OFFSET(報告書!T$138,$G58,))</f>
        <v/>
      </c>
    </row>
    <row r="59" spans="1:20" x14ac:dyDescent="0.15">
      <c r="A59">
        <v>115</v>
      </c>
      <c r="B59" t="s">
        <v>1243</v>
      </c>
      <c r="C59" t="s">
        <v>311</v>
      </c>
      <c r="D59" t="str">
        <f ca="1">IF(OFFSET(報告書!E$106,$A59,)="","",OFFSET(報告書!E$106,$A59,))</f>
        <v/>
      </c>
      <c r="E59" t="str">
        <f ca="1">IF(OFFSET(報告書!E$106,$A59+1,)=0,"",OFFSET(報告書!E$106,$A59+1,))</f>
        <v/>
      </c>
      <c r="F59" t="str">
        <f ca="1">IF(OFFSET(報告書!P$106,$A59,)="","",OFFSET(報告書!P$106,$A59,))</f>
        <v/>
      </c>
      <c r="G59">
        <v>115</v>
      </c>
      <c r="H59" t="str">
        <f ca="1">IF(OFFSET(報告書!B$138,$G59,)=0,"",OFFSET(報告書!B$138,$G59,))</f>
        <v/>
      </c>
      <c r="I59" t="str">
        <f ca="1">IF(OFFSET(報告書!D$138,$G59,)=0,"",OFFSET(報告書!D$138,$G59,))</f>
        <v/>
      </c>
      <c r="J59" t="str">
        <f ca="1">IF(OFFSET(報告書!D$138,$G59+1,)=0,"",OFFSET(報告書!D$138,$G59+1,))</f>
        <v/>
      </c>
      <c r="K59" t="str">
        <f ca="1">IF(OFFSET(報告書!G$138,$G59,)=0,"",OFFSET(報告書!G$138,$G59,))</f>
        <v/>
      </c>
      <c r="L59" t="str">
        <f ca="1">IF(OFFSET(報告書!L$138,$G59,)="","",OFFSET(報告書!L$138,$G59,))</f>
        <v/>
      </c>
      <c r="M59" t="str">
        <f ca="1">IF(OFFSET(報告書!M$138,$G59,)=0,"",OFFSET(報告書!M$138,$G59,))</f>
        <v/>
      </c>
      <c r="N59" t="str">
        <f ca="1">IF(OFFSET(報告書!N$138,$G59,)="","",OFFSET(報告書!N$138,$G59,))</f>
        <v/>
      </c>
      <c r="O59" t="str">
        <f ca="1">IF(OFFSET(報告書!O$138,$G59,)=0,"",OFFSET(報告書!O$138,$G59,))</f>
        <v/>
      </c>
      <c r="P59" t="str">
        <f ca="1">IF(OFFSET(報告書!P$138,$G59,)="","",OFFSET(報告書!P$138,$G59,))</f>
        <v/>
      </c>
      <c r="Q59" t="str">
        <f ca="1">IF(OFFSET(報告書!Q$138,$G59,)=0,"",OFFSET(報告書!Q$138,$G59,))</f>
        <v/>
      </c>
      <c r="R59" t="str">
        <f ca="1">IF(OFFSET(報告書!R$138,$G59,)="","",OFFSET(報告書!R$138,$G59,))</f>
        <v/>
      </c>
      <c r="S59" t="str">
        <f ca="1">IF(OFFSET(報告書!S$138,$G59,)=0,"",OFFSET(報告書!S$138,$G59,))</f>
        <v/>
      </c>
      <c r="T59" t="str">
        <f ca="1">IF(OFFSET(報告書!T$138,$G59,)="","",OFFSET(報告書!T$138,$G59,))</f>
        <v/>
      </c>
    </row>
    <row r="60" spans="1:20" x14ac:dyDescent="0.15">
      <c r="A60">
        <v>117</v>
      </c>
      <c r="B60" t="s">
        <v>1243</v>
      </c>
      <c r="C60" t="s">
        <v>311</v>
      </c>
      <c r="D60" t="str">
        <f ca="1">IF(OFFSET(報告書!E$106,$A60,)="","",OFFSET(報告書!E$106,$A60,))</f>
        <v/>
      </c>
      <c r="E60" t="str">
        <f ca="1">IF(OFFSET(報告書!E$106,$A60+1,)=0,"",OFFSET(報告書!E$106,$A60+1,))</f>
        <v/>
      </c>
      <c r="F60" t="str">
        <f ca="1">IF(OFFSET(報告書!P$106,$A60,)="","",OFFSET(報告書!P$106,$A60,))</f>
        <v/>
      </c>
      <c r="G60">
        <v>117</v>
      </c>
      <c r="H60" t="str">
        <f ca="1">IF(OFFSET(報告書!B$138,$G60,)=0,"",OFFSET(報告書!B$138,$G60,))</f>
        <v/>
      </c>
      <c r="I60" t="str">
        <f ca="1">IF(OFFSET(報告書!D$138,$G60,)=0,"",OFFSET(報告書!D$138,$G60,))</f>
        <v/>
      </c>
      <c r="J60" t="str">
        <f ca="1">IF(OFFSET(報告書!D$138,$G60+1,)=0,"",OFFSET(報告書!D$138,$G60+1,))</f>
        <v/>
      </c>
      <c r="K60" t="str">
        <f ca="1">IF(OFFSET(報告書!G$138,$G60,)=0,"",OFFSET(報告書!G$138,$G60,))</f>
        <v/>
      </c>
      <c r="L60" t="str">
        <f ca="1">IF(OFFSET(報告書!L$138,$G60,)="","",OFFSET(報告書!L$138,$G60,))</f>
        <v/>
      </c>
      <c r="M60" t="str">
        <f ca="1">IF(OFFSET(報告書!M$138,$G60,)=0,"",OFFSET(報告書!M$138,$G60,))</f>
        <v/>
      </c>
      <c r="N60" t="str">
        <f ca="1">IF(OFFSET(報告書!N$138,$G60,)="","",OFFSET(報告書!N$138,$G60,))</f>
        <v/>
      </c>
      <c r="O60" t="str">
        <f ca="1">IF(OFFSET(報告書!O$138,$G60,)=0,"",OFFSET(報告書!O$138,$G60,))</f>
        <v/>
      </c>
      <c r="P60" t="str">
        <f ca="1">IF(OFFSET(報告書!P$138,$G60,)="","",OFFSET(報告書!P$138,$G60,))</f>
        <v/>
      </c>
      <c r="Q60" t="str">
        <f ca="1">IF(OFFSET(報告書!Q$138,$G60,)=0,"",OFFSET(報告書!Q$138,$G60,))</f>
        <v/>
      </c>
      <c r="R60" t="str">
        <f ca="1">IF(OFFSET(報告書!R$138,$G60,)="","",OFFSET(報告書!R$138,$G60,))</f>
        <v/>
      </c>
      <c r="S60" t="str">
        <f ca="1">IF(OFFSET(報告書!S$138,$G60,)=0,"",OFFSET(報告書!S$138,$G60,))</f>
        <v/>
      </c>
      <c r="T60" t="str">
        <f ca="1">IF(OFFSET(報告書!T$138,$G60,)="","",OFFSET(報告書!T$138,$G60,))</f>
        <v/>
      </c>
    </row>
    <row r="61" spans="1:20" x14ac:dyDescent="0.15">
      <c r="A61">
        <v>119</v>
      </c>
      <c r="B61" t="s">
        <v>1243</v>
      </c>
      <c r="C61" t="s">
        <v>311</v>
      </c>
      <c r="D61" t="str">
        <f ca="1">IF(OFFSET(報告書!E$106,$A61,)="","",OFFSET(報告書!E$106,$A61,))</f>
        <v/>
      </c>
      <c r="E61" t="str">
        <f ca="1">IF(OFFSET(報告書!E$106,$A61+1,)=0,"",OFFSET(報告書!E$106,$A61+1,))</f>
        <v/>
      </c>
      <c r="F61" t="str">
        <f ca="1">IF(OFFSET(報告書!P$106,$A61,)="","",OFFSET(報告書!P$106,$A61,))</f>
        <v/>
      </c>
      <c r="G61">
        <v>119</v>
      </c>
      <c r="H61" t="str">
        <f ca="1">IF(OFFSET(報告書!B$138,$G61,)=0,"",OFFSET(報告書!B$138,$G61,))</f>
        <v/>
      </c>
      <c r="I61" t="str">
        <f ca="1">IF(OFFSET(報告書!D$138,$G61,)=0,"",OFFSET(報告書!D$138,$G61,))</f>
        <v/>
      </c>
      <c r="J61" t="str">
        <f ca="1">IF(OFFSET(報告書!D$138,$G61+1,)=0,"",OFFSET(報告書!D$138,$G61+1,))</f>
        <v/>
      </c>
      <c r="K61" t="str">
        <f ca="1">IF(OFFSET(報告書!G$138,$G61,)=0,"",OFFSET(報告書!G$138,$G61,))</f>
        <v/>
      </c>
      <c r="L61" t="str">
        <f ca="1">IF(OFFSET(報告書!L$138,$G61,)="","",OFFSET(報告書!L$138,$G61,))</f>
        <v/>
      </c>
      <c r="M61" t="str">
        <f ca="1">IF(OFFSET(報告書!M$138,$G61,)=0,"",OFFSET(報告書!M$138,$G61,))</f>
        <v/>
      </c>
      <c r="N61" t="str">
        <f ca="1">IF(OFFSET(報告書!N$138,$G61,)="","",OFFSET(報告書!N$138,$G61,))</f>
        <v/>
      </c>
      <c r="O61" t="str">
        <f ca="1">IF(OFFSET(報告書!O$138,$G61,)=0,"",OFFSET(報告書!O$138,$G61,))</f>
        <v/>
      </c>
      <c r="P61" t="str">
        <f ca="1">IF(OFFSET(報告書!P$138,$G61,)="","",OFFSET(報告書!P$138,$G61,))</f>
        <v/>
      </c>
      <c r="Q61" t="str">
        <f ca="1">IF(OFFSET(報告書!Q$138,$G61,)=0,"",OFFSET(報告書!Q$138,$G61,))</f>
        <v/>
      </c>
      <c r="R61" t="str">
        <f ca="1">IF(OFFSET(報告書!R$138,$G61,)="","",OFFSET(報告書!R$138,$G61,))</f>
        <v/>
      </c>
      <c r="S61" t="str">
        <f ca="1">IF(OFFSET(報告書!S$138,$G61,)=0,"",OFFSET(報告書!S$138,$G61,))</f>
        <v/>
      </c>
      <c r="T61" t="str">
        <f ca="1">IF(OFFSET(報告書!T$138,$G61,)="","",OFFSET(報告書!T$138,$G61,))</f>
        <v/>
      </c>
    </row>
    <row r="62" spans="1:20" x14ac:dyDescent="0.15">
      <c r="A62">
        <v>121</v>
      </c>
      <c r="B62" t="s">
        <v>1243</v>
      </c>
      <c r="C62" t="s">
        <v>311</v>
      </c>
      <c r="D62" t="str">
        <f ca="1">IF(OFFSET(報告書!E$106,$A62,)="","",OFFSET(報告書!E$106,$A62,))</f>
        <v/>
      </c>
      <c r="E62" t="str">
        <f ca="1">IF(OFFSET(報告書!E$106,$A62+1,)=0,"",OFFSET(報告書!E$106,$A62+1,))</f>
        <v/>
      </c>
      <c r="F62" t="str">
        <f ca="1">IF(OFFSET(報告書!P$106,$A62,)="","",OFFSET(報告書!P$106,$A62,))</f>
        <v/>
      </c>
      <c r="G62">
        <v>121</v>
      </c>
      <c r="H62" t="str">
        <f ca="1">IF(OFFSET(報告書!B$138,$G62,)=0,"",OFFSET(報告書!B$138,$G62,))</f>
        <v/>
      </c>
      <c r="I62" t="str">
        <f ca="1">IF(OFFSET(報告書!D$138,$G62,)=0,"",OFFSET(報告書!D$138,$G62,))</f>
        <v/>
      </c>
      <c r="J62" t="str">
        <f ca="1">IF(OFFSET(報告書!D$138,$G62+1,)=0,"",OFFSET(報告書!D$138,$G62+1,))</f>
        <v/>
      </c>
      <c r="K62" t="str">
        <f ca="1">IF(OFFSET(報告書!G$138,$G62,)=0,"",OFFSET(報告書!G$138,$G62,))</f>
        <v/>
      </c>
      <c r="L62" t="str">
        <f ca="1">IF(OFFSET(報告書!L$138,$G62,)="","",OFFSET(報告書!L$138,$G62,))</f>
        <v/>
      </c>
      <c r="M62" t="str">
        <f ca="1">IF(OFFSET(報告書!M$138,$G62,)=0,"",OFFSET(報告書!M$138,$G62,))</f>
        <v/>
      </c>
      <c r="N62" t="str">
        <f ca="1">IF(OFFSET(報告書!N$138,$G62,)="","",OFFSET(報告書!N$138,$G62,))</f>
        <v/>
      </c>
      <c r="O62" t="str">
        <f ca="1">IF(OFFSET(報告書!O$138,$G62,)=0,"",OFFSET(報告書!O$138,$G62,))</f>
        <v/>
      </c>
      <c r="P62" t="str">
        <f ca="1">IF(OFFSET(報告書!P$138,$G62,)="","",OFFSET(報告書!P$138,$G62,))</f>
        <v/>
      </c>
      <c r="Q62" t="str">
        <f ca="1">IF(OFFSET(報告書!Q$138,$G62,)=0,"",OFFSET(報告書!Q$138,$G62,))</f>
        <v/>
      </c>
      <c r="R62" t="str">
        <f ca="1">IF(OFFSET(報告書!R$138,$G62,)="","",OFFSET(報告書!R$138,$G62,))</f>
        <v/>
      </c>
      <c r="S62" t="str">
        <f ca="1">IF(OFFSET(報告書!S$138,$G62,)=0,"",OFFSET(報告書!S$138,$G62,))</f>
        <v/>
      </c>
      <c r="T62" t="str">
        <f ca="1">IF(OFFSET(報告書!T$138,$G62,)="","",OFFSET(報告書!T$138,$G62,))</f>
        <v/>
      </c>
    </row>
    <row r="63" spans="1:20" x14ac:dyDescent="0.15">
      <c r="A63">
        <v>123</v>
      </c>
      <c r="B63" t="s">
        <v>1243</v>
      </c>
      <c r="C63" t="s">
        <v>311</v>
      </c>
      <c r="D63" t="str">
        <f ca="1">IF(OFFSET(報告書!E$106,$A63,)="","",OFFSET(報告書!E$106,$A63,))</f>
        <v/>
      </c>
      <c r="E63" t="str">
        <f ca="1">IF(OFFSET(報告書!E$106,$A63+1,)=0,"",OFFSET(報告書!E$106,$A63+1,))</f>
        <v/>
      </c>
      <c r="F63" t="str">
        <f ca="1">IF(OFFSET(報告書!P$106,$A63,)="","",OFFSET(報告書!P$106,$A63,))</f>
        <v/>
      </c>
      <c r="G63">
        <v>123</v>
      </c>
      <c r="H63" t="str">
        <f ca="1">IF(OFFSET(報告書!B$138,$G63,)=0,"",OFFSET(報告書!B$138,$G63,))</f>
        <v/>
      </c>
      <c r="I63" t="str">
        <f ca="1">IF(OFFSET(報告書!D$138,$G63,)=0,"",OFFSET(報告書!D$138,$G63,))</f>
        <v/>
      </c>
      <c r="J63" t="str">
        <f ca="1">IF(OFFSET(報告書!D$138,$G63+1,)=0,"",OFFSET(報告書!D$138,$G63+1,))</f>
        <v/>
      </c>
      <c r="K63" t="str">
        <f ca="1">IF(OFFSET(報告書!G$138,$G63,)=0,"",OFFSET(報告書!G$138,$G63,))</f>
        <v/>
      </c>
      <c r="L63" t="str">
        <f ca="1">IF(OFFSET(報告書!L$138,$G63,)="","",OFFSET(報告書!L$138,$G63,))</f>
        <v/>
      </c>
      <c r="M63" t="str">
        <f ca="1">IF(OFFSET(報告書!M$138,$G63,)=0,"",OFFSET(報告書!M$138,$G63,))</f>
        <v/>
      </c>
      <c r="N63" t="str">
        <f ca="1">IF(OFFSET(報告書!N$138,$G63,)="","",OFFSET(報告書!N$138,$G63,))</f>
        <v/>
      </c>
      <c r="O63" t="str">
        <f ca="1">IF(OFFSET(報告書!O$138,$G63,)=0,"",OFFSET(報告書!O$138,$G63,))</f>
        <v/>
      </c>
      <c r="P63" t="str">
        <f ca="1">IF(OFFSET(報告書!P$138,$G63,)="","",OFFSET(報告書!P$138,$G63,))</f>
        <v/>
      </c>
      <c r="Q63" t="str">
        <f ca="1">IF(OFFSET(報告書!Q$138,$G63,)=0,"",OFFSET(報告書!Q$138,$G63,))</f>
        <v/>
      </c>
      <c r="R63" t="str">
        <f ca="1">IF(OFFSET(報告書!R$138,$G63,)="","",OFFSET(報告書!R$138,$G63,))</f>
        <v/>
      </c>
      <c r="S63" t="str">
        <f ca="1">IF(OFFSET(報告書!S$138,$G63,)=0,"",OFFSET(報告書!S$138,$G63,))</f>
        <v/>
      </c>
      <c r="T63" t="str">
        <f ca="1">IF(OFFSET(報告書!T$138,$G63,)="","",OFFSET(報告書!T$138,$G63,))</f>
        <v/>
      </c>
    </row>
    <row r="64" spans="1:20" x14ac:dyDescent="0.15">
      <c r="A64">
        <v>125</v>
      </c>
      <c r="B64" t="s">
        <v>1243</v>
      </c>
      <c r="C64" t="s">
        <v>311</v>
      </c>
      <c r="D64" t="str">
        <f ca="1">IF(OFFSET(報告書!E$106,$A64,)="","",OFFSET(報告書!E$106,$A64,))</f>
        <v/>
      </c>
      <c r="E64" t="str">
        <f ca="1">IF(OFFSET(報告書!E$106,$A64+1,)=0,"",OFFSET(報告書!E$106,$A64+1,))</f>
        <v/>
      </c>
      <c r="F64" t="str">
        <f ca="1">IF(OFFSET(報告書!P$106,$A64,)="","",OFFSET(報告書!P$106,$A64,))</f>
        <v/>
      </c>
      <c r="G64">
        <v>125</v>
      </c>
      <c r="H64" t="str">
        <f ca="1">IF(OFFSET(報告書!B$138,$G64,)=0,"",OFFSET(報告書!B$138,$G64,))</f>
        <v/>
      </c>
      <c r="I64" t="str">
        <f ca="1">IF(OFFSET(報告書!D$138,$G64,)=0,"",OFFSET(報告書!D$138,$G64,))</f>
        <v/>
      </c>
      <c r="J64" t="str">
        <f ca="1">IF(OFFSET(報告書!D$138,$G64+1,)=0,"",OFFSET(報告書!D$138,$G64+1,))</f>
        <v/>
      </c>
      <c r="K64" t="str">
        <f ca="1">IF(OFFSET(報告書!G$138,$G64,)=0,"",OFFSET(報告書!G$138,$G64,))</f>
        <v/>
      </c>
      <c r="L64" t="str">
        <f ca="1">IF(OFFSET(報告書!L$138,$G64,)="","",OFFSET(報告書!L$138,$G64,))</f>
        <v/>
      </c>
      <c r="M64" t="str">
        <f ca="1">IF(OFFSET(報告書!M$138,$G64,)=0,"",OFFSET(報告書!M$138,$G64,))</f>
        <v/>
      </c>
      <c r="N64" t="str">
        <f ca="1">IF(OFFSET(報告書!N$138,$G64,)="","",OFFSET(報告書!N$138,$G64,))</f>
        <v/>
      </c>
      <c r="O64" t="str">
        <f ca="1">IF(OFFSET(報告書!O$138,$G64,)=0,"",OFFSET(報告書!O$138,$G64,))</f>
        <v/>
      </c>
      <c r="P64" t="str">
        <f ca="1">IF(OFFSET(報告書!P$138,$G64,)="","",OFFSET(報告書!P$138,$G64,))</f>
        <v/>
      </c>
      <c r="Q64" t="str">
        <f ca="1">IF(OFFSET(報告書!Q$138,$G64,)=0,"",OFFSET(報告書!Q$138,$G64,))</f>
        <v/>
      </c>
      <c r="R64" t="str">
        <f ca="1">IF(OFFSET(報告書!R$138,$G64,)="","",OFFSET(報告書!R$138,$G64,))</f>
        <v/>
      </c>
      <c r="S64" t="str">
        <f ca="1">IF(OFFSET(報告書!S$138,$G64,)=0,"",OFFSET(報告書!S$138,$G64,))</f>
        <v/>
      </c>
      <c r="T64" t="str">
        <f ca="1">IF(OFFSET(報告書!T$138,$G64,)="","",OFFSET(報告書!T$138,$G64,))</f>
        <v/>
      </c>
    </row>
    <row r="65" spans="1:20" x14ac:dyDescent="0.15">
      <c r="A65">
        <v>127</v>
      </c>
      <c r="B65" t="s">
        <v>1243</v>
      </c>
      <c r="C65" t="s">
        <v>311</v>
      </c>
      <c r="D65" t="str">
        <f ca="1">IF(OFFSET(報告書!E$106,$A65,)="","",OFFSET(報告書!E$106,$A65,))</f>
        <v/>
      </c>
      <c r="E65" t="str">
        <f ca="1">IF(OFFSET(報告書!E$106,$A65+1,)=0,"",OFFSET(報告書!E$106,$A65+1,))</f>
        <v/>
      </c>
      <c r="F65" t="str">
        <f ca="1">IF(OFFSET(報告書!P$106,$A65,)="","",OFFSET(報告書!P$106,$A65,))</f>
        <v/>
      </c>
      <c r="G65">
        <v>127</v>
      </c>
      <c r="H65" t="str">
        <f ca="1">IF(OFFSET(報告書!B$138,$G65,)=0,"",OFFSET(報告書!B$138,$G65,))</f>
        <v/>
      </c>
      <c r="I65" t="str">
        <f ca="1">IF(OFFSET(報告書!D$138,$G65,)=0,"",OFFSET(報告書!D$138,$G65,))</f>
        <v/>
      </c>
      <c r="J65" t="str">
        <f ca="1">IF(OFFSET(報告書!D$138,$G65+1,)=0,"",OFFSET(報告書!D$138,$G65+1,))</f>
        <v/>
      </c>
      <c r="K65" t="str">
        <f ca="1">IF(OFFSET(報告書!G$138,$G65,)=0,"",OFFSET(報告書!G$138,$G65,))</f>
        <v/>
      </c>
      <c r="L65" t="str">
        <f ca="1">IF(OFFSET(報告書!L$138,$G65,)="","",OFFSET(報告書!L$138,$G65,))</f>
        <v/>
      </c>
      <c r="M65" t="str">
        <f ca="1">IF(OFFSET(報告書!M$138,$G65,)=0,"",OFFSET(報告書!M$138,$G65,))</f>
        <v/>
      </c>
      <c r="N65" t="str">
        <f ca="1">IF(OFFSET(報告書!N$138,$G65,)="","",OFFSET(報告書!N$138,$G65,))</f>
        <v/>
      </c>
      <c r="O65" t="str">
        <f ca="1">IF(OFFSET(報告書!O$138,$G65,)=0,"",OFFSET(報告書!O$138,$G65,))</f>
        <v/>
      </c>
      <c r="P65" t="str">
        <f ca="1">IF(OFFSET(報告書!P$138,$G65,)="","",OFFSET(報告書!P$138,$G65,))</f>
        <v/>
      </c>
      <c r="Q65" t="str">
        <f ca="1">IF(OFFSET(報告書!Q$138,$G65,)=0,"",OFFSET(報告書!Q$138,$G65,))</f>
        <v/>
      </c>
      <c r="R65" t="str">
        <f ca="1">IF(OFFSET(報告書!R$138,$G65,)="","",OFFSET(報告書!R$138,$G65,))</f>
        <v/>
      </c>
      <c r="S65" t="str">
        <f ca="1">IF(OFFSET(報告書!S$138,$G65,)=0,"",OFFSET(報告書!S$138,$G65,))</f>
        <v/>
      </c>
      <c r="T65" t="str">
        <f ca="1">IF(OFFSET(報告書!T$138,$G65,)="","",OFFSET(報告書!T$138,$G65,))</f>
        <v/>
      </c>
    </row>
    <row r="66" spans="1:20" x14ac:dyDescent="0.15">
      <c r="A66">
        <v>129</v>
      </c>
      <c r="B66" t="s">
        <v>1243</v>
      </c>
      <c r="C66" t="s">
        <v>311</v>
      </c>
      <c r="D66" t="str">
        <f ca="1">IF(OFFSET(報告書!E$106,$A66,)="","",OFFSET(報告書!E$106,$A66,))</f>
        <v/>
      </c>
      <c r="E66" t="str">
        <f ca="1">IF(OFFSET(報告書!E$106,$A66+1,)=0,"",OFFSET(報告書!E$106,$A66+1,))</f>
        <v/>
      </c>
      <c r="F66" t="str">
        <f ca="1">IF(OFFSET(報告書!P$106,$A66,)="","",OFFSET(報告書!P$106,$A66,))</f>
        <v/>
      </c>
      <c r="G66">
        <v>129</v>
      </c>
      <c r="H66" t="str">
        <f ca="1">IF(OFFSET(報告書!B$138,$G66,)=0,"",OFFSET(報告書!B$138,$G66,))</f>
        <v/>
      </c>
      <c r="I66" t="str">
        <f ca="1">IF(OFFSET(報告書!D$138,$G66,)=0,"",OFFSET(報告書!D$138,$G66,))</f>
        <v/>
      </c>
      <c r="J66" t="str">
        <f ca="1">IF(OFFSET(報告書!D$138,$G66+1,)=0,"",OFFSET(報告書!D$138,$G66+1,))</f>
        <v/>
      </c>
      <c r="K66" t="str">
        <f ca="1">IF(OFFSET(報告書!G$138,$G66,)=0,"",OFFSET(報告書!G$138,$G66,))</f>
        <v/>
      </c>
      <c r="L66" t="str">
        <f ca="1">IF(OFFSET(報告書!L$138,$G66,)="","",OFFSET(報告書!L$138,$G66,))</f>
        <v/>
      </c>
      <c r="M66" t="str">
        <f ca="1">IF(OFFSET(報告書!M$138,$G66,)=0,"",OFFSET(報告書!M$138,$G66,))</f>
        <v/>
      </c>
      <c r="N66" t="str">
        <f ca="1">IF(OFFSET(報告書!N$138,$G66,)="","",OFFSET(報告書!N$138,$G66,))</f>
        <v/>
      </c>
      <c r="O66" t="str">
        <f ca="1">IF(OFFSET(報告書!O$138,$G66,)=0,"",OFFSET(報告書!O$138,$G66,))</f>
        <v/>
      </c>
      <c r="P66" t="str">
        <f ca="1">IF(OFFSET(報告書!P$138,$G66,)="","",OFFSET(報告書!P$138,$G66,))</f>
        <v/>
      </c>
      <c r="Q66" t="str">
        <f ca="1">IF(OFFSET(報告書!Q$138,$G66,)=0,"",OFFSET(報告書!Q$138,$G66,))</f>
        <v/>
      </c>
      <c r="R66" t="str">
        <f ca="1">IF(OFFSET(報告書!R$138,$G66,)="","",OFFSET(報告書!R$138,$G66,))</f>
        <v/>
      </c>
      <c r="S66" t="str">
        <f ca="1">IF(OFFSET(報告書!S$138,$G66,)=0,"",OFFSET(報告書!S$138,$G66,))</f>
        <v/>
      </c>
      <c r="T66" t="str">
        <f ca="1">IF(OFFSET(報告書!T$138,$G66,)="","",OFFSET(報告書!T$138,$G66,))</f>
        <v/>
      </c>
    </row>
    <row r="67" spans="1:20" x14ac:dyDescent="0.15">
      <c r="A67">
        <v>131</v>
      </c>
      <c r="B67" t="s">
        <v>1243</v>
      </c>
      <c r="C67" t="s">
        <v>311</v>
      </c>
      <c r="D67" t="str">
        <f ca="1">IF(OFFSET(報告書!E$106,$A67,)="","",OFFSET(報告書!E$106,$A67,))</f>
        <v/>
      </c>
      <c r="E67" t="str">
        <f ca="1">IF(OFFSET(報告書!E$106,$A67+1,)=0,"",OFFSET(報告書!E$106,$A67+1,))</f>
        <v/>
      </c>
      <c r="F67" t="str">
        <f ca="1">IF(OFFSET(報告書!P$106,$A67,)="","",OFFSET(報告書!P$106,$A67,))</f>
        <v/>
      </c>
      <c r="G67">
        <v>131</v>
      </c>
      <c r="H67" t="str">
        <f ca="1">IF(OFFSET(報告書!B$138,$G67,)=0,"",OFFSET(報告書!B$138,$G67,))</f>
        <v/>
      </c>
      <c r="I67" t="str">
        <f ca="1">IF(OFFSET(報告書!D$138,$G67,)=0,"",OFFSET(報告書!D$138,$G67,))</f>
        <v/>
      </c>
      <c r="J67" t="str">
        <f ca="1">IF(OFFSET(報告書!D$138,$G67+1,)=0,"",OFFSET(報告書!D$138,$G67+1,))</f>
        <v/>
      </c>
      <c r="K67" t="str">
        <f ca="1">IF(OFFSET(報告書!G$138,$G67,)=0,"",OFFSET(報告書!G$138,$G67,))</f>
        <v/>
      </c>
      <c r="L67" t="str">
        <f ca="1">IF(OFFSET(報告書!L$138,$G67,)="","",OFFSET(報告書!L$138,$G67,))</f>
        <v/>
      </c>
      <c r="M67" t="str">
        <f ca="1">IF(OFFSET(報告書!M$138,$G67,)=0,"",OFFSET(報告書!M$138,$G67,))</f>
        <v/>
      </c>
      <c r="N67" t="str">
        <f ca="1">IF(OFFSET(報告書!N$138,$G67,)="","",OFFSET(報告書!N$138,$G67,))</f>
        <v/>
      </c>
      <c r="O67" t="str">
        <f ca="1">IF(OFFSET(報告書!O$138,$G67,)=0,"",OFFSET(報告書!O$138,$G67,))</f>
        <v/>
      </c>
      <c r="P67" t="str">
        <f ca="1">IF(OFFSET(報告書!P$138,$G67,)="","",OFFSET(報告書!P$138,$G67,))</f>
        <v/>
      </c>
      <c r="Q67" t="str">
        <f ca="1">IF(OFFSET(報告書!Q$138,$G67,)=0,"",OFFSET(報告書!Q$138,$G67,))</f>
        <v/>
      </c>
      <c r="R67" t="str">
        <f ca="1">IF(OFFSET(報告書!R$138,$G67,)="","",OFFSET(報告書!R$138,$G67,))</f>
        <v/>
      </c>
      <c r="S67" t="str">
        <f ca="1">IF(OFFSET(報告書!S$138,$G67,)=0,"",OFFSET(報告書!S$138,$G67,))</f>
        <v/>
      </c>
      <c r="T67" t="str">
        <f ca="1">IF(OFFSET(報告書!T$138,$G67,)="","",OFFSET(報告書!T$138,$G67,))</f>
        <v/>
      </c>
    </row>
    <row r="68" spans="1:20" x14ac:dyDescent="0.15">
      <c r="A68">
        <v>133</v>
      </c>
      <c r="B68" t="s">
        <v>1243</v>
      </c>
      <c r="C68" t="s">
        <v>311</v>
      </c>
      <c r="D68" t="str">
        <f ca="1">IF(OFFSET(報告書!E$106,$A68,)="","",OFFSET(報告書!E$106,$A68,))</f>
        <v/>
      </c>
      <c r="E68" t="str">
        <f ca="1">IF(OFFSET(報告書!E$106,$A68+1,)=0,"",OFFSET(報告書!E$106,$A68+1,))</f>
        <v/>
      </c>
      <c r="F68" t="str">
        <f ca="1">IF(OFFSET(報告書!P$106,$A68,)="","",OFFSET(報告書!P$106,$A68,))</f>
        <v/>
      </c>
      <c r="G68">
        <v>133</v>
      </c>
      <c r="H68" t="str">
        <f ca="1">IF(OFFSET(報告書!B$138,$G68,)=0,"",OFFSET(報告書!B$138,$G68,))</f>
        <v/>
      </c>
      <c r="I68" t="str">
        <f ca="1">IF(OFFSET(報告書!D$138,$G68,)=0,"",OFFSET(報告書!D$138,$G68,))</f>
        <v/>
      </c>
      <c r="J68" t="str">
        <f ca="1">IF(OFFSET(報告書!D$138,$G68+1,)=0,"",OFFSET(報告書!D$138,$G68+1,))</f>
        <v/>
      </c>
      <c r="K68" t="str">
        <f ca="1">IF(OFFSET(報告書!G$138,$G68,)=0,"",OFFSET(報告書!G$138,$G68,))</f>
        <v/>
      </c>
      <c r="L68" t="str">
        <f ca="1">IF(OFFSET(報告書!L$138,$G68,)="","",OFFSET(報告書!L$138,$G68,))</f>
        <v/>
      </c>
      <c r="M68" t="str">
        <f ca="1">IF(OFFSET(報告書!M$138,$G68,)=0,"",OFFSET(報告書!M$138,$G68,))</f>
        <v/>
      </c>
      <c r="N68" t="str">
        <f ca="1">IF(OFFSET(報告書!N$138,$G68,)="","",OFFSET(報告書!N$138,$G68,))</f>
        <v/>
      </c>
      <c r="O68" t="str">
        <f ca="1">IF(OFFSET(報告書!O$138,$G68,)=0,"",OFFSET(報告書!O$138,$G68,))</f>
        <v/>
      </c>
      <c r="P68" t="str">
        <f ca="1">IF(OFFSET(報告書!P$138,$G68,)="","",OFFSET(報告書!P$138,$G68,))</f>
        <v/>
      </c>
      <c r="Q68" t="str">
        <f ca="1">IF(OFFSET(報告書!Q$138,$G68,)=0,"",OFFSET(報告書!Q$138,$G68,))</f>
        <v/>
      </c>
      <c r="R68" t="str">
        <f ca="1">IF(OFFSET(報告書!R$138,$G68,)="","",OFFSET(報告書!R$138,$G68,))</f>
        <v/>
      </c>
      <c r="S68" t="str">
        <f ca="1">IF(OFFSET(報告書!S$138,$G68,)=0,"",OFFSET(報告書!S$138,$G68,))</f>
        <v/>
      </c>
      <c r="T68" t="str">
        <f ca="1">IF(OFFSET(報告書!T$138,$G68,)="","",OFFSET(報告書!T$138,$G68,))</f>
        <v/>
      </c>
    </row>
    <row r="69" spans="1:20" x14ac:dyDescent="0.15">
      <c r="A69">
        <v>135</v>
      </c>
      <c r="B69" t="s">
        <v>1243</v>
      </c>
      <c r="C69" t="s">
        <v>311</v>
      </c>
      <c r="D69" t="str">
        <f ca="1">IF(OFFSET(報告書!E$106,$A69,)="","",OFFSET(報告書!E$106,$A69,))</f>
        <v/>
      </c>
      <c r="E69" t="str">
        <f ca="1">IF(OFFSET(報告書!E$106,$A69+1,)=0,"",OFFSET(報告書!E$106,$A69+1,))</f>
        <v/>
      </c>
      <c r="F69" t="str">
        <f ca="1">IF(OFFSET(報告書!P$106,$A69,)="","",OFFSET(報告書!P$106,$A69,))</f>
        <v/>
      </c>
      <c r="G69">
        <v>135</v>
      </c>
      <c r="H69" t="str">
        <f ca="1">IF(OFFSET(報告書!B$138,$G69,)=0,"",OFFSET(報告書!B$138,$G69,))</f>
        <v/>
      </c>
      <c r="I69" t="str">
        <f ca="1">IF(OFFSET(報告書!D$138,$G69,)=0,"",OFFSET(報告書!D$138,$G69,))</f>
        <v/>
      </c>
      <c r="J69" t="str">
        <f ca="1">IF(OFFSET(報告書!D$138,$G69+1,)=0,"",OFFSET(報告書!D$138,$G69+1,))</f>
        <v/>
      </c>
      <c r="K69" t="str">
        <f ca="1">IF(OFFSET(報告書!G$138,$G69,)=0,"",OFFSET(報告書!G$138,$G69,))</f>
        <v/>
      </c>
      <c r="L69" t="str">
        <f ca="1">IF(OFFSET(報告書!L$138,$G69,)="","",OFFSET(報告書!L$138,$G69,))</f>
        <v/>
      </c>
      <c r="M69" t="str">
        <f ca="1">IF(OFFSET(報告書!M$138,$G69,)=0,"",OFFSET(報告書!M$138,$G69,))</f>
        <v/>
      </c>
      <c r="N69" t="str">
        <f ca="1">IF(OFFSET(報告書!N$138,$G69,)="","",OFFSET(報告書!N$138,$G69,))</f>
        <v/>
      </c>
      <c r="O69" t="str">
        <f ca="1">IF(OFFSET(報告書!O$138,$G69,)=0,"",OFFSET(報告書!O$138,$G69,))</f>
        <v/>
      </c>
      <c r="P69" t="str">
        <f ca="1">IF(OFFSET(報告書!P$138,$G69,)="","",OFFSET(報告書!P$138,$G69,))</f>
        <v/>
      </c>
      <c r="Q69" t="str">
        <f ca="1">IF(OFFSET(報告書!Q$138,$G69,)=0,"",OFFSET(報告書!Q$138,$G69,))</f>
        <v/>
      </c>
      <c r="R69" t="str">
        <f ca="1">IF(OFFSET(報告書!R$138,$G69,)="","",OFFSET(報告書!R$138,$G69,))</f>
        <v/>
      </c>
      <c r="S69" t="str">
        <f ca="1">IF(OFFSET(報告書!S$138,$G69,)=0,"",OFFSET(報告書!S$138,$G69,))</f>
        <v/>
      </c>
      <c r="T69" t="str">
        <f ca="1">IF(OFFSET(報告書!T$138,$G69,)="","",OFFSET(報告書!T$138,$G69,))</f>
        <v/>
      </c>
    </row>
    <row r="70" spans="1:20" x14ac:dyDescent="0.15">
      <c r="A70">
        <v>137</v>
      </c>
      <c r="B70" t="s">
        <v>1243</v>
      </c>
      <c r="C70" t="s">
        <v>311</v>
      </c>
      <c r="D70" t="str">
        <f ca="1">IF(OFFSET(報告書!E$106,$A70,)="","",OFFSET(報告書!E$106,$A70,))</f>
        <v/>
      </c>
      <c r="E70" t="str">
        <f ca="1">IF(OFFSET(報告書!E$106,$A70+1,)=0,"",OFFSET(報告書!E$106,$A70+1,))</f>
        <v/>
      </c>
      <c r="F70" t="str">
        <f ca="1">IF(OFFSET(報告書!P$106,$A70,)="","",OFFSET(報告書!P$106,$A70,))</f>
        <v/>
      </c>
      <c r="G70">
        <v>137</v>
      </c>
      <c r="H70" t="str">
        <f ca="1">IF(OFFSET(報告書!B$138,$G70,)=0,"",OFFSET(報告書!B$138,$G70,))</f>
        <v/>
      </c>
      <c r="I70" t="str">
        <f ca="1">IF(OFFSET(報告書!D$138,$G70,)=0,"",OFFSET(報告書!D$138,$G70,))</f>
        <v/>
      </c>
      <c r="J70" t="str">
        <f ca="1">IF(OFFSET(報告書!D$138,$G70+1,)=0,"",OFFSET(報告書!D$138,$G70+1,))</f>
        <v/>
      </c>
      <c r="K70" t="str">
        <f ca="1">IF(OFFSET(報告書!G$138,$G70,)=0,"",OFFSET(報告書!G$138,$G70,))</f>
        <v/>
      </c>
      <c r="L70" t="str">
        <f ca="1">IF(OFFSET(報告書!L$138,$G70,)="","",OFFSET(報告書!L$138,$G70,))</f>
        <v/>
      </c>
      <c r="M70" t="str">
        <f ca="1">IF(OFFSET(報告書!M$138,$G70,)=0,"",OFFSET(報告書!M$138,$G70,))</f>
        <v/>
      </c>
      <c r="N70" t="str">
        <f ca="1">IF(OFFSET(報告書!N$138,$G70,)="","",OFFSET(報告書!N$138,$G70,))</f>
        <v/>
      </c>
      <c r="O70" t="str">
        <f ca="1">IF(OFFSET(報告書!O$138,$G70,)=0,"",OFFSET(報告書!O$138,$G70,))</f>
        <v/>
      </c>
      <c r="P70" t="str">
        <f ca="1">IF(OFFSET(報告書!P$138,$G70,)="","",OFFSET(報告書!P$138,$G70,))</f>
        <v/>
      </c>
      <c r="Q70" t="str">
        <f ca="1">IF(OFFSET(報告書!Q$138,$G70,)=0,"",OFFSET(報告書!Q$138,$G70,))</f>
        <v/>
      </c>
      <c r="R70" t="str">
        <f ca="1">IF(OFFSET(報告書!R$138,$G70,)="","",OFFSET(報告書!R$138,$G70,))</f>
        <v/>
      </c>
      <c r="S70" t="str">
        <f ca="1">IF(OFFSET(報告書!S$138,$G70,)=0,"",OFFSET(報告書!S$138,$G70,))</f>
        <v/>
      </c>
      <c r="T70" t="str">
        <f ca="1">IF(OFFSET(報告書!T$138,$G70,)="","",OFFSET(報告書!T$138,$G70,))</f>
        <v/>
      </c>
    </row>
    <row r="71" spans="1:20" x14ac:dyDescent="0.15">
      <c r="A71">
        <v>139</v>
      </c>
      <c r="B71" t="s">
        <v>1243</v>
      </c>
      <c r="C71" t="s">
        <v>311</v>
      </c>
      <c r="D71" t="str">
        <f ca="1">IF(OFFSET(報告書!E$106,$A71,)="","",OFFSET(報告書!E$106,$A71,))</f>
        <v/>
      </c>
      <c r="E71" t="str">
        <f ca="1">IF(OFFSET(報告書!E$106,$A71+1,)=0,"",OFFSET(報告書!E$106,$A71+1,))</f>
        <v/>
      </c>
      <c r="F71" t="str">
        <f ca="1">IF(OFFSET(報告書!P$106,$A71,)="","",OFFSET(報告書!P$106,$A71,))</f>
        <v/>
      </c>
      <c r="G71">
        <v>139</v>
      </c>
      <c r="H71" t="str">
        <f ca="1">IF(OFFSET(報告書!B$138,$G71,)=0,"",OFFSET(報告書!B$138,$G71,))</f>
        <v/>
      </c>
      <c r="I71" t="str">
        <f ca="1">IF(OFFSET(報告書!D$138,$G71,)=0,"",OFFSET(報告書!D$138,$G71,))</f>
        <v/>
      </c>
      <c r="J71" t="str">
        <f ca="1">IF(OFFSET(報告書!D$138,$G71+1,)=0,"",OFFSET(報告書!D$138,$G71+1,))</f>
        <v/>
      </c>
      <c r="K71" t="str">
        <f ca="1">IF(OFFSET(報告書!G$138,$G71,)=0,"",OFFSET(報告書!G$138,$G71,))</f>
        <v/>
      </c>
      <c r="L71" t="str">
        <f ca="1">IF(OFFSET(報告書!L$138,$G71,)="","",OFFSET(報告書!L$138,$G71,))</f>
        <v/>
      </c>
      <c r="M71" t="str">
        <f ca="1">IF(OFFSET(報告書!M$138,$G71,)=0,"",OFFSET(報告書!M$138,$G71,))</f>
        <v/>
      </c>
      <c r="N71" t="str">
        <f ca="1">IF(OFFSET(報告書!N$138,$G71,)="","",OFFSET(報告書!N$138,$G71,))</f>
        <v/>
      </c>
      <c r="O71" t="str">
        <f ca="1">IF(OFFSET(報告書!O$138,$G71,)=0,"",OFFSET(報告書!O$138,$G71,))</f>
        <v/>
      </c>
      <c r="P71" t="str">
        <f ca="1">IF(OFFSET(報告書!P$138,$G71,)="","",OFFSET(報告書!P$138,$G71,))</f>
        <v/>
      </c>
      <c r="Q71" t="str">
        <f ca="1">IF(OFFSET(報告書!Q$138,$G71,)=0,"",OFFSET(報告書!Q$138,$G71,))</f>
        <v/>
      </c>
      <c r="R71" t="str">
        <f ca="1">IF(OFFSET(報告書!R$138,$G71,)="","",OFFSET(報告書!R$138,$G71,))</f>
        <v/>
      </c>
      <c r="S71" t="str">
        <f ca="1">IF(OFFSET(報告書!S$138,$G71,)=0,"",OFFSET(報告書!S$138,$G71,))</f>
        <v/>
      </c>
      <c r="T71" t="str">
        <f ca="1">IF(OFFSET(報告書!T$138,$G71,)="","",OFFSET(報告書!T$138,$G71,))</f>
        <v/>
      </c>
    </row>
    <row r="72" spans="1:20" x14ac:dyDescent="0.15">
      <c r="A72">
        <v>141</v>
      </c>
      <c r="B72" t="s">
        <v>1243</v>
      </c>
      <c r="C72" t="s">
        <v>311</v>
      </c>
      <c r="D72" t="str">
        <f ca="1">IF(OFFSET(報告書!E$106,$A72,)="","",OFFSET(報告書!E$106,$A72,))</f>
        <v/>
      </c>
      <c r="E72" t="str">
        <f ca="1">IF(OFFSET(報告書!E$106,$A72+1,)=0,"",OFFSET(報告書!E$106,$A72+1,))</f>
        <v/>
      </c>
      <c r="F72" t="str">
        <f ca="1">IF(OFFSET(報告書!P$106,$A72,)="","",OFFSET(報告書!P$106,$A72,))</f>
        <v/>
      </c>
      <c r="G72">
        <v>141</v>
      </c>
      <c r="H72" t="str">
        <f ca="1">IF(OFFSET(報告書!B$138,$G72,)=0,"",OFFSET(報告書!B$138,$G72,))</f>
        <v/>
      </c>
      <c r="I72" t="str">
        <f ca="1">IF(OFFSET(報告書!D$138,$G72,)=0,"",OFFSET(報告書!D$138,$G72,))</f>
        <v/>
      </c>
      <c r="J72" t="str">
        <f ca="1">IF(OFFSET(報告書!D$138,$G72+1,)=0,"",OFFSET(報告書!D$138,$G72+1,))</f>
        <v/>
      </c>
      <c r="K72" t="str">
        <f ca="1">IF(OFFSET(報告書!G$138,$G72,)=0,"",OFFSET(報告書!G$138,$G72,))</f>
        <v/>
      </c>
      <c r="L72" t="str">
        <f ca="1">IF(OFFSET(報告書!L$138,$G72,)="","",OFFSET(報告書!L$138,$G72,))</f>
        <v/>
      </c>
      <c r="M72" t="str">
        <f ca="1">IF(OFFSET(報告書!M$138,$G72,)=0,"",OFFSET(報告書!M$138,$G72,))</f>
        <v/>
      </c>
      <c r="N72" t="str">
        <f ca="1">IF(OFFSET(報告書!N$138,$G72,)="","",OFFSET(報告書!N$138,$G72,))</f>
        <v/>
      </c>
      <c r="O72" t="str">
        <f ca="1">IF(OFFSET(報告書!O$138,$G72,)=0,"",OFFSET(報告書!O$138,$G72,))</f>
        <v/>
      </c>
      <c r="P72" t="str">
        <f ca="1">IF(OFFSET(報告書!P$138,$G72,)="","",OFFSET(報告書!P$138,$G72,))</f>
        <v/>
      </c>
      <c r="Q72" t="str">
        <f ca="1">IF(OFFSET(報告書!Q$138,$G72,)=0,"",OFFSET(報告書!Q$138,$G72,))</f>
        <v/>
      </c>
      <c r="R72" t="str">
        <f ca="1">IF(OFFSET(報告書!R$138,$G72,)="","",OFFSET(報告書!R$138,$G72,))</f>
        <v/>
      </c>
      <c r="S72" t="str">
        <f ca="1">IF(OFFSET(報告書!S$138,$G72,)=0,"",OFFSET(報告書!S$138,$G72,))</f>
        <v/>
      </c>
      <c r="T72" t="str">
        <f ca="1">IF(OFFSET(報告書!T$138,$G72,)="","",OFFSET(報告書!T$138,$G72,))</f>
        <v/>
      </c>
    </row>
    <row r="73" spans="1:20" x14ac:dyDescent="0.15">
      <c r="A73">
        <v>143</v>
      </c>
      <c r="B73" t="s">
        <v>1243</v>
      </c>
      <c r="C73" t="s">
        <v>311</v>
      </c>
      <c r="D73" t="str">
        <f ca="1">IF(OFFSET(報告書!E$106,$A73,)="","",OFFSET(報告書!E$106,$A73,))</f>
        <v/>
      </c>
      <c r="E73" t="str">
        <f ca="1">IF(OFFSET(報告書!E$106,$A73+1,)=0,"",OFFSET(報告書!E$106,$A73+1,))</f>
        <v/>
      </c>
      <c r="F73" t="str">
        <f ca="1">IF(OFFSET(報告書!P$106,$A73,)="","",OFFSET(報告書!P$106,$A73,))</f>
        <v/>
      </c>
      <c r="G73">
        <v>143</v>
      </c>
      <c r="H73" t="str">
        <f ca="1">IF(OFFSET(報告書!B$138,$G73,)=0,"",OFFSET(報告書!B$138,$G73,))</f>
        <v/>
      </c>
      <c r="I73" t="str">
        <f ca="1">IF(OFFSET(報告書!D$138,$G73,)=0,"",OFFSET(報告書!D$138,$G73,))</f>
        <v/>
      </c>
      <c r="J73" t="str">
        <f ca="1">IF(OFFSET(報告書!D$138,$G73+1,)=0,"",OFFSET(報告書!D$138,$G73+1,))</f>
        <v/>
      </c>
      <c r="K73" t="str">
        <f ca="1">IF(OFFSET(報告書!G$138,$G73,)=0,"",OFFSET(報告書!G$138,$G73,))</f>
        <v/>
      </c>
      <c r="L73" t="str">
        <f ca="1">IF(OFFSET(報告書!L$138,$G73,)="","",OFFSET(報告書!L$138,$G73,))</f>
        <v/>
      </c>
      <c r="M73" t="str">
        <f ca="1">IF(OFFSET(報告書!M$138,$G73,)=0,"",OFFSET(報告書!M$138,$G73,))</f>
        <v/>
      </c>
      <c r="N73" t="str">
        <f ca="1">IF(OFFSET(報告書!N$138,$G73,)="","",OFFSET(報告書!N$138,$G73,))</f>
        <v/>
      </c>
      <c r="O73" t="str">
        <f ca="1">IF(OFFSET(報告書!O$138,$G73,)=0,"",OFFSET(報告書!O$138,$G73,))</f>
        <v/>
      </c>
      <c r="P73" t="str">
        <f ca="1">IF(OFFSET(報告書!P$138,$G73,)="","",OFFSET(報告書!P$138,$G73,))</f>
        <v/>
      </c>
      <c r="Q73" t="str">
        <f ca="1">IF(OFFSET(報告書!Q$138,$G73,)=0,"",OFFSET(報告書!Q$138,$G73,))</f>
        <v/>
      </c>
      <c r="R73" t="str">
        <f ca="1">IF(OFFSET(報告書!R$138,$G73,)="","",OFFSET(報告書!R$138,$G73,))</f>
        <v/>
      </c>
      <c r="S73" t="str">
        <f ca="1">IF(OFFSET(報告書!S$138,$G73,)=0,"",OFFSET(報告書!S$138,$G73,))</f>
        <v/>
      </c>
      <c r="T73" t="str">
        <f ca="1">IF(OFFSET(報告書!T$138,$G73,)="","",OFFSET(報告書!T$138,$G73,))</f>
        <v/>
      </c>
    </row>
    <row r="74" spans="1:20" x14ac:dyDescent="0.15">
      <c r="A74">
        <v>145</v>
      </c>
      <c r="B74" t="s">
        <v>1243</v>
      </c>
      <c r="C74" t="s">
        <v>311</v>
      </c>
      <c r="D74" t="str">
        <f ca="1">IF(OFFSET(報告書!E$106,$A74,)="","",OFFSET(報告書!E$106,$A74,))</f>
        <v/>
      </c>
      <c r="E74" t="str">
        <f ca="1">IF(OFFSET(報告書!E$106,$A74+1,)=0,"",OFFSET(報告書!E$106,$A74+1,))</f>
        <v/>
      </c>
      <c r="F74" t="str">
        <f ca="1">IF(OFFSET(報告書!P$106,$A74,)="","",OFFSET(報告書!P$106,$A74,))</f>
        <v/>
      </c>
      <c r="G74">
        <v>145</v>
      </c>
      <c r="H74" t="str">
        <f ca="1">IF(OFFSET(報告書!B$138,$G74,)=0,"",OFFSET(報告書!B$138,$G74,))</f>
        <v/>
      </c>
      <c r="I74" t="str">
        <f ca="1">IF(OFFSET(報告書!D$138,$G74,)=0,"",OFFSET(報告書!D$138,$G74,))</f>
        <v/>
      </c>
      <c r="J74" t="str">
        <f ca="1">IF(OFFSET(報告書!D$138,$G74+1,)=0,"",OFFSET(報告書!D$138,$G74+1,))</f>
        <v/>
      </c>
      <c r="K74" t="str">
        <f ca="1">IF(OFFSET(報告書!G$138,$G74,)=0,"",OFFSET(報告書!G$138,$G74,))</f>
        <v/>
      </c>
      <c r="L74" t="str">
        <f ca="1">IF(OFFSET(報告書!L$138,$G74,)="","",OFFSET(報告書!L$138,$G74,))</f>
        <v/>
      </c>
      <c r="M74" t="str">
        <f ca="1">IF(OFFSET(報告書!M$138,$G74,)=0,"",OFFSET(報告書!M$138,$G74,))</f>
        <v/>
      </c>
      <c r="N74" t="str">
        <f ca="1">IF(OFFSET(報告書!N$138,$G74,)="","",OFFSET(報告書!N$138,$G74,))</f>
        <v/>
      </c>
      <c r="O74" t="str">
        <f ca="1">IF(OFFSET(報告書!O$138,$G74,)=0,"",OFFSET(報告書!O$138,$G74,))</f>
        <v/>
      </c>
      <c r="P74" t="str">
        <f ca="1">IF(OFFSET(報告書!P$138,$G74,)="","",OFFSET(報告書!P$138,$G74,))</f>
        <v/>
      </c>
      <c r="Q74" t="str">
        <f ca="1">IF(OFFSET(報告書!Q$138,$G74,)=0,"",OFFSET(報告書!Q$138,$G74,))</f>
        <v/>
      </c>
      <c r="R74" t="str">
        <f ca="1">IF(OFFSET(報告書!R$138,$G74,)="","",OFFSET(報告書!R$138,$G74,))</f>
        <v/>
      </c>
      <c r="S74" t="str">
        <f ca="1">IF(OFFSET(報告書!S$138,$G74,)=0,"",OFFSET(報告書!S$138,$G74,))</f>
        <v/>
      </c>
      <c r="T74" t="str">
        <f ca="1">IF(OFFSET(報告書!T$138,$G74,)="","",OFFSET(報告書!T$138,$G74,))</f>
        <v/>
      </c>
    </row>
    <row r="75" spans="1:20" x14ac:dyDescent="0.15">
      <c r="A75">
        <v>147</v>
      </c>
      <c r="B75" t="s">
        <v>1243</v>
      </c>
      <c r="C75" t="s">
        <v>311</v>
      </c>
      <c r="D75" t="str">
        <f ca="1">IF(OFFSET(報告書!E$106,$A75,)="","",OFFSET(報告書!E$106,$A75,))</f>
        <v/>
      </c>
      <c r="E75" t="str">
        <f ca="1">IF(OFFSET(報告書!E$106,$A75+1,)=0,"",OFFSET(報告書!E$106,$A75+1,))</f>
        <v/>
      </c>
      <c r="F75" t="str">
        <f ca="1">IF(OFFSET(報告書!P$106,$A75,)="","",OFFSET(報告書!P$106,$A75,))</f>
        <v/>
      </c>
      <c r="G75">
        <v>147</v>
      </c>
      <c r="H75" t="str">
        <f ca="1">IF(OFFSET(報告書!B$138,$G75,)=0,"",OFFSET(報告書!B$138,$G75,))</f>
        <v/>
      </c>
      <c r="I75" t="str">
        <f ca="1">IF(OFFSET(報告書!D$138,$G75,)=0,"",OFFSET(報告書!D$138,$G75,))</f>
        <v/>
      </c>
      <c r="J75" t="str">
        <f ca="1">IF(OFFSET(報告書!D$138,$G75+1,)=0,"",OFFSET(報告書!D$138,$G75+1,))</f>
        <v/>
      </c>
      <c r="K75" t="str">
        <f ca="1">IF(OFFSET(報告書!G$138,$G75,)=0,"",OFFSET(報告書!G$138,$G75,))</f>
        <v/>
      </c>
      <c r="L75" t="str">
        <f ca="1">IF(OFFSET(報告書!L$138,$G75,)="","",OFFSET(報告書!L$138,$G75,))</f>
        <v/>
      </c>
      <c r="M75" t="str">
        <f ca="1">IF(OFFSET(報告書!M$138,$G75,)=0,"",OFFSET(報告書!M$138,$G75,))</f>
        <v/>
      </c>
      <c r="N75" t="str">
        <f ca="1">IF(OFFSET(報告書!N$138,$G75,)="","",OFFSET(報告書!N$138,$G75,))</f>
        <v/>
      </c>
      <c r="O75" t="str">
        <f ca="1">IF(OFFSET(報告書!O$138,$G75,)=0,"",OFFSET(報告書!O$138,$G75,))</f>
        <v/>
      </c>
      <c r="P75" t="str">
        <f ca="1">IF(OFFSET(報告書!P$138,$G75,)="","",OFFSET(報告書!P$138,$G75,))</f>
        <v/>
      </c>
      <c r="Q75" t="str">
        <f ca="1">IF(OFFSET(報告書!Q$138,$G75,)=0,"",OFFSET(報告書!Q$138,$G75,))</f>
        <v/>
      </c>
      <c r="R75" t="str">
        <f ca="1">IF(OFFSET(報告書!R$138,$G75,)="","",OFFSET(報告書!R$138,$G75,))</f>
        <v/>
      </c>
      <c r="S75" t="str">
        <f ca="1">IF(OFFSET(報告書!S$138,$G75,)=0,"",OFFSET(報告書!S$138,$G75,))</f>
        <v/>
      </c>
      <c r="T75" t="str">
        <f ca="1">IF(OFFSET(報告書!T$138,$G75,)="","",OFFSET(報告書!T$138,$G75,))</f>
        <v/>
      </c>
    </row>
    <row r="76" spans="1:20" x14ac:dyDescent="0.15">
      <c r="A76">
        <v>149</v>
      </c>
      <c r="B76" t="s">
        <v>1243</v>
      </c>
      <c r="C76" t="s">
        <v>311</v>
      </c>
      <c r="D76" t="str">
        <f ca="1">IF(OFFSET(報告書!E$106,$A76,)="","",OFFSET(報告書!E$106,$A76,))</f>
        <v/>
      </c>
      <c r="E76" t="str">
        <f ca="1">IF(OFFSET(報告書!E$106,$A76+1,)=0,"",OFFSET(報告書!E$106,$A76+1,))</f>
        <v/>
      </c>
      <c r="F76" t="str">
        <f ca="1">IF(OFFSET(報告書!P$106,$A76,)="","",OFFSET(報告書!P$106,$A76,))</f>
        <v/>
      </c>
      <c r="G76">
        <v>149</v>
      </c>
      <c r="H76" t="str">
        <f ca="1">IF(OFFSET(報告書!B$138,$G76,)=0,"",OFFSET(報告書!B$138,$G76,))</f>
        <v/>
      </c>
      <c r="I76" t="str">
        <f ca="1">IF(OFFSET(報告書!D$138,$G76,)=0,"",OFFSET(報告書!D$138,$G76,))</f>
        <v/>
      </c>
      <c r="J76" t="str">
        <f ca="1">IF(OFFSET(報告書!D$138,$G76+1,)=0,"",OFFSET(報告書!D$138,$G76+1,))</f>
        <v/>
      </c>
      <c r="K76" t="str">
        <f ca="1">IF(OFFSET(報告書!G$138,$G76,)=0,"",OFFSET(報告書!G$138,$G76,))</f>
        <v/>
      </c>
      <c r="L76" t="str">
        <f ca="1">IF(OFFSET(報告書!L$138,$G76,)="","",OFFSET(報告書!L$138,$G76,))</f>
        <v/>
      </c>
      <c r="M76" t="str">
        <f ca="1">IF(OFFSET(報告書!M$138,$G76,)=0,"",OFFSET(報告書!M$138,$G76,))</f>
        <v/>
      </c>
      <c r="N76" t="str">
        <f ca="1">IF(OFFSET(報告書!N$138,$G76,)="","",OFFSET(報告書!N$138,$G76,))</f>
        <v/>
      </c>
      <c r="O76" t="str">
        <f ca="1">IF(OFFSET(報告書!O$138,$G76,)=0,"",OFFSET(報告書!O$138,$G76,))</f>
        <v/>
      </c>
      <c r="P76" t="str">
        <f ca="1">IF(OFFSET(報告書!P$138,$G76,)="","",OFFSET(報告書!P$138,$G76,))</f>
        <v/>
      </c>
      <c r="Q76" t="str">
        <f ca="1">IF(OFFSET(報告書!Q$138,$G76,)=0,"",OFFSET(報告書!Q$138,$G76,))</f>
        <v/>
      </c>
      <c r="R76" t="str">
        <f ca="1">IF(OFFSET(報告書!R$138,$G76,)="","",OFFSET(報告書!R$138,$G76,))</f>
        <v/>
      </c>
      <c r="S76" t="str">
        <f ca="1">IF(OFFSET(報告書!S$138,$G76,)=0,"",OFFSET(報告書!S$138,$G76,))</f>
        <v/>
      </c>
      <c r="T76" t="str">
        <f ca="1">IF(OFFSET(報告書!T$138,$G76,)="","",OFFSET(報告書!T$138,$G76,))</f>
        <v/>
      </c>
    </row>
    <row r="77" spans="1:20" x14ac:dyDescent="0.15">
      <c r="A77">
        <v>151</v>
      </c>
      <c r="B77" t="s">
        <v>1243</v>
      </c>
      <c r="C77" t="s">
        <v>311</v>
      </c>
      <c r="D77" t="str">
        <f ca="1">IF(OFFSET(報告書!E$106,$A77,)="","",OFFSET(報告書!E$106,$A77,))</f>
        <v/>
      </c>
      <c r="E77" t="str">
        <f ca="1">IF(OFFSET(報告書!E$106,$A77+1,)=0,"",OFFSET(報告書!E$106,$A77+1,))</f>
        <v/>
      </c>
      <c r="F77" t="str">
        <f ca="1">IF(OFFSET(報告書!P$106,$A77,)="","",OFFSET(報告書!P$106,$A77,))</f>
        <v/>
      </c>
      <c r="G77">
        <v>151</v>
      </c>
      <c r="H77" t="str">
        <f ca="1">IF(OFFSET(報告書!B$138,$G77,)=0,"",OFFSET(報告書!B$138,$G77,))</f>
        <v/>
      </c>
      <c r="I77" t="str">
        <f ca="1">IF(OFFSET(報告書!D$138,$G77,)=0,"",OFFSET(報告書!D$138,$G77,))</f>
        <v/>
      </c>
      <c r="J77" t="str">
        <f ca="1">IF(OFFSET(報告書!D$138,$G77+1,)=0,"",OFFSET(報告書!D$138,$G77+1,))</f>
        <v/>
      </c>
      <c r="K77" t="str">
        <f ca="1">IF(OFFSET(報告書!G$138,$G77,)=0,"",OFFSET(報告書!G$138,$G77,))</f>
        <v/>
      </c>
      <c r="L77" t="str">
        <f ca="1">IF(OFFSET(報告書!L$138,$G77,)="","",OFFSET(報告書!L$138,$G77,))</f>
        <v/>
      </c>
      <c r="M77" t="str">
        <f ca="1">IF(OFFSET(報告書!M$138,$G77,)=0,"",OFFSET(報告書!M$138,$G77,))</f>
        <v/>
      </c>
      <c r="N77" t="str">
        <f ca="1">IF(OFFSET(報告書!N$138,$G77,)="","",OFFSET(報告書!N$138,$G77,))</f>
        <v/>
      </c>
      <c r="O77" t="str">
        <f ca="1">IF(OFFSET(報告書!O$138,$G77,)=0,"",OFFSET(報告書!O$138,$G77,))</f>
        <v/>
      </c>
      <c r="P77" t="str">
        <f ca="1">IF(OFFSET(報告書!P$138,$G77,)="","",OFFSET(報告書!P$138,$G77,))</f>
        <v/>
      </c>
      <c r="Q77" t="str">
        <f ca="1">IF(OFFSET(報告書!Q$138,$G77,)=0,"",OFFSET(報告書!Q$138,$G77,))</f>
        <v/>
      </c>
      <c r="R77" t="str">
        <f ca="1">IF(OFFSET(報告書!R$138,$G77,)="","",OFFSET(報告書!R$138,$G77,))</f>
        <v/>
      </c>
      <c r="S77" t="str">
        <f ca="1">IF(OFFSET(報告書!S$138,$G77,)=0,"",OFFSET(報告書!S$138,$G77,))</f>
        <v/>
      </c>
      <c r="T77" t="str">
        <f ca="1">IF(OFFSET(報告書!T$138,$G77,)="","",OFFSET(報告書!T$138,$G77,))</f>
        <v/>
      </c>
    </row>
    <row r="78" spans="1:20" x14ac:dyDescent="0.15">
      <c r="A78">
        <v>153</v>
      </c>
      <c r="B78" t="s">
        <v>1243</v>
      </c>
      <c r="C78" t="s">
        <v>311</v>
      </c>
      <c r="D78" t="str">
        <f ca="1">IF(OFFSET(報告書!E$106,$A78,)="","",OFFSET(報告書!E$106,$A78,))</f>
        <v/>
      </c>
      <c r="E78" t="str">
        <f ca="1">IF(OFFSET(報告書!E$106,$A78+1,)=0,"",OFFSET(報告書!E$106,$A78+1,))</f>
        <v/>
      </c>
      <c r="F78" t="str">
        <f ca="1">IF(OFFSET(報告書!P$106,$A78,)="","",OFFSET(報告書!P$106,$A78,))</f>
        <v/>
      </c>
      <c r="G78">
        <v>153</v>
      </c>
      <c r="H78" t="str">
        <f ca="1">IF(OFFSET(報告書!B$138,$G78,)=0,"",OFFSET(報告書!B$138,$G78,))</f>
        <v/>
      </c>
      <c r="I78" t="str">
        <f ca="1">IF(OFFSET(報告書!D$138,$G78,)=0,"",OFFSET(報告書!D$138,$G78,))</f>
        <v/>
      </c>
      <c r="J78" t="str">
        <f ca="1">IF(OFFSET(報告書!D$138,$G78+1,)=0,"",OFFSET(報告書!D$138,$G78+1,))</f>
        <v/>
      </c>
      <c r="K78" t="str">
        <f ca="1">IF(OFFSET(報告書!G$138,$G78,)=0,"",OFFSET(報告書!G$138,$G78,))</f>
        <v/>
      </c>
      <c r="L78" t="str">
        <f ca="1">IF(OFFSET(報告書!L$138,$G78,)="","",OFFSET(報告書!L$138,$G78,))</f>
        <v/>
      </c>
      <c r="M78" t="str">
        <f ca="1">IF(OFFSET(報告書!M$138,$G78,)=0,"",OFFSET(報告書!M$138,$G78,))</f>
        <v/>
      </c>
      <c r="N78" t="str">
        <f ca="1">IF(OFFSET(報告書!N$138,$G78,)="","",OFFSET(報告書!N$138,$G78,))</f>
        <v/>
      </c>
      <c r="O78" t="str">
        <f ca="1">IF(OFFSET(報告書!O$138,$G78,)=0,"",OFFSET(報告書!O$138,$G78,))</f>
        <v/>
      </c>
      <c r="P78" t="str">
        <f ca="1">IF(OFFSET(報告書!P$138,$G78,)="","",OFFSET(報告書!P$138,$G78,))</f>
        <v/>
      </c>
      <c r="Q78" t="str">
        <f ca="1">IF(OFFSET(報告書!Q$138,$G78,)=0,"",OFFSET(報告書!Q$138,$G78,))</f>
        <v/>
      </c>
      <c r="R78" t="str">
        <f ca="1">IF(OFFSET(報告書!R$138,$G78,)="","",OFFSET(報告書!R$138,$G78,))</f>
        <v/>
      </c>
      <c r="S78" t="str">
        <f ca="1">IF(OFFSET(報告書!S$138,$G78,)=0,"",OFFSET(報告書!S$138,$G78,))</f>
        <v/>
      </c>
      <c r="T78" t="str">
        <f ca="1">IF(OFFSET(報告書!T$138,$G78,)="","",OFFSET(報告書!T$138,$G78,))</f>
        <v/>
      </c>
    </row>
    <row r="79" spans="1:20" x14ac:dyDescent="0.15">
      <c r="A79">
        <v>155</v>
      </c>
      <c r="B79" t="s">
        <v>1243</v>
      </c>
      <c r="C79" t="s">
        <v>311</v>
      </c>
      <c r="D79" t="str">
        <f ca="1">IF(OFFSET(報告書!E$106,$A79,)="","",OFFSET(報告書!E$106,$A79,))</f>
        <v/>
      </c>
      <c r="E79" t="str">
        <f ca="1">IF(OFFSET(報告書!E$106,$A79+1,)=0,"",OFFSET(報告書!E$106,$A79+1,))</f>
        <v/>
      </c>
      <c r="F79" t="str">
        <f ca="1">IF(OFFSET(報告書!P$106,$A79,)="","",OFFSET(報告書!P$106,$A79,))</f>
        <v/>
      </c>
      <c r="G79">
        <v>155</v>
      </c>
      <c r="H79" t="str">
        <f ca="1">IF(OFFSET(報告書!B$138,$G79,)=0,"",OFFSET(報告書!B$138,$G79,))</f>
        <v/>
      </c>
      <c r="I79" t="str">
        <f ca="1">IF(OFFSET(報告書!D$138,$G79,)=0,"",OFFSET(報告書!D$138,$G79,))</f>
        <v/>
      </c>
      <c r="J79" t="str">
        <f ca="1">IF(OFFSET(報告書!D$138,$G79+1,)=0,"",OFFSET(報告書!D$138,$G79+1,))</f>
        <v/>
      </c>
      <c r="K79" t="str">
        <f ca="1">IF(OFFSET(報告書!G$138,$G79,)=0,"",OFFSET(報告書!G$138,$G79,))</f>
        <v/>
      </c>
      <c r="L79" t="str">
        <f ca="1">IF(OFFSET(報告書!L$138,$G79,)="","",OFFSET(報告書!L$138,$G79,))</f>
        <v/>
      </c>
      <c r="M79" t="str">
        <f ca="1">IF(OFFSET(報告書!M$138,$G79,)=0,"",OFFSET(報告書!M$138,$G79,))</f>
        <v/>
      </c>
      <c r="N79" t="str">
        <f ca="1">IF(OFFSET(報告書!N$138,$G79,)="","",OFFSET(報告書!N$138,$G79,))</f>
        <v/>
      </c>
      <c r="O79" t="str">
        <f ca="1">IF(OFFSET(報告書!O$138,$G79,)=0,"",OFFSET(報告書!O$138,$G79,))</f>
        <v/>
      </c>
      <c r="P79" t="str">
        <f ca="1">IF(OFFSET(報告書!P$138,$G79,)="","",OFFSET(報告書!P$138,$G79,))</f>
        <v/>
      </c>
      <c r="Q79" t="str">
        <f ca="1">IF(OFFSET(報告書!Q$138,$G79,)=0,"",OFFSET(報告書!Q$138,$G79,))</f>
        <v/>
      </c>
      <c r="R79" t="str">
        <f ca="1">IF(OFFSET(報告書!R$138,$G79,)="","",OFFSET(報告書!R$138,$G79,))</f>
        <v/>
      </c>
      <c r="S79" t="str">
        <f ca="1">IF(OFFSET(報告書!S$138,$G79,)=0,"",OFFSET(報告書!S$138,$G79,))</f>
        <v/>
      </c>
      <c r="T79" t="str">
        <f ca="1">IF(OFFSET(報告書!T$138,$G79,)="","",OFFSET(報告書!T$138,$G79,))</f>
        <v/>
      </c>
    </row>
    <row r="80" spans="1:20" x14ac:dyDescent="0.15">
      <c r="A80">
        <v>157</v>
      </c>
      <c r="B80" t="s">
        <v>1243</v>
      </c>
      <c r="C80" t="s">
        <v>311</v>
      </c>
      <c r="D80" t="str">
        <f ca="1">IF(OFFSET(報告書!E$106,$A80,)="","",OFFSET(報告書!E$106,$A80,))</f>
        <v/>
      </c>
      <c r="E80" t="str">
        <f ca="1">IF(OFFSET(報告書!E$106,$A80+1,)=0,"",OFFSET(報告書!E$106,$A80+1,))</f>
        <v/>
      </c>
      <c r="F80" t="str">
        <f ca="1">IF(OFFSET(報告書!P$106,$A80,)="","",OFFSET(報告書!P$106,$A80,))</f>
        <v/>
      </c>
      <c r="G80">
        <v>157</v>
      </c>
      <c r="H80" t="str">
        <f ca="1">IF(OFFSET(報告書!B$138,$G80,)=0,"",OFFSET(報告書!B$138,$G80,))</f>
        <v/>
      </c>
      <c r="I80" t="str">
        <f ca="1">IF(OFFSET(報告書!D$138,$G80,)=0,"",OFFSET(報告書!D$138,$G80,))</f>
        <v/>
      </c>
      <c r="J80" t="str">
        <f ca="1">IF(OFFSET(報告書!D$138,$G80+1,)=0,"",OFFSET(報告書!D$138,$G80+1,))</f>
        <v/>
      </c>
      <c r="K80" t="str">
        <f ca="1">IF(OFFSET(報告書!G$138,$G80,)=0,"",OFFSET(報告書!G$138,$G80,))</f>
        <v/>
      </c>
      <c r="L80" t="str">
        <f ca="1">IF(OFFSET(報告書!L$138,$G80,)="","",OFFSET(報告書!L$138,$G80,))</f>
        <v/>
      </c>
      <c r="M80" t="str">
        <f ca="1">IF(OFFSET(報告書!M$138,$G80,)=0,"",OFFSET(報告書!M$138,$G80,))</f>
        <v/>
      </c>
      <c r="N80" t="str">
        <f ca="1">IF(OFFSET(報告書!N$138,$G80,)="","",OFFSET(報告書!N$138,$G80,))</f>
        <v/>
      </c>
      <c r="O80" t="str">
        <f ca="1">IF(OFFSET(報告書!O$138,$G80,)=0,"",OFFSET(報告書!O$138,$G80,))</f>
        <v/>
      </c>
      <c r="P80" t="str">
        <f ca="1">IF(OFFSET(報告書!P$138,$G80,)="","",OFFSET(報告書!P$138,$G80,))</f>
        <v/>
      </c>
      <c r="Q80" t="str">
        <f ca="1">IF(OFFSET(報告書!Q$138,$G80,)=0,"",OFFSET(報告書!Q$138,$G80,))</f>
        <v/>
      </c>
      <c r="R80" t="str">
        <f ca="1">IF(OFFSET(報告書!R$138,$G80,)="","",OFFSET(報告書!R$138,$G80,))</f>
        <v/>
      </c>
      <c r="S80" t="str">
        <f ca="1">IF(OFFSET(報告書!S$138,$G80,)=0,"",OFFSET(報告書!S$138,$G80,))</f>
        <v/>
      </c>
      <c r="T80" t="str">
        <f ca="1">IF(OFFSET(報告書!T$138,$G80,)="","",OFFSET(報告書!T$138,$G80,))</f>
        <v/>
      </c>
    </row>
    <row r="81" spans="1:20" x14ac:dyDescent="0.15">
      <c r="A81">
        <v>159</v>
      </c>
      <c r="B81" t="s">
        <v>1243</v>
      </c>
      <c r="C81" t="s">
        <v>311</v>
      </c>
      <c r="D81" t="str">
        <f ca="1">IF(OFFSET(報告書!E$106,$A81,)="","",OFFSET(報告書!E$106,$A81,))</f>
        <v/>
      </c>
      <c r="E81" t="str">
        <f ca="1">IF(OFFSET(報告書!E$106,$A81+1,)=0,"",OFFSET(報告書!E$106,$A81+1,))</f>
        <v/>
      </c>
      <c r="F81" t="str">
        <f ca="1">IF(OFFSET(報告書!P$106,$A81,)="","",OFFSET(報告書!P$106,$A81,))</f>
        <v/>
      </c>
      <c r="G81">
        <v>159</v>
      </c>
      <c r="H81" t="str">
        <f ca="1">IF(OFFSET(報告書!B$138,$G81,)=0,"",OFFSET(報告書!B$138,$G81,))</f>
        <v/>
      </c>
      <c r="I81" t="str">
        <f ca="1">IF(OFFSET(報告書!D$138,$G81,)=0,"",OFFSET(報告書!D$138,$G81,))</f>
        <v/>
      </c>
      <c r="J81" t="str">
        <f ca="1">IF(OFFSET(報告書!D$138,$G81+1,)=0,"",OFFSET(報告書!D$138,$G81+1,))</f>
        <v/>
      </c>
      <c r="K81" t="str">
        <f ca="1">IF(OFFSET(報告書!G$138,$G81,)=0,"",OFFSET(報告書!G$138,$G81,))</f>
        <v/>
      </c>
      <c r="L81" t="str">
        <f ca="1">IF(OFFSET(報告書!L$138,$G81,)="","",OFFSET(報告書!L$138,$G81,))</f>
        <v/>
      </c>
      <c r="M81" t="str">
        <f ca="1">IF(OFFSET(報告書!M$138,$G81,)=0,"",OFFSET(報告書!M$138,$G81,))</f>
        <v/>
      </c>
      <c r="N81" t="str">
        <f ca="1">IF(OFFSET(報告書!N$138,$G81,)="","",OFFSET(報告書!N$138,$G81,))</f>
        <v/>
      </c>
      <c r="O81" t="str">
        <f ca="1">IF(OFFSET(報告書!O$138,$G81,)=0,"",OFFSET(報告書!O$138,$G81,))</f>
        <v/>
      </c>
      <c r="P81" t="str">
        <f ca="1">IF(OFFSET(報告書!P$138,$G81,)="","",OFFSET(報告書!P$138,$G81,))</f>
        <v/>
      </c>
      <c r="Q81" t="str">
        <f ca="1">IF(OFFSET(報告書!Q$138,$G81,)=0,"",OFFSET(報告書!Q$138,$G81,))</f>
        <v/>
      </c>
      <c r="R81" t="str">
        <f ca="1">IF(OFFSET(報告書!R$138,$G81,)="","",OFFSET(報告書!R$138,$G81,))</f>
        <v/>
      </c>
      <c r="S81" t="str">
        <f ca="1">IF(OFFSET(報告書!S$138,$G81,)=0,"",OFFSET(報告書!S$138,$G81,))</f>
        <v/>
      </c>
      <c r="T81" t="str">
        <f ca="1">IF(OFFSET(報告書!T$138,$G81,)="","",OFFSET(報告書!T$138,$G81,))</f>
        <v/>
      </c>
    </row>
    <row r="82" spans="1:20" x14ac:dyDescent="0.15">
      <c r="A82">
        <v>161</v>
      </c>
      <c r="B82" t="s">
        <v>1243</v>
      </c>
      <c r="C82" t="s">
        <v>311</v>
      </c>
      <c r="D82" t="str">
        <f ca="1">IF(OFFSET(報告書!E$106,$A82,)="","",OFFSET(報告書!E$106,$A82,))</f>
        <v/>
      </c>
      <c r="E82" t="str">
        <f ca="1">IF(OFFSET(報告書!E$106,$A82+1,)=0,"",OFFSET(報告書!E$106,$A82+1,))</f>
        <v/>
      </c>
      <c r="F82" t="str">
        <f ca="1">IF(OFFSET(報告書!P$106,$A82,)="","",OFFSET(報告書!P$106,$A82,))</f>
        <v/>
      </c>
      <c r="G82">
        <v>161</v>
      </c>
      <c r="H82" t="str">
        <f ca="1">IF(OFFSET(報告書!B$138,$G82,)=0,"",OFFSET(報告書!B$138,$G82,))</f>
        <v/>
      </c>
      <c r="I82" t="str">
        <f ca="1">IF(OFFSET(報告書!D$138,$G82,)=0,"",OFFSET(報告書!D$138,$G82,))</f>
        <v/>
      </c>
      <c r="J82" t="str">
        <f ca="1">IF(OFFSET(報告書!D$138,$G82+1,)=0,"",OFFSET(報告書!D$138,$G82+1,))</f>
        <v/>
      </c>
      <c r="K82" t="str">
        <f ca="1">IF(OFFSET(報告書!G$138,$G82,)=0,"",OFFSET(報告書!G$138,$G82,))</f>
        <v/>
      </c>
      <c r="L82" t="str">
        <f ca="1">IF(OFFSET(報告書!L$138,$G82,)="","",OFFSET(報告書!L$138,$G82,))</f>
        <v/>
      </c>
      <c r="M82" t="str">
        <f ca="1">IF(OFFSET(報告書!M$138,$G82,)=0,"",OFFSET(報告書!M$138,$G82,))</f>
        <v/>
      </c>
      <c r="N82" t="str">
        <f ca="1">IF(OFFSET(報告書!N$138,$G82,)="","",OFFSET(報告書!N$138,$G82,))</f>
        <v/>
      </c>
      <c r="O82" t="str">
        <f ca="1">IF(OFFSET(報告書!O$138,$G82,)=0,"",OFFSET(報告書!O$138,$G82,))</f>
        <v/>
      </c>
      <c r="P82" t="str">
        <f ca="1">IF(OFFSET(報告書!P$138,$G82,)="","",OFFSET(報告書!P$138,$G82,))</f>
        <v/>
      </c>
      <c r="Q82" t="str">
        <f ca="1">IF(OFFSET(報告書!Q$138,$G82,)=0,"",OFFSET(報告書!Q$138,$G82,))</f>
        <v/>
      </c>
      <c r="R82" t="str">
        <f ca="1">IF(OFFSET(報告書!R$138,$G82,)="","",OFFSET(報告書!R$138,$G82,))</f>
        <v/>
      </c>
      <c r="S82" t="str">
        <f ca="1">IF(OFFSET(報告書!S$138,$G82,)=0,"",OFFSET(報告書!S$138,$G82,))</f>
        <v/>
      </c>
      <c r="T82" t="str">
        <f ca="1">IF(OFFSET(報告書!T$138,$G82,)="","",OFFSET(報告書!T$138,$G82,))</f>
        <v/>
      </c>
    </row>
    <row r="83" spans="1:20" x14ac:dyDescent="0.15">
      <c r="A83">
        <v>163</v>
      </c>
      <c r="B83" t="s">
        <v>1243</v>
      </c>
      <c r="C83" t="s">
        <v>311</v>
      </c>
      <c r="D83" t="str">
        <f ca="1">IF(OFFSET(報告書!E$106,$A83,)="","",OFFSET(報告書!E$106,$A83,))</f>
        <v/>
      </c>
      <c r="E83" t="str">
        <f ca="1">IF(OFFSET(報告書!E$106,$A83+1,)=0,"",OFFSET(報告書!E$106,$A83+1,))</f>
        <v/>
      </c>
      <c r="F83" t="str">
        <f ca="1">IF(OFFSET(報告書!P$106,$A83,)="","",OFFSET(報告書!P$106,$A83,))</f>
        <v/>
      </c>
      <c r="G83">
        <v>163</v>
      </c>
      <c r="H83" t="str">
        <f ca="1">IF(OFFSET(報告書!B$138,$G83,)=0,"",OFFSET(報告書!B$138,$G83,))</f>
        <v/>
      </c>
      <c r="I83" t="str">
        <f ca="1">IF(OFFSET(報告書!D$138,$G83,)=0,"",OFFSET(報告書!D$138,$G83,))</f>
        <v/>
      </c>
      <c r="J83" t="str">
        <f ca="1">IF(OFFSET(報告書!D$138,$G83+1,)=0,"",OFFSET(報告書!D$138,$G83+1,))</f>
        <v/>
      </c>
      <c r="K83" t="str">
        <f ca="1">IF(OFFSET(報告書!G$138,$G83,)=0,"",OFFSET(報告書!G$138,$G83,))</f>
        <v/>
      </c>
      <c r="L83" t="str">
        <f ca="1">IF(OFFSET(報告書!L$138,$G83,)="","",OFFSET(報告書!L$138,$G83,))</f>
        <v/>
      </c>
      <c r="M83" t="str">
        <f ca="1">IF(OFFSET(報告書!M$138,$G83,)=0,"",OFFSET(報告書!M$138,$G83,))</f>
        <v/>
      </c>
      <c r="N83" t="str">
        <f ca="1">IF(OFFSET(報告書!N$138,$G83,)="","",OFFSET(報告書!N$138,$G83,))</f>
        <v/>
      </c>
      <c r="O83" t="str">
        <f ca="1">IF(OFFSET(報告書!O$138,$G83,)=0,"",OFFSET(報告書!O$138,$G83,))</f>
        <v/>
      </c>
      <c r="P83" t="str">
        <f ca="1">IF(OFFSET(報告書!P$138,$G83,)="","",OFFSET(報告書!P$138,$G83,))</f>
        <v/>
      </c>
      <c r="Q83" t="str">
        <f ca="1">IF(OFFSET(報告書!Q$138,$G83,)=0,"",OFFSET(報告書!Q$138,$G83,))</f>
        <v/>
      </c>
      <c r="R83" t="str">
        <f ca="1">IF(OFFSET(報告書!R$138,$G83,)="","",OFFSET(報告書!R$138,$G83,))</f>
        <v/>
      </c>
      <c r="S83" t="str">
        <f ca="1">IF(OFFSET(報告書!S$138,$G83,)=0,"",OFFSET(報告書!S$138,$G83,))</f>
        <v/>
      </c>
      <c r="T83" t="str">
        <f ca="1">IF(OFFSET(報告書!T$138,$G83,)="","",OFFSET(報告書!T$138,$G83,))</f>
        <v/>
      </c>
    </row>
    <row r="84" spans="1:20" x14ac:dyDescent="0.15">
      <c r="A84">
        <v>165</v>
      </c>
      <c r="B84" t="s">
        <v>1243</v>
      </c>
      <c r="C84" t="s">
        <v>311</v>
      </c>
      <c r="D84" t="str">
        <f ca="1">IF(OFFSET(報告書!E$106,$A84,)="","",OFFSET(報告書!E$106,$A84,))</f>
        <v/>
      </c>
      <c r="E84" t="str">
        <f ca="1">IF(OFFSET(報告書!E$106,$A84+1,)=0,"",OFFSET(報告書!E$106,$A84+1,))</f>
        <v/>
      </c>
      <c r="F84" t="str">
        <f ca="1">IF(OFFSET(報告書!P$106,$A84,)="","",OFFSET(報告書!P$106,$A84,))</f>
        <v/>
      </c>
      <c r="G84">
        <v>165</v>
      </c>
      <c r="H84" t="str">
        <f ca="1">IF(OFFSET(報告書!B$138,$G84,)=0,"",OFFSET(報告書!B$138,$G84,))</f>
        <v/>
      </c>
      <c r="I84" t="str">
        <f ca="1">IF(OFFSET(報告書!D$138,$G84,)=0,"",OFFSET(報告書!D$138,$G84,))</f>
        <v/>
      </c>
      <c r="J84" t="str">
        <f ca="1">IF(OFFSET(報告書!D$138,$G84+1,)=0,"",OFFSET(報告書!D$138,$G84+1,))</f>
        <v/>
      </c>
      <c r="K84" t="str">
        <f ca="1">IF(OFFSET(報告書!G$138,$G84,)=0,"",OFFSET(報告書!G$138,$G84,))</f>
        <v/>
      </c>
      <c r="L84" t="str">
        <f ca="1">IF(OFFSET(報告書!L$138,$G84,)="","",OFFSET(報告書!L$138,$G84,))</f>
        <v/>
      </c>
      <c r="M84" t="str">
        <f ca="1">IF(OFFSET(報告書!M$138,$G84,)=0,"",OFFSET(報告書!M$138,$G84,))</f>
        <v/>
      </c>
      <c r="N84" t="str">
        <f ca="1">IF(OFFSET(報告書!N$138,$G84,)="","",OFFSET(報告書!N$138,$G84,))</f>
        <v/>
      </c>
      <c r="O84" t="str">
        <f ca="1">IF(OFFSET(報告書!O$138,$G84,)=0,"",OFFSET(報告書!O$138,$G84,))</f>
        <v/>
      </c>
      <c r="P84" t="str">
        <f ca="1">IF(OFFSET(報告書!P$138,$G84,)="","",OFFSET(報告書!P$138,$G84,))</f>
        <v/>
      </c>
      <c r="Q84" t="str">
        <f ca="1">IF(OFFSET(報告書!Q$138,$G84,)=0,"",OFFSET(報告書!Q$138,$G84,))</f>
        <v/>
      </c>
      <c r="R84" t="str">
        <f ca="1">IF(OFFSET(報告書!R$138,$G84,)="","",OFFSET(報告書!R$138,$G84,))</f>
        <v/>
      </c>
      <c r="S84" t="str">
        <f ca="1">IF(OFFSET(報告書!S$138,$G84,)=0,"",OFFSET(報告書!S$138,$G84,))</f>
        <v/>
      </c>
      <c r="T84" t="str">
        <f ca="1">IF(OFFSET(報告書!T$138,$G84,)="","",OFFSET(報告書!T$138,$G84,))</f>
        <v/>
      </c>
    </row>
    <row r="85" spans="1:20" x14ac:dyDescent="0.15">
      <c r="A85">
        <v>167</v>
      </c>
      <c r="B85" t="s">
        <v>1243</v>
      </c>
      <c r="C85" t="s">
        <v>311</v>
      </c>
      <c r="D85" t="str">
        <f ca="1">IF(OFFSET(報告書!E$106,$A85,)="","",OFFSET(報告書!E$106,$A85,))</f>
        <v/>
      </c>
      <c r="E85" t="str">
        <f ca="1">IF(OFFSET(報告書!E$106,$A85+1,)=0,"",OFFSET(報告書!E$106,$A85+1,))</f>
        <v/>
      </c>
      <c r="F85" t="str">
        <f ca="1">IF(OFFSET(報告書!P$106,$A85,)="","",OFFSET(報告書!P$106,$A85,))</f>
        <v/>
      </c>
      <c r="G85">
        <v>167</v>
      </c>
      <c r="H85" t="str">
        <f ca="1">IF(OFFSET(報告書!B$138,$G85,)=0,"",OFFSET(報告書!B$138,$G85,))</f>
        <v/>
      </c>
      <c r="I85" t="str">
        <f ca="1">IF(OFFSET(報告書!D$138,$G85,)=0,"",OFFSET(報告書!D$138,$G85,))</f>
        <v/>
      </c>
      <c r="J85" t="str">
        <f ca="1">IF(OFFSET(報告書!D$138,$G85+1,)=0,"",OFFSET(報告書!D$138,$G85+1,))</f>
        <v/>
      </c>
      <c r="K85" t="str">
        <f ca="1">IF(OFFSET(報告書!G$138,$G85,)=0,"",OFFSET(報告書!G$138,$G85,))</f>
        <v/>
      </c>
      <c r="L85" t="str">
        <f ca="1">IF(OFFSET(報告書!L$138,$G85,)="","",OFFSET(報告書!L$138,$G85,))</f>
        <v/>
      </c>
      <c r="M85" t="str">
        <f ca="1">IF(OFFSET(報告書!M$138,$G85,)=0,"",OFFSET(報告書!M$138,$G85,))</f>
        <v/>
      </c>
      <c r="N85" t="str">
        <f ca="1">IF(OFFSET(報告書!N$138,$G85,)="","",OFFSET(報告書!N$138,$G85,))</f>
        <v/>
      </c>
      <c r="O85" t="str">
        <f ca="1">IF(OFFSET(報告書!O$138,$G85,)=0,"",OFFSET(報告書!O$138,$G85,))</f>
        <v/>
      </c>
      <c r="P85" t="str">
        <f ca="1">IF(OFFSET(報告書!P$138,$G85,)="","",OFFSET(報告書!P$138,$G85,))</f>
        <v/>
      </c>
      <c r="Q85" t="str">
        <f ca="1">IF(OFFSET(報告書!Q$138,$G85,)=0,"",OFFSET(報告書!Q$138,$G85,))</f>
        <v/>
      </c>
      <c r="R85" t="str">
        <f ca="1">IF(OFFSET(報告書!R$138,$G85,)="","",OFFSET(報告書!R$138,$G85,))</f>
        <v/>
      </c>
      <c r="S85" t="str">
        <f ca="1">IF(OFFSET(報告書!S$138,$G85,)=0,"",OFFSET(報告書!S$138,$G85,))</f>
        <v/>
      </c>
      <c r="T85" t="str">
        <f ca="1">IF(OFFSET(報告書!T$138,$G85,)="","",OFFSET(報告書!T$138,$G85,))</f>
        <v/>
      </c>
    </row>
    <row r="86" spans="1:20" x14ac:dyDescent="0.15">
      <c r="A86">
        <v>169</v>
      </c>
      <c r="B86" t="s">
        <v>1243</v>
      </c>
      <c r="C86" t="s">
        <v>311</v>
      </c>
      <c r="D86" t="str">
        <f ca="1">IF(OFFSET(報告書!E$106,$A86,)="","",OFFSET(報告書!E$106,$A86,))</f>
        <v/>
      </c>
      <c r="E86" t="str">
        <f ca="1">IF(OFFSET(報告書!E$106,$A86+1,)=0,"",OFFSET(報告書!E$106,$A86+1,))</f>
        <v/>
      </c>
      <c r="F86" t="str">
        <f ca="1">IF(OFFSET(報告書!P$106,$A86,)="","",OFFSET(報告書!P$106,$A86,))</f>
        <v/>
      </c>
      <c r="G86">
        <v>169</v>
      </c>
      <c r="H86" t="str">
        <f ca="1">IF(OFFSET(報告書!B$138,$G86,)=0,"",OFFSET(報告書!B$138,$G86,))</f>
        <v/>
      </c>
      <c r="I86" t="str">
        <f ca="1">IF(OFFSET(報告書!D$138,$G86,)=0,"",OFFSET(報告書!D$138,$G86,))</f>
        <v/>
      </c>
      <c r="J86" t="str">
        <f ca="1">IF(OFFSET(報告書!D$138,$G86+1,)=0,"",OFFSET(報告書!D$138,$G86+1,))</f>
        <v/>
      </c>
      <c r="K86" t="str">
        <f ca="1">IF(OFFSET(報告書!G$138,$G86,)=0,"",OFFSET(報告書!G$138,$G86,))</f>
        <v/>
      </c>
      <c r="L86" t="str">
        <f ca="1">IF(OFFSET(報告書!L$138,$G86,)="","",OFFSET(報告書!L$138,$G86,))</f>
        <v/>
      </c>
      <c r="M86" t="str">
        <f ca="1">IF(OFFSET(報告書!M$138,$G86,)=0,"",OFFSET(報告書!M$138,$G86,))</f>
        <v/>
      </c>
      <c r="N86" t="str">
        <f ca="1">IF(OFFSET(報告書!N$138,$G86,)="","",OFFSET(報告書!N$138,$G86,))</f>
        <v/>
      </c>
      <c r="O86" t="str">
        <f ca="1">IF(OFFSET(報告書!O$138,$G86,)=0,"",OFFSET(報告書!O$138,$G86,))</f>
        <v/>
      </c>
      <c r="P86" t="str">
        <f ca="1">IF(OFFSET(報告書!P$138,$G86,)="","",OFFSET(報告書!P$138,$G86,))</f>
        <v/>
      </c>
      <c r="Q86" t="str">
        <f ca="1">IF(OFFSET(報告書!Q$138,$G86,)=0,"",OFFSET(報告書!Q$138,$G86,))</f>
        <v/>
      </c>
      <c r="R86" t="str">
        <f ca="1">IF(OFFSET(報告書!R$138,$G86,)="","",OFFSET(報告書!R$138,$G86,))</f>
        <v/>
      </c>
      <c r="S86" t="str">
        <f ca="1">IF(OFFSET(報告書!S$138,$G86,)=0,"",OFFSET(報告書!S$138,$G86,))</f>
        <v/>
      </c>
      <c r="T86" t="str">
        <f ca="1">IF(OFFSET(報告書!T$138,$G86,)="","",OFFSET(報告書!T$138,$G86,))</f>
        <v/>
      </c>
    </row>
    <row r="87" spans="1:20" x14ac:dyDescent="0.15">
      <c r="A87">
        <v>171</v>
      </c>
      <c r="B87" t="s">
        <v>1243</v>
      </c>
      <c r="C87" t="s">
        <v>311</v>
      </c>
      <c r="D87" t="str">
        <f ca="1">IF(OFFSET(報告書!E$106,$A87,)="","",OFFSET(報告書!E$106,$A87,))</f>
        <v/>
      </c>
      <c r="E87" t="str">
        <f ca="1">IF(OFFSET(報告書!E$106,$A87+1,)=0,"",OFFSET(報告書!E$106,$A87+1,))</f>
        <v/>
      </c>
      <c r="F87" t="str">
        <f ca="1">IF(OFFSET(報告書!P$106,$A87,)="","",OFFSET(報告書!P$106,$A87,))</f>
        <v/>
      </c>
      <c r="G87">
        <v>171</v>
      </c>
      <c r="H87" t="str">
        <f ca="1">IF(OFFSET(報告書!B$138,$G87,)=0,"",OFFSET(報告書!B$138,$G87,))</f>
        <v/>
      </c>
      <c r="I87" t="str">
        <f ca="1">IF(OFFSET(報告書!D$138,$G87,)=0,"",OFFSET(報告書!D$138,$G87,))</f>
        <v/>
      </c>
      <c r="J87" t="str">
        <f ca="1">IF(OFFSET(報告書!D$138,$G87+1,)=0,"",OFFSET(報告書!D$138,$G87+1,))</f>
        <v/>
      </c>
      <c r="K87" t="str">
        <f ca="1">IF(OFFSET(報告書!G$138,$G87,)=0,"",OFFSET(報告書!G$138,$G87,))</f>
        <v/>
      </c>
      <c r="L87" t="str">
        <f ca="1">IF(OFFSET(報告書!L$138,$G87,)="","",OFFSET(報告書!L$138,$G87,))</f>
        <v/>
      </c>
      <c r="M87" t="str">
        <f ca="1">IF(OFFSET(報告書!M$138,$G87,)=0,"",OFFSET(報告書!M$138,$G87,))</f>
        <v/>
      </c>
      <c r="N87" t="str">
        <f ca="1">IF(OFFSET(報告書!N$138,$G87,)="","",OFFSET(報告書!N$138,$G87,))</f>
        <v/>
      </c>
      <c r="O87" t="str">
        <f ca="1">IF(OFFSET(報告書!O$138,$G87,)=0,"",OFFSET(報告書!O$138,$G87,))</f>
        <v/>
      </c>
      <c r="P87" t="str">
        <f ca="1">IF(OFFSET(報告書!P$138,$G87,)="","",OFFSET(報告書!P$138,$G87,))</f>
        <v/>
      </c>
      <c r="Q87" t="str">
        <f ca="1">IF(OFFSET(報告書!Q$138,$G87,)=0,"",OFFSET(報告書!Q$138,$G87,))</f>
        <v/>
      </c>
      <c r="R87" t="str">
        <f ca="1">IF(OFFSET(報告書!R$138,$G87,)="","",OFFSET(報告書!R$138,$G87,))</f>
        <v/>
      </c>
      <c r="S87" t="str">
        <f ca="1">IF(OFFSET(報告書!S$138,$G87,)=0,"",OFFSET(報告書!S$138,$G87,))</f>
        <v/>
      </c>
      <c r="T87" t="str">
        <f ca="1">IF(OFFSET(報告書!T$138,$G87,)="","",OFFSET(報告書!T$138,$G87,))</f>
        <v/>
      </c>
    </row>
    <row r="88" spans="1:20" x14ac:dyDescent="0.15">
      <c r="A88">
        <v>173</v>
      </c>
      <c r="B88" t="s">
        <v>1243</v>
      </c>
      <c r="C88" t="s">
        <v>311</v>
      </c>
      <c r="D88" t="str">
        <f ca="1">IF(OFFSET(報告書!E$106,$A88,)="","",OFFSET(報告書!E$106,$A88,))</f>
        <v/>
      </c>
      <c r="E88" t="str">
        <f ca="1">IF(OFFSET(報告書!E$106,$A88+1,)=0,"",OFFSET(報告書!E$106,$A88+1,))</f>
        <v/>
      </c>
      <c r="F88" t="str">
        <f ca="1">IF(OFFSET(報告書!P$106,$A88,)="","",OFFSET(報告書!P$106,$A88,))</f>
        <v/>
      </c>
      <c r="G88">
        <v>173</v>
      </c>
      <c r="H88" t="str">
        <f ca="1">IF(OFFSET(報告書!B$138,$G88,)=0,"",OFFSET(報告書!B$138,$G88,))</f>
        <v/>
      </c>
      <c r="I88" t="str">
        <f ca="1">IF(OFFSET(報告書!D$138,$G88,)=0,"",OFFSET(報告書!D$138,$G88,))</f>
        <v/>
      </c>
      <c r="J88" t="str">
        <f ca="1">IF(OFFSET(報告書!D$138,$G88+1,)=0,"",OFFSET(報告書!D$138,$G88+1,))</f>
        <v/>
      </c>
      <c r="K88" t="str">
        <f ca="1">IF(OFFSET(報告書!G$138,$G88,)=0,"",OFFSET(報告書!G$138,$G88,))</f>
        <v/>
      </c>
      <c r="L88" t="str">
        <f ca="1">IF(OFFSET(報告書!L$138,$G88,)="","",OFFSET(報告書!L$138,$G88,))</f>
        <v/>
      </c>
      <c r="M88" t="str">
        <f ca="1">IF(OFFSET(報告書!M$138,$G88,)=0,"",OFFSET(報告書!M$138,$G88,))</f>
        <v/>
      </c>
      <c r="N88" t="str">
        <f ca="1">IF(OFFSET(報告書!N$138,$G88,)="","",OFFSET(報告書!N$138,$G88,))</f>
        <v/>
      </c>
      <c r="O88" t="str">
        <f ca="1">IF(OFFSET(報告書!O$138,$G88,)=0,"",OFFSET(報告書!O$138,$G88,))</f>
        <v/>
      </c>
      <c r="P88" t="str">
        <f ca="1">IF(OFFSET(報告書!P$138,$G88,)="","",OFFSET(報告書!P$138,$G88,))</f>
        <v/>
      </c>
      <c r="Q88" t="str">
        <f ca="1">IF(OFFSET(報告書!Q$138,$G88,)=0,"",OFFSET(報告書!Q$138,$G88,))</f>
        <v/>
      </c>
      <c r="R88" t="str">
        <f ca="1">IF(OFFSET(報告書!R$138,$G88,)="","",OFFSET(報告書!R$138,$G88,))</f>
        <v/>
      </c>
      <c r="S88" t="str">
        <f ca="1">IF(OFFSET(報告書!S$138,$G88,)=0,"",OFFSET(報告書!S$138,$G88,))</f>
        <v/>
      </c>
      <c r="T88" t="str">
        <f ca="1">IF(OFFSET(報告書!T$138,$G88,)="","",OFFSET(報告書!T$138,$G88,))</f>
        <v/>
      </c>
    </row>
    <row r="89" spans="1:20" x14ac:dyDescent="0.15">
      <c r="A89">
        <v>175</v>
      </c>
      <c r="B89" t="s">
        <v>1243</v>
      </c>
      <c r="C89" t="s">
        <v>311</v>
      </c>
      <c r="D89" t="str">
        <f ca="1">IF(OFFSET(報告書!E$106,$A89,)="","",OFFSET(報告書!E$106,$A89,))</f>
        <v/>
      </c>
      <c r="E89" t="str">
        <f ca="1">IF(OFFSET(報告書!E$106,$A89+1,)=0,"",OFFSET(報告書!E$106,$A89+1,))</f>
        <v/>
      </c>
      <c r="F89" t="str">
        <f ca="1">IF(OFFSET(報告書!P$106,$A89,)="","",OFFSET(報告書!P$106,$A89,))</f>
        <v/>
      </c>
      <c r="G89">
        <v>175</v>
      </c>
      <c r="H89" t="str">
        <f ca="1">IF(OFFSET(報告書!B$138,$G89,)=0,"",OFFSET(報告書!B$138,$G89,))</f>
        <v/>
      </c>
      <c r="I89" t="str">
        <f ca="1">IF(OFFSET(報告書!D$138,$G89,)=0,"",OFFSET(報告書!D$138,$G89,))</f>
        <v/>
      </c>
      <c r="J89" t="str">
        <f ca="1">IF(OFFSET(報告書!D$138,$G89+1,)=0,"",OFFSET(報告書!D$138,$G89+1,))</f>
        <v/>
      </c>
      <c r="K89" t="str">
        <f ca="1">IF(OFFSET(報告書!G$138,$G89,)=0,"",OFFSET(報告書!G$138,$G89,))</f>
        <v/>
      </c>
      <c r="L89" t="str">
        <f ca="1">IF(OFFSET(報告書!L$138,$G89,)="","",OFFSET(報告書!L$138,$G89,))</f>
        <v/>
      </c>
      <c r="M89" t="str">
        <f ca="1">IF(OFFSET(報告書!M$138,$G89,)=0,"",OFFSET(報告書!M$138,$G89,))</f>
        <v/>
      </c>
      <c r="N89" t="str">
        <f ca="1">IF(OFFSET(報告書!N$138,$G89,)="","",OFFSET(報告書!N$138,$G89,))</f>
        <v/>
      </c>
      <c r="O89" t="str">
        <f ca="1">IF(OFFSET(報告書!O$138,$G89,)=0,"",OFFSET(報告書!O$138,$G89,))</f>
        <v/>
      </c>
      <c r="P89" t="str">
        <f ca="1">IF(OFFSET(報告書!P$138,$G89,)="","",OFFSET(報告書!P$138,$G89,))</f>
        <v/>
      </c>
      <c r="Q89" t="str">
        <f ca="1">IF(OFFSET(報告書!Q$138,$G89,)=0,"",OFFSET(報告書!Q$138,$G89,))</f>
        <v/>
      </c>
      <c r="R89" t="str">
        <f ca="1">IF(OFFSET(報告書!R$138,$G89,)="","",OFFSET(報告書!R$138,$G89,))</f>
        <v/>
      </c>
      <c r="S89" t="str">
        <f ca="1">IF(OFFSET(報告書!S$138,$G89,)=0,"",OFFSET(報告書!S$138,$G89,))</f>
        <v/>
      </c>
      <c r="T89" t="str">
        <f ca="1">IF(OFFSET(報告書!T$138,$G89,)="","",OFFSET(報告書!T$138,$G89,))</f>
        <v/>
      </c>
    </row>
    <row r="90" spans="1:20" x14ac:dyDescent="0.15">
      <c r="A90">
        <v>177</v>
      </c>
      <c r="B90" t="s">
        <v>1243</v>
      </c>
      <c r="C90" t="s">
        <v>311</v>
      </c>
      <c r="D90" t="str">
        <f ca="1">IF(OFFSET(報告書!E$106,$A90,)="","",OFFSET(報告書!E$106,$A90,))</f>
        <v/>
      </c>
      <c r="E90" t="str">
        <f ca="1">IF(OFFSET(報告書!E$106,$A90+1,)=0,"",OFFSET(報告書!E$106,$A90+1,))</f>
        <v/>
      </c>
      <c r="F90" t="str">
        <f ca="1">IF(OFFSET(報告書!P$106,$A90,)="","",OFFSET(報告書!P$106,$A90,))</f>
        <v/>
      </c>
      <c r="G90">
        <v>177</v>
      </c>
      <c r="H90" t="str">
        <f ca="1">IF(OFFSET(報告書!B$138,$G90,)=0,"",OFFSET(報告書!B$138,$G90,))</f>
        <v/>
      </c>
      <c r="I90" t="str">
        <f ca="1">IF(OFFSET(報告書!D$138,$G90,)=0,"",OFFSET(報告書!D$138,$G90,))</f>
        <v/>
      </c>
      <c r="J90" t="str">
        <f ca="1">IF(OFFSET(報告書!D$138,$G90+1,)=0,"",OFFSET(報告書!D$138,$G90+1,))</f>
        <v/>
      </c>
      <c r="K90" t="str">
        <f ca="1">IF(OFFSET(報告書!G$138,$G90,)=0,"",OFFSET(報告書!G$138,$G90,))</f>
        <v/>
      </c>
      <c r="L90" t="str">
        <f ca="1">IF(OFFSET(報告書!L$138,$G90,)="","",OFFSET(報告書!L$138,$G90,))</f>
        <v/>
      </c>
      <c r="M90" t="str">
        <f ca="1">IF(OFFSET(報告書!M$138,$G90,)=0,"",OFFSET(報告書!M$138,$G90,))</f>
        <v/>
      </c>
      <c r="N90" t="str">
        <f ca="1">IF(OFFSET(報告書!N$138,$G90,)="","",OFFSET(報告書!N$138,$G90,))</f>
        <v/>
      </c>
      <c r="O90" t="str">
        <f ca="1">IF(OFFSET(報告書!O$138,$G90,)=0,"",OFFSET(報告書!O$138,$G90,))</f>
        <v/>
      </c>
      <c r="P90" t="str">
        <f ca="1">IF(OFFSET(報告書!P$138,$G90,)="","",OFFSET(報告書!P$138,$G90,))</f>
        <v/>
      </c>
      <c r="Q90" t="str">
        <f ca="1">IF(OFFSET(報告書!Q$138,$G90,)=0,"",OFFSET(報告書!Q$138,$G90,))</f>
        <v/>
      </c>
      <c r="R90" t="str">
        <f ca="1">IF(OFFSET(報告書!R$138,$G90,)="","",OFFSET(報告書!R$138,$G90,))</f>
        <v/>
      </c>
      <c r="S90" t="str">
        <f ca="1">IF(OFFSET(報告書!S$138,$G90,)=0,"",OFFSET(報告書!S$138,$G90,))</f>
        <v/>
      </c>
      <c r="T90" t="str">
        <f ca="1">IF(OFFSET(報告書!T$138,$G90,)="","",OFFSET(報告書!T$138,$G90,))</f>
        <v/>
      </c>
    </row>
    <row r="91" spans="1:20" x14ac:dyDescent="0.15">
      <c r="A91">
        <v>179</v>
      </c>
      <c r="B91" t="s">
        <v>1243</v>
      </c>
      <c r="C91" t="s">
        <v>311</v>
      </c>
      <c r="D91" t="str">
        <f ca="1">IF(OFFSET(報告書!E$106,$A91,)="","",OFFSET(報告書!E$106,$A91,))</f>
        <v/>
      </c>
      <c r="E91" t="str">
        <f ca="1">IF(OFFSET(報告書!E$106,$A91+1,)=0,"",OFFSET(報告書!E$106,$A91+1,))</f>
        <v/>
      </c>
      <c r="F91" t="str">
        <f ca="1">IF(OFFSET(報告書!P$106,$A91,)="","",OFFSET(報告書!P$106,$A91,))</f>
        <v/>
      </c>
      <c r="G91">
        <v>179</v>
      </c>
      <c r="H91" t="str">
        <f ca="1">IF(OFFSET(報告書!B$138,$G91,)=0,"",OFFSET(報告書!B$138,$G91,))</f>
        <v/>
      </c>
      <c r="I91" t="str">
        <f ca="1">IF(OFFSET(報告書!D$138,$G91,)=0,"",OFFSET(報告書!D$138,$G91,))</f>
        <v/>
      </c>
      <c r="J91" t="str">
        <f ca="1">IF(OFFSET(報告書!D$138,$G91+1,)=0,"",OFFSET(報告書!D$138,$G91+1,))</f>
        <v/>
      </c>
      <c r="K91" t="str">
        <f ca="1">IF(OFFSET(報告書!G$138,$G91,)=0,"",OFFSET(報告書!G$138,$G91,))</f>
        <v/>
      </c>
      <c r="L91" t="str">
        <f ca="1">IF(OFFSET(報告書!L$138,$G91,)="","",OFFSET(報告書!L$138,$G91,))</f>
        <v/>
      </c>
      <c r="M91" t="str">
        <f ca="1">IF(OFFSET(報告書!M$138,$G91,)=0,"",OFFSET(報告書!M$138,$G91,))</f>
        <v/>
      </c>
      <c r="N91" t="str">
        <f ca="1">IF(OFFSET(報告書!N$138,$G91,)="","",OFFSET(報告書!N$138,$G91,))</f>
        <v/>
      </c>
      <c r="O91" t="str">
        <f ca="1">IF(OFFSET(報告書!O$138,$G91,)=0,"",OFFSET(報告書!O$138,$G91,))</f>
        <v/>
      </c>
      <c r="P91" t="str">
        <f ca="1">IF(OFFSET(報告書!P$138,$G91,)="","",OFFSET(報告書!P$138,$G91,))</f>
        <v/>
      </c>
      <c r="Q91" t="str">
        <f ca="1">IF(OFFSET(報告書!Q$138,$G91,)=0,"",OFFSET(報告書!Q$138,$G91,))</f>
        <v/>
      </c>
      <c r="R91" t="str">
        <f ca="1">IF(OFFSET(報告書!R$138,$G91,)="","",OFFSET(報告書!R$138,$G91,))</f>
        <v/>
      </c>
      <c r="S91" t="str">
        <f ca="1">IF(OFFSET(報告書!S$138,$G91,)=0,"",OFFSET(報告書!S$138,$G91,))</f>
        <v/>
      </c>
      <c r="T91" t="str">
        <f ca="1">IF(OFFSET(報告書!T$138,$G91,)="","",OFFSET(報告書!T$138,$G91,))</f>
        <v/>
      </c>
    </row>
    <row r="92" spans="1:20" x14ac:dyDescent="0.15">
      <c r="A92">
        <v>181</v>
      </c>
      <c r="B92" t="s">
        <v>1243</v>
      </c>
      <c r="C92" t="s">
        <v>311</v>
      </c>
      <c r="D92" t="str">
        <f ca="1">IF(OFFSET(報告書!E$106,$A92,)="","",OFFSET(報告書!E$106,$A92,))</f>
        <v/>
      </c>
      <c r="E92" t="str">
        <f ca="1">IF(OFFSET(報告書!E$106,$A92+1,)=0,"",OFFSET(報告書!E$106,$A92+1,))</f>
        <v/>
      </c>
      <c r="F92" t="str">
        <f ca="1">IF(OFFSET(報告書!P$106,$A92,)="","",OFFSET(報告書!P$106,$A92,))</f>
        <v/>
      </c>
      <c r="G92">
        <v>181</v>
      </c>
      <c r="H92" t="str">
        <f ca="1">IF(OFFSET(報告書!B$138,$G92,)=0,"",OFFSET(報告書!B$138,$G92,))</f>
        <v/>
      </c>
      <c r="I92" t="str">
        <f ca="1">IF(OFFSET(報告書!D$138,$G92,)=0,"",OFFSET(報告書!D$138,$G92,))</f>
        <v/>
      </c>
      <c r="J92" t="str">
        <f ca="1">IF(OFFSET(報告書!D$138,$G92+1,)=0,"",OFFSET(報告書!D$138,$G92+1,))</f>
        <v/>
      </c>
      <c r="K92" t="str">
        <f ca="1">IF(OFFSET(報告書!G$138,$G92,)=0,"",OFFSET(報告書!G$138,$G92,))</f>
        <v/>
      </c>
      <c r="L92" t="str">
        <f ca="1">IF(OFFSET(報告書!L$138,$G92,)="","",OFFSET(報告書!L$138,$G92,))</f>
        <v/>
      </c>
      <c r="M92" t="str">
        <f ca="1">IF(OFFSET(報告書!M$138,$G92,)=0,"",OFFSET(報告書!M$138,$G92,))</f>
        <v/>
      </c>
      <c r="N92" t="str">
        <f ca="1">IF(OFFSET(報告書!N$138,$G92,)="","",OFFSET(報告書!N$138,$G92,))</f>
        <v/>
      </c>
      <c r="O92" t="str">
        <f ca="1">IF(OFFSET(報告書!O$138,$G92,)=0,"",OFFSET(報告書!O$138,$G92,))</f>
        <v/>
      </c>
      <c r="P92" t="str">
        <f ca="1">IF(OFFSET(報告書!P$138,$G92,)="","",OFFSET(報告書!P$138,$G92,))</f>
        <v/>
      </c>
      <c r="Q92" t="str">
        <f ca="1">IF(OFFSET(報告書!Q$138,$G92,)=0,"",OFFSET(報告書!Q$138,$G92,))</f>
        <v/>
      </c>
      <c r="R92" t="str">
        <f ca="1">IF(OFFSET(報告書!R$138,$G92,)="","",OFFSET(報告書!R$138,$G92,))</f>
        <v/>
      </c>
      <c r="S92" t="str">
        <f ca="1">IF(OFFSET(報告書!S$138,$G92,)=0,"",OFFSET(報告書!S$138,$G92,))</f>
        <v/>
      </c>
      <c r="T92" t="str">
        <f ca="1">IF(OFFSET(報告書!T$138,$G92,)="","",OFFSET(報告書!T$138,$G92,))</f>
        <v/>
      </c>
    </row>
    <row r="93" spans="1:20" x14ac:dyDescent="0.15">
      <c r="A93">
        <v>183</v>
      </c>
      <c r="B93" t="s">
        <v>1243</v>
      </c>
      <c r="C93" t="s">
        <v>311</v>
      </c>
      <c r="D93" t="str">
        <f ca="1">IF(OFFSET(報告書!E$106,$A93,)="","",OFFSET(報告書!E$106,$A93,))</f>
        <v/>
      </c>
      <c r="E93" t="str">
        <f ca="1">IF(OFFSET(報告書!E$106,$A93+1,)=0,"",OFFSET(報告書!E$106,$A93+1,))</f>
        <v/>
      </c>
      <c r="F93" t="str">
        <f ca="1">IF(OFFSET(報告書!P$106,$A93,)="","",OFFSET(報告書!P$106,$A93,))</f>
        <v/>
      </c>
      <c r="G93">
        <v>183</v>
      </c>
      <c r="H93" t="str">
        <f ca="1">IF(OFFSET(報告書!B$138,$G93,)=0,"",OFFSET(報告書!B$138,$G93,))</f>
        <v/>
      </c>
      <c r="I93" t="str">
        <f ca="1">IF(OFFSET(報告書!D$138,$G93,)=0,"",OFFSET(報告書!D$138,$G93,))</f>
        <v/>
      </c>
      <c r="J93" t="str">
        <f ca="1">IF(OFFSET(報告書!D$138,$G93+1,)=0,"",OFFSET(報告書!D$138,$G93+1,))</f>
        <v/>
      </c>
      <c r="K93" t="str">
        <f ca="1">IF(OFFSET(報告書!G$138,$G93,)=0,"",OFFSET(報告書!G$138,$G93,))</f>
        <v/>
      </c>
      <c r="L93" t="str">
        <f ca="1">IF(OFFSET(報告書!L$138,$G93,)="","",OFFSET(報告書!L$138,$G93,))</f>
        <v/>
      </c>
      <c r="M93" t="str">
        <f ca="1">IF(OFFSET(報告書!M$138,$G93,)=0,"",OFFSET(報告書!M$138,$G93,))</f>
        <v/>
      </c>
      <c r="N93" t="str">
        <f ca="1">IF(OFFSET(報告書!N$138,$G93,)="","",OFFSET(報告書!N$138,$G93,))</f>
        <v/>
      </c>
      <c r="O93" t="str">
        <f ca="1">IF(OFFSET(報告書!O$138,$G93,)=0,"",OFFSET(報告書!O$138,$G93,))</f>
        <v/>
      </c>
      <c r="P93" t="str">
        <f ca="1">IF(OFFSET(報告書!P$138,$G93,)="","",OFFSET(報告書!P$138,$G93,))</f>
        <v/>
      </c>
      <c r="Q93" t="str">
        <f ca="1">IF(OFFSET(報告書!Q$138,$G93,)=0,"",OFFSET(報告書!Q$138,$G93,))</f>
        <v/>
      </c>
      <c r="R93" t="str">
        <f ca="1">IF(OFFSET(報告書!R$138,$G93,)="","",OFFSET(報告書!R$138,$G93,))</f>
        <v/>
      </c>
      <c r="S93" t="str">
        <f ca="1">IF(OFFSET(報告書!S$138,$G93,)=0,"",OFFSET(報告書!S$138,$G93,))</f>
        <v/>
      </c>
      <c r="T93" t="str">
        <f ca="1">IF(OFFSET(報告書!T$138,$G93,)="","",OFFSET(報告書!T$138,$G93,))</f>
        <v/>
      </c>
    </row>
    <row r="94" spans="1:20" x14ac:dyDescent="0.15">
      <c r="A94">
        <v>185</v>
      </c>
      <c r="B94" t="s">
        <v>1243</v>
      </c>
      <c r="C94" t="s">
        <v>311</v>
      </c>
      <c r="D94" t="str">
        <f ca="1">IF(OFFSET(報告書!E$106,$A94,)="","",OFFSET(報告書!E$106,$A94,))</f>
        <v/>
      </c>
      <c r="E94" t="str">
        <f ca="1">IF(OFFSET(報告書!E$106,$A94+1,)=0,"",OFFSET(報告書!E$106,$A94+1,))</f>
        <v/>
      </c>
      <c r="F94" t="str">
        <f ca="1">IF(OFFSET(報告書!P$106,$A94,)="","",OFFSET(報告書!P$106,$A94,))</f>
        <v/>
      </c>
      <c r="G94">
        <v>185</v>
      </c>
      <c r="H94" t="str">
        <f ca="1">IF(OFFSET(報告書!B$138,$G94,)=0,"",OFFSET(報告書!B$138,$G94,))</f>
        <v/>
      </c>
      <c r="I94" t="str">
        <f ca="1">IF(OFFSET(報告書!D$138,$G94,)=0,"",OFFSET(報告書!D$138,$G94,))</f>
        <v/>
      </c>
      <c r="J94" t="str">
        <f ca="1">IF(OFFSET(報告書!D$138,$G94+1,)=0,"",OFFSET(報告書!D$138,$G94+1,))</f>
        <v/>
      </c>
      <c r="K94" t="str">
        <f ca="1">IF(OFFSET(報告書!G$138,$G94,)=0,"",OFFSET(報告書!G$138,$G94,))</f>
        <v/>
      </c>
      <c r="L94" t="str">
        <f ca="1">IF(OFFSET(報告書!L$138,$G94,)="","",OFFSET(報告書!L$138,$G94,))</f>
        <v/>
      </c>
      <c r="M94" t="str">
        <f ca="1">IF(OFFSET(報告書!M$138,$G94,)=0,"",OFFSET(報告書!M$138,$G94,))</f>
        <v/>
      </c>
      <c r="N94" t="str">
        <f ca="1">IF(OFFSET(報告書!N$138,$G94,)="","",OFFSET(報告書!N$138,$G94,))</f>
        <v/>
      </c>
      <c r="O94" t="str">
        <f ca="1">IF(OFFSET(報告書!O$138,$G94,)=0,"",OFFSET(報告書!O$138,$G94,))</f>
        <v/>
      </c>
      <c r="P94" t="str">
        <f ca="1">IF(OFFSET(報告書!P$138,$G94,)="","",OFFSET(報告書!P$138,$G94,))</f>
        <v/>
      </c>
      <c r="Q94" t="str">
        <f ca="1">IF(OFFSET(報告書!Q$138,$G94,)=0,"",OFFSET(報告書!Q$138,$G94,))</f>
        <v/>
      </c>
      <c r="R94" t="str">
        <f ca="1">IF(OFFSET(報告書!R$138,$G94,)="","",OFFSET(報告書!R$138,$G94,))</f>
        <v/>
      </c>
      <c r="S94" t="str">
        <f ca="1">IF(OFFSET(報告書!S$138,$G94,)=0,"",OFFSET(報告書!S$138,$G94,))</f>
        <v/>
      </c>
      <c r="T94" t="str">
        <f ca="1">IF(OFFSET(報告書!T$138,$G94,)="","",OFFSET(報告書!T$138,$G94,))</f>
        <v/>
      </c>
    </row>
    <row r="95" spans="1:20" x14ac:dyDescent="0.15">
      <c r="A95">
        <v>187</v>
      </c>
      <c r="B95" t="s">
        <v>1243</v>
      </c>
      <c r="C95" t="s">
        <v>311</v>
      </c>
      <c r="D95" t="str">
        <f ca="1">IF(OFFSET(報告書!E$106,$A95,)="","",OFFSET(報告書!E$106,$A95,))</f>
        <v/>
      </c>
      <c r="E95" t="str">
        <f ca="1">IF(OFFSET(報告書!E$106,$A95+1,)=0,"",OFFSET(報告書!E$106,$A95+1,))</f>
        <v/>
      </c>
      <c r="F95" t="str">
        <f ca="1">IF(OFFSET(報告書!P$106,$A95,)="","",OFFSET(報告書!P$106,$A95,))</f>
        <v/>
      </c>
      <c r="G95">
        <v>187</v>
      </c>
      <c r="H95" t="str">
        <f ca="1">IF(OFFSET(報告書!B$138,$G95,)=0,"",OFFSET(報告書!B$138,$G95,))</f>
        <v/>
      </c>
      <c r="I95" t="str">
        <f ca="1">IF(OFFSET(報告書!D$138,$G95,)=0,"",OFFSET(報告書!D$138,$G95,))</f>
        <v/>
      </c>
      <c r="J95" t="str">
        <f ca="1">IF(OFFSET(報告書!D$138,$G95+1,)=0,"",OFFSET(報告書!D$138,$G95+1,))</f>
        <v/>
      </c>
      <c r="K95" t="str">
        <f ca="1">IF(OFFSET(報告書!G$138,$G95,)=0,"",OFFSET(報告書!G$138,$G95,))</f>
        <v/>
      </c>
      <c r="L95" t="str">
        <f ca="1">IF(OFFSET(報告書!L$138,$G95,)="","",OFFSET(報告書!L$138,$G95,))</f>
        <v/>
      </c>
      <c r="M95" t="str">
        <f ca="1">IF(OFFSET(報告書!M$138,$G95,)=0,"",OFFSET(報告書!M$138,$G95,))</f>
        <v/>
      </c>
      <c r="N95" t="str">
        <f ca="1">IF(OFFSET(報告書!N$138,$G95,)="","",OFFSET(報告書!N$138,$G95,))</f>
        <v/>
      </c>
      <c r="O95" t="str">
        <f ca="1">IF(OFFSET(報告書!O$138,$G95,)=0,"",OFFSET(報告書!O$138,$G95,))</f>
        <v/>
      </c>
      <c r="P95" t="str">
        <f ca="1">IF(OFFSET(報告書!P$138,$G95,)="","",OFFSET(報告書!P$138,$G95,))</f>
        <v/>
      </c>
      <c r="Q95" t="str">
        <f ca="1">IF(OFFSET(報告書!Q$138,$G95,)=0,"",OFFSET(報告書!Q$138,$G95,))</f>
        <v/>
      </c>
      <c r="R95" t="str">
        <f ca="1">IF(OFFSET(報告書!R$138,$G95,)="","",OFFSET(報告書!R$138,$G95,))</f>
        <v/>
      </c>
      <c r="S95" t="str">
        <f ca="1">IF(OFFSET(報告書!S$138,$G95,)=0,"",OFFSET(報告書!S$138,$G95,))</f>
        <v/>
      </c>
      <c r="T95" t="str">
        <f ca="1">IF(OFFSET(報告書!T$138,$G95,)="","",OFFSET(報告書!T$138,$G95,))</f>
        <v/>
      </c>
    </row>
    <row r="96" spans="1:20" x14ac:dyDescent="0.15">
      <c r="A96">
        <v>189</v>
      </c>
      <c r="B96" t="s">
        <v>1243</v>
      </c>
      <c r="C96" t="s">
        <v>311</v>
      </c>
      <c r="D96" t="str">
        <f ca="1">IF(OFFSET(報告書!E$106,$A96,)="","",OFFSET(報告書!E$106,$A96,))</f>
        <v/>
      </c>
      <c r="E96" t="str">
        <f ca="1">IF(OFFSET(報告書!E$106,$A96+1,)=0,"",OFFSET(報告書!E$106,$A96+1,))</f>
        <v/>
      </c>
      <c r="F96" t="str">
        <f ca="1">IF(OFFSET(報告書!P$106,$A96,)="","",OFFSET(報告書!P$106,$A96,))</f>
        <v/>
      </c>
      <c r="G96">
        <v>189</v>
      </c>
      <c r="H96" t="str">
        <f ca="1">IF(OFFSET(報告書!B$138,$G96,)=0,"",OFFSET(報告書!B$138,$G96,))</f>
        <v/>
      </c>
      <c r="I96" t="str">
        <f ca="1">IF(OFFSET(報告書!D$138,$G96,)=0,"",OFFSET(報告書!D$138,$G96,))</f>
        <v/>
      </c>
      <c r="J96" t="str">
        <f ca="1">IF(OFFSET(報告書!D$138,$G96+1,)=0,"",OFFSET(報告書!D$138,$G96+1,))</f>
        <v/>
      </c>
      <c r="K96" t="str">
        <f ca="1">IF(OFFSET(報告書!G$138,$G96,)=0,"",OFFSET(報告書!G$138,$G96,))</f>
        <v/>
      </c>
      <c r="L96" t="str">
        <f ca="1">IF(OFFSET(報告書!L$138,$G96,)="","",OFFSET(報告書!L$138,$G96,))</f>
        <v/>
      </c>
      <c r="M96" t="str">
        <f ca="1">IF(OFFSET(報告書!M$138,$G96,)=0,"",OFFSET(報告書!M$138,$G96,))</f>
        <v/>
      </c>
      <c r="N96" t="str">
        <f ca="1">IF(OFFSET(報告書!N$138,$G96,)="","",OFFSET(報告書!N$138,$G96,))</f>
        <v/>
      </c>
      <c r="O96" t="str">
        <f ca="1">IF(OFFSET(報告書!O$138,$G96,)=0,"",OFFSET(報告書!O$138,$G96,))</f>
        <v/>
      </c>
      <c r="P96" t="str">
        <f ca="1">IF(OFFSET(報告書!P$138,$G96,)="","",OFFSET(報告書!P$138,$G96,))</f>
        <v/>
      </c>
      <c r="Q96" t="str">
        <f ca="1">IF(OFFSET(報告書!Q$138,$G96,)=0,"",OFFSET(報告書!Q$138,$G96,))</f>
        <v/>
      </c>
      <c r="R96" t="str">
        <f ca="1">IF(OFFSET(報告書!R$138,$G96,)="","",OFFSET(報告書!R$138,$G96,))</f>
        <v/>
      </c>
      <c r="S96" t="str">
        <f ca="1">IF(OFFSET(報告書!S$138,$G96,)=0,"",OFFSET(報告書!S$138,$G96,))</f>
        <v/>
      </c>
      <c r="T96" t="str">
        <f ca="1">IF(OFFSET(報告書!T$138,$G96,)="","",OFFSET(報告書!T$138,$G96,))</f>
        <v/>
      </c>
    </row>
    <row r="97" spans="1:20" x14ac:dyDescent="0.15">
      <c r="A97">
        <v>191</v>
      </c>
      <c r="B97" t="s">
        <v>1243</v>
      </c>
      <c r="C97" t="s">
        <v>311</v>
      </c>
      <c r="D97" t="str">
        <f ca="1">IF(OFFSET(報告書!E$106,$A97,)="","",OFFSET(報告書!E$106,$A97,))</f>
        <v/>
      </c>
      <c r="E97" t="str">
        <f ca="1">IF(OFFSET(報告書!E$106,$A97+1,)=0,"",OFFSET(報告書!E$106,$A97+1,))</f>
        <v/>
      </c>
      <c r="F97" t="str">
        <f ca="1">IF(OFFSET(報告書!P$106,$A97,)="","",OFFSET(報告書!P$106,$A97,))</f>
        <v/>
      </c>
      <c r="G97">
        <v>191</v>
      </c>
      <c r="H97" t="str">
        <f ca="1">IF(OFFSET(報告書!B$138,$G97,)=0,"",OFFSET(報告書!B$138,$G97,))</f>
        <v/>
      </c>
      <c r="I97" t="str">
        <f ca="1">IF(OFFSET(報告書!D$138,$G97,)=0,"",OFFSET(報告書!D$138,$G97,))</f>
        <v/>
      </c>
      <c r="J97" t="str">
        <f ca="1">IF(OFFSET(報告書!D$138,$G97+1,)=0,"",OFFSET(報告書!D$138,$G97+1,))</f>
        <v/>
      </c>
      <c r="K97" t="str">
        <f ca="1">IF(OFFSET(報告書!G$138,$G97,)=0,"",OFFSET(報告書!G$138,$G97,))</f>
        <v/>
      </c>
      <c r="L97" t="str">
        <f ca="1">IF(OFFSET(報告書!L$138,$G97,)="","",OFFSET(報告書!L$138,$G97,))</f>
        <v/>
      </c>
      <c r="M97" t="str">
        <f ca="1">IF(OFFSET(報告書!M$138,$G97,)=0,"",OFFSET(報告書!M$138,$G97,))</f>
        <v/>
      </c>
      <c r="N97" t="str">
        <f ca="1">IF(OFFSET(報告書!N$138,$G97,)="","",OFFSET(報告書!N$138,$G97,))</f>
        <v/>
      </c>
      <c r="O97" t="str">
        <f ca="1">IF(OFFSET(報告書!O$138,$G97,)=0,"",OFFSET(報告書!O$138,$G97,))</f>
        <v/>
      </c>
      <c r="P97" t="str">
        <f ca="1">IF(OFFSET(報告書!P$138,$G97,)="","",OFFSET(報告書!P$138,$G97,))</f>
        <v/>
      </c>
      <c r="Q97" t="str">
        <f ca="1">IF(OFFSET(報告書!Q$138,$G97,)=0,"",OFFSET(報告書!Q$138,$G97,))</f>
        <v/>
      </c>
      <c r="R97" t="str">
        <f ca="1">IF(OFFSET(報告書!R$138,$G97,)="","",OFFSET(報告書!R$138,$G97,))</f>
        <v/>
      </c>
      <c r="S97" t="str">
        <f ca="1">IF(OFFSET(報告書!S$138,$G97,)=0,"",OFFSET(報告書!S$138,$G97,))</f>
        <v/>
      </c>
      <c r="T97" t="str">
        <f ca="1">IF(OFFSET(報告書!T$138,$G97,)="","",OFFSET(報告書!T$138,$G97,))</f>
        <v/>
      </c>
    </row>
    <row r="98" spans="1:20" x14ac:dyDescent="0.15">
      <c r="A98">
        <v>193</v>
      </c>
      <c r="B98" t="s">
        <v>1243</v>
      </c>
      <c r="C98" t="s">
        <v>311</v>
      </c>
      <c r="D98" t="str">
        <f ca="1">IF(OFFSET(報告書!E$106,$A98,)="","",OFFSET(報告書!E$106,$A98,))</f>
        <v/>
      </c>
      <c r="E98" t="str">
        <f ca="1">IF(OFFSET(報告書!E$106,$A98+1,)=0,"",OFFSET(報告書!E$106,$A98+1,))</f>
        <v/>
      </c>
      <c r="F98" t="str">
        <f ca="1">IF(OFFSET(報告書!P$106,$A98,)="","",OFFSET(報告書!P$106,$A98,))</f>
        <v/>
      </c>
      <c r="G98">
        <v>193</v>
      </c>
      <c r="H98" t="str">
        <f ca="1">IF(OFFSET(報告書!B$138,$G98,)=0,"",OFFSET(報告書!B$138,$G98,))</f>
        <v/>
      </c>
      <c r="I98" t="str">
        <f ca="1">IF(OFFSET(報告書!D$138,$G98,)=0,"",OFFSET(報告書!D$138,$G98,))</f>
        <v/>
      </c>
      <c r="J98" t="str">
        <f ca="1">IF(OFFSET(報告書!D$138,$G98+1,)=0,"",OFFSET(報告書!D$138,$G98+1,))</f>
        <v/>
      </c>
      <c r="K98" t="str">
        <f ca="1">IF(OFFSET(報告書!G$138,$G98,)=0,"",OFFSET(報告書!G$138,$G98,))</f>
        <v/>
      </c>
      <c r="L98" t="str">
        <f ca="1">IF(OFFSET(報告書!L$138,$G98,)="","",OFFSET(報告書!L$138,$G98,))</f>
        <v/>
      </c>
      <c r="M98" t="str">
        <f ca="1">IF(OFFSET(報告書!M$138,$G98,)=0,"",OFFSET(報告書!M$138,$G98,))</f>
        <v/>
      </c>
      <c r="N98" t="str">
        <f ca="1">IF(OFFSET(報告書!N$138,$G98,)="","",OFFSET(報告書!N$138,$G98,))</f>
        <v/>
      </c>
      <c r="O98" t="str">
        <f ca="1">IF(OFFSET(報告書!O$138,$G98,)=0,"",OFFSET(報告書!O$138,$G98,))</f>
        <v/>
      </c>
      <c r="P98" t="str">
        <f ca="1">IF(OFFSET(報告書!P$138,$G98,)="","",OFFSET(報告書!P$138,$G98,))</f>
        <v/>
      </c>
      <c r="Q98" t="str">
        <f ca="1">IF(OFFSET(報告書!Q$138,$G98,)=0,"",OFFSET(報告書!Q$138,$G98,))</f>
        <v/>
      </c>
      <c r="R98" t="str">
        <f ca="1">IF(OFFSET(報告書!R$138,$G98,)="","",OFFSET(報告書!R$138,$G98,))</f>
        <v/>
      </c>
      <c r="S98" t="str">
        <f ca="1">IF(OFFSET(報告書!S$138,$G98,)=0,"",OFFSET(報告書!S$138,$G98,))</f>
        <v/>
      </c>
      <c r="T98" t="str">
        <f ca="1">IF(OFFSET(報告書!T$138,$G98,)="","",OFFSET(報告書!T$138,$G98,))</f>
        <v/>
      </c>
    </row>
    <row r="99" spans="1:20" x14ac:dyDescent="0.15">
      <c r="A99">
        <v>195</v>
      </c>
      <c r="B99" t="s">
        <v>1243</v>
      </c>
      <c r="C99" t="s">
        <v>311</v>
      </c>
      <c r="D99" t="str">
        <f ca="1">IF(OFFSET(報告書!E$106,$A99,)="","",OFFSET(報告書!E$106,$A99,))</f>
        <v/>
      </c>
      <c r="E99" t="str">
        <f ca="1">IF(OFFSET(報告書!E$106,$A99+1,)=0,"",OFFSET(報告書!E$106,$A99+1,))</f>
        <v/>
      </c>
      <c r="F99" t="str">
        <f ca="1">IF(OFFSET(報告書!P$106,$A99,)="","",OFFSET(報告書!P$106,$A99,))</f>
        <v/>
      </c>
      <c r="G99">
        <v>195</v>
      </c>
      <c r="H99" t="str">
        <f ca="1">IF(OFFSET(報告書!B$138,$G99,)=0,"",OFFSET(報告書!B$138,$G99,))</f>
        <v/>
      </c>
      <c r="I99" t="str">
        <f ca="1">IF(OFFSET(報告書!D$138,$G99,)=0,"",OFFSET(報告書!D$138,$G99,))</f>
        <v/>
      </c>
      <c r="J99" t="str">
        <f ca="1">IF(OFFSET(報告書!D$138,$G99+1,)=0,"",OFFSET(報告書!D$138,$G99+1,))</f>
        <v/>
      </c>
      <c r="K99" t="str">
        <f ca="1">IF(OFFSET(報告書!G$138,$G99,)=0,"",OFFSET(報告書!G$138,$G99,))</f>
        <v/>
      </c>
      <c r="L99" t="str">
        <f ca="1">IF(OFFSET(報告書!L$138,$G99,)="","",OFFSET(報告書!L$138,$G99,))</f>
        <v/>
      </c>
      <c r="M99" t="str">
        <f ca="1">IF(OFFSET(報告書!M$138,$G99,)=0,"",OFFSET(報告書!M$138,$G99,))</f>
        <v/>
      </c>
      <c r="N99" t="str">
        <f ca="1">IF(OFFSET(報告書!N$138,$G99,)="","",OFFSET(報告書!N$138,$G99,))</f>
        <v/>
      </c>
      <c r="O99" t="str">
        <f ca="1">IF(OFFSET(報告書!O$138,$G99,)=0,"",OFFSET(報告書!O$138,$G99,))</f>
        <v/>
      </c>
      <c r="P99" t="str">
        <f ca="1">IF(OFFSET(報告書!P$138,$G99,)="","",OFFSET(報告書!P$138,$G99,))</f>
        <v/>
      </c>
      <c r="Q99" t="str">
        <f ca="1">IF(OFFSET(報告書!Q$138,$G99,)=0,"",OFFSET(報告書!Q$138,$G99,))</f>
        <v/>
      </c>
      <c r="R99" t="str">
        <f ca="1">IF(OFFSET(報告書!R$138,$G99,)="","",OFFSET(報告書!R$138,$G99,))</f>
        <v/>
      </c>
      <c r="S99" t="str">
        <f ca="1">IF(OFFSET(報告書!S$138,$G99,)=0,"",OFFSET(報告書!S$138,$G99,))</f>
        <v/>
      </c>
      <c r="T99" t="str">
        <f ca="1">IF(OFFSET(報告書!T$138,$G99,)="","",OFFSET(報告書!T$138,$G99,))</f>
        <v/>
      </c>
    </row>
    <row r="100" spans="1:20" x14ac:dyDescent="0.15">
      <c r="A100">
        <v>197</v>
      </c>
      <c r="B100" t="s">
        <v>1243</v>
      </c>
      <c r="C100" t="s">
        <v>311</v>
      </c>
      <c r="D100" t="str">
        <f ca="1">IF(OFFSET(報告書!E$106,$A100,)="","",OFFSET(報告書!E$106,$A100,))</f>
        <v/>
      </c>
      <c r="E100" t="str">
        <f ca="1">IF(OFFSET(報告書!E$106,$A100+1,)=0,"",OFFSET(報告書!E$106,$A100+1,))</f>
        <v/>
      </c>
      <c r="F100" t="str">
        <f ca="1">IF(OFFSET(報告書!P$106,$A100,)="","",OFFSET(報告書!P$106,$A100,))</f>
        <v/>
      </c>
      <c r="G100">
        <v>197</v>
      </c>
      <c r="H100" t="str">
        <f ca="1">IF(OFFSET(報告書!B$138,$G100,)=0,"",OFFSET(報告書!B$138,$G100,))</f>
        <v/>
      </c>
      <c r="I100" t="str">
        <f ca="1">IF(OFFSET(報告書!D$138,$G100,)=0,"",OFFSET(報告書!D$138,$G100,))</f>
        <v/>
      </c>
      <c r="J100" t="str">
        <f ca="1">IF(OFFSET(報告書!D$138,$G100+1,)=0,"",OFFSET(報告書!D$138,$G100+1,))</f>
        <v/>
      </c>
      <c r="K100" t="str">
        <f ca="1">IF(OFFSET(報告書!G$138,$G100,)=0,"",OFFSET(報告書!G$138,$G100,))</f>
        <v/>
      </c>
      <c r="L100" t="str">
        <f ca="1">IF(OFFSET(報告書!L$138,$G100,)="","",OFFSET(報告書!L$138,$G100,))</f>
        <v/>
      </c>
      <c r="M100" t="str">
        <f ca="1">IF(OFFSET(報告書!M$138,$G100,)=0,"",OFFSET(報告書!M$138,$G100,))</f>
        <v/>
      </c>
      <c r="N100" t="str">
        <f ca="1">IF(OFFSET(報告書!N$138,$G100,)="","",OFFSET(報告書!N$138,$G100,))</f>
        <v/>
      </c>
      <c r="O100" t="str">
        <f ca="1">IF(OFFSET(報告書!O$138,$G100,)=0,"",OFFSET(報告書!O$138,$G100,))</f>
        <v/>
      </c>
      <c r="P100" t="str">
        <f ca="1">IF(OFFSET(報告書!P$138,$G100,)="","",OFFSET(報告書!P$138,$G100,))</f>
        <v/>
      </c>
      <c r="Q100" t="str">
        <f ca="1">IF(OFFSET(報告書!Q$138,$G100,)=0,"",OFFSET(報告書!Q$138,$G100,))</f>
        <v/>
      </c>
      <c r="R100" t="str">
        <f ca="1">IF(OFFSET(報告書!R$138,$G100,)="","",OFFSET(報告書!R$138,$G100,))</f>
        <v/>
      </c>
      <c r="S100" t="str">
        <f ca="1">IF(OFFSET(報告書!S$138,$G100,)=0,"",OFFSET(報告書!S$138,$G100,))</f>
        <v/>
      </c>
      <c r="T100" t="str">
        <f ca="1">IF(OFFSET(報告書!T$138,$G100,)="","",OFFSET(報告書!T$138,$G100,))</f>
        <v/>
      </c>
    </row>
    <row r="101" spans="1:20" x14ac:dyDescent="0.15">
      <c r="A101">
        <v>199</v>
      </c>
      <c r="B101" t="s">
        <v>1243</v>
      </c>
      <c r="C101" t="s">
        <v>311</v>
      </c>
      <c r="D101" t="str">
        <f ca="1">IF(OFFSET(報告書!E$106,$A101,)="","",OFFSET(報告書!E$106,$A101,))</f>
        <v/>
      </c>
      <c r="E101" t="str">
        <f ca="1">IF(OFFSET(報告書!E$106,$A101+1,)=0,"",OFFSET(報告書!E$106,$A101+1,))</f>
        <v/>
      </c>
      <c r="F101" t="str">
        <f ca="1">IF(OFFSET(報告書!P$106,$A101,)="","",OFFSET(報告書!P$106,$A101,))</f>
        <v/>
      </c>
      <c r="G101">
        <v>199</v>
      </c>
      <c r="H101" t="str">
        <f ca="1">IF(OFFSET(報告書!B$138,$G101,)=0,"",OFFSET(報告書!B$138,$G101,))</f>
        <v/>
      </c>
      <c r="I101" t="str">
        <f ca="1">IF(OFFSET(報告書!D$138,$G101,)=0,"",OFFSET(報告書!D$138,$G101,))</f>
        <v/>
      </c>
      <c r="J101" t="str">
        <f ca="1">IF(OFFSET(報告書!D$138,$G101+1,)=0,"",OFFSET(報告書!D$138,$G101+1,))</f>
        <v/>
      </c>
      <c r="K101" t="str">
        <f ca="1">IF(OFFSET(報告書!G$138,$G101,)=0,"",OFFSET(報告書!G$138,$G101,))</f>
        <v/>
      </c>
      <c r="L101" t="str">
        <f ca="1">IF(OFFSET(報告書!L$138,$G101,)="","",OFFSET(報告書!L$138,$G101,))</f>
        <v/>
      </c>
      <c r="M101" t="str">
        <f ca="1">IF(OFFSET(報告書!M$138,$G101,)=0,"",OFFSET(報告書!M$138,$G101,))</f>
        <v/>
      </c>
      <c r="N101" t="str">
        <f ca="1">IF(OFFSET(報告書!N$138,$G101,)="","",OFFSET(報告書!N$138,$G101,))</f>
        <v/>
      </c>
      <c r="O101" t="str">
        <f ca="1">IF(OFFSET(報告書!O$138,$G101,)=0,"",OFFSET(報告書!O$138,$G101,))</f>
        <v/>
      </c>
      <c r="P101" t="str">
        <f ca="1">IF(OFFSET(報告書!P$138,$G101,)="","",OFFSET(報告書!P$138,$G101,))</f>
        <v/>
      </c>
      <c r="Q101" t="str">
        <f ca="1">IF(OFFSET(報告書!Q$138,$G101,)=0,"",OFFSET(報告書!Q$138,$G101,))</f>
        <v/>
      </c>
      <c r="R101" t="str">
        <f ca="1">IF(OFFSET(報告書!R$138,$G101,)="","",OFFSET(報告書!R$138,$G101,))</f>
        <v/>
      </c>
      <c r="S101" t="str">
        <f ca="1">IF(OFFSET(報告書!S$138,$G101,)=0,"",OFFSET(報告書!S$138,$G101,))</f>
        <v/>
      </c>
      <c r="T101" t="str">
        <f ca="1">IF(OFFSET(報告書!T$138,$G101,)="","",OFFSET(報告書!T$138,$G101,))</f>
        <v/>
      </c>
    </row>
    <row r="102" spans="1:20" x14ac:dyDescent="0.15">
      <c r="A102">
        <v>201</v>
      </c>
      <c r="B102" t="s">
        <v>1243</v>
      </c>
      <c r="C102" t="s">
        <v>311</v>
      </c>
      <c r="D102" t="str">
        <f ca="1">IF(OFFSET(報告書!E$106,$A102,)="","",OFFSET(報告書!E$106,$A102,))</f>
        <v/>
      </c>
      <c r="E102" t="str">
        <f ca="1">IF(OFFSET(報告書!E$106,$A102+1,)=0,"",OFFSET(報告書!E$106,$A102+1,))</f>
        <v/>
      </c>
      <c r="F102" t="str">
        <f ca="1">IF(OFFSET(報告書!P$106,$A102,)="","",OFFSET(報告書!P$106,$A102,))</f>
        <v/>
      </c>
      <c r="G102">
        <v>201</v>
      </c>
      <c r="H102" t="str">
        <f ca="1">IF(OFFSET(報告書!B$138,$G102,)=0,"",OFFSET(報告書!B$138,$G102,))</f>
        <v/>
      </c>
      <c r="I102" t="str">
        <f ca="1">IF(OFFSET(報告書!D$138,$G102,)=0,"",OFFSET(報告書!D$138,$G102,))</f>
        <v/>
      </c>
      <c r="J102" t="str">
        <f ca="1">IF(OFFSET(報告書!D$138,$G102+1,)=0,"",OFFSET(報告書!D$138,$G102+1,))</f>
        <v/>
      </c>
      <c r="K102" t="str">
        <f ca="1">IF(OFFSET(報告書!G$138,$G102,)=0,"",OFFSET(報告書!G$138,$G102,))</f>
        <v/>
      </c>
      <c r="L102" t="str">
        <f ca="1">IF(OFFSET(報告書!L$138,$G102,)="","",OFFSET(報告書!L$138,$G102,))</f>
        <v/>
      </c>
      <c r="M102" t="str">
        <f ca="1">IF(OFFSET(報告書!M$138,$G102,)=0,"",OFFSET(報告書!M$138,$G102,))</f>
        <v/>
      </c>
      <c r="N102" t="str">
        <f ca="1">IF(OFFSET(報告書!N$138,$G102,)="","",OFFSET(報告書!N$138,$G102,))</f>
        <v/>
      </c>
      <c r="O102" t="str">
        <f ca="1">IF(OFFSET(報告書!O$138,$G102,)=0,"",OFFSET(報告書!O$138,$G102,))</f>
        <v/>
      </c>
      <c r="P102" t="str">
        <f ca="1">IF(OFFSET(報告書!P$138,$G102,)="","",OFFSET(報告書!P$138,$G102,))</f>
        <v/>
      </c>
      <c r="Q102" t="str">
        <f ca="1">IF(OFFSET(報告書!Q$138,$G102,)=0,"",OFFSET(報告書!Q$138,$G102,))</f>
        <v/>
      </c>
      <c r="R102" t="str">
        <f ca="1">IF(OFFSET(報告書!R$138,$G102,)="","",OFFSET(報告書!R$138,$G102,))</f>
        <v/>
      </c>
      <c r="S102" t="str">
        <f ca="1">IF(OFFSET(報告書!S$138,$G102,)=0,"",OFFSET(報告書!S$138,$G102,))</f>
        <v/>
      </c>
      <c r="T102" t="str">
        <f ca="1">IF(OFFSET(報告書!T$138,$G102,)="","",OFFSET(報告書!T$138,$G102,))</f>
        <v/>
      </c>
    </row>
    <row r="103" spans="1:20" x14ac:dyDescent="0.15">
      <c r="A103">
        <v>203</v>
      </c>
      <c r="B103" t="s">
        <v>1243</v>
      </c>
      <c r="C103" t="s">
        <v>311</v>
      </c>
      <c r="D103" t="str">
        <f ca="1">IF(OFFSET(報告書!E$106,$A103,)="","",OFFSET(報告書!E$106,$A103,))</f>
        <v/>
      </c>
      <c r="E103" t="str">
        <f ca="1">IF(OFFSET(報告書!E$106,$A103+1,)=0,"",OFFSET(報告書!E$106,$A103+1,))</f>
        <v/>
      </c>
      <c r="F103" t="str">
        <f ca="1">IF(OFFSET(報告書!P$106,$A103,)="","",OFFSET(報告書!P$106,$A103,))</f>
        <v/>
      </c>
      <c r="G103">
        <v>203</v>
      </c>
      <c r="H103" t="str">
        <f ca="1">IF(OFFSET(報告書!B$138,$G103,)=0,"",OFFSET(報告書!B$138,$G103,))</f>
        <v/>
      </c>
      <c r="I103" t="str">
        <f ca="1">IF(OFFSET(報告書!D$138,$G103,)=0,"",OFFSET(報告書!D$138,$G103,))</f>
        <v/>
      </c>
      <c r="J103" t="str">
        <f ca="1">IF(OFFSET(報告書!D$138,$G103+1,)=0,"",OFFSET(報告書!D$138,$G103+1,))</f>
        <v/>
      </c>
      <c r="K103" t="str">
        <f ca="1">IF(OFFSET(報告書!G$138,$G103,)=0,"",OFFSET(報告書!G$138,$G103,))</f>
        <v/>
      </c>
      <c r="L103" t="str">
        <f ca="1">IF(OFFSET(報告書!L$138,$G103,)="","",OFFSET(報告書!L$138,$G103,))</f>
        <v/>
      </c>
      <c r="M103" t="str">
        <f ca="1">IF(OFFSET(報告書!M$138,$G103,)=0,"",OFFSET(報告書!M$138,$G103,))</f>
        <v/>
      </c>
      <c r="N103" t="str">
        <f ca="1">IF(OFFSET(報告書!N$138,$G103,)="","",OFFSET(報告書!N$138,$G103,))</f>
        <v/>
      </c>
      <c r="O103" t="str">
        <f ca="1">IF(OFFSET(報告書!O$138,$G103,)=0,"",OFFSET(報告書!O$138,$G103,))</f>
        <v/>
      </c>
      <c r="P103" t="str">
        <f ca="1">IF(OFFSET(報告書!P$138,$G103,)="","",OFFSET(報告書!P$138,$G103,))</f>
        <v/>
      </c>
      <c r="Q103" t="str">
        <f ca="1">IF(OFFSET(報告書!Q$138,$G103,)=0,"",OFFSET(報告書!Q$138,$G103,))</f>
        <v/>
      </c>
      <c r="R103" t="str">
        <f ca="1">IF(OFFSET(報告書!R$138,$G103,)="","",OFFSET(報告書!R$138,$G103,))</f>
        <v/>
      </c>
      <c r="S103" t="str">
        <f ca="1">IF(OFFSET(報告書!S$138,$G103,)=0,"",OFFSET(報告書!S$138,$G103,))</f>
        <v/>
      </c>
      <c r="T103" t="str">
        <f ca="1">IF(OFFSET(報告書!T$138,$G103,)="","",OFFSET(報告書!T$138,$G103,))</f>
        <v/>
      </c>
    </row>
    <row r="104" spans="1:20" x14ac:dyDescent="0.15">
      <c r="A104">
        <v>205</v>
      </c>
      <c r="B104" t="s">
        <v>1243</v>
      </c>
      <c r="C104" t="s">
        <v>311</v>
      </c>
      <c r="D104" t="str">
        <f ca="1">IF(OFFSET(報告書!E$106,$A104,)="","",OFFSET(報告書!E$106,$A104,))</f>
        <v/>
      </c>
      <c r="E104" t="str">
        <f ca="1">IF(OFFSET(報告書!E$106,$A104+1,)=0,"",OFFSET(報告書!E$106,$A104+1,))</f>
        <v/>
      </c>
      <c r="F104" t="str">
        <f ca="1">IF(OFFSET(報告書!P$106,$A104,)="","",OFFSET(報告書!P$106,$A104,))</f>
        <v/>
      </c>
      <c r="G104">
        <v>205</v>
      </c>
      <c r="H104" t="str">
        <f ca="1">IF(OFFSET(報告書!B$138,$G104,)=0,"",OFFSET(報告書!B$138,$G104,))</f>
        <v/>
      </c>
      <c r="I104" t="str">
        <f ca="1">IF(OFFSET(報告書!D$138,$G104,)=0,"",OFFSET(報告書!D$138,$G104,))</f>
        <v/>
      </c>
      <c r="J104" t="str">
        <f ca="1">IF(OFFSET(報告書!D$138,$G104+1,)=0,"",OFFSET(報告書!D$138,$G104+1,))</f>
        <v/>
      </c>
      <c r="K104" t="str">
        <f ca="1">IF(OFFSET(報告書!G$138,$G104,)=0,"",OFFSET(報告書!G$138,$G104,))</f>
        <v/>
      </c>
      <c r="L104" t="str">
        <f ca="1">IF(OFFSET(報告書!L$138,$G104,)="","",OFFSET(報告書!L$138,$G104,))</f>
        <v/>
      </c>
      <c r="M104" t="str">
        <f ca="1">IF(OFFSET(報告書!M$138,$G104,)=0,"",OFFSET(報告書!M$138,$G104,))</f>
        <v/>
      </c>
      <c r="N104" t="str">
        <f ca="1">IF(OFFSET(報告書!N$138,$G104,)="","",OFFSET(報告書!N$138,$G104,))</f>
        <v/>
      </c>
      <c r="O104" t="str">
        <f ca="1">IF(OFFSET(報告書!O$138,$G104,)=0,"",OFFSET(報告書!O$138,$G104,))</f>
        <v/>
      </c>
      <c r="P104" t="str">
        <f ca="1">IF(OFFSET(報告書!P$138,$G104,)="","",OFFSET(報告書!P$138,$G104,))</f>
        <v/>
      </c>
      <c r="Q104" t="str">
        <f ca="1">IF(OFFSET(報告書!Q$138,$G104,)=0,"",OFFSET(報告書!Q$138,$G104,))</f>
        <v/>
      </c>
      <c r="R104" t="str">
        <f ca="1">IF(OFFSET(報告書!R$138,$G104,)="","",OFFSET(報告書!R$138,$G104,))</f>
        <v/>
      </c>
      <c r="S104" t="str">
        <f ca="1">IF(OFFSET(報告書!S$138,$G104,)=0,"",OFFSET(報告書!S$138,$G104,))</f>
        <v/>
      </c>
      <c r="T104" t="str">
        <f ca="1">IF(OFFSET(報告書!T$138,$G104,)="","",OFFSET(報告書!T$138,$G104,))</f>
        <v/>
      </c>
    </row>
    <row r="105" spans="1:20" x14ac:dyDescent="0.15">
      <c r="A105">
        <v>207</v>
      </c>
      <c r="B105" t="s">
        <v>1243</v>
      </c>
      <c r="C105" t="s">
        <v>311</v>
      </c>
      <c r="D105" t="str">
        <f ca="1">IF(OFFSET(報告書!E$106,$A105,)="","",OFFSET(報告書!E$106,$A105,))</f>
        <v/>
      </c>
      <c r="E105" t="str">
        <f ca="1">IF(OFFSET(報告書!E$106,$A105+1,)=0,"",OFFSET(報告書!E$106,$A105+1,))</f>
        <v/>
      </c>
      <c r="F105" t="str">
        <f ca="1">IF(OFFSET(報告書!P$106,$A105,)="","",OFFSET(報告書!P$106,$A105,))</f>
        <v/>
      </c>
      <c r="G105">
        <v>207</v>
      </c>
      <c r="H105" t="str">
        <f ca="1">IF(OFFSET(報告書!B$138,$G105,)=0,"",OFFSET(報告書!B$138,$G105,))</f>
        <v/>
      </c>
      <c r="I105" t="str">
        <f ca="1">IF(OFFSET(報告書!D$138,$G105,)=0,"",OFFSET(報告書!D$138,$G105,))</f>
        <v/>
      </c>
      <c r="J105" t="str">
        <f ca="1">IF(OFFSET(報告書!D$138,$G105+1,)=0,"",OFFSET(報告書!D$138,$G105+1,))</f>
        <v/>
      </c>
      <c r="K105" t="str">
        <f ca="1">IF(OFFSET(報告書!G$138,$G105,)=0,"",OFFSET(報告書!G$138,$G105,))</f>
        <v/>
      </c>
      <c r="L105" t="str">
        <f ca="1">IF(OFFSET(報告書!L$138,$G105,)="","",OFFSET(報告書!L$138,$G105,))</f>
        <v/>
      </c>
      <c r="M105" t="str">
        <f ca="1">IF(OFFSET(報告書!M$138,$G105,)=0,"",OFFSET(報告書!M$138,$G105,))</f>
        <v/>
      </c>
      <c r="N105" t="str">
        <f ca="1">IF(OFFSET(報告書!N$138,$G105,)="","",OFFSET(報告書!N$138,$G105,))</f>
        <v/>
      </c>
      <c r="O105" t="str">
        <f ca="1">IF(OFFSET(報告書!O$138,$G105,)=0,"",OFFSET(報告書!O$138,$G105,))</f>
        <v/>
      </c>
      <c r="P105" t="str">
        <f ca="1">IF(OFFSET(報告書!P$138,$G105,)="","",OFFSET(報告書!P$138,$G105,))</f>
        <v/>
      </c>
      <c r="Q105" t="str">
        <f ca="1">IF(OFFSET(報告書!Q$138,$G105,)=0,"",OFFSET(報告書!Q$138,$G105,))</f>
        <v/>
      </c>
      <c r="R105" t="str">
        <f ca="1">IF(OFFSET(報告書!R$138,$G105,)="","",OFFSET(報告書!R$138,$G105,))</f>
        <v/>
      </c>
      <c r="S105" t="str">
        <f ca="1">IF(OFFSET(報告書!S$138,$G105,)=0,"",OFFSET(報告書!S$138,$G105,))</f>
        <v/>
      </c>
      <c r="T105" t="str">
        <f ca="1">IF(OFFSET(報告書!T$138,$G105,)="","",OFFSET(報告書!T$138,$G105,))</f>
        <v/>
      </c>
    </row>
    <row r="106" spans="1:20" x14ac:dyDescent="0.15">
      <c r="A106">
        <v>209</v>
      </c>
      <c r="B106" t="s">
        <v>1243</v>
      </c>
      <c r="C106" t="s">
        <v>311</v>
      </c>
      <c r="D106" t="str">
        <f ca="1">IF(OFFSET(報告書!E$106,$A106,)="","",OFFSET(報告書!E$106,$A106,))</f>
        <v/>
      </c>
      <c r="E106" t="str">
        <f ca="1">IF(OFFSET(報告書!E$106,$A106+1,)=0,"",OFFSET(報告書!E$106,$A106+1,))</f>
        <v/>
      </c>
      <c r="F106" t="str">
        <f ca="1">IF(OFFSET(報告書!P$106,$A106,)="","",OFFSET(報告書!P$106,$A106,))</f>
        <v/>
      </c>
      <c r="G106">
        <v>209</v>
      </c>
      <c r="H106" t="str">
        <f ca="1">IF(OFFSET(報告書!B$138,$G106,)=0,"",OFFSET(報告書!B$138,$G106,))</f>
        <v/>
      </c>
      <c r="I106" t="str">
        <f ca="1">IF(OFFSET(報告書!D$138,$G106,)=0,"",OFFSET(報告書!D$138,$G106,))</f>
        <v/>
      </c>
      <c r="J106" t="str">
        <f ca="1">IF(OFFSET(報告書!D$138,$G106+1,)=0,"",OFFSET(報告書!D$138,$G106+1,))</f>
        <v/>
      </c>
      <c r="K106" t="str">
        <f ca="1">IF(OFFSET(報告書!G$138,$G106,)=0,"",OFFSET(報告書!G$138,$G106,))</f>
        <v/>
      </c>
      <c r="L106" t="str">
        <f ca="1">IF(OFFSET(報告書!L$138,$G106,)="","",OFFSET(報告書!L$138,$G106,))</f>
        <v/>
      </c>
      <c r="M106" t="str">
        <f ca="1">IF(OFFSET(報告書!M$138,$G106,)=0,"",OFFSET(報告書!M$138,$G106,))</f>
        <v/>
      </c>
      <c r="N106" t="str">
        <f ca="1">IF(OFFSET(報告書!N$138,$G106,)="","",OFFSET(報告書!N$138,$G106,))</f>
        <v/>
      </c>
      <c r="O106" t="str">
        <f ca="1">IF(OFFSET(報告書!O$138,$G106,)=0,"",OFFSET(報告書!O$138,$G106,))</f>
        <v/>
      </c>
      <c r="P106" t="str">
        <f ca="1">IF(OFFSET(報告書!P$138,$G106,)="","",OFFSET(報告書!P$138,$G106,))</f>
        <v/>
      </c>
      <c r="Q106" t="str">
        <f ca="1">IF(OFFSET(報告書!Q$138,$G106,)=0,"",OFFSET(報告書!Q$138,$G106,))</f>
        <v/>
      </c>
      <c r="R106" t="str">
        <f ca="1">IF(OFFSET(報告書!R$138,$G106,)="","",OFFSET(報告書!R$138,$G106,))</f>
        <v/>
      </c>
      <c r="S106" t="str">
        <f ca="1">IF(OFFSET(報告書!S$138,$G106,)=0,"",OFFSET(報告書!S$138,$G106,))</f>
        <v/>
      </c>
      <c r="T106" t="str">
        <f ca="1">IF(OFFSET(報告書!T$138,$G106,)="","",OFFSET(報告書!T$138,$G106,))</f>
        <v/>
      </c>
    </row>
    <row r="107" spans="1:20" x14ac:dyDescent="0.15">
      <c r="A107">
        <v>211</v>
      </c>
      <c r="B107" t="s">
        <v>1243</v>
      </c>
      <c r="C107" t="s">
        <v>311</v>
      </c>
      <c r="D107" t="str">
        <f ca="1">IF(OFFSET(報告書!E$106,$A107,)="","",OFFSET(報告書!E$106,$A107,))</f>
        <v/>
      </c>
      <c r="E107" t="str">
        <f ca="1">IF(OFFSET(報告書!E$106,$A107+1,)=0,"",OFFSET(報告書!E$106,$A107+1,))</f>
        <v/>
      </c>
      <c r="F107" t="str">
        <f ca="1">IF(OFFSET(報告書!P$106,$A107,)="","",OFFSET(報告書!P$106,$A107,))</f>
        <v/>
      </c>
      <c r="G107">
        <v>211</v>
      </c>
      <c r="H107" t="str">
        <f ca="1">IF(OFFSET(報告書!B$138,$G107,)=0,"",OFFSET(報告書!B$138,$G107,))</f>
        <v/>
      </c>
      <c r="I107" t="str">
        <f ca="1">IF(OFFSET(報告書!D$138,$G107,)=0,"",OFFSET(報告書!D$138,$G107,))</f>
        <v/>
      </c>
      <c r="J107" t="str">
        <f ca="1">IF(OFFSET(報告書!D$138,$G107+1,)=0,"",OFFSET(報告書!D$138,$G107+1,))</f>
        <v/>
      </c>
      <c r="K107" t="str">
        <f ca="1">IF(OFFSET(報告書!G$138,$G107,)=0,"",OFFSET(報告書!G$138,$G107,))</f>
        <v/>
      </c>
      <c r="L107" t="str">
        <f ca="1">IF(OFFSET(報告書!L$138,$G107,)="","",OFFSET(報告書!L$138,$G107,))</f>
        <v/>
      </c>
      <c r="M107" t="str">
        <f ca="1">IF(OFFSET(報告書!M$138,$G107,)=0,"",OFFSET(報告書!M$138,$G107,))</f>
        <v/>
      </c>
      <c r="N107" t="str">
        <f ca="1">IF(OFFSET(報告書!N$138,$G107,)="","",OFFSET(報告書!N$138,$G107,))</f>
        <v/>
      </c>
      <c r="O107" t="str">
        <f ca="1">IF(OFFSET(報告書!O$138,$G107,)=0,"",OFFSET(報告書!O$138,$G107,))</f>
        <v/>
      </c>
      <c r="P107" t="str">
        <f ca="1">IF(OFFSET(報告書!P$138,$G107,)="","",OFFSET(報告書!P$138,$G107,))</f>
        <v/>
      </c>
      <c r="Q107" t="str">
        <f ca="1">IF(OFFSET(報告書!Q$138,$G107,)=0,"",OFFSET(報告書!Q$138,$G107,))</f>
        <v/>
      </c>
      <c r="R107" t="str">
        <f ca="1">IF(OFFSET(報告書!R$138,$G107,)="","",OFFSET(報告書!R$138,$G107,))</f>
        <v/>
      </c>
      <c r="S107" t="str">
        <f ca="1">IF(OFFSET(報告書!S$138,$G107,)=0,"",OFFSET(報告書!S$138,$G107,))</f>
        <v/>
      </c>
      <c r="T107" t="str">
        <f ca="1">IF(OFFSET(報告書!T$138,$G107,)="","",OFFSET(報告書!T$138,$G107,))</f>
        <v/>
      </c>
    </row>
    <row r="108" spans="1:20" x14ac:dyDescent="0.15">
      <c r="A108">
        <v>213</v>
      </c>
      <c r="B108" t="s">
        <v>1243</v>
      </c>
      <c r="C108" t="s">
        <v>311</v>
      </c>
      <c r="D108" t="str">
        <f ca="1">IF(OFFSET(報告書!E$106,$A108,)="","",OFFSET(報告書!E$106,$A108,))</f>
        <v/>
      </c>
      <c r="E108" t="str">
        <f ca="1">IF(OFFSET(報告書!E$106,$A108+1,)=0,"",OFFSET(報告書!E$106,$A108+1,))</f>
        <v/>
      </c>
      <c r="F108" t="str">
        <f ca="1">IF(OFFSET(報告書!P$106,$A108,)="","",OFFSET(報告書!P$106,$A108,))</f>
        <v/>
      </c>
      <c r="G108">
        <v>213</v>
      </c>
      <c r="H108" t="str">
        <f ca="1">IF(OFFSET(報告書!B$138,$G108,)=0,"",OFFSET(報告書!B$138,$G108,))</f>
        <v/>
      </c>
      <c r="I108" t="str">
        <f ca="1">IF(OFFSET(報告書!D$138,$G108,)=0,"",OFFSET(報告書!D$138,$G108,))</f>
        <v/>
      </c>
      <c r="J108" t="str">
        <f ca="1">IF(OFFSET(報告書!D$138,$G108+1,)=0,"",OFFSET(報告書!D$138,$G108+1,))</f>
        <v/>
      </c>
      <c r="K108" t="str">
        <f ca="1">IF(OFFSET(報告書!G$138,$G108,)=0,"",OFFSET(報告書!G$138,$G108,))</f>
        <v/>
      </c>
      <c r="L108" t="str">
        <f ca="1">IF(OFFSET(報告書!L$138,$G108,)="","",OFFSET(報告書!L$138,$G108,))</f>
        <v/>
      </c>
      <c r="M108" t="str">
        <f ca="1">IF(OFFSET(報告書!M$138,$G108,)=0,"",OFFSET(報告書!M$138,$G108,))</f>
        <v/>
      </c>
      <c r="N108" t="str">
        <f ca="1">IF(OFFSET(報告書!N$138,$G108,)="","",OFFSET(報告書!N$138,$G108,))</f>
        <v/>
      </c>
      <c r="O108" t="str">
        <f ca="1">IF(OFFSET(報告書!O$138,$G108,)=0,"",OFFSET(報告書!O$138,$G108,))</f>
        <v/>
      </c>
      <c r="P108" t="str">
        <f ca="1">IF(OFFSET(報告書!P$138,$G108,)="","",OFFSET(報告書!P$138,$G108,))</f>
        <v/>
      </c>
      <c r="Q108" t="str">
        <f ca="1">IF(OFFSET(報告書!Q$138,$G108,)=0,"",OFFSET(報告書!Q$138,$G108,))</f>
        <v/>
      </c>
      <c r="R108" t="str">
        <f ca="1">IF(OFFSET(報告書!R$138,$G108,)="","",OFFSET(報告書!R$138,$G108,))</f>
        <v/>
      </c>
      <c r="S108" t="str">
        <f ca="1">IF(OFFSET(報告書!S$138,$G108,)=0,"",OFFSET(報告書!S$138,$G108,))</f>
        <v/>
      </c>
      <c r="T108" t="str">
        <f ca="1">IF(OFFSET(報告書!T$138,$G108,)="","",OFFSET(報告書!T$138,$G108,))</f>
        <v/>
      </c>
    </row>
    <row r="109" spans="1:20" x14ac:dyDescent="0.15">
      <c r="A109">
        <v>215</v>
      </c>
      <c r="B109" t="s">
        <v>1243</v>
      </c>
      <c r="C109" t="s">
        <v>311</v>
      </c>
      <c r="D109" t="str">
        <f ca="1">IF(OFFSET(報告書!E$106,$A109,)="","",OFFSET(報告書!E$106,$A109,))</f>
        <v/>
      </c>
      <c r="E109" t="str">
        <f ca="1">IF(OFFSET(報告書!E$106,$A109+1,)=0,"",OFFSET(報告書!E$106,$A109+1,))</f>
        <v/>
      </c>
      <c r="F109" t="str">
        <f ca="1">IF(OFFSET(報告書!P$106,$A109,)="","",OFFSET(報告書!P$106,$A109,))</f>
        <v/>
      </c>
      <c r="G109">
        <v>215</v>
      </c>
      <c r="H109" t="str">
        <f ca="1">IF(OFFSET(報告書!B$138,$G109,)=0,"",OFFSET(報告書!B$138,$G109,))</f>
        <v/>
      </c>
      <c r="I109" t="str">
        <f ca="1">IF(OFFSET(報告書!D$138,$G109,)=0,"",OFFSET(報告書!D$138,$G109,))</f>
        <v/>
      </c>
      <c r="J109" t="str">
        <f ca="1">IF(OFFSET(報告書!D$138,$G109+1,)=0,"",OFFSET(報告書!D$138,$G109+1,))</f>
        <v/>
      </c>
      <c r="K109" t="str">
        <f ca="1">IF(OFFSET(報告書!G$138,$G109,)=0,"",OFFSET(報告書!G$138,$G109,))</f>
        <v/>
      </c>
      <c r="L109" t="str">
        <f ca="1">IF(OFFSET(報告書!L$138,$G109,)="","",OFFSET(報告書!L$138,$G109,))</f>
        <v/>
      </c>
      <c r="M109" t="str">
        <f ca="1">IF(OFFSET(報告書!M$138,$G109,)=0,"",OFFSET(報告書!M$138,$G109,))</f>
        <v/>
      </c>
      <c r="N109" t="str">
        <f ca="1">IF(OFFSET(報告書!N$138,$G109,)="","",OFFSET(報告書!N$138,$G109,))</f>
        <v/>
      </c>
      <c r="O109" t="str">
        <f ca="1">IF(OFFSET(報告書!O$138,$G109,)=0,"",OFFSET(報告書!O$138,$G109,))</f>
        <v/>
      </c>
      <c r="P109" t="str">
        <f ca="1">IF(OFFSET(報告書!P$138,$G109,)="","",OFFSET(報告書!P$138,$G109,))</f>
        <v/>
      </c>
      <c r="Q109" t="str">
        <f ca="1">IF(OFFSET(報告書!Q$138,$G109,)=0,"",OFFSET(報告書!Q$138,$G109,))</f>
        <v/>
      </c>
      <c r="R109" t="str">
        <f ca="1">IF(OFFSET(報告書!R$138,$G109,)="","",OFFSET(報告書!R$138,$G109,))</f>
        <v/>
      </c>
      <c r="S109" t="str">
        <f ca="1">IF(OFFSET(報告書!S$138,$G109,)=0,"",OFFSET(報告書!S$138,$G109,))</f>
        <v/>
      </c>
      <c r="T109" t="str">
        <f ca="1">IF(OFFSET(報告書!T$138,$G109,)="","",OFFSET(報告書!T$138,$G109,))</f>
        <v/>
      </c>
    </row>
    <row r="110" spans="1:20" x14ac:dyDescent="0.15">
      <c r="A110">
        <v>217</v>
      </c>
      <c r="B110" t="s">
        <v>1243</v>
      </c>
      <c r="C110" t="s">
        <v>311</v>
      </c>
      <c r="D110" t="str">
        <f ca="1">IF(OFFSET(報告書!E$106,$A110,)="","",OFFSET(報告書!E$106,$A110,))</f>
        <v/>
      </c>
      <c r="E110" t="str">
        <f ca="1">IF(OFFSET(報告書!E$106,$A110+1,)=0,"",OFFSET(報告書!E$106,$A110+1,))</f>
        <v/>
      </c>
      <c r="F110" t="str">
        <f ca="1">IF(OFFSET(報告書!P$106,$A110,)="","",OFFSET(報告書!P$106,$A110,))</f>
        <v/>
      </c>
      <c r="G110">
        <v>217</v>
      </c>
      <c r="H110" t="str">
        <f ca="1">IF(OFFSET(報告書!B$138,$G110,)=0,"",OFFSET(報告書!B$138,$G110,))</f>
        <v/>
      </c>
      <c r="I110" t="str">
        <f ca="1">IF(OFFSET(報告書!D$138,$G110,)=0,"",OFFSET(報告書!D$138,$G110,))</f>
        <v/>
      </c>
      <c r="J110" t="str">
        <f ca="1">IF(OFFSET(報告書!D$138,$G110+1,)=0,"",OFFSET(報告書!D$138,$G110+1,))</f>
        <v/>
      </c>
      <c r="K110" t="str">
        <f ca="1">IF(OFFSET(報告書!G$138,$G110,)=0,"",OFFSET(報告書!G$138,$G110,))</f>
        <v/>
      </c>
      <c r="L110" t="str">
        <f ca="1">IF(OFFSET(報告書!L$138,$G110,)="","",OFFSET(報告書!L$138,$G110,))</f>
        <v/>
      </c>
      <c r="M110" t="str">
        <f ca="1">IF(OFFSET(報告書!M$138,$G110,)=0,"",OFFSET(報告書!M$138,$G110,))</f>
        <v/>
      </c>
      <c r="N110" t="str">
        <f ca="1">IF(OFFSET(報告書!N$138,$G110,)="","",OFFSET(報告書!N$138,$G110,))</f>
        <v/>
      </c>
      <c r="O110" t="str">
        <f ca="1">IF(OFFSET(報告書!O$138,$G110,)=0,"",OFFSET(報告書!O$138,$G110,))</f>
        <v/>
      </c>
      <c r="P110" t="str">
        <f ca="1">IF(OFFSET(報告書!P$138,$G110,)="","",OFFSET(報告書!P$138,$G110,))</f>
        <v/>
      </c>
      <c r="Q110" t="str">
        <f ca="1">IF(OFFSET(報告書!Q$138,$G110,)=0,"",OFFSET(報告書!Q$138,$G110,))</f>
        <v/>
      </c>
      <c r="R110" t="str">
        <f ca="1">IF(OFFSET(報告書!R$138,$G110,)="","",OFFSET(報告書!R$138,$G110,))</f>
        <v/>
      </c>
      <c r="S110" t="str">
        <f ca="1">IF(OFFSET(報告書!S$138,$G110,)=0,"",OFFSET(報告書!S$138,$G110,))</f>
        <v/>
      </c>
      <c r="T110" t="str">
        <f ca="1">IF(OFFSET(報告書!T$138,$G110,)="","",OFFSET(報告書!T$138,$G110,))</f>
        <v/>
      </c>
    </row>
    <row r="111" spans="1:20" x14ac:dyDescent="0.15">
      <c r="A111">
        <v>219</v>
      </c>
      <c r="B111" t="s">
        <v>1243</v>
      </c>
      <c r="C111" t="s">
        <v>311</v>
      </c>
      <c r="D111" t="str">
        <f ca="1">IF(OFFSET(報告書!E$106,$A111,)="","",OFFSET(報告書!E$106,$A111,))</f>
        <v/>
      </c>
      <c r="E111" t="str">
        <f ca="1">IF(OFFSET(報告書!E$106,$A111+1,)=0,"",OFFSET(報告書!E$106,$A111+1,))</f>
        <v/>
      </c>
      <c r="F111" t="str">
        <f ca="1">IF(OFFSET(報告書!P$106,$A111,)="","",OFFSET(報告書!P$106,$A111,))</f>
        <v/>
      </c>
      <c r="G111">
        <v>219</v>
      </c>
      <c r="H111" t="str">
        <f ca="1">IF(OFFSET(報告書!B$138,$G111,)=0,"",OFFSET(報告書!B$138,$G111,))</f>
        <v/>
      </c>
      <c r="I111" t="str">
        <f ca="1">IF(OFFSET(報告書!D$138,$G111,)=0,"",OFFSET(報告書!D$138,$G111,))</f>
        <v/>
      </c>
      <c r="J111" t="str">
        <f ca="1">IF(OFFSET(報告書!D$138,$G111+1,)=0,"",OFFSET(報告書!D$138,$G111+1,))</f>
        <v/>
      </c>
      <c r="K111" t="str">
        <f ca="1">IF(OFFSET(報告書!G$138,$G111,)=0,"",OFFSET(報告書!G$138,$G111,))</f>
        <v/>
      </c>
      <c r="L111" t="str">
        <f ca="1">IF(OFFSET(報告書!L$138,$G111,)="","",OFFSET(報告書!L$138,$G111,))</f>
        <v/>
      </c>
      <c r="M111" t="str">
        <f ca="1">IF(OFFSET(報告書!M$138,$G111,)=0,"",OFFSET(報告書!M$138,$G111,))</f>
        <v/>
      </c>
      <c r="N111" t="str">
        <f ca="1">IF(OFFSET(報告書!N$138,$G111,)="","",OFFSET(報告書!N$138,$G111,))</f>
        <v/>
      </c>
      <c r="O111" t="str">
        <f ca="1">IF(OFFSET(報告書!O$138,$G111,)=0,"",OFFSET(報告書!O$138,$G111,))</f>
        <v/>
      </c>
      <c r="P111" t="str">
        <f ca="1">IF(OFFSET(報告書!P$138,$G111,)="","",OFFSET(報告書!P$138,$G111,))</f>
        <v/>
      </c>
      <c r="Q111" t="str">
        <f ca="1">IF(OFFSET(報告書!Q$138,$G111,)=0,"",OFFSET(報告書!Q$138,$G111,))</f>
        <v/>
      </c>
      <c r="R111" t="str">
        <f ca="1">IF(OFFSET(報告書!R$138,$G111,)="","",OFFSET(報告書!R$138,$G111,))</f>
        <v/>
      </c>
      <c r="S111" t="str">
        <f ca="1">IF(OFFSET(報告書!S$138,$G111,)=0,"",OFFSET(報告書!S$138,$G111,))</f>
        <v/>
      </c>
      <c r="T111" t="str">
        <f ca="1">IF(OFFSET(報告書!T$138,$G111,)="","",OFFSET(報告書!T$138,$G111,))</f>
        <v/>
      </c>
    </row>
    <row r="112" spans="1:20" x14ac:dyDescent="0.15">
      <c r="A112">
        <v>221</v>
      </c>
      <c r="B112" t="s">
        <v>1243</v>
      </c>
      <c r="C112" t="s">
        <v>311</v>
      </c>
      <c r="D112" t="str">
        <f ca="1">IF(OFFSET(報告書!E$106,$A112,)="","",OFFSET(報告書!E$106,$A112,))</f>
        <v/>
      </c>
      <c r="E112" t="str">
        <f ca="1">IF(OFFSET(報告書!E$106,$A112+1,)=0,"",OFFSET(報告書!E$106,$A112+1,))</f>
        <v/>
      </c>
      <c r="F112" t="str">
        <f ca="1">IF(OFFSET(報告書!P$106,$A112,)="","",OFFSET(報告書!P$106,$A112,))</f>
        <v/>
      </c>
      <c r="G112">
        <v>221</v>
      </c>
      <c r="H112" t="str">
        <f ca="1">IF(OFFSET(報告書!B$138,$G112,)=0,"",OFFSET(報告書!B$138,$G112,))</f>
        <v/>
      </c>
      <c r="I112" t="str">
        <f ca="1">IF(OFFSET(報告書!D$138,$G112,)=0,"",OFFSET(報告書!D$138,$G112,))</f>
        <v/>
      </c>
      <c r="J112" t="str">
        <f ca="1">IF(OFFSET(報告書!D$138,$G112+1,)=0,"",OFFSET(報告書!D$138,$G112+1,))</f>
        <v/>
      </c>
      <c r="K112" t="str">
        <f ca="1">IF(OFFSET(報告書!G$138,$G112,)=0,"",OFFSET(報告書!G$138,$G112,))</f>
        <v/>
      </c>
      <c r="L112" t="str">
        <f ca="1">IF(OFFSET(報告書!L$138,$G112,)="","",OFFSET(報告書!L$138,$G112,))</f>
        <v/>
      </c>
      <c r="M112" t="str">
        <f ca="1">IF(OFFSET(報告書!M$138,$G112,)=0,"",OFFSET(報告書!M$138,$G112,))</f>
        <v/>
      </c>
      <c r="N112" t="str">
        <f ca="1">IF(OFFSET(報告書!N$138,$G112,)="","",OFFSET(報告書!N$138,$G112,))</f>
        <v/>
      </c>
      <c r="O112" t="str">
        <f ca="1">IF(OFFSET(報告書!O$138,$G112,)=0,"",OFFSET(報告書!O$138,$G112,))</f>
        <v/>
      </c>
      <c r="P112" t="str">
        <f ca="1">IF(OFFSET(報告書!P$138,$G112,)="","",OFFSET(報告書!P$138,$G112,))</f>
        <v/>
      </c>
      <c r="Q112" t="str">
        <f ca="1">IF(OFFSET(報告書!Q$138,$G112,)=0,"",OFFSET(報告書!Q$138,$G112,))</f>
        <v/>
      </c>
      <c r="R112" t="str">
        <f ca="1">IF(OFFSET(報告書!R$138,$G112,)="","",OFFSET(報告書!R$138,$G112,))</f>
        <v/>
      </c>
      <c r="S112" t="str">
        <f ca="1">IF(OFFSET(報告書!S$138,$G112,)=0,"",OFFSET(報告書!S$138,$G112,))</f>
        <v/>
      </c>
      <c r="T112" t="str">
        <f ca="1">IF(OFFSET(報告書!T$138,$G112,)="","",OFFSET(報告書!T$138,$G112,))</f>
        <v/>
      </c>
    </row>
    <row r="113" spans="1:20" x14ac:dyDescent="0.15">
      <c r="A113">
        <v>223</v>
      </c>
      <c r="B113" t="s">
        <v>1243</v>
      </c>
      <c r="C113" t="s">
        <v>311</v>
      </c>
      <c r="D113" t="str">
        <f ca="1">IF(OFFSET(報告書!E$106,$A113,)="","",OFFSET(報告書!E$106,$A113,))</f>
        <v/>
      </c>
      <c r="E113" t="str">
        <f ca="1">IF(OFFSET(報告書!E$106,$A113+1,)=0,"",OFFSET(報告書!E$106,$A113+1,))</f>
        <v/>
      </c>
      <c r="F113" t="str">
        <f ca="1">IF(OFFSET(報告書!P$106,$A113,)="","",OFFSET(報告書!P$106,$A113,))</f>
        <v/>
      </c>
      <c r="G113">
        <v>223</v>
      </c>
      <c r="H113" t="str">
        <f ca="1">IF(OFFSET(報告書!B$138,$G113,)=0,"",OFFSET(報告書!B$138,$G113,))</f>
        <v/>
      </c>
      <c r="I113" t="str">
        <f ca="1">IF(OFFSET(報告書!D$138,$G113,)=0,"",OFFSET(報告書!D$138,$G113,))</f>
        <v/>
      </c>
      <c r="J113" t="str">
        <f ca="1">IF(OFFSET(報告書!D$138,$G113+1,)=0,"",OFFSET(報告書!D$138,$G113+1,))</f>
        <v/>
      </c>
      <c r="K113" t="str">
        <f ca="1">IF(OFFSET(報告書!G$138,$G113,)=0,"",OFFSET(報告書!G$138,$G113,))</f>
        <v/>
      </c>
      <c r="L113" t="str">
        <f ca="1">IF(OFFSET(報告書!L$138,$G113,)="","",OFFSET(報告書!L$138,$G113,))</f>
        <v/>
      </c>
      <c r="M113" t="str">
        <f ca="1">IF(OFFSET(報告書!M$138,$G113,)=0,"",OFFSET(報告書!M$138,$G113,))</f>
        <v/>
      </c>
      <c r="N113" t="str">
        <f ca="1">IF(OFFSET(報告書!N$138,$G113,)="","",OFFSET(報告書!N$138,$G113,))</f>
        <v/>
      </c>
      <c r="O113" t="str">
        <f ca="1">IF(OFFSET(報告書!O$138,$G113,)=0,"",OFFSET(報告書!O$138,$G113,))</f>
        <v/>
      </c>
      <c r="P113" t="str">
        <f ca="1">IF(OFFSET(報告書!P$138,$G113,)="","",OFFSET(報告書!P$138,$G113,))</f>
        <v/>
      </c>
      <c r="Q113" t="str">
        <f ca="1">IF(OFFSET(報告書!Q$138,$G113,)=0,"",OFFSET(報告書!Q$138,$G113,))</f>
        <v/>
      </c>
      <c r="R113" t="str">
        <f ca="1">IF(OFFSET(報告書!R$138,$G113,)="","",OFFSET(報告書!R$138,$G113,))</f>
        <v/>
      </c>
      <c r="S113" t="str">
        <f ca="1">IF(OFFSET(報告書!S$138,$G113,)=0,"",OFFSET(報告書!S$138,$G113,))</f>
        <v/>
      </c>
      <c r="T113" t="str">
        <f ca="1">IF(OFFSET(報告書!T$138,$G113,)="","",OFFSET(報告書!T$138,$G113,))</f>
        <v/>
      </c>
    </row>
    <row r="114" spans="1:20" x14ac:dyDescent="0.15">
      <c r="A114">
        <v>225</v>
      </c>
      <c r="B114" t="s">
        <v>1243</v>
      </c>
      <c r="C114" t="s">
        <v>311</v>
      </c>
      <c r="D114" t="str">
        <f ca="1">IF(OFFSET(報告書!E$106,$A114,)="","",OFFSET(報告書!E$106,$A114,))</f>
        <v/>
      </c>
      <c r="E114" t="str">
        <f ca="1">IF(OFFSET(報告書!E$106,$A114+1,)=0,"",OFFSET(報告書!E$106,$A114+1,))</f>
        <v/>
      </c>
      <c r="F114" t="str">
        <f ca="1">IF(OFFSET(報告書!P$106,$A114,)="","",OFFSET(報告書!P$106,$A114,))</f>
        <v/>
      </c>
      <c r="G114">
        <v>225</v>
      </c>
      <c r="H114" t="str">
        <f ca="1">IF(OFFSET(報告書!B$138,$G114,)=0,"",OFFSET(報告書!B$138,$G114,))</f>
        <v/>
      </c>
      <c r="I114" t="str">
        <f ca="1">IF(OFFSET(報告書!D$138,$G114,)=0,"",OFFSET(報告書!D$138,$G114,))</f>
        <v/>
      </c>
      <c r="J114" t="str">
        <f ca="1">IF(OFFSET(報告書!D$138,$G114+1,)=0,"",OFFSET(報告書!D$138,$G114+1,))</f>
        <v/>
      </c>
      <c r="K114" t="str">
        <f ca="1">IF(OFFSET(報告書!G$138,$G114,)=0,"",OFFSET(報告書!G$138,$G114,))</f>
        <v/>
      </c>
      <c r="L114" t="str">
        <f ca="1">IF(OFFSET(報告書!L$138,$G114,)="","",OFFSET(報告書!L$138,$G114,))</f>
        <v/>
      </c>
      <c r="M114" t="str">
        <f ca="1">IF(OFFSET(報告書!M$138,$G114,)=0,"",OFFSET(報告書!M$138,$G114,))</f>
        <v/>
      </c>
      <c r="N114" t="str">
        <f ca="1">IF(OFFSET(報告書!N$138,$G114,)="","",OFFSET(報告書!N$138,$G114,))</f>
        <v/>
      </c>
      <c r="O114" t="str">
        <f ca="1">IF(OFFSET(報告書!O$138,$G114,)=0,"",OFFSET(報告書!O$138,$G114,))</f>
        <v/>
      </c>
      <c r="P114" t="str">
        <f ca="1">IF(OFFSET(報告書!P$138,$G114,)="","",OFFSET(報告書!P$138,$G114,))</f>
        <v/>
      </c>
      <c r="Q114" t="str">
        <f ca="1">IF(OFFSET(報告書!Q$138,$G114,)=0,"",OFFSET(報告書!Q$138,$G114,))</f>
        <v/>
      </c>
      <c r="R114" t="str">
        <f ca="1">IF(OFFSET(報告書!R$138,$G114,)="","",OFFSET(報告書!R$138,$G114,))</f>
        <v/>
      </c>
      <c r="S114" t="str">
        <f ca="1">IF(OFFSET(報告書!S$138,$G114,)=0,"",OFFSET(報告書!S$138,$G114,))</f>
        <v/>
      </c>
      <c r="T114" t="str">
        <f ca="1">IF(OFFSET(報告書!T$138,$G114,)="","",OFFSET(報告書!T$138,$G114,))</f>
        <v/>
      </c>
    </row>
    <row r="115" spans="1:20" x14ac:dyDescent="0.15">
      <c r="A115">
        <v>227</v>
      </c>
      <c r="B115" t="s">
        <v>1243</v>
      </c>
      <c r="C115" t="s">
        <v>311</v>
      </c>
      <c r="D115" t="str">
        <f ca="1">IF(OFFSET(報告書!E$106,$A115,)="","",OFFSET(報告書!E$106,$A115,))</f>
        <v/>
      </c>
      <c r="E115" t="str">
        <f ca="1">IF(OFFSET(報告書!E$106,$A115+1,)=0,"",OFFSET(報告書!E$106,$A115+1,))</f>
        <v/>
      </c>
      <c r="F115" t="str">
        <f ca="1">IF(OFFSET(報告書!P$106,$A115,)="","",OFFSET(報告書!P$106,$A115,))</f>
        <v/>
      </c>
      <c r="G115">
        <v>227</v>
      </c>
      <c r="H115" t="str">
        <f ca="1">IF(OFFSET(報告書!B$138,$G115,)=0,"",OFFSET(報告書!B$138,$G115,))</f>
        <v/>
      </c>
      <c r="I115" t="str">
        <f ca="1">IF(OFFSET(報告書!D$138,$G115,)=0,"",OFFSET(報告書!D$138,$G115,))</f>
        <v/>
      </c>
      <c r="J115" t="str">
        <f ca="1">IF(OFFSET(報告書!D$138,$G115+1,)=0,"",OFFSET(報告書!D$138,$G115+1,))</f>
        <v/>
      </c>
      <c r="K115" t="str">
        <f ca="1">IF(OFFSET(報告書!G$138,$G115,)=0,"",OFFSET(報告書!G$138,$G115,))</f>
        <v/>
      </c>
      <c r="L115" t="str">
        <f ca="1">IF(OFFSET(報告書!L$138,$G115,)="","",OFFSET(報告書!L$138,$G115,))</f>
        <v/>
      </c>
      <c r="M115" t="str">
        <f ca="1">IF(OFFSET(報告書!M$138,$G115,)=0,"",OFFSET(報告書!M$138,$G115,))</f>
        <v/>
      </c>
      <c r="N115" t="str">
        <f ca="1">IF(OFFSET(報告書!N$138,$G115,)="","",OFFSET(報告書!N$138,$G115,))</f>
        <v/>
      </c>
      <c r="O115" t="str">
        <f ca="1">IF(OFFSET(報告書!O$138,$G115,)=0,"",OFFSET(報告書!O$138,$G115,))</f>
        <v/>
      </c>
      <c r="P115" t="str">
        <f ca="1">IF(OFFSET(報告書!P$138,$G115,)="","",OFFSET(報告書!P$138,$G115,))</f>
        <v/>
      </c>
      <c r="Q115" t="str">
        <f ca="1">IF(OFFSET(報告書!Q$138,$G115,)=0,"",OFFSET(報告書!Q$138,$G115,))</f>
        <v/>
      </c>
      <c r="R115" t="str">
        <f ca="1">IF(OFFSET(報告書!R$138,$G115,)="","",OFFSET(報告書!R$138,$G115,))</f>
        <v/>
      </c>
      <c r="S115" t="str">
        <f ca="1">IF(OFFSET(報告書!S$138,$G115,)=0,"",OFFSET(報告書!S$138,$G115,))</f>
        <v/>
      </c>
      <c r="T115" t="str">
        <f ca="1">IF(OFFSET(報告書!T$138,$G115,)="","",OFFSET(報告書!T$138,$G115,))</f>
        <v/>
      </c>
    </row>
    <row r="116" spans="1:20" x14ac:dyDescent="0.15">
      <c r="A116">
        <v>229</v>
      </c>
      <c r="B116" t="s">
        <v>1243</v>
      </c>
      <c r="C116" t="s">
        <v>311</v>
      </c>
      <c r="D116" t="str">
        <f ca="1">IF(OFFSET(報告書!E$106,$A116,)="","",OFFSET(報告書!E$106,$A116,))</f>
        <v/>
      </c>
      <c r="E116" t="str">
        <f ca="1">IF(OFFSET(報告書!E$106,$A116+1,)=0,"",OFFSET(報告書!E$106,$A116+1,))</f>
        <v/>
      </c>
      <c r="F116" t="str">
        <f ca="1">IF(OFFSET(報告書!P$106,$A116,)="","",OFFSET(報告書!P$106,$A116,))</f>
        <v/>
      </c>
      <c r="G116">
        <v>229</v>
      </c>
      <c r="H116" t="str">
        <f ca="1">IF(OFFSET(報告書!B$138,$G116,)=0,"",OFFSET(報告書!B$138,$G116,))</f>
        <v/>
      </c>
      <c r="I116" t="str">
        <f ca="1">IF(OFFSET(報告書!D$138,$G116,)=0,"",OFFSET(報告書!D$138,$G116,))</f>
        <v/>
      </c>
      <c r="J116" t="str">
        <f ca="1">IF(OFFSET(報告書!D$138,$G116+1,)=0,"",OFFSET(報告書!D$138,$G116+1,))</f>
        <v/>
      </c>
      <c r="K116" t="str">
        <f ca="1">IF(OFFSET(報告書!G$138,$G116,)=0,"",OFFSET(報告書!G$138,$G116,))</f>
        <v/>
      </c>
      <c r="L116" t="str">
        <f ca="1">IF(OFFSET(報告書!L$138,$G116,)="","",OFFSET(報告書!L$138,$G116,))</f>
        <v/>
      </c>
      <c r="M116" t="str">
        <f ca="1">IF(OFFSET(報告書!M$138,$G116,)=0,"",OFFSET(報告書!M$138,$G116,))</f>
        <v/>
      </c>
      <c r="N116" t="str">
        <f ca="1">IF(OFFSET(報告書!N$138,$G116,)="","",OFFSET(報告書!N$138,$G116,))</f>
        <v/>
      </c>
      <c r="O116" t="str">
        <f ca="1">IF(OFFSET(報告書!O$138,$G116,)=0,"",OFFSET(報告書!O$138,$G116,))</f>
        <v/>
      </c>
      <c r="P116" t="str">
        <f ca="1">IF(OFFSET(報告書!P$138,$G116,)="","",OFFSET(報告書!P$138,$G116,))</f>
        <v/>
      </c>
      <c r="Q116" t="str">
        <f ca="1">IF(OFFSET(報告書!Q$138,$G116,)=0,"",OFFSET(報告書!Q$138,$G116,))</f>
        <v/>
      </c>
      <c r="R116" t="str">
        <f ca="1">IF(OFFSET(報告書!R$138,$G116,)="","",OFFSET(報告書!R$138,$G116,))</f>
        <v/>
      </c>
      <c r="S116" t="str">
        <f ca="1">IF(OFFSET(報告書!S$138,$G116,)=0,"",OFFSET(報告書!S$138,$G116,))</f>
        <v/>
      </c>
      <c r="T116" t="str">
        <f ca="1">IF(OFFSET(報告書!T$138,$G116,)="","",OFFSET(報告書!T$138,$G116,))</f>
        <v/>
      </c>
    </row>
    <row r="117" spans="1:20" x14ac:dyDescent="0.15">
      <c r="A117">
        <v>231</v>
      </c>
      <c r="B117" t="s">
        <v>1243</v>
      </c>
      <c r="C117" t="s">
        <v>311</v>
      </c>
      <c r="D117" t="str">
        <f ca="1">IF(OFFSET(報告書!E$106,$A117,)="","",OFFSET(報告書!E$106,$A117,))</f>
        <v/>
      </c>
      <c r="E117" t="str">
        <f ca="1">IF(OFFSET(報告書!E$106,$A117+1,)=0,"",OFFSET(報告書!E$106,$A117+1,))</f>
        <v/>
      </c>
      <c r="F117" t="str">
        <f ca="1">IF(OFFSET(報告書!P$106,$A117,)="","",OFFSET(報告書!P$106,$A117,))</f>
        <v/>
      </c>
      <c r="G117">
        <v>231</v>
      </c>
      <c r="H117" t="str">
        <f ca="1">IF(OFFSET(報告書!B$138,$G117,)=0,"",OFFSET(報告書!B$138,$G117,))</f>
        <v/>
      </c>
      <c r="I117" t="str">
        <f ca="1">IF(OFFSET(報告書!D$138,$G117,)=0,"",OFFSET(報告書!D$138,$G117,))</f>
        <v/>
      </c>
      <c r="J117" t="str">
        <f ca="1">IF(OFFSET(報告書!D$138,$G117+1,)=0,"",OFFSET(報告書!D$138,$G117+1,))</f>
        <v/>
      </c>
      <c r="K117" t="str">
        <f ca="1">IF(OFFSET(報告書!G$138,$G117,)=0,"",OFFSET(報告書!G$138,$G117,))</f>
        <v/>
      </c>
      <c r="L117" t="str">
        <f ca="1">IF(OFFSET(報告書!L$138,$G117,)="","",OFFSET(報告書!L$138,$G117,))</f>
        <v/>
      </c>
      <c r="M117" t="str">
        <f ca="1">IF(OFFSET(報告書!M$138,$G117,)=0,"",OFFSET(報告書!M$138,$G117,))</f>
        <v/>
      </c>
      <c r="N117" t="str">
        <f ca="1">IF(OFFSET(報告書!N$138,$G117,)="","",OFFSET(報告書!N$138,$G117,))</f>
        <v/>
      </c>
      <c r="O117" t="str">
        <f ca="1">IF(OFFSET(報告書!O$138,$G117,)=0,"",OFFSET(報告書!O$138,$G117,))</f>
        <v/>
      </c>
      <c r="P117" t="str">
        <f ca="1">IF(OFFSET(報告書!P$138,$G117,)="","",OFFSET(報告書!P$138,$G117,))</f>
        <v/>
      </c>
      <c r="Q117" t="str">
        <f ca="1">IF(OFFSET(報告書!Q$138,$G117,)=0,"",OFFSET(報告書!Q$138,$G117,))</f>
        <v/>
      </c>
      <c r="R117" t="str">
        <f ca="1">IF(OFFSET(報告書!R$138,$G117,)="","",OFFSET(報告書!R$138,$G117,))</f>
        <v/>
      </c>
      <c r="S117" t="str">
        <f ca="1">IF(OFFSET(報告書!S$138,$G117,)=0,"",OFFSET(報告書!S$138,$G117,))</f>
        <v/>
      </c>
      <c r="T117" t="str">
        <f ca="1">IF(OFFSET(報告書!T$138,$G117,)="","",OFFSET(報告書!T$138,$G117,))</f>
        <v/>
      </c>
    </row>
    <row r="118" spans="1:20" x14ac:dyDescent="0.15">
      <c r="A118">
        <v>233</v>
      </c>
      <c r="B118" t="s">
        <v>1243</v>
      </c>
      <c r="C118" t="s">
        <v>311</v>
      </c>
      <c r="D118" t="str">
        <f ca="1">IF(OFFSET(報告書!E$106,$A118,)="","",OFFSET(報告書!E$106,$A118,))</f>
        <v/>
      </c>
      <c r="E118" t="str">
        <f ca="1">IF(OFFSET(報告書!E$106,$A118+1,)=0,"",OFFSET(報告書!E$106,$A118+1,))</f>
        <v/>
      </c>
      <c r="F118" t="str">
        <f ca="1">IF(OFFSET(報告書!P$106,$A118,)="","",OFFSET(報告書!P$106,$A118,))</f>
        <v/>
      </c>
      <c r="G118">
        <v>233</v>
      </c>
      <c r="H118" t="str">
        <f ca="1">IF(OFFSET(報告書!B$138,$G118,)=0,"",OFFSET(報告書!B$138,$G118,))</f>
        <v/>
      </c>
      <c r="I118" t="str">
        <f ca="1">IF(OFFSET(報告書!D$138,$G118,)=0,"",OFFSET(報告書!D$138,$G118,))</f>
        <v/>
      </c>
      <c r="J118" t="str">
        <f ca="1">IF(OFFSET(報告書!D$138,$G118+1,)=0,"",OFFSET(報告書!D$138,$G118+1,))</f>
        <v/>
      </c>
      <c r="K118" t="str">
        <f ca="1">IF(OFFSET(報告書!G$138,$G118,)=0,"",OFFSET(報告書!G$138,$G118,))</f>
        <v/>
      </c>
      <c r="L118" t="str">
        <f ca="1">IF(OFFSET(報告書!L$138,$G118,)="","",OFFSET(報告書!L$138,$G118,))</f>
        <v/>
      </c>
      <c r="M118" t="str">
        <f ca="1">IF(OFFSET(報告書!M$138,$G118,)=0,"",OFFSET(報告書!M$138,$G118,))</f>
        <v/>
      </c>
      <c r="N118" t="str">
        <f ca="1">IF(OFFSET(報告書!N$138,$G118,)="","",OFFSET(報告書!N$138,$G118,))</f>
        <v/>
      </c>
      <c r="O118" t="str">
        <f ca="1">IF(OFFSET(報告書!O$138,$G118,)=0,"",OFFSET(報告書!O$138,$G118,))</f>
        <v/>
      </c>
      <c r="P118" t="str">
        <f ca="1">IF(OFFSET(報告書!P$138,$G118,)="","",OFFSET(報告書!P$138,$G118,))</f>
        <v/>
      </c>
      <c r="Q118" t="str">
        <f ca="1">IF(OFFSET(報告書!Q$138,$G118,)=0,"",OFFSET(報告書!Q$138,$G118,))</f>
        <v/>
      </c>
      <c r="R118" t="str">
        <f ca="1">IF(OFFSET(報告書!R$138,$G118,)="","",OFFSET(報告書!R$138,$G118,))</f>
        <v/>
      </c>
      <c r="S118" t="str">
        <f ca="1">IF(OFFSET(報告書!S$138,$G118,)=0,"",OFFSET(報告書!S$138,$G118,))</f>
        <v/>
      </c>
      <c r="T118" t="str">
        <f ca="1">IF(OFFSET(報告書!T$138,$G118,)="","",OFFSET(報告書!T$138,$G118,))</f>
        <v/>
      </c>
    </row>
    <row r="119" spans="1:20" x14ac:dyDescent="0.15">
      <c r="A119">
        <v>235</v>
      </c>
      <c r="B119" t="s">
        <v>1243</v>
      </c>
      <c r="C119" t="s">
        <v>311</v>
      </c>
      <c r="D119" t="str">
        <f ca="1">IF(OFFSET(報告書!E$106,$A119,)="","",OFFSET(報告書!E$106,$A119,))</f>
        <v/>
      </c>
      <c r="E119" t="str">
        <f ca="1">IF(OFFSET(報告書!E$106,$A119+1,)=0,"",OFFSET(報告書!E$106,$A119+1,))</f>
        <v/>
      </c>
      <c r="F119" t="str">
        <f ca="1">IF(OFFSET(報告書!P$106,$A119,)="","",OFFSET(報告書!P$106,$A119,))</f>
        <v/>
      </c>
      <c r="G119">
        <v>235</v>
      </c>
      <c r="H119" t="str">
        <f ca="1">IF(OFFSET(報告書!B$138,$G119,)=0,"",OFFSET(報告書!B$138,$G119,))</f>
        <v/>
      </c>
      <c r="I119" t="str">
        <f ca="1">IF(OFFSET(報告書!D$138,$G119,)=0,"",OFFSET(報告書!D$138,$G119,))</f>
        <v/>
      </c>
      <c r="J119" t="str">
        <f ca="1">IF(OFFSET(報告書!D$138,$G119+1,)=0,"",OFFSET(報告書!D$138,$G119+1,))</f>
        <v/>
      </c>
      <c r="K119" t="str">
        <f ca="1">IF(OFFSET(報告書!G$138,$G119,)=0,"",OFFSET(報告書!G$138,$G119,))</f>
        <v/>
      </c>
      <c r="L119" t="str">
        <f ca="1">IF(OFFSET(報告書!L$138,$G119,)="","",OFFSET(報告書!L$138,$G119,))</f>
        <v/>
      </c>
      <c r="M119" t="str">
        <f ca="1">IF(OFFSET(報告書!M$138,$G119,)=0,"",OFFSET(報告書!M$138,$G119,))</f>
        <v/>
      </c>
      <c r="N119" t="str">
        <f ca="1">IF(OFFSET(報告書!N$138,$G119,)="","",OFFSET(報告書!N$138,$G119,))</f>
        <v/>
      </c>
      <c r="O119" t="str">
        <f ca="1">IF(OFFSET(報告書!O$138,$G119,)=0,"",OFFSET(報告書!O$138,$G119,))</f>
        <v/>
      </c>
      <c r="P119" t="str">
        <f ca="1">IF(OFFSET(報告書!P$138,$G119,)="","",OFFSET(報告書!P$138,$G119,))</f>
        <v/>
      </c>
      <c r="Q119" t="str">
        <f ca="1">IF(OFFSET(報告書!Q$138,$G119,)=0,"",OFFSET(報告書!Q$138,$G119,))</f>
        <v/>
      </c>
      <c r="R119" t="str">
        <f ca="1">IF(OFFSET(報告書!R$138,$G119,)="","",OFFSET(報告書!R$138,$G119,))</f>
        <v/>
      </c>
      <c r="S119" t="str">
        <f ca="1">IF(OFFSET(報告書!S$138,$G119,)=0,"",OFFSET(報告書!S$138,$G119,))</f>
        <v/>
      </c>
      <c r="T119" t="str">
        <f ca="1">IF(OFFSET(報告書!T$138,$G119,)="","",OFFSET(報告書!T$138,$G119,))</f>
        <v/>
      </c>
    </row>
    <row r="120" spans="1:20" x14ac:dyDescent="0.15">
      <c r="A120">
        <v>237</v>
      </c>
      <c r="B120" t="s">
        <v>1243</v>
      </c>
      <c r="C120" t="s">
        <v>311</v>
      </c>
      <c r="D120" t="str">
        <f ca="1">IF(OFFSET(報告書!E$106,$A120,)="","",OFFSET(報告書!E$106,$A120,))</f>
        <v/>
      </c>
      <c r="E120" t="str">
        <f ca="1">IF(OFFSET(報告書!E$106,$A120+1,)=0,"",OFFSET(報告書!E$106,$A120+1,))</f>
        <v/>
      </c>
      <c r="F120" t="str">
        <f ca="1">IF(OFFSET(報告書!P$106,$A120,)="","",OFFSET(報告書!P$106,$A120,))</f>
        <v/>
      </c>
      <c r="G120">
        <v>237</v>
      </c>
      <c r="H120" t="str">
        <f ca="1">IF(OFFSET(報告書!B$138,$G120,)=0,"",OFFSET(報告書!B$138,$G120,))</f>
        <v/>
      </c>
      <c r="I120" t="str">
        <f ca="1">IF(OFFSET(報告書!D$138,$G120,)=0,"",OFFSET(報告書!D$138,$G120,))</f>
        <v/>
      </c>
      <c r="J120" t="str">
        <f ca="1">IF(OFFSET(報告書!D$138,$G120+1,)=0,"",OFFSET(報告書!D$138,$G120+1,))</f>
        <v/>
      </c>
      <c r="K120" t="str">
        <f ca="1">IF(OFFSET(報告書!G$138,$G120,)=0,"",OFFSET(報告書!G$138,$G120,))</f>
        <v/>
      </c>
      <c r="L120" t="str">
        <f ca="1">IF(OFFSET(報告書!L$138,$G120,)="","",OFFSET(報告書!L$138,$G120,))</f>
        <v/>
      </c>
      <c r="M120" t="str">
        <f ca="1">IF(OFFSET(報告書!M$138,$G120,)=0,"",OFFSET(報告書!M$138,$G120,))</f>
        <v/>
      </c>
      <c r="N120" t="str">
        <f ca="1">IF(OFFSET(報告書!N$138,$G120,)="","",OFFSET(報告書!N$138,$G120,))</f>
        <v/>
      </c>
      <c r="O120" t="str">
        <f ca="1">IF(OFFSET(報告書!O$138,$G120,)=0,"",OFFSET(報告書!O$138,$G120,))</f>
        <v/>
      </c>
      <c r="P120" t="str">
        <f ca="1">IF(OFFSET(報告書!P$138,$G120,)="","",OFFSET(報告書!P$138,$G120,))</f>
        <v/>
      </c>
      <c r="Q120" t="str">
        <f ca="1">IF(OFFSET(報告書!Q$138,$G120,)=0,"",OFFSET(報告書!Q$138,$G120,))</f>
        <v/>
      </c>
      <c r="R120" t="str">
        <f ca="1">IF(OFFSET(報告書!R$138,$G120,)="","",OFFSET(報告書!R$138,$G120,))</f>
        <v/>
      </c>
      <c r="S120" t="str">
        <f ca="1">IF(OFFSET(報告書!S$138,$G120,)=0,"",OFFSET(報告書!S$138,$G120,))</f>
        <v/>
      </c>
      <c r="T120" t="str">
        <f ca="1">IF(OFFSET(報告書!T$138,$G120,)="","",OFFSET(報告書!T$138,$G120,))</f>
        <v/>
      </c>
    </row>
    <row r="121" spans="1:20" x14ac:dyDescent="0.15">
      <c r="A121">
        <v>239</v>
      </c>
      <c r="B121" t="s">
        <v>1243</v>
      </c>
      <c r="C121" t="s">
        <v>311</v>
      </c>
      <c r="D121" t="str">
        <f ca="1">IF(OFFSET(報告書!E$106,$A121,)="","",OFFSET(報告書!E$106,$A121,))</f>
        <v/>
      </c>
      <c r="E121" t="str">
        <f ca="1">IF(OFFSET(報告書!E$106,$A121+1,)=0,"",OFFSET(報告書!E$106,$A121+1,))</f>
        <v/>
      </c>
      <c r="F121" t="str">
        <f ca="1">IF(OFFSET(報告書!P$106,$A121,)="","",OFFSET(報告書!P$106,$A121,))</f>
        <v/>
      </c>
      <c r="G121">
        <v>239</v>
      </c>
      <c r="H121" t="str">
        <f ca="1">IF(OFFSET(報告書!B$138,$G121,)=0,"",OFFSET(報告書!B$138,$G121,))</f>
        <v/>
      </c>
      <c r="I121" t="str">
        <f ca="1">IF(OFFSET(報告書!D$138,$G121,)=0,"",OFFSET(報告書!D$138,$G121,))</f>
        <v/>
      </c>
      <c r="J121" t="str">
        <f ca="1">IF(OFFSET(報告書!D$138,$G121+1,)=0,"",OFFSET(報告書!D$138,$G121+1,))</f>
        <v/>
      </c>
      <c r="K121" t="str">
        <f ca="1">IF(OFFSET(報告書!G$138,$G121,)=0,"",OFFSET(報告書!G$138,$G121,))</f>
        <v/>
      </c>
      <c r="L121" t="str">
        <f ca="1">IF(OFFSET(報告書!L$138,$G121,)="","",OFFSET(報告書!L$138,$G121,))</f>
        <v/>
      </c>
      <c r="M121" t="str">
        <f ca="1">IF(OFFSET(報告書!M$138,$G121,)=0,"",OFFSET(報告書!M$138,$G121,))</f>
        <v/>
      </c>
      <c r="N121" t="str">
        <f ca="1">IF(OFFSET(報告書!N$138,$G121,)="","",OFFSET(報告書!N$138,$G121,))</f>
        <v/>
      </c>
      <c r="O121" t="str">
        <f ca="1">IF(OFFSET(報告書!O$138,$G121,)=0,"",OFFSET(報告書!O$138,$G121,))</f>
        <v/>
      </c>
      <c r="P121" t="str">
        <f ca="1">IF(OFFSET(報告書!P$138,$G121,)="","",OFFSET(報告書!P$138,$G121,))</f>
        <v/>
      </c>
      <c r="Q121" t="str">
        <f ca="1">IF(OFFSET(報告書!Q$138,$G121,)=0,"",OFFSET(報告書!Q$138,$G121,))</f>
        <v/>
      </c>
      <c r="R121" t="str">
        <f ca="1">IF(OFFSET(報告書!R$138,$G121,)="","",OFFSET(報告書!R$138,$G121,))</f>
        <v/>
      </c>
      <c r="S121" t="str">
        <f ca="1">IF(OFFSET(報告書!S$138,$G121,)=0,"",OFFSET(報告書!S$138,$G121,))</f>
        <v/>
      </c>
      <c r="T121" t="str">
        <f ca="1">IF(OFFSET(報告書!T$138,$G121,)="","",OFFSET(報告書!T$138,$G121,))</f>
        <v/>
      </c>
    </row>
    <row r="122" spans="1:20" x14ac:dyDescent="0.15">
      <c r="A122">
        <v>241</v>
      </c>
      <c r="B122" t="s">
        <v>1243</v>
      </c>
      <c r="C122" t="s">
        <v>311</v>
      </c>
      <c r="D122" t="str">
        <f ca="1">IF(OFFSET(報告書!E$106,$A122,)="","",OFFSET(報告書!E$106,$A122,))</f>
        <v/>
      </c>
      <c r="E122" t="str">
        <f ca="1">IF(OFFSET(報告書!E$106,$A122+1,)=0,"",OFFSET(報告書!E$106,$A122+1,))</f>
        <v/>
      </c>
      <c r="F122" t="str">
        <f ca="1">IF(OFFSET(報告書!P$106,$A122,)="","",OFFSET(報告書!P$106,$A122,))</f>
        <v/>
      </c>
      <c r="G122">
        <v>241</v>
      </c>
      <c r="H122" t="str">
        <f ca="1">IF(OFFSET(報告書!B$138,$G122,)=0,"",OFFSET(報告書!B$138,$G122,))</f>
        <v/>
      </c>
      <c r="I122" t="str">
        <f ca="1">IF(OFFSET(報告書!D$138,$G122,)=0,"",OFFSET(報告書!D$138,$G122,))</f>
        <v/>
      </c>
      <c r="J122" t="str">
        <f ca="1">IF(OFFSET(報告書!D$138,$G122+1,)=0,"",OFFSET(報告書!D$138,$G122+1,))</f>
        <v/>
      </c>
      <c r="K122" t="str">
        <f ca="1">IF(OFFSET(報告書!G$138,$G122,)=0,"",OFFSET(報告書!G$138,$G122,))</f>
        <v/>
      </c>
      <c r="L122" t="str">
        <f ca="1">IF(OFFSET(報告書!L$138,$G122,)="","",OFFSET(報告書!L$138,$G122,))</f>
        <v/>
      </c>
      <c r="M122" t="str">
        <f ca="1">IF(OFFSET(報告書!M$138,$G122,)=0,"",OFFSET(報告書!M$138,$G122,))</f>
        <v/>
      </c>
      <c r="N122" t="str">
        <f ca="1">IF(OFFSET(報告書!N$138,$G122,)="","",OFFSET(報告書!N$138,$G122,))</f>
        <v/>
      </c>
      <c r="O122" t="str">
        <f ca="1">IF(OFFSET(報告書!O$138,$G122,)=0,"",OFFSET(報告書!O$138,$G122,))</f>
        <v/>
      </c>
      <c r="P122" t="str">
        <f ca="1">IF(OFFSET(報告書!P$138,$G122,)="","",OFFSET(報告書!P$138,$G122,))</f>
        <v/>
      </c>
      <c r="Q122" t="str">
        <f ca="1">IF(OFFSET(報告書!Q$138,$G122,)=0,"",OFFSET(報告書!Q$138,$G122,))</f>
        <v/>
      </c>
      <c r="R122" t="str">
        <f ca="1">IF(OFFSET(報告書!R$138,$G122,)="","",OFFSET(報告書!R$138,$G122,))</f>
        <v/>
      </c>
      <c r="S122" t="str">
        <f ca="1">IF(OFFSET(報告書!S$138,$G122,)=0,"",OFFSET(報告書!S$138,$G122,))</f>
        <v/>
      </c>
      <c r="T122" t="str">
        <f ca="1">IF(OFFSET(報告書!T$138,$G122,)="","",OFFSET(報告書!T$138,$G122,))</f>
        <v/>
      </c>
    </row>
    <row r="123" spans="1:20" x14ac:dyDescent="0.15">
      <c r="A123">
        <v>243</v>
      </c>
      <c r="B123" t="s">
        <v>1243</v>
      </c>
      <c r="C123" t="s">
        <v>311</v>
      </c>
      <c r="D123" t="str">
        <f ca="1">IF(OFFSET(報告書!E$106,$A123,)="","",OFFSET(報告書!E$106,$A123,))</f>
        <v/>
      </c>
      <c r="E123" t="str">
        <f ca="1">IF(OFFSET(報告書!E$106,$A123+1,)=0,"",OFFSET(報告書!E$106,$A123+1,))</f>
        <v/>
      </c>
      <c r="F123" t="str">
        <f ca="1">IF(OFFSET(報告書!P$106,$A123,)="","",OFFSET(報告書!P$106,$A123,))</f>
        <v/>
      </c>
      <c r="G123">
        <v>243</v>
      </c>
      <c r="H123" t="str">
        <f ca="1">IF(OFFSET(報告書!B$138,$G123,)=0,"",OFFSET(報告書!B$138,$G123,))</f>
        <v/>
      </c>
      <c r="I123" t="str">
        <f ca="1">IF(OFFSET(報告書!D$138,$G123,)=0,"",OFFSET(報告書!D$138,$G123,))</f>
        <v/>
      </c>
      <c r="J123" t="str">
        <f ca="1">IF(OFFSET(報告書!D$138,$G123+1,)=0,"",OFFSET(報告書!D$138,$G123+1,))</f>
        <v/>
      </c>
      <c r="K123" t="str">
        <f ca="1">IF(OFFSET(報告書!G$138,$G123,)=0,"",OFFSET(報告書!G$138,$G123,))</f>
        <v/>
      </c>
      <c r="L123" t="str">
        <f ca="1">IF(OFFSET(報告書!L$138,$G123,)="","",OFFSET(報告書!L$138,$G123,))</f>
        <v/>
      </c>
      <c r="M123" t="str">
        <f ca="1">IF(OFFSET(報告書!M$138,$G123,)=0,"",OFFSET(報告書!M$138,$G123,))</f>
        <v/>
      </c>
      <c r="N123" t="str">
        <f ca="1">IF(OFFSET(報告書!N$138,$G123,)="","",OFFSET(報告書!N$138,$G123,))</f>
        <v/>
      </c>
      <c r="O123" t="str">
        <f ca="1">IF(OFFSET(報告書!O$138,$G123,)=0,"",OFFSET(報告書!O$138,$G123,))</f>
        <v/>
      </c>
      <c r="P123" t="str">
        <f ca="1">IF(OFFSET(報告書!P$138,$G123,)="","",OFFSET(報告書!P$138,$G123,))</f>
        <v/>
      </c>
      <c r="Q123" t="str">
        <f ca="1">IF(OFFSET(報告書!Q$138,$G123,)=0,"",OFFSET(報告書!Q$138,$G123,))</f>
        <v/>
      </c>
      <c r="R123" t="str">
        <f ca="1">IF(OFFSET(報告書!R$138,$G123,)="","",OFFSET(報告書!R$138,$G123,))</f>
        <v/>
      </c>
      <c r="S123" t="str">
        <f ca="1">IF(OFFSET(報告書!S$138,$G123,)=0,"",OFFSET(報告書!S$138,$G123,))</f>
        <v/>
      </c>
      <c r="T123" t="str">
        <f ca="1">IF(OFFSET(報告書!T$138,$G123,)="","",OFFSET(報告書!T$138,$G123,))</f>
        <v/>
      </c>
    </row>
    <row r="124" spans="1:20" x14ac:dyDescent="0.15">
      <c r="A124">
        <v>245</v>
      </c>
      <c r="B124" t="s">
        <v>1243</v>
      </c>
      <c r="C124" t="s">
        <v>311</v>
      </c>
      <c r="D124" t="str">
        <f ca="1">IF(OFFSET(報告書!E$106,$A124,)="","",OFFSET(報告書!E$106,$A124,))</f>
        <v/>
      </c>
      <c r="E124" t="str">
        <f ca="1">IF(OFFSET(報告書!E$106,$A124+1,)=0,"",OFFSET(報告書!E$106,$A124+1,))</f>
        <v/>
      </c>
      <c r="F124" t="str">
        <f ca="1">IF(OFFSET(報告書!P$106,$A124,)="","",OFFSET(報告書!P$106,$A124,))</f>
        <v/>
      </c>
      <c r="G124">
        <v>245</v>
      </c>
      <c r="H124" t="str">
        <f ca="1">IF(OFFSET(報告書!B$138,$G124,)=0,"",OFFSET(報告書!B$138,$G124,))</f>
        <v/>
      </c>
      <c r="I124" t="str">
        <f ca="1">IF(OFFSET(報告書!D$138,$G124,)=0,"",OFFSET(報告書!D$138,$G124,))</f>
        <v/>
      </c>
      <c r="J124" t="str">
        <f ca="1">IF(OFFSET(報告書!D$138,$G124+1,)=0,"",OFFSET(報告書!D$138,$G124+1,))</f>
        <v/>
      </c>
      <c r="K124" t="str">
        <f ca="1">IF(OFFSET(報告書!G$138,$G124,)=0,"",OFFSET(報告書!G$138,$G124,))</f>
        <v/>
      </c>
      <c r="L124" t="str">
        <f ca="1">IF(OFFSET(報告書!L$138,$G124,)="","",OFFSET(報告書!L$138,$G124,))</f>
        <v/>
      </c>
      <c r="M124" t="str">
        <f ca="1">IF(OFFSET(報告書!M$138,$G124,)=0,"",OFFSET(報告書!M$138,$G124,))</f>
        <v/>
      </c>
      <c r="N124" t="str">
        <f ca="1">IF(OFFSET(報告書!N$138,$G124,)="","",OFFSET(報告書!N$138,$G124,))</f>
        <v/>
      </c>
      <c r="O124" t="str">
        <f ca="1">IF(OFFSET(報告書!O$138,$G124,)=0,"",OFFSET(報告書!O$138,$G124,))</f>
        <v/>
      </c>
      <c r="P124" t="str">
        <f ca="1">IF(OFFSET(報告書!P$138,$G124,)="","",OFFSET(報告書!P$138,$G124,))</f>
        <v/>
      </c>
      <c r="Q124" t="str">
        <f ca="1">IF(OFFSET(報告書!Q$138,$G124,)=0,"",OFFSET(報告書!Q$138,$G124,))</f>
        <v/>
      </c>
      <c r="R124" t="str">
        <f ca="1">IF(OFFSET(報告書!R$138,$G124,)="","",OFFSET(報告書!R$138,$G124,))</f>
        <v/>
      </c>
      <c r="S124" t="str">
        <f ca="1">IF(OFFSET(報告書!S$138,$G124,)=0,"",OFFSET(報告書!S$138,$G124,))</f>
        <v/>
      </c>
      <c r="T124" t="str">
        <f ca="1">IF(OFFSET(報告書!T$138,$G124,)="","",OFFSET(報告書!T$138,$G124,))</f>
        <v/>
      </c>
    </row>
    <row r="125" spans="1:20" x14ac:dyDescent="0.15">
      <c r="A125">
        <v>247</v>
      </c>
      <c r="B125" t="s">
        <v>1243</v>
      </c>
      <c r="C125" t="s">
        <v>311</v>
      </c>
      <c r="D125" t="str">
        <f ca="1">IF(OFFSET(報告書!E$106,$A125,)="","",OFFSET(報告書!E$106,$A125,))</f>
        <v/>
      </c>
      <c r="E125" t="str">
        <f ca="1">IF(OFFSET(報告書!E$106,$A125+1,)=0,"",OFFSET(報告書!E$106,$A125+1,))</f>
        <v/>
      </c>
      <c r="F125" t="str">
        <f ca="1">IF(OFFSET(報告書!P$106,$A125,)="","",OFFSET(報告書!P$106,$A125,))</f>
        <v/>
      </c>
      <c r="G125">
        <v>247</v>
      </c>
      <c r="H125" t="str">
        <f ca="1">IF(OFFSET(報告書!B$138,$G125,)=0,"",OFFSET(報告書!B$138,$G125,))</f>
        <v/>
      </c>
      <c r="I125" t="str">
        <f ca="1">IF(OFFSET(報告書!D$138,$G125,)=0,"",OFFSET(報告書!D$138,$G125,))</f>
        <v/>
      </c>
      <c r="J125" t="str">
        <f ca="1">IF(OFFSET(報告書!D$138,$G125+1,)=0,"",OFFSET(報告書!D$138,$G125+1,))</f>
        <v/>
      </c>
      <c r="K125" t="str">
        <f ca="1">IF(OFFSET(報告書!G$138,$G125,)=0,"",OFFSET(報告書!G$138,$G125,))</f>
        <v/>
      </c>
      <c r="L125" t="str">
        <f ca="1">IF(OFFSET(報告書!L$138,$G125,)="","",OFFSET(報告書!L$138,$G125,))</f>
        <v/>
      </c>
      <c r="M125" t="str">
        <f ca="1">IF(OFFSET(報告書!M$138,$G125,)=0,"",OFFSET(報告書!M$138,$G125,))</f>
        <v/>
      </c>
      <c r="N125" t="str">
        <f ca="1">IF(OFFSET(報告書!N$138,$G125,)="","",OFFSET(報告書!N$138,$G125,))</f>
        <v/>
      </c>
      <c r="O125" t="str">
        <f ca="1">IF(OFFSET(報告書!O$138,$G125,)=0,"",OFFSET(報告書!O$138,$G125,))</f>
        <v/>
      </c>
      <c r="P125" t="str">
        <f ca="1">IF(OFFSET(報告書!P$138,$G125,)="","",OFFSET(報告書!P$138,$G125,))</f>
        <v/>
      </c>
      <c r="Q125" t="str">
        <f ca="1">IF(OFFSET(報告書!Q$138,$G125,)=0,"",OFFSET(報告書!Q$138,$G125,))</f>
        <v/>
      </c>
      <c r="R125" t="str">
        <f ca="1">IF(OFFSET(報告書!R$138,$G125,)="","",OFFSET(報告書!R$138,$G125,))</f>
        <v/>
      </c>
      <c r="S125" t="str">
        <f ca="1">IF(OFFSET(報告書!S$138,$G125,)=0,"",OFFSET(報告書!S$138,$G125,))</f>
        <v/>
      </c>
      <c r="T125" t="str">
        <f ca="1">IF(OFFSET(報告書!T$138,$G125,)="","",OFFSET(報告書!T$138,$G125,))</f>
        <v/>
      </c>
    </row>
    <row r="126" spans="1:20" x14ac:dyDescent="0.15">
      <c r="A126">
        <v>249</v>
      </c>
      <c r="B126" t="s">
        <v>1243</v>
      </c>
      <c r="C126" t="s">
        <v>311</v>
      </c>
      <c r="D126" t="str">
        <f ca="1">IF(OFFSET(報告書!E$106,$A126,)="","",OFFSET(報告書!E$106,$A126,))</f>
        <v/>
      </c>
      <c r="E126" t="str">
        <f ca="1">IF(OFFSET(報告書!E$106,$A126+1,)=0,"",OFFSET(報告書!E$106,$A126+1,))</f>
        <v/>
      </c>
      <c r="F126" t="str">
        <f ca="1">IF(OFFSET(報告書!P$106,$A126,)="","",OFFSET(報告書!P$106,$A126,))</f>
        <v/>
      </c>
      <c r="G126">
        <v>249</v>
      </c>
      <c r="H126" t="str">
        <f ca="1">IF(OFFSET(報告書!B$138,$G126,)=0,"",OFFSET(報告書!B$138,$G126,))</f>
        <v/>
      </c>
      <c r="I126" t="str">
        <f ca="1">IF(OFFSET(報告書!D$138,$G126,)=0,"",OFFSET(報告書!D$138,$G126,))</f>
        <v/>
      </c>
      <c r="J126" t="str">
        <f ca="1">IF(OFFSET(報告書!D$138,$G126+1,)=0,"",OFFSET(報告書!D$138,$G126+1,))</f>
        <v/>
      </c>
      <c r="K126" t="str">
        <f ca="1">IF(OFFSET(報告書!G$138,$G126,)=0,"",OFFSET(報告書!G$138,$G126,))</f>
        <v/>
      </c>
      <c r="L126" t="str">
        <f ca="1">IF(OFFSET(報告書!L$138,$G126,)="","",OFFSET(報告書!L$138,$G126,))</f>
        <v/>
      </c>
      <c r="M126" t="str">
        <f ca="1">IF(OFFSET(報告書!M$138,$G126,)=0,"",OFFSET(報告書!M$138,$G126,))</f>
        <v/>
      </c>
      <c r="N126" t="str">
        <f ca="1">IF(OFFSET(報告書!N$138,$G126,)="","",OFFSET(報告書!N$138,$G126,))</f>
        <v/>
      </c>
      <c r="O126" t="str">
        <f ca="1">IF(OFFSET(報告書!O$138,$G126,)=0,"",OFFSET(報告書!O$138,$G126,))</f>
        <v/>
      </c>
      <c r="P126" t="str">
        <f ca="1">IF(OFFSET(報告書!P$138,$G126,)="","",OFFSET(報告書!P$138,$G126,))</f>
        <v/>
      </c>
      <c r="Q126" t="str">
        <f ca="1">IF(OFFSET(報告書!Q$138,$G126,)=0,"",OFFSET(報告書!Q$138,$G126,))</f>
        <v/>
      </c>
      <c r="R126" t="str">
        <f ca="1">IF(OFFSET(報告書!R$138,$G126,)="","",OFFSET(報告書!R$138,$G126,))</f>
        <v/>
      </c>
      <c r="S126" t="str">
        <f ca="1">IF(OFFSET(報告書!S$138,$G126,)=0,"",OFFSET(報告書!S$138,$G126,))</f>
        <v/>
      </c>
      <c r="T126" t="str">
        <f ca="1">IF(OFFSET(報告書!T$138,$G126,)="","",OFFSET(報告書!T$138,$G126,))</f>
        <v/>
      </c>
    </row>
    <row r="127" spans="1:20" x14ac:dyDescent="0.15">
      <c r="A127">
        <v>251</v>
      </c>
      <c r="B127" t="s">
        <v>1243</v>
      </c>
      <c r="C127" t="s">
        <v>311</v>
      </c>
      <c r="D127" t="str">
        <f ca="1">IF(OFFSET(報告書!E$106,$A127,)="","",OFFSET(報告書!E$106,$A127,))</f>
        <v/>
      </c>
      <c r="E127" t="str">
        <f ca="1">IF(OFFSET(報告書!E$106,$A127+1,)=0,"",OFFSET(報告書!E$106,$A127+1,))</f>
        <v/>
      </c>
      <c r="F127" t="str">
        <f ca="1">IF(OFFSET(報告書!P$106,$A127,)="","",OFFSET(報告書!P$106,$A127,))</f>
        <v/>
      </c>
      <c r="G127">
        <v>251</v>
      </c>
      <c r="H127" t="str">
        <f ca="1">IF(OFFSET(報告書!B$138,$G127,)=0,"",OFFSET(報告書!B$138,$G127,))</f>
        <v/>
      </c>
      <c r="I127" t="str">
        <f ca="1">IF(OFFSET(報告書!D$138,$G127,)=0,"",OFFSET(報告書!D$138,$G127,))</f>
        <v/>
      </c>
      <c r="J127" t="str">
        <f ca="1">IF(OFFSET(報告書!D$138,$G127+1,)=0,"",OFFSET(報告書!D$138,$G127+1,))</f>
        <v/>
      </c>
      <c r="K127" t="str">
        <f ca="1">IF(OFFSET(報告書!G$138,$G127,)=0,"",OFFSET(報告書!G$138,$G127,))</f>
        <v/>
      </c>
      <c r="L127" t="str">
        <f ca="1">IF(OFFSET(報告書!L$138,$G127,)="","",OFFSET(報告書!L$138,$G127,))</f>
        <v/>
      </c>
      <c r="M127" t="str">
        <f ca="1">IF(OFFSET(報告書!M$138,$G127,)=0,"",OFFSET(報告書!M$138,$G127,))</f>
        <v/>
      </c>
      <c r="N127" t="str">
        <f ca="1">IF(OFFSET(報告書!N$138,$G127,)="","",OFFSET(報告書!N$138,$G127,))</f>
        <v/>
      </c>
      <c r="O127" t="str">
        <f ca="1">IF(OFFSET(報告書!O$138,$G127,)=0,"",OFFSET(報告書!O$138,$G127,))</f>
        <v/>
      </c>
      <c r="P127" t="str">
        <f ca="1">IF(OFFSET(報告書!P$138,$G127,)="","",OFFSET(報告書!P$138,$G127,))</f>
        <v/>
      </c>
      <c r="Q127" t="str">
        <f ca="1">IF(OFFSET(報告書!Q$138,$G127,)=0,"",OFFSET(報告書!Q$138,$G127,))</f>
        <v/>
      </c>
      <c r="R127" t="str">
        <f ca="1">IF(OFFSET(報告書!R$138,$G127,)="","",OFFSET(報告書!R$138,$G127,))</f>
        <v/>
      </c>
      <c r="S127" t="str">
        <f ca="1">IF(OFFSET(報告書!S$138,$G127,)=0,"",OFFSET(報告書!S$138,$G127,))</f>
        <v/>
      </c>
      <c r="T127" t="str">
        <f ca="1">IF(OFFSET(報告書!T$138,$G127,)="","",OFFSET(報告書!T$138,$G127,))</f>
        <v/>
      </c>
    </row>
    <row r="128" spans="1:20" x14ac:dyDescent="0.15">
      <c r="A128">
        <v>253</v>
      </c>
      <c r="B128" t="s">
        <v>1243</v>
      </c>
      <c r="C128" t="s">
        <v>311</v>
      </c>
      <c r="D128" t="str">
        <f ca="1">IF(OFFSET(報告書!E$106,$A128,)="","",OFFSET(報告書!E$106,$A128,))</f>
        <v/>
      </c>
      <c r="E128" t="str">
        <f ca="1">IF(OFFSET(報告書!E$106,$A128+1,)=0,"",OFFSET(報告書!E$106,$A128+1,))</f>
        <v/>
      </c>
      <c r="F128" t="str">
        <f ca="1">IF(OFFSET(報告書!P$106,$A128,)="","",OFFSET(報告書!P$106,$A128,))</f>
        <v/>
      </c>
      <c r="G128">
        <v>253</v>
      </c>
      <c r="H128" t="str">
        <f ca="1">IF(OFFSET(報告書!B$138,$G128,)=0,"",OFFSET(報告書!B$138,$G128,))</f>
        <v/>
      </c>
      <c r="I128" t="str">
        <f ca="1">IF(OFFSET(報告書!D$138,$G128,)=0,"",OFFSET(報告書!D$138,$G128,))</f>
        <v/>
      </c>
      <c r="J128" t="str">
        <f ca="1">IF(OFFSET(報告書!D$138,$G128+1,)=0,"",OFFSET(報告書!D$138,$G128+1,))</f>
        <v/>
      </c>
      <c r="K128" t="str">
        <f ca="1">IF(OFFSET(報告書!G$138,$G128,)=0,"",OFFSET(報告書!G$138,$G128,))</f>
        <v/>
      </c>
      <c r="L128" t="str">
        <f ca="1">IF(OFFSET(報告書!L$138,$G128,)="","",OFFSET(報告書!L$138,$G128,))</f>
        <v/>
      </c>
      <c r="M128" t="str">
        <f ca="1">IF(OFFSET(報告書!M$138,$G128,)=0,"",OFFSET(報告書!M$138,$G128,))</f>
        <v/>
      </c>
      <c r="N128" t="str">
        <f ca="1">IF(OFFSET(報告書!N$138,$G128,)="","",OFFSET(報告書!N$138,$G128,))</f>
        <v/>
      </c>
      <c r="O128" t="str">
        <f ca="1">IF(OFFSET(報告書!O$138,$G128,)=0,"",OFFSET(報告書!O$138,$G128,))</f>
        <v/>
      </c>
      <c r="P128" t="str">
        <f ca="1">IF(OFFSET(報告書!P$138,$G128,)="","",OFFSET(報告書!P$138,$G128,))</f>
        <v/>
      </c>
      <c r="Q128" t="str">
        <f ca="1">IF(OFFSET(報告書!Q$138,$G128,)=0,"",OFFSET(報告書!Q$138,$G128,))</f>
        <v/>
      </c>
      <c r="R128" t="str">
        <f ca="1">IF(OFFSET(報告書!R$138,$G128,)="","",OFFSET(報告書!R$138,$G128,))</f>
        <v/>
      </c>
      <c r="S128" t="str">
        <f ca="1">IF(OFFSET(報告書!S$138,$G128,)=0,"",OFFSET(報告書!S$138,$G128,))</f>
        <v/>
      </c>
      <c r="T128" t="str">
        <f ca="1">IF(OFFSET(報告書!T$138,$G128,)="","",OFFSET(報告書!T$138,$G128,))</f>
        <v/>
      </c>
    </row>
    <row r="129" spans="1:20" x14ac:dyDescent="0.15">
      <c r="A129">
        <v>255</v>
      </c>
      <c r="B129" t="s">
        <v>1243</v>
      </c>
      <c r="C129" t="s">
        <v>311</v>
      </c>
      <c r="D129" t="str">
        <f ca="1">IF(OFFSET(報告書!E$106,$A129,)="","",OFFSET(報告書!E$106,$A129,))</f>
        <v/>
      </c>
      <c r="E129" t="str">
        <f ca="1">IF(OFFSET(報告書!E$106,$A129+1,)=0,"",OFFSET(報告書!E$106,$A129+1,))</f>
        <v/>
      </c>
      <c r="F129" t="str">
        <f ca="1">IF(OFFSET(報告書!P$106,$A129,)="","",OFFSET(報告書!P$106,$A129,))</f>
        <v/>
      </c>
      <c r="G129">
        <v>255</v>
      </c>
      <c r="H129" t="str">
        <f ca="1">IF(OFFSET(報告書!B$138,$G129,)=0,"",OFFSET(報告書!B$138,$G129,))</f>
        <v/>
      </c>
      <c r="I129" t="str">
        <f ca="1">IF(OFFSET(報告書!D$138,$G129,)=0,"",OFFSET(報告書!D$138,$G129,))</f>
        <v/>
      </c>
      <c r="J129" t="str">
        <f ca="1">IF(OFFSET(報告書!D$138,$G129+1,)=0,"",OFFSET(報告書!D$138,$G129+1,))</f>
        <v/>
      </c>
      <c r="K129" t="str">
        <f ca="1">IF(OFFSET(報告書!G$138,$G129,)=0,"",OFFSET(報告書!G$138,$G129,))</f>
        <v/>
      </c>
      <c r="L129" t="str">
        <f ca="1">IF(OFFSET(報告書!L$138,$G129,)="","",OFFSET(報告書!L$138,$G129,))</f>
        <v/>
      </c>
      <c r="M129" t="str">
        <f ca="1">IF(OFFSET(報告書!M$138,$G129,)=0,"",OFFSET(報告書!M$138,$G129,))</f>
        <v/>
      </c>
      <c r="N129" t="str">
        <f ca="1">IF(OFFSET(報告書!N$138,$G129,)="","",OFFSET(報告書!N$138,$G129,))</f>
        <v/>
      </c>
      <c r="O129" t="str">
        <f ca="1">IF(OFFSET(報告書!O$138,$G129,)=0,"",OFFSET(報告書!O$138,$G129,))</f>
        <v/>
      </c>
      <c r="P129" t="str">
        <f ca="1">IF(OFFSET(報告書!P$138,$G129,)="","",OFFSET(報告書!P$138,$G129,))</f>
        <v/>
      </c>
      <c r="Q129" t="str">
        <f ca="1">IF(OFFSET(報告書!Q$138,$G129,)=0,"",OFFSET(報告書!Q$138,$G129,))</f>
        <v/>
      </c>
      <c r="R129" t="str">
        <f ca="1">IF(OFFSET(報告書!R$138,$G129,)="","",OFFSET(報告書!R$138,$G129,))</f>
        <v/>
      </c>
      <c r="S129" t="str">
        <f ca="1">IF(OFFSET(報告書!S$138,$G129,)=0,"",OFFSET(報告書!S$138,$G129,))</f>
        <v/>
      </c>
      <c r="T129" t="str">
        <f ca="1">IF(OFFSET(報告書!T$138,$G129,)="","",OFFSET(報告書!T$138,$G129,))</f>
        <v/>
      </c>
    </row>
    <row r="130" spans="1:20" x14ac:dyDescent="0.15">
      <c r="A130">
        <v>257</v>
      </c>
      <c r="B130" t="s">
        <v>1243</v>
      </c>
      <c r="C130" t="s">
        <v>311</v>
      </c>
      <c r="D130" t="str">
        <f ca="1">IF(OFFSET(報告書!E$106,$A130,)="","",OFFSET(報告書!E$106,$A130,))</f>
        <v/>
      </c>
      <c r="E130" t="str">
        <f ca="1">IF(OFFSET(報告書!E$106,$A130+1,)=0,"",OFFSET(報告書!E$106,$A130+1,))</f>
        <v/>
      </c>
      <c r="F130" t="str">
        <f ca="1">IF(OFFSET(報告書!P$106,$A130,)="","",OFFSET(報告書!P$106,$A130,))</f>
        <v/>
      </c>
      <c r="G130">
        <v>257</v>
      </c>
      <c r="H130" t="str">
        <f ca="1">IF(OFFSET(報告書!B$138,$G130,)=0,"",OFFSET(報告書!B$138,$G130,))</f>
        <v/>
      </c>
      <c r="I130" t="str">
        <f ca="1">IF(OFFSET(報告書!D$138,$G130,)=0,"",OFFSET(報告書!D$138,$G130,))</f>
        <v/>
      </c>
      <c r="J130" t="str">
        <f ca="1">IF(OFFSET(報告書!D$138,$G130+1,)=0,"",OFFSET(報告書!D$138,$G130+1,))</f>
        <v/>
      </c>
      <c r="K130" t="str">
        <f ca="1">IF(OFFSET(報告書!G$138,$G130,)=0,"",OFFSET(報告書!G$138,$G130,))</f>
        <v/>
      </c>
      <c r="L130" t="str">
        <f ca="1">IF(OFFSET(報告書!L$138,$G130,)="","",OFFSET(報告書!L$138,$G130,))</f>
        <v/>
      </c>
      <c r="M130" t="str">
        <f ca="1">IF(OFFSET(報告書!M$138,$G130,)=0,"",OFFSET(報告書!M$138,$G130,))</f>
        <v/>
      </c>
      <c r="N130" t="str">
        <f ca="1">IF(OFFSET(報告書!N$138,$G130,)="","",OFFSET(報告書!N$138,$G130,))</f>
        <v/>
      </c>
      <c r="O130" t="str">
        <f ca="1">IF(OFFSET(報告書!O$138,$G130,)=0,"",OFFSET(報告書!O$138,$G130,))</f>
        <v/>
      </c>
      <c r="P130" t="str">
        <f ca="1">IF(OFFSET(報告書!P$138,$G130,)="","",OFFSET(報告書!P$138,$G130,))</f>
        <v/>
      </c>
      <c r="Q130" t="str">
        <f ca="1">IF(OFFSET(報告書!Q$138,$G130,)=0,"",OFFSET(報告書!Q$138,$G130,))</f>
        <v/>
      </c>
      <c r="R130" t="str">
        <f ca="1">IF(OFFSET(報告書!R$138,$G130,)="","",OFFSET(報告書!R$138,$G130,))</f>
        <v/>
      </c>
      <c r="S130" t="str">
        <f ca="1">IF(OFFSET(報告書!S$138,$G130,)=0,"",OFFSET(報告書!S$138,$G130,))</f>
        <v/>
      </c>
      <c r="T130" t="str">
        <f ca="1">IF(OFFSET(報告書!T$138,$G130,)="","",OFFSET(報告書!T$138,$G130,))</f>
        <v/>
      </c>
    </row>
    <row r="131" spans="1:20" x14ac:dyDescent="0.15">
      <c r="A131">
        <v>259</v>
      </c>
      <c r="B131" t="s">
        <v>1243</v>
      </c>
      <c r="C131" t="s">
        <v>311</v>
      </c>
      <c r="D131" t="str">
        <f ca="1">IF(OFFSET(報告書!E$106,$A131,)="","",OFFSET(報告書!E$106,$A131,))</f>
        <v/>
      </c>
      <c r="E131" t="str">
        <f ca="1">IF(OFFSET(報告書!E$106,$A131+1,)=0,"",OFFSET(報告書!E$106,$A131+1,))</f>
        <v/>
      </c>
      <c r="F131" t="str">
        <f ca="1">IF(OFFSET(報告書!P$106,$A131,)="","",OFFSET(報告書!P$106,$A131,))</f>
        <v/>
      </c>
      <c r="G131">
        <v>259</v>
      </c>
      <c r="H131" t="str">
        <f ca="1">IF(OFFSET(報告書!B$138,$G131,)=0,"",OFFSET(報告書!B$138,$G131,))</f>
        <v/>
      </c>
      <c r="I131" t="str">
        <f ca="1">IF(OFFSET(報告書!D$138,$G131,)=0,"",OFFSET(報告書!D$138,$G131,))</f>
        <v/>
      </c>
      <c r="J131" t="str">
        <f ca="1">IF(OFFSET(報告書!D$138,$G131+1,)=0,"",OFFSET(報告書!D$138,$G131+1,))</f>
        <v/>
      </c>
      <c r="K131" t="str">
        <f ca="1">IF(OFFSET(報告書!G$138,$G131,)=0,"",OFFSET(報告書!G$138,$G131,))</f>
        <v/>
      </c>
      <c r="L131" t="str">
        <f ca="1">IF(OFFSET(報告書!L$138,$G131,)="","",OFFSET(報告書!L$138,$G131,))</f>
        <v/>
      </c>
      <c r="M131" t="str">
        <f ca="1">IF(OFFSET(報告書!M$138,$G131,)=0,"",OFFSET(報告書!M$138,$G131,))</f>
        <v/>
      </c>
      <c r="N131" t="str">
        <f ca="1">IF(OFFSET(報告書!N$138,$G131,)="","",OFFSET(報告書!N$138,$G131,))</f>
        <v/>
      </c>
      <c r="O131" t="str">
        <f ca="1">IF(OFFSET(報告書!O$138,$G131,)=0,"",OFFSET(報告書!O$138,$G131,))</f>
        <v/>
      </c>
      <c r="P131" t="str">
        <f ca="1">IF(OFFSET(報告書!P$138,$G131,)="","",OFFSET(報告書!P$138,$G131,))</f>
        <v/>
      </c>
      <c r="Q131" t="str">
        <f ca="1">IF(OFFSET(報告書!Q$138,$G131,)=0,"",OFFSET(報告書!Q$138,$G131,))</f>
        <v/>
      </c>
      <c r="R131" t="str">
        <f ca="1">IF(OFFSET(報告書!R$138,$G131,)="","",OFFSET(報告書!R$138,$G131,))</f>
        <v/>
      </c>
      <c r="S131" t="str">
        <f ca="1">IF(OFFSET(報告書!S$138,$G131,)=0,"",OFFSET(報告書!S$138,$G131,))</f>
        <v/>
      </c>
      <c r="T131" t="str">
        <f ca="1">IF(OFFSET(報告書!T$138,$G131,)="","",OFFSET(報告書!T$138,$G131,))</f>
        <v/>
      </c>
    </row>
    <row r="132" spans="1:20" x14ac:dyDescent="0.15">
      <c r="A132">
        <v>261</v>
      </c>
      <c r="B132" t="s">
        <v>1243</v>
      </c>
      <c r="C132" t="s">
        <v>311</v>
      </c>
      <c r="D132" t="str">
        <f ca="1">IF(OFFSET(報告書!E$106,$A132,)="","",OFFSET(報告書!E$106,$A132,))</f>
        <v/>
      </c>
      <c r="E132" t="str">
        <f ca="1">IF(OFFSET(報告書!E$106,$A132+1,)=0,"",OFFSET(報告書!E$106,$A132+1,))</f>
        <v/>
      </c>
      <c r="F132" t="str">
        <f ca="1">IF(OFFSET(報告書!P$106,$A132,)="","",OFFSET(報告書!P$106,$A132,))</f>
        <v/>
      </c>
      <c r="G132">
        <v>261</v>
      </c>
      <c r="H132" t="str">
        <f ca="1">IF(OFFSET(報告書!B$138,$G132,)=0,"",OFFSET(報告書!B$138,$G132,))</f>
        <v/>
      </c>
      <c r="I132" t="str">
        <f ca="1">IF(OFFSET(報告書!D$138,$G132,)=0,"",OFFSET(報告書!D$138,$G132,))</f>
        <v/>
      </c>
      <c r="J132" t="str">
        <f ca="1">IF(OFFSET(報告書!D$138,$G132+1,)=0,"",OFFSET(報告書!D$138,$G132+1,))</f>
        <v/>
      </c>
      <c r="K132" t="str">
        <f ca="1">IF(OFFSET(報告書!G$138,$G132,)=0,"",OFFSET(報告書!G$138,$G132,))</f>
        <v/>
      </c>
      <c r="L132" t="str">
        <f ca="1">IF(OFFSET(報告書!L$138,$G132,)="","",OFFSET(報告書!L$138,$G132,))</f>
        <v/>
      </c>
      <c r="M132" t="str">
        <f ca="1">IF(OFFSET(報告書!M$138,$G132,)=0,"",OFFSET(報告書!M$138,$G132,))</f>
        <v/>
      </c>
      <c r="N132" t="str">
        <f ca="1">IF(OFFSET(報告書!N$138,$G132,)="","",OFFSET(報告書!N$138,$G132,))</f>
        <v/>
      </c>
      <c r="O132" t="str">
        <f ca="1">IF(OFFSET(報告書!O$138,$G132,)=0,"",OFFSET(報告書!O$138,$G132,))</f>
        <v/>
      </c>
      <c r="P132" t="str">
        <f ca="1">IF(OFFSET(報告書!P$138,$G132,)="","",OFFSET(報告書!P$138,$G132,))</f>
        <v/>
      </c>
      <c r="Q132" t="str">
        <f ca="1">IF(OFFSET(報告書!Q$138,$G132,)=0,"",OFFSET(報告書!Q$138,$G132,))</f>
        <v/>
      </c>
      <c r="R132" t="str">
        <f ca="1">IF(OFFSET(報告書!R$138,$G132,)="","",OFFSET(報告書!R$138,$G132,))</f>
        <v/>
      </c>
      <c r="S132" t="str">
        <f ca="1">IF(OFFSET(報告書!S$138,$G132,)=0,"",OFFSET(報告書!S$138,$G132,))</f>
        <v/>
      </c>
      <c r="T132" t="str">
        <f ca="1">IF(OFFSET(報告書!T$138,$G132,)="","",OFFSET(報告書!T$138,$G132,))</f>
        <v/>
      </c>
    </row>
    <row r="133" spans="1:20" x14ac:dyDescent="0.15">
      <c r="A133">
        <v>263</v>
      </c>
      <c r="B133" t="s">
        <v>1243</v>
      </c>
      <c r="C133" t="s">
        <v>311</v>
      </c>
      <c r="D133" t="str">
        <f ca="1">IF(OFFSET(報告書!E$106,$A133,)="","",OFFSET(報告書!E$106,$A133,))</f>
        <v/>
      </c>
      <c r="E133" t="str">
        <f ca="1">IF(OFFSET(報告書!E$106,$A133+1,)=0,"",OFFSET(報告書!E$106,$A133+1,))</f>
        <v/>
      </c>
      <c r="F133" t="str">
        <f ca="1">IF(OFFSET(報告書!P$106,$A133,)="","",OFFSET(報告書!P$106,$A133,))</f>
        <v/>
      </c>
      <c r="G133">
        <v>263</v>
      </c>
      <c r="H133" t="str">
        <f ca="1">IF(OFFSET(報告書!B$138,$G133,)=0,"",OFFSET(報告書!B$138,$G133,))</f>
        <v/>
      </c>
      <c r="I133" t="str">
        <f ca="1">IF(OFFSET(報告書!D$138,$G133,)=0,"",OFFSET(報告書!D$138,$G133,))</f>
        <v/>
      </c>
      <c r="J133" t="str">
        <f ca="1">IF(OFFSET(報告書!D$138,$G133+1,)=0,"",OFFSET(報告書!D$138,$G133+1,))</f>
        <v/>
      </c>
      <c r="K133" t="str">
        <f ca="1">IF(OFFSET(報告書!G$138,$G133,)=0,"",OFFSET(報告書!G$138,$G133,))</f>
        <v/>
      </c>
      <c r="L133" t="str">
        <f ca="1">IF(OFFSET(報告書!L$138,$G133,)="","",OFFSET(報告書!L$138,$G133,))</f>
        <v/>
      </c>
      <c r="M133" t="str">
        <f ca="1">IF(OFFSET(報告書!M$138,$G133,)=0,"",OFFSET(報告書!M$138,$G133,))</f>
        <v/>
      </c>
      <c r="N133" t="str">
        <f ca="1">IF(OFFSET(報告書!N$138,$G133,)="","",OFFSET(報告書!N$138,$G133,))</f>
        <v/>
      </c>
      <c r="O133" t="str">
        <f ca="1">IF(OFFSET(報告書!O$138,$G133,)=0,"",OFFSET(報告書!O$138,$G133,))</f>
        <v/>
      </c>
      <c r="P133" t="str">
        <f ca="1">IF(OFFSET(報告書!P$138,$G133,)="","",OFFSET(報告書!P$138,$G133,))</f>
        <v/>
      </c>
      <c r="Q133" t="str">
        <f ca="1">IF(OFFSET(報告書!Q$138,$G133,)=0,"",OFFSET(報告書!Q$138,$G133,))</f>
        <v/>
      </c>
      <c r="R133" t="str">
        <f ca="1">IF(OFFSET(報告書!R$138,$G133,)="","",OFFSET(報告書!R$138,$G133,))</f>
        <v/>
      </c>
      <c r="S133" t="str">
        <f ca="1">IF(OFFSET(報告書!S$138,$G133,)=0,"",OFFSET(報告書!S$138,$G133,))</f>
        <v/>
      </c>
      <c r="T133" t="str">
        <f ca="1">IF(OFFSET(報告書!T$138,$G133,)="","",OFFSET(報告書!T$138,$G133,))</f>
        <v/>
      </c>
    </row>
    <row r="134" spans="1:20" x14ac:dyDescent="0.15">
      <c r="A134">
        <v>265</v>
      </c>
      <c r="B134" t="s">
        <v>1243</v>
      </c>
      <c r="C134" t="s">
        <v>311</v>
      </c>
      <c r="D134" t="str">
        <f ca="1">IF(OFFSET(報告書!E$106,$A134,)="","",OFFSET(報告書!E$106,$A134,))</f>
        <v/>
      </c>
      <c r="E134" t="str">
        <f ca="1">IF(OFFSET(報告書!E$106,$A134+1,)=0,"",OFFSET(報告書!E$106,$A134+1,))</f>
        <v/>
      </c>
      <c r="F134" t="str">
        <f ca="1">IF(OFFSET(報告書!P$106,$A134,)="","",OFFSET(報告書!P$106,$A134,))</f>
        <v/>
      </c>
      <c r="G134">
        <v>265</v>
      </c>
      <c r="H134" t="str">
        <f ca="1">IF(OFFSET(報告書!B$138,$G134,)=0,"",OFFSET(報告書!B$138,$G134,))</f>
        <v/>
      </c>
      <c r="I134" t="str">
        <f ca="1">IF(OFFSET(報告書!D$138,$G134,)=0,"",OFFSET(報告書!D$138,$G134,))</f>
        <v/>
      </c>
      <c r="J134" t="str">
        <f ca="1">IF(OFFSET(報告書!D$138,$G134+1,)=0,"",OFFSET(報告書!D$138,$G134+1,))</f>
        <v/>
      </c>
      <c r="K134" t="str">
        <f ca="1">IF(OFFSET(報告書!G$138,$G134,)=0,"",OFFSET(報告書!G$138,$G134,))</f>
        <v/>
      </c>
      <c r="L134" t="str">
        <f ca="1">IF(OFFSET(報告書!L$138,$G134,)="","",OFFSET(報告書!L$138,$G134,))</f>
        <v/>
      </c>
      <c r="M134" t="str">
        <f ca="1">IF(OFFSET(報告書!M$138,$G134,)=0,"",OFFSET(報告書!M$138,$G134,))</f>
        <v/>
      </c>
      <c r="N134" t="str">
        <f ca="1">IF(OFFSET(報告書!N$138,$G134,)="","",OFFSET(報告書!N$138,$G134,))</f>
        <v/>
      </c>
      <c r="O134" t="str">
        <f ca="1">IF(OFFSET(報告書!O$138,$G134,)=0,"",OFFSET(報告書!O$138,$G134,))</f>
        <v/>
      </c>
      <c r="P134" t="str">
        <f ca="1">IF(OFFSET(報告書!P$138,$G134,)="","",OFFSET(報告書!P$138,$G134,))</f>
        <v/>
      </c>
      <c r="Q134" t="str">
        <f ca="1">IF(OFFSET(報告書!Q$138,$G134,)=0,"",OFFSET(報告書!Q$138,$G134,))</f>
        <v/>
      </c>
      <c r="R134" t="str">
        <f ca="1">IF(OFFSET(報告書!R$138,$G134,)="","",OFFSET(報告書!R$138,$G134,))</f>
        <v/>
      </c>
      <c r="S134" t="str">
        <f ca="1">IF(OFFSET(報告書!S$138,$G134,)=0,"",OFFSET(報告書!S$138,$G134,))</f>
        <v/>
      </c>
      <c r="T134" t="str">
        <f ca="1">IF(OFFSET(報告書!T$138,$G134,)="","",OFFSET(報告書!T$138,$G134,))</f>
        <v/>
      </c>
    </row>
    <row r="135" spans="1:20" x14ac:dyDescent="0.15">
      <c r="A135">
        <v>267</v>
      </c>
      <c r="B135" t="s">
        <v>1243</v>
      </c>
      <c r="C135" t="s">
        <v>311</v>
      </c>
      <c r="D135" t="str">
        <f ca="1">IF(OFFSET(報告書!E$106,$A135,)="","",OFFSET(報告書!E$106,$A135,))</f>
        <v/>
      </c>
      <c r="E135" t="str">
        <f ca="1">IF(OFFSET(報告書!E$106,$A135+1,)=0,"",OFFSET(報告書!E$106,$A135+1,))</f>
        <v/>
      </c>
      <c r="F135" t="str">
        <f ca="1">IF(OFFSET(報告書!P$106,$A135,)="","",OFFSET(報告書!P$106,$A135,))</f>
        <v/>
      </c>
      <c r="G135">
        <v>267</v>
      </c>
      <c r="H135" t="str">
        <f ca="1">IF(OFFSET(報告書!B$138,$G135,)=0,"",OFFSET(報告書!B$138,$G135,))</f>
        <v/>
      </c>
      <c r="I135" t="str">
        <f ca="1">IF(OFFSET(報告書!D$138,$G135,)=0,"",OFFSET(報告書!D$138,$G135,))</f>
        <v/>
      </c>
      <c r="J135" t="str">
        <f ca="1">IF(OFFSET(報告書!D$138,$G135+1,)=0,"",OFFSET(報告書!D$138,$G135+1,))</f>
        <v/>
      </c>
      <c r="K135" t="str">
        <f ca="1">IF(OFFSET(報告書!G$138,$G135,)=0,"",OFFSET(報告書!G$138,$G135,))</f>
        <v/>
      </c>
      <c r="L135" t="str">
        <f ca="1">IF(OFFSET(報告書!L$138,$G135,)="","",OFFSET(報告書!L$138,$G135,))</f>
        <v/>
      </c>
      <c r="M135" t="str">
        <f ca="1">IF(OFFSET(報告書!M$138,$G135,)=0,"",OFFSET(報告書!M$138,$G135,))</f>
        <v/>
      </c>
      <c r="N135" t="str">
        <f ca="1">IF(OFFSET(報告書!N$138,$G135,)="","",OFFSET(報告書!N$138,$G135,))</f>
        <v/>
      </c>
      <c r="O135" t="str">
        <f ca="1">IF(OFFSET(報告書!O$138,$G135,)=0,"",OFFSET(報告書!O$138,$G135,))</f>
        <v/>
      </c>
      <c r="P135" t="str">
        <f ca="1">IF(OFFSET(報告書!P$138,$G135,)="","",OFFSET(報告書!P$138,$G135,))</f>
        <v/>
      </c>
      <c r="Q135" t="str">
        <f ca="1">IF(OFFSET(報告書!Q$138,$G135,)=0,"",OFFSET(報告書!Q$138,$G135,))</f>
        <v/>
      </c>
      <c r="R135" t="str">
        <f ca="1">IF(OFFSET(報告書!R$138,$G135,)="","",OFFSET(報告書!R$138,$G135,))</f>
        <v/>
      </c>
      <c r="S135" t="str">
        <f ca="1">IF(OFFSET(報告書!S$138,$G135,)=0,"",OFFSET(報告書!S$138,$G135,))</f>
        <v/>
      </c>
      <c r="T135" t="str">
        <f ca="1">IF(OFFSET(報告書!T$138,$G135,)="","",OFFSET(報告書!T$138,$G135,))</f>
        <v/>
      </c>
    </row>
    <row r="136" spans="1:20" x14ac:dyDescent="0.15">
      <c r="A136">
        <v>269</v>
      </c>
      <c r="B136" t="s">
        <v>1243</v>
      </c>
      <c r="C136" t="s">
        <v>311</v>
      </c>
      <c r="D136" t="str">
        <f ca="1">IF(OFFSET(報告書!E$106,$A136,)="","",OFFSET(報告書!E$106,$A136,))</f>
        <v/>
      </c>
      <c r="E136" t="str">
        <f ca="1">IF(OFFSET(報告書!E$106,$A136+1,)=0,"",OFFSET(報告書!E$106,$A136+1,))</f>
        <v/>
      </c>
      <c r="F136" t="str">
        <f ca="1">IF(OFFSET(報告書!P$106,$A136,)="","",OFFSET(報告書!P$106,$A136,))</f>
        <v/>
      </c>
      <c r="G136">
        <v>269</v>
      </c>
      <c r="H136" t="str">
        <f ca="1">IF(OFFSET(報告書!B$138,$G136,)=0,"",OFFSET(報告書!B$138,$G136,))</f>
        <v/>
      </c>
      <c r="I136" t="str">
        <f ca="1">IF(OFFSET(報告書!D$138,$G136,)=0,"",OFFSET(報告書!D$138,$G136,))</f>
        <v/>
      </c>
      <c r="J136" t="str">
        <f ca="1">IF(OFFSET(報告書!D$138,$G136+1,)=0,"",OFFSET(報告書!D$138,$G136+1,))</f>
        <v/>
      </c>
      <c r="K136" t="str">
        <f ca="1">IF(OFFSET(報告書!G$138,$G136,)=0,"",OFFSET(報告書!G$138,$G136,))</f>
        <v/>
      </c>
      <c r="L136" t="str">
        <f ca="1">IF(OFFSET(報告書!L$138,$G136,)="","",OFFSET(報告書!L$138,$G136,))</f>
        <v/>
      </c>
      <c r="M136" t="str">
        <f ca="1">IF(OFFSET(報告書!M$138,$G136,)=0,"",OFFSET(報告書!M$138,$G136,))</f>
        <v/>
      </c>
      <c r="N136" t="str">
        <f ca="1">IF(OFFSET(報告書!N$138,$G136,)="","",OFFSET(報告書!N$138,$G136,))</f>
        <v/>
      </c>
      <c r="O136" t="str">
        <f ca="1">IF(OFFSET(報告書!O$138,$G136,)=0,"",OFFSET(報告書!O$138,$G136,))</f>
        <v/>
      </c>
      <c r="P136" t="str">
        <f ca="1">IF(OFFSET(報告書!P$138,$G136,)="","",OFFSET(報告書!P$138,$G136,))</f>
        <v/>
      </c>
      <c r="Q136" t="str">
        <f ca="1">IF(OFFSET(報告書!Q$138,$G136,)=0,"",OFFSET(報告書!Q$138,$G136,))</f>
        <v/>
      </c>
      <c r="R136" t="str">
        <f ca="1">IF(OFFSET(報告書!R$138,$G136,)="","",OFFSET(報告書!R$138,$G136,))</f>
        <v/>
      </c>
      <c r="S136" t="str">
        <f ca="1">IF(OFFSET(報告書!S$138,$G136,)=0,"",OFFSET(報告書!S$138,$G136,))</f>
        <v/>
      </c>
      <c r="T136" t="str">
        <f ca="1">IF(OFFSET(報告書!T$138,$G136,)="","",OFFSET(報告書!T$138,$G136,))</f>
        <v/>
      </c>
    </row>
    <row r="137" spans="1:20" x14ac:dyDescent="0.15">
      <c r="A137">
        <v>271</v>
      </c>
      <c r="B137" t="s">
        <v>1243</v>
      </c>
      <c r="C137" t="s">
        <v>311</v>
      </c>
      <c r="D137" t="str">
        <f ca="1">IF(OFFSET(報告書!E$106,$A137,)="","",OFFSET(報告書!E$106,$A137,))</f>
        <v/>
      </c>
      <c r="E137" t="str">
        <f ca="1">IF(OFFSET(報告書!E$106,$A137+1,)=0,"",OFFSET(報告書!E$106,$A137+1,))</f>
        <v/>
      </c>
      <c r="F137" t="str">
        <f ca="1">IF(OFFSET(報告書!P$106,$A137,)="","",OFFSET(報告書!P$106,$A137,))</f>
        <v/>
      </c>
      <c r="G137">
        <v>271</v>
      </c>
      <c r="H137" t="str">
        <f ca="1">IF(OFFSET(報告書!B$138,$G137,)=0,"",OFFSET(報告書!B$138,$G137,))</f>
        <v/>
      </c>
      <c r="I137" t="str">
        <f ca="1">IF(OFFSET(報告書!D$138,$G137,)=0,"",OFFSET(報告書!D$138,$G137,))</f>
        <v/>
      </c>
      <c r="J137" t="str">
        <f ca="1">IF(OFFSET(報告書!D$138,$G137+1,)=0,"",OFFSET(報告書!D$138,$G137+1,))</f>
        <v/>
      </c>
      <c r="K137" t="str">
        <f ca="1">IF(OFFSET(報告書!G$138,$G137,)=0,"",OFFSET(報告書!G$138,$G137,))</f>
        <v/>
      </c>
      <c r="L137" t="str">
        <f ca="1">IF(OFFSET(報告書!L$138,$G137,)="","",OFFSET(報告書!L$138,$G137,))</f>
        <v/>
      </c>
      <c r="M137" t="str">
        <f ca="1">IF(OFFSET(報告書!M$138,$G137,)=0,"",OFFSET(報告書!M$138,$G137,))</f>
        <v/>
      </c>
      <c r="N137" t="str">
        <f ca="1">IF(OFFSET(報告書!N$138,$G137,)="","",OFFSET(報告書!N$138,$G137,))</f>
        <v/>
      </c>
      <c r="O137" t="str">
        <f ca="1">IF(OFFSET(報告書!O$138,$G137,)=0,"",OFFSET(報告書!O$138,$G137,))</f>
        <v/>
      </c>
      <c r="P137" t="str">
        <f ca="1">IF(OFFSET(報告書!P$138,$G137,)="","",OFFSET(報告書!P$138,$G137,))</f>
        <v/>
      </c>
      <c r="Q137" t="str">
        <f ca="1">IF(OFFSET(報告書!Q$138,$G137,)=0,"",OFFSET(報告書!Q$138,$G137,))</f>
        <v/>
      </c>
      <c r="R137" t="str">
        <f ca="1">IF(OFFSET(報告書!R$138,$G137,)="","",OFFSET(報告書!R$138,$G137,))</f>
        <v/>
      </c>
      <c r="S137" t="str">
        <f ca="1">IF(OFFSET(報告書!S$138,$G137,)=0,"",OFFSET(報告書!S$138,$G137,))</f>
        <v/>
      </c>
      <c r="T137" t="str">
        <f ca="1">IF(OFFSET(報告書!T$138,$G137,)="","",OFFSET(報告書!T$138,$G137,))</f>
        <v/>
      </c>
    </row>
    <row r="138" spans="1:20" x14ac:dyDescent="0.15">
      <c r="A138">
        <v>273</v>
      </c>
      <c r="B138" t="s">
        <v>1243</v>
      </c>
      <c r="C138" t="s">
        <v>311</v>
      </c>
      <c r="D138" t="str">
        <f ca="1">IF(OFFSET(報告書!E$106,$A138,)="","",OFFSET(報告書!E$106,$A138,))</f>
        <v/>
      </c>
      <c r="E138" t="str">
        <f ca="1">IF(OFFSET(報告書!E$106,$A138+1,)=0,"",OFFSET(報告書!E$106,$A138+1,))</f>
        <v/>
      </c>
      <c r="F138" t="str">
        <f ca="1">IF(OFFSET(報告書!P$106,$A138,)="","",OFFSET(報告書!P$106,$A138,))</f>
        <v/>
      </c>
      <c r="G138">
        <v>273</v>
      </c>
      <c r="H138" t="str">
        <f ca="1">IF(OFFSET(報告書!B$138,$G138,)=0,"",OFFSET(報告書!B$138,$G138,))</f>
        <v/>
      </c>
      <c r="I138" t="str">
        <f ca="1">IF(OFFSET(報告書!D$138,$G138,)=0,"",OFFSET(報告書!D$138,$G138,))</f>
        <v/>
      </c>
      <c r="J138" t="str">
        <f ca="1">IF(OFFSET(報告書!D$138,$G138+1,)=0,"",OFFSET(報告書!D$138,$G138+1,))</f>
        <v/>
      </c>
      <c r="K138" t="str">
        <f ca="1">IF(OFFSET(報告書!G$138,$G138,)=0,"",OFFSET(報告書!G$138,$G138,))</f>
        <v/>
      </c>
      <c r="L138" t="str">
        <f ca="1">IF(OFFSET(報告書!L$138,$G138,)="","",OFFSET(報告書!L$138,$G138,))</f>
        <v/>
      </c>
      <c r="M138" t="str">
        <f ca="1">IF(OFFSET(報告書!M$138,$G138,)=0,"",OFFSET(報告書!M$138,$G138,))</f>
        <v/>
      </c>
      <c r="N138" t="str">
        <f ca="1">IF(OFFSET(報告書!N$138,$G138,)="","",OFFSET(報告書!N$138,$G138,))</f>
        <v/>
      </c>
      <c r="O138" t="str">
        <f ca="1">IF(OFFSET(報告書!O$138,$G138,)=0,"",OFFSET(報告書!O$138,$G138,))</f>
        <v/>
      </c>
      <c r="P138" t="str">
        <f ca="1">IF(OFFSET(報告書!P$138,$G138,)="","",OFFSET(報告書!P$138,$G138,))</f>
        <v/>
      </c>
      <c r="Q138" t="str">
        <f ca="1">IF(OFFSET(報告書!Q$138,$G138,)=0,"",OFFSET(報告書!Q$138,$G138,))</f>
        <v/>
      </c>
      <c r="R138" t="str">
        <f ca="1">IF(OFFSET(報告書!R$138,$G138,)="","",OFFSET(報告書!R$138,$G138,))</f>
        <v/>
      </c>
      <c r="S138" t="str">
        <f ca="1">IF(OFFSET(報告書!S$138,$G138,)=0,"",OFFSET(報告書!S$138,$G138,))</f>
        <v/>
      </c>
      <c r="T138" t="str">
        <f ca="1">IF(OFFSET(報告書!T$138,$G138,)="","",OFFSET(報告書!T$138,$G138,))</f>
        <v/>
      </c>
    </row>
    <row r="139" spans="1:20" x14ac:dyDescent="0.15">
      <c r="A139">
        <v>275</v>
      </c>
      <c r="B139" t="s">
        <v>1243</v>
      </c>
      <c r="C139" t="s">
        <v>311</v>
      </c>
      <c r="D139" t="str">
        <f ca="1">IF(OFFSET(報告書!E$106,$A139,)="","",OFFSET(報告書!E$106,$A139,))</f>
        <v/>
      </c>
      <c r="E139" t="str">
        <f ca="1">IF(OFFSET(報告書!E$106,$A139+1,)=0,"",OFFSET(報告書!E$106,$A139+1,))</f>
        <v/>
      </c>
      <c r="F139" t="str">
        <f ca="1">IF(OFFSET(報告書!P$106,$A139,)="","",OFFSET(報告書!P$106,$A139,))</f>
        <v/>
      </c>
      <c r="G139">
        <v>275</v>
      </c>
      <c r="H139" t="str">
        <f ca="1">IF(OFFSET(報告書!B$138,$G139,)=0,"",OFFSET(報告書!B$138,$G139,))</f>
        <v/>
      </c>
      <c r="I139" t="str">
        <f ca="1">IF(OFFSET(報告書!D$138,$G139,)=0,"",OFFSET(報告書!D$138,$G139,))</f>
        <v/>
      </c>
      <c r="J139" t="str">
        <f ca="1">IF(OFFSET(報告書!D$138,$G139+1,)=0,"",OFFSET(報告書!D$138,$G139+1,))</f>
        <v/>
      </c>
      <c r="K139" t="str">
        <f ca="1">IF(OFFSET(報告書!G$138,$G139,)=0,"",OFFSET(報告書!G$138,$G139,))</f>
        <v/>
      </c>
      <c r="L139" t="str">
        <f ca="1">IF(OFFSET(報告書!L$138,$G139,)="","",OFFSET(報告書!L$138,$G139,))</f>
        <v/>
      </c>
      <c r="M139" t="str">
        <f ca="1">IF(OFFSET(報告書!M$138,$G139,)=0,"",OFFSET(報告書!M$138,$G139,))</f>
        <v/>
      </c>
      <c r="N139" t="str">
        <f ca="1">IF(OFFSET(報告書!N$138,$G139,)="","",OFFSET(報告書!N$138,$G139,))</f>
        <v/>
      </c>
      <c r="O139" t="str">
        <f ca="1">IF(OFFSET(報告書!O$138,$G139,)=0,"",OFFSET(報告書!O$138,$G139,))</f>
        <v/>
      </c>
      <c r="P139" t="str">
        <f ca="1">IF(OFFSET(報告書!P$138,$G139,)="","",OFFSET(報告書!P$138,$G139,))</f>
        <v/>
      </c>
      <c r="Q139" t="str">
        <f ca="1">IF(OFFSET(報告書!Q$138,$G139,)=0,"",OFFSET(報告書!Q$138,$G139,))</f>
        <v/>
      </c>
      <c r="R139" t="str">
        <f ca="1">IF(OFFSET(報告書!R$138,$G139,)="","",OFFSET(報告書!R$138,$G139,))</f>
        <v/>
      </c>
      <c r="S139" t="str">
        <f ca="1">IF(OFFSET(報告書!S$138,$G139,)=0,"",OFFSET(報告書!S$138,$G139,))</f>
        <v/>
      </c>
      <c r="T139" t="str">
        <f ca="1">IF(OFFSET(報告書!T$138,$G139,)="","",OFFSET(報告書!T$138,$G139,))</f>
        <v/>
      </c>
    </row>
    <row r="140" spans="1:20" x14ac:dyDescent="0.15">
      <c r="A140">
        <v>277</v>
      </c>
      <c r="B140" t="s">
        <v>1243</v>
      </c>
      <c r="C140" t="s">
        <v>311</v>
      </c>
      <c r="D140" t="str">
        <f ca="1">IF(OFFSET(報告書!E$106,$A140,)="","",OFFSET(報告書!E$106,$A140,))</f>
        <v/>
      </c>
      <c r="E140" t="str">
        <f ca="1">IF(OFFSET(報告書!E$106,$A140+1,)=0,"",OFFSET(報告書!E$106,$A140+1,))</f>
        <v/>
      </c>
      <c r="F140" t="str">
        <f ca="1">IF(OFFSET(報告書!P$106,$A140,)="","",OFFSET(報告書!P$106,$A140,))</f>
        <v/>
      </c>
      <c r="G140">
        <v>277</v>
      </c>
      <c r="H140" t="str">
        <f ca="1">IF(OFFSET(報告書!B$138,$G140,)=0,"",OFFSET(報告書!B$138,$G140,))</f>
        <v/>
      </c>
      <c r="I140" t="str">
        <f ca="1">IF(OFFSET(報告書!D$138,$G140,)=0,"",OFFSET(報告書!D$138,$G140,))</f>
        <v/>
      </c>
      <c r="J140" t="str">
        <f ca="1">IF(OFFSET(報告書!D$138,$G140+1,)=0,"",OFFSET(報告書!D$138,$G140+1,))</f>
        <v/>
      </c>
      <c r="K140" t="str">
        <f ca="1">IF(OFFSET(報告書!G$138,$G140,)=0,"",OFFSET(報告書!G$138,$G140,))</f>
        <v/>
      </c>
      <c r="L140" t="str">
        <f ca="1">IF(OFFSET(報告書!L$138,$G140,)="","",OFFSET(報告書!L$138,$G140,))</f>
        <v/>
      </c>
      <c r="M140" t="str">
        <f ca="1">IF(OFFSET(報告書!M$138,$G140,)=0,"",OFFSET(報告書!M$138,$G140,))</f>
        <v/>
      </c>
      <c r="N140" t="str">
        <f ca="1">IF(OFFSET(報告書!N$138,$G140,)="","",OFFSET(報告書!N$138,$G140,))</f>
        <v/>
      </c>
      <c r="O140" t="str">
        <f ca="1">IF(OFFSET(報告書!O$138,$G140,)=0,"",OFFSET(報告書!O$138,$G140,))</f>
        <v/>
      </c>
      <c r="P140" t="str">
        <f ca="1">IF(OFFSET(報告書!P$138,$G140,)="","",OFFSET(報告書!P$138,$G140,))</f>
        <v/>
      </c>
      <c r="Q140" t="str">
        <f ca="1">IF(OFFSET(報告書!Q$138,$G140,)=0,"",OFFSET(報告書!Q$138,$G140,))</f>
        <v/>
      </c>
      <c r="R140" t="str">
        <f ca="1">IF(OFFSET(報告書!R$138,$G140,)="","",OFFSET(報告書!R$138,$G140,))</f>
        <v/>
      </c>
      <c r="S140" t="str">
        <f ca="1">IF(OFFSET(報告書!S$138,$G140,)=0,"",OFFSET(報告書!S$138,$G140,))</f>
        <v/>
      </c>
      <c r="T140" t="str">
        <f ca="1">IF(OFFSET(報告書!T$138,$G140,)="","",OFFSET(報告書!T$138,$G140,))</f>
        <v/>
      </c>
    </row>
    <row r="141" spans="1:20" x14ac:dyDescent="0.15">
      <c r="A141">
        <v>279</v>
      </c>
      <c r="B141" t="s">
        <v>1243</v>
      </c>
      <c r="C141" t="s">
        <v>311</v>
      </c>
      <c r="D141" t="str">
        <f ca="1">IF(OFFSET(報告書!E$106,$A141,)="","",OFFSET(報告書!E$106,$A141,))</f>
        <v/>
      </c>
      <c r="E141" t="str">
        <f ca="1">IF(OFFSET(報告書!E$106,$A141+1,)=0,"",OFFSET(報告書!E$106,$A141+1,))</f>
        <v/>
      </c>
      <c r="F141" t="str">
        <f ca="1">IF(OFFSET(報告書!P$106,$A141,)="","",OFFSET(報告書!P$106,$A141,))</f>
        <v/>
      </c>
      <c r="G141">
        <v>279</v>
      </c>
      <c r="H141" t="str">
        <f ca="1">IF(OFFSET(報告書!B$138,$G141,)=0,"",OFFSET(報告書!B$138,$G141,))</f>
        <v/>
      </c>
      <c r="I141" t="str">
        <f ca="1">IF(OFFSET(報告書!D$138,$G141,)=0,"",OFFSET(報告書!D$138,$G141,))</f>
        <v/>
      </c>
      <c r="J141" t="str">
        <f ca="1">IF(OFFSET(報告書!D$138,$G141+1,)=0,"",OFFSET(報告書!D$138,$G141+1,))</f>
        <v/>
      </c>
      <c r="K141" t="str">
        <f ca="1">IF(OFFSET(報告書!G$138,$G141,)=0,"",OFFSET(報告書!G$138,$G141,))</f>
        <v/>
      </c>
      <c r="L141" t="str">
        <f ca="1">IF(OFFSET(報告書!L$138,$G141,)="","",OFFSET(報告書!L$138,$G141,))</f>
        <v/>
      </c>
      <c r="M141" t="str">
        <f ca="1">IF(OFFSET(報告書!M$138,$G141,)=0,"",OFFSET(報告書!M$138,$G141,))</f>
        <v/>
      </c>
      <c r="N141" t="str">
        <f ca="1">IF(OFFSET(報告書!N$138,$G141,)="","",OFFSET(報告書!N$138,$G141,))</f>
        <v/>
      </c>
      <c r="O141" t="str">
        <f ca="1">IF(OFFSET(報告書!O$138,$G141,)=0,"",OFFSET(報告書!O$138,$G141,))</f>
        <v/>
      </c>
      <c r="P141" t="str">
        <f ca="1">IF(OFFSET(報告書!P$138,$G141,)="","",OFFSET(報告書!P$138,$G141,))</f>
        <v/>
      </c>
      <c r="Q141" t="str">
        <f ca="1">IF(OFFSET(報告書!Q$138,$G141,)=0,"",OFFSET(報告書!Q$138,$G141,))</f>
        <v/>
      </c>
      <c r="R141" t="str">
        <f ca="1">IF(OFFSET(報告書!R$138,$G141,)="","",OFFSET(報告書!R$138,$G141,))</f>
        <v/>
      </c>
      <c r="S141" t="str">
        <f ca="1">IF(OFFSET(報告書!S$138,$G141,)=0,"",OFFSET(報告書!S$138,$G141,))</f>
        <v/>
      </c>
      <c r="T141" t="str">
        <f ca="1">IF(OFFSET(報告書!T$138,$G141,)="","",OFFSET(報告書!T$138,$G141,))</f>
        <v/>
      </c>
    </row>
    <row r="142" spans="1:20" x14ac:dyDescent="0.15">
      <c r="A142">
        <v>281</v>
      </c>
      <c r="B142" t="s">
        <v>1243</v>
      </c>
      <c r="C142" t="s">
        <v>311</v>
      </c>
      <c r="D142" t="str">
        <f ca="1">IF(OFFSET(報告書!E$106,$A142,)="","",OFFSET(報告書!E$106,$A142,))</f>
        <v/>
      </c>
      <c r="E142" t="str">
        <f ca="1">IF(OFFSET(報告書!E$106,$A142+1,)=0,"",OFFSET(報告書!E$106,$A142+1,))</f>
        <v/>
      </c>
      <c r="F142" t="str">
        <f ca="1">IF(OFFSET(報告書!P$106,$A142,)="","",OFFSET(報告書!P$106,$A142,))</f>
        <v/>
      </c>
      <c r="G142">
        <v>281</v>
      </c>
      <c r="H142" t="str">
        <f ca="1">IF(OFFSET(報告書!B$138,$G142,)=0,"",OFFSET(報告書!B$138,$G142,))</f>
        <v/>
      </c>
      <c r="I142" t="str">
        <f ca="1">IF(OFFSET(報告書!D$138,$G142,)=0,"",OFFSET(報告書!D$138,$G142,))</f>
        <v/>
      </c>
      <c r="J142" t="str">
        <f ca="1">IF(OFFSET(報告書!D$138,$G142+1,)=0,"",OFFSET(報告書!D$138,$G142+1,))</f>
        <v/>
      </c>
      <c r="K142" t="str">
        <f ca="1">IF(OFFSET(報告書!G$138,$G142,)=0,"",OFFSET(報告書!G$138,$G142,))</f>
        <v/>
      </c>
      <c r="L142" t="str">
        <f ca="1">IF(OFFSET(報告書!L$138,$G142,)="","",OFFSET(報告書!L$138,$G142,))</f>
        <v/>
      </c>
      <c r="M142" t="str">
        <f ca="1">IF(OFFSET(報告書!M$138,$G142,)=0,"",OFFSET(報告書!M$138,$G142,))</f>
        <v/>
      </c>
      <c r="N142" t="str">
        <f ca="1">IF(OFFSET(報告書!N$138,$G142,)="","",OFFSET(報告書!N$138,$G142,))</f>
        <v/>
      </c>
      <c r="O142" t="str">
        <f ca="1">IF(OFFSET(報告書!O$138,$G142,)=0,"",OFFSET(報告書!O$138,$G142,))</f>
        <v/>
      </c>
      <c r="P142" t="str">
        <f ca="1">IF(OFFSET(報告書!P$138,$G142,)="","",OFFSET(報告書!P$138,$G142,))</f>
        <v/>
      </c>
      <c r="Q142" t="str">
        <f ca="1">IF(OFFSET(報告書!Q$138,$G142,)=0,"",OFFSET(報告書!Q$138,$G142,))</f>
        <v/>
      </c>
      <c r="R142" t="str">
        <f ca="1">IF(OFFSET(報告書!R$138,$G142,)="","",OFFSET(報告書!R$138,$G142,))</f>
        <v/>
      </c>
      <c r="S142" t="str">
        <f ca="1">IF(OFFSET(報告書!S$138,$G142,)=0,"",OFFSET(報告書!S$138,$G142,))</f>
        <v/>
      </c>
      <c r="T142" t="str">
        <f ca="1">IF(OFFSET(報告書!T$138,$G142,)="","",OFFSET(報告書!T$138,$G142,))</f>
        <v/>
      </c>
    </row>
    <row r="143" spans="1:20" x14ac:dyDescent="0.15">
      <c r="A143">
        <v>283</v>
      </c>
      <c r="B143" t="s">
        <v>1243</v>
      </c>
      <c r="C143" t="s">
        <v>311</v>
      </c>
      <c r="D143" t="str">
        <f ca="1">IF(OFFSET(報告書!E$106,$A143,)="","",OFFSET(報告書!E$106,$A143,))</f>
        <v/>
      </c>
      <c r="E143" t="str">
        <f ca="1">IF(OFFSET(報告書!E$106,$A143+1,)=0,"",OFFSET(報告書!E$106,$A143+1,))</f>
        <v/>
      </c>
      <c r="F143" t="str">
        <f ca="1">IF(OFFSET(報告書!P$106,$A143,)="","",OFFSET(報告書!P$106,$A143,))</f>
        <v/>
      </c>
      <c r="G143">
        <v>283</v>
      </c>
      <c r="H143" t="str">
        <f ca="1">IF(OFFSET(報告書!B$138,$G143,)=0,"",OFFSET(報告書!B$138,$G143,))</f>
        <v/>
      </c>
      <c r="I143" t="str">
        <f ca="1">IF(OFFSET(報告書!D$138,$G143,)=0,"",OFFSET(報告書!D$138,$G143,))</f>
        <v/>
      </c>
      <c r="J143" t="str">
        <f ca="1">IF(OFFSET(報告書!D$138,$G143+1,)=0,"",OFFSET(報告書!D$138,$G143+1,))</f>
        <v/>
      </c>
      <c r="K143" t="str">
        <f ca="1">IF(OFFSET(報告書!G$138,$G143,)=0,"",OFFSET(報告書!G$138,$G143,))</f>
        <v/>
      </c>
      <c r="L143" t="str">
        <f ca="1">IF(OFFSET(報告書!L$138,$G143,)="","",OFFSET(報告書!L$138,$G143,))</f>
        <v/>
      </c>
      <c r="M143" t="str">
        <f ca="1">IF(OFFSET(報告書!M$138,$G143,)=0,"",OFFSET(報告書!M$138,$G143,))</f>
        <v/>
      </c>
      <c r="N143" t="str">
        <f ca="1">IF(OFFSET(報告書!N$138,$G143,)="","",OFFSET(報告書!N$138,$G143,))</f>
        <v/>
      </c>
      <c r="O143" t="str">
        <f ca="1">IF(OFFSET(報告書!O$138,$G143,)=0,"",OFFSET(報告書!O$138,$G143,))</f>
        <v/>
      </c>
      <c r="P143" t="str">
        <f ca="1">IF(OFFSET(報告書!P$138,$G143,)="","",OFFSET(報告書!P$138,$G143,))</f>
        <v/>
      </c>
      <c r="Q143" t="str">
        <f ca="1">IF(OFFSET(報告書!Q$138,$G143,)=0,"",OFFSET(報告書!Q$138,$G143,))</f>
        <v/>
      </c>
      <c r="R143" t="str">
        <f ca="1">IF(OFFSET(報告書!R$138,$G143,)="","",OFFSET(報告書!R$138,$G143,))</f>
        <v/>
      </c>
      <c r="S143" t="str">
        <f ca="1">IF(OFFSET(報告書!S$138,$G143,)=0,"",OFFSET(報告書!S$138,$G143,))</f>
        <v/>
      </c>
      <c r="T143" t="str">
        <f ca="1">IF(OFFSET(報告書!T$138,$G143,)="","",OFFSET(報告書!T$138,$G143,))</f>
        <v/>
      </c>
    </row>
    <row r="144" spans="1:20" x14ac:dyDescent="0.15">
      <c r="A144">
        <v>285</v>
      </c>
      <c r="B144" t="s">
        <v>1243</v>
      </c>
      <c r="C144" t="s">
        <v>311</v>
      </c>
      <c r="D144" t="str">
        <f ca="1">IF(OFFSET(報告書!E$106,$A144,)="","",OFFSET(報告書!E$106,$A144,))</f>
        <v/>
      </c>
      <c r="E144" t="str">
        <f ca="1">IF(OFFSET(報告書!E$106,$A144+1,)=0,"",OFFSET(報告書!E$106,$A144+1,))</f>
        <v/>
      </c>
      <c r="F144" t="str">
        <f ca="1">IF(OFFSET(報告書!P$106,$A144,)="","",OFFSET(報告書!P$106,$A144,))</f>
        <v/>
      </c>
      <c r="G144">
        <v>285</v>
      </c>
      <c r="H144" t="str">
        <f ca="1">IF(OFFSET(報告書!B$138,$G144,)=0,"",OFFSET(報告書!B$138,$G144,))</f>
        <v/>
      </c>
      <c r="I144" t="str">
        <f ca="1">IF(OFFSET(報告書!D$138,$G144,)=0,"",OFFSET(報告書!D$138,$G144,))</f>
        <v/>
      </c>
      <c r="J144" t="str">
        <f ca="1">IF(OFFSET(報告書!D$138,$G144+1,)=0,"",OFFSET(報告書!D$138,$G144+1,))</f>
        <v/>
      </c>
      <c r="K144" t="str">
        <f ca="1">IF(OFFSET(報告書!G$138,$G144,)=0,"",OFFSET(報告書!G$138,$G144,))</f>
        <v/>
      </c>
      <c r="L144" t="str">
        <f ca="1">IF(OFFSET(報告書!L$138,$G144,)="","",OFFSET(報告書!L$138,$G144,))</f>
        <v/>
      </c>
      <c r="M144" t="str">
        <f ca="1">IF(OFFSET(報告書!M$138,$G144,)=0,"",OFFSET(報告書!M$138,$G144,))</f>
        <v/>
      </c>
      <c r="N144" t="str">
        <f ca="1">IF(OFFSET(報告書!N$138,$G144,)="","",OFFSET(報告書!N$138,$G144,))</f>
        <v/>
      </c>
      <c r="O144" t="str">
        <f ca="1">IF(OFFSET(報告書!O$138,$G144,)=0,"",OFFSET(報告書!O$138,$G144,))</f>
        <v/>
      </c>
      <c r="P144" t="str">
        <f ca="1">IF(OFFSET(報告書!P$138,$G144,)="","",OFFSET(報告書!P$138,$G144,))</f>
        <v/>
      </c>
      <c r="Q144" t="str">
        <f ca="1">IF(OFFSET(報告書!Q$138,$G144,)=0,"",OFFSET(報告書!Q$138,$G144,))</f>
        <v/>
      </c>
      <c r="R144" t="str">
        <f ca="1">IF(OFFSET(報告書!R$138,$G144,)="","",OFFSET(報告書!R$138,$G144,))</f>
        <v/>
      </c>
      <c r="S144" t="str">
        <f ca="1">IF(OFFSET(報告書!S$138,$G144,)=0,"",OFFSET(報告書!S$138,$G144,))</f>
        <v/>
      </c>
      <c r="T144" t="str">
        <f ca="1">IF(OFFSET(報告書!T$138,$G144,)="","",OFFSET(報告書!T$138,$G144,))</f>
        <v/>
      </c>
    </row>
    <row r="145" spans="1:20" x14ac:dyDescent="0.15">
      <c r="A145">
        <v>287</v>
      </c>
      <c r="B145" t="s">
        <v>1243</v>
      </c>
      <c r="C145" t="s">
        <v>311</v>
      </c>
      <c r="D145" t="str">
        <f ca="1">IF(OFFSET(報告書!E$106,$A145,)="","",OFFSET(報告書!E$106,$A145,))</f>
        <v/>
      </c>
      <c r="E145" t="str">
        <f ca="1">IF(OFFSET(報告書!E$106,$A145+1,)=0,"",OFFSET(報告書!E$106,$A145+1,))</f>
        <v/>
      </c>
      <c r="F145" t="str">
        <f ca="1">IF(OFFSET(報告書!P$106,$A145,)="","",OFFSET(報告書!P$106,$A145,))</f>
        <v/>
      </c>
      <c r="G145">
        <v>287</v>
      </c>
      <c r="H145" t="str">
        <f ca="1">IF(OFFSET(報告書!B$138,$G145,)=0,"",OFFSET(報告書!B$138,$G145,))</f>
        <v/>
      </c>
      <c r="I145" t="str">
        <f ca="1">IF(OFFSET(報告書!D$138,$G145,)=0,"",OFFSET(報告書!D$138,$G145,))</f>
        <v/>
      </c>
      <c r="J145" t="str">
        <f ca="1">IF(OFFSET(報告書!D$138,$G145+1,)=0,"",OFFSET(報告書!D$138,$G145+1,))</f>
        <v/>
      </c>
      <c r="K145" t="str">
        <f ca="1">IF(OFFSET(報告書!G$138,$G145,)=0,"",OFFSET(報告書!G$138,$G145,))</f>
        <v/>
      </c>
      <c r="L145" t="str">
        <f ca="1">IF(OFFSET(報告書!L$138,$G145,)="","",OFFSET(報告書!L$138,$G145,))</f>
        <v/>
      </c>
      <c r="M145" t="str">
        <f ca="1">IF(OFFSET(報告書!M$138,$G145,)=0,"",OFFSET(報告書!M$138,$G145,))</f>
        <v/>
      </c>
      <c r="N145" t="str">
        <f ca="1">IF(OFFSET(報告書!N$138,$G145,)="","",OFFSET(報告書!N$138,$G145,))</f>
        <v/>
      </c>
      <c r="O145" t="str">
        <f ca="1">IF(OFFSET(報告書!O$138,$G145,)=0,"",OFFSET(報告書!O$138,$G145,))</f>
        <v/>
      </c>
      <c r="P145" t="str">
        <f ca="1">IF(OFFSET(報告書!P$138,$G145,)="","",OFFSET(報告書!P$138,$G145,))</f>
        <v/>
      </c>
      <c r="Q145" t="str">
        <f ca="1">IF(OFFSET(報告書!Q$138,$G145,)=0,"",OFFSET(報告書!Q$138,$G145,))</f>
        <v/>
      </c>
      <c r="R145" t="str">
        <f ca="1">IF(OFFSET(報告書!R$138,$G145,)="","",OFFSET(報告書!R$138,$G145,))</f>
        <v/>
      </c>
      <c r="S145" t="str">
        <f ca="1">IF(OFFSET(報告書!S$138,$G145,)=0,"",OFFSET(報告書!S$138,$G145,))</f>
        <v/>
      </c>
      <c r="T145" t="str">
        <f ca="1">IF(OFFSET(報告書!T$138,$G145,)="","",OFFSET(報告書!T$138,$G145,))</f>
        <v/>
      </c>
    </row>
    <row r="146" spans="1:20" x14ac:dyDescent="0.15">
      <c r="A146">
        <v>289</v>
      </c>
      <c r="B146" t="s">
        <v>1243</v>
      </c>
      <c r="C146" t="s">
        <v>311</v>
      </c>
      <c r="D146" t="str">
        <f ca="1">IF(OFFSET(報告書!E$106,$A146,)="","",OFFSET(報告書!E$106,$A146,))</f>
        <v/>
      </c>
      <c r="E146" t="str">
        <f ca="1">IF(OFFSET(報告書!E$106,$A146+1,)=0,"",OFFSET(報告書!E$106,$A146+1,))</f>
        <v/>
      </c>
      <c r="F146" t="str">
        <f ca="1">IF(OFFSET(報告書!P$106,$A146,)="","",OFFSET(報告書!P$106,$A146,))</f>
        <v/>
      </c>
      <c r="G146">
        <v>289</v>
      </c>
      <c r="H146" t="str">
        <f ca="1">IF(OFFSET(報告書!B$138,$G146,)=0,"",OFFSET(報告書!B$138,$G146,))</f>
        <v/>
      </c>
      <c r="I146" t="str">
        <f ca="1">IF(OFFSET(報告書!D$138,$G146,)=0,"",OFFSET(報告書!D$138,$G146,))</f>
        <v/>
      </c>
      <c r="J146" t="str">
        <f ca="1">IF(OFFSET(報告書!D$138,$G146+1,)=0,"",OFFSET(報告書!D$138,$G146+1,))</f>
        <v/>
      </c>
      <c r="K146" t="str">
        <f ca="1">IF(OFFSET(報告書!G$138,$G146,)=0,"",OFFSET(報告書!G$138,$G146,))</f>
        <v/>
      </c>
      <c r="L146" t="str">
        <f ca="1">IF(OFFSET(報告書!L$138,$G146,)="","",OFFSET(報告書!L$138,$G146,))</f>
        <v/>
      </c>
      <c r="M146" t="str">
        <f ca="1">IF(OFFSET(報告書!M$138,$G146,)=0,"",OFFSET(報告書!M$138,$G146,))</f>
        <v/>
      </c>
      <c r="N146" t="str">
        <f ca="1">IF(OFFSET(報告書!N$138,$G146,)="","",OFFSET(報告書!N$138,$G146,))</f>
        <v/>
      </c>
      <c r="O146" t="str">
        <f ca="1">IF(OFFSET(報告書!O$138,$G146,)=0,"",OFFSET(報告書!O$138,$G146,))</f>
        <v/>
      </c>
      <c r="P146" t="str">
        <f ca="1">IF(OFFSET(報告書!P$138,$G146,)="","",OFFSET(報告書!P$138,$G146,))</f>
        <v/>
      </c>
      <c r="Q146" t="str">
        <f ca="1">IF(OFFSET(報告書!Q$138,$G146,)=0,"",OFFSET(報告書!Q$138,$G146,))</f>
        <v/>
      </c>
      <c r="R146" t="str">
        <f ca="1">IF(OFFSET(報告書!R$138,$G146,)="","",OFFSET(報告書!R$138,$G146,))</f>
        <v/>
      </c>
      <c r="S146" t="str">
        <f ca="1">IF(OFFSET(報告書!S$138,$G146,)=0,"",OFFSET(報告書!S$138,$G146,))</f>
        <v/>
      </c>
      <c r="T146" t="str">
        <f ca="1">IF(OFFSET(報告書!T$138,$G146,)="","",OFFSET(報告書!T$138,$G146,))</f>
        <v/>
      </c>
    </row>
    <row r="147" spans="1:20" x14ac:dyDescent="0.15">
      <c r="A147">
        <v>291</v>
      </c>
      <c r="B147" t="s">
        <v>1243</v>
      </c>
      <c r="C147" t="s">
        <v>311</v>
      </c>
      <c r="D147" t="str">
        <f ca="1">IF(OFFSET(報告書!E$106,$A147,)="","",OFFSET(報告書!E$106,$A147,))</f>
        <v/>
      </c>
      <c r="E147" t="str">
        <f ca="1">IF(OFFSET(報告書!E$106,$A147+1,)=0,"",OFFSET(報告書!E$106,$A147+1,))</f>
        <v/>
      </c>
      <c r="F147" t="str">
        <f ca="1">IF(OFFSET(報告書!P$106,$A147,)="","",OFFSET(報告書!P$106,$A147,))</f>
        <v/>
      </c>
      <c r="G147">
        <v>291</v>
      </c>
      <c r="H147" t="str">
        <f ca="1">IF(OFFSET(報告書!B$138,$G147,)=0,"",OFFSET(報告書!B$138,$G147,))</f>
        <v/>
      </c>
      <c r="I147" t="str">
        <f ca="1">IF(OFFSET(報告書!D$138,$G147,)=0,"",OFFSET(報告書!D$138,$G147,))</f>
        <v/>
      </c>
      <c r="J147" t="str">
        <f ca="1">IF(OFFSET(報告書!D$138,$G147+1,)=0,"",OFFSET(報告書!D$138,$G147+1,))</f>
        <v/>
      </c>
      <c r="K147" t="str">
        <f ca="1">IF(OFFSET(報告書!G$138,$G147,)=0,"",OFFSET(報告書!G$138,$G147,))</f>
        <v/>
      </c>
      <c r="L147" t="str">
        <f ca="1">IF(OFFSET(報告書!L$138,$G147,)="","",OFFSET(報告書!L$138,$G147,))</f>
        <v/>
      </c>
      <c r="M147" t="str">
        <f ca="1">IF(OFFSET(報告書!M$138,$G147,)=0,"",OFFSET(報告書!M$138,$G147,))</f>
        <v/>
      </c>
      <c r="N147" t="str">
        <f ca="1">IF(OFFSET(報告書!N$138,$G147,)="","",OFFSET(報告書!N$138,$G147,))</f>
        <v/>
      </c>
      <c r="O147" t="str">
        <f ca="1">IF(OFFSET(報告書!O$138,$G147,)=0,"",OFFSET(報告書!O$138,$G147,))</f>
        <v/>
      </c>
      <c r="P147" t="str">
        <f ca="1">IF(OFFSET(報告書!P$138,$G147,)="","",OFFSET(報告書!P$138,$G147,))</f>
        <v/>
      </c>
      <c r="Q147" t="str">
        <f ca="1">IF(OFFSET(報告書!Q$138,$G147,)=0,"",OFFSET(報告書!Q$138,$G147,))</f>
        <v/>
      </c>
      <c r="R147" t="str">
        <f ca="1">IF(OFFSET(報告書!R$138,$G147,)="","",OFFSET(報告書!R$138,$G147,))</f>
        <v/>
      </c>
      <c r="S147" t="str">
        <f ca="1">IF(OFFSET(報告書!S$138,$G147,)=0,"",OFFSET(報告書!S$138,$G147,))</f>
        <v/>
      </c>
      <c r="T147" t="str">
        <f ca="1">IF(OFFSET(報告書!T$138,$G147,)="","",OFFSET(報告書!T$138,$G147,))</f>
        <v/>
      </c>
    </row>
    <row r="148" spans="1:20" x14ac:dyDescent="0.15">
      <c r="A148">
        <v>293</v>
      </c>
      <c r="B148" t="s">
        <v>1243</v>
      </c>
      <c r="C148" t="s">
        <v>311</v>
      </c>
      <c r="D148" t="str">
        <f ca="1">IF(OFFSET(報告書!E$106,$A148,)="","",OFFSET(報告書!E$106,$A148,))</f>
        <v/>
      </c>
      <c r="E148" t="str">
        <f ca="1">IF(OFFSET(報告書!E$106,$A148+1,)=0,"",OFFSET(報告書!E$106,$A148+1,))</f>
        <v/>
      </c>
      <c r="F148" t="str">
        <f ca="1">IF(OFFSET(報告書!P$106,$A148,)="","",OFFSET(報告書!P$106,$A148,))</f>
        <v/>
      </c>
      <c r="G148">
        <v>293</v>
      </c>
      <c r="H148" t="str">
        <f ca="1">IF(OFFSET(報告書!B$138,$G148,)=0,"",OFFSET(報告書!B$138,$G148,))</f>
        <v/>
      </c>
      <c r="I148" t="str">
        <f ca="1">IF(OFFSET(報告書!D$138,$G148,)=0,"",OFFSET(報告書!D$138,$G148,))</f>
        <v/>
      </c>
      <c r="J148" t="str">
        <f ca="1">IF(OFFSET(報告書!D$138,$G148+1,)=0,"",OFFSET(報告書!D$138,$G148+1,))</f>
        <v/>
      </c>
      <c r="K148" t="str">
        <f ca="1">IF(OFFSET(報告書!G$138,$G148,)=0,"",OFFSET(報告書!G$138,$G148,))</f>
        <v/>
      </c>
      <c r="L148" t="str">
        <f ca="1">IF(OFFSET(報告書!L$138,$G148,)="","",OFFSET(報告書!L$138,$G148,))</f>
        <v/>
      </c>
      <c r="M148" t="str">
        <f ca="1">IF(OFFSET(報告書!M$138,$G148,)=0,"",OFFSET(報告書!M$138,$G148,))</f>
        <v/>
      </c>
      <c r="N148" t="str">
        <f ca="1">IF(OFFSET(報告書!N$138,$G148,)="","",OFFSET(報告書!N$138,$G148,))</f>
        <v/>
      </c>
      <c r="O148" t="str">
        <f ca="1">IF(OFFSET(報告書!O$138,$G148,)=0,"",OFFSET(報告書!O$138,$G148,))</f>
        <v/>
      </c>
      <c r="P148" t="str">
        <f ca="1">IF(OFFSET(報告書!P$138,$G148,)="","",OFFSET(報告書!P$138,$G148,))</f>
        <v/>
      </c>
      <c r="Q148" t="str">
        <f ca="1">IF(OFFSET(報告書!Q$138,$G148,)=0,"",OFFSET(報告書!Q$138,$G148,))</f>
        <v/>
      </c>
      <c r="R148" t="str">
        <f ca="1">IF(OFFSET(報告書!R$138,$G148,)="","",OFFSET(報告書!R$138,$G148,))</f>
        <v/>
      </c>
      <c r="S148" t="str">
        <f ca="1">IF(OFFSET(報告書!S$138,$G148,)=0,"",OFFSET(報告書!S$138,$G148,))</f>
        <v/>
      </c>
      <c r="T148" t="str">
        <f ca="1">IF(OFFSET(報告書!T$138,$G148,)="","",OFFSET(報告書!T$138,$G148,))</f>
        <v/>
      </c>
    </row>
    <row r="149" spans="1:20" x14ac:dyDescent="0.15">
      <c r="A149">
        <v>295</v>
      </c>
      <c r="B149" t="s">
        <v>1243</v>
      </c>
      <c r="C149" t="s">
        <v>311</v>
      </c>
      <c r="D149" t="str">
        <f ca="1">IF(OFFSET(報告書!E$106,$A149,)="","",OFFSET(報告書!E$106,$A149,))</f>
        <v/>
      </c>
      <c r="E149" t="str">
        <f ca="1">IF(OFFSET(報告書!E$106,$A149+1,)=0,"",OFFSET(報告書!E$106,$A149+1,))</f>
        <v/>
      </c>
      <c r="F149" t="str">
        <f ca="1">IF(OFFSET(報告書!P$106,$A149,)="","",OFFSET(報告書!P$106,$A149,))</f>
        <v/>
      </c>
      <c r="G149">
        <v>295</v>
      </c>
      <c r="H149" t="str">
        <f ca="1">IF(OFFSET(報告書!B$138,$G149,)=0,"",OFFSET(報告書!B$138,$G149,))</f>
        <v/>
      </c>
      <c r="I149" t="str">
        <f ca="1">IF(OFFSET(報告書!D$138,$G149,)=0,"",OFFSET(報告書!D$138,$G149,))</f>
        <v/>
      </c>
      <c r="J149" t="str">
        <f ca="1">IF(OFFSET(報告書!D$138,$G149+1,)=0,"",OFFSET(報告書!D$138,$G149+1,))</f>
        <v/>
      </c>
      <c r="K149" t="str">
        <f ca="1">IF(OFFSET(報告書!G$138,$G149,)=0,"",OFFSET(報告書!G$138,$G149,))</f>
        <v/>
      </c>
      <c r="L149" t="str">
        <f ca="1">IF(OFFSET(報告書!L$138,$G149,)="","",OFFSET(報告書!L$138,$G149,))</f>
        <v/>
      </c>
      <c r="M149" t="str">
        <f ca="1">IF(OFFSET(報告書!M$138,$G149,)=0,"",OFFSET(報告書!M$138,$G149,))</f>
        <v/>
      </c>
      <c r="N149" t="str">
        <f ca="1">IF(OFFSET(報告書!N$138,$G149,)="","",OFFSET(報告書!N$138,$G149,))</f>
        <v/>
      </c>
      <c r="O149" t="str">
        <f ca="1">IF(OFFSET(報告書!O$138,$G149,)=0,"",OFFSET(報告書!O$138,$G149,))</f>
        <v/>
      </c>
      <c r="P149" t="str">
        <f ca="1">IF(OFFSET(報告書!P$138,$G149,)="","",OFFSET(報告書!P$138,$G149,))</f>
        <v/>
      </c>
      <c r="Q149" t="str">
        <f ca="1">IF(OFFSET(報告書!Q$138,$G149,)=0,"",OFFSET(報告書!Q$138,$G149,))</f>
        <v/>
      </c>
      <c r="R149" t="str">
        <f ca="1">IF(OFFSET(報告書!R$138,$G149,)="","",OFFSET(報告書!R$138,$G149,))</f>
        <v/>
      </c>
      <c r="S149" t="str">
        <f ca="1">IF(OFFSET(報告書!S$138,$G149,)=0,"",OFFSET(報告書!S$138,$G149,))</f>
        <v/>
      </c>
      <c r="T149" t="str">
        <f ca="1">IF(OFFSET(報告書!T$138,$G149,)="","",OFFSET(報告書!T$138,$G149,))</f>
        <v/>
      </c>
    </row>
    <row r="150" spans="1:20" x14ac:dyDescent="0.15">
      <c r="A150">
        <v>297</v>
      </c>
      <c r="B150" t="s">
        <v>1243</v>
      </c>
      <c r="C150" t="s">
        <v>311</v>
      </c>
      <c r="D150" t="str">
        <f ca="1">IF(OFFSET(報告書!E$106,$A150,)="","",OFFSET(報告書!E$106,$A150,))</f>
        <v/>
      </c>
      <c r="E150" t="str">
        <f ca="1">IF(OFFSET(報告書!E$106,$A150+1,)=0,"",OFFSET(報告書!E$106,$A150+1,))</f>
        <v/>
      </c>
      <c r="F150" t="str">
        <f ca="1">IF(OFFSET(報告書!P$106,$A150,)="","",OFFSET(報告書!P$106,$A150,))</f>
        <v/>
      </c>
      <c r="G150">
        <v>297</v>
      </c>
      <c r="H150" t="str">
        <f ca="1">IF(OFFSET(報告書!B$138,$G150,)=0,"",OFFSET(報告書!B$138,$G150,))</f>
        <v/>
      </c>
      <c r="I150" t="str">
        <f ca="1">IF(OFFSET(報告書!D$138,$G150,)=0,"",OFFSET(報告書!D$138,$G150,))</f>
        <v/>
      </c>
      <c r="J150" t="str">
        <f ca="1">IF(OFFSET(報告書!D$138,$G150+1,)=0,"",OFFSET(報告書!D$138,$G150+1,))</f>
        <v/>
      </c>
      <c r="K150" t="str">
        <f ca="1">IF(OFFSET(報告書!G$138,$G150,)=0,"",OFFSET(報告書!G$138,$G150,))</f>
        <v/>
      </c>
      <c r="L150" t="str">
        <f ca="1">IF(OFFSET(報告書!L$138,$G150,)="","",OFFSET(報告書!L$138,$G150,))</f>
        <v/>
      </c>
      <c r="M150" t="str">
        <f ca="1">IF(OFFSET(報告書!M$138,$G150,)=0,"",OFFSET(報告書!M$138,$G150,))</f>
        <v/>
      </c>
      <c r="N150" t="str">
        <f ca="1">IF(OFFSET(報告書!N$138,$G150,)="","",OFFSET(報告書!N$138,$G150,))</f>
        <v/>
      </c>
      <c r="O150" t="str">
        <f ca="1">IF(OFFSET(報告書!O$138,$G150,)=0,"",OFFSET(報告書!O$138,$G150,))</f>
        <v/>
      </c>
      <c r="P150" t="str">
        <f ca="1">IF(OFFSET(報告書!P$138,$G150,)="","",OFFSET(報告書!P$138,$G150,))</f>
        <v/>
      </c>
      <c r="Q150" t="str">
        <f ca="1">IF(OFFSET(報告書!Q$138,$G150,)=0,"",OFFSET(報告書!Q$138,$G150,))</f>
        <v/>
      </c>
      <c r="R150" t="str">
        <f ca="1">IF(OFFSET(報告書!R$138,$G150,)="","",OFFSET(報告書!R$138,$G150,))</f>
        <v/>
      </c>
      <c r="S150" t="str">
        <f ca="1">IF(OFFSET(報告書!S$138,$G150,)=0,"",OFFSET(報告書!S$138,$G150,))</f>
        <v/>
      </c>
      <c r="T150" t="str">
        <f ca="1">IF(OFFSET(報告書!T$138,$G150,)="","",OFFSET(報告書!T$138,$G150,))</f>
        <v/>
      </c>
    </row>
    <row r="151" spans="1:20" x14ac:dyDescent="0.15">
      <c r="A151">
        <v>299</v>
      </c>
      <c r="B151" t="s">
        <v>1243</v>
      </c>
      <c r="C151" t="s">
        <v>311</v>
      </c>
      <c r="D151" t="str">
        <f ca="1">IF(OFFSET(報告書!E$106,$A151,)="","",OFFSET(報告書!E$106,$A151,))</f>
        <v/>
      </c>
      <c r="E151" t="str">
        <f ca="1">IF(OFFSET(報告書!E$106,$A151+1,)=0,"",OFFSET(報告書!E$106,$A151+1,))</f>
        <v/>
      </c>
      <c r="F151" t="str">
        <f ca="1">IF(OFFSET(報告書!P$106,$A151,)="","",OFFSET(報告書!P$106,$A151,))</f>
        <v/>
      </c>
      <c r="G151">
        <v>299</v>
      </c>
      <c r="H151" t="str">
        <f ca="1">IF(OFFSET(報告書!B$138,$G151,)=0,"",OFFSET(報告書!B$138,$G151,))</f>
        <v/>
      </c>
      <c r="I151" t="str">
        <f ca="1">IF(OFFSET(報告書!D$138,$G151,)=0,"",OFFSET(報告書!D$138,$G151,))</f>
        <v/>
      </c>
      <c r="J151" t="str">
        <f ca="1">IF(OFFSET(報告書!D$138,$G151+1,)=0,"",OFFSET(報告書!D$138,$G151+1,))</f>
        <v/>
      </c>
      <c r="K151" t="str">
        <f ca="1">IF(OFFSET(報告書!G$138,$G151,)=0,"",OFFSET(報告書!G$138,$G151,))</f>
        <v/>
      </c>
      <c r="L151" t="str">
        <f ca="1">IF(OFFSET(報告書!L$138,$G151,)="","",OFFSET(報告書!L$138,$G151,))</f>
        <v/>
      </c>
      <c r="M151" t="str">
        <f ca="1">IF(OFFSET(報告書!M$138,$G151,)=0,"",OFFSET(報告書!M$138,$G151,))</f>
        <v/>
      </c>
      <c r="N151" t="str">
        <f ca="1">IF(OFFSET(報告書!N$138,$G151,)="","",OFFSET(報告書!N$138,$G151,))</f>
        <v/>
      </c>
      <c r="O151" t="str">
        <f ca="1">IF(OFFSET(報告書!O$138,$G151,)=0,"",OFFSET(報告書!O$138,$G151,))</f>
        <v/>
      </c>
      <c r="P151" t="str">
        <f ca="1">IF(OFFSET(報告書!P$138,$G151,)="","",OFFSET(報告書!P$138,$G151,))</f>
        <v/>
      </c>
      <c r="Q151" t="str">
        <f ca="1">IF(OFFSET(報告書!Q$138,$G151,)=0,"",OFFSET(報告書!Q$138,$G151,))</f>
        <v/>
      </c>
      <c r="R151" t="str">
        <f ca="1">IF(OFFSET(報告書!R$138,$G151,)="","",OFFSET(報告書!R$138,$G151,))</f>
        <v/>
      </c>
      <c r="S151" t="str">
        <f ca="1">IF(OFFSET(報告書!S$138,$G151,)=0,"",OFFSET(報告書!S$138,$G151,))</f>
        <v/>
      </c>
      <c r="T151" t="str">
        <f ca="1">IF(OFFSET(報告書!T$138,$G151,)="","",OFFSET(報告書!T$138,$G151,))</f>
        <v/>
      </c>
    </row>
    <row r="152" spans="1:20" x14ac:dyDescent="0.15">
      <c r="A152">
        <v>301</v>
      </c>
      <c r="B152" t="s">
        <v>1243</v>
      </c>
      <c r="C152" t="s">
        <v>311</v>
      </c>
      <c r="D152" t="str">
        <f ca="1">IF(OFFSET(報告書!E$106,$A152,)="","",OFFSET(報告書!E$106,$A152,))</f>
        <v/>
      </c>
      <c r="E152" t="str">
        <f ca="1">IF(OFFSET(報告書!E$106,$A152+1,)=0,"",OFFSET(報告書!E$106,$A152+1,))</f>
        <v/>
      </c>
      <c r="F152" t="str">
        <f ca="1">IF(OFFSET(報告書!P$106,$A152,)="","",OFFSET(報告書!P$106,$A152,))</f>
        <v/>
      </c>
      <c r="G152">
        <v>301</v>
      </c>
      <c r="H152" t="str">
        <f ca="1">IF(OFFSET(報告書!B$138,$G152,)=0,"",OFFSET(報告書!B$138,$G152,))</f>
        <v/>
      </c>
      <c r="I152" t="str">
        <f ca="1">IF(OFFSET(報告書!D$138,$G152,)=0,"",OFFSET(報告書!D$138,$G152,))</f>
        <v/>
      </c>
      <c r="J152" t="str">
        <f ca="1">IF(OFFSET(報告書!D$138,$G152+1,)=0,"",OFFSET(報告書!D$138,$G152+1,))</f>
        <v/>
      </c>
      <c r="K152" t="str">
        <f ca="1">IF(OFFSET(報告書!G$138,$G152,)=0,"",OFFSET(報告書!G$138,$G152,))</f>
        <v/>
      </c>
      <c r="L152" t="str">
        <f ca="1">IF(OFFSET(報告書!L$138,$G152,)="","",OFFSET(報告書!L$138,$G152,))</f>
        <v/>
      </c>
      <c r="M152" t="str">
        <f ca="1">IF(OFFSET(報告書!M$138,$G152,)=0,"",OFFSET(報告書!M$138,$G152,))</f>
        <v/>
      </c>
      <c r="N152" t="str">
        <f ca="1">IF(OFFSET(報告書!N$138,$G152,)="","",OFFSET(報告書!N$138,$G152,))</f>
        <v/>
      </c>
      <c r="O152" t="str">
        <f ca="1">IF(OFFSET(報告書!O$138,$G152,)=0,"",OFFSET(報告書!O$138,$G152,))</f>
        <v/>
      </c>
      <c r="P152" t="str">
        <f ca="1">IF(OFFSET(報告書!P$138,$G152,)="","",OFFSET(報告書!P$138,$G152,))</f>
        <v/>
      </c>
      <c r="Q152" t="str">
        <f ca="1">IF(OFFSET(報告書!Q$138,$G152,)=0,"",OFFSET(報告書!Q$138,$G152,))</f>
        <v/>
      </c>
      <c r="R152" t="str">
        <f ca="1">IF(OFFSET(報告書!R$138,$G152,)="","",OFFSET(報告書!R$138,$G152,))</f>
        <v/>
      </c>
      <c r="S152" t="str">
        <f ca="1">IF(OFFSET(報告書!S$138,$G152,)=0,"",OFFSET(報告書!S$138,$G152,))</f>
        <v/>
      </c>
      <c r="T152" t="str">
        <f ca="1">IF(OFFSET(報告書!T$138,$G152,)="","",OFFSET(報告書!T$138,$G152,))</f>
        <v/>
      </c>
    </row>
    <row r="153" spans="1:20" x14ac:dyDescent="0.15">
      <c r="A153">
        <v>303</v>
      </c>
      <c r="B153" t="s">
        <v>1243</v>
      </c>
      <c r="C153" t="s">
        <v>311</v>
      </c>
      <c r="D153" t="str">
        <f ca="1">IF(OFFSET(報告書!E$106,$A153,)="","",OFFSET(報告書!E$106,$A153,))</f>
        <v/>
      </c>
      <c r="E153" t="str">
        <f ca="1">IF(OFFSET(報告書!E$106,$A153+1,)=0,"",OFFSET(報告書!E$106,$A153+1,))</f>
        <v/>
      </c>
      <c r="F153" t="str">
        <f ca="1">IF(OFFSET(報告書!P$106,$A153,)="","",OFFSET(報告書!P$106,$A153,))</f>
        <v/>
      </c>
      <c r="G153">
        <v>303</v>
      </c>
      <c r="H153" t="str">
        <f ca="1">IF(OFFSET(報告書!B$138,$G153,)=0,"",OFFSET(報告書!B$138,$G153,))</f>
        <v/>
      </c>
      <c r="I153" t="str">
        <f ca="1">IF(OFFSET(報告書!D$138,$G153,)=0,"",OFFSET(報告書!D$138,$G153,))</f>
        <v/>
      </c>
      <c r="J153" t="str">
        <f ca="1">IF(OFFSET(報告書!D$138,$G153+1,)=0,"",OFFSET(報告書!D$138,$G153+1,))</f>
        <v/>
      </c>
      <c r="K153" t="str">
        <f ca="1">IF(OFFSET(報告書!G$138,$G153,)=0,"",OFFSET(報告書!G$138,$G153,))</f>
        <v/>
      </c>
      <c r="L153" t="str">
        <f ca="1">IF(OFFSET(報告書!L$138,$G153,)="","",OFFSET(報告書!L$138,$G153,))</f>
        <v/>
      </c>
      <c r="M153" t="str">
        <f ca="1">IF(OFFSET(報告書!M$138,$G153,)=0,"",OFFSET(報告書!M$138,$G153,))</f>
        <v/>
      </c>
      <c r="N153" t="str">
        <f ca="1">IF(OFFSET(報告書!N$138,$G153,)="","",OFFSET(報告書!N$138,$G153,))</f>
        <v/>
      </c>
      <c r="O153" t="str">
        <f ca="1">IF(OFFSET(報告書!O$138,$G153,)=0,"",OFFSET(報告書!O$138,$G153,))</f>
        <v/>
      </c>
      <c r="P153" t="str">
        <f ca="1">IF(OFFSET(報告書!P$138,$G153,)="","",OFFSET(報告書!P$138,$G153,))</f>
        <v/>
      </c>
      <c r="Q153" t="str">
        <f ca="1">IF(OFFSET(報告書!Q$138,$G153,)=0,"",OFFSET(報告書!Q$138,$G153,))</f>
        <v/>
      </c>
      <c r="R153" t="str">
        <f ca="1">IF(OFFSET(報告書!R$138,$G153,)="","",OFFSET(報告書!R$138,$G153,))</f>
        <v/>
      </c>
      <c r="S153" t="str">
        <f ca="1">IF(OFFSET(報告書!S$138,$G153,)=0,"",OFFSET(報告書!S$138,$G153,))</f>
        <v/>
      </c>
      <c r="T153" t="str">
        <f ca="1">IF(OFFSET(報告書!T$138,$G153,)="","",OFFSET(報告書!T$138,$G153,))</f>
        <v/>
      </c>
    </row>
    <row r="154" spans="1:20" x14ac:dyDescent="0.15">
      <c r="A154">
        <v>305</v>
      </c>
      <c r="B154" t="s">
        <v>1243</v>
      </c>
      <c r="C154" t="s">
        <v>311</v>
      </c>
      <c r="D154" t="str">
        <f ca="1">IF(OFFSET(報告書!E$106,$A154,)="","",OFFSET(報告書!E$106,$A154,))</f>
        <v/>
      </c>
      <c r="E154" t="str">
        <f ca="1">IF(OFFSET(報告書!E$106,$A154+1,)=0,"",OFFSET(報告書!E$106,$A154+1,))</f>
        <v/>
      </c>
      <c r="F154" t="str">
        <f ca="1">IF(OFFSET(報告書!P$106,$A154,)="","",OFFSET(報告書!P$106,$A154,))</f>
        <v/>
      </c>
      <c r="G154">
        <v>305</v>
      </c>
      <c r="H154" t="str">
        <f ca="1">IF(OFFSET(報告書!B$138,$G154,)=0,"",OFFSET(報告書!B$138,$G154,))</f>
        <v/>
      </c>
      <c r="I154" t="str">
        <f ca="1">IF(OFFSET(報告書!D$138,$G154,)=0,"",OFFSET(報告書!D$138,$G154,))</f>
        <v/>
      </c>
      <c r="J154" t="str">
        <f ca="1">IF(OFFSET(報告書!D$138,$G154+1,)=0,"",OFFSET(報告書!D$138,$G154+1,))</f>
        <v/>
      </c>
      <c r="K154" t="str">
        <f ca="1">IF(OFFSET(報告書!G$138,$G154,)=0,"",OFFSET(報告書!G$138,$G154,))</f>
        <v/>
      </c>
      <c r="L154" t="str">
        <f ca="1">IF(OFFSET(報告書!L$138,$G154,)="","",OFFSET(報告書!L$138,$G154,))</f>
        <v/>
      </c>
      <c r="M154" t="str">
        <f ca="1">IF(OFFSET(報告書!M$138,$G154,)=0,"",OFFSET(報告書!M$138,$G154,))</f>
        <v/>
      </c>
      <c r="N154" t="str">
        <f ca="1">IF(OFFSET(報告書!N$138,$G154,)="","",OFFSET(報告書!N$138,$G154,))</f>
        <v/>
      </c>
      <c r="O154" t="str">
        <f ca="1">IF(OFFSET(報告書!O$138,$G154,)=0,"",OFFSET(報告書!O$138,$G154,))</f>
        <v/>
      </c>
      <c r="P154" t="str">
        <f ca="1">IF(OFFSET(報告書!P$138,$G154,)="","",OFFSET(報告書!P$138,$G154,))</f>
        <v/>
      </c>
      <c r="Q154" t="str">
        <f ca="1">IF(OFFSET(報告書!Q$138,$G154,)=0,"",OFFSET(報告書!Q$138,$G154,))</f>
        <v/>
      </c>
      <c r="R154" t="str">
        <f ca="1">IF(OFFSET(報告書!R$138,$G154,)="","",OFFSET(報告書!R$138,$G154,))</f>
        <v/>
      </c>
      <c r="S154" t="str">
        <f ca="1">IF(OFFSET(報告書!S$138,$G154,)=0,"",OFFSET(報告書!S$138,$G154,))</f>
        <v/>
      </c>
      <c r="T154" t="str">
        <f ca="1">IF(OFFSET(報告書!T$138,$G154,)="","",OFFSET(報告書!T$138,$G154,))</f>
        <v/>
      </c>
    </row>
    <row r="155" spans="1:20" x14ac:dyDescent="0.15">
      <c r="A155">
        <v>307</v>
      </c>
      <c r="B155" t="s">
        <v>1243</v>
      </c>
      <c r="C155" t="s">
        <v>311</v>
      </c>
      <c r="D155" t="str">
        <f ca="1">IF(OFFSET(報告書!E$106,$A155,)="","",OFFSET(報告書!E$106,$A155,))</f>
        <v/>
      </c>
      <c r="E155" t="str">
        <f ca="1">IF(OFFSET(報告書!E$106,$A155+1,)=0,"",OFFSET(報告書!E$106,$A155+1,))</f>
        <v/>
      </c>
      <c r="F155" t="str">
        <f ca="1">IF(OFFSET(報告書!P$106,$A155,)="","",OFFSET(報告書!P$106,$A155,))</f>
        <v/>
      </c>
      <c r="G155">
        <v>307</v>
      </c>
      <c r="H155" t="str">
        <f ca="1">IF(OFFSET(報告書!B$138,$G155,)=0,"",OFFSET(報告書!B$138,$G155,))</f>
        <v/>
      </c>
      <c r="I155" t="str">
        <f ca="1">IF(OFFSET(報告書!D$138,$G155,)=0,"",OFFSET(報告書!D$138,$G155,))</f>
        <v/>
      </c>
      <c r="J155" t="str">
        <f ca="1">IF(OFFSET(報告書!D$138,$G155+1,)=0,"",OFFSET(報告書!D$138,$G155+1,))</f>
        <v/>
      </c>
      <c r="K155" t="str">
        <f ca="1">IF(OFFSET(報告書!G$138,$G155,)=0,"",OFFSET(報告書!G$138,$G155,))</f>
        <v/>
      </c>
      <c r="L155" t="str">
        <f ca="1">IF(OFFSET(報告書!L$138,$G155,)="","",OFFSET(報告書!L$138,$G155,))</f>
        <v/>
      </c>
      <c r="M155" t="str">
        <f ca="1">IF(OFFSET(報告書!M$138,$G155,)=0,"",OFFSET(報告書!M$138,$G155,))</f>
        <v/>
      </c>
      <c r="N155" t="str">
        <f ca="1">IF(OFFSET(報告書!N$138,$G155,)="","",OFFSET(報告書!N$138,$G155,))</f>
        <v/>
      </c>
      <c r="O155" t="str">
        <f ca="1">IF(OFFSET(報告書!O$138,$G155,)=0,"",OFFSET(報告書!O$138,$G155,))</f>
        <v/>
      </c>
      <c r="P155" t="str">
        <f ca="1">IF(OFFSET(報告書!P$138,$G155,)="","",OFFSET(報告書!P$138,$G155,))</f>
        <v/>
      </c>
      <c r="Q155" t="str">
        <f ca="1">IF(OFFSET(報告書!Q$138,$G155,)=0,"",OFFSET(報告書!Q$138,$G155,))</f>
        <v/>
      </c>
      <c r="R155" t="str">
        <f ca="1">IF(OFFSET(報告書!R$138,$G155,)="","",OFFSET(報告書!R$138,$G155,))</f>
        <v/>
      </c>
      <c r="S155" t="str">
        <f ca="1">IF(OFFSET(報告書!S$138,$G155,)=0,"",OFFSET(報告書!S$138,$G155,))</f>
        <v/>
      </c>
      <c r="T155" t="str">
        <f ca="1">IF(OFFSET(報告書!T$138,$G155,)="","",OFFSET(報告書!T$138,$G155,))</f>
        <v/>
      </c>
    </row>
    <row r="156" spans="1:20" x14ac:dyDescent="0.15">
      <c r="A156">
        <v>309</v>
      </c>
      <c r="B156" t="s">
        <v>1243</v>
      </c>
      <c r="C156" t="s">
        <v>311</v>
      </c>
      <c r="D156" t="str">
        <f ca="1">IF(OFFSET(報告書!E$106,$A156,)="","",OFFSET(報告書!E$106,$A156,))</f>
        <v/>
      </c>
      <c r="E156" t="str">
        <f ca="1">IF(OFFSET(報告書!E$106,$A156+1,)=0,"",OFFSET(報告書!E$106,$A156+1,))</f>
        <v/>
      </c>
      <c r="F156" t="str">
        <f ca="1">IF(OFFSET(報告書!P$106,$A156,)="","",OFFSET(報告書!P$106,$A156,))</f>
        <v/>
      </c>
      <c r="G156">
        <v>309</v>
      </c>
      <c r="H156" t="str">
        <f ca="1">IF(OFFSET(報告書!B$138,$G156,)=0,"",OFFSET(報告書!B$138,$G156,))</f>
        <v/>
      </c>
      <c r="I156" t="str">
        <f ca="1">IF(OFFSET(報告書!D$138,$G156,)=0,"",OFFSET(報告書!D$138,$G156,))</f>
        <v/>
      </c>
      <c r="J156" t="str">
        <f ca="1">IF(OFFSET(報告書!D$138,$G156+1,)=0,"",OFFSET(報告書!D$138,$G156+1,))</f>
        <v/>
      </c>
      <c r="K156" t="str">
        <f ca="1">IF(OFFSET(報告書!G$138,$G156,)=0,"",OFFSET(報告書!G$138,$G156,))</f>
        <v/>
      </c>
      <c r="L156" t="str">
        <f ca="1">IF(OFFSET(報告書!L$138,$G156,)="","",OFFSET(報告書!L$138,$G156,))</f>
        <v/>
      </c>
      <c r="M156" t="str">
        <f ca="1">IF(OFFSET(報告書!M$138,$G156,)=0,"",OFFSET(報告書!M$138,$G156,))</f>
        <v/>
      </c>
      <c r="N156" t="str">
        <f ca="1">IF(OFFSET(報告書!N$138,$G156,)="","",OFFSET(報告書!N$138,$G156,))</f>
        <v/>
      </c>
      <c r="O156" t="str">
        <f ca="1">IF(OFFSET(報告書!O$138,$G156,)=0,"",OFFSET(報告書!O$138,$G156,))</f>
        <v/>
      </c>
      <c r="P156" t="str">
        <f ca="1">IF(OFFSET(報告書!P$138,$G156,)="","",OFFSET(報告書!P$138,$G156,))</f>
        <v/>
      </c>
      <c r="Q156" t="str">
        <f ca="1">IF(OFFSET(報告書!Q$138,$G156,)=0,"",OFFSET(報告書!Q$138,$G156,))</f>
        <v/>
      </c>
      <c r="R156" t="str">
        <f ca="1">IF(OFFSET(報告書!R$138,$G156,)="","",OFFSET(報告書!R$138,$G156,))</f>
        <v/>
      </c>
      <c r="S156" t="str">
        <f ca="1">IF(OFFSET(報告書!S$138,$G156,)=0,"",OFFSET(報告書!S$138,$G156,))</f>
        <v/>
      </c>
      <c r="T156" t="str">
        <f ca="1">IF(OFFSET(報告書!T$138,$G156,)="","",OFFSET(報告書!T$138,$G156,))</f>
        <v/>
      </c>
    </row>
    <row r="157" spans="1:20" x14ac:dyDescent="0.15">
      <c r="A157">
        <v>311</v>
      </c>
      <c r="B157" t="s">
        <v>1243</v>
      </c>
      <c r="C157" t="s">
        <v>311</v>
      </c>
      <c r="D157" t="str">
        <f ca="1">IF(OFFSET(報告書!E$106,$A157,)="","",OFFSET(報告書!E$106,$A157,))</f>
        <v/>
      </c>
      <c r="E157" t="str">
        <f ca="1">IF(OFFSET(報告書!E$106,$A157+1,)=0,"",OFFSET(報告書!E$106,$A157+1,))</f>
        <v/>
      </c>
      <c r="F157" t="str">
        <f ca="1">IF(OFFSET(報告書!P$106,$A157,)="","",OFFSET(報告書!P$106,$A157,))</f>
        <v/>
      </c>
      <c r="G157">
        <v>311</v>
      </c>
      <c r="H157" t="str">
        <f ca="1">IF(OFFSET(報告書!B$138,$G157,)=0,"",OFFSET(報告書!B$138,$G157,))</f>
        <v/>
      </c>
      <c r="I157" t="str">
        <f ca="1">IF(OFFSET(報告書!D$138,$G157,)=0,"",OFFSET(報告書!D$138,$G157,))</f>
        <v/>
      </c>
      <c r="J157" t="str">
        <f ca="1">IF(OFFSET(報告書!D$138,$G157+1,)=0,"",OFFSET(報告書!D$138,$G157+1,))</f>
        <v/>
      </c>
      <c r="K157" t="str">
        <f ca="1">IF(OFFSET(報告書!G$138,$G157,)=0,"",OFFSET(報告書!G$138,$G157,))</f>
        <v/>
      </c>
      <c r="L157" t="str">
        <f ca="1">IF(OFFSET(報告書!L$138,$G157,)="","",OFFSET(報告書!L$138,$G157,))</f>
        <v/>
      </c>
      <c r="M157" t="str">
        <f ca="1">IF(OFFSET(報告書!M$138,$G157,)=0,"",OFFSET(報告書!M$138,$G157,))</f>
        <v/>
      </c>
      <c r="N157" t="str">
        <f ca="1">IF(OFFSET(報告書!N$138,$G157,)="","",OFFSET(報告書!N$138,$G157,))</f>
        <v/>
      </c>
      <c r="O157" t="str">
        <f ca="1">IF(OFFSET(報告書!O$138,$G157,)=0,"",OFFSET(報告書!O$138,$G157,))</f>
        <v/>
      </c>
      <c r="P157" t="str">
        <f ca="1">IF(OFFSET(報告書!P$138,$G157,)="","",OFFSET(報告書!P$138,$G157,))</f>
        <v/>
      </c>
      <c r="Q157" t="str">
        <f ca="1">IF(OFFSET(報告書!Q$138,$G157,)=0,"",OFFSET(報告書!Q$138,$G157,))</f>
        <v/>
      </c>
      <c r="R157" t="str">
        <f ca="1">IF(OFFSET(報告書!R$138,$G157,)="","",OFFSET(報告書!R$138,$G157,))</f>
        <v/>
      </c>
      <c r="S157" t="str">
        <f ca="1">IF(OFFSET(報告書!S$138,$G157,)=0,"",OFFSET(報告書!S$138,$G157,))</f>
        <v/>
      </c>
      <c r="T157" t="str">
        <f ca="1">IF(OFFSET(報告書!T$138,$G157,)="","",OFFSET(報告書!T$138,$G157,))</f>
        <v/>
      </c>
    </row>
    <row r="158" spans="1:20" x14ac:dyDescent="0.15">
      <c r="A158">
        <v>313</v>
      </c>
      <c r="B158" t="s">
        <v>1243</v>
      </c>
      <c r="C158" t="s">
        <v>311</v>
      </c>
      <c r="D158" t="str">
        <f ca="1">IF(OFFSET(報告書!E$106,$A158,)="","",OFFSET(報告書!E$106,$A158,))</f>
        <v/>
      </c>
      <c r="E158" t="str">
        <f ca="1">IF(OFFSET(報告書!E$106,$A158+1,)=0,"",OFFSET(報告書!E$106,$A158+1,))</f>
        <v/>
      </c>
      <c r="F158" t="str">
        <f ca="1">IF(OFFSET(報告書!P$106,$A158,)="","",OFFSET(報告書!P$106,$A158,))</f>
        <v/>
      </c>
      <c r="G158">
        <v>313</v>
      </c>
      <c r="H158" t="str">
        <f ca="1">IF(OFFSET(報告書!B$138,$G158,)=0,"",OFFSET(報告書!B$138,$G158,))</f>
        <v/>
      </c>
      <c r="I158" t="str">
        <f ca="1">IF(OFFSET(報告書!D$138,$G158,)=0,"",OFFSET(報告書!D$138,$G158,))</f>
        <v/>
      </c>
      <c r="J158" t="str">
        <f ca="1">IF(OFFSET(報告書!D$138,$G158+1,)=0,"",OFFSET(報告書!D$138,$G158+1,))</f>
        <v/>
      </c>
      <c r="K158" t="str">
        <f ca="1">IF(OFFSET(報告書!G$138,$G158,)=0,"",OFFSET(報告書!G$138,$G158,))</f>
        <v/>
      </c>
      <c r="L158" t="str">
        <f ca="1">IF(OFFSET(報告書!L$138,$G158,)="","",OFFSET(報告書!L$138,$G158,))</f>
        <v/>
      </c>
      <c r="M158" t="str">
        <f ca="1">IF(OFFSET(報告書!M$138,$G158,)=0,"",OFFSET(報告書!M$138,$G158,))</f>
        <v/>
      </c>
      <c r="N158" t="str">
        <f ca="1">IF(OFFSET(報告書!N$138,$G158,)="","",OFFSET(報告書!N$138,$G158,))</f>
        <v/>
      </c>
      <c r="O158" t="str">
        <f ca="1">IF(OFFSET(報告書!O$138,$G158,)=0,"",OFFSET(報告書!O$138,$G158,))</f>
        <v/>
      </c>
      <c r="P158" t="str">
        <f ca="1">IF(OFFSET(報告書!P$138,$G158,)="","",OFFSET(報告書!P$138,$G158,))</f>
        <v/>
      </c>
      <c r="Q158" t="str">
        <f ca="1">IF(OFFSET(報告書!Q$138,$G158,)=0,"",OFFSET(報告書!Q$138,$G158,))</f>
        <v/>
      </c>
      <c r="R158" t="str">
        <f ca="1">IF(OFFSET(報告書!R$138,$G158,)="","",OFFSET(報告書!R$138,$G158,))</f>
        <v/>
      </c>
      <c r="S158" t="str">
        <f ca="1">IF(OFFSET(報告書!S$138,$G158,)=0,"",OFFSET(報告書!S$138,$G158,))</f>
        <v/>
      </c>
      <c r="T158" t="str">
        <f ca="1">IF(OFFSET(報告書!T$138,$G158,)="","",OFFSET(報告書!T$138,$G158,))</f>
        <v/>
      </c>
    </row>
    <row r="159" spans="1:20" x14ac:dyDescent="0.15">
      <c r="A159">
        <v>315</v>
      </c>
      <c r="B159" t="s">
        <v>1243</v>
      </c>
      <c r="C159" t="s">
        <v>311</v>
      </c>
      <c r="D159" t="str">
        <f ca="1">IF(OFFSET(報告書!E$106,$A159,)="","",OFFSET(報告書!E$106,$A159,))</f>
        <v/>
      </c>
      <c r="E159" t="str">
        <f ca="1">IF(OFFSET(報告書!E$106,$A159+1,)=0,"",OFFSET(報告書!E$106,$A159+1,))</f>
        <v/>
      </c>
      <c r="F159" t="str">
        <f ca="1">IF(OFFSET(報告書!P$106,$A159,)="","",OFFSET(報告書!P$106,$A159,))</f>
        <v/>
      </c>
      <c r="G159">
        <v>315</v>
      </c>
      <c r="H159" t="str">
        <f ca="1">IF(OFFSET(報告書!B$138,$G159,)=0,"",OFFSET(報告書!B$138,$G159,))</f>
        <v/>
      </c>
      <c r="I159" t="str">
        <f ca="1">IF(OFFSET(報告書!D$138,$G159,)=0,"",OFFSET(報告書!D$138,$G159,))</f>
        <v/>
      </c>
      <c r="J159" t="str">
        <f ca="1">IF(OFFSET(報告書!D$138,$G159+1,)=0,"",OFFSET(報告書!D$138,$G159+1,))</f>
        <v/>
      </c>
      <c r="K159" t="str">
        <f ca="1">IF(OFFSET(報告書!G$138,$G159,)=0,"",OFFSET(報告書!G$138,$G159,))</f>
        <v/>
      </c>
      <c r="L159" t="str">
        <f ca="1">IF(OFFSET(報告書!L$138,$G159,)="","",OFFSET(報告書!L$138,$G159,))</f>
        <v/>
      </c>
      <c r="M159" t="str">
        <f ca="1">IF(OFFSET(報告書!M$138,$G159,)=0,"",OFFSET(報告書!M$138,$G159,))</f>
        <v/>
      </c>
      <c r="N159" t="str">
        <f ca="1">IF(OFFSET(報告書!N$138,$G159,)="","",OFFSET(報告書!N$138,$G159,))</f>
        <v/>
      </c>
      <c r="O159" t="str">
        <f ca="1">IF(OFFSET(報告書!O$138,$G159,)=0,"",OFFSET(報告書!O$138,$G159,))</f>
        <v/>
      </c>
      <c r="P159" t="str">
        <f ca="1">IF(OFFSET(報告書!P$138,$G159,)="","",OFFSET(報告書!P$138,$G159,))</f>
        <v/>
      </c>
      <c r="Q159" t="str">
        <f ca="1">IF(OFFSET(報告書!Q$138,$G159,)=0,"",OFFSET(報告書!Q$138,$G159,))</f>
        <v/>
      </c>
      <c r="R159" t="str">
        <f ca="1">IF(OFFSET(報告書!R$138,$G159,)="","",OFFSET(報告書!R$138,$G159,))</f>
        <v/>
      </c>
      <c r="S159" t="str">
        <f ca="1">IF(OFFSET(報告書!S$138,$G159,)=0,"",OFFSET(報告書!S$138,$G159,))</f>
        <v/>
      </c>
      <c r="T159" t="str">
        <f ca="1">IF(OFFSET(報告書!T$138,$G159,)="","",OFFSET(報告書!T$138,$G159,))</f>
        <v/>
      </c>
    </row>
    <row r="160" spans="1:20" x14ac:dyDescent="0.15">
      <c r="A160">
        <v>317</v>
      </c>
      <c r="B160" t="s">
        <v>1243</v>
      </c>
      <c r="C160" t="s">
        <v>311</v>
      </c>
      <c r="D160" t="str">
        <f ca="1">IF(OFFSET(報告書!E$106,$A160,)="","",OFFSET(報告書!E$106,$A160,))</f>
        <v/>
      </c>
      <c r="E160" t="str">
        <f ca="1">IF(OFFSET(報告書!E$106,$A160+1,)=0,"",OFFSET(報告書!E$106,$A160+1,))</f>
        <v/>
      </c>
      <c r="F160" t="str">
        <f ca="1">IF(OFFSET(報告書!P$106,$A160,)="","",OFFSET(報告書!P$106,$A160,))</f>
        <v/>
      </c>
      <c r="G160">
        <v>317</v>
      </c>
      <c r="H160" t="str">
        <f ca="1">IF(OFFSET(報告書!B$138,$G160,)=0,"",OFFSET(報告書!B$138,$G160,))</f>
        <v/>
      </c>
      <c r="I160" t="str">
        <f ca="1">IF(OFFSET(報告書!D$138,$G160,)=0,"",OFFSET(報告書!D$138,$G160,))</f>
        <v/>
      </c>
      <c r="J160" t="str">
        <f ca="1">IF(OFFSET(報告書!D$138,$G160+1,)=0,"",OFFSET(報告書!D$138,$G160+1,))</f>
        <v/>
      </c>
      <c r="K160" t="str">
        <f ca="1">IF(OFFSET(報告書!G$138,$G160,)=0,"",OFFSET(報告書!G$138,$G160,))</f>
        <v/>
      </c>
      <c r="L160" t="str">
        <f ca="1">IF(OFFSET(報告書!L$138,$G160,)="","",OFFSET(報告書!L$138,$G160,))</f>
        <v/>
      </c>
      <c r="M160" t="str">
        <f ca="1">IF(OFFSET(報告書!M$138,$G160,)=0,"",OFFSET(報告書!M$138,$G160,))</f>
        <v/>
      </c>
      <c r="N160" t="str">
        <f ca="1">IF(OFFSET(報告書!N$138,$G160,)="","",OFFSET(報告書!N$138,$G160,))</f>
        <v/>
      </c>
      <c r="O160" t="str">
        <f ca="1">IF(OFFSET(報告書!O$138,$G160,)=0,"",OFFSET(報告書!O$138,$G160,))</f>
        <v/>
      </c>
      <c r="P160" t="str">
        <f ca="1">IF(OFFSET(報告書!P$138,$G160,)="","",OFFSET(報告書!P$138,$G160,))</f>
        <v/>
      </c>
      <c r="Q160" t="str">
        <f ca="1">IF(OFFSET(報告書!Q$138,$G160,)=0,"",OFFSET(報告書!Q$138,$G160,))</f>
        <v/>
      </c>
      <c r="R160" t="str">
        <f ca="1">IF(OFFSET(報告書!R$138,$G160,)="","",OFFSET(報告書!R$138,$G160,))</f>
        <v/>
      </c>
      <c r="S160" t="str">
        <f ca="1">IF(OFFSET(報告書!S$138,$G160,)=0,"",OFFSET(報告書!S$138,$G160,))</f>
        <v/>
      </c>
      <c r="T160" t="str">
        <f ca="1">IF(OFFSET(報告書!T$138,$G160,)="","",OFFSET(報告書!T$138,$G160,))</f>
        <v/>
      </c>
    </row>
    <row r="161" spans="1:20" x14ac:dyDescent="0.15">
      <c r="A161">
        <v>319</v>
      </c>
      <c r="B161" t="s">
        <v>1243</v>
      </c>
      <c r="C161" t="s">
        <v>311</v>
      </c>
      <c r="D161" t="str">
        <f ca="1">IF(OFFSET(報告書!E$106,$A161,)="","",OFFSET(報告書!E$106,$A161,))</f>
        <v/>
      </c>
      <c r="E161" t="str">
        <f ca="1">IF(OFFSET(報告書!E$106,$A161+1,)=0,"",OFFSET(報告書!E$106,$A161+1,))</f>
        <v/>
      </c>
      <c r="F161" t="str">
        <f ca="1">IF(OFFSET(報告書!P$106,$A161,)="","",OFFSET(報告書!P$106,$A161,))</f>
        <v/>
      </c>
      <c r="G161">
        <v>319</v>
      </c>
      <c r="H161" t="str">
        <f ca="1">IF(OFFSET(報告書!B$138,$G161,)=0,"",OFFSET(報告書!B$138,$G161,))</f>
        <v/>
      </c>
      <c r="I161" t="str">
        <f ca="1">IF(OFFSET(報告書!D$138,$G161,)=0,"",OFFSET(報告書!D$138,$G161,))</f>
        <v/>
      </c>
      <c r="J161" t="str">
        <f ca="1">IF(OFFSET(報告書!D$138,$G161+1,)=0,"",OFFSET(報告書!D$138,$G161+1,))</f>
        <v/>
      </c>
      <c r="K161" t="str">
        <f ca="1">IF(OFFSET(報告書!G$138,$G161,)=0,"",OFFSET(報告書!G$138,$G161,))</f>
        <v/>
      </c>
      <c r="L161" t="str">
        <f ca="1">IF(OFFSET(報告書!L$138,$G161,)="","",OFFSET(報告書!L$138,$G161,))</f>
        <v/>
      </c>
      <c r="M161" t="str">
        <f ca="1">IF(OFFSET(報告書!M$138,$G161,)=0,"",OFFSET(報告書!M$138,$G161,))</f>
        <v/>
      </c>
      <c r="N161" t="str">
        <f ca="1">IF(OFFSET(報告書!N$138,$G161,)="","",OFFSET(報告書!N$138,$G161,))</f>
        <v/>
      </c>
      <c r="O161" t="str">
        <f ca="1">IF(OFFSET(報告書!O$138,$G161,)=0,"",OFFSET(報告書!O$138,$G161,))</f>
        <v/>
      </c>
      <c r="P161" t="str">
        <f ca="1">IF(OFFSET(報告書!P$138,$G161,)="","",OFFSET(報告書!P$138,$G161,))</f>
        <v/>
      </c>
      <c r="Q161" t="str">
        <f ca="1">IF(OFFSET(報告書!Q$138,$G161,)=0,"",OFFSET(報告書!Q$138,$G161,))</f>
        <v/>
      </c>
      <c r="R161" t="str">
        <f ca="1">IF(OFFSET(報告書!R$138,$G161,)="","",OFFSET(報告書!R$138,$G161,))</f>
        <v/>
      </c>
      <c r="S161" t="str">
        <f ca="1">IF(OFFSET(報告書!S$138,$G161,)=0,"",OFFSET(報告書!S$138,$G161,))</f>
        <v/>
      </c>
      <c r="T161" t="str">
        <f ca="1">IF(OFFSET(報告書!T$138,$G161,)="","",OFFSET(報告書!T$138,$G161,))</f>
        <v/>
      </c>
    </row>
    <row r="162" spans="1:20" x14ac:dyDescent="0.15">
      <c r="A162">
        <v>321</v>
      </c>
      <c r="B162" t="s">
        <v>1243</v>
      </c>
      <c r="C162" t="s">
        <v>311</v>
      </c>
      <c r="D162" t="str">
        <f ca="1">IF(OFFSET(報告書!E$106,$A162,)="","",OFFSET(報告書!E$106,$A162,))</f>
        <v/>
      </c>
      <c r="E162" t="str">
        <f ca="1">IF(OFFSET(報告書!E$106,$A162+1,)=0,"",OFFSET(報告書!E$106,$A162+1,))</f>
        <v/>
      </c>
      <c r="F162" t="str">
        <f ca="1">IF(OFFSET(報告書!P$106,$A162,)="","",OFFSET(報告書!P$106,$A162,))</f>
        <v/>
      </c>
      <c r="G162">
        <v>321</v>
      </c>
      <c r="H162" t="str">
        <f ca="1">IF(OFFSET(報告書!B$138,$G162,)=0,"",OFFSET(報告書!B$138,$G162,))</f>
        <v/>
      </c>
      <c r="I162" t="str">
        <f ca="1">IF(OFFSET(報告書!D$138,$G162,)=0,"",OFFSET(報告書!D$138,$G162,))</f>
        <v/>
      </c>
      <c r="J162" t="str">
        <f ca="1">IF(OFFSET(報告書!D$138,$G162+1,)=0,"",OFFSET(報告書!D$138,$G162+1,))</f>
        <v/>
      </c>
      <c r="K162" t="str">
        <f ca="1">IF(OFFSET(報告書!G$138,$G162,)=0,"",OFFSET(報告書!G$138,$G162,))</f>
        <v/>
      </c>
      <c r="L162" t="str">
        <f ca="1">IF(OFFSET(報告書!L$138,$G162,)="","",OFFSET(報告書!L$138,$G162,))</f>
        <v/>
      </c>
      <c r="M162" t="str">
        <f ca="1">IF(OFFSET(報告書!M$138,$G162,)=0,"",OFFSET(報告書!M$138,$G162,))</f>
        <v/>
      </c>
      <c r="N162" t="str">
        <f ca="1">IF(OFFSET(報告書!N$138,$G162,)="","",OFFSET(報告書!N$138,$G162,))</f>
        <v/>
      </c>
      <c r="O162" t="str">
        <f ca="1">IF(OFFSET(報告書!O$138,$G162,)=0,"",OFFSET(報告書!O$138,$G162,))</f>
        <v/>
      </c>
      <c r="P162" t="str">
        <f ca="1">IF(OFFSET(報告書!P$138,$G162,)="","",OFFSET(報告書!P$138,$G162,))</f>
        <v/>
      </c>
      <c r="Q162" t="str">
        <f ca="1">IF(OFFSET(報告書!Q$138,$G162,)=0,"",OFFSET(報告書!Q$138,$G162,))</f>
        <v/>
      </c>
      <c r="R162" t="str">
        <f ca="1">IF(OFFSET(報告書!R$138,$G162,)="","",OFFSET(報告書!R$138,$G162,))</f>
        <v/>
      </c>
      <c r="S162" t="str">
        <f ca="1">IF(OFFSET(報告書!S$138,$G162,)=0,"",OFFSET(報告書!S$138,$G162,))</f>
        <v/>
      </c>
      <c r="T162" t="str">
        <f ca="1">IF(OFFSET(報告書!T$138,$G162,)="","",OFFSET(報告書!T$138,$G162,))</f>
        <v/>
      </c>
    </row>
    <row r="163" spans="1:20" x14ac:dyDescent="0.15">
      <c r="A163">
        <v>323</v>
      </c>
      <c r="B163" t="s">
        <v>1243</v>
      </c>
      <c r="C163" t="s">
        <v>311</v>
      </c>
      <c r="D163" t="str">
        <f ca="1">IF(OFFSET(報告書!E$106,$A163,)="","",OFFSET(報告書!E$106,$A163,))</f>
        <v/>
      </c>
      <c r="E163" t="str">
        <f ca="1">IF(OFFSET(報告書!E$106,$A163+1,)=0,"",OFFSET(報告書!E$106,$A163+1,))</f>
        <v/>
      </c>
      <c r="F163" t="str">
        <f ca="1">IF(OFFSET(報告書!P$106,$A163,)="","",OFFSET(報告書!P$106,$A163,))</f>
        <v/>
      </c>
      <c r="G163">
        <v>323</v>
      </c>
      <c r="H163" t="str">
        <f ca="1">IF(OFFSET(報告書!B$138,$G163,)=0,"",OFFSET(報告書!B$138,$G163,))</f>
        <v/>
      </c>
      <c r="I163" t="str">
        <f ca="1">IF(OFFSET(報告書!D$138,$G163,)=0,"",OFFSET(報告書!D$138,$G163,))</f>
        <v/>
      </c>
      <c r="J163" t="str">
        <f ca="1">IF(OFFSET(報告書!D$138,$G163+1,)=0,"",OFFSET(報告書!D$138,$G163+1,))</f>
        <v/>
      </c>
      <c r="K163" t="str">
        <f ca="1">IF(OFFSET(報告書!G$138,$G163,)=0,"",OFFSET(報告書!G$138,$G163,))</f>
        <v/>
      </c>
      <c r="L163" t="str">
        <f ca="1">IF(OFFSET(報告書!L$138,$G163,)="","",OFFSET(報告書!L$138,$G163,))</f>
        <v/>
      </c>
      <c r="M163" t="str">
        <f ca="1">IF(OFFSET(報告書!M$138,$G163,)=0,"",OFFSET(報告書!M$138,$G163,))</f>
        <v/>
      </c>
      <c r="N163" t="str">
        <f ca="1">IF(OFFSET(報告書!N$138,$G163,)="","",OFFSET(報告書!N$138,$G163,))</f>
        <v/>
      </c>
      <c r="O163" t="str">
        <f ca="1">IF(OFFSET(報告書!O$138,$G163,)=0,"",OFFSET(報告書!O$138,$G163,))</f>
        <v/>
      </c>
      <c r="P163" t="str">
        <f ca="1">IF(OFFSET(報告書!P$138,$G163,)="","",OFFSET(報告書!P$138,$G163,))</f>
        <v/>
      </c>
      <c r="Q163" t="str">
        <f ca="1">IF(OFFSET(報告書!Q$138,$G163,)=0,"",OFFSET(報告書!Q$138,$G163,))</f>
        <v/>
      </c>
      <c r="R163" t="str">
        <f ca="1">IF(OFFSET(報告書!R$138,$G163,)="","",OFFSET(報告書!R$138,$G163,))</f>
        <v/>
      </c>
      <c r="S163" t="str">
        <f ca="1">IF(OFFSET(報告書!S$138,$G163,)=0,"",OFFSET(報告書!S$138,$G163,))</f>
        <v/>
      </c>
      <c r="T163" t="str">
        <f ca="1">IF(OFFSET(報告書!T$138,$G163,)="","",OFFSET(報告書!T$138,$G163,))</f>
        <v/>
      </c>
    </row>
    <row r="164" spans="1:20" x14ac:dyDescent="0.15">
      <c r="A164">
        <v>325</v>
      </c>
      <c r="B164" t="s">
        <v>1243</v>
      </c>
      <c r="C164" t="s">
        <v>311</v>
      </c>
      <c r="D164" t="str">
        <f ca="1">IF(OFFSET(報告書!E$106,$A164,)="","",OFFSET(報告書!E$106,$A164,))</f>
        <v/>
      </c>
      <c r="E164" t="str">
        <f ca="1">IF(OFFSET(報告書!E$106,$A164+1,)=0,"",OFFSET(報告書!E$106,$A164+1,))</f>
        <v/>
      </c>
      <c r="F164" t="str">
        <f ca="1">IF(OFFSET(報告書!P$106,$A164,)="","",OFFSET(報告書!P$106,$A164,))</f>
        <v/>
      </c>
      <c r="G164">
        <v>325</v>
      </c>
      <c r="H164" t="str">
        <f ca="1">IF(OFFSET(報告書!B$138,$G164,)=0,"",OFFSET(報告書!B$138,$G164,))</f>
        <v/>
      </c>
      <c r="I164" t="str">
        <f ca="1">IF(OFFSET(報告書!D$138,$G164,)=0,"",OFFSET(報告書!D$138,$G164,))</f>
        <v/>
      </c>
      <c r="J164" t="str">
        <f ca="1">IF(OFFSET(報告書!D$138,$G164+1,)=0,"",OFFSET(報告書!D$138,$G164+1,))</f>
        <v/>
      </c>
      <c r="K164" t="str">
        <f ca="1">IF(OFFSET(報告書!G$138,$G164,)=0,"",OFFSET(報告書!G$138,$G164,))</f>
        <v/>
      </c>
      <c r="L164" t="str">
        <f ca="1">IF(OFFSET(報告書!L$138,$G164,)="","",OFFSET(報告書!L$138,$G164,))</f>
        <v/>
      </c>
      <c r="M164" t="str">
        <f ca="1">IF(OFFSET(報告書!M$138,$G164,)=0,"",OFFSET(報告書!M$138,$G164,))</f>
        <v/>
      </c>
      <c r="N164" t="str">
        <f ca="1">IF(OFFSET(報告書!N$138,$G164,)="","",OFFSET(報告書!N$138,$G164,))</f>
        <v/>
      </c>
      <c r="O164" t="str">
        <f ca="1">IF(OFFSET(報告書!O$138,$G164,)=0,"",OFFSET(報告書!O$138,$G164,))</f>
        <v/>
      </c>
      <c r="P164" t="str">
        <f ca="1">IF(OFFSET(報告書!P$138,$G164,)="","",OFFSET(報告書!P$138,$G164,))</f>
        <v/>
      </c>
      <c r="Q164" t="str">
        <f ca="1">IF(OFFSET(報告書!Q$138,$G164,)=0,"",OFFSET(報告書!Q$138,$G164,))</f>
        <v/>
      </c>
      <c r="R164" t="str">
        <f ca="1">IF(OFFSET(報告書!R$138,$G164,)="","",OFFSET(報告書!R$138,$G164,))</f>
        <v/>
      </c>
      <c r="S164" t="str">
        <f ca="1">IF(OFFSET(報告書!S$138,$G164,)=0,"",OFFSET(報告書!S$138,$G164,))</f>
        <v/>
      </c>
      <c r="T164" t="str">
        <f ca="1">IF(OFFSET(報告書!T$138,$G164,)="","",OFFSET(報告書!T$138,$G164,))</f>
        <v/>
      </c>
    </row>
    <row r="165" spans="1:20" x14ac:dyDescent="0.15">
      <c r="A165">
        <v>327</v>
      </c>
      <c r="B165" t="s">
        <v>1243</v>
      </c>
      <c r="C165" t="s">
        <v>311</v>
      </c>
      <c r="D165" t="str">
        <f ca="1">IF(OFFSET(報告書!E$106,$A165,)="","",OFFSET(報告書!E$106,$A165,))</f>
        <v/>
      </c>
      <c r="E165" t="str">
        <f ca="1">IF(OFFSET(報告書!E$106,$A165+1,)=0,"",OFFSET(報告書!E$106,$A165+1,))</f>
        <v/>
      </c>
      <c r="F165" t="str">
        <f ca="1">IF(OFFSET(報告書!P$106,$A165,)="","",OFFSET(報告書!P$106,$A165,))</f>
        <v/>
      </c>
      <c r="G165">
        <v>327</v>
      </c>
      <c r="H165" t="str">
        <f ca="1">IF(OFFSET(報告書!B$138,$G165,)=0,"",OFFSET(報告書!B$138,$G165,))</f>
        <v/>
      </c>
      <c r="I165" t="str">
        <f ca="1">IF(OFFSET(報告書!D$138,$G165,)=0,"",OFFSET(報告書!D$138,$G165,))</f>
        <v/>
      </c>
      <c r="J165" t="str">
        <f ca="1">IF(OFFSET(報告書!D$138,$G165+1,)=0,"",OFFSET(報告書!D$138,$G165+1,))</f>
        <v/>
      </c>
      <c r="K165" t="str">
        <f ca="1">IF(OFFSET(報告書!G$138,$G165,)=0,"",OFFSET(報告書!G$138,$G165,))</f>
        <v/>
      </c>
      <c r="L165" t="str">
        <f ca="1">IF(OFFSET(報告書!L$138,$G165,)="","",OFFSET(報告書!L$138,$G165,))</f>
        <v/>
      </c>
      <c r="M165" t="str">
        <f ca="1">IF(OFFSET(報告書!M$138,$G165,)=0,"",OFFSET(報告書!M$138,$G165,))</f>
        <v/>
      </c>
      <c r="N165" t="str">
        <f ca="1">IF(OFFSET(報告書!N$138,$G165,)="","",OFFSET(報告書!N$138,$G165,))</f>
        <v/>
      </c>
      <c r="O165" t="str">
        <f ca="1">IF(OFFSET(報告書!O$138,$G165,)=0,"",OFFSET(報告書!O$138,$G165,))</f>
        <v/>
      </c>
      <c r="P165" t="str">
        <f ca="1">IF(OFFSET(報告書!P$138,$G165,)="","",OFFSET(報告書!P$138,$G165,))</f>
        <v/>
      </c>
      <c r="Q165" t="str">
        <f ca="1">IF(OFFSET(報告書!Q$138,$G165,)=0,"",OFFSET(報告書!Q$138,$G165,))</f>
        <v/>
      </c>
      <c r="R165" t="str">
        <f ca="1">IF(OFFSET(報告書!R$138,$G165,)="","",OFFSET(報告書!R$138,$G165,))</f>
        <v/>
      </c>
      <c r="S165" t="str">
        <f ca="1">IF(OFFSET(報告書!S$138,$G165,)=0,"",OFFSET(報告書!S$138,$G165,))</f>
        <v/>
      </c>
      <c r="T165" t="str">
        <f ca="1">IF(OFFSET(報告書!T$138,$G165,)="","",OFFSET(報告書!T$138,$G165,))</f>
        <v/>
      </c>
    </row>
    <row r="166" spans="1:20" x14ac:dyDescent="0.15">
      <c r="A166">
        <v>329</v>
      </c>
      <c r="B166" t="s">
        <v>1243</v>
      </c>
      <c r="C166" t="s">
        <v>311</v>
      </c>
      <c r="D166" t="str">
        <f ca="1">IF(OFFSET(報告書!E$106,$A166,)="","",OFFSET(報告書!E$106,$A166,))</f>
        <v/>
      </c>
      <c r="E166" t="str">
        <f ca="1">IF(OFFSET(報告書!E$106,$A166+1,)=0,"",OFFSET(報告書!E$106,$A166+1,))</f>
        <v/>
      </c>
      <c r="F166" t="str">
        <f ca="1">IF(OFFSET(報告書!P$106,$A166,)="","",OFFSET(報告書!P$106,$A166,))</f>
        <v/>
      </c>
      <c r="G166">
        <v>329</v>
      </c>
      <c r="H166" t="str">
        <f ca="1">IF(OFFSET(報告書!B$138,$G166,)=0,"",OFFSET(報告書!B$138,$G166,))</f>
        <v/>
      </c>
      <c r="I166" t="str">
        <f ca="1">IF(OFFSET(報告書!D$138,$G166,)=0,"",OFFSET(報告書!D$138,$G166,))</f>
        <v/>
      </c>
      <c r="J166" t="str">
        <f ca="1">IF(OFFSET(報告書!D$138,$G166+1,)=0,"",OFFSET(報告書!D$138,$G166+1,))</f>
        <v/>
      </c>
      <c r="K166" t="str">
        <f ca="1">IF(OFFSET(報告書!G$138,$G166,)=0,"",OFFSET(報告書!G$138,$G166,))</f>
        <v/>
      </c>
      <c r="L166" t="str">
        <f ca="1">IF(OFFSET(報告書!L$138,$G166,)="","",OFFSET(報告書!L$138,$G166,))</f>
        <v/>
      </c>
      <c r="M166" t="str">
        <f ca="1">IF(OFFSET(報告書!M$138,$G166,)=0,"",OFFSET(報告書!M$138,$G166,))</f>
        <v/>
      </c>
      <c r="N166" t="str">
        <f ca="1">IF(OFFSET(報告書!N$138,$G166,)="","",OFFSET(報告書!N$138,$G166,))</f>
        <v/>
      </c>
      <c r="O166" t="str">
        <f ca="1">IF(OFFSET(報告書!O$138,$G166,)=0,"",OFFSET(報告書!O$138,$G166,))</f>
        <v/>
      </c>
      <c r="P166" t="str">
        <f ca="1">IF(OFFSET(報告書!P$138,$G166,)="","",OFFSET(報告書!P$138,$G166,))</f>
        <v/>
      </c>
      <c r="Q166" t="str">
        <f ca="1">IF(OFFSET(報告書!Q$138,$G166,)=0,"",OFFSET(報告書!Q$138,$G166,))</f>
        <v/>
      </c>
      <c r="R166" t="str">
        <f ca="1">IF(OFFSET(報告書!R$138,$G166,)="","",OFFSET(報告書!R$138,$G166,))</f>
        <v/>
      </c>
      <c r="S166" t="str">
        <f ca="1">IF(OFFSET(報告書!S$138,$G166,)=0,"",OFFSET(報告書!S$138,$G166,))</f>
        <v/>
      </c>
      <c r="T166" t="str">
        <f ca="1">IF(OFFSET(報告書!T$138,$G166,)="","",OFFSET(報告書!T$138,$G166,))</f>
        <v/>
      </c>
    </row>
    <row r="167" spans="1:20" x14ac:dyDescent="0.15">
      <c r="A167">
        <v>331</v>
      </c>
      <c r="B167" t="s">
        <v>1243</v>
      </c>
      <c r="C167" t="s">
        <v>311</v>
      </c>
      <c r="D167" t="str">
        <f ca="1">IF(OFFSET(報告書!E$106,$A167,)="","",OFFSET(報告書!E$106,$A167,))</f>
        <v/>
      </c>
      <c r="E167" t="str">
        <f ca="1">IF(OFFSET(報告書!E$106,$A167+1,)=0,"",OFFSET(報告書!E$106,$A167+1,))</f>
        <v/>
      </c>
      <c r="F167" t="str">
        <f ca="1">IF(OFFSET(報告書!P$106,$A167,)="","",OFFSET(報告書!P$106,$A167,))</f>
        <v/>
      </c>
      <c r="G167">
        <v>331</v>
      </c>
      <c r="H167" t="str">
        <f ca="1">IF(OFFSET(報告書!B$138,$G167,)=0,"",OFFSET(報告書!B$138,$G167,))</f>
        <v/>
      </c>
      <c r="I167" t="str">
        <f ca="1">IF(OFFSET(報告書!D$138,$G167,)=0,"",OFFSET(報告書!D$138,$G167,))</f>
        <v/>
      </c>
      <c r="J167" t="str">
        <f ca="1">IF(OFFSET(報告書!D$138,$G167+1,)=0,"",OFFSET(報告書!D$138,$G167+1,))</f>
        <v/>
      </c>
      <c r="K167" t="str">
        <f ca="1">IF(OFFSET(報告書!G$138,$G167,)=0,"",OFFSET(報告書!G$138,$G167,))</f>
        <v/>
      </c>
      <c r="L167" t="str">
        <f ca="1">IF(OFFSET(報告書!L$138,$G167,)="","",OFFSET(報告書!L$138,$G167,))</f>
        <v/>
      </c>
      <c r="M167" t="str">
        <f ca="1">IF(OFFSET(報告書!M$138,$G167,)=0,"",OFFSET(報告書!M$138,$G167,))</f>
        <v/>
      </c>
      <c r="N167" t="str">
        <f ca="1">IF(OFFSET(報告書!N$138,$G167,)="","",OFFSET(報告書!N$138,$G167,))</f>
        <v/>
      </c>
      <c r="O167" t="str">
        <f ca="1">IF(OFFSET(報告書!O$138,$G167,)=0,"",OFFSET(報告書!O$138,$G167,))</f>
        <v/>
      </c>
      <c r="P167" t="str">
        <f ca="1">IF(OFFSET(報告書!P$138,$G167,)="","",OFFSET(報告書!P$138,$G167,))</f>
        <v/>
      </c>
      <c r="Q167" t="str">
        <f ca="1">IF(OFFSET(報告書!Q$138,$G167,)=0,"",OFFSET(報告書!Q$138,$G167,))</f>
        <v/>
      </c>
      <c r="R167" t="str">
        <f ca="1">IF(OFFSET(報告書!R$138,$G167,)="","",OFFSET(報告書!R$138,$G167,))</f>
        <v/>
      </c>
      <c r="S167" t="str">
        <f ca="1">IF(OFFSET(報告書!S$138,$G167,)=0,"",OFFSET(報告書!S$138,$G167,))</f>
        <v/>
      </c>
      <c r="T167" t="str">
        <f ca="1">IF(OFFSET(報告書!T$138,$G167,)="","",OFFSET(報告書!T$138,$G167,))</f>
        <v/>
      </c>
    </row>
    <row r="168" spans="1:20" x14ac:dyDescent="0.15">
      <c r="A168">
        <v>333</v>
      </c>
      <c r="B168" t="s">
        <v>1243</v>
      </c>
      <c r="C168" t="s">
        <v>311</v>
      </c>
      <c r="D168" t="str">
        <f ca="1">IF(OFFSET(報告書!E$106,$A168,)="","",OFFSET(報告書!E$106,$A168,))</f>
        <v/>
      </c>
      <c r="E168" t="str">
        <f ca="1">IF(OFFSET(報告書!E$106,$A168+1,)=0,"",OFFSET(報告書!E$106,$A168+1,))</f>
        <v/>
      </c>
      <c r="F168" t="str">
        <f ca="1">IF(OFFSET(報告書!P$106,$A168,)="","",OFFSET(報告書!P$106,$A168,))</f>
        <v/>
      </c>
      <c r="G168">
        <v>333</v>
      </c>
      <c r="H168" t="str">
        <f ca="1">IF(OFFSET(報告書!B$138,$G168,)=0,"",OFFSET(報告書!B$138,$G168,))</f>
        <v/>
      </c>
      <c r="I168" t="str">
        <f ca="1">IF(OFFSET(報告書!D$138,$G168,)=0,"",OFFSET(報告書!D$138,$G168,))</f>
        <v/>
      </c>
      <c r="J168" t="str">
        <f ca="1">IF(OFFSET(報告書!D$138,$G168+1,)=0,"",OFFSET(報告書!D$138,$G168+1,))</f>
        <v/>
      </c>
      <c r="K168" t="str">
        <f ca="1">IF(OFFSET(報告書!G$138,$G168,)=0,"",OFFSET(報告書!G$138,$G168,))</f>
        <v/>
      </c>
      <c r="L168" t="str">
        <f ca="1">IF(OFFSET(報告書!L$138,$G168,)="","",OFFSET(報告書!L$138,$G168,))</f>
        <v/>
      </c>
      <c r="M168" t="str">
        <f ca="1">IF(OFFSET(報告書!M$138,$G168,)=0,"",OFFSET(報告書!M$138,$G168,))</f>
        <v/>
      </c>
      <c r="N168" t="str">
        <f ca="1">IF(OFFSET(報告書!N$138,$G168,)="","",OFFSET(報告書!N$138,$G168,))</f>
        <v/>
      </c>
      <c r="O168" t="str">
        <f ca="1">IF(OFFSET(報告書!O$138,$G168,)=0,"",OFFSET(報告書!O$138,$G168,))</f>
        <v/>
      </c>
      <c r="P168" t="str">
        <f ca="1">IF(OFFSET(報告書!P$138,$G168,)="","",OFFSET(報告書!P$138,$G168,))</f>
        <v/>
      </c>
      <c r="Q168" t="str">
        <f ca="1">IF(OFFSET(報告書!Q$138,$G168,)=0,"",OFFSET(報告書!Q$138,$G168,))</f>
        <v/>
      </c>
      <c r="R168" t="str">
        <f ca="1">IF(OFFSET(報告書!R$138,$G168,)="","",OFFSET(報告書!R$138,$G168,))</f>
        <v/>
      </c>
      <c r="S168" t="str">
        <f ca="1">IF(OFFSET(報告書!S$138,$G168,)=0,"",OFFSET(報告書!S$138,$G168,))</f>
        <v/>
      </c>
      <c r="T168" t="str">
        <f ca="1">IF(OFFSET(報告書!T$138,$G168,)="","",OFFSET(報告書!T$138,$G168,))</f>
        <v/>
      </c>
    </row>
    <row r="169" spans="1:20" x14ac:dyDescent="0.15">
      <c r="A169">
        <v>335</v>
      </c>
      <c r="B169" t="s">
        <v>1243</v>
      </c>
      <c r="C169" t="s">
        <v>311</v>
      </c>
      <c r="D169" t="str">
        <f ca="1">IF(OFFSET(報告書!E$106,$A169,)="","",OFFSET(報告書!E$106,$A169,))</f>
        <v/>
      </c>
      <c r="E169" t="str">
        <f ca="1">IF(OFFSET(報告書!E$106,$A169+1,)=0,"",OFFSET(報告書!E$106,$A169+1,))</f>
        <v/>
      </c>
      <c r="F169" t="str">
        <f ca="1">IF(OFFSET(報告書!P$106,$A169,)="","",OFFSET(報告書!P$106,$A169,))</f>
        <v/>
      </c>
      <c r="G169">
        <v>335</v>
      </c>
      <c r="H169" t="str">
        <f ca="1">IF(OFFSET(報告書!B$138,$G169,)=0,"",OFFSET(報告書!B$138,$G169,))</f>
        <v/>
      </c>
      <c r="I169" t="str">
        <f ca="1">IF(OFFSET(報告書!D$138,$G169,)=0,"",OFFSET(報告書!D$138,$G169,))</f>
        <v/>
      </c>
      <c r="J169" t="str">
        <f ca="1">IF(OFFSET(報告書!D$138,$G169+1,)=0,"",OFFSET(報告書!D$138,$G169+1,))</f>
        <v/>
      </c>
      <c r="K169" t="str">
        <f ca="1">IF(OFFSET(報告書!G$138,$G169,)=0,"",OFFSET(報告書!G$138,$G169,))</f>
        <v/>
      </c>
      <c r="L169" t="str">
        <f ca="1">IF(OFFSET(報告書!L$138,$G169,)="","",OFFSET(報告書!L$138,$G169,))</f>
        <v/>
      </c>
      <c r="M169" t="str">
        <f ca="1">IF(OFFSET(報告書!M$138,$G169,)=0,"",OFFSET(報告書!M$138,$G169,))</f>
        <v/>
      </c>
      <c r="N169" t="str">
        <f ca="1">IF(OFFSET(報告書!N$138,$G169,)="","",OFFSET(報告書!N$138,$G169,))</f>
        <v/>
      </c>
      <c r="O169" t="str">
        <f ca="1">IF(OFFSET(報告書!O$138,$G169,)=0,"",OFFSET(報告書!O$138,$G169,))</f>
        <v/>
      </c>
      <c r="P169" t="str">
        <f ca="1">IF(OFFSET(報告書!P$138,$G169,)="","",OFFSET(報告書!P$138,$G169,))</f>
        <v/>
      </c>
      <c r="Q169" t="str">
        <f ca="1">IF(OFFSET(報告書!Q$138,$G169,)=0,"",OFFSET(報告書!Q$138,$G169,))</f>
        <v/>
      </c>
      <c r="R169" t="str">
        <f ca="1">IF(OFFSET(報告書!R$138,$G169,)="","",OFFSET(報告書!R$138,$G169,))</f>
        <v/>
      </c>
      <c r="S169" t="str">
        <f ca="1">IF(OFFSET(報告書!S$138,$G169,)=0,"",OFFSET(報告書!S$138,$G169,))</f>
        <v/>
      </c>
      <c r="T169" t="str">
        <f ca="1">IF(OFFSET(報告書!T$138,$G169,)="","",OFFSET(報告書!T$138,$G169,))</f>
        <v/>
      </c>
    </row>
    <row r="170" spans="1:20" x14ac:dyDescent="0.15">
      <c r="A170">
        <v>337</v>
      </c>
      <c r="B170" t="s">
        <v>1243</v>
      </c>
      <c r="C170" t="s">
        <v>311</v>
      </c>
      <c r="D170" t="str">
        <f ca="1">IF(OFFSET(報告書!E$106,$A170,)="","",OFFSET(報告書!E$106,$A170,))</f>
        <v/>
      </c>
      <c r="E170" t="str">
        <f ca="1">IF(OFFSET(報告書!E$106,$A170+1,)=0,"",OFFSET(報告書!E$106,$A170+1,))</f>
        <v/>
      </c>
      <c r="F170" t="str">
        <f ca="1">IF(OFFSET(報告書!P$106,$A170,)="","",OFFSET(報告書!P$106,$A170,))</f>
        <v/>
      </c>
      <c r="G170">
        <v>337</v>
      </c>
      <c r="H170" t="str">
        <f ca="1">IF(OFFSET(報告書!B$138,$G170,)=0,"",OFFSET(報告書!B$138,$G170,))</f>
        <v/>
      </c>
      <c r="I170" t="str">
        <f ca="1">IF(OFFSET(報告書!D$138,$G170,)=0,"",OFFSET(報告書!D$138,$G170,))</f>
        <v/>
      </c>
      <c r="J170" t="str">
        <f ca="1">IF(OFFSET(報告書!D$138,$G170+1,)=0,"",OFFSET(報告書!D$138,$G170+1,))</f>
        <v/>
      </c>
      <c r="K170" t="str">
        <f ca="1">IF(OFFSET(報告書!G$138,$G170,)=0,"",OFFSET(報告書!G$138,$G170,))</f>
        <v/>
      </c>
      <c r="L170" t="str">
        <f ca="1">IF(OFFSET(報告書!L$138,$G170,)="","",OFFSET(報告書!L$138,$G170,))</f>
        <v/>
      </c>
      <c r="M170" t="str">
        <f ca="1">IF(OFFSET(報告書!M$138,$G170,)=0,"",OFFSET(報告書!M$138,$G170,))</f>
        <v/>
      </c>
      <c r="N170" t="str">
        <f ca="1">IF(OFFSET(報告書!N$138,$G170,)="","",OFFSET(報告書!N$138,$G170,))</f>
        <v/>
      </c>
      <c r="O170" t="str">
        <f ca="1">IF(OFFSET(報告書!O$138,$G170,)=0,"",OFFSET(報告書!O$138,$G170,))</f>
        <v/>
      </c>
      <c r="P170" t="str">
        <f ca="1">IF(OFFSET(報告書!P$138,$G170,)="","",OFFSET(報告書!P$138,$G170,))</f>
        <v/>
      </c>
      <c r="Q170" t="str">
        <f ca="1">IF(OFFSET(報告書!Q$138,$G170,)=0,"",OFFSET(報告書!Q$138,$G170,))</f>
        <v/>
      </c>
      <c r="R170" t="str">
        <f ca="1">IF(OFFSET(報告書!R$138,$G170,)="","",OFFSET(報告書!R$138,$G170,))</f>
        <v/>
      </c>
      <c r="S170" t="str">
        <f ca="1">IF(OFFSET(報告書!S$138,$G170,)=0,"",OFFSET(報告書!S$138,$G170,))</f>
        <v/>
      </c>
      <c r="T170" t="str">
        <f ca="1">IF(OFFSET(報告書!T$138,$G170,)="","",OFFSET(報告書!T$138,$G170,))</f>
        <v/>
      </c>
    </row>
    <row r="171" spans="1:20" x14ac:dyDescent="0.15">
      <c r="A171">
        <v>339</v>
      </c>
      <c r="B171" t="s">
        <v>1243</v>
      </c>
      <c r="C171" t="s">
        <v>311</v>
      </c>
      <c r="D171" t="str">
        <f ca="1">IF(OFFSET(報告書!E$106,$A171,)="","",OFFSET(報告書!E$106,$A171,))</f>
        <v/>
      </c>
      <c r="E171" t="str">
        <f ca="1">IF(OFFSET(報告書!E$106,$A171+1,)=0,"",OFFSET(報告書!E$106,$A171+1,))</f>
        <v/>
      </c>
      <c r="F171" t="str">
        <f ca="1">IF(OFFSET(報告書!P$106,$A171,)="","",OFFSET(報告書!P$106,$A171,))</f>
        <v/>
      </c>
      <c r="G171">
        <v>339</v>
      </c>
      <c r="H171" t="str">
        <f ca="1">IF(OFFSET(報告書!B$138,$G171,)=0,"",OFFSET(報告書!B$138,$G171,))</f>
        <v/>
      </c>
      <c r="I171" t="str">
        <f ca="1">IF(OFFSET(報告書!D$138,$G171,)=0,"",OFFSET(報告書!D$138,$G171,))</f>
        <v/>
      </c>
      <c r="J171" t="str">
        <f ca="1">IF(OFFSET(報告書!D$138,$G171+1,)=0,"",OFFSET(報告書!D$138,$G171+1,))</f>
        <v/>
      </c>
      <c r="K171" t="str">
        <f ca="1">IF(OFFSET(報告書!G$138,$G171,)=0,"",OFFSET(報告書!G$138,$G171,))</f>
        <v/>
      </c>
      <c r="L171" t="str">
        <f ca="1">IF(OFFSET(報告書!L$138,$G171,)="","",OFFSET(報告書!L$138,$G171,))</f>
        <v/>
      </c>
      <c r="M171" t="str">
        <f ca="1">IF(OFFSET(報告書!M$138,$G171,)=0,"",OFFSET(報告書!M$138,$G171,))</f>
        <v/>
      </c>
      <c r="N171" t="str">
        <f ca="1">IF(OFFSET(報告書!N$138,$G171,)="","",OFFSET(報告書!N$138,$G171,))</f>
        <v/>
      </c>
      <c r="O171" t="str">
        <f ca="1">IF(OFFSET(報告書!O$138,$G171,)=0,"",OFFSET(報告書!O$138,$G171,))</f>
        <v/>
      </c>
      <c r="P171" t="str">
        <f ca="1">IF(OFFSET(報告書!P$138,$G171,)="","",OFFSET(報告書!P$138,$G171,))</f>
        <v/>
      </c>
      <c r="Q171" t="str">
        <f ca="1">IF(OFFSET(報告書!Q$138,$G171,)=0,"",OFFSET(報告書!Q$138,$G171,))</f>
        <v/>
      </c>
      <c r="R171" t="str">
        <f ca="1">IF(OFFSET(報告書!R$138,$G171,)="","",OFFSET(報告書!R$138,$G171,))</f>
        <v/>
      </c>
      <c r="S171" t="str">
        <f ca="1">IF(OFFSET(報告書!S$138,$G171,)=0,"",OFFSET(報告書!S$138,$G171,))</f>
        <v/>
      </c>
      <c r="T171" t="str">
        <f ca="1">IF(OFFSET(報告書!T$138,$G171,)="","",OFFSET(報告書!T$138,$G171,))</f>
        <v/>
      </c>
    </row>
    <row r="172" spans="1:20" x14ac:dyDescent="0.15">
      <c r="A172">
        <v>341</v>
      </c>
      <c r="B172" t="s">
        <v>1243</v>
      </c>
      <c r="C172" t="s">
        <v>311</v>
      </c>
      <c r="D172" t="str">
        <f ca="1">IF(OFFSET(報告書!E$106,$A172,)="","",OFFSET(報告書!E$106,$A172,))</f>
        <v/>
      </c>
      <c r="E172" t="str">
        <f ca="1">IF(OFFSET(報告書!E$106,$A172+1,)=0,"",OFFSET(報告書!E$106,$A172+1,))</f>
        <v/>
      </c>
      <c r="F172" t="str">
        <f ca="1">IF(OFFSET(報告書!P$106,$A172,)="","",OFFSET(報告書!P$106,$A172,))</f>
        <v/>
      </c>
      <c r="G172">
        <v>341</v>
      </c>
      <c r="H172" t="str">
        <f ca="1">IF(OFFSET(報告書!B$138,$G172,)=0,"",OFFSET(報告書!B$138,$G172,))</f>
        <v/>
      </c>
      <c r="I172" t="str">
        <f ca="1">IF(OFFSET(報告書!D$138,$G172,)=0,"",OFFSET(報告書!D$138,$G172,))</f>
        <v/>
      </c>
      <c r="J172" t="str">
        <f ca="1">IF(OFFSET(報告書!D$138,$G172+1,)=0,"",OFFSET(報告書!D$138,$G172+1,))</f>
        <v/>
      </c>
      <c r="K172" t="str">
        <f ca="1">IF(OFFSET(報告書!G$138,$G172,)=0,"",OFFSET(報告書!G$138,$G172,))</f>
        <v/>
      </c>
      <c r="L172" t="str">
        <f ca="1">IF(OFFSET(報告書!L$138,$G172,)="","",OFFSET(報告書!L$138,$G172,))</f>
        <v/>
      </c>
      <c r="M172" t="str">
        <f ca="1">IF(OFFSET(報告書!M$138,$G172,)=0,"",OFFSET(報告書!M$138,$G172,))</f>
        <v/>
      </c>
      <c r="N172" t="str">
        <f ca="1">IF(OFFSET(報告書!N$138,$G172,)="","",OFFSET(報告書!N$138,$G172,))</f>
        <v/>
      </c>
      <c r="O172" t="str">
        <f ca="1">IF(OFFSET(報告書!O$138,$G172,)=0,"",OFFSET(報告書!O$138,$G172,))</f>
        <v/>
      </c>
      <c r="P172" t="str">
        <f ca="1">IF(OFFSET(報告書!P$138,$G172,)="","",OFFSET(報告書!P$138,$G172,))</f>
        <v/>
      </c>
      <c r="Q172" t="str">
        <f ca="1">IF(OFFSET(報告書!Q$138,$G172,)=0,"",OFFSET(報告書!Q$138,$G172,))</f>
        <v/>
      </c>
      <c r="R172" t="str">
        <f ca="1">IF(OFFSET(報告書!R$138,$G172,)="","",OFFSET(報告書!R$138,$G172,))</f>
        <v/>
      </c>
      <c r="S172" t="str">
        <f ca="1">IF(OFFSET(報告書!S$138,$G172,)=0,"",OFFSET(報告書!S$138,$G172,))</f>
        <v/>
      </c>
      <c r="T172" t="str">
        <f ca="1">IF(OFFSET(報告書!T$138,$G172,)="","",OFFSET(報告書!T$138,$G172,))</f>
        <v/>
      </c>
    </row>
    <row r="173" spans="1:20" x14ac:dyDescent="0.15">
      <c r="A173">
        <v>343</v>
      </c>
      <c r="B173" t="s">
        <v>1243</v>
      </c>
      <c r="C173" t="s">
        <v>311</v>
      </c>
      <c r="D173" t="str">
        <f ca="1">IF(OFFSET(報告書!E$106,$A173,)="","",OFFSET(報告書!E$106,$A173,))</f>
        <v/>
      </c>
      <c r="E173" t="str">
        <f ca="1">IF(OFFSET(報告書!E$106,$A173+1,)=0,"",OFFSET(報告書!E$106,$A173+1,))</f>
        <v/>
      </c>
      <c r="F173" t="str">
        <f ca="1">IF(OFFSET(報告書!P$106,$A173,)="","",OFFSET(報告書!P$106,$A173,))</f>
        <v/>
      </c>
      <c r="G173">
        <v>343</v>
      </c>
      <c r="H173" t="str">
        <f ca="1">IF(OFFSET(報告書!B$138,$G173,)=0,"",OFFSET(報告書!B$138,$G173,))</f>
        <v/>
      </c>
      <c r="I173" t="str">
        <f ca="1">IF(OFFSET(報告書!D$138,$G173,)=0,"",OFFSET(報告書!D$138,$G173,))</f>
        <v/>
      </c>
      <c r="J173" t="str">
        <f ca="1">IF(OFFSET(報告書!D$138,$G173+1,)=0,"",OFFSET(報告書!D$138,$G173+1,))</f>
        <v/>
      </c>
      <c r="K173" t="str">
        <f ca="1">IF(OFFSET(報告書!G$138,$G173,)=0,"",OFFSET(報告書!G$138,$G173,))</f>
        <v/>
      </c>
      <c r="L173" t="str">
        <f ca="1">IF(OFFSET(報告書!L$138,$G173,)="","",OFFSET(報告書!L$138,$G173,))</f>
        <v/>
      </c>
      <c r="M173" t="str">
        <f ca="1">IF(OFFSET(報告書!M$138,$G173,)=0,"",OFFSET(報告書!M$138,$G173,))</f>
        <v/>
      </c>
      <c r="N173" t="str">
        <f ca="1">IF(OFFSET(報告書!N$138,$G173,)="","",OFFSET(報告書!N$138,$G173,))</f>
        <v/>
      </c>
      <c r="O173" t="str">
        <f ca="1">IF(OFFSET(報告書!O$138,$G173,)=0,"",OFFSET(報告書!O$138,$G173,))</f>
        <v/>
      </c>
      <c r="P173" t="str">
        <f ca="1">IF(OFFSET(報告書!P$138,$G173,)="","",OFFSET(報告書!P$138,$G173,))</f>
        <v/>
      </c>
      <c r="Q173" t="str">
        <f ca="1">IF(OFFSET(報告書!Q$138,$G173,)=0,"",OFFSET(報告書!Q$138,$G173,))</f>
        <v/>
      </c>
      <c r="R173" t="str">
        <f ca="1">IF(OFFSET(報告書!R$138,$G173,)="","",OFFSET(報告書!R$138,$G173,))</f>
        <v/>
      </c>
      <c r="S173" t="str">
        <f ca="1">IF(OFFSET(報告書!S$138,$G173,)=0,"",OFFSET(報告書!S$138,$G173,))</f>
        <v/>
      </c>
      <c r="T173" t="str">
        <f ca="1">IF(OFFSET(報告書!T$138,$G173,)="","",OFFSET(報告書!T$138,$G173,))</f>
        <v/>
      </c>
    </row>
    <row r="174" spans="1:20" x14ac:dyDescent="0.15">
      <c r="A174">
        <v>345</v>
      </c>
      <c r="B174" t="s">
        <v>1243</v>
      </c>
      <c r="C174" t="s">
        <v>311</v>
      </c>
      <c r="D174" t="str">
        <f ca="1">IF(OFFSET(報告書!E$106,$A174,)="","",OFFSET(報告書!E$106,$A174,))</f>
        <v/>
      </c>
      <c r="E174" t="str">
        <f ca="1">IF(OFFSET(報告書!E$106,$A174+1,)=0,"",OFFSET(報告書!E$106,$A174+1,))</f>
        <v/>
      </c>
      <c r="F174" t="str">
        <f ca="1">IF(OFFSET(報告書!P$106,$A174,)="","",OFFSET(報告書!P$106,$A174,))</f>
        <v/>
      </c>
      <c r="G174">
        <v>345</v>
      </c>
      <c r="H174" t="str">
        <f ca="1">IF(OFFSET(報告書!B$138,$G174,)=0,"",OFFSET(報告書!B$138,$G174,))</f>
        <v/>
      </c>
      <c r="I174" t="str">
        <f ca="1">IF(OFFSET(報告書!D$138,$G174,)=0,"",OFFSET(報告書!D$138,$G174,))</f>
        <v/>
      </c>
      <c r="J174" t="str">
        <f ca="1">IF(OFFSET(報告書!D$138,$G174+1,)=0,"",OFFSET(報告書!D$138,$G174+1,))</f>
        <v/>
      </c>
      <c r="K174" t="str">
        <f ca="1">IF(OFFSET(報告書!G$138,$G174,)=0,"",OFFSET(報告書!G$138,$G174,))</f>
        <v/>
      </c>
      <c r="L174" t="str">
        <f ca="1">IF(OFFSET(報告書!L$138,$G174,)="","",OFFSET(報告書!L$138,$G174,))</f>
        <v/>
      </c>
      <c r="M174" t="str">
        <f ca="1">IF(OFFSET(報告書!M$138,$G174,)=0,"",OFFSET(報告書!M$138,$G174,))</f>
        <v/>
      </c>
      <c r="N174" t="str">
        <f ca="1">IF(OFFSET(報告書!N$138,$G174,)="","",OFFSET(報告書!N$138,$G174,))</f>
        <v/>
      </c>
      <c r="O174" t="str">
        <f ca="1">IF(OFFSET(報告書!O$138,$G174,)=0,"",OFFSET(報告書!O$138,$G174,))</f>
        <v/>
      </c>
      <c r="P174" t="str">
        <f ca="1">IF(OFFSET(報告書!P$138,$G174,)="","",OFFSET(報告書!P$138,$G174,))</f>
        <v/>
      </c>
      <c r="Q174" t="str">
        <f ca="1">IF(OFFSET(報告書!Q$138,$G174,)=0,"",OFFSET(報告書!Q$138,$G174,))</f>
        <v/>
      </c>
      <c r="R174" t="str">
        <f ca="1">IF(OFFSET(報告書!R$138,$G174,)="","",OFFSET(報告書!R$138,$G174,))</f>
        <v/>
      </c>
      <c r="S174" t="str">
        <f ca="1">IF(OFFSET(報告書!S$138,$G174,)=0,"",OFFSET(報告書!S$138,$G174,))</f>
        <v/>
      </c>
      <c r="T174" t="str">
        <f ca="1">IF(OFFSET(報告書!T$138,$G174,)="","",OFFSET(報告書!T$138,$G174,))</f>
        <v/>
      </c>
    </row>
    <row r="175" spans="1:20" x14ac:dyDescent="0.15">
      <c r="A175">
        <v>347</v>
      </c>
      <c r="B175" t="s">
        <v>1243</v>
      </c>
      <c r="C175" t="s">
        <v>311</v>
      </c>
      <c r="D175" t="str">
        <f ca="1">IF(OFFSET(報告書!E$106,$A175,)="","",OFFSET(報告書!E$106,$A175,))</f>
        <v/>
      </c>
      <c r="E175" t="str">
        <f ca="1">IF(OFFSET(報告書!E$106,$A175+1,)=0,"",OFFSET(報告書!E$106,$A175+1,))</f>
        <v/>
      </c>
      <c r="F175" t="str">
        <f ca="1">IF(OFFSET(報告書!P$106,$A175,)="","",OFFSET(報告書!P$106,$A175,))</f>
        <v/>
      </c>
      <c r="G175">
        <v>347</v>
      </c>
      <c r="H175" t="str">
        <f ca="1">IF(OFFSET(報告書!B$138,$G175,)=0,"",OFFSET(報告書!B$138,$G175,))</f>
        <v/>
      </c>
      <c r="I175" t="str">
        <f ca="1">IF(OFFSET(報告書!D$138,$G175,)=0,"",OFFSET(報告書!D$138,$G175,))</f>
        <v/>
      </c>
      <c r="J175" t="str">
        <f ca="1">IF(OFFSET(報告書!D$138,$G175+1,)=0,"",OFFSET(報告書!D$138,$G175+1,))</f>
        <v/>
      </c>
      <c r="K175" t="str">
        <f ca="1">IF(OFFSET(報告書!G$138,$G175,)=0,"",OFFSET(報告書!G$138,$G175,))</f>
        <v/>
      </c>
      <c r="L175" t="str">
        <f ca="1">IF(OFFSET(報告書!L$138,$G175,)="","",OFFSET(報告書!L$138,$G175,))</f>
        <v/>
      </c>
      <c r="M175" t="str">
        <f ca="1">IF(OFFSET(報告書!M$138,$G175,)=0,"",OFFSET(報告書!M$138,$G175,))</f>
        <v/>
      </c>
      <c r="N175" t="str">
        <f ca="1">IF(OFFSET(報告書!N$138,$G175,)="","",OFFSET(報告書!N$138,$G175,))</f>
        <v/>
      </c>
      <c r="O175" t="str">
        <f ca="1">IF(OFFSET(報告書!O$138,$G175,)=0,"",OFFSET(報告書!O$138,$G175,))</f>
        <v/>
      </c>
      <c r="P175" t="str">
        <f ca="1">IF(OFFSET(報告書!P$138,$G175,)="","",OFFSET(報告書!P$138,$G175,))</f>
        <v/>
      </c>
      <c r="Q175" t="str">
        <f ca="1">IF(OFFSET(報告書!Q$138,$G175,)=0,"",OFFSET(報告書!Q$138,$G175,))</f>
        <v/>
      </c>
      <c r="R175" t="str">
        <f ca="1">IF(OFFSET(報告書!R$138,$G175,)="","",OFFSET(報告書!R$138,$G175,))</f>
        <v/>
      </c>
      <c r="S175" t="str">
        <f ca="1">IF(OFFSET(報告書!S$138,$G175,)=0,"",OFFSET(報告書!S$138,$G175,))</f>
        <v/>
      </c>
      <c r="T175" t="str">
        <f ca="1">IF(OFFSET(報告書!T$138,$G175,)="","",OFFSET(報告書!T$138,$G175,))</f>
        <v/>
      </c>
    </row>
    <row r="176" spans="1:20" x14ac:dyDescent="0.15">
      <c r="A176">
        <v>349</v>
      </c>
      <c r="B176" t="s">
        <v>1243</v>
      </c>
      <c r="C176" t="s">
        <v>311</v>
      </c>
      <c r="D176" t="str">
        <f ca="1">IF(OFFSET(報告書!E$106,$A176,)="","",OFFSET(報告書!E$106,$A176,))</f>
        <v/>
      </c>
      <c r="E176" t="str">
        <f ca="1">IF(OFFSET(報告書!E$106,$A176+1,)=0,"",OFFSET(報告書!E$106,$A176+1,))</f>
        <v/>
      </c>
      <c r="F176" t="str">
        <f ca="1">IF(OFFSET(報告書!P$106,$A176,)="","",OFFSET(報告書!P$106,$A176,))</f>
        <v/>
      </c>
      <c r="G176">
        <v>349</v>
      </c>
      <c r="H176" t="str">
        <f ca="1">IF(OFFSET(報告書!B$138,$G176,)=0,"",OFFSET(報告書!B$138,$G176,))</f>
        <v/>
      </c>
      <c r="I176" t="str">
        <f ca="1">IF(OFFSET(報告書!D$138,$G176,)=0,"",OFFSET(報告書!D$138,$G176,))</f>
        <v/>
      </c>
      <c r="J176" t="str">
        <f ca="1">IF(OFFSET(報告書!D$138,$G176+1,)=0,"",OFFSET(報告書!D$138,$G176+1,))</f>
        <v/>
      </c>
      <c r="K176" t="str">
        <f ca="1">IF(OFFSET(報告書!G$138,$G176,)=0,"",OFFSET(報告書!G$138,$G176,))</f>
        <v/>
      </c>
      <c r="L176" t="str">
        <f ca="1">IF(OFFSET(報告書!L$138,$G176,)="","",OFFSET(報告書!L$138,$G176,))</f>
        <v/>
      </c>
      <c r="M176" t="str">
        <f ca="1">IF(OFFSET(報告書!M$138,$G176,)=0,"",OFFSET(報告書!M$138,$G176,))</f>
        <v/>
      </c>
      <c r="N176" t="str">
        <f ca="1">IF(OFFSET(報告書!N$138,$G176,)="","",OFFSET(報告書!N$138,$G176,))</f>
        <v/>
      </c>
      <c r="O176" t="str">
        <f ca="1">IF(OFFSET(報告書!O$138,$G176,)=0,"",OFFSET(報告書!O$138,$G176,))</f>
        <v/>
      </c>
      <c r="P176" t="str">
        <f ca="1">IF(OFFSET(報告書!P$138,$G176,)="","",OFFSET(報告書!P$138,$G176,))</f>
        <v/>
      </c>
      <c r="Q176" t="str">
        <f ca="1">IF(OFFSET(報告書!Q$138,$G176,)=0,"",OFFSET(報告書!Q$138,$G176,))</f>
        <v/>
      </c>
      <c r="R176" t="str">
        <f ca="1">IF(OFFSET(報告書!R$138,$G176,)="","",OFFSET(報告書!R$138,$G176,))</f>
        <v/>
      </c>
      <c r="S176" t="str">
        <f ca="1">IF(OFFSET(報告書!S$138,$G176,)=0,"",OFFSET(報告書!S$138,$G176,))</f>
        <v/>
      </c>
      <c r="T176" t="str">
        <f ca="1">IF(OFFSET(報告書!T$138,$G176,)="","",OFFSET(報告書!T$138,$G176,))</f>
        <v/>
      </c>
    </row>
    <row r="177" spans="1:20" x14ac:dyDescent="0.15">
      <c r="A177">
        <v>351</v>
      </c>
      <c r="B177" t="s">
        <v>1243</v>
      </c>
      <c r="C177" t="s">
        <v>311</v>
      </c>
      <c r="D177" t="str">
        <f ca="1">IF(OFFSET(報告書!E$106,$A177,)="","",OFFSET(報告書!E$106,$A177,))</f>
        <v/>
      </c>
      <c r="E177" t="str">
        <f ca="1">IF(OFFSET(報告書!E$106,$A177+1,)=0,"",OFFSET(報告書!E$106,$A177+1,))</f>
        <v/>
      </c>
      <c r="F177" t="str">
        <f ca="1">IF(OFFSET(報告書!P$106,$A177,)="","",OFFSET(報告書!P$106,$A177,))</f>
        <v/>
      </c>
      <c r="G177">
        <v>351</v>
      </c>
      <c r="H177" t="str">
        <f ca="1">IF(OFFSET(報告書!B$138,$G177,)=0,"",OFFSET(報告書!B$138,$G177,))</f>
        <v/>
      </c>
      <c r="I177" t="str">
        <f ca="1">IF(OFFSET(報告書!D$138,$G177,)=0,"",OFFSET(報告書!D$138,$G177,))</f>
        <v/>
      </c>
      <c r="J177" t="str">
        <f ca="1">IF(OFFSET(報告書!D$138,$G177+1,)=0,"",OFFSET(報告書!D$138,$G177+1,))</f>
        <v/>
      </c>
      <c r="K177" t="str">
        <f ca="1">IF(OFFSET(報告書!G$138,$G177,)=0,"",OFFSET(報告書!G$138,$G177,))</f>
        <v/>
      </c>
      <c r="L177" t="str">
        <f ca="1">IF(OFFSET(報告書!L$138,$G177,)="","",OFFSET(報告書!L$138,$G177,))</f>
        <v/>
      </c>
      <c r="M177" t="str">
        <f ca="1">IF(OFFSET(報告書!M$138,$G177,)=0,"",OFFSET(報告書!M$138,$G177,))</f>
        <v/>
      </c>
      <c r="N177" t="str">
        <f ca="1">IF(OFFSET(報告書!N$138,$G177,)="","",OFFSET(報告書!N$138,$G177,))</f>
        <v/>
      </c>
      <c r="O177" t="str">
        <f ca="1">IF(OFFSET(報告書!O$138,$G177,)=0,"",OFFSET(報告書!O$138,$G177,))</f>
        <v/>
      </c>
      <c r="P177" t="str">
        <f ca="1">IF(OFFSET(報告書!P$138,$G177,)="","",OFFSET(報告書!P$138,$G177,))</f>
        <v/>
      </c>
      <c r="Q177" t="str">
        <f ca="1">IF(OFFSET(報告書!Q$138,$G177,)=0,"",OFFSET(報告書!Q$138,$G177,))</f>
        <v/>
      </c>
      <c r="R177" t="str">
        <f ca="1">IF(OFFSET(報告書!R$138,$G177,)="","",OFFSET(報告書!R$138,$G177,))</f>
        <v/>
      </c>
      <c r="S177" t="str">
        <f ca="1">IF(OFFSET(報告書!S$138,$G177,)=0,"",OFFSET(報告書!S$138,$G177,))</f>
        <v/>
      </c>
      <c r="T177" t="str">
        <f ca="1">IF(OFFSET(報告書!T$138,$G177,)="","",OFFSET(報告書!T$138,$G177,))</f>
        <v/>
      </c>
    </row>
    <row r="178" spans="1:20" x14ac:dyDescent="0.15">
      <c r="A178">
        <v>353</v>
      </c>
      <c r="B178" t="s">
        <v>1243</v>
      </c>
      <c r="C178" t="s">
        <v>311</v>
      </c>
      <c r="D178" t="str">
        <f ca="1">IF(OFFSET(報告書!E$106,$A178,)="","",OFFSET(報告書!E$106,$A178,))</f>
        <v/>
      </c>
      <c r="E178" t="str">
        <f ca="1">IF(OFFSET(報告書!E$106,$A178+1,)=0,"",OFFSET(報告書!E$106,$A178+1,))</f>
        <v/>
      </c>
      <c r="F178" t="str">
        <f ca="1">IF(OFFSET(報告書!P$106,$A178,)="","",OFFSET(報告書!P$106,$A178,))</f>
        <v/>
      </c>
      <c r="G178">
        <v>353</v>
      </c>
      <c r="H178" t="str">
        <f ca="1">IF(OFFSET(報告書!B$138,$G178,)=0,"",OFFSET(報告書!B$138,$G178,))</f>
        <v/>
      </c>
      <c r="I178" t="str">
        <f ca="1">IF(OFFSET(報告書!D$138,$G178,)=0,"",OFFSET(報告書!D$138,$G178,))</f>
        <v/>
      </c>
      <c r="J178" t="str">
        <f ca="1">IF(OFFSET(報告書!D$138,$G178+1,)=0,"",OFFSET(報告書!D$138,$G178+1,))</f>
        <v/>
      </c>
      <c r="K178" t="str">
        <f ca="1">IF(OFFSET(報告書!G$138,$G178,)=0,"",OFFSET(報告書!G$138,$G178,))</f>
        <v/>
      </c>
      <c r="L178" t="str">
        <f ca="1">IF(OFFSET(報告書!L$138,$G178,)="","",OFFSET(報告書!L$138,$G178,))</f>
        <v/>
      </c>
      <c r="M178" t="str">
        <f ca="1">IF(OFFSET(報告書!M$138,$G178,)=0,"",OFFSET(報告書!M$138,$G178,))</f>
        <v/>
      </c>
      <c r="N178" t="str">
        <f ca="1">IF(OFFSET(報告書!N$138,$G178,)="","",OFFSET(報告書!N$138,$G178,))</f>
        <v/>
      </c>
      <c r="O178" t="str">
        <f ca="1">IF(OFFSET(報告書!O$138,$G178,)=0,"",OFFSET(報告書!O$138,$G178,))</f>
        <v/>
      </c>
      <c r="P178" t="str">
        <f ca="1">IF(OFFSET(報告書!P$138,$G178,)="","",OFFSET(報告書!P$138,$G178,))</f>
        <v/>
      </c>
      <c r="Q178" t="str">
        <f ca="1">IF(OFFSET(報告書!Q$138,$G178,)=0,"",OFFSET(報告書!Q$138,$G178,))</f>
        <v/>
      </c>
      <c r="R178" t="str">
        <f ca="1">IF(OFFSET(報告書!R$138,$G178,)="","",OFFSET(報告書!R$138,$G178,))</f>
        <v/>
      </c>
      <c r="S178" t="str">
        <f ca="1">IF(OFFSET(報告書!S$138,$G178,)=0,"",OFFSET(報告書!S$138,$G178,))</f>
        <v/>
      </c>
      <c r="T178" t="str">
        <f ca="1">IF(OFFSET(報告書!T$138,$G178,)="","",OFFSET(報告書!T$138,$G178,))</f>
        <v/>
      </c>
    </row>
    <row r="179" spans="1:20" x14ac:dyDescent="0.15">
      <c r="A179">
        <v>355</v>
      </c>
      <c r="B179" t="s">
        <v>1243</v>
      </c>
      <c r="C179" t="s">
        <v>311</v>
      </c>
      <c r="D179" t="str">
        <f ca="1">IF(OFFSET(報告書!E$106,$A179,)="","",OFFSET(報告書!E$106,$A179,))</f>
        <v/>
      </c>
      <c r="E179" t="str">
        <f ca="1">IF(OFFSET(報告書!E$106,$A179+1,)=0,"",OFFSET(報告書!E$106,$A179+1,))</f>
        <v/>
      </c>
      <c r="F179" t="str">
        <f ca="1">IF(OFFSET(報告書!P$106,$A179,)="","",OFFSET(報告書!P$106,$A179,))</f>
        <v/>
      </c>
      <c r="G179">
        <v>355</v>
      </c>
      <c r="H179" t="str">
        <f ca="1">IF(OFFSET(報告書!B$138,$G179,)=0,"",OFFSET(報告書!B$138,$G179,))</f>
        <v/>
      </c>
      <c r="I179" t="str">
        <f ca="1">IF(OFFSET(報告書!D$138,$G179,)=0,"",OFFSET(報告書!D$138,$G179,))</f>
        <v/>
      </c>
      <c r="J179" t="str">
        <f ca="1">IF(OFFSET(報告書!D$138,$G179+1,)=0,"",OFFSET(報告書!D$138,$G179+1,))</f>
        <v/>
      </c>
      <c r="K179" t="str">
        <f ca="1">IF(OFFSET(報告書!G$138,$G179,)=0,"",OFFSET(報告書!G$138,$G179,))</f>
        <v/>
      </c>
      <c r="L179" t="str">
        <f ca="1">IF(OFFSET(報告書!L$138,$G179,)="","",OFFSET(報告書!L$138,$G179,))</f>
        <v/>
      </c>
      <c r="M179" t="str">
        <f ca="1">IF(OFFSET(報告書!M$138,$G179,)=0,"",OFFSET(報告書!M$138,$G179,))</f>
        <v/>
      </c>
      <c r="N179" t="str">
        <f ca="1">IF(OFFSET(報告書!N$138,$G179,)="","",OFFSET(報告書!N$138,$G179,))</f>
        <v/>
      </c>
      <c r="O179" t="str">
        <f ca="1">IF(OFFSET(報告書!O$138,$G179,)=0,"",OFFSET(報告書!O$138,$G179,))</f>
        <v/>
      </c>
      <c r="P179" t="str">
        <f ca="1">IF(OFFSET(報告書!P$138,$G179,)="","",OFFSET(報告書!P$138,$G179,))</f>
        <v/>
      </c>
      <c r="Q179" t="str">
        <f ca="1">IF(OFFSET(報告書!Q$138,$G179,)=0,"",OFFSET(報告書!Q$138,$G179,))</f>
        <v/>
      </c>
      <c r="R179" t="str">
        <f ca="1">IF(OFFSET(報告書!R$138,$G179,)="","",OFFSET(報告書!R$138,$G179,))</f>
        <v/>
      </c>
      <c r="S179" t="str">
        <f ca="1">IF(OFFSET(報告書!S$138,$G179,)=0,"",OFFSET(報告書!S$138,$G179,))</f>
        <v/>
      </c>
      <c r="T179" t="str">
        <f ca="1">IF(OFFSET(報告書!T$138,$G179,)="","",OFFSET(報告書!T$138,$G179,))</f>
        <v/>
      </c>
    </row>
    <row r="180" spans="1:20" x14ac:dyDescent="0.15">
      <c r="A180">
        <v>357</v>
      </c>
      <c r="B180" t="s">
        <v>1243</v>
      </c>
      <c r="C180" t="s">
        <v>311</v>
      </c>
      <c r="D180" t="str">
        <f ca="1">IF(OFFSET(報告書!E$106,$A180,)="","",OFFSET(報告書!E$106,$A180,))</f>
        <v/>
      </c>
      <c r="E180" t="str">
        <f ca="1">IF(OFFSET(報告書!E$106,$A180+1,)=0,"",OFFSET(報告書!E$106,$A180+1,))</f>
        <v/>
      </c>
      <c r="F180" t="str">
        <f ca="1">IF(OFFSET(報告書!P$106,$A180,)="","",OFFSET(報告書!P$106,$A180,))</f>
        <v/>
      </c>
      <c r="G180">
        <v>357</v>
      </c>
      <c r="H180" t="str">
        <f ca="1">IF(OFFSET(報告書!B$138,$G180,)=0,"",OFFSET(報告書!B$138,$G180,))</f>
        <v/>
      </c>
      <c r="I180" t="str">
        <f ca="1">IF(OFFSET(報告書!D$138,$G180,)=0,"",OFFSET(報告書!D$138,$G180,))</f>
        <v/>
      </c>
      <c r="J180" t="str">
        <f ca="1">IF(OFFSET(報告書!D$138,$G180+1,)=0,"",OFFSET(報告書!D$138,$G180+1,))</f>
        <v/>
      </c>
      <c r="K180" t="str">
        <f ca="1">IF(OFFSET(報告書!G$138,$G180,)=0,"",OFFSET(報告書!G$138,$G180,))</f>
        <v/>
      </c>
      <c r="L180" t="str">
        <f ca="1">IF(OFFSET(報告書!L$138,$G180,)="","",OFFSET(報告書!L$138,$G180,))</f>
        <v/>
      </c>
      <c r="M180" t="str">
        <f ca="1">IF(OFFSET(報告書!M$138,$G180,)=0,"",OFFSET(報告書!M$138,$G180,))</f>
        <v/>
      </c>
      <c r="N180" t="str">
        <f ca="1">IF(OFFSET(報告書!N$138,$G180,)="","",OFFSET(報告書!N$138,$G180,))</f>
        <v/>
      </c>
      <c r="O180" t="str">
        <f ca="1">IF(OFFSET(報告書!O$138,$G180,)=0,"",OFFSET(報告書!O$138,$G180,))</f>
        <v/>
      </c>
      <c r="P180" t="str">
        <f ca="1">IF(OFFSET(報告書!P$138,$G180,)="","",OFFSET(報告書!P$138,$G180,))</f>
        <v/>
      </c>
      <c r="Q180" t="str">
        <f ca="1">IF(OFFSET(報告書!Q$138,$G180,)=0,"",OFFSET(報告書!Q$138,$G180,))</f>
        <v/>
      </c>
      <c r="R180" t="str">
        <f ca="1">IF(OFFSET(報告書!R$138,$G180,)="","",OFFSET(報告書!R$138,$G180,))</f>
        <v/>
      </c>
      <c r="S180" t="str">
        <f ca="1">IF(OFFSET(報告書!S$138,$G180,)=0,"",OFFSET(報告書!S$138,$G180,))</f>
        <v/>
      </c>
      <c r="T180" t="str">
        <f ca="1">IF(OFFSET(報告書!T$138,$G180,)="","",OFFSET(報告書!T$138,$G180,))</f>
        <v/>
      </c>
    </row>
    <row r="181" spans="1:20" x14ac:dyDescent="0.15">
      <c r="A181">
        <v>359</v>
      </c>
      <c r="B181" t="s">
        <v>1243</v>
      </c>
      <c r="C181" t="s">
        <v>311</v>
      </c>
      <c r="D181" t="str">
        <f ca="1">IF(OFFSET(報告書!E$106,$A181,)="","",OFFSET(報告書!E$106,$A181,))</f>
        <v/>
      </c>
      <c r="E181" t="str">
        <f ca="1">IF(OFFSET(報告書!E$106,$A181+1,)=0,"",OFFSET(報告書!E$106,$A181+1,))</f>
        <v/>
      </c>
      <c r="F181" t="str">
        <f ca="1">IF(OFFSET(報告書!P$106,$A181,)="","",OFFSET(報告書!P$106,$A181,))</f>
        <v/>
      </c>
      <c r="G181">
        <v>359</v>
      </c>
      <c r="H181" t="str">
        <f ca="1">IF(OFFSET(報告書!B$138,$G181,)=0,"",OFFSET(報告書!B$138,$G181,))</f>
        <v/>
      </c>
      <c r="I181" t="str">
        <f ca="1">IF(OFFSET(報告書!D$138,$G181,)=0,"",OFFSET(報告書!D$138,$G181,))</f>
        <v/>
      </c>
      <c r="J181" t="str">
        <f ca="1">IF(OFFSET(報告書!D$138,$G181+1,)=0,"",OFFSET(報告書!D$138,$G181+1,))</f>
        <v/>
      </c>
      <c r="K181" t="str">
        <f ca="1">IF(OFFSET(報告書!G$138,$G181,)=0,"",OFFSET(報告書!G$138,$G181,))</f>
        <v/>
      </c>
      <c r="L181" t="str">
        <f ca="1">IF(OFFSET(報告書!L$138,$G181,)="","",OFFSET(報告書!L$138,$G181,))</f>
        <v/>
      </c>
      <c r="M181" t="str">
        <f ca="1">IF(OFFSET(報告書!M$138,$G181,)=0,"",OFFSET(報告書!M$138,$G181,))</f>
        <v/>
      </c>
      <c r="N181" t="str">
        <f ca="1">IF(OFFSET(報告書!N$138,$G181,)="","",OFFSET(報告書!N$138,$G181,))</f>
        <v/>
      </c>
      <c r="O181" t="str">
        <f ca="1">IF(OFFSET(報告書!O$138,$G181,)=0,"",OFFSET(報告書!O$138,$G181,))</f>
        <v/>
      </c>
      <c r="P181" t="str">
        <f ca="1">IF(OFFSET(報告書!P$138,$G181,)="","",OFFSET(報告書!P$138,$G181,))</f>
        <v/>
      </c>
      <c r="Q181" t="str">
        <f ca="1">IF(OFFSET(報告書!Q$138,$G181,)=0,"",OFFSET(報告書!Q$138,$G181,))</f>
        <v/>
      </c>
      <c r="R181" t="str">
        <f ca="1">IF(OFFSET(報告書!R$138,$G181,)="","",OFFSET(報告書!R$138,$G181,))</f>
        <v/>
      </c>
      <c r="S181" t="str">
        <f ca="1">IF(OFFSET(報告書!S$138,$G181,)=0,"",OFFSET(報告書!S$138,$G181,))</f>
        <v/>
      </c>
      <c r="T181" t="str">
        <f ca="1">IF(OFFSET(報告書!T$138,$G181,)="","",OFFSET(報告書!T$138,$G181,))</f>
        <v/>
      </c>
    </row>
    <row r="182" spans="1:20" x14ac:dyDescent="0.15">
      <c r="A182">
        <v>361</v>
      </c>
      <c r="B182" t="s">
        <v>1243</v>
      </c>
      <c r="C182" t="s">
        <v>311</v>
      </c>
      <c r="D182" t="str">
        <f ca="1">IF(OFFSET(報告書!E$106,$A182,)="","",OFFSET(報告書!E$106,$A182,))</f>
        <v/>
      </c>
      <c r="E182" t="str">
        <f ca="1">IF(OFFSET(報告書!E$106,$A182+1,)=0,"",OFFSET(報告書!E$106,$A182+1,))</f>
        <v/>
      </c>
      <c r="F182" t="str">
        <f ca="1">IF(OFFSET(報告書!P$106,$A182,)="","",OFFSET(報告書!P$106,$A182,))</f>
        <v/>
      </c>
      <c r="G182">
        <v>361</v>
      </c>
      <c r="H182" t="str">
        <f ca="1">IF(OFFSET(報告書!B$138,$G182,)=0,"",OFFSET(報告書!B$138,$G182,))</f>
        <v/>
      </c>
      <c r="I182" t="str">
        <f ca="1">IF(OFFSET(報告書!D$138,$G182,)=0,"",OFFSET(報告書!D$138,$G182,))</f>
        <v/>
      </c>
      <c r="J182" t="str">
        <f ca="1">IF(OFFSET(報告書!D$138,$G182+1,)=0,"",OFFSET(報告書!D$138,$G182+1,))</f>
        <v/>
      </c>
      <c r="K182" t="str">
        <f ca="1">IF(OFFSET(報告書!G$138,$G182,)=0,"",OFFSET(報告書!G$138,$G182,))</f>
        <v/>
      </c>
      <c r="L182" t="str">
        <f ca="1">IF(OFFSET(報告書!L$138,$G182,)="","",OFFSET(報告書!L$138,$G182,))</f>
        <v/>
      </c>
      <c r="M182" t="str">
        <f ca="1">IF(OFFSET(報告書!M$138,$G182,)=0,"",OFFSET(報告書!M$138,$G182,))</f>
        <v/>
      </c>
      <c r="N182" t="str">
        <f ca="1">IF(OFFSET(報告書!N$138,$G182,)="","",OFFSET(報告書!N$138,$G182,))</f>
        <v/>
      </c>
      <c r="O182" t="str">
        <f ca="1">IF(OFFSET(報告書!O$138,$G182,)=0,"",OFFSET(報告書!O$138,$G182,))</f>
        <v/>
      </c>
      <c r="P182" t="str">
        <f ca="1">IF(OFFSET(報告書!P$138,$G182,)="","",OFFSET(報告書!P$138,$G182,))</f>
        <v/>
      </c>
      <c r="Q182" t="str">
        <f ca="1">IF(OFFSET(報告書!Q$138,$G182,)=0,"",OFFSET(報告書!Q$138,$G182,))</f>
        <v/>
      </c>
      <c r="R182" t="str">
        <f ca="1">IF(OFFSET(報告書!R$138,$G182,)="","",OFFSET(報告書!R$138,$G182,))</f>
        <v/>
      </c>
      <c r="S182" t="str">
        <f ca="1">IF(OFFSET(報告書!S$138,$G182,)=0,"",OFFSET(報告書!S$138,$G182,))</f>
        <v/>
      </c>
      <c r="T182" t="str">
        <f ca="1">IF(OFFSET(報告書!T$138,$G182,)="","",OFFSET(報告書!T$138,$G182,))</f>
        <v/>
      </c>
    </row>
    <row r="183" spans="1:20" x14ac:dyDescent="0.15">
      <c r="A183">
        <v>363</v>
      </c>
      <c r="B183" t="s">
        <v>1243</v>
      </c>
      <c r="C183" t="s">
        <v>311</v>
      </c>
      <c r="D183" t="str">
        <f ca="1">IF(OFFSET(報告書!E$106,$A183,)="","",OFFSET(報告書!E$106,$A183,))</f>
        <v/>
      </c>
      <c r="E183" t="str">
        <f ca="1">IF(OFFSET(報告書!E$106,$A183+1,)=0,"",OFFSET(報告書!E$106,$A183+1,))</f>
        <v/>
      </c>
      <c r="F183" t="str">
        <f ca="1">IF(OFFSET(報告書!P$106,$A183,)="","",OFFSET(報告書!P$106,$A183,))</f>
        <v/>
      </c>
      <c r="G183">
        <v>363</v>
      </c>
      <c r="H183" t="str">
        <f ca="1">IF(OFFSET(報告書!B$138,$G183,)=0,"",OFFSET(報告書!B$138,$G183,))</f>
        <v/>
      </c>
      <c r="I183" t="str">
        <f ca="1">IF(OFFSET(報告書!D$138,$G183,)=0,"",OFFSET(報告書!D$138,$G183,))</f>
        <v/>
      </c>
      <c r="J183" t="str">
        <f ca="1">IF(OFFSET(報告書!D$138,$G183+1,)=0,"",OFFSET(報告書!D$138,$G183+1,))</f>
        <v/>
      </c>
      <c r="K183" t="str">
        <f ca="1">IF(OFFSET(報告書!G$138,$G183,)=0,"",OFFSET(報告書!G$138,$G183,))</f>
        <v/>
      </c>
      <c r="L183" t="str">
        <f ca="1">IF(OFFSET(報告書!L$138,$G183,)="","",OFFSET(報告書!L$138,$G183,))</f>
        <v/>
      </c>
      <c r="M183" t="str">
        <f ca="1">IF(OFFSET(報告書!M$138,$G183,)=0,"",OFFSET(報告書!M$138,$G183,))</f>
        <v/>
      </c>
      <c r="N183" t="str">
        <f ca="1">IF(OFFSET(報告書!N$138,$G183,)="","",OFFSET(報告書!N$138,$G183,))</f>
        <v/>
      </c>
      <c r="O183" t="str">
        <f ca="1">IF(OFFSET(報告書!O$138,$G183,)=0,"",OFFSET(報告書!O$138,$G183,))</f>
        <v/>
      </c>
      <c r="P183" t="str">
        <f ca="1">IF(OFFSET(報告書!P$138,$G183,)="","",OFFSET(報告書!P$138,$G183,))</f>
        <v/>
      </c>
      <c r="Q183" t="str">
        <f ca="1">IF(OFFSET(報告書!Q$138,$G183,)=0,"",OFFSET(報告書!Q$138,$G183,))</f>
        <v/>
      </c>
      <c r="R183" t="str">
        <f ca="1">IF(OFFSET(報告書!R$138,$G183,)="","",OFFSET(報告書!R$138,$G183,))</f>
        <v/>
      </c>
      <c r="S183" t="str">
        <f ca="1">IF(OFFSET(報告書!S$138,$G183,)=0,"",OFFSET(報告書!S$138,$G183,))</f>
        <v/>
      </c>
      <c r="T183" t="str">
        <f ca="1">IF(OFFSET(報告書!T$138,$G183,)="","",OFFSET(報告書!T$138,$G183,))</f>
        <v/>
      </c>
    </row>
    <row r="184" spans="1:20" x14ac:dyDescent="0.15">
      <c r="A184">
        <v>365</v>
      </c>
      <c r="B184" t="s">
        <v>1243</v>
      </c>
      <c r="C184" t="s">
        <v>311</v>
      </c>
      <c r="D184" t="str">
        <f ca="1">IF(OFFSET(報告書!E$106,$A184,)="","",OFFSET(報告書!E$106,$A184,))</f>
        <v/>
      </c>
      <c r="E184" t="str">
        <f ca="1">IF(OFFSET(報告書!E$106,$A184+1,)=0,"",OFFSET(報告書!E$106,$A184+1,))</f>
        <v/>
      </c>
      <c r="F184" t="str">
        <f ca="1">IF(OFFSET(報告書!P$106,$A184,)="","",OFFSET(報告書!P$106,$A184,))</f>
        <v/>
      </c>
      <c r="G184">
        <v>365</v>
      </c>
      <c r="H184" t="str">
        <f ca="1">IF(OFFSET(報告書!B$138,$G184,)=0,"",OFFSET(報告書!B$138,$G184,))</f>
        <v/>
      </c>
      <c r="I184" t="str">
        <f ca="1">IF(OFFSET(報告書!D$138,$G184,)=0,"",OFFSET(報告書!D$138,$G184,))</f>
        <v/>
      </c>
      <c r="J184" t="str">
        <f ca="1">IF(OFFSET(報告書!D$138,$G184+1,)=0,"",OFFSET(報告書!D$138,$G184+1,))</f>
        <v/>
      </c>
      <c r="K184" t="str">
        <f ca="1">IF(OFFSET(報告書!G$138,$G184,)=0,"",OFFSET(報告書!G$138,$G184,))</f>
        <v/>
      </c>
      <c r="L184" t="str">
        <f ca="1">IF(OFFSET(報告書!L$138,$G184,)="","",OFFSET(報告書!L$138,$G184,))</f>
        <v/>
      </c>
      <c r="M184" t="str">
        <f ca="1">IF(OFFSET(報告書!M$138,$G184,)=0,"",OFFSET(報告書!M$138,$G184,))</f>
        <v/>
      </c>
      <c r="N184" t="str">
        <f ca="1">IF(OFFSET(報告書!N$138,$G184,)="","",OFFSET(報告書!N$138,$G184,))</f>
        <v/>
      </c>
      <c r="O184" t="str">
        <f ca="1">IF(OFFSET(報告書!O$138,$G184,)=0,"",OFFSET(報告書!O$138,$G184,))</f>
        <v/>
      </c>
      <c r="P184" t="str">
        <f ca="1">IF(OFFSET(報告書!P$138,$G184,)="","",OFFSET(報告書!P$138,$G184,))</f>
        <v/>
      </c>
      <c r="Q184" t="str">
        <f ca="1">IF(OFFSET(報告書!Q$138,$G184,)=0,"",OFFSET(報告書!Q$138,$G184,))</f>
        <v/>
      </c>
      <c r="R184" t="str">
        <f ca="1">IF(OFFSET(報告書!R$138,$G184,)="","",OFFSET(報告書!R$138,$G184,))</f>
        <v/>
      </c>
      <c r="S184" t="str">
        <f ca="1">IF(OFFSET(報告書!S$138,$G184,)=0,"",OFFSET(報告書!S$138,$G184,))</f>
        <v/>
      </c>
      <c r="T184" t="str">
        <f ca="1">IF(OFFSET(報告書!T$138,$G184,)="","",OFFSET(報告書!T$138,$G184,))</f>
        <v/>
      </c>
    </row>
    <row r="185" spans="1:20" x14ac:dyDescent="0.15">
      <c r="A185">
        <v>367</v>
      </c>
      <c r="B185" t="s">
        <v>1243</v>
      </c>
      <c r="C185" t="s">
        <v>311</v>
      </c>
      <c r="D185" t="str">
        <f ca="1">IF(OFFSET(報告書!E$106,$A185,)="","",OFFSET(報告書!E$106,$A185,))</f>
        <v/>
      </c>
      <c r="E185" t="str">
        <f ca="1">IF(OFFSET(報告書!E$106,$A185+1,)=0,"",OFFSET(報告書!E$106,$A185+1,))</f>
        <v/>
      </c>
      <c r="F185" t="str">
        <f ca="1">IF(OFFSET(報告書!P$106,$A185,)="","",OFFSET(報告書!P$106,$A185,))</f>
        <v/>
      </c>
      <c r="G185">
        <v>367</v>
      </c>
      <c r="H185" t="str">
        <f ca="1">IF(OFFSET(報告書!B$138,$G185,)=0,"",OFFSET(報告書!B$138,$G185,))</f>
        <v/>
      </c>
      <c r="I185" t="str">
        <f ca="1">IF(OFFSET(報告書!D$138,$G185,)=0,"",OFFSET(報告書!D$138,$G185,))</f>
        <v/>
      </c>
      <c r="J185" t="str">
        <f ca="1">IF(OFFSET(報告書!D$138,$G185+1,)=0,"",OFFSET(報告書!D$138,$G185+1,))</f>
        <v/>
      </c>
      <c r="K185" t="str">
        <f ca="1">IF(OFFSET(報告書!G$138,$G185,)=0,"",OFFSET(報告書!G$138,$G185,))</f>
        <v/>
      </c>
      <c r="L185" t="str">
        <f ca="1">IF(OFFSET(報告書!L$138,$G185,)="","",OFFSET(報告書!L$138,$G185,))</f>
        <v/>
      </c>
      <c r="M185" t="str">
        <f ca="1">IF(OFFSET(報告書!M$138,$G185,)=0,"",OFFSET(報告書!M$138,$G185,))</f>
        <v/>
      </c>
      <c r="N185" t="str">
        <f ca="1">IF(OFFSET(報告書!N$138,$G185,)="","",OFFSET(報告書!N$138,$G185,))</f>
        <v/>
      </c>
      <c r="O185" t="str">
        <f ca="1">IF(OFFSET(報告書!O$138,$G185,)=0,"",OFFSET(報告書!O$138,$G185,))</f>
        <v/>
      </c>
      <c r="P185" t="str">
        <f ca="1">IF(OFFSET(報告書!P$138,$G185,)="","",OFFSET(報告書!P$138,$G185,))</f>
        <v/>
      </c>
      <c r="Q185" t="str">
        <f ca="1">IF(OFFSET(報告書!Q$138,$G185,)=0,"",OFFSET(報告書!Q$138,$G185,))</f>
        <v/>
      </c>
      <c r="R185" t="str">
        <f ca="1">IF(OFFSET(報告書!R$138,$G185,)="","",OFFSET(報告書!R$138,$G185,))</f>
        <v/>
      </c>
      <c r="S185" t="str">
        <f ca="1">IF(OFFSET(報告書!S$138,$G185,)=0,"",OFFSET(報告書!S$138,$G185,))</f>
        <v/>
      </c>
      <c r="T185" t="str">
        <f ca="1">IF(OFFSET(報告書!T$138,$G185,)="","",OFFSET(報告書!T$138,$G185,))</f>
        <v/>
      </c>
    </row>
    <row r="186" spans="1:20" x14ac:dyDescent="0.15">
      <c r="A186">
        <v>369</v>
      </c>
      <c r="B186" t="s">
        <v>1243</v>
      </c>
      <c r="C186" t="s">
        <v>311</v>
      </c>
      <c r="D186" t="str">
        <f ca="1">IF(OFFSET(報告書!E$106,$A186,)="","",OFFSET(報告書!E$106,$A186,))</f>
        <v/>
      </c>
      <c r="E186" t="str">
        <f ca="1">IF(OFFSET(報告書!E$106,$A186+1,)=0,"",OFFSET(報告書!E$106,$A186+1,))</f>
        <v/>
      </c>
      <c r="F186" t="str">
        <f ca="1">IF(OFFSET(報告書!P$106,$A186,)="","",OFFSET(報告書!P$106,$A186,))</f>
        <v/>
      </c>
      <c r="G186">
        <v>369</v>
      </c>
      <c r="H186" t="str">
        <f ca="1">IF(OFFSET(報告書!B$138,$G186,)=0,"",OFFSET(報告書!B$138,$G186,))</f>
        <v/>
      </c>
      <c r="I186" t="str">
        <f ca="1">IF(OFFSET(報告書!D$138,$G186,)=0,"",OFFSET(報告書!D$138,$G186,))</f>
        <v/>
      </c>
      <c r="J186" t="str">
        <f ca="1">IF(OFFSET(報告書!D$138,$G186+1,)=0,"",OFFSET(報告書!D$138,$G186+1,))</f>
        <v/>
      </c>
      <c r="K186" t="str">
        <f ca="1">IF(OFFSET(報告書!G$138,$G186,)=0,"",OFFSET(報告書!G$138,$G186,))</f>
        <v/>
      </c>
      <c r="L186" t="str">
        <f ca="1">IF(OFFSET(報告書!L$138,$G186,)="","",OFFSET(報告書!L$138,$G186,))</f>
        <v/>
      </c>
      <c r="M186" t="str">
        <f ca="1">IF(OFFSET(報告書!M$138,$G186,)=0,"",OFFSET(報告書!M$138,$G186,))</f>
        <v/>
      </c>
      <c r="N186" t="str">
        <f ca="1">IF(OFFSET(報告書!N$138,$G186,)="","",OFFSET(報告書!N$138,$G186,))</f>
        <v/>
      </c>
      <c r="O186" t="str">
        <f ca="1">IF(OFFSET(報告書!O$138,$G186,)=0,"",OFFSET(報告書!O$138,$G186,))</f>
        <v/>
      </c>
      <c r="P186" t="str">
        <f ca="1">IF(OFFSET(報告書!P$138,$G186,)="","",OFFSET(報告書!P$138,$G186,))</f>
        <v/>
      </c>
      <c r="Q186" t="str">
        <f ca="1">IF(OFFSET(報告書!Q$138,$G186,)=0,"",OFFSET(報告書!Q$138,$G186,))</f>
        <v/>
      </c>
      <c r="R186" t="str">
        <f ca="1">IF(OFFSET(報告書!R$138,$G186,)="","",OFFSET(報告書!R$138,$G186,))</f>
        <v/>
      </c>
      <c r="S186" t="str">
        <f ca="1">IF(OFFSET(報告書!S$138,$G186,)=0,"",OFFSET(報告書!S$138,$G186,))</f>
        <v/>
      </c>
      <c r="T186" t="str">
        <f ca="1">IF(OFFSET(報告書!T$138,$G186,)="","",OFFSET(報告書!T$138,$G186,))</f>
        <v/>
      </c>
    </row>
    <row r="187" spans="1:20" x14ac:dyDescent="0.15">
      <c r="A187">
        <v>371</v>
      </c>
      <c r="B187" t="s">
        <v>1243</v>
      </c>
      <c r="C187" t="s">
        <v>311</v>
      </c>
      <c r="D187" t="str">
        <f ca="1">IF(OFFSET(報告書!E$106,$A187,)="","",OFFSET(報告書!E$106,$A187,))</f>
        <v/>
      </c>
      <c r="E187" t="str">
        <f ca="1">IF(OFFSET(報告書!E$106,$A187+1,)=0,"",OFFSET(報告書!E$106,$A187+1,))</f>
        <v/>
      </c>
      <c r="F187" t="str">
        <f ca="1">IF(OFFSET(報告書!P$106,$A187,)="","",OFFSET(報告書!P$106,$A187,))</f>
        <v/>
      </c>
      <c r="G187">
        <v>371</v>
      </c>
      <c r="H187" t="str">
        <f ca="1">IF(OFFSET(報告書!B$138,$G187,)=0,"",OFFSET(報告書!B$138,$G187,))</f>
        <v/>
      </c>
      <c r="I187" t="str">
        <f ca="1">IF(OFFSET(報告書!D$138,$G187,)=0,"",OFFSET(報告書!D$138,$G187,))</f>
        <v/>
      </c>
      <c r="J187" t="str">
        <f ca="1">IF(OFFSET(報告書!D$138,$G187+1,)=0,"",OFFSET(報告書!D$138,$G187+1,))</f>
        <v/>
      </c>
      <c r="K187" t="str">
        <f ca="1">IF(OFFSET(報告書!G$138,$G187,)=0,"",OFFSET(報告書!G$138,$G187,))</f>
        <v/>
      </c>
      <c r="L187" t="str">
        <f ca="1">IF(OFFSET(報告書!L$138,$G187,)="","",OFFSET(報告書!L$138,$G187,))</f>
        <v/>
      </c>
      <c r="M187" t="str">
        <f ca="1">IF(OFFSET(報告書!M$138,$G187,)=0,"",OFFSET(報告書!M$138,$G187,))</f>
        <v/>
      </c>
      <c r="N187" t="str">
        <f ca="1">IF(OFFSET(報告書!N$138,$G187,)="","",OFFSET(報告書!N$138,$G187,))</f>
        <v/>
      </c>
      <c r="O187" t="str">
        <f ca="1">IF(OFFSET(報告書!O$138,$G187,)=0,"",OFFSET(報告書!O$138,$G187,))</f>
        <v/>
      </c>
      <c r="P187" t="str">
        <f ca="1">IF(OFFSET(報告書!P$138,$G187,)="","",OFFSET(報告書!P$138,$G187,))</f>
        <v/>
      </c>
      <c r="Q187" t="str">
        <f ca="1">IF(OFFSET(報告書!Q$138,$G187,)=0,"",OFFSET(報告書!Q$138,$G187,))</f>
        <v/>
      </c>
      <c r="R187" t="str">
        <f ca="1">IF(OFFSET(報告書!R$138,$G187,)="","",OFFSET(報告書!R$138,$G187,))</f>
        <v/>
      </c>
      <c r="S187" t="str">
        <f ca="1">IF(OFFSET(報告書!S$138,$G187,)=0,"",OFFSET(報告書!S$138,$G187,))</f>
        <v/>
      </c>
      <c r="T187" t="str">
        <f ca="1">IF(OFFSET(報告書!T$138,$G187,)="","",OFFSET(報告書!T$138,$G187,))</f>
        <v/>
      </c>
    </row>
    <row r="188" spans="1:20" x14ac:dyDescent="0.15">
      <c r="A188">
        <v>373</v>
      </c>
      <c r="B188" t="s">
        <v>1243</v>
      </c>
      <c r="C188" t="s">
        <v>311</v>
      </c>
      <c r="D188" t="str">
        <f ca="1">IF(OFFSET(報告書!E$106,$A188,)="","",OFFSET(報告書!E$106,$A188,))</f>
        <v/>
      </c>
      <c r="E188" t="str">
        <f ca="1">IF(OFFSET(報告書!E$106,$A188+1,)=0,"",OFFSET(報告書!E$106,$A188+1,))</f>
        <v/>
      </c>
      <c r="F188" t="str">
        <f ca="1">IF(OFFSET(報告書!P$106,$A188,)="","",OFFSET(報告書!P$106,$A188,))</f>
        <v/>
      </c>
      <c r="G188">
        <v>373</v>
      </c>
      <c r="H188" t="str">
        <f ca="1">IF(OFFSET(報告書!B$138,$G188,)=0,"",OFFSET(報告書!B$138,$G188,))</f>
        <v/>
      </c>
      <c r="I188" t="str">
        <f ca="1">IF(OFFSET(報告書!D$138,$G188,)=0,"",OFFSET(報告書!D$138,$G188,))</f>
        <v/>
      </c>
      <c r="J188" t="str">
        <f ca="1">IF(OFFSET(報告書!D$138,$G188+1,)=0,"",OFFSET(報告書!D$138,$G188+1,))</f>
        <v/>
      </c>
      <c r="K188" t="str">
        <f ca="1">IF(OFFSET(報告書!G$138,$G188,)=0,"",OFFSET(報告書!G$138,$G188,))</f>
        <v/>
      </c>
      <c r="L188" t="str">
        <f ca="1">IF(OFFSET(報告書!L$138,$G188,)="","",OFFSET(報告書!L$138,$G188,))</f>
        <v/>
      </c>
      <c r="M188" t="str">
        <f ca="1">IF(OFFSET(報告書!M$138,$G188,)=0,"",OFFSET(報告書!M$138,$G188,))</f>
        <v/>
      </c>
      <c r="N188" t="str">
        <f ca="1">IF(OFFSET(報告書!N$138,$G188,)="","",OFFSET(報告書!N$138,$G188,))</f>
        <v/>
      </c>
      <c r="O188" t="str">
        <f ca="1">IF(OFFSET(報告書!O$138,$G188,)=0,"",OFFSET(報告書!O$138,$G188,))</f>
        <v/>
      </c>
      <c r="P188" t="str">
        <f ca="1">IF(OFFSET(報告書!P$138,$G188,)="","",OFFSET(報告書!P$138,$G188,))</f>
        <v/>
      </c>
      <c r="Q188" t="str">
        <f ca="1">IF(OFFSET(報告書!Q$138,$G188,)=0,"",OFFSET(報告書!Q$138,$G188,))</f>
        <v/>
      </c>
      <c r="R188" t="str">
        <f ca="1">IF(OFFSET(報告書!R$138,$G188,)="","",OFFSET(報告書!R$138,$G188,))</f>
        <v/>
      </c>
      <c r="S188" t="str">
        <f ca="1">IF(OFFSET(報告書!S$138,$G188,)=0,"",OFFSET(報告書!S$138,$G188,))</f>
        <v/>
      </c>
      <c r="T188" t="str">
        <f ca="1">IF(OFFSET(報告書!T$138,$G188,)="","",OFFSET(報告書!T$138,$G188,))</f>
        <v/>
      </c>
    </row>
    <row r="189" spans="1:20" x14ac:dyDescent="0.15">
      <c r="A189">
        <v>375</v>
      </c>
      <c r="B189" t="s">
        <v>1243</v>
      </c>
      <c r="C189" t="s">
        <v>311</v>
      </c>
      <c r="D189" t="str">
        <f ca="1">IF(OFFSET(報告書!E$106,$A189,)="","",OFFSET(報告書!E$106,$A189,))</f>
        <v/>
      </c>
      <c r="E189" t="str">
        <f ca="1">IF(OFFSET(報告書!E$106,$A189+1,)=0,"",OFFSET(報告書!E$106,$A189+1,))</f>
        <v/>
      </c>
      <c r="F189" t="str">
        <f ca="1">IF(OFFSET(報告書!P$106,$A189,)="","",OFFSET(報告書!P$106,$A189,))</f>
        <v/>
      </c>
      <c r="G189">
        <v>375</v>
      </c>
      <c r="H189" t="str">
        <f ca="1">IF(OFFSET(報告書!B$138,$G189,)=0,"",OFFSET(報告書!B$138,$G189,))</f>
        <v/>
      </c>
      <c r="I189" t="str">
        <f ca="1">IF(OFFSET(報告書!D$138,$G189,)=0,"",OFFSET(報告書!D$138,$G189,))</f>
        <v/>
      </c>
      <c r="J189" t="str">
        <f ca="1">IF(OFFSET(報告書!D$138,$G189+1,)=0,"",OFFSET(報告書!D$138,$G189+1,))</f>
        <v/>
      </c>
      <c r="K189" t="str">
        <f ca="1">IF(OFFSET(報告書!G$138,$G189,)=0,"",OFFSET(報告書!G$138,$G189,))</f>
        <v/>
      </c>
      <c r="L189" t="str">
        <f ca="1">IF(OFFSET(報告書!L$138,$G189,)="","",OFFSET(報告書!L$138,$G189,))</f>
        <v/>
      </c>
      <c r="M189" t="str">
        <f ca="1">IF(OFFSET(報告書!M$138,$G189,)=0,"",OFFSET(報告書!M$138,$G189,))</f>
        <v/>
      </c>
      <c r="N189" t="str">
        <f ca="1">IF(OFFSET(報告書!N$138,$G189,)="","",OFFSET(報告書!N$138,$G189,))</f>
        <v/>
      </c>
      <c r="O189" t="str">
        <f ca="1">IF(OFFSET(報告書!O$138,$G189,)=0,"",OFFSET(報告書!O$138,$G189,))</f>
        <v/>
      </c>
      <c r="P189" t="str">
        <f ca="1">IF(OFFSET(報告書!P$138,$G189,)="","",OFFSET(報告書!P$138,$G189,))</f>
        <v/>
      </c>
      <c r="Q189" t="str">
        <f ca="1">IF(OFFSET(報告書!Q$138,$G189,)=0,"",OFFSET(報告書!Q$138,$G189,))</f>
        <v/>
      </c>
      <c r="R189" t="str">
        <f ca="1">IF(OFFSET(報告書!R$138,$G189,)="","",OFFSET(報告書!R$138,$G189,))</f>
        <v/>
      </c>
      <c r="S189" t="str">
        <f ca="1">IF(OFFSET(報告書!S$138,$G189,)=0,"",OFFSET(報告書!S$138,$G189,))</f>
        <v/>
      </c>
      <c r="T189" t="str">
        <f ca="1">IF(OFFSET(報告書!T$138,$G189,)="","",OFFSET(報告書!T$138,$G189,))</f>
        <v/>
      </c>
    </row>
    <row r="190" spans="1:20" x14ac:dyDescent="0.15">
      <c r="A190">
        <v>377</v>
      </c>
      <c r="B190" t="s">
        <v>1243</v>
      </c>
      <c r="C190" t="s">
        <v>311</v>
      </c>
      <c r="D190" t="str">
        <f ca="1">IF(OFFSET(報告書!E$106,$A190,)="","",OFFSET(報告書!E$106,$A190,))</f>
        <v/>
      </c>
      <c r="E190" t="str">
        <f ca="1">IF(OFFSET(報告書!E$106,$A190+1,)=0,"",OFFSET(報告書!E$106,$A190+1,))</f>
        <v/>
      </c>
      <c r="F190" t="str">
        <f ca="1">IF(OFFSET(報告書!P$106,$A190,)="","",OFFSET(報告書!P$106,$A190,))</f>
        <v/>
      </c>
      <c r="G190">
        <v>377</v>
      </c>
      <c r="H190" t="str">
        <f ca="1">IF(OFFSET(報告書!B$138,$G190,)=0,"",OFFSET(報告書!B$138,$G190,))</f>
        <v/>
      </c>
      <c r="I190" t="str">
        <f ca="1">IF(OFFSET(報告書!D$138,$G190,)=0,"",OFFSET(報告書!D$138,$G190,))</f>
        <v/>
      </c>
      <c r="J190" t="str">
        <f ca="1">IF(OFFSET(報告書!D$138,$G190+1,)=0,"",OFFSET(報告書!D$138,$G190+1,))</f>
        <v/>
      </c>
      <c r="K190" t="str">
        <f ca="1">IF(OFFSET(報告書!G$138,$G190,)=0,"",OFFSET(報告書!G$138,$G190,))</f>
        <v/>
      </c>
      <c r="L190" t="str">
        <f ca="1">IF(OFFSET(報告書!L$138,$G190,)="","",OFFSET(報告書!L$138,$G190,))</f>
        <v/>
      </c>
      <c r="M190" t="str">
        <f ca="1">IF(OFFSET(報告書!M$138,$G190,)=0,"",OFFSET(報告書!M$138,$G190,))</f>
        <v/>
      </c>
      <c r="N190" t="str">
        <f ca="1">IF(OFFSET(報告書!N$138,$G190,)="","",OFFSET(報告書!N$138,$G190,))</f>
        <v/>
      </c>
      <c r="O190" t="str">
        <f ca="1">IF(OFFSET(報告書!O$138,$G190,)=0,"",OFFSET(報告書!O$138,$G190,))</f>
        <v/>
      </c>
      <c r="P190" t="str">
        <f ca="1">IF(OFFSET(報告書!P$138,$G190,)="","",OFFSET(報告書!P$138,$G190,))</f>
        <v/>
      </c>
      <c r="Q190" t="str">
        <f ca="1">IF(OFFSET(報告書!Q$138,$G190,)=0,"",OFFSET(報告書!Q$138,$G190,))</f>
        <v/>
      </c>
      <c r="R190" t="str">
        <f ca="1">IF(OFFSET(報告書!R$138,$G190,)="","",OFFSET(報告書!R$138,$G190,))</f>
        <v/>
      </c>
      <c r="S190" t="str">
        <f ca="1">IF(OFFSET(報告書!S$138,$G190,)=0,"",OFFSET(報告書!S$138,$G190,))</f>
        <v/>
      </c>
      <c r="T190" t="str">
        <f ca="1">IF(OFFSET(報告書!T$138,$G190,)="","",OFFSET(報告書!T$138,$G190,))</f>
        <v/>
      </c>
    </row>
    <row r="191" spans="1:20" x14ac:dyDescent="0.15">
      <c r="A191">
        <v>379</v>
      </c>
      <c r="B191" t="s">
        <v>1243</v>
      </c>
      <c r="C191" t="s">
        <v>311</v>
      </c>
      <c r="D191" t="str">
        <f ca="1">IF(OFFSET(報告書!E$106,$A191,)="","",OFFSET(報告書!E$106,$A191,))</f>
        <v/>
      </c>
      <c r="E191" t="str">
        <f ca="1">IF(OFFSET(報告書!E$106,$A191+1,)=0,"",OFFSET(報告書!E$106,$A191+1,))</f>
        <v/>
      </c>
      <c r="F191" t="str">
        <f ca="1">IF(OFFSET(報告書!P$106,$A191,)="","",OFFSET(報告書!P$106,$A191,))</f>
        <v/>
      </c>
      <c r="G191">
        <v>379</v>
      </c>
      <c r="H191" t="str">
        <f ca="1">IF(OFFSET(報告書!B$138,$G191,)=0,"",OFFSET(報告書!B$138,$G191,))</f>
        <v/>
      </c>
      <c r="I191" t="str">
        <f ca="1">IF(OFFSET(報告書!D$138,$G191,)=0,"",OFFSET(報告書!D$138,$G191,))</f>
        <v/>
      </c>
      <c r="J191" t="str">
        <f ca="1">IF(OFFSET(報告書!D$138,$G191+1,)=0,"",OFFSET(報告書!D$138,$G191+1,))</f>
        <v/>
      </c>
      <c r="K191" t="str">
        <f ca="1">IF(OFFSET(報告書!G$138,$G191,)=0,"",OFFSET(報告書!G$138,$G191,))</f>
        <v/>
      </c>
      <c r="L191" t="str">
        <f ca="1">IF(OFFSET(報告書!L$138,$G191,)="","",OFFSET(報告書!L$138,$G191,))</f>
        <v/>
      </c>
      <c r="M191" t="str">
        <f ca="1">IF(OFFSET(報告書!M$138,$G191,)=0,"",OFFSET(報告書!M$138,$G191,))</f>
        <v/>
      </c>
      <c r="N191" t="str">
        <f ca="1">IF(OFFSET(報告書!N$138,$G191,)="","",OFFSET(報告書!N$138,$G191,))</f>
        <v/>
      </c>
      <c r="O191" t="str">
        <f ca="1">IF(OFFSET(報告書!O$138,$G191,)=0,"",OFFSET(報告書!O$138,$G191,))</f>
        <v/>
      </c>
      <c r="P191" t="str">
        <f ca="1">IF(OFFSET(報告書!P$138,$G191,)="","",OFFSET(報告書!P$138,$G191,))</f>
        <v/>
      </c>
      <c r="Q191" t="str">
        <f ca="1">IF(OFFSET(報告書!Q$138,$G191,)=0,"",OFFSET(報告書!Q$138,$G191,))</f>
        <v/>
      </c>
      <c r="R191" t="str">
        <f ca="1">IF(OFFSET(報告書!R$138,$G191,)="","",OFFSET(報告書!R$138,$G191,))</f>
        <v/>
      </c>
      <c r="S191" t="str">
        <f ca="1">IF(OFFSET(報告書!S$138,$G191,)=0,"",OFFSET(報告書!S$138,$G191,))</f>
        <v/>
      </c>
      <c r="T191" t="str">
        <f ca="1">IF(OFFSET(報告書!T$138,$G191,)="","",OFFSET(報告書!T$138,$G191,))</f>
        <v/>
      </c>
    </row>
    <row r="192" spans="1:20" x14ac:dyDescent="0.15">
      <c r="A192">
        <v>381</v>
      </c>
      <c r="B192" t="s">
        <v>1243</v>
      </c>
      <c r="C192" t="s">
        <v>311</v>
      </c>
      <c r="D192" t="str">
        <f ca="1">IF(OFFSET(報告書!E$106,$A192,)="","",OFFSET(報告書!E$106,$A192,))</f>
        <v/>
      </c>
      <c r="E192" t="str">
        <f ca="1">IF(OFFSET(報告書!E$106,$A192+1,)=0,"",OFFSET(報告書!E$106,$A192+1,))</f>
        <v/>
      </c>
      <c r="F192" t="str">
        <f ca="1">IF(OFFSET(報告書!P$106,$A192,)="","",OFFSET(報告書!P$106,$A192,))</f>
        <v/>
      </c>
      <c r="G192">
        <v>381</v>
      </c>
      <c r="H192" t="str">
        <f ca="1">IF(OFFSET(報告書!B$138,$G192,)=0,"",OFFSET(報告書!B$138,$G192,))</f>
        <v/>
      </c>
      <c r="I192" t="str">
        <f ca="1">IF(OFFSET(報告書!D$138,$G192,)=0,"",OFFSET(報告書!D$138,$G192,))</f>
        <v/>
      </c>
      <c r="J192" t="str">
        <f ca="1">IF(OFFSET(報告書!D$138,$G192+1,)=0,"",OFFSET(報告書!D$138,$G192+1,))</f>
        <v/>
      </c>
      <c r="K192" t="str">
        <f ca="1">IF(OFFSET(報告書!G$138,$G192,)=0,"",OFFSET(報告書!G$138,$G192,))</f>
        <v/>
      </c>
      <c r="L192" t="str">
        <f ca="1">IF(OFFSET(報告書!L$138,$G192,)="","",OFFSET(報告書!L$138,$G192,))</f>
        <v/>
      </c>
      <c r="M192" t="str">
        <f ca="1">IF(OFFSET(報告書!M$138,$G192,)=0,"",OFFSET(報告書!M$138,$G192,))</f>
        <v/>
      </c>
      <c r="N192" t="str">
        <f ca="1">IF(OFFSET(報告書!N$138,$G192,)="","",OFFSET(報告書!N$138,$G192,))</f>
        <v/>
      </c>
      <c r="O192" t="str">
        <f ca="1">IF(OFFSET(報告書!O$138,$G192,)=0,"",OFFSET(報告書!O$138,$G192,))</f>
        <v/>
      </c>
      <c r="P192" t="str">
        <f ca="1">IF(OFFSET(報告書!P$138,$G192,)="","",OFFSET(報告書!P$138,$G192,))</f>
        <v/>
      </c>
      <c r="Q192" t="str">
        <f ca="1">IF(OFFSET(報告書!Q$138,$G192,)=0,"",OFFSET(報告書!Q$138,$G192,))</f>
        <v/>
      </c>
      <c r="R192" t="str">
        <f ca="1">IF(OFFSET(報告書!R$138,$G192,)="","",OFFSET(報告書!R$138,$G192,))</f>
        <v/>
      </c>
      <c r="S192" t="str">
        <f ca="1">IF(OFFSET(報告書!S$138,$G192,)=0,"",OFFSET(報告書!S$138,$G192,))</f>
        <v/>
      </c>
      <c r="T192" t="str">
        <f ca="1">IF(OFFSET(報告書!T$138,$G192,)="","",OFFSET(報告書!T$138,$G192,))</f>
        <v/>
      </c>
    </row>
    <row r="193" spans="1:20" x14ac:dyDescent="0.15">
      <c r="A193">
        <v>383</v>
      </c>
      <c r="B193" t="s">
        <v>1243</v>
      </c>
      <c r="C193" t="s">
        <v>311</v>
      </c>
      <c r="D193" t="str">
        <f ca="1">IF(OFFSET(報告書!E$106,$A193,)="","",OFFSET(報告書!E$106,$A193,))</f>
        <v/>
      </c>
      <c r="E193" t="str">
        <f ca="1">IF(OFFSET(報告書!E$106,$A193+1,)=0,"",OFFSET(報告書!E$106,$A193+1,))</f>
        <v/>
      </c>
      <c r="F193" t="str">
        <f ca="1">IF(OFFSET(報告書!P$106,$A193,)="","",OFFSET(報告書!P$106,$A193,))</f>
        <v/>
      </c>
      <c r="G193">
        <v>383</v>
      </c>
      <c r="H193" t="str">
        <f ca="1">IF(OFFSET(報告書!B$138,$G193,)=0,"",OFFSET(報告書!B$138,$G193,))</f>
        <v/>
      </c>
      <c r="I193" t="str">
        <f ca="1">IF(OFFSET(報告書!D$138,$G193,)=0,"",OFFSET(報告書!D$138,$G193,))</f>
        <v/>
      </c>
      <c r="J193" t="str">
        <f ca="1">IF(OFFSET(報告書!D$138,$G193+1,)=0,"",OFFSET(報告書!D$138,$G193+1,))</f>
        <v/>
      </c>
      <c r="K193" t="str">
        <f ca="1">IF(OFFSET(報告書!G$138,$G193,)=0,"",OFFSET(報告書!G$138,$G193,))</f>
        <v/>
      </c>
      <c r="L193" t="str">
        <f ca="1">IF(OFFSET(報告書!L$138,$G193,)="","",OFFSET(報告書!L$138,$G193,))</f>
        <v/>
      </c>
      <c r="M193" t="str">
        <f ca="1">IF(OFFSET(報告書!M$138,$G193,)=0,"",OFFSET(報告書!M$138,$G193,))</f>
        <v/>
      </c>
      <c r="N193" t="str">
        <f ca="1">IF(OFFSET(報告書!N$138,$G193,)="","",OFFSET(報告書!N$138,$G193,))</f>
        <v/>
      </c>
      <c r="O193" t="str">
        <f ca="1">IF(OFFSET(報告書!O$138,$G193,)=0,"",OFFSET(報告書!O$138,$G193,))</f>
        <v/>
      </c>
      <c r="P193" t="str">
        <f ca="1">IF(OFFSET(報告書!P$138,$G193,)="","",OFFSET(報告書!P$138,$G193,))</f>
        <v/>
      </c>
      <c r="Q193" t="str">
        <f ca="1">IF(OFFSET(報告書!Q$138,$G193,)=0,"",OFFSET(報告書!Q$138,$G193,))</f>
        <v/>
      </c>
      <c r="R193" t="str">
        <f ca="1">IF(OFFSET(報告書!R$138,$G193,)="","",OFFSET(報告書!R$138,$G193,))</f>
        <v/>
      </c>
      <c r="S193" t="str">
        <f ca="1">IF(OFFSET(報告書!S$138,$G193,)=0,"",OFFSET(報告書!S$138,$G193,))</f>
        <v/>
      </c>
      <c r="T193" t="str">
        <f ca="1">IF(OFFSET(報告書!T$138,$G193,)="","",OFFSET(報告書!T$138,$G193,))</f>
        <v/>
      </c>
    </row>
    <row r="194" spans="1:20" x14ac:dyDescent="0.15">
      <c r="A194">
        <v>385</v>
      </c>
      <c r="B194" t="s">
        <v>1243</v>
      </c>
      <c r="C194" t="s">
        <v>311</v>
      </c>
      <c r="D194" t="str">
        <f ca="1">IF(OFFSET(報告書!E$106,$A194,)="","",OFFSET(報告書!E$106,$A194,))</f>
        <v/>
      </c>
      <c r="E194" t="str">
        <f ca="1">IF(OFFSET(報告書!E$106,$A194+1,)=0,"",OFFSET(報告書!E$106,$A194+1,))</f>
        <v/>
      </c>
      <c r="F194" t="str">
        <f ca="1">IF(OFFSET(報告書!P$106,$A194,)="","",OFFSET(報告書!P$106,$A194,))</f>
        <v/>
      </c>
      <c r="G194">
        <v>385</v>
      </c>
      <c r="H194" t="str">
        <f ca="1">IF(OFFSET(報告書!B$138,$G194,)=0,"",OFFSET(報告書!B$138,$G194,))</f>
        <v/>
      </c>
      <c r="I194" t="str">
        <f ca="1">IF(OFFSET(報告書!D$138,$G194,)=0,"",OFFSET(報告書!D$138,$G194,))</f>
        <v/>
      </c>
      <c r="J194" t="str">
        <f ca="1">IF(OFFSET(報告書!D$138,$G194+1,)=0,"",OFFSET(報告書!D$138,$G194+1,))</f>
        <v/>
      </c>
      <c r="K194" t="str">
        <f ca="1">IF(OFFSET(報告書!G$138,$G194,)=0,"",OFFSET(報告書!G$138,$G194,))</f>
        <v/>
      </c>
      <c r="L194" t="str">
        <f ca="1">IF(OFFSET(報告書!L$138,$G194,)="","",OFFSET(報告書!L$138,$G194,))</f>
        <v/>
      </c>
      <c r="M194" t="str">
        <f ca="1">IF(OFFSET(報告書!M$138,$G194,)=0,"",OFFSET(報告書!M$138,$G194,))</f>
        <v/>
      </c>
      <c r="N194" t="str">
        <f ca="1">IF(OFFSET(報告書!N$138,$G194,)="","",OFFSET(報告書!N$138,$G194,))</f>
        <v/>
      </c>
      <c r="O194" t="str">
        <f ca="1">IF(OFFSET(報告書!O$138,$G194,)=0,"",OFFSET(報告書!O$138,$G194,))</f>
        <v/>
      </c>
      <c r="P194" t="str">
        <f ca="1">IF(OFFSET(報告書!P$138,$G194,)="","",OFFSET(報告書!P$138,$G194,))</f>
        <v/>
      </c>
      <c r="Q194" t="str">
        <f ca="1">IF(OFFSET(報告書!Q$138,$G194,)=0,"",OFFSET(報告書!Q$138,$G194,))</f>
        <v/>
      </c>
      <c r="R194" t="str">
        <f ca="1">IF(OFFSET(報告書!R$138,$G194,)="","",OFFSET(報告書!R$138,$G194,))</f>
        <v/>
      </c>
      <c r="S194" t="str">
        <f ca="1">IF(OFFSET(報告書!S$138,$G194,)=0,"",OFFSET(報告書!S$138,$G194,))</f>
        <v/>
      </c>
      <c r="T194" t="str">
        <f ca="1">IF(OFFSET(報告書!T$138,$G194,)="","",OFFSET(報告書!T$138,$G194,))</f>
        <v/>
      </c>
    </row>
    <row r="195" spans="1:20" x14ac:dyDescent="0.15">
      <c r="A195">
        <v>387</v>
      </c>
      <c r="B195" t="s">
        <v>1243</v>
      </c>
      <c r="C195" t="s">
        <v>311</v>
      </c>
      <c r="D195" t="str">
        <f ca="1">IF(OFFSET(報告書!E$106,$A195,)="","",OFFSET(報告書!E$106,$A195,))</f>
        <v/>
      </c>
      <c r="E195" t="str">
        <f ca="1">IF(OFFSET(報告書!E$106,$A195+1,)=0,"",OFFSET(報告書!E$106,$A195+1,))</f>
        <v/>
      </c>
      <c r="F195" t="str">
        <f ca="1">IF(OFFSET(報告書!P$106,$A195,)="","",OFFSET(報告書!P$106,$A195,))</f>
        <v/>
      </c>
      <c r="G195">
        <v>387</v>
      </c>
      <c r="H195" t="str">
        <f ca="1">IF(OFFSET(報告書!B$138,$G195,)=0,"",OFFSET(報告書!B$138,$G195,))</f>
        <v/>
      </c>
      <c r="I195" t="str">
        <f ca="1">IF(OFFSET(報告書!D$138,$G195,)=0,"",OFFSET(報告書!D$138,$G195,))</f>
        <v/>
      </c>
      <c r="J195" t="str">
        <f ca="1">IF(OFFSET(報告書!D$138,$G195+1,)=0,"",OFFSET(報告書!D$138,$G195+1,))</f>
        <v/>
      </c>
      <c r="K195" t="str">
        <f ca="1">IF(OFFSET(報告書!G$138,$G195,)=0,"",OFFSET(報告書!G$138,$G195,))</f>
        <v/>
      </c>
      <c r="L195" t="str">
        <f ca="1">IF(OFFSET(報告書!L$138,$G195,)="","",OFFSET(報告書!L$138,$G195,))</f>
        <v/>
      </c>
      <c r="M195" t="str">
        <f ca="1">IF(OFFSET(報告書!M$138,$G195,)=0,"",OFFSET(報告書!M$138,$G195,))</f>
        <v/>
      </c>
      <c r="N195" t="str">
        <f ca="1">IF(OFFSET(報告書!N$138,$G195,)="","",OFFSET(報告書!N$138,$G195,))</f>
        <v/>
      </c>
      <c r="O195" t="str">
        <f ca="1">IF(OFFSET(報告書!O$138,$G195,)=0,"",OFFSET(報告書!O$138,$G195,))</f>
        <v/>
      </c>
      <c r="P195" t="str">
        <f ca="1">IF(OFFSET(報告書!P$138,$G195,)="","",OFFSET(報告書!P$138,$G195,))</f>
        <v/>
      </c>
      <c r="Q195" t="str">
        <f ca="1">IF(OFFSET(報告書!Q$138,$G195,)=0,"",OFFSET(報告書!Q$138,$G195,))</f>
        <v/>
      </c>
      <c r="R195" t="str">
        <f ca="1">IF(OFFSET(報告書!R$138,$G195,)="","",OFFSET(報告書!R$138,$G195,))</f>
        <v/>
      </c>
      <c r="S195" t="str">
        <f ca="1">IF(OFFSET(報告書!S$138,$G195,)=0,"",OFFSET(報告書!S$138,$G195,))</f>
        <v/>
      </c>
      <c r="T195" t="str">
        <f ca="1">IF(OFFSET(報告書!T$138,$G195,)="","",OFFSET(報告書!T$138,$G195,))</f>
        <v/>
      </c>
    </row>
    <row r="196" spans="1:20" x14ac:dyDescent="0.15">
      <c r="A196">
        <v>389</v>
      </c>
      <c r="B196" t="s">
        <v>1243</v>
      </c>
      <c r="C196" t="s">
        <v>311</v>
      </c>
      <c r="D196" t="str">
        <f ca="1">IF(OFFSET(報告書!E$106,$A196,)="","",OFFSET(報告書!E$106,$A196,))</f>
        <v/>
      </c>
      <c r="E196" t="str">
        <f ca="1">IF(OFFSET(報告書!E$106,$A196+1,)=0,"",OFFSET(報告書!E$106,$A196+1,))</f>
        <v/>
      </c>
      <c r="F196" t="str">
        <f ca="1">IF(OFFSET(報告書!P$106,$A196,)="","",OFFSET(報告書!P$106,$A196,))</f>
        <v/>
      </c>
      <c r="G196">
        <v>389</v>
      </c>
      <c r="H196" t="str">
        <f ca="1">IF(OFFSET(報告書!B$138,$G196,)=0,"",OFFSET(報告書!B$138,$G196,))</f>
        <v/>
      </c>
      <c r="I196" t="str">
        <f ca="1">IF(OFFSET(報告書!D$138,$G196,)=0,"",OFFSET(報告書!D$138,$G196,))</f>
        <v/>
      </c>
      <c r="J196" t="str">
        <f ca="1">IF(OFFSET(報告書!D$138,$G196+1,)=0,"",OFFSET(報告書!D$138,$G196+1,))</f>
        <v/>
      </c>
      <c r="K196" t="str">
        <f ca="1">IF(OFFSET(報告書!G$138,$G196,)=0,"",OFFSET(報告書!G$138,$G196,))</f>
        <v/>
      </c>
      <c r="L196" t="str">
        <f ca="1">IF(OFFSET(報告書!L$138,$G196,)="","",OFFSET(報告書!L$138,$G196,))</f>
        <v/>
      </c>
      <c r="M196" t="str">
        <f ca="1">IF(OFFSET(報告書!M$138,$G196,)=0,"",OFFSET(報告書!M$138,$G196,))</f>
        <v/>
      </c>
      <c r="N196" t="str">
        <f ca="1">IF(OFFSET(報告書!N$138,$G196,)="","",OFFSET(報告書!N$138,$G196,))</f>
        <v/>
      </c>
      <c r="O196" t="str">
        <f ca="1">IF(OFFSET(報告書!O$138,$G196,)=0,"",OFFSET(報告書!O$138,$G196,))</f>
        <v/>
      </c>
      <c r="P196" t="str">
        <f ca="1">IF(OFFSET(報告書!P$138,$G196,)="","",OFFSET(報告書!P$138,$G196,))</f>
        <v/>
      </c>
      <c r="Q196" t="str">
        <f ca="1">IF(OFFSET(報告書!Q$138,$G196,)=0,"",OFFSET(報告書!Q$138,$G196,))</f>
        <v/>
      </c>
      <c r="R196" t="str">
        <f ca="1">IF(OFFSET(報告書!R$138,$G196,)="","",OFFSET(報告書!R$138,$G196,))</f>
        <v/>
      </c>
      <c r="S196" t="str">
        <f ca="1">IF(OFFSET(報告書!S$138,$G196,)=0,"",OFFSET(報告書!S$138,$G196,))</f>
        <v/>
      </c>
      <c r="T196" t="str">
        <f ca="1">IF(OFFSET(報告書!T$138,$G196,)="","",OFFSET(報告書!T$138,$G196,))</f>
        <v/>
      </c>
    </row>
    <row r="197" spans="1:20" x14ac:dyDescent="0.15">
      <c r="A197">
        <v>391</v>
      </c>
      <c r="B197" t="s">
        <v>1243</v>
      </c>
      <c r="C197" t="s">
        <v>311</v>
      </c>
      <c r="D197" t="str">
        <f ca="1">IF(OFFSET(報告書!E$106,$A197,)="","",OFFSET(報告書!E$106,$A197,))</f>
        <v/>
      </c>
      <c r="E197" t="str">
        <f ca="1">IF(OFFSET(報告書!E$106,$A197+1,)=0,"",OFFSET(報告書!E$106,$A197+1,))</f>
        <v/>
      </c>
      <c r="F197" t="str">
        <f ca="1">IF(OFFSET(報告書!P$106,$A197,)="","",OFFSET(報告書!P$106,$A197,))</f>
        <v/>
      </c>
      <c r="G197">
        <v>391</v>
      </c>
      <c r="H197" t="str">
        <f ca="1">IF(OFFSET(報告書!B$138,$G197,)=0,"",OFFSET(報告書!B$138,$G197,))</f>
        <v/>
      </c>
      <c r="I197" t="str">
        <f ca="1">IF(OFFSET(報告書!D$138,$G197,)=0,"",OFFSET(報告書!D$138,$G197,))</f>
        <v/>
      </c>
      <c r="J197" t="str">
        <f ca="1">IF(OFFSET(報告書!D$138,$G197+1,)=0,"",OFFSET(報告書!D$138,$G197+1,))</f>
        <v/>
      </c>
      <c r="K197" t="str">
        <f ca="1">IF(OFFSET(報告書!G$138,$G197,)=0,"",OFFSET(報告書!G$138,$G197,))</f>
        <v/>
      </c>
      <c r="L197" t="str">
        <f ca="1">IF(OFFSET(報告書!L$138,$G197,)="","",OFFSET(報告書!L$138,$G197,))</f>
        <v/>
      </c>
      <c r="M197" t="str">
        <f ca="1">IF(OFFSET(報告書!M$138,$G197,)=0,"",OFFSET(報告書!M$138,$G197,))</f>
        <v/>
      </c>
      <c r="N197" t="str">
        <f ca="1">IF(OFFSET(報告書!N$138,$G197,)="","",OFFSET(報告書!N$138,$G197,))</f>
        <v/>
      </c>
      <c r="O197" t="str">
        <f ca="1">IF(OFFSET(報告書!O$138,$G197,)=0,"",OFFSET(報告書!O$138,$G197,))</f>
        <v/>
      </c>
      <c r="P197" t="str">
        <f ca="1">IF(OFFSET(報告書!P$138,$G197,)="","",OFFSET(報告書!P$138,$G197,))</f>
        <v/>
      </c>
      <c r="Q197" t="str">
        <f ca="1">IF(OFFSET(報告書!Q$138,$G197,)=0,"",OFFSET(報告書!Q$138,$G197,))</f>
        <v/>
      </c>
      <c r="R197" t="str">
        <f ca="1">IF(OFFSET(報告書!R$138,$G197,)="","",OFFSET(報告書!R$138,$G197,))</f>
        <v/>
      </c>
      <c r="S197" t="str">
        <f ca="1">IF(OFFSET(報告書!S$138,$G197,)=0,"",OFFSET(報告書!S$138,$G197,))</f>
        <v/>
      </c>
      <c r="T197" t="str">
        <f ca="1">IF(OFFSET(報告書!T$138,$G197,)="","",OFFSET(報告書!T$138,$G197,))</f>
        <v/>
      </c>
    </row>
    <row r="198" spans="1:20" x14ac:dyDescent="0.15">
      <c r="A198">
        <v>393</v>
      </c>
      <c r="B198" t="s">
        <v>1243</v>
      </c>
      <c r="C198" t="s">
        <v>311</v>
      </c>
      <c r="D198" t="str">
        <f ca="1">IF(OFFSET(報告書!E$106,$A198,)="","",OFFSET(報告書!E$106,$A198,))</f>
        <v/>
      </c>
      <c r="E198" t="str">
        <f ca="1">IF(OFFSET(報告書!E$106,$A198+1,)=0,"",OFFSET(報告書!E$106,$A198+1,))</f>
        <v/>
      </c>
      <c r="F198" t="str">
        <f ca="1">IF(OFFSET(報告書!P$106,$A198,)="","",OFFSET(報告書!P$106,$A198,))</f>
        <v/>
      </c>
      <c r="G198">
        <v>393</v>
      </c>
      <c r="H198" t="str">
        <f ca="1">IF(OFFSET(報告書!B$138,$G198,)=0,"",OFFSET(報告書!B$138,$G198,))</f>
        <v/>
      </c>
      <c r="I198" t="str">
        <f ca="1">IF(OFFSET(報告書!D$138,$G198,)=0,"",OFFSET(報告書!D$138,$G198,))</f>
        <v/>
      </c>
      <c r="J198" t="str">
        <f ca="1">IF(OFFSET(報告書!D$138,$G198+1,)=0,"",OFFSET(報告書!D$138,$G198+1,))</f>
        <v/>
      </c>
      <c r="K198" t="str">
        <f ca="1">IF(OFFSET(報告書!G$138,$G198,)=0,"",OFFSET(報告書!G$138,$G198,))</f>
        <v/>
      </c>
      <c r="L198" t="str">
        <f ca="1">IF(OFFSET(報告書!L$138,$G198,)="","",OFFSET(報告書!L$138,$G198,))</f>
        <v/>
      </c>
      <c r="M198" t="str">
        <f ca="1">IF(OFFSET(報告書!M$138,$G198,)=0,"",OFFSET(報告書!M$138,$G198,))</f>
        <v/>
      </c>
      <c r="N198" t="str">
        <f ca="1">IF(OFFSET(報告書!N$138,$G198,)="","",OFFSET(報告書!N$138,$G198,))</f>
        <v/>
      </c>
      <c r="O198" t="str">
        <f ca="1">IF(OFFSET(報告書!O$138,$G198,)=0,"",OFFSET(報告書!O$138,$G198,))</f>
        <v/>
      </c>
      <c r="P198" t="str">
        <f ca="1">IF(OFFSET(報告書!P$138,$G198,)="","",OFFSET(報告書!P$138,$G198,))</f>
        <v/>
      </c>
      <c r="Q198" t="str">
        <f ca="1">IF(OFFSET(報告書!Q$138,$G198,)=0,"",OFFSET(報告書!Q$138,$G198,))</f>
        <v/>
      </c>
      <c r="R198" t="str">
        <f ca="1">IF(OFFSET(報告書!R$138,$G198,)="","",OFFSET(報告書!R$138,$G198,))</f>
        <v/>
      </c>
      <c r="S198" t="str">
        <f ca="1">IF(OFFSET(報告書!S$138,$G198,)=0,"",OFFSET(報告書!S$138,$G198,))</f>
        <v/>
      </c>
      <c r="T198" t="str">
        <f ca="1">IF(OFFSET(報告書!T$138,$G198,)="","",OFFSET(報告書!T$138,$G198,))</f>
        <v/>
      </c>
    </row>
    <row r="199" spans="1:20" x14ac:dyDescent="0.15">
      <c r="A199">
        <v>395</v>
      </c>
      <c r="B199" t="s">
        <v>1243</v>
      </c>
      <c r="C199" t="s">
        <v>311</v>
      </c>
      <c r="D199" t="str">
        <f ca="1">IF(OFFSET(報告書!E$106,$A199,)="","",OFFSET(報告書!E$106,$A199,))</f>
        <v/>
      </c>
      <c r="E199" t="str">
        <f ca="1">IF(OFFSET(報告書!E$106,$A199+1,)=0,"",OFFSET(報告書!E$106,$A199+1,))</f>
        <v/>
      </c>
      <c r="F199" t="str">
        <f ca="1">IF(OFFSET(報告書!P$106,$A199,)="","",OFFSET(報告書!P$106,$A199,))</f>
        <v/>
      </c>
      <c r="G199">
        <v>395</v>
      </c>
      <c r="H199" t="str">
        <f ca="1">IF(OFFSET(報告書!B$138,$G199,)=0,"",OFFSET(報告書!B$138,$G199,))</f>
        <v/>
      </c>
      <c r="I199" t="str">
        <f ca="1">IF(OFFSET(報告書!D$138,$G199,)=0,"",OFFSET(報告書!D$138,$G199,))</f>
        <v/>
      </c>
      <c r="J199" t="str">
        <f ca="1">IF(OFFSET(報告書!D$138,$G199+1,)=0,"",OFFSET(報告書!D$138,$G199+1,))</f>
        <v/>
      </c>
      <c r="K199" t="str">
        <f ca="1">IF(OFFSET(報告書!G$138,$G199,)=0,"",OFFSET(報告書!G$138,$G199,))</f>
        <v/>
      </c>
      <c r="L199" t="str">
        <f ca="1">IF(OFFSET(報告書!L$138,$G199,)="","",OFFSET(報告書!L$138,$G199,))</f>
        <v/>
      </c>
      <c r="M199" t="str">
        <f ca="1">IF(OFFSET(報告書!M$138,$G199,)=0,"",OFFSET(報告書!M$138,$G199,))</f>
        <v/>
      </c>
      <c r="N199" t="str">
        <f ca="1">IF(OFFSET(報告書!N$138,$G199,)="","",OFFSET(報告書!N$138,$G199,))</f>
        <v/>
      </c>
      <c r="O199" t="str">
        <f ca="1">IF(OFFSET(報告書!O$138,$G199,)=0,"",OFFSET(報告書!O$138,$G199,))</f>
        <v/>
      </c>
      <c r="P199" t="str">
        <f ca="1">IF(OFFSET(報告書!P$138,$G199,)="","",OFFSET(報告書!P$138,$G199,))</f>
        <v/>
      </c>
      <c r="Q199" t="str">
        <f ca="1">IF(OFFSET(報告書!Q$138,$G199,)=0,"",OFFSET(報告書!Q$138,$G199,))</f>
        <v/>
      </c>
      <c r="R199" t="str">
        <f ca="1">IF(OFFSET(報告書!R$138,$G199,)="","",OFFSET(報告書!R$138,$G199,))</f>
        <v/>
      </c>
      <c r="S199" t="str">
        <f ca="1">IF(OFFSET(報告書!S$138,$G199,)=0,"",OFFSET(報告書!S$138,$G199,))</f>
        <v/>
      </c>
      <c r="T199" t="str">
        <f ca="1">IF(OFFSET(報告書!T$138,$G199,)="","",OFFSET(報告書!T$138,$G199,))</f>
        <v/>
      </c>
    </row>
    <row r="200" spans="1:20" x14ac:dyDescent="0.15">
      <c r="A200">
        <v>397</v>
      </c>
      <c r="B200" t="s">
        <v>1243</v>
      </c>
      <c r="C200" t="s">
        <v>311</v>
      </c>
      <c r="D200" t="str">
        <f ca="1">IF(OFFSET(報告書!E$106,$A200,)="","",OFFSET(報告書!E$106,$A200,))</f>
        <v/>
      </c>
      <c r="E200" t="str">
        <f ca="1">IF(OFFSET(報告書!E$106,$A200+1,)=0,"",OFFSET(報告書!E$106,$A200+1,))</f>
        <v/>
      </c>
      <c r="F200" t="str">
        <f ca="1">IF(OFFSET(報告書!P$106,$A200,)="","",OFFSET(報告書!P$106,$A200,))</f>
        <v/>
      </c>
      <c r="G200">
        <v>397</v>
      </c>
      <c r="H200" t="str">
        <f ca="1">IF(OFFSET(報告書!B$138,$G200,)=0,"",OFFSET(報告書!B$138,$G200,))</f>
        <v/>
      </c>
      <c r="I200" t="str">
        <f ca="1">IF(OFFSET(報告書!D$138,$G200,)=0,"",OFFSET(報告書!D$138,$G200,))</f>
        <v/>
      </c>
      <c r="J200" t="str">
        <f ca="1">IF(OFFSET(報告書!D$138,$G200+1,)=0,"",OFFSET(報告書!D$138,$G200+1,))</f>
        <v/>
      </c>
      <c r="K200" t="str">
        <f ca="1">IF(OFFSET(報告書!G$138,$G200,)=0,"",OFFSET(報告書!G$138,$G200,))</f>
        <v/>
      </c>
      <c r="L200" t="str">
        <f ca="1">IF(OFFSET(報告書!L$138,$G200,)="","",OFFSET(報告書!L$138,$G200,))</f>
        <v/>
      </c>
      <c r="M200" t="str">
        <f ca="1">IF(OFFSET(報告書!M$138,$G200,)=0,"",OFFSET(報告書!M$138,$G200,))</f>
        <v/>
      </c>
      <c r="N200" t="str">
        <f ca="1">IF(OFFSET(報告書!N$138,$G200,)="","",OFFSET(報告書!N$138,$G200,))</f>
        <v/>
      </c>
      <c r="O200" t="str">
        <f ca="1">IF(OFFSET(報告書!O$138,$G200,)=0,"",OFFSET(報告書!O$138,$G200,))</f>
        <v/>
      </c>
      <c r="P200" t="str">
        <f ca="1">IF(OFFSET(報告書!P$138,$G200,)="","",OFFSET(報告書!P$138,$G200,))</f>
        <v/>
      </c>
      <c r="Q200" t="str">
        <f ca="1">IF(OFFSET(報告書!Q$138,$G200,)=0,"",OFFSET(報告書!Q$138,$G200,))</f>
        <v/>
      </c>
      <c r="R200" t="str">
        <f ca="1">IF(OFFSET(報告書!R$138,$G200,)="","",OFFSET(報告書!R$138,$G200,))</f>
        <v/>
      </c>
      <c r="S200" t="str">
        <f ca="1">IF(OFFSET(報告書!S$138,$G200,)=0,"",OFFSET(報告書!S$138,$G200,))</f>
        <v/>
      </c>
      <c r="T200" t="str">
        <f ca="1">IF(OFFSET(報告書!T$138,$G200,)="","",OFFSET(報告書!T$138,$G200,))</f>
        <v/>
      </c>
    </row>
    <row r="201" spans="1:20" x14ac:dyDescent="0.15">
      <c r="A201">
        <v>399</v>
      </c>
      <c r="B201" t="s">
        <v>1243</v>
      </c>
      <c r="C201" t="s">
        <v>311</v>
      </c>
      <c r="D201" t="str">
        <f ca="1">IF(OFFSET(報告書!E$106,$A201,)="","",OFFSET(報告書!E$106,$A201,))</f>
        <v/>
      </c>
      <c r="E201" t="str">
        <f ca="1">IF(OFFSET(報告書!E$106,$A201+1,)=0,"",OFFSET(報告書!E$106,$A201+1,))</f>
        <v/>
      </c>
      <c r="F201" t="str">
        <f ca="1">IF(OFFSET(報告書!P$106,$A201,)="","",OFFSET(報告書!P$106,$A201,))</f>
        <v/>
      </c>
      <c r="G201">
        <v>399</v>
      </c>
      <c r="H201" t="str">
        <f ca="1">IF(OFFSET(報告書!B$138,$G201,)=0,"",OFFSET(報告書!B$138,$G201,))</f>
        <v/>
      </c>
      <c r="I201" t="str">
        <f ca="1">IF(OFFSET(報告書!D$138,$G201,)=0,"",OFFSET(報告書!D$138,$G201,))</f>
        <v/>
      </c>
      <c r="J201" t="str">
        <f ca="1">IF(OFFSET(報告書!D$138,$G201+1,)=0,"",OFFSET(報告書!D$138,$G201+1,))</f>
        <v/>
      </c>
      <c r="K201" t="str">
        <f ca="1">IF(OFFSET(報告書!G$138,$G201,)=0,"",OFFSET(報告書!G$138,$G201,))</f>
        <v/>
      </c>
      <c r="L201" t="str">
        <f ca="1">IF(OFFSET(報告書!L$138,$G201,)="","",OFFSET(報告書!L$138,$G201,))</f>
        <v/>
      </c>
      <c r="M201" t="str">
        <f ca="1">IF(OFFSET(報告書!M$138,$G201,)=0,"",OFFSET(報告書!M$138,$G201,))</f>
        <v/>
      </c>
      <c r="N201" t="str">
        <f ca="1">IF(OFFSET(報告書!N$138,$G201,)="","",OFFSET(報告書!N$138,$G201,))</f>
        <v/>
      </c>
      <c r="O201" t="str">
        <f ca="1">IF(OFFSET(報告書!O$138,$G201,)=0,"",OFFSET(報告書!O$138,$G201,))</f>
        <v/>
      </c>
      <c r="P201" t="str">
        <f ca="1">IF(OFFSET(報告書!P$138,$G201,)="","",OFFSET(報告書!P$138,$G201,))</f>
        <v/>
      </c>
      <c r="Q201" t="str">
        <f ca="1">IF(OFFSET(報告書!Q$138,$G201,)=0,"",OFFSET(報告書!Q$138,$G201,))</f>
        <v/>
      </c>
      <c r="R201" t="str">
        <f ca="1">IF(OFFSET(報告書!R$138,$G201,)="","",OFFSET(報告書!R$138,$G201,))</f>
        <v/>
      </c>
      <c r="S201" t="str">
        <f ca="1">IF(OFFSET(報告書!S$138,$G201,)=0,"",OFFSET(報告書!S$138,$G201,))</f>
        <v/>
      </c>
      <c r="T201" t="str">
        <f ca="1">IF(OFFSET(報告書!T$138,$G201,)="","",OFFSET(報告書!T$138,$G201,))</f>
        <v/>
      </c>
    </row>
    <row r="202" spans="1:20" x14ac:dyDescent="0.15">
      <c r="A202">
        <v>401</v>
      </c>
      <c r="B202" t="s">
        <v>1243</v>
      </c>
      <c r="C202" t="s">
        <v>311</v>
      </c>
      <c r="D202" t="str">
        <f ca="1">IF(OFFSET(報告書!E$106,$A202,)="","",OFFSET(報告書!E$106,$A202,))</f>
        <v/>
      </c>
      <c r="E202" t="str">
        <f ca="1">IF(OFFSET(報告書!E$106,$A202+1,)=0,"",OFFSET(報告書!E$106,$A202+1,))</f>
        <v/>
      </c>
      <c r="F202" t="str">
        <f ca="1">IF(OFFSET(報告書!P$106,$A202,)="","",OFFSET(報告書!P$106,$A202,))</f>
        <v/>
      </c>
      <c r="G202">
        <v>401</v>
      </c>
      <c r="H202" t="str">
        <f ca="1">IF(OFFSET(報告書!B$138,$G202,)=0,"",OFFSET(報告書!B$138,$G202,))</f>
        <v/>
      </c>
      <c r="I202" t="str">
        <f ca="1">IF(OFFSET(報告書!D$138,$G202,)=0,"",OFFSET(報告書!D$138,$G202,))</f>
        <v/>
      </c>
      <c r="J202" t="str">
        <f ca="1">IF(OFFSET(報告書!D$138,$G202+1,)=0,"",OFFSET(報告書!D$138,$G202+1,))</f>
        <v/>
      </c>
      <c r="K202" t="str">
        <f ca="1">IF(OFFSET(報告書!G$138,$G202,)=0,"",OFFSET(報告書!G$138,$G202,))</f>
        <v/>
      </c>
      <c r="L202" t="str">
        <f ca="1">IF(OFFSET(報告書!L$138,$G202,)="","",OFFSET(報告書!L$138,$G202,))</f>
        <v/>
      </c>
      <c r="M202" t="str">
        <f ca="1">IF(OFFSET(報告書!M$138,$G202,)=0,"",OFFSET(報告書!M$138,$G202,))</f>
        <v/>
      </c>
      <c r="N202" t="str">
        <f ca="1">IF(OFFSET(報告書!N$138,$G202,)="","",OFFSET(報告書!N$138,$G202,))</f>
        <v/>
      </c>
      <c r="O202" t="str">
        <f ca="1">IF(OFFSET(報告書!O$138,$G202,)=0,"",OFFSET(報告書!O$138,$G202,))</f>
        <v/>
      </c>
      <c r="P202" t="str">
        <f ca="1">IF(OFFSET(報告書!P$138,$G202,)="","",OFFSET(報告書!P$138,$G202,))</f>
        <v/>
      </c>
      <c r="Q202" t="str">
        <f ca="1">IF(OFFSET(報告書!Q$138,$G202,)=0,"",OFFSET(報告書!Q$138,$G202,))</f>
        <v/>
      </c>
      <c r="R202" t="str">
        <f ca="1">IF(OFFSET(報告書!R$138,$G202,)="","",OFFSET(報告書!R$138,$G202,))</f>
        <v/>
      </c>
      <c r="S202" t="str">
        <f ca="1">IF(OFFSET(報告書!S$138,$G202,)=0,"",OFFSET(報告書!S$138,$G202,))</f>
        <v/>
      </c>
      <c r="T202" t="str">
        <f ca="1">IF(OFFSET(報告書!T$138,$G202,)="","",OFFSET(報告書!T$138,$G202,))</f>
        <v/>
      </c>
    </row>
    <row r="203" spans="1:20" x14ac:dyDescent="0.15">
      <c r="A203">
        <v>403</v>
      </c>
      <c r="B203" t="s">
        <v>1243</v>
      </c>
      <c r="C203" t="s">
        <v>311</v>
      </c>
      <c r="D203" t="str">
        <f ca="1">IF(OFFSET(報告書!E$106,$A203,)="","",OFFSET(報告書!E$106,$A203,))</f>
        <v/>
      </c>
      <c r="E203" t="str">
        <f ca="1">IF(OFFSET(報告書!E$106,$A203+1,)=0,"",OFFSET(報告書!E$106,$A203+1,))</f>
        <v/>
      </c>
      <c r="F203" t="str">
        <f ca="1">IF(OFFSET(報告書!P$106,$A203,)="","",OFFSET(報告書!P$106,$A203,))</f>
        <v/>
      </c>
      <c r="G203">
        <v>403</v>
      </c>
      <c r="H203" t="str">
        <f ca="1">IF(OFFSET(報告書!B$138,$G203,)=0,"",OFFSET(報告書!B$138,$G203,))</f>
        <v/>
      </c>
      <c r="I203" t="str">
        <f ca="1">IF(OFFSET(報告書!D$138,$G203,)=0,"",OFFSET(報告書!D$138,$G203,))</f>
        <v/>
      </c>
      <c r="J203" t="str">
        <f ca="1">IF(OFFSET(報告書!D$138,$G203+1,)=0,"",OFFSET(報告書!D$138,$G203+1,))</f>
        <v/>
      </c>
      <c r="K203" t="str">
        <f ca="1">IF(OFFSET(報告書!G$138,$G203,)=0,"",OFFSET(報告書!G$138,$G203,))</f>
        <v/>
      </c>
      <c r="L203" t="str">
        <f ca="1">IF(OFFSET(報告書!L$138,$G203,)="","",OFFSET(報告書!L$138,$G203,))</f>
        <v/>
      </c>
      <c r="M203" t="str">
        <f ca="1">IF(OFFSET(報告書!M$138,$G203,)=0,"",OFFSET(報告書!M$138,$G203,))</f>
        <v/>
      </c>
      <c r="N203" t="str">
        <f ca="1">IF(OFFSET(報告書!N$138,$G203,)="","",OFFSET(報告書!N$138,$G203,))</f>
        <v/>
      </c>
      <c r="O203" t="str">
        <f ca="1">IF(OFFSET(報告書!O$138,$G203,)=0,"",OFFSET(報告書!O$138,$G203,))</f>
        <v/>
      </c>
      <c r="P203" t="str">
        <f ca="1">IF(OFFSET(報告書!P$138,$G203,)="","",OFFSET(報告書!P$138,$G203,))</f>
        <v/>
      </c>
      <c r="Q203" t="str">
        <f ca="1">IF(OFFSET(報告書!Q$138,$G203,)=0,"",OFFSET(報告書!Q$138,$G203,))</f>
        <v/>
      </c>
      <c r="R203" t="str">
        <f ca="1">IF(OFFSET(報告書!R$138,$G203,)="","",OFFSET(報告書!R$138,$G203,))</f>
        <v/>
      </c>
      <c r="S203" t="str">
        <f ca="1">IF(OFFSET(報告書!S$138,$G203,)=0,"",OFFSET(報告書!S$138,$G203,))</f>
        <v/>
      </c>
      <c r="T203" t="str">
        <f ca="1">IF(OFFSET(報告書!T$138,$G203,)="","",OFFSET(報告書!T$138,$G203,))</f>
        <v/>
      </c>
    </row>
    <row r="204" spans="1:20" x14ac:dyDescent="0.15">
      <c r="A204">
        <v>405</v>
      </c>
      <c r="B204" t="s">
        <v>1243</v>
      </c>
      <c r="C204" t="s">
        <v>311</v>
      </c>
      <c r="D204" t="str">
        <f ca="1">IF(OFFSET(報告書!E$106,$A204,)="","",OFFSET(報告書!E$106,$A204,))</f>
        <v/>
      </c>
      <c r="E204" t="str">
        <f ca="1">IF(OFFSET(報告書!E$106,$A204+1,)=0,"",OFFSET(報告書!E$106,$A204+1,))</f>
        <v/>
      </c>
      <c r="F204" t="str">
        <f ca="1">IF(OFFSET(報告書!P$106,$A204,)="","",OFFSET(報告書!P$106,$A204,))</f>
        <v/>
      </c>
      <c r="G204">
        <v>405</v>
      </c>
      <c r="H204" t="str">
        <f ca="1">IF(OFFSET(報告書!B$138,$G204,)=0,"",OFFSET(報告書!B$138,$G204,))</f>
        <v/>
      </c>
      <c r="I204" t="str">
        <f ca="1">IF(OFFSET(報告書!D$138,$G204,)=0,"",OFFSET(報告書!D$138,$G204,))</f>
        <v/>
      </c>
      <c r="J204" t="str">
        <f ca="1">IF(OFFSET(報告書!D$138,$G204+1,)=0,"",OFFSET(報告書!D$138,$G204+1,))</f>
        <v/>
      </c>
      <c r="K204" t="str">
        <f ca="1">IF(OFFSET(報告書!G$138,$G204,)=0,"",OFFSET(報告書!G$138,$G204,))</f>
        <v/>
      </c>
      <c r="L204" t="str">
        <f ca="1">IF(OFFSET(報告書!L$138,$G204,)="","",OFFSET(報告書!L$138,$G204,))</f>
        <v/>
      </c>
      <c r="M204" t="str">
        <f ca="1">IF(OFFSET(報告書!M$138,$G204,)=0,"",OFFSET(報告書!M$138,$G204,))</f>
        <v/>
      </c>
      <c r="N204" t="str">
        <f ca="1">IF(OFFSET(報告書!N$138,$G204,)="","",OFFSET(報告書!N$138,$G204,))</f>
        <v/>
      </c>
      <c r="O204" t="str">
        <f ca="1">IF(OFFSET(報告書!O$138,$G204,)=0,"",OFFSET(報告書!O$138,$G204,))</f>
        <v/>
      </c>
      <c r="P204" t="str">
        <f ca="1">IF(OFFSET(報告書!P$138,$G204,)="","",OFFSET(報告書!P$138,$G204,))</f>
        <v/>
      </c>
      <c r="Q204" t="str">
        <f ca="1">IF(OFFSET(報告書!Q$138,$G204,)=0,"",OFFSET(報告書!Q$138,$G204,))</f>
        <v/>
      </c>
      <c r="R204" t="str">
        <f ca="1">IF(OFFSET(報告書!R$138,$G204,)="","",OFFSET(報告書!R$138,$G204,))</f>
        <v/>
      </c>
      <c r="S204" t="str">
        <f ca="1">IF(OFFSET(報告書!S$138,$G204,)=0,"",OFFSET(報告書!S$138,$G204,))</f>
        <v/>
      </c>
      <c r="T204" t="str">
        <f ca="1">IF(OFFSET(報告書!T$138,$G204,)="","",OFFSET(報告書!T$138,$G204,))</f>
        <v/>
      </c>
    </row>
    <row r="205" spans="1:20" x14ac:dyDescent="0.15">
      <c r="A205">
        <v>407</v>
      </c>
      <c r="B205" t="s">
        <v>1243</v>
      </c>
      <c r="C205" t="s">
        <v>311</v>
      </c>
      <c r="D205" t="str">
        <f ca="1">IF(OFFSET(報告書!E$106,$A205,)="","",OFFSET(報告書!E$106,$A205,))</f>
        <v/>
      </c>
      <c r="E205" t="str">
        <f ca="1">IF(OFFSET(報告書!E$106,$A205+1,)=0,"",OFFSET(報告書!E$106,$A205+1,))</f>
        <v/>
      </c>
      <c r="F205" t="str">
        <f ca="1">IF(OFFSET(報告書!P$106,$A205,)="","",OFFSET(報告書!P$106,$A205,))</f>
        <v/>
      </c>
      <c r="G205">
        <v>407</v>
      </c>
      <c r="H205" t="str">
        <f ca="1">IF(OFFSET(報告書!B$138,$G205,)=0,"",OFFSET(報告書!B$138,$G205,))</f>
        <v/>
      </c>
      <c r="I205" t="str">
        <f ca="1">IF(OFFSET(報告書!D$138,$G205,)=0,"",OFFSET(報告書!D$138,$G205,))</f>
        <v/>
      </c>
      <c r="J205" t="str">
        <f ca="1">IF(OFFSET(報告書!D$138,$G205+1,)=0,"",OFFSET(報告書!D$138,$G205+1,))</f>
        <v/>
      </c>
      <c r="K205" t="str">
        <f ca="1">IF(OFFSET(報告書!G$138,$G205,)=0,"",OFFSET(報告書!G$138,$G205,))</f>
        <v/>
      </c>
      <c r="L205" t="str">
        <f ca="1">IF(OFFSET(報告書!L$138,$G205,)="","",OFFSET(報告書!L$138,$G205,))</f>
        <v/>
      </c>
      <c r="M205" t="str">
        <f ca="1">IF(OFFSET(報告書!M$138,$G205,)=0,"",OFFSET(報告書!M$138,$G205,))</f>
        <v/>
      </c>
      <c r="N205" t="str">
        <f ca="1">IF(OFFSET(報告書!N$138,$G205,)="","",OFFSET(報告書!N$138,$G205,))</f>
        <v/>
      </c>
      <c r="O205" t="str">
        <f ca="1">IF(OFFSET(報告書!O$138,$G205,)=0,"",OFFSET(報告書!O$138,$G205,))</f>
        <v/>
      </c>
      <c r="P205" t="str">
        <f ca="1">IF(OFFSET(報告書!P$138,$G205,)="","",OFFSET(報告書!P$138,$G205,))</f>
        <v/>
      </c>
      <c r="Q205" t="str">
        <f ca="1">IF(OFFSET(報告書!Q$138,$G205,)=0,"",OFFSET(報告書!Q$138,$G205,))</f>
        <v/>
      </c>
      <c r="R205" t="str">
        <f ca="1">IF(OFFSET(報告書!R$138,$G205,)="","",OFFSET(報告書!R$138,$G205,))</f>
        <v/>
      </c>
      <c r="S205" t="str">
        <f ca="1">IF(OFFSET(報告書!S$138,$G205,)=0,"",OFFSET(報告書!S$138,$G205,))</f>
        <v/>
      </c>
      <c r="T205" t="str">
        <f ca="1">IF(OFFSET(報告書!T$138,$G205,)="","",OFFSET(報告書!T$138,$G205,))</f>
        <v/>
      </c>
    </row>
    <row r="206" spans="1:20" x14ac:dyDescent="0.15">
      <c r="A206">
        <v>409</v>
      </c>
      <c r="B206" t="s">
        <v>1243</v>
      </c>
      <c r="C206" t="s">
        <v>311</v>
      </c>
      <c r="D206" t="str">
        <f ca="1">IF(OFFSET(報告書!E$106,$A206,)="","",OFFSET(報告書!E$106,$A206,))</f>
        <v/>
      </c>
      <c r="E206" t="str">
        <f ca="1">IF(OFFSET(報告書!E$106,$A206+1,)=0,"",OFFSET(報告書!E$106,$A206+1,))</f>
        <v/>
      </c>
      <c r="F206" t="str">
        <f ca="1">IF(OFFSET(報告書!P$106,$A206,)="","",OFFSET(報告書!P$106,$A206,))</f>
        <v/>
      </c>
      <c r="G206">
        <v>409</v>
      </c>
      <c r="H206" t="str">
        <f ca="1">IF(OFFSET(報告書!B$138,$G206,)=0,"",OFFSET(報告書!B$138,$G206,))</f>
        <v/>
      </c>
      <c r="I206" t="str">
        <f ca="1">IF(OFFSET(報告書!D$138,$G206,)=0,"",OFFSET(報告書!D$138,$G206,))</f>
        <v/>
      </c>
      <c r="J206" t="str">
        <f ca="1">IF(OFFSET(報告書!D$138,$G206+1,)=0,"",OFFSET(報告書!D$138,$G206+1,))</f>
        <v/>
      </c>
      <c r="K206" t="str">
        <f ca="1">IF(OFFSET(報告書!G$138,$G206,)=0,"",OFFSET(報告書!G$138,$G206,))</f>
        <v/>
      </c>
      <c r="L206" t="str">
        <f ca="1">IF(OFFSET(報告書!L$138,$G206,)="","",OFFSET(報告書!L$138,$G206,))</f>
        <v/>
      </c>
      <c r="M206" t="str">
        <f ca="1">IF(OFFSET(報告書!M$138,$G206,)=0,"",OFFSET(報告書!M$138,$G206,))</f>
        <v/>
      </c>
      <c r="N206" t="str">
        <f ca="1">IF(OFFSET(報告書!N$138,$G206,)="","",OFFSET(報告書!N$138,$G206,))</f>
        <v/>
      </c>
      <c r="O206" t="str">
        <f ca="1">IF(OFFSET(報告書!O$138,$G206,)=0,"",OFFSET(報告書!O$138,$G206,))</f>
        <v/>
      </c>
      <c r="P206" t="str">
        <f ca="1">IF(OFFSET(報告書!P$138,$G206,)="","",OFFSET(報告書!P$138,$G206,))</f>
        <v/>
      </c>
      <c r="Q206" t="str">
        <f ca="1">IF(OFFSET(報告書!Q$138,$G206,)=0,"",OFFSET(報告書!Q$138,$G206,))</f>
        <v/>
      </c>
      <c r="R206" t="str">
        <f ca="1">IF(OFFSET(報告書!R$138,$G206,)="","",OFFSET(報告書!R$138,$G206,))</f>
        <v/>
      </c>
      <c r="S206" t="str">
        <f ca="1">IF(OFFSET(報告書!S$138,$G206,)=0,"",OFFSET(報告書!S$138,$G206,))</f>
        <v/>
      </c>
      <c r="T206" t="str">
        <f ca="1">IF(OFFSET(報告書!T$138,$G206,)="","",OFFSET(報告書!T$138,$G206,))</f>
        <v/>
      </c>
    </row>
    <row r="207" spans="1:20" x14ac:dyDescent="0.15">
      <c r="A207">
        <v>411</v>
      </c>
      <c r="B207" t="s">
        <v>1243</v>
      </c>
      <c r="C207" t="s">
        <v>311</v>
      </c>
      <c r="D207" t="str">
        <f ca="1">IF(OFFSET(報告書!E$106,$A207,)="","",OFFSET(報告書!E$106,$A207,))</f>
        <v/>
      </c>
      <c r="E207" t="str">
        <f ca="1">IF(OFFSET(報告書!E$106,$A207+1,)=0,"",OFFSET(報告書!E$106,$A207+1,))</f>
        <v/>
      </c>
      <c r="F207" t="str">
        <f ca="1">IF(OFFSET(報告書!P$106,$A207,)="","",OFFSET(報告書!P$106,$A207,))</f>
        <v/>
      </c>
      <c r="G207">
        <v>411</v>
      </c>
      <c r="H207" t="str">
        <f ca="1">IF(OFFSET(報告書!B$138,$G207,)=0,"",OFFSET(報告書!B$138,$G207,))</f>
        <v/>
      </c>
      <c r="I207" t="str">
        <f ca="1">IF(OFFSET(報告書!D$138,$G207,)=0,"",OFFSET(報告書!D$138,$G207,))</f>
        <v/>
      </c>
      <c r="J207" t="str">
        <f ca="1">IF(OFFSET(報告書!D$138,$G207+1,)=0,"",OFFSET(報告書!D$138,$G207+1,))</f>
        <v/>
      </c>
      <c r="K207" t="str">
        <f ca="1">IF(OFFSET(報告書!G$138,$G207,)=0,"",OFFSET(報告書!G$138,$G207,))</f>
        <v/>
      </c>
      <c r="L207" t="str">
        <f ca="1">IF(OFFSET(報告書!L$138,$G207,)="","",OFFSET(報告書!L$138,$G207,))</f>
        <v/>
      </c>
      <c r="M207" t="str">
        <f ca="1">IF(OFFSET(報告書!M$138,$G207,)=0,"",OFFSET(報告書!M$138,$G207,))</f>
        <v/>
      </c>
      <c r="N207" t="str">
        <f ca="1">IF(OFFSET(報告書!N$138,$G207,)="","",OFFSET(報告書!N$138,$G207,))</f>
        <v/>
      </c>
      <c r="O207" t="str">
        <f ca="1">IF(OFFSET(報告書!O$138,$G207,)=0,"",OFFSET(報告書!O$138,$G207,))</f>
        <v/>
      </c>
      <c r="P207" t="str">
        <f ca="1">IF(OFFSET(報告書!P$138,$G207,)="","",OFFSET(報告書!P$138,$G207,))</f>
        <v/>
      </c>
      <c r="Q207" t="str">
        <f ca="1">IF(OFFSET(報告書!Q$138,$G207,)=0,"",OFFSET(報告書!Q$138,$G207,))</f>
        <v/>
      </c>
      <c r="R207" t="str">
        <f ca="1">IF(OFFSET(報告書!R$138,$G207,)="","",OFFSET(報告書!R$138,$G207,))</f>
        <v/>
      </c>
      <c r="S207" t="str">
        <f ca="1">IF(OFFSET(報告書!S$138,$G207,)=0,"",OFFSET(報告書!S$138,$G207,))</f>
        <v/>
      </c>
      <c r="T207" t="str">
        <f ca="1">IF(OFFSET(報告書!T$138,$G207,)="","",OFFSET(報告書!T$138,$G207,))</f>
        <v/>
      </c>
    </row>
    <row r="208" spans="1:20" x14ac:dyDescent="0.15">
      <c r="A208">
        <v>413</v>
      </c>
      <c r="B208" t="s">
        <v>1243</v>
      </c>
      <c r="C208" t="s">
        <v>311</v>
      </c>
      <c r="D208" t="str">
        <f ca="1">IF(OFFSET(報告書!E$106,$A208,)="","",OFFSET(報告書!E$106,$A208,))</f>
        <v/>
      </c>
      <c r="E208" t="str">
        <f ca="1">IF(OFFSET(報告書!E$106,$A208+1,)=0,"",OFFSET(報告書!E$106,$A208+1,))</f>
        <v/>
      </c>
      <c r="F208" t="str">
        <f ca="1">IF(OFFSET(報告書!P$106,$A208,)="","",OFFSET(報告書!P$106,$A208,))</f>
        <v/>
      </c>
      <c r="G208">
        <v>413</v>
      </c>
      <c r="H208" t="str">
        <f ca="1">IF(OFFSET(報告書!B$138,$G208,)=0,"",OFFSET(報告書!B$138,$G208,))</f>
        <v/>
      </c>
      <c r="I208" t="str">
        <f ca="1">IF(OFFSET(報告書!D$138,$G208,)=0,"",OFFSET(報告書!D$138,$G208,))</f>
        <v/>
      </c>
      <c r="J208" t="str">
        <f ca="1">IF(OFFSET(報告書!D$138,$G208+1,)=0,"",OFFSET(報告書!D$138,$G208+1,))</f>
        <v/>
      </c>
      <c r="K208" t="str">
        <f ca="1">IF(OFFSET(報告書!G$138,$G208,)=0,"",OFFSET(報告書!G$138,$G208,))</f>
        <v/>
      </c>
      <c r="L208" t="str">
        <f ca="1">IF(OFFSET(報告書!L$138,$G208,)="","",OFFSET(報告書!L$138,$G208,))</f>
        <v/>
      </c>
      <c r="M208" t="str">
        <f ca="1">IF(OFFSET(報告書!M$138,$G208,)=0,"",OFFSET(報告書!M$138,$G208,))</f>
        <v/>
      </c>
      <c r="N208" t="str">
        <f ca="1">IF(OFFSET(報告書!N$138,$G208,)="","",OFFSET(報告書!N$138,$G208,))</f>
        <v/>
      </c>
      <c r="O208" t="str">
        <f ca="1">IF(OFFSET(報告書!O$138,$G208,)=0,"",OFFSET(報告書!O$138,$G208,))</f>
        <v/>
      </c>
      <c r="P208" t="str">
        <f ca="1">IF(OFFSET(報告書!P$138,$G208,)="","",OFFSET(報告書!P$138,$G208,))</f>
        <v/>
      </c>
      <c r="Q208" t="str">
        <f ca="1">IF(OFFSET(報告書!Q$138,$G208,)=0,"",OFFSET(報告書!Q$138,$G208,))</f>
        <v/>
      </c>
      <c r="R208" t="str">
        <f ca="1">IF(OFFSET(報告書!R$138,$G208,)="","",OFFSET(報告書!R$138,$G208,))</f>
        <v/>
      </c>
      <c r="S208" t="str">
        <f ca="1">IF(OFFSET(報告書!S$138,$G208,)=0,"",OFFSET(報告書!S$138,$G208,))</f>
        <v/>
      </c>
      <c r="T208" t="str">
        <f ca="1">IF(OFFSET(報告書!T$138,$G208,)="","",OFFSET(報告書!T$138,$G208,))</f>
        <v/>
      </c>
    </row>
    <row r="209" spans="1:20" x14ac:dyDescent="0.15">
      <c r="A209">
        <v>415</v>
      </c>
      <c r="B209" t="s">
        <v>1243</v>
      </c>
      <c r="C209" t="s">
        <v>311</v>
      </c>
      <c r="D209" t="str">
        <f ca="1">IF(OFFSET(報告書!E$106,$A209,)="","",OFFSET(報告書!E$106,$A209,))</f>
        <v/>
      </c>
      <c r="E209" t="str">
        <f ca="1">IF(OFFSET(報告書!E$106,$A209+1,)=0,"",OFFSET(報告書!E$106,$A209+1,))</f>
        <v/>
      </c>
      <c r="F209" t="str">
        <f ca="1">IF(OFFSET(報告書!P$106,$A209,)="","",OFFSET(報告書!P$106,$A209,))</f>
        <v/>
      </c>
      <c r="G209">
        <v>415</v>
      </c>
      <c r="H209" t="str">
        <f ca="1">IF(OFFSET(報告書!B$138,$G209,)=0,"",OFFSET(報告書!B$138,$G209,))</f>
        <v/>
      </c>
      <c r="I209" t="str">
        <f ca="1">IF(OFFSET(報告書!D$138,$G209,)=0,"",OFFSET(報告書!D$138,$G209,))</f>
        <v/>
      </c>
      <c r="J209" t="str">
        <f ca="1">IF(OFFSET(報告書!D$138,$G209+1,)=0,"",OFFSET(報告書!D$138,$G209+1,))</f>
        <v/>
      </c>
      <c r="K209" t="str">
        <f ca="1">IF(OFFSET(報告書!G$138,$G209,)=0,"",OFFSET(報告書!G$138,$G209,))</f>
        <v/>
      </c>
      <c r="L209" t="str">
        <f ca="1">IF(OFFSET(報告書!L$138,$G209,)="","",OFFSET(報告書!L$138,$G209,))</f>
        <v/>
      </c>
      <c r="M209" t="str">
        <f ca="1">IF(OFFSET(報告書!M$138,$G209,)=0,"",OFFSET(報告書!M$138,$G209,))</f>
        <v/>
      </c>
      <c r="N209" t="str">
        <f ca="1">IF(OFFSET(報告書!N$138,$G209,)="","",OFFSET(報告書!N$138,$G209,))</f>
        <v/>
      </c>
      <c r="O209" t="str">
        <f ca="1">IF(OFFSET(報告書!O$138,$G209,)=0,"",OFFSET(報告書!O$138,$G209,))</f>
        <v/>
      </c>
      <c r="P209" t="str">
        <f ca="1">IF(OFFSET(報告書!P$138,$G209,)="","",OFFSET(報告書!P$138,$G209,))</f>
        <v/>
      </c>
      <c r="Q209" t="str">
        <f ca="1">IF(OFFSET(報告書!Q$138,$G209,)=0,"",OFFSET(報告書!Q$138,$G209,))</f>
        <v/>
      </c>
      <c r="R209" t="str">
        <f ca="1">IF(OFFSET(報告書!R$138,$G209,)="","",OFFSET(報告書!R$138,$G209,))</f>
        <v/>
      </c>
      <c r="S209" t="str">
        <f ca="1">IF(OFFSET(報告書!S$138,$G209,)=0,"",OFFSET(報告書!S$138,$G209,))</f>
        <v/>
      </c>
      <c r="T209" t="str">
        <f ca="1">IF(OFFSET(報告書!T$138,$G209,)="","",OFFSET(報告書!T$138,$G209,))</f>
        <v/>
      </c>
    </row>
    <row r="210" spans="1:20" x14ac:dyDescent="0.15">
      <c r="A210">
        <v>417</v>
      </c>
      <c r="B210" t="s">
        <v>1243</v>
      </c>
      <c r="C210" t="s">
        <v>311</v>
      </c>
      <c r="D210" t="str">
        <f ca="1">IF(OFFSET(報告書!E$106,$A210,)="","",OFFSET(報告書!E$106,$A210,))</f>
        <v/>
      </c>
      <c r="E210" t="str">
        <f ca="1">IF(OFFSET(報告書!E$106,$A210+1,)=0,"",OFFSET(報告書!E$106,$A210+1,))</f>
        <v/>
      </c>
      <c r="F210" t="str">
        <f ca="1">IF(OFFSET(報告書!P$106,$A210,)="","",OFFSET(報告書!P$106,$A210,))</f>
        <v/>
      </c>
      <c r="G210">
        <v>417</v>
      </c>
      <c r="H210" t="str">
        <f ca="1">IF(OFFSET(報告書!B$138,$G210,)=0,"",OFFSET(報告書!B$138,$G210,))</f>
        <v/>
      </c>
      <c r="I210" t="str">
        <f ca="1">IF(OFFSET(報告書!D$138,$G210,)=0,"",OFFSET(報告書!D$138,$G210,))</f>
        <v/>
      </c>
      <c r="J210" t="str">
        <f ca="1">IF(OFFSET(報告書!D$138,$G210+1,)=0,"",OFFSET(報告書!D$138,$G210+1,))</f>
        <v/>
      </c>
      <c r="K210" t="str">
        <f ca="1">IF(OFFSET(報告書!G$138,$G210,)=0,"",OFFSET(報告書!G$138,$G210,))</f>
        <v/>
      </c>
      <c r="L210" t="str">
        <f ca="1">IF(OFFSET(報告書!L$138,$G210,)="","",OFFSET(報告書!L$138,$G210,))</f>
        <v/>
      </c>
      <c r="M210" t="str">
        <f ca="1">IF(OFFSET(報告書!M$138,$G210,)=0,"",OFFSET(報告書!M$138,$G210,))</f>
        <v/>
      </c>
      <c r="N210" t="str">
        <f ca="1">IF(OFFSET(報告書!N$138,$G210,)="","",OFFSET(報告書!N$138,$G210,))</f>
        <v/>
      </c>
      <c r="O210" t="str">
        <f ca="1">IF(OFFSET(報告書!O$138,$G210,)=0,"",OFFSET(報告書!O$138,$G210,))</f>
        <v/>
      </c>
      <c r="P210" t="str">
        <f ca="1">IF(OFFSET(報告書!P$138,$G210,)="","",OFFSET(報告書!P$138,$G210,))</f>
        <v/>
      </c>
      <c r="Q210" t="str">
        <f ca="1">IF(OFFSET(報告書!Q$138,$G210,)=0,"",OFFSET(報告書!Q$138,$G210,))</f>
        <v/>
      </c>
      <c r="R210" t="str">
        <f ca="1">IF(OFFSET(報告書!R$138,$G210,)="","",OFFSET(報告書!R$138,$G210,))</f>
        <v/>
      </c>
      <c r="S210" t="str">
        <f ca="1">IF(OFFSET(報告書!S$138,$G210,)=0,"",OFFSET(報告書!S$138,$G210,))</f>
        <v/>
      </c>
      <c r="T210" t="str">
        <f ca="1">IF(OFFSET(報告書!T$138,$G210,)="","",OFFSET(報告書!T$138,$G210,))</f>
        <v/>
      </c>
    </row>
    <row r="211" spans="1:20" x14ac:dyDescent="0.15">
      <c r="A211">
        <v>419</v>
      </c>
      <c r="B211" t="s">
        <v>1243</v>
      </c>
      <c r="C211" t="s">
        <v>311</v>
      </c>
      <c r="D211" t="str">
        <f ca="1">IF(OFFSET(報告書!E$106,$A211,)="","",OFFSET(報告書!E$106,$A211,))</f>
        <v/>
      </c>
      <c r="E211" t="str">
        <f ca="1">IF(OFFSET(報告書!E$106,$A211+1,)=0,"",OFFSET(報告書!E$106,$A211+1,))</f>
        <v/>
      </c>
      <c r="F211" t="str">
        <f ca="1">IF(OFFSET(報告書!P$106,$A211,)="","",OFFSET(報告書!P$106,$A211,))</f>
        <v/>
      </c>
      <c r="G211">
        <v>419</v>
      </c>
      <c r="H211" t="str">
        <f ca="1">IF(OFFSET(報告書!B$138,$G211,)=0,"",OFFSET(報告書!B$138,$G211,))</f>
        <v/>
      </c>
      <c r="I211" t="str">
        <f ca="1">IF(OFFSET(報告書!D$138,$G211,)=0,"",OFFSET(報告書!D$138,$G211,))</f>
        <v/>
      </c>
      <c r="J211" t="str">
        <f ca="1">IF(OFFSET(報告書!D$138,$G211+1,)=0,"",OFFSET(報告書!D$138,$G211+1,))</f>
        <v/>
      </c>
      <c r="K211" t="str">
        <f ca="1">IF(OFFSET(報告書!G$138,$G211,)=0,"",OFFSET(報告書!G$138,$G211,))</f>
        <v/>
      </c>
      <c r="L211" t="str">
        <f ca="1">IF(OFFSET(報告書!L$138,$G211,)="","",OFFSET(報告書!L$138,$G211,))</f>
        <v/>
      </c>
      <c r="M211" t="str">
        <f ca="1">IF(OFFSET(報告書!M$138,$G211,)=0,"",OFFSET(報告書!M$138,$G211,))</f>
        <v/>
      </c>
      <c r="N211" t="str">
        <f ca="1">IF(OFFSET(報告書!N$138,$G211,)="","",OFFSET(報告書!N$138,$G211,))</f>
        <v/>
      </c>
      <c r="O211" t="str">
        <f ca="1">IF(OFFSET(報告書!O$138,$G211,)=0,"",OFFSET(報告書!O$138,$G211,))</f>
        <v/>
      </c>
      <c r="P211" t="str">
        <f ca="1">IF(OFFSET(報告書!P$138,$G211,)="","",OFFSET(報告書!P$138,$G211,))</f>
        <v/>
      </c>
      <c r="Q211" t="str">
        <f ca="1">IF(OFFSET(報告書!Q$138,$G211,)=0,"",OFFSET(報告書!Q$138,$G211,))</f>
        <v/>
      </c>
      <c r="R211" t="str">
        <f ca="1">IF(OFFSET(報告書!R$138,$G211,)="","",OFFSET(報告書!R$138,$G211,))</f>
        <v/>
      </c>
      <c r="S211" t="str">
        <f ca="1">IF(OFFSET(報告書!S$138,$G211,)=0,"",OFFSET(報告書!S$138,$G211,))</f>
        <v/>
      </c>
      <c r="T211" t="str">
        <f ca="1">IF(OFFSET(報告書!T$138,$G211,)="","",OFFSET(報告書!T$138,$G211,))</f>
        <v/>
      </c>
    </row>
    <row r="212" spans="1:20" x14ac:dyDescent="0.15">
      <c r="A212">
        <v>421</v>
      </c>
      <c r="B212" t="s">
        <v>1243</v>
      </c>
      <c r="C212" t="s">
        <v>311</v>
      </c>
      <c r="D212" t="str">
        <f ca="1">IF(OFFSET(報告書!E$106,$A212,)="","",OFFSET(報告書!E$106,$A212,))</f>
        <v/>
      </c>
      <c r="E212" t="str">
        <f ca="1">IF(OFFSET(報告書!E$106,$A212+1,)=0,"",OFFSET(報告書!E$106,$A212+1,))</f>
        <v/>
      </c>
      <c r="F212" t="str">
        <f ca="1">IF(OFFSET(報告書!P$106,$A212,)="","",OFFSET(報告書!P$106,$A212,))</f>
        <v/>
      </c>
      <c r="G212">
        <v>421</v>
      </c>
      <c r="H212" t="str">
        <f ca="1">IF(OFFSET(報告書!B$138,$G212,)=0,"",OFFSET(報告書!B$138,$G212,))</f>
        <v/>
      </c>
      <c r="I212" t="str">
        <f ca="1">IF(OFFSET(報告書!D$138,$G212,)=0,"",OFFSET(報告書!D$138,$G212,))</f>
        <v/>
      </c>
      <c r="J212" t="str">
        <f ca="1">IF(OFFSET(報告書!D$138,$G212+1,)=0,"",OFFSET(報告書!D$138,$G212+1,))</f>
        <v/>
      </c>
      <c r="K212" t="str">
        <f ca="1">IF(OFFSET(報告書!G$138,$G212,)=0,"",OFFSET(報告書!G$138,$G212,))</f>
        <v/>
      </c>
      <c r="L212" t="str">
        <f ca="1">IF(OFFSET(報告書!L$138,$G212,)="","",OFFSET(報告書!L$138,$G212,))</f>
        <v/>
      </c>
      <c r="M212" t="str">
        <f ca="1">IF(OFFSET(報告書!M$138,$G212,)=0,"",OFFSET(報告書!M$138,$G212,))</f>
        <v/>
      </c>
      <c r="N212" t="str">
        <f ca="1">IF(OFFSET(報告書!N$138,$G212,)="","",OFFSET(報告書!N$138,$G212,))</f>
        <v/>
      </c>
      <c r="O212" t="str">
        <f ca="1">IF(OFFSET(報告書!O$138,$G212,)=0,"",OFFSET(報告書!O$138,$G212,))</f>
        <v/>
      </c>
      <c r="P212" t="str">
        <f ca="1">IF(OFFSET(報告書!P$138,$G212,)="","",OFFSET(報告書!P$138,$G212,))</f>
        <v/>
      </c>
      <c r="Q212" t="str">
        <f ca="1">IF(OFFSET(報告書!Q$138,$G212,)=0,"",OFFSET(報告書!Q$138,$G212,))</f>
        <v/>
      </c>
      <c r="R212" t="str">
        <f ca="1">IF(OFFSET(報告書!R$138,$G212,)="","",OFFSET(報告書!R$138,$G212,))</f>
        <v/>
      </c>
      <c r="S212" t="str">
        <f ca="1">IF(OFFSET(報告書!S$138,$G212,)=0,"",OFFSET(報告書!S$138,$G212,))</f>
        <v/>
      </c>
      <c r="T212" t="str">
        <f ca="1">IF(OFFSET(報告書!T$138,$G212,)="","",OFFSET(報告書!T$138,$G212,))</f>
        <v/>
      </c>
    </row>
    <row r="213" spans="1:20" x14ac:dyDescent="0.15">
      <c r="A213">
        <v>423</v>
      </c>
      <c r="B213" t="s">
        <v>1243</v>
      </c>
      <c r="C213" t="s">
        <v>311</v>
      </c>
      <c r="D213" t="str">
        <f ca="1">IF(OFFSET(報告書!E$106,$A213,)="","",OFFSET(報告書!E$106,$A213,))</f>
        <v/>
      </c>
      <c r="E213" t="str">
        <f ca="1">IF(OFFSET(報告書!E$106,$A213+1,)=0,"",OFFSET(報告書!E$106,$A213+1,))</f>
        <v/>
      </c>
      <c r="F213" t="str">
        <f ca="1">IF(OFFSET(報告書!P$106,$A213,)="","",OFFSET(報告書!P$106,$A213,))</f>
        <v/>
      </c>
      <c r="G213">
        <v>423</v>
      </c>
      <c r="H213" t="str">
        <f ca="1">IF(OFFSET(報告書!B$138,$G213,)=0,"",OFFSET(報告書!B$138,$G213,))</f>
        <v/>
      </c>
      <c r="I213" t="str">
        <f ca="1">IF(OFFSET(報告書!D$138,$G213,)=0,"",OFFSET(報告書!D$138,$G213,))</f>
        <v/>
      </c>
      <c r="J213" t="str">
        <f ca="1">IF(OFFSET(報告書!D$138,$G213+1,)=0,"",OFFSET(報告書!D$138,$G213+1,))</f>
        <v/>
      </c>
      <c r="K213" t="str">
        <f ca="1">IF(OFFSET(報告書!G$138,$G213,)=0,"",OFFSET(報告書!G$138,$G213,))</f>
        <v/>
      </c>
      <c r="L213" t="str">
        <f ca="1">IF(OFFSET(報告書!L$138,$G213,)="","",OFFSET(報告書!L$138,$G213,))</f>
        <v/>
      </c>
      <c r="M213" t="str">
        <f ca="1">IF(OFFSET(報告書!M$138,$G213,)=0,"",OFFSET(報告書!M$138,$G213,))</f>
        <v/>
      </c>
      <c r="N213" t="str">
        <f ca="1">IF(OFFSET(報告書!N$138,$G213,)="","",OFFSET(報告書!N$138,$G213,))</f>
        <v/>
      </c>
      <c r="O213" t="str">
        <f ca="1">IF(OFFSET(報告書!O$138,$G213,)=0,"",OFFSET(報告書!O$138,$G213,))</f>
        <v/>
      </c>
      <c r="P213" t="str">
        <f ca="1">IF(OFFSET(報告書!P$138,$G213,)="","",OFFSET(報告書!P$138,$G213,))</f>
        <v/>
      </c>
      <c r="Q213" t="str">
        <f ca="1">IF(OFFSET(報告書!Q$138,$G213,)=0,"",OFFSET(報告書!Q$138,$G213,))</f>
        <v/>
      </c>
      <c r="R213" t="str">
        <f ca="1">IF(OFFSET(報告書!R$138,$G213,)="","",OFFSET(報告書!R$138,$G213,))</f>
        <v/>
      </c>
      <c r="S213" t="str">
        <f ca="1">IF(OFFSET(報告書!S$138,$G213,)=0,"",OFFSET(報告書!S$138,$G213,))</f>
        <v/>
      </c>
      <c r="T213" t="str">
        <f ca="1">IF(OFFSET(報告書!T$138,$G213,)="","",OFFSET(報告書!T$138,$G213,))</f>
        <v/>
      </c>
    </row>
    <row r="214" spans="1:20" x14ac:dyDescent="0.15">
      <c r="A214">
        <v>425</v>
      </c>
      <c r="B214" t="s">
        <v>1243</v>
      </c>
      <c r="C214" t="s">
        <v>311</v>
      </c>
      <c r="D214" t="str">
        <f ca="1">IF(OFFSET(報告書!E$106,$A214,)="","",OFFSET(報告書!E$106,$A214,))</f>
        <v/>
      </c>
      <c r="E214" t="str">
        <f ca="1">IF(OFFSET(報告書!E$106,$A214+1,)=0,"",OFFSET(報告書!E$106,$A214+1,))</f>
        <v/>
      </c>
      <c r="F214" t="str">
        <f ca="1">IF(OFFSET(報告書!P$106,$A214,)="","",OFFSET(報告書!P$106,$A214,))</f>
        <v/>
      </c>
      <c r="G214">
        <v>425</v>
      </c>
      <c r="H214" t="str">
        <f ca="1">IF(OFFSET(報告書!B$138,$G214,)=0,"",OFFSET(報告書!B$138,$G214,))</f>
        <v/>
      </c>
      <c r="I214" t="str">
        <f ca="1">IF(OFFSET(報告書!D$138,$G214,)=0,"",OFFSET(報告書!D$138,$G214,))</f>
        <v/>
      </c>
      <c r="J214" t="str">
        <f ca="1">IF(OFFSET(報告書!D$138,$G214+1,)=0,"",OFFSET(報告書!D$138,$G214+1,))</f>
        <v/>
      </c>
      <c r="K214" t="str">
        <f ca="1">IF(OFFSET(報告書!G$138,$G214,)=0,"",OFFSET(報告書!G$138,$G214,))</f>
        <v/>
      </c>
      <c r="L214" t="str">
        <f ca="1">IF(OFFSET(報告書!L$138,$G214,)="","",OFFSET(報告書!L$138,$G214,))</f>
        <v/>
      </c>
      <c r="M214" t="str">
        <f ca="1">IF(OFFSET(報告書!M$138,$G214,)=0,"",OFFSET(報告書!M$138,$G214,))</f>
        <v/>
      </c>
      <c r="N214" t="str">
        <f ca="1">IF(OFFSET(報告書!N$138,$G214,)="","",OFFSET(報告書!N$138,$G214,))</f>
        <v/>
      </c>
      <c r="O214" t="str">
        <f ca="1">IF(OFFSET(報告書!O$138,$G214,)=0,"",OFFSET(報告書!O$138,$G214,))</f>
        <v/>
      </c>
      <c r="P214" t="str">
        <f ca="1">IF(OFFSET(報告書!P$138,$G214,)="","",OFFSET(報告書!P$138,$G214,))</f>
        <v/>
      </c>
      <c r="Q214" t="str">
        <f ca="1">IF(OFFSET(報告書!Q$138,$G214,)=0,"",OFFSET(報告書!Q$138,$G214,))</f>
        <v/>
      </c>
      <c r="R214" t="str">
        <f ca="1">IF(OFFSET(報告書!R$138,$G214,)="","",OFFSET(報告書!R$138,$G214,))</f>
        <v/>
      </c>
      <c r="S214" t="str">
        <f ca="1">IF(OFFSET(報告書!S$138,$G214,)=0,"",OFFSET(報告書!S$138,$G214,))</f>
        <v/>
      </c>
      <c r="T214" t="str">
        <f ca="1">IF(OFFSET(報告書!T$138,$G214,)="","",OFFSET(報告書!T$138,$G214,))</f>
        <v/>
      </c>
    </row>
    <row r="215" spans="1:20" x14ac:dyDescent="0.15">
      <c r="A215">
        <v>427</v>
      </c>
      <c r="B215" t="s">
        <v>1243</v>
      </c>
      <c r="C215" t="s">
        <v>311</v>
      </c>
      <c r="D215" t="str">
        <f ca="1">IF(OFFSET(報告書!E$106,$A215,)="","",OFFSET(報告書!E$106,$A215,))</f>
        <v/>
      </c>
      <c r="E215" t="str">
        <f ca="1">IF(OFFSET(報告書!E$106,$A215+1,)=0,"",OFFSET(報告書!E$106,$A215+1,))</f>
        <v/>
      </c>
      <c r="F215" t="str">
        <f ca="1">IF(OFFSET(報告書!P$106,$A215,)="","",OFFSET(報告書!P$106,$A215,))</f>
        <v/>
      </c>
      <c r="G215">
        <v>427</v>
      </c>
      <c r="H215" t="str">
        <f ca="1">IF(OFFSET(報告書!B$138,$G215,)=0,"",OFFSET(報告書!B$138,$G215,))</f>
        <v/>
      </c>
      <c r="I215" t="str">
        <f ca="1">IF(OFFSET(報告書!D$138,$G215,)=0,"",OFFSET(報告書!D$138,$G215,))</f>
        <v/>
      </c>
      <c r="J215" t="str">
        <f ca="1">IF(OFFSET(報告書!D$138,$G215+1,)=0,"",OFFSET(報告書!D$138,$G215+1,))</f>
        <v/>
      </c>
      <c r="K215" t="str">
        <f ca="1">IF(OFFSET(報告書!G$138,$G215,)=0,"",OFFSET(報告書!G$138,$G215,))</f>
        <v/>
      </c>
      <c r="L215" t="str">
        <f ca="1">IF(OFFSET(報告書!L$138,$G215,)="","",OFFSET(報告書!L$138,$G215,))</f>
        <v/>
      </c>
      <c r="M215" t="str">
        <f ca="1">IF(OFFSET(報告書!M$138,$G215,)=0,"",OFFSET(報告書!M$138,$G215,))</f>
        <v/>
      </c>
      <c r="N215" t="str">
        <f ca="1">IF(OFFSET(報告書!N$138,$G215,)="","",OFFSET(報告書!N$138,$G215,))</f>
        <v/>
      </c>
      <c r="O215" t="str">
        <f ca="1">IF(OFFSET(報告書!O$138,$G215,)=0,"",OFFSET(報告書!O$138,$G215,))</f>
        <v/>
      </c>
      <c r="P215" t="str">
        <f ca="1">IF(OFFSET(報告書!P$138,$G215,)="","",OFFSET(報告書!P$138,$G215,))</f>
        <v/>
      </c>
      <c r="Q215" t="str">
        <f ca="1">IF(OFFSET(報告書!Q$138,$G215,)=0,"",OFFSET(報告書!Q$138,$G215,))</f>
        <v/>
      </c>
      <c r="R215" t="str">
        <f ca="1">IF(OFFSET(報告書!R$138,$G215,)="","",OFFSET(報告書!R$138,$G215,))</f>
        <v/>
      </c>
      <c r="S215" t="str">
        <f ca="1">IF(OFFSET(報告書!S$138,$G215,)=0,"",OFFSET(報告書!S$138,$G215,))</f>
        <v/>
      </c>
      <c r="T215" t="str">
        <f ca="1">IF(OFFSET(報告書!T$138,$G215,)="","",OFFSET(報告書!T$138,$G215,))</f>
        <v/>
      </c>
    </row>
    <row r="216" spans="1:20" x14ac:dyDescent="0.15">
      <c r="A216">
        <v>429</v>
      </c>
      <c r="B216" t="s">
        <v>1243</v>
      </c>
      <c r="C216" t="s">
        <v>311</v>
      </c>
      <c r="D216" t="str">
        <f ca="1">IF(OFFSET(報告書!E$106,$A216,)="","",OFFSET(報告書!E$106,$A216,))</f>
        <v/>
      </c>
      <c r="E216" t="str">
        <f ca="1">IF(OFFSET(報告書!E$106,$A216+1,)=0,"",OFFSET(報告書!E$106,$A216+1,))</f>
        <v/>
      </c>
      <c r="F216" t="str">
        <f ca="1">IF(OFFSET(報告書!P$106,$A216,)="","",OFFSET(報告書!P$106,$A216,))</f>
        <v/>
      </c>
      <c r="G216">
        <v>429</v>
      </c>
      <c r="H216" t="str">
        <f ca="1">IF(OFFSET(報告書!B$138,$G216,)=0,"",OFFSET(報告書!B$138,$G216,))</f>
        <v/>
      </c>
      <c r="I216" t="str">
        <f ca="1">IF(OFFSET(報告書!D$138,$G216,)=0,"",OFFSET(報告書!D$138,$G216,))</f>
        <v/>
      </c>
      <c r="J216" t="str">
        <f ca="1">IF(OFFSET(報告書!D$138,$G216+1,)=0,"",OFFSET(報告書!D$138,$G216+1,))</f>
        <v/>
      </c>
      <c r="K216" t="str">
        <f ca="1">IF(OFFSET(報告書!G$138,$G216,)=0,"",OFFSET(報告書!G$138,$G216,))</f>
        <v/>
      </c>
      <c r="L216" t="str">
        <f ca="1">IF(OFFSET(報告書!L$138,$G216,)="","",OFFSET(報告書!L$138,$G216,))</f>
        <v/>
      </c>
      <c r="M216" t="str">
        <f ca="1">IF(OFFSET(報告書!M$138,$G216,)=0,"",OFFSET(報告書!M$138,$G216,))</f>
        <v/>
      </c>
      <c r="N216" t="str">
        <f ca="1">IF(OFFSET(報告書!N$138,$G216,)="","",OFFSET(報告書!N$138,$G216,))</f>
        <v/>
      </c>
      <c r="O216" t="str">
        <f ca="1">IF(OFFSET(報告書!O$138,$G216,)=0,"",OFFSET(報告書!O$138,$G216,))</f>
        <v/>
      </c>
      <c r="P216" t="str">
        <f ca="1">IF(OFFSET(報告書!P$138,$G216,)="","",OFFSET(報告書!P$138,$G216,))</f>
        <v/>
      </c>
      <c r="Q216" t="str">
        <f ca="1">IF(OFFSET(報告書!Q$138,$G216,)=0,"",OFFSET(報告書!Q$138,$G216,))</f>
        <v/>
      </c>
      <c r="R216" t="str">
        <f ca="1">IF(OFFSET(報告書!R$138,$G216,)="","",OFFSET(報告書!R$138,$G216,))</f>
        <v/>
      </c>
      <c r="S216" t="str">
        <f ca="1">IF(OFFSET(報告書!S$138,$G216,)=0,"",OFFSET(報告書!S$138,$G216,))</f>
        <v/>
      </c>
      <c r="T216" t="str">
        <f ca="1">IF(OFFSET(報告書!T$138,$G216,)="","",OFFSET(報告書!T$138,$G216,))</f>
        <v/>
      </c>
    </row>
    <row r="217" spans="1:20" x14ac:dyDescent="0.15">
      <c r="A217">
        <v>431</v>
      </c>
      <c r="B217" t="s">
        <v>1243</v>
      </c>
      <c r="C217" t="s">
        <v>311</v>
      </c>
      <c r="D217" t="str">
        <f ca="1">IF(OFFSET(報告書!E$106,$A217,)="","",OFFSET(報告書!E$106,$A217,))</f>
        <v/>
      </c>
      <c r="E217" t="str">
        <f ca="1">IF(OFFSET(報告書!E$106,$A217+1,)=0,"",OFFSET(報告書!E$106,$A217+1,))</f>
        <v/>
      </c>
      <c r="F217" t="str">
        <f ca="1">IF(OFFSET(報告書!P$106,$A217,)="","",OFFSET(報告書!P$106,$A217,))</f>
        <v/>
      </c>
      <c r="G217">
        <v>431</v>
      </c>
      <c r="H217" t="str">
        <f ca="1">IF(OFFSET(報告書!B$138,$G217,)=0,"",OFFSET(報告書!B$138,$G217,))</f>
        <v/>
      </c>
      <c r="I217" t="str">
        <f ca="1">IF(OFFSET(報告書!D$138,$G217,)=0,"",OFFSET(報告書!D$138,$G217,))</f>
        <v/>
      </c>
      <c r="J217" t="str">
        <f ca="1">IF(OFFSET(報告書!D$138,$G217+1,)=0,"",OFFSET(報告書!D$138,$G217+1,))</f>
        <v/>
      </c>
      <c r="K217" t="str">
        <f ca="1">IF(OFFSET(報告書!G$138,$G217,)=0,"",OFFSET(報告書!G$138,$G217,))</f>
        <v/>
      </c>
      <c r="L217" t="str">
        <f ca="1">IF(OFFSET(報告書!L$138,$G217,)="","",OFFSET(報告書!L$138,$G217,))</f>
        <v/>
      </c>
      <c r="M217" t="str">
        <f ca="1">IF(OFFSET(報告書!M$138,$G217,)=0,"",OFFSET(報告書!M$138,$G217,))</f>
        <v/>
      </c>
      <c r="N217" t="str">
        <f ca="1">IF(OFFSET(報告書!N$138,$G217,)="","",OFFSET(報告書!N$138,$G217,))</f>
        <v/>
      </c>
      <c r="O217" t="str">
        <f ca="1">IF(OFFSET(報告書!O$138,$G217,)=0,"",OFFSET(報告書!O$138,$G217,))</f>
        <v/>
      </c>
      <c r="P217" t="str">
        <f ca="1">IF(OFFSET(報告書!P$138,$G217,)="","",OFFSET(報告書!P$138,$G217,))</f>
        <v/>
      </c>
      <c r="Q217" t="str">
        <f ca="1">IF(OFFSET(報告書!Q$138,$G217,)=0,"",OFFSET(報告書!Q$138,$G217,))</f>
        <v/>
      </c>
      <c r="R217" t="str">
        <f ca="1">IF(OFFSET(報告書!R$138,$G217,)="","",OFFSET(報告書!R$138,$G217,))</f>
        <v/>
      </c>
      <c r="S217" t="str">
        <f ca="1">IF(OFFSET(報告書!S$138,$G217,)=0,"",OFFSET(報告書!S$138,$G217,))</f>
        <v/>
      </c>
      <c r="T217" t="str">
        <f ca="1">IF(OFFSET(報告書!T$138,$G217,)="","",OFFSET(報告書!T$138,$G217,))</f>
        <v/>
      </c>
    </row>
    <row r="218" spans="1:20" x14ac:dyDescent="0.15">
      <c r="A218">
        <v>433</v>
      </c>
      <c r="B218" t="s">
        <v>1243</v>
      </c>
      <c r="C218" t="s">
        <v>311</v>
      </c>
      <c r="D218" t="str">
        <f ca="1">IF(OFFSET(報告書!E$106,$A218,)="","",OFFSET(報告書!E$106,$A218,))</f>
        <v/>
      </c>
      <c r="E218" t="str">
        <f ca="1">IF(OFFSET(報告書!E$106,$A218+1,)=0,"",OFFSET(報告書!E$106,$A218+1,))</f>
        <v/>
      </c>
      <c r="F218" t="str">
        <f ca="1">IF(OFFSET(報告書!P$106,$A218,)="","",OFFSET(報告書!P$106,$A218,))</f>
        <v/>
      </c>
      <c r="G218">
        <v>433</v>
      </c>
      <c r="H218" t="str">
        <f ca="1">IF(OFFSET(報告書!B$138,$G218,)=0,"",OFFSET(報告書!B$138,$G218,))</f>
        <v/>
      </c>
      <c r="I218" t="str">
        <f ca="1">IF(OFFSET(報告書!D$138,$G218,)=0,"",OFFSET(報告書!D$138,$G218,))</f>
        <v/>
      </c>
      <c r="J218" t="str">
        <f ca="1">IF(OFFSET(報告書!D$138,$G218+1,)=0,"",OFFSET(報告書!D$138,$G218+1,))</f>
        <v/>
      </c>
      <c r="K218" t="str">
        <f ca="1">IF(OFFSET(報告書!G$138,$G218,)=0,"",OFFSET(報告書!G$138,$G218,))</f>
        <v/>
      </c>
      <c r="L218" t="str">
        <f ca="1">IF(OFFSET(報告書!L$138,$G218,)="","",OFFSET(報告書!L$138,$G218,))</f>
        <v/>
      </c>
      <c r="M218" t="str">
        <f ca="1">IF(OFFSET(報告書!M$138,$G218,)=0,"",OFFSET(報告書!M$138,$G218,))</f>
        <v/>
      </c>
      <c r="N218" t="str">
        <f ca="1">IF(OFFSET(報告書!N$138,$G218,)="","",OFFSET(報告書!N$138,$G218,))</f>
        <v/>
      </c>
      <c r="O218" t="str">
        <f ca="1">IF(OFFSET(報告書!O$138,$G218,)=0,"",OFFSET(報告書!O$138,$G218,))</f>
        <v/>
      </c>
      <c r="P218" t="str">
        <f ca="1">IF(OFFSET(報告書!P$138,$G218,)="","",OFFSET(報告書!P$138,$G218,))</f>
        <v/>
      </c>
      <c r="Q218" t="str">
        <f ca="1">IF(OFFSET(報告書!Q$138,$G218,)=0,"",OFFSET(報告書!Q$138,$G218,))</f>
        <v/>
      </c>
      <c r="R218" t="str">
        <f ca="1">IF(OFFSET(報告書!R$138,$G218,)="","",OFFSET(報告書!R$138,$G218,))</f>
        <v/>
      </c>
      <c r="S218" t="str">
        <f ca="1">IF(OFFSET(報告書!S$138,$G218,)=0,"",OFFSET(報告書!S$138,$G218,))</f>
        <v/>
      </c>
      <c r="T218" t="str">
        <f ca="1">IF(OFFSET(報告書!T$138,$G218,)="","",OFFSET(報告書!T$138,$G218,))</f>
        <v/>
      </c>
    </row>
    <row r="219" spans="1:20" x14ac:dyDescent="0.15">
      <c r="A219">
        <v>435</v>
      </c>
      <c r="B219" t="s">
        <v>1243</v>
      </c>
      <c r="C219" t="s">
        <v>311</v>
      </c>
      <c r="D219" t="str">
        <f ca="1">IF(OFFSET(報告書!E$106,$A219,)="","",OFFSET(報告書!E$106,$A219,))</f>
        <v/>
      </c>
      <c r="E219" t="str">
        <f ca="1">IF(OFFSET(報告書!E$106,$A219+1,)=0,"",OFFSET(報告書!E$106,$A219+1,))</f>
        <v/>
      </c>
      <c r="F219" t="str">
        <f ca="1">IF(OFFSET(報告書!P$106,$A219,)="","",OFFSET(報告書!P$106,$A219,))</f>
        <v/>
      </c>
      <c r="G219">
        <v>435</v>
      </c>
      <c r="H219" t="str">
        <f ca="1">IF(OFFSET(報告書!B$138,$G219,)=0,"",OFFSET(報告書!B$138,$G219,))</f>
        <v/>
      </c>
      <c r="I219" t="str">
        <f ca="1">IF(OFFSET(報告書!D$138,$G219,)=0,"",OFFSET(報告書!D$138,$G219,))</f>
        <v/>
      </c>
      <c r="J219" t="str">
        <f ca="1">IF(OFFSET(報告書!D$138,$G219+1,)=0,"",OFFSET(報告書!D$138,$G219+1,))</f>
        <v/>
      </c>
      <c r="K219" t="str">
        <f ca="1">IF(OFFSET(報告書!G$138,$G219,)=0,"",OFFSET(報告書!G$138,$G219,))</f>
        <v/>
      </c>
      <c r="L219" t="str">
        <f ca="1">IF(OFFSET(報告書!L$138,$G219,)="","",OFFSET(報告書!L$138,$G219,))</f>
        <v/>
      </c>
      <c r="M219" t="str">
        <f ca="1">IF(OFFSET(報告書!M$138,$G219,)=0,"",OFFSET(報告書!M$138,$G219,))</f>
        <v/>
      </c>
      <c r="N219" t="str">
        <f ca="1">IF(OFFSET(報告書!N$138,$G219,)="","",OFFSET(報告書!N$138,$G219,))</f>
        <v/>
      </c>
      <c r="O219" t="str">
        <f ca="1">IF(OFFSET(報告書!O$138,$G219,)=0,"",OFFSET(報告書!O$138,$G219,))</f>
        <v/>
      </c>
      <c r="P219" t="str">
        <f ca="1">IF(OFFSET(報告書!P$138,$G219,)="","",OFFSET(報告書!P$138,$G219,))</f>
        <v/>
      </c>
      <c r="Q219" t="str">
        <f ca="1">IF(OFFSET(報告書!Q$138,$G219,)=0,"",OFFSET(報告書!Q$138,$G219,))</f>
        <v/>
      </c>
      <c r="R219" t="str">
        <f ca="1">IF(OFFSET(報告書!R$138,$G219,)="","",OFFSET(報告書!R$138,$G219,))</f>
        <v/>
      </c>
      <c r="S219" t="str">
        <f ca="1">IF(OFFSET(報告書!S$138,$G219,)=0,"",OFFSET(報告書!S$138,$G219,))</f>
        <v/>
      </c>
      <c r="T219" t="str">
        <f ca="1">IF(OFFSET(報告書!T$138,$G219,)="","",OFFSET(報告書!T$138,$G219,))</f>
        <v/>
      </c>
    </row>
    <row r="220" spans="1:20" x14ac:dyDescent="0.15">
      <c r="A220">
        <v>437</v>
      </c>
      <c r="B220" t="s">
        <v>1243</v>
      </c>
      <c r="C220" t="s">
        <v>311</v>
      </c>
      <c r="D220" t="str">
        <f ca="1">IF(OFFSET(報告書!E$106,$A220,)="","",OFFSET(報告書!E$106,$A220,))</f>
        <v/>
      </c>
      <c r="E220" t="str">
        <f ca="1">IF(OFFSET(報告書!E$106,$A220+1,)=0,"",OFFSET(報告書!E$106,$A220+1,))</f>
        <v/>
      </c>
      <c r="F220" t="str">
        <f ca="1">IF(OFFSET(報告書!P$106,$A220,)="","",OFFSET(報告書!P$106,$A220,))</f>
        <v/>
      </c>
      <c r="G220">
        <v>437</v>
      </c>
      <c r="H220" t="str">
        <f ca="1">IF(OFFSET(報告書!B$138,$G220,)=0,"",OFFSET(報告書!B$138,$G220,))</f>
        <v/>
      </c>
      <c r="I220" t="str">
        <f ca="1">IF(OFFSET(報告書!D$138,$G220,)=0,"",OFFSET(報告書!D$138,$G220,))</f>
        <v/>
      </c>
      <c r="J220" t="str">
        <f ca="1">IF(OFFSET(報告書!D$138,$G220+1,)=0,"",OFFSET(報告書!D$138,$G220+1,))</f>
        <v/>
      </c>
      <c r="K220" t="str">
        <f ca="1">IF(OFFSET(報告書!G$138,$G220,)=0,"",OFFSET(報告書!G$138,$G220,))</f>
        <v/>
      </c>
      <c r="L220" t="str">
        <f ca="1">IF(OFFSET(報告書!L$138,$G220,)="","",OFFSET(報告書!L$138,$G220,))</f>
        <v/>
      </c>
      <c r="M220" t="str">
        <f ca="1">IF(OFFSET(報告書!M$138,$G220,)=0,"",OFFSET(報告書!M$138,$G220,))</f>
        <v/>
      </c>
      <c r="N220" t="str">
        <f ca="1">IF(OFFSET(報告書!N$138,$G220,)="","",OFFSET(報告書!N$138,$G220,))</f>
        <v/>
      </c>
      <c r="O220" t="str">
        <f ca="1">IF(OFFSET(報告書!O$138,$G220,)=0,"",OFFSET(報告書!O$138,$G220,))</f>
        <v/>
      </c>
      <c r="P220" t="str">
        <f ca="1">IF(OFFSET(報告書!P$138,$G220,)="","",OFFSET(報告書!P$138,$G220,))</f>
        <v/>
      </c>
      <c r="Q220" t="str">
        <f ca="1">IF(OFFSET(報告書!Q$138,$G220,)=0,"",OFFSET(報告書!Q$138,$G220,))</f>
        <v/>
      </c>
      <c r="R220" t="str">
        <f ca="1">IF(OFFSET(報告書!R$138,$G220,)="","",OFFSET(報告書!R$138,$G220,))</f>
        <v/>
      </c>
      <c r="S220" t="str">
        <f ca="1">IF(OFFSET(報告書!S$138,$G220,)=0,"",OFFSET(報告書!S$138,$G220,))</f>
        <v/>
      </c>
      <c r="T220" t="str">
        <f ca="1">IF(OFFSET(報告書!T$138,$G220,)="","",OFFSET(報告書!T$138,$G220,))</f>
        <v/>
      </c>
    </row>
    <row r="221" spans="1:20" x14ac:dyDescent="0.15">
      <c r="A221">
        <v>439</v>
      </c>
      <c r="B221" t="s">
        <v>1243</v>
      </c>
      <c r="C221" t="s">
        <v>311</v>
      </c>
      <c r="D221" t="str">
        <f ca="1">IF(OFFSET(報告書!E$106,$A221,)="","",OFFSET(報告書!E$106,$A221,))</f>
        <v/>
      </c>
      <c r="E221" t="str">
        <f ca="1">IF(OFFSET(報告書!E$106,$A221+1,)=0,"",OFFSET(報告書!E$106,$A221+1,))</f>
        <v/>
      </c>
      <c r="F221" t="str">
        <f ca="1">IF(OFFSET(報告書!P$106,$A221,)="","",OFFSET(報告書!P$106,$A221,))</f>
        <v/>
      </c>
      <c r="G221">
        <v>439</v>
      </c>
      <c r="H221" t="str">
        <f ca="1">IF(OFFSET(報告書!B$138,$G221,)=0,"",OFFSET(報告書!B$138,$G221,))</f>
        <v/>
      </c>
      <c r="I221" t="str">
        <f ca="1">IF(OFFSET(報告書!D$138,$G221,)=0,"",OFFSET(報告書!D$138,$G221,))</f>
        <v/>
      </c>
      <c r="J221" t="str">
        <f ca="1">IF(OFFSET(報告書!D$138,$G221+1,)=0,"",OFFSET(報告書!D$138,$G221+1,))</f>
        <v/>
      </c>
      <c r="K221" t="str">
        <f ca="1">IF(OFFSET(報告書!G$138,$G221,)=0,"",OFFSET(報告書!G$138,$G221,))</f>
        <v/>
      </c>
      <c r="L221" t="str">
        <f ca="1">IF(OFFSET(報告書!L$138,$G221,)="","",OFFSET(報告書!L$138,$G221,))</f>
        <v/>
      </c>
      <c r="M221" t="str">
        <f ca="1">IF(OFFSET(報告書!M$138,$G221,)=0,"",OFFSET(報告書!M$138,$G221,))</f>
        <v/>
      </c>
      <c r="N221" t="str">
        <f ca="1">IF(OFFSET(報告書!N$138,$G221,)="","",OFFSET(報告書!N$138,$G221,))</f>
        <v/>
      </c>
      <c r="O221" t="str">
        <f ca="1">IF(OFFSET(報告書!O$138,$G221,)=0,"",OFFSET(報告書!O$138,$G221,))</f>
        <v/>
      </c>
      <c r="P221" t="str">
        <f ca="1">IF(OFFSET(報告書!P$138,$G221,)="","",OFFSET(報告書!P$138,$G221,))</f>
        <v/>
      </c>
      <c r="Q221" t="str">
        <f ca="1">IF(OFFSET(報告書!Q$138,$G221,)=0,"",OFFSET(報告書!Q$138,$G221,))</f>
        <v/>
      </c>
      <c r="R221" t="str">
        <f ca="1">IF(OFFSET(報告書!R$138,$G221,)="","",OFFSET(報告書!R$138,$G221,))</f>
        <v/>
      </c>
      <c r="S221" t="str">
        <f ca="1">IF(OFFSET(報告書!S$138,$G221,)=0,"",OFFSET(報告書!S$138,$G221,))</f>
        <v/>
      </c>
      <c r="T221" t="str">
        <f ca="1">IF(OFFSET(報告書!T$138,$G221,)="","",OFFSET(報告書!T$138,$G221,))</f>
        <v/>
      </c>
    </row>
    <row r="222" spans="1:20" x14ac:dyDescent="0.15">
      <c r="A222">
        <v>441</v>
      </c>
      <c r="B222" t="s">
        <v>1243</v>
      </c>
      <c r="C222" t="s">
        <v>311</v>
      </c>
      <c r="D222" t="str">
        <f ca="1">IF(OFFSET(報告書!E$106,$A222,)="","",OFFSET(報告書!E$106,$A222,))</f>
        <v/>
      </c>
      <c r="E222" t="str">
        <f ca="1">IF(OFFSET(報告書!E$106,$A222+1,)=0,"",OFFSET(報告書!E$106,$A222+1,))</f>
        <v/>
      </c>
      <c r="F222" t="str">
        <f ca="1">IF(OFFSET(報告書!P$106,$A222,)="","",OFFSET(報告書!P$106,$A222,))</f>
        <v/>
      </c>
      <c r="G222">
        <v>441</v>
      </c>
      <c r="H222" t="str">
        <f ca="1">IF(OFFSET(報告書!B$138,$G222,)=0,"",OFFSET(報告書!B$138,$G222,))</f>
        <v/>
      </c>
      <c r="I222" t="str">
        <f ca="1">IF(OFFSET(報告書!D$138,$G222,)=0,"",OFFSET(報告書!D$138,$G222,))</f>
        <v/>
      </c>
      <c r="J222" t="str">
        <f ca="1">IF(OFFSET(報告書!D$138,$G222+1,)=0,"",OFFSET(報告書!D$138,$G222+1,))</f>
        <v/>
      </c>
      <c r="K222" t="str">
        <f ca="1">IF(OFFSET(報告書!G$138,$G222,)=0,"",OFFSET(報告書!G$138,$G222,))</f>
        <v/>
      </c>
      <c r="L222" t="str">
        <f ca="1">IF(OFFSET(報告書!L$138,$G222,)="","",OFFSET(報告書!L$138,$G222,))</f>
        <v/>
      </c>
      <c r="M222" t="str">
        <f ca="1">IF(OFFSET(報告書!M$138,$G222,)=0,"",OFFSET(報告書!M$138,$G222,))</f>
        <v/>
      </c>
      <c r="N222" t="str">
        <f ca="1">IF(OFFSET(報告書!N$138,$G222,)="","",OFFSET(報告書!N$138,$G222,))</f>
        <v/>
      </c>
      <c r="O222" t="str">
        <f ca="1">IF(OFFSET(報告書!O$138,$G222,)=0,"",OFFSET(報告書!O$138,$G222,))</f>
        <v/>
      </c>
      <c r="P222" t="str">
        <f ca="1">IF(OFFSET(報告書!P$138,$G222,)="","",OFFSET(報告書!P$138,$G222,))</f>
        <v/>
      </c>
      <c r="Q222" t="str">
        <f ca="1">IF(OFFSET(報告書!Q$138,$G222,)=0,"",OFFSET(報告書!Q$138,$G222,))</f>
        <v/>
      </c>
      <c r="R222" t="str">
        <f ca="1">IF(OFFSET(報告書!R$138,$G222,)="","",OFFSET(報告書!R$138,$G222,))</f>
        <v/>
      </c>
      <c r="S222" t="str">
        <f ca="1">IF(OFFSET(報告書!S$138,$G222,)=0,"",OFFSET(報告書!S$138,$G222,))</f>
        <v/>
      </c>
      <c r="T222" t="str">
        <f ca="1">IF(OFFSET(報告書!T$138,$G222,)="","",OFFSET(報告書!T$138,$G222,))</f>
        <v/>
      </c>
    </row>
    <row r="223" spans="1:20" x14ac:dyDescent="0.15">
      <c r="A223">
        <v>443</v>
      </c>
      <c r="B223" t="s">
        <v>1243</v>
      </c>
      <c r="C223" t="s">
        <v>311</v>
      </c>
      <c r="D223" t="str">
        <f ca="1">IF(OFFSET(報告書!E$106,$A223,)="","",OFFSET(報告書!E$106,$A223,))</f>
        <v/>
      </c>
      <c r="E223" t="str">
        <f ca="1">IF(OFFSET(報告書!E$106,$A223+1,)=0,"",OFFSET(報告書!E$106,$A223+1,))</f>
        <v/>
      </c>
      <c r="F223" t="str">
        <f ca="1">IF(OFFSET(報告書!P$106,$A223,)="","",OFFSET(報告書!P$106,$A223,))</f>
        <v/>
      </c>
      <c r="G223">
        <v>443</v>
      </c>
      <c r="H223" t="str">
        <f ca="1">IF(OFFSET(報告書!B$138,$G223,)=0,"",OFFSET(報告書!B$138,$G223,))</f>
        <v/>
      </c>
      <c r="I223" t="str">
        <f ca="1">IF(OFFSET(報告書!D$138,$G223,)=0,"",OFFSET(報告書!D$138,$G223,))</f>
        <v/>
      </c>
      <c r="J223" t="str">
        <f ca="1">IF(OFFSET(報告書!D$138,$G223+1,)=0,"",OFFSET(報告書!D$138,$G223+1,))</f>
        <v/>
      </c>
      <c r="K223" t="str">
        <f ca="1">IF(OFFSET(報告書!G$138,$G223,)=0,"",OFFSET(報告書!G$138,$G223,))</f>
        <v/>
      </c>
      <c r="L223" t="str">
        <f ca="1">IF(OFFSET(報告書!L$138,$G223,)="","",OFFSET(報告書!L$138,$G223,))</f>
        <v/>
      </c>
      <c r="M223" t="str">
        <f ca="1">IF(OFFSET(報告書!M$138,$G223,)=0,"",OFFSET(報告書!M$138,$G223,))</f>
        <v/>
      </c>
      <c r="N223" t="str">
        <f ca="1">IF(OFFSET(報告書!N$138,$G223,)="","",OFFSET(報告書!N$138,$G223,))</f>
        <v/>
      </c>
      <c r="O223" t="str">
        <f ca="1">IF(OFFSET(報告書!O$138,$G223,)=0,"",OFFSET(報告書!O$138,$G223,))</f>
        <v/>
      </c>
      <c r="P223" t="str">
        <f ca="1">IF(OFFSET(報告書!P$138,$G223,)="","",OFFSET(報告書!P$138,$G223,))</f>
        <v/>
      </c>
      <c r="Q223" t="str">
        <f ca="1">IF(OFFSET(報告書!Q$138,$G223,)=0,"",OFFSET(報告書!Q$138,$G223,))</f>
        <v/>
      </c>
      <c r="R223" t="str">
        <f ca="1">IF(OFFSET(報告書!R$138,$G223,)="","",OFFSET(報告書!R$138,$G223,))</f>
        <v/>
      </c>
      <c r="S223" t="str">
        <f ca="1">IF(OFFSET(報告書!S$138,$G223,)=0,"",OFFSET(報告書!S$138,$G223,))</f>
        <v/>
      </c>
      <c r="T223" t="str">
        <f ca="1">IF(OFFSET(報告書!T$138,$G223,)="","",OFFSET(報告書!T$138,$G223,))</f>
        <v/>
      </c>
    </row>
    <row r="224" spans="1:20" x14ac:dyDescent="0.15">
      <c r="A224">
        <v>445</v>
      </c>
      <c r="B224" t="s">
        <v>1243</v>
      </c>
      <c r="C224" t="s">
        <v>311</v>
      </c>
      <c r="D224" t="str">
        <f ca="1">IF(OFFSET(報告書!E$106,$A224,)="","",OFFSET(報告書!E$106,$A224,))</f>
        <v/>
      </c>
      <c r="E224" t="str">
        <f ca="1">IF(OFFSET(報告書!E$106,$A224+1,)=0,"",OFFSET(報告書!E$106,$A224+1,))</f>
        <v/>
      </c>
      <c r="F224" t="str">
        <f ca="1">IF(OFFSET(報告書!P$106,$A224,)="","",OFFSET(報告書!P$106,$A224,))</f>
        <v/>
      </c>
      <c r="G224">
        <v>445</v>
      </c>
      <c r="H224" t="str">
        <f ca="1">IF(OFFSET(報告書!B$138,$G224,)=0,"",OFFSET(報告書!B$138,$G224,))</f>
        <v/>
      </c>
      <c r="I224" t="str">
        <f ca="1">IF(OFFSET(報告書!D$138,$G224,)=0,"",OFFSET(報告書!D$138,$G224,))</f>
        <v/>
      </c>
      <c r="J224" t="str">
        <f ca="1">IF(OFFSET(報告書!D$138,$G224+1,)=0,"",OFFSET(報告書!D$138,$G224+1,))</f>
        <v/>
      </c>
      <c r="K224" t="str">
        <f ca="1">IF(OFFSET(報告書!G$138,$G224,)=0,"",OFFSET(報告書!G$138,$G224,))</f>
        <v/>
      </c>
      <c r="L224" t="str">
        <f ca="1">IF(OFFSET(報告書!L$138,$G224,)="","",OFFSET(報告書!L$138,$G224,))</f>
        <v/>
      </c>
      <c r="M224" t="str">
        <f ca="1">IF(OFFSET(報告書!M$138,$G224,)=0,"",OFFSET(報告書!M$138,$G224,))</f>
        <v/>
      </c>
      <c r="N224" t="str">
        <f ca="1">IF(OFFSET(報告書!N$138,$G224,)="","",OFFSET(報告書!N$138,$G224,))</f>
        <v/>
      </c>
      <c r="O224" t="str">
        <f ca="1">IF(OFFSET(報告書!O$138,$G224,)=0,"",OFFSET(報告書!O$138,$G224,))</f>
        <v/>
      </c>
      <c r="P224" t="str">
        <f ca="1">IF(OFFSET(報告書!P$138,$G224,)="","",OFFSET(報告書!P$138,$G224,))</f>
        <v/>
      </c>
      <c r="Q224" t="str">
        <f ca="1">IF(OFFSET(報告書!Q$138,$G224,)=0,"",OFFSET(報告書!Q$138,$G224,))</f>
        <v/>
      </c>
      <c r="R224" t="str">
        <f ca="1">IF(OFFSET(報告書!R$138,$G224,)="","",OFFSET(報告書!R$138,$G224,))</f>
        <v/>
      </c>
      <c r="S224" t="str">
        <f ca="1">IF(OFFSET(報告書!S$138,$G224,)=0,"",OFFSET(報告書!S$138,$G224,))</f>
        <v/>
      </c>
      <c r="T224" t="str">
        <f ca="1">IF(OFFSET(報告書!T$138,$G224,)="","",OFFSET(報告書!T$138,$G224,))</f>
        <v/>
      </c>
    </row>
    <row r="225" spans="1:20" x14ac:dyDescent="0.15">
      <c r="A225">
        <v>447</v>
      </c>
      <c r="B225" t="s">
        <v>1243</v>
      </c>
      <c r="C225" t="s">
        <v>311</v>
      </c>
      <c r="D225" t="str">
        <f ca="1">IF(OFFSET(報告書!E$106,$A225,)="","",OFFSET(報告書!E$106,$A225,))</f>
        <v/>
      </c>
      <c r="E225" t="str">
        <f ca="1">IF(OFFSET(報告書!E$106,$A225+1,)=0,"",OFFSET(報告書!E$106,$A225+1,))</f>
        <v/>
      </c>
      <c r="F225" t="str">
        <f ca="1">IF(OFFSET(報告書!P$106,$A225,)="","",OFFSET(報告書!P$106,$A225,))</f>
        <v/>
      </c>
      <c r="G225">
        <v>447</v>
      </c>
      <c r="H225" t="str">
        <f ca="1">IF(OFFSET(報告書!B$138,$G225,)=0,"",OFFSET(報告書!B$138,$G225,))</f>
        <v/>
      </c>
      <c r="I225" t="str">
        <f ca="1">IF(OFFSET(報告書!D$138,$G225,)=0,"",OFFSET(報告書!D$138,$G225,))</f>
        <v/>
      </c>
      <c r="J225" t="str">
        <f ca="1">IF(OFFSET(報告書!D$138,$G225+1,)=0,"",OFFSET(報告書!D$138,$G225+1,))</f>
        <v/>
      </c>
      <c r="K225" t="str">
        <f ca="1">IF(OFFSET(報告書!G$138,$G225,)=0,"",OFFSET(報告書!G$138,$G225,))</f>
        <v/>
      </c>
      <c r="L225" t="str">
        <f ca="1">IF(OFFSET(報告書!L$138,$G225,)="","",OFFSET(報告書!L$138,$G225,))</f>
        <v/>
      </c>
      <c r="M225" t="str">
        <f ca="1">IF(OFFSET(報告書!M$138,$G225,)=0,"",OFFSET(報告書!M$138,$G225,))</f>
        <v/>
      </c>
      <c r="N225" t="str">
        <f ca="1">IF(OFFSET(報告書!N$138,$G225,)="","",OFFSET(報告書!N$138,$G225,))</f>
        <v/>
      </c>
      <c r="O225" t="str">
        <f ca="1">IF(OFFSET(報告書!O$138,$G225,)=0,"",OFFSET(報告書!O$138,$G225,))</f>
        <v/>
      </c>
      <c r="P225" t="str">
        <f ca="1">IF(OFFSET(報告書!P$138,$G225,)="","",OFFSET(報告書!P$138,$G225,))</f>
        <v/>
      </c>
      <c r="Q225" t="str">
        <f ca="1">IF(OFFSET(報告書!Q$138,$G225,)=0,"",OFFSET(報告書!Q$138,$G225,))</f>
        <v/>
      </c>
      <c r="R225" t="str">
        <f ca="1">IF(OFFSET(報告書!R$138,$G225,)="","",OFFSET(報告書!R$138,$G225,))</f>
        <v/>
      </c>
      <c r="S225" t="str">
        <f ca="1">IF(OFFSET(報告書!S$138,$G225,)=0,"",OFFSET(報告書!S$138,$G225,))</f>
        <v/>
      </c>
      <c r="T225" t="str">
        <f ca="1">IF(OFFSET(報告書!T$138,$G225,)="","",OFFSET(報告書!T$138,$G225,))</f>
        <v/>
      </c>
    </row>
    <row r="226" spans="1:20" x14ac:dyDescent="0.15">
      <c r="A226">
        <v>449</v>
      </c>
      <c r="B226" t="s">
        <v>1243</v>
      </c>
      <c r="C226" t="s">
        <v>311</v>
      </c>
      <c r="D226" t="str">
        <f ca="1">IF(OFFSET(報告書!E$106,$A226,)="","",OFFSET(報告書!E$106,$A226,))</f>
        <v/>
      </c>
      <c r="E226" t="str">
        <f ca="1">IF(OFFSET(報告書!E$106,$A226+1,)=0,"",OFFSET(報告書!E$106,$A226+1,))</f>
        <v/>
      </c>
      <c r="F226" t="str">
        <f ca="1">IF(OFFSET(報告書!P$106,$A226,)="","",OFFSET(報告書!P$106,$A226,))</f>
        <v/>
      </c>
      <c r="G226">
        <v>449</v>
      </c>
      <c r="H226" t="str">
        <f ca="1">IF(OFFSET(報告書!B$138,$G226,)=0,"",OFFSET(報告書!B$138,$G226,))</f>
        <v/>
      </c>
      <c r="I226" t="str">
        <f ca="1">IF(OFFSET(報告書!D$138,$G226,)=0,"",OFFSET(報告書!D$138,$G226,))</f>
        <v/>
      </c>
      <c r="J226" t="str">
        <f ca="1">IF(OFFSET(報告書!D$138,$G226+1,)=0,"",OFFSET(報告書!D$138,$G226+1,))</f>
        <v/>
      </c>
      <c r="K226" t="str">
        <f ca="1">IF(OFFSET(報告書!G$138,$G226,)=0,"",OFFSET(報告書!G$138,$G226,))</f>
        <v/>
      </c>
      <c r="L226" t="str">
        <f ca="1">IF(OFFSET(報告書!L$138,$G226,)="","",OFFSET(報告書!L$138,$G226,))</f>
        <v/>
      </c>
      <c r="M226" t="str">
        <f ca="1">IF(OFFSET(報告書!M$138,$G226,)=0,"",OFFSET(報告書!M$138,$G226,))</f>
        <v/>
      </c>
      <c r="N226" t="str">
        <f ca="1">IF(OFFSET(報告書!N$138,$G226,)="","",OFFSET(報告書!N$138,$G226,))</f>
        <v/>
      </c>
      <c r="O226" t="str">
        <f ca="1">IF(OFFSET(報告書!O$138,$G226,)=0,"",OFFSET(報告書!O$138,$G226,))</f>
        <v/>
      </c>
      <c r="P226" t="str">
        <f ca="1">IF(OFFSET(報告書!P$138,$G226,)="","",OFFSET(報告書!P$138,$G226,))</f>
        <v/>
      </c>
      <c r="Q226" t="str">
        <f ca="1">IF(OFFSET(報告書!Q$138,$G226,)=0,"",OFFSET(報告書!Q$138,$G226,))</f>
        <v/>
      </c>
      <c r="R226" t="str">
        <f ca="1">IF(OFFSET(報告書!R$138,$G226,)="","",OFFSET(報告書!R$138,$G226,))</f>
        <v/>
      </c>
      <c r="S226" t="str">
        <f ca="1">IF(OFFSET(報告書!S$138,$G226,)=0,"",OFFSET(報告書!S$138,$G226,))</f>
        <v/>
      </c>
      <c r="T226" t="str">
        <f ca="1">IF(OFFSET(報告書!T$138,$G226,)="","",OFFSET(報告書!T$138,$G226,))</f>
        <v/>
      </c>
    </row>
    <row r="227" spans="1:20" x14ac:dyDescent="0.15">
      <c r="A227">
        <v>451</v>
      </c>
      <c r="B227" t="s">
        <v>1243</v>
      </c>
      <c r="C227" t="s">
        <v>311</v>
      </c>
      <c r="D227" t="str">
        <f ca="1">IF(OFFSET(報告書!E$106,$A227,)="","",OFFSET(報告書!E$106,$A227,))</f>
        <v/>
      </c>
      <c r="E227" t="str">
        <f ca="1">IF(OFFSET(報告書!E$106,$A227+1,)=0,"",OFFSET(報告書!E$106,$A227+1,))</f>
        <v/>
      </c>
      <c r="F227" t="str">
        <f ca="1">IF(OFFSET(報告書!P$106,$A227,)="","",OFFSET(報告書!P$106,$A227,))</f>
        <v/>
      </c>
      <c r="G227">
        <v>451</v>
      </c>
      <c r="H227" t="str">
        <f ca="1">IF(OFFSET(報告書!B$138,$G227,)=0,"",OFFSET(報告書!B$138,$G227,))</f>
        <v/>
      </c>
      <c r="I227" t="str">
        <f ca="1">IF(OFFSET(報告書!D$138,$G227,)=0,"",OFFSET(報告書!D$138,$G227,))</f>
        <v/>
      </c>
      <c r="J227" t="str">
        <f ca="1">IF(OFFSET(報告書!D$138,$G227+1,)=0,"",OFFSET(報告書!D$138,$G227+1,))</f>
        <v/>
      </c>
      <c r="K227" t="str">
        <f ca="1">IF(OFFSET(報告書!G$138,$G227,)=0,"",OFFSET(報告書!G$138,$G227,))</f>
        <v/>
      </c>
      <c r="L227" t="str">
        <f ca="1">IF(OFFSET(報告書!L$138,$G227,)="","",OFFSET(報告書!L$138,$G227,))</f>
        <v/>
      </c>
      <c r="M227" t="str">
        <f ca="1">IF(OFFSET(報告書!M$138,$G227,)=0,"",OFFSET(報告書!M$138,$G227,))</f>
        <v/>
      </c>
      <c r="N227" t="str">
        <f ca="1">IF(OFFSET(報告書!N$138,$G227,)="","",OFFSET(報告書!N$138,$G227,))</f>
        <v/>
      </c>
      <c r="O227" t="str">
        <f ca="1">IF(OFFSET(報告書!O$138,$G227,)=0,"",OFFSET(報告書!O$138,$G227,))</f>
        <v/>
      </c>
      <c r="P227" t="str">
        <f ca="1">IF(OFFSET(報告書!P$138,$G227,)="","",OFFSET(報告書!P$138,$G227,))</f>
        <v/>
      </c>
      <c r="Q227" t="str">
        <f ca="1">IF(OFFSET(報告書!Q$138,$G227,)=0,"",OFFSET(報告書!Q$138,$G227,))</f>
        <v/>
      </c>
      <c r="R227" t="str">
        <f ca="1">IF(OFFSET(報告書!R$138,$G227,)="","",OFFSET(報告書!R$138,$G227,))</f>
        <v/>
      </c>
      <c r="S227" t="str">
        <f ca="1">IF(OFFSET(報告書!S$138,$G227,)=0,"",OFFSET(報告書!S$138,$G227,))</f>
        <v/>
      </c>
      <c r="T227" t="str">
        <f ca="1">IF(OFFSET(報告書!T$138,$G227,)="","",OFFSET(報告書!T$138,$G227,))</f>
        <v/>
      </c>
    </row>
    <row r="228" spans="1:20" x14ac:dyDescent="0.15">
      <c r="A228">
        <v>453</v>
      </c>
      <c r="B228" t="s">
        <v>1243</v>
      </c>
      <c r="C228" t="s">
        <v>311</v>
      </c>
      <c r="D228" t="str">
        <f ca="1">IF(OFFSET(報告書!E$106,$A228,)="","",OFFSET(報告書!E$106,$A228,))</f>
        <v/>
      </c>
      <c r="E228" t="str">
        <f ca="1">IF(OFFSET(報告書!E$106,$A228+1,)=0,"",OFFSET(報告書!E$106,$A228+1,))</f>
        <v/>
      </c>
      <c r="F228" t="str">
        <f ca="1">IF(OFFSET(報告書!P$106,$A228,)="","",OFFSET(報告書!P$106,$A228,))</f>
        <v/>
      </c>
      <c r="G228">
        <v>453</v>
      </c>
      <c r="H228" t="str">
        <f ca="1">IF(OFFSET(報告書!B$138,$G228,)=0,"",OFFSET(報告書!B$138,$G228,))</f>
        <v/>
      </c>
      <c r="I228" t="str">
        <f ca="1">IF(OFFSET(報告書!D$138,$G228,)=0,"",OFFSET(報告書!D$138,$G228,))</f>
        <v/>
      </c>
      <c r="J228" t="str">
        <f ca="1">IF(OFFSET(報告書!D$138,$G228+1,)=0,"",OFFSET(報告書!D$138,$G228+1,))</f>
        <v/>
      </c>
      <c r="K228" t="str">
        <f ca="1">IF(OFFSET(報告書!G$138,$G228,)=0,"",OFFSET(報告書!G$138,$G228,))</f>
        <v/>
      </c>
      <c r="L228" t="str">
        <f ca="1">IF(OFFSET(報告書!L$138,$G228,)="","",OFFSET(報告書!L$138,$G228,))</f>
        <v/>
      </c>
      <c r="M228" t="str">
        <f ca="1">IF(OFFSET(報告書!M$138,$G228,)=0,"",OFFSET(報告書!M$138,$G228,))</f>
        <v/>
      </c>
      <c r="N228" t="str">
        <f ca="1">IF(OFFSET(報告書!N$138,$G228,)="","",OFFSET(報告書!N$138,$G228,))</f>
        <v/>
      </c>
      <c r="O228" t="str">
        <f ca="1">IF(OFFSET(報告書!O$138,$G228,)=0,"",OFFSET(報告書!O$138,$G228,))</f>
        <v/>
      </c>
      <c r="P228" t="str">
        <f ca="1">IF(OFFSET(報告書!P$138,$G228,)="","",OFFSET(報告書!P$138,$G228,))</f>
        <v/>
      </c>
      <c r="Q228" t="str">
        <f ca="1">IF(OFFSET(報告書!Q$138,$G228,)=0,"",OFFSET(報告書!Q$138,$G228,))</f>
        <v/>
      </c>
      <c r="R228" t="str">
        <f ca="1">IF(OFFSET(報告書!R$138,$G228,)="","",OFFSET(報告書!R$138,$G228,))</f>
        <v/>
      </c>
      <c r="S228" t="str">
        <f ca="1">IF(OFFSET(報告書!S$138,$G228,)=0,"",OFFSET(報告書!S$138,$G228,))</f>
        <v/>
      </c>
      <c r="T228" t="str">
        <f ca="1">IF(OFFSET(報告書!T$138,$G228,)="","",OFFSET(報告書!T$138,$G228,))</f>
        <v/>
      </c>
    </row>
    <row r="229" spans="1:20" x14ac:dyDescent="0.15">
      <c r="A229">
        <v>455</v>
      </c>
      <c r="B229" t="s">
        <v>1243</v>
      </c>
      <c r="C229" t="s">
        <v>311</v>
      </c>
      <c r="D229" t="str">
        <f ca="1">IF(OFFSET(報告書!E$106,$A229,)="","",OFFSET(報告書!E$106,$A229,))</f>
        <v/>
      </c>
      <c r="E229" t="str">
        <f ca="1">IF(OFFSET(報告書!E$106,$A229+1,)=0,"",OFFSET(報告書!E$106,$A229+1,))</f>
        <v/>
      </c>
      <c r="F229" t="str">
        <f ca="1">IF(OFFSET(報告書!P$106,$A229,)="","",OFFSET(報告書!P$106,$A229,))</f>
        <v/>
      </c>
      <c r="G229">
        <v>455</v>
      </c>
      <c r="H229" t="str">
        <f ca="1">IF(OFFSET(報告書!B$138,$G229,)=0,"",OFFSET(報告書!B$138,$G229,))</f>
        <v/>
      </c>
      <c r="I229" t="str">
        <f ca="1">IF(OFFSET(報告書!D$138,$G229,)=0,"",OFFSET(報告書!D$138,$G229,))</f>
        <v/>
      </c>
      <c r="J229" t="str">
        <f ca="1">IF(OFFSET(報告書!D$138,$G229+1,)=0,"",OFFSET(報告書!D$138,$G229+1,))</f>
        <v/>
      </c>
      <c r="K229" t="str">
        <f ca="1">IF(OFFSET(報告書!G$138,$G229,)=0,"",OFFSET(報告書!G$138,$G229,))</f>
        <v/>
      </c>
      <c r="L229" t="str">
        <f ca="1">IF(OFFSET(報告書!L$138,$G229,)="","",OFFSET(報告書!L$138,$G229,))</f>
        <v/>
      </c>
      <c r="M229" t="str">
        <f ca="1">IF(OFFSET(報告書!M$138,$G229,)=0,"",OFFSET(報告書!M$138,$G229,))</f>
        <v/>
      </c>
      <c r="N229" t="str">
        <f ca="1">IF(OFFSET(報告書!N$138,$G229,)="","",OFFSET(報告書!N$138,$G229,))</f>
        <v/>
      </c>
      <c r="O229" t="str">
        <f ca="1">IF(OFFSET(報告書!O$138,$G229,)=0,"",OFFSET(報告書!O$138,$G229,))</f>
        <v/>
      </c>
      <c r="P229" t="str">
        <f ca="1">IF(OFFSET(報告書!P$138,$G229,)="","",OFFSET(報告書!P$138,$G229,))</f>
        <v/>
      </c>
      <c r="Q229" t="str">
        <f ca="1">IF(OFFSET(報告書!Q$138,$G229,)=0,"",OFFSET(報告書!Q$138,$G229,))</f>
        <v/>
      </c>
      <c r="R229" t="str">
        <f ca="1">IF(OFFSET(報告書!R$138,$G229,)="","",OFFSET(報告書!R$138,$G229,))</f>
        <v/>
      </c>
      <c r="S229" t="str">
        <f ca="1">IF(OFFSET(報告書!S$138,$G229,)=0,"",OFFSET(報告書!S$138,$G229,))</f>
        <v/>
      </c>
      <c r="T229" t="str">
        <f ca="1">IF(OFFSET(報告書!T$138,$G229,)="","",OFFSET(報告書!T$138,$G229,))</f>
        <v/>
      </c>
    </row>
    <row r="230" spans="1:20" x14ac:dyDescent="0.15">
      <c r="A230">
        <v>457</v>
      </c>
      <c r="B230" t="s">
        <v>1243</v>
      </c>
      <c r="C230" t="s">
        <v>311</v>
      </c>
      <c r="D230" t="str">
        <f ca="1">IF(OFFSET(報告書!E$106,$A230,)="","",OFFSET(報告書!E$106,$A230,))</f>
        <v/>
      </c>
      <c r="E230" t="str">
        <f ca="1">IF(OFFSET(報告書!E$106,$A230+1,)=0,"",OFFSET(報告書!E$106,$A230+1,))</f>
        <v/>
      </c>
      <c r="F230" t="str">
        <f ca="1">IF(OFFSET(報告書!P$106,$A230,)="","",OFFSET(報告書!P$106,$A230,))</f>
        <v/>
      </c>
      <c r="G230">
        <v>457</v>
      </c>
      <c r="H230" t="str">
        <f ca="1">IF(OFFSET(報告書!B$138,$G230,)=0,"",OFFSET(報告書!B$138,$G230,))</f>
        <v/>
      </c>
      <c r="I230" t="str">
        <f ca="1">IF(OFFSET(報告書!D$138,$G230,)=0,"",OFFSET(報告書!D$138,$G230,))</f>
        <v/>
      </c>
      <c r="J230" t="str">
        <f ca="1">IF(OFFSET(報告書!D$138,$G230+1,)=0,"",OFFSET(報告書!D$138,$G230+1,))</f>
        <v/>
      </c>
      <c r="K230" t="str">
        <f ca="1">IF(OFFSET(報告書!G$138,$G230,)=0,"",OFFSET(報告書!G$138,$G230,))</f>
        <v/>
      </c>
      <c r="L230" t="str">
        <f ca="1">IF(OFFSET(報告書!L$138,$G230,)="","",OFFSET(報告書!L$138,$G230,))</f>
        <v/>
      </c>
      <c r="M230" t="str">
        <f ca="1">IF(OFFSET(報告書!M$138,$G230,)=0,"",OFFSET(報告書!M$138,$G230,))</f>
        <v/>
      </c>
      <c r="N230" t="str">
        <f ca="1">IF(OFFSET(報告書!N$138,$G230,)="","",OFFSET(報告書!N$138,$G230,))</f>
        <v/>
      </c>
      <c r="O230" t="str">
        <f ca="1">IF(OFFSET(報告書!O$138,$G230,)=0,"",OFFSET(報告書!O$138,$G230,))</f>
        <v/>
      </c>
      <c r="P230" t="str">
        <f ca="1">IF(OFFSET(報告書!P$138,$G230,)="","",OFFSET(報告書!P$138,$G230,))</f>
        <v/>
      </c>
      <c r="Q230" t="str">
        <f ca="1">IF(OFFSET(報告書!Q$138,$G230,)=0,"",OFFSET(報告書!Q$138,$G230,))</f>
        <v/>
      </c>
      <c r="R230" t="str">
        <f ca="1">IF(OFFSET(報告書!R$138,$G230,)="","",OFFSET(報告書!R$138,$G230,))</f>
        <v/>
      </c>
      <c r="S230" t="str">
        <f ca="1">IF(OFFSET(報告書!S$138,$G230,)=0,"",OFFSET(報告書!S$138,$G230,))</f>
        <v/>
      </c>
      <c r="T230" t="str">
        <f ca="1">IF(OFFSET(報告書!T$138,$G230,)="","",OFFSET(報告書!T$138,$G230,))</f>
        <v/>
      </c>
    </row>
    <row r="231" spans="1:20" x14ac:dyDescent="0.15">
      <c r="A231">
        <v>459</v>
      </c>
      <c r="B231" t="s">
        <v>1243</v>
      </c>
      <c r="C231" t="s">
        <v>311</v>
      </c>
      <c r="D231" t="str">
        <f ca="1">IF(OFFSET(報告書!E$106,$A231,)="","",OFFSET(報告書!E$106,$A231,))</f>
        <v/>
      </c>
      <c r="E231" t="str">
        <f ca="1">IF(OFFSET(報告書!E$106,$A231+1,)=0,"",OFFSET(報告書!E$106,$A231+1,))</f>
        <v/>
      </c>
      <c r="F231" t="str">
        <f ca="1">IF(OFFSET(報告書!P$106,$A231,)="","",OFFSET(報告書!P$106,$A231,))</f>
        <v/>
      </c>
      <c r="G231">
        <v>459</v>
      </c>
      <c r="H231" t="str">
        <f ca="1">IF(OFFSET(報告書!B$138,$G231,)=0,"",OFFSET(報告書!B$138,$G231,))</f>
        <v/>
      </c>
      <c r="I231" t="str">
        <f ca="1">IF(OFFSET(報告書!D$138,$G231,)=0,"",OFFSET(報告書!D$138,$G231,))</f>
        <v/>
      </c>
      <c r="J231" t="str">
        <f ca="1">IF(OFFSET(報告書!D$138,$G231+1,)=0,"",OFFSET(報告書!D$138,$G231+1,))</f>
        <v/>
      </c>
      <c r="K231" t="str">
        <f ca="1">IF(OFFSET(報告書!G$138,$G231,)=0,"",OFFSET(報告書!G$138,$G231,))</f>
        <v/>
      </c>
      <c r="L231" t="str">
        <f ca="1">IF(OFFSET(報告書!L$138,$G231,)="","",OFFSET(報告書!L$138,$G231,))</f>
        <v/>
      </c>
      <c r="M231" t="str">
        <f ca="1">IF(OFFSET(報告書!M$138,$G231,)=0,"",OFFSET(報告書!M$138,$G231,))</f>
        <v/>
      </c>
      <c r="N231" t="str">
        <f ca="1">IF(OFFSET(報告書!N$138,$G231,)="","",OFFSET(報告書!N$138,$G231,))</f>
        <v/>
      </c>
      <c r="O231" t="str">
        <f ca="1">IF(OFFSET(報告書!O$138,$G231,)=0,"",OFFSET(報告書!O$138,$G231,))</f>
        <v/>
      </c>
      <c r="P231" t="str">
        <f ca="1">IF(OFFSET(報告書!P$138,$G231,)="","",OFFSET(報告書!P$138,$G231,))</f>
        <v/>
      </c>
      <c r="Q231" t="str">
        <f ca="1">IF(OFFSET(報告書!Q$138,$G231,)=0,"",OFFSET(報告書!Q$138,$G231,))</f>
        <v/>
      </c>
      <c r="R231" t="str">
        <f ca="1">IF(OFFSET(報告書!R$138,$G231,)="","",OFFSET(報告書!R$138,$G231,))</f>
        <v/>
      </c>
      <c r="S231" t="str">
        <f ca="1">IF(OFFSET(報告書!S$138,$G231,)=0,"",OFFSET(報告書!S$138,$G231,))</f>
        <v/>
      </c>
      <c r="T231" t="str">
        <f ca="1">IF(OFFSET(報告書!T$138,$G231,)="","",OFFSET(報告書!T$138,$G231,))</f>
        <v/>
      </c>
    </row>
    <row r="232" spans="1:20" x14ac:dyDescent="0.15">
      <c r="A232">
        <v>461</v>
      </c>
      <c r="B232" t="s">
        <v>1243</v>
      </c>
      <c r="C232" t="s">
        <v>311</v>
      </c>
      <c r="D232" t="str">
        <f ca="1">IF(OFFSET(報告書!E$106,$A232,)="","",OFFSET(報告書!E$106,$A232,))</f>
        <v/>
      </c>
      <c r="E232" t="str">
        <f ca="1">IF(OFFSET(報告書!E$106,$A232+1,)=0,"",OFFSET(報告書!E$106,$A232+1,))</f>
        <v/>
      </c>
      <c r="F232" t="str">
        <f ca="1">IF(OFFSET(報告書!P$106,$A232,)="","",OFFSET(報告書!P$106,$A232,))</f>
        <v/>
      </c>
      <c r="G232">
        <v>461</v>
      </c>
      <c r="H232" t="str">
        <f ca="1">IF(OFFSET(報告書!B$138,$G232,)=0,"",OFFSET(報告書!B$138,$G232,))</f>
        <v/>
      </c>
      <c r="I232" t="str">
        <f ca="1">IF(OFFSET(報告書!D$138,$G232,)=0,"",OFFSET(報告書!D$138,$G232,))</f>
        <v/>
      </c>
      <c r="J232" t="str">
        <f ca="1">IF(OFFSET(報告書!D$138,$G232+1,)=0,"",OFFSET(報告書!D$138,$G232+1,))</f>
        <v/>
      </c>
      <c r="K232" t="str">
        <f ca="1">IF(OFFSET(報告書!G$138,$G232,)=0,"",OFFSET(報告書!G$138,$G232,))</f>
        <v/>
      </c>
      <c r="L232" t="str">
        <f ca="1">IF(OFFSET(報告書!L$138,$G232,)="","",OFFSET(報告書!L$138,$G232,))</f>
        <v/>
      </c>
      <c r="M232" t="str">
        <f ca="1">IF(OFFSET(報告書!M$138,$G232,)=0,"",OFFSET(報告書!M$138,$G232,))</f>
        <v/>
      </c>
      <c r="N232" t="str">
        <f ca="1">IF(OFFSET(報告書!N$138,$G232,)="","",OFFSET(報告書!N$138,$G232,))</f>
        <v/>
      </c>
      <c r="O232" t="str">
        <f ca="1">IF(OFFSET(報告書!O$138,$G232,)=0,"",OFFSET(報告書!O$138,$G232,))</f>
        <v/>
      </c>
      <c r="P232" t="str">
        <f ca="1">IF(OFFSET(報告書!P$138,$G232,)="","",OFFSET(報告書!P$138,$G232,))</f>
        <v/>
      </c>
      <c r="Q232" t="str">
        <f ca="1">IF(OFFSET(報告書!Q$138,$G232,)=0,"",OFFSET(報告書!Q$138,$G232,))</f>
        <v/>
      </c>
      <c r="R232" t="str">
        <f ca="1">IF(OFFSET(報告書!R$138,$G232,)="","",OFFSET(報告書!R$138,$G232,))</f>
        <v/>
      </c>
      <c r="S232" t="str">
        <f ca="1">IF(OFFSET(報告書!S$138,$G232,)=0,"",OFFSET(報告書!S$138,$G232,))</f>
        <v/>
      </c>
      <c r="T232" t="str">
        <f ca="1">IF(OFFSET(報告書!T$138,$G232,)="","",OFFSET(報告書!T$138,$G232,))</f>
        <v/>
      </c>
    </row>
    <row r="233" spans="1:20" x14ac:dyDescent="0.15">
      <c r="A233">
        <v>463</v>
      </c>
      <c r="B233" t="s">
        <v>1243</v>
      </c>
      <c r="C233" t="s">
        <v>311</v>
      </c>
      <c r="D233" t="str">
        <f ca="1">IF(OFFSET(報告書!E$106,$A233,)="","",OFFSET(報告書!E$106,$A233,))</f>
        <v/>
      </c>
      <c r="E233" t="str">
        <f ca="1">IF(OFFSET(報告書!E$106,$A233+1,)=0,"",OFFSET(報告書!E$106,$A233+1,))</f>
        <v/>
      </c>
      <c r="F233" t="str">
        <f ca="1">IF(OFFSET(報告書!P$106,$A233,)="","",OFFSET(報告書!P$106,$A233,))</f>
        <v/>
      </c>
      <c r="G233">
        <v>463</v>
      </c>
      <c r="H233" t="str">
        <f ca="1">IF(OFFSET(報告書!B$138,$G233,)=0,"",OFFSET(報告書!B$138,$G233,))</f>
        <v/>
      </c>
      <c r="I233" t="str">
        <f ca="1">IF(OFFSET(報告書!D$138,$G233,)=0,"",OFFSET(報告書!D$138,$G233,))</f>
        <v/>
      </c>
      <c r="J233" t="str">
        <f ca="1">IF(OFFSET(報告書!D$138,$G233+1,)=0,"",OFFSET(報告書!D$138,$G233+1,))</f>
        <v/>
      </c>
      <c r="K233" t="str">
        <f ca="1">IF(OFFSET(報告書!G$138,$G233,)=0,"",OFFSET(報告書!G$138,$G233,))</f>
        <v/>
      </c>
      <c r="L233" t="str">
        <f ca="1">IF(OFFSET(報告書!L$138,$G233,)="","",OFFSET(報告書!L$138,$G233,))</f>
        <v/>
      </c>
      <c r="M233" t="str">
        <f ca="1">IF(OFFSET(報告書!M$138,$G233,)=0,"",OFFSET(報告書!M$138,$G233,))</f>
        <v/>
      </c>
      <c r="N233" t="str">
        <f ca="1">IF(OFFSET(報告書!N$138,$G233,)="","",OFFSET(報告書!N$138,$G233,))</f>
        <v/>
      </c>
      <c r="O233" t="str">
        <f ca="1">IF(OFFSET(報告書!O$138,$G233,)=0,"",OFFSET(報告書!O$138,$G233,))</f>
        <v/>
      </c>
      <c r="P233" t="str">
        <f ca="1">IF(OFFSET(報告書!P$138,$G233,)="","",OFFSET(報告書!P$138,$G233,))</f>
        <v/>
      </c>
      <c r="Q233" t="str">
        <f ca="1">IF(OFFSET(報告書!Q$138,$G233,)=0,"",OFFSET(報告書!Q$138,$G233,))</f>
        <v/>
      </c>
      <c r="R233" t="str">
        <f ca="1">IF(OFFSET(報告書!R$138,$G233,)="","",OFFSET(報告書!R$138,$G233,))</f>
        <v/>
      </c>
      <c r="S233" t="str">
        <f ca="1">IF(OFFSET(報告書!S$138,$G233,)=0,"",OFFSET(報告書!S$138,$G233,))</f>
        <v/>
      </c>
      <c r="T233" t="str">
        <f ca="1">IF(OFFSET(報告書!T$138,$G233,)="","",OFFSET(報告書!T$138,$G233,))</f>
        <v/>
      </c>
    </row>
    <row r="234" spans="1:20" x14ac:dyDescent="0.15">
      <c r="A234">
        <v>465</v>
      </c>
      <c r="B234" t="s">
        <v>1243</v>
      </c>
      <c r="C234" t="s">
        <v>311</v>
      </c>
      <c r="D234" t="str">
        <f ca="1">IF(OFFSET(報告書!E$106,$A234,)="","",OFFSET(報告書!E$106,$A234,))</f>
        <v/>
      </c>
      <c r="E234" t="str">
        <f ca="1">IF(OFFSET(報告書!E$106,$A234+1,)=0,"",OFFSET(報告書!E$106,$A234+1,))</f>
        <v/>
      </c>
      <c r="F234" t="str">
        <f ca="1">IF(OFFSET(報告書!P$106,$A234,)="","",OFFSET(報告書!P$106,$A234,))</f>
        <v/>
      </c>
      <c r="G234">
        <v>465</v>
      </c>
      <c r="H234" t="str">
        <f ca="1">IF(OFFSET(報告書!B$138,$G234,)=0,"",OFFSET(報告書!B$138,$G234,))</f>
        <v/>
      </c>
      <c r="I234" t="str">
        <f ca="1">IF(OFFSET(報告書!D$138,$G234,)=0,"",OFFSET(報告書!D$138,$G234,))</f>
        <v/>
      </c>
      <c r="J234" t="str">
        <f ca="1">IF(OFFSET(報告書!D$138,$G234+1,)=0,"",OFFSET(報告書!D$138,$G234+1,))</f>
        <v/>
      </c>
      <c r="K234" t="str">
        <f ca="1">IF(OFFSET(報告書!G$138,$G234,)=0,"",OFFSET(報告書!G$138,$G234,))</f>
        <v/>
      </c>
      <c r="L234" t="str">
        <f ca="1">IF(OFFSET(報告書!L$138,$G234,)="","",OFFSET(報告書!L$138,$G234,))</f>
        <v/>
      </c>
      <c r="M234" t="str">
        <f ca="1">IF(OFFSET(報告書!M$138,$G234,)=0,"",OFFSET(報告書!M$138,$G234,))</f>
        <v/>
      </c>
      <c r="N234" t="str">
        <f ca="1">IF(OFFSET(報告書!N$138,$G234,)="","",OFFSET(報告書!N$138,$G234,))</f>
        <v/>
      </c>
      <c r="O234" t="str">
        <f ca="1">IF(OFFSET(報告書!O$138,$G234,)=0,"",OFFSET(報告書!O$138,$G234,))</f>
        <v/>
      </c>
      <c r="P234" t="str">
        <f ca="1">IF(OFFSET(報告書!P$138,$G234,)="","",OFFSET(報告書!P$138,$G234,))</f>
        <v/>
      </c>
      <c r="Q234" t="str">
        <f ca="1">IF(OFFSET(報告書!Q$138,$G234,)=0,"",OFFSET(報告書!Q$138,$G234,))</f>
        <v/>
      </c>
      <c r="R234" t="str">
        <f ca="1">IF(OFFSET(報告書!R$138,$G234,)="","",OFFSET(報告書!R$138,$G234,))</f>
        <v/>
      </c>
      <c r="S234" t="str">
        <f ca="1">IF(OFFSET(報告書!S$138,$G234,)=0,"",OFFSET(報告書!S$138,$G234,))</f>
        <v/>
      </c>
      <c r="T234" t="str">
        <f ca="1">IF(OFFSET(報告書!T$138,$G234,)="","",OFFSET(報告書!T$138,$G234,))</f>
        <v/>
      </c>
    </row>
    <row r="235" spans="1:20" x14ac:dyDescent="0.15">
      <c r="A235">
        <v>467</v>
      </c>
      <c r="B235" t="s">
        <v>1243</v>
      </c>
      <c r="C235" t="s">
        <v>311</v>
      </c>
      <c r="D235" t="str">
        <f ca="1">IF(OFFSET(報告書!E$106,$A235,)="","",OFFSET(報告書!E$106,$A235,))</f>
        <v/>
      </c>
      <c r="E235" t="str">
        <f ca="1">IF(OFFSET(報告書!E$106,$A235+1,)=0,"",OFFSET(報告書!E$106,$A235+1,))</f>
        <v/>
      </c>
      <c r="F235" t="str">
        <f ca="1">IF(OFFSET(報告書!P$106,$A235,)="","",OFFSET(報告書!P$106,$A235,))</f>
        <v/>
      </c>
      <c r="G235">
        <v>467</v>
      </c>
      <c r="H235" t="str">
        <f ca="1">IF(OFFSET(報告書!B$138,$G235,)=0,"",OFFSET(報告書!B$138,$G235,))</f>
        <v/>
      </c>
      <c r="I235" t="str">
        <f ca="1">IF(OFFSET(報告書!D$138,$G235,)=0,"",OFFSET(報告書!D$138,$G235,))</f>
        <v/>
      </c>
      <c r="J235" t="str">
        <f ca="1">IF(OFFSET(報告書!D$138,$G235+1,)=0,"",OFFSET(報告書!D$138,$G235+1,))</f>
        <v/>
      </c>
      <c r="K235" t="str">
        <f ca="1">IF(OFFSET(報告書!G$138,$G235,)=0,"",OFFSET(報告書!G$138,$G235,))</f>
        <v/>
      </c>
      <c r="L235" t="str">
        <f ca="1">IF(OFFSET(報告書!L$138,$G235,)="","",OFFSET(報告書!L$138,$G235,))</f>
        <v/>
      </c>
      <c r="M235" t="str">
        <f ca="1">IF(OFFSET(報告書!M$138,$G235,)=0,"",OFFSET(報告書!M$138,$G235,))</f>
        <v/>
      </c>
      <c r="N235" t="str">
        <f ca="1">IF(OFFSET(報告書!N$138,$G235,)="","",OFFSET(報告書!N$138,$G235,))</f>
        <v/>
      </c>
      <c r="O235" t="str">
        <f ca="1">IF(OFFSET(報告書!O$138,$G235,)=0,"",OFFSET(報告書!O$138,$G235,))</f>
        <v/>
      </c>
      <c r="P235" t="str">
        <f ca="1">IF(OFFSET(報告書!P$138,$G235,)="","",OFFSET(報告書!P$138,$G235,))</f>
        <v/>
      </c>
      <c r="Q235" t="str">
        <f ca="1">IF(OFFSET(報告書!Q$138,$G235,)=0,"",OFFSET(報告書!Q$138,$G235,))</f>
        <v/>
      </c>
      <c r="R235" t="str">
        <f ca="1">IF(OFFSET(報告書!R$138,$G235,)="","",OFFSET(報告書!R$138,$G235,))</f>
        <v/>
      </c>
      <c r="S235" t="str">
        <f ca="1">IF(OFFSET(報告書!S$138,$G235,)=0,"",OFFSET(報告書!S$138,$G235,))</f>
        <v/>
      </c>
      <c r="T235" t="str">
        <f ca="1">IF(OFFSET(報告書!T$138,$G235,)="","",OFFSET(報告書!T$138,$G235,))</f>
        <v/>
      </c>
    </row>
    <row r="236" spans="1:20" x14ac:dyDescent="0.15">
      <c r="A236">
        <v>469</v>
      </c>
      <c r="B236" t="s">
        <v>1243</v>
      </c>
      <c r="C236" t="s">
        <v>311</v>
      </c>
      <c r="D236" t="str">
        <f ca="1">IF(OFFSET(報告書!E$106,$A236,)="","",OFFSET(報告書!E$106,$A236,))</f>
        <v/>
      </c>
      <c r="E236" t="str">
        <f ca="1">IF(OFFSET(報告書!E$106,$A236+1,)=0,"",OFFSET(報告書!E$106,$A236+1,))</f>
        <v/>
      </c>
      <c r="F236" t="str">
        <f ca="1">IF(OFFSET(報告書!P$106,$A236,)="","",OFFSET(報告書!P$106,$A236,))</f>
        <v/>
      </c>
      <c r="G236">
        <v>469</v>
      </c>
      <c r="H236" t="str">
        <f ca="1">IF(OFFSET(報告書!B$138,$G236,)=0,"",OFFSET(報告書!B$138,$G236,))</f>
        <v/>
      </c>
      <c r="I236" t="str">
        <f ca="1">IF(OFFSET(報告書!D$138,$G236,)=0,"",OFFSET(報告書!D$138,$G236,))</f>
        <v/>
      </c>
      <c r="J236" t="str">
        <f ca="1">IF(OFFSET(報告書!D$138,$G236+1,)=0,"",OFFSET(報告書!D$138,$G236+1,))</f>
        <v/>
      </c>
      <c r="K236" t="str">
        <f ca="1">IF(OFFSET(報告書!G$138,$G236,)=0,"",OFFSET(報告書!G$138,$G236,))</f>
        <v/>
      </c>
      <c r="L236" t="str">
        <f ca="1">IF(OFFSET(報告書!L$138,$G236,)="","",OFFSET(報告書!L$138,$G236,))</f>
        <v/>
      </c>
      <c r="M236" t="str">
        <f ca="1">IF(OFFSET(報告書!M$138,$G236,)=0,"",OFFSET(報告書!M$138,$G236,))</f>
        <v/>
      </c>
      <c r="N236" t="str">
        <f ca="1">IF(OFFSET(報告書!N$138,$G236,)="","",OFFSET(報告書!N$138,$G236,))</f>
        <v/>
      </c>
      <c r="O236" t="str">
        <f ca="1">IF(OFFSET(報告書!O$138,$G236,)=0,"",OFFSET(報告書!O$138,$G236,))</f>
        <v/>
      </c>
      <c r="P236" t="str">
        <f ca="1">IF(OFFSET(報告書!P$138,$G236,)="","",OFFSET(報告書!P$138,$G236,))</f>
        <v/>
      </c>
      <c r="Q236" t="str">
        <f ca="1">IF(OFFSET(報告書!Q$138,$G236,)=0,"",OFFSET(報告書!Q$138,$G236,))</f>
        <v/>
      </c>
      <c r="R236" t="str">
        <f ca="1">IF(OFFSET(報告書!R$138,$G236,)="","",OFFSET(報告書!R$138,$G236,))</f>
        <v/>
      </c>
      <c r="S236" t="str">
        <f ca="1">IF(OFFSET(報告書!S$138,$G236,)=0,"",OFFSET(報告書!S$138,$G236,))</f>
        <v/>
      </c>
      <c r="T236" t="str">
        <f ca="1">IF(OFFSET(報告書!T$138,$G236,)="","",OFFSET(報告書!T$138,$G236,))</f>
        <v/>
      </c>
    </row>
    <row r="237" spans="1:20" x14ac:dyDescent="0.15">
      <c r="A237">
        <v>471</v>
      </c>
      <c r="B237" t="s">
        <v>1243</v>
      </c>
      <c r="C237" t="s">
        <v>311</v>
      </c>
      <c r="D237" t="str">
        <f ca="1">IF(OFFSET(報告書!E$106,$A237,)="","",OFFSET(報告書!E$106,$A237,))</f>
        <v/>
      </c>
      <c r="E237" t="str">
        <f ca="1">IF(OFFSET(報告書!E$106,$A237+1,)=0,"",OFFSET(報告書!E$106,$A237+1,))</f>
        <v/>
      </c>
      <c r="F237" t="str">
        <f ca="1">IF(OFFSET(報告書!P$106,$A237,)="","",OFFSET(報告書!P$106,$A237,))</f>
        <v/>
      </c>
      <c r="G237">
        <v>471</v>
      </c>
      <c r="H237" t="str">
        <f ca="1">IF(OFFSET(報告書!B$138,$G237,)=0,"",OFFSET(報告書!B$138,$G237,))</f>
        <v/>
      </c>
      <c r="I237" t="str">
        <f ca="1">IF(OFFSET(報告書!D$138,$G237,)=0,"",OFFSET(報告書!D$138,$G237,))</f>
        <v/>
      </c>
      <c r="J237" t="str">
        <f ca="1">IF(OFFSET(報告書!D$138,$G237+1,)=0,"",OFFSET(報告書!D$138,$G237+1,))</f>
        <v/>
      </c>
      <c r="K237" t="str">
        <f ca="1">IF(OFFSET(報告書!G$138,$G237,)=0,"",OFFSET(報告書!G$138,$G237,))</f>
        <v/>
      </c>
      <c r="L237" t="str">
        <f ca="1">IF(OFFSET(報告書!L$138,$G237,)="","",OFFSET(報告書!L$138,$G237,))</f>
        <v/>
      </c>
      <c r="M237" t="str">
        <f ca="1">IF(OFFSET(報告書!M$138,$G237,)=0,"",OFFSET(報告書!M$138,$G237,))</f>
        <v/>
      </c>
      <c r="N237" t="str">
        <f ca="1">IF(OFFSET(報告書!N$138,$G237,)="","",OFFSET(報告書!N$138,$G237,))</f>
        <v/>
      </c>
      <c r="O237" t="str">
        <f ca="1">IF(OFFSET(報告書!O$138,$G237,)=0,"",OFFSET(報告書!O$138,$G237,))</f>
        <v/>
      </c>
      <c r="P237" t="str">
        <f ca="1">IF(OFFSET(報告書!P$138,$G237,)="","",OFFSET(報告書!P$138,$G237,))</f>
        <v/>
      </c>
      <c r="Q237" t="str">
        <f ca="1">IF(OFFSET(報告書!Q$138,$G237,)=0,"",OFFSET(報告書!Q$138,$G237,))</f>
        <v/>
      </c>
      <c r="R237" t="str">
        <f ca="1">IF(OFFSET(報告書!R$138,$G237,)="","",OFFSET(報告書!R$138,$G237,))</f>
        <v/>
      </c>
      <c r="S237" t="str">
        <f ca="1">IF(OFFSET(報告書!S$138,$G237,)=0,"",OFFSET(報告書!S$138,$G237,))</f>
        <v/>
      </c>
      <c r="T237" t="str">
        <f ca="1">IF(OFFSET(報告書!T$138,$G237,)="","",OFFSET(報告書!T$138,$G237,))</f>
        <v/>
      </c>
    </row>
    <row r="238" spans="1:20" x14ac:dyDescent="0.15">
      <c r="A238">
        <v>473</v>
      </c>
      <c r="B238" t="s">
        <v>1243</v>
      </c>
      <c r="C238" t="s">
        <v>311</v>
      </c>
      <c r="D238" t="str">
        <f ca="1">IF(OFFSET(報告書!E$106,$A238,)="","",OFFSET(報告書!E$106,$A238,))</f>
        <v/>
      </c>
      <c r="E238" t="str">
        <f ca="1">IF(OFFSET(報告書!E$106,$A238+1,)=0,"",OFFSET(報告書!E$106,$A238+1,))</f>
        <v/>
      </c>
      <c r="F238" t="str">
        <f ca="1">IF(OFFSET(報告書!P$106,$A238,)="","",OFFSET(報告書!P$106,$A238,))</f>
        <v/>
      </c>
      <c r="G238">
        <v>473</v>
      </c>
      <c r="H238" t="str">
        <f ca="1">IF(OFFSET(報告書!B$138,$G238,)=0,"",OFFSET(報告書!B$138,$G238,))</f>
        <v/>
      </c>
      <c r="I238" t="str">
        <f ca="1">IF(OFFSET(報告書!D$138,$G238,)=0,"",OFFSET(報告書!D$138,$G238,))</f>
        <v/>
      </c>
      <c r="J238" t="str">
        <f ca="1">IF(OFFSET(報告書!D$138,$G238+1,)=0,"",OFFSET(報告書!D$138,$G238+1,))</f>
        <v/>
      </c>
      <c r="K238" t="str">
        <f ca="1">IF(OFFSET(報告書!G$138,$G238,)=0,"",OFFSET(報告書!G$138,$G238,))</f>
        <v/>
      </c>
      <c r="L238" t="str">
        <f ca="1">IF(OFFSET(報告書!L$138,$G238,)="","",OFFSET(報告書!L$138,$G238,))</f>
        <v/>
      </c>
      <c r="M238" t="str">
        <f ca="1">IF(OFFSET(報告書!M$138,$G238,)=0,"",OFFSET(報告書!M$138,$G238,))</f>
        <v/>
      </c>
      <c r="N238" t="str">
        <f ca="1">IF(OFFSET(報告書!N$138,$G238,)="","",OFFSET(報告書!N$138,$G238,))</f>
        <v/>
      </c>
      <c r="O238" t="str">
        <f ca="1">IF(OFFSET(報告書!O$138,$G238,)=0,"",OFFSET(報告書!O$138,$G238,))</f>
        <v/>
      </c>
      <c r="P238" t="str">
        <f ca="1">IF(OFFSET(報告書!P$138,$G238,)="","",OFFSET(報告書!P$138,$G238,))</f>
        <v/>
      </c>
      <c r="Q238" t="str">
        <f ca="1">IF(OFFSET(報告書!Q$138,$G238,)=0,"",OFFSET(報告書!Q$138,$G238,))</f>
        <v/>
      </c>
      <c r="R238" t="str">
        <f ca="1">IF(OFFSET(報告書!R$138,$G238,)="","",OFFSET(報告書!R$138,$G238,))</f>
        <v/>
      </c>
      <c r="S238" t="str">
        <f ca="1">IF(OFFSET(報告書!S$138,$G238,)=0,"",OFFSET(報告書!S$138,$G238,))</f>
        <v/>
      </c>
      <c r="T238" t="str">
        <f ca="1">IF(OFFSET(報告書!T$138,$G238,)="","",OFFSET(報告書!T$138,$G238,))</f>
        <v/>
      </c>
    </row>
    <row r="239" spans="1:20" x14ac:dyDescent="0.15">
      <c r="A239">
        <v>475</v>
      </c>
      <c r="B239" t="s">
        <v>1243</v>
      </c>
      <c r="C239" t="s">
        <v>311</v>
      </c>
      <c r="D239" t="str">
        <f ca="1">IF(OFFSET(報告書!E$106,$A239,)="","",OFFSET(報告書!E$106,$A239,))</f>
        <v/>
      </c>
      <c r="E239" t="str">
        <f ca="1">IF(OFFSET(報告書!E$106,$A239+1,)=0,"",OFFSET(報告書!E$106,$A239+1,))</f>
        <v/>
      </c>
      <c r="F239" t="str">
        <f ca="1">IF(OFFSET(報告書!P$106,$A239,)="","",OFFSET(報告書!P$106,$A239,))</f>
        <v/>
      </c>
      <c r="G239">
        <v>475</v>
      </c>
      <c r="H239" t="str">
        <f ca="1">IF(OFFSET(報告書!B$138,$G239,)=0,"",OFFSET(報告書!B$138,$G239,))</f>
        <v/>
      </c>
      <c r="I239" t="str">
        <f ca="1">IF(OFFSET(報告書!D$138,$G239,)=0,"",OFFSET(報告書!D$138,$G239,))</f>
        <v/>
      </c>
      <c r="J239" t="str">
        <f ca="1">IF(OFFSET(報告書!D$138,$G239+1,)=0,"",OFFSET(報告書!D$138,$G239+1,))</f>
        <v/>
      </c>
      <c r="K239" t="str">
        <f ca="1">IF(OFFSET(報告書!G$138,$G239,)=0,"",OFFSET(報告書!G$138,$G239,))</f>
        <v/>
      </c>
      <c r="L239" t="str">
        <f ca="1">IF(OFFSET(報告書!L$138,$G239,)="","",OFFSET(報告書!L$138,$G239,))</f>
        <v/>
      </c>
      <c r="M239" t="str">
        <f ca="1">IF(OFFSET(報告書!M$138,$G239,)=0,"",OFFSET(報告書!M$138,$G239,))</f>
        <v/>
      </c>
      <c r="N239" t="str">
        <f ca="1">IF(OFFSET(報告書!N$138,$G239,)="","",OFFSET(報告書!N$138,$G239,))</f>
        <v/>
      </c>
      <c r="O239" t="str">
        <f ca="1">IF(OFFSET(報告書!O$138,$G239,)=0,"",OFFSET(報告書!O$138,$G239,))</f>
        <v/>
      </c>
      <c r="P239" t="str">
        <f ca="1">IF(OFFSET(報告書!P$138,$G239,)="","",OFFSET(報告書!P$138,$G239,))</f>
        <v/>
      </c>
      <c r="Q239" t="str">
        <f ca="1">IF(OFFSET(報告書!Q$138,$G239,)=0,"",OFFSET(報告書!Q$138,$G239,))</f>
        <v/>
      </c>
      <c r="R239" t="str">
        <f ca="1">IF(OFFSET(報告書!R$138,$G239,)="","",OFFSET(報告書!R$138,$G239,))</f>
        <v/>
      </c>
      <c r="S239" t="str">
        <f ca="1">IF(OFFSET(報告書!S$138,$G239,)=0,"",OFFSET(報告書!S$138,$G239,))</f>
        <v/>
      </c>
      <c r="T239" t="str">
        <f ca="1">IF(OFFSET(報告書!T$138,$G239,)="","",OFFSET(報告書!T$138,$G239,))</f>
        <v/>
      </c>
    </row>
    <row r="240" spans="1:20" x14ac:dyDescent="0.15">
      <c r="A240">
        <v>477</v>
      </c>
      <c r="B240" t="s">
        <v>1243</v>
      </c>
      <c r="C240" t="s">
        <v>311</v>
      </c>
      <c r="D240" t="str">
        <f ca="1">IF(OFFSET(報告書!E$106,$A240,)="","",OFFSET(報告書!E$106,$A240,))</f>
        <v/>
      </c>
      <c r="E240" t="str">
        <f ca="1">IF(OFFSET(報告書!E$106,$A240+1,)=0,"",OFFSET(報告書!E$106,$A240+1,))</f>
        <v/>
      </c>
      <c r="F240" t="str">
        <f ca="1">IF(OFFSET(報告書!P$106,$A240,)="","",OFFSET(報告書!P$106,$A240,))</f>
        <v/>
      </c>
      <c r="G240">
        <v>477</v>
      </c>
      <c r="H240" t="str">
        <f ca="1">IF(OFFSET(報告書!B$138,$G240,)=0,"",OFFSET(報告書!B$138,$G240,))</f>
        <v/>
      </c>
      <c r="I240" t="str">
        <f ca="1">IF(OFFSET(報告書!D$138,$G240,)=0,"",OFFSET(報告書!D$138,$G240,))</f>
        <v/>
      </c>
      <c r="J240" t="str">
        <f ca="1">IF(OFFSET(報告書!D$138,$G240+1,)=0,"",OFFSET(報告書!D$138,$G240+1,))</f>
        <v/>
      </c>
      <c r="K240" t="str">
        <f ca="1">IF(OFFSET(報告書!G$138,$G240,)=0,"",OFFSET(報告書!G$138,$G240,))</f>
        <v/>
      </c>
      <c r="L240" t="str">
        <f ca="1">IF(OFFSET(報告書!L$138,$G240,)="","",OFFSET(報告書!L$138,$G240,))</f>
        <v/>
      </c>
      <c r="M240" t="str">
        <f ca="1">IF(OFFSET(報告書!M$138,$G240,)=0,"",OFFSET(報告書!M$138,$G240,))</f>
        <v/>
      </c>
      <c r="N240" t="str">
        <f ca="1">IF(OFFSET(報告書!N$138,$G240,)="","",OFFSET(報告書!N$138,$G240,))</f>
        <v/>
      </c>
      <c r="O240" t="str">
        <f ca="1">IF(OFFSET(報告書!O$138,$G240,)=0,"",OFFSET(報告書!O$138,$G240,))</f>
        <v/>
      </c>
      <c r="P240" t="str">
        <f ca="1">IF(OFFSET(報告書!P$138,$G240,)="","",OFFSET(報告書!P$138,$G240,))</f>
        <v/>
      </c>
      <c r="Q240" t="str">
        <f ca="1">IF(OFFSET(報告書!Q$138,$G240,)=0,"",OFFSET(報告書!Q$138,$G240,))</f>
        <v/>
      </c>
      <c r="R240" t="str">
        <f ca="1">IF(OFFSET(報告書!R$138,$G240,)="","",OFFSET(報告書!R$138,$G240,))</f>
        <v/>
      </c>
      <c r="S240" t="str">
        <f ca="1">IF(OFFSET(報告書!S$138,$G240,)=0,"",OFFSET(報告書!S$138,$G240,))</f>
        <v/>
      </c>
      <c r="T240" t="str">
        <f ca="1">IF(OFFSET(報告書!T$138,$G240,)="","",OFFSET(報告書!T$138,$G240,))</f>
        <v/>
      </c>
    </row>
    <row r="241" spans="1:20" x14ac:dyDescent="0.15">
      <c r="A241">
        <v>479</v>
      </c>
      <c r="B241" t="s">
        <v>1243</v>
      </c>
      <c r="C241" t="s">
        <v>311</v>
      </c>
      <c r="D241" t="str">
        <f ca="1">IF(OFFSET(報告書!E$106,$A241,)="","",OFFSET(報告書!E$106,$A241,))</f>
        <v/>
      </c>
      <c r="E241" t="str">
        <f ca="1">IF(OFFSET(報告書!E$106,$A241+1,)=0,"",OFFSET(報告書!E$106,$A241+1,))</f>
        <v/>
      </c>
      <c r="F241" t="str">
        <f ca="1">IF(OFFSET(報告書!P$106,$A241,)="","",OFFSET(報告書!P$106,$A241,))</f>
        <v/>
      </c>
      <c r="G241">
        <v>479</v>
      </c>
      <c r="H241" t="str">
        <f ca="1">IF(OFFSET(報告書!B$138,$G241,)=0,"",OFFSET(報告書!B$138,$G241,))</f>
        <v/>
      </c>
      <c r="I241" t="str">
        <f ca="1">IF(OFFSET(報告書!D$138,$G241,)=0,"",OFFSET(報告書!D$138,$G241,))</f>
        <v/>
      </c>
      <c r="J241" t="str">
        <f ca="1">IF(OFFSET(報告書!D$138,$G241+1,)=0,"",OFFSET(報告書!D$138,$G241+1,))</f>
        <v/>
      </c>
      <c r="K241" t="str">
        <f ca="1">IF(OFFSET(報告書!G$138,$G241,)=0,"",OFFSET(報告書!G$138,$G241,))</f>
        <v/>
      </c>
      <c r="L241" t="str">
        <f ca="1">IF(OFFSET(報告書!L$138,$G241,)="","",OFFSET(報告書!L$138,$G241,))</f>
        <v/>
      </c>
      <c r="M241" t="str">
        <f ca="1">IF(OFFSET(報告書!M$138,$G241,)=0,"",OFFSET(報告書!M$138,$G241,))</f>
        <v/>
      </c>
      <c r="N241" t="str">
        <f ca="1">IF(OFFSET(報告書!N$138,$G241,)="","",OFFSET(報告書!N$138,$G241,))</f>
        <v/>
      </c>
      <c r="O241" t="str">
        <f ca="1">IF(OFFSET(報告書!O$138,$G241,)=0,"",OFFSET(報告書!O$138,$G241,))</f>
        <v/>
      </c>
      <c r="P241" t="str">
        <f ca="1">IF(OFFSET(報告書!P$138,$G241,)="","",OFFSET(報告書!P$138,$G241,))</f>
        <v/>
      </c>
      <c r="Q241" t="str">
        <f ca="1">IF(OFFSET(報告書!Q$138,$G241,)=0,"",OFFSET(報告書!Q$138,$G241,))</f>
        <v/>
      </c>
      <c r="R241" t="str">
        <f ca="1">IF(OFFSET(報告書!R$138,$G241,)="","",OFFSET(報告書!R$138,$G241,))</f>
        <v/>
      </c>
      <c r="S241" t="str">
        <f ca="1">IF(OFFSET(報告書!S$138,$G241,)=0,"",OFFSET(報告書!S$138,$G241,))</f>
        <v/>
      </c>
      <c r="T241" t="str">
        <f ca="1">IF(OFFSET(報告書!T$138,$G241,)="","",OFFSET(報告書!T$138,$G241,))</f>
        <v/>
      </c>
    </row>
    <row r="242" spans="1:20" x14ac:dyDescent="0.15">
      <c r="A242">
        <v>481</v>
      </c>
      <c r="B242" t="s">
        <v>1243</v>
      </c>
      <c r="C242" t="s">
        <v>311</v>
      </c>
      <c r="D242" t="str">
        <f ca="1">IF(OFFSET(報告書!E$106,$A242,)="","",OFFSET(報告書!E$106,$A242,))</f>
        <v/>
      </c>
      <c r="E242" t="str">
        <f ca="1">IF(OFFSET(報告書!E$106,$A242+1,)=0,"",OFFSET(報告書!E$106,$A242+1,))</f>
        <v/>
      </c>
      <c r="F242" t="str">
        <f ca="1">IF(OFFSET(報告書!P$106,$A242,)="","",OFFSET(報告書!P$106,$A242,))</f>
        <v/>
      </c>
      <c r="G242">
        <v>481</v>
      </c>
      <c r="H242" t="str">
        <f ca="1">IF(OFFSET(報告書!B$138,$G242,)=0,"",OFFSET(報告書!B$138,$G242,))</f>
        <v/>
      </c>
      <c r="I242" t="str">
        <f ca="1">IF(OFFSET(報告書!D$138,$G242,)=0,"",OFFSET(報告書!D$138,$G242,))</f>
        <v/>
      </c>
      <c r="J242" t="str">
        <f ca="1">IF(OFFSET(報告書!D$138,$G242+1,)=0,"",OFFSET(報告書!D$138,$G242+1,))</f>
        <v/>
      </c>
      <c r="K242" t="str">
        <f ca="1">IF(OFFSET(報告書!G$138,$G242,)=0,"",OFFSET(報告書!G$138,$G242,))</f>
        <v/>
      </c>
      <c r="L242" t="str">
        <f ca="1">IF(OFFSET(報告書!L$138,$G242,)="","",OFFSET(報告書!L$138,$G242,))</f>
        <v/>
      </c>
      <c r="M242" t="str">
        <f ca="1">IF(OFFSET(報告書!M$138,$G242,)=0,"",OFFSET(報告書!M$138,$G242,))</f>
        <v/>
      </c>
      <c r="N242" t="str">
        <f ca="1">IF(OFFSET(報告書!N$138,$G242,)="","",OFFSET(報告書!N$138,$G242,))</f>
        <v/>
      </c>
      <c r="O242" t="str">
        <f ca="1">IF(OFFSET(報告書!O$138,$G242,)=0,"",OFFSET(報告書!O$138,$G242,))</f>
        <v/>
      </c>
      <c r="P242" t="str">
        <f ca="1">IF(OFFSET(報告書!P$138,$G242,)="","",OFFSET(報告書!P$138,$G242,))</f>
        <v/>
      </c>
      <c r="Q242" t="str">
        <f ca="1">IF(OFFSET(報告書!Q$138,$G242,)=0,"",OFFSET(報告書!Q$138,$G242,))</f>
        <v/>
      </c>
      <c r="R242" t="str">
        <f ca="1">IF(OFFSET(報告書!R$138,$G242,)="","",OFFSET(報告書!R$138,$G242,))</f>
        <v/>
      </c>
      <c r="S242" t="str">
        <f ca="1">IF(OFFSET(報告書!S$138,$G242,)=0,"",OFFSET(報告書!S$138,$G242,))</f>
        <v/>
      </c>
      <c r="T242" t="str">
        <f ca="1">IF(OFFSET(報告書!T$138,$G242,)="","",OFFSET(報告書!T$138,$G242,))</f>
        <v/>
      </c>
    </row>
    <row r="243" spans="1:20" x14ac:dyDescent="0.15">
      <c r="A243">
        <v>483</v>
      </c>
      <c r="B243" t="s">
        <v>1243</v>
      </c>
      <c r="C243" t="s">
        <v>311</v>
      </c>
      <c r="D243" t="str">
        <f ca="1">IF(OFFSET(報告書!E$106,$A243,)="","",OFFSET(報告書!E$106,$A243,))</f>
        <v/>
      </c>
      <c r="E243" t="str">
        <f ca="1">IF(OFFSET(報告書!E$106,$A243+1,)=0,"",OFFSET(報告書!E$106,$A243+1,))</f>
        <v/>
      </c>
      <c r="F243" t="str">
        <f ca="1">IF(OFFSET(報告書!P$106,$A243,)="","",OFFSET(報告書!P$106,$A243,))</f>
        <v/>
      </c>
      <c r="G243">
        <v>483</v>
      </c>
      <c r="H243" t="str">
        <f ca="1">IF(OFFSET(報告書!B$138,$G243,)=0,"",OFFSET(報告書!B$138,$G243,))</f>
        <v/>
      </c>
      <c r="I243" t="str">
        <f ca="1">IF(OFFSET(報告書!D$138,$G243,)=0,"",OFFSET(報告書!D$138,$G243,))</f>
        <v/>
      </c>
      <c r="J243" t="str">
        <f ca="1">IF(OFFSET(報告書!D$138,$G243+1,)=0,"",OFFSET(報告書!D$138,$G243+1,))</f>
        <v/>
      </c>
      <c r="K243" t="str">
        <f ca="1">IF(OFFSET(報告書!G$138,$G243,)=0,"",OFFSET(報告書!G$138,$G243,))</f>
        <v/>
      </c>
      <c r="L243" t="str">
        <f ca="1">IF(OFFSET(報告書!L$138,$G243,)="","",OFFSET(報告書!L$138,$G243,))</f>
        <v/>
      </c>
      <c r="M243" t="str">
        <f ca="1">IF(OFFSET(報告書!M$138,$G243,)=0,"",OFFSET(報告書!M$138,$G243,))</f>
        <v/>
      </c>
      <c r="N243" t="str">
        <f ca="1">IF(OFFSET(報告書!N$138,$G243,)="","",OFFSET(報告書!N$138,$G243,))</f>
        <v/>
      </c>
      <c r="O243" t="str">
        <f ca="1">IF(OFFSET(報告書!O$138,$G243,)=0,"",OFFSET(報告書!O$138,$G243,))</f>
        <v/>
      </c>
      <c r="P243" t="str">
        <f ca="1">IF(OFFSET(報告書!P$138,$G243,)="","",OFFSET(報告書!P$138,$G243,))</f>
        <v/>
      </c>
      <c r="Q243" t="str">
        <f ca="1">IF(OFFSET(報告書!Q$138,$G243,)=0,"",OFFSET(報告書!Q$138,$G243,))</f>
        <v/>
      </c>
      <c r="R243" t="str">
        <f ca="1">IF(OFFSET(報告書!R$138,$G243,)="","",OFFSET(報告書!R$138,$G243,))</f>
        <v/>
      </c>
      <c r="S243" t="str">
        <f ca="1">IF(OFFSET(報告書!S$138,$G243,)=0,"",OFFSET(報告書!S$138,$G243,))</f>
        <v/>
      </c>
      <c r="T243" t="str">
        <f ca="1">IF(OFFSET(報告書!T$138,$G243,)="","",OFFSET(報告書!T$138,$G243,))</f>
        <v/>
      </c>
    </row>
    <row r="244" spans="1:20" x14ac:dyDescent="0.15">
      <c r="A244">
        <v>485</v>
      </c>
      <c r="B244" t="s">
        <v>1243</v>
      </c>
      <c r="C244" t="s">
        <v>311</v>
      </c>
      <c r="D244" t="str">
        <f ca="1">IF(OFFSET(報告書!E$106,$A244,)="","",OFFSET(報告書!E$106,$A244,))</f>
        <v/>
      </c>
      <c r="E244" t="str">
        <f ca="1">IF(OFFSET(報告書!E$106,$A244+1,)=0,"",OFFSET(報告書!E$106,$A244+1,))</f>
        <v/>
      </c>
      <c r="F244" t="str">
        <f ca="1">IF(OFFSET(報告書!P$106,$A244,)="","",OFFSET(報告書!P$106,$A244,))</f>
        <v/>
      </c>
      <c r="G244">
        <v>485</v>
      </c>
      <c r="H244" t="str">
        <f ca="1">IF(OFFSET(報告書!B$138,$G244,)=0,"",OFFSET(報告書!B$138,$G244,))</f>
        <v/>
      </c>
      <c r="I244" t="str">
        <f ca="1">IF(OFFSET(報告書!D$138,$G244,)=0,"",OFFSET(報告書!D$138,$G244,))</f>
        <v/>
      </c>
      <c r="J244" t="str">
        <f ca="1">IF(OFFSET(報告書!D$138,$G244+1,)=0,"",OFFSET(報告書!D$138,$G244+1,))</f>
        <v/>
      </c>
      <c r="K244" t="str">
        <f ca="1">IF(OFFSET(報告書!G$138,$G244,)=0,"",OFFSET(報告書!G$138,$G244,))</f>
        <v/>
      </c>
      <c r="L244" t="str">
        <f ca="1">IF(OFFSET(報告書!L$138,$G244,)="","",OFFSET(報告書!L$138,$G244,))</f>
        <v/>
      </c>
      <c r="M244" t="str">
        <f ca="1">IF(OFFSET(報告書!M$138,$G244,)=0,"",OFFSET(報告書!M$138,$G244,))</f>
        <v/>
      </c>
      <c r="N244" t="str">
        <f ca="1">IF(OFFSET(報告書!N$138,$G244,)="","",OFFSET(報告書!N$138,$G244,))</f>
        <v/>
      </c>
      <c r="O244" t="str">
        <f ca="1">IF(OFFSET(報告書!O$138,$G244,)=0,"",OFFSET(報告書!O$138,$G244,))</f>
        <v/>
      </c>
      <c r="P244" t="str">
        <f ca="1">IF(OFFSET(報告書!P$138,$G244,)="","",OFFSET(報告書!P$138,$G244,))</f>
        <v/>
      </c>
      <c r="Q244" t="str">
        <f ca="1">IF(OFFSET(報告書!Q$138,$G244,)=0,"",OFFSET(報告書!Q$138,$G244,))</f>
        <v/>
      </c>
      <c r="R244" t="str">
        <f ca="1">IF(OFFSET(報告書!R$138,$G244,)="","",OFFSET(報告書!R$138,$G244,))</f>
        <v/>
      </c>
      <c r="S244" t="str">
        <f ca="1">IF(OFFSET(報告書!S$138,$G244,)=0,"",OFFSET(報告書!S$138,$G244,))</f>
        <v/>
      </c>
      <c r="T244" t="str">
        <f ca="1">IF(OFFSET(報告書!T$138,$G244,)="","",OFFSET(報告書!T$138,$G244,))</f>
        <v/>
      </c>
    </row>
    <row r="245" spans="1:20" x14ac:dyDescent="0.15">
      <c r="A245">
        <v>487</v>
      </c>
      <c r="B245" t="s">
        <v>1243</v>
      </c>
      <c r="C245" t="s">
        <v>311</v>
      </c>
      <c r="D245" t="str">
        <f ca="1">IF(OFFSET(報告書!E$106,$A245,)="","",OFFSET(報告書!E$106,$A245,))</f>
        <v/>
      </c>
      <c r="E245" t="str">
        <f ca="1">IF(OFFSET(報告書!E$106,$A245+1,)=0,"",OFFSET(報告書!E$106,$A245+1,))</f>
        <v/>
      </c>
      <c r="F245" t="str">
        <f ca="1">IF(OFFSET(報告書!P$106,$A245,)="","",OFFSET(報告書!P$106,$A245,))</f>
        <v/>
      </c>
      <c r="G245">
        <v>487</v>
      </c>
      <c r="H245" t="str">
        <f ca="1">IF(OFFSET(報告書!B$138,$G245,)=0,"",OFFSET(報告書!B$138,$G245,))</f>
        <v/>
      </c>
      <c r="I245" t="str">
        <f ca="1">IF(OFFSET(報告書!D$138,$G245,)=0,"",OFFSET(報告書!D$138,$G245,))</f>
        <v/>
      </c>
      <c r="J245" t="str">
        <f ca="1">IF(OFFSET(報告書!D$138,$G245+1,)=0,"",OFFSET(報告書!D$138,$G245+1,))</f>
        <v/>
      </c>
      <c r="K245" t="str">
        <f ca="1">IF(OFFSET(報告書!G$138,$G245,)=0,"",OFFSET(報告書!G$138,$G245,))</f>
        <v/>
      </c>
      <c r="L245" t="str">
        <f ca="1">IF(OFFSET(報告書!L$138,$G245,)="","",OFFSET(報告書!L$138,$G245,))</f>
        <v/>
      </c>
      <c r="M245" t="str">
        <f ca="1">IF(OFFSET(報告書!M$138,$G245,)=0,"",OFFSET(報告書!M$138,$G245,))</f>
        <v/>
      </c>
      <c r="N245" t="str">
        <f ca="1">IF(OFFSET(報告書!N$138,$G245,)="","",OFFSET(報告書!N$138,$G245,))</f>
        <v/>
      </c>
      <c r="O245" t="str">
        <f ca="1">IF(OFFSET(報告書!O$138,$G245,)=0,"",OFFSET(報告書!O$138,$G245,))</f>
        <v/>
      </c>
      <c r="P245" t="str">
        <f ca="1">IF(OFFSET(報告書!P$138,$G245,)="","",OFFSET(報告書!P$138,$G245,))</f>
        <v/>
      </c>
      <c r="Q245" t="str">
        <f ca="1">IF(OFFSET(報告書!Q$138,$G245,)=0,"",OFFSET(報告書!Q$138,$G245,))</f>
        <v/>
      </c>
      <c r="R245" t="str">
        <f ca="1">IF(OFFSET(報告書!R$138,$G245,)="","",OFFSET(報告書!R$138,$G245,))</f>
        <v/>
      </c>
      <c r="S245" t="str">
        <f ca="1">IF(OFFSET(報告書!S$138,$G245,)=0,"",OFFSET(報告書!S$138,$G245,))</f>
        <v/>
      </c>
      <c r="T245" t="str">
        <f ca="1">IF(OFFSET(報告書!T$138,$G245,)="","",OFFSET(報告書!T$138,$G245,))</f>
        <v/>
      </c>
    </row>
    <row r="246" spans="1:20" x14ac:dyDescent="0.15">
      <c r="A246">
        <v>489</v>
      </c>
      <c r="B246" t="s">
        <v>1243</v>
      </c>
      <c r="C246" t="s">
        <v>311</v>
      </c>
      <c r="D246" t="str">
        <f ca="1">IF(OFFSET(報告書!E$106,$A246,)="","",OFFSET(報告書!E$106,$A246,))</f>
        <v/>
      </c>
      <c r="E246" t="str">
        <f ca="1">IF(OFFSET(報告書!E$106,$A246+1,)=0,"",OFFSET(報告書!E$106,$A246+1,))</f>
        <v/>
      </c>
      <c r="F246" t="str">
        <f ca="1">IF(OFFSET(報告書!P$106,$A246,)="","",OFFSET(報告書!P$106,$A246,))</f>
        <v/>
      </c>
      <c r="G246">
        <v>489</v>
      </c>
      <c r="H246" t="str">
        <f ca="1">IF(OFFSET(報告書!B$138,$G246,)=0,"",OFFSET(報告書!B$138,$G246,))</f>
        <v/>
      </c>
      <c r="I246" t="str">
        <f ca="1">IF(OFFSET(報告書!D$138,$G246,)=0,"",OFFSET(報告書!D$138,$G246,))</f>
        <v/>
      </c>
      <c r="J246" t="str">
        <f ca="1">IF(OFFSET(報告書!D$138,$G246+1,)=0,"",OFFSET(報告書!D$138,$G246+1,))</f>
        <v/>
      </c>
      <c r="K246" t="str">
        <f ca="1">IF(OFFSET(報告書!G$138,$G246,)=0,"",OFFSET(報告書!G$138,$G246,))</f>
        <v/>
      </c>
      <c r="L246" t="str">
        <f ca="1">IF(OFFSET(報告書!L$138,$G246,)="","",OFFSET(報告書!L$138,$G246,))</f>
        <v/>
      </c>
      <c r="M246" t="str">
        <f ca="1">IF(OFFSET(報告書!M$138,$G246,)=0,"",OFFSET(報告書!M$138,$G246,))</f>
        <v/>
      </c>
      <c r="N246" t="str">
        <f ca="1">IF(OFFSET(報告書!N$138,$G246,)="","",OFFSET(報告書!N$138,$G246,))</f>
        <v/>
      </c>
      <c r="O246" t="str">
        <f ca="1">IF(OFFSET(報告書!O$138,$G246,)=0,"",OFFSET(報告書!O$138,$G246,))</f>
        <v/>
      </c>
      <c r="P246" t="str">
        <f ca="1">IF(OFFSET(報告書!P$138,$G246,)="","",OFFSET(報告書!P$138,$G246,))</f>
        <v/>
      </c>
      <c r="Q246" t="str">
        <f ca="1">IF(OFFSET(報告書!Q$138,$G246,)=0,"",OFFSET(報告書!Q$138,$G246,))</f>
        <v/>
      </c>
      <c r="R246" t="str">
        <f ca="1">IF(OFFSET(報告書!R$138,$G246,)="","",OFFSET(報告書!R$138,$G246,))</f>
        <v/>
      </c>
      <c r="S246" t="str">
        <f ca="1">IF(OFFSET(報告書!S$138,$G246,)=0,"",OFFSET(報告書!S$138,$G246,))</f>
        <v/>
      </c>
      <c r="T246" t="str">
        <f ca="1">IF(OFFSET(報告書!T$138,$G246,)="","",OFFSET(報告書!T$138,$G246,))</f>
        <v/>
      </c>
    </row>
    <row r="247" spans="1:20" x14ac:dyDescent="0.15">
      <c r="A247">
        <v>491</v>
      </c>
      <c r="B247" t="s">
        <v>1243</v>
      </c>
      <c r="C247" t="s">
        <v>311</v>
      </c>
      <c r="D247" t="str">
        <f ca="1">IF(OFFSET(報告書!E$106,$A247,)="","",OFFSET(報告書!E$106,$A247,))</f>
        <v/>
      </c>
      <c r="E247" t="str">
        <f ca="1">IF(OFFSET(報告書!E$106,$A247+1,)=0,"",OFFSET(報告書!E$106,$A247+1,))</f>
        <v/>
      </c>
      <c r="F247" t="str">
        <f ca="1">IF(OFFSET(報告書!P$106,$A247,)="","",OFFSET(報告書!P$106,$A247,))</f>
        <v/>
      </c>
      <c r="G247">
        <v>491</v>
      </c>
      <c r="H247" t="str">
        <f ca="1">IF(OFFSET(報告書!B$138,$G247,)=0,"",OFFSET(報告書!B$138,$G247,))</f>
        <v/>
      </c>
      <c r="I247" t="str">
        <f ca="1">IF(OFFSET(報告書!D$138,$G247,)=0,"",OFFSET(報告書!D$138,$G247,))</f>
        <v/>
      </c>
      <c r="J247" t="str">
        <f ca="1">IF(OFFSET(報告書!D$138,$G247+1,)=0,"",OFFSET(報告書!D$138,$G247+1,))</f>
        <v/>
      </c>
      <c r="K247" t="str">
        <f ca="1">IF(OFFSET(報告書!G$138,$G247,)=0,"",OFFSET(報告書!G$138,$G247,))</f>
        <v/>
      </c>
      <c r="L247" t="str">
        <f ca="1">IF(OFFSET(報告書!L$138,$G247,)="","",OFFSET(報告書!L$138,$G247,))</f>
        <v/>
      </c>
      <c r="M247" t="str">
        <f ca="1">IF(OFFSET(報告書!M$138,$G247,)=0,"",OFFSET(報告書!M$138,$G247,))</f>
        <v/>
      </c>
      <c r="N247" t="str">
        <f ca="1">IF(OFFSET(報告書!N$138,$G247,)="","",OFFSET(報告書!N$138,$G247,))</f>
        <v/>
      </c>
      <c r="O247" t="str">
        <f ca="1">IF(OFFSET(報告書!O$138,$G247,)=0,"",OFFSET(報告書!O$138,$G247,))</f>
        <v/>
      </c>
      <c r="P247" t="str">
        <f ca="1">IF(OFFSET(報告書!P$138,$G247,)="","",OFFSET(報告書!P$138,$G247,))</f>
        <v/>
      </c>
      <c r="Q247" t="str">
        <f ca="1">IF(OFFSET(報告書!Q$138,$G247,)=0,"",OFFSET(報告書!Q$138,$G247,))</f>
        <v/>
      </c>
      <c r="R247" t="str">
        <f ca="1">IF(OFFSET(報告書!R$138,$G247,)="","",OFFSET(報告書!R$138,$G247,))</f>
        <v/>
      </c>
      <c r="S247" t="str">
        <f ca="1">IF(OFFSET(報告書!S$138,$G247,)=0,"",OFFSET(報告書!S$138,$G247,))</f>
        <v/>
      </c>
      <c r="T247" t="str">
        <f ca="1">IF(OFFSET(報告書!T$138,$G247,)="","",OFFSET(報告書!T$138,$G247,))</f>
        <v/>
      </c>
    </row>
    <row r="248" spans="1:20" x14ac:dyDescent="0.15">
      <c r="A248">
        <v>493</v>
      </c>
      <c r="B248" t="s">
        <v>1243</v>
      </c>
      <c r="C248" t="s">
        <v>311</v>
      </c>
      <c r="D248" t="str">
        <f ca="1">IF(OFFSET(報告書!E$106,$A248,)="","",OFFSET(報告書!E$106,$A248,))</f>
        <v/>
      </c>
      <c r="E248" t="str">
        <f ca="1">IF(OFFSET(報告書!E$106,$A248+1,)=0,"",OFFSET(報告書!E$106,$A248+1,))</f>
        <v/>
      </c>
      <c r="F248" t="str">
        <f ca="1">IF(OFFSET(報告書!P$106,$A248,)="","",OFFSET(報告書!P$106,$A248,))</f>
        <v/>
      </c>
      <c r="G248">
        <v>493</v>
      </c>
      <c r="H248" t="str">
        <f ca="1">IF(OFFSET(報告書!B$138,$G248,)=0,"",OFFSET(報告書!B$138,$G248,))</f>
        <v/>
      </c>
      <c r="I248" t="str">
        <f ca="1">IF(OFFSET(報告書!D$138,$G248,)=0,"",OFFSET(報告書!D$138,$G248,))</f>
        <v/>
      </c>
      <c r="J248" t="str">
        <f ca="1">IF(OFFSET(報告書!D$138,$G248+1,)=0,"",OFFSET(報告書!D$138,$G248+1,))</f>
        <v/>
      </c>
      <c r="K248" t="str">
        <f ca="1">IF(OFFSET(報告書!G$138,$G248,)=0,"",OFFSET(報告書!G$138,$G248,))</f>
        <v/>
      </c>
      <c r="L248" t="str">
        <f ca="1">IF(OFFSET(報告書!L$138,$G248,)="","",OFFSET(報告書!L$138,$G248,))</f>
        <v/>
      </c>
      <c r="M248" t="str">
        <f ca="1">IF(OFFSET(報告書!M$138,$G248,)=0,"",OFFSET(報告書!M$138,$G248,))</f>
        <v/>
      </c>
      <c r="N248" t="str">
        <f ca="1">IF(OFFSET(報告書!N$138,$G248,)="","",OFFSET(報告書!N$138,$G248,))</f>
        <v/>
      </c>
      <c r="O248" t="str">
        <f ca="1">IF(OFFSET(報告書!O$138,$G248,)=0,"",OFFSET(報告書!O$138,$G248,))</f>
        <v/>
      </c>
      <c r="P248" t="str">
        <f ca="1">IF(OFFSET(報告書!P$138,$G248,)="","",OFFSET(報告書!P$138,$G248,))</f>
        <v/>
      </c>
      <c r="Q248" t="str">
        <f ca="1">IF(OFFSET(報告書!Q$138,$G248,)=0,"",OFFSET(報告書!Q$138,$G248,))</f>
        <v/>
      </c>
      <c r="R248" t="str">
        <f ca="1">IF(OFFSET(報告書!R$138,$G248,)="","",OFFSET(報告書!R$138,$G248,))</f>
        <v/>
      </c>
      <c r="S248" t="str">
        <f ca="1">IF(OFFSET(報告書!S$138,$G248,)=0,"",OFFSET(報告書!S$138,$G248,))</f>
        <v/>
      </c>
      <c r="T248" t="str">
        <f ca="1">IF(OFFSET(報告書!T$138,$G248,)="","",OFFSET(報告書!T$138,$G248,))</f>
        <v/>
      </c>
    </row>
    <row r="249" spans="1:20" x14ac:dyDescent="0.15">
      <c r="A249">
        <v>495</v>
      </c>
      <c r="B249" t="s">
        <v>1243</v>
      </c>
      <c r="C249" t="s">
        <v>311</v>
      </c>
      <c r="D249" t="str">
        <f ca="1">IF(OFFSET(報告書!E$106,$A249,)="","",OFFSET(報告書!E$106,$A249,))</f>
        <v/>
      </c>
      <c r="E249" t="str">
        <f ca="1">IF(OFFSET(報告書!E$106,$A249+1,)=0,"",OFFSET(報告書!E$106,$A249+1,))</f>
        <v/>
      </c>
      <c r="F249" t="str">
        <f ca="1">IF(OFFSET(報告書!P$106,$A249,)="","",OFFSET(報告書!P$106,$A249,))</f>
        <v/>
      </c>
      <c r="G249">
        <v>495</v>
      </c>
      <c r="H249" t="str">
        <f ca="1">IF(OFFSET(報告書!B$138,$G249,)=0,"",OFFSET(報告書!B$138,$G249,))</f>
        <v/>
      </c>
      <c r="I249" t="str">
        <f ca="1">IF(OFFSET(報告書!D$138,$G249,)=0,"",OFFSET(報告書!D$138,$G249,))</f>
        <v/>
      </c>
      <c r="J249" t="str">
        <f ca="1">IF(OFFSET(報告書!D$138,$G249+1,)=0,"",OFFSET(報告書!D$138,$G249+1,))</f>
        <v/>
      </c>
      <c r="K249" t="str">
        <f ca="1">IF(OFFSET(報告書!G$138,$G249,)=0,"",OFFSET(報告書!G$138,$G249,))</f>
        <v/>
      </c>
      <c r="L249" t="str">
        <f ca="1">IF(OFFSET(報告書!L$138,$G249,)="","",OFFSET(報告書!L$138,$G249,))</f>
        <v/>
      </c>
      <c r="M249" t="str">
        <f ca="1">IF(OFFSET(報告書!M$138,$G249,)=0,"",OFFSET(報告書!M$138,$G249,))</f>
        <v/>
      </c>
      <c r="N249" t="str">
        <f ca="1">IF(OFFSET(報告書!N$138,$G249,)="","",OFFSET(報告書!N$138,$G249,))</f>
        <v/>
      </c>
      <c r="O249" t="str">
        <f ca="1">IF(OFFSET(報告書!O$138,$G249,)=0,"",OFFSET(報告書!O$138,$G249,))</f>
        <v/>
      </c>
      <c r="P249" t="str">
        <f ca="1">IF(OFFSET(報告書!P$138,$G249,)="","",OFFSET(報告書!P$138,$G249,))</f>
        <v/>
      </c>
      <c r="Q249" t="str">
        <f ca="1">IF(OFFSET(報告書!Q$138,$G249,)=0,"",OFFSET(報告書!Q$138,$G249,))</f>
        <v/>
      </c>
      <c r="R249" t="str">
        <f ca="1">IF(OFFSET(報告書!R$138,$G249,)="","",OFFSET(報告書!R$138,$G249,))</f>
        <v/>
      </c>
      <c r="S249" t="str">
        <f ca="1">IF(OFFSET(報告書!S$138,$G249,)=0,"",OFFSET(報告書!S$138,$G249,))</f>
        <v/>
      </c>
      <c r="T249" t="str">
        <f ca="1">IF(OFFSET(報告書!T$138,$G249,)="","",OFFSET(報告書!T$138,$G249,))</f>
        <v/>
      </c>
    </row>
    <row r="250" spans="1:20" x14ac:dyDescent="0.15">
      <c r="A250">
        <v>497</v>
      </c>
      <c r="B250" t="s">
        <v>1243</v>
      </c>
      <c r="C250" t="s">
        <v>311</v>
      </c>
      <c r="D250" t="str">
        <f ca="1">IF(OFFSET(報告書!E$106,$A250,)="","",OFFSET(報告書!E$106,$A250,))</f>
        <v/>
      </c>
      <c r="E250" t="str">
        <f ca="1">IF(OFFSET(報告書!E$106,$A250+1,)=0,"",OFFSET(報告書!E$106,$A250+1,))</f>
        <v/>
      </c>
      <c r="F250" t="str">
        <f ca="1">IF(OFFSET(報告書!P$106,$A250,)="","",OFFSET(報告書!P$106,$A250,))</f>
        <v/>
      </c>
      <c r="G250">
        <v>497</v>
      </c>
      <c r="H250" t="str">
        <f ca="1">IF(OFFSET(報告書!B$138,$G250,)=0,"",OFFSET(報告書!B$138,$G250,))</f>
        <v/>
      </c>
      <c r="I250" t="str">
        <f ca="1">IF(OFFSET(報告書!D$138,$G250,)=0,"",OFFSET(報告書!D$138,$G250,))</f>
        <v/>
      </c>
      <c r="J250" t="str">
        <f ca="1">IF(OFFSET(報告書!D$138,$G250+1,)=0,"",OFFSET(報告書!D$138,$G250+1,))</f>
        <v/>
      </c>
      <c r="K250" t="str">
        <f ca="1">IF(OFFSET(報告書!G$138,$G250,)=0,"",OFFSET(報告書!G$138,$G250,))</f>
        <v/>
      </c>
      <c r="L250" t="str">
        <f ca="1">IF(OFFSET(報告書!L$138,$G250,)="","",OFFSET(報告書!L$138,$G250,))</f>
        <v/>
      </c>
      <c r="M250" t="str">
        <f ca="1">IF(OFFSET(報告書!M$138,$G250,)=0,"",OFFSET(報告書!M$138,$G250,))</f>
        <v/>
      </c>
      <c r="N250" t="str">
        <f ca="1">IF(OFFSET(報告書!N$138,$G250,)="","",OFFSET(報告書!N$138,$G250,))</f>
        <v/>
      </c>
      <c r="O250" t="str">
        <f ca="1">IF(OFFSET(報告書!O$138,$G250,)=0,"",OFFSET(報告書!O$138,$G250,))</f>
        <v/>
      </c>
      <c r="P250" t="str">
        <f ca="1">IF(OFFSET(報告書!P$138,$G250,)="","",OFFSET(報告書!P$138,$G250,))</f>
        <v/>
      </c>
      <c r="Q250" t="str">
        <f ca="1">IF(OFFSET(報告書!Q$138,$G250,)=0,"",OFFSET(報告書!Q$138,$G250,))</f>
        <v/>
      </c>
      <c r="R250" t="str">
        <f ca="1">IF(OFFSET(報告書!R$138,$G250,)="","",OFFSET(報告書!R$138,$G250,))</f>
        <v/>
      </c>
      <c r="S250" t="str">
        <f ca="1">IF(OFFSET(報告書!S$138,$G250,)=0,"",OFFSET(報告書!S$138,$G250,))</f>
        <v/>
      </c>
      <c r="T250" t="str">
        <f ca="1">IF(OFFSET(報告書!T$138,$G250,)="","",OFFSET(報告書!T$138,$G250,))</f>
        <v/>
      </c>
    </row>
    <row r="251" spans="1:20" x14ac:dyDescent="0.15">
      <c r="A251">
        <v>499</v>
      </c>
      <c r="B251" t="s">
        <v>1243</v>
      </c>
      <c r="C251" t="s">
        <v>311</v>
      </c>
      <c r="D251" t="str">
        <f ca="1">IF(OFFSET(報告書!E$106,$A251,)="","",OFFSET(報告書!E$106,$A251,))</f>
        <v/>
      </c>
      <c r="E251" t="str">
        <f ca="1">IF(OFFSET(報告書!E$106,$A251+1,)=0,"",OFFSET(報告書!E$106,$A251+1,))</f>
        <v/>
      </c>
      <c r="F251" t="str">
        <f ca="1">IF(OFFSET(報告書!P$106,$A251,)="","",OFFSET(報告書!P$106,$A251,))</f>
        <v/>
      </c>
      <c r="G251">
        <v>499</v>
      </c>
      <c r="H251" t="str">
        <f ca="1">IF(OFFSET(報告書!B$138,$G251,)=0,"",OFFSET(報告書!B$138,$G251,))</f>
        <v/>
      </c>
      <c r="I251" t="str">
        <f ca="1">IF(OFFSET(報告書!D$138,$G251,)=0,"",OFFSET(報告書!D$138,$G251,))</f>
        <v/>
      </c>
      <c r="J251" t="str">
        <f ca="1">IF(OFFSET(報告書!D$138,$G251+1,)=0,"",OFFSET(報告書!D$138,$G251+1,))</f>
        <v/>
      </c>
      <c r="K251" t="str">
        <f ca="1">IF(OFFSET(報告書!G$138,$G251,)=0,"",OFFSET(報告書!G$138,$G251,))</f>
        <v/>
      </c>
      <c r="L251" t="str">
        <f ca="1">IF(OFFSET(報告書!L$138,$G251,)="","",OFFSET(報告書!L$138,$G251,))</f>
        <v/>
      </c>
      <c r="M251" t="str">
        <f ca="1">IF(OFFSET(報告書!M$138,$G251,)=0,"",OFFSET(報告書!M$138,$G251,))</f>
        <v/>
      </c>
      <c r="N251" t="str">
        <f ca="1">IF(OFFSET(報告書!N$138,$G251,)="","",OFFSET(報告書!N$138,$G251,))</f>
        <v/>
      </c>
      <c r="O251" t="str">
        <f ca="1">IF(OFFSET(報告書!O$138,$G251,)=0,"",OFFSET(報告書!O$138,$G251,))</f>
        <v/>
      </c>
      <c r="P251" t="str">
        <f ca="1">IF(OFFSET(報告書!P$138,$G251,)="","",OFFSET(報告書!P$138,$G251,))</f>
        <v/>
      </c>
      <c r="Q251" t="str">
        <f ca="1">IF(OFFSET(報告書!Q$138,$G251,)=0,"",OFFSET(報告書!Q$138,$G251,))</f>
        <v/>
      </c>
      <c r="R251" t="str">
        <f ca="1">IF(OFFSET(報告書!R$138,$G251,)="","",OFFSET(報告書!R$138,$G251,))</f>
        <v/>
      </c>
      <c r="S251" t="str">
        <f ca="1">IF(OFFSET(報告書!S$138,$G251,)=0,"",OFFSET(報告書!S$138,$G251,))</f>
        <v/>
      </c>
      <c r="T251" t="str">
        <f ca="1">IF(OFFSET(報告書!T$138,$G251,)="","",OFFSET(報告書!T$138,$G251,))</f>
        <v/>
      </c>
    </row>
    <row r="252" spans="1:20" x14ac:dyDescent="0.15">
      <c r="A252">
        <v>501</v>
      </c>
      <c r="B252" t="s">
        <v>1243</v>
      </c>
      <c r="C252" t="s">
        <v>311</v>
      </c>
      <c r="D252" t="str">
        <f ca="1">IF(OFFSET(報告書!E$106,$A252,)="","",OFFSET(報告書!E$106,$A252,))</f>
        <v/>
      </c>
      <c r="E252" t="str">
        <f ca="1">IF(OFFSET(報告書!E$106,$A252+1,)=0,"",OFFSET(報告書!E$106,$A252+1,))</f>
        <v/>
      </c>
      <c r="F252" t="str">
        <f ca="1">IF(OFFSET(報告書!P$106,$A252,)="","",OFFSET(報告書!P$106,$A252,))</f>
        <v/>
      </c>
      <c r="G252">
        <v>501</v>
      </c>
      <c r="H252" t="str">
        <f ca="1">IF(OFFSET(報告書!B$138,$G252,)=0,"",OFFSET(報告書!B$138,$G252,))</f>
        <v/>
      </c>
      <c r="I252" t="str">
        <f ca="1">IF(OFFSET(報告書!D$138,$G252,)=0,"",OFFSET(報告書!D$138,$G252,))</f>
        <v/>
      </c>
      <c r="J252" t="str">
        <f ca="1">IF(OFFSET(報告書!D$138,$G252+1,)=0,"",OFFSET(報告書!D$138,$G252+1,))</f>
        <v/>
      </c>
      <c r="K252" t="str">
        <f ca="1">IF(OFFSET(報告書!G$138,$G252,)=0,"",OFFSET(報告書!G$138,$G252,))</f>
        <v/>
      </c>
      <c r="L252" t="str">
        <f ca="1">IF(OFFSET(報告書!L$138,$G252,)="","",OFFSET(報告書!L$138,$G252,))</f>
        <v/>
      </c>
      <c r="M252" t="str">
        <f ca="1">IF(OFFSET(報告書!M$138,$G252,)=0,"",OFFSET(報告書!M$138,$G252,))</f>
        <v/>
      </c>
      <c r="N252" t="str">
        <f ca="1">IF(OFFSET(報告書!N$138,$G252,)="","",OFFSET(報告書!N$138,$G252,))</f>
        <v/>
      </c>
      <c r="O252" t="str">
        <f ca="1">IF(OFFSET(報告書!O$138,$G252,)=0,"",OFFSET(報告書!O$138,$G252,))</f>
        <v/>
      </c>
      <c r="P252" t="str">
        <f ca="1">IF(OFFSET(報告書!P$138,$G252,)="","",OFFSET(報告書!P$138,$G252,))</f>
        <v/>
      </c>
      <c r="Q252" t="str">
        <f ca="1">IF(OFFSET(報告書!Q$138,$G252,)=0,"",OFFSET(報告書!Q$138,$G252,))</f>
        <v/>
      </c>
      <c r="R252" t="str">
        <f ca="1">IF(OFFSET(報告書!R$138,$G252,)="","",OFFSET(報告書!R$138,$G252,))</f>
        <v/>
      </c>
      <c r="S252" t="str">
        <f ca="1">IF(OFFSET(報告書!S$138,$G252,)=0,"",OFFSET(報告書!S$138,$G252,))</f>
        <v/>
      </c>
      <c r="T252" t="str">
        <f ca="1">IF(OFFSET(報告書!T$138,$G252,)="","",OFFSET(報告書!T$138,$G252,))</f>
        <v/>
      </c>
    </row>
    <row r="253" spans="1:20" x14ac:dyDescent="0.15">
      <c r="A253">
        <v>503</v>
      </c>
      <c r="B253" t="s">
        <v>1243</v>
      </c>
      <c r="C253" t="s">
        <v>311</v>
      </c>
      <c r="D253" t="str">
        <f ca="1">IF(OFFSET(報告書!E$106,$A253,)="","",OFFSET(報告書!E$106,$A253,))</f>
        <v/>
      </c>
      <c r="E253" t="str">
        <f ca="1">IF(OFFSET(報告書!E$106,$A253+1,)=0,"",OFFSET(報告書!E$106,$A253+1,))</f>
        <v/>
      </c>
      <c r="F253" t="str">
        <f ca="1">IF(OFFSET(報告書!P$106,$A253,)="","",OFFSET(報告書!P$106,$A253,))</f>
        <v/>
      </c>
      <c r="G253">
        <v>503</v>
      </c>
      <c r="H253" t="str">
        <f ca="1">IF(OFFSET(報告書!B$138,$G253,)=0,"",OFFSET(報告書!B$138,$G253,))</f>
        <v/>
      </c>
      <c r="I253" t="str">
        <f ca="1">IF(OFFSET(報告書!D$138,$G253,)=0,"",OFFSET(報告書!D$138,$G253,))</f>
        <v/>
      </c>
      <c r="J253" t="str">
        <f ca="1">IF(OFFSET(報告書!D$138,$G253+1,)=0,"",OFFSET(報告書!D$138,$G253+1,))</f>
        <v/>
      </c>
      <c r="K253" t="str">
        <f ca="1">IF(OFFSET(報告書!G$138,$G253,)=0,"",OFFSET(報告書!G$138,$G253,))</f>
        <v/>
      </c>
      <c r="L253" t="str">
        <f ca="1">IF(OFFSET(報告書!L$138,$G253,)="","",OFFSET(報告書!L$138,$G253,))</f>
        <v/>
      </c>
      <c r="M253" t="str">
        <f ca="1">IF(OFFSET(報告書!M$138,$G253,)=0,"",OFFSET(報告書!M$138,$G253,))</f>
        <v/>
      </c>
      <c r="N253" t="str">
        <f ca="1">IF(OFFSET(報告書!N$138,$G253,)="","",OFFSET(報告書!N$138,$G253,))</f>
        <v/>
      </c>
      <c r="O253" t="str">
        <f ca="1">IF(OFFSET(報告書!O$138,$G253,)=0,"",OFFSET(報告書!O$138,$G253,))</f>
        <v/>
      </c>
      <c r="P253" t="str">
        <f ca="1">IF(OFFSET(報告書!P$138,$G253,)="","",OFFSET(報告書!P$138,$G253,))</f>
        <v/>
      </c>
      <c r="Q253" t="str">
        <f ca="1">IF(OFFSET(報告書!Q$138,$G253,)=0,"",OFFSET(報告書!Q$138,$G253,))</f>
        <v/>
      </c>
      <c r="R253" t="str">
        <f ca="1">IF(OFFSET(報告書!R$138,$G253,)="","",OFFSET(報告書!R$138,$G253,))</f>
        <v/>
      </c>
      <c r="S253" t="str">
        <f ca="1">IF(OFFSET(報告書!S$138,$G253,)=0,"",OFFSET(報告書!S$138,$G253,))</f>
        <v/>
      </c>
      <c r="T253" t="str">
        <f ca="1">IF(OFFSET(報告書!T$138,$G253,)="","",OFFSET(報告書!T$138,$G253,))</f>
        <v/>
      </c>
    </row>
    <row r="254" spans="1:20" x14ac:dyDescent="0.15">
      <c r="A254">
        <v>505</v>
      </c>
      <c r="B254" t="s">
        <v>1243</v>
      </c>
      <c r="C254" t="s">
        <v>311</v>
      </c>
      <c r="D254" t="str">
        <f ca="1">IF(OFFSET(報告書!E$106,$A254,)="","",OFFSET(報告書!E$106,$A254,))</f>
        <v/>
      </c>
      <c r="E254" t="str">
        <f ca="1">IF(OFFSET(報告書!E$106,$A254+1,)=0,"",OFFSET(報告書!E$106,$A254+1,))</f>
        <v/>
      </c>
      <c r="F254" t="str">
        <f ca="1">IF(OFFSET(報告書!P$106,$A254,)="","",OFFSET(報告書!P$106,$A254,))</f>
        <v/>
      </c>
      <c r="G254">
        <v>505</v>
      </c>
      <c r="H254" t="str">
        <f ca="1">IF(OFFSET(報告書!B$138,$G254,)=0,"",OFFSET(報告書!B$138,$G254,))</f>
        <v/>
      </c>
      <c r="I254" t="str">
        <f ca="1">IF(OFFSET(報告書!D$138,$G254,)=0,"",OFFSET(報告書!D$138,$G254,))</f>
        <v/>
      </c>
      <c r="J254" t="str">
        <f ca="1">IF(OFFSET(報告書!D$138,$G254+1,)=0,"",OFFSET(報告書!D$138,$G254+1,))</f>
        <v/>
      </c>
      <c r="K254" t="str">
        <f ca="1">IF(OFFSET(報告書!G$138,$G254,)=0,"",OFFSET(報告書!G$138,$G254,))</f>
        <v/>
      </c>
      <c r="L254" t="str">
        <f ca="1">IF(OFFSET(報告書!L$138,$G254,)="","",OFFSET(報告書!L$138,$G254,))</f>
        <v/>
      </c>
      <c r="M254" t="str">
        <f ca="1">IF(OFFSET(報告書!M$138,$G254,)=0,"",OFFSET(報告書!M$138,$G254,))</f>
        <v/>
      </c>
      <c r="N254" t="str">
        <f ca="1">IF(OFFSET(報告書!N$138,$G254,)="","",OFFSET(報告書!N$138,$G254,))</f>
        <v/>
      </c>
      <c r="O254" t="str">
        <f ca="1">IF(OFFSET(報告書!O$138,$G254,)=0,"",OFFSET(報告書!O$138,$G254,))</f>
        <v/>
      </c>
      <c r="P254" t="str">
        <f ca="1">IF(OFFSET(報告書!P$138,$G254,)="","",OFFSET(報告書!P$138,$G254,))</f>
        <v/>
      </c>
      <c r="Q254" t="str">
        <f ca="1">IF(OFFSET(報告書!Q$138,$G254,)=0,"",OFFSET(報告書!Q$138,$G254,))</f>
        <v/>
      </c>
      <c r="R254" t="str">
        <f ca="1">IF(OFFSET(報告書!R$138,$G254,)="","",OFFSET(報告書!R$138,$G254,))</f>
        <v/>
      </c>
      <c r="S254" t="str">
        <f ca="1">IF(OFFSET(報告書!S$138,$G254,)=0,"",OFFSET(報告書!S$138,$G254,))</f>
        <v/>
      </c>
      <c r="T254" t="str">
        <f ca="1">IF(OFFSET(報告書!T$138,$G254,)="","",OFFSET(報告書!T$138,$G254,))</f>
        <v/>
      </c>
    </row>
    <row r="255" spans="1:20" x14ac:dyDescent="0.15">
      <c r="A255">
        <v>507</v>
      </c>
      <c r="B255" t="s">
        <v>1243</v>
      </c>
      <c r="C255" t="s">
        <v>311</v>
      </c>
      <c r="D255" t="str">
        <f ca="1">IF(OFFSET(報告書!E$106,$A255,)="","",OFFSET(報告書!E$106,$A255,))</f>
        <v/>
      </c>
      <c r="E255" t="str">
        <f ca="1">IF(OFFSET(報告書!E$106,$A255+1,)=0,"",OFFSET(報告書!E$106,$A255+1,))</f>
        <v/>
      </c>
      <c r="F255" t="str">
        <f ca="1">IF(OFFSET(報告書!P$106,$A255,)="","",OFFSET(報告書!P$106,$A255,))</f>
        <v/>
      </c>
      <c r="G255">
        <v>507</v>
      </c>
      <c r="H255" t="str">
        <f ca="1">IF(OFFSET(報告書!B$138,$G255,)=0,"",OFFSET(報告書!B$138,$G255,))</f>
        <v/>
      </c>
      <c r="I255" t="str">
        <f ca="1">IF(OFFSET(報告書!D$138,$G255,)=0,"",OFFSET(報告書!D$138,$G255,))</f>
        <v/>
      </c>
      <c r="J255" t="str">
        <f ca="1">IF(OFFSET(報告書!D$138,$G255+1,)=0,"",OFFSET(報告書!D$138,$G255+1,))</f>
        <v/>
      </c>
      <c r="K255" t="str">
        <f ca="1">IF(OFFSET(報告書!G$138,$G255,)=0,"",OFFSET(報告書!G$138,$G255,))</f>
        <v/>
      </c>
      <c r="L255" t="str">
        <f ca="1">IF(OFFSET(報告書!L$138,$G255,)="","",OFFSET(報告書!L$138,$G255,))</f>
        <v/>
      </c>
      <c r="M255" t="str">
        <f ca="1">IF(OFFSET(報告書!M$138,$G255,)=0,"",OFFSET(報告書!M$138,$G255,))</f>
        <v/>
      </c>
      <c r="N255" t="str">
        <f ca="1">IF(OFFSET(報告書!N$138,$G255,)="","",OFFSET(報告書!N$138,$G255,))</f>
        <v/>
      </c>
      <c r="O255" t="str">
        <f ca="1">IF(OFFSET(報告書!O$138,$G255,)=0,"",OFFSET(報告書!O$138,$G255,))</f>
        <v/>
      </c>
      <c r="P255" t="str">
        <f ca="1">IF(OFFSET(報告書!P$138,$G255,)="","",OFFSET(報告書!P$138,$G255,))</f>
        <v/>
      </c>
      <c r="Q255" t="str">
        <f ca="1">IF(OFFSET(報告書!Q$138,$G255,)=0,"",OFFSET(報告書!Q$138,$G255,))</f>
        <v/>
      </c>
      <c r="R255" t="str">
        <f ca="1">IF(OFFSET(報告書!R$138,$G255,)="","",OFFSET(報告書!R$138,$G255,))</f>
        <v/>
      </c>
      <c r="S255" t="str">
        <f ca="1">IF(OFFSET(報告書!S$138,$G255,)=0,"",OFFSET(報告書!S$138,$G255,))</f>
        <v/>
      </c>
      <c r="T255" t="str">
        <f ca="1">IF(OFFSET(報告書!T$138,$G255,)="","",OFFSET(報告書!T$138,$G255,))</f>
        <v/>
      </c>
    </row>
    <row r="256" spans="1:20" x14ac:dyDescent="0.15">
      <c r="A256">
        <v>509</v>
      </c>
      <c r="B256" t="s">
        <v>1243</v>
      </c>
      <c r="C256" t="s">
        <v>311</v>
      </c>
      <c r="D256" t="str">
        <f ca="1">IF(OFFSET(報告書!E$106,$A256,)="","",OFFSET(報告書!E$106,$A256,))</f>
        <v/>
      </c>
      <c r="E256" t="str">
        <f ca="1">IF(OFFSET(報告書!E$106,$A256+1,)=0,"",OFFSET(報告書!E$106,$A256+1,))</f>
        <v/>
      </c>
      <c r="F256" t="str">
        <f ca="1">IF(OFFSET(報告書!P$106,$A256,)="","",OFFSET(報告書!P$106,$A256,))</f>
        <v/>
      </c>
      <c r="G256">
        <v>509</v>
      </c>
      <c r="H256" t="str">
        <f ca="1">IF(OFFSET(報告書!B$138,$G256,)=0,"",OFFSET(報告書!B$138,$G256,))</f>
        <v/>
      </c>
      <c r="I256" t="str">
        <f ca="1">IF(OFFSET(報告書!D$138,$G256,)=0,"",OFFSET(報告書!D$138,$G256,))</f>
        <v/>
      </c>
      <c r="J256" t="str">
        <f ca="1">IF(OFFSET(報告書!D$138,$G256+1,)=0,"",OFFSET(報告書!D$138,$G256+1,))</f>
        <v/>
      </c>
      <c r="K256" t="str">
        <f ca="1">IF(OFFSET(報告書!G$138,$G256,)=0,"",OFFSET(報告書!G$138,$G256,))</f>
        <v/>
      </c>
      <c r="L256" t="str">
        <f ca="1">IF(OFFSET(報告書!L$138,$G256,)="","",OFFSET(報告書!L$138,$G256,))</f>
        <v/>
      </c>
      <c r="M256" t="str">
        <f ca="1">IF(OFFSET(報告書!M$138,$G256,)=0,"",OFFSET(報告書!M$138,$G256,))</f>
        <v/>
      </c>
      <c r="N256" t="str">
        <f ca="1">IF(OFFSET(報告書!N$138,$G256,)="","",OFFSET(報告書!N$138,$G256,))</f>
        <v/>
      </c>
      <c r="O256" t="str">
        <f ca="1">IF(OFFSET(報告書!O$138,$G256,)=0,"",OFFSET(報告書!O$138,$G256,))</f>
        <v/>
      </c>
      <c r="P256" t="str">
        <f ca="1">IF(OFFSET(報告書!P$138,$G256,)="","",OFFSET(報告書!P$138,$G256,))</f>
        <v/>
      </c>
      <c r="Q256" t="str">
        <f ca="1">IF(OFFSET(報告書!Q$138,$G256,)=0,"",OFFSET(報告書!Q$138,$G256,))</f>
        <v/>
      </c>
      <c r="R256" t="str">
        <f ca="1">IF(OFFSET(報告書!R$138,$G256,)="","",OFFSET(報告書!R$138,$G256,))</f>
        <v/>
      </c>
      <c r="S256" t="str">
        <f ca="1">IF(OFFSET(報告書!S$138,$G256,)=0,"",OFFSET(報告書!S$138,$G256,))</f>
        <v/>
      </c>
      <c r="T256" t="str">
        <f ca="1">IF(OFFSET(報告書!T$138,$G256,)="","",OFFSET(報告書!T$138,$G256,))</f>
        <v/>
      </c>
    </row>
    <row r="257" spans="1:20" x14ac:dyDescent="0.15">
      <c r="A257">
        <v>511</v>
      </c>
      <c r="B257" t="s">
        <v>1243</v>
      </c>
      <c r="C257" t="s">
        <v>311</v>
      </c>
      <c r="D257" t="str">
        <f ca="1">IF(OFFSET(報告書!E$106,$A257,)="","",OFFSET(報告書!E$106,$A257,))</f>
        <v/>
      </c>
      <c r="E257" t="str">
        <f ca="1">IF(OFFSET(報告書!E$106,$A257+1,)=0,"",OFFSET(報告書!E$106,$A257+1,))</f>
        <v/>
      </c>
      <c r="F257" t="str">
        <f ca="1">IF(OFFSET(報告書!P$106,$A257,)="","",OFFSET(報告書!P$106,$A257,))</f>
        <v/>
      </c>
      <c r="G257">
        <v>511</v>
      </c>
      <c r="H257" t="str">
        <f ca="1">IF(OFFSET(報告書!B$138,$G257,)=0,"",OFFSET(報告書!B$138,$G257,))</f>
        <v/>
      </c>
      <c r="I257" t="str">
        <f ca="1">IF(OFFSET(報告書!D$138,$G257,)=0,"",OFFSET(報告書!D$138,$G257,))</f>
        <v/>
      </c>
      <c r="J257" t="str">
        <f ca="1">IF(OFFSET(報告書!D$138,$G257+1,)=0,"",OFFSET(報告書!D$138,$G257+1,))</f>
        <v/>
      </c>
      <c r="K257" t="str">
        <f ca="1">IF(OFFSET(報告書!G$138,$G257,)=0,"",OFFSET(報告書!G$138,$G257,))</f>
        <v/>
      </c>
      <c r="L257" t="str">
        <f ca="1">IF(OFFSET(報告書!L$138,$G257,)="","",OFFSET(報告書!L$138,$G257,))</f>
        <v/>
      </c>
      <c r="M257" t="str">
        <f ca="1">IF(OFFSET(報告書!M$138,$G257,)=0,"",OFFSET(報告書!M$138,$G257,))</f>
        <v/>
      </c>
      <c r="N257" t="str">
        <f ca="1">IF(OFFSET(報告書!N$138,$G257,)="","",OFFSET(報告書!N$138,$G257,))</f>
        <v/>
      </c>
      <c r="O257" t="str">
        <f ca="1">IF(OFFSET(報告書!O$138,$G257,)=0,"",OFFSET(報告書!O$138,$G257,))</f>
        <v/>
      </c>
      <c r="P257" t="str">
        <f ca="1">IF(OFFSET(報告書!P$138,$G257,)="","",OFFSET(報告書!P$138,$G257,))</f>
        <v/>
      </c>
      <c r="Q257" t="str">
        <f ca="1">IF(OFFSET(報告書!Q$138,$G257,)=0,"",OFFSET(報告書!Q$138,$G257,))</f>
        <v/>
      </c>
      <c r="R257" t="str">
        <f ca="1">IF(OFFSET(報告書!R$138,$G257,)="","",OFFSET(報告書!R$138,$G257,))</f>
        <v/>
      </c>
      <c r="S257" t="str">
        <f ca="1">IF(OFFSET(報告書!S$138,$G257,)=0,"",OFFSET(報告書!S$138,$G257,))</f>
        <v/>
      </c>
      <c r="T257" t="str">
        <f ca="1">IF(OFFSET(報告書!T$138,$G257,)="","",OFFSET(報告書!T$138,$G257,))</f>
        <v/>
      </c>
    </row>
    <row r="258" spans="1:20" x14ac:dyDescent="0.15">
      <c r="A258">
        <v>513</v>
      </c>
      <c r="B258" t="s">
        <v>1243</v>
      </c>
      <c r="C258" t="s">
        <v>311</v>
      </c>
      <c r="D258" t="str">
        <f ca="1">IF(OFFSET(報告書!E$106,$A258,)="","",OFFSET(報告書!E$106,$A258,))</f>
        <v/>
      </c>
      <c r="E258" t="str">
        <f ca="1">IF(OFFSET(報告書!E$106,$A258+1,)=0,"",OFFSET(報告書!E$106,$A258+1,))</f>
        <v/>
      </c>
      <c r="F258" t="str">
        <f ca="1">IF(OFFSET(報告書!P$106,$A258,)="","",OFFSET(報告書!P$106,$A258,))</f>
        <v/>
      </c>
      <c r="G258">
        <v>513</v>
      </c>
      <c r="H258" t="str">
        <f ca="1">IF(OFFSET(報告書!B$138,$G258,)=0,"",OFFSET(報告書!B$138,$G258,))</f>
        <v/>
      </c>
      <c r="I258" t="str">
        <f ca="1">IF(OFFSET(報告書!D$138,$G258,)=0,"",OFFSET(報告書!D$138,$G258,))</f>
        <v/>
      </c>
      <c r="J258" t="str">
        <f ca="1">IF(OFFSET(報告書!D$138,$G258+1,)=0,"",OFFSET(報告書!D$138,$G258+1,))</f>
        <v/>
      </c>
      <c r="K258" t="str">
        <f ca="1">IF(OFFSET(報告書!G$138,$G258,)=0,"",OFFSET(報告書!G$138,$G258,))</f>
        <v/>
      </c>
      <c r="L258" t="str">
        <f ca="1">IF(OFFSET(報告書!L$138,$G258,)="","",OFFSET(報告書!L$138,$G258,))</f>
        <v/>
      </c>
      <c r="M258" t="str">
        <f ca="1">IF(OFFSET(報告書!M$138,$G258,)=0,"",OFFSET(報告書!M$138,$G258,))</f>
        <v/>
      </c>
      <c r="N258" t="str">
        <f ca="1">IF(OFFSET(報告書!N$138,$G258,)="","",OFFSET(報告書!N$138,$G258,))</f>
        <v/>
      </c>
      <c r="O258" t="str">
        <f ca="1">IF(OFFSET(報告書!O$138,$G258,)=0,"",OFFSET(報告書!O$138,$G258,))</f>
        <v/>
      </c>
      <c r="P258" t="str">
        <f ca="1">IF(OFFSET(報告書!P$138,$G258,)="","",OFFSET(報告書!P$138,$G258,))</f>
        <v/>
      </c>
      <c r="Q258" t="str">
        <f ca="1">IF(OFFSET(報告書!Q$138,$G258,)=0,"",OFFSET(報告書!Q$138,$G258,))</f>
        <v/>
      </c>
      <c r="R258" t="str">
        <f ca="1">IF(OFFSET(報告書!R$138,$G258,)="","",OFFSET(報告書!R$138,$G258,))</f>
        <v/>
      </c>
      <c r="S258" t="str">
        <f ca="1">IF(OFFSET(報告書!S$138,$G258,)=0,"",OFFSET(報告書!S$138,$G258,))</f>
        <v/>
      </c>
      <c r="T258" t="str">
        <f ca="1">IF(OFFSET(報告書!T$138,$G258,)="","",OFFSET(報告書!T$138,$G258,))</f>
        <v/>
      </c>
    </row>
    <row r="259" spans="1:20" x14ac:dyDescent="0.15">
      <c r="A259">
        <v>515</v>
      </c>
      <c r="B259" t="s">
        <v>1243</v>
      </c>
      <c r="C259" t="s">
        <v>311</v>
      </c>
      <c r="D259" t="str">
        <f ca="1">IF(OFFSET(報告書!E$106,$A259,)="","",OFFSET(報告書!E$106,$A259,))</f>
        <v/>
      </c>
      <c r="E259" t="str">
        <f ca="1">IF(OFFSET(報告書!E$106,$A259+1,)=0,"",OFFSET(報告書!E$106,$A259+1,))</f>
        <v/>
      </c>
      <c r="F259" t="str">
        <f ca="1">IF(OFFSET(報告書!P$106,$A259,)="","",OFFSET(報告書!P$106,$A259,))</f>
        <v/>
      </c>
      <c r="G259">
        <v>515</v>
      </c>
      <c r="H259" t="str">
        <f ca="1">IF(OFFSET(報告書!B$138,$G259,)=0,"",OFFSET(報告書!B$138,$G259,))</f>
        <v/>
      </c>
      <c r="I259" t="str">
        <f ca="1">IF(OFFSET(報告書!D$138,$G259,)=0,"",OFFSET(報告書!D$138,$G259,))</f>
        <v/>
      </c>
      <c r="J259" t="str">
        <f ca="1">IF(OFFSET(報告書!D$138,$G259+1,)=0,"",OFFSET(報告書!D$138,$G259+1,))</f>
        <v/>
      </c>
      <c r="K259" t="str">
        <f ca="1">IF(OFFSET(報告書!G$138,$G259,)=0,"",OFFSET(報告書!G$138,$G259,))</f>
        <v/>
      </c>
      <c r="L259" t="str">
        <f ca="1">IF(OFFSET(報告書!L$138,$G259,)="","",OFFSET(報告書!L$138,$G259,))</f>
        <v/>
      </c>
      <c r="M259" t="str">
        <f ca="1">IF(OFFSET(報告書!M$138,$G259,)=0,"",OFFSET(報告書!M$138,$G259,))</f>
        <v/>
      </c>
      <c r="N259" t="str">
        <f ca="1">IF(OFFSET(報告書!N$138,$G259,)="","",OFFSET(報告書!N$138,$G259,))</f>
        <v/>
      </c>
      <c r="O259" t="str">
        <f ca="1">IF(OFFSET(報告書!O$138,$G259,)=0,"",OFFSET(報告書!O$138,$G259,))</f>
        <v/>
      </c>
      <c r="P259" t="str">
        <f ca="1">IF(OFFSET(報告書!P$138,$G259,)="","",OFFSET(報告書!P$138,$G259,))</f>
        <v/>
      </c>
      <c r="Q259" t="str">
        <f ca="1">IF(OFFSET(報告書!Q$138,$G259,)=0,"",OFFSET(報告書!Q$138,$G259,))</f>
        <v/>
      </c>
      <c r="R259" t="str">
        <f ca="1">IF(OFFSET(報告書!R$138,$G259,)="","",OFFSET(報告書!R$138,$G259,))</f>
        <v/>
      </c>
      <c r="S259" t="str">
        <f ca="1">IF(OFFSET(報告書!S$138,$G259,)=0,"",OFFSET(報告書!S$138,$G259,))</f>
        <v/>
      </c>
      <c r="T259" t="str">
        <f ca="1">IF(OFFSET(報告書!T$138,$G259,)="","",OFFSET(報告書!T$138,$G259,))</f>
        <v/>
      </c>
    </row>
    <row r="260" spans="1:20" x14ac:dyDescent="0.15">
      <c r="A260">
        <v>517</v>
      </c>
      <c r="B260" t="s">
        <v>1243</v>
      </c>
      <c r="C260" t="s">
        <v>311</v>
      </c>
      <c r="D260" t="str">
        <f ca="1">IF(OFFSET(報告書!E$106,$A260,)="","",OFFSET(報告書!E$106,$A260,))</f>
        <v/>
      </c>
      <c r="E260" t="str">
        <f ca="1">IF(OFFSET(報告書!E$106,$A260+1,)=0,"",OFFSET(報告書!E$106,$A260+1,))</f>
        <v/>
      </c>
      <c r="F260" t="str">
        <f ca="1">IF(OFFSET(報告書!P$106,$A260,)="","",OFFSET(報告書!P$106,$A260,))</f>
        <v/>
      </c>
      <c r="G260">
        <v>517</v>
      </c>
      <c r="H260" t="str">
        <f ca="1">IF(OFFSET(報告書!B$138,$G260,)=0,"",OFFSET(報告書!B$138,$G260,))</f>
        <v/>
      </c>
      <c r="I260" t="str">
        <f ca="1">IF(OFFSET(報告書!D$138,$G260,)=0,"",OFFSET(報告書!D$138,$G260,))</f>
        <v/>
      </c>
      <c r="J260" t="str">
        <f ca="1">IF(OFFSET(報告書!D$138,$G260+1,)=0,"",OFFSET(報告書!D$138,$G260+1,))</f>
        <v/>
      </c>
      <c r="K260" t="str">
        <f ca="1">IF(OFFSET(報告書!G$138,$G260,)=0,"",OFFSET(報告書!G$138,$G260,))</f>
        <v/>
      </c>
      <c r="L260" t="str">
        <f ca="1">IF(OFFSET(報告書!L$138,$G260,)="","",OFFSET(報告書!L$138,$G260,))</f>
        <v/>
      </c>
      <c r="M260" t="str">
        <f ca="1">IF(OFFSET(報告書!M$138,$G260,)=0,"",OFFSET(報告書!M$138,$G260,))</f>
        <v/>
      </c>
      <c r="N260" t="str">
        <f ca="1">IF(OFFSET(報告書!N$138,$G260,)="","",OFFSET(報告書!N$138,$G260,))</f>
        <v/>
      </c>
      <c r="O260" t="str">
        <f ca="1">IF(OFFSET(報告書!O$138,$G260,)=0,"",OFFSET(報告書!O$138,$G260,))</f>
        <v/>
      </c>
      <c r="P260" t="str">
        <f ca="1">IF(OFFSET(報告書!P$138,$G260,)="","",OFFSET(報告書!P$138,$G260,))</f>
        <v/>
      </c>
      <c r="Q260" t="str">
        <f ca="1">IF(OFFSET(報告書!Q$138,$G260,)=0,"",OFFSET(報告書!Q$138,$G260,))</f>
        <v/>
      </c>
      <c r="R260" t="str">
        <f ca="1">IF(OFFSET(報告書!R$138,$G260,)="","",OFFSET(報告書!R$138,$G260,))</f>
        <v/>
      </c>
      <c r="S260" t="str">
        <f ca="1">IF(OFFSET(報告書!S$138,$G260,)=0,"",OFFSET(報告書!S$138,$G260,))</f>
        <v/>
      </c>
      <c r="T260" t="str">
        <f ca="1">IF(OFFSET(報告書!T$138,$G260,)="","",OFFSET(報告書!T$138,$G260,))</f>
        <v/>
      </c>
    </row>
    <row r="261" spans="1:20" x14ac:dyDescent="0.15">
      <c r="A261">
        <v>519</v>
      </c>
      <c r="B261" t="s">
        <v>1243</v>
      </c>
      <c r="C261" t="s">
        <v>311</v>
      </c>
      <c r="D261" t="str">
        <f ca="1">IF(OFFSET(報告書!E$106,$A261,)="","",OFFSET(報告書!E$106,$A261,))</f>
        <v/>
      </c>
      <c r="E261" t="str">
        <f ca="1">IF(OFFSET(報告書!E$106,$A261+1,)=0,"",OFFSET(報告書!E$106,$A261+1,))</f>
        <v/>
      </c>
      <c r="F261" t="str">
        <f ca="1">IF(OFFSET(報告書!P$106,$A261,)="","",OFFSET(報告書!P$106,$A261,))</f>
        <v/>
      </c>
      <c r="G261">
        <v>519</v>
      </c>
      <c r="H261" t="str">
        <f ca="1">IF(OFFSET(報告書!B$138,$G261,)=0,"",OFFSET(報告書!B$138,$G261,))</f>
        <v/>
      </c>
      <c r="I261" t="str">
        <f ca="1">IF(OFFSET(報告書!D$138,$G261,)=0,"",OFFSET(報告書!D$138,$G261,))</f>
        <v/>
      </c>
      <c r="J261" t="str">
        <f ca="1">IF(OFFSET(報告書!D$138,$G261+1,)=0,"",OFFSET(報告書!D$138,$G261+1,))</f>
        <v/>
      </c>
      <c r="K261" t="str">
        <f ca="1">IF(OFFSET(報告書!G$138,$G261,)=0,"",OFFSET(報告書!G$138,$G261,))</f>
        <v/>
      </c>
      <c r="L261" t="str">
        <f ca="1">IF(OFFSET(報告書!L$138,$G261,)="","",OFFSET(報告書!L$138,$G261,))</f>
        <v/>
      </c>
      <c r="M261" t="str">
        <f ca="1">IF(OFFSET(報告書!M$138,$G261,)=0,"",OFFSET(報告書!M$138,$G261,))</f>
        <v/>
      </c>
      <c r="N261" t="str">
        <f ca="1">IF(OFFSET(報告書!N$138,$G261,)="","",OFFSET(報告書!N$138,$G261,))</f>
        <v/>
      </c>
      <c r="O261" t="str">
        <f ca="1">IF(OFFSET(報告書!O$138,$G261,)=0,"",OFFSET(報告書!O$138,$G261,))</f>
        <v/>
      </c>
      <c r="P261" t="str">
        <f ca="1">IF(OFFSET(報告書!P$138,$G261,)="","",OFFSET(報告書!P$138,$G261,))</f>
        <v/>
      </c>
      <c r="Q261" t="str">
        <f ca="1">IF(OFFSET(報告書!Q$138,$G261,)=0,"",OFFSET(報告書!Q$138,$G261,))</f>
        <v/>
      </c>
      <c r="R261" t="str">
        <f ca="1">IF(OFFSET(報告書!R$138,$G261,)="","",OFFSET(報告書!R$138,$G261,))</f>
        <v/>
      </c>
      <c r="S261" t="str">
        <f ca="1">IF(OFFSET(報告書!S$138,$G261,)=0,"",OFFSET(報告書!S$138,$G261,))</f>
        <v/>
      </c>
      <c r="T261" t="str">
        <f ca="1">IF(OFFSET(報告書!T$138,$G261,)="","",OFFSET(報告書!T$138,$G261,))</f>
        <v/>
      </c>
    </row>
    <row r="262" spans="1:20" x14ac:dyDescent="0.15">
      <c r="A262">
        <v>521</v>
      </c>
      <c r="B262" t="s">
        <v>1243</v>
      </c>
      <c r="C262" t="s">
        <v>311</v>
      </c>
      <c r="D262" t="str">
        <f ca="1">IF(OFFSET(報告書!E$106,$A262,)="","",OFFSET(報告書!E$106,$A262,))</f>
        <v/>
      </c>
      <c r="E262" t="str">
        <f ca="1">IF(OFFSET(報告書!E$106,$A262+1,)=0,"",OFFSET(報告書!E$106,$A262+1,))</f>
        <v/>
      </c>
      <c r="F262" t="str">
        <f ca="1">IF(OFFSET(報告書!P$106,$A262,)="","",OFFSET(報告書!P$106,$A262,))</f>
        <v/>
      </c>
      <c r="G262">
        <v>521</v>
      </c>
      <c r="H262" t="str">
        <f ca="1">IF(OFFSET(報告書!B$138,$G262,)=0,"",OFFSET(報告書!B$138,$G262,))</f>
        <v/>
      </c>
      <c r="I262" t="str">
        <f ca="1">IF(OFFSET(報告書!D$138,$G262,)=0,"",OFFSET(報告書!D$138,$G262,))</f>
        <v/>
      </c>
      <c r="J262" t="str">
        <f ca="1">IF(OFFSET(報告書!D$138,$G262+1,)=0,"",OFFSET(報告書!D$138,$G262+1,))</f>
        <v/>
      </c>
      <c r="K262" t="str">
        <f ca="1">IF(OFFSET(報告書!G$138,$G262,)=0,"",OFFSET(報告書!G$138,$G262,))</f>
        <v/>
      </c>
      <c r="L262" t="str">
        <f ca="1">IF(OFFSET(報告書!L$138,$G262,)="","",OFFSET(報告書!L$138,$G262,))</f>
        <v/>
      </c>
      <c r="M262" t="str">
        <f ca="1">IF(OFFSET(報告書!M$138,$G262,)=0,"",OFFSET(報告書!M$138,$G262,))</f>
        <v/>
      </c>
      <c r="N262" t="str">
        <f ca="1">IF(OFFSET(報告書!N$138,$G262,)="","",OFFSET(報告書!N$138,$G262,))</f>
        <v/>
      </c>
      <c r="O262" t="str">
        <f ca="1">IF(OFFSET(報告書!O$138,$G262,)=0,"",OFFSET(報告書!O$138,$G262,))</f>
        <v/>
      </c>
      <c r="P262" t="str">
        <f ca="1">IF(OFFSET(報告書!P$138,$G262,)="","",OFFSET(報告書!P$138,$G262,))</f>
        <v/>
      </c>
      <c r="Q262" t="str">
        <f ca="1">IF(OFFSET(報告書!Q$138,$G262,)=0,"",OFFSET(報告書!Q$138,$G262,))</f>
        <v/>
      </c>
      <c r="R262" t="str">
        <f ca="1">IF(OFFSET(報告書!R$138,$G262,)="","",OFFSET(報告書!R$138,$G262,))</f>
        <v/>
      </c>
      <c r="S262" t="str">
        <f ca="1">IF(OFFSET(報告書!S$138,$G262,)=0,"",OFFSET(報告書!S$138,$G262,))</f>
        <v/>
      </c>
      <c r="T262" t="str">
        <f ca="1">IF(OFFSET(報告書!T$138,$G262,)="","",OFFSET(報告書!T$138,$G262,))</f>
        <v/>
      </c>
    </row>
    <row r="263" spans="1:20" x14ac:dyDescent="0.15">
      <c r="A263">
        <v>523</v>
      </c>
      <c r="B263" t="s">
        <v>1243</v>
      </c>
      <c r="C263" t="s">
        <v>311</v>
      </c>
      <c r="D263" t="str">
        <f ca="1">IF(OFFSET(報告書!E$106,$A263,)="","",OFFSET(報告書!E$106,$A263,))</f>
        <v/>
      </c>
      <c r="E263" t="str">
        <f ca="1">IF(OFFSET(報告書!E$106,$A263+1,)=0,"",OFFSET(報告書!E$106,$A263+1,))</f>
        <v/>
      </c>
      <c r="F263" t="str">
        <f ca="1">IF(OFFSET(報告書!P$106,$A263,)="","",OFFSET(報告書!P$106,$A263,))</f>
        <v/>
      </c>
      <c r="G263">
        <v>523</v>
      </c>
      <c r="H263" t="str">
        <f ca="1">IF(OFFSET(報告書!B$138,$G263,)=0,"",OFFSET(報告書!B$138,$G263,))</f>
        <v/>
      </c>
      <c r="I263" t="str">
        <f ca="1">IF(OFFSET(報告書!D$138,$G263,)=0,"",OFFSET(報告書!D$138,$G263,))</f>
        <v/>
      </c>
      <c r="J263" t="str">
        <f ca="1">IF(OFFSET(報告書!D$138,$G263+1,)=0,"",OFFSET(報告書!D$138,$G263+1,))</f>
        <v/>
      </c>
      <c r="K263" t="str">
        <f ca="1">IF(OFFSET(報告書!G$138,$G263,)=0,"",OFFSET(報告書!G$138,$G263,))</f>
        <v/>
      </c>
      <c r="L263" t="str">
        <f ca="1">IF(OFFSET(報告書!L$138,$G263,)="","",OFFSET(報告書!L$138,$G263,))</f>
        <v/>
      </c>
      <c r="M263" t="str">
        <f ca="1">IF(OFFSET(報告書!M$138,$G263,)=0,"",OFFSET(報告書!M$138,$G263,))</f>
        <v/>
      </c>
      <c r="N263" t="str">
        <f ca="1">IF(OFFSET(報告書!N$138,$G263,)="","",OFFSET(報告書!N$138,$G263,))</f>
        <v/>
      </c>
      <c r="O263" t="str">
        <f ca="1">IF(OFFSET(報告書!O$138,$G263,)=0,"",OFFSET(報告書!O$138,$G263,))</f>
        <v/>
      </c>
      <c r="P263" t="str">
        <f ca="1">IF(OFFSET(報告書!P$138,$G263,)="","",OFFSET(報告書!P$138,$G263,))</f>
        <v/>
      </c>
      <c r="Q263" t="str">
        <f ca="1">IF(OFFSET(報告書!Q$138,$G263,)=0,"",OFFSET(報告書!Q$138,$G263,))</f>
        <v/>
      </c>
      <c r="R263" t="str">
        <f ca="1">IF(OFFSET(報告書!R$138,$G263,)="","",OFFSET(報告書!R$138,$G263,))</f>
        <v/>
      </c>
      <c r="S263" t="str">
        <f ca="1">IF(OFFSET(報告書!S$138,$G263,)=0,"",OFFSET(報告書!S$138,$G263,))</f>
        <v/>
      </c>
      <c r="T263" t="str">
        <f ca="1">IF(OFFSET(報告書!T$138,$G263,)="","",OFFSET(報告書!T$138,$G263,))</f>
        <v/>
      </c>
    </row>
    <row r="264" spans="1:20" x14ac:dyDescent="0.15">
      <c r="A264">
        <v>525</v>
      </c>
      <c r="B264" t="s">
        <v>1243</v>
      </c>
      <c r="C264" t="s">
        <v>311</v>
      </c>
      <c r="D264" t="str">
        <f ca="1">IF(OFFSET(報告書!E$106,$A264,)="","",OFFSET(報告書!E$106,$A264,))</f>
        <v/>
      </c>
      <c r="E264" t="str">
        <f ca="1">IF(OFFSET(報告書!E$106,$A264+1,)=0,"",OFFSET(報告書!E$106,$A264+1,))</f>
        <v/>
      </c>
      <c r="F264" t="str">
        <f ca="1">IF(OFFSET(報告書!P$106,$A264,)="","",OFFSET(報告書!P$106,$A264,))</f>
        <v/>
      </c>
      <c r="G264">
        <v>525</v>
      </c>
      <c r="H264" t="str">
        <f ca="1">IF(OFFSET(報告書!B$138,$G264,)=0,"",OFFSET(報告書!B$138,$G264,))</f>
        <v/>
      </c>
      <c r="I264" t="str">
        <f ca="1">IF(OFFSET(報告書!D$138,$G264,)=0,"",OFFSET(報告書!D$138,$G264,))</f>
        <v/>
      </c>
      <c r="J264" t="str">
        <f ca="1">IF(OFFSET(報告書!D$138,$G264+1,)=0,"",OFFSET(報告書!D$138,$G264+1,))</f>
        <v/>
      </c>
      <c r="K264" t="str">
        <f ca="1">IF(OFFSET(報告書!G$138,$G264,)=0,"",OFFSET(報告書!G$138,$G264,))</f>
        <v/>
      </c>
      <c r="L264" t="str">
        <f ca="1">IF(OFFSET(報告書!L$138,$G264,)="","",OFFSET(報告書!L$138,$G264,))</f>
        <v/>
      </c>
      <c r="M264" t="str">
        <f ca="1">IF(OFFSET(報告書!M$138,$G264,)=0,"",OFFSET(報告書!M$138,$G264,))</f>
        <v/>
      </c>
      <c r="N264" t="str">
        <f ca="1">IF(OFFSET(報告書!N$138,$G264,)="","",OFFSET(報告書!N$138,$G264,))</f>
        <v/>
      </c>
      <c r="O264" t="str">
        <f ca="1">IF(OFFSET(報告書!O$138,$G264,)=0,"",OFFSET(報告書!O$138,$G264,))</f>
        <v/>
      </c>
      <c r="P264" t="str">
        <f ca="1">IF(OFFSET(報告書!P$138,$G264,)="","",OFFSET(報告書!P$138,$G264,))</f>
        <v/>
      </c>
      <c r="Q264" t="str">
        <f ca="1">IF(OFFSET(報告書!Q$138,$G264,)=0,"",OFFSET(報告書!Q$138,$G264,))</f>
        <v/>
      </c>
      <c r="R264" t="str">
        <f ca="1">IF(OFFSET(報告書!R$138,$G264,)="","",OFFSET(報告書!R$138,$G264,))</f>
        <v/>
      </c>
      <c r="S264" t="str">
        <f ca="1">IF(OFFSET(報告書!S$138,$G264,)=0,"",OFFSET(報告書!S$138,$G264,))</f>
        <v/>
      </c>
      <c r="T264" t="str">
        <f ca="1">IF(OFFSET(報告書!T$138,$G264,)="","",OFFSET(報告書!T$138,$G264,))</f>
        <v/>
      </c>
    </row>
    <row r="265" spans="1:20" x14ac:dyDescent="0.15">
      <c r="A265">
        <v>527</v>
      </c>
      <c r="B265" t="s">
        <v>1243</v>
      </c>
      <c r="C265" t="s">
        <v>311</v>
      </c>
      <c r="D265" t="str">
        <f ca="1">IF(OFFSET(報告書!E$106,$A265,)="","",OFFSET(報告書!E$106,$A265,))</f>
        <v/>
      </c>
      <c r="E265" t="str">
        <f ca="1">IF(OFFSET(報告書!E$106,$A265+1,)=0,"",OFFSET(報告書!E$106,$A265+1,))</f>
        <v/>
      </c>
      <c r="F265" t="str">
        <f ca="1">IF(OFFSET(報告書!P$106,$A265,)="","",OFFSET(報告書!P$106,$A265,))</f>
        <v/>
      </c>
      <c r="G265">
        <v>527</v>
      </c>
      <c r="H265" t="str">
        <f ca="1">IF(OFFSET(報告書!B$138,$G265,)=0,"",OFFSET(報告書!B$138,$G265,))</f>
        <v/>
      </c>
      <c r="I265" t="str">
        <f ca="1">IF(OFFSET(報告書!D$138,$G265,)=0,"",OFFSET(報告書!D$138,$G265,))</f>
        <v/>
      </c>
      <c r="J265" t="str">
        <f ca="1">IF(OFFSET(報告書!D$138,$G265+1,)=0,"",OFFSET(報告書!D$138,$G265+1,))</f>
        <v/>
      </c>
      <c r="K265" t="str">
        <f ca="1">IF(OFFSET(報告書!G$138,$G265,)=0,"",OFFSET(報告書!G$138,$G265,))</f>
        <v/>
      </c>
      <c r="L265" t="str">
        <f ca="1">IF(OFFSET(報告書!L$138,$G265,)="","",OFFSET(報告書!L$138,$G265,))</f>
        <v/>
      </c>
      <c r="M265" t="str">
        <f ca="1">IF(OFFSET(報告書!M$138,$G265,)=0,"",OFFSET(報告書!M$138,$G265,))</f>
        <v/>
      </c>
      <c r="N265" t="str">
        <f ca="1">IF(OFFSET(報告書!N$138,$G265,)="","",OFFSET(報告書!N$138,$G265,))</f>
        <v/>
      </c>
      <c r="O265" t="str">
        <f ca="1">IF(OFFSET(報告書!O$138,$G265,)=0,"",OFFSET(報告書!O$138,$G265,))</f>
        <v/>
      </c>
      <c r="P265" t="str">
        <f ca="1">IF(OFFSET(報告書!P$138,$G265,)="","",OFFSET(報告書!P$138,$G265,))</f>
        <v/>
      </c>
      <c r="Q265" t="str">
        <f ca="1">IF(OFFSET(報告書!Q$138,$G265,)=0,"",OFFSET(報告書!Q$138,$G265,))</f>
        <v/>
      </c>
      <c r="R265" t="str">
        <f ca="1">IF(OFFSET(報告書!R$138,$G265,)="","",OFFSET(報告書!R$138,$G265,))</f>
        <v/>
      </c>
      <c r="S265" t="str">
        <f ca="1">IF(OFFSET(報告書!S$138,$G265,)=0,"",OFFSET(報告書!S$138,$G265,))</f>
        <v/>
      </c>
      <c r="T265" t="str">
        <f ca="1">IF(OFFSET(報告書!T$138,$G265,)="","",OFFSET(報告書!T$138,$G265,))</f>
        <v/>
      </c>
    </row>
    <row r="266" spans="1:20" x14ac:dyDescent="0.15">
      <c r="A266">
        <v>529</v>
      </c>
      <c r="B266" t="s">
        <v>1243</v>
      </c>
      <c r="C266" t="s">
        <v>311</v>
      </c>
      <c r="D266" t="str">
        <f ca="1">IF(OFFSET(報告書!E$106,$A266,)="","",OFFSET(報告書!E$106,$A266,))</f>
        <v/>
      </c>
      <c r="E266" t="str">
        <f ca="1">IF(OFFSET(報告書!E$106,$A266+1,)=0,"",OFFSET(報告書!E$106,$A266+1,))</f>
        <v/>
      </c>
      <c r="F266" t="str">
        <f ca="1">IF(OFFSET(報告書!P$106,$A266,)="","",OFFSET(報告書!P$106,$A266,))</f>
        <v/>
      </c>
      <c r="G266">
        <v>529</v>
      </c>
      <c r="H266" t="str">
        <f ca="1">IF(OFFSET(報告書!B$138,$G266,)=0,"",OFFSET(報告書!B$138,$G266,))</f>
        <v/>
      </c>
      <c r="I266" t="str">
        <f ca="1">IF(OFFSET(報告書!D$138,$G266,)=0,"",OFFSET(報告書!D$138,$G266,))</f>
        <v/>
      </c>
      <c r="J266" t="str">
        <f ca="1">IF(OFFSET(報告書!D$138,$G266+1,)=0,"",OFFSET(報告書!D$138,$G266+1,))</f>
        <v/>
      </c>
      <c r="K266" t="str">
        <f ca="1">IF(OFFSET(報告書!G$138,$G266,)=0,"",OFFSET(報告書!G$138,$G266,))</f>
        <v/>
      </c>
      <c r="L266" t="str">
        <f ca="1">IF(OFFSET(報告書!L$138,$G266,)="","",OFFSET(報告書!L$138,$G266,))</f>
        <v/>
      </c>
      <c r="M266" t="str">
        <f ca="1">IF(OFFSET(報告書!M$138,$G266,)=0,"",OFFSET(報告書!M$138,$G266,))</f>
        <v/>
      </c>
      <c r="N266" t="str">
        <f ca="1">IF(OFFSET(報告書!N$138,$G266,)="","",OFFSET(報告書!N$138,$G266,))</f>
        <v/>
      </c>
      <c r="O266" t="str">
        <f ca="1">IF(OFFSET(報告書!O$138,$G266,)=0,"",OFFSET(報告書!O$138,$G266,))</f>
        <v/>
      </c>
      <c r="P266" t="str">
        <f ca="1">IF(OFFSET(報告書!P$138,$G266,)="","",OFFSET(報告書!P$138,$G266,))</f>
        <v/>
      </c>
      <c r="Q266" t="str">
        <f ca="1">IF(OFFSET(報告書!Q$138,$G266,)=0,"",OFFSET(報告書!Q$138,$G266,))</f>
        <v/>
      </c>
      <c r="R266" t="str">
        <f ca="1">IF(OFFSET(報告書!R$138,$G266,)="","",OFFSET(報告書!R$138,$G266,))</f>
        <v/>
      </c>
      <c r="S266" t="str">
        <f ca="1">IF(OFFSET(報告書!S$138,$G266,)=0,"",OFFSET(報告書!S$138,$G266,))</f>
        <v/>
      </c>
      <c r="T266" t="str">
        <f ca="1">IF(OFFSET(報告書!T$138,$G266,)="","",OFFSET(報告書!T$138,$G266,))</f>
        <v/>
      </c>
    </row>
    <row r="267" spans="1:20" x14ac:dyDescent="0.15">
      <c r="A267">
        <v>531</v>
      </c>
      <c r="B267" t="s">
        <v>1243</v>
      </c>
      <c r="C267" t="s">
        <v>311</v>
      </c>
      <c r="D267" t="str">
        <f ca="1">IF(OFFSET(報告書!E$106,$A267,)="","",OFFSET(報告書!E$106,$A267,))</f>
        <v/>
      </c>
      <c r="E267" t="str">
        <f ca="1">IF(OFFSET(報告書!E$106,$A267+1,)=0,"",OFFSET(報告書!E$106,$A267+1,))</f>
        <v/>
      </c>
      <c r="F267" t="str">
        <f ca="1">IF(OFFSET(報告書!P$106,$A267,)="","",OFFSET(報告書!P$106,$A267,))</f>
        <v/>
      </c>
      <c r="G267">
        <v>531</v>
      </c>
      <c r="H267" t="str">
        <f ca="1">IF(OFFSET(報告書!B$138,$G267,)=0,"",OFFSET(報告書!B$138,$G267,))</f>
        <v/>
      </c>
      <c r="I267" t="str">
        <f ca="1">IF(OFFSET(報告書!D$138,$G267,)=0,"",OFFSET(報告書!D$138,$G267,))</f>
        <v/>
      </c>
      <c r="J267" t="str">
        <f ca="1">IF(OFFSET(報告書!D$138,$G267+1,)=0,"",OFFSET(報告書!D$138,$G267+1,))</f>
        <v/>
      </c>
      <c r="K267" t="str">
        <f ca="1">IF(OFFSET(報告書!G$138,$G267,)=0,"",OFFSET(報告書!G$138,$G267,))</f>
        <v/>
      </c>
      <c r="L267" t="str">
        <f ca="1">IF(OFFSET(報告書!L$138,$G267,)="","",OFFSET(報告書!L$138,$G267,))</f>
        <v/>
      </c>
      <c r="M267" t="str">
        <f ca="1">IF(OFFSET(報告書!M$138,$G267,)=0,"",OFFSET(報告書!M$138,$G267,))</f>
        <v/>
      </c>
      <c r="N267" t="str">
        <f ca="1">IF(OFFSET(報告書!N$138,$G267,)="","",OFFSET(報告書!N$138,$G267,))</f>
        <v/>
      </c>
      <c r="O267" t="str">
        <f ca="1">IF(OFFSET(報告書!O$138,$G267,)=0,"",OFFSET(報告書!O$138,$G267,))</f>
        <v/>
      </c>
      <c r="P267" t="str">
        <f ca="1">IF(OFFSET(報告書!P$138,$G267,)="","",OFFSET(報告書!P$138,$G267,))</f>
        <v/>
      </c>
      <c r="Q267" t="str">
        <f ca="1">IF(OFFSET(報告書!Q$138,$G267,)=0,"",OFFSET(報告書!Q$138,$G267,))</f>
        <v/>
      </c>
      <c r="R267" t="str">
        <f ca="1">IF(OFFSET(報告書!R$138,$G267,)="","",OFFSET(報告書!R$138,$G267,))</f>
        <v/>
      </c>
      <c r="S267" t="str">
        <f ca="1">IF(OFFSET(報告書!S$138,$G267,)=0,"",OFFSET(報告書!S$138,$G267,))</f>
        <v/>
      </c>
      <c r="T267" t="str">
        <f ca="1">IF(OFFSET(報告書!T$138,$G267,)="","",OFFSET(報告書!T$138,$G267,))</f>
        <v/>
      </c>
    </row>
    <row r="268" spans="1:20" x14ac:dyDescent="0.15">
      <c r="A268">
        <v>533</v>
      </c>
      <c r="B268" t="s">
        <v>1243</v>
      </c>
      <c r="C268" t="s">
        <v>311</v>
      </c>
      <c r="D268" t="str">
        <f ca="1">IF(OFFSET(報告書!E$106,$A268,)="","",OFFSET(報告書!E$106,$A268,))</f>
        <v/>
      </c>
      <c r="E268" t="str">
        <f ca="1">IF(OFFSET(報告書!E$106,$A268+1,)=0,"",OFFSET(報告書!E$106,$A268+1,))</f>
        <v/>
      </c>
      <c r="F268" t="str">
        <f ca="1">IF(OFFSET(報告書!P$106,$A268,)="","",OFFSET(報告書!P$106,$A268,))</f>
        <v/>
      </c>
      <c r="G268">
        <v>533</v>
      </c>
      <c r="H268" t="str">
        <f ca="1">IF(OFFSET(報告書!B$138,$G268,)=0,"",OFFSET(報告書!B$138,$G268,))</f>
        <v/>
      </c>
      <c r="I268" t="str">
        <f ca="1">IF(OFFSET(報告書!D$138,$G268,)=0,"",OFFSET(報告書!D$138,$G268,))</f>
        <v/>
      </c>
      <c r="J268" t="str">
        <f ca="1">IF(OFFSET(報告書!D$138,$G268+1,)=0,"",OFFSET(報告書!D$138,$G268+1,))</f>
        <v/>
      </c>
      <c r="K268" t="str">
        <f ca="1">IF(OFFSET(報告書!G$138,$G268,)=0,"",OFFSET(報告書!G$138,$G268,))</f>
        <v/>
      </c>
      <c r="L268" t="str">
        <f ca="1">IF(OFFSET(報告書!L$138,$G268,)="","",OFFSET(報告書!L$138,$G268,))</f>
        <v/>
      </c>
      <c r="M268" t="str">
        <f ca="1">IF(OFFSET(報告書!M$138,$G268,)=0,"",OFFSET(報告書!M$138,$G268,))</f>
        <v/>
      </c>
      <c r="N268" t="str">
        <f ca="1">IF(OFFSET(報告書!N$138,$G268,)="","",OFFSET(報告書!N$138,$G268,))</f>
        <v/>
      </c>
      <c r="O268" t="str">
        <f ca="1">IF(OFFSET(報告書!O$138,$G268,)=0,"",OFFSET(報告書!O$138,$G268,))</f>
        <v/>
      </c>
      <c r="P268" t="str">
        <f ca="1">IF(OFFSET(報告書!P$138,$G268,)="","",OFFSET(報告書!P$138,$G268,))</f>
        <v/>
      </c>
      <c r="Q268" t="str">
        <f ca="1">IF(OFFSET(報告書!Q$138,$G268,)=0,"",OFFSET(報告書!Q$138,$G268,))</f>
        <v/>
      </c>
      <c r="R268" t="str">
        <f ca="1">IF(OFFSET(報告書!R$138,$G268,)="","",OFFSET(報告書!R$138,$G268,))</f>
        <v/>
      </c>
      <c r="S268" t="str">
        <f ca="1">IF(OFFSET(報告書!S$138,$G268,)=0,"",OFFSET(報告書!S$138,$G268,))</f>
        <v/>
      </c>
      <c r="T268" t="str">
        <f ca="1">IF(OFFSET(報告書!T$138,$G268,)="","",OFFSET(報告書!T$138,$G268,))</f>
        <v/>
      </c>
    </row>
    <row r="269" spans="1:20" x14ac:dyDescent="0.15">
      <c r="A269">
        <v>535</v>
      </c>
      <c r="B269" t="s">
        <v>1243</v>
      </c>
      <c r="C269" t="s">
        <v>311</v>
      </c>
      <c r="D269" t="str">
        <f ca="1">IF(OFFSET(報告書!E$106,$A269,)="","",OFFSET(報告書!E$106,$A269,))</f>
        <v/>
      </c>
      <c r="E269" t="str">
        <f ca="1">IF(OFFSET(報告書!E$106,$A269+1,)=0,"",OFFSET(報告書!E$106,$A269+1,))</f>
        <v/>
      </c>
      <c r="F269" t="str">
        <f ca="1">IF(OFFSET(報告書!P$106,$A269,)="","",OFFSET(報告書!P$106,$A269,))</f>
        <v/>
      </c>
      <c r="G269">
        <v>535</v>
      </c>
      <c r="H269" t="str">
        <f ca="1">IF(OFFSET(報告書!B$138,$G269,)=0,"",OFFSET(報告書!B$138,$G269,))</f>
        <v/>
      </c>
      <c r="I269" t="str">
        <f ca="1">IF(OFFSET(報告書!D$138,$G269,)=0,"",OFFSET(報告書!D$138,$G269,))</f>
        <v/>
      </c>
      <c r="J269" t="str">
        <f ca="1">IF(OFFSET(報告書!D$138,$G269+1,)=0,"",OFFSET(報告書!D$138,$G269+1,))</f>
        <v/>
      </c>
      <c r="K269" t="str">
        <f ca="1">IF(OFFSET(報告書!G$138,$G269,)=0,"",OFFSET(報告書!G$138,$G269,))</f>
        <v/>
      </c>
      <c r="L269" t="str">
        <f ca="1">IF(OFFSET(報告書!L$138,$G269,)="","",OFFSET(報告書!L$138,$G269,))</f>
        <v/>
      </c>
      <c r="M269" t="str">
        <f ca="1">IF(OFFSET(報告書!M$138,$G269,)=0,"",OFFSET(報告書!M$138,$G269,))</f>
        <v/>
      </c>
      <c r="N269" t="str">
        <f ca="1">IF(OFFSET(報告書!N$138,$G269,)="","",OFFSET(報告書!N$138,$G269,))</f>
        <v/>
      </c>
      <c r="O269" t="str">
        <f ca="1">IF(OFFSET(報告書!O$138,$G269,)=0,"",OFFSET(報告書!O$138,$G269,))</f>
        <v/>
      </c>
      <c r="P269" t="str">
        <f ca="1">IF(OFFSET(報告書!P$138,$G269,)="","",OFFSET(報告書!P$138,$G269,))</f>
        <v/>
      </c>
      <c r="Q269" t="str">
        <f ca="1">IF(OFFSET(報告書!Q$138,$G269,)=0,"",OFFSET(報告書!Q$138,$G269,))</f>
        <v/>
      </c>
      <c r="R269" t="str">
        <f ca="1">IF(OFFSET(報告書!R$138,$G269,)="","",OFFSET(報告書!R$138,$G269,))</f>
        <v/>
      </c>
      <c r="S269" t="str">
        <f ca="1">IF(OFFSET(報告書!S$138,$G269,)=0,"",OFFSET(報告書!S$138,$G269,))</f>
        <v/>
      </c>
      <c r="T269" t="str">
        <f ca="1">IF(OFFSET(報告書!T$138,$G269,)="","",OFFSET(報告書!T$138,$G269,))</f>
        <v/>
      </c>
    </row>
    <row r="270" spans="1:20" x14ac:dyDescent="0.15">
      <c r="A270">
        <v>537</v>
      </c>
      <c r="B270" t="s">
        <v>1243</v>
      </c>
      <c r="C270" t="s">
        <v>311</v>
      </c>
      <c r="D270" t="str">
        <f ca="1">IF(OFFSET(報告書!E$106,$A270,)="","",OFFSET(報告書!E$106,$A270,))</f>
        <v/>
      </c>
      <c r="E270" t="str">
        <f ca="1">IF(OFFSET(報告書!E$106,$A270+1,)=0,"",OFFSET(報告書!E$106,$A270+1,))</f>
        <v/>
      </c>
      <c r="F270" t="str">
        <f ca="1">IF(OFFSET(報告書!P$106,$A270,)="","",OFFSET(報告書!P$106,$A270,))</f>
        <v/>
      </c>
      <c r="G270">
        <v>537</v>
      </c>
      <c r="H270" t="str">
        <f ca="1">IF(OFFSET(報告書!B$138,$G270,)=0,"",OFFSET(報告書!B$138,$G270,))</f>
        <v/>
      </c>
      <c r="I270" t="str">
        <f ca="1">IF(OFFSET(報告書!D$138,$G270,)=0,"",OFFSET(報告書!D$138,$G270,))</f>
        <v/>
      </c>
      <c r="J270" t="str">
        <f ca="1">IF(OFFSET(報告書!D$138,$G270+1,)=0,"",OFFSET(報告書!D$138,$G270+1,))</f>
        <v/>
      </c>
      <c r="K270" t="str">
        <f ca="1">IF(OFFSET(報告書!G$138,$G270,)=0,"",OFFSET(報告書!G$138,$G270,))</f>
        <v/>
      </c>
      <c r="L270" t="str">
        <f ca="1">IF(OFFSET(報告書!L$138,$G270,)="","",OFFSET(報告書!L$138,$G270,))</f>
        <v/>
      </c>
      <c r="M270" t="str">
        <f ca="1">IF(OFFSET(報告書!M$138,$G270,)=0,"",OFFSET(報告書!M$138,$G270,))</f>
        <v/>
      </c>
      <c r="N270" t="str">
        <f ca="1">IF(OFFSET(報告書!N$138,$G270,)="","",OFFSET(報告書!N$138,$G270,))</f>
        <v/>
      </c>
      <c r="O270" t="str">
        <f ca="1">IF(OFFSET(報告書!O$138,$G270,)=0,"",OFFSET(報告書!O$138,$G270,))</f>
        <v/>
      </c>
      <c r="P270" t="str">
        <f ca="1">IF(OFFSET(報告書!P$138,$G270,)="","",OFFSET(報告書!P$138,$G270,))</f>
        <v/>
      </c>
      <c r="Q270" t="str">
        <f ca="1">IF(OFFSET(報告書!Q$138,$G270,)=0,"",OFFSET(報告書!Q$138,$G270,))</f>
        <v/>
      </c>
      <c r="R270" t="str">
        <f ca="1">IF(OFFSET(報告書!R$138,$G270,)="","",OFFSET(報告書!R$138,$G270,))</f>
        <v/>
      </c>
      <c r="S270" t="str">
        <f ca="1">IF(OFFSET(報告書!S$138,$G270,)=0,"",OFFSET(報告書!S$138,$G270,))</f>
        <v/>
      </c>
      <c r="T270" t="str">
        <f ca="1">IF(OFFSET(報告書!T$138,$G270,)="","",OFFSET(報告書!T$138,$G270,))</f>
        <v/>
      </c>
    </row>
    <row r="271" spans="1:20" x14ac:dyDescent="0.15">
      <c r="A271">
        <v>539</v>
      </c>
      <c r="B271" t="s">
        <v>1243</v>
      </c>
      <c r="C271" t="s">
        <v>311</v>
      </c>
      <c r="D271" t="str">
        <f ca="1">IF(OFFSET(報告書!E$106,$A271,)="","",OFFSET(報告書!E$106,$A271,))</f>
        <v/>
      </c>
      <c r="E271" t="str">
        <f ca="1">IF(OFFSET(報告書!E$106,$A271+1,)=0,"",OFFSET(報告書!E$106,$A271+1,))</f>
        <v/>
      </c>
      <c r="F271" t="str">
        <f ca="1">IF(OFFSET(報告書!P$106,$A271,)="","",OFFSET(報告書!P$106,$A271,))</f>
        <v/>
      </c>
      <c r="G271">
        <v>539</v>
      </c>
      <c r="H271" t="str">
        <f ca="1">IF(OFFSET(報告書!B$138,$G271,)=0,"",OFFSET(報告書!B$138,$G271,))</f>
        <v/>
      </c>
      <c r="I271" t="str">
        <f ca="1">IF(OFFSET(報告書!D$138,$G271,)=0,"",OFFSET(報告書!D$138,$G271,))</f>
        <v/>
      </c>
      <c r="J271" t="str">
        <f ca="1">IF(OFFSET(報告書!D$138,$G271+1,)=0,"",OFFSET(報告書!D$138,$G271+1,))</f>
        <v/>
      </c>
      <c r="K271" t="str">
        <f ca="1">IF(OFFSET(報告書!G$138,$G271,)=0,"",OFFSET(報告書!G$138,$G271,))</f>
        <v/>
      </c>
      <c r="L271" t="str">
        <f ca="1">IF(OFFSET(報告書!L$138,$G271,)="","",OFFSET(報告書!L$138,$G271,))</f>
        <v/>
      </c>
      <c r="M271" t="str">
        <f ca="1">IF(OFFSET(報告書!M$138,$G271,)=0,"",OFFSET(報告書!M$138,$G271,))</f>
        <v/>
      </c>
      <c r="N271" t="str">
        <f ca="1">IF(OFFSET(報告書!N$138,$G271,)="","",OFFSET(報告書!N$138,$G271,))</f>
        <v/>
      </c>
      <c r="O271" t="str">
        <f ca="1">IF(OFFSET(報告書!O$138,$G271,)=0,"",OFFSET(報告書!O$138,$G271,))</f>
        <v/>
      </c>
      <c r="P271" t="str">
        <f ca="1">IF(OFFSET(報告書!P$138,$G271,)="","",OFFSET(報告書!P$138,$G271,))</f>
        <v/>
      </c>
      <c r="Q271" t="str">
        <f ca="1">IF(OFFSET(報告書!Q$138,$G271,)=0,"",OFFSET(報告書!Q$138,$G271,))</f>
        <v/>
      </c>
      <c r="R271" t="str">
        <f ca="1">IF(OFFSET(報告書!R$138,$G271,)="","",OFFSET(報告書!R$138,$G271,))</f>
        <v/>
      </c>
      <c r="S271" t="str">
        <f ca="1">IF(OFFSET(報告書!S$138,$G271,)=0,"",OFFSET(報告書!S$138,$G271,))</f>
        <v/>
      </c>
      <c r="T271" t="str">
        <f ca="1">IF(OFFSET(報告書!T$138,$G271,)="","",OFFSET(報告書!T$138,$G271,))</f>
        <v/>
      </c>
    </row>
    <row r="272" spans="1:20" x14ac:dyDescent="0.15">
      <c r="A272">
        <v>541</v>
      </c>
      <c r="B272" t="s">
        <v>1243</v>
      </c>
      <c r="C272" t="s">
        <v>311</v>
      </c>
      <c r="D272" t="str">
        <f ca="1">IF(OFFSET(報告書!E$106,$A272,)="","",OFFSET(報告書!E$106,$A272,))</f>
        <v/>
      </c>
      <c r="E272" t="str">
        <f ca="1">IF(OFFSET(報告書!E$106,$A272+1,)=0,"",OFFSET(報告書!E$106,$A272+1,))</f>
        <v/>
      </c>
      <c r="F272" t="str">
        <f ca="1">IF(OFFSET(報告書!P$106,$A272,)="","",OFFSET(報告書!P$106,$A272,))</f>
        <v/>
      </c>
      <c r="G272">
        <v>541</v>
      </c>
      <c r="H272" t="str">
        <f ca="1">IF(OFFSET(報告書!B$138,$G272,)=0,"",OFFSET(報告書!B$138,$G272,))</f>
        <v/>
      </c>
      <c r="I272" t="str">
        <f ca="1">IF(OFFSET(報告書!D$138,$G272,)=0,"",OFFSET(報告書!D$138,$G272,))</f>
        <v/>
      </c>
      <c r="J272" t="str">
        <f ca="1">IF(OFFSET(報告書!D$138,$G272+1,)=0,"",OFFSET(報告書!D$138,$G272+1,))</f>
        <v/>
      </c>
      <c r="K272" t="str">
        <f ca="1">IF(OFFSET(報告書!G$138,$G272,)=0,"",OFFSET(報告書!G$138,$G272,))</f>
        <v/>
      </c>
      <c r="L272" t="str">
        <f ca="1">IF(OFFSET(報告書!L$138,$G272,)="","",OFFSET(報告書!L$138,$G272,))</f>
        <v/>
      </c>
      <c r="M272" t="str">
        <f ca="1">IF(OFFSET(報告書!M$138,$G272,)=0,"",OFFSET(報告書!M$138,$G272,))</f>
        <v/>
      </c>
      <c r="N272" t="str">
        <f ca="1">IF(OFFSET(報告書!N$138,$G272,)="","",OFFSET(報告書!N$138,$G272,))</f>
        <v/>
      </c>
      <c r="O272" t="str">
        <f ca="1">IF(OFFSET(報告書!O$138,$G272,)=0,"",OFFSET(報告書!O$138,$G272,))</f>
        <v/>
      </c>
      <c r="P272" t="str">
        <f ca="1">IF(OFFSET(報告書!P$138,$G272,)="","",OFFSET(報告書!P$138,$G272,))</f>
        <v/>
      </c>
      <c r="Q272" t="str">
        <f ca="1">IF(OFFSET(報告書!Q$138,$G272,)=0,"",OFFSET(報告書!Q$138,$G272,))</f>
        <v/>
      </c>
      <c r="R272" t="str">
        <f ca="1">IF(OFFSET(報告書!R$138,$G272,)="","",OFFSET(報告書!R$138,$G272,))</f>
        <v/>
      </c>
      <c r="S272" t="str">
        <f ca="1">IF(OFFSET(報告書!S$138,$G272,)=0,"",OFFSET(報告書!S$138,$G272,))</f>
        <v/>
      </c>
      <c r="T272" t="str">
        <f ca="1">IF(OFFSET(報告書!T$138,$G272,)="","",OFFSET(報告書!T$138,$G272,))</f>
        <v/>
      </c>
    </row>
    <row r="273" spans="1:20" x14ac:dyDescent="0.15">
      <c r="A273">
        <v>543</v>
      </c>
      <c r="B273" t="s">
        <v>1243</v>
      </c>
      <c r="C273" t="s">
        <v>311</v>
      </c>
      <c r="D273" t="str">
        <f ca="1">IF(OFFSET(報告書!E$106,$A273,)="","",OFFSET(報告書!E$106,$A273,))</f>
        <v/>
      </c>
      <c r="E273" t="str">
        <f ca="1">IF(OFFSET(報告書!E$106,$A273+1,)=0,"",OFFSET(報告書!E$106,$A273+1,))</f>
        <v/>
      </c>
      <c r="F273" t="str">
        <f ca="1">IF(OFFSET(報告書!P$106,$A273,)="","",OFFSET(報告書!P$106,$A273,))</f>
        <v/>
      </c>
      <c r="G273">
        <v>543</v>
      </c>
      <c r="H273" t="str">
        <f ca="1">IF(OFFSET(報告書!B$138,$G273,)=0,"",OFFSET(報告書!B$138,$G273,))</f>
        <v/>
      </c>
      <c r="I273" t="str">
        <f ca="1">IF(OFFSET(報告書!D$138,$G273,)=0,"",OFFSET(報告書!D$138,$G273,))</f>
        <v/>
      </c>
      <c r="J273" t="str">
        <f ca="1">IF(OFFSET(報告書!D$138,$G273+1,)=0,"",OFFSET(報告書!D$138,$G273+1,))</f>
        <v/>
      </c>
      <c r="K273" t="str">
        <f ca="1">IF(OFFSET(報告書!G$138,$G273,)=0,"",OFFSET(報告書!G$138,$G273,))</f>
        <v/>
      </c>
      <c r="L273" t="str">
        <f ca="1">IF(OFFSET(報告書!L$138,$G273,)="","",OFFSET(報告書!L$138,$G273,))</f>
        <v/>
      </c>
      <c r="M273" t="str">
        <f ca="1">IF(OFFSET(報告書!M$138,$G273,)=0,"",OFFSET(報告書!M$138,$G273,))</f>
        <v/>
      </c>
      <c r="N273" t="str">
        <f ca="1">IF(OFFSET(報告書!N$138,$G273,)="","",OFFSET(報告書!N$138,$G273,))</f>
        <v/>
      </c>
      <c r="O273" t="str">
        <f ca="1">IF(OFFSET(報告書!O$138,$G273,)=0,"",OFFSET(報告書!O$138,$G273,))</f>
        <v/>
      </c>
      <c r="P273" t="str">
        <f ca="1">IF(OFFSET(報告書!P$138,$G273,)="","",OFFSET(報告書!P$138,$G273,))</f>
        <v/>
      </c>
      <c r="Q273" t="str">
        <f ca="1">IF(OFFSET(報告書!Q$138,$G273,)=0,"",OFFSET(報告書!Q$138,$G273,))</f>
        <v/>
      </c>
      <c r="R273" t="str">
        <f ca="1">IF(OFFSET(報告書!R$138,$G273,)="","",OFFSET(報告書!R$138,$G273,))</f>
        <v/>
      </c>
      <c r="S273" t="str">
        <f ca="1">IF(OFFSET(報告書!S$138,$G273,)=0,"",OFFSET(報告書!S$138,$G273,))</f>
        <v/>
      </c>
      <c r="T273" t="str">
        <f ca="1">IF(OFFSET(報告書!T$138,$G273,)="","",OFFSET(報告書!T$138,$G273,))</f>
        <v/>
      </c>
    </row>
    <row r="274" spans="1:20" x14ac:dyDescent="0.15">
      <c r="A274">
        <v>545</v>
      </c>
      <c r="B274" t="s">
        <v>1243</v>
      </c>
      <c r="C274" t="s">
        <v>311</v>
      </c>
      <c r="D274" t="str">
        <f ca="1">IF(OFFSET(報告書!E$106,$A274,)="","",OFFSET(報告書!E$106,$A274,))</f>
        <v/>
      </c>
      <c r="E274" t="str">
        <f ca="1">IF(OFFSET(報告書!E$106,$A274+1,)=0,"",OFFSET(報告書!E$106,$A274+1,))</f>
        <v/>
      </c>
      <c r="F274" t="str">
        <f ca="1">IF(OFFSET(報告書!P$106,$A274,)="","",OFFSET(報告書!P$106,$A274,))</f>
        <v/>
      </c>
      <c r="G274">
        <v>545</v>
      </c>
      <c r="H274" t="str">
        <f ca="1">IF(OFFSET(報告書!B$138,$G274,)=0,"",OFFSET(報告書!B$138,$G274,))</f>
        <v/>
      </c>
      <c r="I274" t="str">
        <f ca="1">IF(OFFSET(報告書!D$138,$G274,)=0,"",OFFSET(報告書!D$138,$G274,))</f>
        <v/>
      </c>
      <c r="J274" t="str">
        <f ca="1">IF(OFFSET(報告書!D$138,$G274+1,)=0,"",OFFSET(報告書!D$138,$G274+1,))</f>
        <v/>
      </c>
      <c r="K274" t="str">
        <f ca="1">IF(OFFSET(報告書!G$138,$G274,)=0,"",OFFSET(報告書!G$138,$G274,))</f>
        <v/>
      </c>
      <c r="L274" t="str">
        <f ca="1">IF(OFFSET(報告書!L$138,$G274,)="","",OFFSET(報告書!L$138,$G274,))</f>
        <v/>
      </c>
      <c r="M274" t="str">
        <f ca="1">IF(OFFSET(報告書!M$138,$G274,)=0,"",OFFSET(報告書!M$138,$G274,))</f>
        <v/>
      </c>
      <c r="N274" t="str">
        <f ca="1">IF(OFFSET(報告書!N$138,$G274,)="","",OFFSET(報告書!N$138,$G274,))</f>
        <v/>
      </c>
      <c r="O274" t="str">
        <f ca="1">IF(OFFSET(報告書!O$138,$G274,)=0,"",OFFSET(報告書!O$138,$G274,))</f>
        <v/>
      </c>
      <c r="P274" t="str">
        <f ca="1">IF(OFFSET(報告書!P$138,$G274,)="","",OFFSET(報告書!P$138,$G274,))</f>
        <v/>
      </c>
      <c r="Q274" t="str">
        <f ca="1">IF(OFFSET(報告書!Q$138,$G274,)=0,"",OFFSET(報告書!Q$138,$G274,))</f>
        <v/>
      </c>
      <c r="R274" t="str">
        <f ca="1">IF(OFFSET(報告書!R$138,$G274,)="","",OFFSET(報告書!R$138,$G274,))</f>
        <v/>
      </c>
      <c r="S274" t="str">
        <f ca="1">IF(OFFSET(報告書!S$138,$G274,)=0,"",OFFSET(報告書!S$138,$G274,))</f>
        <v/>
      </c>
      <c r="T274" t="str">
        <f ca="1">IF(OFFSET(報告書!T$138,$G274,)="","",OFFSET(報告書!T$138,$G274,))</f>
        <v/>
      </c>
    </row>
    <row r="275" spans="1:20" x14ac:dyDescent="0.15">
      <c r="A275">
        <v>547</v>
      </c>
      <c r="B275" t="s">
        <v>1243</v>
      </c>
      <c r="C275" t="s">
        <v>311</v>
      </c>
      <c r="D275" t="str">
        <f ca="1">IF(OFFSET(報告書!E$106,$A275,)="","",OFFSET(報告書!E$106,$A275,))</f>
        <v/>
      </c>
      <c r="E275" t="str">
        <f ca="1">IF(OFFSET(報告書!E$106,$A275+1,)=0,"",OFFSET(報告書!E$106,$A275+1,))</f>
        <v/>
      </c>
      <c r="F275" t="str">
        <f ca="1">IF(OFFSET(報告書!P$106,$A275,)="","",OFFSET(報告書!P$106,$A275,))</f>
        <v/>
      </c>
      <c r="G275">
        <v>547</v>
      </c>
      <c r="H275" t="str">
        <f ca="1">IF(OFFSET(報告書!B$138,$G275,)=0,"",OFFSET(報告書!B$138,$G275,))</f>
        <v/>
      </c>
      <c r="I275" t="str">
        <f ca="1">IF(OFFSET(報告書!D$138,$G275,)=0,"",OFFSET(報告書!D$138,$G275,))</f>
        <v/>
      </c>
      <c r="J275" t="str">
        <f ca="1">IF(OFFSET(報告書!D$138,$G275+1,)=0,"",OFFSET(報告書!D$138,$G275+1,))</f>
        <v/>
      </c>
      <c r="K275" t="str">
        <f ca="1">IF(OFFSET(報告書!G$138,$G275,)=0,"",OFFSET(報告書!G$138,$G275,))</f>
        <v/>
      </c>
      <c r="L275" t="str">
        <f ca="1">IF(OFFSET(報告書!L$138,$G275,)="","",OFFSET(報告書!L$138,$G275,))</f>
        <v/>
      </c>
      <c r="M275" t="str">
        <f ca="1">IF(OFFSET(報告書!M$138,$G275,)=0,"",OFFSET(報告書!M$138,$G275,))</f>
        <v/>
      </c>
      <c r="N275" t="str">
        <f ca="1">IF(OFFSET(報告書!N$138,$G275,)="","",OFFSET(報告書!N$138,$G275,))</f>
        <v/>
      </c>
      <c r="O275" t="str">
        <f ca="1">IF(OFFSET(報告書!O$138,$G275,)=0,"",OFFSET(報告書!O$138,$G275,))</f>
        <v/>
      </c>
      <c r="P275" t="str">
        <f ca="1">IF(OFFSET(報告書!P$138,$G275,)="","",OFFSET(報告書!P$138,$G275,))</f>
        <v/>
      </c>
      <c r="Q275" t="str">
        <f ca="1">IF(OFFSET(報告書!Q$138,$G275,)=0,"",OFFSET(報告書!Q$138,$G275,))</f>
        <v/>
      </c>
      <c r="R275" t="str">
        <f ca="1">IF(OFFSET(報告書!R$138,$G275,)="","",OFFSET(報告書!R$138,$G275,))</f>
        <v/>
      </c>
      <c r="S275" t="str">
        <f ca="1">IF(OFFSET(報告書!S$138,$G275,)=0,"",OFFSET(報告書!S$138,$G275,))</f>
        <v/>
      </c>
      <c r="T275" t="str">
        <f ca="1">IF(OFFSET(報告書!T$138,$G275,)="","",OFFSET(報告書!T$138,$G275,))</f>
        <v/>
      </c>
    </row>
    <row r="276" spans="1:20" x14ac:dyDescent="0.15">
      <c r="A276">
        <v>549</v>
      </c>
      <c r="B276" t="s">
        <v>1243</v>
      </c>
      <c r="C276" t="s">
        <v>311</v>
      </c>
      <c r="D276" t="str">
        <f ca="1">IF(OFFSET(報告書!E$106,$A276,)="","",OFFSET(報告書!E$106,$A276,))</f>
        <v/>
      </c>
      <c r="E276" t="str">
        <f ca="1">IF(OFFSET(報告書!E$106,$A276+1,)=0,"",OFFSET(報告書!E$106,$A276+1,))</f>
        <v/>
      </c>
      <c r="F276" t="str">
        <f ca="1">IF(OFFSET(報告書!P$106,$A276,)="","",OFFSET(報告書!P$106,$A276,))</f>
        <v/>
      </c>
      <c r="G276">
        <v>549</v>
      </c>
      <c r="H276" t="str">
        <f ca="1">IF(OFFSET(報告書!B$138,$G276,)=0,"",OFFSET(報告書!B$138,$G276,))</f>
        <v/>
      </c>
      <c r="I276" t="str">
        <f ca="1">IF(OFFSET(報告書!D$138,$G276,)=0,"",OFFSET(報告書!D$138,$G276,))</f>
        <v/>
      </c>
      <c r="J276" t="str">
        <f ca="1">IF(OFFSET(報告書!D$138,$G276+1,)=0,"",OFFSET(報告書!D$138,$G276+1,))</f>
        <v/>
      </c>
      <c r="K276" t="str">
        <f ca="1">IF(OFFSET(報告書!G$138,$G276,)=0,"",OFFSET(報告書!G$138,$G276,))</f>
        <v/>
      </c>
      <c r="L276" t="str">
        <f ca="1">IF(OFFSET(報告書!L$138,$G276,)="","",OFFSET(報告書!L$138,$G276,))</f>
        <v/>
      </c>
      <c r="M276" t="str">
        <f ca="1">IF(OFFSET(報告書!M$138,$G276,)=0,"",OFFSET(報告書!M$138,$G276,))</f>
        <v/>
      </c>
      <c r="N276" t="str">
        <f ca="1">IF(OFFSET(報告書!N$138,$G276,)="","",OFFSET(報告書!N$138,$G276,))</f>
        <v/>
      </c>
      <c r="O276" t="str">
        <f ca="1">IF(OFFSET(報告書!O$138,$G276,)=0,"",OFFSET(報告書!O$138,$G276,))</f>
        <v/>
      </c>
      <c r="P276" t="str">
        <f ca="1">IF(OFFSET(報告書!P$138,$G276,)="","",OFFSET(報告書!P$138,$G276,))</f>
        <v/>
      </c>
      <c r="Q276" t="str">
        <f ca="1">IF(OFFSET(報告書!Q$138,$G276,)=0,"",OFFSET(報告書!Q$138,$G276,))</f>
        <v/>
      </c>
      <c r="R276" t="str">
        <f ca="1">IF(OFFSET(報告書!R$138,$G276,)="","",OFFSET(報告書!R$138,$G276,))</f>
        <v/>
      </c>
      <c r="S276" t="str">
        <f ca="1">IF(OFFSET(報告書!S$138,$G276,)=0,"",OFFSET(報告書!S$138,$G276,))</f>
        <v/>
      </c>
      <c r="T276" t="str">
        <f ca="1">IF(OFFSET(報告書!T$138,$G276,)="","",OFFSET(報告書!T$138,$G276,))</f>
        <v/>
      </c>
    </row>
    <row r="277" spans="1:20" x14ac:dyDescent="0.15">
      <c r="A277">
        <v>551</v>
      </c>
      <c r="B277" t="s">
        <v>1243</v>
      </c>
      <c r="C277" t="s">
        <v>311</v>
      </c>
      <c r="D277" t="str">
        <f ca="1">IF(OFFSET(報告書!E$106,$A277,)="","",OFFSET(報告書!E$106,$A277,))</f>
        <v/>
      </c>
      <c r="E277" t="str">
        <f ca="1">IF(OFFSET(報告書!E$106,$A277+1,)=0,"",OFFSET(報告書!E$106,$A277+1,))</f>
        <v/>
      </c>
      <c r="F277" t="str">
        <f ca="1">IF(OFFSET(報告書!P$106,$A277,)="","",OFFSET(報告書!P$106,$A277,))</f>
        <v/>
      </c>
      <c r="G277">
        <v>551</v>
      </c>
      <c r="H277" t="str">
        <f ca="1">IF(OFFSET(報告書!B$138,$G277,)=0,"",OFFSET(報告書!B$138,$G277,))</f>
        <v/>
      </c>
      <c r="I277" t="str">
        <f ca="1">IF(OFFSET(報告書!D$138,$G277,)=0,"",OFFSET(報告書!D$138,$G277,))</f>
        <v/>
      </c>
      <c r="J277" t="str">
        <f ca="1">IF(OFFSET(報告書!D$138,$G277+1,)=0,"",OFFSET(報告書!D$138,$G277+1,))</f>
        <v/>
      </c>
      <c r="K277" t="str">
        <f ca="1">IF(OFFSET(報告書!G$138,$G277,)=0,"",OFFSET(報告書!G$138,$G277,))</f>
        <v/>
      </c>
      <c r="L277" t="str">
        <f ca="1">IF(OFFSET(報告書!L$138,$G277,)="","",OFFSET(報告書!L$138,$G277,))</f>
        <v/>
      </c>
      <c r="M277" t="str">
        <f ca="1">IF(OFFSET(報告書!M$138,$G277,)=0,"",OFFSET(報告書!M$138,$G277,))</f>
        <v/>
      </c>
      <c r="N277" t="str">
        <f ca="1">IF(OFFSET(報告書!N$138,$G277,)="","",OFFSET(報告書!N$138,$G277,))</f>
        <v/>
      </c>
      <c r="O277" t="str">
        <f ca="1">IF(OFFSET(報告書!O$138,$G277,)=0,"",OFFSET(報告書!O$138,$G277,))</f>
        <v/>
      </c>
      <c r="P277" t="str">
        <f ca="1">IF(OFFSET(報告書!P$138,$G277,)="","",OFFSET(報告書!P$138,$G277,))</f>
        <v/>
      </c>
      <c r="Q277" t="str">
        <f ca="1">IF(OFFSET(報告書!Q$138,$G277,)=0,"",OFFSET(報告書!Q$138,$G277,))</f>
        <v/>
      </c>
      <c r="R277" t="str">
        <f ca="1">IF(OFFSET(報告書!R$138,$G277,)="","",OFFSET(報告書!R$138,$G277,))</f>
        <v/>
      </c>
      <c r="S277" t="str">
        <f ca="1">IF(OFFSET(報告書!S$138,$G277,)=0,"",OFFSET(報告書!S$138,$G277,))</f>
        <v/>
      </c>
      <c r="T277" t="str">
        <f ca="1">IF(OFFSET(報告書!T$138,$G277,)="","",OFFSET(報告書!T$138,$G277,))</f>
        <v/>
      </c>
    </row>
    <row r="278" spans="1:20" x14ac:dyDescent="0.15">
      <c r="A278">
        <v>553</v>
      </c>
      <c r="B278" t="s">
        <v>1243</v>
      </c>
      <c r="C278" t="s">
        <v>311</v>
      </c>
      <c r="D278" t="str">
        <f ca="1">IF(OFFSET(報告書!E$106,$A278,)="","",OFFSET(報告書!E$106,$A278,))</f>
        <v/>
      </c>
      <c r="E278" t="str">
        <f ca="1">IF(OFFSET(報告書!E$106,$A278+1,)=0,"",OFFSET(報告書!E$106,$A278+1,))</f>
        <v/>
      </c>
      <c r="F278" t="str">
        <f ca="1">IF(OFFSET(報告書!P$106,$A278,)="","",OFFSET(報告書!P$106,$A278,))</f>
        <v/>
      </c>
      <c r="G278">
        <v>553</v>
      </c>
      <c r="H278" t="str">
        <f ca="1">IF(OFFSET(報告書!B$138,$G278,)=0,"",OFFSET(報告書!B$138,$G278,))</f>
        <v/>
      </c>
      <c r="I278" t="str">
        <f ca="1">IF(OFFSET(報告書!D$138,$G278,)=0,"",OFFSET(報告書!D$138,$G278,))</f>
        <v/>
      </c>
      <c r="J278" t="str">
        <f ca="1">IF(OFFSET(報告書!D$138,$G278+1,)=0,"",OFFSET(報告書!D$138,$G278+1,))</f>
        <v/>
      </c>
      <c r="K278" t="str">
        <f ca="1">IF(OFFSET(報告書!G$138,$G278,)=0,"",OFFSET(報告書!G$138,$G278,))</f>
        <v/>
      </c>
      <c r="L278" t="str">
        <f ca="1">IF(OFFSET(報告書!L$138,$G278,)="","",OFFSET(報告書!L$138,$G278,))</f>
        <v/>
      </c>
      <c r="M278" t="str">
        <f ca="1">IF(OFFSET(報告書!M$138,$G278,)=0,"",OFFSET(報告書!M$138,$G278,))</f>
        <v/>
      </c>
      <c r="N278" t="str">
        <f ca="1">IF(OFFSET(報告書!N$138,$G278,)="","",OFFSET(報告書!N$138,$G278,))</f>
        <v/>
      </c>
      <c r="O278" t="str">
        <f ca="1">IF(OFFSET(報告書!O$138,$G278,)=0,"",OFFSET(報告書!O$138,$G278,))</f>
        <v/>
      </c>
      <c r="P278" t="str">
        <f ca="1">IF(OFFSET(報告書!P$138,$G278,)="","",OFFSET(報告書!P$138,$G278,))</f>
        <v/>
      </c>
      <c r="Q278" t="str">
        <f ca="1">IF(OFFSET(報告書!Q$138,$G278,)=0,"",OFFSET(報告書!Q$138,$G278,))</f>
        <v/>
      </c>
      <c r="R278" t="str">
        <f ca="1">IF(OFFSET(報告書!R$138,$G278,)="","",OFFSET(報告書!R$138,$G278,))</f>
        <v/>
      </c>
      <c r="S278" t="str">
        <f ca="1">IF(OFFSET(報告書!S$138,$G278,)=0,"",OFFSET(報告書!S$138,$G278,))</f>
        <v/>
      </c>
      <c r="T278" t="str">
        <f ca="1">IF(OFFSET(報告書!T$138,$G278,)="","",OFFSET(報告書!T$138,$G278,))</f>
        <v/>
      </c>
    </row>
    <row r="279" spans="1:20" x14ac:dyDescent="0.15">
      <c r="A279">
        <v>555</v>
      </c>
      <c r="B279" t="s">
        <v>1243</v>
      </c>
      <c r="C279" t="s">
        <v>311</v>
      </c>
      <c r="D279" t="str">
        <f ca="1">IF(OFFSET(報告書!E$106,$A279,)="","",OFFSET(報告書!E$106,$A279,))</f>
        <v/>
      </c>
      <c r="E279" t="str">
        <f ca="1">IF(OFFSET(報告書!E$106,$A279+1,)=0,"",OFFSET(報告書!E$106,$A279+1,))</f>
        <v/>
      </c>
      <c r="F279" t="str">
        <f ca="1">IF(OFFSET(報告書!P$106,$A279,)="","",OFFSET(報告書!P$106,$A279,))</f>
        <v/>
      </c>
      <c r="G279">
        <v>555</v>
      </c>
      <c r="H279" t="str">
        <f ca="1">IF(OFFSET(報告書!B$138,$G279,)=0,"",OFFSET(報告書!B$138,$G279,))</f>
        <v/>
      </c>
      <c r="I279" t="str">
        <f ca="1">IF(OFFSET(報告書!D$138,$G279,)=0,"",OFFSET(報告書!D$138,$G279,))</f>
        <v/>
      </c>
      <c r="J279" t="str">
        <f ca="1">IF(OFFSET(報告書!D$138,$G279+1,)=0,"",OFFSET(報告書!D$138,$G279+1,))</f>
        <v/>
      </c>
      <c r="K279" t="str">
        <f ca="1">IF(OFFSET(報告書!G$138,$G279,)=0,"",OFFSET(報告書!G$138,$G279,))</f>
        <v/>
      </c>
      <c r="L279" t="str">
        <f ca="1">IF(OFFSET(報告書!L$138,$G279,)="","",OFFSET(報告書!L$138,$G279,))</f>
        <v/>
      </c>
      <c r="M279" t="str">
        <f ca="1">IF(OFFSET(報告書!M$138,$G279,)=0,"",OFFSET(報告書!M$138,$G279,))</f>
        <v/>
      </c>
      <c r="N279" t="str">
        <f ca="1">IF(OFFSET(報告書!N$138,$G279,)="","",OFFSET(報告書!N$138,$G279,))</f>
        <v/>
      </c>
      <c r="O279" t="str">
        <f ca="1">IF(OFFSET(報告書!O$138,$G279,)=0,"",OFFSET(報告書!O$138,$G279,))</f>
        <v/>
      </c>
      <c r="P279" t="str">
        <f ca="1">IF(OFFSET(報告書!P$138,$G279,)="","",OFFSET(報告書!P$138,$G279,))</f>
        <v/>
      </c>
      <c r="Q279" t="str">
        <f ca="1">IF(OFFSET(報告書!Q$138,$G279,)=0,"",OFFSET(報告書!Q$138,$G279,))</f>
        <v/>
      </c>
      <c r="R279" t="str">
        <f ca="1">IF(OFFSET(報告書!R$138,$G279,)="","",OFFSET(報告書!R$138,$G279,))</f>
        <v/>
      </c>
      <c r="S279" t="str">
        <f ca="1">IF(OFFSET(報告書!S$138,$G279,)=0,"",OFFSET(報告書!S$138,$G279,))</f>
        <v/>
      </c>
      <c r="T279" t="str">
        <f ca="1">IF(OFFSET(報告書!T$138,$G279,)="","",OFFSET(報告書!T$138,$G279,))</f>
        <v/>
      </c>
    </row>
    <row r="280" spans="1:20" x14ac:dyDescent="0.15">
      <c r="A280">
        <v>557</v>
      </c>
      <c r="B280" t="s">
        <v>1243</v>
      </c>
      <c r="C280" t="s">
        <v>311</v>
      </c>
      <c r="D280" t="str">
        <f ca="1">IF(OFFSET(報告書!E$106,$A280,)="","",OFFSET(報告書!E$106,$A280,))</f>
        <v/>
      </c>
      <c r="E280" t="str">
        <f ca="1">IF(OFFSET(報告書!E$106,$A280+1,)=0,"",OFFSET(報告書!E$106,$A280+1,))</f>
        <v/>
      </c>
      <c r="F280" t="str">
        <f ca="1">IF(OFFSET(報告書!P$106,$A280,)="","",OFFSET(報告書!P$106,$A280,))</f>
        <v/>
      </c>
      <c r="G280">
        <v>557</v>
      </c>
      <c r="H280" t="str">
        <f ca="1">IF(OFFSET(報告書!B$138,$G280,)=0,"",OFFSET(報告書!B$138,$G280,))</f>
        <v/>
      </c>
      <c r="I280" t="str">
        <f ca="1">IF(OFFSET(報告書!D$138,$G280,)=0,"",OFFSET(報告書!D$138,$G280,))</f>
        <v/>
      </c>
      <c r="J280" t="str">
        <f ca="1">IF(OFFSET(報告書!D$138,$G280+1,)=0,"",OFFSET(報告書!D$138,$G280+1,))</f>
        <v/>
      </c>
      <c r="K280" t="str">
        <f ca="1">IF(OFFSET(報告書!G$138,$G280,)=0,"",OFFSET(報告書!G$138,$G280,))</f>
        <v/>
      </c>
      <c r="L280" t="str">
        <f ca="1">IF(OFFSET(報告書!L$138,$G280,)="","",OFFSET(報告書!L$138,$G280,))</f>
        <v/>
      </c>
      <c r="M280" t="str">
        <f ca="1">IF(OFFSET(報告書!M$138,$G280,)=0,"",OFFSET(報告書!M$138,$G280,))</f>
        <v/>
      </c>
      <c r="N280" t="str">
        <f ca="1">IF(OFFSET(報告書!N$138,$G280,)="","",OFFSET(報告書!N$138,$G280,))</f>
        <v/>
      </c>
      <c r="O280" t="str">
        <f ca="1">IF(OFFSET(報告書!O$138,$G280,)=0,"",OFFSET(報告書!O$138,$G280,))</f>
        <v/>
      </c>
      <c r="P280" t="str">
        <f ca="1">IF(OFFSET(報告書!P$138,$G280,)="","",OFFSET(報告書!P$138,$G280,))</f>
        <v/>
      </c>
      <c r="Q280" t="str">
        <f ca="1">IF(OFFSET(報告書!Q$138,$G280,)=0,"",OFFSET(報告書!Q$138,$G280,))</f>
        <v/>
      </c>
      <c r="R280" t="str">
        <f ca="1">IF(OFFSET(報告書!R$138,$G280,)="","",OFFSET(報告書!R$138,$G280,))</f>
        <v/>
      </c>
      <c r="S280" t="str">
        <f ca="1">IF(OFFSET(報告書!S$138,$G280,)=0,"",OFFSET(報告書!S$138,$G280,))</f>
        <v/>
      </c>
      <c r="T280" t="str">
        <f ca="1">IF(OFFSET(報告書!T$138,$G280,)="","",OFFSET(報告書!T$138,$G280,))</f>
        <v/>
      </c>
    </row>
    <row r="281" spans="1:20" x14ac:dyDescent="0.15">
      <c r="A281">
        <v>559</v>
      </c>
      <c r="B281" t="s">
        <v>1243</v>
      </c>
      <c r="C281" t="s">
        <v>311</v>
      </c>
      <c r="D281" t="str">
        <f ca="1">IF(OFFSET(報告書!E$106,$A281,)="","",OFFSET(報告書!E$106,$A281,))</f>
        <v/>
      </c>
      <c r="E281" t="str">
        <f ca="1">IF(OFFSET(報告書!E$106,$A281+1,)=0,"",OFFSET(報告書!E$106,$A281+1,))</f>
        <v/>
      </c>
      <c r="F281" t="str">
        <f ca="1">IF(OFFSET(報告書!P$106,$A281,)="","",OFFSET(報告書!P$106,$A281,))</f>
        <v/>
      </c>
      <c r="G281">
        <v>559</v>
      </c>
      <c r="H281" t="str">
        <f ca="1">IF(OFFSET(報告書!B$138,$G281,)=0,"",OFFSET(報告書!B$138,$G281,))</f>
        <v/>
      </c>
      <c r="I281" t="str">
        <f ca="1">IF(OFFSET(報告書!D$138,$G281,)=0,"",OFFSET(報告書!D$138,$G281,))</f>
        <v/>
      </c>
      <c r="J281" t="str">
        <f ca="1">IF(OFFSET(報告書!D$138,$G281+1,)=0,"",OFFSET(報告書!D$138,$G281+1,))</f>
        <v/>
      </c>
      <c r="K281" t="str">
        <f ca="1">IF(OFFSET(報告書!G$138,$G281,)=0,"",OFFSET(報告書!G$138,$G281,))</f>
        <v/>
      </c>
      <c r="L281" t="str">
        <f ca="1">IF(OFFSET(報告書!L$138,$G281,)="","",OFFSET(報告書!L$138,$G281,))</f>
        <v/>
      </c>
      <c r="M281" t="str">
        <f ca="1">IF(OFFSET(報告書!M$138,$G281,)=0,"",OFFSET(報告書!M$138,$G281,))</f>
        <v/>
      </c>
      <c r="N281" t="str">
        <f ca="1">IF(OFFSET(報告書!N$138,$G281,)="","",OFFSET(報告書!N$138,$G281,))</f>
        <v/>
      </c>
      <c r="O281" t="str">
        <f ca="1">IF(OFFSET(報告書!O$138,$G281,)=0,"",OFFSET(報告書!O$138,$G281,))</f>
        <v/>
      </c>
      <c r="P281" t="str">
        <f ca="1">IF(OFFSET(報告書!P$138,$G281,)="","",OFFSET(報告書!P$138,$G281,))</f>
        <v/>
      </c>
      <c r="Q281" t="str">
        <f ca="1">IF(OFFSET(報告書!Q$138,$G281,)=0,"",OFFSET(報告書!Q$138,$G281,))</f>
        <v/>
      </c>
      <c r="R281" t="str">
        <f ca="1">IF(OFFSET(報告書!R$138,$G281,)="","",OFFSET(報告書!R$138,$G281,))</f>
        <v/>
      </c>
      <c r="S281" t="str">
        <f ca="1">IF(OFFSET(報告書!S$138,$G281,)=0,"",OFFSET(報告書!S$138,$G281,))</f>
        <v/>
      </c>
      <c r="T281" t="str">
        <f ca="1">IF(OFFSET(報告書!T$138,$G281,)="","",OFFSET(報告書!T$138,$G281,))</f>
        <v/>
      </c>
    </row>
    <row r="282" spans="1:20" x14ac:dyDescent="0.15">
      <c r="A282">
        <v>561</v>
      </c>
      <c r="B282" t="s">
        <v>1243</v>
      </c>
      <c r="C282" t="s">
        <v>311</v>
      </c>
      <c r="D282" t="str">
        <f ca="1">IF(OFFSET(報告書!E$106,$A282,)="","",OFFSET(報告書!E$106,$A282,))</f>
        <v/>
      </c>
      <c r="E282" t="str">
        <f ca="1">IF(OFFSET(報告書!E$106,$A282+1,)=0,"",OFFSET(報告書!E$106,$A282+1,))</f>
        <v/>
      </c>
      <c r="F282" t="str">
        <f ca="1">IF(OFFSET(報告書!P$106,$A282,)="","",OFFSET(報告書!P$106,$A282,))</f>
        <v/>
      </c>
      <c r="G282">
        <v>561</v>
      </c>
      <c r="H282" t="str">
        <f ca="1">IF(OFFSET(報告書!B$138,$G282,)=0,"",OFFSET(報告書!B$138,$G282,))</f>
        <v/>
      </c>
      <c r="I282" t="str">
        <f ca="1">IF(OFFSET(報告書!D$138,$G282,)=0,"",OFFSET(報告書!D$138,$G282,))</f>
        <v/>
      </c>
      <c r="J282" t="str">
        <f ca="1">IF(OFFSET(報告書!D$138,$G282+1,)=0,"",OFFSET(報告書!D$138,$G282+1,))</f>
        <v/>
      </c>
      <c r="K282" t="str">
        <f ca="1">IF(OFFSET(報告書!G$138,$G282,)=0,"",OFFSET(報告書!G$138,$G282,))</f>
        <v/>
      </c>
      <c r="L282" t="str">
        <f ca="1">IF(OFFSET(報告書!L$138,$G282,)="","",OFFSET(報告書!L$138,$G282,))</f>
        <v/>
      </c>
      <c r="M282" t="str">
        <f ca="1">IF(OFFSET(報告書!M$138,$G282,)=0,"",OFFSET(報告書!M$138,$G282,))</f>
        <v/>
      </c>
      <c r="N282" t="str">
        <f ca="1">IF(OFFSET(報告書!N$138,$G282,)="","",OFFSET(報告書!N$138,$G282,))</f>
        <v/>
      </c>
      <c r="O282" t="str">
        <f ca="1">IF(OFFSET(報告書!O$138,$G282,)=0,"",OFFSET(報告書!O$138,$G282,))</f>
        <v/>
      </c>
      <c r="P282" t="str">
        <f ca="1">IF(OFFSET(報告書!P$138,$G282,)="","",OFFSET(報告書!P$138,$G282,))</f>
        <v/>
      </c>
      <c r="Q282" t="str">
        <f ca="1">IF(OFFSET(報告書!Q$138,$G282,)=0,"",OFFSET(報告書!Q$138,$G282,))</f>
        <v/>
      </c>
      <c r="R282" t="str">
        <f ca="1">IF(OFFSET(報告書!R$138,$G282,)="","",OFFSET(報告書!R$138,$G282,))</f>
        <v/>
      </c>
      <c r="S282" t="str">
        <f ca="1">IF(OFFSET(報告書!S$138,$G282,)=0,"",OFFSET(報告書!S$138,$G282,))</f>
        <v/>
      </c>
      <c r="T282" t="str">
        <f ca="1">IF(OFFSET(報告書!T$138,$G282,)="","",OFFSET(報告書!T$138,$G282,))</f>
        <v/>
      </c>
    </row>
    <row r="283" spans="1:20" x14ac:dyDescent="0.15">
      <c r="A283">
        <v>563</v>
      </c>
      <c r="B283" t="s">
        <v>1243</v>
      </c>
      <c r="C283" t="s">
        <v>311</v>
      </c>
      <c r="D283" t="str">
        <f ca="1">IF(OFFSET(報告書!E$106,$A283,)="","",OFFSET(報告書!E$106,$A283,))</f>
        <v/>
      </c>
      <c r="E283" t="str">
        <f ca="1">IF(OFFSET(報告書!E$106,$A283+1,)=0,"",OFFSET(報告書!E$106,$A283+1,))</f>
        <v/>
      </c>
      <c r="F283" t="str">
        <f ca="1">IF(OFFSET(報告書!P$106,$A283,)="","",OFFSET(報告書!P$106,$A283,))</f>
        <v/>
      </c>
      <c r="G283">
        <v>563</v>
      </c>
      <c r="H283" t="str">
        <f ca="1">IF(OFFSET(報告書!B$138,$G283,)=0,"",OFFSET(報告書!B$138,$G283,))</f>
        <v/>
      </c>
      <c r="I283" t="str">
        <f ca="1">IF(OFFSET(報告書!D$138,$G283,)=0,"",OFFSET(報告書!D$138,$G283,))</f>
        <v/>
      </c>
      <c r="J283" t="str">
        <f ca="1">IF(OFFSET(報告書!D$138,$G283+1,)=0,"",OFFSET(報告書!D$138,$G283+1,))</f>
        <v/>
      </c>
      <c r="K283" t="str">
        <f ca="1">IF(OFFSET(報告書!G$138,$G283,)=0,"",OFFSET(報告書!G$138,$G283,))</f>
        <v/>
      </c>
      <c r="L283" t="str">
        <f ca="1">IF(OFFSET(報告書!L$138,$G283,)="","",OFFSET(報告書!L$138,$G283,))</f>
        <v/>
      </c>
      <c r="M283" t="str">
        <f ca="1">IF(OFFSET(報告書!M$138,$G283,)=0,"",OFFSET(報告書!M$138,$G283,))</f>
        <v/>
      </c>
      <c r="N283" t="str">
        <f ca="1">IF(OFFSET(報告書!N$138,$G283,)="","",OFFSET(報告書!N$138,$G283,))</f>
        <v/>
      </c>
      <c r="O283" t="str">
        <f ca="1">IF(OFFSET(報告書!O$138,$G283,)=0,"",OFFSET(報告書!O$138,$G283,))</f>
        <v/>
      </c>
      <c r="P283" t="str">
        <f ca="1">IF(OFFSET(報告書!P$138,$G283,)="","",OFFSET(報告書!P$138,$G283,))</f>
        <v/>
      </c>
      <c r="Q283" t="str">
        <f ca="1">IF(OFFSET(報告書!Q$138,$G283,)=0,"",OFFSET(報告書!Q$138,$G283,))</f>
        <v/>
      </c>
      <c r="R283" t="str">
        <f ca="1">IF(OFFSET(報告書!R$138,$G283,)="","",OFFSET(報告書!R$138,$G283,))</f>
        <v/>
      </c>
      <c r="S283" t="str">
        <f ca="1">IF(OFFSET(報告書!S$138,$G283,)=0,"",OFFSET(報告書!S$138,$G283,))</f>
        <v/>
      </c>
      <c r="T283" t="str">
        <f ca="1">IF(OFFSET(報告書!T$138,$G283,)="","",OFFSET(報告書!T$138,$G283,))</f>
        <v/>
      </c>
    </row>
    <row r="284" spans="1:20" x14ac:dyDescent="0.15">
      <c r="A284">
        <v>565</v>
      </c>
      <c r="B284" t="s">
        <v>1243</v>
      </c>
      <c r="C284" t="s">
        <v>311</v>
      </c>
      <c r="D284" t="str">
        <f ca="1">IF(OFFSET(報告書!E$106,$A284,)="","",OFFSET(報告書!E$106,$A284,))</f>
        <v/>
      </c>
      <c r="E284" t="str">
        <f ca="1">IF(OFFSET(報告書!E$106,$A284+1,)=0,"",OFFSET(報告書!E$106,$A284+1,))</f>
        <v/>
      </c>
      <c r="F284" t="str">
        <f ca="1">IF(OFFSET(報告書!P$106,$A284,)="","",OFFSET(報告書!P$106,$A284,))</f>
        <v/>
      </c>
      <c r="G284">
        <v>565</v>
      </c>
      <c r="H284" t="str">
        <f ca="1">IF(OFFSET(報告書!B$138,$G284,)=0,"",OFFSET(報告書!B$138,$G284,))</f>
        <v/>
      </c>
      <c r="I284" t="str">
        <f ca="1">IF(OFFSET(報告書!D$138,$G284,)=0,"",OFFSET(報告書!D$138,$G284,))</f>
        <v/>
      </c>
      <c r="J284" t="str">
        <f ca="1">IF(OFFSET(報告書!D$138,$G284+1,)=0,"",OFFSET(報告書!D$138,$G284+1,))</f>
        <v/>
      </c>
      <c r="K284" t="str">
        <f ca="1">IF(OFFSET(報告書!G$138,$G284,)=0,"",OFFSET(報告書!G$138,$G284,))</f>
        <v/>
      </c>
      <c r="L284" t="str">
        <f ca="1">IF(OFFSET(報告書!L$138,$G284,)="","",OFFSET(報告書!L$138,$G284,))</f>
        <v/>
      </c>
      <c r="M284" t="str">
        <f ca="1">IF(OFFSET(報告書!M$138,$G284,)=0,"",OFFSET(報告書!M$138,$G284,))</f>
        <v/>
      </c>
      <c r="N284" t="str">
        <f ca="1">IF(OFFSET(報告書!N$138,$G284,)="","",OFFSET(報告書!N$138,$G284,))</f>
        <v/>
      </c>
      <c r="O284" t="str">
        <f ca="1">IF(OFFSET(報告書!O$138,$G284,)=0,"",OFFSET(報告書!O$138,$G284,))</f>
        <v/>
      </c>
      <c r="P284" t="str">
        <f ca="1">IF(OFFSET(報告書!P$138,$G284,)="","",OFFSET(報告書!P$138,$G284,))</f>
        <v/>
      </c>
      <c r="Q284" t="str">
        <f ca="1">IF(OFFSET(報告書!Q$138,$G284,)=0,"",OFFSET(報告書!Q$138,$G284,))</f>
        <v/>
      </c>
      <c r="R284" t="str">
        <f ca="1">IF(OFFSET(報告書!R$138,$G284,)="","",OFFSET(報告書!R$138,$G284,))</f>
        <v/>
      </c>
      <c r="S284" t="str">
        <f ca="1">IF(OFFSET(報告書!S$138,$G284,)=0,"",OFFSET(報告書!S$138,$G284,))</f>
        <v/>
      </c>
      <c r="T284" t="str">
        <f ca="1">IF(OFFSET(報告書!T$138,$G284,)="","",OFFSET(報告書!T$138,$G284,))</f>
        <v/>
      </c>
    </row>
    <row r="285" spans="1:20" x14ac:dyDescent="0.15">
      <c r="A285">
        <v>567</v>
      </c>
      <c r="B285" t="s">
        <v>1243</v>
      </c>
      <c r="C285" t="s">
        <v>311</v>
      </c>
      <c r="D285" t="str">
        <f ca="1">IF(OFFSET(報告書!E$106,$A285,)="","",OFFSET(報告書!E$106,$A285,))</f>
        <v/>
      </c>
      <c r="E285" t="str">
        <f ca="1">IF(OFFSET(報告書!E$106,$A285+1,)=0,"",OFFSET(報告書!E$106,$A285+1,))</f>
        <v/>
      </c>
      <c r="F285" t="str">
        <f ca="1">IF(OFFSET(報告書!P$106,$A285,)="","",OFFSET(報告書!P$106,$A285,))</f>
        <v/>
      </c>
      <c r="G285">
        <v>567</v>
      </c>
      <c r="H285" t="str">
        <f ca="1">IF(OFFSET(報告書!B$138,$G285,)=0,"",OFFSET(報告書!B$138,$G285,))</f>
        <v/>
      </c>
      <c r="I285" t="str">
        <f ca="1">IF(OFFSET(報告書!D$138,$G285,)=0,"",OFFSET(報告書!D$138,$G285,))</f>
        <v/>
      </c>
      <c r="J285" t="str">
        <f ca="1">IF(OFFSET(報告書!D$138,$G285+1,)=0,"",OFFSET(報告書!D$138,$G285+1,))</f>
        <v/>
      </c>
      <c r="K285" t="str">
        <f ca="1">IF(OFFSET(報告書!G$138,$G285,)=0,"",OFFSET(報告書!G$138,$G285,))</f>
        <v/>
      </c>
      <c r="L285" t="str">
        <f ca="1">IF(OFFSET(報告書!L$138,$G285,)="","",OFFSET(報告書!L$138,$G285,))</f>
        <v/>
      </c>
      <c r="M285" t="str">
        <f ca="1">IF(OFFSET(報告書!M$138,$G285,)=0,"",OFFSET(報告書!M$138,$G285,))</f>
        <v/>
      </c>
      <c r="N285" t="str">
        <f ca="1">IF(OFFSET(報告書!N$138,$G285,)="","",OFFSET(報告書!N$138,$G285,))</f>
        <v/>
      </c>
      <c r="O285" t="str">
        <f ca="1">IF(OFFSET(報告書!O$138,$G285,)=0,"",OFFSET(報告書!O$138,$G285,))</f>
        <v/>
      </c>
      <c r="P285" t="str">
        <f ca="1">IF(OFFSET(報告書!P$138,$G285,)="","",OFFSET(報告書!P$138,$G285,))</f>
        <v/>
      </c>
      <c r="Q285" t="str">
        <f ca="1">IF(OFFSET(報告書!Q$138,$G285,)=0,"",OFFSET(報告書!Q$138,$G285,))</f>
        <v/>
      </c>
      <c r="R285" t="str">
        <f ca="1">IF(OFFSET(報告書!R$138,$G285,)="","",OFFSET(報告書!R$138,$G285,))</f>
        <v/>
      </c>
      <c r="S285" t="str">
        <f ca="1">IF(OFFSET(報告書!S$138,$G285,)=0,"",OFFSET(報告書!S$138,$G285,))</f>
        <v/>
      </c>
      <c r="T285" t="str">
        <f ca="1">IF(OFFSET(報告書!T$138,$G285,)="","",OFFSET(報告書!T$138,$G285,))</f>
        <v/>
      </c>
    </row>
    <row r="286" spans="1:20" x14ac:dyDescent="0.15">
      <c r="A286">
        <v>569</v>
      </c>
      <c r="B286" t="s">
        <v>1243</v>
      </c>
      <c r="C286" t="s">
        <v>311</v>
      </c>
      <c r="D286" t="str">
        <f ca="1">IF(OFFSET(報告書!E$106,$A286,)="","",OFFSET(報告書!E$106,$A286,))</f>
        <v/>
      </c>
      <c r="E286" t="str">
        <f ca="1">IF(OFFSET(報告書!E$106,$A286+1,)=0,"",OFFSET(報告書!E$106,$A286+1,))</f>
        <v/>
      </c>
      <c r="F286" t="str">
        <f ca="1">IF(OFFSET(報告書!P$106,$A286,)="","",OFFSET(報告書!P$106,$A286,))</f>
        <v/>
      </c>
      <c r="G286">
        <v>569</v>
      </c>
      <c r="H286" t="str">
        <f ca="1">IF(OFFSET(報告書!B$138,$G286,)=0,"",OFFSET(報告書!B$138,$G286,))</f>
        <v/>
      </c>
      <c r="I286" t="str">
        <f ca="1">IF(OFFSET(報告書!D$138,$G286,)=0,"",OFFSET(報告書!D$138,$G286,))</f>
        <v/>
      </c>
      <c r="J286" t="str">
        <f ca="1">IF(OFFSET(報告書!D$138,$G286+1,)=0,"",OFFSET(報告書!D$138,$G286+1,))</f>
        <v/>
      </c>
      <c r="K286" t="str">
        <f ca="1">IF(OFFSET(報告書!G$138,$G286,)=0,"",OFFSET(報告書!G$138,$G286,))</f>
        <v/>
      </c>
      <c r="L286" t="str">
        <f ca="1">IF(OFFSET(報告書!L$138,$G286,)="","",OFFSET(報告書!L$138,$G286,))</f>
        <v/>
      </c>
      <c r="M286" t="str">
        <f ca="1">IF(OFFSET(報告書!M$138,$G286,)=0,"",OFFSET(報告書!M$138,$G286,))</f>
        <v/>
      </c>
      <c r="N286" t="str">
        <f ca="1">IF(OFFSET(報告書!N$138,$G286,)="","",OFFSET(報告書!N$138,$G286,))</f>
        <v/>
      </c>
      <c r="O286" t="str">
        <f ca="1">IF(OFFSET(報告書!O$138,$G286,)=0,"",OFFSET(報告書!O$138,$G286,))</f>
        <v/>
      </c>
      <c r="P286" t="str">
        <f ca="1">IF(OFFSET(報告書!P$138,$G286,)="","",OFFSET(報告書!P$138,$G286,))</f>
        <v/>
      </c>
      <c r="Q286" t="str">
        <f ca="1">IF(OFFSET(報告書!Q$138,$G286,)=0,"",OFFSET(報告書!Q$138,$G286,))</f>
        <v/>
      </c>
      <c r="R286" t="str">
        <f ca="1">IF(OFFSET(報告書!R$138,$G286,)="","",OFFSET(報告書!R$138,$G286,))</f>
        <v/>
      </c>
      <c r="S286" t="str">
        <f ca="1">IF(OFFSET(報告書!S$138,$G286,)=0,"",OFFSET(報告書!S$138,$G286,))</f>
        <v/>
      </c>
      <c r="T286" t="str">
        <f ca="1">IF(OFFSET(報告書!T$138,$G286,)="","",OFFSET(報告書!T$138,$G286,))</f>
        <v/>
      </c>
    </row>
    <row r="287" spans="1:20" x14ac:dyDescent="0.15">
      <c r="A287">
        <v>571</v>
      </c>
      <c r="B287" t="s">
        <v>1243</v>
      </c>
      <c r="C287" t="s">
        <v>311</v>
      </c>
      <c r="D287" t="str">
        <f ca="1">IF(OFFSET(報告書!E$106,$A287,)="","",OFFSET(報告書!E$106,$A287,))</f>
        <v/>
      </c>
      <c r="E287" t="str">
        <f ca="1">IF(OFFSET(報告書!E$106,$A287+1,)=0,"",OFFSET(報告書!E$106,$A287+1,))</f>
        <v/>
      </c>
      <c r="F287" t="str">
        <f ca="1">IF(OFFSET(報告書!P$106,$A287,)="","",OFFSET(報告書!P$106,$A287,))</f>
        <v/>
      </c>
      <c r="G287">
        <v>571</v>
      </c>
      <c r="H287" t="str">
        <f ca="1">IF(OFFSET(報告書!B$138,$G287,)=0,"",OFFSET(報告書!B$138,$G287,))</f>
        <v/>
      </c>
      <c r="I287" t="str">
        <f ca="1">IF(OFFSET(報告書!D$138,$G287,)=0,"",OFFSET(報告書!D$138,$G287,))</f>
        <v/>
      </c>
      <c r="J287" t="str">
        <f ca="1">IF(OFFSET(報告書!D$138,$G287+1,)=0,"",OFFSET(報告書!D$138,$G287+1,))</f>
        <v/>
      </c>
      <c r="K287" t="str">
        <f ca="1">IF(OFFSET(報告書!G$138,$G287,)=0,"",OFFSET(報告書!G$138,$G287,))</f>
        <v/>
      </c>
      <c r="L287" t="str">
        <f ca="1">IF(OFFSET(報告書!L$138,$G287,)="","",OFFSET(報告書!L$138,$G287,))</f>
        <v/>
      </c>
      <c r="M287" t="str">
        <f ca="1">IF(OFFSET(報告書!M$138,$G287,)=0,"",OFFSET(報告書!M$138,$G287,))</f>
        <v/>
      </c>
      <c r="N287" t="str">
        <f ca="1">IF(OFFSET(報告書!N$138,$G287,)="","",OFFSET(報告書!N$138,$G287,))</f>
        <v/>
      </c>
      <c r="O287" t="str">
        <f ca="1">IF(OFFSET(報告書!O$138,$G287,)=0,"",OFFSET(報告書!O$138,$G287,))</f>
        <v/>
      </c>
      <c r="P287" t="str">
        <f ca="1">IF(OFFSET(報告書!P$138,$G287,)="","",OFFSET(報告書!P$138,$G287,))</f>
        <v/>
      </c>
      <c r="Q287" t="str">
        <f ca="1">IF(OFFSET(報告書!Q$138,$G287,)=0,"",OFFSET(報告書!Q$138,$G287,))</f>
        <v/>
      </c>
      <c r="R287" t="str">
        <f ca="1">IF(OFFSET(報告書!R$138,$G287,)="","",OFFSET(報告書!R$138,$G287,))</f>
        <v/>
      </c>
      <c r="S287" t="str">
        <f ca="1">IF(OFFSET(報告書!S$138,$G287,)=0,"",OFFSET(報告書!S$138,$G287,))</f>
        <v/>
      </c>
      <c r="T287" t="str">
        <f ca="1">IF(OFFSET(報告書!T$138,$G287,)="","",OFFSET(報告書!T$138,$G287,))</f>
        <v/>
      </c>
    </row>
    <row r="288" spans="1:20" x14ac:dyDescent="0.15">
      <c r="A288">
        <v>573</v>
      </c>
      <c r="B288" t="s">
        <v>1243</v>
      </c>
      <c r="C288" t="s">
        <v>311</v>
      </c>
      <c r="D288" t="str">
        <f ca="1">IF(OFFSET(報告書!E$106,$A288,)="","",OFFSET(報告書!E$106,$A288,))</f>
        <v/>
      </c>
      <c r="E288" t="str">
        <f ca="1">IF(OFFSET(報告書!E$106,$A288+1,)=0,"",OFFSET(報告書!E$106,$A288+1,))</f>
        <v/>
      </c>
      <c r="F288" t="str">
        <f ca="1">IF(OFFSET(報告書!P$106,$A288,)="","",OFFSET(報告書!P$106,$A288,))</f>
        <v/>
      </c>
      <c r="G288">
        <v>573</v>
      </c>
      <c r="H288" t="str">
        <f ca="1">IF(OFFSET(報告書!B$138,$G288,)=0,"",OFFSET(報告書!B$138,$G288,))</f>
        <v/>
      </c>
      <c r="I288" t="str">
        <f ca="1">IF(OFFSET(報告書!D$138,$G288,)=0,"",OFFSET(報告書!D$138,$G288,))</f>
        <v/>
      </c>
      <c r="J288" t="str">
        <f ca="1">IF(OFFSET(報告書!D$138,$G288+1,)=0,"",OFFSET(報告書!D$138,$G288+1,))</f>
        <v/>
      </c>
      <c r="K288" t="str">
        <f ca="1">IF(OFFSET(報告書!G$138,$G288,)=0,"",OFFSET(報告書!G$138,$G288,))</f>
        <v/>
      </c>
      <c r="L288" t="str">
        <f ca="1">IF(OFFSET(報告書!L$138,$G288,)="","",OFFSET(報告書!L$138,$G288,))</f>
        <v/>
      </c>
      <c r="M288" t="str">
        <f ca="1">IF(OFFSET(報告書!M$138,$G288,)=0,"",OFFSET(報告書!M$138,$G288,))</f>
        <v/>
      </c>
      <c r="N288" t="str">
        <f ca="1">IF(OFFSET(報告書!N$138,$G288,)="","",OFFSET(報告書!N$138,$G288,))</f>
        <v/>
      </c>
      <c r="O288" t="str">
        <f ca="1">IF(OFFSET(報告書!O$138,$G288,)=0,"",OFFSET(報告書!O$138,$G288,))</f>
        <v/>
      </c>
      <c r="P288" t="str">
        <f ca="1">IF(OFFSET(報告書!P$138,$G288,)="","",OFFSET(報告書!P$138,$G288,))</f>
        <v/>
      </c>
      <c r="Q288" t="str">
        <f ca="1">IF(OFFSET(報告書!Q$138,$G288,)=0,"",OFFSET(報告書!Q$138,$G288,))</f>
        <v/>
      </c>
      <c r="R288" t="str">
        <f ca="1">IF(OFFSET(報告書!R$138,$G288,)="","",OFFSET(報告書!R$138,$G288,))</f>
        <v/>
      </c>
      <c r="S288" t="str">
        <f ca="1">IF(OFFSET(報告書!S$138,$G288,)=0,"",OFFSET(報告書!S$138,$G288,))</f>
        <v/>
      </c>
      <c r="T288" t="str">
        <f ca="1">IF(OFFSET(報告書!T$138,$G288,)="","",OFFSET(報告書!T$138,$G288,))</f>
        <v/>
      </c>
    </row>
    <row r="289" spans="1:20" x14ac:dyDescent="0.15">
      <c r="A289">
        <v>575</v>
      </c>
      <c r="B289" t="s">
        <v>1243</v>
      </c>
      <c r="C289" t="s">
        <v>311</v>
      </c>
      <c r="D289" t="str">
        <f ca="1">IF(OFFSET(報告書!E$106,$A289,)="","",OFFSET(報告書!E$106,$A289,))</f>
        <v/>
      </c>
      <c r="E289" t="str">
        <f ca="1">IF(OFFSET(報告書!E$106,$A289+1,)=0,"",OFFSET(報告書!E$106,$A289+1,))</f>
        <v/>
      </c>
      <c r="F289" t="str">
        <f ca="1">IF(OFFSET(報告書!P$106,$A289,)="","",OFFSET(報告書!P$106,$A289,))</f>
        <v/>
      </c>
      <c r="G289">
        <v>575</v>
      </c>
      <c r="H289" t="str">
        <f ca="1">IF(OFFSET(報告書!B$138,$G289,)=0,"",OFFSET(報告書!B$138,$G289,))</f>
        <v/>
      </c>
      <c r="I289" t="str">
        <f ca="1">IF(OFFSET(報告書!D$138,$G289,)=0,"",OFFSET(報告書!D$138,$G289,))</f>
        <v/>
      </c>
      <c r="J289" t="str">
        <f ca="1">IF(OFFSET(報告書!D$138,$G289+1,)=0,"",OFFSET(報告書!D$138,$G289+1,))</f>
        <v/>
      </c>
      <c r="K289" t="str">
        <f ca="1">IF(OFFSET(報告書!G$138,$G289,)=0,"",OFFSET(報告書!G$138,$G289,))</f>
        <v/>
      </c>
      <c r="L289" t="str">
        <f ca="1">IF(OFFSET(報告書!L$138,$G289,)="","",OFFSET(報告書!L$138,$G289,))</f>
        <v/>
      </c>
      <c r="M289" t="str">
        <f ca="1">IF(OFFSET(報告書!M$138,$G289,)=0,"",OFFSET(報告書!M$138,$G289,))</f>
        <v/>
      </c>
      <c r="N289" t="str">
        <f ca="1">IF(OFFSET(報告書!N$138,$G289,)="","",OFFSET(報告書!N$138,$G289,))</f>
        <v/>
      </c>
      <c r="O289" t="str">
        <f ca="1">IF(OFFSET(報告書!O$138,$G289,)=0,"",OFFSET(報告書!O$138,$G289,))</f>
        <v/>
      </c>
      <c r="P289" t="str">
        <f ca="1">IF(OFFSET(報告書!P$138,$G289,)="","",OFFSET(報告書!P$138,$G289,))</f>
        <v/>
      </c>
      <c r="Q289" t="str">
        <f ca="1">IF(OFFSET(報告書!Q$138,$G289,)=0,"",OFFSET(報告書!Q$138,$G289,))</f>
        <v/>
      </c>
      <c r="R289" t="str">
        <f ca="1">IF(OFFSET(報告書!R$138,$G289,)="","",OFFSET(報告書!R$138,$G289,))</f>
        <v/>
      </c>
      <c r="S289" t="str">
        <f ca="1">IF(OFFSET(報告書!S$138,$G289,)=0,"",OFFSET(報告書!S$138,$G289,))</f>
        <v/>
      </c>
      <c r="T289" t="str">
        <f ca="1">IF(OFFSET(報告書!T$138,$G289,)="","",OFFSET(報告書!T$138,$G289,))</f>
        <v/>
      </c>
    </row>
    <row r="290" spans="1:20" x14ac:dyDescent="0.15">
      <c r="A290">
        <v>577</v>
      </c>
      <c r="B290" t="s">
        <v>1243</v>
      </c>
      <c r="C290" t="s">
        <v>311</v>
      </c>
      <c r="D290" t="str">
        <f ca="1">IF(OFFSET(報告書!E$106,$A290,)="","",OFFSET(報告書!E$106,$A290,))</f>
        <v/>
      </c>
      <c r="E290" t="str">
        <f ca="1">IF(OFFSET(報告書!E$106,$A290+1,)=0,"",OFFSET(報告書!E$106,$A290+1,))</f>
        <v/>
      </c>
      <c r="F290" t="str">
        <f ca="1">IF(OFFSET(報告書!P$106,$A290,)="","",OFFSET(報告書!P$106,$A290,))</f>
        <v/>
      </c>
      <c r="G290">
        <v>577</v>
      </c>
      <c r="H290" t="str">
        <f ca="1">IF(OFFSET(報告書!B$138,$G290,)=0,"",OFFSET(報告書!B$138,$G290,))</f>
        <v/>
      </c>
      <c r="I290" t="str">
        <f ca="1">IF(OFFSET(報告書!D$138,$G290,)=0,"",OFFSET(報告書!D$138,$G290,))</f>
        <v/>
      </c>
      <c r="J290" t="str">
        <f ca="1">IF(OFFSET(報告書!D$138,$G290+1,)=0,"",OFFSET(報告書!D$138,$G290+1,))</f>
        <v/>
      </c>
      <c r="K290" t="str">
        <f ca="1">IF(OFFSET(報告書!G$138,$G290,)=0,"",OFFSET(報告書!G$138,$G290,))</f>
        <v/>
      </c>
      <c r="L290" t="str">
        <f ca="1">IF(OFFSET(報告書!L$138,$G290,)="","",OFFSET(報告書!L$138,$G290,))</f>
        <v/>
      </c>
      <c r="M290" t="str">
        <f ca="1">IF(OFFSET(報告書!M$138,$G290,)=0,"",OFFSET(報告書!M$138,$G290,))</f>
        <v/>
      </c>
      <c r="N290" t="str">
        <f ca="1">IF(OFFSET(報告書!N$138,$G290,)="","",OFFSET(報告書!N$138,$G290,))</f>
        <v/>
      </c>
      <c r="O290" t="str">
        <f ca="1">IF(OFFSET(報告書!O$138,$G290,)=0,"",OFFSET(報告書!O$138,$G290,))</f>
        <v/>
      </c>
      <c r="P290" t="str">
        <f ca="1">IF(OFFSET(報告書!P$138,$G290,)="","",OFFSET(報告書!P$138,$G290,))</f>
        <v/>
      </c>
      <c r="Q290" t="str">
        <f ca="1">IF(OFFSET(報告書!Q$138,$G290,)=0,"",OFFSET(報告書!Q$138,$G290,))</f>
        <v/>
      </c>
      <c r="R290" t="str">
        <f ca="1">IF(OFFSET(報告書!R$138,$G290,)="","",OFFSET(報告書!R$138,$G290,))</f>
        <v/>
      </c>
      <c r="S290" t="str">
        <f ca="1">IF(OFFSET(報告書!S$138,$G290,)=0,"",OFFSET(報告書!S$138,$G290,))</f>
        <v/>
      </c>
      <c r="T290" t="str">
        <f ca="1">IF(OFFSET(報告書!T$138,$G290,)="","",OFFSET(報告書!T$138,$G290,))</f>
        <v/>
      </c>
    </row>
    <row r="291" spans="1:20" x14ac:dyDescent="0.15">
      <c r="A291">
        <v>579</v>
      </c>
      <c r="B291" t="s">
        <v>1243</v>
      </c>
      <c r="C291" t="s">
        <v>311</v>
      </c>
      <c r="D291" t="str">
        <f ca="1">IF(OFFSET(報告書!E$106,$A291,)="","",OFFSET(報告書!E$106,$A291,))</f>
        <v/>
      </c>
      <c r="E291" t="str">
        <f ca="1">IF(OFFSET(報告書!E$106,$A291+1,)=0,"",OFFSET(報告書!E$106,$A291+1,))</f>
        <v/>
      </c>
      <c r="F291" t="str">
        <f ca="1">IF(OFFSET(報告書!P$106,$A291,)="","",OFFSET(報告書!P$106,$A291,))</f>
        <v/>
      </c>
      <c r="G291">
        <v>579</v>
      </c>
      <c r="H291" t="str">
        <f ca="1">IF(OFFSET(報告書!B$138,$G291,)=0,"",OFFSET(報告書!B$138,$G291,))</f>
        <v/>
      </c>
      <c r="I291" t="str">
        <f ca="1">IF(OFFSET(報告書!D$138,$G291,)=0,"",OFFSET(報告書!D$138,$G291,))</f>
        <v/>
      </c>
      <c r="J291" t="str">
        <f ca="1">IF(OFFSET(報告書!D$138,$G291+1,)=0,"",OFFSET(報告書!D$138,$G291+1,))</f>
        <v/>
      </c>
      <c r="K291" t="str">
        <f ca="1">IF(OFFSET(報告書!G$138,$G291,)=0,"",OFFSET(報告書!G$138,$G291,))</f>
        <v/>
      </c>
      <c r="L291" t="str">
        <f ca="1">IF(OFFSET(報告書!L$138,$G291,)="","",OFFSET(報告書!L$138,$G291,))</f>
        <v/>
      </c>
      <c r="M291" t="str">
        <f ca="1">IF(OFFSET(報告書!M$138,$G291,)=0,"",OFFSET(報告書!M$138,$G291,))</f>
        <v/>
      </c>
      <c r="N291" t="str">
        <f ca="1">IF(OFFSET(報告書!N$138,$G291,)="","",OFFSET(報告書!N$138,$G291,))</f>
        <v/>
      </c>
      <c r="O291" t="str">
        <f ca="1">IF(OFFSET(報告書!O$138,$G291,)=0,"",OFFSET(報告書!O$138,$G291,))</f>
        <v/>
      </c>
      <c r="P291" t="str">
        <f ca="1">IF(OFFSET(報告書!P$138,$G291,)="","",OFFSET(報告書!P$138,$G291,))</f>
        <v/>
      </c>
      <c r="Q291" t="str">
        <f ca="1">IF(OFFSET(報告書!Q$138,$G291,)=0,"",OFFSET(報告書!Q$138,$G291,))</f>
        <v/>
      </c>
      <c r="R291" t="str">
        <f ca="1">IF(OFFSET(報告書!R$138,$G291,)="","",OFFSET(報告書!R$138,$G291,))</f>
        <v/>
      </c>
      <c r="S291" t="str">
        <f ca="1">IF(OFFSET(報告書!S$138,$G291,)=0,"",OFFSET(報告書!S$138,$G291,))</f>
        <v/>
      </c>
      <c r="T291" t="str">
        <f ca="1">IF(OFFSET(報告書!T$138,$G291,)="","",OFFSET(報告書!T$138,$G291,))</f>
        <v/>
      </c>
    </row>
    <row r="292" spans="1:20" x14ac:dyDescent="0.15">
      <c r="A292">
        <v>581</v>
      </c>
      <c r="B292" t="s">
        <v>1243</v>
      </c>
      <c r="C292" t="s">
        <v>311</v>
      </c>
      <c r="D292" t="str">
        <f ca="1">IF(OFFSET(報告書!E$106,$A292,)="","",OFFSET(報告書!E$106,$A292,))</f>
        <v/>
      </c>
      <c r="E292" t="str">
        <f ca="1">IF(OFFSET(報告書!E$106,$A292+1,)=0,"",OFFSET(報告書!E$106,$A292+1,))</f>
        <v/>
      </c>
      <c r="F292" t="str">
        <f ca="1">IF(OFFSET(報告書!P$106,$A292,)="","",OFFSET(報告書!P$106,$A292,))</f>
        <v/>
      </c>
      <c r="G292">
        <v>581</v>
      </c>
      <c r="H292" t="str">
        <f ca="1">IF(OFFSET(報告書!B$138,$G292,)=0,"",OFFSET(報告書!B$138,$G292,))</f>
        <v/>
      </c>
      <c r="I292" t="str">
        <f ca="1">IF(OFFSET(報告書!D$138,$G292,)=0,"",OFFSET(報告書!D$138,$G292,))</f>
        <v/>
      </c>
      <c r="J292" t="str">
        <f ca="1">IF(OFFSET(報告書!D$138,$G292+1,)=0,"",OFFSET(報告書!D$138,$G292+1,))</f>
        <v/>
      </c>
      <c r="K292" t="str">
        <f ca="1">IF(OFFSET(報告書!G$138,$G292,)=0,"",OFFSET(報告書!G$138,$G292,))</f>
        <v/>
      </c>
      <c r="L292" t="str">
        <f ca="1">IF(OFFSET(報告書!L$138,$G292,)="","",OFFSET(報告書!L$138,$G292,))</f>
        <v/>
      </c>
      <c r="M292" t="str">
        <f ca="1">IF(OFFSET(報告書!M$138,$G292,)=0,"",OFFSET(報告書!M$138,$G292,))</f>
        <v/>
      </c>
      <c r="N292" t="str">
        <f ca="1">IF(OFFSET(報告書!N$138,$G292,)="","",OFFSET(報告書!N$138,$G292,))</f>
        <v/>
      </c>
      <c r="O292" t="str">
        <f ca="1">IF(OFFSET(報告書!O$138,$G292,)=0,"",OFFSET(報告書!O$138,$G292,))</f>
        <v/>
      </c>
      <c r="P292" t="str">
        <f ca="1">IF(OFFSET(報告書!P$138,$G292,)="","",OFFSET(報告書!P$138,$G292,))</f>
        <v/>
      </c>
      <c r="Q292" t="str">
        <f ca="1">IF(OFFSET(報告書!Q$138,$G292,)=0,"",OFFSET(報告書!Q$138,$G292,))</f>
        <v/>
      </c>
      <c r="R292" t="str">
        <f ca="1">IF(OFFSET(報告書!R$138,$G292,)="","",OFFSET(報告書!R$138,$G292,))</f>
        <v/>
      </c>
      <c r="S292" t="str">
        <f ca="1">IF(OFFSET(報告書!S$138,$G292,)=0,"",OFFSET(報告書!S$138,$G292,))</f>
        <v/>
      </c>
      <c r="T292" t="str">
        <f ca="1">IF(OFFSET(報告書!T$138,$G292,)="","",OFFSET(報告書!T$138,$G292,))</f>
        <v/>
      </c>
    </row>
    <row r="293" spans="1:20" x14ac:dyDescent="0.15">
      <c r="A293">
        <v>583</v>
      </c>
      <c r="B293" t="s">
        <v>1243</v>
      </c>
      <c r="C293" t="s">
        <v>311</v>
      </c>
      <c r="D293" t="str">
        <f ca="1">IF(OFFSET(報告書!E$106,$A293,)="","",OFFSET(報告書!E$106,$A293,))</f>
        <v/>
      </c>
      <c r="E293" t="str">
        <f ca="1">IF(OFFSET(報告書!E$106,$A293+1,)=0,"",OFFSET(報告書!E$106,$A293+1,))</f>
        <v/>
      </c>
      <c r="F293" t="str">
        <f ca="1">IF(OFFSET(報告書!P$106,$A293,)="","",OFFSET(報告書!P$106,$A293,))</f>
        <v/>
      </c>
      <c r="G293">
        <v>583</v>
      </c>
      <c r="H293" t="str">
        <f ca="1">IF(OFFSET(報告書!B$138,$G293,)=0,"",OFFSET(報告書!B$138,$G293,))</f>
        <v/>
      </c>
      <c r="I293" t="str">
        <f ca="1">IF(OFFSET(報告書!D$138,$G293,)=0,"",OFFSET(報告書!D$138,$G293,))</f>
        <v/>
      </c>
      <c r="J293" t="str">
        <f ca="1">IF(OFFSET(報告書!D$138,$G293+1,)=0,"",OFFSET(報告書!D$138,$G293+1,))</f>
        <v/>
      </c>
      <c r="K293" t="str">
        <f ca="1">IF(OFFSET(報告書!G$138,$G293,)=0,"",OFFSET(報告書!G$138,$G293,))</f>
        <v/>
      </c>
      <c r="L293" t="str">
        <f ca="1">IF(OFFSET(報告書!L$138,$G293,)="","",OFFSET(報告書!L$138,$G293,))</f>
        <v/>
      </c>
      <c r="M293" t="str">
        <f ca="1">IF(OFFSET(報告書!M$138,$G293,)=0,"",OFFSET(報告書!M$138,$G293,))</f>
        <v/>
      </c>
      <c r="N293" t="str">
        <f ca="1">IF(OFFSET(報告書!N$138,$G293,)="","",OFFSET(報告書!N$138,$G293,))</f>
        <v/>
      </c>
      <c r="O293" t="str">
        <f ca="1">IF(OFFSET(報告書!O$138,$G293,)=0,"",OFFSET(報告書!O$138,$G293,))</f>
        <v/>
      </c>
      <c r="P293" t="str">
        <f ca="1">IF(OFFSET(報告書!P$138,$G293,)="","",OFFSET(報告書!P$138,$G293,))</f>
        <v/>
      </c>
      <c r="Q293" t="str">
        <f ca="1">IF(OFFSET(報告書!Q$138,$G293,)=0,"",OFFSET(報告書!Q$138,$G293,))</f>
        <v/>
      </c>
      <c r="R293" t="str">
        <f ca="1">IF(OFFSET(報告書!R$138,$G293,)="","",OFFSET(報告書!R$138,$G293,))</f>
        <v/>
      </c>
      <c r="S293" t="str">
        <f ca="1">IF(OFFSET(報告書!S$138,$G293,)=0,"",OFFSET(報告書!S$138,$G293,))</f>
        <v/>
      </c>
      <c r="T293" t="str">
        <f ca="1">IF(OFFSET(報告書!T$138,$G293,)="","",OFFSET(報告書!T$138,$G293,))</f>
        <v/>
      </c>
    </row>
    <row r="294" spans="1:20" x14ac:dyDescent="0.15">
      <c r="A294">
        <v>585</v>
      </c>
      <c r="B294" t="s">
        <v>1243</v>
      </c>
      <c r="C294" t="s">
        <v>311</v>
      </c>
      <c r="D294" t="str">
        <f ca="1">IF(OFFSET(報告書!E$106,$A294,)="","",OFFSET(報告書!E$106,$A294,))</f>
        <v/>
      </c>
      <c r="E294" t="str">
        <f ca="1">IF(OFFSET(報告書!E$106,$A294+1,)=0,"",OFFSET(報告書!E$106,$A294+1,))</f>
        <v/>
      </c>
      <c r="F294" t="str">
        <f ca="1">IF(OFFSET(報告書!P$106,$A294,)="","",OFFSET(報告書!P$106,$A294,))</f>
        <v/>
      </c>
      <c r="G294">
        <v>585</v>
      </c>
      <c r="H294" t="str">
        <f ca="1">IF(OFFSET(報告書!B$138,$G294,)=0,"",OFFSET(報告書!B$138,$G294,))</f>
        <v/>
      </c>
      <c r="I294" t="str">
        <f ca="1">IF(OFFSET(報告書!D$138,$G294,)=0,"",OFFSET(報告書!D$138,$G294,))</f>
        <v/>
      </c>
      <c r="J294" t="str">
        <f ca="1">IF(OFFSET(報告書!D$138,$G294+1,)=0,"",OFFSET(報告書!D$138,$G294+1,))</f>
        <v/>
      </c>
      <c r="K294" t="str">
        <f ca="1">IF(OFFSET(報告書!G$138,$G294,)=0,"",OFFSET(報告書!G$138,$G294,))</f>
        <v/>
      </c>
      <c r="L294" t="str">
        <f ca="1">IF(OFFSET(報告書!L$138,$G294,)="","",OFFSET(報告書!L$138,$G294,))</f>
        <v/>
      </c>
      <c r="M294" t="str">
        <f ca="1">IF(OFFSET(報告書!M$138,$G294,)=0,"",OFFSET(報告書!M$138,$G294,))</f>
        <v/>
      </c>
      <c r="N294" t="str">
        <f ca="1">IF(OFFSET(報告書!N$138,$G294,)="","",OFFSET(報告書!N$138,$G294,))</f>
        <v/>
      </c>
      <c r="O294" t="str">
        <f ca="1">IF(OFFSET(報告書!O$138,$G294,)=0,"",OFFSET(報告書!O$138,$G294,))</f>
        <v/>
      </c>
      <c r="P294" t="str">
        <f ca="1">IF(OFFSET(報告書!P$138,$G294,)="","",OFFSET(報告書!P$138,$G294,))</f>
        <v/>
      </c>
      <c r="Q294" t="str">
        <f ca="1">IF(OFFSET(報告書!Q$138,$G294,)=0,"",OFFSET(報告書!Q$138,$G294,))</f>
        <v/>
      </c>
      <c r="R294" t="str">
        <f ca="1">IF(OFFSET(報告書!R$138,$G294,)="","",OFFSET(報告書!R$138,$G294,))</f>
        <v/>
      </c>
      <c r="S294" t="str">
        <f ca="1">IF(OFFSET(報告書!S$138,$G294,)=0,"",OFFSET(報告書!S$138,$G294,))</f>
        <v/>
      </c>
      <c r="T294" t="str">
        <f ca="1">IF(OFFSET(報告書!T$138,$G294,)="","",OFFSET(報告書!T$138,$G294,))</f>
        <v/>
      </c>
    </row>
    <row r="295" spans="1:20" x14ac:dyDescent="0.15">
      <c r="A295">
        <v>587</v>
      </c>
      <c r="B295" t="s">
        <v>1243</v>
      </c>
      <c r="C295" t="s">
        <v>311</v>
      </c>
      <c r="D295" t="str">
        <f ca="1">IF(OFFSET(報告書!E$106,$A295,)="","",OFFSET(報告書!E$106,$A295,))</f>
        <v/>
      </c>
      <c r="E295" t="str">
        <f ca="1">IF(OFFSET(報告書!E$106,$A295+1,)=0,"",OFFSET(報告書!E$106,$A295+1,))</f>
        <v/>
      </c>
      <c r="F295" t="str">
        <f ca="1">IF(OFFSET(報告書!P$106,$A295,)="","",OFFSET(報告書!P$106,$A295,))</f>
        <v/>
      </c>
      <c r="G295">
        <v>587</v>
      </c>
      <c r="H295" t="str">
        <f ca="1">IF(OFFSET(報告書!B$138,$G295,)=0,"",OFFSET(報告書!B$138,$G295,))</f>
        <v/>
      </c>
      <c r="I295" t="str">
        <f ca="1">IF(OFFSET(報告書!D$138,$G295,)=0,"",OFFSET(報告書!D$138,$G295,))</f>
        <v/>
      </c>
      <c r="J295" t="str">
        <f ca="1">IF(OFFSET(報告書!D$138,$G295+1,)=0,"",OFFSET(報告書!D$138,$G295+1,))</f>
        <v/>
      </c>
      <c r="K295" t="str">
        <f ca="1">IF(OFFSET(報告書!G$138,$G295,)=0,"",OFFSET(報告書!G$138,$G295,))</f>
        <v/>
      </c>
      <c r="L295" t="str">
        <f ca="1">IF(OFFSET(報告書!L$138,$G295,)="","",OFFSET(報告書!L$138,$G295,))</f>
        <v/>
      </c>
      <c r="M295" t="str">
        <f ca="1">IF(OFFSET(報告書!M$138,$G295,)=0,"",OFFSET(報告書!M$138,$G295,))</f>
        <v/>
      </c>
      <c r="N295" t="str">
        <f ca="1">IF(OFFSET(報告書!N$138,$G295,)="","",OFFSET(報告書!N$138,$G295,))</f>
        <v/>
      </c>
      <c r="O295" t="str">
        <f ca="1">IF(OFFSET(報告書!O$138,$G295,)=0,"",OFFSET(報告書!O$138,$G295,))</f>
        <v/>
      </c>
      <c r="P295" t="str">
        <f ca="1">IF(OFFSET(報告書!P$138,$G295,)="","",OFFSET(報告書!P$138,$G295,))</f>
        <v/>
      </c>
      <c r="Q295" t="str">
        <f ca="1">IF(OFFSET(報告書!Q$138,$G295,)=0,"",OFFSET(報告書!Q$138,$G295,))</f>
        <v/>
      </c>
      <c r="R295" t="str">
        <f ca="1">IF(OFFSET(報告書!R$138,$G295,)="","",OFFSET(報告書!R$138,$G295,))</f>
        <v/>
      </c>
      <c r="S295" t="str">
        <f ca="1">IF(OFFSET(報告書!S$138,$G295,)=0,"",OFFSET(報告書!S$138,$G295,))</f>
        <v/>
      </c>
      <c r="T295" t="str">
        <f ca="1">IF(OFFSET(報告書!T$138,$G295,)="","",OFFSET(報告書!T$138,$G295,))</f>
        <v/>
      </c>
    </row>
    <row r="296" spans="1:20" x14ac:dyDescent="0.15">
      <c r="A296">
        <v>589</v>
      </c>
      <c r="B296" t="s">
        <v>1243</v>
      </c>
      <c r="C296" t="s">
        <v>311</v>
      </c>
      <c r="D296" t="str">
        <f ca="1">IF(OFFSET(報告書!E$106,$A296,)="","",OFFSET(報告書!E$106,$A296,))</f>
        <v/>
      </c>
      <c r="E296" t="str">
        <f ca="1">IF(OFFSET(報告書!E$106,$A296+1,)=0,"",OFFSET(報告書!E$106,$A296+1,))</f>
        <v/>
      </c>
      <c r="F296" t="str">
        <f ca="1">IF(OFFSET(報告書!P$106,$A296,)="","",OFFSET(報告書!P$106,$A296,))</f>
        <v/>
      </c>
      <c r="G296">
        <v>589</v>
      </c>
      <c r="H296" t="str">
        <f ca="1">IF(OFFSET(報告書!B$138,$G296,)=0,"",OFFSET(報告書!B$138,$G296,))</f>
        <v/>
      </c>
      <c r="I296" t="str">
        <f ca="1">IF(OFFSET(報告書!D$138,$G296,)=0,"",OFFSET(報告書!D$138,$G296,))</f>
        <v/>
      </c>
      <c r="J296" t="str">
        <f ca="1">IF(OFFSET(報告書!D$138,$G296+1,)=0,"",OFFSET(報告書!D$138,$G296+1,))</f>
        <v/>
      </c>
      <c r="K296" t="str">
        <f ca="1">IF(OFFSET(報告書!G$138,$G296,)=0,"",OFFSET(報告書!G$138,$G296,))</f>
        <v/>
      </c>
      <c r="L296" t="str">
        <f ca="1">IF(OFFSET(報告書!L$138,$G296,)="","",OFFSET(報告書!L$138,$G296,))</f>
        <v/>
      </c>
      <c r="M296" t="str">
        <f ca="1">IF(OFFSET(報告書!M$138,$G296,)=0,"",OFFSET(報告書!M$138,$G296,))</f>
        <v/>
      </c>
      <c r="N296" t="str">
        <f ca="1">IF(OFFSET(報告書!N$138,$G296,)="","",OFFSET(報告書!N$138,$G296,))</f>
        <v/>
      </c>
      <c r="O296" t="str">
        <f ca="1">IF(OFFSET(報告書!O$138,$G296,)=0,"",OFFSET(報告書!O$138,$G296,))</f>
        <v/>
      </c>
      <c r="P296" t="str">
        <f ca="1">IF(OFFSET(報告書!P$138,$G296,)="","",OFFSET(報告書!P$138,$G296,))</f>
        <v/>
      </c>
      <c r="Q296" t="str">
        <f ca="1">IF(OFFSET(報告書!Q$138,$G296,)=0,"",OFFSET(報告書!Q$138,$G296,))</f>
        <v/>
      </c>
      <c r="R296" t="str">
        <f ca="1">IF(OFFSET(報告書!R$138,$G296,)="","",OFFSET(報告書!R$138,$G296,))</f>
        <v/>
      </c>
      <c r="S296" t="str">
        <f ca="1">IF(OFFSET(報告書!S$138,$G296,)=0,"",OFFSET(報告書!S$138,$G296,))</f>
        <v/>
      </c>
      <c r="T296" t="str">
        <f ca="1">IF(OFFSET(報告書!T$138,$G296,)="","",OFFSET(報告書!T$138,$G296,))</f>
        <v/>
      </c>
    </row>
    <row r="297" spans="1:20" x14ac:dyDescent="0.15">
      <c r="A297">
        <v>591</v>
      </c>
      <c r="B297" t="s">
        <v>1243</v>
      </c>
      <c r="C297" t="s">
        <v>311</v>
      </c>
      <c r="D297" t="str">
        <f ca="1">IF(OFFSET(報告書!E$106,$A297,)="","",OFFSET(報告書!E$106,$A297,))</f>
        <v/>
      </c>
      <c r="E297" t="str">
        <f ca="1">IF(OFFSET(報告書!E$106,$A297+1,)=0,"",OFFSET(報告書!E$106,$A297+1,))</f>
        <v/>
      </c>
      <c r="F297" t="str">
        <f ca="1">IF(OFFSET(報告書!P$106,$A297,)="","",OFFSET(報告書!P$106,$A297,))</f>
        <v/>
      </c>
      <c r="G297">
        <v>591</v>
      </c>
      <c r="H297" t="str">
        <f ca="1">IF(OFFSET(報告書!B$138,$G297,)=0,"",OFFSET(報告書!B$138,$G297,))</f>
        <v/>
      </c>
      <c r="I297" t="str">
        <f ca="1">IF(OFFSET(報告書!D$138,$G297,)=0,"",OFFSET(報告書!D$138,$G297,))</f>
        <v/>
      </c>
      <c r="J297" t="str">
        <f ca="1">IF(OFFSET(報告書!D$138,$G297+1,)=0,"",OFFSET(報告書!D$138,$G297+1,))</f>
        <v/>
      </c>
      <c r="K297" t="str">
        <f ca="1">IF(OFFSET(報告書!G$138,$G297,)=0,"",OFFSET(報告書!G$138,$G297,))</f>
        <v/>
      </c>
      <c r="L297" t="str">
        <f ca="1">IF(OFFSET(報告書!L$138,$G297,)="","",OFFSET(報告書!L$138,$G297,))</f>
        <v/>
      </c>
      <c r="M297" t="str">
        <f ca="1">IF(OFFSET(報告書!M$138,$G297,)=0,"",OFFSET(報告書!M$138,$G297,))</f>
        <v/>
      </c>
      <c r="N297" t="str">
        <f ca="1">IF(OFFSET(報告書!N$138,$G297,)="","",OFFSET(報告書!N$138,$G297,))</f>
        <v/>
      </c>
      <c r="O297" t="str">
        <f ca="1">IF(OFFSET(報告書!O$138,$G297,)=0,"",OFFSET(報告書!O$138,$G297,))</f>
        <v/>
      </c>
      <c r="P297" t="str">
        <f ca="1">IF(OFFSET(報告書!P$138,$G297,)="","",OFFSET(報告書!P$138,$G297,))</f>
        <v/>
      </c>
      <c r="Q297" t="str">
        <f ca="1">IF(OFFSET(報告書!Q$138,$G297,)=0,"",OFFSET(報告書!Q$138,$G297,))</f>
        <v/>
      </c>
      <c r="R297" t="str">
        <f ca="1">IF(OFFSET(報告書!R$138,$G297,)="","",OFFSET(報告書!R$138,$G297,))</f>
        <v/>
      </c>
      <c r="S297" t="str">
        <f ca="1">IF(OFFSET(報告書!S$138,$G297,)=0,"",OFFSET(報告書!S$138,$G297,))</f>
        <v/>
      </c>
      <c r="T297" t="str">
        <f ca="1">IF(OFFSET(報告書!T$138,$G297,)="","",OFFSET(報告書!T$138,$G297,))</f>
        <v/>
      </c>
    </row>
    <row r="298" spans="1:20" x14ac:dyDescent="0.15">
      <c r="A298">
        <v>593</v>
      </c>
      <c r="B298" t="s">
        <v>1243</v>
      </c>
      <c r="C298" t="s">
        <v>311</v>
      </c>
      <c r="D298" t="str">
        <f ca="1">IF(OFFSET(報告書!E$106,$A298,)="","",OFFSET(報告書!E$106,$A298,))</f>
        <v/>
      </c>
      <c r="E298" t="str">
        <f ca="1">IF(OFFSET(報告書!E$106,$A298+1,)=0,"",OFFSET(報告書!E$106,$A298+1,))</f>
        <v/>
      </c>
      <c r="F298" t="str">
        <f ca="1">IF(OFFSET(報告書!P$106,$A298,)="","",OFFSET(報告書!P$106,$A298,))</f>
        <v/>
      </c>
      <c r="G298">
        <v>593</v>
      </c>
      <c r="H298" t="str">
        <f ca="1">IF(OFFSET(報告書!B$138,$G298,)=0,"",OFFSET(報告書!B$138,$G298,))</f>
        <v/>
      </c>
      <c r="I298" t="str">
        <f ca="1">IF(OFFSET(報告書!D$138,$G298,)=0,"",OFFSET(報告書!D$138,$G298,))</f>
        <v/>
      </c>
      <c r="J298" t="str">
        <f ca="1">IF(OFFSET(報告書!D$138,$G298+1,)=0,"",OFFSET(報告書!D$138,$G298+1,))</f>
        <v/>
      </c>
      <c r="K298" t="str">
        <f ca="1">IF(OFFSET(報告書!G$138,$G298,)=0,"",OFFSET(報告書!G$138,$G298,))</f>
        <v/>
      </c>
      <c r="L298" t="str">
        <f ca="1">IF(OFFSET(報告書!L$138,$G298,)="","",OFFSET(報告書!L$138,$G298,))</f>
        <v/>
      </c>
      <c r="M298" t="str">
        <f ca="1">IF(OFFSET(報告書!M$138,$G298,)=0,"",OFFSET(報告書!M$138,$G298,))</f>
        <v/>
      </c>
      <c r="N298" t="str">
        <f ca="1">IF(OFFSET(報告書!N$138,$G298,)="","",OFFSET(報告書!N$138,$G298,))</f>
        <v/>
      </c>
      <c r="O298" t="str">
        <f ca="1">IF(OFFSET(報告書!O$138,$G298,)=0,"",OFFSET(報告書!O$138,$G298,))</f>
        <v/>
      </c>
      <c r="P298" t="str">
        <f ca="1">IF(OFFSET(報告書!P$138,$G298,)="","",OFFSET(報告書!P$138,$G298,))</f>
        <v/>
      </c>
      <c r="Q298" t="str">
        <f ca="1">IF(OFFSET(報告書!Q$138,$G298,)=0,"",OFFSET(報告書!Q$138,$G298,))</f>
        <v/>
      </c>
      <c r="R298" t="str">
        <f ca="1">IF(OFFSET(報告書!R$138,$G298,)="","",OFFSET(報告書!R$138,$G298,))</f>
        <v/>
      </c>
      <c r="S298" t="str">
        <f ca="1">IF(OFFSET(報告書!S$138,$G298,)=0,"",OFFSET(報告書!S$138,$G298,))</f>
        <v/>
      </c>
      <c r="T298" t="str">
        <f ca="1">IF(OFFSET(報告書!T$138,$G298,)="","",OFFSET(報告書!T$138,$G298,))</f>
        <v/>
      </c>
    </row>
    <row r="299" spans="1:20" x14ac:dyDescent="0.15">
      <c r="A299">
        <v>595</v>
      </c>
      <c r="B299" t="s">
        <v>1243</v>
      </c>
      <c r="C299" t="s">
        <v>311</v>
      </c>
      <c r="D299" t="str">
        <f ca="1">IF(OFFSET(報告書!E$106,$A299,)="","",OFFSET(報告書!E$106,$A299,))</f>
        <v/>
      </c>
      <c r="E299" t="str">
        <f ca="1">IF(OFFSET(報告書!E$106,$A299+1,)=0,"",OFFSET(報告書!E$106,$A299+1,))</f>
        <v/>
      </c>
      <c r="F299" t="str">
        <f ca="1">IF(OFFSET(報告書!P$106,$A299,)="","",OFFSET(報告書!P$106,$A299,))</f>
        <v/>
      </c>
      <c r="G299">
        <v>595</v>
      </c>
      <c r="H299" t="str">
        <f ca="1">IF(OFFSET(報告書!B$138,$G299,)=0,"",OFFSET(報告書!B$138,$G299,))</f>
        <v/>
      </c>
      <c r="I299" t="str">
        <f ca="1">IF(OFFSET(報告書!D$138,$G299,)=0,"",OFFSET(報告書!D$138,$G299,))</f>
        <v/>
      </c>
      <c r="J299" t="str">
        <f ca="1">IF(OFFSET(報告書!D$138,$G299+1,)=0,"",OFFSET(報告書!D$138,$G299+1,))</f>
        <v/>
      </c>
      <c r="K299" t="str">
        <f ca="1">IF(OFFSET(報告書!G$138,$G299,)=0,"",OFFSET(報告書!G$138,$G299,))</f>
        <v/>
      </c>
      <c r="L299" t="str">
        <f ca="1">IF(OFFSET(報告書!L$138,$G299,)="","",OFFSET(報告書!L$138,$G299,))</f>
        <v/>
      </c>
      <c r="M299" t="str">
        <f ca="1">IF(OFFSET(報告書!M$138,$G299,)=0,"",OFFSET(報告書!M$138,$G299,))</f>
        <v/>
      </c>
      <c r="N299" t="str">
        <f ca="1">IF(OFFSET(報告書!N$138,$G299,)="","",OFFSET(報告書!N$138,$G299,))</f>
        <v/>
      </c>
      <c r="O299" t="str">
        <f ca="1">IF(OFFSET(報告書!O$138,$G299,)=0,"",OFFSET(報告書!O$138,$G299,))</f>
        <v/>
      </c>
      <c r="P299" t="str">
        <f ca="1">IF(OFFSET(報告書!P$138,$G299,)="","",OFFSET(報告書!P$138,$G299,))</f>
        <v/>
      </c>
      <c r="Q299" t="str">
        <f ca="1">IF(OFFSET(報告書!Q$138,$G299,)=0,"",OFFSET(報告書!Q$138,$G299,))</f>
        <v/>
      </c>
      <c r="R299" t="str">
        <f ca="1">IF(OFFSET(報告書!R$138,$G299,)="","",OFFSET(報告書!R$138,$G299,))</f>
        <v/>
      </c>
      <c r="S299" t="str">
        <f ca="1">IF(OFFSET(報告書!S$138,$G299,)=0,"",OFFSET(報告書!S$138,$G299,))</f>
        <v/>
      </c>
      <c r="T299" t="str">
        <f ca="1">IF(OFFSET(報告書!T$138,$G299,)="","",OFFSET(報告書!T$138,$G299,))</f>
        <v/>
      </c>
    </row>
    <row r="300" spans="1:20" x14ac:dyDescent="0.15">
      <c r="A300">
        <v>597</v>
      </c>
      <c r="B300" t="s">
        <v>1243</v>
      </c>
      <c r="C300" t="s">
        <v>311</v>
      </c>
      <c r="D300" t="str">
        <f ca="1">IF(OFFSET(報告書!E$106,$A300,)="","",OFFSET(報告書!E$106,$A300,))</f>
        <v/>
      </c>
      <c r="E300" t="str">
        <f ca="1">IF(OFFSET(報告書!E$106,$A300+1,)=0,"",OFFSET(報告書!E$106,$A300+1,))</f>
        <v/>
      </c>
      <c r="F300" t="str">
        <f ca="1">IF(OFFSET(報告書!P$106,$A300,)="","",OFFSET(報告書!P$106,$A300,))</f>
        <v/>
      </c>
      <c r="G300">
        <v>597</v>
      </c>
      <c r="H300" t="str">
        <f ca="1">IF(OFFSET(報告書!B$138,$G300,)=0,"",OFFSET(報告書!B$138,$G300,))</f>
        <v/>
      </c>
      <c r="I300" t="str">
        <f ca="1">IF(OFFSET(報告書!D$138,$G300,)=0,"",OFFSET(報告書!D$138,$G300,))</f>
        <v/>
      </c>
      <c r="J300" t="str">
        <f ca="1">IF(OFFSET(報告書!D$138,$G300+1,)=0,"",OFFSET(報告書!D$138,$G300+1,))</f>
        <v/>
      </c>
      <c r="K300" t="str">
        <f ca="1">IF(OFFSET(報告書!G$138,$G300,)=0,"",OFFSET(報告書!G$138,$G300,))</f>
        <v/>
      </c>
      <c r="L300" t="str">
        <f ca="1">IF(OFFSET(報告書!L$138,$G300,)="","",OFFSET(報告書!L$138,$G300,))</f>
        <v/>
      </c>
      <c r="M300" t="str">
        <f ca="1">IF(OFFSET(報告書!M$138,$G300,)=0,"",OFFSET(報告書!M$138,$G300,))</f>
        <v/>
      </c>
      <c r="N300" t="str">
        <f ca="1">IF(OFFSET(報告書!N$138,$G300,)="","",OFFSET(報告書!N$138,$G300,))</f>
        <v/>
      </c>
      <c r="O300" t="str">
        <f ca="1">IF(OFFSET(報告書!O$138,$G300,)=0,"",OFFSET(報告書!O$138,$G300,))</f>
        <v/>
      </c>
      <c r="P300" t="str">
        <f ca="1">IF(OFFSET(報告書!P$138,$G300,)="","",OFFSET(報告書!P$138,$G300,))</f>
        <v/>
      </c>
      <c r="Q300" t="str">
        <f ca="1">IF(OFFSET(報告書!Q$138,$G300,)=0,"",OFFSET(報告書!Q$138,$G300,))</f>
        <v/>
      </c>
      <c r="R300" t="str">
        <f ca="1">IF(OFFSET(報告書!R$138,$G300,)="","",OFFSET(報告書!R$138,$G300,))</f>
        <v/>
      </c>
      <c r="S300" t="str">
        <f ca="1">IF(OFFSET(報告書!S$138,$G300,)=0,"",OFFSET(報告書!S$138,$G300,))</f>
        <v/>
      </c>
      <c r="T300" t="str">
        <f ca="1">IF(OFFSET(報告書!T$138,$G300,)="","",OFFSET(報告書!T$138,$G300,))</f>
        <v/>
      </c>
    </row>
  </sheetData>
  <phoneticPr fontId="4"/>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E5C6C-40FC-48DD-889C-AC63E24F4B2D}">
  <dimension ref="A1:BX300"/>
  <sheetViews>
    <sheetView zoomScaleNormal="100" workbookViewId="0"/>
  </sheetViews>
  <sheetFormatPr defaultRowHeight="13.5" x14ac:dyDescent="0.15"/>
  <cols>
    <col min="1" max="6" width="18.875" customWidth="1"/>
    <col min="7" max="20" width="27.125" customWidth="1"/>
    <col min="21" max="21" width="14.375" customWidth="1"/>
    <col min="22" max="22" width="18.875" customWidth="1"/>
    <col min="23" max="25" width="22.625" customWidth="1"/>
    <col min="26" max="26" width="15.375" customWidth="1"/>
    <col min="27" max="27" width="15" customWidth="1"/>
    <col min="28" max="28" width="56.125" customWidth="1"/>
    <col min="29" max="29" width="23" customWidth="1"/>
    <col min="30" max="31" width="10.75" customWidth="1"/>
    <col min="32" max="32" width="13" customWidth="1"/>
    <col min="33" max="33" width="19.625" customWidth="1"/>
    <col min="34" max="34" width="31.875" customWidth="1"/>
    <col min="35" max="36" width="23" customWidth="1"/>
    <col min="37" max="37" width="53.875" customWidth="1"/>
    <col min="38" max="39" width="7.75" customWidth="1"/>
    <col min="40" max="40" width="11.875" customWidth="1"/>
    <col min="41" max="45" width="23.875" customWidth="1"/>
    <col min="46" max="48" width="28.625" customWidth="1"/>
    <col min="49" max="50" width="13.125" customWidth="1"/>
    <col min="51" max="51" width="25.5" customWidth="1"/>
    <col min="52" max="52" width="33.875" customWidth="1"/>
    <col min="53" max="54" width="10.375" customWidth="1"/>
    <col min="55" max="57" width="25.5" customWidth="1"/>
    <col min="58" max="58" width="54.625" customWidth="1"/>
    <col min="59" max="60" width="10.375" customWidth="1"/>
    <col min="61" max="62" width="25.5" customWidth="1"/>
    <col min="63" max="64" width="21.875" customWidth="1"/>
    <col min="65" max="65" width="59.25" customWidth="1"/>
    <col min="66" max="68" width="21.875" customWidth="1"/>
    <col min="69" max="69" width="27.375" customWidth="1"/>
    <col min="70" max="70" width="21.875" customWidth="1"/>
    <col min="71" max="71" width="26.75" customWidth="1"/>
    <col min="72" max="74" width="21.875" customWidth="1"/>
    <col min="75" max="75" width="26.375" customWidth="1"/>
    <col min="76" max="76" width="32.375" customWidth="1"/>
    <col min="77" max="81" width="23" customWidth="1"/>
  </cols>
  <sheetData>
    <row r="1" spans="1:76" s="866" customFormat="1" x14ac:dyDescent="0.15">
      <c r="A1" s="870" t="s">
        <v>1244</v>
      </c>
      <c r="B1" s="870" t="s">
        <v>1245</v>
      </c>
      <c r="C1" s="870" t="s">
        <v>1246</v>
      </c>
      <c r="D1" s="870" t="s">
        <v>1247</v>
      </c>
      <c r="E1" s="870" t="s">
        <v>1248</v>
      </c>
      <c r="F1" s="870" t="s">
        <v>1248</v>
      </c>
      <c r="G1" s="870" t="s">
        <v>1249</v>
      </c>
      <c r="H1" s="870" t="s">
        <v>1250</v>
      </c>
      <c r="I1" s="870" t="s">
        <v>1251</v>
      </c>
      <c r="J1" s="870" t="s">
        <v>1252</v>
      </c>
      <c r="K1" s="870" t="s">
        <v>1253</v>
      </c>
      <c r="L1" s="870" t="s">
        <v>1254</v>
      </c>
      <c r="M1" s="870" t="s">
        <v>1255</v>
      </c>
      <c r="N1" s="870" t="s">
        <v>1256</v>
      </c>
      <c r="O1" s="870" t="s">
        <v>1257</v>
      </c>
      <c r="P1" s="870" t="s">
        <v>1258</v>
      </c>
      <c r="Q1" s="870" t="s">
        <v>1259</v>
      </c>
      <c r="R1" s="870" t="s">
        <v>1260</v>
      </c>
      <c r="S1" s="870" t="s">
        <v>1261</v>
      </c>
      <c r="T1" s="870" t="s">
        <v>1262</v>
      </c>
      <c r="U1" s="867" t="s">
        <v>711</v>
      </c>
      <c r="V1" s="870" t="s">
        <v>1078</v>
      </c>
      <c r="W1" s="867" t="s">
        <v>1121</v>
      </c>
      <c r="X1" s="871" t="s">
        <v>1263</v>
      </c>
      <c r="Y1" s="871" t="s">
        <v>1264</v>
      </c>
      <c r="Z1" s="869" t="s">
        <v>1265</v>
      </c>
      <c r="AA1" s="869" t="s">
        <v>1266</v>
      </c>
      <c r="AB1" s="869" t="s">
        <v>1267</v>
      </c>
      <c r="AC1" s="869" t="s">
        <v>1268</v>
      </c>
      <c r="AD1" s="875" t="s">
        <v>1269</v>
      </c>
      <c r="AE1" s="875" t="s">
        <v>1270</v>
      </c>
      <c r="AF1" s="869" t="s">
        <v>1271</v>
      </c>
      <c r="AG1" s="869" t="s">
        <v>1272</v>
      </c>
      <c r="AH1" s="869" t="s">
        <v>1068</v>
      </c>
      <c r="AI1" s="869" t="s">
        <v>1265</v>
      </c>
      <c r="AJ1" s="869" t="s">
        <v>1266</v>
      </c>
      <c r="AK1" s="869" t="s">
        <v>1267</v>
      </c>
      <c r="AL1" s="875" t="s">
        <v>1269</v>
      </c>
      <c r="AM1" s="875" t="s">
        <v>1270</v>
      </c>
      <c r="AN1" s="869" t="s">
        <v>1271</v>
      </c>
      <c r="AO1" s="869" t="s">
        <v>1068</v>
      </c>
      <c r="AP1" s="862" t="s">
        <v>1225</v>
      </c>
      <c r="AQ1" s="862" t="s">
        <v>1226</v>
      </c>
      <c r="AR1" s="862" t="s">
        <v>1227</v>
      </c>
      <c r="AS1" s="862" t="s">
        <v>1228</v>
      </c>
      <c r="AT1" s="862" t="s">
        <v>1229</v>
      </c>
      <c r="AU1" s="869" t="s">
        <v>1273</v>
      </c>
      <c r="AV1" s="869" t="s">
        <v>1267</v>
      </c>
      <c r="AW1" s="875" t="s">
        <v>1269</v>
      </c>
      <c r="AX1" s="875" t="s">
        <v>1270</v>
      </c>
      <c r="AY1" s="869" t="s">
        <v>1068</v>
      </c>
      <c r="AZ1" s="869" t="s">
        <v>1274</v>
      </c>
      <c r="BA1" s="875" t="s">
        <v>1269</v>
      </c>
      <c r="BB1" s="875" t="s">
        <v>1270</v>
      </c>
      <c r="BC1" s="869" t="s">
        <v>1271</v>
      </c>
      <c r="BD1" s="869" t="s">
        <v>1207</v>
      </c>
      <c r="BE1" s="869" t="s">
        <v>1275</v>
      </c>
      <c r="BF1" s="869" t="s">
        <v>1274</v>
      </c>
      <c r="BG1" s="875" t="s">
        <v>1269</v>
      </c>
      <c r="BH1" s="875" t="s">
        <v>1270</v>
      </c>
      <c r="BI1" s="869" t="s">
        <v>1276</v>
      </c>
      <c r="BJ1" s="869" t="s">
        <v>1277</v>
      </c>
      <c r="BK1" s="869" t="s">
        <v>1278</v>
      </c>
      <c r="BL1" s="869" t="s">
        <v>1279</v>
      </c>
      <c r="BM1" s="869" t="s">
        <v>1280</v>
      </c>
      <c r="BN1" s="869" t="s">
        <v>1281</v>
      </c>
      <c r="BO1" s="869" t="s">
        <v>1282</v>
      </c>
      <c r="BP1" s="869" t="s">
        <v>1283</v>
      </c>
      <c r="BQ1" s="869" t="s">
        <v>1284</v>
      </c>
      <c r="BR1" s="869" t="s">
        <v>1285</v>
      </c>
      <c r="BS1" s="869" t="s">
        <v>1286</v>
      </c>
      <c r="BT1" s="869" t="s">
        <v>1285</v>
      </c>
      <c r="BU1" s="869" t="s">
        <v>1285</v>
      </c>
      <c r="BV1" s="869" t="s">
        <v>1287</v>
      </c>
      <c r="BW1" s="874" t="s">
        <v>1288</v>
      </c>
      <c r="BX1" s="874" t="s">
        <v>1289</v>
      </c>
    </row>
    <row r="2" spans="1:76" ht="15.75" x14ac:dyDescent="0.15">
      <c r="A2" s="981" t="str">
        <f>IF(報告書!P20&lt;&gt;"",報告書!P20,"")</f>
        <v/>
      </c>
      <c r="B2" s="981" t="str">
        <f>IF(報告書!P21&lt;&gt;"",報告書!P21,"")</f>
        <v/>
      </c>
      <c r="C2" s="981" t="str">
        <f>IF(報告書!P22&lt;&gt;"",報告書!P22,"")</f>
        <v/>
      </c>
      <c r="D2" s="981" t="str">
        <f>IF(報告書!P23&lt;&gt;"",報告書!P23,"")</f>
        <v/>
      </c>
      <c r="E2" s="981" t="str">
        <f>IF(報告書!P24&lt;&gt;"",報告書!P24,"")</f>
        <v/>
      </c>
      <c r="F2" s="981" t="str">
        <f>IF(報告書!P25&lt;&gt;"",報告書!P25,"")</f>
        <v/>
      </c>
      <c r="G2" s="981" t="str">
        <f>IF(報告書!P26&lt;&gt;"",報告書!P26,"")</f>
        <v/>
      </c>
      <c r="H2" s="981" t="str">
        <f>IF(報告書!P30&lt;&gt;"",報告書!P30,"")</f>
        <v/>
      </c>
      <c r="I2" s="981" t="str">
        <f>IF(報告書!P31&lt;&gt;"",報告書!P31,"")</f>
        <v/>
      </c>
      <c r="J2" s="981" t="str">
        <f>IF(報告書!P32&lt;&gt;"",報告書!P32,"")</f>
        <v/>
      </c>
      <c r="K2" s="981" t="str">
        <f>IF(報告書!P33&lt;&gt;"",報告書!P33,"")</f>
        <v/>
      </c>
      <c r="L2" s="981" t="str">
        <f>IF(報告書!P34&lt;&gt;"",報告書!P34,"")</f>
        <v/>
      </c>
      <c r="M2" s="981" t="str">
        <f>IF(報告書!P35&lt;&gt;"",報告書!P35,"")</f>
        <v/>
      </c>
      <c r="N2" s="981" t="str">
        <f>IF(報告書!P36&lt;&gt;"",報告書!P36,"")</f>
        <v/>
      </c>
      <c r="O2" s="981" t="str">
        <f>IF(報告書!P37&lt;&gt;"",報告書!P37,"")</f>
        <v/>
      </c>
      <c r="P2" s="981" t="str">
        <f>IF(報告書!P38&lt;&gt;"",報告書!P38,"")</f>
        <v/>
      </c>
      <c r="Q2" s="981" t="str">
        <f>IF(報告書!P39&lt;&gt;"",報告書!P39,"")</f>
        <v/>
      </c>
      <c r="R2" s="981" t="str">
        <f>IF(報告書!P40&lt;&gt;"",報告書!P40,"")</f>
        <v/>
      </c>
      <c r="S2" s="981" t="str">
        <f>IF(報告書!P41&lt;&gt;"",報告書!P41,"")</f>
        <v/>
      </c>
      <c r="T2" s="981" t="str">
        <f>IF(報告書!P42&lt;&gt;"",報告書!P42,"")</f>
        <v/>
      </c>
      <c r="U2" s="982" t="str">
        <f>IF(報告書!C18&lt;&gt;"",報告書!C18,"")</f>
        <v/>
      </c>
      <c r="V2" s="981" t="str">
        <f>IF(報告書!H18&lt;&gt;"",報告書!H18,"")</f>
        <v/>
      </c>
      <c r="W2" s="981" t="str">
        <f>IF(報告書!F46&lt;&gt;"",報告書!F46,"")</f>
        <v/>
      </c>
      <c r="X2" t="str">
        <f>IF(報告書!B50="○","true","false")</f>
        <v>false</v>
      </c>
      <c r="Y2" t="str">
        <f>IF(報告書!F50="○","true","false")</f>
        <v>false</v>
      </c>
      <c r="AB2" t="s">
        <v>306</v>
      </c>
      <c r="AC2" t="s">
        <v>835</v>
      </c>
      <c r="AD2" t="str">
        <f>IF(報告書!N58="○","true","false")</f>
        <v>false</v>
      </c>
      <c r="AE2" t="str">
        <f>IF(報告書!O58="○","true","false")</f>
        <v>false</v>
      </c>
      <c r="AH2" t="str">
        <f>IF(報告書!P58&lt;&gt;"",報告書!P58,"")</f>
        <v/>
      </c>
      <c r="AK2" t="s">
        <v>1170</v>
      </c>
      <c r="AL2" t="str">
        <f>IF(報告書!N90="○","true","false")</f>
        <v>false</v>
      </c>
      <c r="AM2" t="str">
        <f>IF(報告書!O90="○","true","false")</f>
        <v>false</v>
      </c>
      <c r="AN2" s="983"/>
      <c r="AO2" s="880" t="str">
        <f>IF(報告書!P90&lt;&gt;"",報告書!P90,"")</f>
        <v/>
      </c>
      <c r="AP2" s="880" t="str">
        <f ca="1">IF(COUNTIF(データ整理_報告書!$D$2:'データ整理_報告書'!$D2,"「活動計画書」と同じ行数になるよう、この線より上に行を挿入してください。")=0,データ整理_報告書!B2,"")</f>
        <v>農村環境保全活動</v>
      </c>
      <c r="AQ2" s="880" t="str">
        <f ca="1">IF(COUNTIF(データ整理_報告書!$D$2:'データ整理_報告書'!$D2,"「活動計画書」と同じ行数になるよう、この線より上に行を挿入してください。")=0,データ整理_報告書!C2,"")</f>
        <v>実践活動</v>
      </c>
      <c r="AR2" s="880">
        <f ca="1">IF(COUNTIF(データ整理_報告書!$D$2:'データ整理_報告書'!$D2,"「活動計画書」と同じ行数になるよう、この線より上に行を挿入してください。")=0,データ整理_報告書!D2,"")</f>
        <v>0</v>
      </c>
      <c r="AS2" s="880" t="str">
        <f ca="1">IF(COUNTIF(データ整理_報告書!$D$2:'データ整理_報告書'!$D2,"「活動計画書」と同じ行数になるよう、この線より上に行を挿入してください。")=0,データ整理_報告書!E2,"")</f>
        <v/>
      </c>
      <c r="AT2" s="880" t="str">
        <f ca="1">IF(COUNTIF(データ整理_報告書!$D$2:'データ整理_報告書'!$D2,"「活動計画書」と同じ行数になるよう、この線より上に行を挿入してください。")=0,データ整理_報告書!F2,"")</f>
        <v/>
      </c>
      <c r="AU2" t="s">
        <v>1192</v>
      </c>
      <c r="AV2" t="s">
        <v>1193</v>
      </c>
      <c r="AW2" t="str">
        <f>IF(報告書!N117="○","true","false")</f>
        <v>false</v>
      </c>
      <c r="AX2" t="str">
        <f>IF(報告書!O117="○","true","false")</f>
        <v>false</v>
      </c>
      <c r="AY2" s="880" t="str">
        <f>IF(報告書!P117&lt;&gt;"",報告書!P117,"")</f>
        <v/>
      </c>
      <c r="AZ2" s="880" t="s">
        <v>1209</v>
      </c>
      <c r="BA2" s="880" t="str">
        <f>IF(報告書!N129="○","true","false")</f>
        <v>false</v>
      </c>
      <c r="BB2" s="880" t="str">
        <f>IF(報告書!O129="○","true","false")</f>
        <v>false</v>
      </c>
      <c r="BC2" s="984" t="str">
        <f>IF(報告書!P130&lt;&gt;"",報告書!P130,"")</f>
        <v/>
      </c>
      <c r="BD2" s="880" t="str">
        <f>IF(報告書!Q129&lt;&gt;"",報告書!Q129,"")</f>
        <v/>
      </c>
      <c r="BE2" s="880" t="str">
        <f>IF(報告書!S129&lt;&gt;"",報告書!S129,"")</f>
        <v/>
      </c>
      <c r="BF2" s="880" t="s">
        <v>1214</v>
      </c>
      <c r="BG2" s="880" t="str">
        <f>IF(報告書!N133="○","true","false")</f>
        <v>false</v>
      </c>
      <c r="BH2" s="880" t="str">
        <f>IF(報告書!O133="○","true","false")</f>
        <v>false</v>
      </c>
      <c r="BI2" s="880" t="str">
        <f>IF(報告書!P133&lt;&gt;"",報告書!P133,"")</f>
        <v/>
      </c>
      <c r="BJ2" s="880" t="str">
        <f>IF(報告書!S133&lt;&gt;"",報告書!S133,"")</f>
        <v/>
      </c>
      <c r="BK2" t="str">
        <f ca="1">IF(COUNTIF(データ整理_報告書!$I$2:'データ整理_報告書'!$I2,"「活動計画書」と同じ行数になるよう、この線より上に行を挿入してください。")=0,データ整理_報告書!H2,"")</f>
        <v/>
      </c>
      <c r="BL2" t="str">
        <f ca="1">IF(COUNTIF(データ整理_報告書!$I$2:'データ整理_報告書'!$I2,"「活動計画書」と同じ行数になるよう、この線より上に行を挿入してください。")=0,データ整理_報告書!I2,"")</f>
        <v/>
      </c>
      <c r="BM2" t="str">
        <f ca="1">IF(COUNTIF(データ整理_報告書!$I$2:'データ整理_報告書'!$I2,"「活動計画書」と同じ行数になるよう、この線より上に行を挿入してください。")=0,データ整理_報告書!J2,"")</f>
        <v/>
      </c>
      <c r="BN2" t="str">
        <f ca="1">IF(COUNTIF(データ整理_報告書!$I$2:'データ整理_報告書'!$I2,"「活動計画書」と同じ行数になるよう、この線より上に行を挿入してください。")=0,データ整理_報告書!K2,"")</f>
        <v/>
      </c>
      <c r="BO2" t="str">
        <f ca="1">IF(COUNTIF(データ整理_報告書!$I$2:'データ整理_報告書'!$I2,"「活動計画書」と同じ行数になるよう、この線より上に行を挿入してください。")=0,データ整理_報告書!L2,"")</f>
        <v/>
      </c>
      <c r="BP2" t="str">
        <f ca="1">IF(COUNTIF(データ整理_報告書!$I$2:'データ整理_報告書'!$I2,"「活動計画書」と同じ行数になるよう、この線より上に行を挿入してください。")=0,データ整理_報告書!M2,"")</f>
        <v/>
      </c>
      <c r="BQ2" t="str">
        <f ca="1">IF(COUNTIF(データ整理_報告書!$I$2:'データ整理_報告書'!$I2,"「活動計画書」と同じ行数になるよう、この線より上に行を挿入してください。")=0,データ整理_報告書!N2,"")</f>
        <v/>
      </c>
      <c r="BR2" t="str">
        <f ca="1">IF(COUNTIF(データ整理_報告書!$I$2:'データ整理_報告書'!$I2,"「活動計画書」と同じ行数になるよう、この線より上に行を挿入してください。")=0,データ整理_報告書!O2,"")</f>
        <v/>
      </c>
      <c r="BS2" t="str">
        <f ca="1">IF(COUNTIF(データ整理_報告書!$I$2:'データ整理_報告書'!$I2,"「活動計画書」と同じ行数になるよう、この線より上に行を挿入してください。")=0,データ整理_報告書!P2,"")</f>
        <v/>
      </c>
      <c r="BT2" t="str">
        <f ca="1">IF(COUNTIF(データ整理_報告書!$I$2:'データ整理_報告書'!$I2,"「活動計画書」と同じ行数になるよう、この線より上に行を挿入してください。")=0,データ整理_報告書!Q2,"")</f>
        <v/>
      </c>
      <c r="BU2" t="str">
        <f ca="1">IF(COUNTIF(データ整理_報告書!$I$2:'データ整理_報告書'!$I2,"「活動計画書」と同じ行数になるよう、この線より上に行を挿入してください。")=0,データ整理_報告書!S2,"")</f>
        <v/>
      </c>
      <c r="BV2" t="str">
        <f ca="1">IF(COUNTIF(データ整理_報告書!$I$2:'データ整理_報告書'!$I2,"「活動計画書」と同じ行数になるよう、この線より上に行を挿入してください。")=0,IF(データ整理_報告書!T2="○","true","false"),"")</f>
        <v>false</v>
      </c>
      <c r="BW2" t="str">
        <f>IF(報告書!L150="○","true","false")</f>
        <v>false</v>
      </c>
      <c r="BX2" t="str">
        <f>IF(報告書!L152="○","true","false")</f>
        <v>false</v>
      </c>
    </row>
    <row r="3" spans="1:76" ht="15.75" x14ac:dyDescent="0.15">
      <c r="AB3" t="s">
        <v>307</v>
      </c>
      <c r="AC3" t="s">
        <v>835</v>
      </c>
      <c r="AD3" t="str">
        <f>IF(報告書!N59="○","true","false")</f>
        <v>false</v>
      </c>
      <c r="AE3" t="str">
        <f>IF(報告書!O59="○","true","false")</f>
        <v>false</v>
      </c>
      <c r="AF3" s="983" t="str">
        <f>IF(報告書!P60&lt;&gt;"",報告書!P60,"")</f>
        <v/>
      </c>
      <c r="AH3" t="str">
        <f>IF(報告書!Q59&lt;&gt;"",報告書!Q59,"")</f>
        <v/>
      </c>
      <c r="AK3" t="s">
        <v>1172</v>
      </c>
      <c r="AL3" t="str">
        <f>IF(報告書!N91="○","true","false")</f>
        <v>false</v>
      </c>
      <c r="AM3" t="str">
        <f>IF(報告書!O91="○","true","false")</f>
        <v>false</v>
      </c>
      <c r="AN3" s="983"/>
      <c r="AO3" s="880" t="str">
        <f>IF(報告書!P91&lt;&gt;"",報告書!P91,"")</f>
        <v/>
      </c>
      <c r="AP3" s="880" t="str">
        <f ca="1">IF(COUNTIF(データ整理_報告書!$D$2:'データ整理_報告書'!$D3,"「活動計画書」と同じ行数になるよう、この線より上に行を挿入してください。")=0,データ整理_報告書!B3,"")</f>
        <v>農村環境保全活動</v>
      </c>
      <c r="AQ3" s="880" t="str">
        <f ca="1">IF(COUNTIF(データ整理_報告書!$D$2:'データ整理_報告書'!$D3,"「活動計画書」と同じ行数になるよう、この線より上に行を挿入してください。")=0,データ整理_報告書!C3,"")</f>
        <v>実践活動</v>
      </c>
      <c r="AR3" s="880">
        <f ca="1">IF(COUNTIF(データ整理_報告書!$D$2:'データ整理_報告書'!$D3,"「活動計画書」と同じ行数になるよう、この線より上に行を挿入してください。")=0,データ整理_報告書!D3,"")</f>
        <v>0</v>
      </c>
      <c r="AS3" s="880" t="str">
        <f ca="1">IF(COUNTIF(データ整理_報告書!$D$2:'データ整理_報告書'!$D3,"「活動計画書」と同じ行数になるよう、この線より上に行を挿入してください。")=0,データ整理_報告書!E3,"")</f>
        <v/>
      </c>
      <c r="AT3" s="880" t="str">
        <f ca="1">IF(COUNTIF(データ整理_報告書!$D$2:'データ整理_報告書'!$D3,"「活動計画書」と同じ行数になるよう、この線より上に行を挿入してください。")=0,データ整理_報告書!F3,"")</f>
        <v/>
      </c>
      <c r="AV3" t="s">
        <v>1195</v>
      </c>
      <c r="AW3" t="str">
        <f>IF(報告書!N118="○","true","false")</f>
        <v>false</v>
      </c>
      <c r="AX3" t="str">
        <f>IF(報告書!O118="○","true","false")</f>
        <v>false</v>
      </c>
      <c r="AY3" s="880" t="str">
        <f>IF(報告書!P118&lt;&gt;"",報告書!P118,"")</f>
        <v/>
      </c>
      <c r="AZ3" s="880"/>
      <c r="BA3" s="880"/>
      <c r="BB3" s="880"/>
      <c r="BC3" s="880"/>
      <c r="BD3" s="880"/>
      <c r="BE3" s="880"/>
      <c r="BF3" s="880"/>
      <c r="BG3" s="880"/>
      <c r="BH3" s="880"/>
      <c r="BI3" s="880"/>
      <c r="BJ3" s="880"/>
      <c r="BK3" t="str">
        <f ca="1">IF(COUNTIF(データ整理_報告書!$I$2:'データ整理_報告書'!$I3,"「活動計画書」と同じ行数になるよう、この線より上に行を挿入してください。")=0,データ整理_報告書!H3,"")</f>
        <v/>
      </c>
      <c r="BL3" t="str">
        <f ca="1">IF(COUNTIF(データ整理_報告書!$I$2:'データ整理_報告書'!$I3,"「活動計画書」と同じ行数になるよう、この線より上に行を挿入してください。")=0,データ整理_報告書!I3,"")</f>
        <v/>
      </c>
      <c r="BM3" t="str">
        <f ca="1">IF(COUNTIF(データ整理_報告書!$I$2:'データ整理_報告書'!$I3,"「活動計画書」と同じ行数になるよう、この線より上に行を挿入してください。")=0,データ整理_報告書!J3,"")</f>
        <v/>
      </c>
      <c r="BN3" t="str">
        <f ca="1">IF(COUNTIF(データ整理_報告書!$I$2:'データ整理_報告書'!$I3,"「活動計画書」と同じ行数になるよう、この線より上に行を挿入してください。")=0,データ整理_報告書!K3,"")</f>
        <v/>
      </c>
      <c r="BO3" t="str">
        <f ca="1">IF(COUNTIF(データ整理_報告書!$I$2:'データ整理_報告書'!$I3,"「活動計画書」と同じ行数になるよう、この線より上に行を挿入してください。")=0,データ整理_報告書!L3,"")</f>
        <v/>
      </c>
      <c r="BP3" t="str">
        <f ca="1">IF(COUNTIF(データ整理_報告書!$I$2:'データ整理_報告書'!$I3,"「活動計画書」と同じ行数になるよう、この線より上に行を挿入してください。")=0,データ整理_報告書!M3,"")</f>
        <v/>
      </c>
      <c r="BQ3" t="str">
        <f ca="1">IF(COUNTIF(データ整理_報告書!$I$2:'データ整理_報告書'!$I3,"「活動計画書」と同じ行数になるよう、この線より上に行を挿入してください。")=0,データ整理_報告書!N3,"")</f>
        <v/>
      </c>
      <c r="BR3" t="str">
        <f ca="1">IF(COUNTIF(データ整理_報告書!$I$2:'データ整理_報告書'!$I3,"「活動計画書」と同じ行数になるよう、この線より上に行を挿入してください。")=0,データ整理_報告書!O3,"")</f>
        <v/>
      </c>
      <c r="BS3" t="str">
        <f ca="1">IF(COUNTIF(データ整理_報告書!$I$2:'データ整理_報告書'!$I3,"「活動計画書」と同じ行数になるよう、この線より上に行を挿入してください。")=0,データ整理_報告書!P3,"")</f>
        <v/>
      </c>
      <c r="BT3" t="str">
        <f ca="1">IF(COUNTIF(データ整理_報告書!$I$2:'データ整理_報告書'!$I3,"「活動計画書」と同じ行数になるよう、この線より上に行を挿入してください。")=0,データ整理_報告書!Q3,"")</f>
        <v/>
      </c>
      <c r="BU3" t="str">
        <f ca="1">IF(COUNTIF(データ整理_報告書!$I$2:'データ整理_報告書'!$I3,"「活動計画書」と同じ行数になるよう、この線より上に行を挿入してください。")=0,データ整理_報告書!S3,"")</f>
        <v/>
      </c>
      <c r="BV3" t="str">
        <f ca="1">IF(COUNTIF(データ整理_報告書!$I$2:'データ整理_報告書'!$I3,"「活動計画書」と同じ行数になるよう、この線より上に行を挿入してください。")=0,IF(データ整理_報告書!T3="○","true","false"),"")</f>
        <v>false</v>
      </c>
    </row>
    <row r="4" spans="1:76" ht="15.75" x14ac:dyDescent="0.15">
      <c r="AB4" t="s">
        <v>1290</v>
      </c>
      <c r="AC4" t="s">
        <v>835</v>
      </c>
      <c r="AD4" t="str">
        <f>IF(報告書!N61="○","true","false")</f>
        <v>false</v>
      </c>
      <c r="AE4" t="str">
        <f>IF(報告書!O61="○","true","false")</f>
        <v>false</v>
      </c>
      <c r="AF4" s="983" t="str">
        <f>IF(報告書!P62&lt;&gt;"",報告書!P62,"")</f>
        <v/>
      </c>
      <c r="AH4" t="str">
        <f>IF(報告書!Q61&lt;&gt;"",報告書!Q61,"")</f>
        <v/>
      </c>
      <c r="AK4" t="s">
        <v>1173</v>
      </c>
      <c r="AL4" t="str">
        <f>IF(報告書!N92="○","true","false")</f>
        <v>false</v>
      </c>
      <c r="AM4" t="str">
        <f>IF(報告書!O92="○","true","false")</f>
        <v>false</v>
      </c>
      <c r="AN4" s="983"/>
      <c r="AO4" s="880" t="str">
        <f>IF(報告書!P92&lt;&gt;"",報告書!P92,"")</f>
        <v/>
      </c>
      <c r="AP4" s="880" t="str">
        <f ca="1">IF(COUNTIF(データ整理_報告書!$D$2:'データ整理_報告書'!$D4,"「活動計画書」と同じ行数になるよう、この線より上に行を挿入してください。")=0,データ整理_報告書!B4,"")</f>
        <v>農村環境保全活動</v>
      </c>
      <c r="AQ4" s="880" t="str">
        <f ca="1">IF(COUNTIF(データ整理_報告書!$D$2:'データ整理_報告書'!$D4,"「活動計画書」と同じ行数になるよう、この線より上に行を挿入してください。")=0,データ整理_報告書!C4,"")</f>
        <v>実践活動</v>
      </c>
      <c r="AR4" s="880">
        <f ca="1">IF(COUNTIF(データ整理_報告書!$D$2:'データ整理_報告書'!$D4,"「活動計画書」と同じ行数になるよう、この線より上に行を挿入してください。")=0,データ整理_報告書!D4,"")</f>
        <v>0</v>
      </c>
      <c r="AS4" s="880" t="str">
        <f ca="1">IF(COUNTIF(データ整理_報告書!$D$2:'データ整理_報告書'!$D4,"「活動計画書」と同じ行数になるよう、この線より上に行を挿入してください。")=0,データ整理_報告書!E4,"")</f>
        <v/>
      </c>
      <c r="AT4" s="880" t="str">
        <f ca="1">IF(COUNTIF(データ整理_報告書!$D$2:'データ整理_報告書'!$D4,"「活動計画書」と同じ行数になるよう、この線より上に行を挿入してください。")=0,データ整理_報告書!F4,"")</f>
        <v/>
      </c>
      <c r="AV4" t="s">
        <v>1196</v>
      </c>
      <c r="AW4" t="str">
        <f>IF(報告書!N119="○","true","false")</f>
        <v>false</v>
      </c>
      <c r="AX4" t="str">
        <f>IF(報告書!O119="○","true","false")</f>
        <v>false</v>
      </c>
      <c r="AY4" s="880" t="str">
        <f>IF(報告書!P119&lt;&gt;"",報告書!P119,"")</f>
        <v/>
      </c>
      <c r="AZ4" s="880"/>
      <c r="BA4" s="880"/>
      <c r="BB4" s="880"/>
      <c r="BC4" s="880"/>
      <c r="BD4" s="880"/>
      <c r="BE4" s="880"/>
      <c r="BF4" s="880"/>
      <c r="BG4" s="880"/>
      <c r="BH4" s="880"/>
      <c r="BI4" s="880"/>
      <c r="BJ4" s="880"/>
      <c r="BK4" t="str">
        <f ca="1">IF(COUNTIF(データ整理_報告書!$I$2:'データ整理_報告書'!$I4,"「活動計画書」と同じ行数になるよう、この線より上に行を挿入してください。")=0,データ整理_報告書!H4,"")</f>
        <v/>
      </c>
      <c r="BL4" t="str">
        <f ca="1">IF(COUNTIF(データ整理_報告書!$I$2:'データ整理_報告書'!$I4,"「活動計画書」と同じ行数になるよう、この線より上に行を挿入してください。")=0,データ整理_報告書!I4,"")</f>
        <v/>
      </c>
      <c r="BM4" t="str">
        <f ca="1">IF(COUNTIF(データ整理_報告書!$I$2:'データ整理_報告書'!$I4,"「活動計画書」と同じ行数になるよう、この線より上に行を挿入してください。")=0,データ整理_報告書!J4,"")</f>
        <v/>
      </c>
      <c r="BN4" t="str">
        <f ca="1">IF(COUNTIF(データ整理_報告書!$I$2:'データ整理_報告書'!$I4,"「活動計画書」と同じ行数になるよう、この線より上に行を挿入してください。")=0,データ整理_報告書!K4,"")</f>
        <v/>
      </c>
      <c r="BO4" t="str">
        <f ca="1">IF(COUNTIF(データ整理_報告書!$I$2:'データ整理_報告書'!$I4,"「活動計画書」と同じ行数になるよう、この線より上に行を挿入してください。")=0,データ整理_報告書!L4,"")</f>
        <v/>
      </c>
      <c r="BP4" t="str">
        <f ca="1">IF(COUNTIF(データ整理_報告書!$I$2:'データ整理_報告書'!$I4,"「活動計画書」と同じ行数になるよう、この線より上に行を挿入してください。")=0,データ整理_報告書!M4,"")</f>
        <v/>
      </c>
      <c r="BQ4" t="str">
        <f ca="1">IF(COUNTIF(データ整理_報告書!$I$2:'データ整理_報告書'!$I4,"「活動計画書」と同じ行数になるよう、この線より上に行を挿入してください。")=0,データ整理_報告書!N4,"")</f>
        <v/>
      </c>
      <c r="BR4" t="str">
        <f ca="1">IF(COUNTIF(データ整理_報告書!$I$2:'データ整理_報告書'!$I4,"「活動計画書」と同じ行数になるよう、この線より上に行を挿入してください。")=0,データ整理_報告書!O4,"")</f>
        <v/>
      </c>
      <c r="BS4" t="str">
        <f ca="1">IF(COUNTIF(データ整理_報告書!$I$2:'データ整理_報告書'!$I4,"「活動計画書」と同じ行数になるよう、この線より上に行を挿入してください。")=0,データ整理_報告書!P4,"")</f>
        <v/>
      </c>
      <c r="BT4" t="str">
        <f ca="1">IF(COUNTIF(データ整理_報告書!$I$2:'データ整理_報告書'!$I4,"「活動計画書」と同じ行数になるよう、この線より上に行を挿入してください。")=0,データ整理_報告書!Q4,"")</f>
        <v/>
      </c>
      <c r="BU4" t="str">
        <f ca="1">IF(COUNTIF(データ整理_報告書!$I$2:'データ整理_報告書'!$I4,"「活動計画書」と同じ行数になるよう、この線より上に行を挿入してください。")=0,データ整理_報告書!S4,"")</f>
        <v/>
      </c>
      <c r="BV4" t="str">
        <f ca="1">IF(COUNTIF(データ整理_報告書!$I$2:'データ整理_報告書'!$I4,"「活動計画書」と同じ行数になるよう、この線より上に行を挿入してください。")=0,IF(データ整理_報告書!T4="○","true","false"),"")</f>
        <v>false</v>
      </c>
    </row>
    <row r="5" spans="1:76" ht="15.75" x14ac:dyDescent="0.15">
      <c r="AB5" t="s">
        <v>1141</v>
      </c>
      <c r="AC5" t="s">
        <v>835</v>
      </c>
      <c r="AD5" t="str">
        <f>IF(報告書!N63="○","true","false")</f>
        <v>false</v>
      </c>
      <c r="AE5" t="str">
        <f>IF(報告書!O63="○","true","false")</f>
        <v>false</v>
      </c>
      <c r="AG5" t="str">
        <f>IF(報告書!T64&lt;&gt;"",報告書!T64,"")</f>
        <v/>
      </c>
      <c r="AH5" t="str">
        <f>IF(報告書!P63&lt;&gt;"",報告書!P63,"")</f>
        <v/>
      </c>
      <c r="AK5" t="s">
        <v>1174</v>
      </c>
      <c r="AL5" t="str">
        <f>IF(報告書!N93="○","true","false")</f>
        <v>false</v>
      </c>
      <c r="AM5" t="str">
        <f>IF(報告書!O93="○","true","false")</f>
        <v>false</v>
      </c>
      <c r="AN5" s="983"/>
      <c r="AO5" s="880" t="str">
        <f>IF(報告書!P93&lt;&gt;"",報告書!P93,"")</f>
        <v/>
      </c>
      <c r="AP5" s="880" t="str">
        <f ca="1">IF(COUNTIF(データ整理_報告書!$D$2:'データ整理_報告書'!$D5,"「活動計画書」と同じ行数になるよう、この線より上に行を挿入してください。")=0,データ整理_報告書!B5,"")</f>
        <v/>
      </c>
      <c r="AQ5" s="880" t="str">
        <f ca="1">IF(COUNTIF(データ整理_報告書!$D$2:'データ整理_報告書'!$D5,"「活動計画書」と同じ行数になるよう、この線より上に行を挿入してください。")=0,データ整理_報告書!C5,"")</f>
        <v/>
      </c>
      <c r="AR5" s="880" t="str">
        <f ca="1">IF(COUNTIF(データ整理_報告書!$D$2:'データ整理_報告書'!$D5,"「活動計画書」と同じ行数になるよう、この線より上に行を挿入してください。")=0,データ整理_報告書!D5,"")</f>
        <v/>
      </c>
      <c r="AS5" s="880" t="str">
        <f ca="1">IF(COUNTIF(データ整理_報告書!$D$2:'データ整理_報告書'!$D5,"「活動計画書」と同じ行数になるよう、この線より上に行を挿入してください。")=0,データ整理_報告書!E5,"")</f>
        <v/>
      </c>
      <c r="AT5" s="880" t="str">
        <f ca="1">IF(COUNTIF(データ整理_報告書!$D$2:'データ整理_報告書'!$D5,"「活動計画書」と同じ行数になるよう、この線より上に行を挿入してください。")=0,データ整理_報告書!F5,"")</f>
        <v/>
      </c>
      <c r="AV5" t="s">
        <v>1197</v>
      </c>
      <c r="AW5" t="str">
        <f>IF(報告書!N120="○","true","false")</f>
        <v>false</v>
      </c>
      <c r="AX5" t="str">
        <f>IF(報告書!O120="○","true","false")</f>
        <v>false</v>
      </c>
      <c r="AY5" s="880" t="str">
        <f>IF(報告書!P120&lt;&gt;"",報告書!P120,"")</f>
        <v/>
      </c>
      <c r="AZ5" s="880"/>
      <c r="BA5" s="880"/>
      <c r="BB5" s="880"/>
      <c r="BC5" s="880"/>
      <c r="BD5" s="880"/>
      <c r="BE5" s="880"/>
      <c r="BF5" s="880"/>
      <c r="BG5" s="880"/>
      <c r="BH5" s="880"/>
      <c r="BI5" s="880"/>
      <c r="BJ5" s="880"/>
      <c r="BK5" t="str">
        <f ca="1">IF(COUNTIF(データ整理_報告書!$I$2:'データ整理_報告書'!$I5,"「活動計画書」と同じ行数になるよう、この線より上に行を挿入してください。")=0,データ整理_報告書!H5,"")</f>
        <v/>
      </c>
      <c r="BL5" t="str">
        <f ca="1">IF(COUNTIF(データ整理_報告書!$I$2:'データ整理_報告書'!$I5,"「活動計画書」と同じ行数になるよう、この線より上に行を挿入してください。")=0,データ整理_報告書!I5,"")</f>
        <v/>
      </c>
      <c r="BM5" t="str">
        <f ca="1">IF(COUNTIF(データ整理_報告書!$I$2:'データ整理_報告書'!$I5,"「活動計画書」と同じ行数になるよう、この線より上に行を挿入してください。")=0,データ整理_報告書!J5,"")</f>
        <v/>
      </c>
      <c r="BN5" t="str">
        <f ca="1">IF(COUNTIF(データ整理_報告書!$I$2:'データ整理_報告書'!$I5,"「活動計画書」と同じ行数になるよう、この線より上に行を挿入してください。")=0,データ整理_報告書!K5,"")</f>
        <v/>
      </c>
      <c r="BO5" t="str">
        <f ca="1">IF(COUNTIF(データ整理_報告書!$I$2:'データ整理_報告書'!$I5,"「活動計画書」と同じ行数になるよう、この線より上に行を挿入してください。")=0,データ整理_報告書!L5,"")</f>
        <v/>
      </c>
      <c r="BP5" t="str">
        <f ca="1">IF(COUNTIF(データ整理_報告書!$I$2:'データ整理_報告書'!$I5,"「活動計画書」と同じ行数になるよう、この線より上に行を挿入してください。")=0,データ整理_報告書!M5,"")</f>
        <v/>
      </c>
      <c r="BQ5" t="str">
        <f ca="1">IF(COUNTIF(データ整理_報告書!$I$2:'データ整理_報告書'!$I5,"「活動計画書」と同じ行数になるよう、この線より上に行を挿入してください。")=0,データ整理_報告書!N5,"")</f>
        <v/>
      </c>
      <c r="BR5" t="str">
        <f ca="1">IF(COUNTIF(データ整理_報告書!$I$2:'データ整理_報告書'!$I5,"「活動計画書」と同じ行数になるよう、この線より上に行を挿入してください。")=0,データ整理_報告書!O5,"")</f>
        <v/>
      </c>
      <c r="BS5" t="str">
        <f ca="1">IF(COUNTIF(データ整理_報告書!$I$2:'データ整理_報告書'!$I5,"「活動計画書」と同じ行数になるよう、この線より上に行を挿入してください。")=0,データ整理_報告書!P5,"")</f>
        <v/>
      </c>
      <c r="BT5" t="str">
        <f ca="1">IF(COUNTIF(データ整理_報告書!$I$2:'データ整理_報告書'!$I5,"「活動計画書」と同じ行数になるよう、この線より上に行を挿入してください。")=0,データ整理_報告書!Q5,"")</f>
        <v/>
      </c>
      <c r="BU5" t="str">
        <f ca="1">IF(COUNTIF(データ整理_報告書!$I$2:'データ整理_報告書'!$I5,"「活動計画書」と同じ行数になるよう、この線より上に行を挿入してください。")=0,データ整理_報告書!S5,"")</f>
        <v/>
      </c>
      <c r="BV5" t="str">
        <f ca="1">IF(COUNTIF(データ整理_報告書!$I$2:'データ整理_報告書'!$I5,"「活動計画書」と同じ行数になるよう、この線より上に行を挿入してください。")=0,IF(データ整理_報告書!T5="○","true","false"),"")</f>
        <v/>
      </c>
    </row>
    <row r="6" spans="1:76" ht="15.75" x14ac:dyDescent="0.15">
      <c r="AB6" t="s">
        <v>1144</v>
      </c>
      <c r="AC6" t="s">
        <v>835</v>
      </c>
      <c r="AD6" t="str">
        <f>IF(報告書!N65="○","true","false")</f>
        <v>false</v>
      </c>
      <c r="AE6" t="str">
        <f>IF(報告書!O65="○","true","false")</f>
        <v>false</v>
      </c>
      <c r="AH6" t="str">
        <f>IF(報告書!P65&lt;&gt;"",報告書!P65,"")</f>
        <v/>
      </c>
      <c r="AK6" t="s">
        <v>369</v>
      </c>
      <c r="AL6" t="str">
        <f>IF(報告書!N94="○","true","false")</f>
        <v>false</v>
      </c>
      <c r="AM6" t="str">
        <f>IF(報告書!O94="○","true","false")</f>
        <v>false</v>
      </c>
      <c r="AN6" s="983" t="str">
        <f>IF(報告書!P95&lt;&gt;"",報告書!P95,"")</f>
        <v/>
      </c>
      <c r="AO6" s="880" t="str">
        <f>IF(報告書!Q94&lt;&gt;"",報告書!Q94,"")</f>
        <v/>
      </c>
      <c r="AP6" s="880" t="str">
        <f ca="1">IF(COUNTIF(データ整理_報告書!$D$2:'データ整理_報告書'!$D6,"「活動計画書」と同じ行数になるよう、この線より上に行を挿入してください。")=0,データ整理_報告書!B6,"")</f>
        <v/>
      </c>
      <c r="AQ6" s="880" t="str">
        <f ca="1">IF(COUNTIF(データ整理_報告書!$D$2:'データ整理_報告書'!$D6,"「活動計画書」と同じ行数になるよう、この線より上に行を挿入してください。")=0,データ整理_報告書!C6,"")</f>
        <v/>
      </c>
      <c r="AR6" s="880" t="str">
        <f ca="1">IF(COUNTIF(データ整理_報告書!$D$2:'データ整理_報告書'!$D6,"「活動計画書」と同じ行数になるよう、この線より上に行を挿入してください。")=0,データ整理_報告書!D6,"")</f>
        <v/>
      </c>
      <c r="AS6" s="880" t="str">
        <f ca="1">IF(COUNTIF(データ整理_報告書!$D$2:'データ整理_報告書'!$D6,"「活動計画書」と同じ行数になるよう、この線より上に行を挿入してください。")=0,データ整理_報告書!E6,"")</f>
        <v/>
      </c>
      <c r="AT6" s="880" t="str">
        <f ca="1">IF(COUNTIF(データ整理_報告書!$D$2:'データ整理_報告書'!$D6,"「活動計画書」と同じ行数になるよう、この線より上に行を挿入してください。")=0,データ整理_報告書!F6,"")</f>
        <v/>
      </c>
      <c r="AV6" t="s">
        <v>1199</v>
      </c>
      <c r="AW6" t="str">
        <f>IF(報告書!N121="○","true","false")</f>
        <v>false</v>
      </c>
      <c r="AX6" t="str">
        <f>IF(報告書!O121="○","true","false")</f>
        <v>false</v>
      </c>
      <c r="AY6" s="880" t="str">
        <f>IF(報告書!P121&lt;&gt;"",報告書!P121,"")</f>
        <v/>
      </c>
      <c r="AZ6" s="880"/>
      <c r="BA6" s="880"/>
      <c r="BB6" s="880"/>
      <c r="BC6" s="880"/>
      <c r="BD6" s="880"/>
      <c r="BE6" s="880"/>
      <c r="BF6" s="880"/>
      <c r="BG6" s="880"/>
      <c r="BH6" s="880"/>
      <c r="BI6" s="880"/>
      <c r="BJ6" s="880"/>
      <c r="BK6" t="str">
        <f ca="1">IF(COUNTIF(データ整理_報告書!$I$2:'データ整理_報告書'!$I6,"「活動計画書」と同じ行数になるよう、この線より上に行を挿入してください。")=0,データ整理_報告書!H6,"")</f>
        <v/>
      </c>
      <c r="BL6" t="str">
        <f ca="1">IF(COUNTIF(データ整理_報告書!$I$2:'データ整理_報告書'!$I6,"「活動計画書」と同じ行数になるよう、この線より上に行を挿入してください。")=0,データ整理_報告書!I6,"")</f>
        <v/>
      </c>
      <c r="BM6" t="str">
        <f ca="1">IF(COUNTIF(データ整理_報告書!$I$2:'データ整理_報告書'!$I6,"「活動計画書」と同じ行数になるよう、この線より上に行を挿入してください。")=0,データ整理_報告書!J6,"")</f>
        <v/>
      </c>
      <c r="BN6" t="str">
        <f ca="1">IF(COUNTIF(データ整理_報告書!$I$2:'データ整理_報告書'!$I6,"「活動計画書」と同じ行数になるよう、この線より上に行を挿入してください。")=0,データ整理_報告書!K6,"")</f>
        <v/>
      </c>
      <c r="BO6" t="str">
        <f ca="1">IF(COUNTIF(データ整理_報告書!$I$2:'データ整理_報告書'!$I6,"「活動計画書」と同じ行数になるよう、この線より上に行を挿入してください。")=0,データ整理_報告書!L6,"")</f>
        <v/>
      </c>
      <c r="BP6" t="str">
        <f ca="1">IF(COUNTIF(データ整理_報告書!$I$2:'データ整理_報告書'!$I6,"「活動計画書」と同じ行数になるよう、この線より上に行を挿入してください。")=0,データ整理_報告書!M6,"")</f>
        <v/>
      </c>
      <c r="BQ6" t="str">
        <f ca="1">IF(COUNTIF(データ整理_報告書!$I$2:'データ整理_報告書'!$I6,"「活動計画書」と同じ行数になるよう、この線より上に行を挿入してください。")=0,データ整理_報告書!N6,"")</f>
        <v/>
      </c>
      <c r="BR6" t="str">
        <f ca="1">IF(COUNTIF(データ整理_報告書!$I$2:'データ整理_報告書'!$I6,"「活動計画書」と同じ行数になるよう、この線より上に行を挿入してください。")=0,データ整理_報告書!O6,"")</f>
        <v/>
      </c>
      <c r="BS6" t="str">
        <f ca="1">IF(COUNTIF(データ整理_報告書!$I$2:'データ整理_報告書'!$I6,"「活動計画書」と同じ行数になるよう、この線より上に行を挿入してください。")=0,データ整理_報告書!P6,"")</f>
        <v/>
      </c>
      <c r="BT6" t="str">
        <f ca="1">IF(COUNTIF(データ整理_報告書!$I$2:'データ整理_報告書'!$I6,"「活動計画書」と同じ行数になるよう、この線より上に行を挿入してください。")=0,データ整理_報告書!Q6,"")</f>
        <v/>
      </c>
      <c r="BU6" t="str">
        <f ca="1">IF(COUNTIF(データ整理_報告書!$I$2:'データ整理_報告書'!$I6,"「活動計画書」と同じ行数になるよう、この線より上に行を挿入してください。")=0,データ整理_報告書!S6,"")</f>
        <v/>
      </c>
      <c r="BV6" t="str">
        <f ca="1">IF(COUNTIF(データ整理_報告書!$I$2:'データ整理_報告書'!$I6,"「活動計画書」と同じ行数になるよう、この線より上に行を挿入してください。")=0,IF(データ整理_報告書!T6="○","true","false"),"")</f>
        <v/>
      </c>
    </row>
    <row r="7" spans="1:76" ht="15.75" x14ac:dyDescent="0.15">
      <c r="AB7" t="s">
        <v>315</v>
      </c>
      <c r="AC7" t="s">
        <v>835</v>
      </c>
      <c r="AD7" t="str">
        <f>IF(報告書!N66="○","true","false")</f>
        <v>false</v>
      </c>
      <c r="AE7" t="str">
        <f>IF(報告書!O66="○","true","false")</f>
        <v>false</v>
      </c>
      <c r="AH7" t="str">
        <f>IF(報告書!P66&lt;&gt;"",報告書!P66,"")</f>
        <v/>
      </c>
      <c r="AK7" t="s">
        <v>1176</v>
      </c>
      <c r="AL7" t="str">
        <f>IF(報告書!N96="○","true","false")</f>
        <v>false</v>
      </c>
      <c r="AM7" t="str">
        <f>IF(報告書!O96="○","true","false")</f>
        <v>false</v>
      </c>
      <c r="AN7" s="983" t="str">
        <f>IF(報告書!P97&lt;&gt;"",報告書!P97,"")</f>
        <v/>
      </c>
      <c r="AO7" s="880" t="str">
        <f>IF(報告書!Q96&lt;&gt;"",報告書!Q96,"")</f>
        <v/>
      </c>
      <c r="AP7" s="880" t="str">
        <f ca="1">IF(COUNTIF(データ整理_報告書!$D$2:'データ整理_報告書'!$D7,"「活動計画書」と同じ行数になるよう、この線より上に行を挿入してください。")=0,データ整理_報告書!B7,"")</f>
        <v/>
      </c>
      <c r="AQ7" s="880" t="str">
        <f ca="1">IF(COUNTIF(データ整理_報告書!$D$2:'データ整理_報告書'!$D7,"「活動計画書」と同じ行数になるよう、この線より上に行を挿入してください。")=0,データ整理_報告書!C7,"")</f>
        <v/>
      </c>
      <c r="AR7" s="880" t="str">
        <f ca="1">IF(COUNTIF(データ整理_報告書!$D$2:'データ整理_報告書'!$D7,"「活動計画書」と同じ行数になるよう、この線より上に行を挿入してください。")=0,データ整理_報告書!D7,"")</f>
        <v/>
      </c>
      <c r="AS7" s="880" t="str">
        <f ca="1">IF(COUNTIF(データ整理_報告書!$D$2:'データ整理_報告書'!$D7,"「活動計画書」と同じ行数になるよう、この線より上に行を挿入してください。")=0,データ整理_報告書!E7,"")</f>
        <v/>
      </c>
      <c r="AT7" s="880" t="str">
        <f ca="1">IF(COUNTIF(データ整理_報告書!$D$2:'データ整理_報告書'!$D7,"「活動計画書」と同じ行数になるよう、この線より上に行を挿入してください。")=0,データ整理_報告書!F7,"")</f>
        <v/>
      </c>
      <c r="AV7" t="s">
        <v>1201</v>
      </c>
      <c r="AW7" t="str">
        <f>IF(報告書!N122="○","true","false")</f>
        <v>false</v>
      </c>
      <c r="AX7" t="str">
        <f>IF(報告書!O122="○","true","false")</f>
        <v>false</v>
      </c>
      <c r="AY7" s="880" t="str">
        <f>IF(報告書!P122&lt;&gt;"",報告書!P122,"")</f>
        <v/>
      </c>
      <c r="AZ7" s="880"/>
      <c r="BA7" s="880"/>
      <c r="BB7" s="880"/>
      <c r="BC7" s="880"/>
      <c r="BD7" s="880"/>
      <c r="BE7" s="880"/>
      <c r="BF7" s="880"/>
      <c r="BG7" s="880"/>
      <c r="BH7" s="880"/>
      <c r="BI7" s="880"/>
      <c r="BJ7" s="880"/>
      <c r="BK7" t="str">
        <f ca="1">IF(COUNTIF(データ整理_報告書!$I$2:'データ整理_報告書'!$I7,"「活動計画書」と同じ行数になるよう、この線より上に行を挿入してください。")=0,データ整理_報告書!H7,"")</f>
        <v/>
      </c>
      <c r="BL7" t="str">
        <f ca="1">IF(COUNTIF(データ整理_報告書!$I$2:'データ整理_報告書'!$I7,"「活動計画書」と同じ行数になるよう、この線より上に行を挿入してください。")=0,データ整理_報告書!I7,"")</f>
        <v/>
      </c>
      <c r="BM7" t="str">
        <f ca="1">IF(COUNTIF(データ整理_報告書!$I$2:'データ整理_報告書'!$I7,"「活動計画書」と同じ行数になるよう、この線より上に行を挿入してください。")=0,データ整理_報告書!J7,"")</f>
        <v/>
      </c>
      <c r="BN7" t="str">
        <f ca="1">IF(COUNTIF(データ整理_報告書!$I$2:'データ整理_報告書'!$I7,"「活動計画書」と同じ行数になるよう、この線より上に行を挿入してください。")=0,データ整理_報告書!K7,"")</f>
        <v/>
      </c>
      <c r="BO7" t="str">
        <f ca="1">IF(COUNTIF(データ整理_報告書!$I$2:'データ整理_報告書'!$I7,"「活動計画書」と同じ行数になるよう、この線より上に行を挿入してください。")=0,データ整理_報告書!L7,"")</f>
        <v/>
      </c>
      <c r="BP7" t="str">
        <f ca="1">IF(COUNTIF(データ整理_報告書!$I$2:'データ整理_報告書'!$I7,"「活動計画書」と同じ行数になるよう、この線より上に行を挿入してください。")=0,データ整理_報告書!M7,"")</f>
        <v/>
      </c>
      <c r="BQ7" t="str">
        <f ca="1">IF(COUNTIF(データ整理_報告書!$I$2:'データ整理_報告書'!$I7,"「活動計画書」と同じ行数になるよう、この線より上に行を挿入してください。")=0,データ整理_報告書!N7,"")</f>
        <v/>
      </c>
      <c r="BR7" t="str">
        <f ca="1">IF(COUNTIF(データ整理_報告書!$I$2:'データ整理_報告書'!$I7,"「活動計画書」と同じ行数になるよう、この線より上に行を挿入してください。")=0,データ整理_報告書!O7,"")</f>
        <v/>
      </c>
      <c r="BS7" t="str">
        <f ca="1">IF(COUNTIF(データ整理_報告書!$I$2:'データ整理_報告書'!$I7,"「活動計画書」と同じ行数になるよう、この線より上に行を挿入してください。")=0,データ整理_報告書!P7,"")</f>
        <v/>
      </c>
      <c r="BT7" t="str">
        <f ca="1">IF(COUNTIF(データ整理_報告書!$I$2:'データ整理_報告書'!$I7,"「活動計画書」と同じ行数になるよう、この線より上に行を挿入してください。")=0,データ整理_報告書!Q7,"")</f>
        <v/>
      </c>
      <c r="BU7" t="str">
        <f ca="1">IF(COUNTIF(データ整理_報告書!$I$2:'データ整理_報告書'!$I7,"「活動計画書」と同じ行数になるよう、この線より上に行を挿入してください。")=0,データ整理_報告書!S7,"")</f>
        <v/>
      </c>
      <c r="BV7" t="str">
        <f ca="1">IF(COUNTIF(データ整理_報告書!$I$2:'データ整理_報告書'!$I7,"「活動計画書」と同じ行数になるよう、この線より上に行を挿入してください。")=0,IF(データ整理_報告書!T7="○","true","false"),"")</f>
        <v/>
      </c>
    </row>
    <row r="8" spans="1:76" ht="15.75" x14ac:dyDescent="0.15">
      <c r="AB8" t="s">
        <v>1147</v>
      </c>
      <c r="AC8" t="s">
        <v>835</v>
      </c>
      <c r="AD8" t="str">
        <f>IF(報告書!N67="○","true","false")</f>
        <v>false</v>
      </c>
      <c r="AE8" t="str">
        <f>IF(報告書!O67="○","true","false")</f>
        <v>false</v>
      </c>
      <c r="AH8" t="str">
        <f>IF(報告書!P67&lt;&gt;"",報告書!P67,"")</f>
        <v/>
      </c>
      <c r="AK8" t="s">
        <v>1177</v>
      </c>
      <c r="AL8" t="str">
        <f>IF(報告書!N98="○","true","false")</f>
        <v>false</v>
      </c>
      <c r="AM8" t="str">
        <f>IF(報告書!O98="○","true","false")</f>
        <v>false</v>
      </c>
      <c r="AN8" s="983"/>
      <c r="AO8" s="880" t="str">
        <f>IF(報告書!P98&lt;&gt;"",報告書!P98,"")</f>
        <v/>
      </c>
      <c r="AP8" s="880" t="str">
        <f ca="1">IF(COUNTIF(データ整理_報告書!$D$2:'データ整理_報告書'!$D8,"「活動計画書」と同じ行数になるよう、この線より上に行を挿入してください。")=0,データ整理_報告書!B8,"")</f>
        <v/>
      </c>
      <c r="AQ8" s="880" t="str">
        <f ca="1">IF(COUNTIF(データ整理_報告書!$D$2:'データ整理_報告書'!$D8,"「活動計画書」と同じ行数になるよう、この線より上に行を挿入してください。")=0,データ整理_報告書!C8,"")</f>
        <v/>
      </c>
      <c r="AR8" s="880" t="str">
        <f ca="1">IF(COUNTIF(データ整理_報告書!$D$2:'データ整理_報告書'!$D8,"「活動計画書」と同じ行数になるよう、この線より上に行を挿入してください。")=0,データ整理_報告書!D8,"")</f>
        <v/>
      </c>
      <c r="AS8" s="880" t="str">
        <f ca="1">IF(COUNTIF(データ整理_報告書!$D$2:'データ整理_報告書'!$D8,"「活動計画書」と同じ行数になるよう、この線より上に行を挿入してください。")=0,データ整理_報告書!E8,"")</f>
        <v/>
      </c>
      <c r="AT8" s="880" t="str">
        <f ca="1">IF(COUNTIF(データ整理_報告書!$D$2:'データ整理_報告書'!$D8,"「活動計画書」と同じ行数になるよう、この線より上に行を挿入してください。")=0,データ整理_報告書!F8,"")</f>
        <v/>
      </c>
      <c r="AV8" t="s">
        <v>1203</v>
      </c>
      <c r="AW8" t="str">
        <f>IF(報告書!N123="○","true","false")</f>
        <v>false</v>
      </c>
      <c r="AX8" t="str">
        <f>IF(報告書!O123="○","true","false")</f>
        <v>false</v>
      </c>
      <c r="AY8" s="880" t="str">
        <f>IF(報告書!P123&lt;&gt;"",報告書!P123,"")</f>
        <v/>
      </c>
      <c r="AZ8" s="880"/>
      <c r="BA8" s="880"/>
      <c r="BB8" s="880"/>
      <c r="BC8" s="880"/>
      <c r="BD8" s="880"/>
      <c r="BE8" s="880"/>
      <c r="BF8" s="880"/>
      <c r="BG8" s="880"/>
      <c r="BH8" s="880"/>
      <c r="BI8" s="880"/>
      <c r="BJ8" s="880"/>
      <c r="BK8" t="str">
        <f ca="1">IF(COUNTIF(データ整理_報告書!$I$2:'データ整理_報告書'!$I8,"「活動計画書」と同じ行数になるよう、この線より上に行を挿入してください。")=0,データ整理_報告書!H8,"")</f>
        <v/>
      </c>
      <c r="BL8" t="str">
        <f ca="1">IF(COUNTIF(データ整理_報告書!$I$2:'データ整理_報告書'!$I8,"「活動計画書」と同じ行数になるよう、この線より上に行を挿入してください。")=0,データ整理_報告書!I8,"")</f>
        <v/>
      </c>
      <c r="BM8" t="str">
        <f ca="1">IF(COUNTIF(データ整理_報告書!$I$2:'データ整理_報告書'!$I8,"「活動計画書」と同じ行数になるよう、この線より上に行を挿入してください。")=0,データ整理_報告書!J8,"")</f>
        <v/>
      </c>
      <c r="BN8" t="str">
        <f ca="1">IF(COUNTIF(データ整理_報告書!$I$2:'データ整理_報告書'!$I8,"「活動計画書」と同じ行数になるよう、この線より上に行を挿入してください。")=0,データ整理_報告書!K8,"")</f>
        <v/>
      </c>
      <c r="BO8" t="str">
        <f ca="1">IF(COUNTIF(データ整理_報告書!$I$2:'データ整理_報告書'!$I8,"「活動計画書」と同じ行数になるよう、この線より上に行を挿入してください。")=0,データ整理_報告書!L8,"")</f>
        <v/>
      </c>
      <c r="BP8" t="str">
        <f ca="1">IF(COUNTIF(データ整理_報告書!$I$2:'データ整理_報告書'!$I8,"「活動計画書」と同じ行数になるよう、この線より上に行を挿入してください。")=0,データ整理_報告書!M8,"")</f>
        <v/>
      </c>
      <c r="BQ8" t="str">
        <f ca="1">IF(COUNTIF(データ整理_報告書!$I$2:'データ整理_報告書'!$I8,"「活動計画書」と同じ行数になるよう、この線より上に行を挿入してください。")=0,データ整理_報告書!N8,"")</f>
        <v/>
      </c>
      <c r="BR8" t="str">
        <f ca="1">IF(COUNTIF(データ整理_報告書!$I$2:'データ整理_報告書'!$I8,"「活動計画書」と同じ行数になるよう、この線より上に行を挿入してください。")=0,データ整理_報告書!O8,"")</f>
        <v/>
      </c>
      <c r="BS8" t="str">
        <f ca="1">IF(COUNTIF(データ整理_報告書!$I$2:'データ整理_報告書'!$I8,"「活動計画書」と同じ行数になるよう、この線より上に行を挿入してください。")=0,データ整理_報告書!P8,"")</f>
        <v/>
      </c>
      <c r="BT8" t="str">
        <f ca="1">IF(COUNTIF(データ整理_報告書!$I$2:'データ整理_報告書'!$I8,"「活動計画書」と同じ行数になるよう、この線より上に行を挿入してください。")=0,データ整理_報告書!Q8,"")</f>
        <v/>
      </c>
      <c r="BU8" t="str">
        <f ca="1">IF(COUNTIF(データ整理_報告書!$I$2:'データ整理_報告書'!$I8,"「活動計画書」と同じ行数になるよう、この線より上に行を挿入してください。")=0,データ整理_報告書!S8,"")</f>
        <v/>
      </c>
      <c r="BV8" t="str">
        <f ca="1">IF(COUNTIF(データ整理_報告書!$I$2:'データ整理_報告書'!$I8,"「活動計画書」と同じ行数になるよう、この線より上に行を挿入してください。")=0,IF(データ整理_報告書!T8="○","true","false"),"")</f>
        <v/>
      </c>
    </row>
    <row r="9" spans="1:76" ht="15.75" x14ac:dyDescent="0.15">
      <c r="AB9" t="s">
        <v>1149</v>
      </c>
      <c r="AC9" t="s">
        <v>835</v>
      </c>
      <c r="AD9" t="str">
        <f>IF(報告書!N68="○","true","false")</f>
        <v>false</v>
      </c>
      <c r="AE9" t="str">
        <f>IF(報告書!O68="○","true","false")</f>
        <v>false</v>
      </c>
      <c r="AH9" t="str">
        <f>IF(報告書!P68&lt;&gt;"",報告書!P68,"")</f>
        <v/>
      </c>
      <c r="AK9" t="s">
        <v>1179</v>
      </c>
      <c r="AL9" t="str">
        <f>IF(報告書!N99="○","true","false")</f>
        <v>false</v>
      </c>
      <c r="AM9" t="str">
        <f>IF(報告書!O99="○","true","false")</f>
        <v>false</v>
      </c>
      <c r="AN9" s="983"/>
      <c r="AO9" s="880" t="str">
        <f>IF(報告書!P99&lt;&gt;"",報告書!P99,"")</f>
        <v/>
      </c>
      <c r="AP9" s="880" t="str">
        <f ca="1">IF(COUNTIF(データ整理_報告書!$D$2:'データ整理_報告書'!$D9,"「活動計画書」と同じ行数になるよう、この線より上に行を挿入してください。")=0,データ整理_報告書!B9,"")</f>
        <v/>
      </c>
      <c r="AQ9" s="880" t="str">
        <f ca="1">IF(COUNTIF(データ整理_報告書!$D$2:'データ整理_報告書'!$D9,"「活動計画書」と同じ行数になるよう、この線より上に行を挿入してください。")=0,データ整理_報告書!C9,"")</f>
        <v/>
      </c>
      <c r="AR9" s="880" t="str">
        <f ca="1">IF(COUNTIF(データ整理_報告書!$D$2:'データ整理_報告書'!$D9,"「活動計画書」と同じ行数になるよう、この線より上に行を挿入してください。")=0,データ整理_報告書!D9,"")</f>
        <v/>
      </c>
      <c r="AS9" s="880" t="str">
        <f ca="1">IF(COUNTIF(データ整理_報告書!$D$2:'データ整理_報告書'!$D9,"「活動計画書」と同じ行数になるよう、この線より上に行を挿入してください。")=0,データ整理_報告書!E9,"")</f>
        <v/>
      </c>
      <c r="AT9" s="880" t="str">
        <f ca="1">IF(COUNTIF(データ整理_報告書!$D$2:'データ整理_報告書'!$D9,"「活動計画書」と同じ行数になるよう、この線より上に行を挿入してください。")=0,データ整理_報告書!F9,"")</f>
        <v/>
      </c>
      <c r="AV9" t="s">
        <v>1204</v>
      </c>
      <c r="AW9" t="str">
        <f>IF(報告書!N124="○","true","false")</f>
        <v>false</v>
      </c>
      <c r="AX9" t="str">
        <f>IF(報告書!O124="○","true","false")</f>
        <v>false</v>
      </c>
      <c r="AY9" s="880" t="str">
        <f>IF(報告書!P124&lt;&gt;"",報告書!P124,"")</f>
        <v/>
      </c>
      <c r="AZ9" s="880"/>
      <c r="BA9" s="880"/>
      <c r="BB9" s="880"/>
      <c r="BC9" s="880"/>
      <c r="BD9" s="880"/>
      <c r="BE9" s="880"/>
      <c r="BF9" s="880"/>
      <c r="BG9" s="880"/>
      <c r="BH9" s="880"/>
      <c r="BI9" s="880"/>
      <c r="BJ9" s="880"/>
      <c r="BK9" t="str">
        <f ca="1">IF(COUNTIF(データ整理_報告書!$I$2:'データ整理_報告書'!$I9,"「活動計画書」と同じ行数になるよう、この線より上に行を挿入してください。")=0,データ整理_報告書!H9,"")</f>
        <v/>
      </c>
      <c r="BL9" t="str">
        <f ca="1">IF(COUNTIF(データ整理_報告書!$I$2:'データ整理_報告書'!$I9,"「活動計画書」と同じ行数になるよう、この線より上に行を挿入してください。")=0,データ整理_報告書!I9,"")</f>
        <v/>
      </c>
      <c r="BM9" t="str">
        <f ca="1">IF(COUNTIF(データ整理_報告書!$I$2:'データ整理_報告書'!$I9,"「活動計画書」と同じ行数になるよう、この線より上に行を挿入してください。")=0,データ整理_報告書!J9,"")</f>
        <v/>
      </c>
      <c r="BN9" t="str">
        <f ca="1">IF(COUNTIF(データ整理_報告書!$I$2:'データ整理_報告書'!$I9,"「活動計画書」と同じ行数になるよう、この線より上に行を挿入してください。")=0,データ整理_報告書!K9,"")</f>
        <v/>
      </c>
      <c r="BO9" t="str">
        <f ca="1">IF(COUNTIF(データ整理_報告書!$I$2:'データ整理_報告書'!$I9,"「活動計画書」と同じ行数になるよう、この線より上に行を挿入してください。")=0,データ整理_報告書!L9,"")</f>
        <v/>
      </c>
      <c r="BP9" t="str">
        <f ca="1">IF(COUNTIF(データ整理_報告書!$I$2:'データ整理_報告書'!$I9,"「活動計画書」と同じ行数になるよう、この線より上に行を挿入してください。")=0,データ整理_報告書!M9,"")</f>
        <v/>
      </c>
      <c r="BQ9" t="str">
        <f ca="1">IF(COUNTIF(データ整理_報告書!$I$2:'データ整理_報告書'!$I9,"「活動計画書」と同じ行数になるよう、この線より上に行を挿入してください。")=0,データ整理_報告書!N9,"")</f>
        <v/>
      </c>
      <c r="BR9" t="str">
        <f ca="1">IF(COUNTIF(データ整理_報告書!$I$2:'データ整理_報告書'!$I9,"「活動計画書」と同じ行数になるよう、この線より上に行を挿入してください。")=0,データ整理_報告書!O9,"")</f>
        <v/>
      </c>
      <c r="BS9" t="str">
        <f ca="1">IF(COUNTIF(データ整理_報告書!$I$2:'データ整理_報告書'!$I9,"「活動計画書」と同じ行数になるよう、この線より上に行を挿入してください。")=0,データ整理_報告書!P9,"")</f>
        <v/>
      </c>
      <c r="BT9" t="str">
        <f ca="1">IF(COUNTIF(データ整理_報告書!$I$2:'データ整理_報告書'!$I9,"「活動計画書」と同じ行数になるよう、この線より上に行を挿入してください。")=0,データ整理_報告書!Q9,"")</f>
        <v/>
      </c>
      <c r="BU9" t="str">
        <f ca="1">IF(COUNTIF(データ整理_報告書!$I$2:'データ整理_報告書'!$I9,"「活動計画書」と同じ行数になるよう、この線より上に行を挿入してください。")=0,データ整理_報告書!S9,"")</f>
        <v/>
      </c>
      <c r="BV9" t="str">
        <f ca="1">IF(COUNTIF(データ整理_報告書!$I$2:'データ整理_報告書'!$I9,"「活動計画書」と同じ行数になるよう、この線より上に行を挿入してください。")=0,IF(データ整理_報告書!T9="○","true","false"),"")</f>
        <v/>
      </c>
    </row>
    <row r="10" spans="1:76" ht="15.75" x14ac:dyDescent="0.15">
      <c r="AB10" t="s">
        <v>319</v>
      </c>
      <c r="AC10" t="s">
        <v>835</v>
      </c>
      <c r="AD10" t="str">
        <f>IF(報告書!N69="○","true","false")</f>
        <v>false</v>
      </c>
      <c r="AE10" t="str">
        <f>IF(報告書!O69="○","true","false")</f>
        <v>false</v>
      </c>
      <c r="AH10" t="str">
        <f>IF(報告書!P69&lt;&gt;"",報告書!P69,"")</f>
        <v/>
      </c>
      <c r="AK10" t="s">
        <v>1181</v>
      </c>
      <c r="AL10" t="str">
        <f>IF(報告書!N100="○","true","false")</f>
        <v>false</v>
      </c>
      <c r="AM10" t="str">
        <f>IF(報告書!O100="○","true","false")</f>
        <v>false</v>
      </c>
      <c r="AN10" s="983"/>
      <c r="AO10" s="880" t="str">
        <f>IF(報告書!P100&lt;&gt;"",報告書!P100,"")</f>
        <v/>
      </c>
      <c r="AP10" s="880" t="str">
        <f ca="1">IF(COUNTIF(データ整理_報告書!$D$2:'データ整理_報告書'!$D10,"「活動計画書」と同じ行数になるよう、この線より上に行を挿入してください。")=0,データ整理_報告書!B10,"")</f>
        <v/>
      </c>
      <c r="AQ10" s="880" t="str">
        <f ca="1">IF(COUNTIF(データ整理_報告書!$D$2:'データ整理_報告書'!$D10,"「活動計画書」と同じ行数になるよう、この線より上に行を挿入してください。")=0,データ整理_報告書!C10,"")</f>
        <v/>
      </c>
      <c r="AR10" s="880" t="str">
        <f ca="1">IF(COUNTIF(データ整理_報告書!$D$2:'データ整理_報告書'!$D10,"「活動計画書」と同じ行数になるよう、この線より上に行を挿入してください。")=0,データ整理_報告書!D10,"")</f>
        <v/>
      </c>
      <c r="AS10" s="880" t="str">
        <f ca="1">IF(COUNTIF(データ整理_報告書!$D$2:'データ整理_報告書'!$D10,"「活動計画書」と同じ行数になるよう、この線より上に行を挿入してください。")=0,データ整理_報告書!E10,"")</f>
        <v/>
      </c>
      <c r="AT10" s="880" t="str">
        <f ca="1">IF(COUNTIF(データ整理_報告書!$D$2:'データ整理_報告書'!$D10,"「活動計画書」と同じ行数になるよう、この線より上に行を挿入してください。")=0,データ整理_報告書!F10,"")</f>
        <v/>
      </c>
      <c r="AV10" t="s">
        <v>1205</v>
      </c>
      <c r="AW10" t="str">
        <f>IF(報告書!N125="○","true","false")</f>
        <v>false</v>
      </c>
      <c r="AX10" t="str">
        <f>IF(報告書!O125="○","true","false")</f>
        <v>false</v>
      </c>
      <c r="AY10" s="880" t="str">
        <f>IF(報告書!P125&lt;&gt;"",報告書!P125,"")</f>
        <v/>
      </c>
      <c r="AZ10" s="880"/>
      <c r="BA10" s="880"/>
      <c r="BB10" s="880"/>
      <c r="BC10" s="880"/>
      <c r="BD10" s="880"/>
      <c r="BE10" s="880"/>
      <c r="BF10" s="880"/>
      <c r="BG10" s="880"/>
      <c r="BH10" s="880"/>
      <c r="BI10" s="880"/>
      <c r="BJ10" s="880"/>
      <c r="BK10" t="str">
        <f ca="1">IF(COUNTIF(データ整理_報告書!$I$2:'データ整理_報告書'!$I10,"「活動計画書」と同じ行数になるよう、この線より上に行を挿入してください。")=0,データ整理_報告書!H10,"")</f>
        <v/>
      </c>
      <c r="BL10" t="str">
        <f ca="1">IF(COUNTIF(データ整理_報告書!$I$2:'データ整理_報告書'!$I10,"「活動計画書」と同じ行数になるよう、この線より上に行を挿入してください。")=0,データ整理_報告書!I10,"")</f>
        <v/>
      </c>
      <c r="BM10" t="str">
        <f ca="1">IF(COUNTIF(データ整理_報告書!$I$2:'データ整理_報告書'!$I10,"「活動計画書」と同じ行数になるよう、この線より上に行を挿入してください。")=0,データ整理_報告書!J10,"")</f>
        <v/>
      </c>
      <c r="BN10" t="str">
        <f ca="1">IF(COUNTIF(データ整理_報告書!$I$2:'データ整理_報告書'!$I10,"「活動計画書」と同じ行数になるよう、この線より上に行を挿入してください。")=0,データ整理_報告書!K10,"")</f>
        <v/>
      </c>
      <c r="BO10" t="str">
        <f ca="1">IF(COUNTIF(データ整理_報告書!$I$2:'データ整理_報告書'!$I10,"「活動計画書」と同じ行数になるよう、この線より上に行を挿入してください。")=0,データ整理_報告書!L10,"")</f>
        <v/>
      </c>
      <c r="BP10" t="str">
        <f ca="1">IF(COUNTIF(データ整理_報告書!$I$2:'データ整理_報告書'!$I10,"「活動計画書」と同じ行数になるよう、この線より上に行を挿入してください。")=0,データ整理_報告書!M10,"")</f>
        <v/>
      </c>
      <c r="BQ10" t="str">
        <f ca="1">IF(COUNTIF(データ整理_報告書!$I$2:'データ整理_報告書'!$I10,"「活動計画書」と同じ行数になるよう、この線より上に行を挿入してください。")=0,データ整理_報告書!N10,"")</f>
        <v/>
      </c>
      <c r="BR10" t="str">
        <f ca="1">IF(COUNTIF(データ整理_報告書!$I$2:'データ整理_報告書'!$I10,"「活動計画書」と同じ行数になるよう、この線より上に行を挿入してください。")=0,データ整理_報告書!O10,"")</f>
        <v/>
      </c>
      <c r="BS10" t="str">
        <f ca="1">IF(COUNTIF(データ整理_報告書!$I$2:'データ整理_報告書'!$I10,"「活動計画書」と同じ行数になるよう、この線より上に行を挿入してください。")=0,データ整理_報告書!P10,"")</f>
        <v/>
      </c>
      <c r="BT10" t="str">
        <f ca="1">IF(COUNTIF(データ整理_報告書!$I$2:'データ整理_報告書'!$I10,"「活動計画書」と同じ行数になるよう、この線より上に行を挿入してください。")=0,データ整理_報告書!Q10,"")</f>
        <v/>
      </c>
      <c r="BU10" t="str">
        <f ca="1">IF(COUNTIF(データ整理_報告書!$I$2:'データ整理_報告書'!$I10,"「活動計画書」と同じ行数になるよう、この線より上に行を挿入してください。")=0,データ整理_報告書!S10,"")</f>
        <v/>
      </c>
      <c r="BV10" t="str">
        <f ca="1">IF(COUNTIF(データ整理_報告書!$I$2:'データ整理_報告書'!$I10,"「活動計画書」と同じ行数になるよう、この線より上に行を挿入してください。")=0,IF(データ整理_報告書!T10="○","true","false"),"")</f>
        <v/>
      </c>
    </row>
    <row r="11" spans="1:76" ht="15.75" x14ac:dyDescent="0.15">
      <c r="AB11" t="s">
        <v>320</v>
      </c>
      <c r="AC11" t="s">
        <v>835</v>
      </c>
      <c r="AD11" t="str">
        <f>IF(報告書!N70="○","true","false")</f>
        <v>false</v>
      </c>
      <c r="AE11" t="str">
        <f>IF(報告書!O70="○","true","false")</f>
        <v>false</v>
      </c>
      <c r="AH11" t="str">
        <f>IF(報告書!P70&lt;&gt;"",報告書!P70,"")</f>
        <v/>
      </c>
      <c r="AK11" t="s">
        <v>1183</v>
      </c>
      <c r="AL11" t="str">
        <f>IF(報告書!N101="○","true","false")</f>
        <v>false</v>
      </c>
      <c r="AM11" t="str">
        <f>IF(報告書!O101="○","true","false")</f>
        <v>false</v>
      </c>
      <c r="AN11" s="983"/>
      <c r="AO11" s="880" t="str">
        <f>IF(報告書!P101&lt;&gt;"",報告書!P101,"")</f>
        <v/>
      </c>
      <c r="AP11" s="880" t="str">
        <f ca="1">IF(COUNTIF(データ整理_報告書!$D$2:'データ整理_報告書'!$D11,"「活動計画書」と同じ行数になるよう、この線より上に行を挿入してください。")=0,データ整理_報告書!B11,"")</f>
        <v/>
      </c>
      <c r="AQ11" s="880" t="str">
        <f ca="1">IF(COUNTIF(データ整理_報告書!$D$2:'データ整理_報告書'!$D11,"「活動計画書」と同じ行数になるよう、この線より上に行を挿入してください。")=0,データ整理_報告書!C11,"")</f>
        <v/>
      </c>
      <c r="AR11" s="880" t="str">
        <f ca="1">IF(COUNTIF(データ整理_報告書!$D$2:'データ整理_報告書'!$D11,"「活動計画書」と同じ行数になるよう、この線より上に行を挿入してください。")=0,データ整理_報告書!D11,"")</f>
        <v/>
      </c>
      <c r="AS11" s="880" t="str">
        <f ca="1">IF(COUNTIF(データ整理_報告書!$D$2:'データ整理_報告書'!$D11,"「活動計画書」と同じ行数になるよう、この線より上に行を挿入してください。")=0,データ整理_報告書!E11,"")</f>
        <v/>
      </c>
      <c r="AT11" s="880" t="str">
        <f ca="1">IF(COUNTIF(データ整理_報告書!$D$2:'データ整理_報告書'!$D11,"「活動計画書」と同じ行数になるよう、この線より上に行を挿入してください。")=0,データ整理_報告書!F11,"")</f>
        <v/>
      </c>
      <c r="BK11" t="str">
        <f ca="1">IF(COUNTIF(データ整理_報告書!$I$2:'データ整理_報告書'!$I11,"「活動計画書」と同じ行数になるよう、この線より上に行を挿入してください。")=0,データ整理_報告書!H11,"")</f>
        <v/>
      </c>
      <c r="BL11" t="str">
        <f ca="1">IF(COUNTIF(データ整理_報告書!$I$2:'データ整理_報告書'!$I11,"「活動計画書」と同じ行数になるよう、この線より上に行を挿入してください。")=0,データ整理_報告書!I11,"")</f>
        <v/>
      </c>
      <c r="BM11" t="str">
        <f ca="1">IF(COUNTIF(データ整理_報告書!$I$2:'データ整理_報告書'!$I11,"「活動計画書」と同じ行数になるよう、この線より上に行を挿入してください。")=0,データ整理_報告書!J11,"")</f>
        <v/>
      </c>
      <c r="BN11" t="str">
        <f ca="1">IF(COUNTIF(データ整理_報告書!$I$2:'データ整理_報告書'!$I11,"「活動計画書」と同じ行数になるよう、この線より上に行を挿入してください。")=0,データ整理_報告書!K11,"")</f>
        <v/>
      </c>
      <c r="BO11" t="str">
        <f ca="1">IF(COUNTIF(データ整理_報告書!$I$2:'データ整理_報告書'!$I11,"「活動計画書」と同じ行数になるよう、この線より上に行を挿入してください。")=0,データ整理_報告書!L11,"")</f>
        <v/>
      </c>
      <c r="BP11" t="str">
        <f ca="1">IF(COUNTIF(データ整理_報告書!$I$2:'データ整理_報告書'!$I11,"「活動計画書」と同じ行数になるよう、この線より上に行を挿入してください。")=0,データ整理_報告書!M11,"")</f>
        <v/>
      </c>
      <c r="BQ11" t="str">
        <f ca="1">IF(COUNTIF(データ整理_報告書!$I$2:'データ整理_報告書'!$I11,"「活動計画書」と同じ行数になるよう、この線より上に行を挿入してください。")=0,データ整理_報告書!N11,"")</f>
        <v/>
      </c>
      <c r="BR11" t="str">
        <f ca="1">IF(COUNTIF(データ整理_報告書!$I$2:'データ整理_報告書'!$I11,"「活動計画書」と同じ行数になるよう、この線より上に行を挿入してください。")=0,データ整理_報告書!O11,"")</f>
        <v/>
      </c>
      <c r="BS11" t="str">
        <f ca="1">IF(COUNTIF(データ整理_報告書!$I$2:'データ整理_報告書'!$I11,"「活動計画書」と同じ行数になるよう、この線より上に行を挿入してください。")=0,データ整理_報告書!P11,"")</f>
        <v/>
      </c>
      <c r="BT11" t="str">
        <f ca="1">IF(COUNTIF(データ整理_報告書!$I$2:'データ整理_報告書'!$I11,"「活動計画書」と同じ行数になるよう、この線より上に行を挿入してください。")=0,データ整理_報告書!Q11,"")</f>
        <v/>
      </c>
      <c r="BU11" t="str">
        <f ca="1">IF(COUNTIF(データ整理_報告書!$I$2:'データ整理_報告書'!$I11,"「活動計画書」と同じ行数になるよう、この線より上に行を挿入してください。")=0,データ整理_報告書!S11,"")</f>
        <v/>
      </c>
      <c r="BV11" t="str">
        <f ca="1">IF(COUNTIF(データ整理_報告書!$I$2:'データ整理_報告書'!$I11,"「活動計画書」と同じ行数になるよう、この線より上に行を挿入してください。")=0,IF(データ整理_報告書!T11="○","true","false"),"")</f>
        <v/>
      </c>
    </row>
    <row r="12" spans="1:76" ht="15.75" x14ac:dyDescent="0.15">
      <c r="AB12" t="s">
        <v>1151</v>
      </c>
      <c r="AC12" t="s">
        <v>835</v>
      </c>
      <c r="AD12" t="str">
        <f>IF(報告書!N71="○","true","false")</f>
        <v>false</v>
      </c>
      <c r="AE12" t="str">
        <f>IF(報告書!O71="○","true","false")</f>
        <v>false</v>
      </c>
      <c r="AH12" t="str">
        <f>IF(報告書!P71&lt;&gt;"",報告書!P71,"")</f>
        <v/>
      </c>
      <c r="AK12" t="s">
        <v>379</v>
      </c>
      <c r="AL12" t="str">
        <f>IF(報告書!N102="○","true","false")</f>
        <v>false</v>
      </c>
      <c r="AM12" t="str">
        <f>IF(報告書!O102="○","true","false")</f>
        <v>false</v>
      </c>
      <c r="AN12" s="983"/>
      <c r="AO12" s="880" t="str">
        <f>IF(報告書!P102&lt;&gt;"",報告書!P102,"")</f>
        <v/>
      </c>
      <c r="AP12" s="880" t="str">
        <f ca="1">IF(COUNTIF(データ整理_報告書!$D$2:'データ整理_報告書'!$D12,"「活動計画書」と同じ行数になるよう、この線より上に行を挿入してください。")=0,データ整理_報告書!B12,"")</f>
        <v/>
      </c>
      <c r="AQ12" s="880" t="str">
        <f ca="1">IF(COUNTIF(データ整理_報告書!$D$2:'データ整理_報告書'!$D12,"「活動計画書」と同じ行数になるよう、この線より上に行を挿入してください。")=0,データ整理_報告書!C12,"")</f>
        <v/>
      </c>
      <c r="AR12" s="880" t="str">
        <f ca="1">IF(COUNTIF(データ整理_報告書!$D$2:'データ整理_報告書'!$D12,"「活動計画書」と同じ行数になるよう、この線より上に行を挿入してください。")=0,データ整理_報告書!D12,"")</f>
        <v/>
      </c>
      <c r="AS12" s="880" t="str">
        <f ca="1">IF(COUNTIF(データ整理_報告書!$D$2:'データ整理_報告書'!$D12,"「活動計画書」と同じ行数になるよう、この線より上に行を挿入してください。")=0,データ整理_報告書!E12,"")</f>
        <v/>
      </c>
      <c r="AT12" s="880" t="str">
        <f ca="1">IF(COUNTIF(データ整理_報告書!$D$2:'データ整理_報告書'!$D12,"「活動計画書」と同じ行数になるよう、この線より上に行を挿入してください。")=0,データ整理_報告書!F12,"")</f>
        <v/>
      </c>
      <c r="BK12" t="str">
        <f ca="1">IF(COUNTIF(データ整理_報告書!$I$2:'データ整理_報告書'!$I12,"「活動計画書」と同じ行数になるよう、この線より上に行を挿入してください。")=0,データ整理_報告書!H12,"")</f>
        <v/>
      </c>
      <c r="BL12" t="str">
        <f ca="1">IF(COUNTIF(データ整理_報告書!$I$2:'データ整理_報告書'!$I12,"「活動計画書」と同じ行数になるよう、この線より上に行を挿入してください。")=0,データ整理_報告書!I12,"")</f>
        <v/>
      </c>
      <c r="BM12" t="str">
        <f ca="1">IF(COUNTIF(データ整理_報告書!$I$2:'データ整理_報告書'!$I12,"「活動計画書」と同じ行数になるよう、この線より上に行を挿入してください。")=0,データ整理_報告書!J12,"")</f>
        <v/>
      </c>
      <c r="BN12" t="str">
        <f ca="1">IF(COUNTIF(データ整理_報告書!$I$2:'データ整理_報告書'!$I12,"「活動計画書」と同じ行数になるよう、この線より上に行を挿入してください。")=0,データ整理_報告書!K12,"")</f>
        <v/>
      </c>
      <c r="BO12" t="str">
        <f ca="1">IF(COUNTIF(データ整理_報告書!$I$2:'データ整理_報告書'!$I12,"「活動計画書」と同じ行数になるよう、この線より上に行を挿入してください。")=0,データ整理_報告書!L12,"")</f>
        <v/>
      </c>
      <c r="BP12" t="str">
        <f ca="1">IF(COUNTIF(データ整理_報告書!$I$2:'データ整理_報告書'!$I12,"「活動計画書」と同じ行数になるよう、この線より上に行を挿入してください。")=0,データ整理_報告書!M12,"")</f>
        <v/>
      </c>
      <c r="BQ12" t="str">
        <f ca="1">IF(COUNTIF(データ整理_報告書!$I$2:'データ整理_報告書'!$I12,"「活動計画書」と同じ行数になるよう、この線より上に行を挿入してください。")=0,データ整理_報告書!N12,"")</f>
        <v/>
      </c>
      <c r="BR12" t="str">
        <f ca="1">IF(COUNTIF(データ整理_報告書!$I$2:'データ整理_報告書'!$I12,"「活動計画書」と同じ行数になるよう、この線より上に行を挿入してください。")=0,データ整理_報告書!O12,"")</f>
        <v/>
      </c>
      <c r="BS12" t="str">
        <f ca="1">IF(COUNTIF(データ整理_報告書!$I$2:'データ整理_報告書'!$I12,"「活動計画書」と同じ行数になるよう、この線より上に行を挿入してください。")=0,データ整理_報告書!P12,"")</f>
        <v/>
      </c>
      <c r="BT12" t="str">
        <f ca="1">IF(COUNTIF(データ整理_報告書!$I$2:'データ整理_報告書'!$I12,"「活動計画書」と同じ行数になるよう、この線より上に行を挿入してください。")=0,データ整理_報告書!Q12,"")</f>
        <v/>
      </c>
      <c r="BU12" t="str">
        <f ca="1">IF(COUNTIF(データ整理_報告書!$I$2:'データ整理_報告書'!$I12,"「活動計画書」と同じ行数になるよう、この線より上に行を挿入してください。")=0,データ整理_報告書!S12,"")</f>
        <v/>
      </c>
      <c r="BV12" t="str">
        <f ca="1">IF(COUNTIF(データ整理_報告書!$I$2:'データ整理_報告書'!$I12,"「活動計画書」と同じ行数になるよう、この線より上に行を挿入してください。")=0,IF(データ整理_報告書!T12="○","true","false"),"")</f>
        <v/>
      </c>
    </row>
    <row r="13" spans="1:76" ht="15.75" x14ac:dyDescent="0.15">
      <c r="AB13" t="s">
        <v>322</v>
      </c>
      <c r="AC13" t="s">
        <v>835</v>
      </c>
      <c r="AD13" t="str">
        <f>IF(報告書!N72="○","true","false")</f>
        <v>false</v>
      </c>
      <c r="AE13" t="str">
        <f>IF(報告書!O72="○","true","false")</f>
        <v>false</v>
      </c>
      <c r="AH13" t="str">
        <f>IF(報告書!P72&lt;&gt;"",報告書!P72,"")</f>
        <v/>
      </c>
      <c r="AK13" t="s">
        <v>1186</v>
      </c>
      <c r="AL13" t="str">
        <f>IF(報告書!N103="○","true","false")</f>
        <v>false</v>
      </c>
      <c r="AM13" t="str">
        <f>IF(報告書!O103="○","true","false")</f>
        <v>false</v>
      </c>
      <c r="AN13" s="983"/>
      <c r="AO13" s="880" t="str">
        <f>IF(報告書!P103&lt;&gt;"",報告書!P103,"")</f>
        <v/>
      </c>
      <c r="AP13" s="880" t="str">
        <f ca="1">IF(COUNTIF(データ整理_報告書!$D$2:'データ整理_報告書'!$D13,"「活動計画書」と同じ行数になるよう、この線より上に行を挿入してください。")=0,データ整理_報告書!B13,"")</f>
        <v/>
      </c>
      <c r="AQ13" s="880" t="str">
        <f ca="1">IF(COUNTIF(データ整理_報告書!$D$2:'データ整理_報告書'!$D13,"「活動計画書」と同じ行数になるよう、この線より上に行を挿入してください。")=0,データ整理_報告書!C13,"")</f>
        <v/>
      </c>
      <c r="AR13" s="880" t="str">
        <f ca="1">IF(COUNTIF(データ整理_報告書!$D$2:'データ整理_報告書'!$D13,"「活動計画書」と同じ行数になるよう、この線より上に行を挿入してください。")=0,データ整理_報告書!D13,"")</f>
        <v/>
      </c>
      <c r="AS13" s="880" t="str">
        <f ca="1">IF(COUNTIF(データ整理_報告書!$D$2:'データ整理_報告書'!$D13,"「活動計画書」と同じ行数になるよう、この線より上に行を挿入してください。")=0,データ整理_報告書!E13,"")</f>
        <v/>
      </c>
      <c r="AT13" s="880" t="str">
        <f ca="1">IF(COUNTIF(データ整理_報告書!$D$2:'データ整理_報告書'!$D13,"「活動計画書」と同じ行数になるよう、この線より上に行を挿入してください。")=0,データ整理_報告書!F13,"")</f>
        <v/>
      </c>
      <c r="BK13" t="str">
        <f ca="1">IF(COUNTIF(データ整理_報告書!$I$2:'データ整理_報告書'!$I13,"「活動計画書」と同じ行数になるよう、この線より上に行を挿入してください。")=0,データ整理_報告書!H13,"")</f>
        <v/>
      </c>
      <c r="BL13" t="str">
        <f ca="1">IF(COUNTIF(データ整理_報告書!$I$2:'データ整理_報告書'!$I13,"「活動計画書」と同じ行数になるよう、この線より上に行を挿入してください。")=0,データ整理_報告書!I13,"")</f>
        <v/>
      </c>
      <c r="BM13" t="str">
        <f ca="1">IF(COUNTIF(データ整理_報告書!$I$2:'データ整理_報告書'!$I13,"「活動計画書」と同じ行数になるよう、この線より上に行を挿入してください。")=0,データ整理_報告書!J13,"")</f>
        <v/>
      </c>
      <c r="BN13" t="str">
        <f ca="1">IF(COUNTIF(データ整理_報告書!$I$2:'データ整理_報告書'!$I13,"「活動計画書」と同じ行数になるよう、この線より上に行を挿入してください。")=0,データ整理_報告書!K13,"")</f>
        <v/>
      </c>
      <c r="BO13" t="str">
        <f ca="1">IF(COUNTIF(データ整理_報告書!$I$2:'データ整理_報告書'!$I13,"「活動計画書」と同じ行数になるよう、この線より上に行を挿入してください。")=0,データ整理_報告書!L13,"")</f>
        <v/>
      </c>
      <c r="BP13" t="str">
        <f ca="1">IF(COUNTIF(データ整理_報告書!$I$2:'データ整理_報告書'!$I13,"「活動計画書」と同じ行数になるよう、この線より上に行を挿入してください。")=0,データ整理_報告書!M13,"")</f>
        <v/>
      </c>
      <c r="BQ13" t="str">
        <f ca="1">IF(COUNTIF(データ整理_報告書!$I$2:'データ整理_報告書'!$I13,"「活動計画書」と同じ行数になるよう、この線より上に行を挿入してください。")=0,データ整理_報告書!N13,"")</f>
        <v/>
      </c>
      <c r="BR13" t="str">
        <f ca="1">IF(COUNTIF(データ整理_報告書!$I$2:'データ整理_報告書'!$I13,"「活動計画書」と同じ行数になるよう、この線より上に行を挿入してください。")=0,データ整理_報告書!O13,"")</f>
        <v/>
      </c>
      <c r="BS13" t="str">
        <f ca="1">IF(COUNTIF(データ整理_報告書!$I$2:'データ整理_報告書'!$I13,"「活動計画書」と同じ行数になるよう、この線より上に行を挿入してください。")=0,データ整理_報告書!P13,"")</f>
        <v/>
      </c>
      <c r="BT13" t="str">
        <f ca="1">IF(COUNTIF(データ整理_報告書!$I$2:'データ整理_報告書'!$I13,"「活動計画書」と同じ行数になるよう、この線より上に行を挿入してください。")=0,データ整理_報告書!Q13,"")</f>
        <v/>
      </c>
      <c r="BU13" t="str">
        <f ca="1">IF(COUNTIF(データ整理_報告書!$I$2:'データ整理_報告書'!$I13,"「活動計画書」と同じ行数になるよう、この線より上に行を挿入してください。")=0,データ整理_報告書!S13,"")</f>
        <v/>
      </c>
      <c r="BV13" t="str">
        <f ca="1">IF(COUNTIF(データ整理_報告書!$I$2:'データ整理_報告書'!$I13,"「活動計画書」と同じ行数になるよう、この線より上に行を挿入してください。")=0,IF(データ整理_報告書!T13="○","true","false"),"")</f>
        <v/>
      </c>
    </row>
    <row r="14" spans="1:76" ht="15.75" x14ac:dyDescent="0.15">
      <c r="AB14" t="s">
        <v>1153</v>
      </c>
      <c r="AC14" t="s">
        <v>835</v>
      </c>
      <c r="AD14" t="str">
        <f>IF(報告書!N73="○","true","false")</f>
        <v>false</v>
      </c>
      <c r="AE14" t="str">
        <f>IF(報告書!O73="○","true","false")</f>
        <v>false</v>
      </c>
      <c r="AH14" t="str">
        <f>IF(報告書!P73&lt;&gt;"",報告書!P73,"")</f>
        <v/>
      </c>
      <c r="AK14" t="s">
        <v>381</v>
      </c>
      <c r="AL14" t="str">
        <f>IF(報告書!N104="○","true","false")</f>
        <v>false</v>
      </c>
      <c r="AM14" t="str">
        <f>IF(報告書!O104="○","true","false")</f>
        <v>false</v>
      </c>
      <c r="AN14" s="983"/>
      <c r="AO14" s="880" t="str">
        <f>IF(報告書!P104&lt;&gt;"",報告書!P104,"")</f>
        <v/>
      </c>
      <c r="AP14" s="880" t="str">
        <f ca="1">IF(COUNTIF(データ整理_報告書!$D$2:'データ整理_報告書'!$D14,"「活動計画書」と同じ行数になるよう、この線より上に行を挿入してください。")=0,データ整理_報告書!B14,"")</f>
        <v/>
      </c>
      <c r="AQ14" s="880" t="str">
        <f ca="1">IF(COUNTIF(データ整理_報告書!$D$2:'データ整理_報告書'!$D14,"「活動計画書」と同じ行数になるよう、この線より上に行を挿入してください。")=0,データ整理_報告書!C14,"")</f>
        <v/>
      </c>
      <c r="AR14" s="880" t="str">
        <f ca="1">IF(COUNTIF(データ整理_報告書!$D$2:'データ整理_報告書'!$D14,"「活動計画書」と同じ行数になるよう、この線より上に行を挿入してください。")=0,データ整理_報告書!D14,"")</f>
        <v/>
      </c>
      <c r="AS14" s="880" t="str">
        <f ca="1">IF(COUNTIF(データ整理_報告書!$D$2:'データ整理_報告書'!$D14,"「活動計画書」と同じ行数になるよう、この線より上に行を挿入してください。")=0,データ整理_報告書!E14,"")</f>
        <v/>
      </c>
      <c r="AT14" s="880" t="str">
        <f ca="1">IF(COUNTIF(データ整理_報告書!$D$2:'データ整理_報告書'!$D14,"「活動計画書」と同じ行数になるよう、この線より上に行を挿入してください。")=0,データ整理_報告書!F14,"")</f>
        <v/>
      </c>
      <c r="BK14" t="str">
        <f ca="1">IF(COUNTIF(データ整理_報告書!$I$2:'データ整理_報告書'!$I14,"「活動計画書」と同じ行数になるよう、この線より上に行を挿入してください。")=0,データ整理_報告書!H14,"")</f>
        <v/>
      </c>
      <c r="BL14" t="str">
        <f ca="1">IF(COUNTIF(データ整理_報告書!$I$2:'データ整理_報告書'!$I14,"「活動計画書」と同じ行数になるよう、この線より上に行を挿入してください。")=0,データ整理_報告書!I14,"")</f>
        <v/>
      </c>
      <c r="BM14" t="str">
        <f ca="1">IF(COUNTIF(データ整理_報告書!$I$2:'データ整理_報告書'!$I14,"「活動計画書」と同じ行数になるよう、この線より上に行を挿入してください。")=0,データ整理_報告書!J14,"")</f>
        <v/>
      </c>
      <c r="BN14" t="str">
        <f ca="1">IF(COUNTIF(データ整理_報告書!$I$2:'データ整理_報告書'!$I14,"「活動計画書」と同じ行数になるよう、この線より上に行を挿入してください。")=0,データ整理_報告書!K14,"")</f>
        <v/>
      </c>
      <c r="BO14" t="str">
        <f ca="1">IF(COUNTIF(データ整理_報告書!$I$2:'データ整理_報告書'!$I14,"「活動計画書」と同じ行数になるよう、この線より上に行を挿入してください。")=0,データ整理_報告書!L14,"")</f>
        <v/>
      </c>
      <c r="BP14" t="str">
        <f ca="1">IF(COUNTIF(データ整理_報告書!$I$2:'データ整理_報告書'!$I14,"「活動計画書」と同じ行数になるよう、この線より上に行を挿入してください。")=0,データ整理_報告書!M14,"")</f>
        <v/>
      </c>
      <c r="BQ14" t="str">
        <f ca="1">IF(COUNTIF(データ整理_報告書!$I$2:'データ整理_報告書'!$I14,"「活動計画書」と同じ行数になるよう、この線より上に行を挿入してください。")=0,データ整理_報告書!N14,"")</f>
        <v/>
      </c>
      <c r="BR14" t="str">
        <f ca="1">IF(COUNTIF(データ整理_報告書!$I$2:'データ整理_報告書'!$I14,"「活動計画書」と同じ行数になるよう、この線より上に行を挿入してください。")=0,データ整理_報告書!O14,"")</f>
        <v/>
      </c>
      <c r="BS14" t="str">
        <f ca="1">IF(COUNTIF(データ整理_報告書!$I$2:'データ整理_報告書'!$I14,"「活動計画書」と同じ行数になるよう、この線より上に行を挿入してください。")=0,データ整理_報告書!P14,"")</f>
        <v/>
      </c>
      <c r="BT14" t="str">
        <f ca="1">IF(COUNTIF(データ整理_報告書!$I$2:'データ整理_報告書'!$I14,"「活動計画書」と同じ行数になるよう、この線より上に行を挿入してください。")=0,データ整理_報告書!Q14,"")</f>
        <v/>
      </c>
      <c r="BU14" t="str">
        <f ca="1">IF(COUNTIF(データ整理_報告書!$I$2:'データ整理_報告書'!$I14,"「活動計画書」と同じ行数になるよう、この線より上に行を挿入してください。")=0,データ整理_報告書!S14,"")</f>
        <v/>
      </c>
      <c r="BV14" t="str">
        <f ca="1">IF(COUNTIF(データ整理_報告書!$I$2:'データ整理_報告書'!$I14,"「活動計画書」と同じ行数になるよう、この線より上に行を挿入してください。")=0,IF(データ整理_報告書!T14="○","true","false"),"")</f>
        <v/>
      </c>
    </row>
    <row r="15" spans="1:76" ht="15.75" x14ac:dyDescent="0.15">
      <c r="AB15" t="s">
        <v>1155</v>
      </c>
      <c r="AC15" t="s">
        <v>835</v>
      </c>
      <c r="AD15" t="str">
        <f>IF(報告書!N74="○","true","false")</f>
        <v>false</v>
      </c>
      <c r="AE15" t="str">
        <f>IF(報告書!O74="○","true","false")</f>
        <v>false</v>
      </c>
      <c r="AH15" t="str">
        <f>IF(報告書!P74&lt;&gt;"",報告書!P74,"")</f>
        <v/>
      </c>
      <c r="AK15" t="s">
        <v>382</v>
      </c>
      <c r="AL15" t="str">
        <f>IF(報告書!N105="○","true","false")</f>
        <v>false</v>
      </c>
      <c r="AM15" t="str">
        <f>IF(報告書!O105="○","true","false")</f>
        <v>false</v>
      </c>
      <c r="AN15" s="983"/>
      <c r="AO15" s="880" t="str">
        <f>IF(報告書!P105&lt;&gt;"",報告書!P105,"")</f>
        <v/>
      </c>
      <c r="AP15" s="880" t="str">
        <f ca="1">IF(COUNTIF(データ整理_報告書!$D$2:'データ整理_報告書'!$D15,"「活動計画書」と同じ行数になるよう、この線より上に行を挿入してください。")=0,データ整理_報告書!B15,"")</f>
        <v/>
      </c>
      <c r="AQ15" s="880" t="str">
        <f ca="1">IF(COUNTIF(データ整理_報告書!$D$2:'データ整理_報告書'!$D15,"「活動計画書」と同じ行数になるよう、この線より上に行を挿入してください。")=0,データ整理_報告書!C15,"")</f>
        <v/>
      </c>
      <c r="AR15" s="880" t="str">
        <f ca="1">IF(COUNTIF(データ整理_報告書!$D$2:'データ整理_報告書'!$D15,"「活動計画書」と同じ行数になるよう、この線より上に行を挿入してください。")=0,データ整理_報告書!D15,"")</f>
        <v/>
      </c>
      <c r="AS15" s="880" t="str">
        <f ca="1">IF(COUNTIF(データ整理_報告書!$D$2:'データ整理_報告書'!$D15,"「活動計画書」と同じ行数になるよう、この線より上に行を挿入してください。")=0,データ整理_報告書!E15,"")</f>
        <v/>
      </c>
      <c r="AT15" s="880" t="str">
        <f ca="1">IF(COUNTIF(データ整理_報告書!$D$2:'データ整理_報告書'!$D15,"「活動計画書」と同じ行数になるよう、この線より上に行を挿入してください。")=0,データ整理_報告書!F15,"")</f>
        <v/>
      </c>
      <c r="BK15" t="str">
        <f ca="1">IF(COUNTIF(データ整理_報告書!$I$2:'データ整理_報告書'!$I15,"「活動計画書」と同じ行数になるよう、この線より上に行を挿入してください。")=0,データ整理_報告書!H15,"")</f>
        <v/>
      </c>
      <c r="BL15" t="str">
        <f ca="1">IF(COUNTIF(データ整理_報告書!$I$2:'データ整理_報告書'!$I15,"「活動計画書」と同じ行数になるよう、この線より上に行を挿入してください。")=0,データ整理_報告書!I15,"")</f>
        <v/>
      </c>
      <c r="BM15" t="str">
        <f ca="1">IF(COUNTIF(データ整理_報告書!$I$2:'データ整理_報告書'!$I15,"「活動計画書」と同じ行数になるよう、この線より上に行を挿入してください。")=0,データ整理_報告書!J15,"")</f>
        <v/>
      </c>
      <c r="BN15" t="str">
        <f ca="1">IF(COUNTIF(データ整理_報告書!$I$2:'データ整理_報告書'!$I15,"「活動計画書」と同じ行数になるよう、この線より上に行を挿入してください。")=0,データ整理_報告書!K15,"")</f>
        <v/>
      </c>
      <c r="BO15" t="str">
        <f ca="1">IF(COUNTIF(データ整理_報告書!$I$2:'データ整理_報告書'!$I15,"「活動計画書」と同じ行数になるよう、この線より上に行を挿入してください。")=0,データ整理_報告書!L15,"")</f>
        <v/>
      </c>
      <c r="BP15" t="str">
        <f ca="1">IF(COUNTIF(データ整理_報告書!$I$2:'データ整理_報告書'!$I15,"「活動計画書」と同じ行数になるよう、この線より上に行を挿入してください。")=0,データ整理_報告書!M15,"")</f>
        <v/>
      </c>
      <c r="BQ15" t="str">
        <f ca="1">IF(COUNTIF(データ整理_報告書!$I$2:'データ整理_報告書'!$I15,"「活動計画書」と同じ行数になるよう、この線より上に行を挿入してください。")=0,データ整理_報告書!N15,"")</f>
        <v/>
      </c>
      <c r="BR15" t="str">
        <f ca="1">IF(COUNTIF(データ整理_報告書!$I$2:'データ整理_報告書'!$I15,"「活動計画書」と同じ行数になるよう、この線より上に行を挿入してください。")=0,データ整理_報告書!O15,"")</f>
        <v/>
      </c>
      <c r="BS15" t="str">
        <f ca="1">IF(COUNTIF(データ整理_報告書!$I$2:'データ整理_報告書'!$I15,"「活動計画書」と同じ行数になるよう、この線より上に行を挿入してください。")=0,データ整理_報告書!P15,"")</f>
        <v/>
      </c>
      <c r="BT15" t="str">
        <f ca="1">IF(COUNTIF(データ整理_報告書!$I$2:'データ整理_報告書'!$I15,"「活動計画書」と同じ行数になるよう、この線より上に行を挿入してください。")=0,データ整理_報告書!Q15,"")</f>
        <v/>
      </c>
      <c r="BU15" t="str">
        <f ca="1">IF(COUNTIF(データ整理_報告書!$I$2:'データ整理_報告書'!$I15,"「活動計画書」と同じ行数になるよう、この線より上に行を挿入してください。")=0,データ整理_報告書!S15,"")</f>
        <v/>
      </c>
      <c r="BV15" t="str">
        <f ca="1">IF(COUNTIF(データ整理_報告書!$I$2:'データ整理_報告書'!$I15,"「活動計画書」と同じ行数になるよう、この線より上に行を挿入してください。")=0,IF(データ整理_報告書!T15="○","true","false"),"")</f>
        <v/>
      </c>
    </row>
    <row r="16" spans="1:76" ht="15.75" x14ac:dyDescent="0.15">
      <c r="AB16" t="s">
        <v>1156</v>
      </c>
      <c r="AC16" t="s">
        <v>835</v>
      </c>
      <c r="AD16" t="str">
        <f>IF(報告書!N75="○","true","false")</f>
        <v>false</v>
      </c>
      <c r="AE16" t="str">
        <f>IF(報告書!O75="○","true","false")</f>
        <v>false</v>
      </c>
      <c r="AH16" t="str">
        <f>IF(報告書!P75&lt;&gt;"",報告書!P75,"")</f>
        <v/>
      </c>
      <c r="AK16" t="s">
        <v>383</v>
      </c>
      <c r="AL16" t="str">
        <f>IF(報告書!N106="○","true","false")</f>
        <v>false</v>
      </c>
      <c r="AM16" t="str">
        <f>IF(報告書!O106="○","true","false")</f>
        <v>false</v>
      </c>
      <c r="AN16" s="983"/>
      <c r="AO16" s="880" t="str">
        <f>IF(報告書!P106&lt;&gt;"",報告書!P106,"")</f>
        <v/>
      </c>
      <c r="AP16" s="880" t="str">
        <f ca="1">IF(COUNTIF(データ整理_報告書!$D$2:'データ整理_報告書'!$D16,"「活動計画書」と同じ行数になるよう、この線より上に行を挿入してください。")=0,データ整理_報告書!B16,"")</f>
        <v/>
      </c>
      <c r="AQ16" s="880" t="str">
        <f ca="1">IF(COUNTIF(データ整理_報告書!$D$2:'データ整理_報告書'!$D16,"「活動計画書」と同じ行数になるよう、この線より上に行を挿入してください。")=0,データ整理_報告書!C16,"")</f>
        <v/>
      </c>
      <c r="AR16" s="880" t="str">
        <f ca="1">IF(COUNTIF(データ整理_報告書!$D$2:'データ整理_報告書'!$D16,"「活動計画書」と同じ行数になるよう、この線より上に行を挿入してください。")=0,データ整理_報告書!D16,"")</f>
        <v/>
      </c>
      <c r="AS16" s="880" t="str">
        <f ca="1">IF(COUNTIF(データ整理_報告書!$D$2:'データ整理_報告書'!$D16,"「活動計画書」と同じ行数になるよう、この線より上に行を挿入してください。")=0,データ整理_報告書!E16,"")</f>
        <v/>
      </c>
      <c r="AT16" s="880" t="str">
        <f ca="1">IF(COUNTIF(データ整理_報告書!$D$2:'データ整理_報告書'!$D16,"「活動計画書」と同じ行数になるよう、この線より上に行を挿入してください。")=0,データ整理_報告書!F16,"")</f>
        <v/>
      </c>
      <c r="BK16" t="str">
        <f ca="1">IF(COUNTIF(データ整理_報告書!$I$2:'データ整理_報告書'!$I16,"「活動計画書」と同じ行数になるよう、この線より上に行を挿入してください。")=0,データ整理_報告書!H16,"")</f>
        <v/>
      </c>
      <c r="BL16" t="str">
        <f ca="1">IF(COUNTIF(データ整理_報告書!$I$2:'データ整理_報告書'!$I16,"「活動計画書」と同じ行数になるよう、この線より上に行を挿入してください。")=0,データ整理_報告書!I16,"")</f>
        <v/>
      </c>
      <c r="BM16" t="str">
        <f ca="1">IF(COUNTIF(データ整理_報告書!$I$2:'データ整理_報告書'!$I16,"「活動計画書」と同じ行数になるよう、この線より上に行を挿入してください。")=0,データ整理_報告書!J16,"")</f>
        <v/>
      </c>
      <c r="BN16" t="str">
        <f ca="1">IF(COUNTIF(データ整理_報告書!$I$2:'データ整理_報告書'!$I16,"「活動計画書」と同じ行数になるよう、この線より上に行を挿入してください。")=0,データ整理_報告書!K16,"")</f>
        <v/>
      </c>
      <c r="BO16" t="str">
        <f ca="1">IF(COUNTIF(データ整理_報告書!$I$2:'データ整理_報告書'!$I16,"「活動計画書」と同じ行数になるよう、この線より上に行を挿入してください。")=0,データ整理_報告書!L16,"")</f>
        <v/>
      </c>
      <c r="BP16" t="str">
        <f ca="1">IF(COUNTIF(データ整理_報告書!$I$2:'データ整理_報告書'!$I16,"「活動計画書」と同じ行数になるよう、この線より上に行を挿入してください。")=0,データ整理_報告書!M16,"")</f>
        <v/>
      </c>
      <c r="BQ16" t="str">
        <f ca="1">IF(COUNTIF(データ整理_報告書!$I$2:'データ整理_報告書'!$I16,"「活動計画書」と同じ行数になるよう、この線より上に行を挿入してください。")=0,データ整理_報告書!N16,"")</f>
        <v/>
      </c>
      <c r="BR16" t="str">
        <f ca="1">IF(COUNTIF(データ整理_報告書!$I$2:'データ整理_報告書'!$I16,"「活動計画書」と同じ行数になるよう、この線より上に行を挿入してください。")=0,データ整理_報告書!O16,"")</f>
        <v/>
      </c>
      <c r="BS16" t="str">
        <f ca="1">IF(COUNTIF(データ整理_報告書!$I$2:'データ整理_報告書'!$I16,"「活動計画書」と同じ行数になるよう、この線より上に行を挿入してください。")=0,データ整理_報告書!P16,"")</f>
        <v/>
      </c>
      <c r="BT16" t="str">
        <f ca="1">IF(COUNTIF(データ整理_報告書!$I$2:'データ整理_報告書'!$I16,"「活動計画書」と同じ行数になるよう、この線より上に行を挿入してください。")=0,データ整理_報告書!Q16,"")</f>
        <v/>
      </c>
      <c r="BU16" t="str">
        <f ca="1">IF(COUNTIF(データ整理_報告書!$I$2:'データ整理_報告書'!$I16,"「活動計画書」と同じ行数になるよう、この線より上に行を挿入してください。")=0,データ整理_報告書!S16,"")</f>
        <v/>
      </c>
      <c r="BV16" t="str">
        <f ca="1">IF(COUNTIF(データ整理_報告書!$I$2:'データ整理_報告書'!$I16,"「活動計画書」と同じ行数になるよう、この線より上に行を挿入してください。")=0,IF(データ整理_報告書!T16="○","true","false"),"")</f>
        <v/>
      </c>
    </row>
    <row r="17" spans="28:74" ht="15.75" x14ac:dyDescent="0.15">
      <c r="AB17" t="s">
        <v>1157</v>
      </c>
      <c r="AC17" t="s">
        <v>835</v>
      </c>
      <c r="AD17" t="str">
        <f>IF(報告書!N76="○","true","false")</f>
        <v>false</v>
      </c>
      <c r="AE17" t="str">
        <f>IF(報告書!O76="○","true","false")</f>
        <v>false</v>
      </c>
      <c r="AH17" t="str">
        <f>IF(報告書!P76&lt;&gt;"",報告書!P76,"")</f>
        <v/>
      </c>
      <c r="AK17" t="s">
        <v>1191</v>
      </c>
      <c r="AN17" s="983"/>
      <c r="AO17" s="880" t="str">
        <f>IF(報告書!P114&lt;&gt;"",報告書!P114,"")</f>
        <v/>
      </c>
      <c r="AP17" s="880" t="str">
        <f ca="1">IF(COUNTIF(データ整理_報告書!$D$2:'データ整理_報告書'!$D17,"「活動計画書」と同じ行数になるよう、この線より上に行を挿入してください。")=0,データ整理_報告書!B17,"")</f>
        <v/>
      </c>
      <c r="AQ17" s="880" t="str">
        <f ca="1">IF(COUNTIF(データ整理_報告書!$D$2:'データ整理_報告書'!$D17,"「活動計画書」と同じ行数になるよう、この線より上に行を挿入してください。")=0,データ整理_報告書!C17,"")</f>
        <v/>
      </c>
      <c r="AR17" s="880" t="str">
        <f ca="1">IF(COUNTIF(データ整理_報告書!$D$2:'データ整理_報告書'!$D17,"「活動計画書」と同じ行数になるよう、この線より上に行を挿入してください。")=0,データ整理_報告書!D17,"")</f>
        <v/>
      </c>
      <c r="AS17" s="880" t="str">
        <f ca="1">IF(COUNTIF(データ整理_報告書!$D$2:'データ整理_報告書'!$D17,"「活動計画書」と同じ行数になるよう、この線より上に行を挿入してください。")=0,データ整理_報告書!E17,"")</f>
        <v/>
      </c>
      <c r="AT17" s="880" t="str">
        <f ca="1">IF(COUNTIF(データ整理_報告書!$D$2:'データ整理_報告書'!$D17,"「活動計画書」と同じ行数になるよう、この線より上に行を挿入してください。")=0,データ整理_報告書!F17,"")</f>
        <v/>
      </c>
      <c r="BK17" t="str">
        <f ca="1">IF(COUNTIF(データ整理_報告書!$I$2:'データ整理_報告書'!$I17,"「活動計画書」と同じ行数になるよう、この線より上に行を挿入してください。")=0,データ整理_報告書!H17,"")</f>
        <v/>
      </c>
      <c r="BL17" t="str">
        <f ca="1">IF(COUNTIF(データ整理_報告書!$I$2:'データ整理_報告書'!$I17,"「活動計画書」と同じ行数になるよう、この線より上に行を挿入してください。")=0,データ整理_報告書!I17,"")</f>
        <v/>
      </c>
      <c r="BM17" t="str">
        <f ca="1">IF(COUNTIF(データ整理_報告書!$I$2:'データ整理_報告書'!$I17,"「活動計画書」と同じ行数になるよう、この線より上に行を挿入してください。")=0,データ整理_報告書!J17,"")</f>
        <v/>
      </c>
      <c r="BN17" t="str">
        <f ca="1">IF(COUNTIF(データ整理_報告書!$I$2:'データ整理_報告書'!$I17,"「活動計画書」と同じ行数になるよう、この線より上に行を挿入してください。")=0,データ整理_報告書!K17,"")</f>
        <v/>
      </c>
      <c r="BO17" t="str">
        <f ca="1">IF(COUNTIF(データ整理_報告書!$I$2:'データ整理_報告書'!$I17,"「活動計画書」と同じ行数になるよう、この線より上に行を挿入してください。")=0,データ整理_報告書!L17,"")</f>
        <v/>
      </c>
      <c r="BP17" t="str">
        <f ca="1">IF(COUNTIF(データ整理_報告書!$I$2:'データ整理_報告書'!$I17,"「活動計画書」と同じ行数になるよう、この線より上に行を挿入してください。")=0,データ整理_報告書!M17,"")</f>
        <v/>
      </c>
      <c r="BQ17" t="str">
        <f ca="1">IF(COUNTIF(データ整理_報告書!$I$2:'データ整理_報告書'!$I17,"「活動計画書」と同じ行数になるよう、この線より上に行を挿入してください。")=0,データ整理_報告書!N17,"")</f>
        <v/>
      </c>
      <c r="BR17" t="str">
        <f ca="1">IF(COUNTIF(データ整理_報告書!$I$2:'データ整理_報告書'!$I17,"「活動計画書」と同じ行数になるよう、この線より上に行を挿入してください。")=0,データ整理_報告書!O17,"")</f>
        <v/>
      </c>
      <c r="BS17" t="str">
        <f ca="1">IF(COUNTIF(データ整理_報告書!$I$2:'データ整理_報告書'!$I17,"「活動計画書」と同じ行数になるよう、この線より上に行を挿入してください。")=0,データ整理_報告書!P17,"")</f>
        <v/>
      </c>
      <c r="BT17" t="str">
        <f ca="1">IF(COUNTIF(データ整理_報告書!$I$2:'データ整理_報告書'!$I17,"「活動計画書」と同じ行数になるよう、この線より上に行を挿入してください。")=0,データ整理_報告書!Q17,"")</f>
        <v/>
      </c>
      <c r="BU17" t="str">
        <f ca="1">IF(COUNTIF(データ整理_報告書!$I$2:'データ整理_報告書'!$I17,"「活動計画書」と同じ行数になるよう、この線より上に行を挿入してください。")=0,データ整理_報告書!S17,"")</f>
        <v/>
      </c>
      <c r="BV17" t="str">
        <f ca="1">IF(COUNTIF(データ整理_報告書!$I$2:'データ整理_報告書'!$I17,"「活動計画書」と同じ行数になるよう、この線より上に行を挿入してください。")=0,IF(データ整理_報告書!T17="○","true","false"),"")</f>
        <v/>
      </c>
    </row>
    <row r="18" spans="28:74" ht="15.75" x14ac:dyDescent="0.15">
      <c r="AB18" t="s">
        <v>1291</v>
      </c>
      <c r="AC18" t="s">
        <v>835</v>
      </c>
      <c r="AD18" t="str">
        <f>IF(報告書!N80="○","true","false")</f>
        <v>false</v>
      </c>
      <c r="AE18" t="str">
        <f>IF(報告書!O80="○","true","false")</f>
        <v>false</v>
      </c>
      <c r="AF18" s="983" t="str">
        <f>IF(報告書!P80&lt;&gt;"",報告書!P80,"")</f>
        <v/>
      </c>
      <c r="AH18" t="str">
        <f>IF(報告書!Q80&lt;&gt;"",報告書!Q80,"")</f>
        <v/>
      </c>
      <c r="AN18" s="983"/>
      <c r="AO18" s="880"/>
      <c r="AP18" s="880" t="str">
        <f ca="1">IF(COUNTIF(データ整理_報告書!$D$2:'データ整理_報告書'!$D18,"「活動計画書」と同じ行数になるよう、この線より上に行を挿入してください。")=0,データ整理_報告書!B18,"")</f>
        <v/>
      </c>
      <c r="AQ18" s="880" t="str">
        <f ca="1">IF(COUNTIF(データ整理_報告書!$D$2:'データ整理_報告書'!$D18,"「活動計画書」と同じ行数になるよう、この線より上に行を挿入してください。")=0,データ整理_報告書!C18,"")</f>
        <v/>
      </c>
      <c r="AR18" s="880" t="str">
        <f ca="1">IF(COUNTIF(データ整理_報告書!$D$2:'データ整理_報告書'!$D18,"「活動計画書」と同じ行数になるよう、この線より上に行を挿入してください。")=0,データ整理_報告書!D18,"")</f>
        <v/>
      </c>
      <c r="AS18" s="880" t="str">
        <f ca="1">IF(COUNTIF(データ整理_報告書!$D$2:'データ整理_報告書'!$D18,"「活動計画書」と同じ行数になるよう、この線より上に行を挿入してください。")=0,データ整理_報告書!E18,"")</f>
        <v/>
      </c>
      <c r="AT18" s="880" t="str">
        <f ca="1">IF(COUNTIF(データ整理_報告書!$D$2:'データ整理_報告書'!$D18,"「活動計画書」と同じ行数になるよう、この線より上に行を挿入してください。")=0,データ整理_報告書!F18,"")</f>
        <v/>
      </c>
      <c r="BK18" t="str">
        <f ca="1">IF(COUNTIF(データ整理_報告書!$I$2:'データ整理_報告書'!$I18,"「活動計画書」と同じ行数になるよう、この線より上に行を挿入してください。")=0,データ整理_報告書!H18,"")</f>
        <v/>
      </c>
      <c r="BL18" t="str">
        <f ca="1">IF(COUNTIF(データ整理_報告書!$I$2:'データ整理_報告書'!$I18,"「活動計画書」と同じ行数になるよう、この線より上に行を挿入してください。")=0,データ整理_報告書!I18,"")</f>
        <v/>
      </c>
      <c r="BM18" t="str">
        <f ca="1">IF(COUNTIF(データ整理_報告書!$I$2:'データ整理_報告書'!$I18,"「活動計画書」と同じ行数になるよう、この線より上に行を挿入してください。")=0,データ整理_報告書!J18,"")</f>
        <v/>
      </c>
      <c r="BN18" t="str">
        <f ca="1">IF(COUNTIF(データ整理_報告書!$I$2:'データ整理_報告書'!$I18,"「活動計画書」と同じ行数になるよう、この線より上に行を挿入してください。")=0,データ整理_報告書!K18,"")</f>
        <v/>
      </c>
      <c r="BO18" t="str">
        <f ca="1">IF(COUNTIF(データ整理_報告書!$I$2:'データ整理_報告書'!$I18,"「活動計画書」と同じ行数になるよう、この線より上に行を挿入してください。")=0,データ整理_報告書!L18,"")</f>
        <v/>
      </c>
      <c r="BP18" t="str">
        <f ca="1">IF(COUNTIF(データ整理_報告書!$I$2:'データ整理_報告書'!$I18,"「活動計画書」と同じ行数になるよう、この線より上に行を挿入してください。")=0,データ整理_報告書!M18,"")</f>
        <v/>
      </c>
      <c r="BQ18" t="str">
        <f ca="1">IF(COUNTIF(データ整理_報告書!$I$2:'データ整理_報告書'!$I18,"「活動計画書」と同じ行数になるよう、この線より上に行を挿入してください。")=0,データ整理_報告書!N18,"")</f>
        <v/>
      </c>
      <c r="BR18" t="str">
        <f ca="1">IF(COUNTIF(データ整理_報告書!$I$2:'データ整理_報告書'!$I18,"「活動計画書」と同じ行数になるよう、この線より上に行を挿入してください。")=0,データ整理_報告書!O18,"")</f>
        <v/>
      </c>
      <c r="BS18" t="str">
        <f ca="1">IF(COUNTIF(データ整理_報告書!$I$2:'データ整理_報告書'!$I18,"「活動計画書」と同じ行数になるよう、この線より上に行を挿入してください。")=0,データ整理_報告書!P18,"")</f>
        <v/>
      </c>
      <c r="BT18" t="str">
        <f ca="1">IF(COUNTIF(データ整理_報告書!$I$2:'データ整理_報告書'!$I18,"「活動計画書」と同じ行数になるよう、この線より上に行を挿入してください。")=0,データ整理_報告書!Q18,"")</f>
        <v/>
      </c>
      <c r="BU18" t="str">
        <f ca="1">IF(COUNTIF(データ整理_報告書!$I$2:'データ整理_報告書'!$I18,"「活動計画書」と同じ行数になるよう、この線より上に行を挿入してください。")=0,データ整理_報告書!S18,"")</f>
        <v/>
      </c>
      <c r="BV18" t="str">
        <f ca="1">IF(COUNTIF(データ整理_報告書!$I$2:'データ整理_報告書'!$I18,"「活動計画書」と同じ行数になるよう、この線より上に行を挿入してください。")=0,IF(データ整理_報告書!T18="○","true","false"),"")</f>
        <v/>
      </c>
    </row>
    <row r="19" spans="28:74" ht="15.75" x14ac:dyDescent="0.15">
      <c r="AB19" t="s">
        <v>1292</v>
      </c>
      <c r="AC19" t="s">
        <v>835</v>
      </c>
      <c r="AD19" t="str">
        <f>IF(報告書!N81="○","true","false")</f>
        <v>false</v>
      </c>
      <c r="AE19" t="str">
        <f>IF(報告書!O81="○","true","false")</f>
        <v>false</v>
      </c>
      <c r="AF19" s="983" t="str">
        <f>IF(報告書!P81&lt;&gt;"",報告書!P81,"")</f>
        <v/>
      </c>
      <c r="AH19" t="str">
        <f>IF(報告書!Q81&lt;&gt;"",報告書!Q81,"")</f>
        <v/>
      </c>
      <c r="AN19" s="983"/>
      <c r="AO19" s="880"/>
      <c r="AP19" s="880" t="str">
        <f ca="1">IF(COUNTIF(データ整理_報告書!$D$2:'データ整理_報告書'!$D19,"「活動計画書」と同じ行数になるよう、この線より上に行を挿入してください。")=0,データ整理_報告書!B19,"")</f>
        <v/>
      </c>
      <c r="AQ19" s="880" t="str">
        <f ca="1">IF(COUNTIF(データ整理_報告書!$D$2:'データ整理_報告書'!$D19,"「活動計画書」と同じ行数になるよう、この線より上に行を挿入してください。")=0,データ整理_報告書!C19,"")</f>
        <v/>
      </c>
      <c r="AR19" s="880" t="str">
        <f ca="1">IF(COUNTIF(データ整理_報告書!$D$2:'データ整理_報告書'!$D19,"「活動計画書」と同じ行数になるよう、この線より上に行を挿入してください。")=0,データ整理_報告書!D19,"")</f>
        <v/>
      </c>
      <c r="AS19" s="880" t="str">
        <f ca="1">IF(COUNTIF(データ整理_報告書!$D$2:'データ整理_報告書'!$D19,"「活動計画書」と同じ行数になるよう、この線より上に行を挿入してください。")=0,データ整理_報告書!E19,"")</f>
        <v/>
      </c>
      <c r="AT19" s="880" t="str">
        <f ca="1">IF(COUNTIF(データ整理_報告書!$D$2:'データ整理_報告書'!$D19,"「活動計画書」と同じ行数になるよう、この線より上に行を挿入してください。")=0,データ整理_報告書!F19,"")</f>
        <v/>
      </c>
      <c r="BK19" t="str">
        <f ca="1">IF(COUNTIF(データ整理_報告書!$I$2:'データ整理_報告書'!$I19,"「活動計画書」と同じ行数になるよう、この線より上に行を挿入してください。")=0,データ整理_報告書!H19,"")</f>
        <v/>
      </c>
      <c r="BL19" t="str">
        <f ca="1">IF(COUNTIF(データ整理_報告書!$I$2:'データ整理_報告書'!$I19,"「活動計画書」と同じ行数になるよう、この線より上に行を挿入してください。")=0,データ整理_報告書!I19,"")</f>
        <v/>
      </c>
      <c r="BM19" t="str">
        <f ca="1">IF(COUNTIF(データ整理_報告書!$I$2:'データ整理_報告書'!$I19,"「活動計画書」と同じ行数になるよう、この線より上に行を挿入してください。")=0,データ整理_報告書!J19,"")</f>
        <v/>
      </c>
      <c r="BN19" t="str">
        <f ca="1">IF(COUNTIF(データ整理_報告書!$I$2:'データ整理_報告書'!$I19,"「活動計画書」と同じ行数になるよう、この線より上に行を挿入してください。")=0,データ整理_報告書!K19,"")</f>
        <v/>
      </c>
      <c r="BO19" t="str">
        <f ca="1">IF(COUNTIF(データ整理_報告書!$I$2:'データ整理_報告書'!$I19,"「活動計画書」と同じ行数になるよう、この線より上に行を挿入してください。")=0,データ整理_報告書!L19,"")</f>
        <v/>
      </c>
      <c r="BP19" t="str">
        <f ca="1">IF(COUNTIF(データ整理_報告書!$I$2:'データ整理_報告書'!$I19,"「活動計画書」と同じ行数になるよう、この線より上に行を挿入してください。")=0,データ整理_報告書!M19,"")</f>
        <v/>
      </c>
      <c r="BQ19" t="str">
        <f ca="1">IF(COUNTIF(データ整理_報告書!$I$2:'データ整理_報告書'!$I19,"「活動計画書」と同じ行数になるよう、この線より上に行を挿入してください。")=0,データ整理_報告書!N19,"")</f>
        <v/>
      </c>
      <c r="BR19" t="str">
        <f ca="1">IF(COUNTIF(データ整理_報告書!$I$2:'データ整理_報告書'!$I19,"「活動計画書」と同じ行数になるよう、この線より上に行を挿入してください。")=0,データ整理_報告書!O19,"")</f>
        <v/>
      </c>
      <c r="BS19" t="str">
        <f ca="1">IF(COUNTIF(データ整理_報告書!$I$2:'データ整理_報告書'!$I19,"「活動計画書」と同じ行数になるよう、この線より上に行を挿入してください。")=0,データ整理_報告書!P19,"")</f>
        <v/>
      </c>
      <c r="BT19" t="str">
        <f ca="1">IF(COUNTIF(データ整理_報告書!$I$2:'データ整理_報告書'!$I19,"「活動計画書」と同じ行数になるよう、この線より上に行を挿入してください。")=0,データ整理_報告書!Q19,"")</f>
        <v/>
      </c>
      <c r="BU19" t="str">
        <f ca="1">IF(COUNTIF(データ整理_報告書!$I$2:'データ整理_報告書'!$I19,"「活動計画書」と同じ行数になるよう、この線より上に行を挿入してください。")=0,データ整理_報告書!S19,"")</f>
        <v/>
      </c>
      <c r="BV19" t="str">
        <f ca="1">IF(COUNTIF(データ整理_報告書!$I$2:'データ整理_報告書'!$I19,"「活動計画書」と同じ行数になるよう、この線より上に行を挿入してください。")=0,IF(データ整理_報告書!T19="○","true","false"),"")</f>
        <v/>
      </c>
    </row>
    <row r="20" spans="28:74" ht="15.75" x14ac:dyDescent="0.15">
      <c r="AB20" t="s">
        <v>1162</v>
      </c>
      <c r="AC20" t="s">
        <v>835</v>
      </c>
      <c r="AD20" t="str">
        <f>IF(報告書!N82="○","true","false")</f>
        <v>false</v>
      </c>
      <c r="AE20" t="str">
        <f>IF(報告書!O82="○","true","false")</f>
        <v>false</v>
      </c>
      <c r="AF20" s="983" t="str">
        <f>IF(報告書!P82&lt;&gt;"",報告書!P82,"")</f>
        <v/>
      </c>
      <c r="AH20" t="str">
        <f>IF(報告書!Q82&lt;&gt;"",報告書!Q82,"")</f>
        <v/>
      </c>
      <c r="AN20" s="983"/>
      <c r="AO20" s="880"/>
      <c r="AP20" s="880" t="str">
        <f ca="1">IF(COUNTIF(データ整理_報告書!$D$2:'データ整理_報告書'!$D20,"「活動計画書」と同じ行数になるよう、この線より上に行を挿入してください。")=0,データ整理_報告書!B20,"")</f>
        <v/>
      </c>
      <c r="AQ20" s="880" t="str">
        <f ca="1">IF(COUNTIF(データ整理_報告書!$D$2:'データ整理_報告書'!$D20,"「活動計画書」と同じ行数になるよう、この線より上に行を挿入してください。")=0,データ整理_報告書!C20,"")</f>
        <v/>
      </c>
      <c r="AR20" s="880" t="str">
        <f ca="1">IF(COUNTIF(データ整理_報告書!$D$2:'データ整理_報告書'!$D20,"「活動計画書」と同じ行数になるよう、この線より上に行を挿入してください。")=0,データ整理_報告書!D20,"")</f>
        <v/>
      </c>
      <c r="AS20" s="880" t="str">
        <f ca="1">IF(COUNTIF(データ整理_報告書!$D$2:'データ整理_報告書'!$D20,"「活動計画書」と同じ行数になるよう、この線より上に行を挿入してください。")=0,データ整理_報告書!E20,"")</f>
        <v/>
      </c>
      <c r="AT20" s="880" t="str">
        <f ca="1">IF(COUNTIF(データ整理_報告書!$D$2:'データ整理_報告書'!$D20,"「活動計画書」と同じ行数になるよう、この線より上に行を挿入してください。")=0,データ整理_報告書!F20,"")</f>
        <v/>
      </c>
      <c r="BK20" t="str">
        <f ca="1">IF(COUNTIF(データ整理_報告書!$I$2:'データ整理_報告書'!$I20,"「活動計画書」と同じ行数になるよう、この線より上に行を挿入してください。")=0,データ整理_報告書!H20,"")</f>
        <v/>
      </c>
      <c r="BL20" t="str">
        <f ca="1">IF(COUNTIF(データ整理_報告書!$I$2:'データ整理_報告書'!$I20,"「活動計画書」と同じ行数になるよう、この線より上に行を挿入してください。")=0,データ整理_報告書!I20,"")</f>
        <v/>
      </c>
      <c r="BM20" t="str">
        <f ca="1">IF(COUNTIF(データ整理_報告書!$I$2:'データ整理_報告書'!$I20,"「活動計画書」と同じ行数になるよう、この線より上に行を挿入してください。")=0,データ整理_報告書!J20,"")</f>
        <v/>
      </c>
      <c r="BN20" t="str">
        <f ca="1">IF(COUNTIF(データ整理_報告書!$I$2:'データ整理_報告書'!$I20,"「活動計画書」と同じ行数になるよう、この線より上に行を挿入してください。")=0,データ整理_報告書!K20,"")</f>
        <v/>
      </c>
      <c r="BO20" t="str">
        <f ca="1">IF(COUNTIF(データ整理_報告書!$I$2:'データ整理_報告書'!$I20,"「活動計画書」と同じ行数になるよう、この線より上に行を挿入してください。")=0,データ整理_報告書!L20,"")</f>
        <v/>
      </c>
      <c r="BP20" t="str">
        <f ca="1">IF(COUNTIF(データ整理_報告書!$I$2:'データ整理_報告書'!$I20,"「活動計画書」と同じ行数になるよう、この線より上に行を挿入してください。")=0,データ整理_報告書!M20,"")</f>
        <v/>
      </c>
      <c r="BQ20" t="str">
        <f ca="1">IF(COUNTIF(データ整理_報告書!$I$2:'データ整理_報告書'!$I20,"「活動計画書」と同じ行数になるよう、この線より上に行を挿入してください。")=0,データ整理_報告書!N20,"")</f>
        <v/>
      </c>
      <c r="BR20" t="str">
        <f ca="1">IF(COUNTIF(データ整理_報告書!$I$2:'データ整理_報告書'!$I20,"「活動計画書」と同じ行数になるよう、この線より上に行を挿入してください。")=0,データ整理_報告書!O20,"")</f>
        <v/>
      </c>
      <c r="BS20" t="str">
        <f ca="1">IF(COUNTIF(データ整理_報告書!$I$2:'データ整理_報告書'!$I20,"「活動計画書」と同じ行数になるよう、この線より上に行を挿入してください。")=0,データ整理_報告書!P20,"")</f>
        <v/>
      </c>
      <c r="BT20" t="str">
        <f ca="1">IF(COUNTIF(データ整理_報告書!$I$2:'データ整理_報告書'!$I20,"「活動計画書」と同じ行数になるよう、この線より上に行を挿入してください。")=0,データ整理_報告書!Q20,"")</f>
        <v/>
      </c>
      <c r="BU20" t="str">
        <f ca="1">IF(COUNTIF(データ整理_報告書!$I$2:'データ整理_報告書'!$I20,"「活動計画書」と同じ行数になるよう、この線より上に行を挿入してください。")=0,データ整理_報告書!S20,"")</f>
        <v/>
      </c>
      <c r="BV20" t="str">
        <f ca="1">IF(COUNTIF(データ整理_報告書!$I$2:'データ整理_報告書'!$I20,"「活動計画書」と同じ行数になるよう、この線より上に行を挿入してください。")=0,IF(データ整理_報告書!T20="○","true","false"),"")</f>
        <v/>
      </c>
    </row>
    <row r="21" spans="28:74" ht="15.75" x14ac:dyDescent="0.15">
      <c r="AB21" t="s">
        <v>1163</v>
      </c>
      <c r="AC21" t="s">
        <v>835</v>
      </c>
      <c r="AD21" t="str">
        <f>IF(報告書!N83="○","true","false")</f>
        <v>false</v>
      </c>
      <c r="AE21" t="str">
        <f>IF(報告書!O83="○","true","false")</f>
        <v>false</v>
      </c>
      <c r="AF21" s="983" t="str">
        <f>IF(報告書!P83&lt;&gt;"",報告書!P83,"")</f>
        <v/>
      </c>
      <c r="AH21" t="str">
        <f>IF(報告書!Q83&lt;&gt;"",報告書!Q83,"")</f>
        <v/>
      </c>
      <c r="AN21" s="983"/>
      <c r="AO21" s="880"/>
      <c r="AP21" s="880" t="str">
        <f ca="1">IF(COUNTIF(データ整理_報告書!$D$2:'データ整理_報告書'!$D21,"「活動計画書」と同じ行数になるよう、この線より上に行を挿入してください。")=0,データ整理_報告書!B21,"")</f>
        <v/>
      </c>
      <c r="AQ21" s="880" t="str">
        <f ca="1">IF(COUNTIF(データ整理_報告書!$D$2:'データ整理_報告書'!$D21,"「活動計画書」と同じ行数になるよう、この線より上に行を挿入してください。")=0,データ整理_報告書!C21,"")</f>
        <v/>
      </c>
      <c r="AR21" s="880" t="str">
        <f ca="1">IF(COUNTIF(データ整理_報告書!$D$2:'データ整理_報告書'!$D21,"「活動計画書」と同じ行数になるよう、この線より上に行を挿入してください。")=0,データ整理_報告書!D21,"")</f>
        <v/>
      </c>
      <c r="AS21" s="880" t="str">
        <f ca="1">IF(COUNTIF(データ整理_報告書!$D$2:'データ整理_報告書'!$D21,"「活動計画書」と同じ行数になるよう、この線より上に行を挿入してください。")=0,データ整理_報告書!E21,"")</f>
        <v/>
      </c>
      <c r="AT21" s="880" t="str">
        <f ca="1">IF(COUNTIF(データ整理_報告書!$D$2:'データ整理_報告書'!$D21,"「活動計画書」と同じ行数になるよう、この線より上に行を挿入してください。")=0,データ整理_報告書!F21,"")</f>
        <v/>
      </c>
      <c r="BK21" t="str">
        <f ca="1">IF(COUNTIF(データ整理_報告書!$I$2:'データ整理_報告書'!$I21,"「活動計画書」と同じ行数になるよう、この線より上に行を挿入してください。")=0,データ整理_報告書!H21,"")</f>
        <v/>
      </c>
      <c r="BL21" t="str">
        <f ca="1">IF(COUNTIF(データ整理_報告書!$I$2:'データ整理_報告書'!$I21,"「活動計画書」と同じ行数になるよう、この線より上に行を挿入してください。")=0,データ整理_報告書!I21,"")</f>
        <v/>
      </c>
      <c r="BM21" t="str">
        <f ca="1">IF(COUNTIF(データ整理_報告書!$I$2:'データ整理_報告書'!$I21,"「活動計画書」と同じ行数になるよう、この線より上に行を挿入してください。")=0,データ整理_報告書!J21,"")</f>
        <v/>
      </c>
      <c r="BN21" t="str">
        <f ca="1">IF(COUNTIF(データ整理_報告書!$I$2:'データ整理_報告書'!$I21,"「活動計画書」と同じ行数になるよう、この線より上に行を挿入してください。")=0,データ整理_報告書!K21,"")</f>
        <v/>
      </c>
      <c r="BO21" t="str">
        <f ca="1">IF(COUNTIF(データ整理_報告書!$I$2:'データ整理_報告書'!$I21,"「活動計画書」と同じ行数になるよう、この線より上に行を挿入してください。")=0,データ整理_報告書!L21,"")</f>
        <v/>
      </c>
      <c r="BP21" t="str">
        <f ca="1">IF(COUNTIF(データ整理_報告書!$I$2:'データ整理_報告書'!$I21,"「活動計画書」と同じ行数になるよう、この線より上に行を挿入してください。")=0,データ整理_報告書!M21,"")</f>
        <v/>
      </c>
      <c r="BQ21" t="str">
        <f ca="1">IF(COUNTIF(データ整理_報告書!$I$2:'データ整理_報告書'!$I21,"「活動計画書」と同じ行数になるよう、この線より上に行を挿入してください。")=0,データ整理_報告書!N21,"")</f>
        <v/>
      </c>
      <c r="BR21" t="str">
        <f ca="1">IF(COUNTIF(データ整理_報告書!$I$2:'データ整理_報告書'!$I21,"「活動計画書」と同じ行数になるよう、この線より上に行を挿入してください。")=0,データ整理_報告書!O21,"")</f>
        <v/>
      </c>
      <c r="BS21" t="str">
        <f ca="1">IF(COUNTIF(データ整理_報告書!$I$2:'データ整理_報告書'!$I21,"「活動計画書」と同じ行数になるよう、この線より上に行を挿入してください。")=0,データ整理_報告書!P21,"")</f>
        <v/>
      </c>
      <c r="BT21" t="str">
        <f ca="1">IF(COUNTIF(データ整理_報告書!$I$2:'データ整理_報告書'!$I21,"「活動計画書」と同じ行数になるよう、この線より上に行を挿入してください。")=0,データ整理_報告書!Q21,"")</f>
        <v/>
      </c>
      <c r="BU21" t="str">
        <f ca="1">IF(COUNTIF(データ整理_報告書!$I$2:'データ整理_報告書'!$I21,"「活動計画書」と同じ行数になるよう、この線より上に行を挿入してください。")=0,データ整理_報告書!S21,"")</f>
        <v/>
      </c>
      <c r="BV21" t="str">
        <f ca="1">IF(COUNTIF(データ整理_報告書!$I$2:'データ整理_報告書'!$I21,"「活動計画書」と同じ行数になるよう、この線より上に行を挿入してください。")=0,IF(データ整理_報告書!T21="○","true","false"),"")</f>
        <v/>
      </c>
    </row>
    <row r="22" spans="28:74" ht="15.75" x14ac:dyDescent="0.15">
      <c r="AB22" t="s">
        <v>1164</v>
      </c>
      <c r="AC22" t="s">
        <v>835</v>
      </c>
      <c r="AD22" t="str">
        <f>IF(報告書!N84="○","true","false")</f>
        <v>false</v>
      </c>
      <c r="AE22" t="str">
        <f>IF(報告書!O84="○","true","false")</f>
        <v>false</v>
      </c>
      <c r="AF22" s="983" t="str">
        <f>IF(報告書!P84&lt;&gt;"",報告書!P84,"")</f>
        <v/>
      </c>
      <c r="AH22" t="str">
        <f>IF(報告書!Q84&lt;&gt;"",報告書!Q84,"")</f>
        <v/>
      </c>
      <c r="AP22" s="880" t="str">
        <f ca="1">IF(COUNTIF(データ整理_報告書!$D$2:'データ整理_報告書'!$D22,"「活動計画書」と同じ行数になるよう、この線より上に行を挿入してください。")=0,データ整理_報告書!B22,"")</f>
        <v/>
      </c>
      <c r="AQ22" s="880" t="str">
        <f ca="1">IF(COUNTIF(データ整理_報告書!$D$2:'データ整理_報告書'!$D22,"「活動計画書」と同じ行数になるよう、この線より上に行を挿入してください。")=0,データ整理_報告書!C22,"")</f>
        <v/>
      </c>
      <c r="AR22" s="880" t="str">
        <f ca="1">IF(COUNTIF(データ整理_報告書!$D$2:'データ整理_報告書'!$D22,"「活動計画書」と同じ行数になるよう、この線より上に行を挿入してください。")=0,データ整理_報告書!D22,"")</f>
        <v/>
      </c>
      <c r="AS22" s="880" t="str">
        <f ca="1">IF(COUNTIF(データ整理_報告書!$D$2:'データ整理_報告書'!$D22,"「活動計画書」と同じ行数になるよう、この線より上に行を挿入してください。")=0,データ整理_報告書!E22,"")</f>
        <v/>
      </c>
      <c r="AT22" s="880" t="str">
        <f ca="1">IF(COUNTIF(データ整理_報告書!$D$2:'データ整理_報告書'!$D22,"「活動計画書」と同じ行数になるよう、この線より上に行を挿入してください。")=0,データ整理_報告書!F22,"")</f>
        <v/>
      </c>
      <c r="BK22" t="str">
        <f ca="1">IF(COUNTIF(データ整理_報告書!$I$2:'データ整理_報告書'!$I22,"「活動計画書」と同じ行数になるよう、この線より上に行を挿入してください。")=0,データ整理_報告書!H22,"")</f>
        <v/>
      </c>
      <c r="BL22" t="str">
        <f ca="1">IF(COUNTIF(データ整理_報告書!$I$2:'データ整理_報告書'!$I22,"「活動計画書」と同じ行数になるよう、この線より上に行を挿入してください。")=0,データ整理_報告書!I22,"")</f>
        <v/>
      </c>
      <c r="BM22" t="str">
        <f ca="1">IF(COUNTIF(データ整理_報告書!$I$2:'データ整理_報告書'!$I22,"「活動計画書」と同じ行数になるよう、この線より上に行を挿入してください。")=0,データ整理_報告書!J22,"")</f>
        <v/>
      </c>
      <c r="BN22" t="str">
        <f ca="1">IF(COUNTIF(データ整理_報告書!$I$2:'データ整理_報告書'!$I22,"「活動計画書」と同じ行数になるよう、この線より上に行を挿入してください。")=0,データ整理_報告書!K22,"")</f>
        <v/>
      </c>
      <c r="BO22" t="str">
        <f ca="1">IF(COUNTIF(データ整理_報告書!$I$2:'データ整理_報告書'!$I22,"「活動計画書」と同じ行数になるよう、この線より上に行を挿入してください。")=0,データ整理_報告書!L22,"")</f>
        <v/>
      </c>
      <c r="BP22" t="str">
        <f ca="1">IF(COUNTIF(データ整理_報告書!$I$2:'データ整理_報告書'!$I22,"「活動計画書」と同じ行数になるよう、この線より上に行を挿入してください。")=0,データ整理_報告書!M22,"")</f>
        <v/>
      </c>
      <c r="BQ22" t="str">
        <f ca="1">IF(COUNTIF(データ整理_報告書!$I$2:'データ整理_報告書'!$I22,"「活動計画書」と同じ行数になるよう、この線より上に行を挿入してください。")=0,データ整理_報告書!N22,"")</f>
        <v/>
      </c>
      <c r="BR22" t="str">
        <f ca="1">IF(COUNTIF(データ整理_報告書!$I$2:'データ整理_報告書'!$I22,"「活動計画書」と同じ行数になるよう、この線より上に行を挿入してください。")=0,データ整理_報告書!O22,"")</f>
        <v/>
      </c>
      <c r="BS22" t="str">
        <f ca="1">IF(COUNTIF(データ整理_報告書!$I$2:'データ整理_報告書'!$I22,"「活動計画書」と同じ行数になるよう、この線より上に行を挿入してください。")=0,データ整理_報告書!P22,"")</f>
        <v/>
      </c>
      <c r="BT22" t="str">
        <f ca="1">IF(COUNTIF(データ整理_報告書!$I$2:'データ整理_報告書'!$I22,"「活動計画書」と同じ行数になるよう、この線より上に行を挿入してください。")=0,データ整理_報告書!Q22,"")</f>
        <v/>
      </c>
      <c r="BU22" t="str">
        <f ca="1">IF(COUNTIF(データ整理_報告書!$I$2:'データ整理_報告書'!$I22,"「活動計画書」と同じ行数になるよう、この線より上に行を挿入してください。")=0,データ整理_報告書!S22,"")</f>
        <v/>
      </c>
      <c r="BV22" t="str">
        <f ca="1">IF(COUNTIF(データ整理_報告書!$I$2:'データ整理_報告書'!$I22,"「活動計画書」と同じ行数になるよう、この線より上に行を挿入してください。")=0,IF(データ整理_報告書!T22="○","true","false"),"")</f>
        <v/>
      </c>
    </row>
    <row r="23" spans="28:74" ht="15.75" x14ac:dyDescent="0.15">
      <c r="AB23" t="s">
        <v>1165</v>
      </c>
      <c r="AC23" t="s">
        <v>835</v>
      </c>
      <c r="AD23" t="str">
        <f>IF(報告書!N85="○","true","false")</f>
        <v>false</v>
      </c>
      <c r="AE23" t="str">
        <f>IF(報告書!O85="○","true","false")</f>
        <v>false</v>
      </c>
      <c r="AF23" s="983" t="str">
        <f>IF(報告書!P85&lt;&gt;"",報告書!P85,"")</f>
        <v/>
      </c>
      <c r="AH23" t="str">
        <f>IF(報告書!Q85&lt;&gt;"",報告書!Q85,"")</f>
        <v/>
      </c>
      <c r="AP23" s="880" t="str">
        <f ca="1">IF(COUNTIF(データ整理_報告書!$D$2:'データ整理_報告書'!$D23,"「活動計画書」と同じ行数になるよう、この線より上に行を挿入してください。")=0,データ整理_報告書!B23,"")</f>
        <v/>
      </c>
      <c r="AQ23" s="880" t="str">
        <f ca="1">IF(COUNTIF(データ整理_報告書!$D$2:'データ整理_報告書'!$D23,"「活動計画書」と同じ行数になるよう、この線より上に行を挿入してください。")=0,データ整理_報告書!C23,"")</f>
        <v/>
      </c>
      <c r="AR23" s="880" t="str">
        <f ca="1">IF(COUNTIF(データ整理_報告書!$D$2:'データ整理_報告書'!$D23,"「活動計画書」と同じ行数になるよう、この線より上に行を挿入してください。")=0,データ整理_報告書!D23,"")</f>
        <v/>
      </c>
      <c r="AS23" s="880" t="str">
        <f ca="1">IF(COUNTIF(データ整理_報告書!$D$2:'データ整理_報告書'!$D23,"「活動計画書」と同じ行数になるよう、この線より上に行を挿入してください。")=0,データ整理_報告書!E23,"")</f>
        <v/>
      </c>
      <c r="AT23" s="880" t="str">
        <f ca="1">IF(COUNTIF(データ整理_報告書!$D$2:'データ整理_報告書'!$D23,"「活動計画書」と同じ行数になるよう、この線より上に行を挿入してください。")=0,データ整理_報告書!F23,"")</f>
        <v/>
      </c>
      <c r="BK23" t="str">
        <f ca="1">IF(COUNTIF(データ整理_報告書!$I$2:'データ整理_報告書'!$I23,"「活動計画書」と同じ行数になるよう、この線より上に行を挿入してください。")=0,データ整理_報告書!H23,"")</f>
        <v/>
      </c>
      <c r="BL23" t="str">
        <f ca="1">IF(COUNTIF(データ整理_報告書!$I$2:'データ整理_報告書'!$I23,"「活動計画書」と同じ行数になるよう、この線より上に行を挿入してください。")=0,データ整理_報告書!I23,"")</f>
        <v/>
      </c>
      <c r="BM23" t="str">
        <f ca="1">IF(COUNTIF(データ整理_報告書!$I$2:'データ整理_報告書'!$I23,"「活動計画書」と同じ行数になるよう、この線より上に行を挿入してください。")=0,データ整理_報告書!J23,"")</f>
        <v/>
      </c>
      <c r="BN23" t="str">
        <f ca="1">IF(COUNTIF(データ整理_報告書!$I$2:'データ整理_報告書'!$I23,"「活動計画書」と同じ行数になるよう、この線より上に行を挿入してください。")=0,データ整理_報告書!K23,"")</f>
        <v/>
      </c>
      <c r="BO23" t="str">
        <f ca="1">IF(COUNTIF(データ整理_報告書!$I$2:'データ整理_報告書'!$I23,"「活動計画書」と同じ行数になるよう、この線より上に行を挿入してください。")=0,データ整理_報告書!L23,"")</f>
        <v/>
      </c>
      <c r="BP23" t="str">
        <f ca="1">IF(COUNTIF(データ整理_報告書!$I$2:'データ整理_報告書'!$I23,"「活動計画書」と同じ行数になるよう、この線より上に行を挿入してください。")=0,データ整理_報告書!M23,"")</f>
        <v/>
      </c>
      <c r="BQ23" t="str">
        <f ca="1">IF(COUNTIF(データ整理_報告書!$I$2:'データ整理_報告書'!$I23,"「活動計画書」と同じ行数になるよう、この線より上に行を挿入してください。")=0,データ整理_報告書!N23,"")</f>
        <v/>
      </c>
      <c r="BR23" t="str">
        <f ca="1">IF(COUNTIF(データ整理_報告書!$I$2:'データ整理_報告書'!$I23,"「活動計画書」と同じ行数になるよう、この線より上に行を挿入してください。")=0,データ整理_報告書!O23,"")</f>
        <v/>
      </c>
      <c r="BS23" t="str">
        <f ca="1">IF(COUNTIF(データ整理_報告書!$I$2:'データ整理_報告書'!$I23,"「活動計画書」と同じ行数になるよう、この線より上に行を挿入してください。")=0,データ整理_報告書!P23,"")</f>
        <v/>
      </c>
      <c r="BT23" t="str">
        <f ca="1">IF(COUNTIF(データ整理_報告書!$I$2:'データ整理_報告書'!$I23,"「活動計画書」と同じ行数になるよう、この線より上に行を挿入してください。")=0,データ整理_報告書!Q23,"")</f>
        <v/>
      </c>
      <c r="BU23" t="str">
        <f ca="1">IF(COUNTIF(データ整理_報告書!$I$2:'データ整理_報告書'!$I23,"「活動計画書」と同じ行数になるよう、この線より上に行を挿入してください。")=0,データ整理_報告書!S23,"")</f>
        <v/>
      </c>
      <c r="BV23" t="str">
        <f ca="1">IF(COUNTIF(データ整理_報告書!$I$2:'データ整理_報告書'!$I23,"「活動計画書」と同じ行数になるよう、この線より上に行を挿入してください。")=0,IF(データ整理_報告書!T23="○","true","false"),"")</f>
        <v/>
      </c>
    </row>
    <row r="24" spans="28:74" ht="15.75" x14ac:dyDescent="0.15">
      <c r="AB24" t="s">
        <v>1166</v>
      </c>
      <c r="AC24">
        <f>IF(報告書!G86&lt;&gt;"",報告書!G86,"")</f>
        <v>0</v>
      </c>
      <c r="AD24" t="str">
        <f>IF(報告書!N86="○","true","false")</f>
        <v>false</v>
      </c>
      <c r="AE24" t="str">
        <f>IF(報告書!O86="○","true","false")</f>
        <v>false</v>
      </c>
      <c r="AF24" s="983" t="str">
        <f>IF(報告書!P86&lt;&gt;"",報告書!P86,"")</f>
        <v/>
      </c>
      <c r="AH24" t="str">
        <f>IF(報告書!Q86&lt;&gt;"",報告書!Q86,"")</f>
        <v/>
      </c>
      <c r="AP24" s="880" t="str">
        <f ca="1">IF(COUNTIF(データ整理_報告書!$D$2:'データ整理_報告書'!$D24,"「活動計画書」と同じ行数になるよう、この線より上に行を挿入してください。")=0,データ整理_報告書!B24,"")</f>
        <v/>
      </c>
      <c r="AQ24" s="880" t="str">
        <f ca="1">IF(COUNTIF(データ整理_報告書!$D$2:'データ整理_報告書'!$D24,"「活動計画書」と同じ行数になるよう、この線より上に行を挿入してください。")=0,データ整理_報告書!C24,"")</f>
        <v/>
      </c>
      <c r="AR24" s="880" t="str">
        <f ca="1">IF(COUNTIF(データ整理_報告書!$D$2:'データ整理_報告書'!$D24,"「活動計画書」と同じ行数になるよう、この線より上に行を挿入してください。")=0,データ整理_報告書!D24,"")</f>
        <v/>
      </c>
      <c r="AS24" s="880" t="str">
        <f ca="1">IF(COUNTIF(データ整理_報告書!$D$2:'データ整理_報告書'!$D24,"「活動計画書」と同じ行数になるよう、この線より上に行を挿入してください。")=0,データ整理_報告書!E24,"")</f>
        <v/>
      </c>
      <c r="AT24" s="880" t="str">
        <f ca="1">IF(COUNTIF(データ整理_報告書!$D$2:'データ整理_報告書'!$D24,"「活動計画書」と同じ行数になるよう、この線より上に行を挿入してください。")=0,データ整理_報告書!F24,"")</f>
        <v/>
      </c>
      <c r="BK24" t="str">
        <f ca="1">IF(COUNTIF(データ整理_報告書!$I$2:'データ整理_報告書'!$I24,"「活動計画書」と同じ行数になるよう、この線より上に行を挿入してください。")=0,データ整理_報告書!H24,"")</f>
        <v/>
      </c>
      <c r="BL24" t="str">
        <f ca="1">IF(COUNTIF(データ整理_報告書!$I$2:'データ整理_報告書'!$I24,"「活動計画書」と同じ行数になるよう、この線より上に行を挿入してください。")=0,データ整理_報告書!I24,"")</f>
        <v/>
      </c>
      <c r="BM24" t="str">
        <f ca="1">IF(COUNTIF(データ整理_報告書!$I$2:'データ整理_報告書'!$I24,"「活動計画書」と同じ行数になるよう、この線より上に行を挿入してください。")=0,データ整理_報告書!J24,"")</f>
        <v/>
      </c>
      <c r="BN24" t="str">
        <f ca="1">IF(COUNTIF(データ整理_報告書!$I$2:'データ整理_報告書'!$I24,"「活動計画書」と同じ行数になるよう、この線より上に行を挿入してください。")=0,データ整理_報告書!K24,"")</f>
        <v/>
      </c>
      <c r="BO24" t="str">
        <f ca="1">IF(COUNTIF(データ整理_報告書!$I$2:'データ整理_報告書'!$I24,"「活動計画書」と同じ行数になるよう、この線より上に行を挿入してください。")=0,データ整理_報告書!L24,"")</f>
        <v/>
      </c>
      <c r="BP24" t="str">
        <f ca="1">IF(COUNTIF(データ整理_報告書!$I$2:'データ整理_報告書'!$I24,"「活動計画書」と同じ行数になるよう、この線より上に行を挿入してください。")=0,データ整理_報告書!M24,"")</f>
        <v/>
      </c>
      <c r="BQ24" t="str">
        <f ca="1">IF(COUNTIF(データ整理_報告書!$I$2:'データ整理_報告書'!$I24,"「活動計画書」と同じ行数になるよう、この線より上に行を挿入してください。")=0,データ整理_報告書!N24,"")</f>
        <v/>
      </c>
      <c r="BR24" t="str">
        <f ca="1">IF(COUNTIF(データ整理_報告書!$I$2:'データ整理_報告書'!$I24,"「活動計画書」と同じ行数になるよう、この線より上に行を挿入してください。")=0,データ整理_報告書!O24,"")</f>
        <v/>
      </c>
      <c r="BS24" t="str">
        <f ca="1">IF(COUNTIF(データ整理_報告書!$I$2:'データ整理_報告書'!$I24,"「活動計画書」と同じ行数になるよう、この線より上に行を挿入してください。")=0,データ整理_報告書!P24,"")</f>
        <v/>
      </c>
      <c r="BT24" t="str">
        <f ca="1">IF(COUNTIF(データ整理_報告書!$I$2:'データ整理_報告書'!$I24,"「活動計画書」と同じ行数になるよう、この線より上に行を挿入してください。")=0,データ整理_報告書!Q24,"")</f>
        <v/>
      </c>
      <c r="BU24" t="str">
        <f ca="1">IF(COUNTIF(データ整理_報告書!$I$2:'データ整理_報告書'!$I24,"「活動計画書」と同じ行数になるよう、この線より上に行を挿入してください。")=0,データ整理_報告書!S24,"")</f>
        <v/>
      </c>
      <c r="BV24" t="str">
        <f ca="1">IF(COUNTIF(データ整理_報告書!$I$2:'データ整理_報告書'!$I24,"「活動計画書」と同じ行数になるよう、この線より上に行を挿入してください。")=0,IF(データ整理_報告書!T24="○","true","false"),"")</f>
        <v/>
      </c>
    </row>
    <row r="25" spans="28:74" ht="15.75" x14ac:dyDescent="0.15">
      <c r="AP25" s="880" t="str">
        <f ca="1">IF(COUNTIF(データ整理_報告書!$D$2:'データ整理_報告書'!$D25,"「活動計画書」と同じ行数になるよう、この線より上に行を挿入してください。")=0,データ整理_報告書!B25,"")</f>
        <v/>
      </c>
      <c r="AQ25" s="880" t="str">
        <f ca="1">IF(COUNTIF(データ整理_報告書!$D$2:'データ整理_報告書'!$D25,"「活動計画書」と同じ行数になるよう、この線より上に行を挿入してください。")=0,データ整理_報告書!C25,"")</f>
        <v/>
      </c>
      <c r="AR25" s="880" t="str">
        <f ca="1">IF(COUNTIF(データ整理_報告書!$D$2:'データ整理_報告書'!$D25,"「活動計画書」と同じ行数になるよう、この線より上に行を挿入してください。")=0,データ整理_報告書!D25,"")</f>
        <v/>
      </c>
      <c r="AS25" s="880" t="str">
        <f ca="1">IF(COUNTIF(データ整理_報告書!$D$2:'データ整理_報告書'!$D25,"「活動計画書」と同じ行数になるよう、この線より上に行を挿入してください。")=0,データ整理_報告書!E25,"")</f>
        <v/>
      </c>
      <c r="AT25" s="880" t="str">
        <f ca="1">IF(COUNTIF(データ整理_報告書!$D$2:'データ整理_報告書'!$D25,"「活動計画書」と同じ行数になるよう、この線より上に行を挿入してください。")=0,データ整理_報告書!F25,"")</f>
        <v/>
      </c>
      <c r="BK25" t="str">
        <f ca="1">IF(COUNTIF(データ整理_報告書!$I$2:'データ整理_報告書'!$I25,"「活動計画書」と同じ行数になるよう、この線より上に行を挿入してください。")=0,データ整理_報告書!H25,"")</f>
        <v/>
      </c>
      <c r="BL25" t="str">
        <f ca="1">IF(COUNTIF(データ整理_報告書!$I$2:'データ整理_報告書'!$I25,"「活動計画書」と同じ行数になるよう、この線より上に行を挿入してください。")=0,データ整理_報告書!I25,"")</f>
        <v/>
      </c>
      <c r="BM25" t="str">
        <f ca="1">IF(COUNTIF(データ整理_報告書!$I$2:'データ整理_報告書'!$I25,"「活動計画書」と同じ行数になるよう、この線より上に行を挿入してください。")=0,データ整理_報告書!J25,"")</f>
        <v/>
      </c>
      <c r="BN25" t="str">
        <f ca="1">IF(COUNTIF(データ整理_報告書!$I$2:'データ整理_報告書'!$I25,"「活動計画書」と同じ行数になるよう、この線より上に行を挿入してください。")=0,データ整理_報告書!K25,"")</f>
        <v/>
      </c>
      <c r="BO25" t="str">
        <f ca="1">IF(COUNTIF(データ整理_報告書!$I$2:'データ整理_報告書'!$I25,"「活動計画書」と同じ行数になるよう、この線より上に行を挿入してください。")=0,データ整理_報告書!L25,"")</f>
        <v/>
      </c>
      <c r="BP25" t="str">
        <f ca="1">IF(COUNTIF(データ整理_報告書!$I$2:'データ整理_報告書'!$I25,"「活動計画書」と同じ行数になるよう、この線より上に行を挿入してください。")=0,データ整理_報告書!M25,"")</f>
        <v/>
      </c>
      <c r="BQ25" t="str">
        <f ca="1">IF(COUNTIF(データ整理_報告書!$I$2:'データ整理_報告書'!$I25,"「活動計画書」と同じ行数になるよう、この線より上に行を挿入してください。")=0,データ整理_報告書!N25,"")</f>
        <v/>
      </c>
      <c r="BR25" t="str">
        <f ca="1">IF(COUNTIF(データ整理_報告書!$I$2:'データ整理_報告書'!$I25,"「活動計画書」と同じ行数になるよう、この線より上に行を挿入してください。")=0,データ整理_報告書!O25,"")</f>
        <v/>
      </c>
      <c r="BS25" t="str">
        <f ca="1">IF(COUNTIF(データ整理_報告書!$I$2:'データ整理_報告書'!$I25,"「活動計画書」と同じ行数になるよう、この線より上に行を挿入してください。")=0,データ整理_報告書!P25,"")</f>
        <v/>
      </c>
      <c r="BT25" t="str">
        <f ca="1">IF(COUNTIF(データ整理_報告書!$I$2:'データ整理_報告書'!$I25,"「活動計画書」と同じ行数になるよう、この線より上に行を挿入してください。")=0,データ整理_報告書!Q25,"")</f>
        <v/>
      </c>
      <c r="BU25" t="str">
        <f ca="1">IF(COUNTIF(データ整理_報告書!$I$2:'データ整理_報告書'!$I25,"「活動計画書」と同じ行数になるよう、この線より上に行を挿入してください。")=0,データ整理_報告書!S25,"")</f>
        <v/>
      </c>
      <c r="BV25" t="str">
        <f ca="1">IF(COUNTIF(データ整理_報告書!$I$2:'データ整理_報告書'!$I25,"「活動計画書」と同じ行数になるよう、この線より上に行を挿入してください。")=0,IF(データ整理_報告書!T25="○","true","false"),"")</f>
        <v/>
      </c>
    </row>
    <row r="26" spans="28:74" ht="15.75" x14ac:dyDescent="0.15">
      <c r="AP26" s="880" t="str">
        <f ca="1">IF(COUNTIF(データ整理_報告書!$D$2:'データ整理_報告書'!$D26,"「活動計画書」と同じ行数になるよう、この線より上に行を挿入してください。")=0,データ整理_報告書!B26,"")</f>
        <v/>
      </c>
      <c r="AQ26" s="880" t="str">
        <f ca="1">IF(COUNTIF(データ整理_報告書!$D$2:'データ整理_報告書'!$D26,"「活動計画書」と同じ行数になるよう、この線より上に行を挿入してください。")=0,データ整理_報告書!C26,"")</f>
        <v/>
      </c>
      <c r="AR26" s="880" t="str">
        <f ca="1">IF(COUNTIF(データ整理_報告書!$D$2:'データ整理_報告書'!$D26,"「活動計画書」と同じ行数になるよう、この線より上に行を挿入してください。")=0,データ整理_報告書!D26,"")</f>
        <v/>
      </c>
      <c r="AS26" s="880" t="str">
        <f ca="1">IF(COUNTIF(データ整理_報告書!$D$2:'データ整理_報告書'!$D26,"「活動計画書」と同じ行数になるよう、この線より上に行を挿入してください。")=0,データ整理_報告書!E26,"")</f>
        <v/>
      </c>
      <c r="AT26" s="880" t="str">
        <f ca="1">IF(COUNTIF(データ整理_報告書!$D$2:'データ整理_報告書'!$D26,"「活動計画書」と同じ行数になるよう、この線より上に行を挿入してください。")=0,データ整理_報告書!F26,"")</f>
        <v/>
      </c>
      <c r="BK26" t="str">
        <f ca="1">IF(COUNTIF(データ整理_報告書!$I$2:'データ整理_報告書'!$I26,"「活動計画書」と同じ行数になるよう、この線より上に行を挿入してください。")=0,データ整理_報告書!H26,"")</f>
        <v/>
      </c>
      <c r="BL26" t="str">
        <f ca="1">IF(COUNTIF(データ整理_報告書!$I$2:'データ整理_報告書'!$I26,"「活動計画書」と同じ行数になるよう、この線より上に行を挿入してください。")=0,データ整理_報告書!I26,"")</f>
        <v/>
      </c>
      <c r="BM26" t="str">
        <f ca="1">IF(COUNTIF(データ整理_報告書!$I$2:'データ整理_報告書'!$I26,"「活動計画書」と同じ行数になるよう、この線より上に行を挿入してください。")=0,データ整理_報告書!J26,"")</f>
        <v/>
      </c>
      <c r="BN26" t="str">
        <f ca="1">IF(COUNTIF(データ整理_報告書!$I$2:'データ整理_報告書'!$I26,"「活動計画書」と同じ行数になるよう、この線より上に行を挿入してください。")=0,データ整理_報告書!K26,"")</f>
        <v/>
      </c>
      <c r="BO26" t="str">
        <f ca="1">IF(COUNTIF(データ整理_報告書!$I$2:'データ整理_報告書'!$I26,"「活動計画書」と同じ行数になるよう、この線より上に行を挿入してください。")=0,データ整理_報告書!L26,"")</f>
        <v/>
      </c>
      <c r="BP26" t="str">
        <f ca="1">IF(COUNTIF(データ整理_報告書!$I$2:'データ整理_報告書'!$I26,"「活動計画書」と同じ行数になるよう、この線より上に行を挿入してください。")=0,データ整理_報告書!M26,"")</f>
        <v/>
      </c>
      <c r="BQ26" t="str">
        <f ca="1">IF(COUNTIF(データ整理_報告書!$I$2:'データ整理_報告書'!$I26,"「活動計画書」と同じ行数になるよう、この線より上に行を挿入してください。")=0,データ整理_報告書!N26,"")</f>
        <v/>
      </c>
      <c r="BR26" t="str">
        <f ca="1">IF(COUNTIF(データ整理_報告書!$I$2:'データ整理_報告書'!$I26,"「活動計画書」と同じ行数になるよう、この線より上に行を挿入してください。")=0,データ整理_報告書!O26,"")</f>
        <v/>
      </c>
      <c r="BS26" t="str">
        <f ca="1">IF(COUNTIF(データ整理_報告書!$I$2:'データ整理_報告書'!$I26,"「活動計画書」と同じ行数になるよう、この線より上に行を挿入してください。")=0,データ整理_報告書!P26,"")</f>
        <v/>
      </c>
      <c r="BT26" t="str">
        <f ca="1">IF(COUNTIF(データ整理_報告書!$I$2:'データ整理_報告書'!$I26,"「活動計画書」と同じ行数になるよう、この線より上に行を挿入してください。")=0,データ整理_報告書!Q26,"")</f>
        <v/>
      </c>
      <c r="BU26" t="str">
        <f ca="1">IF(COUNTIF(データ整理_報告書!$I$2:'データ整理_報告書'!$I26,"「活動計画書」と同じ行数になるよう、この線より上に行を挿入してください。")=0,データ整理_報告書!S26,"")</f>
        <v/>
      </c>
      <c r="BV26" t="str">
        <f ca="1">IF(COUNTIF(データ整理_報告書!$I$2:'データ整理_報告書'!$I26,"「活動計画書」と同じ行数になるよう、この線より上に行を挿入してください。")=0,IF(データ整理_報告書!T26="○","true","false"),"")</f>
        <v/>
      </c>
    </row>
    <row r="27" spans="28:74" ht="15.75" x14ac:dyDescent="0.15">
      <c r="AP27" s="880" t="str">
        <f ca="1">IF(COUNTIF(データ整理_報告書!$D$2:'データ整理_報告書'!$D27,"「活動計画書」と同じ行数になるよう、この線より上に行を挿入してください。")=0,データ整理_報告書!B27,"")</f>
        <v/>
      </c>
      <c r="AQ27" s="880" t="str">
        <f ca="1">IF(COUNTIF(データ整理_報告書!$D$2:'データ整理_報告書'!$D27,"「活動計画書」と同じ行数になるよう、この線より上に行を挿入してください。")=0,データ整理_報告書!C27,"")</f>
        <v/>
      </c>
      <c r="AR27" s="880" t="str">
        <f ca="1">IF(COUNTIF(データ整理_報告書!$D$2:'データ整理_報告書'!$D27,"「活動計画書」と同じ行数になるよう、この線より上に行を挿入してください。")=0,データ整理_報告書!D27,"")</f>
        <v/>
      </c>
      <c r="AS27" s="880" t="str">
        <f ca="1">IF(COUNTIF(データ整理_報告書!$D$2:'データ整理_報告書'!$D27,"「活動計画書」と同じ行数になるよう、この線より上に行を挿入してください。")=0,データ整理_報告書!E27,"")</f>
        <v/>
      </c>
      <c r="AT27" s="880" t="str">
        <f ca="1">IF(COUNTIF(データ整理_報告書!$D$2:'データ整理_報告書'!$D27,"「活動計画書」と同じ行数になるよう、この線より上に行を挿入してください。")=0,データ整理_報告書!F27,"")</f>
        <v/>
      </c>
      <c r="BN27" t="str">
        <f ca="1">IF(COUNTIF(データ整理_報告書!$I$2:'データ整理_報告書'!$I27,"「活動計画書」と同じ行数になるよう、この線より上に行を挿入してください。")=0,データ整理_報告書!K27,"")</f>
        <v/>
      </c>
      <c r="BO27" t="str">
        <f ca="1">IF(COUNTIF(データ整理_報告書!$I$2:'データ整理_報告書'!$I27,"「活動計画書」と同じ行数になるよう、この線より上に行を挿入してください。")=0,データ整理_報告書!L27,"")</f>
        <v/>
      </c>
      <c r="BP27" t="str">
        <f ca="1">IF(COUNTIF(データ整理_報告書!$I$2:'データ整理_報告書'!$I27,"「活動計画書」と同じ行数になるよう、この線より上に行を挿入してください。")=0,データ整理_報告書!M27,"")</f>
        <v/>
      </c>
      <c r="BQ27" t="str">
        <f ca="1">IF(COUNTIF(データ整理_報告書!$I$2:'データ整理_報告書'!$I27,"「活動計画書」と同じ行数になるよう、この線より上に行を挿入してください。")=0,データ整理_報告書!N27,"")</f>
        <v/>
      </c>
      <c r="BR27" t="str">
        <f ca="1">IF(COUNTIF(データ整理_報告書!$I$2:'データ整理_報告書'!$I27,"「活動計画書」と同じ行数になるよう、この線より上に行を挿入してください。")=0,データ整理_報告書!O27,"")</f>
        <v/>
      </c>
      <c r="BS27" t="str">
        <f ca="1">IF(COUNTIF(データ整理_報告書!$I$2:'データ整理_報告書'!$I27,"「活動計画書」と同じ行数になるよう、この線より上に行を挿入してください。")=0,データ整理_報告書!P27,"")</f>
        <v/>
      </c>
      <c r="BT27" t="str">
        <f ca="1">IF(COUNTIF(データ整理_報告書!$I$2:'データ整理_報告書'!$I27,"「活動計画書」と同じ行数になるよう、この線より上に行を挿入してください。")=0,データ整理_報告書!Q27,"")</f>
        <v/>
      </c>
      <c r="BU27" t="str">
        <f ca="1">IF(COUNTIF(データ整理_報告書!$I$2:'データ整理_報告書'!$I27,"「活動計画書」と同じ行数になるよう、この線より上に行を挿入してください。")=0,データ整理_報告書!S27,"")</f>
        <v/>
      </c>
      <c r="BV27" t="str">
        <f ca="1">IF(COUNTIF(データ整理_報告書!$I$2:'データ整理_報告書'!$I27,"「活動計画書」と同じ行数になるよう、この線より上に行を挿入してください。")=0,IF(データ整理_報告書!T27="○","true","false"),"")</f>
        <v/>
      </c>
    </row>
    <row r="28" spans="28:74" ht="15.75" x14ac:dyDescent="0.15">
      <c r="AP28" s="880" t="str">
        <f ca="1">IF(COUNTIF(データ整理_報告書!$D$2:'データ整理_報告書'!$D28,"「活動計画書」と同じ行数になるよう、この線より上に行を挿入してください。")=0,データ整理_報告書!B28,"")</f>
        <v/>
      </c>
      <c r="AQ28" s="880" t="str">
        <f ca="1">IF(COUNTIF(データ整理_報告書!$D$2:'データ整理_報告書'!$D28,"「活動計画書」と同じ行数になるよう、この線より上に行を挿入してください。")=0,データ整理_報告書!C28,"")</f>
        <v/>
      </c>
      <c r="AR28" s="880" t="str">
        <f ca="1">IF(COUNTIF(データ整理_報告書!$D$2:'データ整理_報告書'!$D28,"「活動計画書」と同じ行数になるよう、この線より上に行を挿入してください。")=0,データ整理_報告書!D28,"")</f>
        <v/>
      </c>
      <c r="AS28" s="880" t="str">
        <f ca="1">IF(COUNTIF(データ整理_報告書!$D$2:'データ整理_報告書'!$D28,"「活動計画書」と同じ行数になるよう、この線より上に行を挿入してください。")=0,データ整理_報告書!E28,"")</f>
        <v/>
      </c>
      <c r="AT28" s="880" t="str">
        <f ca="1">IF(COUNTIF(データ整理_報告書!$D$2:'データ整理_報告書'!$D28,"「活動計画書」と同じ行数になるよう、この線より上に行を挿入してください。")=0,データ整理_報告書!F28,"")</f>
        <v/>
      </c>
      <c r="BN28" t="str">
        <f ca="1">IF(COUNTIF(データ整理_報告書!$I$2:'データ整理_報告書'!$I28,"「活動計画書」と同じ行数になるよう、この線より上に行を挿入してください。")=0,データ整理_報告書!K28,"")</f>
        <v/>
      </c>
      <c r="BO28" t="str">
        <f ca="1">IF(COUNTIF(データ整理_報告書!$I$2:'データ整理_報告書'!$I28,"「活動計画書」と同じ行数になるよう、この線より上に行を挿入してください。")=0,データ整理_報告書!L28,"")</f>
        <v/>
      </c>
      <c r="BP28" t="str">
        <f ca="1">IF(COUNTIF(データ整理_報告書!$I$2:'データ整理_報告書'!$I28,"「活動計画書」と同じ行数になるよう、この線より上に行を挿入してください。")=0,データ整理_報告書!M28,"")</f>
        <v/>
      </c>
      <c r="BQ28" t="str">
        <f ca="1">IF(COUNTIF(データ整理_報告書!$I$2:'データ整理_報告書'!$I28,"「活動計画書」と同じ行数になるよう、この線より上に行を挿入してください。")=0,データ整理_報告書!N28,"")</f>
        <v/>
      </c>
      <c r="BR28" t="str">
        <f ca="1">IF(COUNTIF(データ整理_報告書!$I$2:'データ整理_報告書'!$I28,"「活動計画書」と同じ行数になるよう、この線より上に行を挿入してください。")=0,データ整理_報告書!O28,"")</f>
        <v/>
      </c>
      <c r="BS28" t="str">
        <f ca="1">IF(COUNTIF(データ整理_報告書!$I$2:'データ整理_報告書'!$I28,"「活動計画書」と同じ行数になるよう、この線より上に行を挿入してください。")=0,データ整理_報告書!P28,"")</f>
        <v/>
      </c>
      <c r="BT28" t="str">
        <f ca="1">IF(COUNTIF(データ整理_報告書!$I$2:'データ整理_報告書'!$I28,"「活動計画書」と同じ行数になるよう、この線より上に行を挿入してください。")=0,データ整理_報告書!Q28,"")</f>
        <v/>
      </c>
      <c r="BU28" t="str">
        <f ca="1">IF(COUNTIF(データ整理_報告書!$I$2:'データ整理_報告書'!$I28,"「活動計画書」と同じ行数になるよう、この線より上に行を挿入してください。")=0,データ整理_報告書!S28,"")</f>
        <v/>
      </c>
      <c r="BV28" t="str">
        <f ca="1">IF(COUNTIF(データ整理_報告書!$I$2:'データ整理_報告書'!$I28,"「活動計画書」と同じ行数になるよう、この線より上に行を挿入してください。")=0,IF(データ整理_報告書!T28="○","true","false"),"")</f>
        <v/>
      </c>
    </row>
    <row r="29" spans="28:74" ht="15.75" x14ac:dyDescent="0.15">
      <c r="AP29" s="880" t="str">
        <f ca="1">IF(COUNTIF(データ整理_報告書!$D$2:'データ整理_報告書'!$D29,"「活動計画書」と同じ行数になるよう、この線より上に行を挿入してください。")=0,データ整理_報告書!B29,"")</f>
        <v/>
      </c>
      <c r="AQ29" s="880" t="str">
        <f ca="1">IF(COUNTIF(データ整理_報告書!$D$2:'データ整理_報告書'!$D29,"「活動計画書」と同じ行数になるよう、この線より上に行を挿入してください。")=0,データ整理_報告書!C29,"")</f>
        <v/>
      </c>
      <c r="AR29" s="880" t="str">
        <f ca="1">IF(COUNTIF(データ整理_報告書!$D$2:'データ整理_報告書'!$D29,"「活動計画書」と同じ行数になるよう、この線より上に行を挿入してください。")=0,データ整理_報告書!D29,"")</f>
        <v/>
      </c>
      <c r="AS29" s="880" t="str">
        <f ca="1">IF(COUNTIF(データ整理_報告書!$D$2:'データ整理_報告書'!$D29,"「活動計画書」と同じ行数になるよう、この線より上に行を挿入してください。")=0,データ整理_報告書!E29,"")</f>
        <v/>
      </c>
      <c r="AT29" s="880" t="str">
        <f ca="1">IF(COUNTIF(データ整理_報告書!$D$2:'データ整理_報告書'!$D29,"「活動計画書」と同じ行数になるよう、この線より上に行を挿入してください。")=0,データ整理_報告書!F29,"")</f>
        <v/>
      </c>
      <c r="BN29" t="str">
        <f ca="1">IF(COUNTIF(データ整理_報告書!$I$2:'データ整理_報告書'!$I29,"「活動計画書」と同じ行数になるよう、この線より上に行を挿入してください。")=0,データ整理_報告書!K29,"")</f>
        <v/>
      </c>
      <c r="BO29" t="str">
        <f ca="1">IF(COUNTIF(データ整理_報告書!$I$2:'データ整理_報告書'!$I29,"「活動計画書」と同じ行数になるよう、この線より上に行を挿入してください。")=0,データ整理_報告書!L29,"")</f>
        <v/>
      </c>
      <c r="BP29" t="str">
        <f ca="1">IF(COUNTIF(データ整理_報告書!$I$2:'データ整理_報告書'!$I29,"「活動計画書」と同じ行数になるよう、この線より上に行を挿入してください。")=0,データ整理_報告書!M29,"")</f>
        <v/>
      </c>
      <c r="BQ29" t="str">
        <f ca="1">IF(COUNTIF(データ整理_報告書!$I$2:'データ整理_報告書'!$I29,"「活動計画書」と同じ行数になるよう、この線より上に行を挿入してください。")=0,データ整理_報告書!N29,"")</f>
        <v/>
      </c>
      <c r="BR29" t="str">
        <f ca="1">IF(COUNTIF(データ整理_報告書!$I$2:'データ整理_報告書'!$I29,"「活動計画書」と同じ行数になるよう、この線より上に行を挿入してください。")=0,データ整理_報告書!O29,"")</f>
        <v/>
      </c>
      <c r="BS29" t="str">
        <f ca="1">IF(COUNTIF(データ整理_報告書!$I$2:'データ整理_報告書'!$I29,"「活動計画書」と同じ行数になるよう、この線より上に行を挿入してください。")=0,データ整理_報告書!P29,"")</f>
        <v/>
      </c>
      <c r="BT29" t="str">
        <f ca="1">IF(COUNTIF(データ整理_報告書!$I$2:'データ整理_報告書'!$I29,"「活動計画書」と同じ行数になるよう、この線より上に行を挿入してください。")=0,データ整理_報告書!Q29,"")</f>
        <v/>
      </c>
      <c r="BU29" t="str">
        <f ca="1">IF(COUNTIF(データ整理_報告書!$I$2:'データ整理_報告書'!$I29,"「活動計画書」と同じ行数になるよう、この線より上に行を挿入してください。")=0,データ整理_報告書!S29,"")</f>
        <v/>
      </c>
      <c r="BV29" t="str">
        <f ca="1">IF(COUNTIF(データ整理_報告書!$I$2:'データ整理_報告書'!$I29,"「活動計画書」と同じ行数になるよう、この線より上に行を挿入してください。")=0,IF(データ整理_報告書!T29="○","true","false"),"")</f>
        <v/>
      </c>
    </row>
    <row r="30" spans="28:74" ht="15.75" x14ac:dyDescent="0.15">
      <c r="AP30" s="880" t="str">
        <f ca="1">IF(COUNTIF(データ整理_報告書!$D$2:'データ整理_報告書'!$D30,"「活動計画書」と同じ行数になるよう、この線より上に行を挿入してください。")=0,データ整理_報告書!B30,"")</f>
        <v/>
      </c>
      <c r="AQ30" s="880" t="str">
        <f ca="1">IF(COUNTIF(データ整理_報告書!$D$2:'データ整理_報告書'!$D30,"「活動計画書」と同じ行数になるよう、この線より上に行を挿入してください。")=0,データ整理_報告書!C30,"")</f>
        <v/>
      </c>
      <c r="AR30" s="880" t="str">
        <f ca="1">IF(COUNTIF(データ整理_報告書!$D$2:'データ整理_報告書'!$D30,"「活動計画書」と同じ行数になるよう、この線より上に行を挿入してください。")=0,データ整理_報告書!D30,"")</f>
        <v/>
      </c>
      <c r="AS30" s="880" t="str">
        <f ca="1">IF(COUNTIF(データ整理_報告書!$D$2:'データ整理_報告書'!$D30,"「活動計画書」と同じ行数になるよう、この線より上に行を挿入してください。")=0,データ整理_報告書!E30,"")</f>
        <v/>
      </c>
      <c r="AT30" s="880" t="str">
        <f ca="1">IF(COUNTIF(データ整理_報告書!$D$2:'データ整理_報告書'!$D30,"「活動計画書」と同じ行数になるよう、この線より上に行を挿入してください。")=0,データ整理_報告書!F30,"")</f>
        <v/>
      </c>
      <c r="BN30" t="str">
        <f ca="1">IF(COUNTIF(データ整理_報告書!$I$2:'データ整理_報告書'!$I30,"「活動計画書」と同じ行数になるよう、この線より上に行を挿入してください。")=0,データ整理_報告書!K30,"")</f>
        <v/>
      </c>
      <c r="BO30" t="str">
        <f ca="1">IF(COUNTIF(データ整理_報告書!$I$2:'データ整理_報告書'!$I30,"「活動計画書」と同じ行数になるよう、この線より上に行を挿入してください。")=0,データ整理_報告書!L30,"")</f>
        <v/>
      </c>
      <c r="BP30" t="str">
        <f ca="1">IF(COUNTIF(データ整理_報告書!$I$2:'データ整理_報告書'!$I30,"「活動計画書」と同じ行数になるよう、この線より上に行を挿入してください。")=0,データ整理_報告書!M30,"")</f>
        <v/>
      </c>
      <c r="BQ30" t="str">
        <f ca="1">IF(COUNTIF(データ整理_報告書!$I$2:'データ整理_報告書'!$I30,"「活動計画書」と同じ行数になるよう、この線より上に行を挿入してください。")=0,データ整理_報告書!N30,"")</f>
        <v/>
      </c>
      <c r="BR30" t="str">
        <f ca="1">IF(COUNTIF(データ整理_報告書!$I$2:'データ整理_報告書'!$I30,"「活動計画書」と同じ行数になるよう、この線より上に行を挿入してください。")=0,データ整理_報告書!O30,"")</f>
        <v/>
      </c>
      <c r="BS30" t="str">
        <f ca="1">IF(COUNTIF(データ整理_報告書!$I$2:'データ整理_報告書'!$I30,"「活動計画書」と同じ行数になるよう、この線より上に行を挿入してください。")=0,データ整理_報告書!P30,"")</f>
        <v/>
      </c>
      <c r="BT30" t="str">
        <f ca="1">IF(COUNTIF(データ整理_報告書!$I$2:'データ整理_報告書'!$I30,"「活動計画書」と同じ行数になるよう、この線より上に行を挿入してください。")=0,データ整理_報告書!Q30,"")</f>
        <v/>
      </c>
      <c r="BU30" t="str">
        <f ca="1">IF(COUNTIF(データ整理_報告書!$I$2:'データ整理_報告書'!$I30,"「活動計画書」と同じ行数になるよう、この線より上に行を挿入してください。")=0,データ整理_報告書!S30,"")</f>
        <v/>
      </c>
      <c r="BV30" t="str">
        <f ca="1">IF(COUNTIF(データ整理_報告書!$I$2:'データ整理_報告書'!$I30,"「活動計画書」と同じ行数になるよう、この線より上に行を挿入してください。")=0,IF(データ整理_報告書!T30="○","true","false"),"")</f>
        <v/>
      </c>
    </row>
    <row r="31" spans="28:74" ht="15.75" x14ac:dyDescent="0.15">
      <c r="AP31" s="880" t="str">
        <f ca="1">IF(COUNTIF(データ整理_報告書!$D$2:'データ整理_報告書'!$D31,"「活動計画書」と同じ行数になるよう、この線より上に行を挿入してください。")=0,データ整理_報告書!B31,"")</f>
        <v/>
      </c>
      <c r="AQ31" s="880" t="str">
        <f ca="1">IF(COUNTIF(データ整理_報告書!$D$2:'データ整理_報告書'!$D31,"「活動計画書」と同じ行数になるよう、この線より上に行を挿入してください。")=0,データ整理_報告書!C31,"")</f>
        <v/>
      </c>
      <c r="AR31" s="880" t="str">
        <f ca="1">IF(COUNTIF(データ整理_報告書!$D$2:'データ整理_報告書'!$D31,"「活動計画書」と同じ行数になるよう、この線より上に行を挿入してください。")=0,データ整理_報告書!D31,"")</f>
        <v/>
      </c>
      <c r="AS31" s="880" t="str">
        <f ca="1">IF(COUNTIF(データ整理_報告書!$D$2:'データ整理_報告書'!$D31,"「活動計画書」と同じ行数になるよう、この線より上に行を挿入してください。")=0,データ整理_報告書!E31,"")</f>
        <v/>
      </c>
      <c r="AT31" s="880" t="str">
        <f ca="1">IF(COUNTIF(データ整理_報告書!$D$2:'データ整理_報告書'!$D31,"「活動計画書」と同じ行数になるよう、この線より上に行を挿入してください。")=0,データ整理_報告書!F31,"")</f>
        <v/>
      </c>
      <c r="BN31" t="str">
        <f ca="1">IF(COUNTIF(データ整理_報告書!$I$2:'データ整理_報告書'!$I31,"「活動計画書」と同じ行数になるよう、この線より上に行を挿入してください。")=0,データ整理_報告書!K31,"")</f>
        <v/>
      </c>
      <c r="BO31" t="str">
        <f ca="1">IF(COUNTIF(データ整理_報告書!$I$2:'データ整理_報告書'!$I31,"「活動計画書」と同じ行数になるよう、この線より上に行を挿入してください。")=0,データ整理_報告書!L31,"")</f>
        <v/>
      </c>
      <c r="BP31" t="str">
        <f ca="1">IF(COUNTIF(データ整理_報告書!$I$2:'データ整理_報告書'!$I31,"「活動計画書」と同じ行数になるよう、この線より上に行を挿入してください。")=0,データ整理_報告書!M31,"")</f>
        <v/>
      </c>
      <c r="BQ31" t="str">
        <f ca="1">IF(COUNTIF(データ整理_報告書!$I$2:'データ整理_報告書'!$I31,"「活動計画書」と同じ行数になるよう、この線より上に行を挿入してください。")=0,データ整理_報告書!N31,"")</f>
        <v/>
      </c>
      <c r="BR31" t="str">
        <f ca="1">IF(COUNTIF(データ整理_報告書!$I$2:'データ整理_報告書'!$I31,"「活動計画書」と同じ行数になるよう、この線より上に行を挿入してください。")=0,データ整理_報告書!O31,"")</f>
        <v/>
      </c>
      <c r="BS31" t="str">
        <f ca="1">IF(COUNTIF(データ整理_報告書!$I$2:'データ整理_報告書'!$I31,"「活動計画書」と同じ行数になるよう、この線より上に行を挿入してください。")=0,データ整理_報告書!P31,"")</f>
        <v/>
      </c>
      <c r="BT31" t="str">
        <f ca="1">IF(COUNTIF(データ整理_報告書!$I$2:'データ整理_報告書'!$I31,"「活動計画書」と同じ行数になるよう、この線より上に行を挿入してください。")=0,データ整理_報告書!Q31,"")</f>
        <v/>
      </c>
      <c r="BU31" t="str">
        <f ca="1">IF(COUNTIF(データ整理_報告書!$I$2:'データ整理_報告書'!$I31,"「活動計画書」と同じ行数になるよう、この線より上に行を挿入してください。")=0,データ整理_報告書!S31,"")</f>
        <v/>
      </c>
      <c r="BV31" t="str">
        <f ca="1">IF(COUNTIF(データ整理_報告書!$I$2:'データ整理_報告書'!$I31,"「活動計画書」と同じ行数になるよう、この線より上に行を挿入してください。")=0,IF(データ整理_報告書!T31="○","true","false"),"")</f>
        <v/>
      </c>
    </row>
    <row r="32" spans="28:74" ht="15.75" x14ac:dyDescent="0.15">
      <c r="AP32" s="880" t="str">
        <f ca="1">IF(COUNTIF(データ整理_報告書!$D$2:'データ整理_報告書'!$D32,"「活動計画書」と同じ行数になるよう、この線より上に行を挿入してください。")=0,データ整理_報告書!B32,"")</f>
        <v/>
      </c>
      <c r="AQ32" s="880" t="str">
        <f ca="1">IF(COUNTIF(データ整理_報告書!$D$2:'データ整理_報告書'!$D32,"「活動計画書」と同じ行数になるよう、この線より上に行を挿入してください。")=0,データ整理_報告書!C32,"")</f>
        <v/>
      </c>
      <c r="AR32" s="880" t="str">
        <f ca="1">IF(COUNTIF(データ整理_報告書!$D$2:'データ整理_報告書'!$D32,"「活動計画書」と同じ行数になるよう、この線より上に行を挿入してください。")=0,データ整理_報告書!D32,"")</f>
        <v/>
      </c>
      <c r="AS32" s="880" t="str">
        <f ca="1">IF(COUNTIF(データ整理_報告書!$D$2:'データ整理_報告書'!$D32,"「活動計画書」と同じ行数になるよう、この線より上に行を挿入してください。")=0,データ整理_報告書!E32,"")</f>
        <v/>
      </c>
      <c r="AT32" s="880" t="str">
        <f ca="1">IF(COUNTIF(データ整理_報告書!$D$2:'データ整理_報告書'!$D32,"「活動計画書」と同じ行数になるよう、この線より上に行を挿入してください。")=0,データ整理_報告書!F32,"")</f>
        <v/>
      </c>
      <c r="BN32" t="str">
        <f ca="1">IF(COUNTIF(データ整理_報告書!$I$2:'データ整理_報告書'!$I32,"「活動計画書」と同じ行数になるよう、この線より上に行を挿入してください。")=0,データ整理_報告書!K32,"")</f>
        <v/>
      </c>
      <c r="BO32" t="str">
        <f ca="1">IF(COUNTIF(データ整理_報告書!$I$2:'データ整理_報告書'!$I32,"「活動計画書」と同じ行数になるよう、この線より上に行を挿入してください。")=0,データ整理_報告書!L32,"")</f>
        <v/>
      </c>
      <c r="BP32" t="str">
        <f ca="1">IF(COUNTIF(データ整理_報告書!$I$2:'データ整理_報告書'!$I32,"「活動計画書」と同じ行数になるよう、この線より上に行を挿入してください。")=0,データ整理_報告書!M32,"")</f>
        <v/>
      </c>
      <c r="BQ32" t="str">
        <f ca="1">IF(COUNTIF(データ整理_報告書!$I$2:'データ整理_報告書'!$I32,"「活動計画書」と同じ行数になるよう、この線より上に行を挿入してください。")=0,データ整理_報告書!N32,"")</f>
        <v/>
      </c>
      <c r="BR32" t="str">
        <f ca="1">IF(COUNTIF(データ整理_報告書!$I$2:'データ整理_報告書'!$I32,"「活動計画書」と同じ行数になるよう、この線より上に行を挿入してください。")=0,データ整理_報告書!O32,"")</f>
        <v/>
      </c>
      <c r="BS32" t="str">
        <f ca="1">IF(COUNTIF(データ整理_報告書!$I$2:'データ整理_報告書'!$I32,"「活動計画書」と同じ行数になるよう、この線より上に行を挿入してください。")=0,データ整理_報告書!P32,"")</f>
        <v/>
      </c>
      <c r="BT32" t="str">
        <f ca="1">IF(COUNTIF(データ整理_報告書!$I$2:'データ整理_報告書'!$I32,"「活動計画書」と同じ行数になるよう、この線より上に行を挿入してください。")=0,データ整理_報告書!Q32,"")</f>
        <v/>
      </c>
      <c r="BU32" t="str">
        <f ca="1">IF(COUNTIF(データ整理_報告書!$I$2:'データ整理_報告書'!$I32,"「活動計画書」と同じ行数になるよう、この線より上に行を挿入してください。")=0,データ整理_報告書!S32,"")</f>
        <v/>
      </c>
      <c r="BV32" t="str">
        <f ca="1">IF(COUNTIF(データ整理_報告書!$I$2:'データ整理_報告書'!$I32,"「活動計画書」と同じ行数になるよう、この線より上に行を挿入してください。")=0,IF(データ整理_報告書!T32="○","true","false"),"")</f>
        <v/>
      </c>
    </row>
    <row r="33" spans="42:74" ht="15.75" x14ac:dyDescent="0.15">
      <c r="AP33" s="880" t="str">
        <f ca="1">IF(COUNTIF(データ整理_報告書!$D$2:'データ整理_報告書'!$D33,"「活動計画書」と同じ行数になるよう、この線より上に行を挿入してください。")=0,データ整理_報告書!B33,"")</f>
        <v/>
      </c>
      <c r="AQ33" s="880" t="str">
        <f ca="1">IF(COUNTIF(データ整理_報告書!$D$2:'データ整理_報告書'!$D33,"「活動計画書」と同じ行数になるよう、この線より上に行を挿入してください。")=0,データ整理_報告書!C33,"")</f>
        <v/>
      </c>
      <c r="AR33" s="880" t="str">
        <f ca="1">IF(COUNTIF(データ整理_報告書!$D$2:'データ整理_報告書'!$D33,"「活動計画書」と同じ行数になるよう、この線より上に行を挿入してください。")=0,データ整理_報告書!D33,"")</f>
        <v/>
      </c>
      <c r="AS33" s="880" t="str">
        <f ca="1">IF(COUNTIF(データ整理_報告書!$D$2:'データ整理_報告書'!$D33,"「活動計画書」と同じ行数になるよう、この線より上に行を挿入してください。")=0,データ整理_報告書!E33,"")</f>
        <v/>
      </c>
      <c r="AT33" s="880" t="str">
        <f ca="1">IF(COUNTIF(データ整理_報告書!$D$2:'データ整理_報告書'!$D33,"「活動計画書」と同じ行数になるよう、この線より上に行を挿入してください。")=0,データ整理_報告書!F33,"")</f>
        <v/>
      </c>
      <c r="BN33" t="str">
        <f ca="1">IF(COUNTIF(データ整理_報告書!$I$2:'データ整理_報告書'!$I33,"「活動計画書」と同じ行数になるよう、この線より上に行を挿入してください。")=0,データ整理_報告書!K33,"")</f>
        <v/>
      </c>
      <c r="BO33" t="str">
        <f ca="1">IF(COUNTIF(データ整理_報告書!$I$2:'データ整理_報告書'!$I33,"「活動計画書」と同じ行数になるよう、この線より上に行を挿入してください。")=0,データ整理_報告書!L33,"")</f>
        <v/>
      </c>
      <c r="BP33" t="str">
        <f ca="1">IF(COUNTIF(データ整理_報告書!$I$2:'データ整理_報告書'!$I33,"「活動計画書」と同じ行数になるよう、この線より上に行を挿入してください。")=0,データ整理_報告書!M33,"")</f>
        <v/>
      </c>
      <c r="BQ33" t="str">
        <f ca="1">IF(COUNTIF(データ整理_報告書!$I$2:'データ整理_報告書'!$I33,"「活動計画書」と同じ行数になるよう、この線より上に行を挿入してください。")=0,データ整理_報告書!N33,"")</f>
        <v/>
      </c>
      <c r="BR33" t="str">
        <f ca="1">IF(COUNTIF(データ整理_報告書!$I$2:'データ整理_報告書'!$I33,"「活動計画書」と同じ行数になるよう、この線より上に行を挿入してください。")=0,データ整理_報告書!O33,"")</f>
        <v/>
      </c>
      <c r="BS33" t="str">
        <f ca="1">IF(COUNTIF(データ整理_報告書!$I$2:'データ整理_報告書'!$I33,"「活動計画書」と同じ行数になるよう、この線より上に行を挿入してください。")=0,データ整理_報告書!P33,"")</f>
        <v/>
      </c>
      <c r="BT33" t="str">
        <f ca="1">IF(COUNTIF(データ整理_報告書!$I$2:'データ整理_報告書'!$I33,"「活動計画書」と同じ行数になるよう、この線より上に行を挿入してください。")=0,データ整理_報告書!Q33,"")</f>
        <v/>
      </c>
      <c r="BU33" t="str">
        <f ca="1">IF(COUNTIF(データ整理_報告書!$I$2:'データ整理_報告書'!$I33,"「活動計画書」と同じ行数になるよう、この線より上に行を挿入してください。")=0,データ整理_報告書!S33,"")</f>
        <v/>
      </c>
      <c r="BV33" t="str">
        <f ca="1">IF(COUNTIF(データ整理_報告書!$I$2:'データ整理_報告書'!$I33,"「活動計画書」と同じ行数になるよう、この線より上に行を挿入してください。")=0,IF(データ整理_報告書!T33="○","true","false"),"")</f>
        <v/>
      </c>
    </row>
    <row r="34" spans="42:74" ht="15.75" x14ac:dyDescent="0.15">
      <c r="AP34" s="880" t="str">
        <f ca="1">IF(COUNTIF(データ整理_報告書!$D$2:'データ整理_報告書'!$D34,"「活動計画書」と同じ行数になるよう、この線より上に行を挿入してください。")=0,データ整理_報告書!B34,"")</f>
        <v/>
      </c>
      <c r="AQ34" s="880" t="str">
        <f ca="1">IF(COUNTIF(データ整理_報告書!$D$2:'データ整理_報告書'!$D34,"「活動計画書」と同じ行数になるよう、この線より上に行を挿入してください。")=0,データ整理_報告書!C34,"")</f>
        <v/>
      </c>
      <c r="AR34" s="880" t="str">
        <f ca="1">IF(COUNTIF(データ整理_報告書!$D$2:'データ整理_報告書'!$D34,"「活動計画書」と同じ行数になるよう、この線より上に行を挿入してください。")=0,データ整理_報告書!D34,"")</f>
        <v/>
      </c>
      <c r="AS34" s="880" t="str">
        <f ca="1">IF(COUNTIF(データ整理_報告書!$D$2:'データ整理_報告書'!$D34,"「活動計画書」と同じ行数になるよう、この線より上に行を挿入してください。")=0,データ整理_報告書!E34,"")</f>
        <v/>
      </c>
      <c r="AT34" s="880" t="str">
        <f ca="1">IF(COUNTIF(データ整理_報告書!$D$2:'データ整理_報告書'!$D34,"「活動計画書」と同じ行数になるよう、この線より上に行を挿入してください。")=0,データ整理_報告書!F34,"")</f>
        <v/>
      </c>
      <c r="BN34" t="str">
        <f ca="1">IF(COUNTIF(データ整理_報告書!$I$2:'データ整理_報告書'!$I34,"「活動計画書」と同じ行数になるよう、この線より上に行を挿入してください。")=0,データ整理_報告書!K34,"")</f>
        <v/>
      </c>
      <c r="BO34" t="str">
        <f ca="1">IF(COUNTIF(データ整理_報告書!$I$2:'データ整理_報告書'!$I34,"「活動計画書」と同じ行数になるよう、この線より上に行を挿入してください。")=0,データ整理_報告書!L34,"")</f>
        <v/>
      </c>
      <c r="BP34" t="str">
        <f ca="1">IF(COUNTIF(データ整理_報告書!$I$2:'データ整理_報告書'!$I34,"「活動計画書」と同じ行数になるよう、この線より上に行を挿入してください。")=0,データ整理_報告書!M34,"")</f>
        <v/>
      </c>
      <c r="BQ34" t="str">
        <f ca="1">IF(COUNTIF(データ整理_報告書!$I$2:'データ整理_報告書'!$I34,"「活動計画書」と同じ行数になるよう、この線より上に行を挿入してください。")=0,データ整理_報告書!N34,"")</f>
        <v/>
      </c>
      <c r="BR34" t="str">
        <f ca="1">IF(COUNTIF(データ整理_報告書!$I$2:'データ整理_報告書'!$I34,"「活動計画書」と同じ行数になるよう、この線より上に行を挿入してください。")=0,データ整理_報告書!O34,"")</f>
        <v/>
      </c>
      <c r="BS34" t="str">
        <f ca="1">IF(COUNTIF(データ整理_報告書!$I$2:'データ整理_報告書'!$I34,"「活動計画書」と同じ行数になるよう、この線より上に行を挿入してください。")=0,データ整理_報告書!P34,"")</f>
        <v/>
      </c>
      <c r="BT34" t="str">
        <f ca="1">IF(COUNTIF(データ整理_報告書!$I$2:'データ整理_報告書'!$I34,"「活動計画書」と同じ行数になるよう、この線より上に行を挿入してください。")=0,データ整理_報告書!Q34,"")</f>
        <v/>
      </c>
      <c r="BU34" t="str">
        <f ca="1">IF(COUNTIF(データ整理_報告書!$I$2:'データ整理_報告書'!$I34,"「活動計画書」と同じ行数になるよう、この線より上に行を挿入してください。")=0,データ整理_報告書!S34,"")</f>
        <v/>
      </c>
      <c r="BV34" t="str">
        <f ca="1">IF(COUNTIF(データ整理_報告書!$I$2:'データ整理_報告書'!$I34,"「活動計画書」と同じ行数になるよう、この線より上に行を挿入してください。")=0,IF(データ整理_報告書!T34="○","true","false"),"")</f>
        <v/>
      </c>
    </row>
    <row r="35" spans="42:74" ht="15.75" x14ac:dyDescent="0.15">
      <c r="AP35" s="880" t="str">
        <f ca="1">IF(COUNTIF(データ整理_報告書!$D$2:'データ整理_報告書'!$D35,"「活動計画書」と同じ行数になるよう、この線より上に行を挿入してください。")=0,データ整理_報告書!B35,"")</f>
        <v/>
      </c>
      <c r="AQ35" s="880" t="str">
        <f ca="1">IF(COUNTIF(データ整理_報告書!$D$2:'データ整理_報告書'!$D35,"「活動計画書」と同じ行数になるよう、この線より上に行を挿入してください。")=0,データ整理_報告書!C35,"")</f>
        <v/>
      </c>
      <c r="AR35" s="880" t="str">
        <f ca="1">IF(COUNTIF(データ整理_報告書!$D$2:'データ整理_報告書'!$D35,"「活動計画書」と同じ行数になるよう、この線より上に行を挿入してください。")=0,データ整理_報告書!D35,"")</f>
        <v/>
      </c>
      <c r="AS35" s="880" t="str">
        <f ca="1">IF(COUNTIF(データ整理_報告書!$D$2:'データ整理_報告書'!$D35,"「活動計画書」と同じ行数になるよう、この線より上に行を挿入してください。")=0,データ整理_報告書!E35,"")</f>
        <v/>
      </c>
      <c r="AT35" s="880" t="str">
        <f ca="1">IF(COUNTIF(データ整理_報告書!$D$2:'データ整理_報告書'!$D35,"「活動計画書」と同じ行数になるよう、この線より上に行を挿入してください。")=0,データ整理_報告書!F35,"")</f>
        <v/>
      </c>
      <c r="BN35" t="str">
        <f ca="1">IF(COUNTIF(データ整理_報告書!$I$2:'データ整理_報告書'!$I35,"「活動計画書」と同じ行数になるよう、この線より上に行を挿入してください。")=0,データ整理_報告書!K35,"")</f>
        <v/>
      </c>
      <c r="BO35" t="str">
        <f ca="1">IF(COUNTIF(データ整理_報告書!$I$2:'データ整理_報告書'!$I35,"「活動計画書」と同じ行数になるよう、この線より上に行を挿入してください。")=0,データ整理_報告書!L35,"")</f>
        <v/>
      </c>
      <c r="BP35" t="str">
        <f ca="1">IF(COUNTIF(データ整理_報告書!$I$2:'データ整理_報告書'!$I35,"「活動計画書」と同じ行数になるよう、この線より上に行を挿入してください。")=0,データ整理_報告書!M35,"")</f>
        <v/>
      </c>
      <c r="BQ35" t="str">
        <f ca="1">IF(COUNTIF(データ整理_報告書!$I$2:'データ整理_報告書'!$I35,"「活動計画書」と同じ行数になるよう、この線より上に行を挿入してください。")=0,データ整理_報告書!N35,"")</f>
        <v/>
      </c>
      <c r="BR35" t="str">
        <f ca="1">IF(COUNTIF(データ整理_報告書!$I$2:'データ整理_報告書'!$I35,"「活動計画書」と同じ行数になるよう、この線より上に行を挿入してください。")=0,データ整理_報告書!O35,"")</f>
        <v/>
      </c>
      <c r="BS35" t="str">
        <f ca="1">IF(COUNTIF(データ整理_報告書!$I$2:'データ整理_報告書'!$I35,"「活動計画書」と同じ行数になるよう、この線より上に行を挿入してください。")=0,データ整理_報告書!P35,"")</f>
        <v/>
      </c>
      <c r="BT35" t="str">
        <f ca="1">IF(COUNTIF(データ整理_報告書!$I$2:'データ整理_報告書'!$I35,"「活動計画書」と同じ行数になるよう、この線より上に行を挿入してください。")=0,データ整理_報告書!Q35,"")</f>
        <v/>
      </c>
      <c r="BU35" t="str">
        <f ca="1">IF(COUNTIF(データ整理_報告書!$I$2:'データ整理_報告書'!$I35,"「活動計画書」と同じ行数になるよう、この線より上に行を挿入してください。")=0,データ整理_報告書!S35,"")</f>
        <v/>
      </c>
      <c r="BV35" t="str">
        <f ca="1">IF(COUNTIF(データ整理_報告書!$I$2:'データ整理_報告書'!$I35,"「活動計画書」と同じ行数になるよう、この線より上に行を挿入してください。")=0,IF(データ整理_報告書!T35="○","true","false"),"")</f>
        <v/>
      </c>
    </row>
    <row r="36" spans="42:74" ht="15.75" x14ac:dyDescent="0.15">
      <c r="AP36" s="880" t="str">
        <f ca="1">IF(COUNTIF(データ整理_報告書!$D$2:'データ整理_報告書'!$D36,"「活動計画書」と同じ行数になるよう、この線より上に行を挿入してください。")=0,データ整理_報告書!B36,"")</f>
        <v/>
      </c>
      <c r="AQ36" s="880" t="str">
        <f ca="1">IF(COUNTIF(データ整理_報告書!$D$2:'データ整理_報告書'!$D36,"「活動計画書」と同じ行数になるよう、この線より上に行を挿入してください。")=0,データ整理_報告書!C36,"")</f>
        <v/>
      </c>
      <c r="AR36" s="880" t="str">
        <f ca="1">IF(COUNTIF(データ整理_報告書!$D$2:'データ整理_報告書'!$D36,"「活動計画書」と同じ行数になるよう、この線より上に行を挿入してください。")=0,データ整理_報告書!D36,"")</f>
        <v/>
      </c>
      <c r="AS36" s="880" t="str">
        <f ca="1">IF(COUNTIF(データ整理_報告書!$D$2:'データ整理_報告書'!$D36,"「活動計画書」と同じ行数になるよう、この線より上に行を挿入してください。")=0,データ整理_報告書!E36,"")</f>
        <v/>
      </c>
      <c r="AT36" s="880" t="str">
        <f ca="1">IF(COUNTIF(データ整理_報告書!$D$2:'データ整理_報告書'!$D36,"「活動計画書」と同じ行数になるよう、この線より上に行を挿入してください。")=0,データ整理_報告書!F36,"")</f>
        <v/>
      </c>
      <c r="BN36" t="str">
        <f ca="1">IF(COUNTIF(データ整理_報告書!$I$2:'データ整理_報告書'!$I36,"「活動計画書」と同じ行数になるよう、この線より上に行を挿入してください。")=0,データ整理_報告書!K36,"")</f>
        <v/>
      </c>
      <c r="BO36" t="str">
        <f ca="1">IF(COUNTIF(データ整理_報告書!$I$2:'データ整理_報告書'!$I36,"「活動計画書」と同じ行数になるよう、この線より上に行を挿入してください。")=0,データ整理_報告書!L36,"")</f>
        <v/>
      </c>
      <c r="BP36" t="str">
        <f ca="1">IF(COUNTIF(データ整理_報告書!$I$2:'データ整理_報告書'!$I36,"「活動計画書」と同じ行数になるよう、この線より上に行を挿入してください。")=0,データ整理_報告書!M36,"")</f>
        <v/>
      </c>
      <c r="BQ36" t="str">
        <f ca="1">IF(COUNTIF(データ整理_報告書!$I$2:'データ整理_報告書'!$I36,"「活動計画書」と同じ行数になるよう、この線より上に行を挿入してください。")=0,データ整理_報告書!N36,"")</f>
        <v/>
      </c>
      <c r="BR36" t="str">
        <f ca="1">IF(COUNTIF(データ整理_報告書!$I$2:'データ整理_報告書'!$I36,"「活動計画書」と同じ行数になるよう、この線より上に行を挿入してください。")=0,データ整理_報告書!O36,"")</f>
        <v/>
      </c>
      <c r="BS36" t="str">
        <f ca="1">IF(COUNTIF(データ整理_報告書!$I$2:'データ整理_報告書'!$I36,"「活動計画書」と同じ行数になるよう、この線より上に行を挿入してください。")=0,データ整理_報告書!P36,"")</f>
        <v/>
      </c>
      <c r="BT36" t="str">
        <f ca="1">IF(COUNTIF(データ整理_報告書!$I$2:'データ整理_報告書'!$I36,"「活動計画書」と同じ行数になるよう、この線より上に行を挿入してください。")=0,データ整理_報告書!Q36,"")</f>
        <v/>
      </c>
      <c r="BU36" t="str">
        <f ca="1">IF(COUNTIF(データ整理_報告書!$I$2:'データ整理_報告書'!$I36,"「活動計画書」と同じ行数になるよう、この線より上に行を挿入してください。")=0,データ整理_報告書!S36,"")</f>
        <v/>
      </c>
      <c r="BV36" t="str">
        <f ca="1">IF(COUNTIF(データ整理_報告書!$I$2:'データ整理_報告書'!$I36,"「活動計画書」と同じ行数になるよう、この線より上に行を挿入してください。")=0,IF(データ整理_報告書!T36="○","true","false"),"")</f>
        <v/>
      </c>
    </row>
    <row r="37" spans="42:74" ht="15.75" x14ac:dyDescent="0.15">
      <c r="AP37" s="880" t="str">
        <f ca="1">IF(COUNTIF(データ整理_報告書!$D$2:'データ整理_報告書'!$D37,"「活動計画書」と同じ行数になるよう、この線より上に行を挿入してください。")=0,データ整理_報告書!B37,"")</f>
        <v/>
      </c>
      <c r="AQ37" s="880" t="str">
        <f ca="1">IF(COUNTIF(データ整理_報告書!$D$2:'データ整理_報告書'!$D37,"「活動計画書」と同じ行数になるよう、この線より上に行を挿入してください。")=0,データ整理_報告書!C37,"")</f>
        <v/>
      </c>
      <c r="AR37" s="880" t="str">
        <f ca="1">IF(COUNTIF(データ整理_報告書!$D$2:'データ整理_報告書'!$D37,"「活動計画書」と同じ行数になるよう、この線より上に行を挿入してください。")=0,データ整理_報告書!D37,"")</f>
        <v/>
      </c>
      <c r="AS37" s="880" t="str">
        <f ca="1">IF(COUNTIF(データ整理_報告書!$D$2:'データ整理_報告書'!$D37,"「活動計画書」と同じ行数になるよう、この線より上に行を挿入してください。")=0,データ整理_報告書!E37,"")</f>
        <v/>
      </c>
      <c r="AT37" s="880" t="str">
        <f ca="1">IF(COUNTIF(データ整理_報告書!$D$2:'データ整理_報告書'!$D37,"「活動計画書」と同じ行数になるよう、この線より上に行を挿入してください。")=0,データ整理_報告書!F37,"")</f>
        <v/>
      </c>
      <c r="BN37" t="str">
        <f ca="1">IF(COUNTIF(データ整理_報告書!$I$2:'データ整理_報告書'!$I37,"「活動計画書」と同じ行数になるよう、この線より上に行を挿入してください。")=0,データ整理_報告書!K37,"")</f>
        <v/>
      </c>
      <c r="BO37" t="str">
        <f ca="1">IF(COUNTIF(データ整理_報告書!$I$2:'データ整理_報告書'!$I37,"「活動計画書」と同じ行数になるよう、この線より上に行を挿入してください。")=0,データ整理_報告書!L37,"")</f>
        <v/>
      </c>
      <c r="BP37" t="str">
        <f ca="1">IF(COUNTIF(データ整理_報告書!$I$2:'データ整理_報告書'!$I37,"「活動計画書」と同じ行数になるよう、この線より上に行を挿入してください。")=0,データ整理_報告書!M37,"")</f>
        <v/>
      </c>
      <c r="BQ37" t="str">
        <f ca="1">IF(COUNTIF(データ整理_報告書!$I$2:'データ整理_報告書'!$I37,"「活動計画書」と同じ行数になるよう、この線より上に行を挿入してください。")=0,データ整理_報告書!N37,"")</f>
        <v/>
      </c>
      <c r="BR37" t="str">
        <f ca="1">IF(COUNTIF(データ整理_報告書!$I$2:'データ整理_報告書'!$I37,"「活動計画書」と同じ行数になるよう、この線より上に行を挿入してください。")=0,データ整理_報告書!O37,"")</f>
        <v/>
      </c>
      <c r="BS37" t="str">
        <f ca="1">IF(COUNTIF(データ整理_報告書!$I$2:'データ整理_報告書'!$I37,"「活動計画書」と同じ行数になるよう、この線より上に行を挿入してください。")=0,データ整理_報告書!P37,"")</f>
        <v/>
      </c>
      <c r="BT37" t="str">
        <f ca="1">IF(COUNTIF(データ整理_報告書!$I$2:'データ整理_報告書'!$I37,"「活動計画書」と同じ行数になるよう、この線より上に行を挿入してください。")=0,データ整理_報告書!Q37,"")</f>
        <v/>
      </c>
      <c r="BU37" t="str">
        <f ca="1">IF(COUNTIF(データ整理_報告書!$I$2:'データ整理_報告書'!$I37,"「活動計画書」と同じ行数になるよう、この線より上に行を挿入してください。")=0,データ整理_報告書!S37,"")</f>
        <v/>
      </c>
      <c r="BV37" t="str">
        <f ca="1">IF(COUNTIF(データ整理_報告書!$I$2:'データ整理_報告書'!$I37,"「活動計画書」と同じ行数になるよう、この線より上に行を挿入してください。")=0,IF(データ整理_報告書!T37="○","true","false"),"")</f>
        <v/>
      </c>
    </row>
    <row r="38" spans="42:74" ht="15.75" x14ac:dyDescent="0.15">
      <c r="AP38" s="880" t="str">
        <f ca="1">IF(COUNTIF(データ整理_報告書!$D$2:'データ整理_報告書'!$D38,"「活動計画書」と同じ行数になるよう、この線より上に行を挿入してください。")=0,データ整理_報告書!B38,"")</f>
        <v/>
      </c>
      <c r="AQ38" s="880" t="str">
        <f ca="1">IF(COUNTIF(データ整理_報告書!$D$2:'データ整理_報告書'!$D38,"「活動計画書」と同じ行数になるよう、この線より上に行を挿入してください。")=0,データ整理_報告書!C38,"")</f>
        <v/>
      </c>
      <c r="AR38" s="880" t="str">
        <f ca="1">IF(COUNTIF(データ整理_報告書!$D$2:'データ整理_報告書'!$D38,"「活動計画書」と同じ行数になるよう、この線より上に行を挿入してください。")=0,データ整理_報告書!D38,"")</f>
        <v/>
      </c>
      <c r="AS38" s="880" t="str">
        <f ca="1">IF(COUNTIF(データ整理_報告書!$D$2:'データ整理_報告書'!$D38,"「活動計画書」と同じ行数になるよう、この線より上に行を挿入してください。")=0,データ整理_報告書!E38,"")</f>
        <v/>
      </c>
      <c r="AT38" s="880" t="str">
        <f ca="1">IF(COUNTIF(データ整理_報告書!$D$2:'データ整理_報告書'!$D38,"「活動計画書」と同じ行数になるよう、この線より上に行を挿入してください。")=0,データ整理_報告書!F38,"")</f>
        <v/>
      </c>
      <c r="BN38" t="str">
        <f ca="1">IF(COUNTIF(データ整理_報告書!$I$2:'データ整理_報告書'!$I38,"「活動計画書」と同じ行数になるよう、この線より上に行を挿入してください。")=0,データ整理_報告書!K38,"")</f>
        <v/>
      </c>
      <c r="BO38" t="str">
        <f ca="1">IF(COUNTIF(データ整理_報告書!$I$2:'データ整理_報告書'!$I38,"「活動計画書」と同じ行数になるよう、この線より上に行を挿入してください。")=0,データ整理_報告書!L38,"")</f>
        <v/>
      </c>
      <c r="BP38" t="str">
        <f ca="1">IF(COUNTIF(データ整理_報告書!$I$2:'データ整理_報告書'!$I38,"「活動計画書」と同じ行数になるよう、この線より上に行を挿入してください。")=0,データ整理_報告書!M38,"")</f>
        <v/>
      </c>
      <c r="BQ38" t="str">
        <f ca="1">IF(COUNTIF(データ整理_報告書!$I$2:'データ整理_報告書'!$I38,"「活動計画書」と同じ行数になるよう、この線より上に行を挿入してください。")=0,データ整理_報告書!N38,"")</f>
        <v/>
      </c>
      <c r="BR38" t="str">
        <f ca="1">IF(COUNTIF(データ整理_報告書!$I$2:'データ整理_報告書'!$I38,"「活動計画書」と同じ行数になるよう、この線より上に行を挿入してください。")=0,データ整理_報告書!O38,"")</f>
        <v/>
      </c>
      <c r="BS38" t="str">
        <f ca="1">IF(COUNTIF(データ整理_報告書!$I$2:'データ整理_報告書'!$I38,"「活動計画書」と同じ行数になるよう、この線より上に行を挿入してください。")=0,データ整理_報告書!P38,"")</f>
        <v/>
      </c>
      <c r="BT38" t="str">
        <f ca="1">IF(COUNTIF(データ整理_報告書!$I$2:'データ整理_報告書'!$I38,"「活動計画書」と同じ行数になるよう、この線より上に行を挿入してください。")=0,データ整理_報告書!Q38,"")</f>
        <v/>
      </c>
      <c r="BU38" t="str">
        <f ca="1">IF(COUNTIF(データ整理_報告書!$I$2:'データ整理_報告書'!$I38,"「活動計画書」と同じ行数になるよう、この線より上に行を挿入してください。")=0,データ整理_報告書!S38,"")</f>
        <v/>
      </c>
      <c r="BV38" t="str">
        <f ca="1">IF(COUNTIF(データ整理_報告書!$I$2:'データ整理_報告書'!$I38,"「活動計画書」と同じ行数になるよう、この線より上に行を挿入してください。")=0,IF(データ整理_報告書!T38="○","true","false"),"")</f>
        <v/>
      </c>
    </row>
    <row r="39" spans="42:74" ht="15.75" x14ac:dyDescent="0.15">
      <c r="AP39" s="880" t="str">
        <f ca="1">IF(COUNTIF(データ整理_報告書!$D$2:'データ整理_報告書'!$D39,"「活動計画書」と同じ行数になるよう、この線より上に行を挿入してください。")=0,データ整理_報告書!B39,"")</f>
        <v/>
      </c>
      <c r="AQ39" s="880" t="str">
        <f ca="1">IF(COUNTIF(データ整理_報告書!$D$2:'データ整理_報告書'!$D39,"「活動計画書」と同じ行数になるよう、この線より上に行を挿入してください。")=0,データ整理_報告書!C39,"")</f>
        <v/>
      </c>
      <c r="AR39" s="880" t="str">
        <f ca="1">IF(COUNTIF(データ整理_報告書!$D$2:'データ整理_報告書'!$D39,"「活動計画書」と同じ行数になるよう、この線より上に行を挿入してください。")=0,データ整理_報告書!D39,"")</f>
        <v/>
      </c>
      <c r="AS39" s="880" t="str">
        <f ca="1">IF(COUNTIF(データ整理_報告書!$D$2:'データ整理_報告書'!$D39,"「活動計画書」と同じ行数になるよう、この線より上に行を挿入してください。")=0,データ整理_報告書!E39,"")</f>
        <v/>
      </c>
      <c r="AT39" s="880" t="str">
        <f ca="1">IF(COUNTIF(データ整理_報告書!$D$2:'データ整理_報告書'!$D39,"「活動計画書」と同じ行数になるよう、この線より上に行を挿入してください。")=0,データ整理_報告書!F39,"")</f>
        <v/>
      </c>
      <c r="BN39" t="str">
        <f ca="1">IF(COUNTIF(データ整理_報告書!$I$2:'データ整理_報告書'!$I39,"「活動計画書」と同じ行数になるよう、この線より上に行を挿入してください。")=0,データ整理_報告書!K39,"")</f>
        <v/>
      </c>
      <c r="BO39" t="str">
        <f ca="1">IF(COUNTIF(データ整理_報告書!$I$2:'データ整理_報告書'!$I39,"「活動計画書」と同じ行数になるよう、この線より上に行を挿入してください。")=0,データ整理_報告書!L39,"")</f>
        <v/>
      </c>
      <c r="BP39" t="str">
        <f ca="1">IF(COUNTIF(データ整理_報告書!$I$2:'データ整理_報告書'!$I39,"「活動計画書」と同じ行数になるよう、この線より上に行を挿入してください。")=0,データ整理_報告書!M39,"")</f>
        <v/>
      </c>
      <c r="BQ39" t="str">
        <f ca="1">IF(COUNTIF(データ整理_報告書!$I$2:'データ整理_報告書'!$I39,"「活動計画書」と同じ行数になるよう、この線より上に行を挿入してください。")=0,データ整理_報告書!N39,"")</f>
        <v/>
      </c>
      <c r="BR39" t="str">
        <f ca="1">IF(COUNTIF(データ整理_報告書!$I$2:'データ整理_報告書'!$I39,"「活動計画書」と同じ行数になるよう、この線より上に行を挿入してください。")=0,データ整理_報告書!O39,"")</f>
        <v/>
      </c>
      <c r="BS39" t="str">
        <f ca="1">IF(COUNTIF(データ整理_報告書!$I$2:'データ整理_報告書'!$I39,"「活動計画書」と同じ行数になるよう、この線より上に行を挿入してください。")=0,データ整理_報告書!P39,"")</f>
        <v/>
      </c>
      <c r="BT39" t="str">
        <f ca="1">IF(COUNTIF(データ整理_報告書!$I$2:'データ整理_報告書'!$I39,"「活動計画書」と同じ行数になるよう、この線より上に行を挿入してください。")=0,データ整理_報告書!Q39,"")</f>
        <v/>
      </c>
      <c r="BU39" t="str">
        <f ca="1">IF(COUNTIF(データ整理_報告書!$I$2:'データ整理_報告書'!$I39,"「活動計画書」と同じ行数になるよう、この線より上に行を挿入してください。")=0,データ整理_報告書!S39,"")</f>
        <v/>
      </c>
      <c r="BV39" t="str">
        <f ca="1">IF(COUNTIF(データ整理_報告書!$I$2:'データ整理_報告書'!$I39,"「活動計画書」と同じ行数になるよう、この線より上に行を挿入してください。")=0,IF(データ整理_報告書!T39="○","true","false"),"")</f>
        <v/>
      </c>
    </row>
    <row r="40" spans="42:74" ht="15.75" x14ac:dyDescent="0.15">
      <c r="AP40" s="880" t="str">
        <f ca="1">IF(COUNTIF(データ整理_報告書!$D$2:'データ整理_報告書'!$D40,"「活動計画書」と同じ行数になるよう、この線より上に行を挿入してください。")=0,データ整理_報告書!B40,"")</f>
        <v/>
      </c>
      <c r="AQ40" s="880" t="str">
        <f ca="1">IF(COUNTIF(データ整理_報告書!$D$2:'データ整理_報告書'!$D40,"「活動計画書」と同じ行数になるよう、この線より上に行を挿入してください。")=0,データ整理_報告書!C40,"")</f>
        <v/>
      </c>
      <c r="AR40" s="880" t="str">
        <f ca="1">IF(COUNTIF(データ整理_報告書!$D$2:'データ整理_報告書'!$D40,"「活動計画書」と同じ行数になるよう、この線より上に行を挿入してください。")=0,データ整理_報告書!D40,"")</f>
        <v/>
      </c>
      <c r="AS40" s="880" t="str">
        <f ca="1">IF(COUNTIF(データ整理_報告書!$D$2:'データ整理_報告書'!$D40,"「活動計画書」と同じ行数になるよう、この線より上に行を挿入してください。")=0,データ整理_報告書!E40,"")</f>
        <v/>
      </c>
      <c r="AT40" s="880" t="str">
        <f ca="1">IF(COUNTIF(データ整理_報告書!$D$2:'データ整理_報告書'!$D40,"「活動計画書」と同じ行数になるよう、この線より上に行を挿入してください。")=0,データ整理_報告書!F40,"")</f>
        <v/>
      </c>
      <c r="BN40" t="str">
        <f ca="1">IF(COUNTIF(データ整理_報告書!$I$2:'データ整理_報告書'!$I40,"「活動計画書」と同じ行数になるよう、この線より上に行を挿入してください。")=0,データ整理_報告書!K40,"")</f>
        <v/>
      </c>
      <c r="BO40" t="str">
        <f ca="1">IF(COUNTIF(データ整理_報告書!$I$2:'データ整理_報告書'!$I40,"「活動計画書」と同じ行数になるよう、この線より上に行を挿入してください。")=0,データ整理_報告書!L40,"")</f>
        <v/>
      </c>
      <c r="BP40" t="str">
        <f ca="1">IF(COUNTIF(データ整理_報告書!$I$2:'データ整理_報告書'!$I40,"「活動計画書」と同じ行数になるよう、この線より上に行を挿入してください。")=0,データ整理_報告書!M40,"")</f>
        <v/>
      </c>
      <c r="BQ40" t="str">
        <f ca="1">IF(COUNTIF(データ整理_報告書!$I$2:'データ整理_報告書'!$I40,"「活動計画書」と同じ行数になるよう、この線より上に行を挿入してください。")=0,データ整理_報告書!N40,"")</f>
        <v/>
      </c>
      <c r="BR40" t="str">
        <f ca="1">IF(COUNTIF(データ整理_報告書!$I$2:'データ整理_報告書'!$I40,"「活動計画書」と同じ行数になるよう、この線より上に行を挿入してください。")=0,データ整理_報告書!O40,"")</f>
        <v/>
      </c>
      <c r="BS40" t="str">
        <f ca="1">IF(COUNTIF(データ整理_報告書!$I$2:'データ整理_報告書'!$I40,"「活動計画書」と同じ行数になるよう、この線より上に行を挿入してください。")=0,データ整理_報告書!P40,"")</f>
        <v/>
      </c>
      <c r="BT40" t="str">
        <f ca="1">IF(COUNTIF(データ整理_報告書!$I$2:'データ整理_報告書'!$I40,"「活動計画書」と同じ行数になるよう、この線より上に行を挿入してください。")=0,データ整理_報告書!Q40,"")</f>
        <v/>
      </c>
      <c r="BU40" t="str">
        <f ca="1">IF(COUNTIF(データ整理_報告書!$I$2:'データ整理_報告書'!$I40,"「活動計画書」と同じ行数になるよう、この線より上に行を挿入してください。")=0,データ整理_報告書!S40,"")</f>
        <v/>
      </c>
      <c r="BV40" t="str">
        <f ca="1">IF(COUNTIF(データ整理_報告書!$I$2:'データ整理_報告書'!$I40,"「活動計画書」と同じ行数になるよう、この線より上に行を挿入してください。")=0,IF(データ整理_報告書!T40="○","true","false"),"")</f>
        <v/>
      </c>
    </row>
    <row r="41" spans="42:74" ht="15.75" x14ac:dyDescent="0.15">
      <c r="AP41" s="880" t="str">
        <f ca="1">IF(COUNTIF(データ整理_報告書!$D$2:'データ整理_報告書'!$D41,"「活動計画書」と同じ行数になるよう、この線より上に行を挿入してください。")=0,データ整理_報告書!B41,"")</f>
        <v/>
      </c>
      <c r="AQ41" s="880" t="str">
        <f ca="1">IF(COUNTIF(データ整理_報告書!$D$2:'データ整理_報告書'!$D41,"「活動計画書」と同じ行数になるよう、この線より上に行を挿入してください。")=0,データ整理_報告書!C41,"")</f>
        <v/>
      </c>
      <c r="AR41" s="880" t="str">
        <f ca="1">IF(COUNTIF(データ整理_報告書!$D$2:'データ整理_報告書'!$D41,"「活動計画書」と同じ行数になるよう、この線より上に行を挿入してください。")=0,データ整理_報告書!D41,"")</f>
        <v/>
      </c>
      <c r="AS41" s="880" t="str">
        <f ca="1">IF(COUNTIF(データ整理_報告書!$D$2:'データ整理_報告書'!$D41,"「活動計画書」と同じ行数になるよう、この線より上に行を挿入してください。")=0,データ整理_報告書!E41,"")</f>
        <v/>
      </c>
      <c r="AT41" s="880" t="str">
        <f ca="1">IF(COUNTIF(データ整理_報告書!$D$2:'データ整理_報告書'!$D41,"「活動計画書」と同じ行数になるよう、この線より上に行を挿入してください。")=0,データ整理_報告書!F41,"")</f>
        <v/>
      </c>
      <c r="BN41" t="str">
        <f ca="1">IF(COUNTIF(データ整理_報告書!$I$2:'データ整理_報告書'!$I41,"「活動計画書」と同じ行数になるよう、この線より上に行を挿入してください。")=0,データ整理_報告書!K41,"")</f>
        <v/>
      </c>
      <c r="BO41" t="str">
        <f ca="1">IF(COUNTIF(データ整理_報告書!$I$2:'データ整理_報告書'!$I41,"「活動計画書」と同じ行数になるよう、この線より上に行を挿入してください。")=0,データ整理_報告書!L41,"")</f>
        <v/>
      </c>
      <c r="BP41" t="str">
        <f ca="1">IF(COUNTIF(データ整理_報告書!$I$2:'データ整理_報告書'!$I41,"「活動計画書」と同じ行数になるよう、この線より上に行を挿入してください。")=0,データ整理_報告書!M41,"")</f>
        <v/>
      </c>
      <c r="BQ41" t="str">
        <f ca="1">IF(COUNTIF(データ整理_報告書!$I$2:'データ整理_報告書'!$I41,"「活動計画書」と同じ行数になるよう、この線より上に行を挿入してください。")=0,データ整理_報告書!N41,"")</f>
        <v/>
      </c>
      <c r="BR41" t="str">
        <f ca="1">IF(COUNTIF(データ整理_報告書!$I$2:'データ整理_報告書'!$I41,"「活動計画書」と同じ行数になるよう、この線より上に行を挿入してください。")=0,データ整理_報告書!O41,"")</f>
        <v/>
      </c>
      <c r="BS41" t="str">
        <f ca="1">IF(COUNTIF(データ整理_報告書!$I$2:'データ整理_報告書'!$I41,"「活動計画書」と同じ行数になるよう、この線より上に行を挿入してください。")=0,データ整理_報告書!P41,"")</f>
        <v/>
      </c>
      <c r="BT41" t="str">
        <f ca="1">IF(COUNTIF(データ整理_報告書!$I$2:'データ整理_報告書'!$I41,"「活動計画書」と同じ行数になるよう、この線より上に行を挿入してください。")=0,データ整理_報告書!Q41,"")</f>
        <v/>
      </c>
      <c r="BU41" t="str">
        <f ca="1">IF(COUNTIF(データ整理_報告書!$I$2:'データ整理_報告書'!$I41,"「活動計画書」と同じ行数になるよう、この線より上に行を挿入してください。")=0,データ整理_報告書!S41,"")</f>
        <v/>
      </c>
      <c r="BV41" t="str">
        <f ca="1">IF(COUNTIF(データ整理_報告書!$I$2:'データ整理_報告書'!$I41,"「活動計画書」と同じ行数になるよう、この線より上に行を挿入してください。")=0,IF(データ整理_報告書!T41="○","true","false"),"")</f>
        <v/>
      </c>
    </row>
    <row r="42" spans="42:74" ht="15.75" x14ac:dyDescent="0.15">
      <c r="AP42" s="880" t="str">
        <f ca="1">IF(COUNTIF(データ整理_報告書!$D$2:'データ整理_報告書'!$D42,"「活動計画書」と同じ行数になるよう、この線より上に行を挿入してください。")=0,データ整理_報告書!B42,"")</f>
        <v/>
      </c>
      <c r="AQ42" s="880" t="str">
        <f ca="1">IF(COUNTIF(データ整理_報告書!$D$2:'データ整理_報告書'!$D42,"「活動計画書」と同じ行数になるよう、この線より上に行を挿入してください。")=0,データ整理_報告書!C42,"")</f>
        <v/>
      </c>
      <c r="AR42" s="880" t="str">
        <f ca="1">IF(COUNTIF(データ整理_報告書!$D$2:'データ整理_報告書'!$D42,"「活動計画書」と同じ行数になるよう、この線より上に行を挿入してください。")=0,データ整理_報告書!D42,"")</f>
        <v/>
      </c>
      <c r="AS42" s="880" t="str">
        <f ca="1">IF(COUNTIF(データ整理_報告書!$D$2:'データ整理_報告書'!$D42,"「活動計画書」と同じ行数になるよう、この線より上に行を挿入してください。")=0,データ整理_報告書!E42,"")</f>
        <v/>
      </c>
      <c r="AT42" s="880" t="str">
        <f ca="1">IF(COUNTIF(データ整理_報告書!$D$2:'データ整理_報告書'!$D42,"「活動計画書」と同じ行数になるよう、この線より上に行を挿入してください。")=0,データ整理_報告書!F42,"")</f>
        <v/>
      </c>
      <c r="BN42" t="str">
        <f ca="1">IF(COUNTIF(データ整理_報告書!$I$2:'データ整理_報告書'!$I42,"「活動計画書」と同じ行数になるよう、この線より上に行を挿入してください。")=0,データ整理_報告書!K42,"")</f>
        <v/>
      </c>
      <c r="BO42" t="str">
        <f ca="1">IF(COUNTIF(データ整理_報告書!$I$2:'データ整理_報告書'!$I42,"「活動計画書」と同じ行数になるよう、この線より上に行を挿入してください。")=0,データ整理_報告書!L42,"")</f>
        <v/>
      </c>
      <c r="BP42" t="str">
        <f ca="1">IF(COUNTIF(データ整理_報告書!$I$2:'データ整理_報告書'!$I42,"「活動計画書」と同じ行数になるよう、この線より上に行を挿入してください。")=0,データ整理_報告書!M42,"")</f>
        <v/>
      </c>
      <c r="BQ42" t="str">
        <f ca="1">IF(COUNTIF(データ整理_報告書!$I$2:'データ整理_報告書'!$I42,"「活動計画書」と同じ行数になるよう、この線より上に行を挿入してください。")=0,データ整理_報告書!N42,"")</f>
        <v/>
      </c>
      <c r="BR42" t="str">
        <f ca="1">IF(COUNTIF(データ整理_報告書!$I$2:'データ整理_報告書'!$I42,"「活動計画書」と同じ行数になるよう、この線より上に行を挿入してください。")=0,データ整理_報告書!O42,"")</f>
        <v/>
      </c>
      <c r="BS42" t="str">
        <f ca="1">IF(COUNTIF(データ整理_報告書!$I$2:'データ整理_報告書'!$I42,"「活動計画書」と同じ行数になるよう、この線より上に行を挿入してください。")=0,データ整理_報告書!P42,"")</f>
        <v/>
      </c>
      <c r="BT42" t="str">
        <f ca="1">IF(COUNTIF(データ整理_報告書!$I$2:'データ整理_報告書'!$I42,"「活動計画書」と同じ行数になるよう、この線より上に行を挿入してください。")=0,データ整理_報告書!Q42,"")</f>
        <v/>
      </c>
      <c r="BU42" t="str">
        <f ca="1">IF(COUNTIF(データ整理_報告書!$I$2:'データ整理_報告書'!$I42,"「活動計画書」と同じ行数になるよう、この線より上に行を挿入してください。")=0,データ整理_報告書!S42,"")</f>
        <v/>
      </c>
      <c r="BV42" t="str">
        <f ca="1">IF(COUNTIF(データ整理_報告書!$I$2:'データ整理_報告書'!$I42,"「活動計画書」と同じ行数になるよう、この線より上に行を挿入してください。")=0,IF(データ整理_報告書!T42="○","true","false"),"")</f>
        <v/>
      </c>
    </row>
    <row r="43" spans="42:74" ht="15.75" x14ac:dyDescent="0.15">
      <c r="AP43" s="880" t="str">
        <f ca="1">IF(COUNTIF(データ整理_報告書!$D$2:'データ整理_報告書'!$D43,"「活動計画書」と同じ行数になるよう、この線より上に行を挿入してください。")=0,データ整理_報告書!B43,"")</f>
        <v/>
      </c>
      <c r="AQ43" s="880" t="str">
        <f ca="1">IF(COUNTIF(データ整理_報告書!$D$2:'データ整理_報告書'!$D43,"「活動計画書」と同じ行数になるよう、この線より上に行を挿入してください。")=0,データ整理_報告書!C43,"")</f>
        <v/>
      </c>
      <c r="AR43" s="880" t="str">
        <f ca="1">IF(COUNTIF(データ整理_報告書!$D$2:'データ整理_報告書'!$D43,"「活動計画書」と同じ行数になるよう、この線より上に行を挿入してください。")=0,データ整理_報告書!D43,"")</f>
        <v/>
      </c>
      <c r="AS43" s="880" t="str">
        <f ca="1">IF(COUNTIF(データ整理_報告書!$D$2:'データ整理_報告書'!$D43,"「活動計画書」と同じ行数になるよう、この線より上に行を挿入してください。")=0,データ整理_報告書!E43,"")</f>
        <v/>
      </c>
      <c r="AT43" s="880" t="str">
        <f ca="1">IF(COUNTIF(データ整理_報告書!$D$2:'データ整理_報告書'!$D43,"「活動計画書」と同じ行数になるよう、この線より上に行を挿入してください。")=0,データ整理_報告書!F43,"")</f>
        <v/>
      </c>
      <c r="BN43" t="str">
        <f ca="1">IF(COUNTIF(データ整理_報告書!$I$2:'データ整理_報告書'!$I43,"「活動計画書」と同じ行数になるよう、この線より上に行を挿入してください。")=0,データ整理_報告書!K43,"")</f>
        <v/>
      </c>
      <c r="BO43" t="str">
        <f ca="1">IF(COUNTIF(データ整理_報告書!$I$2:'データ整理_報告書'!$I43,"「活動計画書」と同じ行数になるよう、この線より上に行を挿入してください。")=0,データ整理_報告書!L43,"")</f>
        <v/>
      </c>
      <c r="BP43" t="str">
        <f ca="1">IF(COUNTIF(データ整理_報告書!$I$2:'データ整理_報告書'!$I43,"「活動計画書」と同じ行数になるよう、この線より上に行を挿入してください。")=0,データ整理_報告書!M43,"")</f>
        <v/>
      </c>
      <c r="BQ43" t="str">
        <f ca="1">IF(COUNTIF(データ整理_報告書!$I$2:'データ整理_報告書'!$I43,"「活動計画書」と同じ行数になるよう、この線より上に行を挿入してください。")=0,データ整理_報告書!N43,"")</f>
        <v/>
      </c>
      <c r="BR43" t="str">
        <f ca="1">IF(COUNTIF(データ整理_報告書!$I$2:'データ整理_報告書'!$I43,"「活動計画書」と同じ行数になるよう、この線より上に行を挿入してください。")=0,データ整理_報告書!O43,"")</f>
        <v/>
      </c>
      <c r="BS43" t="str">
        <f ca="1">IF(COUNTIF(データ整理_報告書!$I$2:'データ整理_報告書'!$I43,"「活動計画書」と同じ行数になるよう、この線より上に行を挿入してください。")=0,データ整理_報告書!P43,"")</f>
        <v/>
      </c>
      <c r="BT43" t="str">
        <f ca="1">IF(COUNTIF(データ整理_報告書!$I$2:'データ整理_報告書'!$I43,"「活動計画書」と同じ行数になるよう、この線より上に行を挿入してください。")=0,データ整理_報告書!Q43,"")</f>
        <v/>
      </c>
      <c r="BU43" t="str">
        <f ca="1">IF(COUNTIF(データ整理_報告書!$I$2:'データ整理_報告書'!$I43,"「活動計画書」と同じ行数になるよう、この線より上に行を挿入してください。")=0,データ整理_報告書!S43,"")</f>
        <v/>
      </c>
      <c r="BV43" t="str">
        <f ca="1">IF(COUNTIF(データ整理_報告書!$I$2:'データ整理_報告書'!$I43,"「活動計画書」と同じ行数になるよう、この線より上に行を挿入してください。")=0,IF(データ整理_報告書!T43="○","true","false"),"")</f>
        <v/>
      </c>
    </row>
    <row r="44" spans="42:74" ht="15.75" x14ac:dyDescent="0.15">
      <c r="AP44" s="880" t="str">
        <f ca="1">IF(COUNTIF(データ整理_報告書!$D$2:'データ整理_報告書'!$D44,"「活動計画書」と同じ行数になるよう、この線より上に行を挿入してください。")=0,データ整理_報告書!B44,"")</f>
        <v/>
      </c>
      <c r="AQ44" s="880" t="str">
        <f ca="1">IF(COUNTIF(データ整理_報告書!$D$2:'データ整理_報告書'!$D44,"「活動計画書」と同じ行数になるよう、この線より上に行を挿入してください。")=0,データ整理_報告書!C44,"")</f>
        <v/>
      </c>
      <c r="AR44" s="880" t="str">
        <f ca="1">IF(COUNTIF(データ整理_報告書!$D$2:'データ整理_報告書'!$D44,"「活動計画書」と同じ行数になるよう、この線より上に行を挿入してください。")=0,データ整理_報告書!D44,"")</f>
        <v/>
      </c>
      <c r="AS44" s="880" t="str">
        <f ca="1">IF(COUNTIF(データ整理_報告書!$D$2:'データ整理_報告書'!$D44,"「活動計画書」と同じ行数になるよう、この線より上に行を挿入してください。")=0,データ整理_報告書!E44,"")</f>
        <v/>
      </c>
      <c r="AT44" s="880" t="str">
        <f ca="1">IF(COUNTIF(データ整理_報告書!$D$2:'データ整理_報告書'!$D44,"「活動計画書」と同じ行数になるよう、この線より上に行を挿入してください。")=0,データ整理_報告書!F44,"")</f>
        <v/>
      </c>
      <c r="BN44" t="str">
        <f ca="1">IF(COUNTIF(データ整理_報告書!$I$2:'データ整理_報告書'!$I44,"「活動計画書」と同じ行数になるよう、この線より上に行を挿入してください。")=0,データ整理_報告書!K44,"")</f>
        <v/>
      </c>
      <c r="BO44" t="str">
        <f ca="1">IF(COUNTIF(データ整理_報告書!$I$2:'データ整理_報告書'!$I44,"「活動計画書」と同じ行数になるよう、この線より上に行を挿入してください。")=0,データ整理_報告書!L44,"")</f>
        <v/>
      </c>
      <c r="BP44" t="str">
        <f ca="1">IF(COUNTIF(データ整理_報告書!$I$2:'データ整理_報告書'!$I44,"「活動計画書」と同じ行数になるよう、この線より上に行を挿入してください。")=0,データ整理_報告書!M44,"")</f>
        <v/>
      </c>
      <c r="BQ44" t="str">
        <f ca="1">IF(COUNTIF(データ整理_報告書!$I$2:'データ整理_報告書'!$I44,"「活動計画書」と同じ行数になるよう、この線より上に行を挿入してください。")=0,データ整理_報告書!N44,"")</f>
        <v/>
      </c>
      <c r="BR44" t="str">
        <f ca="1">IF(COUNTIF(データ整理_報告書!$I$2:'データ整理_報告書'!$I44,"「活動計画書」と同じ行数になるよう、この線より上に行を挿入してください。")=0,データ整理_報告書!O44,"")</f>
        <v/>
      </c>
      <c r="BS44" t="str">
        <f ca="1">IF(COUNTIF(データ整理_報告書!$I$2:'データ整理_報告書'!$I44,"「活動計画書」と同じ行数になるよう、この線より上に行を挿入してください。")=0,データ整理_報告書!P44,"")</f>
        <v/>
      </c>
      <c r="BT44" t="str">
        <f ca="1">IF(COUNTIF(データ整理_報告書!$I$2:'データ整理_報告書'!$I44,"「活動計画書」と同じ行数になるよう、この線より上に行を挿入してください。")=0,データ整理_報告書!Q44,"")</f>
        <v/>
      </c>
      <c r="BU44" t="str">
        <f ca="1">IF(COUNTIF(データ整理_報告書!$I$2:'データ整理_報告書'!$I44,"「活動計画書」と同じ行数になるよう、この線より上に行を挿入してください。")=0,データ整理_報告書!S44,"")</f>
        <v/>
      </c>
      <c r="BV44" t="str">
        <f ca="1">IF(COUNTIF(データ整理_報告書!$I$2:'データ整理_報告書'!$I44,"「活動計画書」と同じ行数になるよう、この線より上に行を挿入してください。")=0,IF(データ整理_報告書!T44="○","true","false"),"")</f>
        <v/>
      </c>
    </row>
    <row r="45" spans="42:74" ht="15.75" x14ac:dyDescent="0.15">
      <c r="AP45" s="880" t="str">
        <f ca="1">IF(COUNTIF(データ整理_報告書!$D$2:'データ整理_報告書'!$D45,"「活動計画書」と同じ行数になるよう、この線より上に行を挿入してください。")=0,データ整理_報告書!B45,"")</f>
        <v/>
      </c>
      <c r="AQ45" s="880" t="str">
        <f ca="1">IF(COUNTIF(データ整理_報告書!$D$2:'データ整理_報告書'!$D45,"「活動計画書」と同じ行数になるよう、この線より上に行を挿入してください。")=0,データ整理_報告書!C45,"")</f>
        <v/>
      </c>
      <c r="AR45" s="880" t="str">
        <f ca="1">IF(COUNTIF(データ整理_報告書!$D$2:'データ整理_報告書'!$D45,"「活動計画書」と同じ行数になるよう、この線より上に行を挿入してください。")=0,データ整理_報告書!D45,"")</f>
        <v/>
      </c>
      <c r="AS45" s="880" t="str">
        <f ca="1">IF(COUNTIF(データ整理_報告書!$D$2:'データ整理_報告書'!$D45,"「活動計画書」と同じ行数になるよう、この線より上に行を挿入してください。")=0,データ整理_報告書!E45,"")</f>
        <v/>
      </c>
      <c r="AT45" s="880" t="str">
        <f ca="1">IF(COUNTIF(データ整理_報告書!$D$2:'データ整理_報告書'!$D45,"「活動計画書」と同じ行数になるよう、この線より上に行を挿入してください。")=0,データ整理_報告書!F45,"")</f>
        <v/>
      </c>
      <c r="BN45" t="str">
        <f ca="1">IF(COUNTIF(データ整理_報告書!$I$2:'データ整理_報告書'!$I45,"「活動計画書」と同じ行数になるよう、この線より上に行を挿入してください。")=0,データ整理_報告書!K45,"")</f>
        <v/>
      </c>
      <c r="BO45" t="str">
        <f ca="1">IF(COUNTIF(データ整理_報告書!$I$2:'データ整理_報告書'!$I45,"「活動計画書」と同じ行数になるよう、この線より上に行を挿入してください。")=0,データ整理_報告書!L45,"")</f>
        <v/>
      </c>
      <c r="BP45" t="str">
        <f ca="1">IF(COUNTIF(データ整理_報告書!$I$2:'データ整理_報告書'!$I45,"「活動計画書」と同じ行数になるよう、この線より上に行を挿入してください。")=0,データ整理_報告書!M45,"")</f>
        <v/>
      </c>
      <c r="BQ45" t="str">
        <f ca="1">IF(COUNTIF(データ整理_報告書!$I$2:'データ整理_報告書'!$I45,"「活動計画書」と同じ行数になるよう、この線より上に行を挿入してください。")=0,データ整理_報告書!N45,"")</f>
        <v/>
      </c>
      <c r="BR45" t="str">
        <f ca="1">IF(COUNTIF(データ整理_報告書!$I$2:'データ整理_報告書'!$I45,"「活動計画書」と同じ行数になるよう、この線より上に行を挿入してください。")=0,データ整理_報告書!O45,"")</f>
        <v/>
      </c>
      <c r="BS45" t="str">
        <f ca="1">IF(COUNTIF(データ整理_報告書!$I$2:'データ整理_報告書'!$I45,"「活動計画書」と同じ行数になるよう、この線より上に行を挿入してください。")=0,データ整理_報告書!P45,"")</f>
        <v/>
      </c>
      <c r="BT45" t="str">
        <f ca="1">IF(COUNTIF(データ整理_報告書!$I$2:'データ整理_報告書'!$I45,"「活動計画書」と同じ行数になるよう、この線より上に行を挿入してください。")=0,データ整理_報告書!Q45,"")</f>
        <v/>
      </c>
      <c r="BU45" t="str">
        <f ca="1">IF(COUNTIF(データ整理_報告書!$I$2:'データ整理_報告書'!$I45,"「活動計画書」と同じ行数になるよう、この線より上に行を挿入してください。")=0,データ整理_報告書!S45,"")</f>
        <v/>
      </c>
      <c r="BV45" t="str">
        <f ca="1">IF(COUNTIF(データ整理_報告書!$I$2:'データ整理_報告書'!$I45,"「活動計画書」と同じ行数になるよう、この線より上に行を挿入してください。")=0,IF(データ整理_報告書!T45="○","true","false"),"")</f>
        <v/>
      </c>
    </row>
    <row r="46" spans="42:74" ht="15.75" x14ac:dyDescent="0.15">
      <c r="AP46" s="880" t="str">
        <f ca="1">IF(COUNTIF(データ整理_報告書!$D$2:'データ整理_報告書'!$D46,"「活動計画書」と同じ行数になるよう、この線より上に行を挿入してください。")=0,データ整理_報告書!B46,"")</f>
        <v/>
      </c>
      <c r="AQ46" s="880" t="str">
        <f ca="1">IF(COUNTIF(データ整理_報告書!$D$2:'データ整理_報告書'!$D46,"「活動計画書」と同じ行数になるよう、この線より上に行を挿入してください。")=0,データ整理_報告書!C46,"")</f>
        <v/>
      </c>
      <c r="AR46" s="880" t="str">
        <f ca="1">IF(COUNTIF(データ整理_報告書!$D$2:'データ整理_報告書'!$D46,"「活動計画書」と同じ行数になるよう、この線より上に行を挿入してください。")=0,データ整理_報告書!D46,"")</f>
        <v/>
      </c>
      <c r="AS46" s="880" t="str">
        <f ca="1">IF(COUNTIF(データ整理_報告書!$D$2:'データ整理_報告書'!$D46,"「活動計画書」と同じ行数になるよう、この線より上に行を挿入してください。")=0,データ整理_報告書!E46,"")</f>
        <v/>
      </c>
      <c r="AT46" s="880" t="str">
        <f ca="1">IF(COUNTIF(データ整理_報告書!$D$2:'データ整理_報告書'!$D46,"「活動計画書」と同じ行数になるよう、この線より上に行を挿入してください。")=0,データ整理_報告書!F46,"")</f>
        <v/>
      </c>
      <c r="BN46" t="str">
        <f ca="1">IF(COUNTIF(データ整理_報告書!$I$2:'データ整理_報告書'!$I46,"「活動計画書」と同じ行数になるよう、この線より上に行を挿入してください。")=0,データ整理_報告書!K46,"")</f>
        <v/>
      </c>
      <c r="BO46" t="str">
        <f ca="1">IF(COUNTIF(データ整理_報告書!$I$2:'データ整理_報告書'!$I46,"「活動計画書」と同じ行数になるよう、この線より上に行を挿入してください。")=0,データ整理_報告書!L46,"")</f>
        <v/>
      </c>
      <c r="BP46" t="str">
        <f ca="1">IF(COUNTIF(データ整理_報告書!$I$2:'データ整理_報告書'!$I46,"「活動計画書」と同じ行数になるよう、この線より上に行を挿入してください。")=0,データ整理_報告書!M46,"")</f>
        <v/>
      </c>
      <c r="BQ46" t="str">
        <f ca="1">IF(COUNTIF(データ整理_報告書!$I$2:'データ整理_報告書'!$I46,"「活動計画書」と同じ行数になるよう、この線より上に行を挿入してください。")=0,データ整理_報告書!N46,"")</f>
        <v/>
      </c>
      <c r="BR46" t="str">
        <f ca="1">IF(COUNTIF(データ整理_報告書!$I$2:'データ整理_報告書'!$I46,"「活動計画書」と同じ行数になるよう、この線より上に行を挿入してください。")=0,データ整理_報告書!O46,"")</f>
        <v/>
      </c>
      <c r="BS46" t="str">
        <f ca="1">IF(COUNTIF(データ整理_報告書!$I$2:'データ整理_報告書'!$I46,"「活動計画書」と同じ行数になるよう、この線より上に行を挿入してください。")=0,データ整理_報告書!P46,"")</f>
        <v/>
      </c>
      <c r="BT46" t="str">
        <f ca="1">IF(COUNTIF(データ整理_報告書!$I$2:'データ整理_報告書'!$I46,"「活動計画書」と同じ行数になるよう、この線より上に行を挿入してください。")=0,データ整理_報告書!Q46,"")</f>
        <v/>
      </c>
      <c r="BU46" t="str">
        <f ca="1">IF(COUNTIF(データ整理_報告書!$I$2:'データ整理_報告書'!$I46,"「活動計画書」と同じ行数になるよう、この線より上に行を挿入してください。")=0,データ整理_報告書!S46,"")</f>
        <v/>
      </c>
      <c r="BV46" t="str">
        <f ca="1">IF(COUNTIF(データ整理_報告書!$I$2:'データ整理_報告書'!$I46,"「活動計画書」と同じ行数になるよう、この線より上に行を挿入してください。")=0,IF(データ整理_報告書!T46="○","true","false"),"")</f>
        <v/>
      </c>
    </row>
    <row r="47" spans="42:74" ht="15.75" x14ac:dyDescent="0.15">
      <c r="AP47" s="880" t="str">
        <f ca="1">IF(COUNTIF(データ整理_報告書!$D$2:'データ整理_報告書'!$D47,"「活動計画書」と同じ行数になるよう、この線より上に行を挿入してください。")=0,データ整理_報告書!B47,"")</f>
        <v/>
      </c>
      <c r="AQ47" s="880" t="str">
        <f ca="1">IF(COUNTIF(データ整理_報告書!$D$2:'データ整理_報告書'!$D47,"「活動計画書」と同じ行数になるよう、この線より上に行を挿入してください。")=0,データ整理_報告書!C47,"")</f>
        <v/>
      </c>
      <c r="AR47" s="880" t="str">
        <f ca="1">IF(COUNTIF(データ整理_報告書!$D$2:'データ整理_報告書'!$D47,"「活動計画書」と同じ行数になるよう、この線より上に行を挿入してください。")=0,データ整理_報告書!D47,"")</f>
        <v/>
      </c>
      <c r="AS47" s="880" t="str">
        <f ca="1">IF(COUNTIF(データ整理_報告書!$D$2:'データ整理_報告書'!$D47,"「活動計画書」と同じ行数になるよう、この線より上に行を挿入してください。")=0,データ整理_報告書!E47,"")</f>
        <v/>
      </c>
      <c r="AT47" s="880" t="str">
        <f ca="1">IF(COUNTIF(データ整理_報告書!$D$2:'データ整理_報告書'!$D47,"「活動計画書」と同じ行数になるよう、この線より上に行を挿入してください。")=0,データ整理_報告書!F47,"")</f>
        <v/>
      </c>
      <c r="BN47" t="str">
        <f ca="1">IF(COUNTIF(データ整理_報告書!$I$2:'データ整理_報告書'!$I47,"「活動計画書」と同じ行数になるよう、この線より上に行を挿入してください。")=0,データ整理_報告書!K47,"")</f>
        <v/>
      </c>
      <c r="BO47" t="str">
        <f ca="1">IF(COUNTIF(データ整理_報告書!$I$2:'データ整理_報告書'!$I47,"「活動計画書」と同じ行数になるよう、この線より上に行を挿入してください。")=0,データ整理_報告書!L47,"")</f>
        <v/>
      </c>
      <c r="BP47" t="str">
        <f ca="1">IF(COUNTIF(データ整理_報告書!$I$2:'データ整理_報告書'!$I47,"「活動計画書」と同じ行数になるよう、この線より上に行を挿入してください。")=0,データ整理_報告書!M47,"")</f>
        <v/>
      </c>
      <c r="BQ47" t="str">
        <f ca="1">IF(COUNTIF(データ整理_報告書!$I$2:'データ整理_報告書'!$I47,"「活動計画書」と同じ行数になるよう、この線より上に行を挿入してください。")=0,データ整理_報告書!N47,"")</f>
        <v/>
      </c>
      <c r="BR47" t="str">
        <f ca="1">IF(COUNTIF(データ整理_報告書!$I$2:'データ整理_報告書'!$I47,"「活動計画書」と同じ行数になるよう、この線より上に行を挿入してください。")=0,データ整理_報告書!O47,"")</f>
        <v/>
      </c>
      <c r="BS47" t="str">
        <f ca="1">IF(COUNTIF(データ整理_報告書!$I$2:'データ整理_報告書'!$I47,"「活動計画書」と同じ行数になるよう、この線より上に行を挿入してください。")=0,データ整理_報告書!P47,"")</f>
        <v/>
      </c>
      <c r="BT47" t="str">
        <f ca="1">IF(COUNTIF(データ整理_報告書!$I$2:'データ整理_報告書'!$I47,"「活動計画書」と同じ行数になるよう、この線より上に行を挿入してください。")=0,データ整理_報告書!Q47,"")</f>
        <v/>
      </c>
      <c r="BU47" t="str">
        <f ca="1">IF(COUNTIF(データ整理_報告書!$I$2:'データ整理_報告書'!$I47,"「活動計画書」と同じ行数になるよう、この線より上に行を挿入してください。")=0,データ整理_報告書!S47,"")</f>
        <v/>
      </c>
      <c r="BV47" t="str">
        <f ca="1">IF(COUNTIF(データ整理_報告書!$I$2:'データ整理_報告書'!$I47,"「活動計画書」と同じ行数になるよう、この線より上に行を挿入してください。")=0,IF(データ整理_報告書!T47="○","true","false"),"")</f>
        <v/>
      </c>
    </row>
    <row r="48" spans="42:74" ht="15.75" x14ac:dyDescent="0.15">
      <c r="AP48" s="880" t="str">
        <f ca="1">IF(COUNTIF(データ整理_報告書!$D$2:'データ整理_報告書'!$D48,"「活動計画書」と同じ行数になるよう、この線より上に行を挿入してください。")=0,データ整理_報告書!B48,"")</f>
        <v/>
      </c>
      <c r="AQ48" s="880" t="str">
        <f ca="1">IF(COUNTIF(データ整理_報告書!$D$2:'データ整理_報告書'!$D48,"「活動計画書」と同じ行数になるよう、この線より上に行を挿入してください。")=0,データ整理_報告書!C48,"")</f>
        <v/>
      </c>
      <c r="AR48" s="880" t="str">
        <f ca="1">IF(COUNTIF(データ整理_報告書!$D$2:'データ整理_報告書'!$D48,"「活動計画書」と同じ行数になるよう、この線より上に行を挿入してください。")=0,データ整理_報告書!D48,"")</f>
        <v/>
      </c>
      <c r="AS48" s="880" t="str">
        <f ca="1">IF(COUNTIF(データ整理_報告書!$D$2:'データ整理_報告書'!$D48,"「活動計画書」と同じ行数になるよう、この線より上に行を挿入してください。")=0,データ整理_報告書!E48,"")</f>
        <v/>
      </c>
      <c r="AT48" s="880" t="str">
        <f ca="1">IF(COUNTIF(データ整理_報告書!$D$2:'データ整理_報告書'!$D48,"「活動計画書」と同じ行数になるよう、この線より上に行を挿入してください。")=0,データ整理_報告書!F48,"")</f>
        <v/>
      </c>
      <c r="BN48" t="str">
        <f ca="1">IF(COUNTIF(データ整理_報告書!$I$2:'データ整理_報告書'!$I48,"「活動計画書」と同じ行数になるよう、この線より上に行を挿入してください。")=0,データ整理_報告書!K48,"")</f>
        <v/>
      </c>
      <c r="BO48" t="str">
        <f ca="1">IF(COUNTIF(データ整理_報告書!$I$2:'データ整理_報告書'!$I48,"「活動計画書」と同じ行数になるよう、この線より上に行を挿入してください。")=0,データ整理_報告書!L48,"")</f>
        <v/>
      </c>
      <c r="BP48" t="str">
        <f ca="1">IF(COUNTIF(データ整理_報告書!$I$2:'データ整理_報告書'!$I48,"「活動計画書」と同じ行数になるよう、この線より上に行を挿入してください。")=0,データ整理_報告書!M48,"")</f>
        <v/>
      </c>
      <c r="BQ48" t="str">
        <f ca="1">IF(COUNTIF(データ整理_報告書!$I$2:'データ整理_報告書'!$I48,"「活動計画書」と同じ行数になるよう、この線より上に行を挿入してください。")=0,データ整理_報告書!N48,"")</f>
        <v/>
      </c>
      <c r="BR48" t="str">
        <f ca="1">IF(COUNTIF(データ整理_報告書!$I$2:'データ整理_報告書'!$I48,"「活動計画書」と同じ行数になるよう、この線より上に行を挿入してください。")=0,データ整理_報告書!O48,"")</f>
        <v/>
      </c>
      <c r="BS48" t="str">
        <f ca="1">IF(COUNTIF(データ整理_報告書!$I$2:'データ整理_報告書'!$I48,"「活動計画書」と同じ行数になるよう、この線より上に行を挿入してください。")=0,データ整理_報告書!P48,"")</f>
        <v/>
      </c>
      <c r="BT48" t="str">
        <f ca="1">IF(COUNTIF(データ整理_報告書!$I$2:'データ整理_報告書'!$I48,"「活動計画書」と同じ行数になるよう、この線より上に行を挿入してください。")=0,データ整理_報告書!Q48,"")</f>
        <v/>
      </c>
      <c r="BU48" t="str">
        <f ca="1">IF(COUNTIF(データ整理_報告書!$I$2:'データ整理_報告書'!$I48,"「活動計画書」と同じ行数になるよう、この線より上に行を挿入してください。")=0,データ整理_報告書!S48,"")</f>
        <v/>
      </c>
      <c r="BV48" t="str">
        <f ca="1">IF(COUNTIF(データ整理_報告書!$I$2:'データ整理_報告書'!$I48,"「活動計画書」と同じ行数になるよう、この線より上に行を挿入してください。")=0,IF(データ整理_報告書!T48="○","true","false"),"")</f>
        <v/>
      </c>
    </row>
    <row r="49" spans="42:74" ht="15.75" x14ac:dyDescent="0.15">
      <c r="AP49" s="880" t="str">
        <f ca="1">IF(COUNTIF(データ整理_報告書!$D$2:'データ整理_報告書'!$D49,"「活動計画書」と同じ行数になるよう、この線より上に行を挿入してください。")=0,データ整理_報告書!B49,"")</f>
        <v/>
      </c>
      <c r="AQ49" s="880" t="str">
        <f ca="1">IF(COUNTIF(データ整理_報告書!$D$2:'データ整理_報告書'!$D49,"「活動計画書」と同じ行数になるよう、この線より上に行を挿入してください。")=0,データ整理_報告書!C49,"")</f>
        <v/>
      </c>
      <c r="AR49" s="880" t="str">
        <f ca="1">IF(COUNTIF(データ整理_報告書!$D$2:'データ整理_報告書'!$D49,"「活動計画書」と同じ行数になるよう、この線より上に行を挿入してください。")=0,データ整理_報告書!D49,"")</f>
        <v/>
      </c>
      <c r="AS49" s="880" t="str">
        <f ca="1">IF(COUNTIF(データ整理_報告書!$D$2:'データ整理_報告書'!$D49,"「活動計画書」と同じ行数になるよう、この線より上に行を挿入してください。")=0,データ整理_報告書!E49,"")</f>
        <v/>
      </c>
      <c r="AT49" s="880" t="str">
        <f ca="1">IF(COUNTIF(データ整理_報告書!$D$2:'データ整理_報告書'!$D49,"「活動計画書」と同じ行数になるよう、この線より上に行を挿入してください。")=0,データ整理_報告書!F49,"")</f>
        <v/>
      </c>
      <c r="BN49" t="str">
        <f ca="1">IF(COUNTIF(データ整理_報告書!$I$2:'データ整理_報告書'!$I49,"「活動計画書」と同じ行数になるよう、この線より上に行を挿入してください。")=0,データ整理_報告書!K49,"")</f>
        <v/>
      </c>
      <c r="BO49" t="str">
        <f ca="1">IF(COUNTIF(データ整理_報告書!$I$2:'データ整理_報告書'!$I49,"「活動計画書」と同じ行数になるよう、この線より上に行を挿入してください。")=0,データ整理_報告書!L49,"")</f>
        <v/>
      </c>
      <c r="BP49" t="str">
        <f ca="1">IF(COUNTIF(データ整理_報告書!$I$2:'データ整理_報告書'!$I49,"「活動計画書」と同じ行数になるよう、この線より上に行を挿入してください。")=0,データ整理_報告書!M49,"")</f>
        <v/>
      </c>
      <c r="BQ49" t="str">
        <f ca="1">IF(COUNTIF(データ整理_報告書!$I$2:'データ整理_報告書'!$I49,"「活動計画書」と同じ行数になるよう、この線より上に行を挿入してください。")=0,データ整理_報告書!N49,"")</f>
        <v/>
      </c>
      <c r="BR49" t="str">
        <f ca="1">IF(COUNTIF(データ整理_報告書!$I$2:'データ整理_報告書'!$I49,"「活動計画書」と同じ行数になるよう、この線より上に行を挿入してください。")=0,データ整理_報告書!O49,"")</f>
        <v/>
      </c>
      <c r="BS49" t="str">
        <f ca="1">IF(COUNTIF(データ整理_報告書!$I$2:'データ整理_報告書'!$I49,"「活動計画書」と同じ行数になるよう、この線より上に行を挿入してください。")=0,データ整理_報告書!P49,"")</f>
        <v/>
      </c>
      <c r="BT49" t="str">
        <f ca="1">IF(COUNTIF(データ整理_報告書!$I$2:'データ整理_報告書'!$I49,"「活動計画書」と同じ行数になるよう、この線より上に行を挿入してください。")=0,データ整理_報告書!Q49,"")</f>
        <v/>
      </c>
      <c r="BU49" t="str">
        <f ca="1">IF(COUNTIF(データ整理_報告書!$I$2:'データ整理_報告書'!$I49,"「活動計画書」と同じ行数になるよう、この線より上に行を挿入してください。")=0,データ整理_報告書!S49,"")</f>
        <v/>
      </c>
      <c r="BV49" t="str">
        <f ca="1">IF(COUNTIF(データ整理_報告書!$I$2:'データ整理_報告書'!$I49,"「活動計画書」と同じ行数になるよう、この線より上に行を挿入してください。")=0,IF(データ整理_報告書!T49="○","true","false"),"")</f>
        <v/>
      </c>
    </row>
    <row r="50" spans="42:74" ht="15.75" x14ac:dyDescent="0.15">
      <c r="AP50" s="880" t="str">
        <f ca="1">IF(COUNTIF(データ整理_報告書!$D$2:'データ整理_報告書'!$D50,"「活動計画書」と同じ行数になるよう、この線より上に行を挿入してください。")=0,データ整理_報告書!B50,"")</f>
        <v/>
      </c>
      <c r="AQ50" s="880" t="str">
        <f ca="1">IF(COUNTIF(データ整理_報告書!$D$2:'データ整理_報告書'!$D50,"「活動計画書」と同じ行数になるよう、この線より上に行を挿入してください。")=0,データ整理_報告書!C50,"")</f>
        <v/>
      </c>
      <c r="AR50" s="880" t="str">
        <f ca="1">IF(COUNTIF(データ整理_報告書!$D$2:'データ整理_報告書'!$D50,"「活動計画書」と同じ行数になるよう、この線より上に行を挿入してください。")=0,データ整理_報告書!D50,"")</f>
        <v/>
      </c>
      <c r="AS50" s="880" t="str">
        <f ca="1">IF(COUNTIF(データ整理_報告書!$D$2:'データ整理_報告書'!$D50,"「活動計画書」と同じ行数になるよう、この線より上に行を挿入してください。")=0,データ整理_報告書!E50,"")</f>
        <v/>
      </c>
      <c r="AT50" s="880" t="str">
        <f ca="1">IF(COUNTIF(データ整理_報告書!$D$2:'データ整理_報告書'!$D50,"「活動計画書」と同じ行数になるよう、この線より上に行を挿入してください。")=0,データ整理_報告書!F50,"")</f>
        <v/>
      </c>
      <c r="BN50" t="str">
        <f ca="1">IF(COUNTIF(データ整理_報告書!$I$2:'データ整理_報告書'!$I50,"「活動計画書」と同じ行数になるよう、この線より上に行を挿入してください。")=0,データ整理_報告書!K50,"")</f>
        <v/>
      </c>
      <c r="BO50" t="str">
        <f ca="1">IF(COUNTIF(データ整理_報告書!$I$2:'データ整理_報告書'!$I50,"「活動計画書」と同じ行数になるよう、この線より上に行を挿入してください。")=0,データ整理_報告書!L50,"")</f>
        <v/>
      </c>
      <c r="BP50" t="str">
        <f ca="1">IF(COUNTIF(データ整理_報告書!$I$2:'データ整理_報告書'!$I50,"「活動計画書」と同じ行数になるよう、この線より上に行を挿入してください。")=0,データ整理_報告書!M50,"")</f>
        <v/>
      </c>
      <c r="BQ50" t="str">
        <f ca="1">IF(COUNTIF(データ整理_報告書!$I$2:'データ整理_報告書'!$I50,"「活動計画書」と同じ行数になるよう、この線より上に行を挿入してください。")=0,データ整理_報告書!N50,"")</f>
        <v/>
      </c>
      <c r="BR50" t="str">
        <f ca="1">IF(COUNTIF(データ整理_報告書!$I$2:'データ整理_報告書'!$I50,"「活動計画書」と同じ行数になるよう、この線より上に行を挿入してください。")=0,データ整理_報告書!O50,"")</f>
        <v/>
      </c>
      <c r="BS50" t="str">
        <f ca="1">IF(COUNTIF(データ整理_報告書!$I$2:'データ整理_報告書'!$I50,"「活動計画書」と同じ行数になるよう、この線より上に行を挿入してください。")=0,データ整理_報告書!P50,"")</f>
        <v/>
      </c>
      <c r="BT50" t="str">
        <f ca="1">IF(COUNTIF(データ整理_報告書!$I$2:'データ整理_報告書'!$I50,"「活動計画書」と同じ行数になるよう、この線より上に行を挿入してください。")=0,データ整理_報告書!Q50,"")</f>
        <v/>
      </c>
      <c r="BU50" t="str">
        <f ca="1">IF(COUNTIF(データ整理_報告書!$I$2:'データ整理_報告書'!$I50,"「活動計画書」と同じ行数になるよう、この線より上に行を挿入してください。")=0,データ整理_報告書!S50,"")</f>
        <v/>
      </c>
      <c r="BV50" t="str">
        <f ca="1">IF(COUNTIF(データ整理_報告書!$I$2:'データ整理_報告書'!$I50,"「活動計画書」と同じ行数になるよう、この線より上に行を挿入してください。")=0,IF(データ整理_報告書!T50="○","true","false"),"")</f>
        <v/>
      </c>
    </row>
    <row r="51" spans="42:74" ht="15.75" x14ac:dyDescent="0.15">
      <c r="AP51" s="880" t="str">
        <f ca="1">IF(COUNTIF(データ整理_報告書!$D$2:'データ整理_報告書'!$D51,"「活動計画書」と同じ行数になるよう、この線より上に行を挿入してください。")=0,データ整理_報告書!B51,"")</f>
        <v/>
      </c>
      <c r="AQ51" s="880" t="str">
        <f ca="1">IF(COUNTIF(データ整理_報告書!$D$2:'データ整理_報告書'!$D51,"「活動計画書」と同じ行数になるよう、この線より上に行を挿入してください。")=0,データ整理_報告書!C51,"")</f>
        <v/>
      </c>
      <c r="AR51" s="880" t="str">
        <f ca="1">IF(COUNTIF(データ整理_報告書!$D$2:'データ整理_報告書'!$D51,"「活動計画書」と同じ行数になるよう、この線より上に行を挿入してください。")=0,データ整理_報告書!D51,"")</f>
        <v/>
      </c>
      <c r="AS51" s="880" t="str">
        <f ca="1">IF(COUNTIF(データ整理_報告書!$D$2:'データ整理_報告書'!$D51,"「活動計画書」と同じ行数になるよう、この線より上に行を挿入してください。")=0,データ整理_報告書!E51,"")</f>
        <v/>
      </c>
      <c r="AT51" s="880" t="str">
        <f ca="1">IF(COUNTIF(データ整理_報告書!$D$2:'データ整理_報告書'!$D51,"「活動計画書」と同じ行数になるよう、この線より上に行を挿入してください。")=0,データ整理_報告書!F51,"")</f>
        <v/>
      </c>
      <c r="BN51" t="str">
        <f ca="1">IF(COUNTIF(データ整理_報告書!$I$2:'データ整理_報告書'!$I51,"「活動計画書」と同じ行数になるよう、この線より上に行を挿入してください。")=0,データ整理_報告書!K51,"")</f>
        <v/>
      </c>
      <c r="BO51" t="str">
        <f ca="1">IF(COUNTIF(データ整理_報告書!$I$2:'データ整理_報告書'!$I51,"「活動計画書」と同じ行数になるよう、この線より上に行を挿入してください。")=0,データ整理_報告書!L51,"")</f>
        <v/>
      </c>
      <c r="BP51" t="str">
        <f ca="1">IF(COUNTIF(データ整理_報告書!$I$2:'データ整理_報告書'!$I51,"「活動計画書」と同じ行数になるよう、この線より上に行を挿入してください。")=0,データ整理_報告書!M51,"")</f>
        <v/>
      </c>
      <c r="BQ51" t="str">
        <f ca="1">IF(COUNTIF(データ整理_報告書!$I$2:'データ整理_報告書'!$I51,"「活動計画書」と同じ行数になるよう、この線より上に行を挿入してください。")=0,データ整理_報告書!N51,"")</f>
        <v/>
      </c>
      <c r="BR51" t="str">
        <f ca="1">IF(COUNTIF(データ整理_報告書!$I$2:'データ整理_報告書'!$I51,"「活動計画書」と同じ行数になるよう、この線より上に行を挿入してください。")=0,データ整理_報告書!O51,"")</f>
        <v/>
      </c>
      <c r="BS51" t="str">
        <f ca="1">IF(COUNTIF(データ整理_報告書!$I$2:'データ整理_報告書'!$I51,"「活動計画書」と同じ行数になるよう、この線より上に行を挿入してください。")=0,データ整理_報告書!P51,"")</f>
        <v/>
      </c>
      <c r="BT51" t="str">
        <f ca="1">IF(COUNTIF(データ整理_報告書!$I$2:'データ整理_報告書'!$I51,"「活動計画書」と同じ行数になるよう、この線より上に行を挿入してください。")=0,データ整理_報告書!Q51,"")</f>
        <v/>
      </c>
      <c r="BU51" t="str">
        <f ca="1">IF(COUNTIF(データ整理_報告書!$I$2:'データ整理_報告書'!$I51,"「活動計画書」と同じ行数になるよう、この線より上に行を挿入してください。")=0,データ整理_報告書!S51,"")</f>
        <v/>
      </c>
      <c r="BV51" t="str">
        <f ca="1">IF(COUNTIF(データ整理_報告書!$I$2:'データ整理_報告書'!$I51,"「活動計画書」と同じ行数になるよう、この線より上に行を挿入してください。")=0,IF(データ整理_報告書!T51="○","true","false"),"")</f>
        <v/>
      </c>
    </row>
    <row r="52" spans="42:74" ht="15.75" x14ac:dyDescent="0.15">
      <c r="AP52" s="880" t="str">
        <f ca="1">IF(COUNTIF(データ整理_報告書!$D$2:'データ整理_報告書'!$D52,"「活動計画書」と同じ行数になるよう、この線より上に行を挿入してください。")=0,データ整理_報告書!B52,"")</f>
        <v/>
      </c>
      <c r="AQ52" s="880" t="str">
        <f ca="1">IF(COUNTIF(データ整理_報告書!$D$2:'データ整理_報告書'!$D52,"「活動計画書」と同じ行数になるよう、この線より上に行を挿入してください。")=0,データ整理_報告書!C52,"")</f>
        <v/>
      </c>
      <c r="AR52" s="880" t="str">
        <f ca="1">IF(COUNTIF(データ整理_報告書!$D$2:'データ整理_報告書'!$D52,"「活動計画書」と同じ行数になるよう、この線より上に行を挿入してください。")=0,データ整理_報告書!D52,"")</f>
        <v/>
      </c>
      <c r="AS52" s="880" t="str">
        <f ca="1">IF(COUNTIF(データ整理_報告書!$D$2:'データ整理_報告書'!$D52,"「活動計画書」と同じ行数になるよう、この線より上に行を挿入してください。")=0,データ整理_報告書!E52,"")</f>
        <v/>
      </c>
      <c r="AT52" s="880" t="str">
        <f ca="1">IF(COUNTIF(データ整理_報告書!$D$2:'データ整理_報告書'!$D52,"「活動計画書」と同じ行数になるよう、この線より上に行を挿入してください。")=0,データ整理_報告書!F52,"")</f>
        <v/>
      </c>
      <c r="BN52" t="str">
        <f ca="1">IF(COUNTIF(データ整理_報告書!$I$2:'データ整理_報告書'!$I52,"「活動計画書」と同じ行数になるよう、この線より上に行を挿入してください。")=0,データ整理_報告書!K52,"")</f>
        <v/>
      </c>
      <c r="BO52" t="str">
        <f ca="1">IF(COUNTIF(データ整理_報告書!$I$2:'データ整理_報告書'!$I52,"「活動計画書」と同じ行数になるよう、この線より上に行を挿入してください。")=0,データ整理_報告書!L52,"")</f>
        <v/>
      </c>
      <c r="BP52" t="str">
        <f ca="1">IF(COUNTIF(データ整理_報告書!$I$2:'データ整理_報告書'!$I52,"「活動計画書」と同じ行数になるよう、この線より上に行を挿入してください。")=0,データ整理_報告書!M52,"")</f>
        <v/>
      </c>
      <c r="BQ52" t="str">
        <f ca="1">IF(COUNTIF(データ整理_報告書!$I$2:'データ整理_報告書'!$I52,"「活動計画書」と同じ行数になるよう、この線より上に行を挿入してください。")=0,データ整理_報告書!N52,"")</f>
        <v/>
      </c>
      <c r="BR52" t="str">
        <f ca="1">IF(COUNTIF(データ整理_報告書!$I$2:'データ整理_報告書'!$I52,"「活動計画書」と同じ行数になるよう、この線より上に行を挿入してください。")=0,データ整理_報告書!O52,"")</f>
        <v/>
      </c>
      <c r="BS52" t="str">
        <f ca="1">IF(COUNTIF(データ整理_報告書!$I$2:'データ整理_報告書'!$I52,"「活動計画書」と同じ行数になるよう、この線より上に行を挿入してください。")=0,データ整理_報告書!P52,"")</f>
        <v/>
      </c>
      <c r="BT52" t="str">
        <f ca="1">IF(COUNTIF(データ整理_報告書!$I$2:'データ整理_報告書'!$I52,"「活動計画書」と同じ行数になるよう、この線より上に行を挿入してください。")=0,データ整理_報告書!Q52,"")</f>
        <v/>
      </c>
      <c r="BU52" t="str">
        <f ca="1">IF(COUNTIF(データ整理_報告書!$I$2:'データ整理_報告書'!$I52,"「活動計画書」と同じ行数になるよう、この線より上に行を挿入してください。")=0,データ整理_報告書!S52,"")</f>
        <v/>
      </c>
      <c r="BV52" t="str">
        <f ca="1">IF(COUNTIF(データ整理_報告書!$I$2:'データ整理_報告書'!$I52,"「活動計画書」と同じ行数になるよう、この線より上に行を挿入してください。")=0,IF(データ整理_報告書!T52="○","true","false"),"")</f>
        <v/>
      </c>
    </row>
    <row r="53" spans="42:74" ht="15.75" x14ac:dyDescent="0.15">
      <c r="AP53" s="880" t="str">
        <f ca="1">IF(COUNTIF(データ整理_報告書!$D$2:'データ整理_報告書'!$D53,"「活動計画書」と同じ行数になるよう、この線より上に行を挿入してください。")=0,データ整理_報告書!B53,"")</f>
        <v/>
      </c>
      <c r="AQ53" s="880" t="str">
        <f ca="1">IF(COUNTIF(データ整理_報告書!$D$2:'データ整理_報告書'!$D53,"「活動計画書」と同じ行数になるよう、この線より上に行を挿入してください。")=0,データ整理_報告書!C53,"")</f>
        <v/>
      </c>
      <c r="AR53" s="880" t="str">
        <f ca="1">IF(COUNTIF(データ整理_報告書!$D$2:'データ整理_報告書'!$D53,"「活動計画書」と同じ行数になるよう、この線より上に行を挿入してください。")=0,データ整理_報告書!D53,"")</f>
        <v/>
      </c>
      <c r="AS53" s="880" t="str">
        <f ca="1">IF(COUNTIF(データ整理_報告書!$D$2:'データ整理_報告書'!$D53,"「活動計画書」と同じ行数になるよう、この線より上に行を挿入してください。")=0,データ整理_報告書!E53,"")</f>
        <v/>
      </c>
      <c r="AT53" s="880" t="str">
        <f ca="1">IF(COUNTIF(データ整理_報告書!$D$2:'データ整理_報告書'!$D53,"「活動計画書」と同じ行数になるよう、この線より上に行を挿入してください。")=0,データ整理_報告書!F53,"")</f>
        <v/>
      </c>
      <c r="BN53" t="str">
        <f ca="1">IF(COUNTIF(データ整理_報告書!$I$2:'データ整理_報告書'!$I53,"「活動計画書」と同じ行数になるよう、この線より上に行を挿入してください。")=0,データ整理_報告書!K53,"")</f>
        <v/>
      </c>
      <c r="BO53" t="str">
        <f ca="1">IF(COUNTIF(データ整理_報告書!$I$2:'データ整理_報告書'!$I53,"「活動計画書」と同じ行数になるよう、この線より上に行を挿入してください。")=0,データ整理_報告書!L53,"")</f>
        <v/>
      </c>
      <c r="BP53" t="str">
        <f ca="1">IF(COUNTIF(データ整理_報告書!$I$2:'データ整理_報告書'!$I53,"「活動計画書」と同じ行数になるよう、この線より上に行を挿入してください。")=0,データ整理_報告書!M53,"")</f>
        <v/>
      </c>
      <c r="BQ53" t="str">
        <f ca="1">IF(COUNTIF(データ整理_報告書!$I$2:'データ整理_報告書'!$I53,"「活動計画書」と同じ行数になるよう、この線より上に行を挿入してください。")=0,データ整理_報告書!N53,"")</f>
        <v/>
      </c>
      <c r="BR53" t="str">
        <f ca="1">IF(COUNTIF(データ整理_報告書!$I$2:'データ整理_報告書'!$I53,"「活動計画書」と同じ行数になるよう、この線より上に行を挿入してください。")=0,データ整理_報告書!O53,"")</f>
        <v/>
      </c>
      <c r="BS53" t="str">
        <f ca="1">IF(COUNTIF(データ整理_報告書!$I$2:'データ整理_報告書'!$I53,"「活動計画書」と同じ行数になるよう、この線より上に行を挿入してください。")=0,データ整理_報告書!P53,"")</f>
        <v/>
      </c>
      <c r="BT53" t="str">
        <f ca="1">IF(COUNTIF(データ整理_報告書!$I$2:'データ整理_報告書'!$I53,"「活動計画書」と同じ行数になるよう、この線より上に行を挿入してください。")=0,データ整理_報告書!Q53,"")</f>
        <v/>
      </c>
      <c r="BU53" t="str">
        <f ca="1">IF(COUNTIF(データ整理_報告書!$I$2:'データ整理_報告書'!$I53,"「活動計画書」と同じ行数になるよう、この線より上に行を挿入してください。")=0,データ整理_報告書!S53,"")</f>
        <v/>
      </c>
      <c r="BV53" t="str">
        <f ca="1">IF(COUNTIF(データ整理_報告書!$I$2:'データ整理_報告書'!$I53,"「活動計画書」と同じ行数になるよう、この線より上に行を挿入してください。")=0,IF(データ整理_報告書!T53="○","true","false"),"")</f>
        <v/>
      </c>
    </row>
    <row r="54" spans="42:74" ht="15.75" x14ac:dyDescent="0.15">
      <c r="AP54" s="880" t="str">
        <f ca="1">IF(COUNTIF(データ整理_報告書!$D$2:'データ整理_報告書'!$D54,"「活動計画書」と同じ行数になるよう、この線より上に行を挿入してください。")=0,データ整理_報告書!B54,"")</f>
        <v/>
      </c>
      <c r="AQ54" s="880" t="str">
        <f ca="1">IF(COUNTIF(データ整理_報告書!$D$2:'データ整理_報告書'!$D54,"「活動計画書」と同じ行数になるよう、この線より上に行を挿入してください。")=0,データ整理_報告書!C54,"")</f>
        <v/>
      </c>
      <c r="AR54" s="880" t="str">
        <f ca="1">IF(COUNTIF(データ整理_報告書!$D$2:'データ整理_報告書'!$D54,"「活動計画書」と同じ行数になるよう、この線より上に行を挿入してください。")=0,データ整理_報告書!D54,"")</f>
        <v/>
      </c>
      <c r="AS54" s="880" t="str">
        <f ca="1">IF(COUNTIF(データ整理_報告書!$D$2:'データ整理_報告書'!$D54,"「活動計画書」と同じ行数になるよう、この線より上に行を挿入してください。")=0,データ整理_報告書!E54,"")</f>
        <v/>
      </c>
      <c r="AT54" s="880" t="str">
        <f ca="1">IF(COUNTIF(データ整理_報告書!$D$2:'データ整理_報告書'!$D54,"「活動計画書」と同じ行数になるよう、この線より上に行を挿入してください。")=0,データ整理_報告書!F54,"")</f>
        <v/>
      </c>
      <c r="BN54" t="str">
        <f ca="1">IF(COUNTIF(データ整理_報告書!$I$2:'データ整理_報告書'!$I54,"「活動計画書」と同じ行数になるよう、この線より上に行を挿入してください。")=0,データ整理_報告書!K54,"")</f>
        <v/>
      </c>
      <c r="BO54" t="str">
        <f ca="1">IF(COUNTIF(データ整理_報告書!$I$2:'データ整理_報告書'!$I54,"「活動計画書」と同じ行数になるよう、この線より上に行を挿入してください。")=0,データ整理_報告書!L54,"")</f>
        <v/>
      </c>
      <c r="BP54" t="str">
        <f ca="1">IF(COUNTIF(データ整理_報告書!$I$2:'データ整理_報告書'!$I54,"「活動計画書」と同じ行数になるよう、この線より上に行を挿入してください。")=0,データ整理_報告書!M54,"")</f>
        <v/>
      </c>
      <c r="BQ54" t="str">
        <f ca="1">IF(COUNTIF(データ整理_報告書!$I$2:'データ整理_報告書'!$I54,"「活動計画書」と同じ行数になるよう、この線より上に行を挿入してください。")=0,データ整理_報告書!N54,"")</f>
        <v/>
      </c>
      <c r="BR54" t="str">
        <f ca="1">IF(COUNTIF(データ整理_報告書!$I$2:'データ整理_報告書'!$I54,"「活動計画書」と同じ行数になるよう、この線より上に行を挿入してください。")=0,データ整理_報告書!O54,"")</f>
        <v/>
      </c>
      <c r="BS54" t="str">
        <f ca="1">IF(COUNTIF(データ整理_報告書!$I$2:'データ整理_報告書'!$I54,"「活動計画書」と同じ行数になるよう、この線より上に行を挿入してください。")=0,データ整理_報告書!P54,"")</f>
        <v/>
      </c>
      <c r="BT54" t="str">
        <f ca="1">IF(COUNTIF(データ整理_報告書!$I$2:'データ整理_報告書'!$I54,"「活動計画書」と同じ行数になるよう、この線より上に行を挿入してください。")=0,データ整理_報告書!Q54,"")</f>
        <v/>
      </c>
      <c r="BU54" t="str">
        <f ca="1">IF(COUNTIF(データ整理_報告書!$I$2:'データ整理_報告書'!$I54,"「活動計画書」と同じ行数になるよう、この線より上に行を挿入してください。")=0,データ整理_報告書!S54,"")</f>
        <v/>
      </c>
      <c r="BV54" t="str">
        <f ca="1">IF(COUNTIF(データ整理_報告書!$I$2:'データ整理_報告書'!$I54,"「活動計画書」と同じ行数になるよう、この線より上に行を挿入してください。")=0,IF(データ整理_報告書!T54="○","true","false"),"")</f>
        <v/>
      </c>
    </row>
    <row r="55" spans="42:74" ht="15.75" x14ac:dyDescent="0.15">
      <c r="AP55" s="880" t="str">
        <f ca="1">IF(COUNTIF(データ整理_報告書!$D$2:'データ整理_報告書'!$D55,"「活動計画書」と同じ行数になるよう、この線より上に行を挿入してください。")=0,データ整理_報告書!B55,"")</f>
        <v/>
      </c>
      <c r="AQ55" s="880" t="str">
        <f ca="1">IF(COUNTIF(データ整理_報告書!$D$2:'データ整理_報告書'!$D55,"「活動計画書」と同じ行数になるよう、この線より上に行を挿入してください。")=0,データ整理_報告書!C55,"")</f>
        <v/>
      </c>
      <c r="AR55" s="880" t="str">
        <f ca="1">IF(COUNTIF(データ整理_報告書!$D$2:'データ整理_報告書'!$D55,"「活動計画書」と同じ行数になるよう、この線より上に行を挿入してください。")=0,データ整理_報告書!D55,"")</f>
        <v/>
      </c>
      <c r="AS55" s="880" t="str">
        <f ca="1">IF(COUNTIF(データ整理_報告書!$D$2:'データ整理_報告書'!$D55,"「活動計画書」と同じ行数になるよう、この線より上に行を挿入してください。")=0,データ整理_報告書!E55,"")</f>
        <v/>
      </c>
      <c r="AT55" s="880" t="str">
        <f ca="1">IF(COUNTIF(データ整理_報告書!$D$2:'データ整理_報告書'!$D55,"「活動計画書」と同じ行数になるよう、この線より上に行を挿入してください。")=0,データ整理_報告書!F55,"")</f>
        <v/>
      </c>
      <c r="BN55" t="str">
        <f ca="1">IF(COUNTIF(データ整理_報告書!$I$2:'データ整理_報告書'!$I55,"「活動計画書」と同じ行数になるよう、この線より上に行を挿入してください。")=0,データ整理_報告書!K55,"")</f>
        <v/>
      </c>
      <c r="BO55" t="str">
        <f ca="1">IF(COUNTIF(データ整理_報告書!$I$2:'データ整理_報告書'!$I55,"「活動計画書」と同じ行数になるよう、この線より上に行を挿入してください。")=0,データ整理_報告書!L55,"")</f>
        <v/>
      </c>
      <c r="BP55" t="str">
        <f ca="1">IF(COUNTIF(データ整理_報告書!$I$2:'データ整理_報告書'!$I55,"「活動計画書」と同じ行数になるよう、この線より上に行を挿入してください。")=0,データ整理_報告書!M55,"")</f>
        <v/>
      </c>
      <c r="BQ55" t="str">
        <f ca="1">IF(COUNTIF(データ整理_報告書!$I$2:'データ整理_報告書'!$I55,"「活動計画書」と同じ行数になるよう、この線より上に行を挿入してください。")=0,データ整理_報告書!N55,"")</f>
        <v/>
      </c>
      <c r="BR55" t="str">
        <f ca="1">IF(COUNTIF(データ整理_報告書!$I$2:'データ整理_報告書'!$I55,"「活動計画書」と同じ行数になるよう、この線より上に行を挿入してください。")=0,データ整理_報告書!O55,"")</f>
        <v/>
      </c>
      <c r="BS55" t="str">
        <f ca="1">IF(COUNTIF(データ整理_報告書!$I$2:'データ整理_報告書'!$I55,"「活動計画書」と同じ行数になるよう、この線より上に行を挿入してください。")=0,データ整理_報告書!P55,"")</f>
        <v/>
      </c>
      <c r="BT55" t="str">
        <f ca="1">IF(COUNTIF(データ整理_報告書!$I$2:'データ整理_報告書'!$I55,"「活動計画書」と同じ行数になるよう、この線より上に行を挿入してください。")=0,データ整理_報告書!Q55,"")</f>
        <v/>
      </c>
      <c r="BU55" t="str">
        <f ca="1">IF(COUNTIF(データ整理_報告書!$I$2:'データ整理_報告書'!$I55,"「活動計画書」と同じ行数になるよう、この線より上に行を挿入してください。")=0,データ整理_報告書!S55,"")</f>
        <v/>
      </c>
      <c r="BV55" t="str">
        <f ca="1">IF(COUNTIF(データ整理_報告書!$I$2:'データ整理_報告書'!$I55,"「活動計画書」と同じ行数になるよう、この線より上に行を挿入してください。")=0,IF(データ整理_報告書!T55="○","true","false"),"")</f>
        <v/>
      </c>
    </row>
    <row r="56" spans="42:74" ht="15.75" x14ac:dyDescent="0.15">
      <c r="AP56" s="880" t="str">
        <f ca="1">IF(COUNTIF(データ整理_報告書!$D$2:'データ整理_報告書'!$D56,"「活動計画書」と同じ行数になるよう、この線より上に行を挿入してください。")=0,データ整理_報告書!B56,"")</f>
        <v/>
      </c>
      <c r="AQ56" s="880" t="str">
        <f ca="1">IF(COUNTIF(データ整理_報告書!$D$2:'データ整理_報告書'!$D56,"「活動計画書」と同じ行数になるよう、この線より上に行を挿入してください。")=0,データ整理_報告書!C56,"")</f>
        <v/>
      </c>
      <c r="AR56" s="880" t="str">
        <f ca="1">IF(COUNTIF(データ整理_報告書!$D$2:'データ整理_報告書'!$D56,"「活動計画書」と同じ行数になるよう、この線より上に行を挿入してください。")=0,データ整理_報告書!D56,"")</f>
        <v/>
      </c>
      <c r="AS56" s="880" t="str">
        <f ca="1">IF(COUNTIF(データ整理_報告書!$D$2:'データ整理_報告書'!$D56,"「活動計画書」と同じ行数になるよう、この線より上に行を挿入してください。")=0,データ整理_報告書!E56,"")</f>
        <v/>
      </c>
      <c r="AT56" s="880" t="str">
        <f ca="1">IF(COUNTIF(データ整理_報告書!$D$2:'データ整理_報告書'!$D56,"「活動計画書」と同じ行数になるよう、この線より上に行を挿入してください。")=0,データ整理_報告書!F56,"")</f>
        <v/>
      </c>
      <c r="BN56" t="str">
        <f ca="1">IF(COUNTIF(データ整理_報告書!$I$2:'データ整理_報告書'!$I56,"「活動計画書」と同じ行数になるよう、この線より上に行を挿入してください。")=0,データ整理_報告書!K56,"")</f>
        <v/>
      </c>
      <c r="BO56" t="str">
        <f ca="1">IF(COUNTIF(データ整理_報告書!$I$2:'データ整理_報告書'!$I56,"「活動計画書」と同じ行数になるよう、この線より上に行を挿入してください。")=0,データ整理_報告書!L56,"")</f>
        <v/>
      </c>
      <c r="BP56" t="str">
        <f ca="1">IF(COUNTIF(データ整理_報告書!$I$2:'データ整理_報告書'!$I56,"「活動計画書」と同じ行数になるよう、この線より上に行を挿入してください。")=0,データ整理_報告書!M56,"")</f>
        <v/>
      </c>
      <c r="BQ56" t="str">
        <f ca="1">IF(COUNTIF(データ整理_報告書!$I$2:'データ整理_報告書'!$I56,"「活動計画書」と同じ行数になるよう、この線より上に行を挿入してください。")=0,データ整理_報告書!N56,"")</f>
        <v/>
      </c>
      <c r="BR56" t="str">
        <f ca="1">IF(COUNTIF(データ整理_報告書!$I$2:'データ整理_報告書'!$I56,"「活動計画書」と同じ行数になるよう、この線より上に行を挿入してください。")=0,データ整理_報告書!O56,"")</f>
        <v/>
      </c>
      <c r="BS56" t="str">
        <f ca="1">IF(COUNTIF(データ整理_報告書!$I$2:'データ整理_報告書'!$I56,"「活動計画書」と同じ行数になるよう、この線より上に行を挿入してください。")=0,データ整理_報告書!P56,"")</f>
        <v/>
      </c>
      <c r="BT56" t="str">
        <f ca="1">IF(COUNTIF(データ整理_報告書!$I$2:'データ整理_報告書'!$I56,"「活動計画書」と同じ行数になるよう、この線より上に行を挿入してください。")=0,データ整理_報告書!Q56,"")</f>
        <v/>
      </c>
      <c r="BU56" t="str">
        <f ca="1">IF(COUNTIF(データ整理_報告書!$I$2:'データ整理_報告書'!$I56,"「活動計画書」と同じ行数になるよう、この線より上に行を挿入してください。")=0,データ整理_報告書!S56,"")</f>
        <v/>
      </c>
      <c r="BV56" t="str">
        <f ca="1">IF(COUNTIF(データ整理_報告書!$I$2:'データ整理_報告書'!$I56,"「活動計画書」と同じ行数になるよう、この線より上に行を挿入してください。")=0,IF(データ整理_報告書!T56="○","true","false"),"")</f>
        <v/>
      </c>
    </row>
    <row r="57" spans="42:74" ht="15.75" x14ac:dyDescent="0.15">
      <c r="AP57" s="880" t="str">
        <f ca="1">IF(COUNTIF(データ整理_報告書!$D$2:'データ整理_報告書'!$D57,"「活動計画書」と同じ行数になるよう、この線より上に行を挿入してください。")=0,データ整理_報告書!B57,"")</f>
        <v/>
      </c>
      <c r="AQ57" s="880" t="str">
        <f ca="1">IF(COUNTIF(データ整理_報告書!$D$2:'データ整理_報告書'!$D57,"「活動計画書」と同じ行数になるよう、この線より上に行を挿入してください。")=0,データ整理_報告書!C57,"")</f>
        <v/>
      </c>
      <c r="AR57" s="880" t="str">
        <f ca="1">IF(COUNTIF(データ整理_報告書!$D$2:'データ整理_報告書'!$D57,"「活動計画書」と同じ行数になるよう、この線より上に行を挿入してください。")=0,データ整理_報告書!D57,"")</f>
        <v/>
      </c>
      <c r="AS57" s="880" t="str">
        <f ca="1">IF(COUNTIF(データ整理_報告書!$D$2:'データ整理_報告書'!$D57,"「活動計画書」と同じ行数になるよう、この線より上に行を挿入してください。")=0,データ整理_報告書!E57,"")</f>
        <v/>
      </c>
      <c r="AT57" s="880" t="str">
        <f ca="1">IF(COUNTIF(データ整理_報告書!$D$2:'データ整理_報告書'!$D57,"「活動計画書」と同じ行数になるよう、この線より上に行を挿入してください。")=0,データ整理_報告書!F57,"")</f>
        <v/>
      </c>
      <c r="BN57" t="str">
        <f ca="1">IF(COUNTIF(データ整理_報告書!$I$2:'データ整理_報告書'!$I57,"「活動計画書」と同じ行数になるよう、この線より上に行を挿入してください。")=0,データ整理_報告書!K57,"")</f>
        <v/>
      </c>
      <c r="BO57" t="str">
        <f ca="1">IF(COUNTIF(データ整理_報告書!$I$2:'データ整理_報告書'!$I57,"「活動計画書」と同じ行数になるよう、この線より上に行を挿入してください。")=0,データ整理_報告書!L57,"")</f>
        <v/>
      </c>
      <c r="BP57" t="str">
        <f ca="1">IF(COUNTIF(データ整理_報告書!$I$2:'データ整理_報告書'!$I57,"「活動計画書」と同じ行数になるよう、この線より上に行を挿入してください。")=0,データ整理_報告書!M57,"")</f>
        <v/>
      </c>
      <c r="BQ57" t="str">
        <f ca="1">IF(COUNTIF(データ整理_報告書!$I$2:'データ整理_報告書'!$I57,"「活動計画書」と同じ行数になるよう、この線より上に行を挿入してください。")=0,データ整理_報告書!N57,"")</f>
        <v/>
      </c>
      <c r="BR57" t="str">
        <f ca="1">IF(COUNTIF(データ整理_報告書!$I$2:'データ整理_報告書'!$I57,"「活動計画書」と同じ行数になるよう、この線より上に行を挿入してください。")=0,データ整理_報告書!O57,"")</f>
        <v/>
      </c>
      <c r="BS57" t="str">
        <f ca="1">IF(COUNTIF(データ整理_報告書!$I$2:'データ整理_報告書'!$I57,"「活動計画書」と同じ行数になるよう、この線より上に行を挿入してください。")=0,データ整理_報告書!P57,"")</f>
        <v/>
      </c>
      <c r="BT57" t="str">
        <f ca="1">IF(COUNTIF(データ整理_報告書!$I$2:'データ整理_報告書'!$I57,"「活動計画書」と同じ行数になるよう、この線より上に行を挿入してください。")=0,データ整理_報告書!Q57,"")</f>
        <v/>
      </c>
      <c r="BU57" t="str">
        <f ca="1">IF(COUNTIF(データ整理_報告書!$I$2:'データ整理_報告書'!$I57,"「活動計画書」と同じ行数になるよう、この線より上に行を挿入してください。")=0,データ整理_報告書!S57,"")</f>
        <v/>
      </c>
      <c r="BV57" t="str">
        <f ca="1">IF(COUNTIF(データ整理_報告書!$I$2:'データ整理_報告書'!$I57,"「活動計画書」と同じ行数になるよう、この線より上に行を挿入してください。")=0,IF(データ整理_報告書!T57="○","true","false"),"")</f>
        <v/>
      </c>
    </row>
    <row r="58" spans="42:74" ht="15.75" x14ac:dyDescent="0.15">
      <c r="AP58" s="880" t="str">
        <f ca="1">IF(COUNTIF(データ整理_報告書!$D$2:'データ整理_報告書'!$D58,"「活動計画書」と同じ行数になるよう、この線より上に行を挿入してください。")=0,データ整理_報告書!B58,"")</f>
        <v/>
      </c>
      <c r="AQ58" s="880" t="str">
        <f ca="1">IF(COUNTIF(データ整理_報告書!$D$2:'データ整理_報告書'!$D58,"「活動計画書」と同じ行数になるよう、この線より上に行を挿入してください。")=0,データ整理_報告書!C58,"")</f>
        <v/>
      </c>
      <c r="AR58" s="880" t="str">
        <f ca="1">IF(COUNTIF(データ整理_報告書!$D$2:'データ整理_報告書'!$D58,"「活動計画書」と同じ行数になるよう、この線より上に行を挿入してください。")=0,データ整理_報告書!D58,"")</f>
        <v/>
      </c>
      <c r="AS58" s="880" t="str">
        <f ca="1">IF(COUNTIF(データ整理_報告書!$D$2:'データ整理_報告書'!$D58,"「活動計画書」と同じ行数になるよう、この線より上に行を挿入してください。")=0,データ整理_報告書!E58,"")</f>
        <v/>
      </c>
      <c r="AT58" s="880" t="str">
        <f ca="1">IF(COUNTIF(データ整理_報告書!$D$2:'データ整理_報告書'!$D58,"「活動計画書」と同じ行数になるよう、この線より上に行を挿入してください。")=0,データ整理_報告書!F58,"")</f>
        <v/>
      </c>
      <c r="BN58" t="str">
        <f ca="1">IF(COUNTIF(データ整理_報告書!$I$2:'データ整理_報告書'!$I58,"「活動計画書」と同じ行数になるよう、この線より上に行を挿入してください。")=0,データ整理_報告書!K58,"")</f>
        <v/>
      </c>
      <c r="BO58" t="str">
        <f ca="1">IF(COUNTIF(データ整理_報告書!$I$2:'データ整理_報告書'!$I58,"「活動計画書」と同じ行数になるよう、この線より上に行を挿入してください。")=0,データ整理_報告書!L58,"")</f>
        <v/>
      </c>
      <c r="BP58" t="str">
        <f ca="1">IF(COUNTIF(データ整理_報告書!$I$2:'データ整理_報告書'!$I58,"「活動計画書」と同じ行数になるよう、この線より上に行を挿入してください。")=0,データ整理_報告書!M58,"")</f>
        <v/>
      </c>
      <c r="BQ58" t="str">
        <f ca="1">IF(COUNTIF(データ整理_報告書!$I$2:'データ整理_報告書'!$I58,"「活動計画書」と同じ行数になるよう、この線より上に行を挿入してください。")=0,データ整理_報告書!N58,"")</f>
        <v/>
      </c>
      <c r="BR58" t="str">
        <f ca="1">IF(COUNTIF(データ整理_報告書!$I$2:'データ整理_報告書'!$I58,"「活動計画書」と同じ行数になるよう、この線より上に行を挿入してください。")=0,データ整理_報告書!O58,"")</f>
        <v/>
      </c>
      <c r="BS58" t="str">
        <f ca="1">IF(COUNTIF(データ整理_報告書!$I$2:'データ整理_報告書'!$I58,"「活動計画書」と同じ行数になるよう、この線より上に行を挿入してください。")=0,データ整理_報告書!P58,"")</f>
        <v/>
      </c>
      <c r="BT58" t="str">
        <f ca="1">IF(COUNTIF(データ整理_報告書!$I$2:'データ整理_報告書'!$I58,"「活動計画書」と同じ行数になるよう、この線より上に行を挿入してください。")=0,データ整理_報告書!Q58,"")</f>
        <v/>
      </c>
      <c r="BU58" t="str">
        <f ca="1">IF(COUNTIF(データ整理_報告書!$I$2:'データ整理_報告書'!$I58,"「活動計画書」と同じ行数になるよう、この線より上に行を挿入してください。")=0,データ整理_報告書!S58,"")</f>
        <v/>
      </c>
      <c r="BV58" t="str">
        <f ca="1">IF(COUNTIF(データ整理_報告書!$I$2:'データ整理_報告書'!$I58,"「活動計画書」と同じ行数になるよう、この線より上に行を挿入してください。")=0,IF(データ整理_報告書!T58="○","true","false"),"")</f>
        <v/>
      </c>
    </row>
    <row r="59" spans="42:74" ht="15.75" x14ac:dyDescent="0.15">
      <c r="AP59" s="880" t="str">
        <f ca="1">IF(COUNTIF(データ整理_報告書!$D$2:'データ整理_報告書'!$D59,"「活動計画書」と同じ行数になるよう、この線より上に行を挿入してください。")=0,データ整理_報告書!B59,"")</f>
        <v/>
      </c>
      <c r="AQ59" s="880" t="str">
        <f ca="1">IF(COUNTIF(データ整理_報告書!$D$2:'データ整理_報告書'!$D59,"「活動計画書」と同じ行数になるよう、この線より上に行を挿入してください。")=0,データ整理_報告書!C59,"")</f>
        <v/>
      </c>
      <c r="AR59" s="880" t="str">
        <f ca="1">IF(COUNTIF(データ整理_報告書!$D$2:'データ整理_報告書'!$D59,"「活動計画書」と同じ行数になるよう、この線より上に行を挿入してください。")=0,データ整理_報告書!D59,"")</f>
        <v/>
      </c>
      <c r="AS59" s="880" t="str">
        <f ca="1">IF(COUNTIF(データ整理_報告書!$D$2:'データ整理_報告書'!$D59,"「活動計画書」と同じ行数になるよう、この線より上に行を挿入してください。")=0,データ整理_報告書!E59,"")</f>
        <v/>
      </c>
      <c r="AT59" s="880" t="str">
        <f ca="1">IF(COUNTIF(データ整理_報告書!$D$2:'データ整理_報告書'!$D59,"「活動計画書」と同じ行数になるよう、この線より上に行を挿入してください。")=0,データ整理_報告書!F59,"")</f>
        <v/>
      </c>
      <c r="BN59" t="str">
        <f ca="1">IF(COUNTIF(データ整理_報告書!$I$2:'データ整理_報告書'!$I59,"「活動計画書」と同じ行数になるよう、この線より上に行を挿入してください。")=0,データ整理_報告書!K59,"")</f>
        <v/>
      </c>
      <c r="BO59" t="str">
        <f ca="1">IF(COUNTIF(データ整理_報告書!$I$2:'データ整理_報告書'!$I59,"「活動計画書」と同じ行数になるよう、この線より上に行を挿入してください。")=0,データ整理_報告書!L59,"")</f>
        <v/>
      </c>
      <c r="BP59" t="str">
        <f ca="1">IF(COUNTIF(データ整理_報告書!$I$2:'データ整理_報告書'!$I59,"「活動計画書」と同じ行数になるよう、この線より上に行を挿入してください。")=0,データ整理_報告書!M59,"")</f>
        <v/>
      </c>
      <c r="BQ59" t="str">
        <f ca="1">IF(COUNTIF(データ整理_報告書!$I$2:'データ整理_報告書'!$I59,"「活動計画書」と同じ行数になるよう、この線より上に行を挿入してください。")=0,データ整理_報告書!N59,"")</f>
        <v/>
      </c>
      <c r="BR59" t="str">
        <f ca="1">IF(COUNTIF(データ整理_報告書!$I$2:'データ整理_報告書'!$I59,"「活動計画書」と同じ行数になるよう、この線より上に行を挿入してください。")=0,データ整理_報告書!O59,"")</f>
        <v/>
      </c>
      <c r="BS59" t="str">
        <f ca="1">IF(COUNTIF(データ整理_報告書!$I$2:'データ整理_報告書'!$I59,"「活動計画書」と同じ行数になるよう、この線より上に行を挿入してください。")=0,データ整理_報告書!P59,"")</f>
        <v/>
      </c>
      <c r="BT59" t="str">
        <f ca="1">IF(COUNTIF(データ整理_報告書!$I$2:'データ整理_報告書'!$I59,"「活動計画書」と同じ行数になるよう、この線より上に行を挿入してください。")=0,データ整理_報告書!Q59,"")</f>
        <v/>
      </c>
      <c r="BU59" t="str">
        <f ca="1">IF(COUNTIF(データ整理_報告書!$I$2:'データ整理_報告書'!$I59,"「活動計画書」と同じ行数になるよう、この線より上に行を挿入してください。")=0,データ整理_報告書!S59,"")</f>
        <v/>
      </c>
      <c r="BV59" t="str">
        <f ca="1">IF(COUNTIF(データ整理_報告書!$I$2:'データ整理_報告書'!$I59,"「活動計画書」と同じ行数になるよう、この線より上に行を挿入してください。")=0,IF(データ整理_報告書!T59="○","true","false"),"")</f>
        <v/>
      </c>
    </row>
    <row r="60" spans="42:74" ht="15.75" x14ac:dyDescent="0.15">
      <c r="AP60" s="880" t="str">
        <f ca="1">IF(COUNTIF(データ整理_報告書!$D$2:'データ整理_報告書'!$D60,"「活動計画書」と同じ行数になるよう、この線より上に行を挿入してください。")=0,データ整理_報告書!B60,"")</f>
        <v/>
      </c>
      <c r="AQ60" s="880" t="str">
        <f ca="1">IF(COUNTIF(データ整理_報告書!$D$2:'データ整理_報告書'!$D60,"「活動計画書」と同じ行数になるよう、この線より上に行を挿入してください。")=0,データ整理_報告書!C60,"")</f>
        <v/>
      </c>
      <c r="AR60" s="880" t="str">
        <f ca="1">IF(COUNTIF(データ整理_報告書!$D$2:'データ整理_報告書'!$D60,"「活動計画書」と同じ行数になるよう、この線より上に行を挿入してください。")=0,データ整理_報告書!D60,"")</f>
        <v/>
      </c>
      <c r="AS60" s="880" t="str">
        <f ca="1">IF(COUNTIF(データ整理_報告書!$D$2:'データ整理_報告書'!$D60,"「活動計画書」と同じ行数になるよう、この線より上に行を挿入してください。")=0,データ整理_報告書!E60,"")</f>
        <v/>
      </c>
      <c r="AT60" s="880" t="str">
        <f ca="1">IF(COUNTIF(データ整理_報告書!$D$2:'データ整理_報告書'!$D60,"「活動計画書」と同じ行数になるよう、この線より上に行を挿入してください。")=0,データ整理_報告書!F60,"")</f>
        <v/>
      </c>
      <c r="BN60" t="str">
        <f ca="1">IF(COUNTIF(データ整理_報告書!$I$2:'データ整理_報告書'!$I60,"「活動計画書」と同じ行数になるよう、この線より上に行を挿入してください。")=0,データ整理_報告書!K60,"")</f>
        <v/>
      </c>
      <c r="BO60" t="str">
        <f ca="1">IF(COUNTIF(データ整理_報告書!$I$2:'データ整理_報告書'!$I60,"「活動計画書」と同じ行数になるよう、この線より上に行を挿入してください。")=0,データ整理_報告書!L60,"")</f>
        <v/>
      </c>
      <c r="BP60" t="str">
        <f ca="1">IF(COUNTIF(データ整理_報告書!$I$2:'データ整理_報告書'!$I60,"「活動計画書」と同じ行数になるよう、この線より上に行を挿入してください。")=0,データ整理_報告書!M60,"")</f>
        <v/>
      </c>
      <c r="BQ60" t="str">
        <f ca="1">IF(COUNTIF(データ整理_報告書!$I$2:'データ整理_報告書'!$I60,"「活動計画書」と同じ行数になるよう、この線より上に行を挿入してください。")=0,データ整理_報告書!N60,"")</f>
        <v/>
      </c>
      <c r="BR60" t="str">
        <f ca="1">IF(COUNTIF(データ整理_報告書!$I$2:'データ整理_報告書'!$I60,"「活動計画書」と同じ行数になるよう、この線より上に行を挿入してください。")=0,データ整理_報告書!O60,"")</f>
        <v/>
      </c>
      <c r="BS60" t="str">
        <f ca="1">IF(COUNTIF(データ整理_報告書!$I$2:'データ整理_報告書'!$I60,"「活動計画書」と同じ行数になるよう、この線より上に行を挿入してください。")=0,データ整理_報告書!P60,"")</f>
        <v/>
      </c>
      <c r="BT60" t="str">
        <f ca="1">IF(COUNTIF(データ整理_報告書!$I$2:'データ整理_報告書'!$I60,"「活動計画書」と同じ行数になるよう、この線より上に行を挿入してください。")=0,データ整理_報告書!Q60,"")</f>
        <v/>
      </c>
      <c r="BU60" t="str">
        <f ca="1">IF(COUNTIF(データ整理_報告書!$I$2:'データ整理_報告書'!$I60,"「活動計画書」と同じ行数になるよう、この線より上に行を挿入してください。")=0,データ整理_報告書!S60,"")</f>
        <v/>
      </c>
      <c r="BV60" t="str">
        <f ca="1">IF(COUNTIF(データ整理_報告書!$I$2:'データ整理_報告書'!$I60,"「活動計画書」と同じ行数になるよう、この線より上に行を挿入してください。")=0,IF(データ整理_報告書!T60="○","true","false"),"")</f>
        <v/>
      </c>
    </row>
    <row r="61" spans="42:74" ht="15.75" x14ac:dyDescent="0.15">
      <c r="AP61" s="880" t="str">
        <f ca="1">IF(COUNTIF(データ整理_報告書!$D$2:'データ整理_報告書'!$D61,"「活動計画書」と同じ行数になるよう、この線より上に行を挿入してください。")=0,データ整理_報告書!B61,"")</f>
        <v/>
      </c>
      <c r="AQ61" s="880" t="str">
        <f ca="1">IF(COUNTIF(データ整理_報告書!$D$2:'データ整理_報告書'!$D61,"「活動計画書」と同じ行数になるよう、この線より上に行を挿入してください。")=0,データ整理_報告書!C61,"")</f>
        <v/>
      </c>
      <c r="AR61" s="880" t="str">
        <f ca="1">IF(COUNTIF(データ整理_報告書!$D$2:'データ整理_報告書'!$D61,"「活動計画書」と同じ行数になるよう、この線より上に行を挿入してください。")=0,データ整理_報告書!D61,"")</f>
        <v/>
      </c>
      <c r="AS61" s="880" t="str">
        <f ca="1">IF(COUNTIF(データ整理_報告書!$D$2:'データ整理_報告書'!$D61,"「活動計画書」と同じ行数になるよう、この線より上に行を挿入してください。")=0,データ整理_報告書!E61,"")</f>
        <v/>
      </c>
      <c r="AT61" s="880" t="str">
        <f ca="1">IF(COUNTIF(データ整理_報告書!$D$2:'データ整理_報告書'!$D61,"「活動計画書」と同じ行数になるよう、この線より上に行を挿入してください。")=0,データ整理_報告書!F61,"")</f>
        <v/>
      </c>
      <c r="BN61" t="str">
        <f ca="1">IF(COUNTIF(データ整理_報告書!$I$2:'データ整理_報告書'!$I61,"「活動計画書」と同じ行数になるよう、この線より上に行を挿入してください。")=0,データ整理_報告書!K61,"")</f>
        <v/>
      </c>
      <c r="BO61" t="str">
        <f ca="1">IF(COUNTIF(データ整理_報告書!$I$2:'データ整理_報告書'!$I61,"「活動計画書」と同じ行数になるよう、この線より上に行を挿入してください。")=0,データ整理_報告書!L61,"")</f>
        <v/>
      </c>
      <c r="BP61" t="str">
        <f ca="1">IF(COUNTIF(データ整理_報告書!$I$2:'データ整理_報告書'!$I61,"「活動計画書」と同じ行数になるよう、この線より上に行を挿入してください。")=0,データ整理_報告書!M61,"")</f>
        <v/>
      </c>
      <c r="BQ61" t="str">
        <f ca="1">IF(COUNTIF(データ整理_報告書!$I$2:'データ整理_報告書'!$I61,"「活動計画書」と同じ行数になるよう、この線より上に行を挿入してください。")=0,データ整理_報告書!N61,"")</f>
        <v/>
      </c>
      <c r="BR61" t="str">
        <f ca="1">IF(COUNTIF(データ整理_報告書!$I$2:'データ整理_報告書'!$I61,"「活動計画書」と同じ行数になるよう、この線より上に行を挿入してください。")=0,データ整理_報告書!O61,"")</f>
        <v/>
      </c>
      <c r="BS61" t="str">
        <f ca="1">IF(COUNTIF(データ整理_報告書!$I$2:'データ整理_報告書'!$I61,"「活動計画書」と同じ行数になるよう、この線より上に行を挿入してください。")=0,データ整理_報告書!P61,"")</f>
        <v/>
      </c>
      <c r="BT61" t="str">
        <f ca="1">IF(COUNTIF(データ整理_報告書!$I$2:'データ整理_報告書'!$I61,"「活動計画書」と同じ行数になるよう、この線より上に行を挿入してください。")=0,データ整理_報告書!Q61,"")</f>
        <v/>
      </c>
      <c r="BU61" t="str">
        <f ca="1">IF(COUNTIF(データ整理_報告書!$I$2:'データ整理_報告書'!$I61,"「活動計画書」と同じ行数になるよう、この線より上に行を挿入してください。")=0,データ整理_報告書!S61,"")</f>
        <v/>
      </c>
      <c r="BV61" t="str">
        <f ca="1">IF(COUNTIF(データ整理_報告書!$I$2:'データ整理_報告書'!$I61,"「活動計画書」と同じ行数になるよう、この線より上に行を挿入してください。")=0,IF(データ整理_報告書!T61="○","true","false"),"")</f>
        <v/>
      </c>
    </row>
    <row r="62" spans="42:74" ht="15.75" x14ac:dyDescent="0.15">
      <c r="AP62" s="880" t="str">
        <f ca="1">IF(COUNTIF(データ整理_報告書!$D$2:'データ整理_報告書'!$D62,"「活動計画書」と同じ行数になるよう、この線より上に行を挿入してください。")=0,データ整理_報告書!B62,"")</f>
        <v/>
      </c>
      <c r="AQ62" s="880" t="str">
        <f ca="1">IF(COUNTIF(データ整理_報告書!$D$2:'データ整理_報告書'!$D62,"「活動計画書」と同じ行数になるよう、この線より上に行を挿入してください。")=0,データ整理_報告書!C62,"")</f>
        <v/>
      </c>
      <c r="AR62" s="880" t="str">
        <f ca="1">IF(COUNTIF(データ整理_報告書!$D$2:'データ整理_報告書'!$D62,"「活動計画書」と同じ行数になるよう、この線より上に行を挿入してください。")=0,データ整理_報告書!D62,"")</f>
        <v/>
      </c>
      <c r="AS62" s="880" t="str">
        <f ca="1">IF(COUNTIF(データ整理_報告書!$D$2:'データ整理_報告書'!$D62,"「活動計画書」と同じ行数になるよう、この線より上に行を挿入してください。")=0,データ整理_報告書!E62,"")</f>
        <v/>
      </c>
      <c r="AT62" s="880" t="str">
        <f ca="1">IF(COUNTIF(データ整理_報告書!$D$2:'データ整理_報告書'!$D62,"「活動計画書」と同じ行数になるよう、この線より上に行を挿入してください。")=0,データ整理_報告書!F62,"")</f>
        <v/>
      </c>
      <c r="BN62" t="str">
        <f ca="1">IF(COUNTIF(データ整理_報告書!$I$2:'データ整理_報告書'!$I62,"「活動計画書」と同じ行数になるよう、この線より上に行を挿入してください。")=0,データ整理_報告書!K62,"")</f>
        <v/>
      </c>
      <c r="BO62" t="str">
        <f ca="1">IF(COUNTIF(データ整理_報告書!$I$2:'データ整理_報告書'!$I62,"「活動計画書」と同じ行数になるよう、この線より上に行を挿入してください。")=0,データ整理_報告書!L62,"")</f>
        <v/>
      </c>
      <c r="BP62" t="str">
        <f ca="1">IF(COUNTIF(データ整理_報告書!$I$2:'データ整理_報告書'!$I62,"「活動計画書」と同じ行数になるよう、この線より上に行を挿入してください。")=0,データ整理_報告書!M62,"")</f>
        <v/>
      </c>
      <c r="BQ62" t="str">
        <f ca="1">IF(COUNTIF(データ整理_報告書!$I$2:'データ整理_報告書'!$I62,"「活動計画書」と同じ行数になるよう、この線より上に行を挿入してください。")=0,データ整理_報告書!N62,"")</f>
        <v/>
      </c>
      <c r="BR62" t="str">
        <f ca="1">IF(COUNTIF(データ整理_報告書!$I$2:'データ整理_報告書'!$I62,"「活動計画書」と同じ行数になるよう、この線より上に行を挿入してください。")=0,データ整理_報告書!O62,"")</f>
        <v/>
      </c>
      <c r="BS62" t="str">
        <f ca="1">IF(COUNTIF(データ整理_報告書!$I$2:'データ整理_報告書'!$I62,"「活動計画書」と同じ行数になるよう、この線より上に行を挿入してください。")=0,データ整理_報告書!P62,"")</f>
        <v/>
      </c>
      <c r="BT62" t="str">
        <f ca="1">IF(COUNTIF(データ整理_報告書!$I$2:'データ整理_報告書'!$I62,"「活動計画書」と同じ行数になるよう、この線より上に行を挿入してください。")=0,データ整理_報告書!Q62,"")</f>
        <v/>
      </c>
      <c r="BU62" t="str">
        <f ca="1">IF(COUNTIF(データ整理_報告書!$I$2:'データ整理_報告書'!$I62,"「活動計画書」と同じ行数になるよう、この線より上に行を挿入してください。")=0,データ整理_報告書!S62,"")</f>
        <v/>
      </c>
      <c r="BV62" t="str">
        <f ca="1">IF(COUNTIF(データ整理_報告書!$I$2:'データ整理_報告書'!$I62,"「活動計画書」と同じ行数になるよう、この線より上に行を挿入してください。")=0,IF(データ整理_報告書!T62="○","true","false"),"")</f>
        <v/>
      </c>
    </row>
    <row r="63" spans="42:74" ht="15.75" x14ac:dyDescent="0.15">
      <c r="AP63" s="880" t="str">
        <f ca="1">IF(COUNTIF(データ整理_報告書!$D$2:'データ整理_報告書'!$D63,"「活動計画書」と同じ行数になるよう、この線より上に行を挿入してください。")=0,データ整理_報告書!B63,"")</f>
        <v/>
      </c>
      <c r="AQ63" s="880" t="str">
        <f ca="1">IF(COUNTIF(データ整理_報告書!$D$2:'データ整理_報告書'!$D63,"「活動計画書」と同じ行数になるよう、この線より上に行を挿入してください。")=0,データ整理_報告書!C63,"")</f>
        <v/>
      </c>
      <c r="AR63" s="880" t="str">
        <f ca="1">IF(COUNTIF(データ整理_報告書!$D$2:'データ整理_報告書'!$D63,"「活動計画書」と同じ行数になるよう、この線より上に行を挿入してください。")=0,データ整理_報告書!D63,"")</f>
        <v/>
      </c>
      <c r="AS63" s="880" t="str">
        <f ca="1">IF(COUNTIF(データ整理_報告書!$D$2:'データ整理_報告書'!$D63,"「活動計画書」と同じ行数になるよう、この線より上に行を挿入してください。")=0,データ整理_報告書!E63,"")</f>
        <v/>
      </c>
      <c r="AT63" s="880" t="str">
        <f ca="1">IF(COUNTIF(データ整理_報告書!$D$2:'データ整理_報告書'!$D63,"「活動計画書」と同じ行数になるよう、この線より上に行を挿入してください。")=0,データ整理_報告書!F63,"")</f>
        <v/>
      </c>
      <c r="BN63" t="str">
        <f ca="1">IF(COUNTIF(データ整理_報告書!$I$2:'データ整理_報告書'!$I63,"「活動計画書」と同じ行数になるよう、この線より上に行を挿入してください。")=0,データ整理_報告書!K63,"")</f>
        <v/>
      </c>
      <c r="BO63" t="str">
        <f ca="1">IF(COUNTIF(データ整理_報告書!$I$2:'データ整理_報告書'!$I63,"「活動計画書」と同じ行数になるよう、この線より上に行を挿入してください。")=0,データ整理_報告書!L63,"")</f>
        <v/>
      </c>
      <c r="BP63" t="str">
        <f ca="1">IF(COUNTIF(データ整理_報告書!$I$2:'データ整理_報告書'!$I63,"「活動計画書」と同じ行数になるよう、この線より上に行を挿入してください。")=0,データ整理_報告書!M63,"")</f>
        <v/>
      </c>
      <c r="BQ63" t="str">
        <f ca="1">IF(COUNTIF(データ整理_報告書!$I$2:'データ整理_報告書'!$I63,"「活動計画書」と同じ行数になるよう、この線より上に行を挿入してください。")=0,データ整理_報告書!N63,"")</f>
        <v/>
      </c>
      <c r="BR63" t="str">
        <f ca="1">IF(COUNTIF(データ整理_報告書!$I$2:'データ整理_報告書'!$I63,"「活動計画書」と同じ行数になるよう、この線より上に行を挿入してください。")=0,データ整理_報告書!O63,"")</f>
        <v/>
      </c>
      <c r="BS63" t="str">
        <f ca="1">IF(COUNTIF(データ整理_報告書!$I$2:'データ整理_報告書'!$I63,"「活動計画書」と同じ行数になるよう、この線より上に行を挿入してください。")=0,データ整理_報告書!P63,"")</f>
        <v/>
      </c>
      <c r="BT63" t="str">
        <f ca="1">IF(COUNTIF(データ整理_報告書!$I$2:'データ整理_報告書'!$I63,"「活動計画書」と同じ行数になるよう、この線より上に行を挿入してください。")=0,データ整理_報告書!Q63,"")</f>
        <v/>
      </c>
      <c r="BU63" t="str">
        <f ca="1">IF(COUNTIF(データ整理_報告書!$I$2:'データ整理_報告書'!$I63,"「活動計画書」と同じ行数になるよう、この線より上に行を挿入してください。")=0,データ整理_報告書!S63,"")</f>
        <v/>
      </c>
      <c r="BV63" t="str">
        <f ca="1">IF(COUNTIF(データ整理_報告書!$I$2:'データ整理_報告書'!$I63,"「活動計画書」と同じ行数になるよう、この線より上に行を挿入してください。")=0,IF(データ整理_報告書!T63="○","true","false"),"")</f>
        <v/>
      </c>
    </row>
    <row r="64" spans="42:74" ht="15.75" x14ac:dyDescent="0.15">
      <c r="AP64" s="880" t="str">
        <f ca="1">IF(COUNTIF(データ整理_報告書!$D$2:'データ整理_報告書'!$D64,"「活動計画書」と同じ行数になるよう、この線より上に行を挿入してください。")=0,データ整理_報告書!B64,"")</f>
        <v/>
      </c>
      <c r="AQ64" s="880" t="str">
        <f ca="1">IF(COUNTIF(データ整理_報告書!$D$2:'データ整理_報告書'!$D64,"「活動計画書」と同じ行数になるよう、この線より上に行を挿入してください。")=0,データ整理_報告書!C64,"")</f>
        <v/>
      </c>
      <c r="AR64" s="880" t="str">
        <f ca="1">IF(COUNTIF(データ整理_報告書!$D$2:'データ整理_報告書'!$D64,"「活動計画書」と同じ行数になるよう、この線より上に行を挿入してください。")=0,データ整理_報告書!D64,"")</f>
        <v/>
      </c>
      <c r="AS64" s="880" t="str">
        <f ca="1">IF(COUNTIF(データ整理_報告書!$D$2:'データ整理_報告書'!$D64,"「活動計画書」と同じ行数になるよう、この線より上に行を挿入してください。")=0,データ整理_報告書!E64,"")</f>
        <v/>
      </c>
      <c r="AT64" s="880" t="str">
        <f ca="1">IF(COUNTIF(データ整理_報告書!$D$2:'データ整理_報告書'!$D64,"「活動計画書」と同じ行数になるよう、この線より上に行を挿入してください。")=0,データ整理_報告書!F64,"")</f>
        <v/>
      </c>
      <c r="BN64" t="str">
        <f ca="1">IF(COUNTIF(データ整理_報告書!$I$2:'データ整理_報告書'!$I64,"「活動計画書」と同じ行数になるよう、この線より上に行を挿入してください。")=0,データ整理_報告書!K64,"")</f>
        <v/>
      </c>
      <c r="BO64" t="str">
        <f ca="1">IF(COUNTIF(データ整理_報告書!$I$2:'データ整理_報告書'!$I64,"「活動計画書」と同じ行数になるよう、この線より上に行を挿入してください。")=0,データ整理_報告書!L64,"")</f>
        <v/>
      </c>
      <c r="BP64" t="str">
        <f ca="1">IF(COUNTIF(データ整理_報告書!$I$2:'データ整理_報告書'!$I64,"「活動計画書」と同じ行数になるよう、この線より上に行を挿入してください。")=0,データ整理_報告書!M64,"")</f>
        <v/>
      </c>
      <c r="BQ64" t="str">
        <f ca="1">IF(COUNTIF(データ整理_報告書!$I$2:'データ整理_報告書'!$I64,"「活動計画書」と同じ行数になるよう、この線より上に行を挿入してください。")=0,データ整理_報告書!N64,"")</f>
        <v/>
      </c>
      <c r="BR64" t="str">
        <f ca="1">IF(COUNTIF(データ整理_報告書!$I$2:'データ整理_報告書'!$I64,"「活動計画書」と同じ行数になるよう、この線より上に行を挿入してください。")=0,データ整理_報告書!O64,"")</f>
        <v/>
      </c>
      <c r="BS64" t="str">
        <f ca="1">IF(COUNTIF(データ整理_報告書!$I$2:'データ整理_報告書'!$I64,"「活動計画書」と同じ行数になるよう、この線より上に行を挿入してください。")=0,データ整理_報告書!P64,"")</f>
        <v/>
      </c>
      <c r="BT64" t="str">
        <f ca="1">IF(COUNTIF(データ整理_報告書!$I$2:'データ整理_報告書'!$I64,"「活動計画書」と同じ行数になるよう、この線より上に行を挿入してください。")=0,データ整理_報告書!Q64,"")</f>
        <v/>
      </c>
      <c r="BU64" t="str">
        <f ca="1">IF(COUNTIF(データ整理_報告書!$I$2:'データ整理_報告書'!$I64,"「活動計画書」と同じ行数になるよう、この線より上に行を挿入してください。")=0,データ整理_報告書!S64,"")</f>
        <v/>
      </c>
      <c r="BV64" t="str">
        <f ca="1">IF(COUNTIF(データ整理_報告書!$I$2:'データ整理_報告書'!$I64,"「活動計画書」と同じ行数になるよう、この線より上に行を挿入してください。")=0,IF(データ整理_報告書!T64="○","true","false"),"")</f>
        <v/>
      </c>
    </row>
    <row r="65" spans="42:74" ht="15.75" x14ac:dyDescent="0.15">
      <c r="AP65" s="880" t="str">
        <f ca="1">IF(COUNTIF(データ整理_報告書!$D$2:'データ整理_報告書'!$D65,"「活動計画書」と同じ行数になるよう、この線より上に行を挿入してください。")=0,データ整理_報告書!B65,"")</f>
        <v/>
      </c>
      <c r="AQ65" s="880" t="str">
        <f ca="1">IF(COUNTIF(データ整理_報告書!$D$2:'データ整理_報告書'!$D65,"「活動計画書」と同じ行数になるよう、この線より上に行を挿入してください。")=0,データ整理_報告書!C65,"")</f>
        <v/>
      </c>
      <c r="AR65" s="880" t="str">
        <f ca="1">IF(COUNTIF(データ整理_報告書!$D$2:'データ整理_報告書'!$D65,"「活動計画書」と同じ行数になるよう、この線より上に行を挿入してください。")=0,データ整理_報告書!D65,"")</f>
        <v/>
      </c>
      <c r="AS65" s="880" t="str">
        <f ca="1">IF(COUNTIF(データ整理_報告書!$D$2:'データ整理_報告書'!$D65,"「活動計画書」と同じ行数になるよう、この線より上に行を挿入してください。")=0,データ整理_報告書!E65,"")</f>
        <v/>
      </c>
      <c r="AT65" s="880" t="str">
        <f ca="1">IF(COUNTIF(データ整理_報告書!$D$2:'データ整理_報告書'!$D65,"「活動計画書」と同じ行数になるよう、この線より上に行を挿入してください。")=0,データ整理_報告書!F65,"")</f>
        <v/>
      </c>
      <c r="BN65" t="str">
        <f ca="1">IF(COUNTIF(データ整理_報告書!$I$2:'データ整理_報告書'!$I65,"「活動計画書」と同じ行数になるよう、この線より上に行を挿入してください。")=0,データ整理_報告書!K65,"")</f>
        <v/>
      </c>
      <c r="BO65" t="str">
        <f ca="1">IF(COUNTIF(データ整理_報告書!$I$2:'データ整理_報告書'!$I65,"「活動計画書」と同じ行数になるよう、この線より上に行を挿入してください。")=0,データ整理_報告書!L65,"")</f>
        <v/>
      </c>
      <c r="BP65" t="str">
        <f ca="1">IF(COUNTIF(データ整理_報告書!$I$2:'データ整理_報告書'!$I65,"「活動計画書」と同じ行数になるよう、この線より上に行を挿入してください。")=0,データ整理_報告書!M65,"")</f>
        <v/>
      </c>
      <c r="BQ65" t="str">
        <f ca="1">IF(COUNTIF(データ整理_報告書!$I$2:'データ整理_報告書'!$I65,"「活動計画書」と同じ行数になるよう、この線より上に行を挿入してください。")=0,データ整理_報告書!N65,"")</f>
        <v/>
      </c>
      <c r="BR65" t="str">
        <f ca="1">IF(COUNTIF(データ整理_報告書!$I$2:'データ整理_報告書'!$I65,"「活動計画書」と同じ行数になるよう、この線より上に行を挿入してください。")=0,データ整理_報告書!O65,"")</f>
        <v/>
      </c>
      <c r="BS65" t="str">
        <f ca="1">IF(COUNTIF(データ整理_報告書!$I$2:'データ整理_報告書'!$I65,"「活動計画書」と同じ行数になるよう、この線より上に行を挿入してください。")=0,データ整理_報告書!P65,"")</f>
        <v/>
      </c>
      <c r="BT65" t="str">
        <f ca="1">IF(COUNTIF(データ整理_報告書!$I$2:'データ整理_報告書'!$I65,"「活動計画書」と同じ行数になるよう、この線より上に行を挿入してください。")=0,データ整理_報告書!Q65,"")</f>
        <v/>
      </c>
      <c r="BU65" t="str">
        <f ca="1">IF(COUNTIF(データ整理_報告書!$I$2:'データ整理_報告書'!$I65,"「活動計画書」と同じ行数になるよう、この線より上に行を挿入してください。")=0,データ整理_報告書!S65,"")</f>
        <v/>
      </c>
      <c r="BV65" t="str">
        <f ca="1">IF(COUNTIF(データ整理_報告書!$I$2:'データ整理_報告書'!$I65,"「活動計画書」と同じ行数になるよう、この線より上に行を挿入してください。")=0,IF(データ整理_報告書!T65="○","true","false"),"")</f>
        <v/>
      </c>
    </row>
    <row r="66" spans="42:74" ht="15.75" x14ac:dyDescent="0.15">
      <c r="AP66" s="880" t="str">
        <f ca="1">IF(COUNTIF(データ整理_報告書!$D$2:'データ整理_報告書'!$D66,"「活動計画書」と同じ行数になるよう、この線より上に行を挿入してください。")=0,データ整理_報告書!B66,"")</f>
        <v/>
      </c>
      <c r="AQ66" s="880" t="str">
        <f ca="1">IF(COUNTIF(データ整理_報告書!$D$2:'データ整理_報告書'!$D66,"「活動計画書」と同じ行数になるよう、この線より上に行を挿入してください。")=0,データ整理_報告書!C66,"")</f>
        <v/>
      </c>
      <c r="AR66" s="880" t="str">
        <f ca="1">IF(COUNTIF(データ整理_報告書!$D$2:'データ整理_報告書'!$D66,"「活動計画書」と同じ行数になるよう、この線より上に行を挿入してください。")=0,データ整理_報告書!D66,"")</f>
        <v/>
      </c>
      <c r="AS66" s="880" t="str">
        <f ca="1">IF(COUNTIF(データ整理_報告書!$D$2:'データ整理_報告書'!$D66,"「活動計画書」と同じ行数になるよう、この線より上に行を挿入してください。")=0,データ整理_報告書!E66,"")</f>
        <v/>
      </c>
      <c r="AT66" s="880" t="str">
        <f ca="1">IF(COUNTIF(データ整理_報告書!$D$2:'データ整理_報告書'!$D66,"「活動計画書」と同じ行数になるよう、この線より上に行を挿入してください。")=0,データ整理_報告書!F66,"")</f>
        <v/>
      </c>
      <c r="BN66" t="str">
        <f ca="1">IF(COUNTIF(データ整理_報告書!$I$2:'データ整理_報告書'!$I66,"「活動計画書」と同じ行数になるよう、この線より上に行を挿入してください。")=0,データ整理_報告書!K66,"")</f>
        <v/>
      </c>
      <c r="BO66" t="str">
        <f ca="1">IF(COUNTIF(データ整理_報告書!$I$2:'データ整理_報告書'!$I66,"「活動計画書」と同じ行数になるよう、この線より上に行を挿入してください。")=0,データ整理_報告書!L66,"")</f>
        <v/>
      </c>
      <c r="BP66" t="str">
        <f ca="1">IF(COUNTIF(データ整理_報告書!$I$2:'データ整理_報告書'!$I66,"「活動計画書」と同じ行数になるよう、この線より上に行を挿入してください。")=0,データ整理_報告書!M66,"")</f>
        <v/>
      </c>
      <c r="BQ66" t="str">
        <f ca="1">IF(COUNTIF(データ整理_報告書!$I$2:'データ整理_報告書'!$I66,"「活動計画書」と同じ行数になるよう、この線より上に行を挿入してください。")=0,データ整理_報告書!N66,"")</f>
        <v/>
      </c>
      <c r="BR66" t="str">
        <f ca="1">IF(COUNTIF(データ整理_報告書!$I$2:'データ整理_報告書'!$I66,"「活動計画書」と同じ行数になるよう、この線より上に行を挿入してください。")=0,データ整理_報告書!O66,"")</f>
        <v/>
      </c>
      <c r="BS66" t="str">
        <f ca="1">IF(COUNTIF(データ整理_報告書!$I$2:'データ整理_報告書'!$I66,"「活動計画書」と同じ行数になるよう、この線より上に行を挿入してください。")=0,データ整理_報告書!P66,"")</f>
        <v/>
      </c>
      <c r="BT66" t="str">
        <f ca="1">IF(COUNTIF(データ整理_報告書!$I$2:'データ整理_報告書'!$I66,"「活動計画書」と同じ行数になるよう、この線より上に行を挿入してください。")=0,データ整理_報告書!Q66,"")</f>
        <v/>
      </c>
      <c r="BU66" t="str">
        <f ca="1">IF(COUNTIF(データ整理_報告書!$I$2:'データ整理_報告書'!$I66,"「活動計画書」と同じ行数になるよう、この線より上に行を挿入してください。")=0,データ整理_報告書!S66,"")</f>
        <v/>
      </c>
      <c r="BV66" t="str">
        <f ca="1">IF(COUNTIF(データ整理_報告書!$I$2:'データ整理_報告書'!$I66,"「活動計画書」と同じ行数になるよう、この線より上に行を挿入してください。")=0,IF(データ整理_報告書!T66="○","true","false"),"")</f>
        <v/>
      </c>
    </row>
    <row r="67" spans="42:74" ht="15.75" x14ac:dyDescent="0.15">
      <c r="AP67" s="880" t="str">
        <f ca="1">IF(COUNTIF(データ整理_報告書!$D$2:'データ整理_報告書'!$D67,"「活動計画書」と同じ行数になるよう、この線より上に行を挿入してください。")=0,データ整理_報告書!B67,"")</f>
        <v/>
      </c>
      <c r="AQ67" s="880" t="str">
        <f ca="1">IF(COUNTIF(データ整理_報告書!$D$2:'データ整理_報告書'!$D67,"「活動計画書」と同じ行数になるよう、この線より上に行を挿入してください。")=0,データ整理_報告書!C67,"")</f>
        <v/>
      </c>
      <c r="AR67" s="880" t="str">
        <f ca="1">IF(COUNTIF(データ整理_報告書!$D$2:'データ整理_報告書'!$D67,"「活動計画書」と同じ行数になるよう、この線より上に行を挿入してください。")=0,データ整理_報告書!D67,"")</f>
        <v/>
      </c>
      <c r="AS67" s="880" t="str">
        <f ca="1">IF(COUNTIF(データ整理_報告書!$D$2:'データ整理_報告書'!$D67,"「活動計画書」と同じ行数になるよう、この線より上に行を挿入してください。")=0,データ整理_報告書!E67,"")</f>
        <v/>
      </c>
      <c r="AT67" s="880" t="str">
        <f ca="1">IF(COUNTIF(データ整理_報告書!$D$2:'データ整理_報告書'!$D67,"「活動計画書」と同じ行数になるよう、この線より上に行を挿入してください。")=0,データ整理_報告書!F67,"")</f>
        <v/>
      </c>
      <c r="BN67" t="str">
        <f ca="1">IF(COUNTIF(データ整理_報告書!$I$2:'データ整理_報告書'!$I67,"「活動計画書」と同じ行数になるよう、この線より上に行を挿入してください。")=0,データ整理_報告書!K67,"")</f>
        <v/>
      </c>
      <c r="BO67" t="str">
        <f ca="1">IF(COUNTIF(データ整理_報告書!$I$2:'データ整理_報告書'!$I67,"「活動計画書」と同じ行数になるよう、この線より上に行を挿入してください。")=0,データ整理_報告書!L67,"")</f>
        <v/>
      </c>
      <c r="BP67" t="str">
        <f ca="1">IF(COUNTIF(データ整理_報告書!$I$2:'データ整理_報告書'!$I67,"「活動計画書」と同じ行数になるよう、この線より上に行を挿入してください。")=0,データ整理_報告書!M67,"")</f>
        <v/>
      </c>
      <c r="BQ67" t="str">
        <f ca="1">IF(COUNTIF(データ整理_報告書!$I$2:'データ整理_報告書'!$I67,"「活動計画書」と同じ行数になるよう、この線より上に行を挿入してください。")=0,データ整理_報告書!N67,"")</f>
        <v/>
      </c>
      <c r="BR67" t="str">
        <f ca="1">IF(COUNTIF(データ整理_報告書!$I$2:'データ整理_報告書'!$I67,"「活動計画書」と同じ行数になるよう、この線より上に行を挿入してください。")=0,データ整理_報告書!O67,"")</f>
        <v/>
      </c>
      <c r="BS67" t="str">
        <f ca="1">IF(COUNTIF(データ整理_報告書!$I$2:'データ整理_報告書'!$I67,"「活動計画書」と同じ行数になるよう、この線より上に行を挿入してください。")=0,データ整理_報告書!P67,"")</f>
        <v/>
      </c>
      <c r="BT67" t="str">
        <f ca="1">IF(COUNTIF(データ整理_報告書!$I$2:'データ整理_報告書'!$I67,"「活動計画書」と同じ行数になるよう、この線より上に行を挿入してください。")=0,データ整理_報告書!Q67,"")</f>
        <v/>
      </c>
      <c r="BU67" t="str">
        <f ca="1">IF(COUNTIF(データ整理_報告書!$I$2:'データ整理_報告書'!$I67,"「活動計画書」と同じ行数になるよう、この線より上に行を挿入してください。")=0,データ整理_報告書!S67,"")</f>
        <v/>
      </c>
      <c r="BV67" t="str">
        <f ca="1">IF(COUNTIF(データ整理_報告書!$I$2:'データ整理_報告書'!$I67,"「活動計画書」と同じ行数になるよう、この線より上に行を挿入してください。")=0,IF(データ整理_報告書!T67="○","true","false"),"")</f>
        <v/>
      </c>
    </row>
    <row r="68" spans="42:74" ht="15.75" x14ac:dyDescent="0.15">
      <c r="AP68" s="880" t="str">
        <f ca="1">IF(COUNTIF(データ整理_報告書!$D$2:'データ整理_報告書'!$D68,"「活動計画書」と同じ行数になるよう、この線より上に行を挿入してください。")=0,データ整理_報告書!B68,"")</f>
        <v/>
      </c>
      <c r="AQ68" s="880" t="str">
        <f ca="1">IF(COUNTIF(データ整理_報告書!$D$2:'データ整理_報告書'!$D68,"「活動計画書」と同じ行数になるよう、この線より上に行を挿入してください。")=0,データ整理_報告書!C68,"")</f>
        <v/>
      </c>
      <c r="AR68" s="880" t="str">
        <f ca="1">IF(COUNTIF(データ整理_報告書!$D$2:'データ整理_報告書'!$D68,"「活動計画書」と同じ行数になるよう、この線より上に行を挿入してください。")=0,データ整理_報告書!D68,"")</f>
        <v/>
      </c>
      <c r="AS68" s="880" t="str">
        <f ca="1">IF(COUNTIF(データ整理_報告書!$D$2:'データ整理_報告書'!$D68,"「活動計画書」と同じ行数になるよう、この線より上に行を挿入してください。")=0,データ整理_報告書!E68,"")</f>
        <v/>
      </c>
      <c r="AT68" s="880" t="str">
        <f ca="1">IF(COUNTIF(データ整理_報告書!$D$2:'データ整理_報告書'!$D68,"「活動計画書」と同じ行数になるよう、この線より上に行を挿入してください。")=0,データ整理_報告書!F68,"")</f>
        <v/>
      </c>
      <c r="BN68" t="str">
        <f ca="1">IF(COUNTIF(データ整理_報告書!$I$2:'データ整理_報告書'!$I68,"「活動計画書」と同じ行数になるよう、この線より上に行を挿入してください。")=0,データ整理_報告書!K68,"")</f>
        <v/>
      </c>
      <c r="BO68" t="str">
        <f ca="1">IF(COUNTIF(データ整理_報告書!$I$2:'データ整理_報告書'!$I68,"「活動計画書」と同じ行数になるよう、この線より上に行を挿入してください。")=0,データ整理_報告書!L68,"")</f>
        <v/>
      </c>
      <c r="BP68" t="str">
        <f ca="1">IF(COUNTIF(データ整理_報告書!$I$2:'データ整理_報告書'!$I68,"「活動計画書」と同じ行数になるよう、この線より上に行を挿入してください。")=0,データ整理_報告書!M68,"")</f>
        <v/>
      </c>
      <c r="BQ68" t="str">
        <f ca="1">IF(COUNTIF(データ整理_報告書!$I$2:'データ整理_報告書'!$I68,"「活動計画書」と同じ行数になるよう、この線より上に行を挿入してください。")=0,データ整理_報告書!N68,"")</f>
        <v/>
      </c>
      <c r="BR68" t="str">
        <f ca="1">IF(COUNTIF(データ整理_報告書!$I$2:'データ整理_報告書'!$I68,"「活動計画書」と同じ行数になるよう、この線より上に行を挿入してください。")=0,データ整理_報告書!O68,"")</f>
        <v/>
      </c>
      <c r="BS68" t="str">
        <f ca="1">IF(COUNTIF(データ整理_報告書!$I$2:'データ整理_報告書'!$I68,"「活動計画書」と同じ行数になるよう、この線より上に行を挿入してください。")=0,データ整理_報告書!P68,"")</f>
        <v/>
      </c>
      <c r="BT68" t="str">
        <f ca="1">IF(COUNTIF(データ整理_報告書!$I$2:'データ整理_報告書'!$I68,"「活動計画書」と同じ行数になるよう、この線より上に行を挿入してください。")=0,データ整理_報告書!Q68,"")</f>
        <v/>
      </c>
      <c r="BU68" t="str">
        <f ca="1">IF(COUNTIF(データ整理_報告書!$I$2:'データ整理_報告書'!$I68,"「活動計画書」と同じ行数になるよう、この線より上に行を挿入してください。")=0,データ整理_報告書!S68,"")</f>
        <v/>
      </c>
      <c r="BV68" t="str">
        <f ca="1">IF(COUNTIF(データ整理_報告書!$I$2:'データ整理_報告書'!$I68,"「活動計画書」と同じ行数になるよう、この線より上に行を挿入してください。")=0,IF(データ整理_報告書!T68="○","true","false"),"")</f>
        <v/>
      </c>
    </row>
    <row r="69" spans="42:74" ht="15.75" x14ac:dyDescent="0.15">
      <c r="AP69" s="880" t="str">
        <f ca="1">IF(COUNTIF(データ整理_報告書!$D$2:'データ整理_報告書'!$D69,"「活動計画書」と同じ行数になるよう、この線より上に行を挿入してください。")=0,データ整理_報告書!B69,"")</f>
        <v/>
      </c>
      <c r="AQ69" s="880" t="str">
        <f ca="1">IF(COUNTIF(データ整理_報告書!$D$2:'データ整理_報告書'!$D69,"「活動計画書」と同じ行数になるよう、この線より上に行を挿入してください。")=0,データ整理_報告書!C69,"")</f>
        <v/>
      </c>
      <c r="AR69" s="880" t="str">
        <f ca="1">IF(COUNTIF(データ整理_報告書!$D$2:'データ整理_報告書'!$D69,"「活動計画書」と同じ行数になるよう、この線より上に行を挿入してください。")=0,データ整理_報告書!D69,"")</f>
        <v/>
      </c>
      <c r="AS69" s="880" t="str">
        <f ca="1">IF(COUNTIF(データ整理_報告書!$D$2:'データ整理_報告書'!$D69,"「活動計画書」と同じ行数になるよう、この線より上に行を挿入してください。")=0,データ整理_報告書!E69,"")</f>
        <v/>
      </c>
      <c r="AT69" s="880" t="str">
        <f ca="1">IF(COUNTIF(データ整理_報告書!$D$2:'データ整理_報告書'!$D69,"「活動計画書」と同じ行数になるよう、この線より上に行を挿入してください。")=0,データ整理_報告書!F69,"")</f>
        <v/>
      </c>
      <c r="BN69" t="str">
        <f ca="1">IF(COUNTIF(データ整理_報告書!$I$2:'データ整理_報告書'!$I69,"「活動計画書」と同じ行数になるよう、この線より上に行を挿入してください。")=0,データ整理_報告書!K69,"")</f>
        <v/>
      </c>
      <c r="BO69" t="str">
        <f ca="1">IF(COUNTIF(データ整理_報告書!$I$2:'データ整理_報告書'!$I69,"「活動計画書」と同じ行数になるよう、この線より上に行を挿入してください。")=0,データ整理_報告書!L69,"")</f>
        <v/>
      </c>
      <c r="BP69" t="str">
        <f ca="1">IF(COUNTIF(データ整理_報告書!$I$2:'データ整理_報告書'!$I69,"「活動計画書」と同じ行数になるよう、この線より上に行を挿入してください。")=0,データ整理_報告書!M69,"")</f>
        <v/>
      </c>
      <c r="BQ69" t="str">
        <f ca="1">IF(COUNTIF(データ整理_報告書!$I$2:'データ整理_報告書'!$I69,"「活動計画書」と同じ行数になるよう、この線より上に行を挿入してください。")=0,データ整理_報告書!N69,"")</f>
        <v/>
      </c>
      <c r="BR69" t="str">
        <f ca="1">IF(COUNTIF(データ整理_報告書!$I$2:'データ整理_報告書'!$I69,"「活動計画書」と同じ行数になるよう、この線より上に行を挿入してください。")=0,データ整理_報告書!O69,"")</f>
        <v/>
      </c>
      <c r="BS69" t="str">
        <f ca="1">IF(COUNTIF(データ整理_報告書!$I$2:'データ整理_報告書'!$I69,"「活動計画書」と同じ行数になるよう、この線より上に行を挿入してください。")=0,データ整理_報告書!P69,"")</f>
        <v/>
      </c>
      <c r="BT69" t="str">
        <f ca="1">IF(COUNTIF(データ整理_報告書!$I$2:'データ整理_報告書'!$I69,"「活動計画書」と同じ行数になるよう、この線より上に行を挿入してください。")=0,データ整理_報告書!Q69,"")</f>
        <v/>
      </c>
      <c r="BU69" t="str">
        <f ca="1">IF(COUNTIF(データ整理_報告書!$I$2:'データ整理_報告書'!$I69,"「活動計画書」と同じ行数になるよう、この線より上に行を挿入してください。")=0,データ整理_報告書!S69,"")</f>
        <v/>
      </c>
      <c r="BV69" t="str">
        <f ca="1">IF(COUNTIF(データ整理_報告書!$I$2:'データ整理_報告書'!$I69,"「活動計画書」と同じ行数になるよう、この線より上に行を挿入してください。")=0,IF(データ整理_報告書!T69="○","true","false"),"")</f>
        <v/>
      </c>
    </row>
    <row r="70" spans="42:74" ht="15.75" x14ac:dyDescent="0.15">
      <c r="AP70" s="880" t="str">
        <f ca="1">IF(COUNTIF(データ整理_報告書!$D$2:'データ整理_報告書'!$D70,"「活動計画書」と同じ行数になるよう、この線より上に行を挿入してください。")=0,データ整理_報告書!B70,"")</f>
        <v/>
      </c>
      <c r="AQ70" s="880" t="str">
        <f ca="1">IF(COUNTIF(データ整理_報告書!$D$2:'データ整理_報告書'!$D70,"「活動計画書」と同じ行数になるよう、この線より上に行を挿入してください。")=0,データ整理_報告書!C70,"")</f>
        <v/>
      </c>
      <c r="AR70" s="880" t="str">
        <f ca="1">IF(COUNTIF(データ整理_報告書!$D$2:'データ整理_報告書'!$D70,"「活動計画書」と同じ行数になるよう、この線より上に行を挿入してください。")=0,データ整理_報告書!D70,"")</f>
        <v/>
      </c>
      <c r="AS70" s="880" t="str">
        <f ca="1">IF(COUNTIF(データ整理_報告書!$D$2:'データ整理_報告書'!$D70,"「活動計画書」と同じ行数になるよう、この線より上に行を挿入してください。")=0,データ整理_報告書!E70,"")</f>
        <v/>
      </c>
      <c r="AT70" s="880" t="str">
        <f ca="1">IF(COUNTIF(データ整理_報告書!$D$2:'データ整理_報告書'!$D70,"「活動計画書」と同じ行数になるよう、この線より上に行を挿入してください。")=0,データ整理_報告書!F70,"")</f>
        <v/>
      </c>
      <c r="BN70" t="str">
        <f ca="1">IF(COUNTIF(データ整理_報告書!$I$2:'データ整理_報告書'!$I70,"「活動計画書」と同じ行数になるよう、この線より上に行を挿入してください。")=0,データ整理_報告書!K70,"")</f>
        <v/>
      </c>
      <c r="BO70" t="str">
        <f ca="1">IF(COUNTIF(データ整理_報告書!$I$2:'データ整理_報告書'!$I70,"「活動計画書」と同じ行数になるよう、この線より上に行を挿入してください。")=0,データ整理_報告書!L70,"")</f>
        <v/>
      </c>
      <c r="BP70" t="str">
        <f ca="1">IF(COUNTIF(データ整理_報告書!$I$2:'データ整理_報告書'!$I70,"「活動計画書」と同じ行数になるよう、この線より上に行を挿入してください。")=0,データ整理_報告書!M70,"")</f>
        <v/>
      </c>
      <c r="BQ70" t="str">
        <f ca="1">IF(COUNTIF(データ整理_報告書!$I$2:'データ整理_報告書'!$I70,"「活動計画書」と同じ行数になるよう、この線より上に行を挿入してください。")=0,データ整理_報告書!N70,"")</f>
        <v/>
      </c>
      <c r="BR70" t="str">
        <f ca="1">IF(COUNTIF(データ整理_報告書!$I$2:'データ整理_報告書'!$I70,"「活動計画書」と同じ行数になるよう、この線より上に行を挿入してください。")=0,データ整理_報告書!O70,"")</f>
        <v/>
      </c>
      <c r="BS70" t="str">
        <f ca="1">IF(COUNTIF(データ整理_報告書!$I$2:'データ整理_報告書'!$I70,"「活動計画書」と同じ行数になるよう、この線より上に行を挿入してください。")=0,データ整理_報告書!P70,"")</f>
        <v/>
      </c>
      <c r="BT70" t="str">
        <f ca="1">IF(COUNTIF(データ整理_報告書!$I$2:'データ整理_報告書'!$I70,"「活動計画書」と同じ行数になるよう、この線より上に行を挿入してください。")=0,データ整理_報告書!Q70,"")</f>
        <v/>
      </c>
      <c r="BU70" t="str">
        <f ca="1">IF(COUNTIF(データ整理_報告書!$I$2:'データ整理_報告書'!$I70,"「活動計画書」と同じ行数になるよう、この線より上に行を挿入してください。")=0,データ整理_報告書!S70,"")</f>
        <v/>
      </c>
      <c r="BV70" t="str">
        <f ca="1">IF(COUNTIF(データ整理_報告書!$I$2:'データ整理_報告書'!$I70,"「活動計画書」と同じ行数になるよう、この線より上に行を挿入してください。")=0,IF(データ整理_報告書!T70="○","true","false"),"")</f>
        <v/>
      </c>
    </row>
    <row r="71" spans="42:74" ht="15.75" x14ac:dyDescent="0.15">
      <c r="AP71" s="880" t="str">
        <f ca="1">IF(COUNTIF(データ整理_報告書!$D$2:'データ整理_報告書'!$D71,"「活動計画書」と同じ行数になるよう、この線より上に行を挿入してください。")=0,データ整理_報告書!B71,"")</f>
        <v/>
      </c>
      <c r="AQ71" s="880" t="str">
        <f ca="1">IF(COUNTIF(データ整理_報告書!$D$2:'データ整理_報告書'!$D71,"「活動計画書」と同じ行数になるよう、この線より上に行を挿入してください。")=0,データ整理_報告書!C71,"")</f>
        <v/>
      </c>
      <c r="AR71" s="880" t="str">
        <f ca="1">IF(COUNTIF(データ整理_報告書!$D$2:'データ整理_報告書'!$D71,"「活動計画書」と同じ行数になるよう、この線より上に行を挿入してください。")=0,データ整理_報告書!D71,"")</f>
        <v/>
      </c>
      <c r="AS71" s="880" t="str">
        <f ca="1">IF(COUNTIF(データ整理_報告書!$D$2:'データ整理_報告書'!$D71,"「活動計画書」と同じ行数になるよう、この線より上に行を挿入してください。")=0,データ整理_報告書!E71,"")</f>
        <v/>
      </c>
      <c r="AT71" s="880" t="str">
        <f ca="1">IF(COUNTIF(データ整理_報告書!$D$2:'データ整理_報告書'!$D71,"「活動計画書」と同じ行数になるよう、この線より上に行を挿入してください。")=0,データ整理_報告書!F71,"")</f>
        <v/>
      </c>
      <c r="BN71" t="str">
        <f ca="1">IF(COUNTIF(データ整理_報告書!$I$2:'データ整理_報告書'!$I71,"「活動計画書」と同じ行数になるよう、この線より上に行を挿入してください。")=0,データ整理_報告書!K71,"")</f>
        <v/>
      </c>
      <c r="BO71" t="str">
        <f ca="1">IF(COUNTIF(データ整理_報告書!$I$2:'データ整理_報告書'!$I71,"「活動計画書」と同じ行数になるよう、この線より上に行を挿入してください。")=0,データ整理_報告書!L71,"")</f>
        <v/>
      </c>
      <c r="BP71" t="str">
        <f ca="1">IF(COUNTIF(データ整理_報告書!$I$2:'データ整理_報告書'!$I71,"「活動計画書」と同じ行数になるよう、この線より上に行を挿入してください。")=0,データ整理_報告書!M71,"")</f>
        <v/>
      </c>
      <c r="BQ71" t="str">
        <f ca="1">IF(COUNTIF(データ整理_報告書!$I$2:'データ整理_報告書'!$I71,"「活動計画書」と同じ行数になるよう、この線より上に行を挿入してください。")=0,データ整理_報告書!N71,"")</f>
        <v/>
      </c>
      <c r="BR71" t="str">
        <f ca="1">IF(COUNTIF(データ整理_報告書!$I$2:'データ整理_報告書'!$I71,"「活動計画書」と同じ行数になるよう、この線より上に行を挿入してください。")=0,データ整理_報告書!O71,"")</f>
        <v/>
      </c>
      <c r="BS71" t="str">
        <f ca="1">IF(COUNTIF(データ整理_報告書!$I$2:'データ整理_報告書'!$I71,"「活動計画書」と同じ行数になるよう、この線より上に行を挿入してください。")=0,データ整理_報告書!P71,"")</f>
        <v/>
      </c>
      <c r="BT71" t="str">
        <f ca="1">IF(COUNTIF(データ整理_報告書!$I$2:'データ整理_報告書'!$I71,"「活動計画書」と同じ行数になるよう、この線より上に行を挿入してください。")=0,データ整理_報告書!Q71,"")</f>
        <v/>
      </c>
      <c r="BU71" t="str">
        <f ca="1">IF(COUNTIF(データ整理_報告書!$I$2:'データ整理_報告書'!$I71,"「活動計画書」と同じ行数になるよう、この線より上に行を挿入してください。")=0,データ整理_報告書!S71,"")</f>
        <v/>
      </c>
      <c r="BV71" t="str">
        <f ca="1">IF(COUNTIF(データ整理_報告書!$I$2:'データ整理_報告書'!$I71,"「活動計画書」と同じ行数になるよう、この線より上に行を挿入してください。")=0,IF(データ整理_報告書!T71="○","true","false"),"")</f>
        <v/>
      </c>
    </row>
    <row r="72" spans="42:74" ht="15.75" x14ac:dyDescent="0.15">
      <c r="AP72" s="880" t="str">
        <f ca="1">IF(COUNTIF(データ整理_報告書!$D$2:'データ整理_報告書'!$D72,"「活動計画書」と同じ行数になるよう、この線より上に行を挿入してください。")=0,データ整理_報告書!B72,"")</f>
        <v/>
      </c>
      <c r="AQ72" s="880" t="str">
        <f ca="1">IF(COUNTIF(データ整理_報告書!$D$2:'データ整理_報告書'!$D72,"「活動計画書」と同じ行数になるよう、この線より上に行を挿入してください。")=0,データ整理_報告書!C72,"")</f>
        <v/>
      </c>
      <c r="AR72" s="880" t="str">
        <f ca="1">IF(COUNTIF(データ整理_報告書!$D$2:'データ整理_報告書'!$D72,"「活動計画書」と同じ行数になるよう、この線より上に行を挿入してください。")=0,データ整理_報告書!D72,"")</f>
        <v/>
      </c>
      <c r="AS72" s="880" t="str">
        <f ca="1">IF(COUNTIF(データ整理_報告書!$D$2:'データ整理_報告書'!$D72,"「活動計画書」と同じ行数になるよう、この線より上に行を挿入してください。")=0,データ整理_報告書!E72,"")</f>
        <v/>
      </c>
      <c r="AT72" s="880" t="str">
        <f ca="1">IF(COUNTIF(データ整理_報告書!$D$2:'データ整理_報告書'!$D72,"「活動計画書」と同じ行数になるよう、この線より上に行を挿入してください。")=0,データ整理_報告書!F72,"")</f>
        <v/>
      </c>
      <c r="BN72" t="str">
        <f ca="1">IF(COUNTIF(データ整理_報告書!$I$2:'データ整理_報告書'!$I72,"「活動計画書」と同じ行数になるよう、この線より上に行を挿入してください。")=0,データ整理_報告書!K72,"")</f>
        <v/>
      </c>
      <c r="BO72" t="str">
        <f ca="1">IF(COUNTIF(データ整理_報告書!$I$2:'データ整理_報告書'!$I72,"「活動計画書」と同じ行数になるよう、この線より上に行を挿入してください。")=0,データ整理_報告書!L72,"")</f>
        <v/>
      </c>
      <c r="BP72" t="str">
        <f ca="1">IF(COUNTIF(データ整理_報告書!$I$2:'データ整理_報告書'!$I72,"「活動計画書」と同じ行数になるよう、この線より上に行を挿入してください。")=0,データ整理_報告書!M72,"")</f>
        <v/>
      </c>
      <c r="BQ72" t="str">
        <f ca="1">IF(COUNTIF(データ整理_報告書!$I$2:'データ整理_報告書'!$I72,"「活動計画書」と同じ行数になるよう、この線より上に行を挿入してください。")=0,データ整理_報告書!N72,"")</f>
        <v/>
      </c>
      <c r="BR72" t="str">
        <f ca="1">IF(COUNTIF(データ整理_報告書!$I$2:'データ整理_報告書'!$I72,"「活動計画書」と同じ行数になるよう、この線より上に行を挿入してください。")=0,データ整理_報告書!O72,"")</f>
        <v/>
      </c>
      <c r="BS72" t="str">
        <f ca="1">IF(COUNTIF(データ整理_報告書!$I$2:'データ整理_報告書'!$I72,"「活動計画書」と同じ行数になるよう、この線より上に行を挿入してください。")=0,データ整理_報告書!P72,"")</f>
        <v/>
      </c>
      <c r="BT72" t="str">
        <f ca="1">IF(COUNTIF(データ整理_報告書!$I$2:'データ整理_報告書'!$I72,"「活動計画書」と同じ行数になるよう、この線より上に行を挿入してください。")=0,データ整理_報告書!Q72,"")</f>
        <v/>
      </c>
      <c r="BU72" t="str">
        <f ca="1">IF(COUNTIF(データ整理_報告書!$I$2:'データ整理_報告書'!$I72,"「活動計画書」と同じ行数になるよう、この線より上に行を挿入してください。")=0,データ整理_報告書!S72,"")</f>
        <v/>
      </c>
      <c r="BV72" t="str">
        <f ca="1">IF(COUNTIF(データ整理_報告書!$I$2:'データ整理_報告書'!$I72,"「活動計画書」と同じ行数になるよう、この線より上に行を挿入してください。")=0,IF(データ整理_報告書!T72="○","true","false"),"")</f>
        <v/>
      </c>
    </row>
    <row r="73" spans="42:74" ht="15.75" x14ac:dyDescent="0.15">
      <c r="AP73" s="880" t="str">
        <f ca="1">IF(COUNTIF(データ整理_報告書!$D$2:'データ整理_報告書'!$D73,"「活動計画書」と同じ行数になるよう、この線より上に行を挿入してください。")=0,データ整理_報告書!B73,"")</f>
        <v/>
      </c>
      <c r="AQ73" s="880" t="str">
        <f ca="1">IF(COUNTIF(データ整理_報告書!$D$2:'データ整理_報告書'!$D73,"「活動計画書」と同じ行数になるよう、この線より上に行を挿入してください。")=0,データ整理_報告書!C73,"")</f>
        <v/>
      </c>
      <c r="AR73" s="880" t="str">
        <f ca="1">IF(COUNTIF(データ整理_報告書!$D$2:'データ整理_報告書'!$D73,"「活動計画書」と同じ行数になるよう、この線より上に行を挿入してください。")=0,データ整理_報告書!D73,"")</f>
        <v/>
      </c>
      <c r="AS73" s="880" t="str">
        <f ca="1">IF(COUNTIF(データ整理_報告書!$D$2:'データ整理_報告書'!$D73,"「活動計画書」と同じ行数になるよう、この線より上に行を挿入してください。")=0,データ整理_報告書!E73,"")</f>
        <v/>
      </c>
      <c r="AT73" s="880" t="str">
        <f ca="1">IF(COUNTIF(データ整理_報告書!$D$2:'データ整理_報告書'!$D73,"「活動計画書」と同じ行数になるよう、この線より上に行を挿入してください。")=0,データ整理_報告書!F73,"")</f>
        <v/>
      </c>
      <c r="BN73" t="str">
        <f ca="1">IF(COUNTIF(データ整理_報告書!$I$2:'データ整理_報告書'!$I73,"「活動計画書」と同じ行数になるよう、この線より上に行を挿入してください。")=0,データ整理_報告書!K73,"")</f>
        <v/>
      </c>
      <c r="BO73" t="str">
        <f ca="1">IF(COUNTIF(データ整理_報告書!$I$2:'データ整理_報告書'!$I73,"「活動計画書」と同じ行数になるよう、この線より上に行を挿入してください。")=0,データ整理_報告書!L73,"")</f>
        <v/>
      </c>
      <c r="BP73" t="str">
        <f ca="1">IF(COUNTIF(データ整理_報告書!$I$2:'データ整理_報告書'!$I73,"「活動計画書」と同じ行数になるよう、この線より上に行を挿入してください。")=0,データ整理_報告書!M73,"")</f>
        <v/>
      </c>
      <c r="BQ73" t="str">
        <f ca="1">IF(COUNTIF(データ整理_報告書!$I$2:'データ整理_報告書'!$I73,"「活動計画書」と同じ行数になるよう、この線より上に行を挿入してください。")=0,データ整理_報告書!N73,"")</f>
        <v/>
      </c>
      <c r="BR73" t="str">
        <f ca="1">IF(COUNTIF(データ整理_報告書!$I$2:'データ整理_報告書'!$I73,"「活動計画書」と同じ行数になるよう、この線より上に行を挿入してください。")=0,データ整理_報告書!O73,"")</f>
        <v/>
      </c>
      <c r="BS73" t="str">
        <f ca="1">IF(COUNTIF(データ整理_報告書!$I$2:'データ整理_報告書'!$I73,"「活動計画書」と同じ行数になるよう、この線より上に行を挿入してください。")=0,データ整理_報告書!P73,"")</f>
        <v/>
      </c>
      <c r="BT73" t="str">
        <f ca="1">IF(COUNTIF(データ整理_報告書!$I$2:'データ整理_報告書'!$I73,"「活動計画書」と同じ行数になるよう、この線より上に行を挿入してください。")=0,データ整理_報告書!Q73,"")</f>
        <v/>
      </c>
      <c r="BU73" t="str">
        <f ca="1">IF(COUNTIF(データ整理_報告書!$I$2:'データ整理_報告書'!$I73,"「活動計画書」と同じ行数になるよう、この線より上に行を挿入してください。")=0,データ整理_報告書!S73,"")</f>
        <v/>
      </c>
      <c r="BV73" t="str">
        <f ca="1">IF(COUNTIF(データ整理_報告書!$I$2:'データ整理_報告書'!$I73,"「活動計画書」と同じ行数になるよう、この線より上に行を挿入してください。")=0,IF(データ整理_報告書!T73="○","true","false"),"")</f>
        <v/>
      </c>
    </row>
    <row r="74" spans="42:74" ht="15.75" x14ac:dyDescent="0.15">
      <c r="AP74" s="880" t="str">
        <f ca="1">IF(COUNTIF(データ整理_報告書!$D$2:'データ整理_報告書'!$D74,"「活動計画書」と同じ行数になるよう、この線より上に行を挿入してください。")=0,データ整理_報告書!B74,"")</f>
        <v/>
      </c>
      <c r="AQ74" s="880" t="str">
        <f ca="1">IF(COUNTIF(データ整理_報告書!$D$2:'データ整理_報告書'!$D74,"「活動計画書」と同じ行数になるよう、この線より上に行を挿入してください。")=0,データ整理_報告書!C74,"")</f>
        <v/>
      </c>
      <c r="AR74" s="880" t="str">
        <f ca="1">IF(COUNTIF(データ整理_報告書!$D$2:'データ整理_報告書'!$D74,"「活動計画書」と同じ行数になるよう、この線より上に行を挿入してください。")=0,データ整理_報告書!D74,"")</f>
        <v/>
      </c>
      <c r="AS74" s="880" t="str">
        <f ca="1">IF(COUNTIF(データ整理_報告書!$D$2:'データ整理_報告書'!$D74,"「活動計画書」と同じ行数になるよう、この線より上に行を挿入してください。")=0,データ整理_報告書!E74,"")</f>
        <v/>
      </c>
      <c r="AT74" s="880" t="str">
        <f ca="1">IF(COUNTIF(データ整理_報告書!$D$2:'データ整理_報告書'!$D74,"「活動計画書」と同じ行数になるよう、この線より上に行を挿入してください。")=0,データ整理_報告書!F74,"")</f>
        <v/>
      </c>
      <c r="BN74" t="str">
        <f ca="1">IF(COUNTIF(データ整理_報告書!$I$2:'データ整理_報告書'!$I74,"「活動計画書」と同じ行数になるよう、この線より上に行を挿入してください。")=0,データ整理_報告書!K74,"")</f>
        <v/>
      </c>
      <c r="BO74" t="str">
        <f ca="1">IF(COUNTIF(データ整理_報告書!$I$2:'データ整理_報告書'!$I74,"「活動計画書」と同じ行数になるよう、この線より上に行を挿入してください。")=0,データ整理_報告書!L74,"")</f>
        <v/>
      </c>
      <c r="BP74" t="str">
        <f ca="1">IF(COUNTIF(データ整理_報告書!$I$2:'データ整理_報告書'!$I74,"「活動計画書」と同じ行数になるよう、この線より上に行を挿入してください。")=0,データ整理_報告書!M74,"")</f>
        <v/>
      </c>
      <c r="BQ74" t="str">
        <f ca="1">IF(COUNTIF(データ整理_報告書!$I$2:'データ整理_報告書'!$I74,"「活動計画書」と同じ行数になるよう、この線より上に行を挿入してください。")=0,データ整理_報告書!N74,"")</f>
        <v/>
      </c>
      <c r="BR74" t="str">
        <f ca="1">IF(COUNTIF(データ整理_報告書!$I$2:'データ整理_報告書'!$I74,"「活動計画書」と同じ行数になるよう、この線より上に行を挿入してください。")=0,データ整理_報告書!O74,"")</f>
        <v/>
      </c>
      <c r="BS74" t="str">
        <f ca="1">IF(COUNTIF(データ整理_報告書!$I$2:'データ整理_報告書'!$I74,"「活動計画書」と同じ行数になるよう、この線より上に行を挿入してください。")=0,データ整理_報告書!P74,"")</f>
        <v/>
      </c>
      <c r="BT74" t="str">
        <f ca="1">IF(COUNTIF(データ整理_報告書!$I$2:'データ整理_報告書'!$I74,"「活動計画書」と同じ行数になるよう、この線より上に行を挿入してください。")=0,データ整理_報告書!Q74,"")</f>
        <v/>
      </c>
      <c r="BU74" t="str">
        <f ca="1">IF(COUNTIF(データ整理_報告書!$I$2:'データ整理_報告書'!$I74,"「活動計画書」と同じ行数になるよう、この線より上に行を挿入してください。")=0,データ整理_報告書!S74,"")</f>
        <v/>
      </c>
      <c r="BV74" t="str">
        <f ca="1">IF(COUNTIF(データ整理_報告書!$I$2:'データ整理_報告書'!$I74,"「活動計画書」と同じ行数になるよう、この線より上に行を挿入してください。")=0,IF(データ整理_報告書!T74="○","true","false"),"")</f>
        <v/>
      </c>
    </row>
    <row r="75" spans="42:74" ht="15.75" x14ac:dyDescent="0.15">
      <c r="AP75" s="880" t="str">
        <f ca="1">IF(COUNTIF(データ整理_報告書!$D$2:'データ整理_報告書'!$D75,"「活動計画書」と同じ行数になるよう、この線より上に行を挿入してください。")=0,データ整理_報告書!B75,"")</f>
        <v/>
      </c>
      <c r="AQ75" s="880" t="str">
        <f ca="1">IF(COUNTIF(データ整理_報告書!$D$2:'データ整理_報告書'!$D75,"「活動計画書」と同じ行数になるよう、この線より上に行を挿入してください。")=0,データ整理_報告書!C75,"")</f>
        <v/>
      </c>
      <c r="AR75" s="880" t="str">
        <f ca="1">IF(COUNTIF(データ整理_報告書!$D$2:'データ整理_報告書'!$D75,"「活動計画書」と同じ行数になるよう、この線より上に行を挿入してください。")=0,データ整理_報告書!D75,"")</f>
        <v/>
      </c>
      <c r="AS75" s="880" t="str">
        <f ca="1">IF(COUNTIF(データ整理_報告書!$D$2:'データ整理_報告書'!$D75,"「活動計画書」と同じ行数になるよう、この線より上に行を挿入してください。")=0,データ整理_報告書!E75,"")</f>
        <v/>
      </c>
      <c r="AT75" s="880" t="str">
        <f ca="1">IF(COUNTIF(データ整理_報告書!$D$2:'データ整理_報告書'!$D75,"「活動計画書」と同じ行数になるよう、この線より上に行を挿入してください。")=0,データ整理_報告書!F75,"")</f>
        <v/>
      </c>
      <c r="BN75" t="str">
        <f ca="1">IF(COUNTIF(データ整理_報告書!$I$2:'データ整理_報告書'!$I75,"「活動計画書」と同じ行数になるよう、この線より上に行を挿入してください。")=0,データ整理_報告書!K75,"")</f>
        <v/>
      </c>
      <c r="BO75" t="str">
        <f ca="1">IF(COUNTIF(データ整理_報告書!$I$2:'データ整理_報告書'!$I75,"「活動計画書」と同じ行数になるよう、この線より上に行を挿入してください。")=0,データ整理_報告書!L75,"")</f>
        <v/>
      </c>
      <c r="BP75" t="str">
        <f ca="1">IF(COUNTIF(データ整理_報告書!$I$2:'データ整理_報告書'!$I75,"「活動計画書」と同じ行数になるよう、この線より上に行を挿入してください。")=0,データ整理_報告書!M75,"")</f>
        <v/>
      </c>
      <c r="BQ75" t="str">
        <f ca="1">IF(COUNTIF(データ整理_報告書!$I$2:'データ整理_報告書'!$I75,"「活動計画書」と同じ行数になるよう、この線より上に行を挿入してください。")=0,データ整理_報告書!N75,"")</f>
        <v/>
      </c>
      <c r="BR75" t="str">
        <f ca="1">IF(COUNTIF(データ整理_報告書!$I$2:'データ整理_報告書'!$I75,"「活動計画書」と同じ行数になるよう、この線より上に行を挿入してください。")=0,データ整理_報告書!O75,"")</f>
        <v/>
      </c>
      <c r="BS75" t="str">
        <f ca="1">IF(COUNTIF(データ整理_報告書!$I$2:'データ整理_報告書'!$I75,"「活動計画書」と同じ行数になるよう、この線より上に行を挿入してください。")=0,データ整理_報告書!P75,"")</f>
        <v/>
      </c>
      <c r="BT75" t="str">
        <f ca="1">IF(COUNTIF(データ整理_報告書!$I$2:'データ整理_報告書'!$I75,"「活動計画書」と同じ行数になるよう、この線より上に行を挿入してください。")=0,データ整理_報告書!Q75,"")</f>
        <v/>
      </c>
      <c r="BU75" t="str">
        <f ca="1">IF(COUNTIF(データ整理_報告書!$I$2:'データ整理_報告書'!$I75,"「活動計画書」と同じ行数になるよう、この線より上に行を挿入してください。")=0,データ整理_報告書!S75,"")</f>
        <v/>
      </c>
      <c r="BV75" t="str">
        <f ca="1">IF(COUNTIF(データ整理_報告書!$I$2:'データ整理_報告書'!$I75,"「活動計画書」と同じ行数になるよう、この線より上に行を挿入してください。")=0,IF(データ整理_報告書!T75="○","true","false"),"")</f>
        <v/>
      </c>
    </row>
    <row r="76" spans="42:74" ht="15.75" x14ac:dyDescent="0.15">
      <c r="AP76" s="880" t="str">
        <f ca="1">IF(COUNTIF(データ整理_報告書!$D$2:'データ整理_報告書'!$D76,"「活動計画書」と同じ行数になるよう、この線より上に行を挿入してください。")=0,データ整理_報告書!B76,"")</f>
        <v/>
      </c>
      <c r="AQ76" s="880" t="str">
        <f ca="1">IF(COUNTIF(データ整理_報告書!$D$2:'データ整理_報告書'!$D76,"「活動計画書」と同じ行数になるよう、この線より上に行を挿入してください。")=0,データ整理_報告書!C76,"")</f>
        <v/>
      </c>
      <c r="AR76" s="880" t="str">
        <f ca="1">IF(COUNTIF(データ整理_報告書!$D$2:'データ整理_報告書'!$D76,"「活動計画書」と同じ行数になるよう、この線より上に行を挿入してください。")=0,データ整理_報告書!D76,"")</f>
        <v/>
      </c>
      <c r="AS76" s="880" t="str">
        <f ca="1">IF(COUNTIF(データ整理_報告書!$D$2:'データ整理_報告書'!$D76,"「活動計画書」と同じ行数になるよう、この線より上に行を挿入してください。")=0,データ整理_報告書!E76,"")</f>
        <v/>
      </c>
      <c r="AT76" s="880" t="str">
        <f ca="1">IF(COUNTIF(データ整理_報告書!$D$2:'データ整理_報告書'!$D76,"「活動計画書」と同じ行数になるよう、この線より上に行を挿入してください。")=0,データ整理_報告書!F76,"")</f>
        <v/>
      </c>
      <c r="BN76" t="str">
        <f ca="1">IF(COUNTIF(データ整理_報告書!$I$2:'データ整理_報告書'!$I76,"「活動計画書」と同じ行数になるよう、この線より上に行を挿入してください。")=0,データ整理_報告書!K76,"")</f>
        <v/>
      </c>
      <c r="BO76" t="str">
        <f ca="1">IF(COUNTIF(データ整理_報告書!$I$2:'データ整理_報告書'!$I76,"「活動計画書」と同じ行数になるよう、この線より上に行を挿入してください。")=0,データ整理_報告書!L76,"")</f>
        <v/>
      </c>
      <c r="BP76" t="str">
        <f ca="1">IF(COUNTIF(データ整理_報告書!$I$2:'データ整理_報告書'!$I76,"「活動計画書」と同じ行数になるよう、この線より上に行を挿入してください。")=0,データ整理_報告書!M76,"")</f>
        <v/>
      </c>
      <c r="BQ76" t="str">
        <f ca="1">IF(COUNTIF(データ整理_報告書!$I$2:'データ整理_報告書'!$I76,"「活動計画書」と同じ行数になるよう、この線より上に行を挿入してください。")=0,データ整理_報告書!N76,"")</f>
        <v/>
      </c>
      <c r="BR76" t="str">
        <f ca="1">IF(COUNTIF(データ整理_報告書!$I$2:'データ整理_報告書'!$I76,"「活動計画書」と同じ行数になるよう、この線より上に行を挿入してください。")=0,データ整理_報告書!O76,"")</f>
        <v/>
      </c>
      <c r="BS76" t="str">
        <f ca="1">IF(COUNTIF(データ整理_報告書!$I$2:'データ整理_報告書'!$I76,"「活動計画書」と同じ行数になるよう、この線より上に行を挿入してください。")=0,データ整理_報告書!P76,"")</f>
        <v/>
      </c>
      <c r="BT76" t="str">
        <f ca="1">IF(COUNTIF(データ整理_報告書!$I$2:'データ整理_報告書'!$I76,"「活動計画書」と同じ行数になるよう、この線より上に行を挿入してください。")=0,データ整理_報告書!Q76,"")</f>
        <v/>
      </c>
      <c r="BU76" t="str">
        <f ca="1">IF(COUNTIF(データ整理_報告書!$I$2:'データ整理_報告書'!$I76,"「活動計画書」と同じ行数になるよう、この線より上に行を挿入してください。")=0,データ整理_報告書!S76,"")</f>
        <v/>
      </c>
      <c r="BV76" t="str">
        <f ca="1">IF(COUNTIF(データ整理_報告書!$I$2:'データ整理_報告書'!$I76,"「活動計画書」と同じ行数になるよう、この線より上に行を挿入してください。")=0,IF(データ整理_報告書!T76="○","true","false"),"")</f>
        <v/>
      </c>
    </row>
    <row r="77" spans="42:74" ht="15.75" x14ac:dyDescent="0.15">
      <c r="AP77" s="880" t="str">
        <f ca="1">IF(COUNTIF(データ整理_報告書!$D$2:'データ整理_報告書'!$D77,"「活動計画書」と同じ行数になるよう、この線より上に行を挿入してください。")=0,データ整理_報告書!B77,"")</f>
        <v/>
      </c>
      <c r="AQ77" s="880" t="str">
        <f ca="1">IF(COUNTIF(データ整理_報告書!$D$2:'データ整理_報告書'!$D77,"「活動計画書」と同じ行数になるよう、この線より上に行を挿入してください。")=0,データ整理_報告書!C77,"")</f>
        <v/>
      </c>
      <c r="AR77" s="880" t="str">
        <f ca="1">IF(COUNTIF(データ整理_報告書!$D$2:'データ整理_報告書'!$D77,"「活動計画書」と同じ行数になるよう、この線より上に行を挿入してください。")=0,データ整理_報告書!D77,"")</f>
        <v/>
      </c>
      <c r="AS77" s="880" t="str">
        <f ca="1">IF(COUNTIF(データ整理_報告書!$D$2:'データ整理_報告書'!$D77,"「活動計画書」と同じ行数になるよう、この線より上に行を挿入してください。")=0,データ整理_報告書!E77,"")</f>
        <v/>
      </c>
      <c r="AT77" s="880" t="str">
        <f ca="1">IF(COUNTIF(データ整理_報告書!$D$2:'データ整理_報告書'!$D77,"「活動計画書」と同じ行数になるよう、この線より上に行を挿入してください。")=0,データ整理_報告書!F77,"")</f>
        <v/>
      </c>
      <c r="BN77" t="str">
        <f ca="1">IF(COUNTIF(データ整理_報告書!$I$2:'データ整理_報告書'!$I77,"「活動計画書」と同じ行数になるよう、この線より上に行を挿入してください。")=0,データ整理_報告書!K77,"")</f>
        <v/>
      </c>
      <c r="BO77" t="str">
        <f ca="1">IF(COUNTIF(データ整理_報告書!$I$2:'データ整理_報告書'!$I77,"「活動計画書」と同じ行数になるよう、この線より上に行を挿入してください。")=0,データ整理_報告書!L77,"")</f>
        <v/>
      </c>
      <c r="BP77" t="str">
        <f ca="1">IF(COUNTIF(データ整理_報告書!$I$2:'データ整理_報告書'!$I77,"「活動計画書」と同じ行数になるよう、この線より上に行を挿入してください。")=0,データ整理_報告書!M77,"")</f>
        <v/>
      </c>
      <c r="BQ77" t="str">
        <f ca="1">IF(COUNTIF(データ整理_報告書!$I$2:'データ整理_報告書'!$I77,"「活動計画書」と同じ行数になるよう、この線より上に行を挿入してください。")=0,データ整理_報告書!N77,"")</f>
        <v/>
      </c>
      <c r="BR77" t="str">
        <f ca="1">IF(COUNTIF(データ整理_報告書!$I$2:'データ整理_報告書'!$I77,"「活動計画書」と同じ行数になるよう、この線より上に行を挿入してください。")=0,データ整理_報告書!O77,"")</f>
        <v/>
      </c>
      <c r="BS77" t="str">
        <f ca="1">IF(COUNTIF(データ整理_報告書!$I$2:'データ整理_報告書'!$I77,"「活動計画書」と同じ行数になるよう、この線より上に行を挿入してください。")=0,データ整理_報告書!P77,"")</f>
        <v/>
      </c>
      <c r="BT77" t="str">
        <f ca="1">IF(COUNTIF(データ整理_報告書!$I$2:'データ整理_報告書'!$I77,"「活動計画書」と同じ行数になるよう、この線より上に行を挿入してください。")=0,データ整理_報告書!Q77,"")</f>
        <v/>
      </c>
      <c r="BU77" t="str">
        <f ca="1">IF(COUNTIF(データ整理_報告書!$I$2:'データ整理_報告書'!$I77,"「活動計画書」と同じ行数になるよう、この線より上に行を挿入してください。")=0,データ整理_報告書!S77,"")</f>
        <v/>
      </c>
      <c r="BV77" t="str">
        <f ca="1">IF(COUNTIF(データ整理_報告書!$I$2:'データ整理_報告書'!$I77,"「活動計画書」と同じ行数になるよう、この線より上に行を挿入してください。")=0,IF(データ整理_報告書!T77="○","true","false"),"")</f>
        <v/>
      </c>
    </row>
    <row r="78" spans="42:74" ht="15.75" x14ac:dyDescent="0.15">
      <c r="AP78" s="880" t="str">
        <f ca="1">IF(COUNTIF(データ整理_報告書!$D$2:'データ整理_報告書'!$D78,"「活動計画書」と同じ行数になるよう、この線より上に行を挿入してください。")=0,データ整理_報告書!B78,"")</f>
        <v/>
      </c>
      <c r="AQ78" s="880" t="str">
        <f ca="1">IF(COUNTIF(データ整理_報告書!$D$2:'データ整理_報告書'!$D78,"「活動計画書」と同じ行数になるよう、この線より上に行を挿入してください。")=0,データ整理_報告書!C78,"")</f>
        <v/>
      </c>
      <c r="AR78" s="880" t="str">
        <f ca="1">IF(COUNTIF(データ整理_報告書!$D$2:'データ整理_報告書'!$D78,"「活動計画書」と同じ行数になるよう、この線より上に行を挿入してください。")=0,データ整理_報告書!D78,"")</f>
        <v/>
      </c>
      <c r="AS78" s="880" t="str">
        <f ca="1">IF(COUNTIF(データ整理_報告書!$D$2:'データ整理_報告書'!$D78,"「活動計画書」と同じ行数になるよう、この線より上に行を挿入してください。")=0,データ整理_報告書!E78,"")</f>
        <v/>
      </c>
      <c r="AT78" s="880" t="str">
        <f ca="1">IF(COUNTIF(データ整理_報告書!$D$2:'データ整理_報告書'!$D78,"「活動計画書」と同じ行数になるよう、この線より上に行を挿入してください。")=0,データ整理_報告書!F78,"")</f>
        <v/>
      </c>
      <c r="BN78" t="str">
        <f ca="1">IF(COUNTIF(データ整理_報告書!$I$2:'データ整理_報告書'!$I78,"「活動計画書」と同じ行数になるよう、この線より上に行を挿入してください。")=0,データ整理_報告書!K78,"")</f>
        <v/>
      </c>
      <c r="BO78" t="str">
        <f ca="1">IF(COUNTIF(データ整理_報告書!$I$2:'データ整理_報告書'!$I78,"「活動計画書」と同じ行数になるよう、この線より上に行を挿入してください。")=0,データ整理_報告書!L78,"")</f>
        <v/>
      </c>
      <c r="BP78" t="str">
        <f ca="1">IF(COUNTIF(データ整理_報告書!$I$2:'データ整理_報告書'!$I78,"「活動計画書」と同じ行数になるよう、この線より上に行を挿入してください。")=0,データ整理_報告書!M78,"")</f>
        <v/>
      </c>
      <c r="BQ78" t="str">
        <f ca="1">IF(COUNTIF(データ整理_報告書!$I$2:'データ整理_報告書'!$I78,"「活動計画書」と同じ行数になるよう、この線より上に行を挿入してください。")=0,データ整理_報告書!N78,"")</f>
        <v/>
      </c>
      <c r="BR78" t="str">
        <f ca="1">IF(COUNTIF(データ整理_報告書!$I$2:'データ整理_報告書'!$I78,"「活動計画書」と同じ行数になるよう、この線より上に行を挿入してください。")=0,データ整理_報告書!O78,"")</f>
        <v/>
      </c>
      <c r="BS78" t="str">
        <f ca="1">IF(COUNTIF(データ整理_報告書!$I$2:'データ整理_報告書'!$I78,"「活動計画書」と同じ行数になるよう、この線より上に行を挿入してください。")=0,データ整理_報告書!P78,"")</f>
        <v/>
      </c>
      <c r="BT78" t="str">
        <f ca="1">IF(COUNTIF(データ整理_報告書!$I$2:'データ整理_報告書'!$I78,"「活動計画書」と同じ行数になるよう、この線より上に行を挿入してください。")=0,データ整理_報告書!Q78,"")</f>
        <v/>
      </c>
      <c r="BU78" t="str">
        <f ca="1">IF(COUNTIF(データ整理_報告書!$I$2:'データ整理_報告書'!$I78,"「活動計画書」と同じ行数になるよう、この線より上に行を挿入してください。")=0,データ整理_報告書!S78,"")</f>
        <v/>
      </c>
      <c r="BV78" t="str">
        <f ca="1">IF(COUNTIF(データ整理_報告書!$I$2:'データ整理_報告書'!$I78,"「活動計画書」と同じ行数になるよう、この線より上に行を挿入してください。")=0,IF(データ整理_報告書!T78="○","true","false"),"")</f>
        <v/>
      </c>
    </row>
    <row r="79" spans="42:74" ht="15.75" x14ac:dyDescent="0.15">
      <c r="AP79" s="880" t="str">
        <f ca="1">IF(COUNTIF(データ整理_報告書!$D$2:'データ整理_報告書'!$D79,"「活動計画書」と同じ行数になるよう、この線より上に行を挿入してください。")=0,データ整理_報告書!B79,"")</f>
        <v/>
      </c>
      <c r="AQ79" s="880" t="str">
        <f ca="1">IF(COUNTIF(データ整理_報告書!$D$2:'データ整理_報告書'!$D79,"「活動計画書」と同じ行数になるよう、この線より上に行を挿入してください。")=0,データ整理_報告書!C79,"")</f>
        <v/>
      </c>
      <c r="AR79" s="880" t="str">
        <f ca="1">IF(COUNTIF(データ整理_報告書!$D$2:'データ整理_報告書'!$D79,"「活動計画書」と同じ行数になるよう、この線より上に行を挿入してください。")=0,データ整理_報告書!D79,"")</f>
        <v/>
      </c>
      <c r="AS79" s="880" t="str">
        <f ca="1">IF(COUNTIF(データ整理_報告書!$D$2:'データ整理_報告書'!$D79,"「活動計画書」と同じ行数になるよう、この線より上に行を挿入してください。")=0,データ整理_報告書!E79,"")</f>
        <v/>
      </c>
      <c r="AT79" s="880" t="str">
        <f ca="1">IF(COUNTIF(データ整理_報告書!$D$2:'データ整理_報告書'!$D79,"「活動計画書」と同じ行数になるよう、この線より上に行を挿入してください。")=0,データ整理_報告書!F79,"")</f>
        <v/>
      </c>
      <c r="BN79" t="str">
        <f ca="1">IF(COUNTIF(データ整理_報告書!$I$2:'データ整理_報告書'!$I79,"「活動計画書」と同じ行数になるよう、この線より上に行を挿入してください。")=0,データ整理_報告書!K79,"")</f>
        <v/>
      </c>
      <c r="BO79" t="str">
        <f ca="1">IF(COUNTIF(データ整理_報告書!$I$2:'データ整理_報告書'!$I79,"「活動計画書」と同じ行数になるよう、この線より上に行を挿入してください。")=0,データ整理_報告書!L79,"")</f>
        <v/>
      </c>
      <c r="BP79" t="str">
        <f ca="1">IF(COUNTIF(データ整理_報告書!$I$2:'データ整理_報告書'!$I79,"「活動計画書」と同じ行数になるよう、この線より上に行を挿入してください。")=0,データ整理_報告書!M79,"")</f>
        <v/>
      </c>
      <c r="BQ79" t="str">
        <f ca="1">IF(COUNTIF(データ整理_報告書!$I$2:'データ整理_報告書'!$I79,"「活動計画書」と同じ行数になるよう、この線より上に行を挿入してください。")=0,データ整理_報告書!N79,"")</f>
        <v/>
      </c>
      <c r="BR79" t="str">
        <f ca="1">IF(COUNTIF(データ整理_報告書!$I$2:'データ整理_報告書'!$I79,"「活動計画書」と同じ行数になるよう、この線より上に行を挿入してください。")=0,データ整理_報告書!O79,"")</f>
        <v/>
      </c>
      <c r="BS79" t="str">
        <f ca="1">IF(COUNTIF(データ整理_報告書!$I$2:'データ整理_報告書'!$I79,"「活動計画書」と同じ行数になるよう、この線より上に行を挿入してください。")=0,データ整理_報告書!P79,"")</f>
        <v/>
      </c>
      <c r="BT79" t="str">
        <f ca="1">IF(COUNTIF(データ整理_報告書!$I$2:'データ整理_報告書'!$I79,"「活動計画書」と同じ行数になるよう、この線より上に行を挿入してください。")=0,データ整理_報告書!Q79,"")</f>
        <v/>
      </c>
      <c r="BU79" t="str">
        <f ca="1">IF(COUNTIF(データ整理_報告書!$I$2:'データ整理_報告書'!$I79,"「活動計画書」と同じ行数になるよう、この線より上に行を挿入してください。")=0,データ整理_報告書!S79,"")</f>
        <v/>
      </c>
      <c r="BV79" t="str">
        <f ca="1">IF(COUNTIF(データ整理_報告書!$I$2:'データ整理_報告書'!$I79,"「活動計画書」と同じ行数になるよう、この線より上に行を挿入してください。")=0,IF(データ整理_報告書!T79="○","true","false"),"")</f>
        <v/>
      </c>
    </row>
    <row r="80" spans="42:74" ht="15.75" x14ac:dyDescent="0.15">
      <c r="AP80" s="880" t="str">
        <f ca="1">IF(COUNTIF(データ整理_報告書!$D$2:'データ整理_報告書'!$D80,"「活動計画書」と同じ行数になるよう、この線より上に行を挿入してください。")=0,データ整理_報告書!B80,"")</f>
        <v/>
      </c>
      <c r="AQ80" s="880" t="str">
        <f ca="1">IF(COUNTIF(データ整理_報告書!$D$2:'データ整理_報告書'!$D80,"「活動計画書」と同じ行数になるよう、この線より上に行を挿入してください。")=0,データ整理_報告書!C80,"")</f>
        <v/>
      </c>
      <c r="AR80" s="880" t="str">
        <f ca="1">IF(COUNTIF(データ整理_報告書!$D$2:'データ整理_報告書'!$D80,"「活動計画書」と同じ行数になるよう、この線より上に行を挿入してください。")=0,データ整理_報告書!D80,"")</f>
        <v/>
      </c>
      <c r="AS80" s="880" t="str">
        <f ca="1">IF(COUNTIF(データ整理_報告書!$D$2:'データ整理_報告書'!$D80,"「活動計画書」と同じ行数になるよう、この線より上に行を挿入してください。")=0,データ整理_報告書!E80,"")</f>
        <v/>
      </c>
      <c r="AT80" s="880" t="str">
        <f ca="1">IF(COUNTIF(データ整理_報告書!$D$2:'データ整理_報告書'!$D80,"「活動計画書」と同じ行数になるよう、この線より上に行を挿入してください。")=0,データ整理_報告書!F80,"")</f>
        <v/>
      </c>
      <c r="BN80" t="str">
        <f ca="1">IF(COUNTIF(データ整理_報告書!$I$2:'データ整理_報告書'!$I80,"「活動計画書」と同じ行数になるよう、この線より上に行を挿入してください。")=0,データ整理_報告書!K80,"")</f>
        <v/>
      </c>
      <c r="BO80" t="str">
        <f ca="1">IF(COUNTIF(データ整理_報告書!$I$2:'データ整理_報告書'!$I80,"「活動計画書」と同じ行数になるよう、この線より上に行を挿入してください。")=0,データ整理_報告書!L80,"")</f>
        <v/>
      </c>
      <c r="BP80" t="str">
        <f ca="1">IF(COUNTIF(データ整理_報告書!$I$2:'データ整理_報告書'!$I80,"「活動計画書」と同じ行数になるよう、この線より上に行を挿入してください。")=0,データ整理_報告書!M80,"")</f>
        <v/>
      </c>
      <c r="BQ80" t="str">
        <f ca="1">IF(COUNTIF(データ整理_報告書!$I$2:'データ整理_報告書'!$I80,"「活動計画書」と同じ行数になるよう、この線より上に行を挿入してください。")=0,データ整理_報告書!N80,"")</f>
        <v/>
      </c>
      <c r="BR80" t="str">
        <f ca="1">IF(COUNTIF(データ整理_報告書!$I$2:'データ整理_報告書'!$I80,"「活動計画書」と同じ行数になるよう、この線より上に行を挿入してください。")=0,データ整理_報告書!O80,"")</f>
        <v/>
      </c>
      <c r="BS80" t="str">
        <f ca="1">IF(COUNTIF(データ整理_報告書!$I$2:'データ整理_報告書'!$I80,"「活動計画書」と同じ行数になるよう、この線より上に行を挿入してください。")=0,データ整理_報告書!P80,"")</f>
        <v/>
      </c>
      <c r="BT80" t="str">
        <f ca="1">IF(COUNTIF(データ整理_報告書!$I$2:'データ整理_報告書'!$I80,"「活動計画書」と同じ行数になるよう、この線より上に行を挿入してください。")=0,データ整理_報告書!Q80,"")</f>
        <v/>
      </c>
      <c r="BU80" t="str">
        <f ca="1">IF(COUNTIF(データ整理_報告書!$I$2:'データ整理_報告書'!$I80,"「活動計画書」と同じ行数になるよう、この線より上に行を挿入してください。")=0,データ整理_報告書!S80,"")</f>
        <v/>
      </c>
      <c r="BV80" t="str">
        <f ca="1">IF(COUNTIF(データ整理_報告書!$I$2:'データ整理_報告書'!$I80,"「活動計画書」と同じ行数になるよう、この線より上に行を挿入してください。")=0,IF(データ整理_報告書!T80="○","true","false"),"")</f>
        <v/>
      </c>
    </row>
    <row r="81" spans="42:74" ht="15.75" x14ac:dyDescent="0.15">
      <c r="AP81" s="880" t="str">
        <f ca="1">IF(COUNTIF(データ整理_報告書!$D$2:'データ整理_報告書'!$D81,"「活動計画書」と同じ行数になるよう、この線より上に行を挿入してください。")=0,データ整理_報告書!B81,"")</f>
        <v/>
      </c>
      <c r="AQ81" s="880" t="str">
        <f ca="1">IF(COUNTIF(データ整理_報告書!$D$2:'データ整理_報告書'!$D81,"「活動計画書」と同じ行数になるよう、この線より上に行を挿入してください。")=0,データ整理_報告書!C81,"")</f>
        <v/>
      </c>
      <c r="AR81" s="880" t="str">
        <f ca="1">IF(COUNTIF(データ整理_報告書!$D$2:'データ整理_報告書'!$D81,"「活動計画書」と同じ行数になるよう、この線より上に行を挿入してください。")=0,データ整理_報告書!D81,"")</f>
        <v/>
      </c>
      <c r="AS81" s="880" t="str">
        <f ca="1">IF(COUNTIF(データ整理_報告書!$D$2:'データ整理_報告書'!$D81,"「活動計画書」と同じ行数になるよう、この線より上に行を挿入してください。")=0,データ整理_報告書!E81,"")</f>
        <v/>
      </c>
      <c r="AT81" s="880" t="str">
        <f ca="1">IF(COUNTIF(データ整理_報告書!$D$2:'データ整理_報告書'!$D81,"「活動計画書」と同じ行数になるよう、この線より上に行を挿入してください。")=0,データ整理_報告書!F81,"")</f>
        <v/>
      </c>
      <c r="BN81" t="str">
        <f ca="1">IF(COUNTIF(データ整理_報告書!$I$2:'データ整理_報告書'!$I81,"「活動計画書」と同じ行数になるよう、この線より上に行を挿入してください。")=0,データ整理_報告書!K81,"")</f>
        <v/>
      </c>
      <c r="BO81" t="str">
        <f ca="1">IF(COUNTIF(データ整理_報告書!$I$2:'データ整理_報告書'!$I81,"「活動計画書」と同じ行数になるよう、この線より上に行を挿入してください。")=0,データ整理_報告書!L81,"")</f>
        <v/>
      </c>
      <c r="BP81" t="str">
        <f ca="1">IF(COUNTIF(データ整理_報告書!$I$2:'データ整理_報告書'!$I81,"「活動計画書」と同じ行数になるよう、この線より上に行を挿入してください。")=0,データ整理_報告書!M81,"")</f>
        <v/>
      </c>
      <c r="BQ81" t="str">
        <f ca="1">IF(COUNTIF(データ整理_報告書!$I$2:'データ整理_報告書'!$I81,"「活動計画書」と同じ行数になるよう、この線より上に行を挿入してください。")=0,データ整理_報告書!N81,"")</f>
        <v/>
      </c>
      <c r="BR81" t="str">
        <f ca="1">IF(COUNTIF(データ整理_報告書!$I$2:'データ整理_報告書'!$I81,"「活動計画書」と同じ行数になるよう、この線より上に行を挿入してください。")=0,データ整理_報告書!O81,"")</f>
        <v/>
      </c>
      <c r="BS81" t="str">
        <f ca="1">IF(COUNTIF(データ整理_報告書!$I$2:'データ整理_報告書'!$I81,"「活動計画書」と同じ行数になるよう、この線より上に行を挿入してください。")=0,データ整理_報告書!P81,"")</f>
        <v/>
      </c>
      <c r="BT81" t="str">
        <f ca="1">IF(COUNTIF(データ整理_報告書!$I$2:'データ整理_報告書'!$I81,"「活動計画書」と同じ行数になるよう、この線より上に行を挿入してください。")=0,データ整理_報告書!Q81,"")</f>
        <v/>
      </c>
      <c r="BU81" t="str">
        <f ca="1">IF(COUNTIF(データ整理_報告書!$I$2:'データ整理_報告書'!$I81,"「活動計画書」と同じ行数になるよう、この線より上に行を挿入してください。")=0,データ整理_報告書!S81,"")</f>
        <v/>
      </c>
      <c r="BV81" t="str">
        <f ca="1">IF(COUNTIF(データ整理_報告書!$I$2:'データ整理_報告書'!$I81,"「活動計画書」と同じ行数になるよう、この線より上に行を挿入してください。")=0,IF(データ整理_報告書!T81="○","true","false"),"")</f>
        <v/>
      </c>
    </row>
    <row r="82" spans="42:74" ht="15.75" x14ac:dyDescent="0.15">
      <c r="AP82" s="880" t="str">
        <f ca="1">IF(COUNTIF(データ整理_報告書!$D$2:'データ整理_報告書'!$D82,"「活動計画書」と同じ行数になるよう、この線より上に行を挿入してください。")=0,データ整理_報告書!B82,"")</f>
        <v/>
      </c>
      <c r="AQ82" s="880" t="str">
        <f ca="1">IF(COUNTIF(データ整理_報告書!$D$2:'データ整理_報告書'!$D82,"「活動計画書」と同じ行数になるよう、この線より上に行を挿入してください。")=0,データ整理_報告書!C82,"")</f>
        <v/>
      </c>
      <c r="AR82" s="880" t="str">
        <f ca="1">IF(COUNTIF(データ整理_報告書!$D$2:'データ整理_報告書'!$D82,"「活動計画書」と同じ行数になるよう、この線より上に行を挿入してください。")=0,データ整理_報告書!D82,"")</f>
        <v/>
      </c>
      <c r="AS82" s="880" t="str">
        <f ca="1">IF(COUNTIF(データ整理_報告書!$D$2:'データ整理_報告書'!$D82,"「活動計画書」と同じ行数になるよう、この線より上に行を挿入してください。")=0,データ整理_報告書!E82,"")</f>
        <v/>
      </c>
      <c r="AT82" s="880" t="str">
        <f ca="1">IF(COUNTIF(データ整理_報告書!$D$2:'データ整理_報告書'!$D82,"「活動計画書」と同じ行数になるよう、この線より上に行を挿入してください。")=0,データ整理_報告書!F82,"")</f>
        <v/>
      </c>
      <c r="BN82" t="str">
        <f ca="1">IF(COUNTIF(データ整理_報告書!$I$2:'データ整理_報告書'!$I82,"「活動計画書」と同じ行数になるよう、この線より上に行を挿入してください。")=0,データ整理_報告書!K82,"")</f>
        <v/>
      </c>
      <c r="BO82" t="str">
        <f ca="1">IF(COUNTIF(データ整理_報告書!$I$2:'データ整理_報告書'!$I82,"「活動計画書」と同じ行数になるよう、この線より上に行を挿入してください。")=0,データ整理_報告書!L82,"")</f>
        <v/>
      </c>
      <c r="BP82" t="str">
        <f ca="1">IF(COUNTIF(データ整理_報告書!$I$2:'データ整理_報告書'!$I82,"「活動計画書」と同じ行数になるよう、この線より上に行を挿入してください。")=0,データ整理_報告書!M82,"")</f>
        <v/>
      </c>
      <c r="BQ82" t="str">
        <f ca="1">IF(COUNTIF(データ整理_報告書!$I$2:'データ整理_報告書'!$I82,"「活動計画書」と同じ行数になるよう、この線より上に行を挿入してください。")=0,データ整理_報告書!N82,"")</f>
        <v/>
      </c>
      <c r="BR82" t="str">
        <f ca="1">IF(COUNTIF(データ整理_報告書!$I$2:'データ整理_報告書'!$I82,"「活動計画書」と同じ行数になるよう、この線より上に行を挿入してください。")=0,データ整理_報告書!O82,"")</f>
        <v/>
      </c>
      <c r="BS82" t="str">
        <f ca="1">IF(COUNTIF(データ整理_報告書!$I$2:'データ整理_報告書'!$I82,"「活動計画書」と同じ行数になるよう、この線より上に行を挿入してください。")=0,データ整理_報告書!P82,"")</f>
        <v/>
      </c>
      <c r="BT82" t="str">
        <f ca="1">IF(COUNTIF(データ整理_報告書!$I$2:'データ整理_報告書'!$I82,"「活動計画書」と同じ行数になるよう、この線より上に行を挿入してください。")=0,データ整理_報告書!Q82,"")</f>
        <v/>
      </c>
      <c r="BU82" t="str">
        <f ca="1">IF(COUNTIF(データ整理_報告書!$I$2:'データ整理_報告書'!$I82,"「活動計画書」と同じ行数になるよう、この線より上に行を挿入してください。")=0,データ整理_報告書!S82,"")</f>
        <v/>
      </c>
      <c r="BV82" t="str">
        <f ca="1">IF(COUNTIF(データ整理_報告書!$I$2:'データ整理_報告書'!$I82,"「活動計画書」と同じ行数になるよう、この線より上に行を挿入してください。")=0,IF(データ整理_報告書!T82="○","true","false"),"")</f>
        <v/>
      </c>
    </row>
    <row r="83" spans="42:74" ht="15.75" x14ac:dyDescent="0.15">
      <c r="AP83" s="880" t="str">
        <f ca="1">IF(COUNTIF(データ整理_報告書!$D$2:'データ整理_報告書'!$D83,"「活動計画書」と同じ行数になるよう、この線より上に行を挿入してください。")=0,データ整理_報告書!B83,"")</f>
        <v/>
      </c>
      <c r="AQ83" s="880" t="str">
        <f ca="1">IF(COUNTIF(データ整理_報告書!$D$2:'データ整理_報告書'!$D83,"「活動計画書」と同じ行数になるよう、この線より上に行を挿入してください。")=0,データ整理_報告書!C83,"")</f>
        <v/>
      </c>
      <c r="AR83" s="880" t="str">
        <f ca="1">IF(COUNTIF(データ整理_報告書!$D$2:'データ整理_報告書'!$D83,"「活動計画書」と同じ行数になるよう、この線より上に行を挿入してください。")=0,データ整理_報告書!D83,"")</f>
        <v/>
      </c>
      <c r="AS83" s="880" t="str">
        <f ca="1">IF(COUNTIF(データ整理_報告書!$D$2:'データ整理_報告書'!$D83,"「活動計画書」と同じ行数になるよう、この線より上に行を挿入してください。")=0,データ整理_報告書!E83,"")</f>
        <v/>
      </c>
      <c r="AT83" s="880" t="str">
        <f ca="1">IF(COUNTIF(データ整理_報告書!$D$2:'データ整理_報告書'!$D83,"「活動計画書」と同じ行数になるよう、この線より上に行を挿入してください。")=0,データ整理_報告書!F83,"")</f>
        <v/>
      </c>
      <c r="BN83" t="str">
        <f ca="1">IF(COUNTIF(データ整理_報告書!$I$2:'データ整理_報告書'!$I83,"「活動計画書」と同じ行数になるよう、この線より上に行を挿入してください。")=0,データ整理_報告書!K83,"")</f>
        <v/>
      </c>
      <c r="BO83" t="str">
        <f ca="1">IF(COUNTIF(データ整理_報告書!$I$2:'データ整理_報告書'!$I83,"「活動計画書」と同じ行数になるよう、この線より上に行を挿入してください。")=0,データ整理_報告書!L83,"")</f>
        <v/>
      </c>
      <c r="BP83" t="str">
        <f ca="1">IF(COUNTIF(データ整理_報告書!$I$2:'データ整理_報告書'!$I83,"「活動計画書」と同じ行数になるよう、この線より上に行を挿入してください。")=0,データ整理_報告書!M83,"")</f>
        <v/>
      </c>
      <c r="BQ83" t="str">
        <f ca="1">IF(COUNTIF(データ整理_報告書!$I$2:'データ整理_報告書'!$I83,"「活動計画書」と同じ行数になるよう、この線より上に行を挿入してください。")=0,データ整理_報告書!N83,"")</f>
        <v/>
      </c>
      <c r="BR83" t="str">
        <f ca="1">IF(COUNTIF(データ整理_報告書!$I$2:'データ整理_報告書'!$I83,"「活動計画書」と同じ行数になるよう、この線より上に行を挿入してください。")=0,データ整理_報告書!O83,"")</f>
        <v/>
      </c>
      <c r="BS83" t="str">
        <f ca="1">IF(COUNTIF(データ整理_報告書!$I$2:'データ整理_報告書'!$I83,"「活動計画書」と同じ行数になるよう、この線より上に行を挿入してください。")=0,データ整理_報告書!P83,"")</f>
        <v/>
      </c>
      <c r="BT83" t="str">
        <f ca="1">IF(COUNTIF(データ整理_報告書!$I$2:'データ整理_報告書'!$I83,"「活動計画書」と同じ行数になるよう、この線より上に行を挿入してください。")=0,データ整理_報告書!Q83,"")</f>
        <v/>
      </c>
      <c r="BU83" t="str">
        <f ca="1">IF(COUNTIF(データ整理_報告書!$I$2:'データ整理_報告書'!$I83,"「活動計画書」と同じ行数になるよう、この線より上に行を挿入してください。")=0,データ整理_報告書!S83,"")</f>
        <v/>
      </c>
      <c r="BV83" t="str">
        <f ca="1">IF(COUNTIF(データ整理_報告書!$I$2:'データ整理_報告書'!$I83,"「活動計画書」と同じ行数になるよう、この線より上に行を挿入してください。")=0,IF(データ整理_報告書!T83="○","true","false"),"")</f>
        <v/>
      </c>
    </row>
    <row r="84" spans="42:74" ht="15.75" x14ac:dyDescent="0.15">
      <c r="AP84" s="880" t="str">
        <f ca="1">IF(COUNTIF(データ整理_報告書!$D$2:'データ整理_報告書'!$D84,"「活動計画書」と同じ行数になるよう、この線より上に行を挿入してください。")=0,データ整理_報告書!B84,"")</f>
        <v/>
      </c>
      <c r="AQ84" s="880" t="str">
        <f ca="1">IF(COUNTIF(データ整理_報告書!$D$2:'データ整理_報告書'!$D84,"「活動計画書」と同じ行数になるよう、この線より上に行を挿入してください。")=0,データ整理_報告書!C84,"")</f>
        <v/>
      </c>
      <c r="AR84" s="880" t="str">
        <f ca="1">IF(COUNTIF(データ整理_報告書!$D$2:'データ整理_報告書'!$D84,"「活動計画書」と同じ行数になるよう、この線より上に行を挿入してください。")=0,データ整理_報告書!D84,"")</f>
        <v/>
      </c>
      <c r="AS84" s="880" t="str">
        <f ca="1">IF(COUNTIF(データ整理_報告書!$D$2:'データ整理_報告書'!$D84,"「活動計画書」と同じ行数になるよう、この線より上に行を挿入してください。")=0,データ整理_報告書!E84,"")</f>
        <v/>
      </c>
      <c r="AT84" s="880" t="str">
        <f ca="1">IF(COUNTIF(データ整理_報告書!$D$2:'データ整理_報告書'!$D84,"「活動計画書」と同じ行数になるよう、この線より上に行を挿入してください。")=0,データ整理_報告書!F84,"")</f>
        <v/>
      </c>
      <c r="BN84" t="str">
        <f ca="1">IF(COUNTIF(データ整理_報告書!$I$2:'データ整理_報告書'!$I84,"「活動計画書」と同じ行数になるよう、この線より上に行を挿入してください。")=0,データ整理_報告書!K84,"")</f>
        <v/>
      </c>
      <c r="BO84" t="str">
        <f ca="1">IF(COUNTIF(データ整理_報告書!$I$2:'データ整理_報告書'!$I84,"「活動計画書」と同じ行数になるよう、この線より上に行を挿入してください。")=0,データ整理_報告書!L84,"")</f>
        <v/>
      </c>
      <c r="BP84" t="str">
        <f ca="1">IF(COUNTIF(データ整理_報告書!$I$2:'データ整理_報告書'!$I84,"「活動計画書」と同じ行数になるよう、この線より上に行を挿入してください。")=0,データ整理_報告書!M84,"")</f>
        <v/>
      </c>
      <c r="BQ84" t="str">
        <f ca="1">IF(COUNTIF(データ整理_報告書!$I$2:'データ整理_報告書'!$I84,"「活動計画書」と同じ行数になるよう、この線より上に行を挿入してください。")=0,データ整理_報告書!N84,"")</f>
        <v/>
      </c>
      <c r="BR84" t="str">
        <f ca="1">IF(COUNTIF(データ整理_報告書!$I$2:'データ整理_報告書'!$I84,"「活動計画書」と同じ行数になるよう、この線より上に行を挿入してください。")=0,データ整理_報告書!O84,"")</f>
        <v/>
      </c>
      <c r="BS84" t="str">
        <f ca="1">IF(COUNTIF(データ整理_報告書!$I$2:'データ整理_報告書'!$I84,"「活動計画書」と同じ行数になるよう、この線より上に行を挿入してください。")=0,データ整理_報告書!P84,"")</f>
        <v/>
      </c>
      <c r="BT84" t="str">
        <f ca="1">IF(COUNTIF(データ整理_報告書!$I$2:'データ整理_報告書'!$I84,"「活動計画書」と同じ行数になるよう、この線より上に行を挿入してください。")=0,データ整理_報告書!Q84,"")</f>
        <v/>
      </c>
      <c r="BU84" t="str">
        <f ca="1">IF(COUNTIF(データ整理_報告書!$I$2:'データ整理_報告書'!$I84,"「活動計画書」と同じ行数になるよう、この線より上に行を挿入してください。")=0,データ整理_報告書!S84,"")</f>
        <v/>
      </c>
      <c r="BV84" t="str">
        <f ca="1">IF(COUNTIF(データ整理_報告書!$I$2:'データ整理_報告書'!$I84,"「活動計画書」と同じ行数になるよう、この線より上に行を挿入してください。")=0,IF(データ整理_報告書!T84="○","true","false"),"")</f>
        <v/>
      </c>
    </row>
    <row r="85" spans="42:74" ht="15.75" x14ac:dyDescent="0.15">
      <c r="AP85" s="880" t="str">
        <f ca="1">IF(COUNTIF(データ整理_報告書!$D$2:'データ整理_報告書'!$D85,"「活動計画書」と同じ行数になるよう、この線より上に行を挿入してください。")=0,データ整理_報告書!B85,"")</f>
        <v/>
      </c>
      <c r="AQ85" s="880" t="str">
        <f ca="1">IF(COUNTIF(データ整理_報告書!$D$2:'データ整理_報告書'!$D85,"「活動計画書」と同じ行数になるよう、この線より上に行を挿入してください。")=0,データ整理_報告書!C85,"")</f>
        <v/>
      </c>
      <c r="AR85" s="880" t="str">
        <f ca="1">IF(COUNTIF(データ整理_報告書!$D$2:'データ整理_報告書'!$D85,"「活動計画書」と同じ行数になるよう、この線より上に行を挿入してください。")=0,データ整理_報告書!D85,"")</f>
        <v/>
      </c>
      <c r="AS85" s="880" t="str">
        <f ca="1">IF(COUNTIF(データ整理_報告書!$D$2:'データ整理_報告書'!$D85,"「活動計画書」と同じ行数になるよう、この線より上に行を挿入してください。")=0,データ整理_報告書!E85,"")</f>
        <v/>
      </c>
      <c r="AT85" s="880" t="str">
        <f ca="1">IF(COUNTIF(データ整理_報告書!$D$2:'データ整理_報告書'!$D85,"「活動計画書」と同じ行数になるよう、この線より上に行を挿入してください。")=0,データ整理_報告書!F85,"")</f>
        <v/>
      </c>
      <c r="BN85" t="str">
        <f ca="1">IF(COUNTIF(データ整理_報告書!$I$2:'データ整理_報告書'!$I85,"「活動計画書」と同じ行数になるよう、この線より上に行を挿入してください。")=0,データ整理_報告書!K85,"")</f>
        <v/>
      </c>
      <c r="BO85" t="str">
        <f ca="1">IF(COUNTIF(データ整理_報告書!$I$2:'データ整理_報告書'!$I85,"「活動計画書」と同じ行数になるよう、この線より上に行を挿入してください。")=0,データ整理_報告書!L85,"")</f>
        <v/>
      </c>
      <c r="BP85" t="str">
        <f ca="1">IF(COUNTIF(データ整理_報告書!$I$2:'データ整理_報告書'!$I85,"「活動計画書」と同じ行数になるよう、この線より上に行を挿入してください。")=0,データ整理_報告書!M85,"")</f>
        <v/>
      </c>
      <c r="BQ85" t="str">
        <f ca="1">IF(COUNTIF(データ整理_報告書!$I$2:'データ整理_報告書'!$I85,"「活動計画書」と同じ行数になるよう、この線より上に行を挿入してください。")=0,データ整理_報告書!N85,"")</f>
        <v/>
      </c>
      <c r="BR85" t="str">
        <f ca="1">IF(COUNTIF(データ整理_報告書!$I$2:'データ整理_報告書'!$I85,"「活動計画書」と同じ行数になるよう、この線より上に行を挿入してください。")=0,データ整理_報告書!O85,"")</f>
        <v/>
      </c>
      <c r="BS85" t="str">
        <f ca="1">IF(COUNTIF(データ整理_報告書!$I$2:'データ整理_報告書'!$I85,"「活動計画書」と同じ行数になるよう、この線より上に行を挿入してください。")=0,データ整理_報告書!P85,"")</f>
        <v/>
      </c>
      <c r="BT85" t="str">
        <f ca="1">IF(COUNTIF(データ整理_報告書!$I$2:'データ整理_報告書'!$I85,"「活動計画書」と同じ行数になるよう、この線より上に行を挿入してください。")=0,データ整理_報告書!Q85,"")</f>
        <v/>
      </c>
      <c r="BU85" t="str">
        <f ca="1">IF(COUNTIF(データ整理_報告書!$I$2:'データ整理_報告書'!$I85,"「活動計画書」と同じ行数になるよう、この線より上に行を挿入してください。")=0,データ整理_報告書!S85,"")</f>
        <v/>
      </c>
      <c r="BV85" t="str">
        <f ca="1">IF(COUNTIF(データ整理_報告書!$I$2:'データ整理_報告書'!$I85,"「活動計画書」と同じ行数になるよう、この線より上に行を挿入してください。")=0,IF(データ整理_報告書!T85="○","true","false"),"")</f>
        <v/>
      </c>
    </row>
    <row r="86" spans="42:74" ht="15.75" x14ac:dyDescent="0.15">
      <c r="AP86" s="880" t="str">
        <f ca="1">IF(COUNTIF(データ整理_報告書!$D$2:'データ整理_報告書'!$D86,"「活動計画書」と同じ行数になるよう、この線より上に行を挿入してください。")=0,データ整理_報告書!B86,"")</f>
        <v/>
      </c>
      <c r="AQ86" s="880" t="str">
        <f ca="1">IF(COUNTIF(データ整理_報告書!$D$2:'データ整理_報告書'!$D86,"「活動計画書」と同じ行数になるよう、この線より上に行を挿入してください。")=0,データ整理_報告書!C86,"")</f>
        <v/>
      </c>
      <c r="AR86" s="880" t="str">
        <f ca="1">IF(COUNTIF(データ整理_報告書!$D$2:'データ整理_報告書'!$D86,"「活動計画書」と同じ行数になるよう、この線より上に行を挿入してください。")=0,データ整理_報告書!D86,"")</f>
        <v/>
      </c>
      <c r="AS86" s="880" t="str">
        <f ca="1">IF(COUNTIF(データ整理_報告書!$D$2:'データ整理_報告書'!$D86,"「活動計画書」と同じ行数になるよう、この線より上に行を挿入してください。")=0,データ整理_報告書!E86,"")</f>
        <v/>
      </c>
      <c r="AT86" s="880" t="str">
        <f ca="1">IF(COUNTIF(データ整理_報告書!$D$2:'データ整理_報告書'!$D86,"「活動計画書」と同じ行数になるよう、この線より上に行を挿入してください。")=0,データ整理_報告書!F86,"")</f>
        <v/>
      </c>
      <c r="BN86" t="str">
        <f ca="1">IF(COUNTIF(データ整理_報告書!$I$2:'データ整理_報告書'!$I86,"「活動計画書」と同じ行数になるよう、この線より上に行を挿入してください。")=0,データ整理_報告書!K86,"")</f>
        <v/>
      </c>
      <c r="BO86" t="str">
        <f ca="1">IF(COUNTIF(データ整理_報告書!$I$2:'データ整理_報告書'!$I86,"「活動計画書」と同じ行数になるよう、この線より上に行を挿入してください。")=0,データ整理_報告書!L86,"")</f>
        <v/>
      </c>
      <c r="BP86" t="str">
        <f ca="1">IF(COUNTIF(データ整理_報告書!$I$2:'データ整理_報告書'!$I86,"「活動計画書」と同じ行数になるよう、この線より上に行を挿入してください。")=0,データ整理_報告書!M86,"")</f>
        <v/>
      </c>
      <c r="BQ86" t="str">
        <f ca="1">IF(COUNTIF(データ整理_報告書!$I$2:'データ整理_報告書'!$I86,"「活動計画書」と同じ行数になるよう、この線より上に行を挿入してください。")=0,データ整理_報告書!N86,"")</f>
        <v/>
      </c>
      <c r="BR86" t="str">
        <f ca="1">IF(COUNTIF(データ整理_報告書!$I$2:'データ整理_報告書'!$I86,"「活動計画書」と同じ行数になるよう、この線より上に行を挿入してください。")=0,データ整理_報告書!O86,"")</f>
        <v/>
      </c>
      <c r="BS86" t="str">
        <f ca="1">IF(COUNTIF(データ整理_報告書!$I$2:'データ整理_報告書'!$I86,"「活動計画書」と同じ行数になるよう、この線より上に行を挿入してください。")=0,データ整理_報告書!P86,"")</f>
        <v/>
      </c>
      <c r="BT86" t="str">
        <f ca="1">IF(COUNTIF(データ整理_報告書!$I$2:'データ整理_報告書'!$I86,"「活動計画書」と同じ行数になるよう、この線より上に行を挿入してください。")=0,データ整理_報告書!Q86,"")</f>
        <v/>
      </c>
      <c r="BU86" t="str">
        <f ca="1">IF(COUNTIF(データ整理_報告書!$I$2:'データ整理_報告書'!$I86,"「活動計画書」と同じ行数になるよう、この線より上に行を挿入してください。")=0,データ整理_報告書!S86,"")</f>
        <v/>
      </c>
      <c r="BV86" t="str">
        <f ca="1">IF(COUNTIF(データ整理_報告書!$I$2:'データ整理_報告書'!$I86,"「活動計画書」と同じ行数になるよう、この線より上に行を挿入してください。")=0,IF(データ整理_報告書!T86="○","true","false"),"")</f>
        <v/>
      </c>
    </row>
    <row r="87" spans="42:74" ht="15.75" x14ac:dyDescent="0.15">
      <c r="AP87" s="880" t="str">
        <f ca="1">IF(COUNTIF(データ整理_報告書!$D$2:'データ整理_報告書'!$D87,"「活動計画書」と同じ行数になるよう、この線より上に行を挿入してください。")=0,データ整理_報告書!B87,"")</f>
        <v/>
      </c>
      <c r="AQ87" s="880" t="str">
        <f ca="1">IF(COUNTIF(データ整理_報告書!$D$2:'データ整理_報告書'!$D87,"「活動計画書」と同じ行数になるよう、この線より上に行を挿入してください。")=0,データ整理_報告書!C87,"")</f>
        <v/>
      </c>
      <c r="AR87" s="880" t="str">
        <f ca="1">IF(COUNTIF(データ整理_報告書!$D$2:'データ整理_報告書'!$D87,"「活動計画書」と同じ行数になるよう、この線より上に行を挿入してください。")=0,データ整理_報告書!D87,"")</f>
        <v/>
      </c>
      <c r="AS87" s="880" t="str">
        <f ca="1">IF(COUNTIF(データ整理_報告書!$D$2:'データ整理_報告書'!$D87,"「活動計画書」と同じ行数になるよう、この線より上に行を挿入してください。")=0,データ整理_報告書!E87,"")</f>
        <v/>
      </c>
      <c r="AT87" s="880" t="str">
        <f ca="1">IF(COUNTIF(データ整理_報告書!$D$2:'データ整理_報告書'!$D87,"「活動計画書」と同じ行数になるよう、この線より上に行を挿入してください。")=0,データ整理_報告書!F87,"")</f>
        <v/>
      </c>
      <c r="BN87" t="str">
        <f ca="1">IF(COUNTIF(データ整理_報告書!$I$2:'データ整理_報告書'!$I87,"「活動計画書」と同じ行数になるよう、この線より上に行を挿入してください。")=0,データ整理_報告書!K87,"")</f>
        <v/>
      </c>
      <c r="BO87" t="str">
        <f ca="1">IF(COUNTIF(データ整理_報告書!$I$2:'データ整理_報告書'!$I87,"「活動計画書」と同じ行数になるよう、この線より上に行を挿入してください。")=0,データ整理_報告書!L87,"")</f>
        <v/>
      </c>
      <c r="BP87" t="str">
        <f ca="1">IF(COUNTIF(データ整理_報告書!$I$2:'データ整理_報告書'!$I87,"「活動計画書」と同じ行数になるよう、この線より上に行を挿入してください。")=0,データ整理_報告書!M87,"")</f>
        <v/>
      </c>
      <c r="BQ87" t="str">
        <f ca="1">IF(COUNTIF(データ整理_報告書!$I$2:'データ整理_報告書'!$I87,"「活動計画書」と同じ行数になるよう、この線より上に行を挿入してください。")=0,データ整理_報告書!N87,"")</f>
        <v/>
      </c>
      <c r="BR87" t="str">
        <f ca="1">IF(COUNTIF(データ整理_報告書!$I$2:'データ整理_報告書'!$I87,"「活動計画書」と同じ行数になるよう、この線より上に行を挿入してください。")=0,データ整理_報告書!O87,"")</f>
        <v/>
      </c>
      <c r="BS87" t="str">
        <f ca="1">IF(COUNTIF(データ整理_報告書!$I$2:'データ整理_報告書'!$I87,"「活動計画書」と同じ行数になるよう、この線より上に行を挿入してください。")=0,データ整理_報告書!P87,"")</f>
        <v/>
      </c>
      <c r="BT87" t="str">
        <f ca="1">IF(COUNTIF(データ整理_報告書!$I$2:'データ整理_報告書'!$I87,"「活動計画書」と同じ行数になるよう、この線より上に行を挿入してください。")=0,データ整理_報告書!Q87,"")</f>
        <v/>
      </c>
      <c r="BU87" t="str">
        <f ca="1">IF(COUNTIF(データ整理_報告書!$I$2:'データ整理_報告書'!$I87,"「活動計画書」と同じ行数になるよう、この線より上に行を挿入してください。")=0,データ整理_報告書!S87,"")</f>
        <v/>
      </c>
      <c r="BV87" t="str">
        <f ca="1">IF(COUNTIF(データ整理_報告書!$I$2:'データ整理_報告書'!$I87,"「活動計画書」と同じ行数になるよう、この線より上に行を挿入してください。")=0,IF(データ整理_報告書!T87="○","true","false"),"")</f>
        <v/>
      </c>
    </row>
    <row r="88" spans="42:74" ht="15.75" x14ac:dyDescent="0.15">
      <c r="AP88" s="880" t="str">
        <f ca="1">IF(COUNTIF(データ整理_報告書!$D$2:'データ整理_報告書'!$D88,"「活動計画書」と同じ行数になるよう、この線より上に行を挿入してください。")=0,データ整理_報告書!B88,"")</f>
        <v/>
      </c>
      <c r="AQ88" s="880" t="str">
        <f ca="1">IF(COUNTIF(データ整理_報告書!$D$2:'データ整理_報告書'!$D88,"「活動計画書」と同じ行数になるよう、この線より上に行を挿入してください。")=0,データ整理_報告書!C88,"")</f>
        <v/>
      </c>
      <c r="AR88" s="880" t="str">
        <f ca="1">IF(COUNTIF(データ整理_報告書!$D$2:'データ整理_報告書'!$D88,"「活動計画書」と同じ行数になるよう、この線より上に行を挿入してください。")=0,データ整理_報告書!D88,"")</f>
        <v/>
      </c>
      <c r="AS88" s="880" t="str">
        <f ca="1">IF(COUNTIF(データ整理_報告書!$D$2:'データ整理_報告書'!$D88,"「活動計画書」と同じ行数になるよう、この線より上に行を挿入してください。")=0,データ整理_報告書!E88,"")</f>
        <v/>
      </c>
      <c r="AT88" s="880" t="str">
        <f ca="1">IF(COUNTIF(データ整理_報告書!$D$2:'データ整理_報告書'!$D88,"「活動計画書」と同じ行数になるよう、この線より上に行を挿入してください。")=0,データ整理_報告書!F88,"")</f>
        <v/>
      </c>
      <c r="BN88" t="str">
        <f ca="1">IF(COUNTIF(データ整理_報告書!$I$2:'データ整理_報告書'!$I88,"「活動計画書」と同じ行数になるよう、この線より上に行を挿入してください。")=0,データ整理_報告書!K88,"")</f>
        <v/>
      </c>
      <c r="BO88" t="str">
        <f ca="1">IF(COUNTIF(データ整理_報告書!$I$2:'データ整理_報告書'!$I88,"「活動計画書」と同じ行数になるよう、この線より上に行を挿入してください。")=0,データ整理_報告書!L88,"")</f>
        <v/>
      </c>
      <c r="BP88" t="str">
        <f ca="1">IF(COUNTIF(データ整理_報告書!$I$2:'データ整理_報告書'!$I88,"「活動計画書」と同じ行数になるよう、この線より上に行を挿入してください。")=0,データ整理_報告書!M88,"")</f>
        <v/>
      </c>
      <c r="BQ88" t="str">
        <f ca="1">IF(COUNTIF(データ整理_報告書!$I$2:'データ整理_報告書'!$I88,"「活動計画書」と同じ行数になるよう、この線より上に行を挿入してください。")=0,データ整理_報告書!N88,"")</f>
        <v/>
      </c>
      <c r="BR88" t="str">
        <f ca="1">IF(COUNTIF(データ整理_報告書!$I$2:'データ整理_報告書'!$I88,"「活動計画書」と同じ行数になるよう、この線より上に行を挿入してください。")=0,データ整理_報告書!O88,"")</f>
        <v/>
      </c>
      <c r="BS88" t="str">
        <f ca="1">IF(COUNTIF(データ整理_報告書!$I$2:'データ整理_報告書'!$I88,"「活動計画書」と同じ行数になるよう、この線より上に行を挿入してください。")=0,データ整理_報告書!P88,"")</f>
        <v/>
      </c>
      <c r="BT88" t="str">
        <f ca="1">IF(COUNTIF(データ整理_報告書!$I$2:'データ整理_報告書'!$I88,"「活動計画書」と同じ行数になるよう、この線より上に行を挿入してください。")=0,データ整理_報告書!Q88,"")</f>
        <v/>
      </c>
      <c r="BU88" t="str">
        <f ca="1">IF(COUNTIF(データ整理_報告書!$I$2:'データ整理_報告書'!$I88,"「活動計画書」と同じ行数になるよう、この線より上に行を挿入してください。")=0,データ整理_報告書!S88,"")</f>
        <v/>
      </c>
      <c r="BV88" t="str">
        <f ca="1">IF(COUNTIF(データ整理_報告書!$I$2:'データ整理_報告書'!$I88,"「活動計画書」と同じ行数になるよう、この線より上に行を挿入してください。")=0,IF(データ整理_報告書!T88="○","true","false"),"")</f>
        <v/>
      </c>
    </row>
    <row r="89" spans="42:74" ht="15.75" x14ac:dyDescent="0.15">
      <c r="AP89" s="880" t="str">
        <f ca="1">IF(COUNTIF(データ整理_報告書!$D$2:'データ整理_報告書'!$D89,"「活動計画書」と同じ行数になるよう、この線より上に行を挿入してください。")=0,データ整理_報告書!B89,"")</f>
        <v/>
      </c>
      <c r="AQ89" s="880" t="str">
        <f ca="1">IF(COUNTIF(データ整理_報告書!$D$2:'データ整理_報告書'!$D89,"「活動計画書」と同じ行数になるよう、この線より上に行を挿入してください。")=0,データ整理_報告書!C89,"")</f>
        <v/>
      </c>
      <c r="AR89" s="880" t="str">
        <f ca="1">IF(COUNTIF(データ整理_報告書!$D$2:'データ整理_報告書'!$D89,"「活動計画書」と同じ行数になるよう、この線より上に行を挿入してください。")=0,データ整理_報告書!D89,"")</f>
        <v/>
      </c>
      <c r="AS89" s="880" t="str">
        <f ca="1">IF(COUNTIF(データ整理_報告書!$D$2:'データ整理_報告書'!$D89,"「活動計画書」と同じ行数になるよう、この線より上に行を挿入してください。")=0,データ整理_報告書!E89,"")</f>
        <v/>
      </c>
      <c r="AT89" s="880" t="str">
        <f ca="1">IF(COUNTIF(データ整理_報告書!$D$2:'データ整理_報告書'!$D89,"「活動計画書」と同じ行数になるよう、この線より上に行を挿入してください。")=0,データ整理_報告書!F89,"")</f>
        <v/>
      </c>
      <c r="BN89" t="str">
        <f ca="1">IF(COUNTIF(データ整理_報告書!$I$2:'データ整理_報告書'!$I89,"「活動計画書」と同じ行数になるよう、この線より上に行を挿入してください。")=0,データ整理_報告書!K89,"")</f>
        <v/>
      </c>
      <c r="BO89" t="str">
        <f ca="1">IF(COUNTIF(データ整理_報告書!$I$2:'データ整理_報告書'!$I89,"「活動計画書」と同じ行数になるよう、この線より上に行を挿入してください。")=0,データ整理_報告書!L89,"")</f>
        <v/>
      </c>
      <c r="BP89" t="str">
        <f ca="1">IF(COUNTIF(データ整理_報告書!$I$2:'データ整理_報告書'!$I89,"「活動計画書」と同じ行数になるよう、この線より上に行を挿入してください。")=0,データ整理_報告書!M89,"")</f>
        <v/>
      </c>
      <c r="BQ89" t="str">
        <f ca="1">IF(COUNTIF(データ整理_報告書!$I$2:'データ整理_報告書'!$I89,"「活動計画書」と同じ行数になるよう、この線より上に行を挿入してください。")=0,データ整理_報告書!N89,"")</f>
        <v/>
      </c>
      <c r="BR89" t="str">
        <f ca="1">IF(COUNTIF(データ整理_報告書!$I$2:'データ整理_報告書'!$I89,"「活動計画書」と同じ行数になるよう、この線より上に行を挿入してください。")=0,データ整理_報告書!O89,"")</f>
        <v/>
      </c>
      <c r="BS89" t="str">
        <f ca="1">IF(COUNTIF(データ整理_報告書!$I$2:'データ整理_報告書'!$I89,"「活動計画書」と同じ行数になるよう、この線より上に行を挿入してください。")=0,データ整理_報告書!P89,"")</f>
        <v/>
      </c>
      <c r="BT89" t="str">
        <f ca="1">IF(COUNTIF(データ整理_報告書!$I$2:'データ整理_報告書'!$I89,"「活動計画書」と同じ行数になるよう、この線より上に行を挿入してください。")=0,データ整理_報告書!Q89,"")</f>
        <v/>
      </c>
      <c r="BU89" t="str">
        <f ca="1">IF(COUNTIF(データ整理_報告書!$I$2:'データ整理_報告書'!$I89,"「活動計画書」と同じ行数になるよう、この線より上に行を挿入してください。")=0,データ整理_報告書!S89,"")</f>
        <v/>
      </c>
      <c r="BV89" t="str">
        <f ca="1">IF(COUNTIF(データ整理_報告書!$I$2:'データ整理_報告書'!$I89,"「活動計画書」と同じ行数になるよう、この線より上に行を挿入してください。")=0,IF(データ整理_報告書!T89="○","true","false"),"")</f>
        <v/>
      </c>
    </row>
    <row r="90" spans="42:74" ht="15.75" x14ac:dyDescent="0.15">
      <c r="AP90" s="880" t="str">
        <f ca="1">IF(COUNTIF(データ整理_報告書!$D$2:'データ整理_報告書'!$D90,"「活動計画書」と同じ行数になるよう、この線より上に行を挿入してください。")=0,データ整理_報告書!B90,"")</f>
        <v/>
      </c>
      <c r="AQ90" s="880" t="str">
        <f ca="1">IF(COUNTIF(データ整理_報告書!$D$2:'データ整理_報告書'!$D90,"「活動計画書」と同じ行数になるよう、この線より上に行を挿入してください。")=0,データ整理_報告書!C90,"")</f>
        <v/>
      </c>
      <c r="AR90" s="880" t="str">
        <f ca="1">IF(COUNTIF(データ整理_報告書!$D$2:'データ整理_報告書'!$D90,"「活動計画書」と同じ行数になるよう、この線より上に行を挿入してください。")=0,データ整理_報告書!D90,"")</f>
        <v/>
      </c>
      <c r="AS90" s="880" t="str">
        <f ca="1">IF(COUNTIF(データ整理_報告書!$D$2:'データ整理_報告書'!$D90,"「活動計画書」と同じ行数になるよう、この線より上に行を挿入してください。")=0,データ整理_報告書!E90,"")</f>
        <v/>
      </c>
      <c r="AT90" s="880" t="str">
        <f ca="1">IF(COUNTIF(データ整理_報告書!$D$2:'データ整理_報告書'!$D90,"「活動計画書」と同じ行数になるよう、この線より上に行を挿入してください。")=0,データ整理_報告書!F90,"")</f>
        <v/>
      </c>
      <c r="BN90" t="str">
        <f ca="1">IF(COUNTIF(データ整理_報告書!$I$2:'データ整理_報告書'!$I90,"「活動計画書」と同じ行数になるよう、この線より上に行を挿入してください。")=0,データ整理_報告書!K90,"")</f>
        <v/>
      </c>
      <c r="BO90" t="str">
        <f ca="1">IF(COUNTIF(データ整理_報告書!$I$2:'データ整理_報告書'!$I90,"「活動計画書」と同じ行数になるよう、この線より上に行を挿入してください。")=0,データ整理_報告書!L90,"")</f>
        <v/>
      </c>
      <c r="BP90" t="str">
        <f ca="1">IF(COUNTIF(データ整理_報告書!$I$2:'データ整理_報告書'!$I90,"「活動計画書」と同じ行数になるよう、この線より上に行を挿入してください。")=0,データ整理_報告書!M90,"")</f>
        <v/>
      </c>
      <c r="BQ90" t="str">
        <f ca="1">IF(COUNTIF(データ整理_報告書!$I$2:'データ整理_報告書'!$I90,"「活動計画書」と同じ行数になるよう、この線より上に行を挿入してください。")=0,データ整理_報告書!N90,"")</f>
        <v/>
      </c>
      <c r="BR90" t="str">
        <f ca="1">IF(COUNTIF(データ整理_報告書!$I$2:'データ整理_報告書'!$I90,"「活動計画書」と同じ行数になるよう、この線より上に行を挿入してください。")=0,データ整理_報告書!O90,"")</f>
        <v/>
      </c>
      <c r="BS90" t="str">
        <f ca="1">IF(COUNTIF(データ整理_報告書!$I$2:'データ整理_報告書'!$I90,"「活動計画書」と同じ行数になるよう、この線より上に行を挿入してください。")=0,データ整理_報告書!P90,"")</f>
        <v/>
      </c>
      <c r="BT90" t="str">
        <f ca="1">IF(COUNTIF(データ整理_報告書!$I$2:'データ整理_報告書'!$I90,"「活動計画書」と同じ行数になるよう、この線より上に行を挿入してください。")=0,データ整理_報告書!Q90,"")</f>
        <v/>
      </c>
      <c r="BU90" t="str">
        <f ca="1">IF(COUNTIF(データ整理_報告書!$I$2:'データ整理_報告書'!$I90,"「活動計画書」と同じ行数になるよう、この線より上に行を挿入してください。")=0,データ整理_報告書!S90,"")</f>
        <v/>
      </c>
      <c r="BV90" t="str">
        <f ca="1">IF(COUNTIF(データ整理_報告書!$I$2:'データ整理_報告書'!$I90,"「活動計画書」と同じ行数になるよう、この線より上に行を挿入してください。")=0,IF(データ整理_報告書!T90="○","true","false"),"")</f>
        <v/>
      </c>
    </row>
    <row r="91" spans="42:74" ht="15.75" x14ac:dyDescent="0.15">
      <c r="AP91" s="880" t="str">
        <f ca="1">IF(COUNTIF(データ整理_報告書!$D$2:'データ整理_報告書'!$D91,"「活動計画書」と同じ行数になるよう、この線より上に行を挿入してください。")=0,データ整理_報告書!B91,"")</f>
        <v/>
      </c>
      <c r="AQ91" s="880" t="str">
        <f ca="1">IF(COUNTIF(データ整理_報告書!$D$2:'データ整理_報告書'!$D91,"「活動計画書」と同じ行数になるよう、この線より上に行を挿入してください。")=0,データ整理_報告書!C91,"")</f>
        <v/>
      </c>
      <c r="AR91" s="880" t="str">
        <f ca="1">IF(COUNTIF(データ整理_報告書!$D$2:'データ整理_報告書'!$D91,"「活動計画書」と同じ行数になるよう、この線より上に行を挿入してください。")=0,データ整理_報告書!D91,"")</f>
        <v/>
      </c>
      <c r="AS91" s="880" t="str">
        <f ca="1">IF(COUNTIF(データ整理_報告書!$D$2:'データ整理_報告書'!$D91,"「活動計画書」と同じ行数になるよう、この線より上に行を挿入してください。")=0,データ整理_報告書!E91,"")</f>
        <v/>
      </c>
      <c r="AT91" s="880" t="str">
        <f ca="1">IF(COUNTIF(データ整理_報告書!$D$2:'データ整理_報告書'!$D91,"「活動計画書」と同じ行数になるよう、この線より上に行を挿入してください。")=0,データ整理_報告書!F91,"")</f>
        <v/>
      </c>
      <c r="BN91" t="str">
        <f ca="1">IF(COUNTIF(データ整理_報告書!$I$2:'データ整理_報告書'!$I91,"「活動計画書」と同じ行数になるよう、この線より上に行を挿入してください。")=0,データ整理_報告書!K91,"")</f>
        <v/>
      </c>
      <c r="BO91" t="str">
        <f ca="1">IF(COUNTIF(データ整理_報告書!$I$2:'データ整理_報告書'!$I91,"「活動計画書」と同じ行数になるよう、この線より上に行を挿入してください。")=0,データ整理_報告書!L91,"")</f>
        <v/>
      </c>
      <c r="BP91" t="str">
        <f ca="1">IF(COUNTIF(データ整理_報告書!$I$2:'データ整理_報告書'!$I91,"「活動計画書」と同じ行数になるよう、この線より上に行を挿入してください。")=0,データ整理_報告書!M91,"")</f>
        <v/>
      </c>
      <c r="BQ91" t="str">
        <f ca="1">IF(COUNTIF(データ整理_報告書!$I$2:'データ整理_報告書'!$I91,"「活動計画書」と同じ行数になるよう、この線より上に行を挿入してください。")=0,データ整理_報告書!N91,"")</f>
        <v/>
      </c>
      <c r="BR91" t="str">
        <f ca="1">IF(COUNTIF(データ整理_報告書!$I$2:'データ整理_報告書'!$I91,"「活動計画書」と同じ行数になるよう、この線より上に行を挿入してください。")=0,データ整理_報告書!O91,"")</f>
        <v/>
      </c>
      <c r="BS91" t="str">
        <f ca="1">IF(COUNTIF(データ整理_報告書!$I$2:'データ整理_報告書'!$I91,"「活動計画書」と同じ行数になるよう、この線より上に行を挿入してください。")=0,データ整理_報告書!P91,"")</f>
        <v/>
      </c>
      <c r="BT91" t="str">
        <f ca="1">IF(COUNTIF(データ整理_報告書!$I$2:'データ整理_報告書'!$I91,"「活動計画書」と同じ行数になるよう、この線より上に行を挿入してください。")=0,データ整理_報告書!Q91,"")</f>
        <v/>
      </c>
      <c r="BU91" t="str">
        <f ca="1">IF(COUNTIF(データ整理_報告書!$I$2:'データ整理_報告書'!$I91,"「活動計画書」と同じ行数になるよう、この線より上に行を挿入してください。")=0,データ整理_報告書!S91,"")</f>
        <v/>
      </c>
      <c r="BV91" t="str">
        <f ca="1">IF(COUNTIF(データ整理_報告書!$I$2:'データ整理_報告書'!$I91,"「活動計画書」と同じ行数になるよう、この線より上に行を挿入してください。")=0,IF(データ整理_報告書!T91="○","true","false"),"")</f>
        <v/>
      </c>
    </row>
    <row r="92" spans="42:74" ht="15.75" x14ac:dyDescent="0.15">
      <c r="AP92" s="880" t="str">
        <f ca="1">IF(COUNTIF(データ整理_報告書!$D$2:'データ整理_報告書'!$D92,"「活動計画書」と同じ行数になるよう、この線より上に行を挿入してください。")=0,データ整理_報告書!B92,"")</f>
        <v/>
      </c>
      <c r="AQ92" s="880" t="str">
        <f ca="1">IF(COUNTIF(データ整理_報告書!$D$2:'データ整理_報告書'!$D92,"「活動計画書」と同じ行数になるよう、この線より上に行を挿入してください。")=0,データ整理_報告書!C92,"")</f>
        <v/>
      </c>
      <c r="AR92" s="880" t="str">
        <f ca="1">IF(COUNTIF(データ整理_報告書!$D$2:'データ整理_報告書'!$D92,"「活動計画書」と同じ行数になるよう、この線より上に行を挿入してください。")=0,データ整理_報告書!D92,"")</f>
        <v/>
      </c>
      <c r="AS92" s="880" t="str">
        <f ca="1">IF(COUNTIF(データ整理_報告書!$D$2:'データ整理_報告書'!$D92,"「活動計画書」と同じ行数になるよう、この線より上に行を挿入してください。")=0,データ整理_報告書!E92,"")</f>
        <v/>
      </c>
      <c r="AT92" s="880" t="str">
        <f ca="1">IF(COUNTIF(データ整理_報告書!$D$2:'データ整理_報告書'!$D92,"「活動計画書」と同じ行数になるよう、この線より上に行を挿入してください。")=0,データ整理_報告書!F92,"")</f>
        <v/>
      </c>
      <c r="BN92" t="str">
        <f ca="1">IF(COUNTIF(データ整理_報告書!$I$2:'データ整理_報告書'!$I92,"「活動計画書」と同じ行数になるよう、この線より上に行を挿入してください。")=0,データ整理_報告書!K92,"")</f>
        <v/>
      </c>
      <c r="BO92" t="str">
        <f ca="1">IF(COUNTIF(データ整理_報告書!$I$2:'データ整理_報告書'!$I92,"「活動計画書」と同じ行数になるよう、この線より上に行を挿入してください。")=0,データ整理_報告書!L92,"")</f>
        <v/>
      </c>
      <c r="BP92" t="str">
        <f ca="1">IF(COUNTIF(データ整理_報告書!$I$2:'データ整理_報告書'!$I92,"「活動計画書」と同じ行数になるよう、この線より上に行を挿入してください。")=0,データ整理_報告書!M92,"")</f>
        <v/>
      </c>
      <c r="BQ92" t="str">
        <f ca="1">IF(COUNTIF(データ整理_報告書!$I$2:'データ整理_報告書'!$I92,"「活動計画書」と同じ行数になるよう、この線より上に行を挿入してください。")=0,データ整理_報告書!N92,"")</f>
        <v/>
      </c>
      <c r="BR92" t="str">
        <f ca="1">IF(COUNTIF(データ整理_報告書!$I$2:'データ整理_報告書'!$I92,"「活動計画書」と同じ行数になるよう、この線より上に行を挿入してください。")=0,データ整理_報告書!O92,"")</f>
        <v/>
      </c>
      <c r="BS92" t="str">
        <f ca="1">IF(COUNTIF(データ整理_報告書!$I$2:'データ整理_報告書'!$I92,"「活動計画書」と同じ行数になるよう、この線より上に行を挿入してください。")=0,データ整理_報告書!P92,"")</f>
        <v/>
      </c>
      <c r="BT92" t="str">
        <f ca="1">IF(COUNTIF(データ整理_報告書!$I$2:'データ整理_報告書'!$I92,"「活動計画書」と同じ行数になるよう、この線より上に行を挿入してください。")=0,データ整理_報告書!Q92,"")</f>
        <v/>
      </c>
      <c r="BU92" t="str">
        <f ca="1">IF(COUNTIF(データ整理_報告書!$I$2:'データ整理_報告書'!$I92,"「活動計画書」と同じ行数になるよう、この線より上に行を挿入してください。")=0,データ整理_報告書!S92,"")</f>
        <v/>
      </c>
      <c r="BV92" t="str">
        <f ca="1">IF(COUNTIF(データ整理_報告書!$I$2:'データ整理_報告書'!$I92,"「活動計画書」と同じ行数になるよう、この線より上に行を挿入してください。")=0,IF(データ整理_報告書!T92="○","true","false"),"")</f>
        <v/>
      </c>
    </row>
    <row r="93" spans="42:74" ht="15.75" x14ac:dyDescent="0.15">
      <c r="AP93" s="880" t="str">
        <f ca="1">IF(COUNTIF(データ整理_報告書!$D$2:'データ整理_報告書'!$D93,"「活動計画書」と同じ行数になるよう、この線より上に行を挿入してください。")=0,データ整理_報告書!B93,"")</f>
        <v/>
      </c>
      <c r="AQ93" s="880" t="str">
        <f ca="1">IF(COUNTIF(データ整理_報告書!$D$2:'データ整理_報告書'!$D93,"「活動計画書」と同じ行数になるよう、この線より上に行を挿入してください。")=0,データ整理_報告書!C93,"")</f>
        <v/>
      </c>
      <c r="AR93" s="880" t="str">
        <f ca="1">IF(COUNTIF(データ整理_報告書!$D$2:'データ整理_報告書'!$D93,"「活動計画書」と同じ行数になるよう、この線より上に行を挿入してください。")=0,データ整理_報告書!D93,"")</f>
        <v/>
      </c>
      <c r="AS93" s="880" t="str">
        <f ca="1">IF(COUNTIF(データ整理_報告書!$D$2:'データ整理_報告書'!$D93,"「活動計画書」と同じ行数になるよう、この線より上に行を挿入してください。")=0,データ整理_報告書!E93,"")</f>
        <v/>
      </c>
      <c r="AT93" s="880" t="str">
        <f ca="1">IF(COUNTIF(データ整理_報告書!$D$2:'データ整理_報告書'!$D93,"「活動計画書」と同じ行数になるよう、この線より上に行を挿入してください。")=0,データ整理_報告書!F93,"")</f>
        <v/>
      </c>
      <c r="BN93" t="str">
        <f ca="1">IF(COUNTIF(データ整理_報告書!$I$2:'データ整理_報告書'!$I93,"「活動計画書」と同じ行数になるよう、この線より上に行を挿入してください。")=0,データ整理_報告書!K93,"")</f>
        <v/>
      </c>
      <c r="BO93" t="str">
        <f ca="1">IF(COUNTIF(データ整理_報告書!$I$2:'データ整理_報告書'!$I93,"「活動計画書」と同じ行数になるよう、この線より上に行を挿入してください。")=0,データ整理_報告書!L93,"")</f>
        <v/>
      </c>
      <c r="BP93" t="str">
        <f ca="1">IF(COUNTIF(データ整理_報告書!$I$2:'データ整理_報告書'!$I93,"「活動計画書」と同じ行数になるよう、この線より上に行を挿入してください。")=0,データ整理_報告書!M93,"")</f>
        <v/>
      </c>
      <c r="BQ93" t="str">
        <f ca="1">IF(COUNTIF(データ整理_報告書!$I$2:'データ整理_報告書'!$I93,"「活動計画書」と同じ行数になるよう、この線より上に行を挿入してください。")=0,データ整理_報告書!N93,"")</f>
        <v/>
      </c>
      <c r="BR93" t="str">
        <f ca="1">IF(COUNTIF(データ整理_報告書!$I$2:'データ整理_報告書'!$I93,"「活動計画書」と同じ行数になるよう、この線より上に行を挿入してください。")=0,データ整理_報告書!O93,"")</f>
        <v/>
      </c>
      <c r="BS93" t="str">
        <f ca="1">IF(COUNTIF(データ整理_報告書!$I$2:'データ整理_報告書'!$I93,"「活動計画書」と同じ行数になるよう、この線より上に行を挿入してください。")=0,データ整理_報告書!P93,"")</f>
        <v/>
      </c>
      <c r="BT93" t="str">
        <f ca="1">IF(COUNTIF(データ整理_報告書!$I$2:'データ整理_報告書'!$I93,"「活動計画書」と同じ行数になるよう、この線より上に行を挿入してください。")=0,データ整理_報告書!Q93,"")</f>
        <v/>
      </c>
      <c r="BU93" t="str">
        <f ca="1">IF(COUNTIF(データ整理_報告書!$I$2:'データ整理_報告書'!$I93,"「活動計画書」と同じ行数になるよう、この線より上に行を挿入してください。")=0,データ整理_報告書!S93,"")</f>
        <v/>
      </c>
      <c r="BV93" t="str">
        <f ca="1">IF(COUNTIF(データ整理_報告書!$I$2:'データ整理_報告書'!$I93,"「活動計画書」と同じ行数になるよう、この線より上に行を挿入してください。")=0,IF(データ整理_報告書!T93="○","true","false"),"")</f>
        <v/>
      </c>
    </row>
    <row r="94" spans="42:74" ht="15.75" x14ac:dyDescent="0.15">
      <c r="AP94" s="880" t="str">
        <f ca="1">IF(COUNTIF(データ整理_報告書!$D$2:'データ整理_報告書'!$D94,"「活動計画書」と同じ行数になるよう、この線より上に行を挿入してください。")=0,データ整理_報告書!B94,"")</f>
        <v/>
      </c>
      <c r="AQ94" s="880" t="str">
        <f ca="1">IF(COUNTIF(データ整理_報告書!$D$2:'データ整理_報告書'!$D94,"「活動計画書」と同じ行数になるよう、この線より上に行を挿入してください。")=0,データ整理_報告書!C94,"")</f>
        <v/>
      </c>
      <c r="AR94" s="880" t="str">
        <f ca="1">IF(COUNTIF(データ整理_報告書!$D$2:'データ整理_報告書'!$D94,"「活動計画書」と同じ行数になるよう、この線より上に行を挿入してください。")=0,データ整理_報告書!D94,"")</f>
        <v/>
      </c>
      <c r="AS94" s="880" t="str">
        <f ca="1">IF(COUNTIF(データ整理_報告書!$D$2:'データ整理_報告書'!$D94,"「活動計画書」と同じ行数になるよう、この線より上に行を挿入してください。")=0,データ整理_報告書!E94,"")</f>
        <v/>
      </c>
      <c r="AT94" s="880" t="str">
        <f ca="1">IF(COUNTIF(データ整理_報告書!$D$2:'データ整理_報告書'!$D94,"「活動計画書」と同じ行数になるよう、この線より上に行を挿入してください。")=0,データ整理_報告書!F94,"")</f>
        <v/>
      </c>
      <c r="BN94" t="str">
        <f ca="1">IF(COUNTIF(データ整理_報告書!$I$2:'データ整理_報告書'!$I94,"「活動計画書」と同じ行数になるよう、この線より上に行を挿入してください。")=0,データ整理_報告書!K94,"")</f>
        <v/>
      </c>
      <c r="BO94" t="str">
        <f ca="1">IF(COUNTIF(データ整理_報告書!$I$2:'データ整理_報告書'!$I94,"「活動計画書」と同じ行数になるよう、この線より上に行を挿入してください。")=0,データ整理_報告書!L94,"")</f>
        <v/>
      </c>
      <c r="BP94" t="str">
        <f ca="1">IF(COUNTIF(データ整理_報告書!$I$2:'データ整理_報告書'!$I94,"「活動計画書」と同じ行数になるよう、この線より上に行を挿入してください。")=0,データ整理_報告書!M94,"")</f>
        <v/>
      </c>
      <c r="BQ94" t="str">
        <f ca="1">IF(COUNTIF(データ整理_報告書!$I$2:'データ整理_報告書'!$I94,"「活動計画書」と同じ行数になるよう、この線より上に行を挿入してください。")=0,データ整理_報告書!N94,"")</f>
        <v/>
      </c>
      <c r="BR94" t="str">
        <f ca="1">IF(COUNTIF(データ整理_報告書!$I$2:'データ整理_報告書'!$I94,"「活動計画書」と同じ行数になるよう、この線より上に行を挿入してください。")=0,データ整理_報告書!O94,"")</f>
        <v/>
      </c>
      <c r="BS94" t="str">
        <f ca="1">IF(COUNTIF(データ整理_報告書!$I$2:'データ整理_報告書'!$I94,"「活動計画書」と同じ行数になるよう、この線より上に行を挿入してください。")=0,データ整理_報告書!P94,"")</f>
        <v/>
      </c>
      <c r="BT94" t="str">
        <f ca="1">IF(COUNTIF(データ整理_報告書!$I$2:'データ整理_報告書'!$I94,"「活動計画書」と同じ行数になるよう、この線より上に行を挿入してください。")=0,データ整理_報告書!Q94,"")</f>
        <v/>
      </c>
      <c r="BU94" t="str">
        <f ca="1">IF(COUNTIF(データ整理_報告書!$I$2:'データ整理_報告書'!$I94,"「活動計画書」と同じ行数になるよう、この線より上に行を挿入してください。")=0,データ整理_報告書!S94,"")</f>
        <v/>
      </c>
      <c r="BV94" t="str">
        <f ca="1">IF(COUNTIF(データ整理_報告書!$I$2:'データ整理_報告書'!$I94,"「活動計画書」と同じ行数になるよう、この線より上に行を挿入してください。")=0,IF(データ整理_報告書!T94="○","true","false"),"")</f>
        <v/>
      </c>
    </row>
    <row r="95" spans="42:74" ht="15.75" x14ac:dyDescent="0.15">
      <c r="AP95" s="880" t="str">
        <f ca="1">IF(COUNTIF(データ整理_報告書!$D$2:'データ整理_報告書'!$D95,"「活動計画書」と同じ行数になるよう、この線より上に行を挿入してください。")=0,データ整理_報告書!B95,"")</f>
        <v/>
      </c>
      <c r="AQ95" s="880" t="str">
        <f ca="1">IF(COUNTIF(データ整理_報告書!$D$2:'データ整理_報告書'!$D95,"「活動計画書」と同じ行数になるよう、この線より上に行を挿入してください。")=0,データ整理_報告書!C95,"")</f>
        <v/>
      </c>
      <c r="AR95" s="880" t="str">
        <f ca="1">IF(COUNTIF(データ整理_報告書!$D$2:'データ整理_報告書'!$D95,"「活動計画書」と同じ行数になるよう、この線より上に行を挿入してください。")=0,データ整理_報告書!D95,"")</f>
        <v/>
      </c>
      <c r="AS95" s="880" t="str">
        <f ca="1">IF(COUNTIF(データ整理_報告書!$D$2:'データ整理_報告書'!$D95,"「活動計画書」と同じ行数になるよう、この線より上に行を挿入してください。")=0,データ整理_報告書!E95,"")</f>
        <v/>
      </c>
      <c r="AT95" s="880" t="str">
        <f ca="1">IF(COUNTIF(データ整理_報告書!$D$2:'データ整理_報告書'!$D95,"「活動計画書」と同じ行数になるよう、この線より上に行を挿入してください。")=0,データ整理_報告書!F95,"")</f>
        <v/>
      </c>
      <c r="BN95" t="str">
        <f ca="1">IF(COUNTIF(データ整理_報告書!$I$2:'データ整理_報告書'!$I95,"「活動計画書」と同じ行数になるよう、この線より上に行を挿入してください。")=0,データ整理_報告書!K95,"")</f>
        <v/>
      </c>
      <c r="BO95" t="str">
        <f ca="1">IF(COUNTIF(データ整理_報告書!$I$2:'データ整理_報告書'!$I95,"「活動計画書」と同じ行数になるよう、この線より上に行を挿入してください。")=0,データ整理_報告書!L95,"")</f>
        <v/>
      </c>
      <c r="BP95" t="str">
        <f ca="1">IF(COUNTIF(データ整理_報告書!$I$2:'データ整理_報告書'!$I95,"「活動計画書」と同じ行数になるよう、この線より上に行を挿入してください。")=0,データ整理_報告書!M95,"")</f>
        <v/>
      </c>
      <c r="BQ95" t="str">
        <f ca="1">IF(COUNTIF(データ整理_報告書!$I$2:'データ整理_報告書'!$I95,"「活動計画書」と同じ行数になるよう、この線より上に行を挿入してください。")=0,データ整理_報告書!N95,"")</f>
        <v/>
      </c>
      <c r="BR95" t="str">
        <f ca="1">IF(COUNTIF(データ整理_報告書!$I$2:'データ整理_報告書'!$I95,"「活動計画書」と同じ行数になるよう、この線より上に行を挿入してください。")=0,データ整理_報告書!O95,"")</f>
        <v/>
      </c>
      <c r="BS95" t="str">
        <f ca="1">IF(COUNTIF(データ整理_報告書!$I$2:'データ整理_報告書'!$I95,"「活動計画書」と同じ行数になるよう、この線より上に行を挿入してください。")=0,データ整理_報告書!P95,"")</f>
        <v/>
      </c>
      <c r="BT95" t="str">
        <f ca="1">IF(COUNTIF(データ整理_報告書!$I$2:'データ整理_報告書'!$I95,"「活動計画書」と同じ行数になるよう、この線より上に行を挿入してください。")=0,データ整理_報告書!Q95,"")</f>
        <v/>
      </c>
      <c r="BU95" t="str">
        <f ca="1">IF(COUNTIF(データ整理_報告書!$I$2:'データ整理_報告書'!$I95,"「活動計画書」と同じ行数になるよう、この線より上に行を挿入してください。")=0,データ整理_報告書!S95,"")</f>
        <v/>
      </c>
      <c r="BV95" t="str">
        <f ca="1">IF(COUNTIF(データ整理_報告書!$I$2:'データ整理_報告書'!$I95,"「活動計画書」と同じ行数になるよう、この線より上に行を挿入してください。")=0,IF(データ整理_報告書!T95="○","true","false"),"")</f>
        <v/>
      </c>
    </row>
    <row r="96" spans="42:74" ht="15.75" x14ac:dyDescent="0.15">
      <c r="AP96" s="880" t="str">
        <f ca="1">IF(COUNTIF(データ整理_報告書!$D$2:'データ整理_報告書'!$D96,"「活動計画書」と同じ行数になるよう、この線より上に行を挿入してください。")=0,データ整理_報告書!B96,"")</f>
        <v/>
      </c>
      <c r="AQ96" s="880" t="str">
        <f ca="1">IF(COUNTIF(データ整理_報告書!$D$2:'データ整理_報告書'!$D96,"「活動計画書」と同じ行数になるよう、この線より上に行を挿入してください。")=0,データ整理_報告書!C96,"")</f>
        <v/>
      </c>
      <c r="AR96" s="880" t="str">
        <f ca="1">IF(COUNTIF(データ整理_報告書!$D$2:'データ整理_報告書'!$D96,"「活動計画書」と同じ行数になるよう、この線より上に行を挿入してください。")=0,データ整理_報告書!D96,"")</f>
        <v/>
      </c>
      <c r="AS96" s="880" t="str">
        <f ca="1">IF(COUNTIF(データ整理_報告書!$D$2:'データ整理_報告書'!$D96,"「活動計画書」と同じ行数になるよう、この線より上に行を挿入してください。")=0,データ整理_報告書!E96,"")</f>
        <v/>
      </c>
      <c r="AT96" s="880" t="str">
        <f ca="1">IF(COUNTIF(データ整理_報告書!$D$2:'データ整理_報告書'!$D96,"「活動計画書」と同じ行数になるよう、この線より上に行を挿入してください。")=0,データ整理_報告書!F96,"")</f>
        <v/>
      </c>
      <c r="BN96" t="str">
        <f ca="1">IF(COUNTIF(データ整理_報告書!$I$2:'データ整理_報告書'!$I96,"「活動計画書」と同じ行数になるよう、この線より上に行を挿入してください。")=0,データ整理_報告書!K96,"")</f>
        <v/>
      </c>
      <c r="BO96" t="str">
        <f ca="1">IF(COUNTIF(データ整理_報告書!$I$2:'データ整理_報告書'!$I96,"「活動計画書」と同じ行数になるよう、この線より上に行を挿入してください。")=0,データ整理_報告書!L96,"")</f>
        <v/>
      </c>
      <c r="BP96" t="str">
        <f ca="1">IF(COUNTIF(データ整理_報告書!$I$2:'データ整理_報告書'!$I96,"「活動計画書」と同じ行数になるよう、この線より上に行を挿入してください。")=0,データ整理_報告書!M96,"")</f>
        <v/>
      </c>
      <c r="BQ96" t="str">
        <f ca="1">IF(COUNTIF(データ整理_報告書!$I$2:'データ整理_報告書'!$I96,"「活動計画書」と同じ行数になるよう、この線より上に行を挿入してください。")=0,データ整理_報告書!N96,"")</f>
        <v/>
      </c>
      <c r="BR96" t="str">
        <f ca="1">IF(COUNTIF(データ整理_報告書!$I$2:'データ整理_報告書'!$I96,"「活動計画書」と同じ行数になるよう、この線より上に行を挿入してください。")=0,データ整理_報告書!O96,"")</f>
        <v/>
      </c>
      <c r="BS96" t="str">
        <f ca="1">IF(COUNTIF(データ整理_報告書!$I$2:'データ整理_報告書'!$I96,"「活動計画書」と同じ行数になるよう、この線より上に行を挿入してください。")=0,データ整理_報告書!P96,"")</f>
        <v/>
      </c>
      <c r="BT96" t="str">
        <f ca="1">IF(COUNTIF(データ整理_報告書!$I$2:'データ整理_報告書'!$I96,"「活動計画書」と同じ行数になるよう、この線より上に行を挿入してください。")=0,データ整理_報告書!Q96,"")</f>
        <v/>
      </c>
      <c r="BU96" t="str">
        <f ca="1">IF(COUNTIF(データ整理_報告書!$I$2:'データ整理_報告書'!$I96,"「活動計画書」と同じ行数になるよう、この線より上に行を挿入してください。")=0,データ整理_報告書!S96,"")</f>
        <v/>
      </c>
      <c r="BV96" t="str">
        <f ca="1">IF(COUNTIF(データ整理_報告書!$I$2:'データ整理_報告書'!$I96,"「活動計画書」と同じ行数になるよう、この線より上に行を挿入してください。")=0,IF(データ整理_報告書!T96="○","true","false"),"")</f>
        <v/>
      </c>
    </row>
    <row r="97" spans="42:74" ht="15.75" x14ac:dyDescent="0.15">
      <c r="AP97" s="880" t="str">
        <f ca="1">IF(COUNTIF(データ整理_報告書!$D$2:'データ整理_報告書'!$D97,"「活動計画書」と同じ行数になるよう、この線より上に行を挿入してください。")=0,データ整理_報告書!B97,"")</f>
        <v/>
      </c>
      <c r="AQ97" s="880" t="str">
        <f ca="1">IF(COUNTIF(データ整理_報告書!$D$2:'データ整理_報告書'!$D97,"「活動計画書」と同じ行数になるよう、この線より上に行を挿入してください。")=0,データ整理_報告書!C97,"")</f>
        <v/>
      </c>
      <c r="AR97" s="880" t="str">
        <f ca="1">IF(COUNTIF(データ整理_報告書!$D$2:'データ整理_報告書'!$D97,"「活動計画書」と同じ行数になるよう、この線より上に行を挿入してください。")=0,データ整理_報告書!D97,"")</f>
        <v/>
      </c>
      <c r="AS97" s="880" t="str">
        <f ca="1">IF(COUNTIF(データ整理_報告書!$D$2:'データ整理_報告書'!$D97,"「活動計画書」と同じ行数になるよう、この線より上に行を挿入してください。")=0,データ整理_報告書!E97,"")</f>
        <v/>
      </c>
      <c r="AT97" s="880" t="str">
        <f ca="1">IF(COUNTIF(データ整理_報告書!$D$2:'データ整理_報告書'!$D97,"「活動計画書」と同じ行数になるよう、この線より上に行を挿入してください。")=0,データ整理_報告書!F97,"")</f>
        <v/>
      </c>
      <c r="BN97" t="str">
        <f ca="1">IF(COUNTIF(データ整理_報告書!$I$2:'データ整理_報告書'!$I97,"「活動計画書」と同じ行数になるよう、この線より上に行を挿入してください。")=0,データ整理_報告書!K97,"")</f>
        <v/>
      </c>
      <c r="BO97" t="str">
        <f ca="1">IF(COUNTIF(データ整理_報告書!$I$2:'データ整理_報告書'!$I97,"「活動計画書」と同じ行数になるよう、この線より上に行を挿入してください。")=0,データ整理_報告書!L97,"")</f>
        <v/>
      </c>
      <c r="BP97" t="str">
        <f ca="1">IF(COUNTIF(データ整理_報告書!$I$2:'データ整理_報告書'!$I97,"「活動計画書」と同じ行数になるよう、この線より上に行を挿入してください。")=0,データ整理_報告書!M97,"")</f>
        <v/>
      </c>
      <c r="BQ97" t="str">
        <f ca="1">IF(COUNTIF(データ整理_報告書!$I$2:'データ整理_報告書'!$I97,"「活動計画書」と同じ行数になるよう、この線より上に行を挿入してください。")=0,データ整理_報告書!N97,"")</f>
        <v/>
      </c>
      <c r="BR97" t="str">
        <f ca="1">IF(COUNTIF(データ整理_報告書!$I$2:'データ整理_報告書'!$I97,"「活動計画書」と同じ行数になるよう、この線より上に行を挿入してください。")=0,データ整理_報告書!O97,"")</f>
        <v/>
      </c>
      <c r="BS97" t="str">
        <f ca="1">IF(COUNTIF(データ整理_報告書!$I$2:'データ整理_報告書'!$I97,"「活動計画書」と同じ行数になるよう、この線より上に行を挿入してください。")=0,データ整理_報告書!P97,"")</f>
        <v/>
      </c>
      <c r="BT97" t="str">
        <f ca="1">IF(COUNTIF(データ整理_報告書!$I$2:'データ整理_報告書'!$I97,"「活動計画書」と同じ行数になるよう、この線より上に行を挿入してください。")=0,データ整理_報告書!Q97,"")</f>
        <v/>
      </c>
      <c r="BU97" t="str">
        <f ca="1">IF(COUNTIF(データ整理_報告書!$I$2:'データ整理_報告書'!$I97,"「活動計画書」と同じ行数になるよう、この線より上に行を挿入してください。")=0,データ整理_報告書!S97,"")</f>
        <v/>
      </c>
      <c r="BV97" t="str">
        <f ca="1">IF(COUNTIF(データ整理_報告書!$I$2:'データ整理_報告書'!$I97,"「活動計画書」と同じ行数になるよう、この線より上に行を挿入してください。")=0,IF(データ整理_報告書!T97="○","true","false"),"")</f>
        <v/>
      </c>
    </row>
    <row r="98" spans="42:74" ht="15.75" x14ac:dyDescent="0.15">
      <c r="AP98" s="880" t="str">
        <f ca="1">IF(COUNTIF(データ整理_報告書!$D$2:'データ整理_報告書'!$D98,"「活動計画書」と同じ行数になるよう、この線より上に行を挿入してください。")=0,データ整理_報告書!B98,"")</f>
        <v/>
      </c>
      <c r="AQ98" s="880" t="str">
        <f ca="1">IF(COUNTIF(データ整理_報告書!$D$2:'データ整理_報告書'!$D98,"「活動計画書」と同じ行数になるよう、この線より上に行を挿入してください。")=0,データ整理_報告書!C98,"")</f>
        <v/>
      </c>
      <c r="AR98" s="880" t="str">
        <f ca="1">IF(COUNTIF(データ整理_報告書!$D$2:'データ整理_報告書'!$D98,"「活動計画書」と同じ行数になるよう、この線より上に行を挿入してください。")=0,データ整理_報告書!D98,"")</f>
        <v/>
      </c>
      <c r="AS98" s="880" t="str">
        <f ca="1">IF(COUNTIF(データ整理_報告書!$D$2:'データ整理_報告書'!$D98,"「活動計画書」と同じ行数になるよう、この線より上に行を挿入してください。")=0,データ整理_報告書!E98,"")</f>
        <v/>
      </c>
      <c r="AT98" s="880" t="str">
        <f ca="1">IF(COUNTIF(データ整理_報告書!$D$2:'データ整理_報告書'!$D98,"「活動計画書」と同じ行数になるよう、この線より上に行を挿入してください。")=0,データ整理_報告書!F98,"")</f>
        <v/>
      </c>
      <c r="BN98" t="str">
        <f ca="1">IF(COUNTIF(データ整理_報告書!$I$2:'データ整理_報告書'!$I98,"「活動計画書」と同じ行数になるよう、この線より上に行を挿入してください。")=0,データ整理_報告書!K98,"")</f>
        <v/>
      </c>
      <c r="BO98" t="str">
        <f ca="1">IF(COUNTIF(データ整理_報告書!$I$2:'データ整理_報告書'!$I98,"「活動計画書」と同じ行数になるよう、この線より上に行を挿入してください。")=0,データ整理_報告書!L98,"")</f>
        <v/>
      </c>
      <c r="BP98" t="str">
        <f ca="1">IF(COUNTIF(データ整理_報告書!$I$2:'データ整理_報告書'!$I98,"「活動計画書」と同じ行数になるよう、この線より上に行を挿入してください。")=0,データ整理_報告書!M98,"")</f>
        <v/>
      </c>
      <c r="BQ98" t="str">
        <f ca="1">IF(COUNTIF(データ整理_報告書!$I$2:'データ整理_報告書'!$I98,"「活動計画書」と同じ行数になるよう、この線より上に行を挿入してください。")=0,データ整理_報告書!N98,"")</f>
        <v/>
      </c>
      <c r="BR98" t="str">
        <f ca="1">IF(COUNTIF(データ整理_報告書!$I$2:'データ整理_報告書'!$I98,"「活動計画書」と同じ行数になるよう、この線より上に行を挿入してください。")=0,データ整理_報告書!O98,"")</f>
        <v/>
      </c>
      <c r="BS98" t="str">
        <f ca="1">IF(COUNTIF(データ整理_報告書!$I$2:'データ整理_報告書'!$I98,"「活動計画書」と同じ行数になるよう、この線より上に行を挿入してください。")=0,データ整理_報告書!P98,"")</f>
        <v/>
      </c>
      <c r="BT98" t="str">
        <f ca="1">IF(COUNTIF(データ整理_報告書!$I$2:'データ整理_報告書'!$I98,"「活動計画書」と同じ行数になるよう、この線より上に行を挿入してください。")=0,データ整理_報告書!Q98,"")</f>
        <v/>
      </c>
      <c r="BU98" t="str">
        <f ca="1">IF(COUNTIF(データ整理_報告書!$I$2:'データ整理_報告書'!$I98,"「活動計画書」と同じ行数になるよう、この線より上に行を挿入してください。")=0,データ整理_報告書!S98,"")</f>
        <v/>
      </c>
      <c r="BV98" t="str">
        <f ca="1">IF(COUNTIF(データ整理_報告書!$I$2:'データ整理_報告書'!$I98,"「活動計画書」と同じ行数になるよう、この線より上に行を挿入してください。")=0,IF(データ整理_報告書!T98="○","true","false"),"")</f>
        <v/>
      </c>
    </row>
    <row r="99" spans="42:74" ht="15.75" x14ac:dyDescent="0.15">
      <c r="AP99" s="880" t="str">
        <f ca="1">IF(COUNTIF(データ整理_報告書!$D$2:'データ整理_報告書'!$D99,"「活動計画書」と同じ行数になるよう、この線より上に行を挿入してください。")=0,データ整理_報告書!B99,"")</f>
        <v/>
      </c>
      <c r="AQ99" s="880" t="str">
        <f ca="1">IF(COUNTIF(データ整理_報告書!$D$2:'データ整理_報告書'!$D99,"「活動計画書」と同じ行数になるよう、この線より上に行を挿入してください。")=0,データ整理_報告書!C99,"")</f>
        <v/>
      </c>
      <c r="AR99" s="880" t="str">
        <f ca="1">IF(COUNTIF(データ整理_報告書!$D$2:'データ整理_報告書'!$D99,"「活動計画書」と同じ行数になるよう、この線より上に行を挿入してください。")=0,データ整理_報告書!D99,"")</f>
        <v/>
      </c>
      <c r="AS99" s="880" t="str">
        <f ca="1">IF(COUNTIF(データ整理_報告書!$D$2:'データ整理_報告書'!$D99,"「活動計画書」と同じ行数になるよう、この線より上に行を挿入してください。")=0,データ整理_報告書!E99,"")</f>
        <v/>
      </c>
      <c r="AT99" s="880" t="str">
        <f ca="1">IF(COUNTIF(データ整理_報告書!$D$2:'データ整理_報告書'!$D99,"「活動計画書」と同じ行数になるよう、この線より上に行を挿入してください。")=0,データ整理_報告書!F99,"")</f>
        <v/>
      </c>
      <c r="BN99" t="str">
        <f ca="1">IF(COUNTIF(データ整理_報告書!$I$2:'データ整理_報告書'!$I99,"「活動計画書」と同じ行数になるよう、この線より上に行を挿入してください。")=0,データ整理_報告書!K99,"")</f>
        <v/>
      </c>
      <c r="BO99" t="str">
        <f ca="1">IF(COUNTIF(データ整理_報告書!$I$2:'データ整理_報告書'!$I99,"「活動計画書」と同じ行数になるよう、この線より上に行を挿入してください。")=0,データ整理_報告書!L99,"")</f>
        <v/>
      </c>
      <c r="BP99" t="str">
        <f ca="1">IF(COUNTIF(データ整理_報告書!$I$2:'データ整理_報告書'!$I99,"「活動計画書」と同じ行数になるよう、この線より上に行を挿入してください。")=0,データ整理_報告書!M99,"")</f>
        <v/>
      </c>
      <c r="BQ99" t="str">
        <f ca="1">IF(COUNTIF(データ整理_報告書!$I$2:'データ整理_報告書'!$I99,"「活動計画書」と同じ行数になるよう、この線より上に行を挿入してください。")=0,データ整理_報告書!N99,"")</f>
        <v/>
      </c>
      <c r="BR99" t="str">
        <f ca="1">IF(COUNTIF(データ整理_報告書!$I$2:'データ整理_報告書'!$I99,"「活動計画書」と同じ行数になるよう、この線より上に行を挿入してください。")=0,データ整理_報告書!O99,"")</f>
        <v/>
      </c>
      <c r="BS99" t="str">
        <f ca="1">IF(COUNTIF(データ整理_報告書!$I$2:'データ整理_報告書'!$I99,"「活動計画書」と同じ行数になるよう、この線より上に行を挿入してください。")=0,データ整理_報告書!P99,"")</f>
        <v/>
      </c>
      <c r="BT99" t="str">
        <f ca="1">IF(COUNTIF(データ整理_報告書!$I$2:'データ整理_報告書'!$I99,"「活動計画書」と同じ行数になるよう、この線より上に行を挿入してください。")=0,データ整理_報告書!Q99,"")</f>
        <v/>
      </c>
      <c r="BU99" t="str">
        <f ca="1">IF(COUNTIF(データ整理_報告書!$I$2:'データ整理_報告書'!$I99,"「活動計画書」と同じ行数になるよう、この線より上に行を挿入してください。")=0,データ整理_報告書!S99,"")</f>
        <v/>
      </c>
      <c r="BV99" t="str">
        <f ca="1">IF(COUNTIF(データ整理_報告書!$I$2:'データ整理_報告書'!$I99,"「活動計画書」と同じ行数になるよう、この線より上に行を挿入してください。")=0,IF(データ整理_報告書!T99="○","true","false"),"")</f>
        <v/>
      </c>
    </row>
    <row r="100" spans="42:74" ht="15.75" x14ac:dyDescent="0.15">
      <c r="AP100" s="880" t="str">
        <f ca="1">IF(COUNTIF(データ整理_報告書!$D$2:'データ整理_報告書'!$D100,"「活動計画書」と同じ行数になるよう、この線より上に行を挿入してください。")=0,データ整理_報告書!B100,"")</f>
        <v/>
      </c>
      <c r="AQ100" s="880" t="str">
        <f ca="1">IF(COUNTIF(データ整理_報告書!$D$2:'データ整理_報告書'!$D100,"「活動計画書」と同じ行数になるよう、この線より上に行を挿入してください。")=0,データ整理_報告書!C100,"")</f>
        <v/>
      </c>
      <c r="AR100" s="880" t="str">
        <f ca="1">IF(COUNTIF(データ整理_報告書!$D$2:'データ整理_報告書'!$D100,"「活動計画書」と同じ行数になるよう、この線より上に行を挿入してください。")=0,データ整理_報告書!D100,"")</f>
        <v/>
      </c>
      <c r="AS100" s="880" t="str">
        <f ca="1">IF(COUNTIF(データ整理_報告書!$D$2:'データ整理_報告書'!$D100,"「活動計画書」と同じ行数になるよう、この線より上に行を挿入してください。")=0,データ整理_報告書!E100,"")</f>
        <v/>
      </c>
      <c r="AT100" s="880" t="str">
        <f ca="1">IF(COUNTIF(データ整理_報告書!$D$2:'データ整理_報告書'!$D100,"「活動計画書」と同じ行数になるよう、この線より上に行を挿入してください。")=0,データ整理_報告書!F100,"")</f>
        <v/>
      </c>
      <c r="BN100" t="str">
        <f ca="1">IF(COUNTIF(データ整理_報告書!$I$2:'データ整理_報告書'!$I100,"「活動計画書」と同じ行数になるよう、この線より上に行を挿入してください。")=0,データ整理_報告書!K100,"")</f>
        <v/>
      </c>
      <c r="BO100" t="str">
        <f ca="1">IF(COUNTIF(データ整理_報告書!$I$2:'データ整理_報告書'!$I100,"「活動計画書」と同じ行数になるよう、この線より上に行を挿入してください。")=0,データ整理_報告書!L100,"")</f>
        <v/>
      </c>
      <c r="BP100" t="str">
        <f ca="1">IF(COUNTIF(データ整理_報告書!$I$2:'データ整理_報告書'!$I100,"「活動計画書」と同じ行数になるよう、この線より上に行を挿入してください。")=0,データ整理_報告書!M100,"")</f>
        <v/>
      </c>
      <c r="BQ100" t="str">
        <f ca="1">IF(COUNTIF(データ整理_報告書!$I$2:'データ整理_報告書'!$I100,"「活動計画書」と同じ行数になるよう、この線より上に行を挿入してください。")=0,データ整理_報告書!N100,"")</f>
        <v/>
      </c>
      <c r="BR100" t="str">
        <f ca="1">IF(COUNTIF(データ整理_報告書!$I$2:'データ整理_報告書'!$I100,"「活動計画書」と同じ行数になるよう、この線より上に行を挿入してください。")=0,データ整理_報告書!O100,"")</f>
        <v/>
      </c>
      <c r="BS100" t="str">
        <f ca="1">IF(COUNTIF(データ整理_報告書!$I$2:'データ整理_報告書'!$I100,"「活動計画書」と同じ行数になるよう、この線より上に行を挿入してください。")=0,データ整理_報告書!P100,"")</f>
        <v/>
      </c>
      <c r="BT100" t="str">
        <f ca="1">IF(COUNTIF(データ整理_報告書!$I$2:'データ整理_報告書'!$I100,"「活動計画書」と同じ行数になるよう、この線より上に行を挿入してください。")=0,データ整理_報告書!Q100,"")</f>
        <v/>
      </c>
      <c r="BU100" t="str">
        <f ca="1">IF(COUNTIF(データ整理_報告書!$I$2:'データ整理_報告書'!$I100,"「活動計画書」と同じ行数になるよう、この線より上に行を挿入してください。")=0,データ整理_報告書!S100,"")</f>
        <v/>
      </c>
      <c r="BV100" t="str">
        <f ca="1">IF(COUNTIF(データ整理_報告書!$I$2:'データ整理_報告書'!$I100,"「活動計画書」と同じ行数になるよう、この線より上に行を挿入してください。")=0,IF(データ整理_報告書!T100="○","true","false"),"")</f>
        <v/>
      </c>
    </row>
    <row r="101" spans="42:74" ht="15.75" x14ac:dyDescent="0.15">
      <c r="AP101" s="880" t="str">
        <f ca="1">IF(COUNTIF(データ整理_報告書!$D$2:'データ整理_報告書'!$D101,"「活動計画書」と同じ行数になるよう、この線より上に行を挿入してください。")=0,データ整理_報告書!B101,"")</f>
        <v/>
      </c>
      <c r="AQ101" s="880" t="str">
        <f ca="1">IF(COUNTIF(データ整理_報告書!$D$2:'データ整理_報告書'!$D101,"「活動計画書」と同じ行数になるよう、この線より上に行を挿入してください。")=0,データ整理_報告書!C101,"")</f>
        <v/>
      </c>
      <c r="AR101" s="880" t="str">
        <f ca="1">IF(COUNTIF(データ整理_報告書!$D$2:'データ整理_報告書'!$D101,"「活動計画書」と同じ行数になるよう、この線より上に行を挿入してください。")=0,データ整理_報告書!D101,"")</f>
        <v/>
      </c>
      <c r="AS101" s="880" t="str">
        <f ca="1">IF(COUNTIF(データ整理_報告書!$D$2:'データ整理_報告書'!$D101,"「活動計画書」と同じ行数になるよう、この線より上に行を挿入してください。")=0,データ整理_報告書!E101,"")</f>
        <v/>
      </c>
      <c r="AT101" s="880" t="str">
        <f ca="1">IF(COUNTIF(データ整理_報告書!$D$2:'データ整理_報告書'!$D101,"「活動計画書」と同じ行数になるよう、この線より上に行を挿入してください。")=0,データ整理_報告書!F101,"")</f>
        <v/>
      </c>
      <c r="BN101" t="str">
        <f ca="1">IF(COUNTIF(データ整理_報告書!$I$2:'データ整理_報告書'!$I101,"「活動計画書」と同じ行数になるよう、この線より上に行を挿入してください。")=0,データ整理_報告書!K101,"")</f>
        <v/>
      </c>
      <c r="BO101" t="str">
        <f ca="1">IF(COUNTIF(データ整理_報告書!$I$2:'データ整理_報告書'!$I101,"「活動計画書」と同じ行数になるよう、この線より上に行を挿入してください。")=0,データ整理_報告書!L101,"")</f>
        <v/>
      </c>
      <c r="BP101" t="str">
        <f ca="1">IF(COUNTIF(データ整理_報告書!$I$2:'データ整理_報告書'!$I101,"「活動計画書」と同じ行数になるよう、この線より上に行を挿入してください。")=0,データ整理_報告書!M101,"")</f>
        <v/>
      </c>
      <c r="BQ101" t="str">
        <f ca="1">IF(COUNTIF(データ整理_報告書!$I$2:'データ整理_報告書'!$I101,"「活動計画書」と同じ行数になるよう、この線より上に行を挿入してください。")=0,データ整理_報告書!N101,"")</f>
        <v/>
      </c>
      <c r="BR101" t="str">
        <f ca="1">IF(COUNTIF(データ整理_報告書!$I$2:'データ整理_報告書'!$I101,"「活動計画書」と同じ行数になるよう、この線より上に行を挿入してください。")=0,データ整理_報告書!O101,"")</f>
        <v/>
      </c>
      <c r="BS101" t="str">
        <f ca="1">IF(COUNTIF(データ整理_報告書!$I$2:'データ整理_報告書'!$I101,"「活動計画書」と同じ行数になるよう、この線より上に行を挿入してください。")=0,データ整理_報告書!P101,"")</f>
        <v/>
      </c>
      <c r="BT101" t="str">
        <f ca="1">IF(COUNTIF(データ整理_報告書!$I$2:'データ整理_報告書'!$I101,"「活動計画書」と同じ行数になるよう、この線より上に行を挿入してください。")=0,データ整理_報告書!Q101,"")</f>
        <v/>
      </c>
      <c r="BU101" t="str">
        <f ca="1">IF(COUNTIF(データ整理_報告書!$I$2:'データ整理_報告書'!$I101,"「活動計画書」と同じ行数になるよう、この線より上に行を挿入してください。")=0,データ整理_報告書!S101,"")</f>
        <v/>
      </c>
      <c r="BV101" t="str">
        <f ca="1">IF(COUNTIF(データ整理_報告書!$I$2:'データ整理_報告書'!$I101,"「活動計画書」と同じ行数になるよう、この線より上に行を挿入してください。")=0,IF(データ整理_報告書!T101="○","true","false"),"")</f>
        <v/>
      </c>
    </row>
    <row r="102" spans="42:74" ht="15.75" x14ac:dyDescent="0.15">
      <c r="AP102" s="880" t="str">
        <f ca="1">IF(COUNTIF(データ整理_報告書!$D$2:'データ整理_報告書'!$D102,"「活動計画書」と同じ行数になるよう、この線より上に行を挿入してください。")=0,データ整理_報告書!B102,"")</f>
        <v/>
      </c>
      <c r="AQ102" s="880" t="str">
        <f ca="1">IF(COUNTIF(データ整理_報告書!$D$2:'データ整理_報告書'!$D102,"「活動計画書」と同じ行数になるよう、この線より上に行を挿入してください。")=0,データ整理_報告書!C102,"")</f>
        <v/>
      </c>
      <c r="AR102" s="880" t="str">
        <f ca="1">IF(COUNTIF(データ整理_報告書!$D$2:'データ整理_報告書'!$D102,"「活動計画書」と同じ行数になるよう、この線より上に行を挿入してください。")=0,データ整理_報告書!D102,"")</f>
        <v/>
      </c>
      <c r="AS102" s="880" t="str">
        <f ca="1">IF(COUNTIF(データ整理_報告書!$D$2:'データ整理_報告書'!$D102,"「活動計画書」と同じ行数になるよう、この線より上に行を挿入してください。")=0,データ整理_報告書!E102,"")</f>
        <v/>
      </c>
      <c r="AT102" s="880" t="str">
        <f ca="1">IF(COUNTIF(データ整理_報告書!$D$2:'データ整理_報告書'!$D102,"「活動計画書」と同じ行数になるよう、この線より上に行を挿入してください。")=0,データ整理_報告書!F102,"")</f>
        <v/>
      </c>
      <c r="BN102" t="str">
        <f ca="1">IF(COUNTIF(データ整理_報告書!$I$2:'データ整理_報告書'!$I102,"「活動計画書」と同じ行数になるよう、この線より上に行を挿入してください。")=0,データ整理_報告書!K102,"")</f>
        <v/>
      </c>
      <c r="BO102" t="str">
        <f ca="1">IF(COUNTIF(データ整理_報告書!$I$2:'データ整理_報告書'!$I102,"「活動計画書」と同じ行数になるよう、この線より上に行を挿入してください。")=0,データ整理_報告書!L102,"")</f>
        <v/>
      </c>
      <c r="BP102" t="str">
        <f ca="1">IF(COUNTIF(データ整理_報告書!$I$2:'データ整理_報告書'!$I102,"「活動計画書」と同じ行数になるよう、この線より上に行を挿入してください。")=0,データ整理_報告書!M102,"")</f>
        <v/>
      </c>
      <c r="BQ102" t="str">
        <f ca="1">IF(COUNTIF(データ整理_報告書!$I$2:'データ整理_報告書'!$I102,"「活動計画書」と同じ行数になるよう、この線より上に行を挿入してください。")=0,データ整理_報告書!N102,"")</f>
        <v/>
      </c>
      <c r="BR102" t="str">
        <f ca="1">IF(COUNTIF(データ整理_報告書!$I$2:'データ整理_報告書'!$I102,"「活動計画書」と同じ行数になるよう、この線より上に行を挿入してください。")=0,データ整理_報告書!O102,"")</f>
        <v/>
      </c>
      <c r="BS102" t="str">
        <f ca="1">IF(COUNTIF(データ整理_報告書!$I$2:'データ整理_報告書'!$I102,"「活動計画書」と同じ行数になるよう、この線より上に行を挿入してください。")=0,データ整理_報告書!P102,"")</f>
        <v/>
      </c>
      <c r="BT102" t="str">
        <f ca="1">IF(COUNTIF(データ整理_報告書!$I$2:'データ整理_報告書'!$I102,"「活動計画書」と同じ行数になるよう、この線より上に行を挿入してください。")=0,データ整理_報告書!Q102,"")</f>
        <v/>
      </c>
      <c r="BU102" t="str">
        <f ca="1">IF(COUNTIF(データ整理_報告書!$I$2:'データ整理_報告書'!$I102,"「活動計画書」と同じ行数になるよう、この線より上に行を挿入してください。")=0,データ整理_報告書!S102,"")</f>
        <v/>
      </c>
      <c r="BV102" t="str">
        <f ca="1">IF(COUNTIF(データ整理_報告書!$I$2:'データ整理_報告書'!$I102,"「活動計画書」と同じ行数になるよう、この線より上に行を挿入してください。")=0,IF(データ整理_報告書!T102="○","true","false"),"")</f>
        <v/>
      </c>
    </row>
    <row r="103" spans="42:74" ht="15.75" x14ac:dyDescent="0.15">
      <c r="AP103" s="880" t="str">
        <f ca="1">IF(COUNTIF(データ整理_報告書!$D$2:'データ整理_報告書'!$D103,"「活動計画書」と同じ行数になるよう、この線より上に行を挿入してください。")=0,データ整理_報告書!B103,"")</f>
        <v/>
      </c>
      <c r="AQ103" s="880" t="str">
        <f ca="1">IF(COUNTIF(データ整理_報告書!$D$2:'データ整理_報告書'!$D103,"「活動計画書」と同じ行数になるよう、この線より上に行を挿入してください。")=0,データ整理_報告書!C103,"")</f>
        <v/>
      </c>
      <c r="AR103" s="880" t="str">
        <f ca="1">IF(COUNTIF(データ整理_報告書!$D$2:'データ整理_報告書'!$D103,"「活動計画書」と同じ行数になるよう、この線より上に行を挿入してください。")=0,データ整理_報告書!D103,"")</f>
        <v/>
      </c>
      <c r="AS103" s="880" t="str">
        <f ca="1">IF(COUNTIF(データ整理_報告書!$D$2:'データ整理_報告書'!$D103,"「活動計画書」と同じ行数になるよう、この線より上に行を挿入してください。")=0,データ整理_報告書!E103,"")</f>
        <v/>
      </c>
      <c r="AT103" s="880" t="str">
        <f ca="1">IF(COUNTIF(データ整理_報告書!$D$2:'データ整理_報告書'!$D103,"「活動計画書」と同じ行数になるよう、この線より上に行を挿入してください。")=0,データ整理_報告書!F103,"")</f>
        <v/>
      </c>
      <c r="BN103" t="str">
        <f ca="1">IF(COUNTIF(データ整理_報告書!$I$2:'データ整理_報告書'!$I103,"「活動計画書」と同じ行数になるよう、この線より上に行を挿入してください。")=0,データ整理_報告書!K103,"")</f>
        <v/>
      </c>
      <c r="BO103" t="str">
        <f ca="1">IF(COUNTIF(データ整理_報告書!$I$2:'データ整理_報告書'!$I103,"「活動計画書」と同じ行数になるよう、この線より上に行を挿入してください。")=0,データ整理_報告書!L103,"")</f>
        <v/>
      </c>
      <c r="BP103" t="str">
        <f ca="1">IF(COUNTIF(データ整理_報告書!$I$2:'データ整理_報告書'!$I103,"「活動計画書」と同じ行数になるよう、この線より上に行を挿入してください。")=0,データ整理_報告書!M103,"")</f>
        <v/>
      </c>
      <c r="BQ103" t="str">
        <f ca="1">IF(COUNTIF(データ整理_報告書!$I$2:'データ整理_報告書'!$I103,"「活動計画書」と同じ行数になるよう、この線より上に行を挿入してください。")=0,データ整理_報告書!N103,"")</f>
        <v/>
      </c>
      <c r="BR103" t="str">
        <f ca="1">IF(COUNTIF(データ整理_報告書!$I$2:'データ整理_報告書'!$I103,"「活動計画書」と同じ行数になるよう、この線より上に行を挿入してください。")=0,データ整理_報告書!O103,"")</f>
        <v/>
      </c>
      <c r="BS103" t="str">
        <f ca="1">IF(COUNTIF(データ整理_報告書!$I$2:'データ整理_報告書'!$I103,"「活動計画書」と同じ行数になるよう、この線より上に行を挿入してください。")=0,データ整理_報告書!P103,"")</f>
        <v/>
      </c>
      <c r="BT103" t="str">
        <f ca="1">IF(COUNTIF(データ整理_報告書!$I$2:'データ整理_報告書'!$I103,"「活動計画書」と同じ行数になるよう、この線より上に行を挿入してください。")=0,データ整理_報告書!Q103,"")</f>
        <v/>
      </c>
      <c r="BU103" t="str">
        <f ca="1">IF(COUNTIF(データ整理_報告書!$I$2:'データ整理_報告書'!$I103,"「活動計画書」と同じ行数になるよう、この線より上に行を挿入してください。")=0,データ整理_報告書!S103,"")</f>
        <v/>
      </c>
      <c r="BV103" t="str">
        <f ca="1">IF(COUNTIF(データ整理_報告書!$I$2:'データ整理_報告書'!$I103,"「活動計画書」と同じ行数になるよう、この線より上に行を挿入してください。")=0,IF(データ整理_報告書!T103="○","true","false"),"")</f>
        <v/>
      </c>
    </row>
    <row r="104" spans="42:74" ht="15.75" x14ac:dyDescent="0.15">
      <c r="AP104" s="880" t="str">
        <f ca="1">IF(COUNTIF(データ整理_報告書!$D$2:'データ整理_報告書'!$D104,"「活動計画書」と同じ行数になるよう、この線より上に行を挿入してください。")=0,データ整理_報告書!B104,"")</f>
        <v/>
      </c>
      <c r="AQ104" s="880" t="str">
        <f ca="1">IF(COUNTIF(データ整理_報告書!$D$2:'データ整理_報告書'!$D104,"「活動計画書」と同じ行数になるよう、この線より上に行を挿入してください。")=0,データ整理_報告書!C104,"")</f>
        <v/>
      </c>
      <c r="AR104" s="880" t="str">
        <f ca="1">IF(COUNTIF(データ整理_報告書!$D$2:'データ整理_報告書'!$D104,"「活動計画書」と同じ行数になるよう、この線より上に行を挿入してください。")=0,データ整理_報告書!D104,"")</f>
        <v/>
      </c>
      <c r="AS104" s="880" t="str">
        <f ca="1">IF(COUNTIF(データ整理_報告書!$D$2:'データ整理_報告書'!$D104,"「活動計画書」と同じ行数になるよう、この線より上に行を挿入してください。")=0,データ整理_報告書!E104,"")</f>
        <v/>
      </c>
      <c r="AT104" s="880" t="str">
        <f ca="1">IF(COUNTIF(データ整理_報告書!$D$2:'データ整理_報告書'!$D104,"「活動計画書」と同じ行数になるよう、この線より上に行を挿入してください。")=0,データ整理_報告書!F104,"")</f>
        <v/>
      </c>
      <c r="BN104" t="str">
        <f ca="1">IF(COUNTIF(データ整理_報告書!$I$2:'データ整理_報告書'!$I104,"「活動計画書」と同じ行数になるよう、この線より上に行を挿入してください。")=0,データ整理_報告書!K104,"")</f>
        <v/>
      </c>
      <c r="BO104" t="str">
        <f ca="1">IF(COUNTIF(データ整理_報告書!$I$2:'データ整理_報告書'!$I104,"「活動計画書」と同じ行数になるよう、この線より上に行を挿入してください。")=0,データ整理_報告書!L104,"")</f>
        <v/>
      </c>
      <c r="BP104" t="str">
        <f ca="1">IF(COUNTIF(データ整理_報告書!$I$2:'データ整理_報告書'!$I104,"「活動計画書」と同じ行数になるよう、この線より上に行を挿入してください。")=0,データ整理_報告書!M104,"")</f>
        <v/>
      </c>
      <c r="BQ104" t="str">
        <f ca="1">IF(COUNTIF(データ整理_報告書!$I$2:'データ整理_報告書'!$I104,"「活動計画書」と同じ行数になるよう、この線より上に行を挿入してください。")=0,データ整理_報告書!N104,"")</f>
        <v/>
      </c>
      <c r="BR104" t="str">
        <f ca="1">IF(COUNTIF(データ整理_報告書!$I$2:'データ整理_報告書'!$I104,"「活動計画書」と同じ行数になるよう、この線より上に行を挿入してください。")=0,データ整理_報告書!O104,"")</f>
        <v/>
      </c>
      <c r="BS104" t="str">
        <f ca="1">IF(COUNTIF(データ整理_報告書!$I$2:'データ整理_報告書'!$I104,"「活動計画書」と同じ行数になるよう、この線より上に行を挿入してください。")=0,データ整理_報告書!P104,"")</f>
        <v/>
      </c>
      <c r="BT104" t="str">
        <f ca="1">IF(COUNTIF(データ整理_報告書!$I$2:'データ整理_報告書'!$I104,"「活動計画書」と同じ行数になるよう、この線より上に行を挿入してください。")=0,データ整理_報告書!Q104,"")</f>
        <v/>
      </c>
      <c r="BU104" t="str">
        <f ca="1">IF(COUNTIF(データ整理_報告書!$I$2:'データ整理_報告書'!$I104,"「活動計画書」と同じ行数になるよう、この線より上に行を挿入してください。")=0,データ整理_報告書!S104,"")</f>
        <v/>
      </c>
      <c r="BV104" t="str">
        <f ca="1">IF(COUNTIF(データ整理_報告書!$I$2:'データ整理_報告書'!$I104,"「活動計画書」と同じ行数になるよう、この線より上に行を挿入してください。")=0,IF(データ整理_報告書!T104="○","true","false"),"")</f>
        <v/>
      </c>
    </row>
    <row r="105" spans="42:74" ht="15.75" x14ac:dyDescent="0.15">
      <c r="AP105" s="880" t="str">
        <f ca="1">IF(COUNTIF(データ整理_報告書!$D$2:'データ整理_報告書'!$D105,"「活動計画書」と同じ行数になるよう、この線より上に行を挿入してください。")=0,データ整理_報告書!B105,"")</f>
        <v/>
      </c>
      <c r="AQ105" s="880" t="str">
        <f ca="1">IF(COUNTIF(データ整理_報告書!$D$2:'データ整理_報告書'!$D105,"「活動計画書」と同じ行数になるよう、この線より上に行を挿入してください。")=0,データ整理_報告書!C105,"")</f>
        <v/>
      </c>
      <c r="AR105" s="880" t="str">
        <f ca="1">IF(COUNTIF(データ整理_報告書!$D$2:'データ整理_報告書'!$D105,"「活動計画書」と同じ行数になるよう、この線より上に行を挿入してください。")=0,データ整理_報告書!D105,"")</f>
        <v/>
      </c>
      <c r="AS105" s="880" t="str">
        <f ca="1">IF(COUNTIF(データ整理_報告書!$D$2:'データ整理_報告書'!$D105,"「活動計画書」と同じ行数になるよう、この線より上に行を挿入してください。")=0,データ整理_報告書!E105,"")</f>
        <v/>
      </c>
      <c r="AT105" s="880" t="str">
        <f ca="1">IF(COUNTIF(データ整理_報告書!$D$2:'データ整理_報告書'!$D105,"「活動計画書」と同じ行数になるよう、この線より上に行を挿入してください。")=0,データ整理_報告書!F105,"")</f>
        <v/>
      </c>
      <c r="BN105" t="str">
        <f ca="1">IF(COUNTIF(データ整理_報告書!$I$2:'データ整理_報告書'!$I105,"「活動計画書」と同じ行数になるよう、この線より上に行を挿入してください。")=0,データ整理_報告書!K105,"")</f>
        <v/>
      </c>
      <c r="BO105" t="str">
        <f ca="1">IF(COUNTIF(データ整理_報告書!$I$2:'データ整理_報告書'!$I105,"「活動計画書」と同じ行数になるよう、この線より上に行を挿入してください。")=0,データ整理_報告書!L105,"")</f>
        <v/>
      </c>
      <c r="BP105" t="str">
        <f ca="1">IF(COUNTIF(データ整理_報告書!$I$2:'データ整理_報告書'!$I105,"「活動計画書」と同じ行数になるよう、この線より上に行を挿入してください。")=0,データ整理_報告書!M105,"")</f>
        <v/>
      </c>
      <c r="BQ105" t="str">
        <f ca="1">IF(COUNTIF(データ整理_報告書!$I$2:'データ整理_報告書'!$I105,"「活動計画書」と同じ行数になるよう、この線より上に行を挿入してください。")=0,データ整理_報告書!N105,"")</f>
        <v/>
      </c>
      <c r="BR105" t="str">
        <f ca="1">IF(COUNTIF(データ整理_報告書!$I$2:'データ整理_報告書'!$I105,"「活動計画書」と同じ行数になるよう、この線より上に行を挿入してください。")=0,データ整理_報告書!O105,"")</f>
        <v/>
      </c>
      <c r="BS105" t="str">
        <f ca="1">IF(COUNTIF(データ整理_報告書!$I$2:'データ整理_報告書'!$I105,"「活動計画書」と同じ行数になるよう、この線より上に行を挿入してください。")=0,データ整理_報告書!P105,"")</f>
        <v/>
      </c>
      <c r="BT105" t="str">
        <f ca="1">IF(COUNTIF(データ整理_報告書!$I$2:'データ整理_報告書'!$I105,"「活動計画書」と同じ行数になるよう、この線より上に行を挿入してください。")=0,データ整理_報告書!Q105,"")</f>
        <v/>
      </c>
      <c r="BU105" t="str">
        <f ca="1">IF(COUNTIF(データ整理_報告書!$I$2:'データ整理_報告書'!$I105,"「活動計画書」と同じ行数になるよう、この線より上に行を挿入してください。")=0,データ整理_報告書!S105,"")</f>
        <v/>
      </c>
      <c r="BV105" t="str">
        <f ca="1">IF(COUNTIF(データ整理_報告書!$I$2:'データ整理_報告書'!$I105,"「活動計画書」と同じ行数になるよう、この線より上に行を挿入してください。")=0,IF(データ整理_報告書!T105="○","true","false"),"")</f>
        <v/>
      </c>
    </row>
    <row r="106" spans="42:74" ht="15.75" x14ac:dyDescent="0.15">
      <c r="AP106" s="880" t="str">
        <f ca="1">IF(COUNTIF(データ整理_報告書!$D$2:'データ整理_報告書'!$D106,"「活動計画書」と同じ行数になるよう、この線より上に行を挿入してください。")=0,データ整理_報告書!B106,"")</f>
        <v/>
      </c>
      <c r="AQ106" s="880" t="str">
        <f ca="1">IF(COUNTIF(データ整理_報告書!$D$2:'データ整理_報告書'!$D106,"「活動計画書」と同じ行数になるよう、この線より上に行を挿入してください。")=0,データ整理_報告書!C106,"")</f>
        <v/>
      </c>
      <c r="AR106" s="880" t="str">
        <f ca="1">IF(COUNTIF(データ整理_報告書!$D$2:'データ整理_報告書'!$D106,"「活動計画書」と同じ行数になるよう、この線より上に行を挿入してください。")=0,データ整理_報告書!D106,"")</f>
        <v/>
      </c>
      <c r="AS106" s="880" t="str">
        <f ca="1">IF(COUNTIF(データ整理_報告書!$D$2:'データ整理_報告書'!$D106,"「活動計画書」と同じ行数になるよう、この線より上に行を挿入してください。")=0,データ整理_報告書!E106,"")</f>
        <v/>
      </c>
      <c r="AT106" s="880" t="str">
        <f ca="1">IF(COUNTIF(データ整理_報告書!$D$2:'データ整理_報告書'!$D106,"「活動計画書」と同じ行数になるよう、この線より上に行を挿入してください。")=0,データ整理_報告書!F106,"")</f>
        <v/>
      </c>
      <c r="BN106" t="str">
        <f ca="1">IF(COUNTIF(データ整理_報告書!$I$2:'データ整理_報告書'!$I106,"「活動計画書」と同じ行数になるよう、この線より上に行を挿入してください。")=0,データ整理_報告書!K106,"")</f>
        <v/>
      </c>
      <c r="BO106" t="str">
        <f ca="1">IF(COUNTIF(データ整理_報告書!$I$2:'データ整理_報告書'!$I106,"「活動計画書」と同じ行数になるよう、この線より上に行を挿入してください。")=0,データ整理_報告書!L106,"")</f>
        <v/>
      </c>
      <c r="BP106" t="str">
        <f ca="1">IF(COUNTIF(データ整理_報告書!$I$2:'データ整理_報告書'!$I106,"「活動計画書」と同じ行数になるよう、この線より上に行を挿入してください。")=0,データ整理_報告書!M106,"")</f>
        <v/>
      </c>
      <c r="BQ106" t="str">
        <f ca="1">IF(COUNTIF(データ整理_報告書!$I$2:'データ整理_報告書'!$I106,"「活動計画書」と同じ行数になるよう、この線より上に行を挿入してください。")=0,データ整理_報告書!N106,"")</f>
        <v/>
      </c>
      <c r="BR106" t="str">
        <f ca="1">IF(COUNTIF(データ整理_報告書!$I$2:'データ整理_報告書'!$I106,"「活動計画書」と同じ行数になるよう、この線より上に行を挿入してください。")=0,データ整理_報告書!O106,"")</f>
        <v/>
      </c>
      <c r="BS106" t="str">
        <f ca="1">IF(COUNTIF(データ整理_報告書!$I$2:'データ整理_報告書'!$I106,"「活動計画書」と同じ行数になるよう、この線より上に行を挿入してください。")=0,データ整理_報告書!P106,"")</f>
        <v/>
      </c>
      <c r="BT106" t="str">
        <f ca="1">IF(COUNTIF(データ整理_報告書!$I$2:'データ整理_報告書'!$I106,"「活動計画書」と同じ行数になるよう、この線より上に行を挿入してください。")=0,データ整理_報告書!Q106,"")</f>
        <v/>
      </c>
      <c r="BU106" t="str">
        <f ca="1">IF(COUNTIF(データ整理_報告書!$I$2:'データ整理_報告書'!$I106,"「活動計画書」と同じ行数になるよう、この線より上に行を挿入してください。")=0,データ整理_報告書!S106,"")</f>
        <v/>
      </c>
      <c r="BV106" t="str">
        <f ca="1">IF(COUNTIF(データ整理_報告書!$I$2:'データ整理_報告書'!$I106,"「活動計画書」と同じ行数になるよう、この線より上に行を挿入してください。")=0,IF(データ整理_報告書!T106="○","true","false"),"")</f>
        <v/>
      </c>
    </row>
    <row r="107" spans="42:74" ht="15.75" x14ac:dyDescent="0.15">
      <c r="AP107" s="880" t="str">
        <f ca="1">IF(COUNTIF(データ整理_報告書!$D$2:'データ整理_報告書'!$D107,"「活動計画書」と同じ行数になるよう、この線より上に行を挿入してください。")=0,データ整理_報告書!B107,"")</f>
        <v/>
      </c>
      <c r="AQ107" s="880" t="str">
        <f ca="1">IF(COUNTIF(データ整理_報告書!$D$2:'データ整理_報告書'!$D107,"「活動計画書」と同じ行数になるよう、この線より上に行を挿入してください。")=0,データ整理_報告書!C107,"")</f>
        <v/>
      </c>
      <c r="AR107" s="880" t="str">
        <f ca="1">IF(COUNTIF(データ整理_報告書!$D$2:'データ整理_報告書'!$D107,"「活動計画書」と同じ行数になるよう、この線より上に行を挿入してください。")=0,データ整理_報告書!D107,"")</f>
        <v/>
      </c>
      <c r="AS107" s="880" t="str">
        <f ca="1">IF(COUNTIF(データ整理_報告書!$D$2:'データ整理_報告書'!$D107,"「活動計画書」と同じ行数になるよう、この線より上に行を挿入してください。")=0,データ整理_報告書!E107,"")</f>
        <v/>
      </c>
      <c r="AT107" s="880" t="str">
        <f ca="1">IF(COUNTIF(データ整理_報告書!$D$2:'データ整理_報告書'!$D107,"「活動計画書」と同じ行数になるよう、この線より上に行を挿入してください。")=0,データ整理_報告書!F107,"")</f>
        <v/>
      </c>
      <c r="BN107" t="str">
        <f ca="1">IF(COUNTIF(データ整理_報告書!$I$2:'データ整理_報告書'!$I107,"「活動計画書」と同じ行数になるよう、この線より上に行を挿入してください。")=0,データ整理_報告書!K107,"")</f>
        <v/>
      </c>
      <c r="BO107" t="str">
        <f ca="1">IF(COUNTIF(データ整理_報告書!$I$2:'データ整理_報告書'!$I107,"「活動計画書」と同じ行数になるよう、この線より上に行を挿入してください。")=0,データ整理_報告書!L107,"")</f>
        <v/>
      </c>
      <c r="BP107" t="str">
        <f ca="1">IF(COUNTIF(データ整理_報告書!$I$2:'データ整理_報告書'!$I107,"「活動計画書」と同じ行数になるよう、この線より上に行を挿入してください。")=0,データ整理_報告書!M107,"")</f>
        <v/>
      </c>
      <c r="BQ107" t="str">
        <f ca="1">IF(COUNTIF(データ整理_報告書!$I$2:'データ整理_報告書'!$I107,"「活動計画書」と同じ行数になるよう、この線より上に行を挿入してください。")=0,データ整理_報告書!N107,"")</f>
        <v/>
      </c>
      <c r="BR107" t="str">
        <f ca="1">IF(COUNTIF(データ整理_報告書!$I$2:'データ整理_報告書'!$I107,"「活動計画書」と同じ行数になるよう、この線より上に行を挿入してください。")=0,データ整理_報告書!O107,"")</f>
        <v/>
      </c>
      <c r="BS107" t="str">
        <f ca="1">IF(COUNTIF(データ整理_報告書!$I$2:'データ整理_報告書'!$I107,"「活動計画書」と同じ行数になるよう、この線より上に行を挿入してください。")=0,データ整理_報告書!P107,"")</f>
        <v/>
      </c>
      <c r="BT107" t="str">
        <f ca="1">IF(COUNTIF(データ整理_報告書!$I$2:'データ整理_報告書'!$I107,"「活動計画書」と同じ行数になるよう、この線より上に行を挿入してください。")=0,データ整理_報告書!Q107,"")</f>
        <v/>
      </c>
      <c r="BU107" t="str">
        <f ca="1">IF(COUNTIF(データ整理_報告書!$I$2:'データ整理_報告書'!$I107,"「活動計画書」と同じ行数になるよう、この線より上に行を挿入してください。")=0,データ整理_報告書!S107,"")</f>
        <v/>
      </c>
      <c r="BV107" t="str">
        <f ca="1">IF(COUNTIF(データ整理_報告書!$I$2:'データ整理_報告書'!$I107,"「活動計画書」と同じ行数になるよう、この線より上に行を挿入してください。")=0,IF(データ整理_報告書!T107="○","true","false"),"")</f>
        <v/>
      </c>
    </row>
    <row r="108" spans="42:74" ht="15.75" x14ac:dyDescent="0.15">
      <c r="AP108" s="880" t="str">
        <f ca="1">IF(COUNTIF(データ整理_報告書!$D$2:'データ整理_報告書'!$D108,"「活動計画書」と同じ行数になるよう、この線より上に行を挿入してください。")=0,データ整理_報告書!B108,"")</f>
        <v/>
      </c>
      <c r="AQ108" s="880" t="str">
        <f ca="1">IF(COUNTIF(データ整理_報告書!$D$2:'データ整理_報告書'!$D108,"「活動計画書」と同じ行数になるよう、この線より上に行を挿入してください。")=0,データ整理_報告書!C108,"")</f>
        <v/>
      </c>
      <c r="AR108" s="880" t="str">
        <f ca="1">IF(COUNTIF(データ整理_報告書!$D$2:'データ整理_報告書'!$D108,"「活動計画書」と同じ行数になるよう、この線より上に行を挿入してください。")=0,データ整理_報告書!D108,"")</f>
        <v/>
      </c>
      <c r="AS108" s="880" t="str">
        <f ca="1">IF(COUNTIF(データ整理_報告書!$D$2:'データ整理_報告書'!$D108,"「活動計画書」と同じ行数になるよう、この線より上に行を挿入してください。")=0,データ整理_報告書!E108,"")</f>
        <v/>
      </c>
      <c r="AT108" s="880" t="str">
        <f ca="1">IF(COUNTIF(データ整理_報告書!$D$2:'データ整理_報告書'!$D108,"「活動計画書」と同じ行数になるよう、この線より上に行を挿入してください。")=0,データ整理_報告書!F108,"")</f>
        <v/>
      </c>
      <c r="BN108" t="str">
        <f ca="1">IF(COUNTIF(データ整理_報告書!$I$2:'データ整理_報告書'!$I108,"「活動計画書」と同じ行数になるよう、この線より上に行を挿入してください。")=0,データ整理_報告書!K108,"")</f>
        <v/>
      </c>
      <c r="BO108" t="str">
        <f ca="1">IF(COUNTIF(データ整理_報告書!$I$2:'データ整理_報告書'!$I108,"「活動計画書」と同じ行数になるよう、この線より上に行を挿入してください。")=0,データ整理_報告書!L108,"")</f>
        <v/>
      </c>
      <c r="BP108" t="str">
        <f ca="1">IF(COUNTIF(データ整理_報告書!$I$2:'データ整理_報告書'!$I108,"「活動計画書」と同じ行数になるよう、この線より上に行を挿入してください。")=0,データ整理_報告書!M108,"")</f>
        <v/>
      </c>
      <c r="BQ108" t="str">
        <f ca="1">IF(COUNTIF(データ整理_報告書!$I$2:'データ整理_報告書'!$I108,"「活動計画書」と同じ行数になるよう、この線より上に行を挿入してください。")=0,データ整理_報告書!N108,"")</f>
        <v/>
      </c>
      <c r="BR108" t="str">
        <f ca="1">IF(COUNTIF(データ整理_報告書!$I$2:'データ整理_報告書'!$I108,"「活動計画書」と同じ行数になるよう、この線より上に行を挿入してください。")=0,データ整理_報告書!O108,"")</f>
        <v/>
      </c>
      <c r="BS108" t="str">
        <f ca="1">IF(COUNTIF(データ整理_報告書!$I$2:'データ整理_報告書'!$I108,"「活動計画書」と同じ行数になるよう、この線より上に行を挿入してください。")=0,データ整理_報告書!P108,"")</f>
        <v/>
      </c>
      <c r="BT108" t="str">
        <f ca="1">IF(COUNTIF(データ整理_報告書!$I$2:'データ整理_報告書'!$I108,"「活動計画書」と同じ行数になるよう、この線より上に行を挿入してください。")=0,データ整理_報告書!Q108,"")</f>
        <v/>
      </c>
      <c r="BU108" t="str">
        <f ca="1">IF(COUNTIF(データ整理_報告書!$I$2:'データ整理_報告書'!$I108,"「活動計画書」と同じ行数になるよう、この線より上に行を挿入してください。")=0,データ整理_報告書!S108,"")</f>
        <v/>
      </c>
      <c r="BV108" t="str">
        <f ca="1">IF(COUNTIF(データ整理_報告書!$I$2:'データ整理_報告書'!$I108,"「活動計画書」と同じ行数になるよう、この線より上に行を挿入してください。")=0,IF(データ整理_報告書!T108="○","true","false"),"")</f>
        <v/>
      </c>
    </row>
    <row r="109" spans="42:74" ht="15.75" x14ac:dyDescent="0.15">
      <c r="AP109" s="880" t="str">
        <f ca="1">IF(COUNTIF(データ整理_報告書!$D$2:'データ整理_報告書'!$D109,"「活動計画書」と同じ行数になるよう、この線より上に行を挿入してください。")=0,データ整理_報告書!B109,"")</f>
        <v/>
      </c>
      <c r="AQ109" s="880" t="str">
        <f ca="1">IF(COUNTIF(データ整理_報告書!$D$2:'データ整理_報告書'!$D109,"「活動計画書」と同じ行数になるよう、この線より上に行を挿入してください。")=0,データ整理_報告書!C109,"")</f>
        <v/>
      </c>
      <c r="AR109" s="880" t="str">
        <f ca="1">IF(COUNTIF(データ整理_報告書!$D$2:'データ整理_報告書'!$D109,"「活動計画書」と同じ行数になるよう、この線より上に行を挿入してください。")=0,データ整理_報告書!D109,"")</f>
        <v/>
      </c>
      <c r="AS109" s="880" t="str">
        <f ca="1">IF(COUNTIF(データ整理_報告書!$D$2:'データ整理_報告書'!$D109,"「活動計画書」と同じ行数になるよう、この線より上に行を挿入してください。")=0,データ整理_報告書!E109,"")</f>
        <v/>
      </c>
      <c r="AT109" s="880" t="str">
        <f ca="1">IF(COUNTIF(データ整理_報告書!$D$2:'データ整理_報告書'!$D109,"「活動計画書」と同じ行数になるよう、この線より上に行を挿入してください。")=0,データ整理_報告書!F109,"")</f>
        <v/>
      </c>
      <c r="BN109" t="str">
        <f ca="1">IF(COUNTIF(データ整理_報告書!$I$2:'データ整理_報告書'!$I109,"「活動計画書」と同じ行数になるよう、この線より上に行を挿入してください。")=0,データ整理_報告書!K109,"")</f>
        <v/>
      </c>
      <c r="BO109" t="str">
        <f ca="1">IF(COUNTIF(データ整理_報告書!$I$2:'データ整理_報告書'!$I109,"「活動計画書」と同じ行数になるよう、この線より上に行を挿入してください。")=0,データ整理_報告書!L109,"")</f>
        <v/>
      </c>
      <c r="BP109" t="str">
        <f ca="1">IF(COUNTIF(データ整理_報告書!$I$2:'データ整理_報告書'!$I109,"「活動計画書」と同じ行数になるよう、この線より上に行を挿入してください。")=0,データ整理_報告書!M109,"")</f>
        <v/>
      </c>
      <c r="BQ109" t="str">
        <f ca="1">IF(COUNTIF(データ整理_報告書!$I$2:'データ整理_報告書'!$I109,"「活動計画書」と同じ行数になるよう、この線より上に行を挿入してください。")=0,データ整理_報告書!N109,"")</f>
        <v/>
      </c>
      <c r="BR109" t="str">
        <f ca="1">IF(COUNTIF(データ整理_報告書!$I$2:'データ整理_報告書'!$I109,"「活動計画書」と同じ行数になるよう、この線より上に行を挿入してください。")=0,データ整理_報告書!O109,"")</f>
        <v/>
      </c>
      <c r="BS109" t="str">
        <f ca="1">IF(COUNTIF(データ整理_報告書!$I$2:'データ整理_報告書'!$I109,"「活動計画書」と同じ行数になるよう、この線より上に行を挿入してください。")=0,データ整理_報告書!P109,"")</f>
        <v/>
      </c>
      <c r="BT109" t="str">
        <f ca="1">IF(COUNTIF(データ整理_報告書!$I$2:'データ整理_報告書'!$I109,"「活動計画書」と同じ行数になるよう、この線より上に行を挿入してください。")=0,データ整理_報告書!Q109,"")</f>
        <v/>
      </c>
      <c r="BU109" t="str">
        <f ca="1">IF(COUNTIF(データ整理_報告書!$I$2:'データ整理_報告書'!$I109,"「活動計画書」と同じ行数になるよう、この線より上に行を挿入してください。")=0,データ整理_報告書!S109,"")</f>
        <v/>
      </c>
      <c r="BV109" t="str">
        <f ca="1">IF(COUNTIF(データ整理_報告書!$I$2:'データ整理_報告書'!$I109,"「活動計画書」と同じ行数になるよう、この線より上に行を挿入してください。")=0,IF(データ整理_報告書!T109="○","true","false"),"")</f>
        <v/>
      </c>
    </row>
    <row r="110" spans="42:74" ht="15.75" x14ac:dyDescent="0.15">
      <c r="AP110" s="880" t="str">
        <f ca="1">IF(COUNTIF(データ整理_報告書!$D$2:'データ整理_報告書'!$D110,"「活動計画書」と同じ行数になるよう、この線より上に行を挿入してください。")=0,データ整理_報告書!B110,"")</f>
        <v/>
      </c>
      <c r="AQ110" s="880" t="str">
        <f ca="1">IF(COUNTIF(データ整理_報告書!$D$2:'データ整理_報告書'!$D110,"「活動計画書」と同じ行数になるよう、この線より上に行を挿入してください。")=0,データ整理_報告書!C110,"")</f>
        <v/>
      </c>
      <c r="AR110" s="880" t="str">
        <f ca="1">IF(COUNTIF(データ整理_報告書!$D$2:'データ整理_報告書'!$D110,"「活動計画書」と同じ行数になるよう、この線より上に行を挿入してください。")=0,データ整理_報告書!D110,"")</f>
        <v/>
      </c>
      <c r="AS110" s="880" t="str">
        <f ca="1">IF(COUNTIF(データ整理_報告書!$D$2:'データ整理_報告書'!$D110,"「活動計画書」と同じ行数になるよう、この線より上に行を挿入してください。")=0,データ整理_報告書!E110,"")</f>
        <v/>
      </c>
      <c r="AT110" s="880" t="str">
        <f ca="1">IF(COUNTIF(データ整理_報告書!$D$2:'データ整理_報告書'!$D110,"「活動計画書」と同じ行数になるよう、この線より上に行を挿入してください。")=0,データ整理_報告書!F110,"")</f>
        <v/>
      </c>
      <c r="BN110" t="str">
        <f ca="1">IF(COUNTIF(データ整理_報告書!$I$2:'データ整理_報告書'!$I110,"「活動計画書」と同じ行数になるよう、この線より上に行を挿入してください。")=0,データ整理_報告書!K110,"")</f>
        <v/>
      </c>
      <c r="BO110" t="str">
        <f ca="1">IF(COUNTIF(データ整理_報告書!$I$2:'データ整理_報告書'!$I110,"「活動計画書」と同じ行数になるよう、この線より上に行を挿入してください。")=0,データ整理_報告書!L110,"")</f>
        <v/>
      </c>
      <c r="BP110" t="str">
        <f ca="1">IF(COUNTIF(データ整理_報告書!$I$2:'データ整理_報告書'!$I110,"「活動計画書」と同じ行数になるよう、この線より上に行を挿入してください。")=0,データ整理_報告書!M110,"")</f>
        <v/>
      </c>
      <c r="BQ110" t="str">
        <f ca="1">IF(COUNTIF(データ整理_報告書!$I$2:'データ整理_報告書'!$I110,"「活動計画書」と同じ行数になるよう、この線より上に行を挿入してください。")=0,データ整理_報告書!N110,"")</f>
        <v/>
      </c>
      <c r="BR110" t="str">
        <f ca="1">IF(COUNTIF(データ整理_報告書!$I$2:'データ整理_報告書'!$I110,"「活動計画書」と同じ行数になるよう、この線より上に行を挿入してください。")=0,データ整理_報告書!O110,"")</f>
        <v/>
      </c>
      <c r="BS110" t="str">
        <f ca="1">IF(COUNTIF(データ整理_報告書!$I$2:'データ整理_報告書'!$I110,"「活動計画書」と同じ行数になるよう、この線より上に行を挿入してください。")=0,データ整理_報告書!P110,"")</f>
        <v/>
      </c>
      <c r="BT110" t="str">
        <f ca="1">IF(COUNTIF(データ整理_報告書!$I$2:'データ整理_報告書'!$I110,"「活動計画書」と同じ行数になるよう、この線より上に行を挿入してください。")=0,データ整理_報告書!Q110,"")</f>
        <v/>
      </c>
      <c r="BU110" t="str">
        <f ca="1">IF(COUNTIF(データ整理_報告書!$I$2:'データ整理_報告書'!$I110,"「活動計画書」と同じ行数になるよう、この線より上に行を挿入してください。")=0,データ整理_報告書!S110,"")</f>
        <v/>
      </c>
      <c r="BV110" t="str">
        <f ca="1">IF(COUNTIF(データ整理_報告書!$I$2:'データ整理_報告書'!$I110,"「活動計画書」と同じ行数になるよう、この線より上に行を挿入してください。")=0,IF(データ整理_報告書!T110="○","true","false"),"")</f>
        <v/>
      </c>
    </row>
    <row r="111" spans="42:74" ht="15.75" x14ac:dyDescent="0.15">
      <c r="AP111" s="880" t="str">
        <f ca="1">IF(COUNTIF(データ整理_報告書!$D$2:'データ整理_報告書'!$D111,"「活動計画書」と同じ行数になるよう、この線より上に行を挿入してください。")=0,データ整理_報告書!B111,"")</f>
        <v/>
      </c>
      <c r="AQ111" s="880" t="str">
        <f ca="1">IF(COUNTIF(データ整理_報告書!$D$2:'データ整理_報告書'!$D111,"「活動計画書」と同じ行数になるよう、この線より上に行を挿入してください。")=0,データ整理_報告書!C111,"")</f>
        <v/>
      </c>
      <c r="AR111" s="880" t="str">
        <f ca="1">IF(COUNTIF(データ整理_報告書!$D$2:'データ整理_報告書'!$D111,"「活動計画書」と同じ行数になるよう、この線より上に行を挿入してください。")=0,データ整理_報告書!D111,"")</f>
        <v/>
      </c>
      <c r="AS111" s="880" t="str">
        <f ca="1">IF(COUNTIF(データ整理_報告書!$D$2:'データ整理_報告書'!$D111,"「活動計画書」と同じ行数になるよう、この線より上に行を挿入してください。")=0,データ整理_報告書!E111,"")</f>
        <v/>
      </c>
      <c r="AT111" s="880" t="str">
        <f ca="1">IF(COUNTIF(データ整理_報告書!$D$2:'データ整理_報告書'!$D111,"「活動計画書」と同じ行数になるよう、この線より上に行を挿入してください。")=0,データ整理_報告書!F111,"")</f>
        <v/>
      </c>
      <c r="BN111" t="str">
        <f ca="1">IF(COUNTIF(データ整理_報告書!$I$2:'データ整理_報告書'!$I111,"「活動計画書」と同じ行数になるよう、この線より上に行を挿入してください。")=0,データ整理_報告書!K111,"")</f>
        <v/>
      </c>
      <c r="BO111" t="str">
        <f ca="1">IF(COUNTIF(データ整理_報告書!$I$2:'データ整理_報告書'!$I111,"「活動計画書」と同じ行数になるよう、この線より上に行を挿入してください。")=0,データ整理_報告書!L111,"")</f>
        <v/>
      </c>
      <c r="BP111" t="str">
        <f ca="1">IF(COUNTIF(データ整理_報告書!$I$2:'データ整理_報告書'!$I111,"「活動計画書」と同じ行数になるよう、この線より上に行を挿入してください。")=0,データ整理_報告書!M111,"")</f>
        <v/>
      </c>
      <c r="BQ111" t="str">
        <f ca="1">IF(COUNTIF(データ整理_報告書!$I$2:'データ整理_報告書'!$I111,"「活動計画書」と同じ行数になるよう、この線より上に行を挿入してください。")=0,データ整理_報告書!N111,"")</f>
        <v/>
      </c>
      <c r="BR111" t="str">
        <f ca="1">IF(COUNTIF(データ整理_報告書!$I$2:'データ整理_報告書'!$I111,"「活動計画書」と同じ行数になるよう、この線より上に行を挿入してください。")=0,データ整理_報告書!O111,"")</f>
        <v/>
      </c>
      <c r="BS111" t="str">
        <f ca="1">IF(COUNTIF(データ整理_報告書!$I$2:'データ整理_報告書'!$I111,"「活動計画書」と同じ行数になるよう、この線より上に行を挿入してください。")=0,データ整理_報告書!P111,"")</f>
        <v/>
      </c>
      <c r="BT111" t="str">
        <f ca="1">IF(COUNTIF(データ整理_報告書!$I$2:'データ整理_報告書'!$I111,"「活動計画書」と同じ行数になるよう、この線より上に行を挿入してください。")=0,データ整理_報告書!Q111,"")</f>
        <v/>
      </c>
      <c r="BU111" t="str">
        <f ca="1">IF(COUNTIF(データ整理_報告書!$I$2:'データ整理_報告書'!$I111,"「活動計画書」と同じ行数になるよう、この線より上に行を挿入してください。")=0,データ整理_報告書!S111,"")</f>
        <v/>
      </c>
      <c r="BV111" t="str">
        <f ca="1">IF(COUNTIF(データ整理_報告書!$I$2:'データ整理_報告書'!$I111,"「活動計画書」と同じ行数になるよう、この線より上に行を挿入してください。")=0,IF(データ整理_報告書!T111="○","true","false"),"")</f>
        <v/>
      </c>
    </row>
    <row r="112" spans="42:74" ht="15.75" x14ac:dyDescent="0.15">
      <c r="AP112" s="880" t="str">
        <f ca="1">IF(COUNTIF(データ整理_報告書!$D$2:'データ整理_報告書'!$D112,"「活動計画書」と同じ行数になるよう、この線より上に行を挿入してください。")=0,データ整理_報告書!B112,"")</f>
        <v/>
      </c>
      <c r="AQ112" s="880" t="str">
        <f ca="1">IF(COUNTIF(データ整理_報告書!$D$2:'データ整理_報告書'!$D112,"「活動計画書」と同じ行数になるよう、この線より上に行を挿入してください。")=0,データ整理_報告書!C112,"")</f>
        <v/>
      </c>
      <c r="AR112" s="880" t="str">
        <f ca="1">IF(COUNTIF(データ整理_報告書!$D$2:'データ整理_報告書'!$D112,"「活動計画書」と同じ行数になるよう、この線より上に行を挿入してください。")=0,データ整理_報告書!D112,"")</f>
        <v/>
      </c>
      <c r="AS112" s="880" t="str">
        <f ca="1">IF(COUNTIF(データ整理_報告書!$D$2:'データ整理_報告書'!$D112,"「活動計画書」と同じ行数になるよう、この線より上に行を挿入してください。")=0,データ整理_報告書!E112,"")</f>
        <v/>
      </c>
      <c r="AT112" s="880" t="str">
        <f ca="1">IF(COUNTIF(データ整理_報告書!$D$2:'データ整理_報告書'!$D112,"「活動計画書」と同じ行数になるよう、この線より上に行を挿入してください。")=0,データ整理_報告書!F112,"")</f>
        <v/>
      </c>
      <c r="BN112" t="str">
        <f ca="1">IF(COUNTIF(データ整理_報告書!$I$2:'データ整理_報告書'!$I112,"「活動計画書」と同じ行数になるよう、この線より上に行を挿入してください。")=0,データ整理_報告書!K112,"")</f>
        <v/>
      </c>
      <c r="BO112" t="str">
        <f ca="1">IF(COUNTIF(データ整理_報告書!$I$2:'データ整理_報告書'!$I112,"「活動計画書」と同じ行数になるよう、この線より上に行を挿入してください。")=0,データ整理_報告書!L112,"")</f>
        <v/>
      </c>
      <c r="BP112" t="str">
        <f ca="1">IF(COUNTIF(データ整理_報告書!$I$2:'データ整理_報告書'!$I112,"「活動計画書」と同じ行数になるよう、この線より上に行を挿入してください。")=0,データ整理_報告書!M112,"")</f>
        <v/>
      </c>
      <c r="BQ112" t="str">
        <f ca="1">IF(COUNTIF(データ整理_報告書!$I$2:'データ整理_報告書'!$I112,"「活動計画書」と同じ行数になるよう、この線より上に行を挿入してください。")=0,データ整理_報告書!N112,"")</f>
        <v/>
      </c>
      <c r="BR112" t="str">
        <f ca="1">IF(COUNTIF(データ整理_報告書!$I$2:'データ整理_報告書'!$I112,"「活動計画書」と同じ行数になるよう、この線より上に行を挿入してください。")=0,データ整理_報告書!O112,"")</f>
        <v/>
      </c>
      <c r="BS112" t="str">
        <f ca="1">IF(COUNTIF(データ整理_報告書!$I$2:'データ整理_報告書'!$I112,"「活動計画書」と同じ行数になるよう、この線より上に行を挿入してください。")=0,データ整理_報告書!P112,"")</f>
        <v/>
      </c>
      <c r="BT112" t="str">
        <f ca="1">IF(COUNTIF(データ整理_報告書!$I$2:'データ整理_報告書'!$I112,"「活動計画書」と同じ行数になるよう、この線より上に行を挿入してください。")=0,データ整理_報告書!Q112,"")</f>
        <v/>
      </c>
      <c r="BU112" t="str">
        <f ca="1">IF(COUNTIF(データ整理_報告書!$I$2:'データ整理_報告書'!$I112,"「活動計画書」と同じ行数になるよう、この線より上に行を挿入してください。")=0,データ整理_報告書!S112,"")</f>
        <v/>
      </c>
      <c r="BV112" t="str">
        <f ca="1">IF(COUNTIF(データ整理_報告書!$I$2:'データ整理_報告書'!$I112,"「活動計画書」と同じ行数になるよう、この線より上に行を挿入してください。")=0,IF(データ整理_報告書!T112="○","true","false"),"")</f>
        <v/>
      </c>
    </row>
    <row r="113" spans="42:74" ht="15.75" x14ac:dyDescent="0.15">
      <c r="AP113" s="880" t="str">
        <f ca="1">IF(COUNTIF(データ整理_報告書!$D$2:'データ整理_報告書'!$D113,"「活動計画書」と同じ行数になるよう、この線より上に行を挿入してください。")=0,データ整理_報告書!B113,"")</f>
        <v/>
      </c>
      <c r="AQ113" s="880" t="str">
        <f ca="1">IF(COUNTIF(データ整理_報告書!$D$2:'データ整理_報告書'!$D113,"「活動計画書」と同じ行数になるよう、この線より上に行を挿入してください。")=0,データ整理_報告書!C113,"")</f>
        <v/>
      </c>
      <c r="AR113" s="880" t="str">
        <f ca="1">IF(COUNTIF(データ整理_報告書!$D$2:'データ整理_報告書'!$D113,"「活動計画書」と同じ行数になるよう、この線より上に行を挿入してください。")=0,データ整理_報告書!D113,"")</f>
        <v/>
      </c>
      <c r="AS113" s="880" t="str">
        <f ca="1">IF(COUNTIF(データ整理_報告書!$D$2:'データ整理_報告書'!$D113,"「活動計画書」と同じ行数になるよう、この線より上に行を挿入してください。")=0,データ整理_報告書!E113,"")</f>
        <v/>
      </c>
      <c r="AT113" s="880" t="str">
        <f ca="1">IF(COUNTIF(データ整理_報告書!$D$2:'データ整理_報告書'!$D113,"「活動計画書」と同じ行数になるよう、この線より上に行を挿入してください。")=0,データ整理_報告書!F113,"")</f>
        <v/>
      </c>
      <c r="BN113" t="str">
        <f ca="1">IF(COUNTIF(データ整理_報告書!$I$2:'データ整理_報告書'!$I113,"「活動計画書」と同じ行数になるよう、この線より上に行を挿入してください。")=0,データ整理_報告書!K113,"")</f>
        <v/>
      </c>
      <c r="BO113" t="str">
        <f ca="1">IF(COUNTIF(データ整理_報告書!$I$2:'データ整理_報告書'!$I113,"「活動計画書」と同じ行数になるよう、この線より上に行を挿入してください。")=0,データ整理_報告書!L113,"")</f>
        <v/>
      </c>
      <c r="BP113" t="str">
        <f ca="1">IF(COUNTIF(データ整理_報告書!$I$2:'データ整理_報告書'!$I113,"「活動計画書」と同じ行数になるよう、この線より上に行を挿入してください。")=0,データ整理_報告書!M113,"")</f>
        <v/>
      </c>
      <c r="BQ113" t="str">
        <f ca="1">IF(COUNTIF(データ整理_報告書!$I$2:'データ整理_報告書'!$I113,"「活動計画書」と同じ行数になるよう、この線より上に行を挿入してください。")=0,データ整理_報告書!N113,"")</f>
        <v/>
      </c>
      <c r="BR113" t="str">
        <f ca="1">IF(COUNTIF(データ整理_報告書!$I$2:'データ整理_報告書'!$I113,"「活動計画書」と同じ行数になるよう、この線より上に行を挿入してください。")=0,データ整理_報告書!O113,"")</f>
        <v/>
      </c>
      <c r="BS113" t="str">
        <f ca="1">IF(COUNTIF(データ整理_報告書!$I$2:'データ整理_報告書'!$I113,"「活動計画書」と同じ行数になるよう、この線より上に行を挿入してください。")=0,データ整理_報告書!P113,"")</f>
        <v/>
      </c>
      <c r="BT113" t="str">
        <f ca="1">IF(COUNTIF(データ整理_報告書!$I$2:'データ整理_報告書'!$I113,"「活動計画書」と同じ行数になるよう、この線より上に行を挿入してください。")=0,データ整理_報告書!Q113,"")</f>
        <v/>
      </c>
      <c r="BU113" t="str">
        <f ca="1">IF(COUNTIF(データ整理_報告書!$I$2:'データ整理_報告書'!$I113,"「活動計画書」と同じ行数になるよう、この線より上に行を挿入してください。")=0,データ整理_報告書!S113,"")</f>
        <v/>
      </c>
      <c r="BV113" t="str">
        <f ca="1">IF(COUNTIF(データ整理_報告書!$I$2:'データ整理_報告書'!$I113,"「活動計画書」と同じ行数になるよう、この線より上に行を挿入してください。")=0,IF(データ整理_報告書!T113="○","true","false"),"")</f>
        <v/>
      </c>
    </row>
    <row r="114" spans="42:74" ht="15.75" x14ac:dyDescent="0.15">
      <c r="AP114" s="880" t="str">
        <f ca="1">IF(COUNTIF(データ整理_報告書!$D$2:'データ整理_報告書'!$D114,"「活動計画書」と同じ行数になるよう、この線より上に行を挿入してください。")=0,データ整理_報告書!B114,"")</f>
        <v/>
      </c>
      <c r="AQ114" s="880" t="str">
        <f ca="1">IF(COUNTIF(データ整理_報告書!$D$2:'データ整理_報告書'!$D114,"「活動計画書」と同じ行数になるよう、この線より上に行を挿入してください。")=0,データ整理_報告書!C114,"")</f>
        <v/>
      </c>
      <c r="AR114" s="880" t="str">
        <f ca="1">IF(COUNTIF(データ整理_報告書!$D$2:'データ整理_報告書'!$D114,"「活動計画書」と同じ行数になるよう、この線より上に行を挿入してください。")=0,データ整理_報告書!D114,"")</f>
        <v/>
      </c>
      <c r="AS114" s="880" t="str">
        <f ca="1">IF(COUNTIF(データ整理_報告書!$D$2:'データ整理_報告書'!$D114,"「活動計画書」と同じ行数になるよう、この線より上に行を挿入してください。")=0,データ整理_報告書!E114,"")</f>
        <v/>
      </c>
      <c r="AT114" s="880" t="str">
        <f ca="1">IF(COUNTIF(データ整理_報告書!$D$2:'データ整理_報告書'!$D114,"「活動計画書」と同じ行数になるよう、この線より上に行を挿入してください。")=0,データ整理_報告書!F114,"")</f>
        <v/>
      </c>
      <c r="BN114" t="str">
        <f ca="1">IF(COUNTIF(データ整理_報告書!$I$2:'データ整理_報告書'!$I114,"「活動計画書」と同じ行数になるよう、この線より上に行を挿入してください。")=0,データ整理_報告書!K114,"")</f>
        <v/>
      </c>
      <c r="BO114" t="str">
        <f ca="1">IF(COUNTIF(データ整理_報告書!$I$2:'データ整理_報告書'!$I114,"「活動計画書」と同じ行数になるよう、この線より上に行を挿入してください。")=0,データ整理_報告書!L114,"")</f>
        <v/>
      </c>
      <c r="BP114" t="str">
        <f ca="1">IF(COUNTIF(データ整理_報告書!$I$2:'データ整理_報告書'!$I114,"「活動計画書」と同じ行数になるよう、この線より上に行を挿入してください。")=0,データ整理_報告書!M114,"")</f>
        <v/>
      </c>
      <c r="BQ114" t="str">
        <f ca="1">IF(COUNTIF(データ整理_報告書!$I$2:'データ整理_報告書'!$I114,"「活動計画書」と同じ行数になるよう、この線より上に行を挿入してください。")=0,データ整理_報告書!N114,"")</f>
        <v/>
      </c>
      <c r="BR114" t="str">
        <f ca="1">IF(COUNTIF(データ整理_報告書!$I$2:'データ整理_報告書'!$I114,"「活動計画書」と同じ行数になるよう、この線より上に行を挿入してください。")=0,データ整理_報告書!O114,"")</f>
        <v/>
      </c>
      <c r="BS114" t="str">
        <f ca="1">IF(COUNTIF(データ整理_報告書!$I$2:'データ整理_報告書'!$I114,"「活動計画書」と同じ行数になるよう、この線より上に行を挿入してください。")=0,データ整理_報告書!P114,"")</f>
        <v/>
      </c>
      <c r="BT114" t="str">
        <f ca="1">IF(COUNTIF(データ整理_報告書!$I$2:'データ整理_報告書'!$I114,"「活動計画書」と同じ行数になるよう、この線より上に行を挿入してください。")=0,データ整理_報告書!Q114,"")</f>
        <v/>
      </c>
      <c r="BU114" t="str">
        <f ca="1">IF(COUNTIF(データ整理_報告書!$I$2:'データ整理_報告書'!$I114,"「活動計画書」と同じ行数になるよう、この線より上に行を挿入してください。")=0,データ整理_報告書!S114,"")</f>
        <v/>
      </c>
      <c r="BV114" t="str">
        <f ca="1">IF(COUNTIF(データ整理_報告書!$I$2:'データ整理_報告書'!$I114,"「活動計画書」と同じ行数になるよう、この線より上に行を挿入してください。")=0,IF(データ整理_報告書!T114="○","true","false"),"")</f>
        <v/>
      </c>
    </row>
    <row r="115" spans="42:74" ht="15.75" x14ac:dyDescent="0.15">
      <c r="AP115" s="880" t="str">
        <f ca="1">IF(COUNTIF(データ整理_報告書!$D$2:'データ整理_報告書'!$D115,"「活動計画書」と同じ行数になるよう、この線より上に行を挿入してください。")=0,データ整理_報告書!B115,"")</f>
        <v/>
      </c>
      <c r="AQ115" s="880" t="str">
        <f ca="1">IF(COUNTIF(データ整理_報告書!$D$2:'データ整理_報告書'!$D115,"「活動計画書」と同じ行数になるよう、この線より上に行を挿入してください。")=0,データ整理_報告書!C115,"")</f>
        <v/>
      </c>
      <c r="AR115" s="880" t="str">
        <f ca="1">IF(COUNTIF(データ整理_報告書!$D$2:'データ整理_報告書'!$D115,"「活動計画書」と同じ行数になるよう、この線より上に行を挿入してください。")=0,データ整理_報告書!D115,"")</f>
        <v/>
      </c>
      <c r="AS115" s="880" t="str">
        <f ca="1">IF(COUNTIF(データ整理_報告書!$D$2:'データ整理_報告書'!$D115,"「活動計画書」と同じ行数になるよう、この線より上に行を挿入してください。")=0,データ整理_報告書!E115,"")</f>
        <v/>
      </c>
      <c r="AT115" s="880" t="str">
        <f ca="1">IF(COUNTIF(データ整理_報告書!$D$2:'データ整理_報告書'!$D115,"「活動計画書」と同じ行数になるよう、この線より上に行を挿入してください。")=0,データ整理_報告書!F115,"")</f>
        <v/>
      </c>
      <c r="BN115" t="str">
        <f ca="1">IF(COUNTIF(データ整理_報告書!$I$2:'データ整理_報告書'!$I115,"「活動計画書」と同じ行数になるよう、この線より上に行を挿入してください。")=0,データ整理_報告書!K115,"")</f>
        <v/>
      </c>
      <c r="BO115" t="str">
        <f ca="1">IF(COUNTIF(データ整理_報告書!$I$2:'データ整理_報告書'!$I115,"「活動計画書」と同じ行数になるよう、この線より上に行を挿入してください。")=0,データ整理_報告書!L115,"")</f>
        <v/>
      </c>
      <c r="BP115" t="str">
        <f ca="1">IF(COUNTIF(データ整理_報告書!$I$2:'データ整理_報告書'!$I115,"「活動計画書」と同じ行数になるよう、この線より上に行を挿入してください。")=0,データ整理_報告書!M115,"")</f>
        <v/>
      </c>
      <c r="BQ115" t="str">
        <f ca="1">IF(COUNTIF(データ整理_報告書!$I$2:'データ整理_報告書'!$I115,"「活動計画書」と同じ行数になるよう、この線より上に行を挿入してください。")=0,データ整理_報告書!N115,"")</f>
        <v/>
      </c>
      <c r="BR115" t="str">
        <f ca="1">IF(COUNTIF(データ整理_報告書!$I$2:'データ整理_報告書'!$I115,"「活動計画書」と同じ行数になるよう、この線より上に行を挿入してください。")=0,データ整理_報告書!O115,"")</f>
        <v/>
      </c>
      <c r="BS115" t="str">
        <f ca="1">IF(COUNTIF(データ整理_報告書!$I$2:'データ整理_報告書'!$I115,"「活動計画書」と同じ行数になるよう、この線より上に行を挿入してください。")=0,データ整理_報告書!P115,"")</f>
        <v/>
      </c>
      <c r="BT115" t="str">
        <f ca="1">IF(COUNTIF(データ整理_報告書!$I$2:'データ整理_報告書'!$I115,"「活動計画書」と同じ行数になるよう、この線より上に行を挿入してください。")=0,データ整理_報告書!Q115,"")</f>
        <v/>
      </c>
      <c r="BU115" t="str">
        <f ca="1">IF(COUNTIF(データ整理_報告書!$I$2:'データ整理_報告書'!$I115,"「活動計画書」と同じ行数になるよう、この線より上に行を挿入してください。")=0,データ整理_報告書!S115,"")</f>
        <v/>
      </c>
      <c r="BV115" t="str">
        <f ca="1">IF(COUNTIF(データ整理_報告書!$I$2:'データ整理_報告書'!$I115,"「活動計画書」と同じ行数になるよう、この線より上に行を挿入してください。")=0,IF(データ整理_報告書!T115="○","true","false"),"")</f>
        <v/>
      </c>
    </row>
    <row r="116" spans="42:74" ht="15.75" x14ac:dyDescent="0.15">
      <c r="AP116" s="880" t="str">
        <f ca="1">IF(COUNTIF(データ整理_報告書!$D$2:'データ整理_報告書'!$D116,"「活動計画書」と同じ行数になるよう、この線より上に行を挿入してください。")=0,データ整理_報告書!B116,"")</f>
        <v/>
      </c>
      <c r="AQ116" s="880" t="str">
        <f ca="1">IF(COUNTIF(データ整理_報告書!$D$2:'データ整理_報告書'!$D116,"「活動計画書」と同じ行数になるよう、この線より上に行を挿入してください。")=0,データ整理_報告書!C116,"")</f>
        <v/>
      </c>
      <c r="AR116" s="880" t="str">
        <f ca="1">IF(COUNTIF(データ整理_報告書!$D$2:'データ整理_報告書'!$D116,"「活動計画書」と同じ行数になるよう、この線より上に行を挿入してください。")=0,データ整理_報告書!D116,"")</f>
        <v/>
      </c>
      <c r="AS116" s="880" t="str">
        <f ca="1">IF(COUNTIF(データ整理_報告書!$D$2:'データ整理_報告書'!$D116,"「活動計画書」と同じ行数になるよう、この線より上に行を挿入してください。")=0,データ整理_報告書!E116,"")</f>
        <v/>
      </c>
      <c r="AT116" s="880" t="str">
        <f ca="1">IF(COUNTIF(データ整理_報告書!$D$2:'データ整理_報告書'!$D116,"「活動計画書」と同じ行数になるよう、この線より上に行を挿入してください。")=0,データ整理_報告書!F116,"")</f>
        <v/>
      </c>
      <c r="BN116" t="str">
        <f ca="1">IF(COUNTIF(データ整理_報告書!$I$2:'データ整理_報告書'!$I116,"「活動計画書」と同じ行数になるよう、この線より上に行を挿入してください。")=0,データ整理_報告書!K116,"")</f>
        <v/>
      </c>
      <c r="BO116" t="str">
        <f ca="1">IF(COUNTIF(データ整理_報告書!$I$2:'データ整理_報告書'!$I116,"「活動計画書」と同じ行数になるよう、この線より上に行を挿入してください。")=0,データ整理_報告書!L116,"")</f>
        <v/>
      </c>
      <c r="BP116" t="str">
        <f ca="1">IF(COUNTIF(データ整理_報告書!$I$2:'データ整理_報告書'!$I116,"「活動計画書」と同じ行数になるよう、この線より上に行を挿入してください。")=0,データ整理_報告書!M116,"")</f>
        <v/>
      </c>
      <c r="BQ116" t="str">
        <f ca="1">IF(COUNTIF(データ整理_報告書!$I$2:'データ整理_報告書'!$I116,"「活動計画書」と同じ行数になるよう、この線より上に行を挿入してください。")=0,データ整理_報告書!N116,"")</f>
        <v/>
      </c>
      <c r="BR116" t="str">
        <f ca="1">IF(COUNTIF(データ整理_報告書!$I$2:'データ整理_報告書'!$I116,"「活動計画書」と同じ行数になるよう、この線より上に行を挿入してください。")=0,データ整理_報告書!O116,"")</f>
        <v/>
      </c>
      <c r="BS116" t="str">
        <f ca="1">IF(COUNTIF(データ整理_報告書!$I$2:'データ整理_報告書'!$I116,"「活動計画書」と同じ行数になるよう、この線より上に行を挿入してください。")=0,データ整理_報告書!P116,"")</f>
        <v/>
      </c>
      <c r="BT116" t="str">
        <f ca="1">IF(COUNTIF(データ整理_報告書!$I$2:'データ整理_報告書'!$I116,"「活動計画書」と同じ行数になるよう、この線より上に行を挿入してください。")=0,データ整理_報告書!Q116,"")</f>
        <v/>
      </c>
      <c r="BU116" t="str">
        <f ca="1">IF(COUNTIF(データ整理_報告書!$I$2:'データ整理_報告書'!$I116,"「活動計画書」と同じ行数になるよう、この線より上に行を挿入してください。")=0,データ整理_報告書!S116,"")</f>
        <v/>
      </c>
      <c r="BV116" t="str">
        <f ca="1">IF(COUNTIF(データ整理_報告書!$I$2:'データ整理_報告書'!$I116,"「活動計画書」と同じ行数になるよう、この線より上に行を挿入してください。")=0,IF(データ整理_報告書!T116="○","true","false"),"")</f>
        <v/>
      </c>
    </row>
    <row r="117" spans="42:74" ht="15.75" x14ac:dyDescent="0.15">
      <c r="AP117" s="880" t="str">
        <f ca="1">IF(COUNTIF(データ整理_報告書!$D$2:'データ整理_報告書'!$D117,"「活動計画書」と同じ行数になるよう、この線より上に行を挿入してください。")=0,データ整理_報告書!B117,"")</f>
        <v/>
      </c>
      <c r="AQ117" s="880" t="str">
        <f ca="1">IF(COUNTIF(データ整理_報告書!$D$2:'データ整理_報告書'!$D117,"「活動計画書」と同じ行数になるよう、この線より上に行を挿入してください。")=0,データ整理_報告書!C117,"")</f>
        <v/>
      </c>
      <c r="AR117" s="880" t="str">
        <f ca="1">IF(COUNTIF(データ整理_報告書!$D$2:'データ整理_報告書'!$D117,"「活動計画書」と同じ行数になるよう、この線より上に行を挿入してください。")=0,データ整理_報告書!D117,"")</f>
        <v/>
      </c>
      <c r="AS117" s="880" t="str">
        <f ca="1">IF(COUNTIF(データ整理_報告書!$D$2:'データ整理_報告書'!$D117,"「活動計画書」と同じ行数になるよう、この線より上に行を挿入してください。")=0,データ整理_報告書!E117,"")</f>
        <v/>
      </c>
      <c r="AT117" s="880" t="str">
        <f ca="1">IF(COUNTIF(データ整理_報告書!$D$2:'データ整理_報告書'!$D117,"「活動計画書」と同じ行数になるよう、この線より上に行を挿入してください。")=0,データ整理_報告書!F117,"")</f>
        <v/>
      </c>
      <c r="BN117" t="str">
        <f ca="1">IF(COUNTIF(データ整理_報告書!$I$2:'データ整理_報告書'!$I117,"「活動計画書」と同じ行数になるよう、この線より上に行を挿入してください。")=0,データ整理_報告書!K117,"")</f>
        <v/>
      </c>
      <c r="BO117" t="str">
        <f ca="1">IF(COUNTIF(データ整理_報告書!$I$2:'データ整理_報告書'!$I117,"「活動計画書」と同じ行数になるよう、この線より上に行を挿入してください。")=0,データ整理_報告書!L117,"")</f>
        <v/>
      </c>
      <c r="BP117" t="str">
        <f ca="1">IF(COUNTIF(データ整理_報告書!$I$2:'データ整理_報告書'!$I117,"「活動計画書」と同じ行数になるよう、この線より上に行を挿入してください。")=0,データ整理_報告書!M117,"")</f>
        <v/>
      </c>
      <c r="BQ117" t="str">
        <f ca="1">IF(COUNTIF(データ整理_報告書!$I$2:'データ整理_報告書'!$I117,"「活動計画書」と同じ行数になるよう、この線より上に行を挿入してください。")=0,データ整理_報告書!N117,"")</f>
        <v/>
      </c>
      <c r="BR117" t="str">
        <f ca="1">IF(COUNTIF(データ整理_報告書!$I$2:'データ整理_報告書'!$I117,"「活動計画書」と同じ行数になるよう、この線より上に行を挿入してください。")=0,データ整理_報告書!O117,"")</f>
        <v/>
      </c>
      <c r="BS117" t="str">
        <f ca="1">IF(COUNTIF(データ整理_報告書!$I$2:'データ整理_報告書'!$I117,"「活動計画書」と同じ行数になるよう、この線より上に行を挿入してください。")=0,データ整理_報告書!P117,"")</f>
        <v/>
      </c>
      <c r="BT117" t="str">
        <f ca="1">IF(COUNTIF(データ整理_報告書!$I$2:'データ整理_報告書'!$I117,"「活動計画書」と同じ行数になるよう、この線より上に行を挿入してください。")=0,データ整理_報告書!Q117,"")</f>
        <v/>
      </c>
      <c r="BU117" t="str">
        <f ca="1">IF(COUNTIF(データ整理_報告書!$I$2:'データ整理_報告書'!$I117,"「活動計画書」と同じ行数になるよう、この線より上に行を挿入してください。")=0,データ整理_報告書!S117,"")</f>
        <v/>
      </c>
      <c r="BV117" t="str">
        <f ca="1">IF(COUNTIF(データ整理_報告書!$I$2:'データ整理_報告書'!$I117,"「活動計画書」と同じ行数になるよう、この線より上に行を挿入してください。")=0,IF(データ整理_報告書!T117="○","true","false"),"")</f>
        <v/>
      </c>
    </row>
    <row r="118" spans="42:74" ht="15.75" x14ac:dyDescent="0.15">
      <c r="AP118" s="880" t="str">
        <f ca="1">IF(COUNTIF(データ整理_報告書!$D$2:'データ整理_報告書'!$D118,"「活動計画書」と同じ行数になるよう、この線より上に行を挿入してください。")=0,データ整理_報告書!B118,"")</f>
        <v/>
      </c>
      <c r="AQ118" s="880" t="str">
        <f ca="1">IF(COUNTIF(データ整理_報告書!$D$2:'データ整理_報告書'!$D118,"「活動計画書」と同じ行数になるよう、この線より上に行を挿入してください。")=0,データ整理_報告書!C118,"")</f>
        <v/>
      </c>
      <c r="AR118" s="880" t="str">
        <f ca="1">IF(COUNTIF(データ整理_報告書!$D$2:'データ整理_報告書'!$D118,"「活動計画書」と同じ行数になるよう、この線より上に行を挿入してください。")=0,データ整理_報告書!D118,"")</f>
        <v/>
      </c>
      <c r="AS118" s="880" t="str">
        <f ca="1">IF(COUNTIF(データ整理_報告書!$D$2:'データ整理_報告書'!$D118,"「活動計画書」と同じ行数になるよう、この線より上に行を挿入してください。")=0,データ整理_報告書!E118,"")</f>
        <v/>
      </c>
      <c r="AT118" s="880" t="str">
        <f ca="1">IF(COUNTIF(データ整理_報告書!$D$2:'データ整理_報告書'!$D118,"「活動計画書」と同じ行数になるよう、この線より上に行を挿入してください。")=0,データ整理_報告書!F118,"")</f>
        <v/>
      </c>
      <c r="BN118" t="str">
        <f ca="1">IF(COUNTIF(データ整理_報告書!$I$2:'データ整理_報告書'!$I118,"「活動計画書」と同じ行数になるよう、この線より上に行を挿入してください。")=0,データ整理_報告書!K118,"")</f>
        <v/>
      </c>
      <c r="BO118" t="str">
        <f ca="1">IF(COUNTIF(データ整理_報告書!$I$2:'データ整理_報告書'!$I118,"「活動計画書」と同じ行数になるよう、この線より上に行を挿入してください。")=0,データ整理_報告書!L118,"")</f>
        <v/>
      </c>
      <c r="BP118" t="str">
        <f ca="1">IF(COUNTIF(データ整理_報告書!$I$2:'データ整理_報告書'!$I118,"「活動計画書」と同じ行数になるよう、この線より上に行を挿入してください。")=0,データ整理_報告書!M118,"")</f>
        <v/>
      </c>
      <c r="BQ118" t="str">
        <f ca="1">IF(COUNTIF(データ整理_報告書!$I$2:'データ整理_報告書'!$I118,"「活動計画書」と同じ行数になるよう、この線より上に行を挿入してください。")=0,データ整理_報告書!N118,"")</f>
        <v/>
      </c>
      <c r="BR118" t="str">
        <f ca="1">IF(COUNTIF(データ整理_報告書!$I$2:'データ整理_報告書'!$I118,"「活動計画書」と同じ行数になるよう、この線より上に行を挿入してください。")=0,データ整理_報告書!O118,"")</f>
        <v/>
      </c>
      <c r="BS118" t="str">
        <f ca="1">IF(COUNTIF(データ整理_報告書!$I$2:'データ整理_報告書'!$I118,"「活動計画書」と同じ行数になるよう、この線より上に行を挿入してください。")=0,データ整理_報告書!P118,"")</f>
        <v/>
      </c>
      <c r="BT118" t="str">
        <f ca="1">IF(COUNTIF(データ整理_報告書!$I$2:'データ整理_報告書'!$I118,"「活動計画書」と同じ行数になるよう、この線より上に行を挿入してください。")=0,データ整理_報告書!Q118,"")</f>
        <v/>
      </c>
      <c r="BU118" t="str">
        <f ca="1">IF(COUNTIF(データ整理_報告書!$I$2:'データ整理_報告書'!$I118,"「活動計画書」と同じ行数になるよう、この線より上に行を挿入してください。")=0,データ整理_報告書!S118,"")</f>
        <v/>
      </c>
      <c r="BV118" t="str">
        <f ca="1">IF(COUNTIF(データ整理_報告書!$I$2:'データ整理_報告書'!$I118,"「活動計画書」と同じ行数になるよう、この線より上に行を挿入してください。")=0,IF(データ整理_報告書!T118="○","true","false"),"")</f>
        <v/>
      </c>
    </row>
    <row r="119" spans="42:74" ht="15.75" x14ac:dyDescent="0.15">
      <c r="AP119" s="880" t="str">
        <f ca="1">IF(COUNTIF(データ整理_報告書!$D$2:'データ整理_報告書'!$D119,"「活動計画書」と同じ行数になるよう、この線より上に行を挿入してください。")=0,データ整理_報告書!B119,"")</f>
        <v/>
      </c>
      <c r="AQ119" s="880" t="str">
        <f ca="1">IF(COUNTIF(データ整理_報告書!$D$2:'データ整理_報告書'!$D119,"「活動計画書」と同じ行数になるよう、この線より上に行を挿入してください。")=0,データ整理_報告書!C119,"")</f>
        <v/>
      </c>
      <c r="AR119" s="880" t="str">
        <f ca="1">IF(COUNTIF(データ整理_報告書!$D$2:'データ整理_報告書'!$D119,"「活動計画書」と同じ行数になるよう、この線より上に行を挿入してください。")=0,データ整理_報告書!D119,"")</f>
        <v/>
      </c>
      <c r="AS119" s="880" t="str">
        <f ca="1">IF(COUNTIF(データ整理_報告書!$D$2:'データ整理_報告書'!$D119,"「活動計画書」と同じ行数になるよう、この線より上に行を挿入してください。")=0,データ整理_報告書!E119,"")</f>
        <v/>
      </c>
      <c r="AT119" s="880" t="str">
        <f ca="1">IF(COUNTIF(データ整理_報告書!$D$2:'データ整理_報告書'!$D119,"「活動計画書」と同じ行数になるよう、この線より上に行を挿入してください。")=0,データ整理_報告書!F119,"")</f>
        <v/>
      </c>
      <c r="BN119" t="str">
        <f ca="1">IF(COUNTIF(データ整理_報告書!$I$2:'データ整理_報告書'!$I119,"「活動計画書」と同じ行数になるよう、この線より上に行を挿入してください。")=0,データ整理_報告書!K119,"")</f>
        <v/>
      </c>
      <c r="BO119" t="str">
        <f ca="1">IF(COUNTIF(データ整理_報告書!$I$2:'データ整理_報告書'!$I119,"「活動計画書」と同じ行数になるよう、この線より上に行を挿入してください。")=0,データ整理_報告書!L119,"")</f>
        <v/>
      </c>
      <c r="BP119" t="str">
        <f ca="1">IF(COUNTIF(データ整理_報告書!$I$2:'データ整理_報告書'!$I119,"「活動計画書」と同じ行数になるよう、この線より上に行を挿入してください。")=0,データ整理_報告書!M119,"")</f>
        <v/>
      </c>
      <c r="BQ119" t="str">
        <f ca="1">IF(COUNTIF(データ整理_報告書!$I$2:'データ整理_報告書'!$I119,"「活動計画書」と同じ行数になるよう、この線より上に行を挿入してください。")=0,データ整理_報告書!N119,"")</f>
        <v/>
      </c>
      <c r="BR119" t="str">
        <f ca="1">IF(COUNTIF(データ整理_報告書!$I$2:'データ整理_報告書'!$I119,"「活動計画書」と同じ行数になるよう、この線より上に行を挿入してください。")=0,データ整理_報告書!O119,"")</f>
        <v/>
      </c>
      <c r="BS119" t="str">
        <f ca="1">IF(COUNTIF(データ整理_報告書!$I$2:'データ整理_報告書'!$I119,"「活動計画書」と同じ行数になるよう、この線より上に行を挿入してください。")=0,データ整理_報告書!P119,"")</f>
        <v/>
      </c>
      <c r="BT119" t="str">
        <f ca="1">IF(COUNTIF(データ整理_報告書!$I$2:'データ整理_報告書'!$I119,"「活動計画書」と同じ行数になるよう、この線より上に行を挿入してください。")=0,データ整理_報告書!Q119,"")</f>
        <v/>
      </c>
      <c r="BU119" t="str">
        <f ca="1">IF(COUNTIF(データ整理_報告書!$I$2:'データ整理_報告書'!$I119,"「活動計画書」と同じ行数になるよう、この線より上に行を挿入してください。")=0,データ整理_報告書!S119,"")</f>
        <v/>
      </c>
      <c r="BV119" t="str">
        <f ca="1">IF(COUNTIF(データ整理_報告書!$I$2:'データ整理_報告書'!$I119,"「活動計画書」と同じ行数になるよう、この線より上に行を挿入してください。")=0,IF(データ整理_報告書!T119="○","true","false"),"")</f>
        <v/>
      </c>
    </row>
    <row r="120" spans="42:74" ht="15.75" x14ac:dyDescent="0.15">
      <c r="AP120" s="880" t="str">
        <f ca="1">IF(COUNTIF(データ整理_報告書!$D$2:'データ整理_報告書'!$D120,"「活動計画書」と同じ行数になるよう、この線より上に行を挿入してください。")=0,データ整理_報告書!B120,"")</f>
        <v/>
      </c>
      <c r="AQ120" s="880" t="str">
        <f ca="1">IF(COUNTIF(データ整理_報告書!$D$2:'データ整理_報告書'!$D120,"「活動計画書」と同じ行数になるよう、この線より上に行を挿入してください。")=0,データ整理_報告書!C120,"")</f>
        <v/>
      </c>
      <c r="AR120" s="880" t="str">
        <f ca="1">IF(COUNTIF(データ整理_報告書!$D$2:'データ整理_報告書'!$D120,"「活動計画書」と同じ行数になるよう、この線より上に行を挿入してください。")=0,データ整理_報告書!D120,"")</f>
        <v/>
      </c>
      <c r="AS120" s="880" t="str">
        <f ca="1">IF(COUNTIF(データ整理_報告書!$D$2:'データ整理_報告書'!$D120,"「活動計画書」と同じ行数になるよう、この線より上に行を挿入してください。")=0,データ整理_報告書!E120,"")</f>
        <v/>
      </c>
      <c r="AT120" s="880" t="str">
        <f ca="1">IF(COUNTIF(データ整理_報告書!$D$2:'データ整理_報告書'!$D120,"「活動計画書」と同じ行数になるよう、この線より上に行を挿入してください。")=0,データ整理_報告書!F120,"")</f>
        <v/>
      </c>
      <c r="BN120" t="str">
        <f ca="1">IF(COUNTIF(データ整理_報告書!$I$2:'データ整理_報告書'!$I120,"「活動計画書」と同じ行数になるよう、この線より上に行を挿入してください。")=0,データ整理_報告書!K120,"")</f>
        <v/>
      </c>
      <c r="BO120" t="str">
        <f ca="1">IF(COUNTIF(データ整理_報告書!$I$2:'データ整理_報告書'!$I120,"「活動計画書」と同じ行数になるよう、この線より上に行を挿入してください。")=0,データ整理_報告書!L120,"")</f>
        <v/>
      </c>
      <c r="BP120" t="str">
        <f ca="1">IF(COUNTIF(データ整理_報告書!$I$2:'データ整理_報告書'!$I120,"「活動計画書」と同じ行数になるよう、この線より上に行を挿入してください。")=0,データ整理_報告書!M120,"")</f>
        <v/>
      </c>
      <c r="BQ120" t="str">
        <f ca="1">IF(COUNTIF(データ整理_報告書!$I$2:'データ整理_報告書'!$I120,"「活動計画書」と同じ行数になるよう、この線より上に行を挿入してください。")=0,データ整理_報告書!N120,"")</f>
        <v/>
      </c>
      <c r="BR120" t="str">
        <f ca="1">IF(COUNTIF(データ整理_報告書!$I$2:'データ整理_報告書'!$I120,"「活動計画書」と同じ行数になるよう、この線より上に行を挿入してください。")=0,データ整理_報告書!O120,"")</f>
        <v/>
      </c>
      <c r="BS120" t="str">
        <f ca="1">IF(COUNTIF(データ整理_報告書!$I$2:'データ整理_報告書'!$I120,"「活動計画書」と同じ行数になるよう、この線より上に行を挿入してください。")=0,データ整理_報告書!P120,"")</f>
        <v/>
      </c>
      <c r="BT120" t="str">
        <f ca="1">IF(COUNTIF(データ整理_報告書!$I$2:'データ整理_報告書'!$I120,"「活動計画書」と同じ行数になるよう、この線より上に行を挿入してください。")=0,データ整理_報告書!Q120,"")</f>
        <v/>
      </c>
      <c r="BU120" t="str">
        <f ca="1">IF(COUNTIF(データ整理_報告書!$I$2:'データ整理_報告書'!$I120,"「活動計画書」と同じ行数になるよう、この線より上に行を挿入してください。")=0,データ整理_報告書!S120,"")</f>
        <v/>
      </c>
      <c r="BV120" t="str">
        <f ca="1">IF(COUNTIF(データ整理_報告書!$I$2:'データ整理_報告書'!$I120,"「活動計画書」と同じ行数になるよう、この線より上に行を挿入してください。")=0,IF(データ整理_報告書!T120="○","true","false"),"")</f>
        <v/>
      </c>
    </row>
    <row r="121" spans="42:74" ht="15.75" x14ac:dyDescent="0.15">
      <c r="AP121" s="880" t="str">
        <f ca="1">IF(COUNTIF(データ整理_報告書!$D$2:'データ整理_報告書'!$D121,"「活動計画書」と同じ行数になるよう、この線より上に行を挿入してください。")=0,データ整理_報告書!B121,"")</f>
        <v/>
      </c>
      <c r="AQ121" s="880" t="str">
        <f ca="1">IF(COUNTIF(データ整理_報告書!$D$2:'データ整理_報告書'!$D121,"「活動計画書」と同じ行数になるよう、この線より上に行を挿入してください。")=0,データ整理_報告書!C121,"")</f>
        <v/>
      </c>
      <c r="AR121" s="880" t="str">
        <f ca="1">IF(COUNTIF(データ整理_報告書!$D$2:'データ整理_報告書'!$D121,"「活動計画書」と同じ行数になるよう、この線より上に行を挿入してください。")=0,データ整理_報告書!D121,"")</f>
        <v/>
      </c>
      <c r="AS121" s="880" t="str">
        <f ca="1">IF(COUNTIF(データ整理_報告書!$D$2:'データ整理_報告書'!$D121,"「活動計画書」と同じ行数になるよう、この線より上に行を挿入してください。")=0,データ整理_報告書!E121,"")</f>
        <v/>
      </c>
      <c r="AT121" s="880" t="str">
        <f ca="1">IF(COUNTIF(データ整理_報告書!$D$2:'データ整理_報告書'!$D121,"「活動計画書」と同じ行数になるよう、この線より上に行を挿入してください。")=0,データ整理_報告書!F121,"")</f>
        <v/>
      </c>
      <c r="BN121" t="str">
        <f ca="1">IF(COUNTIF(データ整理_報告書!$I$2:'データ整理_報告書'!$I121,"「活動計画書」と同じ行数になるよう、この線より上に行を挿入してください。")=0,データ整理_報告書!K121,"")</f>
        <v/>
      </c>
      <c r="BO121" t="str">
        <f ca="1">IF(COUNTIF(データ整理_報告書!$I$2:'データ整理_報告書'!$I121,"「活動計画書」と同じ行数になるよう、この線より上に行を挿入してください。")=0,データ整理_報告書!L121,"")</f>
        <v/>
      </c>
      <c r="BP121" t="str">
        <f ca="1">IF(COUNTIF(データ整理_報告書!$I$2:'データ整理_報告書'!$I121,"「活動計画書」と同じ行数になるよう、この線より上に行を挿入してください。")=0,データ整理_報告書!M121,"")</f>
        <v/>
      </c>
      <c r="BQ121" t="str">
        <f ca="1">IF(COUNTIF(データ整理_報告書!$I$2:'データ整理_報告書'!$I121,"「活動計画書」と同じ行数になるよう、この線より上に行を挿入してください。")=0,データ整理_報告書!N121,"")</f>
        <v/>
      </c>
      <c r="BR121" t="str">
        <f ca="1">IF(COUNTIF(データ整理_報告書!$I$2:'データ整理_報告書'!$I121,"「活動計画書」と同じ行数になるよう、この線より上に行を挿入してください。")=0,データ整理_報告書!O121,"")</f>
        <v/>
      </c>
      <c r="BS121" t="str">
        <f ca="1">IF(COUNTIF(データ整理_報告書!$I$2:'データ整理_報告書'!$I121,"「活動計画書」と同じ行数になるよう、この線より上に行を挿入してください。")=0,データ整理_報告書!P121,"")</f>
        <v/>
      </c>
      <c r="BT121" t="str">
        <f ca="1">IF(COUNTIF(データ整理_報告書!$I$2:'データ整理_報告書'!$I121,"「活動計画書」と同じ行数になるよう、この線より上に行を挿入してください。")=0,データ整理_報告書!Q121,"")</f>
        <v/>
      </c>
      <c r="BU121" t="str">
        <f ca="1">IF(COUNTIF(データ整理_報告書!$I$2:'データ整理_報告書'!$I121,"「活動計画書」と同じ行数になるよう、この線より上に行を挿入してください。")=0,データ整理_報告書!S121,"")</f>
        <v/>
      </c>
      <c r="BV121" t="str">
        <f ca="1">IF(COUNTIF(データ整理_報告書!$I$2:'データ整理_報告書'!$I121,"「活動計画書」と同じ行数になるよう、この線より上に行を挿入してください。")=0,IF(データ整理_報告書!T121="○","true","false"),"")</f>
        <v/>
      </c>
    </row>
    <row r="122" spans="42:74" ht="15.75" x14ac:dyDescent="0.15">
      <c r="AP122" s="880" t="str">
        <f ca="1">IF(COUNTIF(データ整理_報告書!$D$2:'データ整理_報告書'!$D122,"「活動計画書」と同じ行数になるよう、この線より上に行を挿入してください。")=0,データ整理_報告書!B122,"")</f>
        <v/>
      </c>
      <c r="AQ122" s="880" t="str">
        <f ca="1">IF(COUNTIF(データ整理_報告書!$D$2:'データ整理_報告書'!$D122,"「活動計画書」と同じ行数になるよう、この線より上に行を挿入してください。")=0,データ整理_報告書!C122,"")</f>
        <v/>
      </c>
      <c r="AR122" s="880" t="str">
        <f ca="1">IF(COUNTIF(データ整理_報告書!$D$2:'データ整理_報告書'!$D122,"「活動計画書」と同じ行数になるよう、この線より上に行を挿入してください。")=0,データ整理_報告書!D122,"")</f>
        <v/>
      </c>
      <c r="AS122" s="880" t="str">
        <f ca="1">IF(COUNTIF(データ整理_報告書!$D$2:'データ整理_報告書'!$D122,"「活動計画書」と同じ行数になるよう、この線より上に行を挿入してください。")=0,データ整理_報告書!E122,"")</f>
        <v/>
      </c>
      <c r="AT122" s="880" t="str">
        <f ca="1">IF(COUNTIF(データ整理_報告書!$D$2:'データ整理_報告書'!$D122,"「活動計画書」と同じ行数になるよう、この線より上に行を挿入してください。")=0,データ整理_報告書!F122,"")</f>
        <v/>
      </c>
      <c r="BN122" t="str">
        <f ca="1">IF(COUNTIF(データ整理_報告書!$I$2:'データ整理_報告書'!$I122,"「活動計画書」と同じ行数になるよう、この線より上に行を挿入してください。")=0,データ整理_報告書!K122,"")</f>
        <v/>
      </c>
      <c r="BO122" t="str">
        <f ca="1">IF(COUNTIF(データ整理_報告書!$I$2:'データ整理_報告書'!$I122,"「活動計画書」と同じ行数になるよう、この線より上に行を挿入してください。")=0,データ整理_報告書!L122,"")</f>
        <v/>
      </c>
      <c r="BP122" t="str">
        <f ca="1">IF(COUNTIF(データ整理_報告書!$I$2:'データ整理_報告書'!$I122,"「活動計画書」と同じ行数になるよう、この線より上に行を挿入してください。")=0,データ整理_報告書!M122,"")</f>
        <v/>
      </c>
      <c r="BQ122" t="str">
        <f ca="1">IF(COUNTIF(データ整理_報告書!$I$2:'データ整理_報告書'!$I122,"「活動計画書」と同じ行数になるよう、この線より上に行を挿入してください。")=0,データ整理_報告書!N122,"")</f>
        <v/>
      </c>
      <c r="BR122" t="str">
        <f ca="1">IF(COUNTIF(データ整理_報告書!$I$2:'データ整理_報告書'!$I122,"「活動計画書」と同じ行数になるよう、この線より上に行を挿入してください。")=0,データ整理_報告書!O122,"")</f>
        <v/>
      </c>
      <c r="BS122" t="str">
        <f ca="1">IF(COUNTIF(データ整理_報告書!$I$2:'データ整理_報告書'!$I122,"「活動計画書」と同じ行数になるよう、この線より上に行を挿入してください。")=0,データ整理_報告書!P122,"")</f>
        <v/>
      </c>
      <c r="BT122" t="str">
        <f ca="1">IF(COUNTIF(データ整理_報告書!$I$2:'データ整理_報告書'!$I122,"「活動計画書」と同じ行数になるよう、この線より上に行を挿入してください。")=0,データ整理_報告書!Q122,"")</f>
        <v/>
      </c>
      <c r="BU122" t="str">
        <f ca="1">IF(COUNTIF(データ整理_報告書!$I$2:'データ整理_報告書'!$I122,"「活動計画書」と同じ行数になるよう、この線より上に行を挿入してください。")=0,データ整理_報告書!S122,"")</f>
        <v/>
      </c>
      <c r="BV122" t="str">
        <f ca="1">IF(COUNTIF(データ整理_報告書!$I$2:'データ整理_報告書'!$I122,"「活動計画書」と同じ行数になるよう、この線より上に行を挿入してください。")=0,IF(データ整理_報告書!T122="○","true","false"),"")</f>
        <v/>
      </c>
    </row>
    <row r="123" spans="42:74" ht="15.75" x14ac:dyDescent="0.15">
      <c r="AP123" s="880" t="str">
        <f ca="1">IF(COUNTIF(データ整理_報告書!$D$2:'データ整理_報告書'!$D123,"「活動計画書」と同じ行数になるよう、この線より上に行を挿入してください。")=0,データ整理_報告書!B123,"")</f>
        <v/>
      </c>
      <c r="AQ123" s="880" t="str">
        <f ca="1">IF(COUNTIF(データ整理_報告書!$D$2:'データ整理_報告書'!$D123,"「活動計画書」と同じ行数になるよう、この線より上に行を挿入してください。")=0,データ整理_報告書!C123,"")</f>
        <v/>
      </c>
      <c r="AR123" s="880" t="str">
        <f ca="1">IF(COUNTIF(データ整理_報告書!$D$2:'データ整理_報告書'!$D123,"「活動計画書」と同じ行数になるよう、この線より上に行を挿入してください。")=0,データ整理_報告書!D123,"")</f>
        <v/>
      </c>
      <c r="AS123" s="880" t="str">
        <f ca="1">IF(COUNTIF(データ整理_報告書!$D$2:'データ整理_報告書'!$D123,"「活動計画書」と同じ行数になるよう、この線より上に行を挿入してください。")=0,データ整理_報告書!E123,"")</f>
        <v/>
      </c>
      <c r="AT123" s="880" t="str">
        <f ca="1">IF(COUNTIF(データ整理_報告書!$D$2:'データ整理_報告書'!$D123,"「活動計画書」と同じ行数になるよう、この線より上に行を挿入してください。")=0,データ整理_報告書!F123,"")</f>
        <v/>
      </c>
      <c r="BN123" t="str">
        <f ca="1">IF(COUNTIF(データ整理_報告書!$I$2:'データ整理_報告書'!$I123,"「活動計画書」と同じ行数になるよう、この線より上に行を挿入してください。")=0,データ整理_報告書!K123,"")</f>
        <v/>
      </c>
      <c r="BO123" t="str">
        <f ca="1">IF(COUNTIF(データ整理_報告書!$I$2:'データ整理_報告書'!$I123,"「活動計画書」と同じ行数になるよう、この線より上に行を挿入してください。")=0,データ整理_報告書!L123,"")</f>
        <v/>
      </c>
      <c r="BP123" t="str">
        <f ca="1">IF(COUNTIF(データ整理_報告書!$I$2:'データ整理_報告書'!$I123,"「活動計画書」と同じ行数になるよう、この線より上に行を挿入してください。")=0,データ整理_報告書!M123,"")</f>
        <v/>
      </c>
      <c r="BQ123" t="str">
        <f ca="1">IF(COUNTIF(データ整理_報告書!$I$2:'データ整理_報告書'!$I123,"「活動計画書」と同じ行数になるよう、この線より上に行を挿入してください。")=0,データ整理_報告書!N123,"")</f>
        <v/>
      </c>
      <c r="BR123" t="str">
        <f ca="1">IF(COUNTIF(データ整理_報告書!$I$2:'データ整理_報告書'!$I123,"「活動計画書」と同じ行数になるよう、この線より上に行を挿入してください。")=0,データ整理_報告書!O123,"")</f>
        <v/>
      </c>
      <c r="BS123" t="str">
        <f ca="1">IF(COUNTIF(データ整理_報告書!$I$2:'データ整理_報告書'!$I123,"「活動計画書」と同じ行数になるよう、この線より上に行を挿入してください。")=0,データ整理_報告書!P123,"")</f>
        <v/>
      </c>
      <c r="BT123" t="str">
        <f ca="1">IF(COUNTIF(データ整理_報告書!$I$2:'データ整理_報告書'!$I123,"「活動計画書」と同じ行数になるよう、この線より上に行を挿入してください。")=0,データ整理_報告書!Q123,"")</f>
        <v/>
      </c>
      <c r="BU123" t="str">
        <f ca="1">IF(COUNTIF(データ整理_報告書!$I$2:'データ整理_報告書'!$I123,"「活動計画書」と同じ行数になるよう、この線より上に行を挿入してください。")=0,データ整理_報告書!S123,"")</f>
        <v/>
      </c>
      <c r="BV123" t="str">
        <f ca="1">IF(COUNTIF(データ整理_報告書!$I$2:'データ整理_報告書'!$I123,"「活動計画書」と同じ行数になるよう、この線より上に行を挿入してください。")=0,IF(データ整理_報告書!T123="○","true","false"),"")</f>
        <v/>
      </c>
    </row>
    <row r="124" spans="42:74" ht="15.75" x14ac:dyDescent="0.15">
      <c r="AP124" s="880" t="str">
        <f ca="1">IF(COUNTIF(データ整理_報告書!$D$2:'データ整理_報告書'!$D124,"「活動計画書」と同じ行数になるよう、この線より上に行を挿入してください。")=0,データ整理_報告書!B124,"")</f>
        <v/>
      </c>
      <c r="AQ124" s="880" t="str">
        <f ca="1">IF(COUNTIF(データ整理_報告書!$D$2:'データ整理_報告書'!$D124,"「活動計画書」と同じ行数になるよう、この線より上に行を挿入してください。")=0,データ整理_報告書!C124,"")</f>
        <v/>
      </c>
      <c r="AR124" s="880" t="str">
        <f ca="1">IF(COUNTIF(データ整理_報告書!$D$2:'データ整理_報告書'!$D124,"「活動計画書」と同じ行数になるよう、この線より上に行を挿入してください。")=0,データ整理_報告書!D124,"")</f>
        <v/>
      </c>
      <c r="AS124" s="880" t="str">
        <f ca="1">IF(COUNTIF(データ整理_報告書!$D$2:'データ整理_報告書'!$D124,"「活動計画書」と同じ行数になるよう、この線より上に行を挿入してください。")=0,データ整理_報告書!E124,"")</f>
        <v/>
      </c>
      <c r="AT124" s="880" t="str">
        <f ca="1">IF(COUNTIF(データ整理_報告書!$D$2:'データ整理_報告書'!$D124,"「活動計画書」と同じ行数になるよう、この線より上に行を挿入してください。")=0,データ整理_報告書!F124,"")</f>
        <v/>
      </c>
      <c r="BN124" t="str">
        <f ca="1">IF(COUNTIF(データ整理_報告書!$I$2:'データ整理_報告書'!$I124,"「活動計画書」と同じ行数になるよう、この線より上に行を挿入してください。")=0,データ整理_報告書!K124,"")</f>
        <v/>
      </c>
      <c r="BO124" t="str">
        <f ca="1">IF(COUNTIF(データ整理_報告書!$I$2:'データ整理_報告書'!$I124,"「活動計画書」と同じ行数になるよう、この線より上に行を挿入してください。")=0,データ整理_報告書!L124,"")</f>
        <v/>
      </c>
      <c r="BP124" t="str">
        <f ca="1">IF(COUNTIF(データ整理_報告書!$I$2:'データ整理_報告書'!$I124,"「活動計画書」と同じ行数になるよう、この線より上に行を挿入してください。")=0,データ整理_報告書!M124,"")</f>
        <v/>
      </c>
      <c r="BQ124" t="str">
        <f ca="1">IF(COUNTIF(データ整理_報告書!$I$2:'データ整理_報告書'!$I124,"「活動計画書」と同じ行数になるよう、この線より上に行を挿入してください。")=0,データ整理_報告書!N124,"")</f>
        <v/>
      </c>
      <c r="BR124" t="str">
        <f ca="1">IF(COUNTIF(データ整理_報告書!$I$2:'データ整理_報告書'!$I124,"「活動計画書」と同じ行数になるよう、この線より上に行を挿入してください。")=0,データ整理_報告書!O124,"")</f>
        <v/>
      </c>
      <c r="BS124" t="str">
        <f ca="1">IF(COUNTIF(データ整理_報告書!$I$2:'データ整理_報告書'!$I124,"「活動計画書」と同じ行数になるよう、この線より上に行を挿入してください。")=0,データ整理_報告書!P124,"")</f>
        <v/>
      </c>
      <c r="BT124" t="str">
        <f ca="1">IF(COUNTIF(データ整理_報告書!$I$2:'データ整理_報告書'!$I124,"「活動計画書」と同じ行数になるよう、この線より上に行を挿入してください。")=0,データ整理_報告書!Q124,"")</f>
        <v/>
      </c>
      <c r="BU124" t="str">
        <f ca="1">IF(COUNTIF(データ整理_報告書!$I$2:'データ整理_報告書'!$I124,"「活動計画書」と同じ行数になるよう、この線より上に行を挿入してください。")=0,データ整理_報告書!S124,"")</f>
        <v/>
      </c>
      <c r="BV124" t="str">
        <f ca="1">IF(COUNTIF(データ整理_報告書!$I$2:'データ整理_報告書'!$I124,"「活動計画書」と同じ行数になるよう、この線より上に行を挿入してください。")=0,IF(データ整理_報告書!T124="○","true","false"),"")</f>
        <v/>
      </c>
    </row>
    <row r="125" spans="42:74" ht="15.75" x14ac:dyDescent="0.15">
      <c r="AP125" s="880" t="str">
        <f ca="1">IF(COUNTIF(データ整理_報告書!$D$2:'データ整理_報告書'!$D125,"「活動計画書」と同じ行数になるよう、この線より上に行を挿入してください。")=0,データ整理_報告書!B125,"")</f>
        <v/>
      </c>
      <c r="AQ125" s="880" t="str">
        <f ca="1">IF(COUNTIF(データ整理_報告書!$D$2:'データ整理_報告書'!$D125,"「活動計画書」と同じ行数になるよう、この線より上に行を挿入してください。")=0,データ整理_報告書!C125,"")</f>
        <v/>
      </c>
      <c r="AR125" s="880" t="str">
        <f ca="1">IF(COUNTIF(データ整理_報告書!$D$2:'データ整理_報告書'!$D125,"「活動計画書」と同じ行数になるよう、この線より上に行を挿入してください。")=0,データ整理_報告書!D125,"")</f>
        <v/>
      </c>
      <c r="AS125" s="880" t="str">
        <f ca="1">IF(COUNTIF(データ整理_報告書!$D$2:'データ整理_報告書'!$D125,"「活動計画書」と同じ行数になるよう、この線より上に行を挿入してください。")=0,データ整理_報告書!E125,"")</f>
        <v/>
      </c>
      <c r="AT125" s="880" t="str">
        <f ca="1">IF(COUNTIF(データ整理_報告書!$D$2:'データ整理_報告書'!$D125,"「活動計画書」と同じ行数になるよう、この線より上に行を挿入してください。")=0,データ整理_報告書!F125,"")</f>
        <v/>
      </c>
      <c r="BN125" t="str">
        <f ca="1">IF(COUNTIF(データ整理_報告書!$I$2:'データ整理_報告書'!$I125,"「活動計画書」と同じ行数になるよう、この線より上に行を挿入してください。")=0,データ整理_報告書!K125,"")</f>
        <v/>
      </c>
      <c r="BO125" t="str">
        <f ca="1">IF(COUNTIF(データ整理_報告書!$I$2:'データ整理_報告書'!$I125,"「活動計画書」と同じ行数になるよう、この線より上に行を挿入してください。")=0,データ整理_報告書!L125,"")</f>
        <v/>
      </c>
      <c r="BP125" t="str">
        <f ca="1">IF(COUNTIF(データ整理_報告書!$I$2:'データ整理_報告書'!$I125,"「活動計画書」と同じ行数になるよう、この線より上に行を挿入してください。")=0,データ整理_報告書!M125,"")</f>
        <v/>
      </c>
      <c r="BQ125" t="str">
        <f ca="1">IF(COUNTIF(データ整理_報告書!$I$2:'データ整理_報告書'!$I125,"「活動計画書」と同じ行数になるよう、この線より上に行を挿入してください。")=0,データ整理_報告書!N125,"")</f>
        <v/>
      </c>
      <c r="BR125" t="str">
        <f ca="1">IF(COUNTIF(データ整理_報告書!$I$2:'データ整理_報告書'!$I125,"「活動計画書」と同じ行数になるよう、この線より上に行を挿入してください。")=0,データ整理_報告書!O125,"")</f>
        <v/>
      </c>
      <c r="BS125" t="str">
        <f ca="1">IF(COUNTIF(データ整理_報告書!$I$2:'データ整理_報告書'!$I125,"「活動計画書」と同じ行数になるよう、この線より上に行を挿入してください。")=0,データ整理_報告書!P125,"")</f>
        <v/>
      </c>
      <c r="BT125" t="str">
        <f ca="1">IF(COUNTIF(データ整理_報告書!$I$2:'データ整理_報告書'!$I125,"「活動計画書」と同じ行数になるよう、この線より上に行を挿入してください。")=0,データ整理_報告書!Q125,"")</f>
        <v/>
      </c>
      <c r="BU125" t="str">
        <f ca="1">IF(COUNTIF(データ整理_報告書!$I$2:'データ整理_報告書'!$I125,"「活動計画書」と同じ行数になるよう、この線より上に行を挿入してください。")=0,データ整理_報告書!S125,"")</f>
        <v/>
      </c>
      <c r="BV125" t="str">
        <f ca="1">IF(COUNTIF(データ整理_報告書!$I$2:'データ整理_報告書'!$I125,"「活動計画書」と同じ行数になるよう、この線より上に行を挿入してください。")=0,IF(データ整理_報告書!T125="○","true","false"),"")</f>
        <v/>
      </c>
    </row>
    <row r="126" spans="42:74" ht="15.75" x14ac:dyDescent="0.15">
      <c r="AP126" s="880" t="str">
        <f ca="1">IF(COUNTIF(データ整理_報告書!$D$2:'データ整理_報告書'!$D126,"「活動計画書」と同じ行数になるよう、この線より上に行を挿入してください。")=0,データ整理_報告書!B126,"")</f>
        <v/>
      </c>
      <c r="AQ126" s="880" t="str">
        <f ca="1">IF(COUNTIF(データ整理_報告書!$D$2:'データ整理_報告書'!$D126,"「活動計画書」と同じ行数になるよう、この線より上に行を挿入してください。")=0,データ整理_報告書!C126,"")</f>
        <v/>
      </c>
      <c r="AR126" s="880" t="str">
        <f ca="1">IF(COUNTIF(データ整理_報告書!$D$2:'データ整理_報告書'!$D126,"「活動計画書」と同じ行数になるよう、この線より上に行を挿入してください。")=0,データ整理_報告書!D126,"")</f>
        <v/>
      </c>
      <c r="AS126" s="880" t="str">
        <f ca="1">IF(COUNTIF(データ整理_報告書!$D$2:'データ整理_報告書'!$D126,"「活動計画書」と同じ行数になるよう、この線より上に行を挿入してください。")=0,データ整理_報告書!E126,"")</f>
        <v/>
      </c>
      <c r="AT126" s="880" t="str">
        <f ca="1">IF(COUNTIF(データ整理_報告書!$D$2:'データ整理_報告書'!$D126,"「活動計画書」と同じ行数になるよう、この線より上に行を挿入してください。")=0,データ整理_報告書!F126,"")</f>
        <v/>
      </c>
      <c r="BN126" t="str">
        <f ca="1">IF(COUNTIF(データ整理_報告書!$I$2:'データ整理_報告書'!$I126,"「活動計画書」と同じ行数になるよう、この線より上に行を挿入してください。")=0,データ整理_報告書!K126,"")</f>
        <v/>
      </c>
      <c r="BO126" t="str">
        <f ca="1">IF(COUNTIF(データ整理_報告書!$I$2:'データ整理_報告書'!$I126,"「活動計画書」と同じ行数になるよう、この線より上に行を挿入してください。")=0,データ整理_報告書!L126,"")</f>
        <v/>
      </c>
      <c r="BP126" t="str">
        <f ca="1">IF(COUNTIF(データ整理_報告書!$I$2:'データ整理_報告書'!$I126,"「活動計画書」と同じ行数になるよう、この線より上に行を挿入してください。")=0,データ整理_報告書!M126,"")</f>
        <v/>
      </c>
      <c r="BQ126" t="str">
        <f ca="1">IF(COUNTIF(データ整理_報告書!$I$2:'データ整理_報告書'!$I126,"「活動計画書」と同じ行数になるよう、この線より上に行を挿入してください。")=0,データ整理_報告書!N126,"")</f>
        <v/>
      </c>
      <c r="BR126" t="str">
        <f ca="1">IF(COUNTIF(データ整理_報告書!$I$2:'データ整理_報告書'!$I126,"「活動計画書」と同じ行数になるよう、この線より上に行を挿入してください。")=0,データ整理_報告書!O126,"")</f>
        <v/>
      </c>
      <c r="BS126" t="str">
        <f ca="1">IF(COUNTIF(データ整理_報告書!$I$2:'データ整理_報告書'!$I126,"「活動計画書」と同じ行数になるよう、この線より上に行を挿入してください。")=0,データ整理_報告書!P126,"")</f>
        <v/>
      </c>
      <c r="BT126" t="str">
        <f ca="1">IF(COUNTIF(データ整理_報告書!$I$2:'データ整理_報告書'!$I126,"「活動計画書」と同じ行数になるよう、この線より上に行を挿入してください。")=0,データ整理_報告書!Q126,"")</f>
        <v/>
      </c>
      <c r="BU126" t="str">
        <f ca="1">IF(COUNTIF(データ整理_報告書!$I$2:'データ整理_報告書'!$I126,"「活動計画書」と同じ行数になるよう、この線より上に行を挿入してください。")=0,データ整理_報告書!S126,"")</f>
        <v/>
      </c>
      <c r="BV126" t="str">
        <f ca="1">IF(COUNTIF(データ整理_報告書!$I$2:'データ整理_報告書'!$I126,"「活動計画書」と同じ行数になるよう、この線より上に行を挿入してください。")=0,IF(データ整理_報告書!T126="○","true","false"),"")</f>
        <v/>
      </c>
    </row>
    <row r="127" spans="42:74" ht="15.75" x14ac:dyDescent="0.15">
      <c r="AP127" s="880" t="str">
        <f ca="1">IF(COUNTIF(データ整理_報告書!$D$2:'データ整理_報告書'!$D127,"「活動計画書」と同じ行数になるよう、この線より上に行を挿入してください。")=0,データ整理_報告書!B127,"")</f>
        <v/>
      </c>
      <c r="AQ127" s="880" t="str">
        <f ca="1">IF(COUNTIF(データ整理_報告書!$D$2:'データ整理_報告書'!$D127,"「活動計画書」と同じ行数になるよう、この線より上に行を挿入してください。")=0,データ整理_報告書!C127,"")</f>
        <v/>
      </c>
      <c r="AR127" s="880" t="str">
        <f ca="1">IF(COUNTIF(データ整理_報告書!$D$2:'データ整理_報告書'!$D127,"「活動計画書」と同じ行数になるよう、この線より上に行を挿入してください。")=0,データ整理_報告書!D127,"")</f>
        <v/>
      </c>
      <c r="AS127" s="880" t="str">
        <f ca="1">IF(COUNTIF(データ整理_報告書!$D$2:'データ整理_報告書'!$D127,"「活動計画書」と同じ行数になるよう、この線より上に行を挿入してください。")=0,データ整理_報告書!E127,"")</f>
        <v/>
      </c>
      <c r="AT127" s="880" t="str">
        <f ca="1">IF(COUNTIF(データ整理_報告書!$D$2:'データ整理_報告書'!$D127,"「活動計画書」と同じ行数になるよう、この線より上に行を挿入してください。")=0,データ整理_報告書!F127,"")</f>
        <v/>
      </c>
      <c r="BN127" t="str">
        <f ca="1">IF(COUNTIF(データ整理_報告書!$I$2:'データ整理_報告書'!$I127,"「活動計画書」と同じ行数になるよう、この線より上に行を挿入してください。")=0,データ整理_報告書!K127,"")</f>
        <v/>
      </c>
      <c r="BO127" t="str">
        <f ca="1">IF(COUNTIF(データ整理_報告書!$I$2:'データ整理_報告書'!$I127,"「活動計画書」と同じ行数になるよう、この線より上に行を挿入してください。")=0,データ整理_報告書!L127,"")</f>
        <v/>
      </c>
      <c r="BP127" t="str">
        <f ca="1">IF(COUNTIF(データ整理_報告書!$I$2:'データ整理_報告書'!$I127,"「活動計画書」と同じ行数になるよう、この線より上に行を挿入してください。")=0,データ整理_報告書!M127,"")</f>
        <v/>
      </c>
      <c r="BQ127" t="str">
        <f ca="1">IF(COUNTIF(データ整理_報告書!$I$2:'データ整理_報告書'!$I127,"「活動計画書」と同じ行数になるよう、この線より上に行を挿入してください。")=0,データ整理_報告書!N127,"")</f>
        <v/>
      </c>
      <c r="BR127" t="str">
        <f ca="1">IF(COUNTIF(データ整理_報告書!$I$2:'データ整理_報告書'!$I127,"「活動計画書」と同じ行数になるよう、この線より上に行を挿入してください。")=0,データ整理_報告書!O127,"")</f>
        <v/>
      </c>
      <c r="BS127" t="str">
        <f ca="1">IF(COUNTIF(データ整理_報告書!$I$2:'データ整理_報告書'!$I127,"「活動計画書」と同じ行数になるよう、この線より上に行を挿入してください。")=0,データ整理_報告書!P127,"")</f>
        <v/>
      </c>
      <c r="BT127" t="str">
        <f ca="1">IF(COUNTIF(データ整理_報告書!$I$2:'データ整理_報告書'!$I127,"「活動計画書」と同じ行数になるよう、この線より上に行を挿入してください。")=0,データ整理_報告書!Q127,"")</f>
        <v/>
      </c>
      <c r="BU127" t="str">
        <f ca="1">IF(COUNTIF(データ整理_報告書!$I$2:'データ整理_報告書'!$I127,"「活動計画書」と同じ行数になるよう、この線より上に行を挿入してください。")=0,データ整理_報告書!S127,"")</f>
        <v/>
      </c>
      <c r="BV127" t="str">
        <f ca="1">IF(COUNTIF(データ整理_報告書!$I$2:'データ整理_報告書'!$I127,"「活動計画書」と同じ行数になるよう、この線より上に行を挿入してください。")=0,IF(データ整理_報告書!T127="○","true","false"),"")</f>
        <v/>
      </c>
    </row>
    <row r="128" spans="42:74" ht="15.75" x14ac:dyDescent="0.15">
      <c r="AP128" s="880" t="str">
        <f ca="1">IF(COUNTIF(データ整理_報告書!$D$2:'データ整理_報告書'!$D128,"「活動計画書」と同じ行数になるよう、この線より上に行を挿入してください。")=0,データ整理_報告書!B128,"")</f>
        <v/>
      </c>
      <c r="AQ128" s="880" t="str">
        <f ca="1">IF(COUNTIF(データ整理_報告書!$D$2:'データ整理_報告書'!$D128,"「活動計画書」と同じ行数になるよう、この線より上に行を挿入してください。")=0,データ整理_報告書!C128,"")</f>
        <v/>
      </c>
      <c r="AR128" s="880" t="str">
        <f ca="1">IF(COUNTIF(データ整理_報告書!$D$2:'データ整理_報告書'!$D128,"「活動計画書」と同じ行数になるよう、この線より上に行を挿入してください。")=0,データ整理_報告書!D128,"")</f>
        <v/>
      </c>
      <c r="AS128" s="880" t="str">
        <f ca="1">IF(COUNTIF(データ整理_報告書!$D$2:'データ整理_報告書'!$D128,"「活動計画書」と同じ行数になるよう、この線より上に行を挿入してください。")=0,データ整理_報告書!E128,"")</f>
        <v/>
      </c>
      <c r="AT128" s="880" t="str">
        <f ca="1">IF(COUNTIF(データ整理_報告書!$D$2:'データ整理_報告書'!$D128,"「活動計画書」と同じ行数になるよう、この線より上に行を挿入してください。")=0,データ整理_報告書!F128,"")</f>
        <v/>
      </c>
      <c r="BN128" t="str">
        <f ca="1">IF(COUNTIF(データ整理_報告書!$I$2:'データ整理_報告書'!$I128,"「活動計画書」と同じ行数になるよう、この線より上に行を挿入してください。")=0,データ整理_報告書!K128,"")</f>
        <v/>
      </c>
      <c r="BO128" t="str">
        <f ca="1">IF(COUNTIF(データ整理_報告書!$I$2:'データ整理_報告書'!$I128,"「活動計画書」と同じ行数になるよう、この線より上に行を挿入してください。")=0,データ整理_報告書!L128,"")</f>
        <v/>
      </c>
      <c r="BP128" t="str">
        <f ca="1">IF(COUNTIF(データ整理_報告書!$I$2:'データ整理_報告書'!$I128,"「活動計画書」と同じ行数になるよう、この線より上に行を挿入してください。")=0,データ整理_報告書!M128,"")</f>
        <v/>
      </c>
      <c r="BQ128" t="str">
        <f ca="1">IF(COUNTIF(データ整理_報告書!$I$2:'データ整理_報告書'!$I128,"「活動計画書」と同じ行数になるよう、この線より上に行を挿入してください。")=0,データ整理_報告書!N128,"")</f>
        <v/>
      </c>
      <c r="BR128" t="str">
        <f ca="1">IF(COUNTIF(データ整理_報告書!$I$2:'データ整理_報告書'!$I128,"「活動計画書」と同じ行数になるよう、この線より上に行を挿入してください。")=0,データ整理_報告書!O128,"")</f>
        <v/>
      </c>
      <c r="BS128" t="str">
        <f ca="1">IF(COUNTIF(データ整理_報告書!$I$2:'データ整理_報告書'!$I128,"「活動計画書」と同じ行数になるよう、この線より上に行を挿入してください。")=0,データ整理_報告書!P128,"")</f>
        <v/>
      </c>
      <c r="BT128" t="str">
        <f ca="1">IF(COUNTIF(データ整理_報告書!$I$2:'データ整理_報告書'!$I128,"「活動計画書」と同じ行数になるよう、この線より上に行を挿入してください。")=0,データ整理_報告書!Q128,"")</f>
        <v/>
      </c>
      <c r="BU128" t="str">
        <f ca="1">IF(COUNTIF(データ整理_報告書!$I$2:'データ整理_報告書'!$I128,"「活動計画書」と同じ行数になるよう、この線より上に行を挿入してください。")=0,データ整理_報告書!S128,"")</f>
        <v/>
      </c>
      <c r="BV128" t="str">
        <f ca="1">IF(COUNTIF(データ整理_報告書!$I$2:'データ整理_報告書'!$I128,"「活動計画書」と同じ行数になるよう、この線より上に行を挿入してください。")=0,IF(データ整理_報告書!T128="○","true","false"),"")</f>
        <v/>
      </c>
    </row>
    <row r="129" spans="42:74" ht="15.75" x14ac:dyDescent="0.15">
      <c r="AP129" s="880" t="str">
        <f ca="1">IF(COUNTIF(データ整理_報告書!$D$2:'データ整理_報告書'!$D129,"「活動計画書」と同じ行数になるよう、この線より上に行を挿入してください。")=0,データ整理_報告書!B129,"")</f>
        <v/>
      </c>
      <c r="AQ129" s="880" t="str">
        <f ca="1">IF(COUNTIF(データ整理_報告書!$D$2:'データ整理_報告書'!$D129,"「活動計画書」と同じ行数になるよう、この線より上に行を挿入してください。")=0,データ整理_報告書!C129,"")</f>
        <v/>
      </c>
      <c r="AR129" s="880" t="str">
        <f ca="1">IF(COUNTIF(データ整理_報告書!$D$2:'データ整理_報告書'!$D129,"「活動計画書」と同じ行数になるよう、この線より上に行を挿入してください。")=0,データ整理_報告書!D129,"")</f>
        <v/>
      </c>
      <c r="AS129" s="880" t="str">
        <f ca="1">IF(COUNTIF(データ整理_報告書!$D$2:'データ整理_報告書'!$D129,"「活動計画書」と同じ行数になるよう、この線より上に行を挿入してください。")=0,データ整理_報告書!E129,"")</f>
        <v/>
      </c>
      <c r="AT129" s="880" t="str">
        <f ca="1">IF(COUNTIF(データ整理_報告書!$D$2:'データ整理_報告書'!$D129,"「活動計画書」と同じ行数になるよう、この線より上に行を挿入してください。")=0,データ整理_報告書!F129,"")</f>
        <v/>
      </c>
      <c r="BN129" t="str">
        <f ca="1">IF(COUNTIF(データ整理_報告書!$I$2:'データ整理_報告書'!$I129,"「活動計画書」と同じ行数になるよう、この線より上に行を挿入してください。")=0,データ整理_報告書!K129,"")</f>
        <v/>
      </c>
      <c r="BO129" t="str">
        <f ca="1">IF(COUNTIF(データ整理_報告書!$I$2:'データ整理_報告書'!$I129,"「活動計画書」と同じ行数になるよう、この線より上に行を挿入してください。")=0,データ整理_報告書!L129,"")</f>
        <v/>
      </c>
      <c r="BP129" t="str">
        <f ca="1">IF(COUNTIF(データ整理_報告書!$I$2:'データ整理_報告書'!$I129,"「活動計画書」と同じ行数になるよう、この線より上に行を挿入してください。")=0,データ整理_報告書!M129,"")</f>
        <v/>
      </c>
      <c r="BQ129" t="str">
        <f ca="1">IF(COUNTIF(データ整理_報告書!$I$2:'データ整理_報告書'!$I129,"「活動計画書」と同じ行数になるよう、この線より上に行を挿入してください。")=0,データ整理_報告書!N129,"")</f>
        <v/>
      </c>
      <c r="BR129" t="str">
        <f ca="1">IF(COUNTIF(データ整理_報告書!$I$2:'データ整理_報告書'!$I129,"「活動計画書」と同じ行数になるよう、この線より上に行を挿入してください。")=0,データ整理_報告書!O129,"")</f>
        <v/>
      </c>
      <c r="BS129" t="str">
        <f ca="1">IF(COUNTIF(データ整理_報告書!$I$2:'データ整理_報告書'!$I129,"「活動計画書」と同じ行数になるよう、この線より上に行を挿入してください。")=0,データ整理_報告書!P129,"")</f>
        <v/>
      </c>
      <c r="BT129" t="str">
        <f ca="1">IF(COUNTIF(データ整理_報告書!$I$2:'データ整理_報告書'!$I129,"「活動計画書」と同じ行数になるよう、この線より上に行を挿入してください。")=0,データ整理_報告書!Q129,"")</f>
        <v/>
      </c>
      <c r="BU129" t="str">
        <f ca="1">IF(COUNTIF(データ整理_報告書!$I$2:'データ整理_報告書'!$I129,"「活動計画書」と同じ行数になるよう、この線より上に行を挿入してください。")=0,データ整理_報告書!S129,"")</f>
        <v/>
      </c>
      <c r="BV129" t="str">
        <f ca="1">IF(COUNTIF(データ整理_報告書!$I$2:'データ整理_報告書'!$I129,"「活動計画書」と同じ行数になるよう、この線より上に行を挿入してください。")=0,IF(データ整理_報告書!T129="○","true","false"),"")</f>
        <v/>
      </c>
    </row>
    <row r="130" spans="42:74" ht="15.75" x14ac:dyDescent="0.15">
      <c r="AP130" s="880" t="str">
        <f ca="1">IF(COUNTIF(データ整理_報告書!$D$2:'データ整理_報告書'!$D130,"「活動計画書」と同じ行数になるよう、この線より上に行を挿入してください。")=0,データ整理_報告書!B130,"")</f>
        <v/>
      </c>
      <c r="AQ130" s="880" t="str">
        <f ca="1">IF(COUNTIF(データ整理_報告書!$D$2:'データ整理_報告書'!$D130,"「活動計画書」と同じ行数になるよう、この線より上に行を挿入してください。")=0,データ整理_報告書!C130,"")</f>
        <v/>
      </c>
      <c r="AR130" s="880" t="str">
        <f ca="1">IF(COUNTIF(データ整理_報告書!$D$2:'データ整理_報告書'!$D130,"「活動計画書」と同じ行数になるよう、この線より上に行を挿入してください。")=0,データ整理_報告書!D130,"")</f>
        <v/>
      </c>
      <c r="AS130" s="880" t="str">
        <f ca="1">IF(COUNTIF(データ整理_報告書!$D$2:'データ整理_報告書'!$D130,"「活動計画書」と同じ行数になるよう、この線より上に行を挿入してください。")=0,データ整理_報告書!E130,"")</f>
        <v/>
      </c>
      <c r="AT130" s="880" t="str">
        <f ca="1">IF(COUNTIF(データ整理_報告書!$D$2:'データ整理_報告書'!$D130,"「活動計画書」と同じ行数になるよう、この線より上に行を挿入してください。")=0,データ整理_報告書!F130,"")</f>
        <v/>
      </c>
      <c r="BN130" t="str">
        <f ca="1">IF(COUNTIF(データ整理_報告書!$I$2:'データ整理_報告書'!$I130,"「活動計画書」と同じ行数になるよう、この線より上に行を挿入してください。")=0,データ整理_報告書!K130,"")</f>
        <v/>
      </c>
      <c r="BO130" t="str">
        <f ca="1">IF(COUNTIF(データ整理_報告書!$I$2:'データ整理_報告書'!$I130,"「活動計画書」と同じ行数になるよう、この線より上に行を挿入してください。")=0,データ整理_報告書!L130,"")</f>
        <v/>
      </c>
      <c r="BP130" t="str">
        <f ca="1">IF(COUNTIF(データ整理_報告書!$I$2:'データ整理_報告書'!$I130,"「活動計画書」と同じ行数になるよう、この線より上に行を挿入してください。")=0,データ整理_報告書!M130,"")</f>
        <v/>
      </c>
      <c r="BQ130" t="str">
        <f ca="1">IF(COUNTIF(データ整理_報告書!$I$2:'データ整理_報告書'!$I130,"「活動計画書」と同じ行数になるよう、この線より上に行を挿入してください。")=0,データ整理_報告書!N130,"")</f>
        <v/>
      </c>
      <c r="BR130" t="str">
        <f ca="1">IF(COUNTIF(データ整理_報告書!$I$2:'データ整理_報告書'!$I130,"「活動計画書」と同じ行数になるよう、この線より上に行を挿入してください。")=0,データ整理_報告書!O130,"")</f>
        <v/>
      </c>
      <c r="BS130" t="str">
        <f ca="1">IF(COUNTIF(データ整理_報告書!$I$2:'データ整理_報告書'!$I130,"「活動計画書」と同じ行数になるよう、この線より上に行を挿入してください。")=0,データ整理_報告書!P130,"")</f>
        <v/>
      </c>
      <c r="BT130" t="str">
        <f ca="1">IF(COUNTIF(データ整理_報告書!$I$2:'データ整理_報告書'!$I130,"「活動計画書」と同じ行数になるよう、この線より上に行を挿入してください。")=0,データ整理_報告書!Q130,"")</f>
        <v/>
      </c>
      <c r="BU130" t="str">
        <f ca="1">IF(COUNTIF(データ整理_報告書!$I$2:'データ整理_報告書'!$I130,"「活動計画書」と同じ行数になるよう、この線より上に行を挿入してください。")=0,データ整理_報告書!S130,"")</f>
        <v/>
      </c>
      <c r="BV130" t="str">
        <f ca="1">IF(COUNTIF(データ整理_報告書!$I$2:'データ整理_報告書'!$I130,"「活動計画書」と同じ行数になるよう、この線より上に行を挿入してください。")=0,IF(データ整理_報告書!T130="○","true","false"),"")</f>
        <v/>
      </c>
    </row>
    <row r="131" spans="42:74" ht="15.75" x14ac:dyDescent="0.15">
      <c r="AP131" s="880" t="str">
        <f ca="1">IF(COUNTIF(データ整理_報告書!$D$2:'データ整理_報告書'!$D131,"「活動計画書」と同じ行数になるよう、この線より上に行を挿入してください。")=0,データ整理_報告書!B131,"")</f>
        <v/>
      </c>
      <c r="AQ131" s="880" t="str">
        <f ca="1">IF(COUNTIF(データ整理_報告書!$D$2:'データ整理_報告書'!$D131,"「活動計画書」と同じ行数になるよう、この線より上に行を挿入してください。")=0,データ整理_報告書!C131,"")</f>
        <v/>
      </c>
      <c r="AR131" s="880" t="str">
        <f ca="1">IF(COUNTIF(データ整理_報告書!$D$2:'データ整理_報告書'!$D131,"「活動計画書」と同じ行数になるよう、この線より上に行を挿入してください。")=0,データ整理_報告書!D131,"")</f>
        <v/>
      </c>
      <c r="AS131" s="880" t="str">
        <f ca="1">IF(COUNTIF(データ整理_報告書!$D$2:'データ整理_報告書'!$D131,"「活動計画書」と同じ行数になるよう、この線より上に行を挿入してください。")=0,データ整理_報告書!E131,"")</f>
        <v/>
      </c>
      <c r="AT131" s="880" t="str">
        <f ca="1">IF(COUNTIF(データ整理_報告書!$D$2:'データ整理_報告書'!$D131,"「活動計画書」と同じ行数になるよう、この線より上に行を挿入してください。")=0,データ整理_報告書!F131,"")</f>
        <v/>
      </c>
      <c r="BN131" t="str">
        <f ca="1">IF(COUNTIF(データ整理_報告書!$I$2:'データ整理_報告書'!$I131,"「活動計画書」と同じ行数になるよう、この線より上に行を挿入してください。")=0,データ整理_報告書!K131,"")</f>
        <v/>
      </c>
      <c r="BO131" t="str">
        <f ca="1">IF(COUNTIF(データ整理_報告書!$I$2:'データ整理_報告書'!$I131,"「活動計画書」と同じ行数になるよう、この線より上に行を挿入してください。")=0,データ整理_報告書!L131,"")</f>
        <v/>
      </c>
      <c r="BP131" t="str">
        <f ca="1">IF(COUNTIF(データ整理_報告書!$I$2:'データ整理_報告書'!$I131,"「活動計画書」と同じ行数になるよう、この線より上に行を挿入してください。")=0,データ整理_報告書!M131,"")</f>
        <v/>
      </c>
      <c r="BQ131" t="str">
        <f ca="1">IF(COUNTIF(データ整理_報告書!$I$2:'データ整理_報告書'!$I131,"「活動計画書」と同じ行数になるよう、この線より上に行を挿入してください。")=0,データ整理_報告書!N131,"")</f>
        <v/>
      </c>
      <c r="BR131" t="str">
        <f ca="1">IF(COUNTIF(データ整理_報告書!$I$2:'データ整理_報告書'!$I131,"「活動計画書」と同じ行数になるよう、この線より上に行を挿入してください。")=0,データ整理_報告書!O131,"")</f>
        <v/>
      </c>
      <c r="BS131" t="str">
        <f ca="1">IF(COUNTIF(データ整理_報告書!$I$2:'データ整理_報告書'!$I131,"「活動計画書」と同じ行数になるよう、この線より上に行を挿入してください。")=0,データ整理_報告書!P131,"")</f>
        <v/>
      </c>
      <c r="BT131" t="str">
        <f ca="1">IF(COUNTIF(データ整理_報告書!$I$2:'データ整理_報告書'!$I131,"「活動計画書」と同じ行数になるよう、この線より上に行を挿入してください。")=0,データ整理_報告書!Q131,"")</f>
        <v/>
      </c>
      <c r="BU131" t="str">
        <f ca="1">IF(COUNTIF(データ整理_報告書!$I$2:'データ整理_報告書'!$I131,"「活動計画書」と同じ行数になるよう、この線より上に行を挿入してください。")=0,データ整理_報告書!S131,"")</f>
        <v/>
      </c>
      <c r="BV131" t="str">
        <f ca="1">IF(COUNTIF(データ整理_報告書!$I$2:'データ整理_報告書'!$I131,"「活動計画書」と同じ行数になるよう、この線より上に行を挿入してください。")=0,IF(データ整理_報告書!T131="○","true","false"),"")</f>
        <v/>
      </c>
    </row>
    <row r="132" spans="42:74" ht="15.75" x14ac:dyDescent="0.15">
      <c r="AP132" s="880" t="str">
        <f ca="1">IF(COUNTIF(データ整理_報告書!$D$2:'データ整理_報告書'!$D132,"「活動計画書」と同じ行数になるよう、この線より上に行を挿入してください。")=0,データ整理_報告書!B132,"")</f>
        <v/>
      </c>
      <c r="AQ132" s="880" t="str">
        <f ca="1">IF(COUNTIF(データ整理_報告書!$D$2:'データ整理_報告書'!$D132,"「活動計画書」と同じ行数になるよう、この線より上に行を挿入してください。")=0,データ整理_報告書!C132,"")</f>
        <v/>
      </c>
      <c r="AR132" s="880" t="str">
        <f ca="1">IF(COUNTIF(データ整理_報告書!$D$2:'データ整理_報告書'!$D132,"「活動計画書」と同じ行数になるよう、この線より上に行を挿入してください。")=0,データ整理_報告書!D132,"")</f>
        <v/>
      </c>
      <c r="AS132" s="880" t="str">
        <f ca="1">IF(COUNTIF(データ整理_報告書!$D$2:'データ整理_報告書'!$D132,"「活動計画書」と同じ行数になるよう、この線より上に行を挿入してください。")=0,データ整理_報告書!E132,"")</f>
        <v/>
      </c>
      <c r="AT132" s="880" t="str">
        <f ca="1">IF(COUNTIF(データ整理_報告書!$D$2:'データ整理_報告書'!$D132,"「活動計画書」と同じ行数になるよう、この線より上に行を挿入してください。")=0,データ整理_報告書!F132,"")</f>
        <v/>
      </c>
      <c r="BN132" t="str">
        <f ca="1">IF(COUNTIF(データ整理_報告書!$I$2:'データ整理_報告書'!$I132,"「活動計画書」と同じ行数になるよう、この線より上に行を挿入してください。")=0,データ整理_報告書!K132,"")</f>
        <v/>
      </c>
      <c r="BO132" t="str">
        <f ca="1">IF(COUNTIF(データ整理_報告書!$I$2:'データ整理_報告書'!$I132,"「活動計画書」と同じ行数になるよう、この線より上に行を挿入してください。")=0,データ整理_報告書!L132,"")</f>
        <v/>
      </c>
      <c r="BP132" t="str">
        <f ca="1">IF(COUNTIF(データ整理_報告書!$I$2:'データ整理_報告書'!$I132,"「活動計画書」と同じ行数になるよう、この線より上に行を挿入してください。")=0,データ整理_報告書!M132,"")</f>
        <v/>
      </c>
      <c r="BQ132" t="str">
        <f ca="1">IF(COUNTIF(データ整理_報告書!$I$2:'データ整理_報告書'!$I132,"「活動計画書」と同じ行数になるよう、この線より上に行を挿入してください。")=0,データ整理_報告書!N132,"")</f>
        <v/>
      </c>
      <c r="BR132" t="str">
        <f ca="1">IF(COUNTIF(データ整理_報告書!$I$2:'データ整理_報告書'!$I132,"「活動計画書」と同じ行数になるよう、この線より上に行を挿入してください。")=0,データ整理_報告書!O132,"")</f>
        <v/>
      </c>
      <c r="BS132" t="str">
        <f ca="1">IF(COUNTIF(データ整理_報告書!$I$2:'データ整理_報告書'!$I132,"「活動計画書」と同じ行数になるよう、この線より上に行を挿入してください。")=0,データ整理_報告書!P132,"")</f>
        <v/>
      </c>
      <c r="BT132" t="str">
        <f ca="1">IF(COUNTIF(データ整理_報告書!$I$2:'データ整理_報告書'!$I132,"「活動計画書」と同じ行数になるよう、この線より上に行を挿入してください。")=0,データ整理_報告書!Q132,"")</f>
        <v/>
      </c>
      <c r="BU132" t="str">
        <f ca="1">IF(COUNTIF(データ整理_報告書!$I$2:'データ整理_報告書'!$I132,"「活動計画書」と同じ行数になるよう、この線より上に行を挿入してください。")=0,データ整理_報告書!S132,"")</f>
        <v/>
      </c>
      <c r="BV132" t="str">
        <f ca="1">IF(COUNTIF(データ整理_報告書!$I$2:'データ整理_報告書'!$I132,"「活動計画書」と同じ行数になるよう、この線より上に行を挿入してください。")=0,IF(データ整理_報告書!T132="○","true","false"),"")</f>
        <v/>
      </c>
    </row>
    <row r="133" spans="42:74" ht="15.75" x14ac:dyDescent="0.15">
      <c r="AP133" s="880" t="str">
        <f ca="1">IF(COUNTIF(データ整理_報告書!$D$2:'データ整理_報告書'!$D133,"「活動計画書」と同じ行数になるよう、この線より上に行を挿入してください。")=0,データ整理_報告書!B133,"")</f>
        <v/>
      </c>
      <c r="AQ133" s="880" t="str">
        <f ca="1">IF(COUNTIF(データ整理_報告書!$D$2:'データ整理_報告書'!$D133,"「活動計画書」と同じ行数になるよう、この線より上に行を挿入してください。")=0,データ整理_報告書!C133,"")</f>
        <v/>
      </c>
      <c r="AR133" s="880" t="str">
        <f ca="1">IF(COUNTIF(データ整理_報告書!$D$2:'データ整理_報告書'!$D133,"「活動計画書」と同じ行数になるよう、この線より上に行を挿入してください。")=0,データ整理_報告書!D133,"")</f>
        <v/>
      </c>
      <c r="AS133" s="880" t="str">
        <f ca="1">IF(COUNTIF(データ整理_報告書!$D$2:'データ整理_報告書'!$D133,"「活動計画書」と同じ行数になるよう、この線より上に行を挿入してください。")=0,データ整理_報告書!E133,"")</f>
        <v/>
      </c>
      <c r="AT133" s="880" t="str">
        <f ca="1">IF(COUNTIF(データ整理_報告書!$D$2:'データ整理_報告書'!$D133,"「活動計画書」と同じ行数になるよう、この線より上に行を挿入してください。")=0,データ整理_報告書!F133,"")</f>
        <v/>
      </c>
      <c r="BN133" t="str">
        <f ca="1">IF(COUNTIF(データ整理_報告書!$I$2:'データ整理_報告書'!$I133,"「活動計画書」と同じ行数になるよう、この線より上に行を挿入してください。")=0,データ整理_報告書!K133,"")</f>
        <v/>
      </c>
      <c r="BO133" t="str">
        <f ca="1">IF(COUNTIF(データ整理_報告書!$I$2:'データ整理_報告書'!$I133,"「活動計画書」と同じ行数になるよう、この線より上に行を挿入してください。")=0,データ整理_報告書!L133,"")</f>
        <v/>
      </c>
      <c r="BP133" t="str">
        <f ca="1">IF(COUNTIF(データ整理_報告書!$I$2:'データ整理_報告書'!$I133,"「活動計画書」と同じ行数になるよう、この線より上に行を挿入してください。")=0,データ整理_報告書!M133,"")</f>
        <v/>
      </c>
      <c r="BQ133" t="str">
        <f ca="1">IF(COUNTIF(データ整理_報告書!$I$2:'データ整理_報告書'!$I133,"「活動計画書」と同じ行数になるよう、この線より上に行を挿入してください。")=0,データ整理_報告書!N133,"")</f>
        <v/>
      </c>
      <c r="BR133" t="str">
        <f ca="1">IF(COUNTIF(データ整理_報告書!$I$2:'データ整理_報告書'!$I133,"「活動計画書」と同じ行数になるよう、この線より上に行を挿入してください。")=0,データ整理_報告書!O133,"")</f>
        <v/>
      </c>
      <c r="BS133" t="str">
        <f ca="1">IF(COUNTIF(データ整理_報告書!$I$2:'データ整理_報告書'!$I133,"「活動計画書」と同じ行数になるよう、この線より上に行を挿入してください。")=0,データ整理_報告書!P133,"")</f>
        <v/>
      </c>
      <c r="BT133" t="str">
        <f ca="1">IF(COUNTIF(データ整理_報告書!$I$2:'データ整理_報告書'!$I133,"「活動計画書」と同じ行数になるよう、この線より上に行を挿入してください。")=0,データ整理_報告書!Q133,"")</f>
        <v/>
      </c>
      <c r="BU133" t="str">
        <f ca="1">IF(COUNTIF(データ整理_報告書!$I$2:'データ整理_報告書'!$I133,"「活動計画書」と同じ行数になるよう、この線より上に行を挿入してください。")=0,データ整理_報告書!S133,"")</f>
        <v/>
      </c>
      <c r="BV133" t="str">
        <f ca="1">IF(COUNTIF(データ整理_報告書!$I$2:'データ整理_報告書'!$I133,"「活動計画書」と同じ行数になるよう、この線より上に行を挿入してください。")=0,IF(データ整理_報告書!T133="○","true","false"),"")</f>
        <v/>
      </c>
    </row>
    <row r="134" spans="42:74" ht="15.75" x14ac:dyDescent="0.15">
      <c r="AP134" s="880" t="str">
        <f ca="1">IF(COUNTIF(データ整理_報告書!$D$2:'データ整理_報告書'!$D134,"「活動計画書」と同じ行数になるよう、この線より上に行を挿入してください。")=0,データ整理_報告書!B134,"")</f>
        <v/>
      </c>
      <c r="AQ134" s="880" t="str">
        <f ca="1">IF(COUNTIF(データ整理_報告書!$D$2:'データ整理_報告書'!$D134,"「活動計画書」と同じ行数になるよう、この線より上に行を挿入してください。")=0,データ整理_報告書!C134,"")</f>
        <v/>
      </c>
      <c r="AR134" s="880" t="str">
        <f ca="1">IF(COUNTIF(データ整理_報告書!$D$2:'データ整理_報告書'!$D134,"「活動計画書」と同じ行数になるよう、この線より上に行を挿入してください。")=0,データ整理_報告書!D134,"")</f>
        <v/>
      </c>
      <c r="AS134" s="880" t="str">
        <f ca="1">IF(COUNTIF(データ整理_報告書!$D$2:'データ整理_報告書'!$D134,"「活動計画書」と同じ行数になるよう、この線より上に行を挿入してください。")=0,データ整理_報告書!E134,"")</f>
        <v/>
      </c>
      <c r="AT134" s="880" t="str">
        <f ca="1">IF(COUNTIF(データ整理_報告書!$D$2:'データ整理_報告書'!$D134,"「活動計画書」と同じ行数になるよう、この線より上に行を挿入してください。")=0,データ整理_報告書!F134,"")</f>
        <v/>
      </c>
      <c r="BN134" t="str">
        <f ca="1">IF(COUNTIF(データ整理_報告書!$I$2:'データ整理_報告書'!$I134,"「活動計画書」と同じ行数になるよう、この線より上に行を挿入してください。")=0,データ整理_報告書!K134,"")</f>
        <v/>
      </c>
      <c r="BO134" t="str">
        <f ca="1">IF(COUNTIF(データ整理_報告書!$I$2:'データ整理_報告書'!$I134,"「活動計画書」と同じ行数になるよう、この線より上に行を挿入してください。")=0,データ整理_報告書!L134,"")</f>
        <v/>
      </c>
      <c r="BP134" t="str">
        <f ca="1">IF(COUNTIF(データ整理_報告書!$I$2:'データ整理_報告書'!$I134,"「活動計画書」と同じ行数になるよう、この線より上に行を挿入してください。")=0,データ整理_報告書!M134,"")</f>
        <v/>
      </c>
      <c r="BQ134" t="str">
        <f ca="1">IF(COUNTIF(データ整理_報告書!$I$2:'データ整理_報告書'!$I134,"「活動計画書」と同じ行数になるよう、この線より上に行を挿入してください。")=0,データ整理_報告書!N134,"")</f>
        <v/>
      </c>
      <c r="BR134" t="str">
        <f ca="1">IF(COUNTIF(データ整理_報告書!$I$2:'データ整理_報告書'!$I134,"「活動計画書」と同じ行数になるよう、この線より上に行を挿入してください。")=0,データ整理_報告書!O134,"")</f>
        <v/>
      </c>
      <c r="BS134" t="str">
        <f ca="1">IF(COUNTIF(データ整理_報告書!$I$2:'データ整理_報告書'!$I134,"「活動計画書」と同じ行数になるよう、この線より上に行を挿入してください。")=0,データ整理_報告書!P134,"")</f>
        <v/>
      </c>
      <c r="BT134" t="str">
        <f ca="1">IF(COUNTIF(データ整理_報告書!$I$2:'データ整理_報告書'!$I134,"「活動計画書」と同じ行数になるよう、この線より上に行を挿入してください。")=0,データ整理_報告書!Q134,"")</f>
        <v/>
      </c>
      <c r="BU134" t="str">
        <f ca="1">IF(COUNTIF(データ整理_報告書!$I$2:'データ整理_報告書'!$I134,"「活動計画書」と同じ行数になるよう、この線より上に行を挿入してください。")=0,データ整理_報告書!S134,"")</f>
        <v/>
      </c>
      <c r="BV134" t="str">
        <f ca="1">IF(COUNTIF(データ整理_報告書!$I$2:'データ整理_報告書'!$I134,"「活動計画書」と同じ行数になるよう、この線より上に行を挿入してください。")=0,IF(データ整理_報告書!T134="○","true","false"),"")</f>
        <v/>
      </c>
    </row>
    <row r="135" spans="42:74" ht="15.75" x14ac:dyDescent="0.15">
      <c r="AP135" s="880" t="str">
        <f ca="1">IF(COUNTIF(データ整理_報告書!$D$2:'データ整理_報告書'!$D135,"「活動計画書」と同じ行数になるよう、この線より上に行を挿入してください。")=0,データ整理_報告書!B135,"")</f>
        <v/>
      </c>
      <c r="AQ135" s="880" t="str">
        <f ca="1">IF(COUNTIF(データ整理_報告書!$D$2:'データ整理_報告書'!$D135,"「活動計画書」と同じ行数になるよう、この線より上に行を挿入してください。")=0,データ整理_報告書!C135,"")</f>
        <v/>
      </c>
      <c r="AR135" s="880" t="str">
        <f ca="1">IF(COUNTIF(データ整理_報告書!$D$2:'データ整理_報告書'!$D135,"「活動計画書」と同じ行数になるよう、この線より上に行を挿入してください。")=0,データ整理_報告書!D135,"")</f>
        <v/>
      </c>
      <c r="AS135" s="880" t="str">
        <f ca="1">IF(COUNTIF(データ整理_報告書!$D$2:'データ整理_報告書'!$D135,"「活動計画書」と同じ行数になるよう、この線より上に行を挿入してください。")=0,データ整理_報告書!E135,"")</f>
        <v/>
      </c>
      <c r="AT135" s="880" t="str">
        <f ca="1">IF(COUNTIF(データ整理_報告書!$D$2:'データ整理_報告書'!$D135,"「活動計画書」と同じ行数になるよう、この線より上に行を挿入してください。")=0,データ整理_報告書!F135,"")</f>
        <v/>
      </c>
      <c r="BN135" t="str">
        <f ca="1">IF(COUNTIF(データ整理_報告書!$I$2:'データ整理_報告書'!$I135,"「活動計画書」と同じ行数になるよう、この線より上に行を挿入してください。")=0,データ整理_報告書!K135,"")</f>
        <v/>
      </c>
      <c r="BO135" t="str">
        <f ca="1">IF(COUNTIF(データ整理_報告書!$I$2:'データ整理_報告書'!$I135,"「活動計画書」と同じ行数になるよう、この線より上に行を挿入してください。")=0,データ整理_報告書!L135,"")</f>
        <v/>
      </c>
      <c r="BP135" t="str">
        <f ca="1">IF(COUNTIF(データ整理_報告書!$I$2:'データ整理_報告書'!$I135,"「活動計画書」と同じ行数になるよう、この線より上に行を挿入してください。")=0,データ整理_報告書!M135,"")</f>
        <v/>
      </c>
      <c r="BQ135" t="str">
        <f ca="1">IF(COUNTIF(データ整理_報告書!$I$2:'データ整理_報告書'!$I135,"「活動計画書」と同じ行数になるよう、この線より上に行を挿入してください。")=0,データ整理_報告書!N135,"")</f>
        <v/>
      </c>
      <c r="BR135" t="str">
        <f ca="1">IF(COUNTIF(データ整理_報告書!$I$2:'データ整理_報告書'!$I135,"「活動計画書」と同じ行数になるよう、この線より上に行を挿入してください。")=0,データ整理_報告書!O135,"")</f>
        <v/>
      </c>
      <c r="BS135" t="str">
        <f ca="1">IF(COUNTIF(データ整理_報告書!$I$2:'データ整理_報告書'!$I135,"「活動計画書」と同じ行数になるよう、この線より上に行を挿入してください。")=0,データ整理_報告書!P135,"")</f>
        <v/>
      </c>
      <c r="BT135" t="str">
        <f ca="1">IF(COUNTIF(データ整理_報告書!$I$2:'データ整理_報告書'!$I135,"「活動計画書」と同じ行数になるよう、この線より上に行を挿入してください。")=0,データ整理_報告書!Q135,"")</f>
        <v/>
      </c>
      <c r="BU135" t="str">
        <f ca="1">IF(COUNTIF(データ整理_報告書!$I$2:'データ整理_報告書'!$I135,"「活動計画書」と同じ行数になるよう、この線より上に行を挿入してください。")=0,データ整理_報告書!S135,"")</f>
        <v/>
      </c>
      <c r="BV135" t="str">
        <f ca="1">IF(COUNTIF(データ整理_報告書!$I$2:'データ整理_報告書'!$I135,"「活動計画書」と同じ行数になるよう、この線より上に行を挿入してください。")=0,IF(データ整理_報告書!T135="○","true","false"),"")</f>
        <v/>
      </c>
    </row>
    <row r="136" spans="42:74" ht="15.75" x14ac:dyDescent="0.15">
      <c r="AP136" s="880" t="str">
        <f ca="1">IF(COUNTIF(データ整理_報告書!$D$2:'データ整理_報告書'!$D136,"「活動計画書」と同じ行数になるよう、この線より上に行を挿入してください。")=0,データ整理_報告書!B136,"")</f>
        <v/>
      </c>
      <c r="AQ136" s="880" t="str">
        <f ca="1">IF(COUNTIF(データ整理_報告書!$D$2:'データ整理_報告書'!$D136,"「活動計画書」と同じ行数になるよう、この線より上に行を挿入してください。")=0,データ整理_報告書!C136,"")</f>
        <v/>
      </c>
      <c r="AR136" s="880" t="str">
        <f ca="1">IF(COUNTIF(データ整理_報告書!$D$2:'データ整理_報告書'!$D136,"「活動計画書」と同じ行数になるよう、この線より上に行を挿入してください。")=0,データ整理_報告書!D136,"")</f>
        <v/>
      </c>
      <c r="AS136" s="880" t="str">
        <f ca="1">IF(COUNTIF(データ整理_報告書!$D$2:'データ整理_報告書'!$D136,"「活動計画書」と同じ行数になるよう、この線より上に行を挿入してください。")=0,データ整理_報告書!E136,"")</f>
        <v/>
      </c>
      <c r="AT136" s="880" t="str">
        <f ca="1">IF(COUNTIF(データ整理_報告書!$D$2:'データ整理_報告書'!$D136,"「活動計画書」と同じ行数になるよう、この線より上に行を挿入してください。")=0,データ整理_報告書!F136,"")</f>
        <v/>
      </c>
      <c r="BN136" t="str">
        <f ca="1">IF(COUNTIF(データ整理_報告書!$I$2:'データ整理_報告書'!$I136,"「活動計画書」と同じ行数になるよう、この線より上に行を挿入してください。")=0,データ整理_報告書!K136,"")</f>
        <v/>
      </c>
      <c r="BO136" t="str">
        <f ca="1">IF(COUNTIF(データ整理_報告書!$I$2:'データ整理_報告書'!$I136,"「活動計画書」と同じ行数になるよう、この線より上に行を挿入してください。")=0,データ整理_報告書!L136,"")</f>
        <v/>
      </c>
      <c r="BP136" t="str">
        <f ca="1">IF(COUNTIF(データ整理_報告書!$I$2:'データ整理_報告書'!$I136,"「活動計画書」と同じ行数になるよう、この線より上に行を挿入してください。")=0,データ整理_報告書!M136,"")</f>
        <v/>
      </c>
      <c r="BQ136" t="str">
        <f ca="1">IF(COUNTIF(データ整理_報告書!$I$2:'データ整理_報告書'!$I136,"「活動計画書」と同じ行数になるよう、この線より上に行を挿入してください。")=0,データ整理_報告書!N136,"")</f>
        <v/>
      </c>
      <c r="BR136" t="str">
        <f ca="1">IF(COUNTIF(データ整理_報告書!$I$2:'データ整理_報告書'!$I136,"「活動計画書」と同じ行数になるよう、この線より上に行を挿入してください。")=0,データ整理_報告書!O136,"")</f>
        <v/>
      </c>
      <c r="BS136" t="str">
        <f ca="1">IF(COUNTIF(データ整理_報告書!$I$2:'データ整理_報告書'!$I136,"「活動計画書」と同じ行数になるよう、この線より上に行を挿入してください。")=0,データ整理_報告書!P136,"")</f>
        <v/>
      </c>
      <c r="BT136" t="str">
        <f ca="1">IF(COUNTIF(データ整理_報告書!$I$2:'データ整理_報告書'!$I136,"「活動計画書」と同じ行数になるよう、この線より上に行を挿入してください。")=0,データ整理_報告書!Q136,"")</f>
        <v/>
      </c>
      <c r="BU136" t="str">
        <f ca="1">IF(COUNTIF(データ整理_報告書!$I$2:'データ整理_報告書'!$I136,"「活動計画書」と同じ行数になるよう、この線より上に行を挿入してください。")=0,データ整理_報告書!S136,"")</f>
        <v/>
      </c>
      <c r="BV136" t="str">
        <f ca="1">IF(COUNTIF(データ整理_報告書!$I$2:'データ整理_報告書'!$I136,"「活動計画書」と同じ行数になるよう、この線より上に行を挿入してください。")=0,IF(データ整理_報告書!T136="○","true","false"),"")</f>
        <v/>
      </c>
    </row>
    <row r="137" spans="42:74" ht="15.75" x14ac:dyDescent="0.15">
      <c r="AP137" s="880" t="str">
        <f ca="1">IF(COUNTIF(データ整理_報告書!$D$2:'データ整理_報告書'!$D137,"「活動計画書」と同じ行数になるよう、この線より上に行を挿入してください。")=0,データ整理_報告書!B137,"")</f>
        <v/>
      </c>
      <c r="AQ137" s="880" t="str">
        <f ca="1">IF(COUNTIF(データ整理_報告書!$D$2:'データ整理_報告書'!$D137,"「活動計画書」と同じ行数になるよう、この線より上に行を挿入してください。")=0,データ整理_報告書!C137,"")</f>
        <v/>
      </c>
      <c r="AR137" s="880" t="str">
        <f ca="1">IF(COUNTIF(データ整理_報告書!$D$2:'データ整理_報告書'!$D137,"「活動計画書」と同じ行数になるよう、この線より上に行を挿入してください。")=0,データ整理_報告書!D137,"")</f>
        <v/>
      </c>
      <c r="AS137" s="880" t="str">
        <f ca="1">IF(COUNTIF(データ整理_報告書!$D$2:'データ整理_報告書'!$D137,"「活動計画書」と同じ行数になるよう、この線より上に行を挿入してください。")=0,データ整理_報告書!E137,"")</f>
        <v/>
      </c>
      <c r="AT137" s="880" t="str">
        <f ca="1">IF(COUNTIF(データ整理_報告書!$D$2:'データ整理_報告書'!$D137,"「活動計画書」と同じ行数になるよう、この線より上に行を挿入してください。")=0,データ整理_報告書!F137,"")</f>
        <v/>
      </c>
      <c r="BN137" t="str">
        <f ca="1">IF(COUNTIF(データ整理_報告書!$I$2:'データ整理_報告書'!$I137,"「活動計画書」と同じ行数になるよう、この線より上に行を挿入してください。")=0,データ整理_報告書!K137,"")</f>
        <v/>
      </c>
      <c r="BO137" t="str">
        <f ca="1">IF(COUNTIF(データ整理_報告書!$I$2:'データ整理_報告書'!$I137,"「活動計画書」と同じ行数になるよう、この線より上に行を挿入してください。")=0,データ整理_報告書!L137,"")</f>
        <v/>
      </c>
      <c r="BP137" t="str">
        <f ca="1">IF(COUNTIF(データ整理_報告書!$I$2:'データ整理_報告書'!$I137,"「活動計画書」と同じ行数になるよう、この線より上に行を挿入してください。")=0,データ整理_報告書!M137,"")</f>
        <v/>
      </c>
      <c r="BQ137" t="str">
        <f ca="1">IF(COUNTIF(データ整理_報告書!$I$2:'データ整理_報告書'!$I137,"「活動計画書」と同じ行数になるよう、この線より上に行を挿入してください。")=0,データ整理_報告書!N137,"")</f>
        <v/>
      </c>
      <c r="BR137" t="str">
        <f ca="1">IF(COUNTIF(データ整理_報告書!$I$2:'データ整理_報告書'!$I137,"「活動計画書」と同じ行数になるよう、この線より上に行を挿入してください。")=0,データ整理_報告書!O137,"")</f>
        <v/>
      </c>
      <c r="BS137" t="str">
        <f ca="1">IF(COUNTIF(データ整理_報告書!$I$2:'データ整理_報告書'!$I137,"「活動計画書」と同じ行数になるよう、この線より上に行を挿入してください。")=0,データ整理_報告書!P137,"")</f>
        <v/>
      </c>
      <c r="BT137" t="str">
        <f ca="1">IF(COUNTIF(データ整理_報告書!$I$2:'データ整理_報告書'!$I137,"「活動計画書」と同じ行数になるよう、この線より上に行を挿入してください。")=0,データ整理_報告書!Q137,"")</f>
        <v/>
      </c>
      <c r="BU137" t="str">
        <f ca="1">IF(COUNTIF(データ整理_報告書!$I$2:'データ整理_報告書'!$I137,"「活動計画書」と同じ行数になるよう、この線より上に行を挿入してください。")=0,データ整理_報告書!S137,"")</f>
        <v/>
      </c>
      <c r="BV137" t="str">
        <f ca="1">IF(COUNTIF(データ整理_報告書!$I$2:'データ整理_報告書'!$I137,"「活動計画書」と同じ行数になるよう、この線より上に行を挿入してください。")=0,IF(データ整理_報告書!T137="○","true","false"),"")</f>
        <v/>
      </c>
    </row>
    <row r="138" spans="42:74" ht="15.75" x14ac:dyDescent="0.15">
      <c r="AP138" s="880" t="str">
        <f ca="1">IF(COUNTIF(データ整理_報告書!$D$2:'データ整理_報告書'!$D138,"「活動計画書」と同じ行数になるよう、この線より上に行を挿入してください。")=0,データ整理_報告書!B138,"")</f>
        <v/>
      </c>
      <c r="AQ138" s="880" t="str">
        <f ca="1">IF(COUNTIF(データ整理_報告書!$D$2:'データ整理_報告書'!$D138,"「活動計画書」と同じ行数になるよう、この線より上に行を挿入してください。")=0,データ整理_報告書!C138,"")</f>
        <v/>
      </c>
      <c r="AR138" s="880" t="str">
        <f ca="1">IF(COUNTIF(データ整理_報告書!$D$2:'データ整理_報告書'!$D138,"「活動計画書」と同じ行数になるよう、この線より上に行を挿入してください。")=0,データ整理_報告書!D138,"")</f>
        <v/>
      </c>
      <c r="AS138" s="880" t="str">
        <f ca="1">IF(COUNTIF(データ整理_報告書!$D$2:'データ整理_報告書'!$D138,"「活動計画書」と同じ行数になるよう、この線より上に行を挿入してください。")=0,データ整理_報告書!E138,"")</f>
        <v/>
      </c>
      <c r="AT138" s="880" t="str">
        <f ca="1">IF(COUNTIF(データ整理_報告書!$D$2:'データ整理_報告書'!$D138,"「活動計画書」と同じ行数になるよう、この線より上に行を挿入してください。")=0,データ整理_報告書!F138,"")</f>
        <v/>
      </c>
      <c r="BN138" t="str">
        <f ca="1">IF(COUNTIF(データ整理_報告書!$I$2:'データ整理_報告書'!$I138,"「活動計画書」と同じ行数になるよう、この線より上に行を挿入してください。")=0,データ整理_報告書!K138,"")</f>
        <v/>
      </c>
      <c r="BO138" t="str">
        <f ca="1">IF(COUNTIF(データ整理_報告書!$I$2:'データ整理_報告書'!$I138,"「活動計画書」と同じ行数になるよう、この線より上に行を挿入してください。")=0,データ整理_報告書!L138,"")</f>
        <v/>
      </c>
      <c r="BP138" t="str">
        <f ca="1">IF(COUNTIF(データ整理_報告書!$I$2:'データ整理_報告書'!$I138,"「活動計画書」と同じ行数になるよう、この線より上に行を挿入してください。")=0,データ整理_報告書!M138,"")</f>
        <v/>
      </c>
      <c r="BQ138" t="str">
        <f ca="1">IF(COUNTIF(データ整理_報告書!$I$2:'データ整理_報告書'!$I138,"「活動計画書」と同じ行数になるよう、この線より上に行を挿入してください。")=0,データ整理_報告書!N138,"")</f>
        <v/>
      </c>
      <c r="BR138" t="str">
        <f ca="1">IF(COUNTIF(データ整理_報告書!$I$2:'データ整理_報告書'!$I138,"「活動計画書」と同じ行数になるよう、この線より上に行を挿入してください。")=0,データ整理_報告書!O138,"")</f>
        <v/>
      </c>
      <c r="BS138" t="str">
        <f ca="1">IF(COUNTIF(データ整理_報告書!$I$2:'データ整理_報告書'!$I138,"「活動計画書」と同じ行数になるよう、この線より上に行を挿入してください。")=0,データ整理_報告書!P138,"")</f>
        <v/>
      </c>
      <c r="BT138" t="str">
        <f ca="1">IF(COUNTIF(データ整理_報告書!$I$2:'データ整理_報告書'!$I138,"「活動計画書」と同じ行数になるよう、この線より上に行を挿入してください。")=0,データ整理_報告書!Q138,"")</f>
        <v/>
      </c>
      <c r="BU138" t="str">
        <f ca="1">IF(COUNTIF(データ整理_報告書!$I$2:'データ整理_報告書'!$I138,"「活動計画書」と同じ行数になるよう、この線より上に行を挿入してください。")=0,データ整理_報告書!S138,"")</f>
        <v/>
      </c>
      <c r="BV138" t="str">
        <f ca="1">IF(COUNTIF(データ整理_報告書!$I$2:'データ整理_報告書'!$I138,"「活動計画書」と同じ行数になるよう、この線より上に行を挿入してください。")=0,IF(データ整理_報告書!T138="○","true","false"),"")</f>
        <v/>
      </c>
    </row>
    <row r="139" spans="42:74" ht="15.75" x14ac:dyDescent="0.15">
      <c r="AP139" s="880" t="str">
        <f ca="1">IF(COUNTIF(データ整理_報告書!$D$2:'データ整理_報告書'!$D139,"「活動計画書」と同じ行数になるよう、この線より上に行を挿入してください。")=0,データ整理_報告書!B139,"")</f>
        <v/>
      </c>
      <c r="AQ139" s="880" t="str">
        <f ca="1">IF(COUNTIF(データ整理_報告書!$D$2:'データ整理_報告書'!$D139,"「活動計画書」と同じ行数になるよう、この線より上に行を挿入してください。")=0,データ整理_報告書!C139,"")</f>
        <v/>
      </c>
      <c r="AR139" s="880" t="str">
        <f ca="1">IF(COUNTIF(データ整理_報告書!$D$2:'データ整理_報告書'!$D139,"「活動計画書」と同じ行数になるよう、この線より上に行を挿入してください。")=0,データ整理_報告書!D139,"")</f>
        <v/>
      </c>
      <c r="AS139" s="880" t="str">
        <f ca="1">IF(COUNTIF(データ整理_報告書!$D$2:'データ整理_報告書'!$D139,"「活動計画書」と同じ行数になるよう、この線より上に行を挿入してください。")=0,データ整理_報告書!E139,"")</f>
        <v/>
      </c>
      <c r="AT139" s="880" t="str">
        <f ca="1">IF(COUNTIF(データ整理_報告書!$D$2:'データ整理_報告書'!$D139,"「活動計画書」と同じ行数になるよう、この線より上に行を挿入してください。")=0,データ整理_報告書!F139,"")</f>
        <v/>
      </c>
      <c r="BN139" t="str">
        <f ca="1">IF(COUNTIF(データ整理_報告書!$I$2:'データ整理_報告書'!$I139,"「活動計画書」と同じ行数になるよう、この線より上に行を挿入してください。")=0,データ整理_報告書!K139,"")</f>
        <v/>
      </c>
      <c r="BO139" t="str">
        <f ca="1">IF(COUNTIF(データ整理_報告書!$I$2:'データ整理_報告書'!$I139,"「活動計画書」と同じ行数になるよう、この線より上に行を挿入してください。")=0,データ整理_報告書!L139,"")</f>
        <v/>
      </c>
      <c r="BP139" t="str">
        <f ca="1">IF(COUNTIF(データ整理_報告書!$I$2:'データ整理_報告書'!$I139,"「活動計画書」と同じ行数になるよう、この線より上に行を挿入してください。")=0,データ整理_報告書!M139,"")</f>
        <v/>
      </c>
      <c r="BQ139" t="str">
        <f ca="1">IF(COUNTIF(データ整理_報告書!$I$2:'データ整理_報告書'!$I139,"「活動計画書」と同じ行数になるよう、この線より上に行を挿入してください。")=0,データ整理_報告書!N139,"")</f>
        <v/>
      </c>
      <c r="BR139" t="str">
        <f ca="1">IF(COUNTIF(データ整理_報告書!$I$2:'データ整理_報告書'!$I139,"「活動計画書」と同じ行数になるよう、この線より上に行を挿入してください。")=0,データ整理_報告書!O139,"")</f>
        <v/>
      </c>
      <c r="BS139" t="str">
        <f ca="1">IF(COUNTIF(データ整理_報告書!$I$2:'データ整理_報告書'!$I139,"「活動計画書」と同じ行数になるよう、この線より上に行を挿入してください。")=0,データ整理_報告書!P139,"")</f>
        <v/>
      </c>
      <c r="BT139" t="str">
        <f ca="1">IF(COUNTIF(データ整理_報告書!$I$2:'データ整理_報告書'!$I139,"「活動計画書」と同じ行数になるよう、この線より上に行を挿入してください。")=0,データ整理_報告書!Q139,"")</f>
        <v/>
      </c>
      <c r="BU139" t="str">
        <f ca="1">IF(COUNTIF(データ整理_報告書!$I$2:'データ整理_報告書'!$I139,"「活動計画書」と同じ行数になるよう、この線より上に行を挿入してください。")=0,データ整理_報告書!S139,"")</f>
        <v/>
      </c>
      <c r="BV139" t="str">
        <f ca="1">IF(COUNTIF(データ整理_報告書!$I$2:'データ整理_報告書'!$I139,"「活動計画書」と同じ行数になるよう、この線より上に行を挿入してください。")=0,IF(データ整理_報告書!T139="○","true","false"),"")</f>
        <v/>
      </c>
    </row>
    <row r="140" spans="42:74" ht="15.75" x14ac:dyDescent="0.15">
      <c r="AP140" s="880" t="str">
        <f ca="1">IF(COUNTIF(データ整理_報告書!$D$2:'データ整理_報告書'!$D140,"「活動計画書」と同じ行数になるよう、この線より上に行を挿入してください。")=0,データ整理_報告書!B140,"")</f>
        <v/>
      </c>
      <c r="AQ140" s="880" t="str">
        <f ca="1">IF(COUNTIF(データ整理_報告書!$D$2:'データ整理_報告書'!$D140,"「活動計画書」と同じ行数になるよう、この線より上に行を挿入してください。")=0,データ整理_報告書!C140,"")</f>
        <v/>
      </c>
      <c r="AR140" s="880" t="str">
        <f ca="1">IF(COUNTIF(データ整理_報告書!$D$2:'データ整理_報告書'!$D140,"「活動計画書」と同じ行数になるよう、この線より上に行を挿入してください。")=0,データ整理_報告書!D140,"")</f>
        <v/>
      </c>
      <c r="AS140" s="880" t="str">
        <f ca="1">IF(COUNTIF(データ整理_報告書!$D$2:'データ整理_報告書'!$D140,"「活動計画書」と同じ行数になるよう、この線より上に行を挿入してください。")=0,データ整理_報告書!E140,"")</f>
        <v/>
      </c>
      <c r="AT140" s="880" t="str">
        <f ca="1">IF(COUNTIF(データ整理_報告書!$D$2:'データ整理_報告書'!$D140,"「活動計画書」と同じ行数になるよう、この線より上に行を挿入してください。")=0,データ整理_報告書!F140,"")</f>
        <v/>
      </c>
      <c r="BN140" t="str">
        <f ca="1">IF(COUNTIF(データ整理_報告書!$I$2:'データ整理_報告書'!$I140,"「活動計画書」と同じ行数になるよう、この線より上に行を挿入してください。")=0,データ整理_報告書!K140,"")</f>
        <v/>
      </c>
      <c r="BO140" t="str">
        <f ca="1">IF(COUNTIF(データ整理_報告書!$I$2:'データ整理_報告書'!$I140,"「活動計画書」と同じ行数になるよう、この線より上に行を挿入してください。")=0,データ整理_報告書!L140,"")</f>
        <v/>
      </c>
      <c r="BP140" t="str">
        <f ca="1">IF(COUNTIF(データ整理_報告書!$I$2:'データ整理_報告書'!$I140,"「活動計画書」と同じ行数になるよう、この線より上に行を挿入してください。")=0,データ整理_報告書!M140,"")</f>
        <v/>
      </c>
      <c r="BQ140" t="str">
        <f ca="1">IF(COUNTIF(データ整理_報告書!$I$2:'データ整理_報告書'!$I140,"「活動計画書」と同じ行数になるよう、この線より上に行を挿入してください。")=0,データ整理_報告書!N140,"")</f>
        <v/>
      </c>
      <c r="BR140" t="str">
        <f ca="1">IF(COUNTIF(データ整理_報告書!$I$2:'データ整理_報告書'!$I140,"「活動計画書」と同じ行数になるよう、この線より上に行を挿入してください。")=0,データ整理_報告書!O140,"")</f>
        <v/>
      </c>
      <c r="BS140" t="str">
        <f ca="1">IF(COUNTIF(データ整理_報告書!$I$2:'データ整理_報告書'!$I140,"「活動計画書」と同じ行数になるよう、この線より上に行を挿入してください。")=0,データ整理_報告書!P140,"")</f>
        <v/>
      </c>
      <c r="BT140" t="str">
        <f ca="1">IF(COUNTIF(データ整理_報告書!$I$2:'データ整理_報告書'!$I140,"「活動計画書」と同じ行数になるよう、この線より上に行を挿入してください。")=0,データ整理_報告書!Q140,"")</f>
        <v/>
      </c>
      <c r="BU140" t="str">
        <f ca="1">IF(COUNTIF(データ整理_報告書!$I$2:'データ整理_報告書'!$I140,"「活動計画書」と同じ行数になるよう、この線より上に行を挿入してください。")=0,データ整理_報告書!S140,"")</f>
        <v/>
      </c>
      <c r="BV140" t="str">
        <f ca="1">IF(COUNTIF(データ整理_報告書!$I$2:'データ整理_報告書'!$I140,"「活動計画書」と同じ行数になるよう、この線より上に行を挿入してください。")=0,IF(データ整理_報告書!T140="○","true","false"),"")</f>
        <v/>
      </c>
    </row>
    <row r="141" spans="42:74" ht="15.75" x14ac:dyDescent="0.15">
      <c r="AP141" s="880" t="str">
        <f ca="1">IF(COUNTIF(データ整理_報告書!$D$2:'データ整理_報告書'!$D141,"「活動計画書」と同じ行数になるよう、この線より上に行を挿入してください。")=0,データ整理_報告書!B141,"")</f>
        <v/>
      </c>
      <c r="AQ141" s="880" t="str">
        <f ca="1">IF(COUNTIF(データ整理_報告書!$D$2:'データ整理_報告書'!$D141,"「活動計画書」と同じ行数になるよう、この線より上に行を挿入してください。")=0,データ整理_報告書!C141,"")</f>
        <v/>
      </c>
      <c r="AR141" s="880" t="str">
        <f ca="1">IF(COUNTIF(データ整理_報告書!$D$2:'データ整理_報告書'!$D141,"「活動計画書」と同じ行数になるよう、この線より上に行を挿入してください。")=0,データ整理_報告書!D141,"")</f>
        <v/>
      </c>
      <c r="AS141" s="880" t="str">
        <f ca="1">IF(COUNTIF(データ整理_報告書!$D$2:'データ整理_報告書'!$D141,"「活動計画書」と同じ行数になるよう、この線より上に行を挿入してください。")=0,データ整理_報告書!E141,"")</f>
        <v/>
      </c>
      <c r="AT141" s="880" t="str">
        <f ca="1">IF(COUNTIF(データ整理_報告書!$D$2:'データ整理_報告書'!$D141,"「活動計画書」と同じ行数になるよう、この線より上に行を挿入してください。")=0,データ整理_報告書!F141,"")</f>
        <v/>
      </c>
      <c r="BN141" t="str">
        <f ca="1">IF(COUNTIF(データ整理_報告書!$I$2:'データ整理_報告書'!$I141,"「活動計画書」と同じ行数になるよう、この線より上に行を挿入してください。")=0,データ整理_報告書!K141,"")</f>
        <v/>
      </c>
      <c r="BO141" t="str">
        <f ca="1">IF(COUNTIF(データ整理_報告書!$I$2:'データ整理_報告書'!$I141,"「活動計画書」と同じ行数になるよう、この線より上に行を挿入してください。")=0,データ整理_報告書!L141,"")</f>
        <v/>
      </c>
      <c r="BP141" t="str">
        <f ca="1">IF(COUNTIF(データ整理_報告書!$I$2:'データ整理_報告書'!$I141,"「活動計画書」と同じ行数になるよう、この線より上に行を挿入してください。")=0,データ整理_報告書!M141,"")</f>
        <v/>
      </c>
      <c r="BQ141" t="str">
        <f ca="1">IF(COUNTIF(データ整理_報告書!$I$2:'データ整理_報告書'!$I141,"「活動計画書」と同じ行数になるよう、この線より上に行を挿入してください。")=0,データ整理_報告書!N141,"")</f>
        <v/>
      </c>
      <c r="BR141" t="str">
        <f ca="1">IF(COUNTIF(データ整理_報告書!$I$2:'データ整理_報告書'!$I141,"「活動計画書」と同じ行数になるよう、この線より上に行を挿入してください。")=0,データ整理_報告書!O141,"")</f>
        <v/>
      </c>
      <c r="BS141" t="str">
        <f ca="1">IF(COUNTIF(データ整理_報告書!$I$2:'データ整理_報告書'!$I141,"「活動計画書」と同じ行数になるよう、この線より上に行を挿入してください。")=0,データ整理_報告書!P141,"")</f>
        <v/>
      </c>
      <c r="BT141" t="str">
        <f ca="1">IF(COUNTIF(データ整理_報告書!$I$2:'データ整理_報告書'!$I141,"「活動計画書」と同じ行数になるよう、この線より上に行を挿入してください。")=0,データ整理_報告書!Q141,"")</f>
        <v/>
      </c>
      <c r="BU141" t="str">
        <f ca="1">IF(COUNTIF(データ整理_報告書!$I$2:'データ整理_報告書'!$I141,"「活動計画書」と同じ行数になるよう、この線より上に行を挿入してください。")=0,データ整理_報告書!S141,"")</f>
        <v/>
      </c>
      <c r="BV141" t="str">
        <f ca="1">IF(COUNTIF(データ整理_報告書!$I$2:'データ整理_報告書'!$I141,"「活動計画書」と同じ行数になるよう、この線より上に行を挿入してください。")=0,IF(データ整理_報告書!T141="○","true","false"),"")</f>
        <v/>
      </c>
    </row>
    <row r="142" spans="42:74" ht="15.75" x14ac:dyDescent="0.15">
      <c r="AP142" s="880" t="str">
        <f ca="1">IF(COUNTIF(データ整理_報告書!$D$2:'データ整理_報告書'!$D142,"「活動計画書」と同じ行数になるよう、この線より上に行を挿入してください。")=0,データ整理_報告書!B142,"")</f>
        <v/>
      </c>
      <c r="AQ142" s="880" t="str">
        <f ca="1">IF(COUNTIF(データ整理_報告書!$D$2:'データ整理_報告書'!$D142,"「活動計画書」と同じ行数になるよう、この線より上に行を挿入してください。")=0,データ整理_報告書!C142,"")</f>
        <v/>
      </c>
      <c r="AR142" s="880" t="str">
        <f ca="1">IF(COUNTIF(データ整理_報告書!$D$2:'データ整理_報告書'!$D142,"「活動計画書」と同じ行数になるよう、この線より上に行を挿入してください。")=0,データ整理_報告書!D142,"")</f>
        <v/>
      </c>
      <c r="AS142" s="880" t="str">
        <f ca="1">IF(COUNTIF(データ整理_報告書!$D$2:'データ整理_報告書'!$D142,"「活動計画書」と同じ行数になるよう、この線より上に行を挿入してください。")=0,データ整理_報告書!E142,"")</f>
        <v/>
      </c>
      <c r="AT142" s="880" t="str">
        <f ca="1">IF(COUNTIF(データ整理_報告書!$D$2:'データ整理_報告書'!$D142,"「活動計画書」と同じ行数になるよう、この線より上に行を挿入してください。")=0,データ整理_報告書!F142,"")</f>
        <v/>
      </c>
      <c r="BN142" t="str">
        <f ca="1">IF(COUNTIF(データ整理_報告書!$I$2:'データ整理_報告書'!$I142,"「活動計画書」と同じ行数になるよう、この線より上に行を挿入してください。")=0,データ整理_報告書!K142,"")</f>
        <v/>
      </c>
      <c r="BO142" t="str">
        <f ca="1">IF(COUNTIF(データ整理_報告書!$I$2:'データ整理_報告書'!$I142,"「活動計画書」と同じ行数になるよう、この線より上に行を挿入してください。")=0,データ整理_報告書!L142,"")</f>
        <v/>
      </c>
      <c r="BP142" t="str">
        <f ca="1">IF(COUNTIF(データ整理_報告書!$I$2:'データ整理_報告書'!$I142,"「活動計画書」と同じ行数になるよう、この線より上に行を挿入してください。")=0,データ整理_報告書!M142,"")</f>
        <v/>
      </c>
      <c r="BQ142" t="str">
        <f ca="1">IF(COUNTIF(データ整理_報告書!$I$2:'データ整理_報告書'!$I142,"「活動計画書」と同じ行数になるよう、この線より上に行を挿入してください。")=0,データ整理_報告書!N142,"")</f>
        <v/>
      </c>
      <c r="BR142" t="str">
        <f ca="1">IF(COUNTIF(データ整理_報告書!$I$2:'データ整理_報告書'!$I142,"「活動計画書」と同じ行数になるよう、この線より上に行を挿入してください。")=0,データ整理_報告書!O142,"")</f>
        <v/>
      </c>
      <c r="BS142" t="str">
        <f ca="1">IF(COUNTIF(データ整理_報告書!$I$2:'データ整理_報告書'!$I142,"「活動計画書」と同じ行数になるよう、この線より上に行を挿入してください。")=0,データ整理_報告書!P142,"")</f>
        <v/>
      </c>
      <c r="BT142" t="str">
        <f ca="1">IF(COUNTIF(データ整理_報告書!$I$2:'データ整理_報告書'!$I142,"「活動計画書」と同じ行数になるよう、この線より上に行を挿入してください。")=0,データ整理_報告書!Q142,"")</f>
        <v/>
      </c>
      <c r="BU142" t="str">
        <f ca="1">IF(COUNTIF(データ整理_報告書!$I$2:'データ整理_報告書'!$I142,"「活動計画書」と同じ行数になるよう、この線より上に行を挿入してください。")=0,データ整理_報告書!S142,"")</f>
        <v/>
      </c>
      <c r="BV142" t="str">
        <f ca="1">IF(COUNTIF(データ整理_報告書!$I$2:'データ整理_報告書'!$I142,"「活動計画書」と同じ行数になるよう、この線より上に行を挿入してください。")=0,IF(データ整理_報告書!T142="○","true","false"),"")</f>
        <v/>
      </c>
    </row>
    <row r="143" spans="42:74" ht="15.75" x14ac:dyDescent="0.15">
      <c r="AP143" s="880" t="str">
        <f ca="1">IF(COUNTIF(データ整理_報告書!$D$2:'データ整理_報告書'!$D143,"「活動計画書」と同じ行数になるよう、この線より上に行を挿入してください。")=0,データ整理_報告書!B143,"")</f>
        <v/>
      </c>
      <c r="AQ143" s="880" t="str">
        <f ca="1">IF(COUNTIF(データ整理_報告書!$D$2:'データ整理_報告書'!$D143,"「活動計画書」と同じ行数になるよう、この線より上に行を挿入してください。")=0,データ整理_報告書!C143,"")</f>
        <v/>
      </c>
      <c r="AR143" s="880" t="str">
        <f ca="1">IF(COUNTIF(データ整理_報告書!$D$2:'データ整理_報告書'!$D143,"「活動計画書」と同じ行数になるよう、この線より上に行を挿入してください。")=0,データ整理_報告書!D143,"")</f>
        <v/>
      </c>
      <c r="AS143" s="880" t="str">
        <f ca="1">IF(COUNTIF(データ整理_報告書!$D$2:'データ整理_報告書'!$D143,"「活動計画書」と同じ行数になるよう、この線より上に行を挿入してください。")=0,データ整理_報告書!E143,"")</f>
        <v/>
      </c>
      <c r="AT143" s="880" t="str">
        <f ca="1">IF(COUNTIF(データ整理_報告書!$D$2:'データ整理_報告書'!$D143,"「活動計画書」と同じ行数になるよう、この線より上に行を挿入してください。")=0,データ整理_報告書!F143,"")</f>
        <v/>
      </c>
      <c r="BN143" t="str">
        <f ca="1">IF(COUNTIF(データ整理_報告書!$I$2:'データ整理_報告書'!$I143,"「活動計画書」と同じ行数になるよう、この線より上に行を挿入してください。")=0,データ整理_報告書!K143,"")</f>
        <v/>
      </c>
      <c r="BO143" t="str">
        <f ca="1">IF(COUNTIF(データ整理_報告書!$I$2:'データ整理_報告書'!$I143,"「活動計画書」と同じ行数になるよう、この線より上に行を挿入してください。")=0,データ整理_報告書!L143,"")</f>
        <v/>
      </c>
      <c r="BP143" t="str">
        <f ca="1">IF(COUNTIF(データ整理_報告書!$I$2:'データ整理_報告書'!$I143,"「活動計画書」と同じ行数になるよう、この線より上に行を挿入してください。")=0,データ整理_報告書!M143,"")</f>
        <v/>
      </c>
      <c r="BQ143" t="str">
        <f ca="1">IF(COUNTIF(データ整理_報告書!$I$2:'データ整理_報告書'!$I143,"「活動計画書」と同じ行数になるよう、この線より上に行を挿入してください。")=0,データ整理_報告書!N143,"")</f>
        <v/>
      </c>
      <c r="BR143" t="str">
        <f ca="1">IF(COUNTIF(データ整理_報告書!$I$2:'データ整理_報告書'!$I143,"「活動計画書」と同じ行数になるよう、この線より上に行を挿入してください。")=0,データ整理_報告書!O143,"")</f>
        <v/>
      </c>
      <c r="BS143" t="str">
        <f ca="1">IF(COUNTIF(データ整理_報告書!$I$2:'データ整理_報告書'!$I143,"「活動計画書」と同じ行数になるよう、この線より上に行を挿入してください。")=0,データ整理_報告書!P143,"")</f>
        <v/>
      </c>
      <c r="BT143" t="str">
        <f ca="1">IF(COUNTIF(データ整理_報告書!$I$2:'データ整理_報告書'!$I143,"「活動計画書」と同じ行数になるよう、この線より上に行を挿入してください。")=0,データ整理_報告書!Q143,"")</f>
        <v/>
      </c>
      <c r="BU143" t="str">
        <f ca="1">IF(COUNTIF(データ整理_報告書!$I$2:'データ整理_報告書'!$I143,"「活動計画書」と同じ行数になるよう、この線より上に行を挿入してください。")=0,データ整理_報告書!S143,"")</f>
        <v/>
      </c>
      <c r="BV143" t="str">
        <f ca="1">IF(COUNTIF(データ整理_報告書!$I$2:'データ整理_報告書'!$I143,"「活動計画書」と同じ行数になるよう、この線より上に行を挿入してください。")=0,IF(データ整理_報告書!T143="○","true","false"),"")</f>
        <v/>
      </c>
    </row>
    <row r="144" spans="42:74" ht="15.75" x14ac:dyDescent="0.15">
      <c r="AP144" s="880" t="str">
        <f ca="1">IF(COUNTIF(データ整理_報告書!$D$2:'データ整理_報告書'!$D144,"「活動計画書」と同じ行数になるよう、この線より上に行を挿入してください。")=0,データ整理_報告書!B144,"")</f>
        <v/>
      </c>
      <c r="AQ144" s="880" t="str">
        <f ca="1">IF(COUNTIF(データ整理_報告書!$D$2:'データ整理_報告書'!$D144,"「活動計画書」と同じ行数になるよう、この線より上に行を挿入してください。")=0,データ整理_報告書!C144,"")</f>
        <v/>
      </c>
      <c r="AR144" s="880" t="str">
        <f ca="1">IF(COUNTIF(データ整理_報告書!$D$2:'データ整理_報告書'!$D144,"「活動計画書」と同じ行数になるよう、この線より上に行を挿入してください。")=0,データ整理_報告書!D144,"")</f>
        <v/>
      </c>
      <c r="AS144" s="880" t="str">
        <f ca="1">IF(COUNTIF(データ整理_報告書!$D$2:'データ整理_報告書'!$D144,"「活動計画書」と同じ行数になるよう、この線より上に行を挿入してください。")=0,データ整理_報告書!E144,"")</f>
        <v/>
      </c>
      <c r="AT144" s="880" t="str">
        <f ca="1">IF(COUNTIF(データ整理_報告書!$D$2:'データ整理_報告書'!$D144,"「活動計画書」と同じ行数になるよう、この線より上に行を挿入してください。")=0,データ整理_報告書!F144,"")</f>
        <v/>
      </c>
      <c r="BN144" t="str">
        <f ca="1">IF(COUNTIF(データ整理_報告書!$I$2:'データ整理_報告書'!$I144,"「活動計画書」と同じ行数になるよう、この線より上に行を挿入してください。")=0,データ整理_報告書!K144,"")</f>
        <v/>
      </c>
      <c r="BO144" t="str">
        <f ca="1">IF(COUNTIF(データ整理_報告書!$I$2:'データ整理_報告書'!$I144,"「活動計画書」と同じ行数になるよう、この線より上に行を挿入してください。")=0,データ整理_報告書!L144,"")</f>
        <v/>
      </c>
      <c r="BP144" t="str">
        <f ca="1">IF(COUNTIF(データ整理_報告書!$I$2:'データ整理_報告書'!$I144,"「活動計画書」と同じ行数になるよう、この線より上に行を挿入してください。")=0,データ整理_報告書!M144,"")</f>
        <v/>
      </c>
      <c r="BQ144" t="str">
        <f ca="1">IF(COUNTIF(データ整理_報告書!$I$2:'データ整理_報告書'!$I144,"「活動計画書」と同じ行数になるよう、この線より上に行を挿入してください。")=0,データ整理_報告書!N144,"")</f>
        <v/>
      </c>
      <c r="BR144" t="str">
        <f ca="1">IF(COUNTIF(データ整理_報告書!$I$2:'データ整理_報告書'!$I144,"「活動計画書」と同じ行数になるよう、この線より上に行を挿入してください。")=0,データ整理_報告書!O144,"")</f>
        <v/>
      </c>
      <c r="BS144" t="str">
        <f ca="1">IF(COUNTIF(データ整理_報告書!$I$2:'データ整理_報告書'!$I144,"「活動計画書」と同じ行数になるよう、この線より上に行を挿入してください。")=0,データ整理_報告書!P144,"")</f>
        <v/>
      </c>
      <c r="BT144" t="str">
        <f ca="1">IF(COUNTIF(データ整理_報告書!$I$2:'データ整理_報告書'!$I144,"「活動計画書」と同じ行数になるよう、この線より上に行を挿入してください。")=0,データ整理_報告書!Q144,"")</f>
        <v/>
      </c>
      <c r="BU144" t="str">
        <f ca="1">IF(COUNTIF(データ整理_報告書!$I$2:'データ整理_報告書'!$I144,"「活動計画書」と同じ行数になるよう、この線より上に行を挿入してください。")=0,データ整理_報告書!S144,"")</f>
        <v/>
      </c>
      <c r="BV144" t="str">
        <f ca="1">IF(COUNTIF(データ整理_報告書!$I$2:'データ整理_報告書'!$I144,"「活動計画書」と同じ行数になるよう、この線より上に行を挿入してください。")=0,IF(データ整理_報告書!T144="○","true","false"),"")</f>
        <v/>
      </c>
    </row>
    <row r="145" spans="42:74" ht="15.75" x14ac:dyDescent="0.15">
      <c r="AP145" s="880" t="str">
        <f ca="1">IF(COUNTIF(データ整理_報告書!$D$2:'データ整理_報告書'!$D145,"「活動計画書」と同じ行数になるよう、この線より上に行を挿入してください。")=0,データ整理_報告書!B145,"")</f>
        <v/>
      </c>
      <c r="AQ145" s="880" t="str">
        <f ca="1">IF(COUNTIF(データ整理_報告書!$D$2:'データ整理_報告書'!$D145,"「活動計画書」と同じ行数になるよう、この線より上に行を挿入してください。")=0,データ整理_報告書!C145,"")</f>
        <v/>
      </c>
      <c r="AR145" s="880" t="str">
        <f ca="1">IF(COUNTIF(データ整理_報告書!$D$2:'データ整理_報告書'!$D145,"「活動計画書」と同じ行数になるよう、この線より上に行を挿入してください。")=0,データ整理_報告書!D145,"")</f>
        <v/>
      </c>
      <c r="AS145" s="880" t="str">
        <f ca="1">IF(COUNTIF(データ整理_報告書!$D$2:'データ整理_報告書'!$D145,"「活動計画書」と同じ行数になるよう、この線より上に行を挿入してください。")=0,データ整理_報告書!E145,"")</f>
        <v/>
      </c>
      <c r="AT145" s="880" t="str">
        <f ca="1">IF(COUNTIF(データ整理_報告書!$D$2:'データ整理_報告書'!$D145,"「活動計画書」と同じ行数になるよう、この線より上に行を挿入してください。")=0,データ整理_報告書!F145,"")</f>
        <v/>
      </c>
      <c r="BN145" t="str">
        <f ca="1">IF(COUNTIF(データ整理_報告書!$I$2:'データ整理_報告書'!$I145,"「活動計画書」と同じ行数になるよう、この線より上に行を挿入してください。")=0,データ整理_報告書!K145,"")</f>
        <v/>
      </c>
      <c r="BO145" t="str">
        <f ca="1">IF(COUNTIF(データ整理_報告書!$I$2:'データ整理_報告書'!$I145,"「活動計画書」と同じ行数になるよう、この線より上に行を挿入してください。")=0,データ整理_報告書!L145,"")</f>
        <v/>
      </c>
      <c r="BP145" t="str">
        <f ca="1">IF(COUNTIF(データ整理_報告書!$I$2:'データ整理_報告書'!$I145,"「活動計画書」と同じ行数になるよう、この線より上に行を挿入してください。")=0,データ整理_報告書!M145,"")</f>
        <v/>
      </c>
      <c r="BQ145" t="str">
        <f ca="1">IF(COUNTIF(データ整理_報告書!$I$2:'データ整理_報告書'!$I145,"「活動計画書」と同じ行数になるよう、この線より上に行を挿入してください。")=0,データ整理_報告書!N145,"")</f>
        <v/>
      </c>
      <c r="BR145" t="str">
        <f ca="1">IF(COUNTIF(データ整理_報告書!$I$2:'データ整理_報告書'!$I145,"「活動計画書」と同じ行数になるよう、この線より上に行を挿入してください。")=0,データ整理_報告書!O145,"")</f>
        <v/>
      </c>
      <c r="BS145" t="str">
        <f ca="1">IF(COUNTIF(データ整理_報告書!$I$2:'データ整理_報告書'!$I145,"「活動計画書」と同じ行数になるよう、この線より上に行を挿入してください。")=0,データ整理_報告書!P145,"")</f>
        <v/>
      </c>
      <c r="BT145" t="str">
        <f ca="1">IF(COUNTIF(データ整理_報告書!$I$2:'データ整理_報告書'!$I145,"「活動計画書」と同じ行数になるよう、この線より上に行を挿入してください。")=0,データ整理_報告書!Q145,"")</f>
        <v/>
      </c>
      <c r="BU145" t="str">
        <f ca="1">IF(COUNTIF(データ整理_報告書!$I$2:'データ整理_報告書'!$I145,"「活動計画書」と同じ行数になるよう、この線より上に行を挿入してください。")=0,データ整理_報告書!S145,"")</f>
        <v/>
      </c>
      <c r="BV145" t="str">
        <f ca="1">IF(COUNTIF(データ整理_報告書!$I$2:'データ整理_報告書'!$I145,"「活動計画書」と同じ行数になるよう、この線より上に行を挿入してください。")=0,IF(データ整理_報告書!T145="○","true","false"),"")</f>
        <v/>
      </c>
    </row>
    <row r="146" spans="42:74" ht="15.75" x14ac:dyDescent="0.15">
      <c r="AP146" s="880" t="str">
        <f ca="1">IF(COUNTIF(データ整理_報告書!$D$2:'データ整理_報告書'!$D146,"「活動計画書」と同じ行数になるよう、この線より上に行を挿入してください。")=0,データ整理_報告書!B146,"")</f>
        <v/>
      </c>
      <c r="AQ146" s="880" t="str">
        <f ca="1">IF(COUNTIF(データ整理_報告書!$D$2:'データ整理_報告書'!$D146,"「活動計画書」と同じ行数になるよう、この線より上に行を挿入してください。")=0,データ整理_報告書!C146,"")</f>
        <v/>
      </c>
      <c r="AR146" s="880" t="str">
        <f ca="1">IF(COUNTIF(データ整理_報告書!$D$2:'データ整理_報告書'!$D146,"「活動計画書」と同じ行数になるよう、この線より上に行を挿入してください。")=0,データ整理_報告書!D146,"")</f>
        <v/>
      </c>
      <c r="AS146" s="880" t="str">
        <f ca="1">IF(COUNTIF(データ整理_報告書!$D$2:'データ整理_報告書'!$D146,"「活動計画書」と同じ行数になるよう、この線より上に行を挿入してください。")=0,データ整理_報告書!E146,"")</f>
        <v/>
      </c>
      <c r="AT146" s="880" t="str">
        <f ca="1">IF(COUNTIF(データ整理_報告書!$D$2:'データ整理_報告書'!$D146,"「活動計画書」と同じ行数になるよう、この線より上に行を挿入してください。")=0,データ整理_報告書!F146,"")</f>
        <v/>
      </c>
      <c r="BN146" t="str">
        <f ca="1">IF(COUNTIF(データ整理_報告書!$I$2:'データ整理_報告書'!$I146,"「活動計画書」と同じ行数になるよう、この線より上に行を挿入してください。")=0,データ整理_報告書!K146,"")</f>
        <v/>
      </c>
      <c r="BO146" t="str">
        <f ca="1">IF(COUNTIF(データ整理_報告書!$I$2:'データ整理_報告書'!$I146,"「活動計画書」と同じ行数になるよう、この線より上に行を挿入してください。")=0,データ整理_報告書!L146,"")</f>
        <v/>
      </c>
      <c r="BP146" t="str">
        <f ca="1">IF(COUNTIF(データ整理_報告書!$I$2:'データ整理_報告書'!$I146,"「活動計画書」と同じ行数になるよう、この線より上に行を挿入してください。")=0,データ整理_報告書!M146,"")</f>
        <v/>
      </c>
      <c r="BQ146" t="str">
        <f ca="1">IF(COUNTIF(データ整理_報告書!$I$2:'データ整理_報告書'!$I146,"「活動計画書」と同じ行数になるよう、この線より上に行を挿入してください。")=0,データ整理_報告書!N146,"")</f>
        <v/>
      </c>
      <c r="BR146" t="str">
        <f ca="1">IF(COUNTIF(データ整理_報告書!$I$2:'データ整理_報告書'!$I146,"「活動計画書」と同じ行数になるよう、この線より上に行を挿入してください。")=0,データ整理_報告書!O146,"")</f>
        <v/>
      </c>
      <c r="BS146" t="str">
        <f ca="1">IF(COUNTIF(データ整理_報告書!$I$2:'データ整理_報告書'!$I146,"「活動計画書」と同じ行数になるよう、この線より上に行を挿入してください。")=0,データ整理_報告書!P146,"")</f>
        <v/>
      </c>
      <c r="BT146" t="str">
        <f ca="1">IF(COUNTIF(データ整理_報告書!$I$2:'データ整理_報告書'!$I146,"「活動計画書」と同じ行数になるよう、この線より上に行を挿入してください。")=0,データ整理_報告書!Q146,"")</f>
        <v/>
      </c>
      <c r="BU146" t="str">
        <f ca="1">IF(COUNTIF(データ整理_報告書!$I$2:'データ整理_報告書'!$I146,"「活動計画書」と同じ行数になるよう、この線より上に行を挿入してください。")=0,データ整理_報告書!S146,"")</f>
        <v/>
      </c>
      <c r="BV146" t="str">
        <f ca="1">IF(COUNTIF(データ整理_報告書!$I$2:'データ整理_報告書'!$I146,"「活動計画書」と同じ行数になるよう、この線より上に行を挿入してください。")=0,IF(データ整理_報告書!T146="○","true","false"),"")</f>
        <v/>
      </c>
    </row>
    <row r="147" spans="42:74" ht="15.75" x14ac:dyDescent="0.15">
      <c r="AP147" s="880" t="str">
        <f ca="1">IF(COUNTIF(データ整理_報告書!$D$2:'データ整理_報告書'!$D147,"「活動計画書」と同じ行数になるよう、この線より上に行を挿入してください。")=0,データ整理_報告書!B147,"")</f>
        <v/>
      </c>
      <c r="AQ147" s="880" t="str">
        <f ca="1">IF(COUNTIF(データ整理_報告書!$D$2:'データ整理_報告書'!$D147,"「活動計画書」と同じ行数になるよう、この線より上に行を挿入してください。")=0,データ整理_報告書!C147,"")</f>
        <v/>
      </c>
      <c r="AR147" s="880" t="str">
        <f ca="1">IF(COUNTIF(データ整理_報告書!$D$2:'データ整理_報告書'!$D147,"「活動計画書」と同じ行数になるよう、この線より上に行を挿入してください。")=0,データ整理_報告書!D147,"")</f>
        <v/>
      </c>
      <c r="AS147" s="880" t="str">
        <f ca="1">IF(COUNTIF(データ整理_報告書!$D$2:'データ整理_報告書'!$D147,"「活動計画書」と同じ行数になるよう、この線より上に行を挿入してください。")=0,データ整理_報告書!E147,"")</f>
        <v/>
      </c>
      <c r="AT147" s="880" t="str">
        <f ca="1">IF(COUNTIF(データ整理_報告書!$D$2:'データ整理_報告書'!$D147,"「活動計画書」と同じ行数になるよう、この線より上に行を挿入してください。")=0,データ整理_報告書!F147,"")</f>
        <v/>
      </c>
      <c r="BN147" t="str">
        <f ca="1">IF(COUNTIF(データ整理_報告書!$I$2:'データ整理_報告書'!$I147,"「活動計画書」と同じ行数になるよう、この線より上に行を挿入してください。")=0,データ整理_報告書!K147,"")</f>
        <v/>
      </c>
      <c r="BO147" t="str">
        <f ca="1">IF(COUNTIF(データ整理_報告書!$I$2:'データ整理_報告書'!$I147,"「活動計画書」と同じ行数になるよう、この線より上に行を挿入してください。")=0,データ整理_報告書!L147,"")</f>
        <v/>
      </c>
      <c r="BP147" t="str">
        <f ca="1">IF(COUNTIF(データ整理_報告書!$I$2:'データ整理_報告書'!$I147,"「活動計画書」と同じ行数になるよう、この線より上に行を挿入してください。")=0,データ整理_報告書!M147,"")</f>
        <v/>
      </c>
      <c r="BQ147" t="str">
        <f ca="1">IF(COUNTIF(データ整理_報告書!$I$2:'データ整理_報告書'!$I147,"「活動計画書」と同じ行数になるよう、この線より上に行を挿入してください。")=0,データ整理_報告書!N147,"")</f>
        <v/>
      </c>
      <c r="BR147" t="str">
        <f ca="1">IF(COUNTIF(データ整理_報告書!$I$2:'データ整理_報告書'!$I147,"「活動計画書」と同じ行数になるよう、この線より上に行を挿入してください。")=0,データ整理_報告書!O147,"")</f>
        <v/>
      </c>
      <c r="BS147" t="str">
        <f ca="1">IF(COUNTIF(データ整理_報告書!$I$2:'データ整理_報告書'!$I147,"「活動計画書」と同じ行数になるよう、この線より上に行を挿入してください。")=0,データ整理_報告書!P147,"")</f>
        <v/>
      </c>
      <c r="BT147" t="str">
        <f ca="1">IF(COUNTIF(データ整理_報告書!$I$2:'データ整理_報告書'!$I147,"「活動計画書」と同じ行数になるよう、この線より上に行を挿入してください。")=0,データ整理_報告書!Q147,"")</f>
        <v/>
      </c>
      <c r="BU147" t="str">
        <f ca="1">IF(COUNTIF(データ整理_報告書!$I$2:'データ整理_報告書'!$I147,"「活動計画書」と同じ行数になるよう、この線より上に行を挿入してください。")=0,データ整理_報告書!S147,"")</f>
        <v/>
      </c>
      <c r="BV147" t="str">
        <f ca="1">IF(COUNTIF(データ整理_報告書!$I$2:'データ整理_報告書'!$I147,"「活動計画書」と同じ行数になるよう、この線より上に行を挿入してください。")=0,IF(データ整理_報告書!T147="○","true","false"),"")</f>
        <v/>
      </c>
    </row>
    <row r="148" spans="42:74" ht="15.75" x14ac:dyDescent="0.15">
      <c r="AP148" s="880" t="str">
        <f ca="1">IF(COUNTIF(データ整理_報告書!$D$2:'データ整理_報告書'!$D148,"「活動計画書」と同じ行数になるよう、この線より上に行を挿入してください。")=0,データ整理_報告書!B148,"")</f>
        <v/>
      </c>
      <c r="AQ148" s="880" t="str">
        <f ca="1">IF(COUNTIF(データ整理_報告書!$D$2:'データ整理_報告書'!$D148,"「活動計画書」と同じ行数になるよう、この線より上に行を挿入してください。")=0,データ整理_報告書!C148,"")</f>
        <v/>
      </c>
      <c r="AR148" s="880" t="str">
        <f ca="1">IF(COUNTIF(データ整理_報告書!$D$2:'データ整理_報告書'!$D148,"「活動計画書」と同じ行数になるよう、この線より上に行を挿入してください。")=0,データ整理_報告書!D148,"")</f>
        <v/>
      </c>
      <c r="AS148" s="880" t="str">
        <f ca="1">IF(COUNTIF(データ整理_報告書!$D$2:'データ整理_報告書'!$D148,"「活動計画書」と同じ行数になるよう、この線より上に行を挿入してください。")=0,データ整理_報告書!E148,"")</f>
        <v/>
      </c>
      <c r="AT148" s="880" t="str">
        <f ca="1">IF(COUNTIF(データ整理_報告書!$D$2:'データ整理_報告書'!$D148,"「活動計画書」と同じ行数になるよう、この線より上に行を挿入してください。")=0,データ整理_報告書!F148,"")</f>
        <v/>
      </c>
      <c r="BN148" t="str">
        <f ca="1">IF(COUNTIF(データ整理_報告書!$I$2:'データ整理_報告書'!$I148,"「活動計画書」と同じ行数になるよう、この線より上に行を挿入してください。")=0,データ整理_報告書!K148,"")</f>
        <v/>
      </c>
      <c r="BO148" t="str">
        <f ca="1">IF(COUNTIF(データ整理_報告書!$I$2:'データ整理_報告書'!$I148,"「活動計画書」と同じ行数になるよう、この線より上に行を挿入してください。")=0,データ整理_報告書!L148,"")</f>
        <v/>
      </c>
      <c r="BP148" t="str">
        <f ca="1">IF(COUNTIF(データ整理_報告書!$I$2:'データ整理_報告書'!$I148,"「活動計画書」と同じ行数になるよう、この線より上に行を挿入してください。")=0,データ整理_報告書!M148,"")</f>
        <v/>
      </c>
      <c r="BQ148" t="str">
        <f ca="1">IF(COUNTIF(データ整理_報告書!$I$2:'データ整理_報告書'!$I148,"「活動計画書」と同じ行数になるよう、この線より上に行を挿入してください。")=0,データ整理_報告書!N148,"")</f>
        <v/>
      </c>
      <c r="BR148" t="str">
        <f ca="1">IF(COUNTIF(データ整理_報告書!$I$2:'データ整理_報告書'!$I148,"「活動計画書」と同じ行数になるよう、この線より上に行を挿入してください。")=0,データ整理_報告書!O148,"")</f>
        <v/>
      </c>
      <c r="BS148" t="str">
        <f ca="1">IF(COUNTIF(データ整理_報告書!$I$2:'データ整理_報告書'!$I148,"「活動計画書」と同じ行数になるよう、この線より上に行を挿入してください。")=0,データ整理_報告書!P148,"")</f>
        <v/>
      </c>
      <c r="BT148" t="str">
        <f ca="1">IF(COUNTIF(データ整理_報告書!$I$2:'データ整理_報告書'!$I148,"「活動計画書」と同じ行数になるよう、この線より上に行を挿入してください。")=0,データ整理_報告書!Q148,"")</f>
        <v/>
      </c>
      <c r="BU148" t="str">
        <f ca="1">IF(COUNTIF(データ整理_報告書!$I$2:'データ整理_報告書'!$I148,"「活動計画書」と同じ行数になるよう、この線より上に行を挿入してください。")=0,データ整理_報告書!S148,"")</f>
        <v/>
      </c>
      <c r="BV148" t="str">
        <f ca="1">IF(COUNTIF(データ整理_報告書!$I$2:'データ整理_報告書'!$I148,"「活動計画書」と同じ行数になるよう、この線より上に行を挿入してください。")=0,IF(データ整理_報告書!T148="○","true","false"),"")</f>
        <v/>
      </c>
    </row>
    <row r="149" spans="42:74" ht="15.75" x14ac:dyDescent="0.15">
      <c r="AP149" s="880" t="str">
        <f ca="1">IF(COUNTIF(データ整理_報告書!$D$2:'データ整理_報告書'!$D149,"「活動計画書」と同じ行数になるよう、この線より上に行を挿入してください。")=0,データ整理_報告書!B149,"")</f>
        <v/>
      </c>
      <c r="AQ149" s="880" t="str">
        <f ca="1">IF(COUNTIF(データ整理_報告書!$D$2:'データ整理_報告書'!$D149,"「活動計画書」と同じ行数になるよう、この線より上に行を挿入してください。")=0,データ整理_報告書!C149,"")</f>
        <v/>
      </c>
      <c r="AR149" s="880" t="str">
        <f ca="1">IF(COUNTIF(データ整理_報告書!$D$2:'データ整理_報告書'!$D149,"「活動計画書」と同じ行数になるよう、この線より上に行を挿入してください。")=0,データ整理_報告書!D149,"")</f>
        <v/>
      </c>
      <c r="AS149" s="880" t="str">
        <f ca="1">IF(COUNTIF(データ整理_報告書!$D$2:'データ整理_報告書'!$D149,"「活動計画書」と同じ行数になるよう、この線より上に行を挿入してください。")=0,データ整理_報告書!E149,"")</f>
        <v/>
      </c>
      <c r="AT149" s="880" t="str">
        <f ca="1">IF(COUNTIF(データ整理_報告書!$D$2:'データ整理_報告書'!$D149,"「活動計画書」と同じ行数になるよう、この線より上に行を挿入してください。")=0,データ整理_報告書!F149,"")</f>
        <v/>
      </c>
      <c r="BN149" t="str">
        <f ca="1">IF(COUNTIF(データ整理_報告書!$I$2:'データ整理_報告書'!$I149,"「活動計画書」と同じ行数になるよう、この線より上に行を挿入してください。")=0,データ整理_報告書!K149,"")</f>
        <v/>
      </c>
      <c r="BO149" t="str">
        <f ca="1">IF(COUNTIF(データ整理_報告書!$I$2:'データ整理_報告書'!$I149,"「活動計画書」と同じ行数になるよう、この線より上に行を挿入してください。")=0,データ整理_報告書!L149,"")</f>
        <v/>
      </c>
      <c r="BP149" t="str">
        <f ca="1">IF(COUNTIF(データ整理_報告書!$I$2:'データ整理_報告書'!$I149,"「活動計画書」と同じ行数になるよう、この線より上に行を挿入してください。")=0,データ整理_報告書!M149,"")</f>
        <v/>
      </c>
      <c r="BQ149" t="str">
        <f ca="1">IF(COUNTIF(データ整理_報告書!$I$2:'データ整理_報告書'!$I149,"「活動計画書」と同じ行数になるよう、この線より上に行を挿入してください。")=0,データ整理_報告書!N149,"")</f>
        <v/>
      </c>
      <c r="BR149" t="str">
        <f ca="1">IF(COUNTIF(データ整理_報告書!$I$2:'データ整理_報告書'!$I149,"「活動計画書」と同じ行数になるよう、この線より上に行を挿入してください。")=0,データ整理_報告書!O149,"")</f>
        <v/>
      </c>
      <c r="BS149" t="str">
        <f ca="1">IF(COUNTIF(データ整理_報告書!$I$2:'データ整理_報告書'!$I149,"「活動計画書」と同じ行数になるよう、この線より上に行を挿入してください。")=0,データ整理_報告書!P149,"")</f>
        <v/>
      </c>
      <c r="BT149" t="str">
        <f ca="1">IF(COUNTIF(データ整理_報告書!$I$2:'データ整理_報告書'!$I149,"「活動計画書」と同じ行数になるよう、この線より上に行を挿入してください。")=0,データ整理_報告書!Q149,"")</f>
        <v/>
      </c>
      <c r="BU149" t="str">
        <f ca="1">IF(COUNTIF(データ整理_報告書!$I$2:'データ整理_報告書'!$I149,"「活動計画書」と同じ行数になるよう、この線より上に行を挿入してください。")=0,データ整理_報告書!S149,"")</f>
        <v/>
      </c>
      <c r="BV149" t="str">
        <f ca="1">IF(COUNTIF(データ整理_報告書!$I$2:'データ整理_報告書'!$I149,"「活動計画書」と同じ行数になるよう、この線より上に行を挿入してください。")=0,IF(データ整理_報告書!T149="○","true","false"),"")</f>
        <v/>
      </c>
    </row>
    <row r="150" spans="42:74" ht="15.75" x14ac:dyDescent="0.15">
      <c r="AP150" s="880" t="str">
        <f ca="1">IF(COUNTIF(データ整理_報告書!$D$2:'データ整理_報告書'!$D150,"「活動計画書」と同じ行数になるよう、この線より上に行を挿入してください。")=0,データ整理_報告書!B150,"")</f>
        <v/>
      </c>
      <c r="AQ150" s="880" t="str">
        <f ca="1">IF(COUNTIF(データ整理_報告書!$D$2:'データ整理_報告書'!$D150,"「活動計画書」と同じ行数になるよう、この線より上に行を挿入してください。")=0,データ整理_報告書!C150,"")</f>
        <v/>
      </c>
      <c r="AR150" s="880" t="str">
        <f ca="1">IF(COUNTIF(データ整理_報告書!$D$2:'データ整理_報告書'!$D150,"「活動計画書」と同じ行数になるよう、この線より上に行を挿入してください。")=0,データ整理_報告書!D150,"")</f>
        <v/>
      </c>
      <c r="AS150" s="880" t="str">
        <f ca="1">IF(COUNTIF(データ整理_報告書!$D$2:'データ整理_報告書'!$D150,"「活動計画書」と同じ行数になるよう、この線より上に行を挿入してください。")=0,データ整理_報告書!E150,"")</f>
        <v/>
      </c>
      <c r="AT150" s="880" t="str">
        <f ca="1">IF(COUNTIF(データ整理_報告書!$D$2:'データ整理_報告書'!$D150,"「活動計画書」と同じ行数になるよう、この線より上に行を挿入してください。")=0,データ整理_報告書!F150,"")</f>
        <v/>
      </c>
      <c r="BN150" t="str">
        <f ca="1">IF(COUNTIF(データ整理_報告書!$I$2:'データ整理_報告書'!$I150,"「活動計画書」と同じ行数になるよう、この線より上に行を挿入してください。")=0,データ整理_報告書!K150,"")</f>
        <v/>
      </c>
      <c r="BO150" t="str">
        <f ca="1">IF(COUNTIF(データ整理_報告書!$I$2:'データ整理_報告書'!$I150,"「活動計画書」と同じ行数になるよう、この線より上に行を挿入してください。")=0,データ整理_報告書!L150,"")</f>
        <v/>
      </c>
      <c r="BP150" t="str">
        <f ca="1">IF(COUNTIF(データ整理_報告書!$I$2:'データ整理_報告書'!$I150,"「活動計画書」と同じ行数になるよう、この線より上に行を挿入してください。")=0,データ整理_報告書!M150,"")</f>
        <v/>
      </c>
      <c r="BQ150" t="str">
        <f ca="1">IF(COUNTIF(データ整理_報告書!$I$2:'データ整理_報告書'!$I150,"「活動計画書」と同じ行数になるよう、この線より上に行を挿入してください。")=0,データ整理_報告書!N150,"")</f>
        <v/>
      </c>
      <c r="BR150" t="str">
        <f ca="1">IF(COUNTIF(データ整理_報告書!$I$2:'データ整理_報告書'!$I150,"「活動計画書」と同じ行数になるよう、この線より上に行を挿入してください。")=0,データ整理_報告書!O150,"")</f>
        <v/>
      </c>
      <c r="BS150" t="str">
        <f ca="1">IF(COUNTIF(データ整理_報告書!$I$2:'データ整理_報告書'!$I150,"「活動計画書」と同じ行数になるよう、この線より上に行を挿入してください。")=0,データ整理_報告書!P150,"")</f>
        <v/>
      </c>
      <c r="BT150" t="str">
        <f ca="1">IF(COUNTIF(データ整理_報告書!$I$2:'データ整理_報告書'!$I150,"「活動計画書」と同じ行数になるよう、この線より上に行を挿入してください。")=0,データ整理_報告書!Q150,"")</f>
        <v/>
      </c>
      <c r="BU150" t="str">
        <f ca="1">IF(COUNTIF(データ整理_報告書!$I$2:'データ整理_報告書'!$I150,"「活動計画書」と同じ行数になるよう、この線より上に行を挿入してください。")=0,データ整理_報告書!S150,"")</f>
        <v/>
      </c>
      <c r="BV150" t="str">
        <f ca="1">IF(COUNTIF(データ整理_報告書!$I$2:'データ整理_報告書'!$I150,"「活動計画書」と同じ行数になるよう、この線より上に行を挿入してください。")=0,IF(データ整理_報告書!T150="○","true","false"),"")</f>
        <v/>
      </c>
    </row>
    <row r="151" spans="42:74" ht="15.75" x14ac:dyDescent="0.15">
      <c r="AP151" s="880" t="str">
        <f ca="1">IF(COUNTIF(データ整理_報告書!$D$2:'データ整理_報告書'!$D151,"「活動計画書」と同じ行数になるよう、この線より上に行を挿入してください。")=0,データ整理_報告書!B151,"")</f>
        <v/>
      </c>
      <c r="AQ151" s="880" t="str">
        <f ca="1">IF(COUNTIF(データ整理_報告書!$D$2:'データ整理_報告書'!$D151,"「活動計画書」と同じ行数になるよう、この線より上に行を挿入してください。")=0,データ整理_報告書!C151,"")</f>
        <v/>
      </c>
      <c r="AR151" s="880" t="str">
        <f ca="1">IF(COUNTIF(データ整理_報告書!$D$2:'データ整理_報告書'!$D151,"「活動計画書」と同じ行数になるよう、この線より上に行を挿入してください。")=0,データ整理_報告書!D151,"")</f>
        <v/>
      </c>
      <c r="AS151" s="880" t="str">
        <f ca="1">IF(COUNTIF(データ整理_報告書!$D$2:'データ整理_報告書'!$D151,"「活動計画書」と同じ行数になるよう、この線より上に行を挿入してください。")=0,データ整理_報告書!E151,"")</f>
        <v/>
      </c>
      <c r="AT151" s="880" t="str">
        <f ca="1">IF(COUNTIF(データ整理_報告書!$D$2:'データ整理_報告書'!$D151,"「活動計画書」と同じ行数になるよう、この線より上に行を挿入してください。")=0,データ整理_報告書!F151,"")</f>
        <v/>
      </c>
      <c r="BN151" t="str">
        <f ca="1">IF(COUNTIF(データ整理_報告書!$I$2:'データ整理_報告書'!$I151,"「活動計画書」と同じ行数になるよう、この線より上に行を挿入してください。")=0,データ整理_報告書!K151,"")</f>
        <v/>
      </c>
      <c r="BO151" t="str">
        <f ca="1">IF(COUNTIF(データ整理_報告書!$I$2:'データ整理_報告書'!$I151,"「活動計画書」と同じ行数になるよう、この線より上に行を挿入してください。")=0,データ整理_報告書!L151,"")</f>
        <v/>
      </c>
      <c r="BP151" t="str">
        <f ca="1">IF(COUNTIF(データ整理_報告書!$I$2:'データ整理_報告書'!$I151,"「活動計画書」と同じ行数になるよう、この線より上に行を挿入してください。")=0,データ整理_報告書!M151,"")</f>
        <v/>
      </c>
      <c r="BQ151" t="str">
        <f ca="1">IF(COUNTIF(データ整理_報告書!$I$2:'データ整理_報告書'!$I151,"「活動計画書」と同じ行数になるよう、この線より上に行を挿入してください。")=0,データ整理_報告書!N151,"")</f>
        <v/>
      </c>
      <c r="BR151" t="str">
        <f ca="1">IF(COUNTIF(データ整理_報告書!$I$2:'データ整理_報告書'!$I151,"「活動計画書」と同じ行数になるよう、この線より上に行を挿入してください。")=0,データ整理_報告書!O151,"")</f>
        <v/>
      </c>
      <c r="BS151" t="str">
        <f ca="1">IF(COUNTIF(データ整理_報告書!$I$2:'データ整理_報告書'!$I151,"「活動計画書」と同じ行数になるよう、この線より上に行を挿入してください。")=0,データ整理_報告書!P151,"")</f>
        <v/>
      </c>
      <c r="BT151" t="str">
        <f ca="1">IF(COUNTIF(データ整理_報告書!$I$2:'データ整理_報告書'!$I151,"「活動計画書」と同じ行数になるよう、この線より上に行を挿入してください。")=0,データ整理_報告書!Q151,"")</f>
        <v/>
      </c>
      <c r="BU151" t="str">
        <f ca="1">IF(COUNTIF(データ整理_報告書!$I$2:'データ整理_報告書'!$I151,"「活動計画書」と同じ行数になるよう、この線より上に行を挿入してください。")=0,データ整理_報告書!S151,"")</f>
        <v/>
      </c>
      <c r="BV151" t="str">
        <f ca="1">IF(COUNTIF(データ整理_報告書!$I$2:'データ整理_報告書'!$I151,"「活動計画書」と同じ行数になるよう、この線より上に行を挿入してください。")=0,IF(データ整理_報告書!T151="○","true","false"),"")</f>
        <v/>
      </c>
    </row>
    <row r="152" spans="42:74" ht="15.75" x14ac:dyDescent="0.15">
      <c r="AP152" s="880" t="str">
        <f ca="1">IF(COUNTIF(データ整理_報告書!$D$2:'データ整理_報告書'!$D152,"「活動計画書」と同じ行数になるよう、この線より上に行を挿入してください。")=0,データ整理_報告書!B152,"")</f>
        <v/>
      </c>
      <c r="AQ152" s="880" t="str">
        <f ca="1">IF(COUNTIF(データ整理_報告書!$D$2:'データ整理_報告書'!$D152,"「活動計画書」と同じ行数になるよう、この線より上に行を挿入してください。")=0,データ整理_報告書!C152,"")</f>
        <v/>
      </c>
      <c r="AR152" s="880" t="str">
        <f ca="1">IF(COUNTIF(データ整理_報告書!$D$2:'データ整理_報告書'!$D152,"「活動計画書」と同じ行数になるよう、この線より上に行を挿入してください。")=0,データ整理_報告書!D152,"")</f>
        <v/>
      </c>
      <c r="AS152" s="880" t="str">
        <f ca="1">IF(COUNTIF(データ整理_報告書!$D$2:'データ整理_報告書'!$D152,"「活動計画書」と同じ行数になるよう、この線より上に行を挿入してください。")=0,データ整理_報告書!E152,"")</f>
        <v/>
      </c>
      <c r="AT152" s="880" t="str">
        <f ca="1">IF(COUNTIF(データ整理_報告書!$D$2:'データ整理_報告書'!$D152,"「活動計画書」と同じ行数になるよう、この線より上に行を挿入してください。")=0,データ整理_報告書!F152,"")</f>
        <v/>
      </c>
      <c r="BN152" t="str">
        <f ca="1">IF(COUNTIF(データ整理_報告書!$I$2:'データ整理_報告書'!$I152,"「活動計画書」と同じ行数になるよう、この線より上に行を挿入してください。")=0,データ整理_報告書!K152,"")</f>
        <v/>
      </c>
      <c r="BO152" t="str">
        <f ca="1">IF(COUNTIF(データ整理_報告書!$I$2:'データ整理_報告書'!$I152,"「活動計画書」と同じ行数になるよう、この線より上に行を挿入してください。")=0,データ整理_報告書!L152,"")</f>
        <v/>
      </c>
      <c r="BP152" t="str">
        <f ca="1">IF(COUNTIF(データ整理_報告書!$I$2:'データ整理_報告書'!$I152,"「活動計画書」と同じ行数になるよう、この線より上に行を挿入してください。")=0,データ整理_報告書!M152,"")</f>
        <v/>
      </c>
      <c r="BQ152" t="str">
        <f ca="1">IF(COUNTIF(データ整理_報告書!$I$2:'データ整理_報告書'!$I152,"「活動計画書」と同じ行数になるよう、この線より上に行を挿入してください。")=0,データ整理_報告書!N152,"")</f>
        <v/>
      </c>
      <c r="BR152" t="str">
        <f ca="1">IF(COUNTIF(データ整理_報告書!$I$2:'データ整理_報告書'!$I152,"「活動計画書」と同じ行数になるよう、この線より上に行を挿入してください。")=0,データ整理_報告書!O152,"")</f>
        <v/>
      </c>
      <c r="BS152" t="str">
        <f ca="1">IF(COUNTIF(データ整理_報告書!$I$2:'データ整理_報告書'!$I152,"「活動計画書」と同じ行数になるよう、この線より上に行を挿入してください。")=0,データ整理_報告書!P152,"")</f>
        <v/>
      </c>
      <c r="BT152" t="str">
        <f ca="1">IF(COUNTIF(データ整理_報告書!$I$2:'データ整理_報告書'!$I152,"「活動計画書」と同じ行数になるよう、この線より上に行を挿入してください。")=0,データ整理_報告書!Q152,"")</f>
        <v/>
      </c>
      <c r="BU152" t="str">
        <f ca="1">IF(COUNTIF(データ整理_報告書!$I$2:'データ整理_報告書'!$I152,"「活動計画書」と同じ行数になるよう、この線より上に行を挿入してください。")=0,データ整理_報告書!S152,"")</f>
        <v/>
      </c>
      <c r="BV152" t="str">
        <f ca="1">IF(COUNTIF(データ整理_報告書!$I$2:'データ整理_報告書'!$I152,"「活動計画書」と同じ行数になるよう、この線より上に行を挿入してください。")=0,IF(データ整理_報告書!T152="○","true","false"),"")</f>
        <v/>
      </c>
    </row>
    <row r="153" spans="42:74" ht="15.75" x14ac:dyDescent="0.15">
      <c r="AP153" s="880" t="str">
        <f ca="1">IF(COUNTIF(データ整理_報告書!$D$2:'データ整理_報告書'!$D153,"「活動計画書」と同じ行数になるよう、この線より上に行を挿入してください。")=0,データ整理_報告書!B153,"")</f>
        <v/>
      </c>
      <c r="AQ153" s="880" t="str">
        <f ca="1">IF(COUNTIF(データ整理_報告書!$D$2:'データ整理_報告書'!$D153,"「活動計画書」と同じ行数になるよう、この線より上に行を挿入してください。")=0,データ整理_報告書!C153,"")</f>
        <v/>
      </c>
      <c r="AR153" s="880" t="str">
        <f ca="1">IF(COUNTIF(データ整理_報告書!$D$2:'データ整理_報告書'!$D153,"「活動計画書」と同じ行数になるよう、この線より上に行を挿入してください。")=0,データ整理_報告書!D153,"")</f>
        <v/>
      </c>
      <c r="AS153" s="880" t="str">
        <f ca="1">IF(COUNTIF(データ整理_報告書!$D$2:'データ整理_報告書'!$D153,"「活動計画書」と同じ行数になるよう、この線より上に行を挿入してください。")=0,データ整理_報告書!E153,"")</f>
        <v/>
      </c>
      <c r="AT153" s="880" t="str">
        <f ca="1">IF(COUNTIF(データ整理_報告書!$D$2:'データ整理_報告書'!$D153,"「活動計画書」と同じ行数になるよう、この線より上に行を挿入してください。")=0,データ整理_報告書!F153,"")</f>
        <v/>
      </c>
      <c r="BN153" t="str">
        <f ca="1">IF(COUNTIF(データ整理_報告書!$I$2:'データ整理_報告書'!$I153,"「活動計画書」と同じ行数になるよう、この線より上に行を挿入してください。")=0,データ整理_報告書!K153,"")</f>
        <v/>
      </c>
      <c r="BO153" t="str">
        <f ca="1">IF(COUNTIF(データ整理_報告書!$I$2:'データ整理_報告書'!$I153,"「活動計画書」と同じ行数になるよう、この線より上に行を挿入してください。")=0,データ整理_報告書!L153,"")</f>
        <v/>
      </c>
      <c r="BP153" t="str">
        <f ca="1">IF(COUNTIF(データ整理_報告書!$I$2:'データ整理_報告書'!$I153,"「活動計画書」と同じ行数になるよう、この線より上に行を挿入してください。")=0,データ整理_報告書!M153,"")</f>
        <v/>
      </c>
      <c r="BQ153" t="str">
        <f ca="1">IF(COUNTIF(データ整理_報告書!$I$2:'データ整理_報告書'!$I153,"「活動計画書」と同じ行数になるよう、この線より上に行を挿入してください。")=0,データ整理_報告書!N153,"")</f>
        <v/>
      </c>
      <c r="BR153" t="str">
        <f ca="1">IF(COUNTIF(データ整理_報告書!$I$2:'データ整理_報告書'!$I153,"「活動計画書」と同じ行数になるよう、この線より上に行を挿入してください。")=0,データ整理_報告書!O153,"")</f>
        <v/>
      </c>
      <c r="BS153" t="str">
        <f ca="1">IF(COUNTIF(データ整理_報告書!$I$2:'データ整理_報告書'!$I153,"「活動計画書」と同じ行数になるよう、この線より上に行を挿入してください。")=0,データ整理_報告書!P153,"")</f>
        <v/>
      </c>
      <c r="BT153" t="str">
        <f ca="1">IF(COUNTIF(データ整理_報告書!$I$2:'データ整理_報告書'!$I153,"「活動計画書」と同じ行数になるよう、この線より上に行を挿入してください。")=0,データ整理_報告書!Q153,"")</f>
        <v/>
      </c>
      <c r="BU153" t="str">
        <f ca="1">IF(COUNTIF(データ整理_報告書!$I$2:'データ整理_報告書'!$I153,"「活動計画書」と同じ行数になるよう、この線より上に行を挿入してください。")=0,データ整理_報告書!S153,"")</f>
        <v/>
      </c>
      <c r="BV153" t="str">
        <f ca="1">IF(COUNTIF(データ整理_報告書!$I$2:'データ整理_報告書'!$I153,"「活動計画書」と同じ行数になるよう、この線より上に行を挿入してください。")=0,IF(データ整理_報告書!T153="○","true","false"),"")</f>
        <v/>
      </c>
    </row>
    <row r="154" spans="42:74" ht="15.75" x14ac:dyDescent="0.15">
      <c r="AP154" s="880" t="str">
        <f ca="1">IF(COUNTIF(データ整理_報告書!$D$2:'データ整理_報告書'!$D154,"「活動計画書」と同じ行数になるよう、この線より上に行を挿入してください。")=0,データ整理_報告書!B154,"")</f>
        <v/>
      </c>
      <c r="AQ154" s="880" t="str">
        <f ca="1">IF(COUNTIF(データ整理_報告書!$D$2:'データ整理_報告書'!$D154,"「活動計画書」と同じ行数になるよう、この線より上に行を挿入してください。")=0,データ整理_報告書!C154,"")</f>
        <v/>
      </c>
      <c r="AR154" s="880" t="str">
        <f ca="1">IF(COUNTIF(データ整理_報告書!$D$2:'データ整理_報告書'!$D154,"「活動計画書」と同じ行数になるよう、この線より上に行を挿入してください。")=0,データ整理_報告書!D154,"")</f>
        <v/>
      </c>
      <c r="AS154" s="880" t="str">
        <f ca="1">IF(COUNTIF(データ整理_報告書!$D$2:'データ整理_報告書'!$D154,"「活動計画書」と同じ行数になるよう、この線より上に行を挿入してください。")=0,データ整理_報告書!E154,"")</f>
        <v/>
      </c>
      <c r="AT154" s="880" t="str">
        <f ca="1">IF(COUNTIF(データ整理_報告書!$D$2:'データ整理_報告書'!$D154,"「活動計画書」と同じ行数になるよう、この線より上に行を挿入してください。")=0,データ整理_報告書!F154,"")</f>
        <v/>
      </c>
      <c r="BN154" t="str">
        <f ca="1">IF(COUNTIF(データ整理_報告書!$I$2:'データ整理_報告書'!$I154,"「活動計画書」と同じ行数になるよう、この線より上に行を挿入してください。")=0,データ整理_報告書!K154,"")</f>
        <v/>
      </c>
      <c r="BO154" t="str">
        <f ca="1">IF(COUNTIF(データ整理_報告書!$I$2:'データ整理_報告書'!$I154,"「活動計画書」と同じ行数になるよう、この線より上に行を挿入してください。")=0,データ整理_報告書!L154,"")</f>
        <v/>
      </c>
      <c r="BP154" t="str">
        <f ca="1">IF(COUNTIF(データ整理_報告書!$I$2:'データ整理_報告書'!$I154,"「活動計画書」と同じ行数になるよう、この線より上に行を挿入してください。")=0,データ整理_報告書!M154,"")</f>
        <v/>
      </c>
      <c r="BQ154" t="str">
        <f ca="1">IF(COUNTIF(データ整理_報告書!$I$2:'データ整理_報告書'!$I154,"「活動計画書」と同じ行数になるよう、この線より上に行を挿入してください。")=0,データ整理_報告書!N154,"")</f>
        <v/>
      </c>
      <c r="BR154" t="str">
        <f ca="1">IF(COUNTIF(データ整理_報告書!$I$2:'データ整理_報告書'!$I154,"「活動計画書」と同じ行数になるよう、この線より上に行を挿入してください。")=0,データ整理_報告書!O154,"")</f>
        <v/>
      </c>
      <c r="BS154" t="str">
        <f ca="1">IF(COUNTIF(データ整理_報告書!$I$2:'データ整理_報告書'!$I154,"「活動計画書」と同じ行数になるよう、この線より上に行を挿入してください。")=0,データ整理_報告書!P154,"")</f>
        <v/>
      </c>
      <c r="BT154" t="str">
        <f ca="1">IF(COUNTIF(データ整理_報告書!$I$2:'データ整理_報告書'!$I154,"「活動計画書」と同じ行数になるよう、この線より上に行を挿入してください。")=0,データ整理_報告書!Q154,"")</f>
        <v/>
      </c>
      <c r="BU154" t="str">
        <f ca="1">IF(COUNTIF(データ整理_報告書!$I$2:'データ整理_報告書'!$I154,"「活動計画書」と同じ行数になるよう、この線より上に行を挿入してください。")=0,データ整理_報告書!S154,"")</f>
        <v/>
      </c>
      <c r="BV154" t="str">
        <f ca="1">IF(COUNTIF(データ整理_報告書!$I$2:'データ整理_報告書'!$I154,"「活動計画書」と同じ行数になるよう、この線より上に行を挿入してください。")=0,IF(データ整理_報告書!T154="○","true","false"),"")</f>
        <v/>
      </c>
    </row>
    <row r="155" spans="42:74" ht="15.75" x14ac:dyDescent="0.15">
      <c r="AP155" s="880" t="str">
        <f ca="1">IF(COUNTIF(データ整理_報告書!$D$2:'データ整理_報告書'!$D155,"「活動計画書」と同じ行数になるよう、この線より上に行を挿入してください。")=0,データ整理_報告書!B155,"")</f>
        <v/>
      </c>
      <c r="AQ155" s="880" t="str">
        <f ca="1">IF(COUNTIF(データ整理_報告書!$D$2:'データ整理_報告書'!$D155,"「活動計画書」と同じ行数になるよう、この線より上に行を挿入してください。")=0,データ整理_報告書!C155,"")</f>
        <v/>
      </c>
      <c r="AR155" s="880" t="str">
        <f ca="1">IF(COUNTIF(データ整理_報告書!$D$2:'データ整理_報告書'!$D155,"「活動計画書」と同じ行数になるよう、この線より上に行を挿入してください。")=0,データ整理_報告書!D155,"")</f>
        <v/>
      </c>
      <c r="AS155" s="880" t="str">
        <f ca="1">IF(COUNTIF(データ整理_報告書!$D$2:'データ整理_報告書'!$D155,"「活動計画書」と同じ行数になるよう、この線より上に行を挿入してください。")=0,データ整理_報告書!E155,"")</f>
        <v/>
      </c>
      <c r="AT155" s="880" t="str">
        <f ca="1">IF(COUNTIF(データ整理_報告書!$D$2:'データ整理_報告書'!$D155,"「活動計画書」と同じ行数になるよう、この線より上に行を挿入してください。")=0,データ整理_報告書!F155,"")</f>
        <v/>
      </c>
      <c r="BN155" t="str">
        <f ca="1">IF(COUNTIF(データ整理_報告書!$I$2:'データ整理_報告書'!$I155,"「活動計画書」と同じ行数になるよう、この線より上に行を挿入してください。")=0,データ整理_報告書!K155,"")</f>
        <v/>
      </c>
      <c r="BO155" t="str">
        <f ca="1">IF(COUNTIF(データ整理_報告書!$I$2:'データ整理_報告書'!$I155,"「活動計画書」と同じ行数になるよう、この線より上に行を挿入してください。")=0,データ整理_報告書!L155,"")</f>
        <v/>
      </c>
      <c r="BP155" t="str">
        <f ca="1">IF(COUNTIF(データ整理_報告書!$I$2:'データ整理_報告書'!$I155,"「活動計画書」と同じ行数になるよう、この線より上に行を挿入してください。")=0,データ整理_報告書!M155,"")</f>
        <v/>
      </c>
      <c r="BQ155" t="str">
        <f ca="1">IF(COUNTIF(データ整理_報告書!$I$2:'データ整理_報告書'!$I155,"「活動計画書」と同じ行数になるよう、この線より上に行を挿入してください。")=0,データ整理_報告書!N155,"")</f>
        <v/>
      </c>
      <c r="BR155" t="str">
        <f ca="1">IF(COUNTIF(データ整理_報告書!$I$2:'データ整理_報告書'!$I155,"「活動計画書」と同じ行数になるよう、この線より上に行を挿入してください。")=0,データ整理_報告書!O155,"")</f>
        <v/>
      </c>
      <c r="BS155" t="str">
        <f ca="1">IF(COUNTIF(データ整理_報告書!$I$2:'データ整理_報告書'!$I155,"「活動計画書」と同じ行数になるよう、この線より上に行を挿入してください。")=0,データ整理_報告書!P155,"")</f>
        <v/>
      </c>
      <c r="BT155" t="str">
        <f ca="1">IF(COUNTIF(データ整理_報告書!$I$2:'データ整理_報告書'!$I155,"「活動計画書」と同じ行数になるよう、この線より上に行を挿入してください。")=0,データ整理_報告書!Q155,"")</f>
        <v/>
      </c>
      <c r="BU155" t="str">
        <f ca="1">IF(COUNTIF(データ整理_報告書!$I$2:'データ整理_報告書'!$I155,"「活動計画書」と同じ行数になるよう、この線より上に行を挿入してください。")=0,データ整理_報告書!S155,"")</f>
        <v/>
      </c>
      <c r="BV155" t="str">
        <f ca="1">IF(COUNTIF(データ整理_報告書!$I$2:'データ整理_報告書'!$I155,"「活動計画書」と同じ行数になるよう、この線より上に行を挿入してください。")=0,IF(データ整理_報告書!T155="○","true","false"),"")</f>
        <v/>
      </c>
    </row>
    <row r="156" spans="42:74" ht="15.75" x14ac:dyDescent="0.15">
      <c r="AP156" s="880" t="str">
        <f ca="1">IF(COUNTIF(データ整理_報告書!$D$2:'データ整理_報告書'!$D156,"「活動計画書」と同じ行数になるよう、この線より上に行を挿入してください。")=0,データ整理_報告書!B156,"")</f>
        <v/>
      </c>
      <c r="AQ156" s="880" t="str">
        <f ca="1">IF(COUNTIF(データ整理_報告書!$D$2:'データ整理_報告書'!$D156,"「活動計画書」と同じ行数になるよう、この線より上に行を挿入してください。")=0,データ整理_報告書!C156,"")</f>
        <v/>
      </c>
      <c r="AR156" s="880" t="str">
        <f ca="1">IF(COUNTIF(データ整理_報告書!$D$2:'データ整理_報告書'!$D156,"「活動計画書」と同じ行数になるよう、この線より上に行を挿入してください。")=0,データ整理_報告書!D156,"")</f>
        <v/>
      </c>
      <c r="AS156" s="880" t="str">
        <f ca="1">IF(COUNTIF(データ整理_報告書!$D$2:'データ整理_報告書'!$D156,"「活動計画書」と同じ行数になるよう、この線より上に行を挿入してください。")=0,データ整理_報告書!E156,"")</f>
        <v/>
      </c>
      <c r="AT156" s="880" t="str">
        <f ca="1">IF(COUNTIF(データ整理_報告書!$D$2:'データ整理_報告書'!$D156,"「活動計画書」と同じ行数になるよう、この線より上に行を挿入してください。")=0,データ整理_報告書!F156,"")</f>
        <v/>
      </c>
      <c r="BN156" t="str">
        <f ca="1">IF(COUNTIF(データ整理_報告書!$I$2:'データ整理_報告書'!$I156,"「活動計画書」と同じ行数になるよう、この線より上に行を挿入してください。")=0,データ整理_報告書!K156,"")</f>
        <v/>
      </c>
      <c r="BO156" t="str">
        <f ca="1">IF(COUNTIF(データ整理_報告書!$I$2:'データ整理_報告書'!$I156,"「活動計画書」と同じ行数になるよう、この線より上に行を挿入してください。")=0,データ整理_報告書!L156,"")</f>
        <v/>
      </c>
      <c r="BP156" t="str">
        <f ca="1">IF(COUNTIF(データ整理_報告書!$I$2:'データ整理_報告書'!$I156,"「活動計画書」と同じ行数になるよう、この線より上に行を挿入してください。")=0,データ整理_報告書!M156,"")</f>
        <v/>
      </c>
      <c r="BQ156" t="str">
        <f ca="1">IF(COUNTIF(データ整理_報告書!$I$2:'データ整理_報告書'!$I156,"「活動計画書」と同じ行数になるよう、この線より上に行を挿入してください。")=0,データ整理_報告書!N156,"")</f>
        <v/>
      </c>
      <c r="BR156" t="str">
        <f ca="1">IF(COUNTIF(データ整理_報告書!$I$2:'データ整理_報告書'!$I156,"「活動計画書」と同じ行数になるよう、この線より上に行を挿入してください。")=0,データ整理_報告書!O156,"")</f>
        <v/>
      </c>
      <c r="BS156" t="str">
        <f ca="1">IF(COUNTIF(データ整理_報告書!$I$2:'データ整理_報告書'!$I156,"「活動計画書」と同じ行数になるよう、この線より上に行を挿入してください。")=0,データ整理_報告書!P156,"")</f>
        <v/>
      </c>
      <c r="BT156" t="str">
        <f ca="1">IF(COUNTIF(データ整理_報告書!$I$2:'データ整理_報告書'!$I156,"「活動計画書」と同じ行数になるよう、この線より上に行を挿入してください。")=0,データ整理_報告書!Q156,"")</f>
        <v/>
      </c>
      <c r="BU156" t="str">
        <f ca="1">IF(COUNTIF(データ整理_報告書!$I$2:'データ整理_報告書'!$I156,"「活動計画書」と同じ行数になるよう、この線より上に行を挿入してください。")=0,データ整理_報告書!S156,"")</f>
        <v/>
      </c>
      <c r="BV156" t="str">
        <f ca="1">IF(COUNTIF(データ整理_報告書!$I$2:'データ整理_報告書'!$I156,"「活動計画書」と同じ行数になるよう、この線より上に行を挿入してください。")=0,IF(データ整理_報告書!T156="○","true","false"),"")</f>
        <v/>
      </c>
    </row>
    <row r="157" spans="42:74" ht="15.75" x14ac:dyDescent="0.15">
      <c r="AP157" s="880" t="str">
        <f ca="1">IF(COUNTIF(データ整理_報告書!$D$2:'データ整理_報告書'!$D157,"「活動計画書」と同じ行数になるよう、この線より上に行を挿入してください。")=0,データ整理_報告書!B157,"")</f>
        <v/>
      </c>
      <c r="AQ157" s="880" t="str">
        <f ca="1">IF(COUNTIF(データ整理_報告書!$D$2:'データ整理_報告書'!$D157,"「活動計画書」と同じ行数になるよう、この線より上に行を挿入してください。")=0,データ整理_報告書!C157,"")</f>
        <v/>
      </c>
      <c r="AR157" s="880" t="str">
        <f ca="1">IF(COUNTIF(データ整理_報告書!$D$2:'データ整理_報告書'!$D157,"「活動計画書」と同じ行数になるよう、この線より上に行を挿入してください。")=0,データ整理_報告書!D157,"")</f>
        <v/>
      </c>
      <c r="AS157" s="880" t="str">
        <f ca="1">IF(COUNTIF(データ整理_報告書!$D$2:'データ整理_報告書'!$D157,"「活動計画書」と同じ行数になるよう、この線より上に行を挿入してください。")=0,データ整理_報告書!E157,"")</f>
        <v/>
      </c>
      <c r="AT157" s="880" t="str">
        <f ca="1">IF(COUNTIF(データ整理_報告書!$D$2:'データ整理_報告書'!$D157,"「活動計画書」と同じ行数になるよう、この線より上に行を挿入してください。")=0,データ整理_報告書!F157,"")</f>
        <v/>
      </c>
      <c r="BN157" t="str">
        <f ca="1">IF(COUNTIF(データ整理_報告書!$I$2:'データ整理_報告書'!$I157,"「活動計画書」と同じ行数になるよう、この線より上に行を挿入してください。")=0,データ整理_報告書!K157,"")</f>
        <v/>
      </c>
      <c r="BO157" t="str">
        <f ca="1">IF(COUNTIF(データ整理_報告書!$I$2:'データ整理_報告書'!$I157,"「活動計画書」と同じ行数になるよう、この線より上に行を挿入してください。")=0,データ整理_報告書!L157,"")</f>
        <v/>
      </c>
      <c r="BP157" t="str">
        <f ca="1">IF(COUNTIF(データ整理_報告書!$I$2:'データ整理_報告書'!$I157,"「活動計画書」と同じ行数になるよう、この線より上に行を挿入してください。")=0,データ整理_報告書!M157,"")</f>
        <v/>
      </c>
      <c r="BQ157" t="str">
        <f ca="1">IF(COUNTIF(データ整理_報告書!$I$2:'データ整理_報告書'!$I157,"「活動計画書」と同じ行数になるよう、この線より上に行を挿入してください。")=0,データ整理_報告書!N157,"")</f>
        <v/>
      </c>
      <c r="BR157" t="str">
        <f ca="1">IF(COUNTIF(データ整理_報告書!$I$2:'データ整理_報告書'!$I157,"「活動計画書」と同じ行数になるよう、この線より上に行を挿入してください。")=0,データ整理_報告書!O157,"")</f>
        <v/>
      </c>
      <c r="BS157" t="str">
        <f ca="1">IF(COUNTIF(データ整理_報告書!$I$2:'データ整理_報告書'!$I157,"「活動計画書」と同じ行数になるよう、この線より上に行を挿入してください。")=0,データ整理_報告書!P157,"")</f>
        <v/>
      </c>
      <c r="BT157" t="str">
        <f ca="1">IF(COUNTIF(データ整理_報告書!$I$2:'データ整理_報告書'!$I157,"「活動計画書」と同じ行数になるよう、この線より上に行を挿入してください。")=0,データ整理_報告書!Q157,"")</f>
        <v/>
      </c>
      <c r="BU157" t="str">
        <f ca="1">IF(COUNTIF(データ整理_報告書!$I$2:'データ整理_報告書'!$I157,"「活動計画書」と同じ行数になるよう、この線より上に行を挿入してください。")=0,データ整理_報告書!S157,"")</f>
        <v/>
      </c>
      <c r="BV157" t="str">
        <f ca="1">IF(COUNTIF(データ整理_報告書!$I$2:'データ整理_報告書'!$I157,"「活動計画書」と同じ行数になるよう、この線より上に行を挿入してください。")=0,IF(データ整理_報告書!T157="○","true","false"),"")</f>
        <v/>
      </c>
    </row>
    <row r="158" spans="42:74" ht="15.75" x14ac:dyDescent="0.15">
      <c r="AP158" s="880" t="str">
        <f ca="1">IF(COUNTIF(データ整理_報告書!$D$2:'データ整理_報告書'!$D158,"「活動計画書」と同じ行数になるよう、この線より上に行を挿入してください。")=0,データ整理_報告書!B158,"")</f>
        <v/>
      </c>
      <c r="AQ158" s="880" t="str">
        <f ca="1">IF(COUNTIF(データ整理_報告書!$D$2:'データ整理_報告書'!$D158,"「活動計画書」と同じ行数になるよう、この線より上に行を挿入してください。")=0,データ整理_報告書!C158,"")</f>
        <v/>
      </c>
      <c r="AR158" s="880" t="str">
        <f ca="1">IF(COUNTIF(データ整理_報告書!$D$2:'データ整理_報告書'!$D158,"「活動計画書」と同じ行数になるよう、この線より上に行を挿入してください。")=0,データ整理_報告書!D158,"")</f>
        <v/>
      </c>
      <c r="AS158" s="880" t="str">
        <f ca="1">IF(COUNTIF(データ整理_報告書!$D$2:'データ整理_報告書'!$D158,"「活動計画書」と同じ行数になるよう、この線より上に行を挿入してください。")=0,データ整理_報告書!E158,"")</f>
        <v/>
      </c>
      <c r="AT158" s="880" t="str">
        <f ca="1">IF(COUNTIF(データ整理_報告書!$D$2:'データ整理_報告書'!$D158,"「活動計画書」と同じ行数になるよう、この線より上に行を挿入してください。")=0,データ整理_報告書!F158,"")</f>
        <v/>
      </c>
      <c r="BN158" t="str">
        <f ca="1">IF(COUNTIF(データ整理_報告書!$I$2:'データ整理_報告書'!$I158,"「活動計画書」と同じ行数になるよう、この線より上に行を挿入してください。")=0,データ整理_報告書!K158,"")</f>
        <v/>
      </c>
      <c r="BO158" t="str">
        <f ca="1">IF(COUNTIF(データ整理_報告書!$I$2:'データ整理_報告書'!$I158,"「活動計画書」と同じ行数になるよう、この線より上に行を挿入してください。")=0,データ整理_報告書!L158,"")</f>
        <v/>
      </c>
      <c r="BP158" t="str">
        <f ca="1">IF(COUNTIF(データ整理_報告書!$I$2:'データ整理_報告書'!$I158,"「活動計画書」と同じ行数になるよう、この線より上に行を挿入してください。")=0,データ整理_報告書!M158,"")</f>
        <v/>
      </c>
      <c r="BQ158" t="str">
        <f ca="1">IF(COUNTIF(データ整理_報告書!$I$2:'データ整理_報告書'!$I158,"「活動計画書」と同じ行数になるよう、この線より上に行を挿入してください。")=0,データ整理_報告書!N158,"")</f>
        <v/>
      </c>
      <c r="BR158" t="str">
        <f ca="1">IF(COUNTIF(データ整理_報告書!$I$2:'データ整理_報告書'!$I158,"「活動計画書」と同じ行数になるよう、この線より上に行を挿入してください。")=0,データ整理_報告書!O158,"")</f>
        <v/>
      </c>
      <c r="BS158" t="str">
        <f ca="1">IF(COUNTIF(データ整理_報告書!$I$2:'データ整理_報告書'!$I158,"「活動計画書」と同じ行数になるよう、この線より上に行を挿入してください。")=0,データ整理_報告書!P158,"")</f>
        <v/>
      </c>
      <c r="BT158" t="str">
        <f ca="1">IF(COUNTIF(データ整理_報告書!$I$2:'データ整理_報告書'!$I158,"「活動計画書」と同じ行数になるよう、この線より上に行を挿入してください。")=0,データ整理_報告書!Q158,"")</f>
        <v/>
      </c>
      <c r="BU158" t="str">
        <f ca="1">IF(COUNTIF(データ整理_報告書!$I$2:'データ整理_報告書'!$I158,"「活動計画書」と同じ行数になるよう、この線より上に行を挿入してください。")=0,データ整理_報告書!S158,"")</f>
        <v/>
      </c>
      <c r="BV158" t="str">
        <f ca="1">IF(COUNTIF(データ整理_報告書!$I$2:'データ整理_報告書'!$I158,"「活動計画書」と同じ行数になるよう、この線より上に行を挿入してください。")=0,IF(データ整理_報告書!T158="○","true","false"),"")</f>
        <v/>
      </c>
    </row>
    <row r="159" spans="42:74" ht="15.75" x14ac:dyDescent="0.15">
      <c r="AP159" s="880" t="str">
        <f ca="1">IF(COUNTIF(データ整理_報告書!$D$2:'データ整理_報告書'!$D159,"「活動計画書」と同じ行数になるよう、この線より上に行を挿入してください。")=0,データ整理_報告書!B159,"")</f>
        <v/>
      </c>
      <c r="AQ159" s="880" t="str">
        <f ca="1">IF(COUNTIF(データ整理_報告書!$D$2:'データ整理_報告書'!$D159,"「活動計画書」と同じ行数になるよう、この線より上に行を挿入してください。")=0,データ整理_報告書!C159,"")</f>
        <v/>
      </c>
      <c r="AR159" s="880" t="str">
        <f ca="1">IF(COUNTIF(データ整理_報告書!$D$2:'データ整理_報告書'!$D159,"「活動計画書」と同じ行数になるよう、この線より上に行を挿入してください。")=0,データ整理_報告書!D159,"")</f>
        <v/>
      </c>
      <c r="AS159" s="880" t="str">
        <f ca="1">IF(COUNTIF(データ整理_報告書!$D$2:'データ整理_報告書'!$D159,"「活動計画書」と同じ行数になるよう、この線より上に行を挿入してください。")=0,データ整理_報告書!E159,"")</f>
        <v/>
      </c>
      <c r="AT159" s="880" t="str">
        <f ca="1">IF(COUNTIF(データ整理_報告書!$D$2:'データ整理_報告書'!$D159,"「活動計画書」と同じ行数になるよう、この線より上に行を挿入してください。")=0,データ整理_報告書!F159,"")</f>
        <v/>
      </c>
      <c r="BN159" t="str">
        <f ca="1">IF(COUNTIF(データ整理_報告書!$I$2:'データ整理_報告書'!$I159,"「活動計画書」と同じ行数になるよう、この線より上に行を挿入してください。")=0,データ整理_報告書!K159,"")</f>
        <v/>
      </c>
      <c r="BO159" t="str">
        <f ca="1">IF(COUNTIF(データ整理_報告書!$I$2:'データ整理_報告書'!$I159,"「活動計画書」と同じ行数になるよう、この線より上に行を挿入してください。")=0,データ整理_報告書!L159,"")</f>
        <v/>
      </c>
      <c r="BP159" t="str">
        <f ca="1">IF(COUNTIF(データ整理_報告書!$I$2:'データ整理_報告書'!$I159,"「活動計画書」と同じ行数になるよう、この線より上に行を挿入してください。")=0,データ整理_報告書!M159,"")</f>
        <v/>
      </c>
      <c r="BQ159" t="str">
        <f ca="1">IF(COUNTIF(データ整理_報告書!$I$2:'データ整理_報告書'!$I159,"「活動計画書」と同じ行数になるよう、この線より上に行を挿入してください。")=0,データ整理_報告書!N159,"")</f>
        <v/>
      </c>
      <c r="BR159" t="str">
        <f ca="1">IF(COUNTIF(データ整理_報告書!$I$2:'データ整理_報告書'!$I159,"「活動計画書」と同じ行数になるよう、この線より上に行を挿入してください。")=0,データ整理_報告書!O159,"")</f>
        <v/>
      </c>
      <c r="BS159" t="str">
        <f ca="1">IF(COUNTIF(データ整理_報告書!$I$2:'データ整理_報告書'!$I159,"「活動計画書」と同じ行数になるよう、この線より上に行を挿入してください。")=0,データ整理_報告書!P159,"")</f>
        <v/>
      </c>
      <c r="BT159" t="str">
        <f ca="1">IF(COUNTIF(データ整理_報告書!$I$2:'データ整理_報告書'!$I159,"「活動計画書」と同じ行数になるよう、この線より上に行を挿入してください。")=0,データ整理_報告書!Q159,"")</f>
        <v/>
      </c>
      <c r="BU159" t="str">
        <f ca="1">IF(COUNTIF(データ整理_報告書!$I$2:'データ整理_報告書'!$I159,"「活動計画書」と同じ行数になるよう、この線より上に行を挿入してください。")=0,データ整理_報告書!S159,"")</f>
        <v/>
      </c>
      <c r="BV159" t="str">
        <f ca="1">IF(COUNTIF(データ整理_報告書!$I$2:'データ整理_報告書'!$I159,"「活動計画書」と同じ行数になるよう、この線より上に行を挿入してください。")=0,IF(データ整理_報告書!T159="○","true","false"),"")</f>
        <v/>
      </c>
    </row>
    <row r="160" spans="42:74" ht="15.75" x14ac:dyDescent="0.15">
      <c r="AP160" s="880" t="str">
        <f ca="1">IF(COUNTIF(データ整理_報告書!$D$2:'データ整理_報告書'!$D160,"「活動計画書」と同じ行数になるよう、この線より上に行を挿入してください。")=0,データ整理_報告書!B160,"")</f>
        <v/>
      </c>
      <c r="AQ160" s="880" t="str">
        <f ca="1">IF(COUNTIF(データ整理_報告書!$D$2:'データ整理_報告書'!$D160,"「活動計画書」と同じ行数になるよう、この線より上に行を挿入してください。")=0,データ整理_報告書!C160,"")</f>
        <v/>
      </c>
      <c r="AR160" s="880" t="str">
        <f ca="1">IF(COUNTIF(データ整理_報告書!$D$2:'データ整理_報告書'!$D160,"「活動計画書」と同じ行数になるよう、この線より上に行を挿入してください。")=0,データ整理_報告書!D160,"")</f>
        <v/>
      </c>
      <c r="AS160" s="880" t="str">
        <f ca="1">IF(COUNTIF(データ整理_報告書!$D$2:'データ整理_報告書'!$D160,"「活動計画書」と同じ行数になるよう、この線より上に行を挿入してください。")=0,データ整理_報告書!E160,"")</f>
        <v/>
      </c>
      <c r="AT160" s="880" t="str">
        <f ca="1">IF(COUNTIF(データ整理_報告書!$D$2:'データ整理_報告書'!$D160,"「活動計画書」と同じ行数になるよう、この線より上に行を挿入してください。")=0,データ整理_報告書!F160,"")</f>
        <v/>
      </c>
      <c r="BN160" t="str">
        <f ca="1">IF(COUNTIF(データ整理_報告書!$I$2:'データ整理_報告書'!$I160,"「活動計画書」と同じ行数になるよう、この線より上に行を挿入してください。")=0,データ整理_報告書!K160,"")</f>
        <v/>
      </c>
      <c r="BO160" t="str">
        <f ca="1">IF(COUNTIF(データ整理_報告書!$I$2:'データ整理_報告書'!$I160,"「活動計画書」と同じ行数になるよう、この線より上に行を挿入してください。")=0,データ整理_報告書!L160,"")</f>
        <v/>
      </c>
      <c r="BP160" t="str">
        <f ca="1">IF(COUNTIF(データ整理_報告書!$I$2:'データ整理_報告書'!$I160,"「活動計画書」と同じ行数になるよう、この線より上に行を挿入してください。")=0,データ整理_報告書!M160,"")</f>
        <v/>
      </c>
      <c r="BQ160" t="str">
        <f ca="1">IF(COUNTIF(データ整理_報告書!$I$2:'データ整理_報告書'!$I160,"「活動計画書」と同じ行数になるよう、この線より上に行を挿入してください。")=0,データ整理_報告書!N160,"")</f>
        <v/>
      </c>
      <c r="BR160" t="str">
        <f ca="1">IF(COUNTIF(データ整理_報告書!$I$2:'データ整理_報告書'!$I160,"「活動計画書」と同じ行数になるよう、この線より上に行を挿入してください。")=0,データ整理_報告書!O160,"")</f>
        <v/>
      </c>
      <c r="BS160" t="str">
        <f ca="1">IF(COUNTIF(データ整理_報告書!$I$2:'データ整理_報告書'!$I160,"「活動計画書」と同じ行数になるよう、この線より上に行を挿入してください。")=0,データ整理_報告書!P160,"")</f>
        <v/>
      </c>
      <c r="BT160" t="str">
        <f ca="1">IF(COUNTIF(データ整理_報告書!$I$2:'データ整理_報告書'!$I160,"「活動計画書」と同じ行数になるよう、この線より上に行を挿入してください。")=0,データ整理_報告書!Q160,"")</f>
        <v/>
      </c>
      <c r="BU160" t="str">
        <f ca="1">IF(COUNTIF(データ整理_報告書!$I$2:'データ整理_報告書'!$I160,"「活動計画書」と同じ行数になるよう、この線より上に行を挿入してください。")=0,データ整理_報告書!S160,"")</f>
        <v/>
      </c>
      <c r="BV160" t="str">
        <f ca="1">IF(COUNTIF(データ整理_報告書!$I$2:'データ整理_報告書'!$I160,"「活動計画書」と同じ行数になるよう、この線より上に行を挿入してください。")=0,IF(データ整理_報告書!T160="○","true","false"),"")</f>
        <v/>
      </c>
    </row>
    <row r="161" spans="42:74" ht="15.75" x14ac:dyDescent="0.15">
      <c r="AP161" s="880" t="str">
        <f ca="1">IF(COUNTIF(データ整理_報告書!$D$2:'データ整理_報告書'!$D161,"「活動計画書」と同じ行数になるよう、この線より上に行を挿入してください。")=0,データ整理_報告書!B161,"")</f>
        <v/>
      </c>
      <c r="AQ161" s="880" t="str">
        <f ca="1">IF(COUNTIF(データ整理_報告書!$D$2:'データ整理_報告書'!$D161,"「活動計画書」と同じ行数になるよう、この線より上に行を挿入してください。")=0,データ整理_報告書!C161,"")</f>
        <v/>
      </c>
      <c r="AR161" s="880" t="str">
        <f ca="1">IF(COUNTIF(データ整理_報告書!$D$2:'データ整理_報告書'!$D161,"「活動計画書」と同じ行数になるよう、この線より上に行を挿入してください。")=0,データ整理_報告書!D161,"")</f>
        <v/>
      </c>
      <c r="AS161" s="880" t="str">
        <f ca="1">IF(COUNTIF(データ整理_報告書!$D$2:'データ整理_報告書'!$D161,"「活動計画書」と同じ行数になるよう、この線より上に行を挿入してください。")=0,データ整理_報告書!E161,"")</f>
        <v/>
      </c>
      <c r="AT161" s="880" t="str">
        <f ca="1">IF(COUNTIF(データ整理_報告書!$D$2:'データ整理_報告書'!$D161,"「活動計画書」と同じ行数になるよう、この線より上に行を挿入してください。")=0,データ整理_報告書!F161,"")</f>
        <v/>
      </c>
      <c r="BN161" t="str">
        <f ca="1">IF(COUNTIF(データ整理_報告書!$I$2:'データ整理_報告書'!$I161,"「活動計画書」と同じ行数になるよう、この線より上に行を挿入してください。")=0,データ整理_報告書!K161,"")</f>
        <v/>
      </c>
      <c r="BO161" t="str">
        <f ca="1">IF(COUNTIF(データ整理_報告書!$I$2:'データ整理_報告書'!$I161,"「活動計画書」と同じ行数になるよう、この線より上に行を挿入してください。")=0,データ整理_報告書!L161,"")</f>
        <v/>
      </c>
      <c r="BP161" t="str">
        <f ca="1">IF(COUNTIF(データ整理_報告書!$I$2:'データ整理_報告書'!$I161,"「活動計画書」と同じ行数になるよう、この線より上に行を挿入してください。")=0,データ整理_報告書!M161,"")</f>
        <v/>
      </c>
      <c r="BQ161" t="str">
        <f ca="1">IF(COUNTIF(データ整理_報告書!$I$2:'データ整理_報告書'!$I161,"「活動計画書」と同じ行数になるよう、この線より上に行を挿入してください。")=0,データ整理_報告書!N161,"")</f>
        <v/>
      </c>
      <c r="BR161" t="str">
        <f ca="1">IF(COUNTIF(データ整理_報告書!$I$2:'データ整理_報告書'!$I161,"「活動計画書」と同じ行数になるよう、この線より上に行を挿入してください。")=0,データ整理_報告書!O161,"")</f>
        <v/>
      </c>
      <c r="BS161" t="str">
        <f ca="1">IF(COUNTIF(データ整理_報告書!$I$2:'データ整理_報告書'!$I161,"「活動計画書」と同じ行数になるよう、この線より上に行を挿入してください。")=0,データ整理_報告書!P161,"")</f>
        <v/>
      </c>
      <c r="BT161" t="str">
        <f ca="1">IF(COUNTIF(データ整理_報告書!$I$2:'データ整理_報告書'!$I161,"「活動計画書」と同じ行数になるよう、この線より上に行を挿入してください。")=0,データ整理_報告書!Q161,"")</f>
        <v/>
      </c>
      <c r="BU161" t="str">
        <f ca="1">IF(COUNTIF(データ整理_報告書!$I$2:'データ整理_報告書'!$I161,"「活動計画書」と同じ行数になるよう、この線より上に行を挿入してください。")=0,データ整理_報告書!S161,"")</f>
        <v/>
      </c>
      <c r="BV161" t="str">
        <f ca="1">IF(COUNTIF(データ整理_報告書!$I$2:'データ整理_報告書'!$I161,"「活動計画書」と同じ行数になるよう、この線より上に行を挿入してください。")=0,IF(データ整理_報告書!T161="○","true","false"),"")</f>
        <v/>
      </c>
    </row>
    <row r="162" spans="42:74" ht="15.75" x14ac:dyDescent="0.15">
      <c r="AP162" s="880" t="str">
        <f ca="1">IF(COUNTIF(データ整理_報告書!$D$2:'データ整理_報告書'!$D162,"「活動計画書」と同じ行数になるよう、この線より上に行を挿入してください。")=0,データ整理_報告書!B162,"")</f>
        <v/>
      </c>
      <c r="AQ162" s="880" t="str">
        <f ca="1">IF(COUNTIF(データ整理_報告書!$D$2:'データ整理_報告書'!$D162,"「活動計画書」と同じ行数になるよう、この線より上に行を挿入してください。")=0,データ整理_報告書!C162,"")</f>
        <v/>
      </c>
      <c r="AR162" s="880" t="str">
        <f ca="1">IF(COUNTIF(データ整理_報告書!$D$2:'データ整理_報告書'!$D162,"「活動計画書」と同じ行数になるよう、この線より上に行を挿入してください。")=0,データ整理_報告書!D162,"")</f>
        <v/>
      </c>
      <c r="AS162" s="880" t="str">
        <f ca="1">IF(COUNTIF(データ整理_報告書!$D$2:'データ整理_報告書'!$D162,"「活動計画書」と同じ行数になるよう、この線より上に行を挿入してください。")=0,データ整理_報告書!E162,"")</f>
        <v/>
      </c>
      <c r="AT162" s="880" t="str">
        <f ca="1">IF(COUNTIF(データ整理_報告書!$D$2:'データ整理_報告書'!$D162,"「活動計画書」と同じ行数になるよう、この線より上に行を挿入してください。")=0,データ整理_報告書!F162,"")</f>
        <v/>
      </c>
      <c r="BN162" t="str">
        <f ca="1">IF(COUNTIF(データ整理_報告書!$I$2:'データ整理_報告書'!$I162,"「活動計画書」と同じ行数になるよう、この線より上に行を挿入してください。")=0,データ整理_報告書!K162,"")</f>
        <v/>
      </c>
      <c r="BO162" t="str">
        <f ca="1">IF(COUNTIF(データ整理_報告書!$I$2:'データ整理_報告書'!$I162,"「活動計画書」と同じ行数になるよう、この線より上に行を挿入してください。")=0,データ整理_報告書!L162,"")</f>
        <v/>
      </c>
      <c r="BP162" t="str">
        <f ca="1">IF(COUNTIF(データ整理_報告書!$I$2:'データ整理_報告書'!$I162,"「活動計画書」と同じ行数になるよう、この線より上に行を挿入してください。")=0,データ整理_報告書!M162,"")</f>
        <v/>
      </c>
      <c r="BQ162" t="str">
        <f ca="1">IF(COUNTIF(データ整理_報告書!$I$2:'データ整理_報告書'!$I162,"「活動計画書」と同じ行数になるよう、この線より上に行を挿入してください。")=0,データ整理_報告書!N162,"")</f>
        <v/>
      </c>
      <c r="BR162" t="str">
        <f ca="1">IF(COUNTIF(データ整理_報告書!$I$2:'データ整理_報告書'!$I162,"「活動計画書」と同じ行数になるよう、この線より上に行を挿入してください。")=0,データ整理_報告書!O162,"")</f>
        <v/>
      </c>
      <c r="BS162" t="str">
        <f ca="1">IF(COUNTIF(データ整理_報告書!$I$2:'データ整理_報告書'!$I162,"「活動計画書」と同じ行数になるよう、この線より上に行を挿入してください。")=0,データ整理_報告書!P162,"")</f>
        <v/>
      </c>
      <c r="BT162" t="str">
        <f ca="1">IF(COUNTIF(データ整理_報告書!$I$2:'データ整理_報告書'!$I162,"「活動計画書」と同じ行数になるよう、この線より上に行を挿入してください。")=0,データ整理_報告書!Q162,"")</f>
        <v/>
      </c>
      <c r="BU162" t="str">
        <f ca="1">IF(COUNTIF(データ整理_報告書!$I$2:'データ整理_報告書'!$I162,"「活動計画書」と同じ行数になるよう、この線より上に行を挿入してください。")=0,データ整理_報告書!S162,"")</f>
        <v/>
      </c>
      <c r="BV162" t="str">
        <f ca="1">IF(COUNTIF(データ整理_報告書!$I$2:'データ整理_報告書'!$I162,"「活動計画書」と同じ行数になるよう、この線より上に行を挿入してください。")=0,IF(データ整理_報告書!T162="○","true","false"),"")</f>
        <v/>
      </c>
    </row>
    <row r="163" spans="42:74" ht="15.75" x14ac:dyDescent="0.15">
      <c r="AP163" s="880" t="str">
        <f ca="1">IF(COUNTIF(データ整理_報告書!$D$2:'データ整理_報告書'!$D163,"「活動計画書」と同じ行数になるよう、この線より上に行を挿入してください。")=0,データ整理_報告書!B163,"")</f>
        <v/>
      </c>
      <c r="AQ163" s="880" t="str">
        <f ca="1">IF(COUNTIF(データ整理_報告書!$D$2:'データ整理_報告書'!$D163,"「活動計画書」と同じ行数になるよう、この線より上に行を挿入してください。")=0,データ整理_報告書!C163,"")</f>
        <v/>
      </c>
      <c r="AR163" s="880" t="str">
        <f ca="1">IF(COUNTIF(データ整理_報告書!$D$2:'データ整理_報告書'!$D163,"「活動計画書」と同じ行数になるよう、この線より上に行を挿入してください。")=0,データ整理_報告書!D163,"")</f>
        <v/>
      </c>
      <c r="AS163" s="880" t="str">
        <f ca="1">IF(COUNTIF(データ整理_報告書!$D$2:'データ整理_報告書'!$D163,"「活動計画書」と同じ行数になるよう、この線より上に行を挿入してください。")=0,データ整理_報告書!E163,"")</f>
        <v/>
      </c>
      <c r="AT163" s="880" t="str">
        <f ca="1">IF(COUNTIF(データ整理_報告書!$D$2:'データ整理_報告書'!$D163,"「活動計画書」と同じ行数になるよう、この線より上に行を挿入してください。")=0,データ整理_報告書!F163,"")</f>
        <v/>
      </c>
      <c r="BN163" t="str">
        <f ca="1">IF(COUNTIF(データ整理_報告書!$I$2:'データ整理_報告書'!$I163,"「活動計画書」と同じ行数になるよう、この線より上に行を挿入してください。")=0,データ整理_報告書!K163,"")</f>
        <v/>
      </c>
      <c r="BO163" t="str">
        <f ca="1">IF(COUNTIF(データ整理_報告書!$I$2:'データ整理_報告書'!$I163,"「活動計画書」と同じ行数になるよう、この線より上に行を挿入してください。")=0,データ整理_報告書!L163,"")</f>
        <v/>
      </c>
      <c r="BP163" t="str">
        <f ca="1">IF(COUNTIF(データ整理_報告書!$I$2:'データ整理_報告書'!$I163,"「活動計画書」と同じ行数になるよう、この線より上に行を挿入してください。")=0,データ整理_報告書!M163,"")</f>
        <v/>
      </c>
      <c r="BQ163" t="str">
        <f ca="1">IF(COUNTIF(データ整理_報告書!$I$2:'データ整理_報告書'!$I163,"「活動計画書」と同じ行数になるよう、この線より上に行を挿入してください。")=0,データ整理_報告書!N163,"")</f>
        <v/>
      </c>
      <c r="BR163" t="str">
        <f ca="1">IF(COUNTIF(データ整理_報告書!$I$2:'データ整理_報告書'!$I163,"「活動計画書」と同じ行数になるよう、この線より上に行を挿入してください。")=0,データ整理_報告書!O163,"")</f>
        <v/>
      </c>
      <c r="BS163" t="str">
        <f ca="1">IF(COUNTIF(データ整理_報告書!$I$2:'データ整理_報告書'!$I163,"「活動計画書」と同じ行数になるよう、この線より上に行を挿入してください。")=0,データ整理_報告書!P163,"")</f>
        <v/>
      </c>
      <c r="BT163" t="str">
        <f ca="1">IF(COUNTIF(データ整理_報告書!$I$2:'データ整理_報告書'!$I163,"「活動計画書」と同じ行数になるよう、この線より上に行を挿入してください。")=0,データ整理_報告書!Q163,"")</f>
        <v/>
      </c>
      <c r="BU163" t="str">
        <f ca="1">IF(COUNTIF(データ整理_報告書!$I$2:'データ整理_報告書'!$I163,"「活動計画書」と同じ行数になるよう、この線より上に行を挿入してください。")=0,データ整理_報告書!S163,"")</f>
        <v/>
      </c>
      <c r="BV163" t="str">
        <f ca="1">IF(COUNTIF(データ整理_報告書!$I$2:'データ整理_報告書'!$I163,"「活動計画書」と同じ行数になるよう、この線より上に行を挿入してください。")=0,IF(データ整理_報告書!T163="○","true","false"),"")</f>
        <v/>
      </c>
    </row>
    <row r="164" spans="42:74" ht="15.75" x14ac:dyDescent="0.15">
      <c r="AP164" s="880" t="str">
        <f ca="1">IF(COUNTIF(データ整理_報告書!$D$2:'データ整理_報告書'!$D164,"「活動計画書」と同じ行数になるよう、この線より上に行を挿入してください。")=0,データ整理_報告書!B164,"")</f>
        <v/>
      </c>
      <c r="AQ164" s="880" t="str">
        <f ca="1">IF(COUNTIF(データ整理_報告書!$D$2:'データ整理_報告書'!$D164,"「活動計画書」と同じ行数になるよう、この線より上に行を挿入してください。")=0,データ整理_報告書!C164,"")</f>
        <v/>
      </c>
      <c r="AR164" s="880" t="str">
        <f ca="1">IF(COUNTIF(データ整理_報告書!$D$2:'データ整理_報告書'!$D164,"「活動計画書」と同じ行数になるよう、この線より上に行を挿入してください。")=0,データ整理_報告書!D164,"")</f>
        <v/>
      </c>
      <c r="AS164" s="880" t="str">
        <f ca="1">IF(COUNTIF(データ整理_報告書!$D$2:'データ整理_報告書'!$D164,"「活動計画書」と同じ行数になるよう、この線より上に行を挿入してください。")=0,データ整理_報告書!E164,"")</f>
        <v/>
      </c>
      <c r="AT164" s="880" t="str">
        <f ca="1">IF(COUNTIF(データ整理_報告書!$D$2:'データ整理_報告書'!$D164,"「活動計画書」と同じ行数になるよう、この線より上に行を挿入してください。")=0,データ整理_報告書!F164,"")</f>
        <v/>
      </c>
      <c r="BN164" t="str">
        <f ca="1">IF(COUNTIF(データ整理_報告書!$I$2:'データ整理_報告書'!$I164,"「活動計画書」と同じ行数になるよう、この線より上に行を挿入してください。")=0,データ整理_報告書!K164,"")</f>
        <v/>
      </c>
      <c r="BO164" t="str">
        <f ca="1">IF(COUNTIF(データ整理_報告書!$I$2:'データ整理_報告書'!$I164,"「活動計画書」と同じ行数になるよう、この線より上に行を挿入してください。")=0,データ整理_報告書!L164,"")</f>
        <v/>
      </c>
      <c r="BP164" t="str">
        <f ca="1">IF(COUNTIF(データ整理_報告書!$I$2:'データ整理_報告書'!$I164,"「活動計画書」と同じ行数になるよう、この線より上に行を挿入してください。")=0,データ整理_報告書!M164,"")</f>
        <v/>
      </c>
      <c r="BQ164" t="str">
        <f ca="1">IF(COUNTIF(データ整理_報告書!$I$2:'データ整理_報告書'!$I164,"「活動計画書」と同じ行数になるよう、この線より上に行を挿入してください。")=0,データ整理_報告書!N164,"")</f>
        <v/>
      </c>
      <c r="BR164" t="str">
        <f ca="1">IF(COUNTIF(データ整理_報告書!$I$2:'データ整理_報告書'!$I164,"「活動計画書」と同じ行数になるよう、この線より上に行を挿入してください。")=0,データ整理_報告書!O164,"")</f>
        <v/>
      </c>
      <c r="BS164" t="str">
        <f ca="1">IF(COUNTIF(データ整理_報告書!$I$2:'データ整理_報告書'!$I164,"「活動計画書」と同じ行数になるよう、この線より上に行を挿入してください。")=0,データ整理_報告書!P164,"")</f>
        <v/>
      </c>
      <c r="BT164" t="str">
        <f ca="1">IF(COUNTIF(データ整理_報告書!$I$2:'データ整理_報告書'!$I164,"「活動計画書」と同じ行数になるよう、この線より上に行を挿入してください。")=0,データ整理_報告書!Q164,"")</f>
        <v/>
      </c>
      <c r="BU164" t="str">
        <f ca="1">IF(COUNTIF(データ整理_報告書!$I$2:'データ整理_報告書'!$I164,"「活動計画書」と同じ行数になるよう、この線より上に行を挿入してください。")=0,データ整理_報告書!S164,"")</f>
        <v/>
      </c>
      <c r="BV164" t="str">
        <f ca="1">IF(COUNTIF(データ整理_報告書!$I$2:'データ整理_報告書'!$I164,"「活動計画書」と同じ行数になるよう、この線より上に行を挿入してください。")=0,IF(データ整理_報告書!T164="○","true","false"),"")</f>
        <v/>
      </c>
    </row>
    <row r="165" spans="42:74" ht="15.75" x14ac:dyDescent="0.15">
      <c r="AP165" s="880" t="str">
        <f ca="1">IF(COUNTIF(データ整理_報告書!$D$2:'データ整理_報告書'!$D165,"「活動計画書」と同じ行数になるよう、この線より上に行を挿入してください。")=0,データ整理_報告書!B165,"")</f>
        <v/>
      </c>
      <c r="AQ165" s="880" t="str">
        <f ca="1">IF(COUNTIF(データ整理_報告書!$D$2:'データ整理_報告書'!$D165,"「活動計画書」と同じ行数になるよう、この線より上に行を挿入してください。")=0,データ整理_報告書!C165,"")</f>
        <v/>
      </c>
      <c r="AR165" s="880" t="str">
        <f ca="1">IF(COUNTIF(データ整理_報告書!$D$2:'データ整理_報告書'!$D165,"「活動計画書」と同じ行数になるよう、この線より上に行を挿入してください。")=0,データ整理_報告書!D165,"")</f>
        <v/>
      </c>
      <c r="AS165" s="880" t="str">
        <f ca="1">IF(COUNTIF(データ整理_報告書!$D$2:'データ整理_報告書'!$D165,"「活動計画書」と同じ行数になるよう、この線より上に行を挿入してください。")=0,データ整理_報告書!E165,"")</f>
        <v/>
      </c>
      <c r="AT165" s="880" t="str">
        <f ca="1">IF(COUNTIF(データ整理_報告書!$D$2:'データ整理_報告書'!$D165,"「活動計画書」と同じ行数になるよう、この線より上に行を挿入してください。")=0,データ整理_報告書!F165,"")</f>
        <v/>
      </c>
      <c r="BN165" t="str">
        <f ca="1">IF(COUNTIF(データ整理_報告書!$I$2:'データ整理_報告書'!$I165,"「活動計画書」と同じ行数になるよう、この線より上に行を挿入してください。")=0,データ整理_報告書!K165,"")</f>
        <v/>
      </c>
      <c r="BO165" t="str">
        <f ca="1">IF(COUNTIF(データ整理_報告書!$I$2:'データ整理_報告書'!$I165,"「活動計画書」と同じ行数になるよう、この線より上に行を挿入してください。")=0,データ整理_報告書!L165,"")</f>
        <v/>
      </c>
      <c r="BP165" t="str">
        <f ca="1">IF(COUNTIF(データ整理_報告書!$I$2:'データ整理_報告書'!$I165,"「活動計画書」と同じ行数になるよう、この線より上に行を挿入してください。")=0,データ整理_報告書!M165,"")</f>
        <v/>
      </c>
      <c r="BQ165" t="str">
        <f ca="1">IF(COUNTIF(データ整理_報告書!$I$2:'データ整理_報告書'!$I165,"「活動計画書」と同じ行数になるよう、この線より上に行を挿入してください。")=0,データ整理_報告書!N165,"")</f>
        <v/>
      </c>
      <c r="BR165" t="str">
        <f ca="1">IF(COUNTIF(データ整理_報告書!$I$2:'データ整理_報告書'!$I165,"「活動計画書」と同じ行数になるよう、この線より上に行を挿入してください。")=0,データ整理_報告書!O165,"")</f>
        <v/>
      </c>
      <c r="BS165" t="str">
        <f ca="1">IF(COUNTIF(データ整理_報告書!$I$2:'データ整理_報告書'!$I165,"「活動計画書」と同じ行数になるよう、この線より上に行を挿入してください。")=0,データ整理_報告書!P165,"")</f>
        <v/>
      </c>
      <c r="BT165" t="str">
        <f ca="1">IF(COUNTIF(データ整理_報告書!$I$2:'データ整理_報告書'!$I165,"「活動計画書」と同じ行数になるよう、この線より上に行を挿入してください。")=0,データ整理_報告書!Q165,"")</f>
        <v/>
      </c>
      <c r="BU165" t="str">
        <f ca="1">IF(COUNTIF(データ整理_報告書!$I$2:'データ整理_報告書'!$I165,"「活動計画書」と同じ行数になるよう、この線より上に行を挿入してください。")=0,データ整理_報告書!S165,"")</f>
        <v/>
      </c>
      <c r="BV165" t="str">
        <f ca="1">IF(COUNTIF(データ整理_報告書!$I$2:'データ整理_報告書'!$I165,"「活動計画書」と同じ行数になるよう、この線より上に行を挿入してください。")=0,IF(データ整理_報告書!T165="○","true","false"),"")</f>
        <v/>
      </c>
    </row>
    <row r="166" spans="42:74" ht="15.75" x14ac:dyDescent="0.15">
      <c r="AP166" s="880" t="str">
        <f ca="1">IF(COUNTIF(データ整理_報告書!$D$2:'データ整理_報告書'!$D166,"「活動計画書」と同じ行数になるよう、この線より上に行を挿入してください。")=0,データ整理_報告書!B166,"")</f>
        <v/>
      </c>
      <c r="AQ166" s="880" t="str">
        <f ca="1">IF(COUNTIF(データ整理_報告書!$D$2:'データ整理_報告書'!$D166,"「活動計画書」と同じ行数になるよう、この線より上に行を挿入してください。")=0,データ整理_報告書!C166,"")</f>
        <v/>
      </c>
      <c r="AR166" s="880" t="str">
        <f ca="1">IF(COUNTIF(データ整理_報告書!$D$2:'データ整理_報告書'!$D166,"「活動計画書」と同じ行数になるよう、この線より上に行を挿入してください。")=0,データ整理_報告書!D166,"")</f>
        <v/>
      </c>
      <c r="AS166" s="880" t="str">
        <f ca="1">IF(COUNTIF(データ整理_報告書!$D$2:'データ整理_報告書'!$D166,"「活動計画書」と同じ行数になるよう、この線より上に行を挿入してください。")=0,データ整理_報告書!E166,"")</f>
        <v/>
      </c>
      <c r="AT166" s="880" t="str">
        <f ca="1">IF(COUNTIF(データ整理_報告書!$D$2:'データ整理_報告書'!$D166,"「活動計画書」と同じ行数になるよう、この線より上に行を挿入してください。")=0,データ整理_報告書!F166,"")</f>
        <v/>
      </c>
      <c r="BN166" t="str">
        <f ca="1">IF(COUNTIF(データ整理_報告書!$I$2:'データ整理_報告書'!$I166,"「活動計画書」と同じ行数になるよう、この線より上に行を挿入してください。")=0,データ整理_報告書!K166,"")</f>
        <v/>
      </c>
      <c r="BO166" t="str">
        <f ca="1">IF(COUNTIF(データ整理_報告書!$I$2:'データ整理_報告書'!$I166,"「活動計画書」と同じ行数になるよう、この線より上に行を挿入してください。")=0,データ整理_報告書!L166,"")</f>
        <v/>
      </c>
      <c r="BP166" t="str">
        <f ca="1">IF(COUNTIF(データ整理_報告書!$I$2:'データ整理_報告書'!$I166,"「活動計画書」と同じ行数になるよう、この線より上に行を挿入してください。")=0,データ整理_報告書!M166,"")</f>
        <v/>
      </c>
      <c r="BQ166" t="str">
        <f ca="1">IF(COUNTIF(データ整理_報告書!$I$2:'データ整理_報告書'!$I166,"「活動計画書」と同じ行数になるよう、この線より上に行を挿入してください。")=0,データ整理_報告書!N166,"")</f>
        <v/>
      </c>
      <c r="BR166" t="str">
        <f ca="1">IF(COUNTIF(データ整理_報告書!$I$2:'データ整理_報告書'!$I166,"「活動計画書」と同じ行数になるよう、この線より上に行を挿入してください。")=0,データ整理_報告書!O166,"")</f>
        <v/>
      </c>
      <c r="BS166" t="str">
        <f ca="1">IF(COUNTIF(データ整理_報告書!$I$2:'データ整理_報告書'!$I166,"「活動計画書」と同じ行数になるよう、この線より上に行を挿入してください。")=0,データ整理_報告書!P166,"")</f>
        <v/>
      </c>
      <c r="BT166" t="str">
        <f ca="1">IF(COUNTIF(データ整理_報告書!$I$2:'データ整理_報告書'!$I166,"「活動計画書」と同じ行数になるよう、この線より上に行を挿入してください。")=0,データ整理_報告書!Q166,"")</f>
        <v/>
      </c>
      <c r="BU166" t="str">
        <f ca="1">IF(COUNTIF(データ整理_報告書!$I$2:'データ整理_報告書'!$I166,"「活動計画書」と同じ行数になるよう、この線より上に行を挿入してください。")=0,データ整理_報告書!S166,"")</f>
        <v/>
      </c>
      <c r="BV166" t="str">
        <f ca="1">IF(COUNTIF(データ整理_報告書!$I$2:'データ整理_報告書'!$I166,"「活動計画書」と同じ行数になるよう、この線より上に行を挿入してください。")=0,IF(データ整理_報告書!T166="○","true","false"),"")</f>
        <v/>
      </c>
    </row>
    <row r="167" spans="42:74" ht="15.75" x14ac:dyDescent="0.15">
      <c r="AP167" s="880" t="str">
        <f ca="1">IF(COUNTIF(データ整理_報告書!$D$2:'データ整理_報告書'!$D167,"「活動計画書」と同じ行数になるよう、この線より上に行を挿入してください。")=0,データ整理_報告書!B167,"")</f>
        <v/>
      </c>
      <c r="AQ167" s="880" t="str">
        <f ca="1">IF(COUNTIF(データ整理_報告書!$D$2:'データ整理_報告書'!$D167,"「活動計画書」と同じ行数になるよう、この線より上に行を挿入してください。")=0,データ整理_報告書!C167,"")</f>
        <v/>
      </c>
      <c r="AR167" s="880" t="str">
        <f ca="1">IF(COUNTIF(データ整理_報告書!$D$2:'データ整理_報告書'!$D167,"「活動計画書」と同じ行数になるよう、この線より上に行を挿入してください。")=0,データ整理_報告書!D167,"")</f>
        <v/>
      </c>
      <c r="AS167" s="880" t="str">
        <f ca="1">IF(COUNTIF(データ整理_報告書!$D$2:'データ整理_報告書'!$D167,"「活動計画書」と同じ行数になるよう、この線より上に行を挿入してください。")=0,データ整理_報告書!E167,"")</f>
        <v/>
      </c>
      <c r="AT167" s="880" t="str">
        <f ca="1">IF(COUNTIF(データ整理_報告書!$D$2:'データ整理_報告書'!$D167,"「活動計画書」と同じ行数になるよう、この線より上に行を挿入してください。")=0,データ整理_報告書!F167,"")</f>
        <v/>
      </c>
      <c r="BN167" t="str">
        <f ca="1">IF(COUNTIF(データ整理_報告書!$I$2:'データ整理_報告書'!$I167,"「活動計画書」と同じ行数になるよう、この線より上に行を挿入してください。")=0,データ整理_報告書!K167,"")</f>
        <v/>
      </c>
      <c r="BO167" t="str">
        <f ca="1">IF(COUNTIF(データ整理_報告書!$I$2:'データ整理_報告書'!$I167,"「活動計画書」と同じ行数になるよう、この線より上に行を挿入してください。")=0,データ整理_報告書!L167,"")</f>
        <v/>
      </c>
      <c r="BP167" t="str">
        <f ca="1">IF(COUNTIF(データ整理_報告書!$I$2:'データ整理_報告書'!$I167,"「活動計画書」と同じ行数になるよう、この線より上に行を挿入してください。")=0,データ整理_報告書!M167,"")</f>
        <v/>
      </c>
      <c r="BQ167" t="str">
        <f ca="1">IF(COUNTIF(データ整理_報告書!$I$2:'データ整理_報告書'!$I167,"「活動計画書」と同じ行数になるよう、この線より上に行を挿入してください。")=0,データ整理_報告書!N167,"")</f>
        <v/>
      </c>
      <c r="BR167" t="str">
        <f ca="1">IF(COUNTIF(データ整理_報告書!$I$2:'データ整理_報告書'!$I167,"「活動計画書」と同じ行数になるよう、この線より上に行を挿入してください。")=0,データ整理_報告書!O167,"")</f>
        <v/>
      </c>
      <c r="BS167" t="str">
        <f ca="1">IF(COUNTIF(データ整理_報告書!$I$2:'データ整理_報告書'!$I167,"「活動計画書」と同じ行数になるよう、この線より上に行を挿入してください。")=0,データ整理_報告書!P167,"")</f>
        <v/>
      </c>
      <c r="BT167" t="str">
        <f ca="1">IF(COUNTIF(データ整理_報告書!$I$2:'データ整理_報告書'!$I167,"「活動計画書」と同じ行数になるよう、この線より上に行を挿入してください。")=0,データ整理_報告書!Q167,"")</f>
        <v/>
      </c>
      <c r="BU167" t="str">
        <f ca="1">IF(COUNTIF(データ整理_報告書!$I$2:'データ整理_報告書'!$I167,"「活動計画書」と同じ行数になるよう、この線より上に行を挿入してください。")=0,データ整理_報告書!S167,"")</f>
        <v/>
      </c>
      <c r="BV167" t="str">
        <f ca="1">IF(COUNTIF(データ整理_報告書!$I$2:'データ整理_報告書'!$I167,"「活動計画書」と同じ行数になるよう、この線より上に行を挿入してください。")=0,IF(データ整理_報告書!T167="○","true","false"),"")</f>
        <v/>
      </c>
    </row>
    <row r="168" spans="42:74" ht="15.75" x14ac:dyDescent="0.15">
      <c r="AP168" s="880" t="str">
        <f ca="1">IF(COUNTIF(データ整理_報告書!$D$2:'データ整理_報告書'!$D168,"「活動計画書」と同じ行数になるよう、この線より上に行を挿入してください。")=0,データ整理_報告書!B168,"")</f>
        <v/>
      </c>
      <c r="AQ168" s="880" t="str">
        <f ca="1">IF(COUNTIF(データ整理_報告書!$D$2:'データ整理_報告書'!$D168,"「活動計画書」と同じ行数になるよう、この線より上に行を挿入してください。")=0,データ整理_報告書!C168,"")</f>
        <v/>
      </c>
      <c r="AR168" s="880" t="str">
        <f ca="1">IF(COUNTIF(データ整理_報告書!$D$2:'データ整理_報告書'!$D168,"「活動計画書」と同じ行数になるよう、この線より上に行を挿入してください。")=0,データ整理_報告書!D168,"")</f>
        <v/>
      </c>
      <c r="AS168" s="880" t="str">
        <f ca="1">IF(COUNTIF(データ整理_報告書!$D$2:'データ整理_報告書'!$D168,"「活動計画書」と同じ行数になるよう、この線より上に行を挿入してください。")=0,データ整理_報告書!E168,"")</f>
        <v/>
      </c>
      <c r="AT168" s="880" t="str">
        <f ca="1">IF(COUNTIF(データ整理_報告書!$D$2:'データ整理_報告書'!$D168,"「活動計画書」と同じ行数になるよう、この線より上に行を挿入してください。")=0,データ整理_報告書!F168,"")</f>
        <v/>
      </c>
      <c r="BN168" t="str">
        <f ca="1">IF(COUNTIF(データ整理_報告書!$I$2:'データ整理_報告書'!$I168,"「活動計画書」と同じ行数になるよう、この線より上に行を挿入してください。")=0,データ整理_報告書!K168,"")</f>
        <v/>
      </c>
      <c r="BO168" t="str">
        <f ca="1">IF(COUNTIF(データ整理_報告書!$I$2:'データ整理_報告書'!$I168,"「活動計画書」と同じ行数になるよう、この線より上に行を挿入してください。")=0,データ整理_報告書!L168,"")</f>
        <v/>
      </c>
      <c r="BP168" t="str">
        <f ca="1">IF(COUNTIF(データ整理_報告書!$I$2:'データ整理_報告書'!$I168,"「活動計画書」と同じ行数になるよう、この線より上に行を挿入してください。")=0,データ整理_報告書!M168,"")</f>
        <v/>
      </c>
      <c r="BQ168" t="str">
        <f ca="1">IF(COUNTIF(データ整理_報告書!$I$2:'データ整理_報告書'!$I168,"「活動計画書」と同じ行数になるよう、この線より上に行を挿入してください。")=0,データ整理_報告書!N168,"")</f>
        <v/>
      </c>
      <c r="BR168" t="str">
        <f ca="1">IF(COUNTIF(データ整理_報告書!$I$2:'データ整理_報告書'!$I168,"「活動計画書」と同じ行数になるよう、この線より上に行を挿入してください。")=0,データ整理_報告書!O168,"")</f>
        <v/>
      </c>
      <c r="BS168" t="str">
        <f ca="1">IF(COUNTIF(データ整理_報告書!$I$2:'データ整理_報告書'!$I168,"「活動計画書」と同じ行数になるよう、この線より上に行を挿入してください。")=0,データ整理_報告書!P168,"")</f>
        <v/>
      </c>
      <c r="BT168" t="str">
        <f ca="1">IF(COUNTIF(データ整理_報告書!$I$2:'データ整理_報告書'!$I168,"「活動計画書」と同じ行数になるよう、この線より上に行を挿入してください。")=0,データ整理_報告書!Q168,"")</f>
        <v/>
      </c>
      <c r="BU168" t="str">
        <f ca="1">IF(COUNTIF(データ整理_報告書!$I$2:'データ整理_報告書'!$I168,"「活動計画書」と同じ行数になるよう、この線より上に行を挿入してください。")=0,データ整理_報告書!S168,"")</f>
        <v/>
      </c>
      <c r="BV168" t="str">
        <f ca="1">IF(COUNTIF(データ整理_報告書!$I$2:'データ整理_報告書'!$I168,"「活動計画書」と同じ行数になるよう、この線より上に行を挿入してください。")=0,IF(データ整理_報告書!T168="○","true","false"),"")</f>
        <v/>
      </c>
    </row>
    <row r="169" spans="42:74" ht="15.75" x14ac:dyDescent="0.15">
      <c r="AP169" s="880" t="str">
        <f ca="1">IF(COUNTIF(データ整理_報告書!$D$2:'データ整理_報告書'!$D169,"「活動計画書」と同じ行数になるよう、この線より上に行を挿入してください。")=0,データ整理_報告書!B169,"")</f>
        <v/>
      </c>
      <c r="AQ169" s="880" t="str">
        <f ca="1">IF(COUNTIF(データ整理_報告書!$D$2:'データ整理_報告書'!$D169,"「活動計画書」と同じ行数になるよう、この線より上に行を挿入してください。")=0,データ整理_報告書!C169,"")</f>
        <v/>
      </c>
      <c r="AR169" s="880" t="str">
        <f ca="1">IF(COUNTIF(データ整理_報告書!$D$2:'データ整理_報告書'!$D169,"「活動計画書」と同じ行数になるよう、この線より上に行を挿入してください。")=0,データ整理_報告書!D169,"")</f>
        <v/>
      </c>
      <c r="AS169" s="880" t="str">
        <f ca="1">IF(COUNTIF(データ整理_報告書!$D$2:'データ整理_報告書'!$D169,"「活動計画書」と同じ行数になるよう、この線より上に行を挿入してください。")=0,データ整理_報告書!E169,"")</f>
        <v/>
      </c>
      <c r="AT169" s="880" t="str">
        <f ca="1">IF(COUNTIF(データ整理_報告書!$D$2:'データ整理_報告書'!$D169,"「活動計画書」と同じ行数になるよう、この線より上に行を挿入してください。")=0,データ整理_報告書!F169,"")</f>
        <v/>
      </c>
      <c r="BN169" t="str">
        <f ca="1">IF(COUNTIF(データ整理_報告書!$I$2:'データ整理_報告書'!$I169,"「活動計画書」と同じ行数になるよう、この線より上に行を挿入してください。")=0,データ整理_報告書!K169,"")</f>
        <v/>
      </c>
      <c r="BO169" t="str">
        <f ca="1">IF(COUNTIF(データ整理_報告書!$I$2:'データ整理_報告書'!$I169,"「活動計画書」と同じ行数になるよう、この線より上に行を挿入してください。")=0,データ整理_報告書!L169,"")</f>
        <v/>
      </c>
      <c r="BP169" t="str">
        <f ca="1">IF(COUNTIF(データ整理_報告書!$I$2:'データ整理_報告書'!$I169,"「活動計画書」と同じ行数になるよう、この線より上に行を挿入してください。")=0,データ整理_報告書!M169,"")</f>
        <v/>
      </c>
      <c r="BQ169" t="str">
        <f ca="1">IF(COUNTIF(データ整理_報告書!$I$2:'データ整理_報告書'!$I169,"「活動計画書」と同じ行数になるよう、この線より上に行を挿入してください。")=0,データ整理_報告書!N169,"")</f>
        <v/>
      </c>
      <c r="BR169" t="str">
        <f ca="1">IF(COUNTIF(データ整理_報告書!$I$2:'データ整理_報告書'!$I169,"「活動計画書」と同じ行数になるよう、この線より上に行を挿入してください。")=0,データ整理_報告書!O169,"")</f>
        <v/>
      </c>
      <c r="BS169" t="str">
        <f ca="1">IF(COUNTIF(データ整理_報告書!$I$2:'データ整理_報告書'!$I169,"「活動計画書」と同じ行数になるよう、この線より上に行を挿入してください。")=0,データ整理_報告書!P169,"")</f>
        <v/>
      </c>
      <c r="BT169" t="str">
        <f ca="1">IF(COUNTIF(データ整理_報告書!$I$2:'データ整理_報告書'!$I169,"「活動計画書」と同じ行数になるよう、この線より上に行を挿入してください。")=0,データ整理_報告書!Q169,"")</f>
        <v/>
      </c>
      <c r="BU169" t="str">
        <f ca="1">IF(COUNTIF(データ整理_報告書!$I$2:'データ整理_報告書'!$I169,"「活動計画書」と同じ行数になるよう、この線より上に行を挿入してください。")=0,データ整理_報告書!S169,"")</f>
        <v/>
      </c>
      <c r="BV169" t="str">
        <f ca="1">IF(COUNTIF(データ整理_報告書!$I$2:'データ整理_報告書'!$I169,"「活動計画書」と同じ行数になるよう、この線より上に行を挿入してください。")=0,IF(データ整理_報告書!T169="○","true","false"),"")</f>
        <v/>
      </c>
    </row>
    <row r="170" spans="42:74" ht="15.75" x14ac:dyDescent="0.15">
      <c r="AP170" s="880" t="str">
        <f ca="1">IF(COUNTIF(データ整理_報告書!$D$2:'データ整理_報告書'!$D170,"「活動計画書」と同じ行数になるよう、この線より上に行を挿入してください。")=0,データ整理_報告書!B170,"")</f>
        <v/>
      </c>
      <c r="AQ170" s="880" t="str">
        <f ca="1">IF(COUNTIF(データ整理_報告書!$D$2:'データ整理_報告書'!$D170,"「活動計画書」と同じ行数になるよう、この線より上に行を挿入してください。")=0,データ整理_報告書!C170,"")</f>
        <v/>
      </c>
      <c r="AR170" s="880" t="str">
        <f ca="1">IF(COUNTIF(データ整理_報告書!$D$2:'データ整理_報告書'!$D170,"「活動計画書」と同じ行数になるよう、この線より上に行を挿入してください。")=0,データ整理_報告書!D170,"")</f>
        <v/>
      </c>
      <c r="AS170" s="880" t="str">
        <f ca="1">IF(COUNTIF(データ整理_報告書!$D$2:'データ整理_報告書'!$D170,"「活動計画書」と同じ行数になるよう、この線より上に行を挿入してください。")=0,データ整理_報告書!E170,"")</f>
        <v/>
      </c>
      <c r="AT170" s="880" t="str">
        <f ca="1">IF(COUNTIF(データ整理_報告書!$D$2:'データ整理_報告書'!$D170,"「活動計画書」と同じ行数になるよう、この線より上に行を挿入してください。")=0,データ整理_報告書!F170,"")</f>
        <v/>
      </c>
      <c r="BN170" t="str">
        <f ca="1">IF(COUNTIF(データ整理_報告書!$I$2:'データ整理_報告書'!$I170,"「活動計画書」と同じ行数になるよう、この線より上に行を挿入してください。")=0,データ整理_報告書!K170,"")</f>
        <v/>
      </c>
      <c r="BO170" t="str">
        <f ca="1">IF(COUNTIF(データ整理_報告書!$I$2:'データ整理_報告書'!$I170,"「活動計画書」と同じ行数になるよう、この線より上に行を挿入してください。")=0,データ整理_報告書!L170,"")</f>
        <v/>
      </c>
      <c r="BP170" t="str">
        <f ca="1">IF(COUNTIF(データ整理_報告書!$I$2:'データ整理_報告書'!$I170,"「活動計画書」と同じ行数になるよう、この線より上に行を挿入してください。")=0,データ整理_報告書!M170,"")</f>
        <v/>
      </c>
      <c r="BQ170" t="str">
        <f ca="1">IF(COUNTIF(データ整理_報告書!$I$2:'データ整理_報告書'!$I170,"「活動計画書」と同じ行数になるよう、この線より上に行を挿入してください。")=0,データ整理_報告書!N170,"")</f>
        <v/>
      </c>
      <c r="BR170" t="str">
        <f ca="1">IF(COUNTIF(データ整理_報告書!$I$2:'データ整理_報告書'!$I170,"「活動計画書」と同じ行数になるよう、この線より上に行を挿入してください。")=0,データ整理_報告書!O170,"")</f>
        <v/>
      </c>
      <c r="BS170" t="str">
        <f ca="1">IF(COUNTIF(データ整理_報告書!$I$2:'データ整理_報告書'!$I170,"「活動計画書」と同じ行数になるよう、この線より上に行を挿入してください。")=0,データ整理_報告書!P170,"")</f>
        <v/>
      </c>
      <c r="BT170" t="str">
        <f ca="1">IF(COUNTIF(データ整理_報告書!$I$2:'データ整理_報告書'!$I170,"「活動計画書」と同じ行数になるよう、この線より上に行を挿入してください。")=0,データ整理_報告書!Q170,"")</f>
        <v/>
      </c>
      <c r="BU170" t="str">
        <f ca="1">IF(COUNTIF(データ整理_報告書!$I$2:'データ整理_報告書'!$I170,"「活動計画書」と同じ行数になるよう、この線より上に行を挿入してください。")=0,データ整理_報告書!S170,"")</f>
        <v/>
      </c>
      <c r="BV170" t="str">
        <f ca="1">IF(COUNTIF(データ整理_報告書!$I$2:'データ整理_報告書'!$I170,"「活動計画書」と同じ行数になるよう、この線より上に行を挿入してください。")=0,IF(データ整理_報告書!T170="○","true","false"),"")</f>
        <v/>
      </c>
    </row>
    <row r="171" spans="42:74" ht="15.75" x14ac:dyDescent="0.15">
      <c r="AP171" s="880" t="str">
        <f ca="1">IF(COUNTIF(データ整理_報告書!$D$2:'データ整理_報告書'!$D171,"「活動計画書」と同じ行数になるよう、この線より上に行を挿入してください。")=0,データ整理_報告書!B171,"")</f>
        <v/>
      </c>
      <c r="AQ171" s="880" t="str">
        <f ca="1">IF(COUNTIF(データ整理_報告書!$D$2:'データ整理_報告書'!$D171,"「活動計画書」と同じ行数になるよう、この線より上に行を挿入してください。")=0,データ整理_報告書!C171,"")</f>
        <v/>
      </c>
      <c r="AR171" s="880" t="str">
        <f ca="1">IF(COUNTIF(データ整理_報告書!$D$2:'データ整理_報告書'!$D171,"「活動計画書」と同じ行数になるよう、この線より上に行を挿入してください。")=0,データ整理_報告書!D171,"")</f>
        <v/>
      </c>
      <c r="AS171" s="880" t="str">
        <f ca="1">IF(COUNTIF(データ整理_報告書!$D$2:'データ整理_報告書'!$D171,"「活動計画書」と同じ行数になるよう、この線より上に行を挿入してください。")=0,データ整理_報告書!E171,"")</f>
        <v/>
      </c>
      <c r="AT171" s="880" t="str">
        <f ca="1">IF(COUNTIF(データ整理_報告書!$D$2:'データ整理_報告書'!$D171,"「活動計画書」と同じ行数になるよう、この線より上に行を挿入してください。")=0,データ整理_報告書!F171,"")</f>
        <v/>
      </c>
      <c r="BN171" t="str">
        <f ca="1">IF(COUNTIF(データ整理_報告書!$I$2:'データ整理_報告書'!$I171,"「活動計画書」と同じ行数になるよう、この線より上に行を挿入してください。")=0,データ整理_報告書!K171,"")</f>
        <v/>
      </c>
      <c r="BO171" t="str">
        <f ca="1">IF(COUNTIF(データ整理_報告書!$I$2:'データ整理_報告書'!$I171,"「活動計画書」と同じ行数になるよう、この線より上に行を挿入してください。")=0,データ整理_報告書!L171,"")</f>
        <v/>
      </c>
      <c r="BP171" t="str">
        <f ca="1">IF(COUNTIF(データ整理_報告書!$I$2:'データ整理_報告書'!$I171,"「活動計画書」と同じ行数になるよう、この線より上に行を挿入してください。")=0,データ整理_報告書!M171,"")</f>
        <v/>
      </c>
      <c r="BQ171" t="str">
        <f ca="1">IF(COUNTIF(データ整理_報告書!$I$2:'データ整理_報告書'!$I171,"「活動計画書」と同じ行数になるよう、この線より上に行を挿入してください。")=0,データ整理_報告書!N171,"")</f>
        <v/>
      </c>
      <c r="BR171" t="str">
        <f ca="1">IF(COUNTIF(データ整理_報告書!$I$2:'データ整理_報告書'!$I171,"「活動計画書」と同じ行数になるよう、この線より上に行を挿入してください。")=0,データ整理_報告書!O171,"")</f>
        <v/>
      </c>
      <c r="BS171" t="str">
        <f ca="1">IF(COUNTIF(データ整理_報告書!$I$2:'データ整理_報告書'!$I171,"「活動計画書」と同じ行数になるよう、この線より上に行を挿入してください。")=0,データ整理_報告書!P171,"")</f>
        <v/>
      </c>
      <c r="BT171" t="str">
        <f ca="1">IF(COUNTIF(データ整理_報告書!$I$2:'データ整理_報告書'!$I171,"「活動計画書」と同じ行数になるよう、この線より上に行を挿入してください。")=0,データ整理_報告書!Q171,"")</f>
        <v/>
      </c>
      <c r="BU171" t="str">
        <f ca="1">IF(COUNTIF(データ整理_報告書!$I$2:'データ整理_報告書'!$I171,"「活動計画書」と同じ行数になるよう、この線より上に行を挿入してください。")=0,データ整理_報告書!S171,"")</f>
        <v/>
      </c>
      <c r="BV171" t="str">
        <f ca="1">IF(COUNTIF(データ整理_報告書!$I$2:'データ整理_報告書'!$I171,"「活動計画書」と同じ行数になるよう、この線より上に行を挿入してください。")=0,IF(データ整理_報告書!T171="○","true","false"),"")</f>
        <v/>
      </c>
    </row>
    <row r="172" spans="42:74" ht="15.75" x14ac:dyDescent="0.15">
      <c r="AP172" s="880" t="str">
        <f ca="1">IF(COUNTIF(データ整理_報告書!$D$2:'データ整理_報告書'!$D172,"「活動計画書」と同じ行数になるよう、この線より上に行を挿入してください。")=0,データ整理_報告書!B172,"")</f>
        <v/>
      </c>
      <c r="AQ172" s="880" t="str">
        <f ca="1">IF(COUNTIF(データ整理_報告書!$D$2:'データ整理_報告書'!$D172,"「活動計画書」と同じ行数になるよう、この線より上に行を挿入してください。")=0,データ整理_報告書!C172,"")</f>
        <v/>
      </c>
      <c r="AR172" s="880" t="str">
        <f ca="1">IF(COUNTIF(データ整理_報告書!$D$2:'データ整理_報告書'!$D172,"「活動計画書」と同じ行数になるよう、この線より上に行を挿入してください。")=0,データ整理_報告書!D172,"")</f>
        <v/>
      </c>
      <c r="AS172" s="880" t="str">
        <f ca="1">IF(COUNTIF(データ整理_報告書!$D$2:'データ整理_報告書'!$D172,"「活動計画書」と同じ行数になるよう、この線より上に行を挿入してください。")=0,データ整理_報告書!E172,"")</f>
        <v/>
      </c>
      <c r="AT172" s="880" t="str">
        <f ca="1">IF(COUNTIF(データ整理_報告書!$D$2:'データ整理_報告書'!$D172,"「活動計画書」と同じ行数になるよう、この線より上に行を挿入してください。")=0,データ整理_報告書!F172,"")</f>
        <v/>
      </c>
      <c r="BN172" t="str">
        <f ca="1">IF(COUNTIF(データ整理_報告書!$I$2:'データ整理_報告書'!$I172,"「活動計画書」と同じ行数になるよう、この線より上に行を挿入してください。")=0,データ整理_報告書!K172,"")</f>
        <v/>
      </c>
      <c r="BO172" t="str">
        <f ca="1">IF(COUNTIF(データ整理_報告書!$I$2:'データ整理_報告書'!$I172,"「活動計画書」と同じ行数になるよう、この線より上に行を挿入してください。")=0,データ整理_報告書!L172,"")</f>
        <v/>
      </c>
      <c r="BP172" t="str">
        <f ca="1">IF(COUNTIF(データ整理_報告書!$I$2:'データ整理_報告書'!$I172,"「活動計画書」と同じ行数になるよう、この線より上に行を挿入してください。")=0,データ整理_報告書!M172,"")</f>
        <v/>
      </c>
      <c r="BQ172" t="str">
        <f ca="1">IF(COUNTIF(データ整理_報告書!$I$2:'データ整理_報告書'!$I172,"「活動計画書」と同じ行数になるよう、この線より上に行を挿入してください。")=0,データ整理_報告書!N172,"")</f>
        <v/>
      </c>
      <c r="BR172" t="str">
        <f ca="1">IF(COUNTIF(データ整理_報告書!$I$2:'データ整理_報告書'!$I172,"「活動計画書」と同じ行数になるよう、この線より上に行を挿入してください。")=0,データ整理_報告書!O172,"")</f>
        <v/>
      </c>
      <c r="BS172" t="str">
        <f ca="1">IF(COUNTIF(データ整理_報告書!$I$2:'データ整理_報告書'!$I172,"「活動計画書」と同じ行数になるよう、この線より上に行を挿入してください。")=0,データ整理_報告書!P172,"")</f>
        <v/>
      </c>
      <c r="BT172" t="str">
        <f ca="1">IF(COUNTIF(データ整理_報告書!$I$2:'データ整理_報告書'!$I172,"「活動計画書」と同じ行数になるよう、この線より上に行を挿入してください。")=0,データ整理_報告書!Q172,"")</f>
        <v/>
      </c>
      <c r="BU172" t="str">
        <f ca="1">IF(COUNTIF(データ整理_報告書!$I$2:'データ整理_報告書'!$I172,"「活動計画書」と同じ行数になるよう、この線より上に行を挿入してください。")=0,データ整理_報告書!S172,"")</f>
        <v/>
      </c>
      <c r="BV172" t="str">
        <f ca="1">IF(COUNTIF(データ整理_報告書!$I$2:'データ整理_報告書'!$I172,"「活動計画書」と同じ行数になるよう、この線より上に行を挿入してください。")=0,IF(データ整理_報告書!T172="○","true","false"),"")</f>
        <v/>
      </c>
    </row>
    <row r="173" spans="42:74" ht="15.75" x14ac:dyDescent="0.15">
      <c r="AP173" s="880" t="str">
        <f ca="1">IF(COUNTIF(データ整理_報告書!$D$2:'データ整理_報告書'!$D173,"「活動計画書」と同じ行数になるよう、この線より上に行を挿入してください。")=0,データ整理_報告書!B173,"")</f>
        <v/>
      </c>
      <c r="AQ173" s="880" t="str">
        <f ca="1">IF(COUNTIF(データ整理_報告書!$D$2:'データ整理_報告書'!$D173,"「活動計画書」と同じ行数になるよう、この線より上に行を挿入してください。")=0,データ整理_報告書!C173,"")</f>
        <v/>
      </c>
      <c r="AR173" s="880" t="str">
        <f ca="1">IF(COUNTIF(データ整理_報告書!$D$2:'データ整理_報告書'!$D173,"「活動計画書」と同じ行数になるよう、この線より上に行を挿入してください。")=0,データ整理_報告書!D173,"")</f>
        <v/>
      </c>
      <c r="AS173" s="880" t="str">
        <f ca="1">IF(COUNTIF(データ整理_報告書!$D$2:'データ整理_報告書'!$D173,"「活動計画書」と同じ行数になるよう、この線より上に行を挿入してください。")=0,データ整理_報告書!E173,"")</f>
        <v/>
      </c>
      <c r="AT173" s="880" t="str">
        <f ca="1">IF(COUNTIF(データ整理_報告書!$D$2:'データ整理_報告書'!$D173,"「活動計画書」と同じ行数になるよう、この線より上に行を挿入してください。")=0,データ整理_報告書!F173,"")</f>
        <v/>
      </c>
      <c r="BN173" t="str">
        <f ca="1">IF(COUNTIF(データ整理_報告書!$I$2:'データ整理_報告書'!$I173,"「活動計画書」と同じ行数になるよう、この線より上に行を挿入してください。")=0,データ整理_報告書!K173,"")</f>
        <v/>
      </c>
      <c r="BO173" t="str">
        <f ca="1">IF(COUNTIF(データ整理_報告書!$I$2:'データ整理_報告書'!$I173,"「活動計画書」と同じ行数になるよう、この線より上に行を挿入してください。")=0,データ整理_報告書!L173,"")</f>
        <v/>
      </c>
      <c r="BP173" t="str">
        <f ca="1">IF(COUNTIF(データ整理_報告書!$I$2:'データ整理_報告書'!$I173,"「活動計画書」と同じ行数になるよう、この線より上に行を挿入してください。")=0,データ整理_報告書!M173,"")</f>
        <v/>
      </c>
      <c r="BQ173" t="str">
        <f ca="1">IF(COUNTIF(データ整理_報告書!$I$2:'データ整理_報告書'!$I173,"「活動計画書」と同じ行数になるよう、この線より上に行を挿入してください。")=0,データ整理_報告書!N173,"")</f>
        <v/>
      </c>
      <c r="BR173" t="str">
        <f ca="1">IF(COUNTIF(データ整理_報告書!$I$2:'データ整理_報告書'!$I173,"「活動計画書」と同じ行数になるよう、この線より上に行を挿入してください。")=0,データ整理_報告書!O173,"")</f>
        <v/>
      </c>
      <c r="BS173" t="str">
        <f ca="1">IF(COUNTIF(データ整理_報告書!$I$2:'データ整理_報告書'!$I173,"「活動計画書」と同じ行数になるよう、この線より上に行を挿入してください。")=0,データ整理_報告書!P173,"")</f>
        <v/>
      </c>
      <c r="BT173" t="str">
        <f ca="1">IF(COUNTIF(データ整理_報告書!$I$2:'データ整理_報告書'!$I173,"「活動計画書」と同じ行数になるよう、この線より上に行を挿入してください。")=0,データ整理_報告書!Q173,"")</f>
        <v/>
      </c>
      <c r="BU173" t="str">
        <f ca="1">IF(COUNTIF(データ整理_報告書!$I$2:'データ整理_報告書'!$I173,"「活動計画書」と同じ行数になるよう、この線より上に行を挿入してください。")=0,データ整理_報告書!S173,"")</f>
        <v/>
      </c>
      <c r="BV173" t="str">
        <f ca="1">IF(COUNTIF(データ整理_報告書!$I$2:'データ整理_報告書'!$I173,"「活動計画書」と同じ行数になるよう、この線より上に行を挿入してください。")=0,IF(データ整理_報告書!T173="○","true","false"),"")</f>
        <v/>
      </c>
    </row>
    <row r="174" spans="42:74" ht="15.75" x14ac:dyDescent="0.15">
      <c r="AP174" s="880" t="str">
        <f ca="1">IF(COUNTIF(データ整理_報告書!$D$2:'データ整理_報告書'!$D174,"「活動計画書」と同じ行数になるよう、この線より上に行を挿入してください。")=0,データ整理_報告書!B174,"")</f>
        <v/>
      </c>
      <c r="AQ174" s="880" t="str">
        <f ca="1">IF(COUNTIF(データ整理_報告書!$D$2:'データ整理_報告書'!$D174,"「活動計画書」と同じ行数になるよう、この線より上に行を挿入してください。")=0,データ整理_報告書!C174,"")</f>
        <v/>
      </c>
      <c r="AR174" s="880" t="str">
        <f ca="1">IF(COUNTIF(データ整理_報告書!$D$2:'データ整理_報告書'!$D174,"「活動計画書」と同じ行数になるよう、この線より上に行を挿入してください。")=0,データ整理_報告書!D174,"")</f>
        <v/>
      </c>
      <c r="AS174" s="880" t="str">
        <f ca="1">IF(COUNTIF(データ整理_報告書!$D$2:'データ整理_報告書'!$D174,"「活動計画書」と同じ行数になるよう、この線より上に行を挿入してください。")=0,データ整理_報告書!E174,"")</f>
        <v/>
      </c>
      <c r="AT174" s="880" t="str">
        <f ca="1">IF(COUNTIF(データ整理_報告書!$D$2:'データ整理_報告書'!$D174,"「活動計画書」と同じ行数になるよう、この線より上に行を挿入してください。")=0,データ整理_報告書!F174,"")</f>
        <v/>
      </c>
      <c r="BN174" t="str">
        <f ca="1">IF(COUNTIF(データ整理_報告書!$I$2:'データ整理_報告書'!$I174,"「活動計画書」と同じ行数になるよう、この線より上に行を挿入してください。")=0,データ整理_報告書!K174,"")</f>
        <v/>
      </c>
      <c r="BO174" t="str">
        <f ca="1">IF(COUNTIF(データ整理_報告書!$I$2:'データ整理_報告書'!$I174,"「活動計画書」と同じ行数になるよう、この線より上に行を挿入してください。")=0,データ整理_報告書!L174,"")</f>
        <v/>
      </c>
      <c r="BP174" t="str">
        <f ca="1">IF(COUNTIF(データ整理_報告書!$I$2:'データ整理_報告書'!$I174,"「活動計画書」と同じ行数になるよう、この線より上に行を挿入してください。")=0,データ整理_報告書!M174,"")</f>
        <v/>
      </c>
      <c r="BQ174" t="str">
        <f ca="1">IF(COUNTIF(データ整理_報告書!$I$2:'データ整理_報告書'!$I174,"「活動計画書」と同じ行数になるよう、この線より上に行を挿入してください。")=0,データ整理_報告書!N174,"")</f>
        <v/>
      </c>
      <c r="BR174" t="str">
        <f ca="1">IF(COUNTIF(データ整理_報告書!$I$2:'データ整理_報告書'!$I174,"「活動計画書」と同じ行数になるよう、この線より上に行を挿入してください。")=0,データ整理_報告書!O174,"")</f>
        <v/>
      </c>
      <c r="BS174" t="str">
        <f ca="1">IF(COUNTIF(データ整理_報告書!$I$2:'データ整理_報告書'!$I174,"「活動計画書」と同じ行数になるよう、この線より上に行を挿入してください。")=0,データ整理_報告書!P174,"")</f>
        <v/>
      </c>
      <c r="BT174" t="str">
        <f ca="1">IF(COUNTIF(データ整理_報告書!$I$2:'データ整理_報告書'!$I174,"「活動計画書」と同じ行数になるよう、この線より上に行を挿入してください。")=0,データ整理_報告書!Q174,"")</f>
        <v/>
      </c>
      <c r="BU174" t="str">
        <f ca="1">IF(COUNTIF(データ整理_報告書!$I$2:'データ整理_報告書'!$I174,"「活動計画書」と同じ行数になるよう、この線より上に行を挿入してください。")=0,データ整理_報告書!S174,"")</f>
        <v/>
      </c>
      <c r="BV174" t="str">
        <f ca="1">IF(COUNTIF(データ整理_報告書!$I$2:'データ整理_報告書'!$I174,"「活動計画書」と同じ行数になるよう、この線より上に行を挿入してください。")=0,IF(データ整理_報告書!T174="○","true","false"),"")</f>
        <v/>
      </c>
    </row>
    <row r="175" spans="42:74" ht="15.75" x14ac:dyDescent="0.15">
      <c r="AP175" s="880" t="str">
        <f ca="1">IF(COUNTIF(データ整理_報告書!$D$2:'データ整理_報告書'!$D175,"「活動計画書」と同じ行数になるよう、この線より上に行を挿入してください。")=0,データ整理_報告書!B175,"")</f>
        <v/>
      </c>
      <c r="AQ175" s="880" t="str">
        <f ca="1">IF(COUNTIF(データ整理_報告書!$D$2:'データ整理_報告書'!$D175,"「活動計画書」と同じ行数になるよう、この線より上に行を挿入してください。")=0,データ整理_報告書!C175,"")</f>
        <v/>
      </c>
      <c r="AR175" s="880" t="str">
        <f ca="1">IF(COUNTIF(データ整理_報告書!$D$2:'データ整理_報告書'!$D175,"「活動計画書」と同じ行数になるよう、この線より上に行を挿入してください。")=0,データ整理_報告書!D175,"")</f>
        <v/>
      </c>
      <c r="AS175" s="880" t="str">
        <f ca="1">IF(COUNTIF(データ整理_報告書!$D$2:'データ整理_報告書'!$D175,"「活動計画書」と同じ行数になるよう、この線より上に行を挿入してください。")=0,データ整理_報告書!E175,"")</f>
        <v/>
      </c>
      <c r="AT175" s="880" t="str">
        <f ca="1">IF(COUNTIF(データ整理_報告書!$D$2:'データ整理_報告書'!$D175,"「活動計画書」と同じ行数になるよう、この線より上に行を挿入してください。")=0,データ整理_報告書!F175,"")</f>
        <v/>
      </c>
      <c r="BN175" t="str">
        <f ca="1">IF(COUNTIF(データ整理_報告書!$I$2:'データ整理_報告書'!$I175,"「活動計画書」と同じ行数になるよう、この線より上に行を挿入してください。")=0,データ整理_報告書!K175,"")</f>
        <v/>
      </c>
      <c r="BO175" t="str">
        <f ca="1">IF(COUNTIF(データ整理_報告書!$I$2:'データ整理_報告書'!$I175,"「活動計画書」と同じ行数になるよう、この線より上に行を挿入してください。")=0,データ整理_報告書!L175,"")</f>
        <v/>
      </c>
      <c r="BP175" t="str">
        <f ca="1">IF(COUNTIF(データ整理_報告書!$I$2:'データ整理_報告書'!$I175,"「活動計画書」と同じ行数になるよう、この線より上に行を挿入してください。")=0,データ整理_報告書!M175,"")</f>
        <v/>
      </c>
      <c r="BQ175" t="str">
        <f ca="1">IF(COUNTIF(データ整理_報告書!$I$2:'データ整理_報告書'!$I175,"「活動計画書」と同じ行数になるよう、この線より上に行を挿入してください。")=0,データ整理_報告書!N175,"")</f>
        <v/>
      </c>
      <c r="BR175" t="str">
        <f ca="1">IF(COUNTIF(データ整理_報告書!$I$2:'データ整理_報告書'!$I175,"「活動計画書」と同じ行数になるよう、この線より上に行を挿入してください。")=0,データ整理_報告書!O175,"")</f>
        <v/>
      </c>
      <c r="BS175" t="str">
        <f ca="1">IF(COUNTIF(データ整理_報告書!$I$2:'データ整理_報告書'!$I175,"「活動計画書」と同じ行数になるよう、この線より上に行を挿入してください。")=0,データ整理_報告書!P175,"")</f>
        <v/>
      </c>
      <c r="BT175" t="str">
        <f ca="1">IF(COUNTIF(データ整理_報告書!$I$2:'データ整理_報告書'!$I175,"「活動計画書」と同じ行数になるよう、この線より上に行を挿入してください。")=0,データ整理_報告書!Q175,"")</f>
        <v/>
      </c>
      <c r="BU175" t="str">
        <f ca="1">IF(COUNTIF(データ整理_報告書!$I$2:'データ整理_報告書'!$I175,"「活動計画書」と同じ行数になるよう、この線より上に行を挿入してください。")=0,データ整理_報告書!S175,"")</f>
        <v/>
      </c>
      <c r="BV175" t="str">
        <f ca="1">IF(COUNTIF(データ整理_報告書!$I$2:'データ整理_報告書'!$I175,"「活動計画書」と同じ行数になるよう、この線より上に行を挿入してください。")=0,IF(データ整理_報告書!T175="○","true","false"),"")</f>
        <v/>
      </c>
    </row>
    <row r="176" spans="42:74" ht="15.75" x14ac:dyDescent="0.15">
      <c r="AP176" s="880" t="str">
        <f ca="1">IF(COUNTIF(データ整理_報告書!$D$2:'データ整理_報告書'!$D176,"「活動計画書」と同じ行数になるよう、この線より上に行を挿入してください。")=0,データ整理_報告書!B176,"")</f>
        <v/>
      </c>
      <c r="AQ176" s="880" t="str">
        <f ca="1">IF(COUNTIF(データ整理_報告書!$D$2:'データ整理_報告書'!$D176,"「活動計画書」と同じ行数になるよう、この線より上に行を挿入してください。")=0,データ整理_報告書!C176,"")</f>
        <v/>
      </c>
      <c r="AR176" s="880" t="str">
        <f ca="1">IF(COUNTIF(データ整理_報告書!$D$2:'データ整理_報告書'!$D176,"「活動計画書」と同じ行数になるよう、この線より上に行を挿入してください。")=0,データ整理_報告書!D176,"")</f>
        <v/>
      </c>
      <c r="AS176" s="880" t="str">
        <f ca="1">IF(COUNTIF(データ整理_報告書!$D$2:'データ整理_報告書'!$D176,"「活動計画書」と同じ行数になるよう、この線より上に行を挿入してください。")=0,データ整理_報告書!E176,"")</f>
        <v/>
      </c>
      <c r="AT176" s="880" t="str">
        <f ca="1">IF(COUNTIF(データ整理_報告書!$D$2:'データ整理_報告書'!$D176,"「活動計画書」と同じ行数になるよう、この線より上に行を挿入してください。")=0,データ整理_報告書!F176,"")</f>
        <v/>
      </c>
      <c r="BN176" t="str">
        <f ca="1">IF(COUNTIF(データ整理_報告書!$I$2:'データ整理_報告書'!$I176,"「活動計画書」と同じ行数になるよう、この線より上に行を挿入してください。")=0,データ整理_報告書!K176,"")</f>
        <v/>
      </c>
      <c r="BO176" t="str">
        <f ca="1">IF(COUNTIF(データ整理_報告書!$I$2:'データ整理_報告書'!$I176,"「活動計画書」と同じ行数になるよう、この線より上に行を挿入してください。")=0,データ整理_報告書!L176,"")</f>
        <v/>
      </c>
      <c r="BP176" t="str">
        <f ca="1">IF(COUNTIF(データ整理_報告書!$I$2:'データ整理_報告書'!$I176,"「活動計画書」と同じ行数になるよう、この線より上に行を挿入してください。")=0,データ整理_報告書!M176,"")</f>
        <v/>
      </c>
      <c r="BQ176" t="str">
        <f ca="1">IF(COUNTIF(データ整理_報告書!$I$2:'データ整理_報告書'!$I176,"「活動計画書」と同じ行数になるよう、この線より上に行を挿入してください。")=0,データ整理_報告書!N176,"")</f>
        <v/>
      </c>
      <c r="BR176" t="str">
        <f ca="1">IF(COUNTIF(データ整理_報告書!$I$2:'データ整理_報告書'!$I176,"「活動計画書」と同じ行数になるよう、この線より上に行を挿入してください。")=0,データ整理_報告書!O176,"")</f>
        <v/>
      </c>
      <c r="BS176" t="str">
        <f ca="1">IF(COUNTIF(データ整理_報告書!$I$2:'データ整理_報告書'!$I176,"「活動計画書」と同じ行数になるよう、この線より上に行を挿入してください。")=0,データ整理_報告書!P176,"")</f>
        <v/>
      </c>
      <c r="BT176" t="str">
        <f ca="1">IF(COUNTIF(データ整理_報告書!$I$2:'データ整理_報告書'!$I176,"「活動計画書」と同じ行数になるよう、この線より上に行を挿入してください。")=0,データ整理_報告書!Q176,"")</f>
        <v/>
      </c>
      <c r="BU176" t="str">
        <f ca="1">IF(COUNTIF(データ整理_報告書!$I$2:'データ整理_報告書'!$I176,"「活動計画書」と同じ行数になるよう、この線より上に行を挿入してください。")=0,データ整理_報告書!S176,"")</f>
        <v/>
      </c>
      <c r="BV176" t="str">
        <f ca="1">IF(COUNTIF(データ整理_報告書!$I$2:'データ整理_報告書'!$I176,"「活動計画書」と同じ行数になるよう、この線より上に行を挿入してください。")=0,IF(データ整理_報告書!T176="○","true","false"),"")</f>
        <v/>
      </c>
    </row>
    <row r="177" spans="42:74" ht="15.75" x14ac:dyDescent="0.15">
      <c r="AP177" s="880" t="str">
        <f ca="1">IF(COUNTIF(データ整理_報告書!$D$2:'データ整理_報告書'!$D177,"「活動計画書」と同じ行数になるよう、この線より上に行を挿入してください。")=0,データ整理_報告書!B177,"")</f>
        <v/>
      </c>
      <c r="AQ177" s="880" t="str">
        <f ca="1">IF(COUNTIF(データ整理_報告書!$D$2:'データ整理_報告書'!$D177,"「活動計画書」と同じ行数になるよう、この線より上に行を挿入してください。")=0,データ整理_報告書!C177,"")</f>
        <v/>
      </c>
      <c r="AR177" s="880" t="str">
        <f ca="1">IF(COUNTIF(データ整理_報告書!$D$2:'データ整理_報告書'!$D177,"「活動計画書」と同じ行数になるよう、この線より上に行を挿入してください。")=0,データ整理_報告書!D177,"")</f>
        <v/>
      </c>
      <c r="AS177" s="880" t="str">
        <f ca="1">IF(COUNTIF(データ整理_報告書!$D$2:'データ整理_報告書'!$D177,"「活動計画書」と同じ行数になるよう、この線より上に行を挿入してください。")=0,データ整理_報告書!E177,"")</f>
        <v/>
      </c>
      <c r="AT177" s="880" t="str">
        <f ca="1">IF(COUNTIF(データ整理_報告書!$D$2:'データ整理_報告書'!$D177,"「活動計画書」と同じ行数になるよう、この線より上に行を挿入してください。")=0,データ整理_報告書!F177,"")</f>
        <v/>
      </c>
      <c r="BN177" t="str">
        <f ca="1">IF(COUNTIF(データ整理_報告書!$I$2:'データ整理_報告書'!$I177,"「活動計画書」と同じ行数になるよう、この線より上に行を挿入してください。")=0,データ整理_報告書!K177,"")</f>
        <v/>
      </c>
      <c r="BO177" t="str">
        <f ca="1">IF(COUNTIF(データ整理_報告書!$I$2:'データ整理_報告書'!$I177,"「活動計画書」と同じ行数になるよう、この線より上に行を挿入してください。")=0,データ整理_報告書!L177,"")</f>
        <v/>
      </c>
      <c r="BP177" t="str">
        <f ca="1">IF(COUNTIF(データ整理_報告書!$I$2:'データ整理_報告書'!$I177,"「活動計画書」と同じ行数になるよう、この線より上に行を挿入してください。")=0,データ整理_報告書!M177,"")</f>
        <v/>
      </c>
      <c r="BQ177" t="str">
        <f ca="1">IF(COUNTIF(データ整理_報告書!$I$2:'データ整理_報告書'!$I177,"「活動計画書」と同じ行数になるよう、この線より上に行を挿入してください。")=0,データ整理_報告書!N177,"")</f>
        <v/>
      </c>
      <c r="BR177" t="str">
        <f ca="1">IF(COUNTIF(データ整理_報告書!$I$2:'データ整理_報告書'!$I177,"「活動計画書」と同じ行数になるよう、この線より上に行を挿入してください。")=0,データ整理_報告書!O177,"")</f>
        <v/>
      </c>
      <c r="BS177" t="str">
        <f ca="1">IF(COUNTIF(データ整理_報告書!$I$2:'データ整理_報告書'!$I177,"「活動計画書」と同じ行数になるよう、この線より上に行を挿入してください。")=0,データ整理_報告書!P177,"")</f>
        <v/>
      </c>
      <c r="BT177" t="str">
        <f ca="1">IF(COUNTIF(データ整理_報告書!$I$2:'データ整理_報告書'!$I177,"「活動計画書」と同じ行数になるよう、この線より上に行を挿入してください。")=0,データ整理_報告書!Q177,"")</f>
        <v/>
      </c>
      <c r="BU177" t="str">
        <f ca="1">IF(COUNTIF(データ整理_報告書!$I$2:'データ整理_報告書'!$I177,"「活動計画書」と同じ行数になるよう、この線より上に行を挿入してください。")=0,データ整理_報告書!S177,"")</f>
        <v/>
      </c>
      <c r="BV177" t="str">
        <f ca="1">IF(COUNTIF(データ整理_報告書!$I$2:'データ整理_報告書'!$I177,"「活動計画書」と同じ行数になるよう、この線より上に行を挿入してください。")=0,IF(データ整理_報告書!T177="○","true","false"),"")</f>
        <v/>
      </c>
    </row>
    <row r="178" spans="42:74" ht="15.75" x14ac:dyDescent="0.15">
      <c r="AP178" s="880" t="str">
        <f ca="1">IF(COUNTIF(データ整理_報告書!$D$2:'データ整理_報告書'!$D178,"「活動計画書」と同じ行数になるよう、この線より上に行を挿入してください。")=0,データ整理_報告書!B178,"")</f>
        <v/>
      </c>
      <c r="AQ178" s="880" t="str">
        <f ca="1">IF(COUNTIF(データ整理_報告書!$D$2:'データ整理_報告書'!$D178,"「活動計画書」と同じ行数になるよう、この線より上に行を挿入してください。")=0,データ整理_報告書!C178,"")</f>
        <v/>
      </c>
      <c r="AR178" s="880" t="str">
        <f ca="1">IF(COUNTIF(データ整理_報告書!$D$2:'データ整理_報告書'!$D178,"「活動計画書」と同じ行数になるよう、この線より上に行を挿入してください。")=0,データ整理_報告書!D178,"")</f>
        <v/>
      </c>
      <c r="AS178" s="880" t="str">
        <f ca="1">IF(COUNTIF(データ整理_報告書!$D$2:'データ整理_報告書'!$D178,"「活動計画書」と同じ行数になるよう、この線より上に行を挿入してください。")=0,データ整理_報告書!E178,"")</f>
        <v/>
      </c>
      <c r="AT178" s="880" t="str">
        <f ca="1">IF(COUNTIF(データ整理_報告書!$D$2:'データ整理_報告書'!$D178,"「活動計画書」と同じ行数になるよう、この線より上に行を挿入してください。")=0,データ整理_報告書!F178,"")</f>
        <v/>
      </c>
      <c r="BN178" t="str">
        <f ca="1">IF(COUNTIF(データ整理_報告書!$I$2:'データ整理_報告書'!$I178,"「活動計画書」と同じ行数になるよう、この線より上に行を挿入してください。")=0,データ整理_報告書!K178,"")</f>
        <v/>
      </c>
      <c r="BO178" t="str">
        <f ca="1">IF(COUNTIF(データ整理_報告書!$I$2:'データ整理_報告書'!$I178,"「活動計画書」と同じ行数になるよう、この線より上に行を挿入してください。")=0,データ整理_報告書!L178,"")</f>
        <v/>
      </c>
      <c r="BP178" t="str">
        <f ca="1">IF(COUNTIF(データ整理_報告書!$I$2:'データ整理_報告書'!$I178,"「活動計画書」と同じ行数になるよう、この線より上に行を挿入してください。")=0,データ整理_報告書!M178,"")</f>
        <v/>
      </c>
      <c r="BQ178" t="str">
        <f ca="1">IF(COUNTIF(データ整理_報告書!$I$2:'データ整理_報告書'!$I178,"「活動計画書」と同じ行数になるよう、この線より上に行を挿入してください。")=0,データ整理_報告書!N178,"")</f>
        <v/>
      </c>
      <c r="BR178" t="str">
        <f ca="1">IF(COUNTIF(データ整理_報告書!$I$2:'データ整理_報告書'!$I178,"「活動計画書」と同じ行数になるよう、この線より上に行を挿入してください。")=0,データ整理_報告書!O178,"")</f>
        <v/>
      </c>
      <c r="BS178" t="str">
        <f ca="1">IF(COUNTIF(データ整理_報告書!$I$2:'データ整理_報告書'!$I178,"「活動計画書」と同じ行数になるよう、この線より上に行を挿入してください。")=0,データ整理_報告書!P178,"")</f>
        <v/>
      </c>
      <c r="BT178" t="str">
        <f ca="1">IF(COUNTIF(データ整理_報告書!$I$2:'データ整理_報告書'!$I178,"「活動計画書」と同じ行数になるよう、この線より上に行を挿入してください。")=0,データ整理_報告書!Q178,"")</f>
        <v/>
      </c>
      <c r="BU178" t="str">
        <f ca="1">IF(COUNTIF(データ整理_報告書!$I$2:'データ整理_報告書'!$I178,"「活動計画書」と同じ行数になるよう、この線より上に行を挿入してください。")=0,データ整理_報告書!S178,"")</f>
        <v/>
      </c>
      <c r="BV178" t="str">
        <f ca="1">IF(COUNTIF(データ整理_報告書!$I$2:'データ整理_報告書'!$I178,"「活動計画書」と同じ行数になるよう、この線より上に行を挿入してください。")=0,IF(データ整理_報告書!T178="○","true","false"),"")</f>
        <v/>
      </c>
    </row>
    <row r="179" spans="42:74" ht="15.75" x14ac:dyDescent="0.15">
      <c r="AP179" s="880" t="str">
        <f ca="1">IF(COUNTIF(データ整理_報告書!$D$2:'データ整理_報告書'!$D179,"「活動計画書」と同じ行数になるよう、この線より上に行を挿入してください。")=0,データ整理_報告書!B179,"")</f>
        <v/>
      </c>
      <c r="AQ179" s="880" t="str">
        <f ca="1">IF(COUNTIF(データ整理_報告書!$D$2:'データ整理_報告書'!$D179,"「活動計画書」と同じ行数になるよう、この線より上に行を挿入してください。")=0,データ整理_報告書!C179,"")</f>
        <v/>
      </c>
      <c r="AR179" s="880" t="str">
        <f ca="1">IF(COUNTIF(データ整理_報告書!$D$2:'データ整理_報告書'!$D179,"「活動計画書」と同じ行数になるよう、この線より上に行を挿入してください。")=0,データ整理_報告書!D179,"")</f>
        <v/>
      </c>
      <c r="AS179" s="880" t="str">
        <f ca="1">IF(COUNTIF(データ整理_報告書!$D$2:'データ整理_報告書'!$D179,"「活動計画書」と同じ行数になるよう、この線より上に行を挿入してください。")=0,データ整理_報告書!E179,"")</f>
        <v/>
      </c>
      <c r="AT179" s="880" t="str">
        <f ca="1">IF(COUNTIF(データ整理_報告書!$D$2:'データ整理_報告書'!$D179,"「活動計画書」と同じ行数になるよう、この線より上に行を挿入してください。")=0,データ整理_報告書!F179,"")</f>
        <v/>
      </c>
      <c r="BN179" t="str">
        <f ca="1">IF(COUNTIF(データ整理_報告書!$I$2:'データ整理_報告書'!$I179,"「活動計画書」と同じ行数になるよう、この線より上に行を挿入してください。")=0,データ整理_報告書!K179,"")</f>
        <v/>
      </c>
      <c r="BO179" t="str">
        <f ca="1">IF(COUNTIF(データ整理_報告書!$I$2:'データ整理_報告書'!$I179,"「活動計画書」と同じ行数になるよう、この線より上に行を挿入してください。")=0,データ整理_報告書!L179,"")</f>
        <v/>
      </c>
      <c r="BP179" t="str">
        <f ca="1">IF(COUNTIF(データ整理_報告書!$I$2:'データ整理_報告書'!$I179,"「活動計画書」と同じ行数になるよう、この線より上に行を挿入してください。")=0,データ整理_報告書!M179,"")</f>
        <v/>
      </c>
      <c r="BQ179" t="str">
        <f ca="1">IF(COUNTIF(データ整理_報告書!$I$2:'データ整理_報告書'!$I179,"「活動計画書」と同じ行数になるよう、この線より上に行を挿入してください。")=0,データ整理_報告書!N179,"")</f>
        <v/>
      </c>
      <c r="BR179" t="str">
        <f ca="1">IF(COUNTIF(データ整理_報告書!$I$2:'データ整理_報告書'!$I179,"「活動計画書」と同じ行数になるよう、この線より上に行を挿入してください。")=0,データ整理_報告書!O179,"")</f>
        <v/>
      </c>
      <c r="BS179" t="str">
        <f ca="1">IF(COUNTIF(データ整理_報告書!$I$2:'データ整理_報告書'!$I179,"「活動計画書」と同じ行数になるよう、この線より上に行を挿入してください。")=0,データ整理_報告書!P179,"")</f>
        <v/>
      </c>
      <c r="BT179" t="str">
        <f ca="1">IF(COUNTIF(データ整理_報告書!$I$2:'データ整理_報告書'!$I179,"「活動計画書」と同じ行数になるよう、この線より上に行を挿入してください。")=0,データ整理_報告書!Q179,"")</f>
        <v/>
      </c>
      <c r="BU179" t="str">
        <f ca="1">IF(COUNTIF(データ整理_報告書!$I$2:'データ整理_報告書'!$I179,"「活動計画書」と同じ行数になるよう、この線より上に行を挿入してください。")=0,データ整理_報告書!S179,"")</f>
        <v/>
      </c>
      <c r="BV179" t="str">
        <f ca="1">IF(COUNTIF(データ整理_報告書!$I$2:'データ整理_報告書'!$I179,"「活動計画書」と同じ行数になるよう、この線より上に行を挿入してください。")=0,IF(データ整理_報告書!T179="○","true","false"),"")</f>
        <v/>
      </c>
    </row>
    <row r="180" spans="42:74" ht="15.75" x14ac:dyDescent="0.15">
      <c r="AP180" s="880" t="str">
        <f ca="1">IF(COUNTIF(データ整理_報告書!$D$2:'データ整理_報告書'!$D180,"「活動計画書」と同じ行数になるよう、この線より上に行を挿入してください。")=0,データ整理_報告書!B180,"")</f>
        <v/>
      </c>
      <c r="AQ180" s="880" t="str">
        <f ca="1">IF(COUNTIF(データ整理_報告書!$D$2:'データ整理_報告書'!$D180,"「活動計画書」と同じ行数になるよう、この線より上に行を挿入してください。")=0,データ整理_報告書!C180,"")</f>
        <v/>
      </c>
      <c r="AR180" s="880" t="str">
        <f ca="1">IF(COUNTIF(データ整理_報告書!$D$2:'データ整理_報告書'!$D180,"「活動計画書」と同じ行数になるよう、この線より上に行を挿入してください。")=0,データ整理_報告書!D180,"")</f>
        <v/>
      </c>
      <c r="AS180" s="880" t="str">
        <f ca="1">IF(COUNTIF(データ整理_報告書!$D$2:'データ整理_報告書'!$D180,"「活動計画書」と同じ行数になるよう、この線より上に行を挿入してください。")=0,データ整理_報告書!E180,"")</f>
        <v/>
      </c>
      <c r="AT180" s="880" t="str">
        <f ca="1">IF(COUNTIF(データ整理_報告書!$D$2:'データ整理_報告書'!$D180,"「活動計画書」と同じ行数になるよう、この線より上に行を挿入してください。")=0,データ整理_報告書!F180,"")</f>
        <v/>
      </c>
      <c r="BN180" t="str">
        <f ca="1">IF(COUNTIF(データ整理_報告書!$I$2:'データ整理_報告書'!$I180,"「活動計画書」と同じ行数になるよう、この線より上に行を挿入してください。")=0,データ整理_報告書!K180,"")</f>
        <v/>
      </c>
      <c r="BO180" t="str">
        <f ca="1">IF(COUNTIF(データ整理_報告書!$I$2:'データ整理_報告書'!$I180,"「活動計画書」と同じ行数になるよう、この線より上に行を挿入してください。")=0,データ整理_報告書!L180,"")</f>
        <v/>
      </c>
      <c r="BP180" t="str">
        <f ca="1">IF(COUNTIF(データ整理_報告書!$I$2:'データ整理_報告書'!$I180,"「活動計画書」と同じ行数になるよう、この線より上に行を挿入してください。")=0,データ整理_報告書!M180,"")</f>
        <v/>
      </c>
      <c r="BQ180" t="str">
        <f ca="1">IF(COUNTIF(データ整理_報告書!$I$2:'データ整理_報告書'!$I180,"「活動計画書」と同じ行数になるよう、この線より上に行を挿入してください。")=0,データ整理_報告書!N180,"")</f>
        <v/>
      </c>
      <c r="BR180" t="str">
        <f ca="1">IF(COUNTIF(データ整理_報告書!$I$2:'データ整理_報告書'!$I180,"「活動計画書」と同じ行数になるよう、この線より上に行を挿入してください。")=0,データ整理_報告書!O180,"")</f>
        <v/>
      </c>
      <c r="BS180" t="str">
        <f ca="1">IF(COUNTIF(データ整理_報告書!$I$2:'データ整理_報告書'!$I180,"「活動計画書」と同じ行数になるよう、この線より上に行を挿入してください。")=0,データ整理_報告書!P180,"")</f>
        <v/>
      </c>
      <c r="BT180" t="str">
        <f ca="1">IF(COUNTIF(データ整理_報告書!$I$2:'データ整理_報告書'!$I180,"「活動計画書」と同じ行数になるよう、この線より上に行を挿入してください。")=0,データ整理_報告書!Q180,"")</f>
        <v/>
      </c>
      <c r="BU180" t="str">
        <f ca="1">IF(COUNTIF(データ整理_報告書!$I$2:'データ整理_報告書'!$I180,"「活動計画書」と同じ行数になるよう、この線より上に行を挿入してください。")=0,データ整理_報告書!S180,"")</f>
        <v/>
      </c>
      <c r="BV180" t="str">
        <f ca="1">IF(COUNTIF(データ整理_報告書!$I$2:'データ整理_報告書'!$I180,"「活動計画書」と同じ行数になるよう、この線より上に行を挿入してください。")=0,IF(データ整理_報告書!T180="○","true","false"),"")</f>
        <v/>
      </c>
    </row>
    <row r="181" spans="42:74" ht="15.75" x14ac:dyDescent="0.15">
      <c r="AP181" s="880" t="str">
        <f ca="1">IF(COUNTIF(データ整理_報告書!$D$2:'データ整理_報告書'!$D181,"「活動計画書」と同じ行数になるよう、この線より上に行を挿入してください。")=0,データ整理_報告書!B181,"")</f>
        <v/>
      </c>
      <c r="AQ181" s="880" t="str">
        <f ca="1">IF(COUNTIF(データ整理_報告書!$D$2:'データ整理_報告書'!$D181,"「活動計画書」と同じ行数になるよう、この線より上に行を挿入してください。")=0,データ整理_報告書!C181,"")</f>
        <v/>
      </c>
      <c r="AR181" s="880" t="str">
        <f ca="1">IF(COUNTIF(データ整理_報告書!$D$2:'データ整理_報告書'!$D181,"「活動計画書」と同じ行数になるよう、この線より上に行を挿入してください。")=0,データ整理_報告書!D181,"")</f>
        <v/>
      </c>
      <c r="AS181" s="880" t="str">
        <f ca="1">IF(COUNTIF(データ整理_報告書!$D$2:'データ整理_報告書'!$D181,"「活動計画書」と同じ行数になるよう、この線より上に行を挿入してください。")=0,データ整理_報告書!E181,"")</f>
        <v/>
      </c>
      <c r="AT181" s="880" t="str">
        <f ca="1">IF(COUNTIF(データ整理_報告書!$D$2:'データ整理_報告書'!$D181,"「活動計画書」と同じ行数になるよう、この線より上に行を挿入してください。")=0,データ整理_報告書!F181,"")</f>
        <v/>
      </c>
      <c r="BN181" t="str">
        <f ca="1">IF(COUNTIF(データ整理_報告書!$I$2:'データ整理_報告書'!$I181,"「活動計画書」と同じ行数になるよう、この線より上に行を挿入してください。")=0,データ整理_報告書!K181,"")</f>
        <v/>
      </c>
      <c r="BO181" t="str">
        <f ca="1">IF(COUNTIF(データ整理_報告書!$I$2:'データ整理_報告書'!$I181,"「活動計画書」と同じ行数になるよう、この線より上に行を挿入してください。")=0,データ整理_報告書!L181,"")</f>
        <v/>
      </c>
      <c r="BP181" t="str">
        <f ca="1">IF(COUNTIF(データ整理_報告書!$I$2:'データ整理_報告書'!$I181,"「活動計画書」と同じ行数になるよう、この線より上に行を挿入してください。")=0,データ整理_報告書!M181,"")</f>
        <v/>
      </c>
      <c r="BQ181" t="str">
        <f ca="1">IF(COUNTIF(データ整理_報告書!$I$2:'データ整理_報告書'!$I181,"「活動計画書」と同じ行数になるよう、この線より上に行を挿入してください。")=0,データ整理_報告書!N181,"")</f>
        <v/>
      </c>
      <c r="BR181" t="str">
        <f ca="1">IF(COUNTIF(データ整理_報告書!$I$2:'データ整理_報告書'!$I181,"「活動計画書」と同じ行数になるよう、この線より上に行を挿入してください。")=0,データ整理_報告書!O181,"")</f>
        <v/>
      </c>
      <c r="BS181" t="str">
        <f ca="1">IF(COUNTIF(データ整理_報告書!$I$2:'データ整理_報告書'!$I181,"「活動計画書」と同じ行数になるよう、この線より上に行を挿入してください。")=0,データ整理_報告書!P181,"")</f>
        <v/>
      </c>
      <c r="BT181" t="str">
        <f ca="1">IF(COUNTIF(データ整理_報告書!$I$2:'データ整理_報告書'!$I181,"「活動計画書」と同じ行数になるよう、この線より上に行を挿入してください。")=0,データ整理_報告書!Q181,"")</f>
        <v/>
      </c>
      <c r="BU181" t="str">
        <f ca="1">IF(COUNTIF(データ整理_報告書!$I$2:'データ整理_報告書'!$I181,"「活動計画書」と同じ行数になるよう、この線より上に行を挿入してください。")=0,データ整理_報告書!S181,"")</f>
        <v/>
      </c>
      <c r="BV181" t="str">
        <f ca="1">IF(COUNTIF(データ整理_報告書!$I$2:'データ整理_報告書'!$I181,"「活動計画書」と同じ行数になるよう、この線より上に行を挿入してください。")=0,IF(データ整理_報告書!T181="○","true","false"),"")</f>
        <v/>
      </c>
    </row>
    <row r="182" spans="42:74" ht="15.75" x14ac:dyDescent="0.15">
      <c r="AP182" s="880" t="str">
        <f ca="1">IF(COUNTIF(データ整理_報告書!$D$2:'データ整理_報告書'!$D182,"「活動計画書」と同じ行数になるよう、この線より上に行を挿入してください。")=0,データ整理_報告書!B182,"")</f>
        <v/>
      </c>
      <c r="AQ182" s="880" t="str">
        <f ca="1">IF(COUNTIF(データ整理_報告書!$D$2:'データ整理_報告書'!$D182,"「活動計画書」と同じ行数になるよう、この線より上に行を挿入してください。")=0,データ整理_報告書!C182,"")</f>
        <v/>
      </c>
      <c r="AR182" s="880" t="str">
        <f ca="1">IF(COUNTIF(データ整理_報告書!$D$2:'データ整理_報告書'!$D182,"「活動計画書」と同じ行数になるよう、この線より上に行を挿入してください。")=0,データ整理_報告書!D182,"")</f>
        <v/>
      </c>
      <c r="AS182" s="880" t="str">
        <f ca="1">IF(COUNTIF(データ整理_報告書!$D$2:'データ整理_報告書'!$D182,"「活動計画書」と同じ行数になるよう、この線より上に行を挿入してください。")=0,データ整理_報告書!E182,"")</f>
        <v/>
      </c>
      <c r="AT182" s="880" t="str">
        <f ca="1">IF(COUNTIF(データ整理_報告書!$D$2:'データ整理_報告書'!$D182,"「活動計画書」と同じ行数になるよう、この線より上に行を挿入してください。")=0,データ整理_報告書!F182,"")</f>
        <v/>
      </c>
      <c r="BN182" t="str">
        <f ca="1">IF(COUNTIF(データ整理_報告書!$I$2:'データ整理_報告書'!$I182,"「活動計画書」と同じ行数になるよう、この線より上に行を挿入してください。")=0,データ整理_報告書!K182,"")</f>
        <v/>
      </c>
      <c r="BO182" t="str">
        <f ca="1">IF(COUNTIF(データ整理_報告書!$I$2:'データ整理_報告書'!$I182,"「活動計画書」と同じ行数になるよう、この線より上に行を挿入してください。")=0,データ整理_報告書!L182,"")</f>
        <v/>
      </c>
      <c r="BP182" t="str">
        <f ca="1">IF(COUNTIF(データ整理_報告書!$I$2:'データ整理_報告書'!$I182,"「活動計画書」と同じ行数になるよう、この線より上に行を挿入してください。")=0,データ整理_報告書!M182,"")</f>
        <v/>
      </c>
      <c r="BQ182" t="str">
        <f ca="1">IF(COUNTIF(データ整理_報告書!$I$2:'データ整理_報告書'!$I182,"「活動計画書」と同じ行数になるよう、この線より上に行を挿入してください。")=0,データ整理_報告書!N182,"")</f>
        <v/>
      </c>
      <c r="BR182" t="str">
        <f ca="1">IF(COUNTIF(データ整理_報告書!$I$2:'データ整理_報告書'!$I182,"「活動計画書」と同じ行数になるよう、この線より上に行を挿入してください。")=0,データ整理_報告書!O182,"")</f>
        <v/>
      </c>
      <c r="BS182" t="str">
        <f ca="1">IF(COUNTIF(データ整理_報告書!$I$2:'データ整理_報告書'!$I182,"「活動計画書」と同じ行数になるよう、この線より上に行を挿入してください。")=0,データ整理_報告書!P182,"")</f>
        <v/>
      </c>
      <c r="BT182" t="str">
        <f ca="1">IF(COUNTIF(データ整理_報告書!$I$2:'データ整理_報告書'!$I182,"「活動計画書」と同じ行数になるよう、この線より上に行を挿入してください。")=0,データ整理_報告書!Q182,"")</f>
        <v/>
      </c>
      <c r="BU182" t="str">
        <f ca="1">IF(COUNTIF(データ整理_報告書!$I$2:'データ整理_報告書'!$I182,"「活動計画書」と同じ行数になるよう、この線より上に行を挿入してください。")=0,データ整理_報告書!S182,"")</f>
        <v/>
      </c>
      <c r="BV182" t="str">
        <f ca="1">IF(COUNTIF(データ整理_報告書!$I$2:'データ整理_報告書'!$I182,"「活動計画書」と同じ行数になるよう、この線より上に行を挿入してください。")=0,IF(データ整理_報告書!T182="○","true","false"),"")</f>
        <v/>
      </c>
    </row>
    <row r="183" spans="42:74" ht="15.75" x14ac:dyDescent="0.15">
      <c r="AP183" s="880" t="str">
        <f ca="1">IF(COUNTIF(データ整理_報告書!$D$2:'データ整理_報告書'!$D183,"「活動計画書」と同じ行数になるよう、この線より上に行を挿入してください。")=0,データ整理_報告書!B183,"")</f>
        <v/>
      </c>
      <c r="AQ183" s="880" t="str">
        <f ca="1">IF(COUNTIF(データ整理_報告書!$D$2:'データ整理_報告書'!$D183,"「活動計画書」と同じ行数になるよう、この線より上に行を挿入してください。")=0,データ整理_報告書!C183,"")</f>
        <v/>
      </c>
      <c r="AR183" s="880" t="str">
        <f ca="1">IF(COUNTIF(データ整理_報告書!$D$2:'データ整理_報告書'!$D183,"「活動計画書」と同じ行数になるよう、この線より上に行を挿入してください。")=0,データ整理_報告書!D183,"")</f>
        <v/>
      </c>
      <c r="AS183" s="880" t="str">
        <f ca="1">IF(COUNTIF(データ整理_報告書!$D$2:'データ整理_報告書'!$D183,"「活動計画書」と同じ行数になるよう、この線より上に行を挿入してください。")=0,データ整理_報告書!E183,"")</f>
        <v/>
      </c>
      <c r="AT183" s="880" t="str">
        <f ca="1">IF(COUNTIF(データ整理_報告書!$D$2:'データ整理_報告書'!$D183,"「活動計画書」と同じ行数になるよう、この線より上に行を挿入してください。")=0,データ整理_報告書!F183,"")</f>
        <v/>
      </c>
      <c r="BN183" t="str">
        <f ca="1">IF(COUNTIF(データ整理_報告書!$I$2:'データ整理_報告書'!$I183,"「活動計画書」と同じ行数になるよう、この線より上に行を挿入してください。")=0,データ整理_報告書!K183,"")</f>
        <v/>
      </c>
      <c r="BO183" t="str">
        <f ca="1">IF(COUNTIF(データ整理_報告書!$I$2:'データ整理_報告書'!$I183,"「活動計画書」と同じ行数になるよう、この線より上に行を挿入してください。")=0,データ整理_報告書!L183,"")</f>
        <v/>
      </c>
      <c r="BP183" t="str">
        <f ca="1">IF(COUNTIF(データ整理_報告書!$I$2:'データ整理_報告書'!$I183,"「活動計画書」と同じ行数になるよう、この線より上に行を挿入してください。")=0,データ整理_報告書!M183,"")</f>
        <v/>
      </c>
      <c r="BQ183" t="str">
        <f ca="1">IF(COUNTIF(データ整理_報告書!$I$2:'データ整理_報告書'!$I183,"「活動計画書」と同じ行数になるよう、この線より上に行を挿入してください。")=0,データ整理_報告書!N183,"")</f>
        <v/>
      </c>
      <c r="BR183" t="str">
        <f ca="1">IF(COUNTIF(データ整理_報告書!$I$2:'データ整理_報告書'!$I183,"「活動計画書」と同じ行数になるよう、この線より上に行を挿入してください。")=0,データ整理_報告書!O183,"")</f>
        <v/>
      </c>
      <c r="BS183" t="str">
        <f ca="1">IF(COUNTIF(データ整理_報告書!$I$2:'データ整理_報告書'!$I183,"「活動計画書」と同じ行数になるよう、この線より上に行を挿入してください。")=0,データ整理_報告書!P183,"")</f>
        <v/>
      </c>
      <c r="BT183" t="str">
        <f ca="1">IF(COUNTIF(データ整理_報告書!$I$2:'データ整理_報告書'!$I183,"「活動計画書」と同じ行数になるよう、この線より上に行を挿入してください。")=0,データ整理_報告書!Q183,"")</f>
        <v/>
      </c>
      <c r="BU183" t="str">
        <f ca="1">IF(COUNTIF(データ整理_報告書!$I$2:'データ整理_報告書'!$I183,"「活動計画書」と同じ行数になるよう、この線より上に行を挿入してください。")=0,データ整理_報告書!S183,"")</f>
        <v/>
      </c>
      <c r="BV183" t="str">
        <f ca="1">IF(COUNTIF(データ整理_報告書!$I$2:'データ整理_報告書'!$I183,"「活動計画書」と同じ行数になるよう、この線より上に行を挿入してください。")=0,IF(データ整理_報告書!T183="○","true","false"),"")</f>
        <v/>
      </c>
    </row>
    <row r="184" spans="42:74" ht="15.75" x14ac:dyDescent="0.15">
      <c r="AP184" s="880" t="str">
        <f ca="1">IF(COUNTIF(データ整理_報告書!$D$2:'データ整理_報告書'!$D184,"「活動計画書」と同じ行数になるよう、この線より上に行を挿入してください。")=0,データ整理_報告書!B184,"")</f>
        <v/>
      </c>
      <c r="AQ184" s="880" t="str">
        <f ca="1">IF(COUNTIF(データ整理_報告書!$D$2:'データ整理_報告書'!$D184,"「活動計画書」と同じ行数になるよう、この線より上に行を挿入してください。")=0,データ整理_報告書!C184,"")</f>
        <v/>
      </c>
      <c r="AR184" s="880" t="str">
        <f ca="1">IF(COUNTIF(データ整理_報告書!$D$2:'データ整理_報告書'!$D184,"「活動計画書」と同じ行数になるよう、この線より上に行を挿入してください。")=0,データ整理_報告書!D184,"")</f>
        <v/>
      </c>
      <c r="AS184" s="880" t="str">
        <f ca="1">IF(COUNTIF(データ整理_報告書!$D$2:'データ整理_報告書'!$D184,"「活動計画書」と同じ行数になるよう、この線より上に行を挿入してください。")=0,データ整理_報告書!E184,"")</f>
        <v/>
      </c>
      <c r="AT184" s="880" t="str">
        <f ca="1">IF(COUNTIF(データ整理_報告書!$D$2:'データ整理_報告書'!$D184,"「活動計画書」と同じ行数になるよう、この線より上に行を挿入してください。")=0,データ整理_報告書!F184,"")</f>
        <v/>
      </c>
      <c r="BN184" t="str">
        <f ca="1">IF(COUNTIF(データ整理_報告書!$I$2:'データ整理_報告書'!$I184,"「活動計画書」と同じ行数になるよう、この線より上に行を挿入してください。")=0,データ整理_報告書!K184,"")</f>
        <v/>
      </c>
      <c r="BO184" t="str">
        <f ca="1">IF(COUNTIF(データ整理_報告書!$I$2:'データ整理_報告書'!$I184,"「活動計画書」と同じ行数になるよう、この線より上に行を挿入してください。")=0,データ整理_報告書!L184,"")</f>
        <v/>
      </c>
      <c r="BP184" t="str">
        <f ca="1">IF(COUNTIF(データ整理_報告書!$I$2:'データ整理_報告書'!$I184,"「活動計画書」と同じ行数になるよう、この線より上に行を挿入してください。")=0,データ整理_報告書!M184,"")</f>
        <v/>
      </c>
      <c r="BQ184" t="str">
        <f ca="1">IF(COUNTIF(データ整理_報告書!$I$2:'データ整理_報告書'!$I184,"「活動計画書」と同じ行数になるよう、この線より上に行を挿入してください。")=0,データ整理_報告書!N184,"")</f>
        <v/>
      </c>
      <c r="BR184" t="str">
        <f ca="1">IF(COUNTIF(データ整理_報告書!$I$2:'データ整理_報告書'!$I184,"「活動計画書」と同じ行数になるよう、この線より上に行を挿入してください。")=0,データ整理_報告書!O184,"")</f>
        <v/>
      </c>
      <c r="BS184" t="str">
        <f ca="1">IF(COUNTIF(データ整理_報告書!$I$2:'データ整理_報告書'!$I184,"「活動計画書」と同じ行数になるよう、この線より上に行を挿入してください。")=0,データ整理_報告書!P184,"")</f>
        <v/>
      </c>
      <c r="BT184" t="str">
        <f ca="1">IF(COUNTIF(データ整理_報告書!$I$2:'データ整理_報告書'!$I184,"「活動計画書」と同じ行数になるよう、この線より上に行を挿入してください。")=0,データ整理_報告書!Q184,"")</f>
        <v/>
      </c>
      <c r="BU184" t="str">
        <f ca="1">IF(COUNTIF(データ整理_報告書!$I$2:'データ整理_報告書'!$I184,"「活動計画書」と同じ行数になるよう、この線より上に行を挿入してください。")=0,データ整理_報告書!S184,"")</f>
        <v/>
      </c>
      <c r="BV184" t="str">
        <f ca="1">IF(COUNTIF(データ整理_報告書!$I$2:'データ整理_報告書'!$I184,"「活動計画書」と同じ行数になるよう、この線より上に行を挿入してください。")=0,IF(データ整理_報告書!T184="○","true","false"),"")</f>
        <v/>
      </c>
    </row>
    <row r="185" spans="42:74" ht="15.75" x14ac:dyDescent="0.15">
      <c r="AP185" s="880" t="str">
        <f ca="1">IF(COUNTIF(データ整理_報告書!$D$2:'データ整理_報告書'!$D185,"「活動計画書」と同じ行数になるよう、この線より上に行を挿入してください。")=0,データ整理_報告書!B185,"")</f>
        <v/>
      </c>
      <c r="AQ185" s="880" t="str">
        <f ca="1">IF(COUNTIF(データ整理_報告書!$D$2:'データ整理_報告書'!$D185,"「活動計画書」と同じ行数になるよう、この線より上に行を挿入してください。")=0,データ整理_報告書!C185,"")</f>
        <v/>
      </c>
      <c r="AR185" s="880" t="str">
        <f ca="1">IF(COUNTIF(データ整理_報告書!$D$2:'データ整理_報告書'!$D185,"「活動計画書」と同じ行数になるよう、この線より上に行を挿入してください。")=0,データ整理_報告書!D185,"")</f>
        <v/>
      </c>
      <c r="AS185" s="880" t="str">
        <f ca="1">IF(COUNTIF(データ整理_報告書!$D$2:'データ整理_報告書'!$D185,"「活動計画書」と同じ行数になるよう、この線より上に行を挿入してください。")=0,データ整理_報告書!E185,"")</f>
        <v/>
      </c>
      <c r="AT185" s="880" t="str">
        <f ca="1">IF(COUNTIF(データ整理_報告書!$D$2:'データ整理_報告書'!$D185,"「活動計画書」と同じ行数になるよう、この線より上に行を挿入してください。")=0,データ整理_報告書!F185,"")</f>
        <v/>
      </c>
      <c r="BN185" t="str">
        <f ca="1">IF(COUNTIF(データ整理_報告書!$I$2:'データ整理_報告書'!$I185,"「活動計画書」と同じ行数になるよう、この線より上に行を挿入してください。")=0,データ整理_報告書!K185,"")</f>
        <v/>
      </c>
      <c r="BO185" t="str">
        <f ca="1">IF(COUNTIF(データ整理_報告書!$I$2:'データ整理_報告書'!$I185,"「活動計画書」と同じ行数になるよう、この線より上に行を挿入してください。")=0,データ整理_報告書!L185,"")</f>
        <v/>
      </c>
      <c r="BP185" t="str">
        <f ca="1">IF(COUNTIF(データ整理_報告書!$I$2:'データ整理_報告書'!$I185,"「活動計画書」と同じ行数になるよう、この線より上に行を挿入してください。")=0,データ整理_報告書!M185,"")</f>
        <v/>
      </c>
      <c r="BQ185" t="str">
        <f ca="1">IF(COUNTIF(データ整理_報告書!$I$2:'データ整理_報告書'!$I185,"「活動計画書」と同じ行数になるよう、この線より上に行を挿入してください。")=0,データ整理_報告書!N185,"")</f>
        <v/>
      </c>
      <c r="BR185" t="str">
        <f ca="1">IF(COUNTIF(データ整理_報告書!$I$2:'データ整理_報告書'!$I185,"「活動計画書」と同じ行数になるよう、この線より上に行を挿入してください。")=0,データ整理_報告書!O185,"")</f>
        <v/>
      </c>
      <c r="BS185" t="str">
        <f ca="1">IF(COUNTIF(データ整理_報告書!$I$2:'データ整理_報告書'!$I185,"「活動計画書」と同じ行数になるよう、この線より上に行を挿入してください。")=0,データ整理_報告書!P185,"")</f>
        <v/>
      </c>
      <c r="BT185" t="str">
        <f ca="1">IF(COUNTIF(データ整理_報告書!$I$2:'データ整理_報告書'!$I185,"「活動計画書」と同じ行数になるよう、この線より上に行を挿入してください。")=0,データ整理_報告書!Q185,"")</f>
        <v/>
      </c>
      <c r="BU185" t="str">
        <f ca="1">IF(COUNTIF(データ整理_報告書!$I$2:'データ整理_報告書'!$I185,"「活動計画書」と同じ行数になるよう、この線より上に行を挿入してください。")=0,データ整理_報告書!S185,"")</f>
        <v/>
      </c>
      <c r="BV185" t="str">
        <f ca="1">IF(COUNTIF(データ整理_報告書!$I$2:'データ整理_報告書'!$I185,"「活動計画書」と同じ行数になるよう、この線より上に行を挿入してください。")=0,IF(データ整理_報告書!T185="○","true","false"),"")</f>
        <v/>
      </c>
    </row>
    <row r="186" spans="42:74" ht="15.75" x14ac:dyDescent="0.15">
      <c r="AP186" s="880" t="str">
        <f ca="1">IF(COUNTIF(データ整理_報告書!$D$2:'データ整理_報告書'!$D186,"「活動計画書」と同じ行数になるよう、この線より上に行を挿入してください。")=0,データ整理_報告書!B186,"")</f>
        <v/>
      </c>
      <c r="AQ186" s="880" t="str">
        <f ca="1">IF(COUNTIF(データ整理_報告書!$D$2:'データ整理_報告書'!$D186,"「活動計画書」と同じ行数になるよう、この線より上に行を挿入してください。")=0,データ整理_報告書!C186,"")</f>
        <v/>
      </c>
      <c r="AR186" s="880" t="str">
        <f ca="1">IF(COUNTIF(データ整理_報告書!$D$2:'データ整理_報告書'!$D186,"「活動計画書」と同じ行数になるよう、この線より上に行を挿入してください。")=0,データ整理_報告書!D186,"")</f>
        <v/>
      </c>
      <c r="AS186" s="880" t="str">
        <f ca="1">IF(COUNTIF(データ整理_報告書!$D$2:'データ整理_報告書'!$D186,"「活動計画書」と同じ行数になるよう、この線より上に行を挿入してください。")=0,データ整理_報告書!E186,"")</f>
        <v/>
      </c>
      <c r="AT186" s="880" t="str">
        <f ca="1">IF(COUNTIF(データ整理_報告書!$D$2:'データ整理_報告書'!$D186,"「活動計画書」と同じ行数になるよう、この線より上に行を挿入してください。")=0,データ整理_報告書!F186,"")</f>
        <v/>
      </c>
      <c r="BN186" t="str">
        <f ca="1">IF(COUNTIF(データ整理_報告書!$I$2:'データ整理_報告書'!$I186,"「活動計画書」と同じ行数になるよう、この線より上に行を挿入してください。")=0,データ整理_報告書!K186,"")</f>
        <v/>
      </c>
      <c r="BO186" t="str">
        <f ca="1">IF(COUNTIF(データ整理_報告書!$I$2:'データ整理_報告書'!$I186,"「活動計画書」と同じ行数になるよう、この線より上に行を挿入してください。")=0,データ整理_報告書!L186,"")</f>
        <v/>
      </c>
      <c r="BP186" t="str">
        <f ca="1">IF(COUNTIF(データ整理_報告書!$I$2:'データ整理_報告書'!$I186,"「活動計画書」と同じ行数になるよう、この線より上に行を挿入してください。")=0,データ整理_報告書!M186,"")</f>
        <v/>
      </c>
      <c r="BQ186" t="str">
        <f ca="1">IF(COUNTIF(データ整理_報告書!$I$2:'データ整理_報告書'!$I186,"「活動計画書」と同じ行数になるよう、この線より上に行を挿入してください。")=0,データ整理_報告書!N186,"")</f>
        <v/>
      </c>
      <c r="BR186" t="str">
        <f ca="1">IF(COUNTIF(データ整理_報告書!$I$2:'データ整理_報告書'!$I186,"「活動計画書」と同じ行数になるよう、この線より上に行を挿入してください。")=0,データ整理_報告書!O186,"")</f>
        <v/>
      </c>
      <c r="BS186" t="str">
        <f ca="1">IF(COUNTIF(データ整理_報告書!$I$2:'データ整理_報告書'!$I186,"「活動計画書」と同じ行数になるよう、この線より上に行を挿入してください。")=0,データ整理_報告書!P186,"")</f>
        <v/>
      </c>
      <c r="BT186" t="str">
        <f ca="1">IF(COUNTIF(データ整理_報告書!$I$2:'データ整理_報告書'!$I186,"「活動計画書」と同じ行数になるよう、この線より上に行を挿入してください。")=0,データ整理_報告書!Q186,"")</f>
        <v/>
      </c>
      <c r="BU186" t="str">
        <f ca="1">IF(COUNTIF(データ整理_報告書!$I$2:'データ整理_報告書'!$I186,"「活動計画書」と同じ行数になるよう、この線より上に行を挿入してください。")=0,データ整理_報告書!S186,"")</f>
        <v/>
      </c>
      <c r="BV186" t="str">
        <f ca="1">IF(COUNTIF(データ整理_報告書!$I$2:'データ整理_報告書'!$I186,"「活動計画書」と同じ行数になるよう、この線より上に行を挿入してください。")=0,IF(データ整理_報告書!T186="○","true","false"),"")</f>
        <v/>
      </c>
    </row>
    <row r="187" spans="42:74" ht="15.75" x14ac:dyDescent="0.15">
      <c r="AP187" s="880" t="str">
        <f ca="1">IF(COUNTIF(データ整理_報告書!$D$2:'データ整理_報告書'!$D187,"「活動計画書」と同じ行数になるよう、この線より上に行を挿入してください。")=0,データ整理_報告書!B187,"")</f>
        <v/>
      </c>
      <c r="AQ187" s="880" t="str">
        <f ca="1">IF(COUNTIF(データ整理_報告書!$D$2:'データ整理_報告書'!$D187,"「活動計画書」と同じ行数になるよう、この線より上に行を挿入してください。")=0,データ整理_報告書!C187,"")</f>
        <v/>
      </c>
      <c r="AR187" s="880" t="str">
        <f ca="1">IF(COUNTIF(データ整理_報告書!$D$2:'データ整理_報告書'!$D187,"「活動計画書」と同じ行数になるよう、この線より上に行を挿入してください。")=0,データ整理_報告書!D187,"")</f>
        <v/>
      </c>
      <c r="AS187" s="880" t="str">
        <f ca="1">IF(COUNTIF(データ整理_報告書!$D$2:'データ整理_報告書'!$D187,"「活動計画書」と同じ行数になるよう、この線より上に行を挿入してください。")=0,データ整理_報告書!E187,"")</f>
        <v/>
      </c>
      <c r="AT187" s="880" t="str">
        <f ca="1">IF(COUNTIF(データ整理_報告書!$D$2:'データ整理_報告書'!$D187,"「活動計画書」と同じ行数になるよう、この線より上に行を挿入してください。")=0,データ整理_報告書!F187,"")</f>
        <v/>
      </c>
      <c r="BN187" t="str">
        <f ca="1">IF(COUNTIF(データ整理_報告書!$I$2:'データ整理_報告書'!$I187,"「活動計画書」と同じ行数になるよう、この線より上に行を挿入してください。")=0,データ整理_報告書!K187,"")</f>
        <v/>
      </c>
      <c r="BO187" t="str">
        <f ca="1">IF(COUNTIF(データ整理_報告書!$I$2:'データ整理_報告書'!$I187,"「活動計画書」と同じ行数になるよう、この線より上に行を挿入してください。")=0,データ整理_報告書!L187,"")</f>
        <v/>
      </c>
      <c r="BP187" t="str">
        <f ca="1">IF(COUNTIF(データ整理_報告書!$I$2:'データ整理_報告書'!$I187,"「活動計画書」と同じ行数になるよう、この線より上に行を挿入してください。")=0,データ整理_報告書!M187,"")</f>
        <v/>
      </c>
      <c r="BQ187" t="str">
        <f ca="1">IF(COUNTIF(データ整理_報告書!$I$2:'データ整理_報告書'!$I187,"「活動計画書」と同じ行数になるよう、この線より上に行を挿入してください。")=0,データ整理_報告書!N187,"")</f>
        <v/>
      </c>
      <c r="BR187" t="str">
        <f ca="1">IF(COUNTIF(データ整理_報告書!$I$2:'データ整理_報告書'!$I187,"「活動計画書」と同じ行数になるよう、この線より上に行を挿入してください。")=0,データ整理_報告書!O187,"")</f>
        <v/>
      </c>
      <c r="BS187" t="str">
        <f ca="1">IF(COUNTIF(データ整理_報告書!$I$2:'データ整理_報告書'!$I187,"「活動計画書」と同じ行数になるよう、この線より上に行を挿入してください。")=0,データ整理_報告書!P187,"")</f>
        <v/>
      </c>
      <c r="BT187" t="str">
        <f ca="1">IF(COUNTIF(データ整理_報告書!$I$2:'データ整理_報告書'!$I187,"「活動計画書」と同じ行数になるよう、この線より上に行を挿入してください。")=0,データ整理_報告書!Q187,"")</f>
        <v/>
      </c>
      <c r="BU187" t="str">
        <f ca="1">IF(COUNTIF(データ整理_報告書!$I$2:'データ整理_報告書'!$I187,"「活動計画書」と同じ行数になるよう、この線より上に行を挿入してください。")=0,データ整理_報告書!S187,"")</f>
        <v/>
      </c>
      <c r="BV187" t="str">
        <f ca="1">IF(COUNTIF(データ整理_報告書!$I$2:'データ整理_報告書'!$I187,"「活動計画書」と同じ行数になるよう、この線より上に行を挿入してください。")=0,IF(データ整理_報告書!T187="○","true","false"),"")</f>
        <v/>
      </c>
    </row>
    <row r="188" spans="42:74" ht="15.75" x14ac:dyDescent="0.15">
      <c r="AP188" s="880" t="str">
        <f ca="1">IF(COUNTIF(データ整理_報告書!$D$2:'データ整理_報告書'!$D188,"「活動計画書」と同じ行数になるよう、この線より上に行を挿入してください。")=0,データ整理_報告書!B188,"")</f>
        <v/>
      </c>
      <c r="AQ188" s="880" t="str">
        <f ca="1">IF(COUNTIF(データ整理_報告書!$D$2:'データ整理_報告書'!$D188,"「活動計画書」と同じ行数になるよう、この線より上に行を挿入してください。")=0,データ整理_報告書!C188,"")</f>
        <v/>
      </c>
      <c r="AR188" s="880" t="str">
        <f ca="1">IF(COUNTIF(データ整理_報告書!$D$2:'データ整理_報告書'!$D188,"「活動計画書」と同じ行数になるよう、この線より上に行を挿入してください。")=0,データ整理_報告書!D188,"")</f>
        <v/>
      </c>
      <c r="AS188" s="880" t="str">
        <f ca="1">IF(COUNTIF(データ整理_報告書!$D$2:'データ整理_報告書'!$D188,"「活動計画書」と同じ行数になるよう、この線より上に行を挿入してください。")=0,データ整理_報告書!E188,"")</f>
        <v/>
      </c>
      <c r="AT188" s="880" t="str">
        <f ca="1">IF(COUNTIF(データ整理_報告書!$D$2:'データ整理_報告書'!$D188,"「活動計画書」と同じ行数になるよう、この線より上に行を挿入してください。")=0,データ整理_報告書!F188,"")</f>
        <v/>
      </c>
      <c r="BN188" t="str">
        <f ca="1">IF(COUNTIF(データ整理_報告書!$I$2:'データ整理_報告書'!$I188,"「活動計画書」と同じ行数になるよう、この線より上に行を挿入してください。")=0,データ整理_報告書!K188,"")</f>
        <v/>
      </c>
      <c r="BO188" t="str">
        <f ca="1">IF(COUNTIF(データ整理_報告書!$I$2:'データ整理_報告書'!$I188,"「活動計画書」と同じ行数になるよう、この線より上に行を挿入してください。")=0,データ整理_報告書!L188,"")</f>
        <v/>
      </c>
      <c r="BP188" t="str">
        <f ca="1">IF(COUNTIF(データ整理_報告書!$I$2:'データ整理_報告書'!$I188,"「活動計画書」と同じ行数になるよう、この線より上に行を挿入してください。")=0,データ整理_報告書!M188,"")</f>
        <v/>
      </c>
      <c r="BQ188" t="str">
        <f ca="1">IF(COUNTIF(データ整理_報告書!$I$2:'データ整理_報告書'!$I188,"「活動計画書」と同じ行数になるよう、この線より上に行を挿入してください。")=0,データ整理_報告書!N188,"")</f>
        <v/>
      </c>
      <c r="BR188" t="str">
        <f ca="1">IF(COUNTIF(データ整理_報告書!$I$2:'データ整理_報告書'!$I188,"「活動計画書」と同じ行数になるよう、この線より上に行を挿入してください。")=0,データ整理_報告書!O188,"")</f>
        <v/>
      </c>
      <c r="BS188" t="str">
        <f ca="1">IF(COUNTIF(データ整理_報告書!$I$2:'データ整理_報告書'!$I188,"「活動計画書」と同じ行数になるよう、この線より上に行を挿入してください。")=0,データ整理_報告書!P188,"")</f>
        <v/>
      </c>
      <c r="BT188" t="str">
        <f ca="1">IF(COUNTIF(データ整理_報告書!$I$2:'データ整理_報告書'!$I188,"「活動計画書」と同じ行数になるよう、この線より上に行を挿入してください。")=0,データ整理_報告書!Q188,"")</f>
        <v/>
      </c>
      <c r="BU188" t="str">
        <f ca="1">IF(COUNTIF(データ整理_報告書!$I$2:'データ整理_報告書'!$I188,"「活動計画書」と同じ行数になるよう、この線より上に行を挿入してください。")=0,データ整理_報告書!S188,"")</f>
        <v/>
      </c>
      <c r="BV188" t="str">
        <f ca="1">IF(COUNTIF(データ整理_報告書!$I$2:'データ整理_報告書'!$I188,"「活動計画書」と同じ行数になるよう、この線より上に行を挿入してください。")=0,IF(データ整理_報告書!T188="○","true","false"),"")</f>
        <v/>
      </c>
    </row>
    <row r="189" spans="42:74" ht="15.75" x14ac:dyDescent="0.15">
      <c r="AP189" s="880" t="str">
        <f ca="1">IF(COUNTIF(データ整理_報告書!$D$2:'データ整理_報告書'!$D189,"「活動計画書」と同じ行数になるよう、この線より上に行を挿入してください。")=0,データ整理_報告書!B189,"")</f>
        <v/>
      </c>
      <c r="AQ189" s="880" t="str">
        <f ca="1">IF(COUNTIF(データ整理_報告書!$D$2:'データ整理_報告書'!$D189,"「活動計画書」と同じ行数になるよう、この線より上に行を挿入してください。")=0,データ整理_報告書!C189,"")</f>
        <v/>
      </c>
      <c r="AR189" s="880" t="str">
        <f ca="1">IF(COUNTIF(データ整理_報告書!$D$2:'データ整理_報告書'!$D189,"「活動計画書」と同じ行数になるよう、この線より上に行を挿入してください。")=0,データ整理_報告書!D189,"")</f>
        <v/>
      </c>
      <c r="AS189" s="880" t="str">
        <f ca="1">IF(COUNTIF(データ整理_報告書!$D$2:'データ整理_報告書'!$D189,"「活動計画書」と同じ行数になるよう、この線より上に行を挿入してください。")=0,データ整理_報告書!E189,"")</f>
        <v/>
      </c>
      <c r="AT189" s="880" t="str">
        <f ca="1">IF(COUNTIF(データ整理_報告書!$D$2:'データ整理_報告書'!$D189,"「活動計画書」と同じ行数になるよう、この線より上に行を挿入してください。")=0,データ整理_報告書!F189,"")</f>
        <v/>
      </c>
      <c r="BN189" t="str">
        <f ca="1">IF(COUNTIF(データ整理_報告書!$I$2:'データ整理_報告書'!$I189,"「活動計画書」と同じ行数になるよう、この線より上に行を挿入してください。")=0,データ整理_報告書!K189,"")</f>
        <v/>
      </c>
      <c r="BO189" t="str">
        <f ca="1">IF(COUNTIF(データ整理_報告書!$I$2:'データ整理_報告書'!$I189,"「活動計画書」と同じ行数になるよう、この線より上に行を挿入してください。")=0,データ整理_報告書!L189,"")</f>
        <v/>
      </c>
      <c r="BP189" t="str">
        <f ca="1">IF(COUNTIF(データ整理_報告書!$I$2:'データ整理_報告書'!$I189,"「活動計画書」と同じ行数になるよう、この線より上に行を挿入してください。")=0,データ整理_報告書!M189,"")</f>
        <v/>
      </c>
      <c r="BQ189" t="str">
        <f ca="1">IF(COUNTIF(データ整理_報告書!$I$2:'データ整理_報告書'!$I189,"「活動計画書」と同じ行数になるよう、この線より上に行を挿入してください。")=0,データ整理_報告書!N189,"")</f>
        <v/>
      </c>
      <c r="BR189" t="str">
        <f ca="1">IF(COUNTIF(データ整理_報告書!$I$2:'データ整理_報告書'!$I189,"「活動計画書」と同じ行数になるよう、この線より上に行を挿入してください。")=0,データ整理_報告書!O189,"")</f>
        <v/>
      </c>
      <c r="BS189" t="str">
        <f ca="1">IF(COUNTIF(データ整理_報告書!$I$2:'データ整理_報告書'!$I189,"「活動計画書」と同じ行数になるよう、この線より上に行を挿入してください。")=0,データ整理_報告書!P189,"")</f>
        <v/>
      </c>
      <c r="BT189" t="str">
        <f ca="1">IF(COUNTIF(データ整理_報告書!$I$2:'データ整理_報告書'!$I189,"「活動計画書」と同じ行数になるよう、この線より上に行を挿入してください。")=0,データ整理_報告書!Q189,"")</f>
        <v/>
      </c>
      <c r="BU189" t="str">
        <f ca="1">IF(COUNTIF(データ整理_報告書!$I$2:'データ整理_報告書'!$I189,"「活動計画書」と同じ行数になるよう、この線より上に行を挿入してください。")=0,データ整理_報告書!S189,"")</f>
        <v/>
      </c>
      <c r="BV189" t="str">
        <f ca="1">IF(COUNTIF(データ整理_報告書!$I$2:'データ整理_報告書'!$I189,"「活動計画書」と同じ行数になるよう、この線より上に行を挿入してください。")=0,IF(データ整理_報告書!T189="○","true","false"),"")</f>
        <v/>
      </c>
    </row>
    <row r="190" spans="42:74" ht="15.75" x14ac:dyDescent="0.15">
      <c r="AP190" s="880" t="str">
        <f ca="1">IF(COUNTIF(データ整理_報告書!$D$2:'データ整理_報告書'!$D190,"「活動計画書」と同じ行数になるよう、この線より上に行を挿入してください。")=0,データ整理_報告書!B190,"")</f>
        <v/>
      </c>
      <c r="AQ190" s="880" t="str">
        <f ca="1">IF(COUNTIF(データ整理_報告書!$D$2:'データ整理_報告書'!$D190,"「活動計画書」と同じ行数になるよう、この線より上に行を挿入してください。")=0,データ整理_報告書!C190,"")</f>
        <v/>
      </c>
      <c r="AR190" s="880" t="str">
        <f ca="1">IF(COUNTIF(データ整理_報告書!$D$2:'データ整理_報告書'!$D190,"「活動計画書」と同じ行数になるよう、この線より上に行を挿入してください。")=0,データ整理_報告書!D190,"")</f>
        <v/>
      </c>
      <c r="AS190" s="880" t="str">
        <f ca="1">IF(COUNTIF(データ整理_報告書!$D$2:'データ整理_報告書'!$D190,"「活動計画書」と同じ行数になるよう、この線より上に行を挿入してください。")=0,データ整理_報告書!E190,"")</f>
        <v/>
      </c>
      <c r="AT190" s="880" t="str">
        <f ca="1">IF(COUNTIF(データ整理_報告書!$D$2:'データ整理_報告書'!$D190,"「活動計画書」と同じ行数になるよう、この線より上に行を挿入してください。")=0,データ整理_報告書!F190,"")</f>
        <v/>
      </c>
      <c r="BN190" t="str">
        <f ca="1">IF(COUNTIF(データ整理_報告書!$I$2:'データ整理_報告書'!$I190,"「活動計画書」と同じ行数になるよう、この線より上に行を挿入してください。")=0,データ整理_報告書!K190,"")</f>
        <v/>
      </c>
      <c r="BO190" t="str">
        <f ca="1">IF(COUNTIF(データ整理_報告書!$I$2:'データ整理_報告書'!$I190,"「活動計画書」と同じ行数になるよう、この線より上に行を挿入してください。")=0,データ整理_報告書!L190,"")</f>
        <v/>
      </c>
      <c r="BP190" t="str">
        <f ca="1">IF(COUNTIF(データ整理_報告書!$I$2:'データ整理_報告書'!$I190,"「活動計画書」と同じ行数になるよう、この線より上に行を挿入してください。")=0,データ整理_報告書!M190,"")</f>
        <v/>
      </c>
      <c r="BQ190" t="str">
        <f ca="1">IF(COUNTIF(データ整理_報告書!$I$2:'データ整理_報告書'!$I190,"「活動計画書」と同じ行数になるよう、この線より上に行を挿入してください。")=0,データ整理_報告書!N190,"")</f>
        <v/>
      </c>
      <c r="BR190" t="str">
        <f ca="1">IF(COUNTIF(データ整理_報告書!$I$2:'データ整理_報告書'!$I190,"「活動計画書」と同じ行数になるよう、この線より上に行を挿入してください。")=0,データ整理_報告書!O190,"")</f>
        <v/>
      </c>
      <c r="BS190" t="str">
        <f ca="1">IF(COUNTIF(データ整理_報告書!$I$2:'データ整理_報告書'!$I190,"「活動計画書」と同じ行数になるよう、この線より上に行を挿入してください。")=0,データ整理_報告書!P190,"")</f>
        <v/>
      </c>
      <c r="BT190" t="str">
        <f ca="1">IF(COUNTIF(データ整理_報告書!$I$2:'データ整理_報告書'!$I190,"「活動計画書」と同じ行数になるよう、この線より上に行を挿入してください。")=0,データ整理_報告書!Q190,"")</f>
        <v/>
      </c>
      <c r="BU190" t="str">
        <f ca="1">IF(COUNTIF(データ整理_報告書!$I$2:'データ整理_報告書'!$I190,"「活動計画書」と同じ行数になるよう、この線より上に行を挿入してください。")=0,データ整理_報告書!S190,"")</f>
        <v/>
      </c>
      <c r="BV190" t="str">
        <f ca="1">IF(COUNTIF(データ整理_報告書!$I$2:'データ整理_報告書'!$I190,"「活動計画書」と同じ行数になるよう、この線より上に行を挿入してください。")=0,IF(データ整理_報告書!T190="○","true","false"),"")</f>
        <v/>
      </c>
    </row>
    <row r="191" spans="42:74" ht="15.75" x14ac:dyDescent="0.15">
      <c r="AP191" s="880" t="str">
        <f ca="1">IF(COUNTIF(データ整理_報告書!$D$2:'データ整理_報告書'!$D191,"「活動計画書」と同じ行数になるよう、この線より上に行を挿入してください。")=0,データ整理_報告書!B191,"")</f>
        <v/>
      </c>
      <c r="AQ191" s="880" t="str">
        <f ca="1">IF(COUNTIF(データ整理_報告書!$D$2:'データ整理_報告書'!$D191,"「活動計画書」と同じ行数になるよう、この線より上に行を挿入してください。")=0,データ整理_報告書!C191,"")</f>
        <v/>
      </c>
      <c r="AR191" s="880" t="str">
        <f ca="1">IF(COUNTIF(データ整理_報告書!$D$2:'データ整理_報告書'!$D191,"「活動計画書」と同じ行数になるよう、この線より上に行を挿入してください。")=0,データ整理_報告書!D191,"")</f>
        <v/>
      </c>
      <c r="AS191" s="880" t="str">
        <f ca="1">IF(COUNTIF(データ整理_報告書!$D$2:'データ整理_報告書'!$D191,"「活動計画書」と同じ行数になるよう、この線より上に行を挿入してください。")=0,データ整理_報告書!E191,"")</f>
        <v/>
      </c>
      <c r="AT191" s="880" t="str">
        <f ca="1">IF(COUNTIF(データ整理_報告書!$D$2:'データ整理_報告書'!$D191,"「活動計画書」と同じ行数になるよう、この線より上に行を挿入してください。")=0,データ整理_報告書!F191,"")</f>
        <v/>
      </c>
      <c r="BN191" t="str">
        <f ca="1">IF(COUNTIF(データ整理_報告書!$I$2:'データ整理_報告書'!$I191,"「活動計画書」と同じ行数になるよう、この線より上に行を挿入してください。")=0,データ整理_報告書!K191,"")</f>
        <v/>
      </c>
      <c r="BO191" t="str">
        <f ca="1">IF(COUNTIF(データ整理_報告書!$I$2:'データ整理_報告書'!$I191,"「活動計画書」と同じ行数になるよう、この線より上に行を挿入してください。")=0,データ整理_報告書!L191,"")</f>
        <v/>
      </c>
      <c r="BP191" t="str">
        <f ca="1">IF(COUNTIF(データ整理_報告書!$I$2:'データ整理_報告書'!$I191,"「活動計画書」と同じ行数になるよう、この線より上に行を挿入してください。")=0,データ整理_報告書!M191,"")</f>
        <v/>
      </c>
      <c r="BQ191" t="str">
        <f ca="1">IF(COUNTIF(データ整理_報告書!$I$2:'データ整理_報告書'!$I191,"「活動計画書」と同じ行数になるよう、この線より上に行を挿入してください。")=0,データ整理_報告書!N191,"")</f>
        <v/>
      </c>
      <c r="BR191" t="str">
        <f ca="1">IF(COUNTIF(データ整理_報告書!$I$2:'データ整理_報告書'!$I191,"「活動計画書」と同じ行数になるよう、この線より上に行を挿入してください。")=0,データ整理_報告書!O191,"")</f>
        <v/>
      </c>
      <c r="BS191" t="str">
        <f ca="1">IF(COUNTIF(データ整理_報告書!$I$2:'データ整理_報告書'!$I191,"「活動計画書」と同じ行数になるよう、この線より上に行を挿入してください。")=0,データ整理_報告書!P191,"")</f>
        <v/>
      </c>
      <c r="BT191" t="str">
        <f ca="1">IF(COUNTIF(データ整理_報告書!$I$2:'データ整理_報告書'!$I191,"「活動計画書」と同じ行数になるよう、この線より上に行を挿入してください。")=0,データ整理_報告書!Q191,"")</f>
        <v/>
      </c>
      <c r="BU191" t="str">
        <f ca="1">IF(COUNTIF(データ整理_報告書!$I$2:'データ整理_報告書'!$I191,"「活動計画書」と同じ行数になるよう、この線より上に行を挿入してください。")=0,データ整理_報告書!S191,"")</f>
        <v/>
      </c>
      <c r="BV191" t="str">
        <f ca="1">IF(COUNTIF(データ整理_報告書!$I$2:'データ整理_報告書'!$I191,"「活動計画書」と同じ行数になるよう、この線より上に行を挿入してください。")=0,IF(データ整理_報告書!T191="○","true","false"),"")</f>
        <v/>
      </c>
    </row>
    <row r="192" spans="42:74" ht="15.75" x14ac:dyDescent="0.15">
      <c r="AP192" s="880" t="str">
        <f ca="1">IF(COUNTIF(データ整理_報告書!$D$2:'データ整理_報告書'!$D192,"「活動計画書」と同じ行数になるよう、この線より上に行を挿入してください。")=0,データ整理_報告書!B192,"")</f>
        <v/>
      </c>
      <c r="AQ192" s="880" t="str">
        <f ca="1">IF(COUNTIF(データ整理_報告書!$D$2:'データ整理_報告書'!$D192,"「活動計画書」と同じ行数になるよう、この線より上に行を挿入してください。")=0,データ整理_報告書!C192,"")</f>
        <v/>
      </c>
      <c r="AR192" s="880" t="str">
        <f ca="1">IF(COUNTIF(データ整理_報告書!$D$2:'データ整理_報告書'!$D192,"「活動計画書」と同じ行数になるよう、この線より上に行を挿入してください。")=0,データ整理_報告書!D192,"")</f>
        <v/>
      </c>
      <c r="AS192" s="880" t="str">
        <f ca="1">IF(COUNTIF(データ整理_報告書!$D$2:'データ整理_報告書'!$D192,"「活動計画書」と同じ行数になるよう、この線より上に行を挿入してください。")=0,データ整理_報告書!E192,"")</f>
        <v/>
      </c>
      <c r="AT192" s="880" t="str">
        <f ca="1">IF(COUNTIF(データ整理_報告書!$D$2:'データ整理_報告書'!$D192,"「活動計画書」と同じ行数になるよう、この線より上に行を挿入してください。")=0,データ整理_報告書!F192,"")</f>
        <v/>
      </c>
      <c r="BN192" t="str">
        <f ca="1">IF(COUNTIF(データ整理_報告書!$I$2:'データ整理_報告書'!$I192,"「活動計画書」と同じ行数になるよう、この線より上に行を挿入してください。")=0,データ整理_報告書!K192,"")</f>
        <v/>
      </c>
      <c r="BO192" t="str">
        <f ca="1">IF(COUNTIF(データ整理_報告書!$I$2:'データ整理_報告書'!$I192,"「活動計画書」と同じ行数になるよう、この線より上に行を挿入してください。")=0,データ整理_報告書!L192,"")</f>
        <v/>
      </c>
      <c r="BP192" t="str">
        <f ca="1">IF(COUNTIF(データ整理_報告書!$I$2:'データ整理_報告書'!$I192,"「活動計画書」と同じ行数になるよう、この線より上に行を挿入してください。")=0,データ整理_報告書!M192,"")</f>
        <v/>
      </c>
      <c r="BQ192" t="str">
        <f ca="1">IF(COUNTIF(データ整理_報告書!$I$2:'データ整理_報告書'!$I192,"「活動計画書」と同じ行数になるよう、この線より上に行を挿入してください。")=0,データ整理_報告書!N192,"")</f>
        <v/>
      </c>
      <c r="BR192" t="str">
        <f ca="1">IF(COUNTIF(データ整理_報告書!$I$2:'データ整理_報告書'!$I192,"「活動計画書」と同じ行数になるよう、この線より上に行を挿入してください。")=0,データ整理_報告書!O192,"")</f>
        <v/>
      </c>
      <c r="BS192" t="str">
        <f ca="1">IF(COUNTIF(データ整理_報告書!$I$2:'データ整理_報告書'!$I192,"「活動計画書」と同じ行数になるよう、この線より上に行を挿入してください。")=0,データ整理_報告書!P192,"")</f>
        <v/>
      </c>
      <c r="BT192" t="str">
        <f ca="1">IF(COUNTIF(データ整理_報告書!$I$2:'データ整理_報告書'!$I192,"「活動計画書」と同じ行数になるよう、この線より上に行を挿入してください。")=0,データ整理_報告書!Q192,"")</f>
        <v/>
      </c>
      <c r="BU192" t="str">
        <f ca="1">IF(COUNTIF(データ整理_報告書!$I$2:'データ整理_報告書'!$I192,"「活動計画書」と同じ行数になるよう、この線より上に行を挿入してください。")=0,データ整理_報告書!S192,"")</f>
        <v/>
      </c>
      <c r="BV192" t="str">
        <f ca="1">IF(COUNTIF(データ整理_報告書!$I$2:'データ整理_報告書'!$I192,"「活動計画書」と同じ行数になるよう、この線より上に行を挿入してください。")=0,IF(データ整理_報告書!T192="○","true","false"),"")</f>
        <v/>
      </c>
    </row>
    <row r="193" spans="42:74" ht="15.75" x14ac:dyDescent="0.15">
      <c r="AP193" s="880" t="str">
        <f ca="1">IF(COUNTIF(データ整理_報告書!$D$2:'データ整理_報告書'!$D193,"「活動計画書」と同じ行数になるよう、この線より上に行を挿入してください。")=0,データ整理_報告書!B193,"")</f>
        <v/>
      </c>
      <c r="AQ193" s="880" t="str">
        <f ca="1">IF(COUNTIF(データ整理_報告書!$D$2:'データ整理_報告書'!$D193,"「活動計画書」と同じ行数になるよう、この線より上に行を挿入してください。")=0,データ整理_報告書!C193,"")</f>
        <v/>
      </c>
      <c r="AR193" s="880" t="str">
        <f ca="1">IF(COUNTIF(データ整理_報告書!$D$2:'データ整理_報告書'!$D193,"「活動計画書」と同じ行数になるよう、この線より上に行を挿入してください。")=0,データ整理_報告書!D193,"")</f>
        <v/>
      </c>
      <c r="AS193" s="880" t="str">
        <f ca="1">IF(COUNTIF(データ整理_報告書!$D$2:'データ整理_報告書'!$D193,"「活動計画書」と同じ行数になるよう、この線より上に行を挿入してください。")=0,データ整理_報告書!E193,"")</f>
        <v/>
      </c>
      <c r="AT193" s="880" t="str">
        <f ca="1">IF(COUNTIF(データ整理_報告書!$D$2:'データ整理_報告書'!$D193,"「活動計画書」と同じ行数になるよう、この線より上に行を挿入してください。")=0,データ整理_報告書!F193,"")</f>
        <v/>
      </c>
      <c r="BN193" t="str">
        <f ca="1">IF(COUNTIF(データ整理_報告書!$I$2:'データ整理_報告書'!$I193,"「活動計画書」と同じ行数になるよう、この線より上に行を挿入してください。")=0,データ整理_報告書!K193,"")</f>
        <v/>
      </c>
      <c r="BO193" t="str">
        <f ca="1">IF(COUNTIF(データ整理_報告書!$I$2:'データ整理_報告書'!$I193,"「活動計画書」と同じ行数になるよう、この線より上に行を挿入してください。")=0,データ整理_報告書!L193,"")</f>
        <v/>
      </c>
      <c r="BP193" t="str">
        <f ca="1">IF(COUNTIF(データ整理_報告書!$I$2:'データ整理_報告書'!$I193,"「活動計画書」と同じ行数になるよう、この線より上に行を挿入してください。")=0,データ整理_報告書!M193,"")</f>
        <v/>
      </c>
      <c r="BQ193" t="str">
        <f ca="1">IF(COUNTIF(データ整理_報告書!$I$2:'データ整理_報告書'!$I193,"「活動計画書」と同じ行数になるよう、この線より上に行を挿入してください。")=0,データ整理_報告書!N193,"")</f>
        <v/>
      </c>
      <c r="BR193" t="str">
        <f ca="1">IF(COUNTIF(データ整理_報告書!$I$2:'データ整理_報告書'!$I193,"「活動計画書」と同じ行数になるよう、この線より上に行を挿入してください。")=0,データ整理_報告書!O193,"")</f>
        <v/>
      </c>
      <c r="BS193" t="str">
        <f ca="1">IF(COUNTIF(データ整理_報告書!$I$2:'データ整理_報告書'!$I193,"「活動計画書」と同じ行数になるよう、この線より上に行を挿入してください。")=0,データ整理_報告書!P193,"")</f>
        <v/>
      </c>
      <c r="BT193" t="str">
        <f ca="1">IF(COUNTIF(データ整理_報告書!$I$2:'データ整理_報告書'!$I193,"「活動計画書」と同じ行数になるよう、この線より上に行を挿入してください。")=0,データ整理_報告書!Q193,"")</f>
        <v/>
      </c>
      <c r="BU193" t="str">
        <f ca="1">IF(COUNTIF(データ整理_報告書!$I$2:'データ整理_報告書'!$I193,"「活動計画書」と同じ行数になるよう、この線より上に行を挿入してください。")=0,データ整理_報告書!S193,"")</f>
        <v/>
      </c>
      <c r="BV193" t="str">
        <f ca="1">IF(COUNTIF(データ整理_報告書!$I$2:'データ整理_報告書'!$I193,"「活動計画書」と同じ行数になるよう、この線より上に行を挿入してください。")=0,IF(データ整理_報告書!T193="○","true","false"),"")</f>
        <v/>
      </c>
    </row>
    <row r="194" spans="42:74" ht="15.75" x14ac:dyDescent="0.15">
      <c r="AP194" s="880" t="str">
        <f ca="1">IF(COUNTIF(データ整理_報告書!$D$2:'データ整理_報告書'!$D194,"「活動計画書」と同じ行数になるよう、この線より上に行を挿入してください。")=0,データ整理_報告書!B194,"")</f>
        <v/>
      </c>
      <c r="AQ194" s="880" t="str">
        <f ca="1">IF(COUNTIF(データ整理_報告書!$D$2:'データ整理_報告書'!$D194,"「活動計画書」と同じ行数になるよう、この線より上に行を挿入してください。")=0,データ整理_報告書!C194,"")</f>
        <v/>
      </c>
      <c r="AR194" s="880" t="str">
        <f ca="1">IF(COUNTIF(データ整理_報告書!$D$2:'データ整理_報告書'!$D194,"「活動計画書」と同じ行数になるよう、この線より上に行を挿入してください。")=0,データ整理_報告書!D194,"")</f>
        <v/>
      </c>
      <c r="AS194" s="880" t="str">
        <f ca="1">IF(COUNTIF(データ整理_報告書!$D$2:'データ整理_報告書'!$D194,"「活動計画書」と同じ行数になるよう、この線より上に行を挿入してください。")=0,データ整理_報告書!E194,"")</f>
        <v/>
      </c>
      <c r="AT194" s="880" t="str">
        <f ca="1">IF(COUNTIF(データ整理_報告書!$D$2:'データ整理_報告書'!$D194,"「活動計画書」と同じ行数になるよう、この線より上に行を挿入してください。")=0,データ整理_報告書!F194,"")</f>
        <v/>
      </c>
      <c r="BN194" t="str">
        <f ca="1">IF(COUNTIF(データ整理_報告書!$I$2:'データ整理_報告書'!$I194,"「活動計画書」と同じ行数になるよう、この線より上に行を挿入してください。")=0,データ整理_報告書!K194,"")</f>
        <v/>
      </c>
      <c r="BO194" t="str">
        <f ca="1">IF(COUNTIF(データ整理_報告書!$I$2:'データ整理_報告書'!$I194,"「活動計画書」と同じ行数になるよう、この線より上に行を挿入してください。")=0,データ整理_報告書!L194,"")</f>
        <v/>
      </c>
      <c r="BP194" t="str">
        <f ca="1">IF(COUNTIF(データ整理_報告書!$I$2:'データ整理_報告書'!$I194,"「活動計画書」と同じ行数になるよう、この線より上に行を挿入してください。")=0,データ整理_報告書!M194,"")</f>
        <v/>
      </c>
      <c r="BQ194" t="str">
        <f ca="1">IF(COUNTIF(データ整理_報告書!$I$2:'データ整理_報告書'!$I194,"「活動計画書」と同じ行数になるよう、この線より上に行を挿入してください。")=0,データ整理_報告書!N194,"")</f>
        <v/>
      </c>
      <c r="BR194" t="str">
        <f ca="1">IF(COUNTIF(データ整理_報告書!$I$2:'データ整理_報告書'!$I194,"「活動計画書」と同じ行数になるよう、この線より上に行を挿入してください。")=0,データ整理_報告書!O194,"")</f>
        <v/>
      </c>
      <c r="BS194" t="str">
        <f ca="1">IF(COUNTIF(データ整理_報告書!$I$2:'データ整理_報告書'!$I194,"「活動計画書」と同じ行数になるよう、この線より上に行を挿入してください。")=0,データ整理_報告書!P194,"")</f>
        <v/>
      </c>
      <c r="BT194" t="str">
        <f ca="1">IF(COUNTIF(データ整理_報告書!$I$2:'データ整理_報告書'!$I194,"「活動計画書」と同じ行数になるよう、この線より上に行を挿入してください。")=0,データ整理_報告書!Q194,"")</f>
        <v/>
      </c>
      <c r="BU194" t="str">
        <f ca="1">IF(COUNTIF(データ整理_報告書!$I$2:'データ整理_報告書'!$I194,"「活動計画書」と同じ行数になるよう、この線より上に行を挿入してください。")=0,データ整理_報告書!S194,"")</f>
        <v/>
      </c>
      <c r="BV194" t="str">
        <f ca="1">IF(COUNTIF(データ整理_報告書!$I$2:'データ整理_報告書'!$I194,"「活動計画書」と同じ行数になるよう、この線より上に行を挿入してください。")=0,IF(データ整理_報告書!T194="○","true","false"),"")</f>
        <v/>
      </c>
    </row>
    <row r="195" spans="42:74" ht="15.75" x14ac:dyDescent="0.15">
      <c r="AP195" s="880" t="str">
        <f ca="1">IF(COUNTIF(データ整理_報告書!$D$2:'データ整理_報告書'!$D195,"「活動計画書」と同じ行数になるよう、この線より上に行を挿入してください。")=0,データ整理_報告書!B195,"")</f>
        <v/>
      </c>
      <c r="AQ195" s="880" t="str">
        <f ca="1">IF(COUNTIF(データ整理_報告書!$D$2:'データ整理_報告書'!$D195,"「活動計画書」と同じ行数になるよう、この線より上に行を挿入してください。")=0,データ整理_報告書!C195,"")</f>
        <v/>
      </c>
      <c r="AR195" s="880" t="str">
        <f ca="1">IF(COUNTIF(データ整理_報告書!$D$2:'データ整理_報告書'!$D195,"「活動計画書」と同じ行数になるよう、この線より上に行を挿入してください。")=0,データ整理_報告書!D195,"")</f>
        <v/>
      </c>
      <c r="AS195" s="880" t="str">
        <f ca="1">IF(COUNTIF(データ整理_報告書!$D$2:'データ整理_報告書'!$D195,"「活動計画書」と同じ行数になるよう、この線より上に行を挿入してください。")=0,データ整理_報告書!E195,"")</f>
        <v/>
      </c>
      <c r="AT195" s="880" t="str">
        <f ca="1">IF(COUNTIF(データ整理_報告書!$D$2:'データ整理_報告書'!$D195,"「活動計画書」と同じ行数になるよう、この線より上に行を挿入してください。")=0,データ整理_報告書!F195,"")</f>
        <v/>
      </c>
      <c r="BN195" t="str">
        <f ca="1">IF(COUNTIF(データ整理_報告書!$I$2:'データ整理_報告書'!$I195,"「活動計画書」と同じ行数になるよう、この線より上に行を挿入してください。")=0,データ整理_報告書!K195,"")</f>
        <v/>
      </c>
      <c r="BO195" t="str">
        <f ca="1">IF(COUNTIF(データ整理_報告書!$I$2:'データ整理_報告書'!$I195,"「活動計画書」と同じ行数になるよう、この線より上に行を挿入してください。")=0,データ整理_報告書!L195,"")</f>
        <v/>
      </c>
      <c r="BP195" t="str">
        <f ca="1">IF(COUNTIF(データ整理_報告書!$I$2:'データ整理_報告書'!$I195,"「活動計画書」と同じ行数になるよう、この線より上に行を挿入してください。")=0,データ整理_報告書!M195,"")</f>
        <v/>
      </c>
      <c r="BQ195" t="str">
        <f ca="1">IF(COUNTIF(データ整理_報告書!$I$2:'データ整理_報告書'!$I195,"「活動計画書」と同じ行数になるよう、この線より上に行を挿入してください。")=0,データ整理_報告書!N195,"")</f>
        <v/>
      </c>
      <c r="BR195" t="str">
        <f ca="1">IF(COUNTIF(データ整理_報告書!$I$2:'データ整理_報告書'!$I195,"「活動計画書」と同じ行数になるよう、この線より上に行を挿入してください。")=0,データ整理_報告書!O195,"")</f>
        <v/>
      </c>
      <c r="BS195" t="str">
        <f ca="1">IF(COUNTIF(データ整理_報告書!$I$2:'データ整理_報告書'!$I195,"「活動計画書」と同じ行数になるよう、この線より上に行を挿入してください。")=0,データ整理_報告書!P195,"")</f>
        <v/>
      </c>
      <c r="BT195" t="str">
        <f ca="1">IF(COUNTIF(データ整理_報告書!$I$2:'データ整理_報告書'!$I195,"「活動計画書」と同じ行数になるよう、この線より上に行を挿入してください。")=0,データ整理_報告書!Q195,"")</f>
        <v/>
      </c>
      <c r="BU195" t="str">
        <f ca="1">IF(COUNTIF(データ整理_報告書!$I$2:'データ整理_報告書'!$I195,"「活動計画書」と同じ行数になるよう、この線より上に行を挿入してください。")=0,データ整理_報告書!S195,"")</f>
        <v/>
      </c>
      <c r="BV195" t="str">
        <f ca="1">IF(COUNTIF(データ整理_報告書!$I$2:'データ整理_報告書'!$I195,"「活動計画書」と同じ行数になるよう、この線より上に行を挿入してください。")=0,IF(データ整理_報告書!T195="○","true","false"),"")</f>
        <v/>
      </c>
    </row>
    <row r="196" spans="42:74" ht="15.75" x14ac:dyDescent="0.15">
      <c r="AP196" s="880" t="str">
        <f ca="1">IF(COUNTIF(データ整理_報告書!$D$2:'データ整理_報告書'!$D196,"「活動計画書」と同じ行数になるよう、この線より上に行を挿入してください。")=0,データ整理_報告書!B196,"")</f>
        <v/>
      </c>
      <c r="AQ196" s="880" t="str">
        <f ca="1">IF(COUNTIF(データ整理_報告書!$D$2:'データ整理_報告書'!$D196,"「活動計画書」と同じ行数になるよう、この線より上に行を挿入してください。")=0,データ整理_報告書!C196,"")</f>
        <v/>
      </c>
      <c r="AR196" s="880" t="str">
        <f ca="1">IF(COUNTIF(データ整理_報告書!$D$2:'データ整理_報告書'!$D196,"「活動計画書」と同じ行数になるよう、この線より上に行を挿入してください。")=0,データ整理_報告書!D196,"")</f>
        <v/>
      </c>
      <c r="AS196" s="880" t="str">
        <f ca="1">IF(COUNTIF(データ整理_報告書!$D$2:'データ整理_報告書'!$D196,"「活動計画書」と同じ行数になるよう、この線より上に行を挿入してください。")=0,データ整理_報告書!E196,"")</f>
        <v/>
      </c>
      <c r="AT196" s="880" t="str">
        <f ca="1">IF(COUNTIF(データ整理_報告書!$D$2:'データ整理_報告書'!$D196,"「活動計画書」と同じ行数になるよう、この線より上に行を挿入してください。")=0,データ整理_報告書!F196,"")</f>
        <v/>
      </c>
      <c r="BN196" t="str">
        <f ca="1">IF(COUNTIF(データ整理_報告書!$I$2:'データ整理_報告書'!$I196,"「活動計画書」と同じ行数になるよう、この線より上に行を挿入してください。")=0,データ整理_報告書!K196,"")</f>
        <v/>
      </c>
      <c r="BO196" t="str">
        <f ca="1">IF(COUNTIF(データ整理_報告書!$I$2:'データ整理_報告書'!$I196,"「活動計画書」と同じ行数になるよう、この線より上に行を挿入してください。")=0,データ整理_報告書!L196,"")</f>
        <v/>
      </c>
      <c r="BP196" t="str">
        <f ca="1">IF(COUNTIF(データ整理_報告書!$I$2:'データ整理_報告書'!$I196,"「活動計画書」と同じ行数になるよう、この線より上に行を挿入してください。")=0,データ整理_報告書!M196,"")</f>
        <v/>
      </c>
      <c r="BQ196" t="str">
        <f ca="1">IF(COUNTIF(データ整理_報告書!$I$2:'データ整理_報告書'!$I196,"「活動計画書」と同じ行数になるよう、この線より上に行を挿入してください。")=0,データ整理_報告書!N196,"")</f>
        <v/>
      </c>
      <c r="BR196" t="str">
        <f ca="1">IF(COUNTIF(データ整理_報告書!$I$2:'データ整理_報告書'!$I196,"「活動計画書」と同じ行数になるよう、この線より上に行を挿入してください。")=0,データ整理_報告書!O196,"")</f>
        <v/>
      </c>
      <c r="BS196" t="str">
        <f ca="1">IF(COUNTIF(データ整理_報告書!$I$2:'データ整理_報告書'!$I196,"「活動計画書」と同じ行数になるよう、この線より上に行を挿入してください。")=0,データ整理_報告書!P196,"")</f>
        <v/>
      </c>
      <c r="BT196" t="str">
        <f ca="1">IF(COUNTIF(データ整理_報告書!$I$2:'データ整理_報告書'!$I196,"「活動計画書」と同じ行数になるよう、この線より上に行を挿入してください。")=0,データ整理_報告書!Q196,"")</f>
        <v/>
      </c>
      <c r="BU196" t="str">
        <f ca="1">IF(COUNTIF(データ整理_報告書!$I$2:'データ整理_報告書'!$I196,"「活動計画書」と同じ行数になるよう、この線より上に行を挿入してください。")=0,データ整理_報告書!S196,"")</f>
        <v/>
      </c>
      <c r="BV196" t="str">
        <f ca="1">IF(COUNTIF(データ整理_報告書!$I$2:'データ整理_報告書'!$I196,"「活動計画書」と同じ行数になるよう、この線より上に行を挿入してください。")=0,IF(データ整理_報告書!T196="○","true","false"),"")</f>
        <v/>
      </c>
    </row>
    <row r="197" spans="42:74" ht="15.75" x14ac:dyDescent="0.15">
      <c r="AP197" s="880" t="str">
        <f ca="1">IF(COUNTIF(データ整理_報告書!$D$2:'データ整理_報告書'!$D197,"「活動計画書」と同じ行数になるよう、この線より上に行を挿入してください。")=0,データ整理_報告書!B197,"")</f>
        <v/>
      </c>
      <c r="AQ197" s="880" t="str">
        <f ca="1">IF(COUNTIF(データ整理_報告書!$D$2:'データ整理_報告書'!$D197,"「活動計画書」と同じ行数になるよう、この線より上に行を挿入してください。")=0,データ整理_報告書!C197,"")</f>
        <v/>
      </c>
      <c r="AR197" s="880" t="str">
        <f ca="1">IF(COUNTIF(データ整理_報告書!$D$2:'データ整理_報告書'!$D197,"「活動計画書」と同じ行数になるよう、この線より上に行を挿入してください。")=0,データ整理_報告書!D197,"")</f>
        <v/>
      </c>
      <c r="AS197" s="880" t="str">
        <f ca="1">IF(COUNTIF(データ整理_報告書!$D$2:'データ整理_報告書'!$D197,"「活動計画書」と同じ行数になるよう、この線より上に行を挿入してください。")=0,データ整理_報告書!E197,"")</f>
        <v/>
      </c>
      <c r="AT197" s="880" t="str">
        <f ca="1">IF(COUNTIF(データ整理_報告書!$D$2:'データ整理_報告書'!$D197,"「活動計画書」と同じ行数になるよう、この線より上に行を挿入してください。")=0,データ整理_報告書!F197,"")</f>
        <v/>
      </c>
      <c r="BN197" t="str">
        <f ca="1">IF(COUNTIF(データ整理_報告書!$I$2:'データ整理_報告書'!$I197,"「活動計画書」と同じ行数になるよう、この線より上に行を挿入してください。")=0,データ整理_報告書!K197,"")</f>
        <v/>
      </c>
      <c r="BO197" t="str">
        <f ca="1">IF(COUNTIF(データ整理_報告書!$I$2:'データ整理_報告書'!$I197,"「活動計画書」と同じ行数になるよう、この線より上に行を挿入してください。")=0,データ整理_報告書!L197,"")</f>
        <v/>
      </c>
      <c r="BP197" t="str">
        <f ca="1">IF(COUNTIF(データ整理_報告書!$I$2:'データ整理_報告書'!$I197,"「活動計画書」と同じ行数になるよう、この線より上に行を挿入してください。")=0,データ整理_報告書!M197,"")</f>
        <v/>
      </c>
      <c r="BQ197" t="str">
        <f ca="1">IF(COUNTIF(データ整理_報告書!$I$2:'データ整理_報告書'!$I197,"「活動計画書」と同じ行数になるよう、この線より上に行を挿入してください。")=0,データ整理_報告書!N197,"")</f>
        <v/>
      </c>
      <c r="BR197" t="str">
        <f ca="1">IF(COUNTIF(データ整理_報告書!$I$2:'データ整理_報告書'!$I197,"「活動計画書」と同じ行数になるよう、この線より上に行を挿入してください。")=0,データ整理_報告書!O197,"")</f>
        <v/>
      </c>
      <c r="BS197" t="str">
        <f ca="1">IF(COUNTIF(データ整理_報告書!$I$2:'データ整理_報告書'!$I197,"「活動計画書」と同じ行数になるよう、この線より上に行を挿入してください。")=0,データ整理_報告書!P197,"")</f>
        <v/>
      </c>
      <c r="BT197" t="str">
        <f ca="1">IF(COUNTIF(データ整理_報告書!$I$2:'データ整理_報告書'!$I197,"「活動計画書」と同じ行数になるよう、この線より上に行を挿入してください。")=0,データ整理_報告書!Q197,"")</f>
        <v/>
      </c>
      <c r="BU197" t="str">
        <f ca="1">IF(COUNTIF(データ整理_報告書!$I$2:'データ整理_報告書'!$I197,"「活動計画書」と同じ行数になるよう、この線より上に行を挿入してください。")=0,データ整理_報告書!S197,"")</f>
        <v/>
      </c>
      <c r="BV197" t="str">
        <f ca="1">IF(COUNTIF(データ整理_報告書!$I$2:'データ整理_報告書'!$I197,"「活動計画書」と同じ行数になるよう、この線より上に行を挿入してください。")=0,IF(データ整理_報告書!T197="○","true","false"),"")</f>
        <v/>
      </c>
    </row>
    <row r="198" spans="42:74" ht="15.75" x14ac:dyDescent="0.15">
      <c r="AP198" s="880" t="str">
        <f ca="1">IF(COUNTIF(データ整理_報告書!$D$2:'データ整理_報告書'!$D198,"「活動計画書」と同じ行数になるよう、この線より上に行を挿入してください。")=0,データ整理_報告書!B198,"")</f>
        <v/>
      </c>
      <c r="AQ198" s="880" t="str">
        <f ca="1">IF(COUNTIF(データ整理_報告書!$D$2:'データ整理_報告書'!$D198,"「活動計画書」と同じ行数になるよう、この線より上に行を挿入してください。")=0,データ整理_報告書!C198,"")</f>
        <v/>
      </c>
      <c r="AR198" s="880" t="str">
        <f ca="1">IF(COUNTIF(データ整理_報告書!$D$2:'データ整理_報告書'!$D198,"「活動計画書」と同じ行数になるよう、この線より上に行を挿入してください。")=0,データ整理_報告書!D198,"")</f>
        <v/>
      </c>
      <c r="AS198" s="880" t="str">
        <f ca="1">IF(COUNTIF(データ整理_報告書!$D$2:'データ整理_報告書'!$D198,"「活動計画書」と同じ行数になるよう、この線より上に行を挿入してください。")=0,データ整理_報告書!E198,"")</f>
        <v/>
      </c>
      <c r="AT198" s="880" t="str">
        <f ca="1">IF(COUNTIF(データ整理_報告書!$D$2:'データ整理_報告書'!$D198,"「活動計画書」と同じ行数になるよう、この線より上に行を挿入してください。")=0,データ整理_報告書!F198,"")</f>
        <v/>
      </c>
      <c r="BN198" t="str">
        <f ca="1">IF(COUNTIF(データ整理_報告書!$I$2:'データ整理_報告書'!$I198,"「活動計画書」と同じ行数になるよう、この線より上に行を挿入してください。")=0,データ整理_報告書!K198,"")</f>
        <v/>
      </c>
      <c r="BO198" t="str">
        <f ca="1">IF(COUNTIF(データ整理_報告書!$I$2:'データ整理_報告書'!$I198,"「活動計画書」と同じ行数になるよう、この線より上に行を挿入してください。")=0,データ整理_報告書!L198,"")</f>
        <v/>
      </c>
      <c r="BP198" t="str">
        <f ca="1">IF(COUNTIF(データ整理_報告書!$I$2:'データ整理_報告書'!$I198,"「活動計画書」と同じ行数になるよう、この線より上に行を挿入してください。")=0,データ整理_報告書!M198,"")</f>
        <v/>
      </c>
      <c r="BQ198" t="str">
        <f ca="1">IF(COUNTIF(データ整理_報告書!$I$2:'データ整理_報告書'!$I198,"「活動計画書」と同じ行数になるよう、この線より上に行を挿入してください。")=0,データ整理_報告書!N198,"")</f>
        <v/>
      </c>
      <c r="BR198" t="str">
        <f ca="1">IF(COUNTIF(データ整理_報告書!$I$2:'データ整理_報告書'!$I198,"「活動計画書」と同じ行数になるよう、この線より上に行を挿入してください。")=0,データ整理_報告書!O198,"")</f>
        <v/>
      </c>
      <c r="BS198" t="str">
        <f ca="1">IF(COUNTIF(データ整理_報告書!$I$2:'データ整理_報告書'!$I198,"「活動計画書」と同じ行数になるよう、この線より上に行を挿入してください。")=0,データ整理_報告書!P198,"")</f>
        <v/>
      </c>
      <c r="BT198" t="str">
        <f ca="1">IF(COUNTIF(データ整理_報告書!$I$2:'データ整理_報告書'!$I198,"「活動計画書」と同じ行数になるよう、この線より上に行を挿入してください。")=0,データ整理_報告書!Q198,"")</f>
        <v/>
      </c>
      <c r="BU198" t="str">
        <f ca="1">IF(COUNTIF(データ整理_報告書!$I$2:'データ整理_報告書'!$I198,"「活動計画書」と同じ行数になるよう、この線より上に行を挿入してください。")=0,データ整理_報告書!S198,"")</f>
        <v/>
      </c>
      <c r="BV198" t="str">
        <f ca="1">IF(COUNTIF(データ整理_報告書!$I$2:'データ整理_報告書'!$I198,"「活動計画書」と同じ行数になるよう、この線より上に行を挿入してください。")=0,IF(データ整理_報告書!T198="○","true","false"),"")</f>
        <v/>
      </c>
    </row>
    <row r="199" spans="42:74" ht="15.75" x14ac:dyDescent="0.15">
      <c r="AP199" s="880" t="str">
        <f ca="1">IF(COUNTIF(データ整理_報告書!$D$2:'データ整理_報告書'!$D199,"「活動計画書」と同じ行数になるよう、この線より上に行を挿入してください。")=0,データ整理_報告書!B199,"")</f>
        <v/>
      </c>
      <c r="AQ199" s="880" t="str">
        <f ca="1">IF(COUNTIF(データ整理_報告書!$D$2:'データ整理_報告書'!$D199,"「活動計画書」と同じ行数になるよう、この線より上に行を挿入してください。")=0,データ整理_報告書!C199,"")</f>
        <v/>
      </c>
      <c r="AR199" s="880" t="str">
        <f ca="1">IF(COUNTIF(データ整理_報告書!$D$2:'データ整理_報告書'!$D199,"「活動計画書」と同じ行数になるよう、この線より上に行を挿入してください。")=0,データ整理_報告書!D199,"")</f>
        <v/>
      </c>
      <c r="AS199" s="880" t="str">
        <f ca="1">IF(COUNTIF(データ整理_報告書!$D$2:'データ整理_報告書'!$D199,"「活動計画書」と同じ行数になるよう、この線より上に行を挿入してください。")=0,データ整理_報告書!E199,"")</f>
        <v/>
      </c>
      <c r="AT199" s="880" t="str">
        <f ca="1">IF(COUNTIF(データ整理_報告書!$D$2:'データ整理_報告書'!$D199,"「活動計画書」と同じ行数になるよう、この線より上に行を挿入してください。")=0,データ整理_報告書!F199,"")</f>
        <v/>
      </c>
      <c r="BN199" t="str">
        <f ca="1">IF(COUNTIF(データ整理_報告書!$I$2:'データ整理_報告書'!$I199,"「活動計画書」と同じ行数になるよう、この線より上に行を挿入してください。")=0,データ整理_報告書!K199,"")</f>
        <v/>
      </c>
      <c r="BO199" t="str">
        <f ca="1">IF(COUNTIF(データ整理_報告書!$I$2:'データ整理_報告書'!$I199,"「活動計画書」と同じ行数になるよう、この線より上に行を挿入してください。")=0,データ整理_報告書!L199,"")</f>
        <v/>
      </c>
      <c r="BP199" t="str">
        <f ca="1">IF(COUNTIF(データ整理_報告書!$I$2:'データ整理_報告書'!$I199,"「活動計画書」と同じ行数になるよう、この線より上に行を挿入してください。")=0,データ整理_報告書!M199,"")</f>
        <v/>
      </c>
      <c r="BQ199" t="str">
        <f ca="1">IF(COUNTIF(データ整理_報告書!$I$2:'データ整理_報告書'!$I199,"「活動計画書」と同じ行数になるよう、この線より上に行を挿入してください。")=0,データ整理_報告書!N199,"")</f>
        <v/>
      </c>
      <c r="BR199" t="str">
        <f ca="1">IF(COUNTIF(データ整理_報告書!$I$2:'データ整理_報告書'!$I199,"「活動計画書」と同じ行数になるよう、この線より上に行を挿入してください。")=0,データ整理_報告書!O199,"")</f>
        <v/>
      </c>
      <c r="BS199" t="str">
        <f ca="1">IF(COUNTIF(データ整理_報告書!$I$2:'データ整理_報告書'!$I199,"「活動計画書」と同じ行数になるよう、この線より上に行を挿入してください。")=0,データ整理_報告書!P199,"")</f>
        <v/>
      </c>
      <c r="BT199" t="str">
        <f ca="1">IF(COUNTIF(データ整理_報告書!$I$2:'データ整理_報告書'!$I199,"「活動計画書」と同じ行数になるよう、この線より上に行を挿入してください。")=0,データ整理_報告書!Q199,"")</f>
        <v/>
      </c>
      <c r="BU199" t="str">
        <f ca="1">IF(COUNTIF(データ整理_報告書!$I$2:'データ整理_報告書'!$I199,"「活動計画書」と同じ行数になるよう、この線より上に行を挿入してください。")=0,データ整理_報告書!S199,"")</f>
        <v/>
      </c>
      <c r="BV199" t="str">
        <f ca="1">IF(COUNTIF(データ整理_報告書!$I$2:'データ整理_報告書'!$I199,"「活動計画書」と同じ行数になるよう、この線より上に行を挿入してください。")=0,IF(データ整理_報告書!T199="○","true","false"),"")</f>
        <v/>
      </c>
    </row>
    <row r="200" spans="42:74" ht="15.75" x14ac:dyDescent="0.15">
      <c r="AP200" s="880" t="str">
        <f ca="1">IF(COUNTIF(データ整理_報告書!$D$2:'データ整理_報告書'!$D200,"「活動計画書」と同じ行数になるよう、この線より上に行を挿入してください。")=0,データ整理_報告書!B200,"")</f>
        <v/>
      </c>
      <c r="AQ200" s="880" t="str">
        <f ca="1">IF(COUNTIF(データ整理_報告書!$D$2:'データ整理_報告書'!$D200,"「活動計画書」と同じ行数になるよう、この線より上に行を挿入してください。")=0,データ整理_報告書!C200,"")</f>
        <v/>
      </c>
      <c r="AR200" s="880" t="str">
        <f ca="1">IF(COUNTIF(データ整理_報告書!$D$2:'データ整理_報告書'!$D200,"「活動計画書」と同じ行数になるよう、この線より上に行を挿入してください。")=0,データ整理_報告書!D200,"")</f>
        <v/>
      </c>
      <c r="AS200" s="880" t="str">
        <f ca="1">IF(COUNTIF(データ整理_報告書!$D$2:'データ整理_報告書'!$D200,"「活動計画書」と同じ行数になるよう、この線より上に行を挿入してください。")=0,データ整理_報告書!E200,"")</f>
        <v/>
      </c>
      <c r="AT200" s="880" t="str">
        <f ca="1">IF(COUNTIF(データ整理_報告書!$D$2:'データ整理_報告書'!$D200,"「活動計画書」と同じ行数になるよう、この線より上に行を挿入してください。")=0,データ整理_報告書!F200,"")</f>
        <v/>
      </c>
      <c r="BN200" t="str">
        <f ca="1">IF(COUNTIF(データ整理_報告書!$I$2:'データ整理_報告書'!$I200,"「活動計画書」と同じ行数になるよう、この線より上に行を挿入してください。")=0,データ整理_報告書!K200,"")</f>
        <v/>
      </c>
      <c r="BO200" t="str">
        <f ca="1">IF(COUNTIF(データ整理_報告書!$I$2:'データ整理_報告書'!$I200,"「活動計画書」と同じ行数になるよう、この線より上に行を挿入してください。")=0,データ整理_報告書!L200,"")</f>
        <v/>
      </c>
      <c r="BP200" t="str">
        <f ca="1">IF(COUNTIF(データ整理_報告書!$I$2:'データ整理_報告書'!$I200,"「活動計画書」と同じ行数になるよう、この線より上に行を挿入してください。")=0,データ整理_報告書!M200,"")</f>
        <v/>
      </c>
      <c r="BQ200" t="str">
        <f ca="1">IF(COUNTIF(データ整理_報告書!$I$2:'データ整理_報告書'!$I200,"「活動計画書」と同じ行数になるよう、この線より上に行を挿入してください。")=0,データ整理_報告書!N200,"")</f>
        <v/>
      </c>
      <c r="BR200" t="str">
        <f ca="1">IF(COUNTIF(データ整理_報告書!$I$2:'データ整理_報告書'!$I200,"「活動計画書」と同じ行数になるよう、この線より上に行を挿入してください。")=0,データ整理_報告書!O200,"")</f>
        <v/>
      </c>
      <c r="BS200" t="str">
        <f ca="1">IF(COUNTIF(データ整理_報告書!$I$2:'データ整理_報告書'!$I200,"「活動計画書」と同じ行数になるよう、この線より上に行を挿入してください。")=0,データ整理_報告書!P200,"")</f>
        <v/>
      </c>
      <c r="BT200" t="str">
        <f ca="1">IF(COUNTIF(データ整理_報告書!$I$2:'データ整理_報告書'!$I200,"「活動計画書」と同じ行数になるよう、この線より上に行を挿入してください。")=0,データ整理_報告書!Q200,"")</f>
        <v/>
      </c>
      <c r="BU200" t="str">
        <f ca="1">IF(COUNTIF(データ整理_報告書!$I$2:'データ整理_報告書'!$I200,"「活動計画書」と同じ行数になるよう、この線より上に行を挿入してください。")=0,データ整理_報告書!S200,"")</f>
        <v/>
      </c>
      <c r="BV200" t="str">
        <f ca="1">IF(COUNTIF(データ整理_報告書!$I$2:'データ整理_報告書'!$I200,"「活動計画書」と同じ行数になるよう、この線より上に行を挿入してください。")=0,IF(データ整理_報告書!T200="○","true","false"),"")</f>
        <v/>
      </c>
    </row>
    <row r="201" spans="42:74" ht="15.75" x14ac:dyDescent="0.15">
      <c r="AP201" s="880" t="str">
        <f ca="1">IF(COUNTIF(データ整理_報告書!$D$2:'データ整理_報告書'!$D201,"「活動計画書」と同じ行数になるよう、この線より上に行を挿入してください。")=0,データ整理_報告書!B201,"")</f>
        <v/>
      </c>
      <c r="AQ201" s="880" t="str">
        <f ca="1">IF(COUNTIF(データ整理_報告書!$D$2:'データ整理_報告書'!$D201,"「活動計画書」と同じ行数になるよう、この線より上に行を挿入してください。")=0,データ整理_報告書!C201,"")</f>
        <v/>
      </c>
      <c r="AR201" s="880" t="str">
        <f ca="1">IF(COUNTIF(データ整理_報告書!$D$2:'データ整理_報告書'!$D201,"「活動計画書」と同じ行数になるよう、この線より上に行を挿入してください。")=0,データ整理_報告書!D201,"")</f>
        <v/>
      </c>
      <c r="AS201" s="880" t="str">
        <f ca="1">IF(COUNTIF(データ整理_報告書!$D$2:'データ整理_報告書'!$D201,"「活動計画書」と同じ行数になるよう、この線より上に行を挿入してください。")=0,データ整理_報告書!E201,"")</f>
        <v/>
      </c>
      <c r="AT201" s="880" t="str">
        <f ca="1">IF(COUNTIF(データ整理_報告書!$D$2:'データ整理_報告書'!$D201,"「活動計画書」と同じ行数になるよう、この線より上に行を挿入してください。")=0,データ整理_報告書!F201,"")</f>
        <v/>
      </c>
      <c r="BN201" t="str">
        <f ca="1">IF(COUNTIF(データ整理_報告書!$I$2:'データ整理_報告書'!$I201,"「活動計画書」と同じ行数になるよう、この線より上に行を挿入してください。")=0,データ整理_報告書!K201,"")</f>
        <v/>
      </c>
      <c r="BO201" t="str">
        <f ca="1">IF(COUNTIF(データ整理_報告書!$I$2:'データ整理_報告書'!$I201,"「活動計画書」と同じ行数になるよう、この線より上に行を挿入してください。")=0,データ整理_報告書!L201,"")</f>
        <v/>
      </c>
      <c r="BP201" t="str">
        <f ca="1">IF(COUNTIF(データ整理_報告書!$I$2:'データ整理_報告書'!$I201,"「活動計画書」と同じ行数になるよう、この線より上に行を挿入してください。")=0,データ整理_報告書!M201,"")</f>
        <v/>
      </c>
      <c r="BQ201" t="str">
        <f ca="1">IF(COUNTIF(データ整理_報告書!$I$2:'データ整理_報告書'!$I201,"「活動計画書」と同じ行数になるよう、この線より上に行を挿入してください。")=0,データ整理_報告書!N201,"")</f>
        <v/>
      </c>
      <c r="BR201" t="str">
        <f ca="1">IF(COUNTIF(データ整理_報告書!$I$2:'データ整理_報告書'!$I201,"「活動計画書」と同じ行数になるよう、この線より上に行を挿入してください。")=0,データ整理_報告書!O201,"")</f>
        <v/>
      </c>
      <c r="BS201" t="str">
        <f ca="1">IF(COUNTIF(データ整理_報告書!$I$2:'データ整理_報告書'!$I201,"「活動計画書」と同じ行数になるよう、この線より上に行を挿入してください。")=0,データ整理_報告書!P201,"")</f>
        <v/>
      </c>
      <c r="BT201" t="str">
        <f ca="1">IF(COUNTIF(データ整理_報告書!$I$2:'データ整理_報告書'!$I201,"「活動計画書」と同じ行数になるよう、この線より上に行を挿入してください。")=0,データ整理_報告書!Q201,"")</f>
        <v/>
      </c>
      <c r="BU201" t="str">
        <f ca="1">IF(COUNTIF(データ整理_報告書!$I$2:'データ整理_報告書'!$I201,"「活動計画書」と同じ行数になるよう、この線より上に行を挿入してください。")=0,データ整理_報告書!S201,"")</f>
        <v/>
      </c>
      <c r="BV201" t="str">
        <f ca="1">IF(COUNTIF(データ整理_報告書!$I$2:'データ整理_報告書'!$I201,"「活動計画書」と同じ行数になるよう、この線より上に行を挿入してください。")=0,IF(データ整理_報告書!T201="○","true","false"),"")</f>
        <v/>
      </c>
    </row>
    <row r="202" spans="42:74" ht="15.75" x14ac:dyDescent="0.15">
      <c r="AP202" s="880" t="str">
        <f ca="1">IF(COUNTIF(データ整理_報告書!$D$2:'データ整理_報告書'!$D202,"「活動計画書」と同じ行数になるよう、この線より上に行を挿入してください。")=0,データ整理_報告書!B202,"")</f>
        <v/>
      </c>
      <c r="AQ202" s="880" t="str">
        <f ca="1">IF(COUNTIF(データ整理_報告書!$D$2:'データ整理_報告書'!$D202,"「活動計画書」と同じ行数になるよう、この線より上に行を挿入してください。")=0,データ整理_報告書!C202,"")</f>
        <v/>
      </c>
      <c r="AR202" s="880" t="str">
        <f ca="1">IF(COUNTIF(データ整理_報告書!$D$2:'データ整理_報告書'!$D202,"「活動計画書」と同じ行数になるよう、この線より上に行を挿入してください。")=0,データ整理_報告書!D202,"")</f>
        <v/>
      </c>
      <c r="AS202" s="880" t="str">
        <f ca="1">IF(COUNTIF(データ整理_報告書!$D$2:'データ整理_報告書'!$D202,"「活動計画書」と同じ行数になるよう、この線より上に行を挿入してください。")=0,データ整理_報告書!E202,"")</f>
        <v/>
      </c>
      <c r="AT202" s="880" t="str">
        <f ca="1">IF(COUNTIF(データ整理_報告書!$D$2:'データ整理_報告書'!$D202,"「活動計画書」と同じ行数になるよう、この線より上に行を挿入してください。")=0,データ整理_報告書!F202,"")</f>
        <v/>
      </c>
      <c r="BN202" t="str">
        <f ca="1">IF(COUNTIF(データ整理_報告書!$I$2:'データ整理_報告書'!$I202,"「活動計画書」と同じ行数になるよう、この線より上に行を挿入してください。")=0,データ整理_報告書!K202,"")</f>
        <v/>
      </c>
      <c r="BO202" t="str">
        <f ca="1">IF(COUNTIF(データ整理_報告書!$I$2:'データ整理_報告書'!$I202,"「活動計画書」と同じ行数になるよう、この線より上に行を挿入してください。")=0,データ整理_報告書!L202,"")</f>
        <v/>
      </c>
      <c r="BP202" t="str">
        <f ca="1">IF(COUNTIF(データ整理_報告書!$I$2:'データ整理_報告書'!$I202,"「活動計画書」と同じ行数になるよう、この線より上に行を挿入してください。")=0,データ整理_報告書!M202,"")</f>
        <v/>
      </c>
      <c r="BQ202" t="str">
        <f ca="1">IF(COUNTIF(データ整理_報告書!$I$2:'データ整理_報告書'!$I202,"「活動計画書」と同じ行数になるよう、この線より上に行を挿入してください。")=0,データ整理_報告書!N202,"")</f>
        <v/>
      </c>
      <c r="BR202" t="str">
        <f ca="1">IF(COUNTIF(データ整理_報告書!$I$2:'データ整理_報告書'!$I202,"「活動計画書」と同じ行数になるよう、この線より上に行を挿入してください。")=0,データ整理_報告書!O202,"")</f>
        <v/>
      </c>
      <c r="BS202" t="str">
        <f ca="1">IF(COUNTIF(データ整理_報告書!$I$2:'データ整理_報告書'!$I202,"「活動計画書」と同じ行数になるよう、この線より上に行を挿入してください。")=0,データ整理_報告書!P202,"")</f>
        <v/>
      </c>
      <c r="BT202" t="str">
        <f ca="1">IF(COUNTIF(データ整理_報告書!$I$2:'データ整理_報告書'!$I202,"「活動計画書」と同じ行数になるよう、この線より上に行を挿入してください。")=0,データ整理_報告書!Q202,"")</f>
        <v/>
      </c>
      <c r="BU202" t="str">
        <f ca="1">IF(COUNTIF(データ整理_報告書!$I$2:'データ整理_報告書'!$I202,"「活動計画書」と同じ行数になるよう、この線より上に行を挿入してください。")=0,データ整理_報告書!S202,"")</f>
        <v/>
      </c>
      <c r="BV202" t="str">
        <f ca="1">IF(COUNTIF(データ整理_報告書!$I$2:'データ整理_報告書'!$I202,"「活動計画書」と同じ行数になるよう、この線より上に行を挿入してください。")=0,IF(データ整理_報告書!T202="○","true","false"),"")</f>
        <v/>
      </c>
    </row>
    <row r="203" spans="42:74" ht="15.75" x14ac:dyDescent="0.15">
      <c r="AP203" s="880" t="str">
        <f ca="1">IF(COUNTIF(データ整理_報告書!$D$2:'データ整理_報告書'!$D203,"「活動計画書」と同じ行数になるよう、この線より上に行を挿入してください。")=0,データ整理_報告書!B203,"")</f>
        <v/>
      </c>
      <c r="AQ203" s="880" t="str">
        <f ca="1">IF(COUNTIF(データ整理_報告書!$D$2:'データ整理_報告書'!$D203,"「活動計画書」と同じ行数になるよう、この線より上に行を挿入してください。")=0,データ整理_報告書!C203,"")</f>
        <v/>
      </c>
      <c r="AR203" s="880" t="str">
        <f ca="1">IF(COUNTIF(データ整理_報告書!$D$2:'データ整理_報告書'!$D203,"「活動計画書」と同じ行数になるよう、この線より上に行を挿入してください。")=0,データ整理_報告書!D203,"")</f>
        <v/>
      </c>
      <c r="AS203" s="880" t="str">
        <f ca="1">IF(COUNTIF(データ整理_報告書!$D$2:'データ整理_報告書'!$D203,"「活動計画書」と同じ行数になるよう、この線より上に行を挿入してください。")=0,データ整理_報告書!E203,"")</f>
        <v/>
      </c>
      <c r="AT203" s="880" t="str">
        <f ca="1">IF(COUNTIF(データ整理_報告書!$D$2:'データ整理_報告書'!$D203,"「活動計画書」と同じ行数になるよう、この線より上に行を挿入してください。")=0,データ整理_報告書!F203,"")</f>
        <v/>
      </c>
      <c r="BN203" t="str">
        <f ca="1">IF(COUNTIF(データ整理_報告書!$I$2:'データ整理_報告書'!$I203,"「活動計画書」と同じ行数になるよう、この線より上に行を挿入してください。")=0,データ整理_報告書!K203,"")</f>
        <v/>
      </c>
      <c r="BO203" t="str">
        <f ca="1">IF(COUNTIF(データ整理_報告書!$I$2:'データ整理_報告書'!$I203,"「活動計画書」と同じ行数になるよう、この線より上に行を挿入してください。")=0,データ整理_報告書!L203,"")</f>
        <v/>
      </c>
      <c r="BP203" t="str">
        <f ca="1">IF(COUNTIF(データ整理_報告書!$I$2:'データ整理_報告書'!$I203,"「活動計画書」と同じ行数になるよう、この線より上に行を挿入してください。")=0,データ整理_報告書!M203,"")</f>
        <v/>
      </c>
      <c r="BQ203" t="str">
        <f ca="1">IF(COUNTIF(データ整理_報告書!$I$2:'データ整理_報告書'!$I203,"「活動計画書」と同じ行数になるよう、この線より上に行を挿入してください。")=0,データ整理_報告書!N203,"")</f>
        <v/>
      </c>
      <c r="BR203" t="str">
        <f ca="1">IF(COUNTIF(データ整理_報告書!$I$2:'データ整理_報告書'!$I203,"「活動計画書」と同じ行数になるよう、この線より上に行を挿入してください。")=0,データ整理_報告書!O203,"")</f>
        <v/>
      </c>
      <c r="BS203" t="str">
        <f ca="1">IF(COUNTIF(データ整理_報告書!$I$2:'データ整理_報告書'!$I203,"「活動計画書」と同じ行数になるよう、この線より上に行を挿入してください。")=0,データ整理_報告書!P203,"")</f>
        <v/>
      </c>
      <c r="BT203" t="str">
        <f ca="1">IF(COUNTIF(データ整理_報告書!$I$2:'データ整理_報告書'!$I203,"「活動計画書」と同じ行数になるよう、この線より上に行を挿入してください。")=0,データ整理_報告書!Q203,"")</f>
        <v/>
      </c>
      <c r="BU203" t="str">
        <f ca="1">IF(COUNTIF(データ整理_報告書!$I$2:'データ整理_報告書'!$I203,"「活動計画書」と同じ行数になるよう、この線より上に行を挿入してください。")=0,データ整理_報告書!S203,"")</f>
        <v/>
      </c>
      <c r="BV203" t="str">
        <f ca="1">IF(COUNTIF(データ整理_報告書!$I$2:'データ整理_報告書'!$I203,"「活動計画書」と同じ行数になるよう、この線より上に行を挿入してください。")=0,IF(データ整理_報告書!T203="○","true","false"),"")</f>
        <v/>
      </c>
    </row>
    <row r="204" spans="42:74" ht="15.75" x14ac:dyDescent="0.15">
      <c r="AP204" s="880" t="str">
        <f ca="1">IF(COUNTIF(データ整理_報告書!$D$2:'データ整理_報告書'!$D204,"「活動計画書」と同じ行数になるよう、この線より上に行を挿入してください。")=0,データ整理_報告書!B204,"")</f>
        <v/>
      </c>
      <c r="AQ204" s="880" t="str">
        <f ca="1">IF(COUNTIF(データ整理_報告書!$D$2:'データ整理_報告書'!$D204,"「活動計画書」と同じ行数になるよう、この線より上に行を挿入してください。")=0,データ整理_報告書!C204,"")</f>
        <v/>
      </c>
      <c r="AR204" s="880" t="str">
        <f ca="1">IF(COUNTIF(データ整理_報告書!$D$2:'データ整理_報告書'!$D204,"「活動計画書」と同じ行数になるよう、この線より上に行を挿入してください。")=0,データ整理_報告書!D204,"")</f>
        <v/>
      </c>
      <c r="AS204" s="880" t="str">
        <f ca="1">IF(COUNTIF(データ整理_報告書!$D$2:'データ整理_報告書'!$D204,"「活動計画書」と同じ行数になるよう、この線より上に行を挿入してください。")=0,データ整理_報告書!E204,"")</f>
        <v/>
      </c>
      <c r="AT204" s="880" t="str">
        <f ca="1">IF(COUNTIF(データ整理_報告書!$D$2:'データ整理_報告書'!$D204,"「活動計画書」と同じ行数になるよう、この線より上に行を挿入してください。")=0,データ整理_報告書!F204,"")</f>
        <v/>
      </c>
      <c r="BN204" t="str">
        <f ca="1">IF(COUNTIF(データ整理_報告書!$I$2:'データ整理_報告書'!$I204,"「活動計画書」と同じ行数になるよう、この線より上に行を挿入してください。")=0,データ整理_報告書!K204,"")</f>
        <v/>
      </c>
      <c r="BO204" t="str">
        <f ca="1">IF(COUNTIF(データ整理_報告書!$I$2:'データ整理_報告書'!$I204,"「活動計画書」と同じ行数になるよう、この線より上に行を挿入してください。")=0,データ整理_報告書!L204,"")</f>
        <v/>
      </c>
      <c r="BP204" t="str">
        <f ca="1">IF(COUNTIF(データ整理_報告書!$I$2:'データ整理_報告書'!$I204,"「活動計画書」と同じ行数になるよう、この線より上に行を挿入してください。")=0,データ整理_報告書!M204,"")</f>
        <v/>
      </c>
      <c r="BQ204" t="str">
        <f ca="1">IF(COUNTIF(データ整理_報告書!$I$2:'データ整理_報告書'!$I204,"「活動計画書」と同じ行数になるよう、この線より上に行を挿入してください。")=0,データ整理_報告書!N204,"")</f>
        <v/>
      </c>
      <c r="BR204" t="str">
        <f ca="1">IF(COUNTIF(データ整理_報告書!$I$2:'データ整理_報告書'!$I204,"「活動計画書」と同じ行数になるよう、この線より上に行を挿入してください。")=0,データ整理_報告書!O204,"")</f>
        <v/>
      </c>
      <c r="BS204" t="str">
        <f ca="1">IF(COUNTIF(データ整理_報告書!$I$2:'データ整理_報告書'!$I204,"「活動計画書」と同じ行数になるよう、この線より上に行を挿入してください。")=0,データ整理_報告書!P204,"")</f>
        <v/>
      </c>
      <c r="BT204" t="str">
        <f ca="1">IF(COUNTIF(データ整理_報告書!$I$2:'データ整理_報告書'!$I204,"「活動計画書」と同じ行数になるよう、この線より上に行を挿入してください。")=0,データ整理_報告書!Q204,"")</f>
        <v/>
      </c>
      <c r="BU204" t="str">
        <f ca="1">IF(COUNTIF(データ整理_報告書!$I$2:'データ整理_報告書'!$I204,"「活動計画書」と同じ行数になるよう、この線より上に行を挿入してください。")=0,データ整理_報告書!S204,"")</f>
        <v/>
      </c>
      <c r="BV204" t="str">
        <f ca="1">IF(COUNTIF(データ整理_報告書!$I$2:'データ整理_報告書'!$I204,"「活動計画書」と同じ行数になるよう、この線より上に行を挿入してください。")=0,IF(データ整理_報告書!T204="○","true","false"),"")</f>
        <v/>
      </c>
    </row>
    <row r="205" spans="42:74" ht="15.75" x14ac:dyDescent="0.15">
      <c r="AP205" s="880" t="str">
        <f ca="1">IF(COUNTIF(データ整理_報告書!$D$2:'データ整理_報告書'!$D205,"「活動計画書」と同じ行数になるよう、この線より上に行を挿入してください。")=0,データ整理_報告書!B205,"")</f>
        <v/>
      </c>
      <c r="AQ205" s="880" t="str">
        <f ca="1">IF(COUNTIF(データ整理_報告書!$D$2:'データ整理_報告書'!$D205,"「活動計画書」と同じ行数になるよう、この線より上に行を挿入してください。")=0,データ整理_報告書!C205,"")</f>
        <v/>
      </c>
      <c r="AR205" s="880" t="str">
        <f ca="1">IF(COUNTIF(データ整理_報告書!$D$2:'データ整理_報告書'!$D205,"「活動計画書」と同じ行数になるよう、この線より上に行を挿入してください。")=0,データ整理_報告書!D205,"")</f>
        <v/>
      </c>
      <c r="AS205" s="880" t="str">
        <f ca="1">IF(COUNTIF(データ整理_報告書!$D$2:'データ整理_報告書'!$D205,"「活動計画書」と同じ行数になるよう、この線より上に行を挿入してください。")=0,データ整理_報告書!E205,"")</f>
        <v/>
      </c>
      <c r="AT205" s="880" t="str">
        <f ca="1">IF(COUNTIF(データ整理_報告書!$D$2:'データ整理_報告書'!$D205,"「活動計画書」と同じ行数になるよう、この線より上に行を挿入してください。")=0,データ整理_報告書!F205,"")</f>
        <v/>
      </c>
      <c r="BN205" t="str">
        <f ca="1">IF(COUNTIF(データ整理_報告書!$I$2:'データ整理_報告書'!$I205,"「活動計画書」と同じ行数になるよう、この線より上に行を挿入してください。")=0,データ整理_報告書!K205,"")</f>
        <v/>
      </c>
      <c r="BO205" t="str">
        <f ca="1">IF(COUNTIF(データ整理_報告書!$I$2:'データ整理_報告書'!$I205,"「活動計画書」と同じ行数になるよう、この線より上に行を挿入してください。")=0,データ整理_報告書!L205,"")</f>
        <v/>
      </c>
      <c r="BP205" t="str">
        <f ca="1">IF(COUNTIF(データ整理_報告書!$I$2:'データ整理_報告書'!$I205,"「活動計画書」と同じ行数になるよう、この線より上に行を挿入してください。")=0,データ整理_報告書!M205,"")</f>
        <v/>
      </c>
      <c r="BQ205" t="str">
        <f ca="1">IF(COUNTIF(データ整理_報告書!$I$2:'データ整理_報告書'!$I205,"「活動計画書」と同じ行数になるよう、この線より上に行を挿入してください。")=0,データ整理_報告書!N205,"")</f>
        <v/>
      </c>
      <c r="BR205" t="str">
        <f ca="1">IF(COUNTIF(データ整理_報告書!$I$2:'データ整理_報告書'!$I205,"「活動計画書」と同じ行数になるよう、この線より上に行を挿入してください。")=0,データ整理_報告書!O205,"")</f>
        <v/>
      </c>
      <c r="BS205" t="str">
        <f ca="1">IF(COUNTIF(データ整理_報告書!$I$2:'データ整理_報告書'!$I205,"「活動計画書」と同じ行数になるよう、この線より上に行を挿入してください。")=0,データ整理_報告書!P205,"")</f>
        <v/>
      </c>
      <c r="BT205" t="str">
        <f ca="1">IF(COUNTIF(データ整理_報告書!$I$2:'データ整理_報告書'!$I205,"「活動計画書」と同じ行数になるよう、この線より上に行を挿入してください。")=0,データ整理_報告書!Q205,"")</f>
        <v/>
      </c>
      <c r="BU205" t="str">
        <f ca="1">IF(COUNTIF(データ整理_報告書!$I$2:'データ整理_報告書'!$I205,"「活動計画書」と同じ行数になるよう、この線より上に行を挿入してください。")=0,データ整理_報告書!S205,"")</f>
        <v/>
      </c>
      <c r="BV205" t="str">
        <f ca="1">IF(COUNTIF(データ整理_報告書!$I$2:'データ整理_報告書'!$I205,"「活動計画書」と同じ行数になるよう、この線より上に行を挿入してください。")=0,IF(データ整理_報告書!T205="○","true","false"),"")</f>
        <v/>
      </c>
    </row>
    <row r="206" spans="42:74" ht="15.75" x14ac:dyDescent="0.15">
      <c r="AP206" s="880" t="str">
        <f ca="1">IF(COUNTIF(データ整理_報告書!$D$2:'データ整理_報告書'!$D206,"「活動計画書」と同じ行数になるよう、この線より上に行を挿入してください。")=0,データ整理_報告書!B206,"")</f>
        <v/>
      </c>
      <c r="AQ206" s="880" t="str">
        <f ca="1">IF(COUNTIF(データ整理_報告書!$D$2:'データ整理_報告書'!$D206,"「活動計画書」と同じ行数になるよう、この線より上に行を挿入してください。")=0,データ整理_報告書!C206,"")</f>
        <v/>
      </c>
      <c r="AR206" s="880" t="str">
        <f ca="1">IF(COUNTIF(データ整理_報告書!$D$2:'データ整理_報告書'!$D206,"「活動計画書」と同じ行数になるよう、この線より上に行を挿入してください。")=0,データ整理_報告書!D206,"")</f>
        <v/>
      </c>
      <c r="AS206" s="880" t="str">
        <f ca="1">IF(COUNTIF(データ整理_報告書!$D$2:'データ整理_報告書'!$D206,"「活動計画書」と同じ行数になるよう、この線より上に行を挿入してください。")=0,データ整理_報告書!E206,"")</f>
        <v/>
      </c>
      <c r="AT206" s="880" t="str">
        <f ca="1">IF(COUNTIF(データ整理_報告書!$D$2:'データ整理_報告書'!$D206,"「活動計画書」と同じ行数になるよう、この線より上に行を挿入してください。")=0,データ整理_報告書!F206,"")</f>
        <v/>
      </c>
      <c r="BN206" t="str">
        <f ca="1">IF(COUNTIF(データ整理_報告書!$I$2:'データ整理_報告書'!$I206,"「活動計画書」と同じ行数になるよう、この線より上に行を挿入してください。")=0,データ整理_報告書!K206,"")</f>
        <v/>
      </c>
      <c r="BO206" t="str">
        <f ca="1">IF(COUNTIF(データ整理_報告書!$I$2:'データ整理_報告書'!$I206,"「活動計画書」と同じ行数になるよう、この線より上に行を挿入してください。")=0,データ整理_報告書!L206,"")</f>
        <v/>
      </c>
      <c r="BP206" t="str">
        <f ca="1">IF(COUNTIF(データ整理_報告書!$I$2:'データ整理_報告書'!$I206,"「活動計画書」と同じ行数になるよう、この線より上に行を挿入してください。")=0,データ整理_報告書!M206,"")</f>
        <v/>
      </c>
      <c r="BQ206" t="str">
        <f ca="1">IF(COUNTIF(データ整理_報告書!$I$2:'データ整理_報告書'!$I206,"「活動計画書」と同じ行数になるよう、この線より上に行を挿入してください。")=0,データ整理_報告書!N206,"")</f>
        <v/>
      </c>
      <c r="BR206" t="str">
        <f ca="1">IF(COUNTIF(データ整理_報告書!$I$2:'データ整理_報告書'!$I206,"「活動計画書」と同じ行数になるよう、この線より上に行を挿入してください。")=0,データ整理_報告書!O206,"")</f>
        <v/>
      </c>
      <c r="BS206" t="str">
        <f ca="1">IF(COUNTIF(データ整理_報告書!$I$2:'データ整理_報告書'!$I206,"「活動計画書」と同じ行数になるよう、この線より上に行を挿入してください。")=0,データ整理_報告書!P206,"")</f>
        <v/>
      </c>
      <c r="BT206" t="str">
        <f ca="1">IF(COUNTIF(データ整理_報告書!$I$2:'データ整理_報告書'!$I206,"「活動計画書」と同じ行数になるよう、この線より上に行を挿入してください。")=0,データ整理_報告書!Q206,"")</f>
        <v/>
      </c>
      <c r="BU206" t="str">
        <f ca="1">IF(COUNTIF(データ整理_報告書!$I$2:'データ整理_報告書'!$I206,"「活動計画書」と同じ行数になるよう、この線より上に行を挿入してください。")=0,データ整理_報告書!S206,"")</f>
        <v/>
      </c>
      <c r="BV206" t="str">
        <f ca="1">IF(COUNTIF(データ整理_報告書!$I$2:'データ整理_報告書'!$I206,"「活動計画書」と同じ行数になるよう、この線より上に行を挿入してください。")=0,IF(データ整理_報告書!T206="○","true","false"),"")</f>
        <v/>
      </c>
    </row>
    <row r="207" spans="42:74" ht="15.75" x14ac:dyDescent="0.15">
      <c r="AP207" s="880" t="str">
        <f ca="1">IF(COUNTIF(データ整理_報告書!$D$2:'データ整理_報告書'!$D207,"「活動計画書」と同じ行数になるよう、この線より上に行を挿入してください。")=0,データ整理_報告書!B207,"")</f>
        <v/>
      </c>
      <c r="AQ207" s="880" t="str">
        <f ca="1">IF(COUNTIF(データ整理_報告書!$D$2:'データ整理_報告書'!$D207,"「活動計画書」と同じ行数になるよう、この線より上に行を挿入してください。")=0,データ整理_報告書!C207,"")</f>
        <v/>
      </c>
      <c r="AR207" s="880" t="str">
        <f ca="1">IF(COUNTIF(データ整理_報告書!$D$2:'データ整理_報告書'!$D207,"「活動計画書」と同じ行数になるよう、この線より上に行を挿入してください。")=0,データ整理_報告書!D207,"")</f>
        <v/>
      </c>
      <c r="AS207" s="880" t="str">
        <f ca="1">IF(COUNTIF(データ整理_報告書!$D$2:'データ整理_報告書'!$D207,"「活動計画書」と同じ行数になるよう、この線より上に行を挿入してください。")=0,データ整理_報告書!E207,"")</f>
        <v/>
      </c>
      <c r="AT207" s="880" t="str">
        <f ca="1">IF(COUNTIF(データ整理_報告書!$D$2:'データ整理_報告書'!$D207,"「活動計画書」と同じ行数になるよう、この線より上に行を挿入してください。")=0,データ整理_報告書!F207,"")</f>
        <v/>
      </c>
      <c r="BN207" t="str">
        <f ca="1">IF(COUNTIF(データ整理_報告書!$I$2:'データ整理_報告書'!$I207,"「活動計画書」と同じ行数になるよう、この線より上に行を挿入してください。")=0,データ整理_報告書!K207,"")</f>
        <v/>
      </c>
      <c r="BO207" t="str">
        <f ca="1">IF(COUNTIF(データ整理_報告書!$I$2:'データ整理_報告書'!$I207,"「活動計画書」と同じ行数になるよう、この線より上に行を挿入してください。")=0,データ整理_報告書!L207,"")</f>
        <v/>
      </c>
      <c r="BP207" t="str">
        <f ca="1">IF(COUNTIF(データ整理_報告書!$I$2:'データ整理_報告書'!$I207,"「活動計画書」と同じ行数になるよう、この線より上に行を挿入してください。")=0,データ整理_報告書!M207,"")</f>
        <v/>
      </c>
      <c r="BQ207" t="str">
        <f ca="1">IF(COUNTIF(データ整理_報告書!$I$2:'データ整理_報告書'!$I207,"「活動計画書」と同じ行数になるよう、この線より上に行を挿入してください。")=0,データ整理_報告書!N207,"")</f>
        <v/>
      </c>
      <c r="BR207" t="str">
        <f ca="1">IF(COUNTIF(データ整理_報告書!$I$2:'データ整理_報告書'!$I207,"「活動計画書」と同じ行数になるよう、この線より上に行を挿入してください。")=0,データ整理_報告書!O207,"")</f>
        <v/>
      </c>
      <c r="BS207" t="str">
        <f ca="1">IF(COUNTIF(データ整理_報告書!$I$2:'データ整理_報告書'!$I207,"「活動計画書」と同じ行数になるよう、この線より上に行を挿入してください。")=0,データ整理_報告書!P207,"")</f>
        <v/>
      </c>
      <c r="BT207" t="str">
        <f ca="1">IF(COUNTIF(データ整理_報告書!$I$2:'データ整理_報告書'!$I207,"「活動計画書」と同じ行数になるよう、この線より上に行を挿入してください。")=0,データ整理_報告書!Q207,"")</f>
        <v/>
      </c>
      <c r="BU207" t="str">
        <f ca="1">IF(COUNTIF(データ整理_報告書!$I$2:'データ整理_報告書'!$I207,"「活動計画書」と同じ行数になるよう、この線より上に行を挿入してください。")=0,データ整理_報告書!S207,"")</f>
        <v/>
      </c>
      <c r="BV207" t="str">
        <f ca="1">IF(COUNTIF(データ整理_報告書!$I$2:'データ整理_報告書'!$I207,"「活動計画書」と同じ行数になるよう、この線より上に行を挿入してください。")=0,IF(データ整理_報告書!T207="○","true","false"),"")</f>
        <v/>
      </c>
    </row>
    <row r="208" spans="42:74" ht="15.75" x14ac:dyDescent="0.15">
      <c r="AP208" s="880" t="str">
        <f ca="1">IF(COUNTIF(データ整理_報告書!$D$2:'データ整理_報告書'!$D208,"「活動計画書」と同じ行数になるよう、この線より上に行を挿入してください。")=0,データ整理_報告書!B208,"")</f>
        <v/>
      </c>
      <c r="AQ208" s="880" t="str">
        <f ca="1">IF(COUNTIF(データ整理_報告書!$D$2:'データ整理_報告書'!$D208,"「活動計画書」と同じ行数になるよう、この線より上に行を挿入してください。")=0,データ整理_報告書!C208,"")</f>
        <v/>
      </c>
      <c r="AR208" s="880" t="str">
        <f ca="1">IF(COUNTIF(データ整理_報告書!$D$2:'データ整理_報告書'!$D208,"「活動計画書」と同じ行数になるよう、この線より上に行を挿入してください。")=0,データ整理_報告書!D208,"")</f>
        <v/>
      </c>
      <c r="AS208" s="880" t="str">
        <f ca="1">IF(COUNTIF(データ整理_報告書!$D$2:'データ整理_報告書'!$D208,"「活動計画書」と同じ行数になるよう、この線より上に行を挿入してください。")=0,データ整理_報告書!E208,"")</f>
        <v/>
      </c>
      <c r="AT208" s="880" t="str">
        <f ca="1">IF(COUNTIF(データ整理_報告書!$D$2:'データ整理_報告書'!$D208,"「活動計画書」と同じ行数になるよう、この線より上に行を挿入してください。")=0,データ整理_報告書!F208,"")</f>
        <v/>
      </c>
      <c r="BN208" t="str">
        <f ca="1">IF(COUNTIF(データ整理_報告書!$I$2:'データ整理_報告書'!$I208,"「活動計画書」と同じ行数になるよう、この線より上に行を挿入してください。")=0,データ整理_報告書!K208,"")</f>
        <v/>
      </c>
      <c r="BO208" t="str">
        <f ca="1">IF(COUNTIF(データ整理_報告書!$I$2:'データ整理_報告書'!$I208,"「活動計画書」と同じ行数になるよう、この線より上に行を挿入してください。")=0,データ整理_報告書!L208,"")</f>
        <v/>
      </c>
      <c r="BP208" t="str">
        <f ca="1">IF(COUNTIF(データ整理_報告書!$I$2:'データ整理_報告書'!$I208,"「活動計画書」と同じ行数になるよう、この線より上に行を挿入してください。")=0,データ整理_報告書!M208,"")</f>
        <v/>
      </c>
      <c r="BQ208" t="str">
        <f ca="1">IF(COUNTIF(データ整理_報告書!$I$2:'データ整理_報告書'!$I208,"「活動計画書」と同じ行数になるよう、この線より上に行を挿入してください。")=0,データ整理_報告書!N208,"")</f>
        <v/>
      </c>
      <c r="BR208" t="str">
        <f ca="1">IF(COUNTIF(データ整理_報告書!$I$2:'データ整理_報告書'!$I208,"「活動計画書」と同じ行数になるよう、この線より上に行を挿入してください。")=0,データ整理_報告書!O208,"")</f>
        <v/>
      </c>
      <c r="BS208" t="str">
        <f ca="1">IF(COUNTIF(データ整理_報告書!$I$2:'データ整理_報告書'!$I208,"「活動計画書」と同じ行数になるよう、この線より上に行を挿入してください。")=0,データ整理_報告書!P208,"")</f>
        <v/>
      </c>
      <c r="BT208" t="str">
        <f ca="1">IF(COUNTIF(データ整理_報告書!$I$2:'データ整理_報告書'!$I208,"「活動計画書」と同じ行数になるよう、この線より上に行を挿入してください。")=0,データ整理_報告書!Q208,"")</f>
        <v/>
      </c>
      <c r="BU208" t="str">
        <f ca="1">IF(COUNTIF(データ整理_報告書!$I$2:'データ整理_報告書'!$I208,"「活動計画書」と同じ行数になるよう、この線より上に行を挿入してください。")=0,データ整理_報告書!S208,"")</f>
        <v/>
      </c>
      <c r="BV208" t="str">
        <f ca="1">IF(COUNTIF(データ整理_報告書!$I$2:'データ整理_報告書'!$I208,"「活動計画書」と同じ行数になるよう、この線より上に行を挿入してください。")=0,IF(データ整理_報告書!T208="○","true","false"),"")</f>
        <v/>
      </c>
    </row>
    <row r="209" spans="42:74" ht="15.75" x14ac:dyDescent="0.15">
      <c r="AP209" s="880" t="str">
        <f ca="1">IF(COUNTIF(データ整理_報告書!$D$2:'データ整理_報告書'!$D209,"「活動計画書」と同じ行数になるよう、この線より上に行を挿入してください。")=0,データ整理_報告書!B209,"")</f>
        <v/>
      </c>
      <c r="AQ209" s="880" t="str">
        <f ca="1">IF(COUNTIF(データ整理_報告書!$D$2:'データ整理_報告書'!$D209,"「活動計画書」と同じ行数になるよう、この線より上に行を挿入してください。")=0,データ整理_報告書!C209,"")</f>
        <v/>
      </c>
      <c r="AR209" s="880" t="str">
        <f ca="1">IF(COUNTIF(データ整理_報告書!$D$2:'データ整理_報告書'!$D209,"「活動計画書」と同じ行数になるよう、この線より上に行を挿入してください。")=0,データ整理_報告書!D209,"")</f>
        <v/>
      </c>
      <c r="AS209" s="880" t="str">
        <f ca="1">IF(COUNTIF(データ整理_報告書!$D$2:'データ整理_報告書'!$D209,"「活動計画書」と同じ行数になるよう、この線より上に行を挿入してください。")=0,データ整理_報告書!E209,"")</f>
        <v/>
      </c>
      <c r="AT209" s="880" t="str">
        <f ca="1">IF(COUNTIF(データ整理_報告書!$D$2:'データ整理_報告書'!$D209,"「活動計画書」と同じ行数になるよう、この線より上に行を挿入してください。")=0,データ整理_報告書!F209,"")</f>
        <v/>
      </c>
      <c r="BN209" t="str">
        <f ca="1">IF(COUNTIF(データ整理_報告書!$I$2:'データ整理_報告書'!$I209,"「活動計画書」と同じ行数になるよう、この線より上に行を挿入してください。")=0,データ整理_報告書!K209,"")</f>
        <v/>
      </c>
      <c r="BO209" t="str">
        <f ca="1">IF(COUNTIF(データ整理_報告書!$I$2:'データ整理_報告書'!$I209,"「活動計画書」と同じ行数になるよう、この線より上に行を挿入してください。")=0,データ整理_報告書!L209,"")</f>
        <v/>
      </c>
      <c r="BP209" t="str">
        <f ca="1">IF(COUNTIF(データ整理_報告書!$I$2:'データ整理_報告書'!$I209,"「活動計画書」と同じ行数になるよう、この線より上に行を挿入してください。")=0,データ整理_報告書!M209,"")</f>
        <v/>
      </c>
      <c r="BQ209" t="str">
        <f ca="1">IF(COUNTIF(データ整理_報告書!$I$2:'データ整理_報告書'!$I209,"「活動計画書」と同じ行数になるよう、この線より上に行を挿入してください。")=0,データ整理_報告書!N209,"")</f>
        <v/>
      </c>
      <c r="BR209" t="str">
        <f ca="1">IF(COUNTIF(データ整理_報告書!$I$2:'データ整理_報告書'!$I209,"「活動計画書」と同じ行数になるよう、この線より上に行を挿入してください。")=0,データ整理_報告書!O209,"")</f>
        <v/>
      </c>
      <c r="BS209" t="str">
        <f ca="1">IF(COUNTIF(データ整理_報告書!$I$2:'データ整理_報告書'!$I209,"「活動計画書」と同じ行数になるよう、この線より上に行を挿入してください。")=0,データ整理_報告書!P209,"")</f>
        <v/>
      </c>
      <c r="BT209" t="str">
        <f ca="1">IF(COUNTIF(データ整理_報告書!$I$2:'データ整理_報告書'!$I209,"「活動計画書」と同じ行数になるよう、この線より上に行を挿入してください。")=0,データ整理_報告書!Q209,"")</f>
        <v/>
      </c>
      <c r="BU209" t="str">
        <f ca="1">IF(COUNTIF(データ整理_報告書!$I$2:'データ整理_報告書'!$I209,"「活動計画書」と同じ行数になるよう、この線より上に行を挿入してください。")=0,データ整理_報告書!S209,"")</f>
        <v/>
      </c>
      <c r="BV209" t="str">
        <f ca="1">IF(COUNTIF(データ整理_報告書!$I$2:'データ整理_報告書'!$I209,"「活動計画書」と同じ行数になるよう、この線より上に行を挿入してください。")=0,IF(データ整理_報告書!T209="○","true","false"),"")</f>
        <v/>
      </c>
    </row>
    <row r="210" spans="42:74" ht="15.75" x14ac:dyDescent="0.15">
      <c r="AP210" s="880" t="str">
        <f ca="1">IF(COUNTIF(データ整理_報告書!$D$2:'データ整理_報告書'!$D210,"「活動計画書」と同じ行数になるよう、この線より上に行を挿入してください。")=0,データ整理_報告書!B210,"")</f>
        <v/>
      </c>
      <c r="AQ210" s="880" t="str">
        <f ca="1">IF(COUNTIF(データ整理_報告書!$D$2:'データ整理_報告書'!$D210,"「活動計画書」と同じ行数になるよう、この線より上に行を挿入してください。")=0,データ整理_報告書!C210,"")</f>
        <v/>
      </c>
      <c r="AR210" s="880" t="str">
        <f ca="1">IF(COUNTIF(データ整理_報告書!$D$2:'データ整理_報告書'!$D210,"「活動計画書」と同じ行数になるよう、この線より上に行を挿入してください。")=0,データ整理_報告書!D210,"")</f>
        <v/>
      </c>
      <c r="AS210" s="880" t="str">
        <f ca="1">IF(COUNTIF(データ整理_報告書!$D$2:'データ整理_報告書'!$D210,"「活動計画書」と同じ行数になるよう、この線より上に行を挿入してください。")=0,データ整理_報告書!E210,"")</f>
        <v/>
      </c>
      <c r="AT210" s="880" t="str">
        <f ca="1">IF(COUNTIF(データ整理_報告書!$D$2:'データ整理_報告書'!$D210,"「活動計画書」と同じ行数になるよう、この線より上に行を挿入してください。")=0,データ整理_報告書!F210,"")</f>
        <v/>
      </c>
      <c r="BN210" t="str">
        <f ca="1">IF(COUNTIF(データ整理_報告書!$I$2:'データ整理_報告書'!$I210,"「活動計画書」と同じ行数になるよう、この線より上に行を挿入してください。")=0,データ整理_報告書!K210,"")</f>
        <v/>
      </c>
      <c r="BO210" t="str">
        <f ca="1">IF(COUNTIF(データ整理_報告書!$I$2:'データ整理_報告書'!$I210,"「活動計画書」と同じ行数になるよう、この線より上に行を挿入してください。")=0,データ整理_報告書!L210,"")</f>
        <v/>
      </c>
      <c r="BP210" t="str">
        <f ca="1">IF(COUNTIF(データ整理_報告書!$I$2:'データ整理_報告書'!$I210,"「活動計画書」と同じ行数になるよう、この線より上に行を挿入してください。")=0,データ整理_報告書!M210,"")</f>
        <v/>
      </c>
      <c r="BQ210" t="str">
        <f ca="1">IF(COUNTIF(データ整理_報告書!$I$2:'データ整理_報告書'!$I210,"「活動計画書」と同じ行数になるよう、この線より上に行を挿入してください。")=0,データ整理_報告書!N210,"")</f>
        <v/>
      </c>
      <c r="BR210" t="str">
        <f ca="1">IF(COUNTIF(データ整理_報告書!$I$2:'データ整理_報告書'!$I210,"「活動計画書」と同じ行数になるよう、この線より上に行を挿入してください。")=0,データ整理_報告書!O210,"")</f>
        <v/>
      </c>
      <c r="BS210" t="str">
        <f ca="1">IF(COUNTIF(データ整理_報告書!$I$2:'データ整理_報告書'!$I210,"「活動計画書」と同じ行数になるよう、この線より上に行を挿入してください。")=0,データ整理_報告書!P210,"")</f>
        <v/>
      </c>
      <c r="BT210" t="str">
        <f ca="1">IF(COUNTIF(データ整理_報告書!$I$2:'データ整理_報告書'!$I210,"「活動計画書」と同じ行数になるよう、この線より上に行を挿入してください。")=0,データ整理_報告書!Q210,"")</f>
        <v/>
      </c>
      <c r="BU210" t="str">
        <f ca="1">IF(COUNTIF(データ整理_報告書!$I$2:'データ整理_報告書'!$I210,"「活動計画書」と同じ行数になるよう、この線より上に行を挿入してください。")=0,データ整理_報告書!S210,"")</f>
        <v/>
      </c>
      <c r="BV210" t="str">
        <f ca="1">IF(COUNTIF(データ整理_報告書!$I$2:'データ整理_報告書'!$I210,"「活動計画書」と同じ行数になるよう、この線より上に行を挿入してください。")=0,IF(データ整理_報告書!T210="○","true","false"),"")</f>
        <v/>
      </c>
    </row>
    <row r="211" spans="42:74" ht="15.75" x14ac:dyDescent="0.15">
      <c r="AP211" s="880" t="str">
        <f ca="1">IF(COUNTIF(データ整理_報告書!$D$2:'データ整理_報告書'!$D211,"「活動計画書」と同じ行数になるよう、この線より上に行を挿入してください。")=0,データ整理_報告書!B211,"")</f>
        <v/>
      </c>
      <c r="AQ211" s="880" t="str">
        <f ca="1">IF(COUNTIF(データ整理_報告書!$D$2:'データ整理_報告書'!$D211,"「活動計画書」と同じ行数になるよう、この線より上に行を挿入してください。")=0,データ整理_報告書!C211,"")</f>
        <v/>
      </c>
      <c r="AR211" s="880" t="str">
        <f ca="1">IF(COUNTIF(データ整理_報告書!$D$2:'データ整理_報告書'!$D211,"「活動計画書」と同じ行数になるよう、この線より上に行を挿入してください。")=0,データ整理_報告書!D211,"")</f>
        <v/>
      </c>
      <c r="AS211" s="880" t="str">
        <f ca="1">IF(COUNTIF(データ整理_報告書!$D$2:'データ整理_報告書'!$D211,"「活動計画書」と同じ行数になるよう、この線より上に行を挿入してください。")=0,データ整理_報告書!E211,"")</f>
        <v/>
      </c>
      <c r="AT211" s="880" t="str">
        <f ca="1">IF(COUNTIF(データ整理_報告書!$D$2:'データ整理_報告書'!$D211,"「活動計画書」と同じ行数になるよう、この線より上に行を挿入してください。")=0,データ整理_報告書!F211,"")</f>
        <v/>
      </c>
      <c r="BN211" t="str">
        <f ca="1">IF(COUNTIF(データ整理_報告書!$I$2:'データ整理_報告書'!$I211,"「活動計画書」と同じ行数になるよう、この線より上に行を挿入してください。")=0,データ整理_報告書!K211,"")</f>
        <v/>
      </c>
      <c r="BO211" t="str">
        <f ca="1">IF(COUNTIF(データ整理_報告書!$I$2:'データ整理_報告書'!$I211,"「活動計画書」と同じ行数になるよう、この線より上に行を挿入してください。")=0,データ整理_報告書!L211,"")</f>
        <v/>
      </c>
      <c r="BP211" t="str">
        <f ca="1">IF(COUNTIF(データ整理_報告書!$I$2:'データ整理_報告書'!$I211,"「活動計画書」と同じ行数になるよう、この線より上に行を挿入してください。")=0,データ整理_報告書!M211,"")</f>
        <v/>
      </c>
      <c r="BQ211" t="str">
        <f ca="1">IF(COUNTIF(データ整理_報告書!$I$2:'データ整理_報告書'!$I211,"「活動計画書」と同じ行数になるよう、この線より上に行を挿入してください。")=0,データ整理_報告書!N211,"")</f>
        <v/>
      </c>
      <c r="BR211" t="str">
        <f ca="1">IF(COUNTIF(データ整理_報告書!$I$2:'データ整理_報告書'!$I211,"「活動計画書」と同じ行数になるよう、この線より上に行を挿入してください。")=0,データ整理_報告書!O211,"")</f>
        <v/>
      </c>
      <c r="BS211" t="str">
        <f ca="1">IF(COUNTIF(データ整理_報告書!$I$2:'データ整理_報告書'!$I211,"「活動計画書」と同じ行数になるよう、この線より上に行を挿入してください。")=0,データ整理_報告書!P211,"")</f>
        <v/>
      </c>
      <c r="BT211" t="str">
        <f ca="1">IF(COUNTIF(データ整理_報告書!$I$2:'データ整理_報告書'!$I211,"「活動計画書」と同じ行数になるよう、この線より上に行を挿入してください。")=0,データ整理_報告書!Q211,"")</f>
        <v/>
      </c>
      <c r="BU211" t="str">
        <f ca="1">IF(COUNTIF(データ整理_報告書!$I$2:'データ整理_報告書'!$I211,"「活動計画書」と同じ行数になるよう、この線より上に行を挿入してください。")=0,データ整理_報告書!S211,"")</f>
        <v/>
      </c>
      <c r="BV211" t="str">
        <f ca="1">IF(COUNTIF(データ整理_報告書!$I$2:'データ整理_報告書'!$I211,"「活動計画書」と同じ行数になるよう、この線より上に行を挿入してください。")=0,IF(データ整理_報告書!T211="○","true","false"),"")</f>
        <v/>
      </c>
    </row>
    <row r="212" spans="42:74" ht="15.75" x14ac:dyDescent="0.15">
      <c r="AP212" s="880" t="str">
        <f ca="1">IF(COUNTIF(データ整理_報告書!$D$2:'データ整理_報告書'!$D212,"「活動計画書」と同じ行数になるよう、この線より上に行を挿入してください。")=0,データ整理_報告書!B212,"")</f>
        <v/>
      </c>
      <c r="AQ212" s="880" t="str">
        <f ca="1">IF(COUNTIF(データ整理_報告書!$D$2:'データ整理_報告書'!$D212,"「活動計画書」と同じ行数になるよう、この線より上に行を挿入してください。")=0,データ整理_報告書!C212,"")</f>
        <v/>
      </c>
      <c r="AR212" s="880" t="str">
        <f ca="1">IF(COUNTIF(データ整理_報告書!$D$2:'データ整理_報告書'!$D212,"「活動計画書」と同じ行数になるよう、この線より上に行を挿入してください。")=0,データ整理_報告書!D212,"")</f>
        <v/>
      </c>
      <c r="AS212" s="880" t="str">
        <f ca="1">IF(COUNTIF(データ整理_報告書!$D$2:'データ整理_報告書'!$D212,"「活動計画書」と同じ行数になるよう、この線より上に行を挿入してください。")=0,データ整理_報告書!E212,"")</f>
        <v/>
      </c>
      <c r="AT212" s="880" t="str">
        <f ca="1">IF(COUNTIF(データ整理_報告書!$D$2:'データ整理_報告書'!$D212,"「活動計画書」と同じ行数になるよう、この線より上に行を挿入してください。")=0,データ整理_報告書!F212,"")</f>
        <v/>
      </c>
      <c r="BN212" t="str">
        <f ca="1">IF(COUNTIF(データ整理_報告書!$I$2:'データ整理_報告書'!$I212,"「活動計画書」と同じ行数になるよう、この線より上に行を挿入してください。")=0,データ整理_報告書!K212,"")</f>
        <v/>
      </c>
      <c r="BO212" t="str">
        <f ca="1">IF(COUNTIF(データ整理_報告書!$I$2:'データ整理_報告書'!$I212,"「活動計画書」と同じ行数になるよう、この線より上に行を挿入してください。")=0,データ整理_報告書!L212,"")</f>
        <v/>
      </c>
      <c r="BP212" t="str">
        <f ca="1">IF(COUNTIF(データ整理_報告書!$I$2:'データ整理_報告書'!$I212,"「活動計画書」と同じ行数になるよう、この線より上に行を挿入してください。")=0,データ整理_報告書!M212,"")</f>
        <v/>
      </c>
      <c r="BQ212" t="str">
        <f ca="1">IF(COUNTIF(データ整理_報告書!$I$2:'データ整理_報告書'!$I212,"「活動計画書」と同じ行数になるよう、この線より上に行を挿入してください。")=0,データ整理_報告書!N212,"")</f>
        <v/>
      </c>
      <c r="BR212" t="str">
        <f ca="1">IF(COUNTIF(データ整理_報告書!$I$2:'データ整理_報告書'!$I212,"「活動計画書」と同じ行数になるよう、この線より上に行を挿入してください。")=0,データ整理_報告書!O212,"")</f>
        <v/>
      </c>
      <c r="BS212" t="str">
        <f ca="1">IF(COUNTIF(データ整理_報告書!$I$2:'データ整理_報告書'!$I212,"「活動計画書」と同じ行数になるよう、この線より上に行を挿入してください。")=0,データ整理_報告書!P212,"")</f>
        <v/>
      </c>
      <c r="BT212" t="str">
        <f ca="1">IF(COUNTIF(データ整理_報告書!$I$2:'データ整理_報告書'!$I212,"「活動計画書」と同じ行数になるよう、この線より上に行を挿入してください。")=0,データ整理_報告書!Q212,"")</f>
        <v/>
      </c>
      <c r="BU212" t="str">
        <f ca="1">IF(COUNTIF(データ整理_報告書!$I$2:'データ整理_報告書'!$I212,"「活動計画書」と同じ行数になるよう、この線より上に行を挿入してください。")=0,データ整理_報告書!S212,"")</f>
        <v/>
      </c>
      <c r="BV212" t="str">
        <f ca="1">IF(COUNTIF(データ整理_報告書!$I$2:'データ整理_報告書'!$I212,"「活動計画書」と同じ行数になるよう、この線より上に行を挿入してください。")=0,IF(データ整理_報告書!T212="○","true","false"),"")</f>
        <v/>
      </c>
    </row>
    <row r="213" spans="42:74" ht="15.75" x14ac:dyDescent="0.15">
      <c r="AP213" s="880" t="str">
        <f ca="1">IF(COUNTIF(データ整理_報告書!$D$2:'データ整理_報告書'!$D213,"「活動計画書」と同じ行数になるよう、この線より上に行を挿入してください。")=0,データ整理_報告書!B213,"")</f>
        <v/>
      </c>
      <c r="AQ213" s="880" t="str">
        <f ca="1">IF(COUNTIF(データ整理_報告書!$D$2:'データ整理_報告書'!$D213,"「活動計画書」と同じ行数になるよう、この線より上に行を挿入してください。")=0,データ整理_報告書!C213,"")</f>
        <v/>
      </c>
      <c r="AR213" s="880" t="str">
        <f ca="1">IF(COUNTIF(データ整理_報告書!$D$2:'データ整理_報告書'!$D213,"「活動計画書」と同じ行数になるよう、この線より上に行を挿入してください。")=0,データ整理_報告書!D213,"")</f>
        <v/>
      </c>
      <c r="AS213" s="880" t="str">
        <f ca="1">IF(COUNTIF(データ整理_報告書!$D$2:'データ整理_報告書'!$D213,"「活動計画書」と同じ行数になるよう、この線より上に行を挿入してください。")=0,データ整理_報告書!E213,"")</f>
        <v/>
      </c>
      <c r="AT213" s="880" t="str">
        <f ca="1">IF(COUNTIF(データ整理_報告書!$D$2:'データ整理_報告書'!$D213,"「活動計画書」と同じ行数になるよう、この線より上に行を挿入してください。")=0,データ整理_報告書!F213,"")</f>
        <v/>
      </c>
      <c r="BN213" t="str">
        <f ca="1">IF(COUNTIF(データ整理_報告書!$I$2:'データ整理_報告書'!$I213,"「活動計画書」と同じ行数になるよう、この線より上に行を挿入してください。")=0,データ整理_報告書!K213,"")</f>
        <v/>
      </c>
      <c r="BO213" t="str">
        <f ca="1">IF(COUNTIF(データ整理_報告書!$I$2:'データ整理_報告書'!$I213,"「活動計画書」と同じ行数になるよう、この線より上に行を挿入してください。")=0,データ整理_報告書!L213,"")</f>
        <v/>
      </c>
      <c r="BP213" t="str">
        <f ca="1">IF(COUNTIF(データ整理_報告書!$I$2:'データ整理_報告書'!$I213,"「活動計画書」と同じ行数になるよう、この線より上に行を挿入してください。")=0,データ整理_報告書!M213,"")</f>
        <v/>
      </c>
      <c r="BQ213" t="str">
        <f ca="1">IF(COUNTIF(データ整理_報告書!$I$2:'データ整理_報告書'!$I213,"「活動計画書」と同じ行数になるよう、この線より上に行を挿入してください。")=0,データ整理_報告書!N213,"")</f>
        <v/>
      </c>
      <c r="BR213" t="str">
        <f ca="1">IF(COUNTIF(データ整理_報告書!$I$2:'データ整理_報告書'!$I213,"「活動計画書」と同じ行数になるよう、この線より上に行を挿入してください。")=0,データ整理_報告書!O213,"")</f>
        <v/>
      </c>
      <c r="BS213" t="str">
        <f ca="1">IF(COUNTIF(データ整理_報告書!$I$2:'データ整理_報告書'!$I213,"「活動計画書」と同じ行数になるよう、この線より上に行を挿入してください。")=0,データ整理_報告書!P213,"")</f>
        <v/>
      </c>
      <c r="BT213" t="str">
        <f ca="1">IF(COUNTIF(データ整理_報告書!$I$2:'データ整理_報告書'!$I213,"「活動計画書」と同じ行数になるよう、この線より上に行を挿入してください。")=0,データ整理_報告書!Q213,"")</f>
        <v/>
      </c>
      <c r="BU213" t="str">
        <f ca="1">IF(COUNTIF(データ整理_報告書!$I$2:'データ整理_報告書'!$I213,"「活動計画書」と同じ行数になるよう、この線より上に行を挿入してください。")=0,データ整理_報告書!S213,"")</f>
        <v/>
      </c>
      <c r="BV213" t="str">
        <f ca="1">IF(COUNTIF(データ整理_報告書!$I$2:'データ整理_報告書'!$I213,"「活動計画書」と同じ行数になるよう、この線より上に行を挿入してください。")=0,IF(データ整理_報告書!T213="○","true","false"),"")</f>
        <v/>
      </c>
    </row>
    <row r="214" spans="42:74" ht="15.75" x14ac:dyDescent="0.15">
      <c r="AP214" s="880" t="str">
        <f ca="1">IF(COUNTIF(データ整理_報告書!$D$2:'データ整理_報告書'!$D214,"「活動計画書」と同じ行数になるよう、この線より上に行を挿入してください。")=0,データ整理_報告書!B214,"")</f>
        <v/>
      </c>
      <c r="AQ214" s="880" t="str">
        <f ca="1">IF(COUNTIF(データ整理_報告書!$D$2:'データ整理_報告書'!$D214,"「活動計画書」と同じ行数になるよう、この線より上に行を挿入してください。")=0,データ整理_報告書!C214,"")</f>
        <v/>
      </c>
      <c r="AR214" s="880" t="str">
        <f ca="1">IF(COUNTIF(データ整理_報告書!$D$2:'データ整理_報告書'!$D214,"「活動計画書」と同じ行数になるよう、この線より上に行を挿入してください。")=0,データ整理_報告書!D214,"")</f>
        <v/>
      </c>
      <c r="AS214" s="880" t="str">
        <f ca="1">IF(COUNTIF(データ整理_報告書!$D$2:'データ整理_報告書'!$D214,"「活動計画書」と同じ行数になるよう、この線より上に行を挿入してください。")=0,データ整理_報告書!E214,"")</f>
        <v/>
      </c>
      <c r="AT214" s="880" t="str">
        <f ca="1">IF(COUNTIF(データ整理_報告書!$D$2:'データ整理_報告書'!$D214,"「活動計画書」と同じ行数になるよう、この線より上に行を挿入してください。")=0,データ整理_報告書!F214,"")</f>
        <v/>
      </c>
      <c r="BN214" t="str">
        <f ca="1">IF(COUNTIF(データ整理_報告書!$I$2:'データ整理_報告書'!$I214,"「活動計画書」と同じ行数になるよう、この線より上に行を挿入してください。")=0,データ整理_報告書!K214,"")</f>
        <v/>
      </c>
      <c r="BO214" t="str">
        <f ca="1">IF(COUNTIF(データ整理_報告書!$I$2:'データ整理_報告書'!$I214,"「活動計画書」と同じ行数になるよう、この線より上に行を挿入してください。")=0,データ整理_報告書!L214,"")</f>
        <v/>
      </c>
      <c r="BP214" t="str">
        <f ca="1">IF(COUNTIF(データ整理_報告書!$I$2:'データ整理_報告書'!$I214,"「活動計画書」と同じ行数になるよう、この線より上に行を挿入してください。")=0,データ整理_報告書!M214,"")</f>
        <v/>
      </c>
      <c r="BQ214" t="str">
        <f ca="1">IF(COUNTIF(データ整理_報告書!$I$2:'データ整理_報告書'!$I214,"「活動計画書」と同じ行数になるよう、この線より上に行を挿入してください。")=0,データ整理_報告書!N214,"")</f>
        <v/>
      </c>
      <c r="BR214" t="str">
        <f ca="1">IF(COUNTIF(データ整理_報告書!$I$2:'データ整理_報告書'!$I214,"「活動計画書」と同じ行数になるよう、この線より上に行を挿入してください。")=0,データ整理_報告書!O214,"")</f>
        <v/>
      </c>
      <c r="BS214" t="str">
        <f ca="1">IF(COUNTIF(データ整理_報告書!$I$2:'データ整理_報告書'!$I214,"「活動計画書」と同じ行数になるよう、この線より上に行を挿入してください。")=0,データ整理_報告書!P214,"")</f>
        <v/>
      </c>
      <c r="BT214" t="str">
        <f ca="1">IF(COUNTIF(データ整理_報告書!$I$2:'データ整理_報告書'!$I214,"「活動計画書」と同じ行数になるよう、この線より上に行を挿入してください。")=0,データ整理_報告書!Q214,"")</f>
        <v/>
      </c>
      <c r="BU214" t="str">
        <f ca="1">IF(COUNTIF(データ整理_報告書!$I$2:'データ整理_報告書'!$I214,"「活動計画書」と同じ行数になるよう、この線より上に行を挿入してください。")=0,データ整理_報告書!S214,"")</f>
        <v/>
      </c>
      <c r="BV214" t="str">
        <f ca="1">IF(COUNTIF(データ整理_報告書!$I$2:'データ整理_報告書'!$I214,"「活動計画書」と同じ行数になるよう、この線より上に行を挿入してください。")=0,IF(データ整理_報告書!T214="○","true","false"),"")</f>
        <v/>
      </c>
    </row>
    <row r="215" spans="42:74" ht="15.75" x14ac:dyDescent="0.15">
      <c r="AP215" s="880" t="str">
        <f ca="1">IF(COUNTIF(データ整理_報告書!$D$2:'データ整理_報告書'!$D215,"「活動計画書」と同じ行数になるよう、この線より上に行を挿入してください。")=0,データ整理_報告書!B215,"")</f>
        <v/>
      </c>
      <c r="AQ215" s="880" t="str">
        <f ca="1">IF(COUNTIF(データ整理_報告書!$D$2:'データ整理_報告書'!$D215,"「活動計画書」と同じ行数になるよう、この線より上に行を挿入してください。")=0,データ整理_報告書!C215,"")</f>
        <v/>
      </c>
      <c r="AR215" s="880" t="str">
        <f ca="1">IF(COUNTIF(データ整理_報告書!$D$2:'データ整理_報告書'!$D215,"「活動計画書」と同じ行数になるよう、この線より上に行を挿入してください。")=0,データ整理_報告書!D215,"")</f>
        <v/>
      </c>
      <c r="AS215" s="880" t="str">
        <f ca="1">IF(COUNTIF(データ整理_報告書!$D$2:'データ整理_報告書'!$D215,"「活動計画書」と同じ行数になるよう、この線より上に行を挿入してください。")=0,データ整理_報告書!E215,"")</f>
        <v/>
      </c>
      <c r="AT215" s="880" t="str">
        <f ca="1">IF(COUNTIF(データ整理_報告書!$D$2:'データ整理_報告書'!$D215,"「活動計画書」と同じ行数になるよう、この線より上に行を挿入してください。")=0,データ整理_報告書!F215,"")</f>
        <v/>
      </c>
      <c r="BN215" t="str">
        <f ca="1">IF(COUNTIF(データ整理_報告書!$I$2:'データ整理_報告書'!$I215,"「活動計画書」と同じ行数になるよう、この線より上に行を挿入してください。")=0,データ整理_報告書!K215,"")</f>
        <v/>
      </c>
      <c r="BO215" t="str">
        <f ca="1">IF(COUNTIF(データ整理_報告書!$I$2:'データ整理_報告書'!$I215,"「活動計画書」と同じ行数になるよう、この線より上に行を挿入してください。")=0,データ整理_報告書!L215,"")</f>
        <v/>
      </c>
      <c r="BP215" t="str">
        <f ca="1">IF(COUNTIF(データ整理_報告書!$I$2:'データ整理_報告書'!$I215,"「活動計画書」と同じ行数になるよう、この線より上に行を挿入してください。")=0,データ整理_報告書!M215,"")</f>
        <v/>
      </c>
      <c r="BQ215" t="str">
        <f ca="1">IF(COUNTIF(データ整理_報告書!$I$2:'データ整理_報告書'!$I215,"「活動計画書」と同じ行数になるよう、この線より上に行を挿入してください。")=0,データ整理_報告書!N215,"")</f>
        <v/>
      </c>
      <c r="BR215" t="str">
        <f ca="1">IF(COUNTIF(データ整理_報告書!$I$2:'データ整理_報告書'!$I215,"「活動計画書」と同じ行数になるよう、この線より上に行を挿入してください。")=0,データ整理_報告書!O215,"")</f>
        <v/>
      </c>
      <c r="BS215" t="str">
        <f ca="1">IF(COUNTIF(データ整理_報告書!$I$2:'データ整理_報告書'!$I215,"「活動計画書」と同じ行数になるよう、この線より上に行を挿入してください。")=0,データ整理_報告書!P215,"")</f>
        <v/>
      </c>
      <c r="BT215" t="str">
        <f ca="1">IF(COUNTIF(データ整理_報告書!$I$2:'データ整理_報告書'!$I215,"「活動計画書」と同じ行数になるよう、この線より上に行を挿入してください。")=0,データ整理_報告書!Q215,"")</f>
        <v/>
      </c>
      <c r="BU215" t="str">
        <f ca="1">IF(COUNTIF(データ整理_報告書!$I$2:'データ整理_報告書'!$I215,"「活動計画書」と同じ行数になるよう、この線より上に行を挿入してください。")=0,データ整理_報告書!S215,"")</f>
        <v/>
      </c>
      <c r="BV215" t="str">
        <f ca="1">IF(COUNTIF(データ整理_報告書!$I$2:'データ整理_報告書'!$I215,"「活動計画書」と同じ行数になるよう、この線より上に行を挿入してください。")=0,IF(データ整理_報告書!T215="○","true","false"),"")</f>
        <v/>
      </c>
    </row>
    <row r="216" spans="42:74" ht="15.75" x14ac:dyDescent="0.15">
      <c r="AP216" s="880" t="str">
        <f ca="1">IF(COUNTIF(データ整理_報告書!$D$2:'データ整理_報告書'!$D216,"「活動計画書」と同じ行数になるよう、この線より上に行を挿入してください。")=0,データ整理_報告書!B216,"")</f>
        <v/>
      </c>
      <c r="AQ216" s="880" t="str">
        <f ca="1">IF(COUNTIF(データ整理_報告書!$D$2:'データ整理_報告書'!$D216,"「活動計画書」と同じ行数になるよう、この線より上に行を挿入してください。")=0,データ整理_報告書!C216,"")</f>
        <v/>
      </c>
      <c r="AR216" s="880" t="str">
        <f ca="1">IF(COUNTIF(データ整理_報告書!$D$2:'データ整理_報告書'!$D216,"「活動計画書」と同じ行数になるよう、この線より上に行を挿入してください。")=0,データ整理_報告書!D216,"")</f>
        <v/>
      </c>
      <c r="AS216" s="880" t="str">
        <f ca="1">IF(COUNTIF(データ整理_報告書!$D$2:'データ整理_報告書'!$D216,"「活動計画書」と同じ行数になるよう、この線より上に行を挿入してください。")=0,データ整理_報告書!E216,"")</f>
        <v/>
      </c>
      <c r="AT216" s="880" t="str">
        <f ca="1">IF(COUNTIF(データ整理_報告書!$D$2:'データ整理_報告書'!$D216,"「活動計画書」と同じ行数になるよう、この線より上に行を挿入してください。")=0,データ整理_報告書!F216,"")</f>
        <v/>
      </c>
      <c r="BN216" t="str">
        <f ca="1">IF(COUNTIF(データ整理_報告書!$I$2:'データ整理_報告書'!$I216,"「活動計画書」と同じ行数になるよう、この線より上に行を挿入してください。")=0,データ整理_報告書!K216,"")</f>
        <v/>
      </c>
      <c r="BO216" t="str">
        <f ca="1">IF(COUNTIF(データ整理_報告書!$I$2:'データ整理_報告書'!$I216,"「活動計画書」と同じ行数になるよう、この線より上に行を挿入してください。")=0,データ整理_報告書!L216,"")</f>
        <v/>
      </c>
      <c r="BP216" t="str">
        <f ca="1">IF(COUNTIF(データ整理_報告書!$I$2:'データ整理_報告書'!$I216,"「活動計画書」と同じ行数になるよう、この線より上に行を挿入してください。")=0,データ整理_報告書!M216,"")</f>
        <v/>
      </c>
      <c r="BQ216" t="str">
        <f ca="1">IF(COUNTIF(データ整理_報告書!$I$2:'データ整理_報告書'!$I216,"「活動計画書」と同じ行数になるよう、この線より上に行を挿入してください。")=0,データ整理_報告書!N216,"")</f>
        <v/>
      </c>
      <c r="BR216" t="str">
        <f ca="1">IF(COUNTIF(データ整理_報告書!$I$2:'データ整理_報告書'!$I216,"「活動計画書」と同じ行数になるよう、この線より上に行を挿入してください。")=0,データ整理_報告書!O216,"")</f>
        <v/>
      </c>
      <c r="BS216" t="str">
        <f ca="1">IF(COUNTIF(データ整理_報告書!$I$2:'データ整理_報告書'!$I216,"「活動計画書」と同じ行数になるよう、この線より上に行を挿入してください。")=0,データ整理_報告書!P216,"")</f>
        <v/>
      </c>
      <c r="BT216" t="str">
        <f ca="1">IF(COUNTIF(データ整理_報告書!$I$2:'データ整理_報告書'!$I216,"「活動計画書」と同じ行数になるよう、この線より上に行を挿入してください。")=0,データ整理_報告書!Q216,"")</f>
        <v/>
      </c>
      <c r="BU216" t="str">
        <f ca="1">IF(COUNTIF(データ整理_報告書!$I$2:'データ整理_報告書'!$I216,"「活動計画書」と同じ行数になるよう、この線より上に行を挿入してください。")=0,データ整理_報告書!S216,"")</f>
        <v/>
      </c>
      <c r="BV216" t="str">
        <f ca="1">IF(COUNTIF(データ整理_報告書!$I$2:'データ整理_報告書'!$I216,"「活動計画書」と同じ行数になるよう、この線より上に行を挿入してください。")=0,IF(データ整理_報告書!T216="○","true","false"),"")</f>
        <v/>
      </c>
    </row>
    <row r="217" spans="42:74" ht="15.75" x14ac:dyDescent="0.15">
      <c r="AP217" s="880" t="str">
        <f ca="1">IF(COUNTIF(データ整理_報告書!$D$2:'データ整理_報告書'!$D217,"「活動計画書」と同じ行数になるよう、この線より上に行を挿入してください。")=0,データ整理_報告書!B217,"")</f>
        <v/>
      </c>
      <c r="AQ217" s="880" t="str">
        <f ca="1">IF(COUNTIF(データ整理_報告書!$D$2:'データ整理_報告書'!$D217,"「活動計画書」と同じ行数になるよう、この線より上に行を挿入してください。")=0,データ整理_報告書!C217,"")</f>
        <v/>
      </c>
      <c r="AR217" s="880" t="str">
        <f ca="1">IF(COUNTIF(データ整理_報告書!$D$2:'データ整理_報告書'!$D217,"「活動計画書」と同じ行数になるよう、この線より上に行を挿入してください。")=0,データ整理_報告書!D217,"")</f>
        <v/>
      </c>
      <c r="AS217" s="880" t="str">
        <f ca="1">IF(COUNTIF(データ整理_報告書!$D$2:'データ整理_報告書'!$D217,"「活動計画書」と同じ行数になるよう、この線より上に行を挿入してください。")=0,データ整理_報告書!E217,"")</f>
        <v/>
      </c>
      <c r="AT217" s="880" t="str">
        <f ca="1">IF(COUNTIF(データ整理_報告書!$D$2:'データ整理_報告書'!$D217,"「活動計画書」と同じ行数になるよう、この線より上に行を挿入してください。")=0,データ整理_報告書!F217,"")</f>
        <v/>
      </c>
      <c r="BN217" t="str">
        <f ca="1">IF(COUNTIF(データ整理_報告書!$I$2:'データ整理_報告書'!$I217,"「活動計画書」と同じ行数になるよう、この線より上に行を挿入してください。")=0,データ整理_報告書!K217,"")</f>
        <v/>
      </c>
      <c r="BO217" t="str">
        <f ca="1">IF(COUNTIF(データ整理_報告書!$I$2:'データ整理_報告書'!$I217,"「活動計画書」と同じ行数になるよう、この線より上に行を挿入してください。")=0,データ整理_報告書!L217,"")</f>
        <v/>
      </c>
      <c r="BP217" t="str">
        <f ca="1">IF(COUNTIF(データ整理_報告書!$I$2:'データ整理_報告書'!$I217,"「活動計画書」と同じ行数になるよう、この線より上に行を挿入してください。")=0,データ整理_報告書!M217,"")</f>
        <v/>
      </c>
      <c r="BQ217" t="str">
        <f ca="1">IF(COUNTIF(データ整理_報告書!$I$2:'データ整理_報告書'!$I217,"「活動計画書」と同じ行数になるよう、この線より上に行を挿入してください。")=0,データ整理_報告書!N217,"")</f>
        <v/>
      </c>
      <c r="BR217" t="str">
        <f ca="1">IF(COUNTIF(データ整理_報告書!$I$2:'データ整理_報告書'!$I217,"「活動計画書」と同じ行数になるよう、この線より上に行を挿入してください。")=0,データ整理_報告書!O217,"")</f>
        <v/>
      </c>
      <c r="BS217" t="str">
        <f ca="1">IF(COUNTIF(データ整理_報告書!$I$2:'データ整理_報告書'!$I217,"「活動計画書」と同じ行数になるよう、この線より上に行を挿入してください。")=0,データ整理_報告書!P217,"")</f>
        <v/>
      </c>
      <c r="BT217" t="str">
        <f ca="1">IF(COUNTIF(データ整理_報告書!$I$2:'データ整理_報告書'!$I217,"「活動計画書」と同じ行数になるよう、この線より上に行を挿入してください。")=0,データ整理_報告書!Q217,"")</f>
        <v/>
      </c>
      <c r="BU217" t="str">
        <f ca="1">IF(COUNTIF(データ整理_報告書!$I$2:'データ整理_報告書'!$I217,"「活動計画書」と同じ行数になるよう、この線より上に行を挿入してください。")=0,データ整理_報告書!S217,"")</f>
        <v/>
      </c>
      <c r="BV217" t="str">
        <f ca="1">IF(COUNTIF(データ整理_報告書!$I$2:'データ整理_報告書'!$I217,"「活動計画書」と同じ行数になるよう、この線より上に行を挿入してください。")=0,IF(データ整理_報告書!T217="○","true","false"),"")</f>
        <v/>
      </c>
    </row>
    <row r="218" spans="42:74" ht="15.75" x14ac:dyDescent="0.15">
      <c r="AP218" s="880" t="str">
        <f ca="1">IF(COUNTIF(データ整理_報告書!$D$2:'データ整理_報告書'!$D218,"「活動計画書」と同じ行数になるよう、この線より上に行を挿入してください。")=0,データ整理_報告書!B218,"")</f>
        <v/>
      </c>
      <c r="AQ218" s="880" t="str">
        <f ca="1">IF(COUNTIF(データ整理_報告書!$D$2:'データ整理_報告書'!$D218,"「活動計画書」と同じ行数になるよう、この線より上に行を挿入してください。")=0,データ整理_報告書!C218,"")</f>
        <v/>
      </c>
      <c r="AR218" s="880" t="str">
        <f ca="1">IF(COUNTIF(データ整理_報告書!$D$2:'データ整理_報告書'!$D218,"「活動計画書」と同じ行数になるよう、この線より上に行を挿入してください。")=0,データ整理_報告書!D218,"")</f>
        <v/>
      </c>
      <c r="AS218" s="880" t="str">
        <f ca="1">IF(COUNTIF(データ整理_報告書!$D$2:'データ整理_報告書'!$D218,"「活動計画書」と同じ行数になるよう、この線より上に行を挿入してください。")=0,データ整理_報告書!E218,"")</f>
        <v/>
      </c>
      <c r="AT218" s="880" t="str">
        <f ca="1">IF(COUNTIF(データ整理_報告書!$D$2:'データ整理_報告書'!$D218,"「活動計画書」と同じ行数になるよう、この線より上に行を挿入してください。")=0,データ整理_報告書!F218,"")</f>
        <v/>
      </c>
      <c r="BN218" t="str">
        <f ca="1">IF(COUNTIF(データ整理_報告書!$I$2:'データ整理_報告書'!$I218,"「活動計画書」と同じ行数になるよう、この線より上に行を挿入してください。")=0,データ整理_報告書!K218,"")</f>
        <v/>
      </c>
      <c r="BO218" t="str">
        <f ca="1">IF(COUNTIF(データ整理_報告書!$I$2:'データ整理_報告書'!$I218,"「活動計画書」と同じ行数になるよう、この線より上に行を挿入してください。")=0,データ整理_報告書!L218,"")</f>
        <v/>
      </c>
      <c r="BP218" t="str">
        <f ca="1">IF(COUNTIF(データ整理_報告書!$I$2:'データ整理_報告書'!$I218,"「活動計画書」と同じ行数になるよう、この線より上に行を挿入してください。")=0,データ整理_報告書!M218,"")</f>
        <v/>
      </c>
      <c r="BQ218" t="str">
        <f ca="1">IF(COUNTIF(データ整理_報告書!$I$2:'データ整理_報告書'!$I218,"「活動計画書」と同じ行数になるよう、この線より上に行を挿入してください。")=0,データ整理_報告書!N218,"")</f>
        <v/>
      </c>
      <c r="BR218" t="str">
        <f ca="1">IF(COUNTIF(データ整理_報告書!$I$2:'データ整理_報告書'!$I218,"「活動計画書」と同じ行数になるよう、この線より上に行を挿入してください。")=0,データ整理_報告書!O218,"")</f>
        <v/>
      </c>
      <c r="BS218" t="str">
        <f ca="1">IF(COUNTIF(データ整理_報告書!$I$2:'データ整理_報告書'!$I218,"「活動計画書」と同じ行数になるよう、この線より上に行を挿入してください。")=0,データ整理_報告書!P218,"")</f>
        <v/>
      </c>
      <c r="BT218" t="str">
        <f ca="1">IF(COUNTIF(データ整理_報告書!$I$2:'データ整理_報告書'!$I218,"「活動計画書」と同じ行数になるよう、この線より上に行を挿入してください。")=0,データ整理_報告書!Q218,"")</f>
        <v/>
      </c>
      <c r="BU218" t="str">
        <f ca="1">IF(COUNTIF(データ整理_報告書!$I$2:'データ整理_報告書'!$I218,"「活動計画書」と同じ行数になるよう、この線より上に行を挿入してください。")=0,データ整理_報告書!S218,"")</f>
        <v/>
      </c>
      <c r="BV218" t="str">
        <f ca="1">IF(COUNTIF(データ整理_報告書!$I$2:'データ整理_報告書'!$I218,"「活動計画書」と同じ行数になるよう、この線より上に行を挿入してください。")=0,IF(データ整理_報告書!T218="○","true","false"),"")</f>
        <v/>
      </c>
    </row>
    <row r="219" spans="42:74" ht="15.75" x14ac:dyDescent="0.15">
      <c r="AP219" s="880" t="str">
        <f ca="1">IF(COUNTIF(データ整理_報告書!$D$2:'データ整理_報告書'!$D219,"「活動計画書」と同じ行数になるよう、この線より上に行を挿入してください。")=0,データ整理_報告書!B219,"")</f>
        <v/>
      </c>
      <c r="AQ219" s="880" t="str">
        <f ca="1">IF(COUNTIF(データ整理_報告書!$D$2:'データ整理_報告書'!$D219,"「活動計画書」と同じ行数になるよう、この線より上に行を挿入してください。")=0,データ整理_報告書!C219,"")</f>
        <v/>
      </c>
      <c r="AR219" s="880" t="str">
        <f ca="1">IF(COUNTIF(データ整理_報告書!$D$2:'データ整理_報告書'!$D219,"「活動計画書」と同じ行数になるよう、この線より上に行を挿入してください。")=0,データ整理_報告書!D219,"")</f>
        <v/>
      </c>
      <c r="AS219" s="880" t="str">
        <f ca="1">IF(COUNTIF(データ整理_報告書!$D$2:'データ整理_報告書'!$D219,"「活動計画書」と同じ行数になるよう、この線より上に行を挿入してください。")=0,データ整理_報告書!E219,"")</f>
        <v/>
      </c>
      <c r="AT219" s="880" t="str">
        <f ca="1">IF(COUNTIF(データ整理_報告書!$D$2:'データ整理_報告書'!$D219,"「活動計画書」と同じ行数になるよう、この線より上に行を挿入してください。")=0,データ整理_報告書!F219,"")</f>
        <v/>
      </c>
      <c r="BN219" t="str">
        <f ca="1">IF(COUNTIF(データ整理_報告書!$I$2:'データ整理_報告書'!$I219,"「活動計画書」と同じ行数になるよう、この線より上に行を挿入してください。")=0,データ整理_報告書!K219,"")</f>
        <v/>
      </c>
      <c r="BO219" t="str">
        <f ca="1">IF(COUNTIF(データ整理_報告書!$I$2:'データ整理_報告書'!$I219,"「活動計画書」と同じ行数になるよう、この線より上に行を挿入してください。")=0,データ整理_報告書!L219,"")</f>
        <v/>
      </c>
      <c r="BP219" t="str">
        <f ca="1">IF(COUNTIF(データ整理_報告書!$I$2:'データ整理_報告書'!$I219,"「活動計画書」と同じ行数になるよう、この線より上に行を挿入してください。")=0,データ整理_報告書!M219,"")</f>
        <v/>
      </c>
      <c r="BQ219" t="str">
        <f ca="1">IF(COUNTIF(データ整理_報告書!$I$2:'データ整理_報告書'!$I219,"「活動計画書」と同じ行数になるよう、この線より上に行を挿入してください。")=0,データ整理_報告書!N219,"")</f>
        <v/>
      </c>
      <c r="BR219" t="str">
        <f ca="1">IF(COUNTIF(データ整理_報告書!$I$2:'データ整理_報告書'!$I219,"「活動計画書」と同じ行数になるよう、この線より上に行を挿入してください。")=0,データ整理_報告書!O219,"")</f>
        <v/>
      </c>
      <c r="BS219" t="str">
        <f ca="1">IF(COUNTIF(データ整理_報告書!$I$2:'データ整理_報告書'!$I219,"「活動計画書」と同じ行数になるよう、この線より上に行を挿入してください。")=0,データ整理_報告書!P219,"")</f>
        <v/>
      </c>
      <c r="BT219" t="str">
        <f ca="1">IF(COUNTIF(データ整理_報告書!$I$2:'データ整理_報告書'!$I219,"「活動計画書」と同じ行数になるよう、この線より上に行を挿入してください。")=0,データ整理_報告書!Q219,"")</f>
        <v/>
      </c>
      <c r="BU219" t="str">
        <f ca="1">IF(COUNTIF(データ整理_報告書!$I$2:'データ整理_報告書'!$I219,"「活動計画書」と同じ行数になるよう、この線より上に行を挿入してください。")=0,データ整理_報告書!S219,"")</f>
        <v/>
      </c>
      <c r="BV219" t="str">
        <f ca="1">IF(COUNTIF(データ整理_報告書!$I$2:'データ整理_報告書'!$I219,"「活動計画書」と同じ行数になるよう、この線より上に行を挿入してください。")=0,IF(データ整理_報告書!T219="○","true","false"),"")</f>
        <v/>
      </c>
    </row>
    <row r="220" spans="42:74" ht="15.75" x14ac:dyDescent="0.15">
      <c r="AP220" s="880" t="str">
        <f ca="1">IF(COUNTIF(データ整理_報告書!$D$2:'データ整理_報告書'!$D220,"「活動計画書」と同じ行数になるよう、この線より上に行を挿入してください。")=0,データ整理_報告書!B220,"")</f>
        <v/>
      </c>
      <c r="AQ220" s="880" t="str">
        <f ca="1">IF(COUNTIF(データ整理_報告書!$D$2:'データ整理_報告書'!$D220,"「活動計画書」と同じ行数になるよう、この線より上に行を挿入してください。")=0,データ整理_報告書!C220,"")</f>
        <v/>
      </c>
      <c r="AR220" s="880" t="str">
        <f ca="1">IF(COUNTIF(データ整理_報告書!$D$2:'データ整理_報告書'!$D220,"「活動計画書」と同じ行数になるよう、この線より上に行を挿入してください。")=0,データ整理_報告書!D220,"")</f>
        <v/>
      </c>
      <c r="AS220" s="880" t="str">
        <f ca="1">IF(COUNTIF(データ整理_報告書!$D$2:'データ整理_報告書'!$D220,"「活動計画書」と同じ行数になるよう、この線より上に行を挿入してください。")=0,データ整理_報告書!E220,"")</f>
        <v/>
      </c>
      <c r="AT220" s="880" t="str">
        <f ca="1">IF(COUNTIF(データ整理_報告書!$D$2:'データ整理_報告書'!$D220,"「活動計画書」と同じ行数になるよう、この線より上に行を挿入してください。")=0,データ整理_報告書!F220,"")</f>
        <v/>
      </c>
      <c r="BN220" t="str">
        <f ca="1">IF(COUNTIF(データ整理_報告書!$I$2:'データ整理_報告書'!$I220,"「活動計画書」と同じ行数になるよう、この線より上に行を挿入してください。")=0,データ整理_報告書!K220,"")</f>
        <v/>
      </c>
      <c r="BO220" t="str">
        <f ca="1">IF(COUNTIF(データ整理_報告書!$I$2:'データ整理_報告書'!$I220,"「活動計画書」と同じ行数になるよう、この線より上に行を挿入してください。")=0,データ整理_報告書!L220,"")</f>
        <v/>
      </c>
      <c r="BP220" t="str">
        <f ca="1">IF(COUNTIF(データ整理_報告書!$I$2:'データ整理_報告書'!$I220,"「活動計画書」と同じ行数になるよう、この線より上に行を挿入してください。")=0,データ整理_報告書!M220,"")</f>
        <v/>
      </c>
      <c r="BQ220" t="str">
        <f ca="1">IF(COUNTIF(データ整理_報告書!$I$2:'データ整理_報告書'!$I220,"「活動計画書」と同じ行数になるよう、この線より上に行を挿入してください。")=0,データ整理_報告書!N220,"")</f>
        <v/>
      </c>
      <c r="BR220" t="str">
        <f ca="1">IF(COUNTIF(データ整理_報告書!$I$2:'データ整理_報告書'!$I220,"「活動計画書」と同じ行数になるよう、この線より上に行を挿入してください。")=0,データ整理_報告書!O220,"")</f>
        <v/>
      </c>
      <c r="BS220" t="str">
        <f ca="1">IF(COUNTIF(データ整理_報告書!$I$2:'データ整理_報告書'!$I220,"「活動計画書」と同じ行数になるよう、この線より上に行を挿入してください。")=0,データ整理_報告書!P220,"")</f>
        <v/>
      </c>
      <c r="BT220" t="str">
        <f ca="1">IF(COUNTIF(データ整理_報告書!$I$2:'データ整理_報告書'!$I220,"「活動計画書」と同じ行数になるよう、この線より上に行を挿入してください。")=0,データ整理_報告書!Q220,"")</f>
        <v/>
      </c>
      <c r="BU220" t="str">
        <f ca="1">IF(COUNTIF(データ整理_報告書!$I$2:'データ整理_報告書'!$I220,"「活動計画書」と同じ行数になるよう、この線より上に行を挿入してください。")=0,データ整理_報告書!S220,"")</f>
        <v/>
      </c>
      <c r="BV220" t="str">
        <f ca="1">IF(COUNTIF(データ整理_報告書!$I$2:'データ整理_報告書'!$I220,"「活動計画書」と同じ行数になるよう、この線より上に行を挿入してください。")=0,IF(データ整理_報告書!T220="○","true","false"),"")</f>
        <v/>
      </c>
    </row>
    <row r="221" spans="42:74" ht="15.75" x14ac:dyDescent="0.15">
      <c r="AP221" s="880" t="str">
        <f ca="1">IF(COUNTIF(データ整理_報告書!$D$2:'データ整理_報告書'!$D221,"「活動計画書」と同じ行数になるよう、この線より上に行を挿入してください。")=0,データ整理_報告書!B221,"")</f>
        <v/>
      </c>
      <c r="AQ221" s="880" t="str">
        <f ca="1">IF(COUNTIF(データ整理_報告書!$D$2:'データ整理_報告書'!$D221,"「活動計画書」と同じ行数になるよう、この線より上に行を挿入してください。")=0,データ整理_報告書!C221,"")</f>
        <v/>
      </c>
      <c r="AR221" s="880" t="str">
        <f ca="1">IF(COUNTIF(データ整理_報告書!$D$2:'データ整理_報告書'!$D221,"「活動計画書」と同じ行数になるよう、この線より上に行を挿入してください。")=0,データ整理_報告書!D221,"")</f>
        <v/>
      </c>
      <c r="AS221" s="880" t="str">
        <f ca="1">IF(COUNTIF(データ整理_報告書!$D$2:'データ整理_報告書'!$D221,"「活動計画書」と同じ行数になるよう、この線より上に行を挿入してください。")=0,データ整理_報告書!E221,"")</f>
        <v/>
      </c>
      <c r="AT221" s="880" t="str">
        <f ca="1">IF(COUNTIF(データ整理_報告書!$D$2:'データ整理_報告書'!$D221,"「活動計画書」と同じ行数になるよう、この線より上に行を挿入してください。")=0,データ整理_報告書!F221,"")</f>
        <v/>
      </c>
      <c r="BN221" t="str">
        <f ca="1">IF(COUNTIF(データ整理_報告書!$I$2:'データ整理_報告書'!$I221,"「活動計画書」と同じ行数になるよう、この線より上に行を挿入してください。")=0,データ整理_報告書!K221,"")</f>
        <v/>
      </c>
      <c r="BO221" t="str">
        <f ca="1">IF(COUNTIF(データ整理_報告書!$I$2:'データ整理_報告書'!$I221,"「活動計画書」と同じ行数になるよう、この線より上に行を挿入してください。")=0,データ整理_報告書!L221,"")</f>
        <v/>
      </c>
      <c r="BP221" t="str">
        <f ca="1">IF(COUNTIF(データ整理_報告書!$I$2:'データ整理_報告書'!$I221,"「活動計画書」と同じ行数になるよう、この線より上に行を挿入してください。")=0,データ整理_報告書!M221,"")</f>
        <v/>
      </c>
      <c r="BQ221" t="str">
        <f ca="1">IF(COUNTIF(データ整理_報告書!$I$2:'データ整理_報告書'!$I221,"「活動計画書」と同じ行数になるよう、この線より上に行を挿入してください。")=0,データ整理_報告書!N221,"")</f>
        <v/>
      </c>
      <c r="BR221" t="str">
        <f ca="1">IF(COUNTIF(データ整理_報告書!$I$2:'データ整理_報告書'!$I221,"「活動計画書」と同じ行数になるよう、この線より上に行を挿入してください。")=0,データ整理_報告書!O221,"")</f>
        <v/>
      </c>
      <c r="BS221" t="str">
        <f ca="1">IF(COUNTIF(データ整理_報告書!$I$2:'データ整理_報告書'!$I221,"「活動計画書」と同じ行数になるよう、この線より上に行を挿入してください。")=0,データ整理_報告書!P221,"")</f>
        <v/>
      </c>
      <c r="BT221" t="str">
        <f ca="1">IF(COUNTIF(データ整理_報告書!$I$2:'データ整理_報告書'!$I221,"「活動計画書」と同じ行数になるよう、この線より上に行を挿入してください。")=0,データ整理_報告書!Q221,"")</f>
        <v/>
      </c>
      <c r="BU221" t="str">
        <f ca="1">IF(COUNTIF(データ整理_報告書!$I$2:'データ整理_報告書'!$I221,"「活動計画書」と同じ行数になるよう、この線より上に行を挿入してください。")=0,データ整理_報告書!S221,"")</f>
        <v/>
      </c>
      <c r="BV221" t="str">
        <f ca="1">IF(COUNTIF(データ整理_報告書!$I$2:'データ整理_報告書'!$I221,"「活動計画書」と同じ行数になるよう、この線より上に行を挿入してください。")=0,IF(データ整理_報告書!T221="○","true","false"),"")</f>
        <v/>
      </c>
    </row>
    <row r="222" spans="42:74" ht="15.75" x14ac:dyDescent="0.15">
      <c r="AP222" s="880" t="str">
        <f ca="1">IF(COUNTIF(データ整理_報告書!$D$2:'データ整理_報告書'!$D222,"「活動計画書」と同じ行数になるよう、この線より上に行を挿入してください。")=0,データ整理_報告書!B222,"")</f>
        <v/>
      </c>
      <c r="AQ222" s="880" t="str">
        <f ca="1">IF(COUNTIF(データ整理_報告書!$D$2:'データ整理_報告書'!$D222,"「活動計画書」と同じ行数になるよう、この線より上に行を挿入してください。")=0,データ整理_報告書!C222,"")</f>
        <v/>
      </c>
      <c r="AR222" s="880" t="str">
        <f ca="1">IF(COUNTIF(データ整理_報告書!$D$2:'データ整理_報告書'!$D222,"「活動計画書」と同じ行数になるよう、この線より上に行を挿入してください。")=0,データ整理_報告書!D222,"")</f>
        <v/>
      </c>
      <c r="AS222" s="880" t="str">
        <f ca="1">IF(COUNTIF(データ整理_報告書!$D$2:'データ整理_報告書'!$D222,"「活動計画書」と同じ行数になるよう、この線より上に行を挿入してください。")=0,データ整理_報告書!E222,"")</f>
        <v/>
      </c>
      <c r="AT222" s="880" t="str">
        <f ca="1">IF(COUNTIF(データ整理_報告書!$D$2:'データ整理_報告書'!$D222,"「活動計画書」と同じ行数になるよう、この線より上に行を挿入してください。")=0,データ整理_報告書!F222,"")</f>
        <v/>
      </c>
      <c r="BN222" t="str">
        <f ca="1">IF(COUNTIF(データ整理_報告書!$I$2:'データ整理_報告書'!$I222,"「活動計画書」と同じ行数になるよう、この線より上に行を挿入してください。")=0,データ整理_報告書!K222,"")</f>
        <v/>
      </c>
      <c r="BO222" t="str">
        <f ca="1">IF(COUNTIF(データ整理_報告書!$I$2:'データ整理_報告書'!$I222,"「活動計画書」と同じ行数になるよう、この線より上に行を挿入してください。")=0,データ整理_報告書!L222,"")</f>
        <v/>
      </c>
      <c r="BP222" t="str">
        <f ca="1">IF(COUNTIF(データ整理_報告書!$I$2:'データ整理_報告書'!$I222,"「活動計画書」と同じ行数になるよう、この線より上に行を挿入してください。")=0,データ整理_報告書!M222,"")</f>
        <v/>
      </c>
      <c r="BQ222" t="str">
        <f ca="1">IF(COUNTIF(データ整理_報告書!$I$2:'データ整理_報告書'!$I222,"「活動計画書」と同じ行数になるよう、この線より上に行を挿入してください。")=0,データ整理_報告書!N222,"")</f>
        <v/>
      </c>
      <c r="BR222" t="str">
        <f ca="1">IF(COUNTIF(データ整理_報告書!$I$2:'データ整理_報告書'!$I222,"「活動計画書」と同じ行数になるよう、この線より上に行を挿入してください。")=0,データ整理_報告書!O222,"")</f>
        <v/>
      </c>
      <c r="BS222" t="str">
        <f ca="1">IF(COUNTIF(データ整理_報告書!$I$2:'データ整理_報告書'!$I222,"「活動計画書」と同じ行数になるよう、この線より上に行を挿入してください。")=0,データ整理_報告書!P222,"")</f>
        <v/>
      </c>
      <c r="BT222" t="str">
        <f ca="1">IF(COUNTIF(データ整理_報告書!$I$2:'データ整理_報告書'!$I222,"「活動計画書」と同じ行数になるよう、この線より上に行を挿入してください。")=0,データ整理_報告書!Q222,"")</f>
        <v/>
      </c>
      <c r="BU222" t="str">
        <f ca="1">IF(COUNTIF(データ整理_報告書!$I$2:'データ整理_報告書'!$I222,"「活動計画書」と同じ行数になるよう、この線より上に行を挿入してください。")=0,データ整理_報告書!S222,"")</f>
        <v/>
      </c>
      <c r="BV222" t="str">
        <f ca="1">IF(COUNTIF(データ整理_報告書!$I$2:'データ整理_報告書'!$I222,"「活動計画書」と同じ行数になるよう、この線より上に行を挿入してください。")=0,IF(データ整理_報告書!T222="○","true","false"),"")</f>
        <v/>
      </c>
    </row>
    <row r="223" spans="42:74" ht="15.75" x14ac:dyDescent="0.15">
      <c r="AP223" s="880" t="str">
        <f ca="1">IF(COUNTIF(データ整理_報告書!$D$2:'データ整理_報告書'!$D223,"「活動計画書」と同じ行数になるよう、この線より上に行を挿入してください。")=0,データ整理_報告書!B223,"")</f>
        <v/>
      </c>
      <c r="AQ223" s="880" t="str">
        <f ca="1">IF(COUNTIF(データ整理_報告書!$D$2:'データ整理_報告書'!$D223,"「活動計画書」と同じ行数になるよう、この線より上に行を挿入してください。")=0,データ整理_報告書!C223,"")</f>
        <v/>
      </c>
      <c r="AR223" s="880" t="str">
        <f ca="1">IF(COUNTIF(データ整理_報告書!$D$2:'データ整理_報告書'!$D223,"「活動計画書」と同じ行数になるよう、この線より上に行を挿入してください。")=0,データ整理_報告書!D223,"")</f>
        <v/>
      </c>
      <c r="AS223" s="880" t="str">
        <f ca="1">IF(COUNTIF(データ整理_報告書!$D$2:'データ整理_報告書'!$D223,"「活動計画書」と同じ行数になるよう、この線より上に行を挿入してください。")=0,データ整理_報告書!E223,"")</f>
        <v/>
      </c>
      <c r="AT223" s="880" t="str">
        <f ca="1">IF(COUNTIF(データ整理_報告書!$D$2:'データ整理_報告書'!$D223,"「活動計画書」と同じ行数になるよう、この線より上に行を挿入してください。")=0,データ整理_報告書!F223,"")</f>
        <v/>
      </c>
      <c r="BN223" t="str">
        <f ca="1">IF(COUNTIF(データ整理_報告書!$I$2:'データ整理_報告書'!$I223,"「活動計画書」と同じ行数になるよう、この線より上に行を挿入してください。")=0,データ整理_報告書!K223,"")</f>
        <v/>
      </c>
      <c r="BO223" t="str">
        <f ca="1">IF(COUNTIF(データ整理_報告書!$I$2:'データ整理_報告書'!$I223,"「活動計画書」と同じ行数になるよう、この線より上に行を挿入してください。")=0,データ整理_報告書!L223,"")</f>
        <v/>
      </c>
      <c r="BP223" t="str">
        <f ca="1">IF(COUNTIF(データ整理_報告書!$I$2:'データ整理_報告書'!$I223,"「活動計画書」と同じ行数になるよう、この線より上に行を挿入してください。")=0,データ整理_報告書!M223,"")</f>
        <v/>
      </c>
      <c r="BQ223" t="str">
        <f ca="1">IF(COUNTIF(データ整理_報告書!$I$2:'データ整理_報告書'!$I223,"「活動計画書」と同じ行数になるよう、この線より上に行を挿入してください。")=0,データ整理_報告書!N223,"")</f>
        <v/>
      </c>
      <c r="BR223" t="str">
        <f ca="1">IF(COUNTIF(データ整理_報告書!$I$2:'データ整理_報告書'!$I223,"「活動計画書」と同じ行数になるよう、この線より上に行を挿入してください。")=0,データ整理_報告書!O223,"")</f>
        <v/>
      </c>
      <c r="BS223" t="str">
        <f ca="1">IF(COUNTIF(データ整理_報告書!$I$2:'データ整理_報告書'!$I223,"「活動計画書」と同じ行数になるよう、この線より上に行を挿入してください。")=0,データ整理_報告書!P223,"")</f>
        <v/>
      </c>
      <c r="BT223" t="str">
        <f ca="1">IF(COUNTIF(データ整理_報告書!$I$2:'データ整理_報告書'!$I223,"「活動計画書」と同じ行数になるよう、この線より上に行を挿入してください。")=0,データ整理_報告書!Q223,"")</f>
        <v/>
      </c>
      <c r="BU223" t="str">
        <f ca="1">IF(COUNTIF(データ整理_報告書!$I$2:'データ整理_報告書'!$I223,"「活動計画書」と同じ行数になるよう、この線より上に行を挿入してください。")=0,データ整理_報告書!S223,"")</f>
        <v/>
      </c>
      <c r="BV223" t="str">
        <f ca="1">IF(COUNTIF(データ整理_報告書!$I$2:'データ整理_報告書'!$I223,"「活動計画書」と同じ行数になるよう、この線より上に行を挿入してください。")=0,IF(データ整理_報告書!T223="○","true","false"),"")</f>
        <v/>
      </c>
    </row>
    <row r="224" spans="42:74" ht="15.75" x14ac:dyDescent="0.15">
      <c r="AP224" s="880" t="str">
        <f ca="1">IF(COUNTIF(データ整理_報告書!$D$2:'データ整理_報告書'!$D224,"「活動計画書」と同じ行数になるよう、この線より上に行を挿入してください。")=0,データ整理_報告書!B224,"")</f>
        <v/>
      </c>
      <c r="AQ224" s="880" t="str">
        <f ca="1">IF(COUNTIF(データ整理_報告書!$D$2:'データ整理_報告書'!$D224,"「活動計画書」と同じ行数になるよう、この線より上に行を挿入してください。")=0,データ整理_報告書!C224,"")</f>
        <v/>
      </c>
      <c r="AR224" s="880" t="str">
        <f ca="1">IF(COUNTIF(データ整理_報告書!$D$2:'データ整理_報告書'!$D224,"「活動計画書」と同じ行数になるよう、この線より上に行を挿入してください。")=0,データ整理_報告書!D224,"")</f>
        <v/>
      </c>
      <c r="AS224" s="880" t="str">
        <f ca="1">IF(COUNTIF(データ整理_報告書!$D$2:'データ整理_報告書'!$D224,"「活動計画書」と同じ行数になるよう、この線より上に行を挿入してください。")=0,データ整理_報告書!E224,"")</f>
        <v/>
      </c>
      <c r="AT224" s="880" t="str">
        <f ca="1">IF(COUNTIF(データ整理_報告書!$D$2:'データ整理_報告書'!$D224,"「活動計画書」と同じ行数になるよう、この線より上に行を挿入してください。")=0,データ整理_報告書!F224,"")</f>
        <v/>
      </c>
      <c r="BN224" t="str">
        <f ca="1">IF(COUNTIF(データ整理_報告書!$I$2:'データ整理_報告書'!$I224,"「活動計画書」と同じ行数になるよう、この線より上に行を挿入してください。")=0,データ整理_報告書!K224,"")</f>
        <v/>
      </c>
      <c r="BO224" t="str">
        <f ca="1">IF(COUNTIF(データ整理_報告書!$I$2:'データ整理_報告書'!$I224,"「活動計画書」と同じ行数になるよう、この線より上に行を挿入してください。")=0,データ整理_報告書!L224,"")</f>
        <v/>
      </c>
      <c r="BP224" t="str">
        <f ca="1">IF(COUNTIF(データ整理_報告書!$I$2:'データ整理_報告書'!$I224,"「活動計画書」と同じ行数になるよう、この線より上に行を挿入してください。")=0,データ整理_報告書!M224,"")</f>
        <v/>
      </c>
      <c r="BQ224" t="str">
        <f ca="1">IF(COUNTIF(データ整理_報告書!$I$2:'データ整理_報告書'!$I224,"「活動計画書」と同じ行数になるよう、この線より上に行を挿入してください。")=0,データ整理_報告書!N224,"")</f>
        <v/>
      </c>
      <c r="BR224" t="str">
        <f ca="1">IF(COUNTIF(データ整理_報告書!$I$2:'データ整理_報告書'!$I224,"「活動計画書」と同じ行数になるよう、この線より上に行を挿入してください。")=0,データ整理_報告書!O224,"")</f>
        <v/>
      </c>
      <c r="BS224" t="str">
        <f ca="1">IF(COUNTIF(データ整理_報告書!$I$2:'データ整理_報告書'!$I224,"「活動計画書」と同じ行数になるよう、この線より上に行を挿入してください。")=0,データ整理_報告書!P224,"")</f>
        <v/>
      </c>
      <c r="BT224" t="str">
        <f ca="1">IF(COUNTIF(データ整理_報告書!$I$2:'データ整理_報告書'!$I224,"「活動計画書」と同じ行数になるよう、この線より上に行を挿入してください。")=0,データ整理_報告書!Q224,"")</f>
        <v/>
      </c>
      <c r="BU224" t="str">
        <f ca="1">IF(COUNTIF(データ整理_報告書!$I$2:'データ整理_報告書'!$I224,"「活動計画書」と同じ行数になるよう、この線より上に行を挿入してください。")=0,データ整理_報告書!S224,"")</f>
        <v/>
      </c>
      <c r="BV224" t="str">
        <f ca="1">IF(COUNTIF(データ整理_報告書!$I$2:'データ整理_報告書'!$I224,"「活動計画書」と同じ行数になるよう、この線より上に行を挿入してください。")=0,IF(データ整理_報告書!T224="○","true","false"),"")</f>
        <v/>
      </c>
    </row>
    <row r="225" spans="42:74" ht="15.75" x14ac:dyDescent="0.15">
      <c r="AP225" s="880" t="str">
        <f ca="1">IF(COUNTIF(データ整理_報告書!$D$2:'データ整理_報告書'!$D225,"「活動計画書」と同じ行数になるよう、この線より上に行を挿入してください。")=0,データ整理_報告書!B225,"")</f>
        <v/>
      </c>
      <c r="AQ225" s="880" t="str">
        <f ca="1">IF(COUNTIF(データ整理_報告書!$D$2:'データ整理_報告書'!$D225,"「活動計画書」と同じ行数になるよう、この線より上に行を挿入してください。")=0,データ整理_報告書!C225,"")</f>
        <v/>
      </c>
      <c r="AR225" s="880" t="str">
        <f ca="1">IF(COUNTIF(データ整理_報告書!$D$2:'データ整理_報告書'!$D225,"「活動計画書」と同じ行数になるよう、この線より上に行を挿入してください。")=0,データ整理_報告書!D225,"")</f>
        <v/>
      </c>
      <c r="AS225" s="880" t="str">
        <f ca="1">IF(COUNTIF(データ整理_報告書!$D$2:'データ整理_報告書'!$D225,"「活動計画書」と同じ行数になるよう、この線より上に行を挿入してください。")=0,データ整理_報告書!E225,"")</f>
        <v/>
      </c>
      <c r="AT225" s="880" t="str">
        <f ca="1">IF(COUNTIF(データ整理_報告書!$D$2:'データ整理_報告書'!$D225,"「活動計画書」と同じ行数になるよう、この線より上に行を挿入してください。")=0,データ整理_報告書!F225,"")</f>
        <v/>
      </c>
      <c r="BN225" t="str">
        <f ca="1">IF(COUNTIF(データ整理_報告書!$I$2:'データ整理_報告書'!$I225,"「活動計画書」と同じ行数になるよう、この線より上に行を挿入してください。")=0,データ整理_報告書!K225,"")</f>
        <v/>
      </c>
      <c r="BO225" t="str">
        <f ca="1">IF(COUNTIF(データ整理_報告書!$I$2:'データ整理_報告書'!$I225,"「活動計画書」と同じ行数になるよう、この線より上に行を挿入してください。")=0,データ整理_報告書!L225,"")</f>
        <v/>
      </c>
      <c r="BP225" t="str">
        <f ca="1">IF(COUNTIF(データ整理_報告書!$I$2:'データ整理_報告書'!$I225,"「活動計画書」と同じ行数になるよう、この線より上に行を挿入してください。")=0,データ整理_報告書!M225,"")</f>
        <v/>
      </c>
      <c r="BQ225" t="str">
        <f ca="1">IF(COUNTIF(データ整理_報告書!$I$2:'データ整理_報告書'!$I225,"「活動計画書」と同じ行数になるよう、この線より上に行を挿入してください。")=0,データ整理_報告書!N225,"")</f>
        <v/>
      </c>
      <c r="BR225" t="str">
        <f ca="1">IF(COUNTIF(データ整理_報告書!$I$2:'データ整理_報告書'!$I225,"「活動計画書」と同じ行数になるよう、この線より上に行を挿入してください。")=0,データ整理_報告書!O225,"")</f>
        <v/>
      </c>
      <c r="BS225" t="str">
        <f ca="1">IF(COUNTIF(データ整理_報告書!$I$2:'データ整理_報告書'!$I225,"「活動計画書」と同じ行数になるよう、この線より上に行を挿入してください。")=0,データ整理_報告書!P225,"")</f>
        <v/>
      </c>
      <c r="BT225" t="str">
        <f ca="1">IF(COUNTIF(データ整理_報告書!$I$2:'データ整理_報告書'!$I225,"「活動計画書」と同じ行数になるよう、この線より上に行を挿入してください。")=0,データ整理_報告書!Q225,"")</f>
        <v/>
      </c>
      <c r="BU225" t="str">
        <f ca="1">IF(COUNTIF(データ整理_報告書!$I$2:'データ整理_報告書'!$I225,"「活動計画書」と同じ行数になるよう、この線より上に行を挿入してください。")=0,データ整理_報告書!S225,"")</f>
        <v/>
      </c>
      <c r="BV225" t="str">
        <f ca="1">IF(COUNTIF(データ整理_報告書!$I$2:'データ整理_報告書'!$I225,"「活動計画書」と同じ行数になるよう、この線より上に行を挿入してください。")=0,IF(データ整理_報告書!T225="○","true","false"),"")</f>
        <v/>
      </c>
    </row>
    <row r="226" spans="42:74" ht="15.75" x14ac:dyDescent="0.15">
      <c r="AP226" s="880" t="str">
        <f ca="1">IF(COUNTIF(データ整理_報告書!$D$2:'データ整理_報告書'!$D226,"「活動計画書」と同じ行数になるよう、この線より上に行を挿入してください。")=0,データ整理_報告書!B226,"")</f>
        <v/>
      </c>
      <c r="AQ226" s="880" t="str">
        <f ca="1">IF(COUNTIF(データ整理_報告書!$D$2:'データ整理_報告書'!$D226,"「活動計画書」と同じ行数になるよう、この線より上に行を挿入してください。")=0,データ整理_報告書!C226,"")</f>
        <v/>
      </c>
      <c r="AR226" s="880" t="str">
        <f ca="1">IF(COUNTIF(データ整理_報告書!$D$2:'データ整理_報告書'!$D226,"「活動計画書」と同じ行数になるよう、この線より上に行を挿入してください。")=0,データ整理_報告書!D226,"")</f>
        <v/>
      </c>
      <c r="AS226" s="880" t="str">
        <f ca="1">IF(COUNTIF(データ整理_報告書!$D$2:'データ整理_報告書'!$D226,"「活動計画書」と同じ行数になるよう、この線より上に行を挿入してください。")=0,データ整理_報告書!E226,"")</f>
        <v/>
      </c>
      <c r="AT226" s="880" t="str">
        <f ca="1">IF(COUNTIF(データ整理_報告書!$D$2:'データ整理_報告書'!$D226,"「活動計画書」と同じ行数になるよう、この線より上に行を挿入してください。")=0,データ整理_報告書!F226,"")</f>
        <v/>
      </c>
      <c r="BN226" t="str">
        <f ca="1">IF(COUNTIF(データ整理_報告書!$I$2:'データ整理_報告書'!$I226,"「活動計画書」と同じ行数になるよう、この線より上に行を挿入してください。")=0,データ整理_報告書!K226,"")</f>
        <v/>
      </c>
      <c r="BO226" t="str">
        <f ca="1">IF(COUNTIF(データ整理_報告書!$I$2:'データ整理_報告書'!$I226,"「活動計画書」と同じ行数になるよう、この線より上に行を挿入してください。")=0,データ整理_報告書!L226,"")</f>
        <v/>
      </c>
      <c r="BP226" t="str">
        <f ca="1">IF(COUNTIF(データ整理_報告書!$I$2:'データ整理_報告書'!$I226,"「活動計画書」と同じ行数になるよう、この線より上に行を挿入してください。")=0,データ整理_報告書!M226,"")</f>
        <v/>
      </c>
      <c r="BQ226" t="str">
        <f ca="1">IF(COUNTIF(データ整理_報告書!$I$2:'データ整理_報告書'!$I226,"「活動計画書」と同じ行数になるよう、この線より上に行を挿入してください。")=0,データ整理_報告書!N226,"")</f>
        <v/>
      </c>
      <c r="BR226" t="str">
        <f ca="1">IF(COUNTIF(データ整理_報告書!$I$2:'データ整理_報告書'!$I226,"「活動計画書」と同じ行数になるよう、この線より上に行を挿入してください。")=0,データ整理_報告書!O226,"")</f>
        <v/>
      </c>
      <c r="BS226" t="str">
        <f ca="1">IF(COUNTIF(データ整理_報告書!$I$2:'データ整理_報告書'!$I226,"「活動計画書」と同じ行数になるよう、この線より上に行を挿入してください。")=0,データ整理_報告書!P226,"")</f>
        <v/>
      </c>
      <c r="BT226" t="str">
        <f ca="1">IF(COUNTIF(データ整理_報告書!$I$2:'データ整理_報告書'!$I226,"「活動計画書」と同じ行数になるよう、この線より上に行を挿入してください。")=0,データ整理_報告書!Q226,"")</f>
        <v/>
      </c>
      <c r="BU226" t="str">
        <f ca="1">IF(COUNTIF(データ整理_報告書!$I$2:'データ整理_報告書'!$I226,"「活動計画書」と同じ行数になるよう、この線より上に行を挿入してください。")=0,データ整理_報告書!S226,"")</f>
        <v/>
      </c>
      <c r="BV226" t="str">
        <f ca="1">IF(COUNTIF(データ整理_報告書!$I$2:'データ整理_報告書'!$I226,"「活動計画書」と同じ行数になるよう、この線より上に行を挿入してください。")=0,IF(データ整理_報告書!T226="○","true","false"),"")</f>
        <v/>
      </c>
    </row>
    <row r="227" spans="42:74" ht="15.75" x14ac:dyDescent="0.15">
      <c r="AP227" s="880" t="str">
        <f ca="1">IF(COUNTIF(データ整理_報告書!$D$2:'データ整理_報告書'!$D227,"「活動計画書」と同じ行数になるよう、この線より上に行を挿入してください。")=0,データ整理_報告書!B227,"")</f>
        <v/>
      </c>
      <c r="AQ227" s="880" t="str">
        <f ca="1">IF(COUNTIF(データ整理_報告書!$D$2:'データ整理_報告書'!$D227,"「活動計画書」と同じ行数になるよう、この線より上に行を挿入してください。")=0,データ整理_報告書!C227,"")</f>
        <v/>
      </c>
      <c r="AR227" s="880" t="str">
        <f ca="1">IF(COUNTIF(データ整理_報告書!$D$2:'データ整理_報告書'!$D227,"「活動計画書」と同じ行数になるよう、この線より上に行を挿入してください。")=0,データ整理_報告書!D227,"")</f>
        <v/>
      </c>
      <c r="AS227" s="880" t="str">
        <f ca="1">IF(COUNTIF(データ整理_報告書!$D$2:'データ整理_報告書'!$D227,"「活動計画書」と同じ行数になるよう、この線より上に行を挿入してください。")=0,データ整理_報告書!E227,"")</f>
        <v/>
      </c>
      <c r="AT227" s="880" t="str">
        <f ca="1">IF(COUNTIF(データ整理_報告書!$D$2:'データ整理_報告書'!$D227,"「活動計画書」と同じ行数になるよう、この線より上に行を挿入してください。")=0,データ整理_報告書!F227,"")</f>
        <v/>
      </c>
      <c r="BN227" t="str">
        <f ca="1">IF(COUNTIF(データ整理_報告書!$I$2:'データ整理_報告書'!$I227,"「活動計画書」と同じ行数になるよう、この線より上に行を挿入してください。")=0,データ整理_報告書!K227,"")</f>
        <v/>
      </c>
      <c r="BO227" t="str">
        <f ca="1">IF(COUNTIF(データ整理_報告書!$I$2:'データ整理_報告書'!$I227,"「活動計画書」と同じ行数になるよう、この線より上に行を挿入してください。")=0,データ整理_報告書!L227,"")</f>
        <v/>
      </c>
      <c r="BP227" t="str">
        <f ca="1">IF(COUNTIF(データ整理_報告書!$I$2:'データ整理_報告書'!$I227,"「活動計画書」と同じ行数になるよう、この線より上に行を挿入してください。")=0,データ整理_報告書!M227,"")</f>
        <v/>
      </c>
      <c r="BQ227" t="str">
        <f ca="1">IF(COUNTIF(データ整理_報告書!$I$2:'データ整理_報告書'!$I227,"「活動計画書」と同じ行数になるよう、この線より上に行を挿入してください。")=0,データ整理_報告書!N227,"")</f>
        <v/>
      </c>
      <c r="BR227" t="str">
        <f ca="1">IF(COUNTIF(データ整理_報告書!$I$2:'データ整理_報告書'!$I227,"「活動計画書」と同じ行数になるよう、この線より上に行を挿入してください。")=0,データ整理_報告書!O227,"")</f>
        <v/>
      </c>
      <c r="BS227" t="str">
        <f ca="1">IF(COUNTIF(データ整理_報告書!$I$2:'データ整理_報告書'!$I227,"「活動計画書」と同じ行数になるよう、この線より上に行を挿入してください。")=0,データ整理_報告書!P227,"")</f>
        <v/>
      </c>
      <c r="BT227" t="str">
        <f ca="1">IF(COUNTIF(データ整理_報告書!$I$2:'データ整理_報告書'!$I227,"「活動計画書」と同じ行数になるよう、この線より上に行を挿入してください。")=0,データ整理_報告書!Q227,"")</f>
        <v/>
      </c>
      <c r="BU227" t="str">
        <f ca="1">IF(COUNTIF(データ整理_報告書!$I$2:'データ整理_報告書'!$I227,"「活動計画書」と同じ行数になるよう、この線より上に行を挿入してください。")=0,データ整理_報告書!S227,"")</f>
        <v/>
      </c>
      <c r="BV227" t="str">
        <f ca="1">IF(COUNTIF(データ整理_報告書!$I$2:'データ整理_報告書'!$I227,"「活動計画書」と同じ行数になるよう、この線より上に行を挿入してください。")=0,IF(データ整理_報告書!T227="○","true","false"),"")</f>
        <v/>
      </c>
    </row>
    <row r="228" spans="42:74" ht="15.75" x14ac:dyDescent="0.15">
      <c r="AP228" s="880" t="str">
        <f ca="1">IF(COUNTIF(データ整理_報告書!$D$2:'データ整理_報告書'!$D228,"「活動計画書」と同じ行数になるよう、この線より上に行を挿入してください。")=0,データ整理_報告書!B228,"")</f>
        <v/>
      </c>
      <c r="AQ228" s="880" t="str">
        <f ca="1">IF(COUNTIF(データ整理_報告書!$D$2:'データ整理_報告書'!$D228,"「活動計画書」と同じ行数になるよう、この線より上に行を挿入してください。")=0,データ整理_報告書!C228,"")</f>
        <v/>
      </c>
      <c r="AR228" s="880" t="str">
        <f ca="1">IF(COUNTIF(データ整理_報告書!$D$2:'データ整理_報告書'!$D228,"「活動計画書」と同じ行数になるよう、この線より上に行を挿入してください。")=0,データ整理_報告書!D228,"")</f>
        <v/>
      </c>
      <c r="AS228" s="880" t="str">
        <f ca="1">IF(COUNTIF(データ整理_報告書!$D$2:'データ整理_報告書'!$D228,"「活動計画書」と同じ行数になるよう、この線より上に行を挿入してください。")=0,データ整理_報告書!E228,"")</f>
        <v/>
      </c>
      <c r="AT228" s="880" t="str">
        <f ca="1">IF(COUNTIF(データ整理_報告書!$D$2:'データ整理_報告書'!$D228,"「活動計画書」と同じ行数になるよう、この線より上に行を挿入してください。")=0,データ整理_報告書!F228,"")</f>
        <v/>
      </c>
      <c r="BN228" t="str">
        <f ca="1">IF(COUNTIF(データ整理_報告書!$I$2:'データ整理_報告書'!$I228,"「活動計画書」と同じ行数になるよう、この線より上に行を挿入してください。")=0,データ整理_報告書!K228,"")</f>
        <v/>
      </c>
      <c r="BO228" t="str">
        <f ca="1">IF(COUNTIF(データ整理_報告書!$I$2:'データ整理_報告書'!$I228,"「活動計画書」と同じ行数になるよう、この線より上に行を挿入してください。")=0,データ整理_報告書!L228,"")</f>
        <v/>
      </c>
      <c r="BP228" t="str">
        <f ca="1">IF(COUNTIF(データ整理_報告書!$I$2:'データ整理_報告書'!$I228,"「活動計画書」と同じ行数になるよう、この線より上に行を挿入してください。")=0,データ整理_報告書!M228,"")</f>
        <v/>
      </c>
      <c r="BQ228" t="str">
        <f ca="1">IF(COUNTIF(データ整理_報告書!$I$2:'データ整理_報告書'!$I228,"「活動計画書」と同じ行数になるよう、この線より上に行を挿入してください。")=0,データ整理_報告書!N228,"")</f>
        <v/>
      </c>
      <c r="BR228" t="str">
        <f ca="1">IF(COUNTIF(データ整理_報告書!$I$2:'データ整理_報告書'!$I228,"「活動計画書」と同じ行数になるよう、この線より上に行を挿入してください。")=0,データ整理_報告書!O228,"")</f>
        <v/>
      </c>
      <c r="BS228" t="str">
        <f ca="1">IF(COUNTIF(データ整理_報告書!$I$2:'データ整理_報告書'!$I228,"「活動計画書」と同じ行数になるよう、この線より上に行を挿入してください。")=0,データ整理_報告書!P228,"")</f>
        <v/>
      </c>
      <c r="BT228" t="str">
        <f ca="1">IF(COUNTIF(データ整理_報告書!$I$2:'データ整理_報告書'!$I228,"「活動計画書」と同じ行数になるよう、この線より上に行を挿入してください。")=0,データ整理_報告書!Q228,"")</f>
        <v/>
      </c>
      <c r="BU228" t="str">
        <f ca="1">IF(COUNTIF(データ整理_報告書!$I$2:'データ整理_報告書'!$I228,"「活動計画書」と同じ行数になるよう、この線より上に行を挿入してください。")=0,データ整理_報告書!S228,"")</f>
        <v/>
      </c>
      <c r="BV228" t="str">
        <f ca="1">IF(COUNTIF(データ整理_報告書!$I$2:'データ整理_報告書'!$I228,"「活動計画書」と同じ行数になるよう、この線より上に行を挿入してください。")=0,IF(データ整理_報告書!T228="○","true","false"),"")</f>
        <v/>
      </c>
    </row>
    <row r="229" spans="42:74" ht="15.75" x14ac:dyDescent="0.15">
      <c r="AP229" s="880" t="str">
        <f ca="1">IF(COUNTIF(データ整理_報告書!$D$2:'データ整理_報告書'!$D229,"「活動計画書」と同じ行数になるよう、この線より上に行を挿入してください。")=0,データ整理_報告書!B229,"")</f>
        <v/>
      </c>
      <c r="AQ229" s="880" t="str">
        <f ca="1">IF(COUNTIF(データ整理_報告書!$D$2:'データ整理_報告書'!$D229,"「活動計画書」と同じ行数になるよう、この線より上に行を挿入してください。")=0,データ整理_報告書!C229,"")</f>
        <v/>
      </c>
      <c r="AR229" s="880" t="str">
        <f ca="1">IF(COUNTIF(データ整理_報告書!$D$2:'データ整理_報告書'!$D229,"「活動計画書」と同じ行数になるよう、この線より上に行を挿入してください。")=0,データ整理_報告書!D229,"")</f>
        <v/>
      </c>
      <c r="AS229" s="880" t="str">
        <f ca="1">IF(COUNTIF(データ整理_報告書!$D$2:'データ整理_報告書'!$D229,"「活動計画書」と同じ行数になるよう、この線より上に行を挿入してください。")=0,データ整理_報告書!E229,"")</f>
        <v/>
      </c>
      <c r="AT229" s="880" t="str">
        <f ca="1">IF(COUNTIF(データ整理_報告書!$D$2:'データ整理_報告書'!$D229,"「活動計画書」と同じ行数になるよう、この線より上に行を挿入してください。")=0,データ整理_報告書!F229,"")</f>
        <v/>
      </c>
      <c r="BN229" t="str">
        <f ca="1">IF(COUNTIF(データ整理_報告書!$I$2:'データ整理_報告書'!$I229,"「活動計画書」と同じ行数になるよう、この線より上に行を挿入してください。")=0,データ整理_報告書!K229,"")</f>
        <v/>
      </c>
      <c r="BO229" t="str">
        <f ca="1">IF(COUNTIF(データ整理_報告書!$I$2:'データ整理_報告書'!$I229,"「活動計画書」と同じ行数になるよう、この線より上に行を挿入してください。")=0,データ整理_報告書!L229,"")</f>
        <v/>
      </c>
      <c r="BP229" t="str">
        <f ca="1">IF(COUNTIF(データ整理_報告書!$I$2:'データ整理_報告書'!$I229,"「活動計画書」と同じ行数になるよう、この線より上に行を挿入してください。")=0,データ整理_報告書!M229,"")</f>
        <v/>
      </c>
      <c r="BQ229" t="str">
        <f ca="1">IF(COUNTIF(データ整理_報告書!$I$2:'データ整理_報告書'!$I229,"「活動計画書」と同じ行数になるよう、この線より上に行を挿入してください。")=0,データ整理_報告書!N229,"")</f>
        <v/>
      </c>
      <c r="BR229" t="str">
        <f ca="1">IF(COUNTIF(データ整理_報告書!$I$2:'データ整理_報告書'!$I229,"「活動計画書」と同じ行数になるよう、この線より上に行を挿入してください。")=0,データ整理_報告書!O229,"")</f>
        <v/>
      </c>
      <c r="BS229" t="str">
        <f ca="1">IF(COUNTIF(データ整理_報告書!$I$2:'データ整理_報告書'!$I229,"「活動計画書」と同じ行数になるよう、この線より上に行を挿入してください。")=0,データ整理_報告書!P229,"")</f>
        <v/>
      </c>
      <c r="BT229" t="str">
        <f ca="1">IF(COUNTIF(データ整理_報告書!$I$2:'データ整理_報告書'!$I229,"「活動計画書」と同じ行数になるよう、この線より上に行を挿入してください。")=0,データ整理_報告書!Q229,"")</f>
        <v/>
      </c>
      <c r="BU229" t="str">
        <f ca="1">IF(COUNTIF(データ整理_報告書!$I$2:'データ整理_報告書'!$I229,"「活動計画書」と同じ行数になるよう、この線より上に行を挿入してください。")=0,データ整理_報告書!S229,"")</f>
        <v/>
      </c>
      <c r="BV229" t="str">
        <f ca="1">IF(COUNTIF(データ整理_報告書!$I$2:'データ整理_報告書'!$I229,"「活動計画書」と同じ行数になるよう、この線より上に行を挿入してください。")=0,IF(データ整理_報告書!T229="○","true","false"),"")</f>
        <v/>
      </c>
    </row>
    <row r="230" spans="42:74" ht="15.75" x14ac:dyDescent="0.15">
      <c r="AP230" s="880" t="str">
        <f ca="1">IF(COUNTIF(データ整理_報告書!$D$2:'データ整理_報告書'!$D230,"「活動計画書」と同じ行数になるよう、この線より上に行を挿入してください。")=0,データ整理_報告書!B230,"")</f>
        <v/>
      </c>
      <c r="AQ230" s="880" t="str">
        <f ca="1">IF(COUNTIF(データ整理_報告書!$D$2:'データ整理_報告書'!$D230,"「活動計画書」と同じ行数になるよう、この線より上に行を挿入してください。")=0,データ整理_報告書!C230,"")</f>
        <v/>
      </c>
      <c r="AR230" s="880" t="str">
        <f ca="1">IF(COUNTIF(データ整理_報告書!$D$2:'データ整理_報告書'!$D230,"「活動計画書」と同じ行数になるよう、この線より上に行を挿入してください。")=0,データ整理_報告書!D230,"")</f>
        <v/>
      </c>
      <c r="AS230" s="880" t="str">
        <f ca="1">IF(COUNTIF(データ整理_報告書!$D$2:'データ整理_報告書'!$D230,"「活動計画書」と同じ行数になるよう、この線より上に行を挿入してください。")=0,データ整理_報告書!E230,"")</f>
        <v/>
      </c>
      <c r="AT230" s="880" t="str">
        <f ca="1">IF(COUNTIF(データ整理_報告書!$D$2:'データ整理_報告書'!$D230,"「活動計画書」と同じ行数になるよう、この線より上に行を挿入してください。")=0,データ整理_報告書!F230,"")</f>
        <v/>
      </c>
      <c r="BN230" t="str">
        <f ca="1">IF(COUNTIF(データ整理_報告書!$I$2:'データ整理_報告書'!$I230,"「活動計画書」と同じ行数になるよう、この線より上に行を挿入してください。")=0,データ整理_報告書!K230,"")</f>
        <v/>
      </c>
      <c r="BO230" t="str">
        <f ca="1">IF(COUNTIF(データ整理_報告書!$I$2:'データ整理_報告書'!$I230,"「活動計画書」と同じ行数になるよう、この線より上に行を挿入してください。")=0,データ整理_報告書!L230,"")</f>
        <v/>
      </c>
      <c r="BP230" t="str">
        <f ca="1">IF(COUNTIF(データ整理_報告書!$I$2:'データ整理_報告書'!$I230,"「活動計画書」と同じ行数になるよう、この線より上に行を挿入してください。")=0,データ整理_報告書!M230,"")</f>
        <v/>
      </c>
      <c r="BQ230" t="str">
        <f ca="1">IF(COUNTIF(データ整理_報告書!$I$2:'データ整理_報告書'!$I230,"「活動計画書」と同じ行数になるよう、この線より上に行を挿入してください。")=0,データ整理_報告書!N230,"")</f>
        <v/>
      </c>
      <c r="BR230" t="str">
        <f ca="1">IF(COUNTIF(データ整理_報告書!$I$2:'データ整理_報告書'!$I230,"「活動計画書」と同じ行数になるよう、この線より上に行を挿入してください。")=0,データ整理_報告書!O230,"")</f>
        <v/>
      </c>
      <c r="BS230" t="str">
        <f ca="1">IF(COUNTIF(データ整理_報告書!$I$2:'データ整理_報告書'!$I230,"「活動計画書」と同じ行数になるよう、この線より上に行を挿入してください。")=0,データ整理_報告書!P230,"")</f>
        <v/>
      </c>
      <c r="BT230" t="str">
        <f ca="1">IF(COUNTIF(データ整理_報告書!$I$2:'データ整理_報告書'!$I230,"「活動計画書」と同じ行数になるよう、この線より上に行を挿入してください。")=0,データ整理_報告書!Q230,"")</f>
        <v/>
      </c>
      <c r="BU230" t="str">
        <f ca="1">IF(COUNTIF(データ整理_報告書!$I$2:'データ整理_報告書'!$I230,"「活動計画書」と同じ行数になるよう、この線より上に行を挿入してください。")=0,データ整理_報告書!S230,"")</f>
        <v/>
      </c>
      <c r="BV230" t="str">
        <f ca="1">IF(COUNTIF(データ整理_報告書!$I$2:'データ整理_報告書'!$I230,"「活動計画書」と同じ行数になるよう、この線より上に行を挿入してください。")=0,IF(データ整理_報告書!T230="○","true","false"),"")</f>
        <v/>
      </c>
    </row>
    <row r="231" spans="42:74" ht="15.75" x14ac:dyDescent="0.15">
      <c r="AP231" s="880" t="str">
        <f ca="1">IF(COUNTIF(データ整理_報告書!$D$2:'データ整理_報告書'!$D231,"「活動計画書」と同じ行数になるよう、この線より上に行を挿入してください。")=0,データ整理_報告書!B231,"")</f>
        <v/>
      </c>
      <c r="AQ231" s="880" t="str">
        <f ca="1">IF(COUNTIF(データ整理_報告書!$D$2:'データ整理_報告書'!$D231,"「活動計画書」と同じ行数になるよう、この線より上に行を挿入してください。")=0,データ整理_報告書!C231,"")</f>
        <v/>
      </c>
      <c r="AR231" s="880" t="str">
        <f ca="1">IF(COUNTIF(データ整理_報告書!$D$2:'データ整理_報告書'!$D231,"「活動計画書」と同じ行数になるよう、この線より上に行を挿入してください。")=0,データ整理_報告書!D231,"")</f>
        <v/>
      </c>
      <c r="AS231" s="880" t="str">
        <f ca="1">IF(COUNTIF(データ整理_報告書!$D$2:'データ整理_報告書'!$D231,"「活動計画書」と同じ行数になるよう、この線より上に行を挿入してください。")=0,データ整理_報告書!E231,"")</f>
        <v/>
      </c>
      <c r="AT231" s="880" t="str">
        <f ca="1">IF(COUNTIF(データ整理_報告書!$D$2:'データ整理_報告書'!$D231,"「活動計画書」と同じ行数になるよう、この線より上に行を挿入してください。")=0,データ整理_報告書!F231,"")</f>
        <v/>
      </c>
      <c r="BN231" t="str">
        <f ca="1">IF(COUNTIF(データ整理_報告書!$I$2:'データ整理_報告書'!$I231,"「活動計画書」と同じ行数になるよう、この線より上に行を挿入してください。")=0,データ整理_報告書!K231,"")</f>
        <v/>
      </c>
      <c r="BO231" t="str">
        <f ca="1">IF(COUNTIF(データ整理_報告書!$I$2:'データ整理_報告書'!$I231,"「活動計画書」と同じ行数になるよう、この線より上に行を挿入してください。")=0,データ整理_報告書!L231,"")</f>
        <v/>
      </c>
      <c r="BP231" t="str">
        <f ca="1">IF(COUNTIF(データ整理_報告書!$I$2:'データ整理_報告書'!$I231,"「活動計画書」と同じ行数になるよう、この線より上に行を挿入してください。")=0,データ整理_報告書!M231,"")</f>
        <v/>
      </c>
      <c r="BQ231" t="str">
        <f ca="1">IF(COUNTIF(データ整理_報告書!$I$2:'データ整理_報告書'!$I231,"「活動計画書」と同じ行数になるよう、この線より上に行を挿入してください。")=0,データ整理_報告書!N231,"")</f>
        <v/>
      </c>
      <c r="BR231" t="str">
        <f ca="1">IF(COUNTIF(データ整理_報告書!$I$2:'データ整理_報告書'!$I231,"「活動計画書」と同じ行数になるよう、この線より上に行を挿入してください。")=0,データ整理_報告書!O231,"")</f>
        <v/>
      </c>
      <c r="BS231" t="str">
        <f ca="1">IF(COUNTIF(データ整理_報告書!$I$2:'データ整理_報告書'!$I231,"「活動計画書」と同じ行数になるよう、この線より上に行を挿入してください。")=0,データ整理_報告書!P231,"")</f>
        <v/>
      </c>
      <c r="BT231" t="str">
        <f ca="1">IF(COUNTIF(データ整理_報告書!$I$2:'データ整理_報告書'!$I231,"「活動計画書」と同じ行数になるよう、この線より上に行を挿入してください。")=0,データ整理_報告書!Q231,"")</f>
        <v/>
      </c>
      <c r="BU231" t="str">
        <f ca="1">IF(COUNTIF(データ整理_報告書!$I$2:'データ整理_報告書'!$I231,"「活動計画書」と同じ行数になるよう、この線より上に行を挿入してください。")=0,データ整理_報告書!S231,"")</f>
        <v/>
      </c>
      <c r="BV231" t="str">
        <f ca="1">IF(COUNTIF(データ整理_報告書!$I$2:'データ整理_報告書'!$I231,"「活動計画書」と同じ行数になるよう、この線より上に行を挿入してください。")=0,IF(データ整理_報告書!T231="○","true","false"),"")</f>
        <v/>
      </c>
    </row>
    <row r="232" spans="42:74" ht="15.75" x14ac:dyDescent="0.15">
      <c r="AP232" s="880" t="str">
        <f ca="1">IF(COUNTIF(データ整理_報告書!$D$2:'データ整理_報告書'!$D232,"「活動計画書」と同じ行数になるよう、この線より上に行を挿入してください。")=0,データ整理_報告書!B232,"")</f>
        <v/>
      </c>
      <c r="AQ232" s="880" t="str">
        <f ca="1">IF(COUNTIF(データ整理_報告書!$D$2:'データ整理_報告書'!$D232,"「活動計画書」と同じ行数になるよう、この線より上に行を挿入してください。")=0,データ整理_報告書!C232,"")</f>
        <v/>
      </c>
      <c r="AR232" s="880" t="str">
        <f ca="1">IF(COUNTIF(データ整理_報告書!$D$2:'データ整理_報告書'!$D232,"「活動計画書」と同じ行数になるよう、この線より上に行を挿入してください。")=0,データ整理_報告書!D232,"")</f>
        <v/>
      </c>
      <c r="AS232" s="880" t="str">
        <f ca="1">IF(COUNTIF(データ整理_報告書!$D$2:'データ整理_報告書'!$D232,"「活動計画書」と同じ行数になるよう、この線より上に行を挿入してください。")=0,データ整理_報告書!E232,"")</f>
        <v/>
      </c>
      <c r="AT232" s="880" t="str">
        <f ca="1">IF(COUNTIF(データ整理_報告書!$D$2:'データ整理_報告書'!$D232,"「活動計画書」と同じ行数になるよう、この線より上に行を挿入してください。")=0,データ整理_報告書!F232,"")</f>
        <v/>
      </c>
      <c r="BN232" t="str">
        <f ca="1">IF(COUNTIF(データ整理_報告書!$I$2:'データ整理_報告書'!$I232,"「活動計画書」と同じ行数になるよう、この線より上に行を挿入してください。")=0,データ整理_報告書!K232,"")</f>
        <v/>
      </c>
      <c r="BO232" t="str">
        <f ca="1">IF(COUNTIF(データ整理_報告書!$I$2:'データ整理_報告書'!$I232,"「活動計画書」と同じ行数になるよう、この線より上に行を挿入してください。")=0,データ整理_報告書!L232,"")</f>
        <v/>
      </c>
      <c r="BP232" t="str">
        <f ca="1">IF(COUNTIF(データ整理_報告書!$I$2:'データ整理_報告書'!$I232,"「活動計画書」と同じ行数になるよう、この線より上に行を挿入してください。")=0,データ整理_報告書!M232,"")</f>
        <v/>
      </c>
      <c r="BQ232" t="str">
        <f ca="1">IF(COUNTIF(データ整理_報告書!$I$2:'データ整理_報告書'!$I232,"「活動計画書」と同じ行数になるよう、この線より上に行を挿入してください。")=0,データ整理_報告書!N232,"")</f>
        <v/>
      </c>
      <c r="BR232" t="str">
        <f ca="1">IF(COUNTIF(データ整理_報告書!$I$2:'データ整理_報告書'!$I232,"「活動計画書」と同じ行数になるよう、この線より上に行を挿入してください。")=0,データ整理_報告書!O232,"")</f>
        <v/>
      </c>
      <c r="BS232" t="str">
        <f ca="1">IF(COUNTIF(データ整理_報告書!$I$2:'データ整理_報告書'!$I232,"「活動計画書」と同じ行数になるよう、この線より上に行を挿入してください。")=0,データ整理_報告書!P232,"")</f>
        <v/>
      </c>
      <c r="BT232" t="str">
        <f ca="1">IF(COUNTIF(データ整理_報告書!$I$2:'データ整理_報告書'!$I232,"「活動計画書」と同じ行数になるよう、この線より上に行を挿入してください。")=0,データ整理_報告書!Q232,"")</f>
        <v/>
      </c>
      <c r="BU232" t="str">
        <f ca="1">IF(COUNTIF(データ整理_報告書!$I$2:'データ整理_報告書'!$I232,"「活動計画書」と同じ行数になるよう、この線より上に行を挿入してください。")=0,データ整理_報告書!S232,"")</f>
        <v/>
      </c>
      <c r="BV232" t="str">
        <f ca="1">IF(COUNTIF(データ整理_報告書!$I$2:'データ整理_報告書'!$I232,"「活動計画書」と同じ行数になるよう、この線より上に行を挿入してください。")=0,IF(データ整理_報告書!T232="○","true","false"),"")</f>
        <v/>
      </c>
    </row>
    <row r="233" spans="42:74" ht="15.75" x14ac:dyDescent="0.15">
      <c r="AP233" s="880" t="str">
        <f ca="1">IF(COUNTIF(データ整理_報告書!$D$2:'データ整理_報告書'!$D233,"「活動計画書」と同じ行数になるよう、この線より上に行を挿入してください。")=0,データ整理_報告書!B233,"")</f>
        <v/>
      </c>
      <c r="AQ233" s="880" t="str">
        <f ca="1">IF(COUNTIF(データ整理_報告書!$D$2:'データ整理_報告書'!$D233,"「活動計画書」と同じ行数になるよう、この線より上に行を挿入してください。")=0,データ整理_報告書!C233,"")</f>
        <v/>
      </c>
      <c r="AR233" s="880" t="str">
        <f ca="1">IF(COUNTIF(データ整理_報告書!$D$2:'データ整理_報告書'!$D233,"「活動計画書」と同じ行数になるよう、この線より上に行を挿入してください。")=0,データ整理_報告書!D233,"")</f>
        <v/>
      </c>
      <c r="AS233" s="880" t="str">
        <f ca="1">IF(COUNTIF(データ整理_報告書!$D$2:'データ整理_報告書'!$D233,"「活動計画書」と同じ行数になるよう、この線より上に行を挿入してください。")=0,データ整理_報告書!E233,"")</f>
        <v/>
      </c>
      <c r="AT233" s="880" t="str">
        <f ca="1">IF(COUNTIF(データ整理_報告書!$D$2:'データ整理_報告書'!$D233,"「活動計画書」と同じ行数になるよう、この線より上に行を挿入してください。")=0,データ整理_報告書!F233,"")</f>
        <v/>
      </c>
      <c r="BN233" t="str">
        <f ca="1">IF(COUNTIF(データ整理_報告書!$I$2:'データ整理_報告書'!$I233,"「活動計画書」と同じ行数になるよう、この線より上に行を挿入してください。")=0,データ整理_報告書!K233,"")</f>
        <v/>
      </c>
      <c r="BO233" t="str">
        <f ca="1">IF(COUNTIF(データ整理_報告書!$I$2:'データ整理_報告書'!$I233,"「活動計画書」と同じ行数になるよう、この線より上に行を挿入してください。")=0,データ整理_報告書!L233,"")</f>
        <v/>
      </c>
      <c r="BP233" t="str">
        <f ca="1">IF(COUNTIF(データ整理_報告書!$I$2:'データ整理_報告書'!$I233,"「活動計画書」と同じ行数になるよう、この線より上に行を挿入してください。")=0,データ整理_報告書!M233,"")</f>
        <v/>
      </c>
      <c r="BQ233" t="str">
        <f ca="1">IF(COUNTIF(データ整理_報告書!$I$2:'データ整理_報告書'!$I233,"「活動計画書」と同じ行数になるよう、この線より上に行を挿入してください。")=0,データ整理_報告書!N233,"")</f>
        <v/>
      </c>
      <c r="BR233" t="str">
        <f ca="1">IF(COUNTIF(データ整理_報告書!$I$2:'データ整理_報告書'!$I233,"「活動計画書」と同じ行数になるよう、この線より上に行を挿入してください。")=0,データ整理_報告書!O233,"")</f>
        <v/>
      </c>
      <c r="BS233" t="str">
        <f ca="1">IF(COUNTIF(データ整理_報告書!$I$2:'データ整理_報告書'!$I233,"「活動計画書」と同じ行数になるよう、この線より上に行を挿入してください。")=0,データ整理_報告書!P233,"")</f>
        <v/>
      </c>
      <c r="BT233" t="str">
        <f ca="1">IF(COUNTIF(データ整理_報告書!$I$2:'データ整理_報告書'!$I233,"「活動計画書」と同じ行数になるよう、この線より上に行を挿入してください。")=0,データ整理_報告書!Q233,"")</f>
        <v/>
      </c>
      <c r="BU233" t="str">
        <f ca="1">IF(COUNTIF(データ整理_報告書!$I$2:'データ整理_報告書'!$I233,"「活動計画書」と同じ行数になるよう、この線より上に行を挿入してください。")=0,データ整理_報告書!S233,"")</f>
        <v/>
      </c>
      <c r="BV233" t="str">
        <f ca="1">IF(COUNTIF(データ整理_報告書!$I$2:'データ整理_報告書'!$I233,"「活動計画書」と同じ行数になるよう、この線より上に行を挿入してください。")=0,IF(データ整理_報告書!T233="○","true","false"),"")</f>
        <v/>
      </c>
    </row>
    <row r="234" spans="42:74" ht="15.75" x14ac:dyDescent="0.15">
      <c r="AP234" s="880" t="str">
        <f ca="1">IF(COUNTIF(データ整理_報告書!$D$2:'データ整理_報告書'!$D234,"「活動計画書」と同じ行数になるよう、この線より上に行を挿入してください。")=0,データ整理_報告書!B234,"")</f>
        <v/>
      </c>
      <c r="AQ234" s="880" t="str">
        <f ca="1">IF(COUNTIF(データ整理_報告書!$D$2:'データ整理_報告書'!$D234,"「活動計画書」と同じ行数になるよう、この線より上に行を挿入してください。")=0,データ整理_報告書!C234,"")</f>
        <v/>
      </c>
      <c r="AR234" s="880" t="str">
        <f ca="1">IF(COUNTIF(データ整理_報告書!$D$2:'データ整理_報告書'!$D234,"「活動計画書」と同じ行数になるよう、この線より上に行を挿入してください。")=0,データ整理_報告書!D234,"")</f>
        <v/>
      </c>
      <c r="AS234" s="880" t="str">
        <f ca="1">IF(COUNTIF(データ整理_報告書!$D$2:'データ整理_報告書'!$D234,"「活動計画書」と同じ行数になるよう、この線より上に行を挿入してください。")=0,データ整理_報告書!E234,"")</f>
        <v/>
      </c>
      <c r="AT234" s="880" t="str">
        <f ca="1">IF(COUNTIF(データ整理_報告書!$D$2:'データ整理_報告書'!$D234,"「活動計画書」と同じ行数になるよう、この線より上に行を挿入してください。")=0,データ整理_報告書!F234,"")</f>
        <v/>
      </c>
      <c r="BN234" t="str">
        <f ca="1">IF(COUNTIF(データ整理_報告書!$I$2:'データ整理_報告書'!$I234,"「活動計画書」と同じ行数になるよう、この線より上に行を挿入してください。")=0,データ整理_報告書!K234,"")</f>
        <v/>
      </c>
      <c r="BO234" t="str">
        <f ca="1">IF(COUNTIF(データ整理_報告書!$I$2:'データ整理_報告書'!$I234,"「活動計画書」と同じ行数になるよう、この線より上に行を挿入してください。")=0,データ整理_報告書!L234,"")</f>
        <v/>
      </c>
      <c r="BP234" t="str">
        <f ca="1">IF(COUNTIF(データ整理_報告書!$I$2:'データ整理_報告書'!$I234,"「活動計画書」と同じ行数になるよう、この線より上に行を挿入してください。")=0,データ整理_報告書!M234,"")</f>
        <v/>
      </c>
      <c r="BQ234" t="str">
        <f ca="1">IF(COUNTIF(データ整理_報告書!$I$2:'データ整理_報告書'!$I234,"「活動計画書」と同じ行数になるよう、この線より上に行を挿入してください。")=0,データ整理_報告書!N234,"")</f>
        <v/>
      </c>
      <c r="BR234" t="str">
        <f ca="1">IF(COUNTIF(データ整理_報告書!$I$2:'データ整理_報告書'!$I234,"「活動計画書」と同じ行数になるよう、この線より上に行を挿入してください。")=0,データ整理_報告書!O234,"")</f>
        <v/>
      </c>
      <c r="BS234" t="str">
        <f ca="1">IF(COUNTIF(データ整理_報告書!$I$2:'データ整理_報告書'!$I234,"「活動計画書」と同じ行数になるよう、この線より上に行を挿入してください。")=0,データ整理_報告書!P234,"")</f>
        <v/>
      </c>
      <c r="BT234" t="str">
        <f ca="1">IF(COUNTIF(データ整理_報告書!$I$2:'データ整理_報告書'!$I234,"「活動計画書」と同じ行数になるよう、この線より上に行を挿入してください。")=0,データ整理_報告書!Q234,"")</f>
        <v/>
      </c>
      <c r="BU234" t="str">
        <f ca="1">IF(COUNTIF(データ整理_報告書!$I$2:'データ整理_報告書'!$I234,"「活動計画書」と同じ行数になるよう、この線より上に行を挿入してください。")=0,データ整理_報告書!S234,"")</f>
        <v/>
      </c>
      <c r="BV234" t="str">
        <f ca="1">IF(COUNTIF(データ整理_報告書!$I$2:'データ整理_報告書'!$I234,"「活動計画書」と同じ行数になるよう、この線より上に行を挿入してください。")=0,IF(データ整理_報告書!T234="○","true","false"),"")</f>
        <v/>
      </c>
    </row>
    <row r="235" spans="42:74" ht="15.75" x14ac:dyDescent="0.15">
      <c r="AP235" s="880" t="str">
        <f ca="1">IF(COUNTIF(データ整理_報告書!$D$2:'データ整理_報告書'!$D235,"「活動計画書」と同じ行数になるよう、この線より上に行を挿入してください。")=0,データ整理_報告書!B235,"")</f>
        <v/>
      </c>
      <c r="AQ235" s="880" t="str">
        <f ca="1">IF(COUNTIF(データ整理_報告書!$D$2:'データ整理_報告書'!$D235,"「活動計画書」と同じ行数になるよう、この線より上に行を挿入してください。")=0,データ整理_報告書!C235,"")</f>
        <v/>
      </c>
      <c r="AR235" s="880" t="str">
        <f ca="1">IF(COUNTIF(データ整理_報告書!$D$2:'データ整理_報告書'!$D235,"「活動計画書」と同じ行数になるよう、この線より上に行を挿入してください。")=0,データ整理_報告書!D235,"")</f>
        <v/>
      </c>
      <c r="AS235" s="880" t="str">
        <f ca="1">IF(COUNTIF(データ整理_報告書!$D$2:'データ整理_報告書'!$D235,"「活動計画書」と同じ行数になるよう、この線より上に行を挿入してください。")=0,データ整理_報告書!E235,"")</f>
        <v/>
      </c>
      <c r="AT235" s="880" t="str">
        <f ca="1">IF(COUNTIF(データ整理_報告書!$D$2:'データ整理_報告書'!$D235,"「活動計画書」と同じ行数になるよう、この線より上に行を挿入してください。")=0,データ整理_報告書!F235,"")</f>
        <v/>
      </c>
      <c r="BN235" t="str">
        <f ca="1">IF(COUNTIF(データ整理_報告書!$I$2:'データ整理_報告書'!$I235,"「活動計画書」と同じ行数になるよう、この線より上に行を挿入してください。")=0,データ整理_報告書!K235,"")</f>
        <v/>
      </c>
      <c r="BO235" t="str">
        <f ca="1">IF(COUNTIF(データ整理_報告書!$I$2:'データ整理_報告書'!$I235,"「活動計画書」と同じ行数になるよう、この線より上に行を挿入してください。")=0,データ整理_報告書!L235,"")</f>
        <v/>
      </c>
      <c r="BP235" t="str">
        <f ca="1">IF(COUNTIF(データ整理_報告書!$I$2:'データ整理_報告書'!$I235,"「活動計画書」と同じ行数になるよう、この線より上に行を挿入してください。")=0,データ整理_報告書!M235,"")</f>
        <v/>
      </c>
      <c r="BQ235" t="str">
        <f ca="1">IF(COUNTIF(データ整理_報告書!$I$2:'データ整理_報告書'!$I235,"「活動計画書」と同じ行数になるよう、この線より上に行を挿入してください。")=0,データ整理_報告書!N235,"")</f>
        <v/>
      </c>
      <c r="BR235" t="str">
        <f ca="1">IF(COUNTIF(データ整理_報告書!$I$2:'データ整理_報告書'!$I235,"「活動計画書」と同じ行数になるよう、この線より上に行を挿入してください。")=0,データ整理_報告書!O235,"")</f>
        <v/>
      </c>
      <c r="BS235" t="str">
        <f ca="1">IF(COUNTIF(データ整理_報告書!$I$2:'データ整理_報告書'!$I235,"「活動計画書」と同じ行数になるよう、この線より上に行を挿入してください。")=0,データ整理_報告書!P235,"")</f>
        <v/>
      </c>
      <c r="BT235" t="str">
        <f ca="1">IF(COUNTIF(データ整理_報告書!$I$2:'データ整理_報告書'!$I235,"「活動計画書」と同じ行数になるよう、この線より上に行を挿入してください。")=0,データ整理_報告書!Q235,"")</f>
        <v/>
      </c>
      <c r="BU235" t="str">
        <f ca="1">IF(COUNTIF(データ整理_報告書!$I$2:'データ整理_報告書'!$I235,"「活動計画書」と同じ行数になるよう、この線より上に行を挿入してください。")=0,データ整理_報告書!S235,"")</f>
        <v/>
      </c>
      <c r="BV235" t="str">
        <f ca="1">IF(COUNTIF(データ整理_報告書!$I$2:'データ整理_報告書'!$I235,"「活動計画書」と同じ行数になるよう、この線より上に行を挿入してください。")=0,IF(データ整理_報告書!T235="○","true","false"),"")</f>
        <v/>
      </c>
    </row>
    <row r="236" spans="42:74" ht="15.75" x14ac:dyDescent="0.15">
      <c r="AP236" s="880" t="str">
        <f ca="1">IF(COUNTIF(データ整理_報告書!$D$2:'データ整理_報告書'!$D236,"「活動計画書」と同じ行数になるよう、この線より上に行を挿入してください。")=0,データ整理_報告書!B236,"")</f>
        <v/>
      </c>
      <c r="AQ236" s="880" t="str">
        <f ca="1">IF(COUNTIF(データ整理_報告書!$D$2:'データ整理_報告書'!$D236,"「活動計画書」と同じ行数になるよう、この線より上に行を挿入してください。")=0,データ整理_報告書!C236,"")</f>
        <v/>
      </c>
      <c r="AR236" s="880" t="str">
        <f ca="1">IF(COUNTIF(データ整理_報告書!$D$2:'データ整理_報告書'!$D236,"「活動計画書」と同じ行数になるよう、この線より上に行を挿入してください。")=0,データ整理_報告書!D236,"")</f>
        <v/>
      </c>
      <c r="AS236" s="880" t="str">
        <f ca="1">IF(COUNTIF(データ整理_報告書!$D$2:'データ整理_報告書'!$D236,"「活動計画書」と同じ行数になるよう、この線より上に行を挿入してください。")=0,データ整理_報告書!E236,"")</f>
        <v/>
      </c>
      <c r="AT236" s="880" t="str">
        <f ca="1">IF(COUNTIF(データ整理_報告書!$D$2:'データ整理_報告書'!$D236,"「活動計画書」と同じ行数になるよう、この線より上に行を挿入してください。")=0,データ整理_報告書!F236,"")</f>
        <v/>
      </c>
      <c r="BN236" t="str">
        <f ca="1">IF(COUNTIF(データ整理_報告書!$I$2:'データ整理_報告書'!$I236,"「活動計画書」と同じ行数になるよう、この線より上に行を挿入してください。")=0,データ整理_報告書!K236,"")</f>
        <v/>
      </c>
      <c r="BO236" t="str">
        <f ca="1">IF(COUNTIF(データ整理_報告書!$I$2:'データ整理_報告書'!$I236,"「活動計画書」と同じ行数になるよう、この線より上に行を挿入してください。")=0,データ整理_報告書!L236,"")</f>
        <v/>
      </c>
      <c r="BP236" t="str">
        <f ca="1">IF(COUNTIF(データ整理_報告書!$I$2:'データ整理_報告書'!$I236,"「活動計画書」と同じ行数になるよう、この線より上に行を挿入してください。")=0,データ整理_報告書!M236,"")</f>
        <v/>
      </c>
      <c r="BQ236" t="str">
        <f ca="1">IF(COUNTIF(データ整理_報告書!$I$2:'データ整理_報告書'!$I236,"「活動計画書」と同じ行数になるよう、この線より上に行を挿入してください。")=0,データ整理_報告書!N236,"")</f>
        <v/>
      </c>
      <c r="BR236" t="str">
        <f ca="1">IF(COUNTIF(データ整理_報告書!$I$2:'データ整理_報告書'!$I236,"「活動計画書」と同じ行数になるよう、この線より上に行を挿入してください。")=0,データ整理_報告書!O236,"")</f>
        <v/>
      </c>
      <c r="BS236" t="str">
        <f ca="1">IF(COUNTIF(データ整理_報告書!$I$2:'データ整理_報告書'!$I236,"「活動計画書」と同じ行数になるよう、この線より上に行を挿入してください。")=0,データ整理_報告書!P236,"")</f>
        <v/>
      </c>
      <c r="BT236" t="str">
        <f ca="1">IF(COUNTIF(データ整理_報告書!$I$2:'データ整理_報告書'!$I236,"「活動計画書」と同じ行数になるよう、この線より上に行を挿入してください。")=0,データ整理_報告書!Q236,"")</f>
        <v/>
      </c>
      <c r="BU236" t="str">
        <f ca="1">IF(COUNTIF(データ整理_報告書!$I$2:'データ整理_報告書'!$I236,"「活動計画書」と同じ行数になるよう、この線より上に行を挿入してください。")=0,データ整理_報告書!S236,"")</f>
        <v/>
      </c>
      <c r="BV236" t="str">
        <f ca="1">IF(COUNTIF(データ整理_報告書!$I$2:'データ整理_報告書'!$I236,"「活動計画書」と同じ行数になるよう、この線より上に行を挿入してください。")=0,IF(データ整理_報告書!T236="○","true","false"),"")</f>
        <v/>
      </c>
    </row>
    <row r="237" spans="42:74" ht="15.75" x14ac:dyDescent="0.15">
      <c r="AP237" s="880" t="str">
        <f ca="1">IF(COUNTIF(データ整理_報告書!$D$2:'データ整理_報告書'!$D237,"「活動計画書」と同じ行数になるよう、この線より上に行を挿入してください。")=0,データ整理_報告書!B237,"")</f>
        <v/>
      </c>
      <c r="AQ237" s="880" t="str">
        <f ca="1">IF(COUNTIF(データ整理_報告書!$D$2:'データ整理_報告書'!$D237,"「活動計画書」と同じ行数になるよう、この線より上に行を挿入してください。")=0,データ整理_報告書!C237,"")</f>
        <v/>
      </c>
      <c r="AR237" s="880" t="str">
        <f ca="1">IF(COUNTIF(データ整理_報告書!$D$2:'データ整理_報告書'!$D237,"「活動計画書」と同じ行数になるよう、この線より上に行を挿入してください。")=0,データ整理_報告書!D237,"")</f>
        <v/>
      </c>
      <c r="AS237" s="880" t="str">
        <f ca="1">IF(COUNTIF(データ整理_報告書!$D$2:'データ整理_報告書'!$D237,"「活動計画書」と同じ行数になるよう、この線より上に行を挿入してください。")=0,データ整理_報告書!E237,"")</f>
        <v/>
      </c>
      <c r="AT237" s="880" t="str">
        <f ca="1">IF(COUNTIF(データ整理_報告書!$D$2:'データ整理_報告書'!$D237,"「活動計画書」と同じ行数になるよう、この線より上に行を挿入してください。")=0,データ整理_報告書!F237,"")</f>
        <v/>
      </c>
      <c r="BN237" t="str">
        <f ca="1">IF(COUNTIF(データ整理_報告書!$I$2:'データ整理_報告書'!$I237,"「活動計画書」と同じ行数になるよう、この線より上に行を挿入してください。")=0,データ整理_報告書!K237,"")</f>
        <v/>
      </c>
      <c r="BO237" t="str">
        <f ca="1">IF(COUNTIF(データ整理_報告書!$I$2:'データ整理_報告書'!$I237,"「活動計画書」と同じ行数になるよう、この線より上に行を挿入してください。")=0,データ整理_報告書!L237,"")</f>
        <v/>
      </c>
      <c r="BP237" t="str">
        <f ca="1">IF(COUNTIF(データ整理_報告書!$I$2:'データ整理_報告書'!$I237,"「活動計画書」と同じ行数になるよう、この線より上に行を挿入してください。")=0,データ整理_報告書!M237,"")</f>
        <v/>
      </c>
      <c r="BQ237" t="str">
        <f ca="1">IF(COUNTIF(データ整理_報告書!$I$2:'データ整理_報告書'!$I237,"「活動計画書」と同じ行数になるよう、この線より上に行を挿入してください。")=0,データ整理_報告書!N237,"")</f>
        <v/>
      </c>
      <c r="BR237" t="str">
        <f ca="1">IF(COUNTIF(データ整理_報告書!$I$2:'データ整理_報告書'!$I237,"「活動計画書」と同じ行数になるよう、この線より上に行を挿入してください。")=0,データ整理_報告書!O237,"")</f>
        <v/>
      </c>
      <c r="BS237" t="str">
        <f ca="1">IF(COUNTIF(データ整理_報告書!$I$2:'データ整理_報告書'!$I237,"「活動計画書」と同じ行数になるよう、この線より上に行を挿入してください。")=0,データ整理_報告書!P237,"")</f>
        <v/>
      </c>
      <c r="BT237" t="str">
        <f ca="1">IF(COUNTIF(データ整理_報告書!$I$2:'データ整理_報告書'!$I237,"「活動計画書」と同じ行数になるよう、この線より上に行を挿入してください。")=0,データ整理_報告書!Q237,"")</f>
        <v/>
      </c>
      <c r="BU237" t="str">
        <f ca="1">IF(COUNTIF(データ整理_報告書!$I$2:'データ整理_報告書'!$I237,"「活動計画書」と同じ行数になるよう、この線より上に行を挿入してください。")=0,データ整理_報告書!S237,"")</f>
        <v/>
      </c>
      <c r="BV237" t="str">
        <f ca="1">IF(COUNTIF(データ整理_報告書!$I$2:'データ整理_報告書'!$I237,"「活動計画書」と同じ行数になるよう、この線より上に行を挿入してください。")=0,IF(データ整理_報告書!T237="○","true","false"),"")</f>
        <v/>
      </c>
    </row>
    <row r="238" spans="42:74" ht="15.75" x14ac:dyDescent="0.15">
      <c r="AP238" s="880" t="str">
        <f ca="1">IF(COUNTIF(データ整理_報告書!$D$2:'データ整理_報告書'!$D238,"「活動計画書」と同じ行数になるよう、この線より上に行を挿入してください。")=0,データ整理_報告書!B238,"")</f>
        <v/>
      </c>
      <c r="AQ238" s="880" t="str">
        <f ca="1">IF(COUNTIF(データ整理_報告書!$D$2:'データ整理_報告書'!$D238,"「活動計画書」と同じ行数になるよう、この線より上に行を挿入してください。")=0,データ整理_報告書!C238,"")</f>
        <v/>
      </c>
      <c r="AR238" s="880" t="str">
        <f ca="1">IF(COUNTIF(データ整理_報告書!$D$2:'データ整理_報告書'!$D238,"「活動計画書」と同じ行数になるよう、この線より上に行を挿入してください。")=0,データ整理_報告書!D238,"")</f>
        <v/>
      </c>
      <c r="AS238" s="880" t="str">
        <f ca="1">IF(COUNTIF(データ整理_報告書!$D$2:'データ整理_報告書'!$D238,"「活動計画書」と同じ行数になるよう、この線より上に行を挿入してください。")=0,データ整理_報告書!E238,"")</f>
        <v/>
      </c>
      <c r="AT238" s="880" t="str">
        <f ca="1">IF(COUNTIF(データ整理_報告書!$D$2:'データ整理_報告書'!$D238,"「活動計画書」と同じ行数になるよう、この線より上に行を挿入してください。")=0,データ整理_報告書!F238,"")</f>
        <v/>
      </c>
      <c r="BN238" t="str">
        <f ca="1">IF(COUNTIF(データ整理_報告書!$I$2:'データ整理_報告書'!$I238,"「活動計画書」と同じ行数になるよう、この線より上に行を挿入してください。")=0,データ整理_報告書!K238,"")</f>
        <v/>
      </c>
      <c r="BO238" t="str">
        <f ca="1">IF(COUNTIF(データ整理_報告書!$I$2:'データ整理_報告書'!$I238,"「活動計画書」と同じ行数になるよう、この線より上に行を挿入してください。")=0,データ整理_報告書!L238,"")</f>
        <v/>
      </c>
      <c r="BP238" t="str">
        <f ca="1">IF(COUNTIF(データ整理_報告書!$I$2:'データ整理_報告書'!$I238,"「活動計画書」と同じ行数になるよう、この線より上に行を挿入してください。")=0,データ整理_報告書!M238,"")</f>
        <v/>
      </c>
      <c r="BQ238" t="str">
        <f ca="1">IF(COUNTIF(データ整理_報告書!$I$2:'データ整理_報告書'!$I238,"「活動計画書」と同じ行数になるよう、この線より上に行を挿入してください。")=0,データ整理_報告書!N238,"")</f>
        <v/>
      </c>
      <c r="BR238" t="str">
        <f ca="1">IF(COUNTIF(データ整理_報告書!$I$2:'データ整理_報告書'!$I238,"「活動計画書」と同じ行数になるよう、この線より上に行を挿入してください。")=0,データ整理_報告書!O238,"")</f>
        <v/>
      </c>
      <c r="BS238" t="str">
        <f ca="1">IF(COUNTIF(データ整理_報告書!$I$2:'データ整理_報告書'!$I238,"「活動計画書」と同じ行数になるよう、この線より上に行を挿入してください。")=0,データ整理_報告書!P238,"")</f>
        <v/>
      </c>
      <c r="BT238" t="str">
        <f ca="1">IF(COUNTIF(データ整理_報告書!$I$2:'データ整理_報告書'!$I238,"「活動計画書」と同じ行数になるよう、この線より上に行を挿入してください。")=0,データ整理_報告書!Q238,"")</f>
        <v/>
      </c>
      <c r="BU238" t="str">
        <f ca="1">IF(COUNTIF(データ整理_報告書!$I$2:'データ整理_報告書'!$I238,"「活動計画書」と同じ行数になるよう、この線より上に行を挿入してください。")=0,データ整理_報告書!S238,"")</f>
        <v/>
      </c>
      <c r="BV238" t="str">
        <f ca="1">IF(COUNTIF(データ整理_報告書!$I$2:'データ整理_報告書'!$I238,"「活動計画書」と同じ行数になるよう、この線より上に行を挿入してください。")=0,IF(データ整理_報告書!T238="○","true","false"),"")</f>
        <v/>
      </c>
    </row>
    <row r="239" spans="42:74" ht="15.75" x14ac:dyDescent="0.15">
      <c r="AP239" s="880" t="str">
        <f ca="1">IF(COUNTIF(データ整理_報告書!$D$2:'データ整理_報告書'!$D239,"「活動計画書」と同じ行数になるよう、この線より上に行を挿入してください。")=0,データ整理_報告書!B239,"")</f>
        <v/>
      </c>
      <c r="AQ239" s="880" t="str">
        <f ca="1">IF(COUNTIF(データ整理_報告書!$D$2:'データ整理_報告書'!$D239,"「活動計画書」と同じ行数になるよう、この線より上に行を挿入してください。")=0,データ整理_報告書!C239,"")</f>
        <v/>
      </c>
      <c r="AR239" s="880" t="str">
        <f ca="1">IF(COUNTIF(データ整理_報告書!$D$2:'データ整理_報告書'!$D239,"「活動計画書」と同じ行数になるよう、この線より上に行を挿入してください。")=0,データ整理_報告書!D239,"")</f>
        <v/>
      </c>
      <c r="AS239" s="880" t="str">
        <f ca="1">IF(COUNTIF(データ整理_報告書!$D$2:'データ整理_報告書'!$D239,"「活動計画書」と同じ行数になるよう、この線より上に行を挿入してください。")=0,データ整理_報告書!E239,"")</f>
        <v/>
      </c>
      <c r="AT239" s="880" t="str">
        <f ca="1">IF(COUNTIF(データ整理_報告書!$D$2:'データ整理_報告書'!$D239,"「活動計画書」と同じ行数になるよう、この線より上に行を挿入してください。")=0,データ整理_報告書!F239,"")</f>
        <v/>
      </c>
      <c r="BN239" t="str">
        <f ca="1">IF(COUNTIF(データ整理_報告書!$I$2:'データ整理_報告書'!$I239,"「活動計画書」と同じ行数になるよう、この線より上に行を挿入してください。")=0,データ整理_報告書!K239,"")</f>
        <v/>
      </c>
      <c r="BO239" t="str">
        <f ca="1">IF(COUNTIF(データ整理_報告書!$I$2:'データ整理_報告書'!$I239,"「活動計画書」と同じ行数になるよう、この線より上に行を挿入してください。")=0,データ整理_報告書!L239,"")</f>
        <v/>
      </c>
      <c r="BP239" t="str">
        <f ca="1">IF(COUNTIF(データ整理_報告書!$I$2:'データ整理_報告書'!$I239,"「活動計画書」と同じ行数になるよう、この線より上に行を挿入してください。")=0,データ整理_報告書!M239,"")</f>
        <v/>
      </c>
      <c r="BQ239" t="str">
        <f ca="1">IF(COUNTIF(データ整理_報告書!$I$2:'データ整理_報告書'!$I239,"「活動計画書」と同じ行数になるよう、この線より上に行を挿入してください。")=0,データ整理_報告書!N239,"")</f>
        <v/>
      </c>
      <c r="BR239" t="str">
        <f ca="1">IF(COUNTIF(データ整理_報告書!$I$2:'データ整理_報告書'!$I239,"「活動計画書」と同じ行数になるよう、この線より上に行を挿入してください。")=0,データ整理_報告書!O239,"")</f>
        <v/>
      </c>
      <c r="BS239" t="str">
        <f ca="1">IF(COUNTIF(データ整理_報告書!$I$2:'データ整理_報告書'!$I239,"「活動計画書」と同じ行数になるよう、この線より上に行を挿入してください。")=0,データ整理_報告書!P239,"")</f>
        <v/>
      </c>
      <c r="BT239" t="str">
        <f ca="1">IF(COUNTIF(データ整理_報告書!$I$2:'データ整理_報告書'!$I239,"「活動計画書」と同じ行数になるよう、この線より上に行を挿入してください。")=0,データ整理_報告書!Q239,"")</f>
        <v/>
      </c>
      <c r="BU239" t="str">
        <f ca="1">IF(COUNTIF(データ整理_報告書!$I$2:'データ整理_報告書'!$I239,"「活動計画書」と同じ行数になるよう、この線より上に行を挿入してください。")=0,データ整理_報告書!S239,"")</f>
        <v/>
      </c>
      <c r="BV239" t="str">
        <f ca="1">IF(COUNTIF(データ整理_報告書!$I$2:'データ整理_報告書'!$I239,"「活動計画書」と同じ行数になるよう、この線より上に行を挿入してください。")=0,IF(データ整理_報告書!T239="○","true","false"),"")</f>
        <v/>
      </c>
    </row>
    <row r="240" spans="42:74" ht="15.75" x14ac:dyDescent="0.15">
      <c r="AP240" s="880" t="str">
        <f ca="1">IF(COUNTIF(データ整理_報告書!$D$2:'データ整理_報告書'!$D240,"「活動計画書」と同じ行数になるよう、この線より上に行を挿入してください。")=0,データ整理_報告書!B240,"")</f>
        <v/>
      </c>
      <c r="AQ240" s="880" t="str">
        <f ca="1">IF(COUNTIF(データ整理_報告書!$D$2:'データ整理_報告書'!$D240,"「活動計画書」と同じ行数になるよう、この線より上に行を挿入してください。")=0,データ整理_報告書!C240,"")</f>
        <v/>
      </c>
      <c r="AR240" s="880" t="str">
        <f ca="1">IF(COUNTIF(データ整理_報告書!$D$2:'データ整理_報告書'!$D240,"「活動計画書」と同じ行数になるよう、この線より上に行を挿入してください。")=0,データ整理_報告書!D240,"")</f>
        <v/>
      </c>
      <c r="AS240" s="880" t="str">
        <f ca="1">IF(COUNTIF(データ整理_報告書!$D$2:'データ整理_報告書'!$D240,"「活動計画書」と同じ行数になるよう、この線より上に行を挿入してください。")=0,データ整理_報告書!E240,"")</f>
        <v/>
      </c>
      <c r="AT240" s="880" t="str">
        <f ca="1">IF(COUNTIF(データ整理_報告書!$D$2:'データ整理_報告書'!$D240,"「活動計画書」と同じ行数になるよう、この線より上に行を挿入してください。")=0,データ整理_報告書!F240,"")</f>
        <v/>
      </c>
      <c r="BN240" t="str">
        <f ca="1">IF(COUNTIF(データ整理_報告書!$I$2:'データ整理_報告書'!$I240,"「活動計画書」と同じ行数になるよう、この線より上に行を挿入してください。")=0,データ整理_報告書!K240,"")</f>
        <v/>
      </c>
      <c r="BO240" t="str">
        <f ca="1">IF(COUNTIF(データ整理_報告書!$I$2:'データ整理_報告書'!$I240,"「活動計画書」と同じ行数になるよう、この線より上に行を挿入してください。")=0,データ整理_報告書!L240,"")</f>
        <v/>
      </c>
      <c r="BP240" t="str">
        <f ca="1">IF(COUNTIF(データ整理_報告書!$I$2:'データ整理_報告書'!$I240,"「活動計画書」と同じ行数になるよう、この線より上に行を挿入してください。")=0,データ整理_報告書!M240,"")</f>
        <v/>
      </c>
      <c r="BQ240" t="str">
        <f ca="1">IF(COUNTIF(データ整理_報告書!$I$2:'データ整理_報告書'!$I240,"「活動計画書」と同じ行数になるよう、この線より上に行を挿入してください。")=0,データ整理_報告書!N240,"")</f>
        <v/>
      </c>
      <c r="BR240" t="str">
        <f ca="1">IF(COUNTIF(データ整理_報告書!$I$2:'データ整理_報告書'!$I240,"「活動計画書」と同じ行数になるよう、この線より上に行を挿入してください。")=0,データ整理_報告書!O240,"")</f>
        <v/>
      </c>
      <c r="BS240" t="str">
        <f ca="1">IF(COUNTIF(データ整理_報告書!$I$2:'データ整理_報告書'!$I240,"「活動計画書」と同じ行数になるよう、この線より上に行を挿入してください。")=0,データ整理_報告書!P240,"")</f>
        <v/>
      </c>
      <c r="BT240" t="str">
        <f ca="1">IF(COUNTIF(データ整理_報告書!$I$2:'データ整理_報告書'!$I240,"「活動計画書」と同じ行数になるよう、この線より上に行を挿入してください。")=0,データ整理_報告書!Q240,"")</f>
        <v/>
      </c>
      <c r="BU240" t="str">
        <f ca="1">IF(COUNTIF(データ整理_報告書!$I$2:'データ整理_報告書'!$I240,"「活動計画書」と同じ行数になるよう、この線より上に行を挿入してください。")=0,データ整理_報告書!S240,"")</f>
        <v/>
      </c>
      <c r="BV240" t="str">
        <f ca="1">IF(COUNTIF(データ整理_報告書!$I$2:'データ整理_報告書'!$I240,"「活動計画書」と同じ行数になるよう、この線より上に行を挿入してください。")=0,IF(データ整理_報告書!T240="○","true","false"),"")</f>
        <v/>
      </c>
    </row>
    <row r="241" spans="42:74" ht="15.75" x14ac:dyDescent="0.15">
      <c r="AP241" s="880" t="str">
        <f ca="1">IF(COUNTIF(データ整理_報告書!$D$2:'データ整理_報告書'!$D241,"「活動計画書」と同じ行数になるよう、この線より上に行を挿入してください。")=0,データ整理_報告書!B241,"")</f>
        <v/>
      </c>
      <c r="AQ241" s="880" t="str">
        <f ca="1">IF(COUNTIF(データ整理_報告書!$D$2:'データ整理_報告書'!$D241,"「活動計画書」と同じ行数になるよう、この線より上に行を挿入してください。")=0,データ整理_報告書!C241,"")</f>
        <v/>
      </c>
      <c r="AR241" s="880" t="str">
        <f ca="1">IF(COUNTIF(データ整理_報告書!$D$2:'データ整理_報告書'!$D241,"「活動計画書」と同じ行数になるよう、この線より上に行を挿入してください。")=0,データ整理_報告書!D241,"")</f>
        <v/>
      </c>
      <c r="AS241" s="880" t="str">
        <f ca="1">IF(COUNTIF(データ整理_報告書!$D$2:'データ整理_報告書'!$D241,"「活動計画書」と同じ行数になるよう、この線より上に行を挿入してください。")=0,データ整理_報告書!E241,"")</f>
        <v/>
      </c>
      <c r="AT241" s="880" t="str">
        <f ca="1">IF(COUNTIF(データ整理_報告書!$D$2:'データ整理_報告書'!$D241,"「活動計画書」と同じ行数になるよう、この線より上に行を挿入してください。")=0,データ整理_報告書!F241,"")</f>
        <v/>
      </c>
      <c r="BN241" t="str">
        <f ca="1">IF(COUNTIF(データ整理_報告書!$I$2:'データ整理_報告書'!$I241,"「活動計画書」と同じ行数になるよう、この線より上に行を挿入してください。")=0,データ整理_報告書!K241,"")</f>
        <v/>
      </c>
      <c r="BO241" t="str">
        <f ca="1">IF(COUNTIF(データ整理_報告書!$I$2:'データ整理_報告書'!$I241,"「活動計画書」と同じ行数になるよう、この線より上に行を挿入してください。")=0,データ整理_報告書!L241,"")</f>
        <v/>
      </c>
      <c r="BP241" t="str">
        <f ca="1">IF(COUNTIF(データ整理_報告書!$I$2:'データ整理_報告書'!$I241,"「活動計画書」と同じ行数になるよう、この線より上に行を挿入してください。")=0,データ整理_報告書!M241,"")</f>
        <v/>
      </c>
      <c r="BQ241" t="str">
        <f ca="1">IF(COUNTIF(データ整理_報告書!$I$2:'データ整理_報告書'!$I241,"「活動計画書」と同じ行数になるよう、この線より上に行を挿入してください。")=0,データ整理_報告書!N241,"")</f>
        <v/>
      </c>
      <c r="BR241" t="str">
        <f ca="1">IF(COUNTIF(データ整理_報告書!$I$2:'データ整理_報告書'!$I241,"「活動計画書」と同じ行数になるよう、この線より上に行を挿入してください。")=0,データ整理_報告書!O241,"")</f>
        <v/>
      </c>
      <c r="BS241" t="str">
        <f ca="1">IF(COUNTIF(データ整理_報告書!$I$2:'データ整理_報告書'!$I241,"「活動計画書」と同じ行数になるよう、この線より上に行を挿入してください。")=0,データ整理_報告書!P241,"")</f>
        <v/>
      </c>
      <c r="BT241" t="str">
        <f ca="1">IF(COUNTIF(データ整理_報告書!$I$2:'データ整理_報告書'!$I241,"「活動計画書」と同じ行数になるよう、この線より上に行を挿入してください。")=0,データ整理_報告書!Q241,"")</f>
        <v/>
      </c>
      <c r="BU241" t="str">
        <f ca="1">IF(COUNTIF(データ整理_報告書!$I$2:'データ整理_報告書'!$I241,"「活動計画書」と同じ行数になるよう、この線より上に行を挿入してください。")=0,データ整理_報告書!S241,"")</f>
        <v/>
      </c>
      <c r="BV241" t="str">
        <f ca="1">IF(COUNTIF(データ整理_報告書!$I$2:'データ整理_報告書'!$I241,"「活動計画書」と同じ行数になるよう、この線より上に行を挿入してください。")=0,IF(データ整理_報告書!T241="○","true","false"),"")</f>
        <v/>
      </c>
    </row>
    <row r="242" spans="42:74" ht="15.75" x14ac:dyDescent="0.15">
      <c r="AP242" s="880" t="str">
        <f ca="1">IF(COUNTIF(データ整理_報告書!$D$2:'データ整理_報告書'!$D242,"「活動計画書」と同じ行数になるよう、この線より上に行を挿入してください。")=0,データ整理_報告書!B242,"")</f>
        <v/>
      </c>
      <c r="AQ242" s="880" t="str">
        <f ca="1">IF(COUNTIF(データ整理_報告書!$D$2:'データ整理_報告書'!$D242,"「活動計画書」と同じ行数になるよう、この線より上に行を挿入してください。")=0,データ整理_報告書!C242,"")</f>
        <v/>
      </c>
      <c r="AR242" s="880" t="str">
        <f ca="1">IF(COUNTIF(データ整理_報告書!$D$2:'データ整理_報告書'!$D242,"「活動計画書」と同じ行数になるよう、この線より上に行を挿入してください。")=0,データ整理_報告書!D242,"")</f>
        <v/>
      </c>
      <c r="AS242" s="880" t="str">
        <f ca="1">IF(COUNTIF(データ整理_報告書!$D$2:'データ整理_報告書'!$D242,"「活動計画書」と同じ行数になるよう、この線より上に行を挿入してください。")=0,データ整理_報告書!E242,"")</f>
        <v/>
      </c>
      <c r="AT242" s="880" t="str">
        <f ca="1">IF(COUNTIF(データ整理_報告書!$D$2:'データ整理_報告書'!$D242,"「活動計画書」と同じ行数になるよう、この線より上に行を挿入してください。")=0,データ整理_報告書!F242,"")</f>
        <v/>
      </c>
      <c r="BN242" t="str">
        <f ca="1">IF(COUNTIF(データ整理_報告書!$I$2:'データ整理_報告書'!$I242,"「活動計画書」と同じ行数になるよう、この線より上に行を挿入してください。")=0,データ整理_報告書!K242,"")</f>
        <v/>
      </c>
      <c r="BO242" t="str">
        <f ca="1">IF(COUNTIF(データ整理_報告書!$I$2:'データ整理_報告書'!$I242,"「活動計画書」と同じ行数になるよう、この線より上に行を挿入してください。")=0,データ整理_報告書!L242,"")</f>
        <v/>
      </c>
      <c r="BP242" t="str">
        <f ca="1">IF(COUNTIF(データ整理_報告書!$I$2:'データ整理_報告書'!$I242,"「活動計画書」と同じ行数になるよう、この線より上に行を挿入してください。")=0,データ整理_報告書!M242,"")</f>
        <v/>
      </c>
      <c r="BQ242" t="str">
        <f ca="1">IF(COUNTIF(データ整理_報告書!$I$2:'データ整理_報告書'!$I242,"「活動計画書」と同じ行数になるよう、この線より上に行を挿入してください。")=0,データ整理_報告書!N242,"")</f>
        <v/>
      </c>
      <c r="BR242" t="str">
        <f ca="1">IF(COUNTIF(データ整理_報告書!$I$2:'データ整理_報告書'!$I242,"「活動計画書」と同じ行数になるよう、この線より上に行を挿入してください。")=0,データ整理_報告書!O242,"")</f>
        <v/>
      </c>
      <c r="BS242" t="str">
        <f ca="1">IF(COUNTIF(データ整理_報告書!$I$2:'データ整理_報告書'!$I242,"「活動計画書」と同じ行数になるよう、この線より上に行を挿入してください。")=0,データ整理_報告書!P242,"")</f>
        <v/>
      </c>
      <c r="BT242" t="str">
        <f ca="1">IF(COUNTIF(データ整理_報告書!$I$2:'データ整理_報告書'!$I242,"「活動計画書」と同じ行数になるよう、この線より上に行を挿入してください。")=0,データ整理_報告書!Q242,"")</f>
        <v/>
      </c>
      <c r="BU242" t="str">
        <f ca="1">IF(COUNTIF(データ整理_報告書!$I$2:'データ整理_報告書'!$I242,"「活動計画書」と同じ行数になるよう、この線より上に行を挿入してください。")=0,データ整理_報告書!S242,"")</f>
        <v/>
      </c>
      <c r="BV242" t="str">
        <f ca="1">IF(COUNTIF(データ整理_報告書!$I$2:'データ整理_報告書'!$I242,"「活動計画書」と同じ行数になるよう、この線より上に行を挿入してください。")=0,IF(データ整理_報告書!T242="○","true","false"),"")</f>
        <v/>
      </c>
    </row>
    <row r="243" spans="42:74" ht="15.75" x14ac:dyDescent="0.15">
      <c r="AP243" s="880" t="str">
        <f ca="1">IF(COUNTIF(データ整理_報告書!$D$2:'データ整理_報告書'!$D243,"「活動計画書」と同じ行数になるよう、この線より上に行を挿入してください。")=0,データ整理_報告書!B243,"")</f>
        <v/>
      </c>
      <c r="AQ243" s="880" t="str">
        <f ca="1">IF(COUNTIF(データ整理_報告書!$D$2:'データ整理_報告書'!$D243,"「活動計画書」と同じ行数になるよう、この線より上に行を挿入してください。")=0,データ整理_報告書!C243,"")</f>
        <v/>
      </c>
      <c r="AR243" s="880" t="str">
        <f ca="1">IF(COUNTIF(データ整理_報告書!$D$2:'データ整理_報告書'!$D243,"「活動計画書」と同じ行数になるよう、この線より上に行を挿入してください。")=0,データ整理_報告書!D243,"")</f>
        <v/>
      </c>
      <c r="AS243" s="880" t="str">
        <f ca="1">IF(COUNTIF(データ整理_報告書!$D$2:'データ整理_報告書'!$D243,"「活動計画書」と同じ行数になるよう、この線より上に行を挿入してください。")=0,データ整理_報告書!E243,"")</f>
        <v/>
      </c>
      <c r="AT243" s="880" t="str">
        <f ca="1">IF(COUNTIF(データ整理_報告書!$D$2:'データ整理_報告書'!$D243,"「活動計画書」と同じ行数になるよう、この線より上に行を挿入してください。")=0,データ整理_報告書!F243,"")</f>
        <v/>
      </c>
      <c r="BN243" t="str">
        <f ca="1">IF(COUNTIF(データ整理_報告書!$I$2:'データ整理_報告書'!$I243,"「活動計画書」と同じ行数になるよう、この線より上に行を挿入してください。")=0,データ整理_報告書!K243,"")</f>
        <v/>
      </c>
      <c r="BO243" t="str">
        <f ca="1">IF(COUNTIF(データ整理_報告書!$I$2:'データ整理_報告書'!$I243,"「活動計画書」と同じ行数になるよう、この線より上に行を挿入してください。")=0,データ整理_報告書!L243,"")</f>
        <v/>
      </c>
      <c r="BP243" t="str">
        <f ca="1">IF(COUNTIF(データ整理_報告書!$I$2:'データ整理_報告書'!$I243,"「活動計画書」と同じ行数になるよう、この線より上に行を挿入してください。")=0,データ整理_報告書!M243,"")</f>
        <v/>
      </c>
      <c r="BQ243" t="str">
        <f ca="1">IF(COUNTIF(データ整理_報告書!$I$2:'データ整理_報告書'!$I243,"「活動計画書」と同じ行数になるよう、この線より上に行を挿入してください。")=0,データ整理_報告書!N243,"")</f>
        <v/>
      </c>
      <c r="BR243" t="str">
        <f ca="1">IF(COUNTIF(データ整理_報告書!$I$2:'データ整理_報告書'!$I243,"「活動計画書」と同じ行数になるよう、この線より上に行を挿入してください。")=0,データ整理_報告書!O243,"")</f>
        <v/>
      </c>
      <c r="BS243" t="str">
        <f ca="1">IF(COUNTIF(データ整理_報告書!$I$2:'データ整理_報告書'!$I243,"「活動計画書」と同じ行数になるよう、この線より上に行を挿入してください。")=0,データ整理_報告書!P243,"")</f>
        <v/>
      </c>
      <c r="BT243" t="str">
        <f ca="1">IF(COUNTIF(データ整理_報告書!$I$2:'データ整理_報告書'!$I243,"「活動計画書」と同じ行数になるよう、この線より上に行を挿入してください。")=0,データ整理_報告書!Q243,"")</f>
        <v/>
      </c>
      <c r="BU243" t="str">
        <f ca="1">IF(COUNTIF(データ整理_報告書!$I$2:'データ整理_報告書'!$I243,"「活動計画書」と同じ行数になるよう、この線より上に行を挿入してください。")=0,データ整理_報告書!S243,"")</f>
        <v/>
      </c>
      <c r="BV243" t="str">
        <f ca="1">IF(COUNTIF(データ整理_報告書!$I$2:'データ整理_報告書'!$I243,"「活動計画書」と同じ行数になるよう、この線より上に行を挿入してください。")=0,IF(データ整理_報告書!T243="○","true","false"),"")</f>
        <v/>
      </c>
    </row>
    <row r="244" spans="42:74" ht="15.75" x14ac:dyDescent="0.15">
      <c r="AP244" s="880" t="str">
        <f ca="1">IF(COUNTIF(データ整理_報告書!$D$2:'データ整理_報告書'!$D244,"「活動計画書」と同じ行数になるよう、この線より上に行を挿入してください。")=0,データ整理_報告書!B244,"")</f>
        <v/>
      </c>
      <c r="AQ244" s="880" t="str">
        <f ca="1">IF(COUNTIF(データ整理_報告書!$D$2:'データ整理_報告書'!$D244,"「活動計画書」と同じ行数になるよう、この線より上に行を挿入してください。")=0,データ整理_報告書!C244,"")</f>
        <v/>
      </c>
      <c r="AR244" s="880" t="str">
        <f ca="1">IF(COUNTIF(データ整理_報告書!$D$2:'データ整理_報告書'!$D244,"「活動計画書」と同じ行数になるよう、この線より上に行を挿入してください。")=0,データ整理_報告書!D244,"")</f>
        <v/>
      </c>
      <c r="AS244" s="880" t="str">
        <f ca="1">IF(COUNTIF(データ整理_報告書!$D$2:'データ整理_報告書'!$D244,"「活動計画書」と同じ行数になるよう、この線より上に行を挿入してください。")=0,データ整理_報告書!E244,"")</f>
        <v/>
      </c>
      <c r="AT244" s="880" t="str">
        <f ca="1">IF(COUNTIF(データ整理_報告書!$D$2:'データ整理_報告書'!$D244,"「活動計画書」と同じ行数になるよう、この線より上に行を挿入してください。")=0,データ整理_報告書!F244,"")</f>
        <v/>
      </c>
      <c r="BN244" t="str">
        <f ca="1">IF(COUNTIF(データ整理_報告書!$I$2:'データ整理_報告書'!$I244,"「活動計画書」と同じ行数になるよう、この線より上に行を挿入してください。")=0,データ整理_報告書!K244,"")</f>
        <v/>
      </c>
      <c r="BO244" t="str">
        <f ca="1">IF(COUNTIF(データ整理_報告書!$I$2:'データ整理_報告書'!$I244,"「活動計画書」と同じ行数になるよう、この線より上に行を挿入してください。")=0,データ整理_報告書!L244,"")</f>
        <v/>
      </c>
      <c r="BP244" t="str">
        <f ca="1">IF(COUNTIF(データ整理_報告書!$I$2:'データ整理_報告書'!$I244,"「活動計画書」と同じ行数になるよう、この線より上に行を挿入してください。")=0,データ整理_報告書!M244,"")</f>
        <v/>
      </c>
      <c r="BQ244" t="str">
        <f ca="1">IF(COUNTIF(データ整理_報告書!$I$2:'データ整理_報告書'!$I244,"「活動計画書」と同じ行数になるよう、この線より上に行を挿入してください。")=0,データ整理_報告書!N244,"")</f>
        <v/>
      </c>
      <c r="BR244" t="str">
        <f ca="1">IF(COUNTIF(データ整理_報告書!$I$2:'データ整理_報告書'!$I244,"「活動計画書」と同じ行数になるよう、この線より上に行を挿入してください。")=0,データ整理_報告書!O244,"")</f>
        <v/>
      </c>
      <c r="BS244" t="str">
        <f ca="1">IF(COUNTIF(データ整理_報告書!$I$2:'データ整理_報告書'!$I244,"「活動計画書」と同じ行数になるよう、この線より上に行を挿入してください。")=0,データ整理_報告書!P244,"")</f>
        <v/>
      </c>
      <c r="BT244" t="str">
        <f ca="1">IF(COUNTIF(データ整理_報告書!$I$2:'データ整理_報告書'!$I244,"「活動計画書」と同じ行数になるよう、この線より上に行を挿入してください。")=0,データ整理_報告書!Q244,"")</f>
        <v/>
      </c>
      <c r="BU244" t="str">
        <f ca="1">IF(COUNTIF(データ整理_報告書!$I$2:'データ整理_報告書'!$I244,"「活動計画書」と同じ行数になるよう、この線より上に行を挿入してください。")=0,データ整理_報告書!S244,"")</f>
        <v/>
      </c>
      <c r="BV244" t="str">
        <f ca="1">IF(COUNTIF(データ整理_報告書!$I$2:'データ整理_報告書'!$I244,"「活動計画書」と同じ行数になるよう、この線より上に行を挿入してください。")=0,IF(データ整理_報告書!T244="○","true","false"),"")</f>
        <v/>
      </c>
    </row>
    <row r="245" spans="42:74" ht="15.75" x14ac:dyDescent="0.15">
      <c r="AP245" s="880" t="str">
        <f ca="1">IF(COUNTIF(データ整理_報告書!$D$2:'データ整理_報告書'!$D245,"「活動計画書」と同じ行数になるよう、この線より上に行を挿入してください。")=0,データ整理_報告書!B245,"")</f>
        <v/>
      </c>
      <c r="AQ245" s="880" t="str">
        <f ca="1">IF(COUNTIF(データ整理_報告書!$D$2:'データ整理_報告書'!$D245,"「活動計画書」と同じ行数になるよう、この線より上に行を挿入してください。")=0,データ整理_報告書!C245,"")</f>
        <v/>
      </c>
      <c r="AR245" s="880" t="str">
        <f ca="1">IF(COUNTIF(データ整理_報告書!$D$2:'データ整理_報告書'!$D245,"「活動計画書」と同じ行数になるよう、この線より上に行を挿入してください。")=0,データ整理_報告書!D245,"")</f>
        <v/>
      </c>
      <c r="AS245" s="880" t="str">
        <f ca="1">IF(COUNTIF(データ整理_報告書!$D$2:'データ整理_報告書'!$D245,"「活動計画書」と同じ行数になるよう、この線より上に行を挿入してください。")=0,データ整理_報告書!E245,"")</f>
        <v/>
      </c>
      <c r="AT245" s="880" t="str">
        <f ca="1">IF(COUNTIF(データ整理_報告書!$D$2:'データ整理_報告書'!$D245,"「活動計画書」と同じ行数になるよう、この線より上に行を挿入してください。")=0,データ整理_報告書!F245,"")</f>
        <v/>
      </c>
      <c r="BN245" t="str">
        <f ca="1">IF(COUNTIF(データ整理_報告書!$I$2:'データ整理_報告書'!$I245,"「活動計画書」と同じ行数になるよう、この線より上に行を挿入してください。")=0,データ整理_報告書!K245,"")</f>
        <v/>
      </c>
      <c r="BO245" t="str">
        <f ca="1">IF(COUNTIF(データ整理_報告書!$I$2:'データ整理_報告書'!$I245,"「活動計画書」と同じ行数になるよう、この線より上に行を挿入してください。")=0,データ整理_報告書!L245,"")</f>
        <v/>
      </c>
      <c r="BP245" t="str">
        <f ca="1">IF(COUNTIF(データ整理_報告書!$I$2:'データ整理_報告書'!$I245,"「活動計画書」と同じ行数になるよう、この線より上に行を挿入してください。")=0,データ整理_報告書!M245,"")</f>
        <v/>
      </c>
      <c r="BQ245" t="str">
        <f ca="1">IF(COUNTIF(データ整理_報告書!$I$2:'データ整理_報告書'!$I245,"「活動計画書」と同じ行数になるよう、この線より上に行を挿入してください。")=0,データ整理_報告書!N245,"")</f>
        <v/>
      </c>
      <c r="BR245" t="str">
        <f ca="1">IF(COUNTIF(データ整理_報告書!$I$2:'データ整理_報告書'!$I245,"「活動計画書」と同じ行数になるよう、この線より上に行を挿入してください。")=0,データ整理_報告書!O245,"")</f>
        <v/>
      </c>
      <c r="BS245" t="str">
        <f ca="1">IF(COUNTIF(データ整理_報告書!$I$2:'データ整理_報告書'!$I245,"「活動計画書」と同じ行数になるよう、この線より上に行を挿入してください。")=0,データ整理_報告書!P245,"")</f>
        <v/>
      </c>
      <c r="BT245" t="str">
        <f ca="1">IF(COUNTIF(データ整理_報告書!$I$2:'データ整理_報告書'!$I245,"「活動計画書」と同じ行数になるよう、この線より上に行を挿入してください。")=0,データ整理_報告書!Q245,"")</f>
        <v/>
      </c>
      <c r="BU245" t="str">
        <f ca="1">IF(COUNTIF(データ整理_報告書!$I$2:'データ整理_報告書'!$I245,"「活動計画書」と同じ行数になるよう、この線より上に行を挿入してください。")=0,データ整理_報告書!S245,"")</f>
        <v/>
      </c>
      <c r="BV245" t="str">
        <f ca="1">IF(COUNTIF(データ整理_報告書!$I$2:'データ整理_報告書'!$I245,"「活動計画書」と同じ行数になるよう、この線より上に行を挿入してください。")=0,IF(データ整理_報告書!T245="○","true","false"),"")</f>
        <v/>
      </c>
    </row>
    <row r="246" spans="42:74" ht="15.75" x14ac:dyDescent="0.15">
      <c r="AP246" s="880" t="str">
        <f ca="1">IF(COUNTIF(データ整理_報告書!$D$2:'データ整理_報告書'!$D246,"「活動計画書」と同じ行数になるよう、この線より上に行を挿入してください。")=0,データ整理_報告書!B246,"")</f>
        <v/>
      </c>
      <c r="AQ246" s="880" t="str">
        <f ca="1">IF(COUNTIF(データ整理_報告書!$D$2:'データ整理_報告書'!$D246,"「活動計画書」と同じ行数になるよう、この線より上に行を挿入してください。")=0,データ整理_報告書!C246,"")</f>
        <v/>
      </c>
      <c r="AR246" s="880" t="str">
        <f ca="1">IF(COUNTIF(データ整理_報告書!$D$2:'データ整理_報告書'!$D246,"「活動計画書」と同じ行数になるよう、この線より上に行を挿入してください。")=0,データ整理_報告書!D246,"")</f>
        <v/>
      </c>
      <c r="AS246" s="880" t="str">
        <f ca="1">IF(COUNTIF(データ整理_報告書!$D$2:'データ整理_報告書'!$D246,"「活動計画書」と同じ行数になるよう、この線より上に行を挿入してください。")=0,データ整理_報告書!E246,"")</f>
        <v/>
      </c>
      <c r="AT246" s="880" t="str">
        <f ca="1">IF(COUNTIF(データ整理_報告書!$D$2:'データ整理_報告書'!$D246,"「活動計画書」と同じ行数になるよう、この線より上に行を挿入してください。")=0,データ整理_報告書!F246,"")</f>
        <v/>
      </c>
      <c r="BN246" t="str">
        <f ca="1">IF(COUNTIF(データ整理_報告書!$I$2:'データ整理_報告書'!$I246,"「活動計画書」と同じ行数になるよう、この線より上に行を挿入してください。")=0,データ整理_報告書!K246,"")</f>
        <v/>
      </c>
      <c r="BO246" t="str">
        <f ca="1">IF(COUNTIF(データ整理_報告書!$I$2:'データ整理_報告書'!$I246,"「活動計画書」と同じ行数になるよう、この線より上に行を挿入してください。")=0,データ整理_報告書!L246,"")</f>
        <v/>
      </c>
      <c r="BP246" t="str">
        <f ca="1">IF(COUNTIF(データ整理_報告書!$I$2:'データ整理_報告書'!$I246,"「活動計画書」と同じ行数になるよう、この線より上に行を挿入してください。")=0,データ整理_報告書!M246,"")</f>
        <v/>
      </c>
      <c r="BQ246" t="str">
        <f ca="1">IF(COUNTIF(データ整理_報告書!$I$2:'データ整理_報告書'!$I246,"「活動計画書」と同じ行数になるよう、この線より上に行を挿入してください。")=0,データ整理_報告書!N246,"")</f>
        <v/>
      </c>
      <c r="BR246" t="str">
        <f ca="1">IF(COUNTIF(データ整理_報告書!$I$2:'データ整理_報告書'!$I246,"「活動計画書」と同じ行数になるよう、この線より上に行を挿入してください。")=0,データ整理_報告書!O246,"")</f>
        <v/>
      </c>
      <c r="BS246" t="str">
        <f ca="1">IF(COUNTIF(データ整理_報告書!$I$2:'データ整理_報告書'!$I246,"「活動計画書」と同じ行数になるよう、この線より上に行を挿入してください。")=0,データ整理_報告書!P246,"")</f>
        <v/>
      </c>
      <c r="BT246" t="str">
        <f ca="1">IF(COUNTIF(データ整理_報告書!$I$2:'データ整理_報告書'!$I246,"「活動計画書」と同じ行数になるよう、この線より上に行を挿入してください。")=0,データ整理_報告書!Q246,"")</f>
        <v/>
      </c>
      <c r="BU246" t="str">
        <f ca="1">IF(COUNTIF(データ整理_報告書!$I$2:'データ整理_報告書'!$I246,"「活動計画書」と同じ行数になるよう、この線より上に行を挿入してください。")=0,データ整理_報告書!S246,"")</f>
        <v/>
      </c>
      <c r="BV246" t="str">
        <f ca="1">IF(COUNTIF(データ整理_報告書!$I$2:'データ整理_報告書'!$I246,"「活動計画書」と同じ行数になるよう、この線より上に行を挿入してください。")=0,IF(データ整理_報告書!T246="○","true","false"),"")</f>
        <v/>
      </c>
    </row>
    <row r="247" spans="42:74" ht="15.75" x14ac:dyDescent="0.15">
      <c r="AP247" s="880" t="str">
        <f ca="1">IF(COUNTIF(データ整理_報告書!$D$2:'データ整理_報告書'!$D247,"「活動計画書」と同じ行数になるよう、この線より上に行を挿入してください。")=0,データ整理_報告書!B247,"")</f>
        <v/>
      </c>
      <c r="AQ247" s="880" t="str">
        <f ca="1">IF(COUNTIF(データ整理_報告書!$D$2:'データ整理_報告書'!$D247,"「活動計画書」と同じ行数になるよう、この線より上に行を挿入してください。")=0,データ整理_報告書!C247,"")</f>
        <v/>
      </c>
      <c r="AR247" s="880" t="str">
        <f ca="1">IF(COUNTIF(データ整理_報告書!$D$2:'データ整理_報告書'!$D247,"「活動計画書」と同じ行数になるよう、この線より上に行を挿入してください。")=0,データ整理_報告書!D247,"")</f>
        <v/>
      </c>
      <c r="AS247" s="880" t="str">
        <f ca="1">IF(COUNTIF(データ整理_報告書!$D$2:'データ整理_報告書'!$D247,"「活動計画書」と同じ行数になるよう、この線より上に行を挿入してください。")=0,データ整理_報告書!E247,"")</f>
        <v/>
      </c>
      <c r="AT247" s="880" t="str">
        <f ca="1">IF(COUNTIF(データ整理_報告書!$D$2:'データ整理_報告書'!$D247,"「活動計画書」と同じ行数になるよう、この線より上に行を挿入してください。")=0,データ整理_報告書!F247,"")</f>
        <v/>
      </c>
      <c r="BN247" t="str">
        <f ca="1">IF(COUNTIF(データ整理_報告書!$I$2:'データ整理_報告書'!$I247,"「活動計画書」と同じ行数になるよう、この線より上に行を挿入してください。")=0,データ整理_報告書!K247,"")</f>
        <v/>
      </c>
      <c r="BO247" t="str">
        <f ca="1">IF(COUNTIF(データ整理_報告書!$I$2:'データ整理_報告書'!$I247,"「活動計画書」と同じ行数になるよう、この線より上に行を挿入してください。")=0,データ整理_報告書!L247,"")</f>
        <v/>
      </c>
      <c r="BP247" t="str">
        <f ca="1">IF(COUNTIF(データ整理_報告書!$I$2:'データ整理_報告書'!$I247,"「活動計画書」と同じ行数になるよう、この線より上に行を挿入してください。")=0,データ整理_報告書!M247,"")</f>
        <v/>
      </c>
      <c r="BQ247" t="str">
        <f ca="1">IF(COUNTIF(データ整理_報告書!$I$2:'データ整理_報告書'!$I247,"「活動計画書」と同じ行数になるよう、この線より上に行を挿入してください。")=0,データ整理_報告書!N247,"")</f>
        <v/>
      </c>
      <c r="BR247" t="str">
        <f ca="1">IF(COUNTIF(データ整理_報告書!$I$2:'データ整理_報告書'!$I247,"「活動計画書」と同じ行数になるよう、この線より上に行を挿入してください。")=0,データ整理_報告書!O247,"")</f>
        <v/>
      </c>
      <c r="BS247" t="str">
        <f ca="1">IF(COUNTIF(データ整理_報告書!$I$2:'データ整理_報告書'!$I247,"「活動計画書」と同じ行数になるよう、この線より上に行を挿入してください。")=0,データ整理_報告書!P247,"")</f>
        <v/>
      </c>
      <c r="BT247" t="str">
        <f ca="1">IF(COUNTIF(データ整理_報告書!$I$2:'データ整理_報告書'!$I247,"「活動計画書」と同じ行数になるよう、この線より上に行を挿入してください。")=0,データ整理_報告書!Q247,"")</f>
        <v/>
      </c>
      <c r="BU247" t="str">
        <f ca="1">IF(COUNTIF(データ整理_報告書!$I$2:'データ整理_報告書'!$I247,"「活動計画書」と同じ行数になるよう、この線より上に行を挿入してください。")=0,データ整理_報告書!S247,"")</f>
        <v/>
      </c>
      <c r="BV247" t="str">
        <f ca="1">IF(COUNTIF(データ整理_報告書!$I$2:'データ整理_報告書'!$I247,"「活動計画書」と同じ行数になるよう、この線より上に行を挿入してください。")=0,IF(データ整理_報告書!T247="○","true","false"),"")</f>
        <v/>
      </c>
    </row>
    <row r="248" spans="42:74" ht="15.75" x14ac:dyDescent="0.15">
      <c r="AP248" s="880" t="str">
        <f ca="1">IF(COUNTIF(データ整理_報告書!$D$2:'データ整理_報告書'!$D248,"「活動計画書」と同じ行数になるよう、この線より上に行を挿入してください。")=0,データ整理_報告書!B248,"")</f>
        <v/>
      </c>
      <c r="AQ248" s="880" t="str">
        <f ca="1">IF(COUNTIF(データ整理_報告書!$D$2:'データ整理_報告書'!$D248,"「活動計画書」と同じ行数になるよう、この線より上に行を挿入してください。")=0,データ整理_報告書!C248,"")</f>
        <v/>
      </c>
      <c r="AR248" s="880" t="str">
        <f ca="1">IF(COUNTIF(データ整理_報告書!$D$2:'データ整理_報告書'!$D248,"「活動計画書」と同じ行数になるよう、この線より上に行を挿入してください。")=0,データ整理_報告書!D248,"")</f>
        <v/>
      </c>
      <c r="AS248" s="880" t="str">
        <f ca="1">IF(COUNTIF(データ整理_報告書!$D$2:'データ整理_報告書'!$D248,"「活動計画書」と同じ行数になるよう、この線より上に行を挿入してください。")=0,データ整理_報告書!E248,"")</f>
        <v/>
      </c>
      <c r="AT248" s="880" t="str">
        <f ca="1">IF(COUNTIF(データ整理_報告書!$D$2:'データ整理_報告書'!$D248,"「活動計画書」と同じ行数になるよう、この線より上に行を挿入してください。")=0,データ整理_報告書!F248,"")</f>
        <v/>
      </c>
      <c r="BN248" t="str">
        <f ca="1">IF(COUNTIF(データ整理_報告書!$I$2:'データ整理_報告書'!$I248,"「活動計画書」と同じ行数になるよう、この線より上に行を挿入してください。")=0,データ整理_報告書!K248,"")</f>
        <v/>
      </c>
      <c r="BO248" t="str">
        <f ca="1">IF(COUNTIF(データ整理_報告書!$I$2:'データ整理_報告書'!$I248,"「活動計画書」と同じ行数になるよう、この線より上に行を挿入してください。")=0,データ整理_報告書!L248,"")</f>
        <v/>
      </c>
      <c r="BP248" t="str">
        <f ca="1">IF(COUNTIF(データ整理_報告書!$I$2:'データ整理_報告書'!$I248,"「活動計画書」と同じ行数になるよう、この線より上に行を挿入してください。")=0,データ整理_報告書!M248,"")</f>
        <v/>
      </c>
      <c r="BQ248" t="str">
        <f ca="1">IF(COUNTIF(データ整理_報告書!$I$2:'データ整理_報告書'!$I248,"「活動計画書」と同じ行数になるよう、この線より上に行を挿入してください。")=0,データ整理_報告書!N248,"")</f>
        <v/>
      </c>
      <c r="BR248" t="str">
        <f ca="1">IF(COUNTIF(データ整理_報告書!$I$2:'データ整理_報告書'!$I248,"「活動計画書」と同じ行数になるよう、この線より上に行を挿入してください。")=0,データ整理_報告書!O248,"")</f>
        <v/>
      </c>
      <c r="BS248" t="str">
        <f ca="1">IF(COUNTIF(データ整理_報告書!$I$2:'データ整理_報告書'!$I248,"「活動計画書」と同じ行数になるよう、この線より上に行を挿入してください。")=0,データ整理_報告書!P248,"")</f>
        <v/>
      </c>
      <c r="BT248" t="str">
        <f ca="1">IF(COUNTIF(データ整理_報告書!$I$2:'データ整理_報告書'!$I248,"「活動計画書」と同じ行数になるよう、この線より上に行を挿入してください。")=0,データ整理_報告書!Q248,"")</f>
        <v/>
      </c>
      <c r="BU248" t="str">
        <f ca="1">IF(COUNTIF(データ整理_報告書!$I$2:'データ整理_報告書'!$I248,"「活動計画書」と同じ行数になるよう、この線より上に行を挿入してください。")=0,データ整理_報告書!S248,"")</f>
        <v/>
      </c>
      <c r="BV248" t="str">
        <f ca="1">IF(COUNTIF(データ整理_報告書!$I$2:'データ整理_報告書'!$I248,"「活動計画書」と同じ行数になるよう、この線より上に行を挿入してください。")=0,IF(データ整理_報告書!T248="○","true","false"),"")</f>
        <v/>
      </c>
    </row>
    <row r="249" spans="42:74" ht="15.75" x14ac:dyDescent="0.15">
      <c r="AP249" s="880" t="str">
        <f ca="1">IF(COUNTIF(データ整理_報告書!$D$2:'データ整理_報告書'!$D249,"「活動計画書」と同じ行数になるよう、この線より上に行を挿入してください。")=0,データ整理_報告書!B249,"")</f>
        <v/>
      </c>
      <c r="AQ249" s="880" t="str">
        <f ca="1">IF(COUNTIF(データ整理_報告書!$D$2:'データ整理_報告書'!$D249,"「活動計画書」と同じ行数になるよう、この線より上に行を挿入してください。")=0,データ整理_報告書!C249,"")</f>
        <v/>
      </c>
      <c r="AR249" s="880" t="str">
        <f ca="1">IF(COUNTIF(データ整理_報告書!$D$2:'データ整理_報告書'!$D249,"「活動計画書」と同じ行数になるよう、この線より上に行を挿入してください。")=0,データ整理_報告書!D249,"")</f>
        <v/>
      </c>
      <c r="AS249" s="880" t="str">
        <f ca="1">IF(COUNTIF(データ整理_報告書!$D$2:'データ整理_報告書'!$D249,"「活動計画書」と同じ行数になるよう、この線より上に行を挿入してください。")=0,データ整理_報告書!E249,"")</f>
        <v/>
      </c>
      <c r="AT249" s="880" t="str">
        <f ca="1">IF(COUNTIF(データ整理_報告書!$D$2:'データ整理_報告書'!$D249,"「活動計画書」と同じ行数になるよう、この線より上に行を挿入してください。")=0,データ整理_報告書!F249,"")</f>
        <v/>
      </c>
      <c r="BN249" t="str">
        <f ca="1">IF(COUNTIF(データ整理_報告書!$I$2:'データ整理_報告書'!$I249,"「活動計画書」と同じ行数になるよう、この線より上に行を挿入してください。")=0,データ整理_報告書!K249,"")</f>
        <v/>
      </c>
      <c r="BO249" t="str">
        <f ca="1">IF(COUNTIF(データ整理_報告書!$I$2:'データ整理_報告書'!$I249,"「活動計画書」と同じ行数になるよう、この線より上に行を挿入してください。")=0,データ整理_報告書!L249,"")</f>
        <v/>
      </c>
      <c r="BP249" t="str">
        <f ca="1">IF(COUNTIF(データ整理_報告書!$I$2:'データ整理_報告書'!$I249,"「活動計画書」と同じ行数になるよう、この線より上に行を挿入してください。")=0,データ整理_報告書!M249,"")</f>
        <v/>
      </c>
      <c r="BQ249" t="str">
        <f ca="1">IF(COUNTIF(データ整理_報告書!$I$2:'データ整理_報告書'!$I249,"「活動計画書」と同じ行数になるよう、この線より上に行を挿入してください。")=0,データ整理_報告書!N249,"")</f>
        <v/>
      </c>
      <c r="BR249" t="str">
        <f ca="1">IF(COUNTIF(データ整理_報告書!$I$2:'データ整理_報告書'!$I249,"「活動計画書」と同じ行数になるよう、この線より上に行を挿入してください。")=0,データ整理_報告書!O249,"")</f>
        <v/>
      </c>
      <c r="BS249" t="str">
        <f ca="1">IF(COUNTIF(データ整理_報告書!$I$2:'データ整理_報告書'!$I249,"「活動計画書」と同じ行数になるよう、この線より上に行を挿入してください。")=0,データ整理_報告書!P249,"")</f>
        <v/>
      </c>
      <c r="BT249" t="str">
        <f ca="1">IF(COUNTIF(データ整理_報告書!$I$2:'データ整理_報告書'!$I249,"「活動計画書」と同じ行数になるよう、この線より上に行を挿入してください。")=0,データ整理_報告書!Q249,"")</f>
        <v/>
      </c>
      <c r="BU249" t="str">
        <f ca="1">IF(COUNTIF(データ整理_報告書!$I$2:'データ整理_報告書'!$I249,"「活動計画書」と同じ行数になるよう、この線より上に行を挿入してください。")=0,データ整理_報告書!S249,"")</f>
        <v/>
      </c>
      <c r="BV249" t="str">
        <f ca="1">IF(COUNTIF(データ整理_報告書!$I$2:'データ整理_報告書'!$I249,"「活動計画書」と同じ行数になるよう、この線より上に行を挿入してください。")=0,IF(データ整理_報告書!T249="○","true","false"),"")</f>
        <v/>
      </c>
    </row>
    <row r="250" spans="42:74" ht="15.75" x14ac:dyDescent="0.15">
      <c r="AP250" s="880" t="str">
        <f ca="1">IF(COUNTIF(データ整理_報告書!$D$2:'データ整理_報告書'!$D250,"「活動計画書」と同じ行数になるよう、この線より上に行を挿入してください。")=0,データ整理_報告書!B250,"")</f>
        <v/>
      </c>
      <c r="AQ250" s="880" t="str">
        <f ca="1">IF(COUNTIF(データ整理_報告書!$D$2:'データ整理_報告書'!$D250,"「活動計画書」と同じ行数になるよう、この線より上に行を挿入してください。")=0,データ整理_報告書!C250,"")</f>
        <v/>
      </c>
      <c r="AR250" s="880" t="str">
        <f ca="1">IF(COUNTIF(データ整理_報告書!$D$2:'データ整理_報告書'!$D250,"「活動計画書」と同じ行数になるよう、この線より上に行を挿入してください。")=0,データ整理_報告書!D250,"")</f>
        <v/>
      </c>
      <c r="AS250" s="880" t="str">
        <f ca="1">IF(COUNTIF(データ整理_報告書!$D$2:'データ整理_報告書'!$D250,"「活動計画書」と同じ行数になるよう、この線より上に行を挿入してください。")=0,データ整理_報告書!E250,"")</f>
        <v/>
      </c>
      <c r="AT250" s="880" t="str">
        <f ca="1">IF(COUNTIF(データ整理_報告書!$D$2:'データ整理_報告書'!$D250,"「活動計画書」と同じ行数になるよう、この線より上に行を挿入してください。")=0,データ整理_報告書!F250,"")</f>
        <v/>
      </c>
      <c r="BN250" t="str">
        <f ca="1">IF(COUNTIF(データ整理_報告書!$I$2:'データ整理_報告書'!$I250,"「活動計画書」と同じ行数になるよう、この線より上に行を挿入してください。")=0,データ整理_報告書!K250,"")</f>
        <v/>
      </c>
      <c r="BO250" t="str">
        <f ca="1">IF(COUNTIF(データ整理_報告書!$I$2:'データ整理_報告書'!$I250,"「活動計画書」と同じ行数になるよう、この線より上に行を挿入してください。")=0,データ整理_報告書!L250,"")</f>
        <v/>
      </c>
      <c r="BP250" t="str">
        <f ca="1">IF(COUNTIF(データ整理_報告書!$I$2:'データ整理_報告書'!$I250,"「活動計画書」と同じ行数になるよう、この線より上に行を挿入してください。")=0,データ整理_報告書!M250,"")</f>
        <v/>
      </c>
      <c r="BQ250" t="str">
        <f ca="1">IF(COUNTIF(データ整理_報告書!$I$2:'データ整理_報告書'!$I250,"「活動計画書」と同じ行数になるよう、この線より上に行を挿入してください。")=0,データ整理_報告書!N250,"")</f>
        <v/>
      </c>
      <c r="BR250" t="str">
        <f ca="1">IF(COUNTIF(データ整理_報告書!$I$2:'データ整理_報告書'!$I250,"「活動計画書」と同じ行数になるよう、この線より上に行を挿入してください。")=0,データ整理_報告書!O250,"")</f>
        <v/>
      </c>
      <c r="BS250" t="str">
        <f ca="1">IF(COUNTIF(データ整理_報告書!$I$2:'データ整理_報告書'!$I250,"「活動計画書」と同じ行数になるよう、この線より上に行を挿入してください。")=0,データ整理_報告書!P250,"")</f>
        <v/>
      </c>
      <c r="BT250" t="str">
        <f ca="1">IF(COUNTIF(データ整理_報告書!$I$2:'データ整理_報告書'!$I250,"「活動計画書」と同じ行数になるよう、この線より上に行を挿入してください。")=0,データ整理_報告書!Q250,"")</f>
        <v/>
      </c>
      <c r="BU250" t="str">
        <f ca="1">IF(COUNTIF(データ整理_報告書!$I$2:'データ整理_報告書'!$I250,"「活動計画書」と同じ行数になるよう、この線より上に行を挿入してください。")=0,データ整理_報告書!S250,"")</f>
        <v/>
      </c>
      <c r="BV250" t="str">
        <f ca="1">IF(COUNTIF(データ整理_報告書!$I$2:'データ整理_報告書'!$I250,"「活動計画書」と同じ行数になるよう、この線より上に行を挿入してください。")=0,IF(データ整理_報告書!T250="○","true","false"),"")</f>
        <v/>
      </c>
    </row>
    <row r="251" spans="42:74" ht="15.75" x14ac:dyDescent="0.15">
      <c r="AP251" s="880" t="str">
        <f ca="1">IF(COUNTIF(データ整理_報告書!$D$2:'データ整理_報告書'!$D251,"「活動計画書」と同じ行数になるよう、この線より上に行を挿入してください。")=0,データ整理_報告書!B251,"")</f>
        <v/>
      </c>
      <c r="AQ251" s="880" t="str">
        <f ca="1">IF(COUNTIF(データ整理_報告書!$D$2:'データ整理_報告書'!$D251,"「活動計画書」と同じ行数になるよう、この線より上に行を挿入してください。")=0,データ整理_報告書!C251,"")</f>
        <v/>
      </c>
      <c r="AR251" s="880" t="str">
        <f ca="1">IF(COUNTIF(データ整理_報告書!$D$2:'データ整理_報告書'!$D251,"「活動計画書」と同じ行数になるよう、この線より上に行を挿入してください。")=0,データ整理_報告書!D251,"")</f>
        <v/>
      </c>
      <c r="AS251" s="880" t="str">
        <f ca="1">IF(COUNTIF(データ整理_報告書!$D$2:'データ整理_報告書'!$D251,"「活動計画書」と同じ行数になるよう、この線より上に行を挿入してください。")=0,データ整理_報告書!E251,"")</f>
        <v/>
      </c>
      <c r="AT251" s="880" t="str">
        <f ca="1">IF(COUNTIF(データ整理_報告書!$D$2:'データ整理_報告書'!$D251,"「活動計画書」と同じ行数になるよう、この線より上に行を挿入してください。")=0,データ整理_報告書!F251,"")</f>
        <v/>
      </c>
      <c r="BN251" t="str">
        <f ca="1">IF(COUNTIF(データ整理_報告書!$I$2:'データ整理_報告書'!$I251,"「活動計画書」と同じ行数になるよう、この線より上に行を挿入してください。")=0,データ整理_報告書!K251,"")</f>
        <v/>
      </c>
      <c r="BO251" t="str">
        <f ca="1">IF(COUNTIF(データ整理_報告書!$I$2:'データ整理_報告書'!$I251,"「活動計画書」と同じ行数になるよう、この線より上に行を挿入してください。")=0,データ整理_報告書!L251,"")</f>
        <v/>
      </c>
      <c r="BP251" t="str">
        <f ca="1">IF(COUNTIF(データ整理_報告書!$I$2:'データ整理_報告書'!$I251,"「活動計画書」と同じ行数になるよう、この線より上に行を挿入してください。")=0,データ整理_報告書!M251,"")</f>
        <v/>
      </c>
      <c r="BQ251" t="str">
        <f ca="1">IF(COUNTIF(データ整理_報告書!$I$2:'データ整理_報告書'!$I251,"「活動計画書」と同じ行数になるよう、この線より上に行を挿入してください。")=0,データ整理_報告書!N251,"")</f>
        <v/>
      </c>
      <c r="BR251" t="str">
        <f ca="1">IF(COUNTIF(データ整理_報告書!$I$2:'データ整理_報告書'!$I251,"「活動計画書」と同じ行数になるよう、この線より上に行を挿入してください。")=0,データ整理_報告書!O251,"")</f>
        <v/>
      </c>
      <c r="BS251" t="str">
        <f ca="1">IF(COUNTIF(データ整理_報告書!$I$2:'データ整理_報告書'!$I251,"「活動計画書」と同じ行数になるよう、この線より上に行を挿入してください。")=0,データ整理_報告書!P251,"")</f>
        <v/>
      </c>
      <c r="BT251" t="str">
        <f ca="1">IF(COUNTIF(データ整理_報告書!$I$2:'データ整理_報告書'!$I251,"「活動計画書」と同じ行数になるよう、この線より上に行を挿入してください。")=0,データ整理_報告書!Q251,"")</f>
        <v/>
      </c>
      <c r="BU251" t="str">
        <f ca="1">IF(COUNTIF(データ整理_報告書!$I$2:'データ整理_報告書'!$I251,"「活動計画書」と同じ行数になるよう、この線より上に行を挿入してください。")=0,データ整理_報告書!S251,"")</f>
        <v/>
      </c>
      <c r="BV251" t="str">
        <f ca="1">IF(COUNTIF(データ整理_報告書!$I$2:'データ整理_報告書'!$I251,"「活動計画書」と同じ行数になるよう、この線より上に行を挿入してください。")=0,IF(データ整理_報告書!T251="○","true","false"),"")</f>
        <v/>
      </c>
    </row>
    <row r="252" spans="42:74" ht="15.75" x14ac:dyDescent="0.15">
      <c r="AP252" s="880" t="str">
        <f ca="1">IF(COUNTIF(データ整理_報告書!$D$2:'データ整理_報告書'!$D252,"「活動計画書」と同じ行数になるよう、この線より上に行を挿入してください。")=0,データ整理_報告書!B252,"")</f>
        <v/>
      </c>
      <c r="AQ252" s="880" t="str">
        <f ca="1">IF(COUNTIF(データ整理_報告書!$D$2:'データ整理_報告書'!$D252,"「活動計画書」と同じ行数になるよう、この線より上に行を挿入してください。")=0,データ整理_報告書!C252,"")</f>
        <v/>
      </c>
      <c r="AR252" s="880" t="str">
        <f ca="1">IF(COUNTIF(データ整理_報告書!$D$2:'データ整理_報告書'!$D252,"「活動計画書」と同じ行数になるよう、この線より上に行を挿入してください。")=0,データ整理_報告書!D252,"")</f>
        <v/>
      </c>
      <c r="AS252" s="880" t="str">
        <f ca="1">IF(COUNTIF(データ整理_報告書!$D$2:'データ整理_報告書'!$D252,"「活動計画書」と同じ行数になるよう、この線より上に行を挿入してください。")=0,データ整理_報告書!E252,"")</f>
        <v/>
      </c>
      <c r="AT252" s="880" t="str">
        <f ca="1">IF(COUNTIF(データ整理_報告書!$D$2:'データ整理_報告書'!$D252,"「活動計画書」と同じ行数になるよう、この線より上に行を挿入してください。")=0,データ整理_報告書!F252,"")</f>
        <v/>
      </c>
      <c r="BN252" t="str">
        <f ca="1">IF(COUNTIF(データ整理_報告書!$I$2:'データ整理_報告書'!$I252,"「活動計画書」と同じ行数になるよう、この線より上に行を挿入してください。")=0,データ整理_報告書!K252,"")</f>
        <v/>
      </c>
      <c r="BO252" t="str">
        <f ca="1">IF(COUNTIF(データ整理_報告書!$I$2:'データ整理_報告書'!$I252,"「活動計画書」と同じ行数になるよう、この線より上に行を挿入してください。")=0,データ整理_報告書!L252,"")</f>
        <v/>
      </c>
      <c r="BP252" t="str">
        <f ca="1">IF(COUNTIF(データ整理_報告書!$I$2:'データ整理_報告書'!$I252,"「活動計画書」と同じ行数になるよう、この線より上に行を挿入してください。")=0,データ整理_報告書!M252,"")</f>
        <v/>
      </c>
      <c r="BQ252" t="str">
        <f ca="1">IF(COUNTIF(データ整理_報告書!$I$2:'データ整理_報告書'!$I252,"「活動計画書」と同じ行数になるよう、この線より上に行を挿入してください。")=0,データ整理_報告書!N252,"")</f>
        <v/>
      </c>
      <c r="BR252" t="str">
        <f ca="1">IF(COUNTIF(データ整理_報告書!$I$2:'データ整理_報告書'!$I252,"「活動計画書」と同じ行数になるよう、この線より上に行を挿入してください。")=0,データ整理_報告書!O252,"")</f>
        <v/>
      </c>
      <c r="BS252" t="str">
        <f ca="1">IF(COUNTIF(データ整理_報告書!$I$2:'データ整理_報告書'!$I252,"「活動計画書」と同じ行数になるよう、この線より上に行を挿入してください。")=0,データ整理_報告書!P252,"")</f>
        <v/>
      </c>
      <c r="BT252" t="str">
        <f ca="1">IF(COUNTIF(データ整理_報告書!$I$2:'データ整理_報告書'!$I252,"「活動計画書」と同じ行数になるよう、この線より上に行を挿入してください。")=0,データ整理_報告書!Q252,"")</f>
        <v/>
      </c>
      <c r="BU252" t="str">
        <f ca="1">IF(COUNTIF(データ整理_報告書!$I$2:'データ整理_報告書'!$I252,"「活動計画書」と同じ行数になるよう、この線より上に行を挿入してください。")=0,データ整理_報告書!S252,"")</f>
        <v/>
      </c>
      <c r="BV252" t="str">
        <f ca="1">IF(COUNTIF(データ整理_報告書!$I$2:'データ整理_報告書'!$I252,"「活動計画書」と同じ行数になるよう、この線より上に行を挿入してください。")=0,IF(データ整理_報告書!T252="○","true","false"),"")</f>
        <v/>
      </c>
    </row>
    <row r="253" spans="42:74" ht="15.75" x14ac:dyDescent="0.15">
      <c r="AP253" s="880" t="str">
        <f ca="1">IF(COUNTIF(データ整理_報告書!$D$2:'データ整理_報告書'!$D253,"「活動計画書」と同じ行数になるよう、この線より上に行を挿入してください。")=0,データ整理_報告書!B253,"")</f>
        <v/>
      </c>
      <c r="AQ253" s="880" t="str">
        <f ca="1">IF(COUNTIF(データ整理_報告書!$D$2:'データ整理_報告書'!$D253,"「活動計画書」と同じ行数になるよう、この線より上に行を挿入してください。")=0,データ整理_報告書!C253,"")</f>
        <v/>
      </c>
      <c r="AR253" s="880" t="str">
        <f ca="1">IF(COUNTIF(データ整理_報告書!$D$2:'データ整理_報告書'!$D253,"「活動計画書」と同じ行数になるよう、この線より上に行を挿入してください。")=0,データ整理_報告書!D253,"")</f>
        <v/>
      </c>
      <c r="AS253" s="880" t="str">
        <f ca="1">IF(COUNTIF(データ整理_報告書!$D$2:'データ整理_報告書'!$D253,"「活動計画書」と同じ行数になるよう、この線より上に行を挿入してください。")=0,データ整理_報告書!E253,"")</f>
        <v/>
      </c>
      <c r="AT253" s="880" t="str">
        <f ca="1">IF(COUNTIF(データ整理_報告書!$D$2:'データ整理_報告書'!$D253,"「活動計画書」と同じ行数になるよう、この線より上に行を挿入してください。")=0,データ整理_報告書!F253,"")</f>
        <v/>
      </c>
      <c r="BN253" t="str">
        <f ca="1">IF(COUNTIF(データ整理_報告書!$I$2:'データ整理_報告書'!$I253,"「活動計画書」と同じ行数になるよう、この線より上に行を挿入してください。")=0,データ整理_報告書!K253,"")</f>
        <v/>
      </c>
      <c r="BO253" t="str">
        <f ca="1">IF(COUNTIF(データ整理_報告書!$I$2:'データ整理_報告書'!$I253,"「活動計画書」と同じ行数になるよう、この線より上に行を挿入してください。")=0,データ整理_報告書!L253,"")</f>
        <v/>
      </c>
      <c r="BP253" t="str">
        <f ca="1">IF(COUNTIF(データ整理_報告書!$I$2:'データ整理_報告書'!$I253,"「活動計画書」と同じ行数になるよう、この線より上に行を挿入してください。")=0,データ整理_報告書!M253,"")</f>
        <v/>
      </c>
      <c r="BQ253" t="str">
        <f ca="1">IF(COUNTIF(データ整理_報告書!$I$2:'データ整理_報告書'!$I253,"「活動計画書」と同じ行数になるよう、この線より上に行を挿入してください。")=0,データ整理_報告書!N253,"")</f>
        <v/>
      </c>
      <c r="BR253" t="str">
        <f ca="1">IF(COUNTIF(データ整理_報告書!$I$2:'データ整理_報告書'!$I253,"「活動計画書」と同じ行数になるよう、この線より上に行を挿入してください。")=0,データ整理_報告書!O253,"")</f>
        <v/>
      </c>
      <c r="BS253" t="str">
        <f ca="1">IF(COUNTIF(データ整理_報告書!$I$2:'データ整理_報告書'!$I253,"「活動計画書」と同じ行数になるよう、この線より上に行を挿入してください。")=0,データ整理_報告書!P253,"")</f>
        <v/>
      </c>
      <c r="BT253" t="str">
        <f ca="1">IF(COUNTIF(データ整理_報告書!$I$2:'データ整理_報告書'!$I253,"「活動計画書」と同じ行数になるよう、この線より上に行を挿入してください。")=0,データ整理_報告書!Q253,"")</f>
        <v/>
      </c>
      <c r="BU253" t="str">
        <f ca="1">IF(COUNTIF(データ整理_報告書!$I$2:'データ整理_報告書'!$I253,"「活動計画書」と同じ行数になるよう、この線より上に行を挿入してください。")=0,データ整理_報告書!S253,"")</f>
        <v/>
      </c>
      <c r="BV253" t="str">
        <f ca="1">IF(COUNTIF(データ整理_報告書!$I$2:'データ整理_報告書'!$I253,"「活動計画書」と同じ行数になるよう、この線より上に行を挿入してください。")=0,IF(データ整理_報告書!T253="○","true","false"),"")</f>
        <v/>
      </c>
    </row>
    <row r="254" spans="42:74" ht="15.75" x14ac:dyDescent="0.15">
      <c r="AP254" s="880" t="str">
        <f ca="1">IF(COUNTIF(データ整理_報告書!$D$2:'データ整理_報告書'!$D254,"「活動計画書」と同じ行数になるよう、この線より上に行を挿入してください。")=0,データ整理_報告書!B254,"")</f>
        <v/>
      </c>
      <c r="AQ254" s="880" t="str">
        <f ca="1">IF(COUNTIF(データ整理_報告書!$D$2:'データ整理_報告書'!$D254,"「活動計画書」と同じ行数になるよう、この線より上に行を挿入してください。")=0,データ整理_報告書!C254,"")</f>
        <v/>
      </c>
      <c r="AR254" s="880" t="str">
        <f ca="1">IF(COUNTIF(データ整理_報告書!$D$2:'データ整理_報告書'!$D254,"「活動計画書」と同じ行数になるよう、この線より上に行を挿入してください。")=0,データ整理_報告書!D254,"")</f>
        <v/>
      </c>
      <c r="AS254" s="880" t="str">
        <f ca="1">IF(COUNTIF(データ整理_報告書!$D$2:'データ整理_報告書'!$D254,"「活動計画書」と同じ行数になるよう、この線より上に行を挿入してください。")=0,データ整理_報告書!E254,"")</f>
        <v/>
      </c>
      <c r="AT254" s="880" t="str">
        <f ca="1">IF(COUNTIF(データ整理_報告書!$D$2:'データ整理_報告書'!$D254,"「活動計画書」と同じ行数になるよう、この線より上に行を挿入してください。")=0,データ整理_報告書!F254,"")</f>
        <v/>
      </c>
      <c r="BN254" t="str">
        <f ca="1">IF(COUNTIF(データ整理_報告書!$I$2:'データ整理_報告書'!$I254,"「活動計画書」と同じ行数になるよう、この線より上に行を挿入してください。")=0,データ整理_報告書!K254,"")</f>
        <v/>
      </c>
      <c r="BO254" t="str">
        <f ca="1">IF(COUNTIF(データ整理_報告書!$I$2:'データ整理_報告書'!$I254,"「活動計画書」と同じ行数になるよう、この線より上に行を挿入してください。")=0,データ整理_報告書!L254,"")</f>
        <v/>
      </c>
      <c r="BP254" t="str">
        <f ca="1">IF(COUNTIF(データ整理_報告書!$I$2:'データ整理_報告書'!$I254,"「活動計画書」と同じ行数になるよう、この線より上に行を挿入してください。")=0,データ整理_報告書!M254,"")</f>
        <v/>
      </c>
      <c r="BQ254" t="str">
        <f ca="1">IF(COUNTIF(データ整理_報告書!$I$2:'データ整理_報告書'!$I254,"「活動計画書」と同じ行数になるよう、この線より上に行を挿入してください。")=0,データ整理_報告書!N254,"")</f>
        <v/>
      </c>
      <c r="BR254" t="str">
        <f ca="1">IF(COUNTIF(データ整理_報告書!$I$2:'データ整理_報告書'!$I254,"「活動計画書」と同じ行数になるよう、この線より上に行を挿入してください。")=0,データ整理_報告書!O254,"")</f>
        <v/>
      </c>
      <c r="BS254" t="str">
        <f ca="1">IF(COUNTIF(データ整理_報告書!$I$2:'データ整理_報告書'!$I254,"「活動計画書」と同じ行数になるよう、この線より上に行を挿入してください。")=0,データ整理_報告書!P254,"")</f>
        <v/>
      </c>
      <c r="BT254" t="str">
        <f ca="1">IF(COUNTIF(データ整理_報告書!$I$2:'データ整理_報告書'!$I254,"「活動計画書」と同じ行数になるよう、この線より上に行を挿入してください。")=0,データ整理_報告書!Q254,"")</f>
        <v/>
      </c>
      <c r="BU254" t="str">
        <f ca="1">IF(COUNTIF(データ整理_報告書!$I$2:'データ整理_報告書'!$I254,"「活動計画書」と同じ行数になるよう、この線より上に行を挿入してください。")=0,データ整理_報告書!S254,"")</f>
        <v/>
      </c>
      <c r="BV254" t="str">
        <f ca="1">IF(COUNTIF(データ整理_報告書!$I$2:'データ整理_報告書'!$I254,"「活動計画書」と同じ行数になるよう、この線より上に行を挿入してください。")=0,IF(データ整理_報告書!T254="○","true","false"),"")</f>
        <v/>
      </c>
    </row>
    <row r="255" spans="42:74" ht="15.75" x14ac:dyDescent="0.15">
      <c r="AP255" s="880" t="str">
        <f ca="1">IF(COUNTIF(データ整理_報告書!$D$2:'データ整理_報告書'!$D255,"「活動計画書」と同じ行数になるよう、この線より上に行を挿入してください。")=0,データ整理_報告書!B255,"")</f>
        <v/>
      </c>
      <c r="AQ255" s="880" t="str">
        <f ca="1">IF(COUNTIF(データ整理_報告書!$D$2:'データ整理_報告書'!$D255,"「活動計画書」と同じ行数になるよう、この線より上に行を挿入してください。")=0,データ整理_報告書!C255,"")</f>
        <v/>
      </c>
      <c r="AR255" s="880" t="str">
        <f ca="1">IF(COUNTIF(データ整理_報告書!$D$2:'データ整理_報告書'!$D255,"「活動計画書」と同じ行数になるよう、この線より上に行を挿入してください。")=0,データ整理_報告書!D255,"")</f>
        <v/>
      </c>
      <c r="AS255" s="880" t="str">
        <f ca="1">IF(COUNTIF(データ整理_報告書!$D$2:'データ整理_報告書'!$D255,"「活動計画書」と同じ行数になるよう、この線より上に行を挿入してください。")=0,データ整理_報告書!E255,"")</f>
        <v/>
      </c>
      <c r="AT255" s="880" t="str">
        <f ca="1">IF(COUNTIF(データ整理_報告書!$D$2:'データ整理_報告書'!$D255,"「活動計画書」と同じ行数になるよう、この線より上に行を挿入してください。")=0,データ整理_報告書!F255,"")</f>
        <v/>
      </c>
      <c r="BN255" t="str">
        <f ca="1">IF(COUNTIF(データ整理_報告書!$I$2:'データ整理_報告書'!$I255,"「活動計画書」と同じ行数になるよう、この線より上に行を挿入してください。")=0,データ整理_報告書!K255,"")</f>
        <v/>
      </c>
      <c r="BO255" t="str">
        <f ca="1">IF(COUNTIF(データ整理_報告書!$I$2:'データ整理_報告書'!$I255,"「活動計画書」と同じ行数になるよう、この線より上に行を挿入してください。")=0,データ整理_報告書!L255,"")</f>
        <v/>
      </c>
      <c r="BP255" t="str">
        <f ca="1">IF(COUNTIF(データ整理_報告書!$I$2:'データ整理_報告書'!$I255,"「活動計画書」と同じ行数になるよう、この線より上に行を挿入してください。")=0,データ整理_報告書!M255,"")</f>
        <v/>
      </c>
      <c r="BQ255" t="str">
        <f ca="1">IF(COUNTIF(データ整理_報告書!$I$2:'データ整理_報告書'!$I255,"「活動計画書」と同じ行数になるよう、この線より上に行を挿入してください。")=0,データ整理_報告書!N255,"")</f>
        <v/>
      </c>
      <c r="BR255" t="str">
        <f ca="1">IF(COUNTIF(データ整理_報告書!$I$2:'データ整理_報告書'!$I255,"「活動計画書」と同じ行数になるよう、この線より上に行を挿入してください。")=0,データ整理_報告書!O255,"")</f>
        <v/>
      </c>
      <c r="BS255" t="str">
        <f ca="1">IF(COUNTIF(データ整理_報告書!$I$2:'データ整理_報告書'!$I255,"「活動計画書」と同じ行数になるよう、この線より上に行を挿入してください。")=0,データ整理_報告書!P255,"")</f>
        <v/>
      </c>
      <c r="BT255" t="str">
        <f ca="1">IF(COUNTIF(データ整理_報告書!$I$2:'データ整理_報告書'!$I255,"「活動計画書」と同じ行数になるよう、この線より上に行を挿入してください。")=0,データ整理_報告書!Q255,"")</f>
        <v/>
      </c>
      <c r="BU255" t="str">
        <f ca="1">IF(COUNTIF(データ整理_報告書!$I$2:'データ整理_報告書'!$I255,"「活動計画書」と同じ行数になるよう、この線より上に行を挿入してください。")=0,データ整理_報告書!S255,"")</f>
        <v/>
      </c>
      <c r="BV255" t="str">
        <f ca="1">IF(COUNTIF(データ整理_報告書!$I$2:'データ整理_報告書'!$I255,"「活動計画書」と同じ行数になるよう、この線より上に行を挿入してください。")=0,IF(データ整理_報告書!T255="○","true","false"),"")</f>
        <v/>
      </c>
    </row>
    <row r="256" spans="42:74" ht="15.75" x14ac:dyDescent="0.15">
      <c r="AP256" s="880" t="str">
        <f ca="1">IF(COUNTIF(データ整理_報告書!$D$2:'データ整理_報告書'!$D256,"「活動計画書」と同じ行数になるよう、この線より上に行を挿入してください。")=0,データ整理_報告書!B256,"")</f>
        <v/>
      </c>
      <c r="AQ256" s="880" t="str">
        <f ca="1">IF(COUNTIF(データ整理_報告書!$D$2:'データ整理_報告書'!$D256,"「活動計画書」と同じ行数になるよう、この線より上に行を挿入してください。")=0,データ整理_報告書!C256,"")</f>
        <v/>
      </c>
      <c r="AR256" s="880" t="str">
        <f ca="1">IF(COUNTIF(データ整理_報告書!$D$2:'データ整理_報告書'!$D256,"「活動計画書」と同じ行数になるよう、この線より上に行を挿入してください。")=0,データ整理_報告書!D256,"")</f>
        <v/>
      </c>
      <c r="AS256" s="880" t="str">
        <f ca="1">IF(COUNTIF(データ整理_報告書!$D$2:'データ整理_報告書'!$D256,"「活動計画書」と同じ行数になるよう、この線より上に行を挿入してください。")=0,データ整理_報告書!E256,"")</f>
        <v/>
      </c>
      <c r="AT256" s="880" t="str">
        <f ca="1">IF(COUNTIF(データ整理_報告書!$D$2:'データ整理_報告書'!$D256,"「活動計画書」と同じ行数になるよう、この線より上に行を挿入してください。")=0,データ整理_報告書!F256,"")</f>
        <v/>
      </c>
      <c r="BN256" t="str">
        <f ca="1">IF(COUNTIF(データ整理_報告書!$I$2:'データ整理_報告書'!$I256,"「活動計画書」と同じ行数になるよう、この線より上に行を挿入してください。")=0,データ整理_報告書!K256,"")</f>
        <v/>
      </c>
      <c r="BO256" t="str">
        <f ca="1">IF(COUNTIF(データ整理_報告書!$I$2:'データ整理_報告書'!$I256,"「活動計画書」と同じ行数になるよう、この線より上に行を挿入してください。")=0,データ整理_報告書!L256,"")</f>
        <v/>
      </c>
      <c r="BP256" t="str">
        <f ca="1">IF(COUNTIF(データ整理_報告書!$I$2:'データ整理_報告書'!$I256,"「活動計画書」と同じ行数になるよう、この線より上に行を挿入してください。")=0,データ整理_報告書!M256,"")</f>
        <v/>
      </c>
      <c r="BQ256" t="str">
        <f ca="1">IF(COUNTIF(データ整理_報告書!$I$2:'データ整理_報告書'!$I256,"「活動計画書」と同じ行数になるよう、この線より上に行を挿入してください。")=0,データ整理_報告書!N256,"")</f>
        <v/>
      </c>
      <c r="BR256" t="str">
        <f ca="1">IF(COUNTIF(データ整理_報告書!$I$2:'データ整理_報告書'!$I256,"「活動計画書」と同じ行数になるよう、この線より上に行を挿入してください。")=0,データ整理_報告書!O256,"")</f>
        <v/>
      </c>
      <c r="BS256" t="str">
        <f ca="1">IF(COUNTIF(データ整理_報告書!$I$2:'データ整理_報告書'!$I256,"「活動計画書」と同じ行数になるよう、この線より上に行を挿入してください。")=0,データ整理_報告書!P256,"")</f>
        <v/>
      </c>
      <c r="BT256" t="str">
        <f ca="1">IF(COUNTIF(データ整理_報告書!$I$2:'データ整理_報告書'!$I256,"「活動計画書」と同じ行数になるよう、この線より上に行を挿入してください。")=0,データ整理_報告書!Q256,"")</f>
        <v/>
      </c>
      <c r="BU256" t="str">
        <f ca="1">IF(COUNTIF(データ整理_報告書!$I$2:'データ整理_報告書'!$I256,"「活動計画書」と同じ行数になるよう、この線より上に行を挿入してください。")=0,データ整理_報告書!S256,"")</f>
        <v/>
      </c>
      <c r="BV256" t="str">
        <f ca="1">IF(COUNTIF(データ整理_報告書!$I$2:'データ整理_報告書'!$I256,"「活動計画書」と同じ行数になるよう、この線より上に行を挿入してください。")=0,IF(データ整理_報告書!T256="○","true","false"),"")</f>
        <v/>
      </c>
    </row>
    <row r="257" spans="42:74" ht="15.75" x14ac:dyDescent="0.15">
      <c r="AP257" s="880" t="str">
        <f ca="1">IF(COUNTIF(データ整理_報告書!$D$2:'データ整理_報告書'!$D257,"「活動計画書」と同じ行数になるよう、この線より上に行を挿入してください。")=0,データ整理_報告書!B257,"")</f>
        <v/>
      </c>
      <c r="AQ257" s="880" t="str">
        <f ca="1">IF(COUNTIF(データ整理_報告書!$D$2:'データ整理_報告書'!$D257,"「活動計画書」と同じ行数になるよう、この線より上に行を挿入してください。")=0,データ整理_報告書!C257,"")</f>
        <v/>
      </c>
      <c r="AR257" s="880" t="str">
        <f ca="1">IF(COUNTIF(データ整理_報告書!$D$2:'データ整理_報告書'!$D257,"「活動計画書」と同じ行数になるよう、この線より上に行を挿入してください。")=0,データ整理_報告書!D257,"")</f>
        <v/>
      </c>
      <c r="AS257" s="880" t="str">
        <f ca="1">IF(COUNTIF(データ整理_報告書!$D$2:'データ整理_報告書'!$D257,"「活動計画書」と同じ行数になるよう、この線より上に行を挿入してください。")=0,データ整理_報告書!E257,"")</f>
        <v/>
      </c>
      <c r="AT257" s="880" t="str">
        <f ca="1">IF(COUNTIF(データ整理_報告書!$D$2:'データ整理_報告書'!$D257,"「活動計画書」と同じ行数になるよう、この線より上に行を挿入してください。")=0,データ整理_報告書!F257,"")</f>
        <v/>
      </c>
      <c r="BN257" t="str">
        <f ca="1">IF(COUNTIF(データ整理_報告書!$I$2:'データ整理_報告書'!$I257,"「活動計画書」と同じ行数になるよう、この線より上に行を挿入してください。")=0,データ整理_報告書!K257,"")</f>
        <v/>
      </c>
      <c r="BO257" t="str">
        <f ca="1">IF(COUNTIF(データ整理_報告書!$I$2:'データ整理_報告書'!$I257,"「活動計画書」と同じ行数になるよう、この線より上に行を挿入してください。")=0,データ整理_報告書!L257,"")</f>
        <v/>
      </c>
      <c r="BP257" t="str">
        <f ca="1">IF(COUNTIF(データ整理_報告書!$I$2:'データ整理_報告書'!$I257,"「活動計画書」と同じ行数になるよう、この線より上に行を挿入してください。")=0,データ整理_報告書!M257,"")</f>
        <v/>
      </c>
      <c r="BQ257" t="str">
        <f ca="1">IF(COUNTIF(データ整理_報告書!$I$2:'データ整理_報告書'!$I257,"「活動計画書」と同じ行数になるよう、この線より上に行を挿入してください。")=0,データ整理_報告書!N257,"")</f>
        <v/>
      </c>
      <c r="BR257" t="str">
        <f ca="1">IF(COUNTIF(データ整理_報告書!$I$2:'データ整理_報告書'!$I257,"「活動計画書」と同じ行数になるよう、この線より上に行を挿入してください。")=0,データ整理_報告書!O257,"")</f>
        <v/>
      </c>
      <c r="BS257" t="str">
        <f ca="1">IF(COUNTIF(データ整理_報告書!$I$2:'データ整理_報告書'!$I257,"「活動計画書」と同じ行数になるよう、この線より上に行を挿入してください。")=0,データ整理_報告書!P257,"")</f>
        <v/>
      </c>
      <c r="BT257" t="str">
        <f ca="1">IF(COUNTIF(データ整理_報告書!$I$2:'データ整理_報告書'!$I257,"「活動計画書」と同じ行数になるよう、この線より上に行を挿入してください。")=0,データ整理_報告書!Q257,"")</f>
        <v/>
      </c>
      <c r="BU257" t="str">
        <f ca="1">IF(COUNTIF(データ整理_報告書!$I$2:'データ整理_報告書'!$I257,"「活動計画書」と同じ行数になるよう、この線より上に行を挿入してください。")=0,データ整理_報告書!S257,"")</f>
        <v/>
      </c>
      <c r="BV257" t="str">
        <f ca="1">IF(COUNTIF(データ整理_報告書!$I$2:'データ整理_報告書'!$I257,"「活動計画書」と同じ行数になるよう、この線より上に行を挿入してください。")=0,IF(データ整理_報告書!T257="○","true","false"),"")</f>
        <v/>
      </c>
    </row>
    <row r="258" spans="42:74" ht="15.75" x14ac:dyDescent="0.15">
      <c r="AP258" s="880" t="str">
        <f ca="1">IF(COUNTIF(データ整理_報告書!$D$2:'データ整理_報告書'!$D258,"「活動計画書」と同じ行数になるよう、この線より上に行を挿入してください。")=0,データ整理_報告書!B258,"")</f>
        <v/>
      </c>
      <c r="AQ258" s="880" t="str">
        <f ca="1">IF(COUNTIF(データ整理_報告書!$D$2:'データ整理_報告書'!$D258,"「活動計画書」と同じ行数になるよう、この線より上に行を挿入してください。")=0,データ整理_報告書!C258,"")</f>
        <v/>
      </c>
      <c r="AR258" s="880" t="str">
        <f ca="1">IF(COUNTIF(データ整理_報告書!$D$2:'データ整理_報告書'!$D258,"「活動計画書」と同じ行数になるよう、この線より上に行を挿入してください。")=0,データ整理_報告書!D258,"")</f>
        <v/>
      </c>
      <c r="AS258" s="880" t="str">
        <f ca="1">IF(COUNTIF(データ整理_報告書!$D$2:'データ整理_報告書'!$D258,"「活動計画書」と同じ行数になるよう、この線より上に行を挿入してください。")=0,データ整理_報告書!E258,"")</f>
        <v/>
      </c>
      <c r="AT258" s="880" t="str">
        <f ca="1">IF(COUNTIF(データ整理_報告書!$D$2:'データ整理_報告書'!$D258,"「活動計画書」と同じ行数になるよう、この線より上に行を挿入してください。")=0,データ整理_報告書!F258,"")</f>
        <v/>
      </c>
      <c r="BN258" t="str">
        <f ca="1">IF(COUNTIF(データ整理_報告書!$I$2:'データ整理_報告書'!$I258,"「活動計画書」と同じ行数になるよう、この線より上に行を挿入してください。")=0,データ整理_報告書!K258,"")</f>
        <v/>
      </c>
      <c r="BO258" t="str">
        <f ca="1">IF(COUNTIF(データ整理_報告書!$I$2:'データ整理_報告書'!$I258,"「活動計画書」と同じ行数になるよう、この線より上に行を挿入してください。")=0,データ整理_報告書!L258,"")</f>
        <v/>
      </c>
      <c r="BP258" t="str">
        <f ca="1">IF(COUNTIF(データ整理_報告書!$I$2:'データ整理_報告書'!$I258,"「活動計画書」と同じ行数になるよう、この線より上に行を挿入してください。")=0,データ整理_報告書!M258,"")</f>
        <v/>
      </c>
      <c r="BQ258" t="str">
        <f ca="1">IF(COUNTIF(データ整理_報告書!$I$2:'データ整理_報告書'!$I258,"「活動計画書」と同じ行数になるよう、この線より上に行を挿入してください。")=0,データ整理_報告書!N258,"")</f>
        <v/>
      </c>
      <c r="BR258" t="str">
        <f ca="1">IF(COUNTIF(データ整理_報告書!$I$2:'データ整理_報告書'!$I258,"「活動計画書」と同じ行数になるよう、この線より上に行を挿入してください。")=0,データ整理_報告書!O258,"")</f>
        <v/>
      </c>
      <c r="BS258" t="str">
        <f ca="1">IF(COUNTIF(データ整理_報告書!$I$2:'データ整理_報告書'!$I258,"「活動計画書」と同じ行数になるよう、この線より上に行を挿入してください。")=0,データ整理_報告書!P258,"")</f>
        <v/>
      </c>
      <c r="BT258" t="str">
        <f ca="1">IF(COUNTIF(データ整理_報告書!$I$2:'データ整理_報告書'!$I258,"「活動計画書」と同じ行数になるよう、この線より上に行を挿入してください。")=0,データ整理_報告書!Q258,"")</f>
        <v/>
      </c>
      <c r="BU258" t="str">
        <f ca="1">IF(COUNTIF(データ整理_報告書!$I$2:'データ整理_報告書'!$I258,"「活動計画書」と同じ行数になるよう、この線より上に行を挿入してください。")=0,データ整理_報告書!S258,"")</f>
        <v/>
      </c>
      <c r="BV258" t="str">
        <f ca="1">IF(COUNTIF(データ整理_報告書!$I$2:'データ整理_報告書'!$I258,"「活動計画書」と同じ行数になるよう、この線より上に行を挿入してください。")=0,IF(データ整理_報告書!T258="○","true","false"),"")</f>
        <v/>
      </c>
    </row>
    <row r="259" spans="42:74" ht="15.75" x14ac:dyDescent="0.15">
      <c r="AP259" s="880" t="str">
        <f ca="1">IF(COUNTIF(データ整理_報告書!$D$2:'データ整理_報告書'!$D259,"「活動計画書」と同じ行数になるよう、この線より上に行を挿入してください。")=0,データ整理_報告書!B259,"")</f>
        <v/>
      </c>
      <c r="AQ259" s="880" t="str">
        <f ca="1">IF(COUNTIF(データ整理_報告書!$D$2:'データ整理_報告書'!$D259,"「活動計画書」と同じ行数になるよう、この線より上に行を挿入してください。")=0,データ整理_報告書!C259,"")</f>
        <v/>
      </c>
      <c r="AR259" s="880" t="str">
        <f ca="1">IF(COUNTIF(データ整理_報告書!$D$2:'データ整理_報告書'!$D259,"「活動計画書」と同じ行数になるよう、この線より上に行を挿入してください。")=0,データ整理_報告書!D259,"")</f>
        <v/>
      </c>
      <c r="AS259" s="880" t="str">
        <f ca="1">IF(COUNTIF(データ整理_報告書!$D$2:'データ整理_報告書'!$D259,"「活動計画書」と同じ行数になるよう、この線より上に行を挿入してください。")=0,データ整理_報告書!E259,"")</f>
        <v/>
      </c>
      <c r="AT259" s="880" t="str">
        <f ca="1">IF(COUNTIF(データ整理_報告書!$D$2:'データ整理_報告書'!$D259,"「活動計画書」と同じ行数になるよう、この線より上に行を挿入してください。")=0,データ整理_報告書!F259,"")</f>
        <v/>
      </c>
      <c r="BN259" t="str">
        <f ca="1">IF(COUNTIF(データ整理_報告書!$I$2:'データ整理_報告書'!$I259,"「活動計画書」と同じ行数になるよう、この線より上に行を挿入してください。")=0,データ整理_報告書!K259,"")</f>
        <v/>
      </c>
      <c r="BO259" t="str">
        <f ca="1">IF(COUNTIF(データ整理_報告書!$I$2:'データ整理_報告書'!$I259,"「活動計画書」と同じ行数になるよう、この線より上に行を挿入してください。")=0,データ整理_報告書!L259,"")</f>
        <v/>
      </c>
      <c r="BP259" t="str">
        <f ca="1">IF(COUNTIF(データ整理_報告書!$I$2:'データ整理_報告書'!$I259,"「活動計画書」と同じ行数になるよう、この線より上に行を挿入してください。")=0,データ整理_報告書!M259,"")</f>
        <v/>
      </c>
      <c r="BQ259" t="str">
        <f ca="1">IF(COUNTIF(データ整理_報告書!$I$2:'データ整理_報告書'!$I259,"「活動計画書」と同じ行数になるよう、この線より上に行を挿入してください。")=0,データ整理_報告書!N259,"")</f>
        <v/>
      </c>
      <c r="BR259" t="str">
        <f ca="1">IF(COUNTIF(データ整理_報告書!$I$2:'データ整理_報告書'!$I259,"「活動計画書」と同じ行数になるよう、この線より上に行を挿入してください。")=0,データ整理_報告書!O259,"")</f>
        <v/>
      </c>
      <c r="BS259" t="str">
        <f ca="1">IF(COUNTIF(データ整理_報告書!$I$2:'データ整理_報告書'!$I259,"「活動計画書」と同じ行数になるよう、この線より上に行を挿入してください。")=0,データ整理_報告書!P259,"")</f>
        <v/>
      </c>
      <c r="BT259" t="str">
        <f ca="1">IF(COUNTIF(データ整理_報告書!$I$2:'データ整理_報告書'!$I259,"「活動計画書」と同じ行数になるよう、この線より上に行を挿入してください。")=0,データ整理_報告書!Q259,"")</f>
        <v/>
      </c>
      <c r="BU259" t="str">
        <f ca="1">IF(COUNTIF(データ整理_報告書!$I$2:'データ整理_報告書'!$I259,"「活動計画書」と同じ行数になるよう、この線より上に行を挿入してください。")=0,データ整理_報告書!S259,"")</f>
        <v/>
      </c>
      <c r="BV259" t="str">
        <f ca="1">IF(COUNTIF(データ整理_報告書!$I$2:'データ整理_報告書'!$I259,"「活動計画書」と同じ行数になるよう、この線より上に行を挿入してください。")=0,IF(データ整理_報告書!T259="○","true","false"),"")</f>
        <v/>
      </c>
    </row>
    <row r="260" spans="42:74" ht="15.75" x14ac:dyDescent="0.15">
      <c r="AP260" s="880" t="str">
        <f ca="1">IF(COUNTIF(データ整理_報告書!$D$2:'データ整理_報告書'!$D260,"「活動計画書」と同じ行数になるよう、この線より上に行を挿入してください。")=0,データ整理_報告書!B260,"")</f>
        <v/>
      </c>
      <c r="AQ260" s="880" t="str">
        <f ca="1">IF(COUNTIF(データ整理_報告書!$D$2:'データ整理_報告書'!$D260,"「活動計画書」と同じ行数になるよう、この線より上に行を挿入してください。")=0,データ整理_報告書!C260,"")</f>
        <v/>
      </c>
      <c r="AR260" s="880" t="str">
        <f ca="1">IF(COUNTIF(データ整理_報告書!$D$2:'データ整理_報告書'!$D260,"「活動計画書」と同じ行数になるよう、この線より上に行を挿入してください。")=0,データ整理_報告書!D260,"")</f>
        <v/>
      </c>
      <c r="AS260" s="880" t="str">
        <f ca="1">IF(COUNTIF(データ整理_報告書!$D$2:'データ整理_報告書'!$D260,"「活動計画書」と同じ行数になるよう、この線より上に行を挿入してください。")=0,データ整理_報告書!E260,"")</f>
        <v/>
      </c>
      <c r="AT260" s="880" t="str">
        <f ca="1">IF(COUNTIF(データ整理_報告書!$D$2:'データ整理_報告書'!$D260,"「活動計画書」と同じ行数になるよう、この線より上に行を挿入してください。")=0,データ整理_報告書!F260,"")</f>
        <v/>
      </c>
      <c r="BN260" t="str">
        <f ca="1">IF(COUNTIF(データ整理_報告書!$I$2:'データ整理_報告書'!$I260,"「活動計画書」と同じ行数になるよう、この線より上に行を挿入してください。")=0,データ整理_報告書!K260,"")</f>
        <v/>
      </c>
      <c r="BO260" t="str">
        <f ca="1">IF(COUNTIF(データ整理_報告書!$I$2:'データ整理_報告書'!$I260,"「活動計画書」と同じ行数になるよう、この線より上に行を挿入してください。")=0,データ整理_報告書!L260,"")</f>
        <v/>
      </c>
      <c r="BP260" t="str">
        <f ca="1">IF(COUNTIF(データ整理_報告書!$I$2:'データ整理_報告書'!$I260,"「活動計画書」と同じ行数になるよう、この線より上に行を挿入してください。")=0,データ整理_報告書!M260,"")</f>
        <v/>
      </c>
      <c r="BQ260" t="str">
        <f ca="1">IF(COUNTIF(データ整理_報告書!$I$2:'データ整理_報告書'!$I260,"「活動計画書」と同じ行数になるよう、この線より上に行を挿入してください。")=0,データ整理_報告書!N260,"")</f>
        <v/>
      </c>
      <c r="BR260" t="str">
        <f ca="1">IF(COUNTIF(データ整理_報告書!$I$2:'データ整理_報告書'!$I260,"「活動計画書」と同じ行数になるよう、この線より上に行を挿入してください。")=0,データ整理_報告書!O260,"")</f>
        <v/>
      </c>
      <c r="BS260" t="str">
        <f ca="1">IF(COUNTIF(データ整理_報告書!$I$2:'データ整理_報告書'!$I260,"「活動計画書」と同じ行数になるよう、この線より上に行を挿入してください。")=0,データ整理_報告書!P260,"")</f>
        <v/>
      </c>
      <c r="BT260" t="str">
        <f ca="1">IF(COUNTIF(データ整理_報告書!$I$2:'データ整理_報告書'!$I260,"「活動計画書」と同じ行数になるよう、この線より上に行を挿入してください。")=0,データ整理_報告書!Q260,"")</f>
        <v/>
      </c>
      <c r="BU260" t="str">
        <f ca="1">IF(COUNTIF(データ整理_報告書!$I$2:'データ整理_報告書'!$I260,"「活動計画書」と同じ行数になるよう、この線より上に行を挿入してください。")=0,データ整理_報告書!S260,"")</f>
        <v/>
      </c>
      <c r="BV260" t="str">
        <f ca="1">IF(COUNTIF(データ整理_報告書!$I$2:'データ整理_報告書'!$I260,"「活動計画書」と同じ行数になるよう、この線より上に行を挿入してください。")=0,IF(データ整理_報告書!T260="○","true","false"),"")</f>
        <v/>
      </c>
    </row>
    <row r="261" spans="42:74" ht="15.75" x14ac:dyDescent="0.15">
      <c r="AP261" s="880" t="str">
        <f ca="1">IF(COUNTIF(データ整理_報告書!$D$2:'データ整理_報告書'!$D261,"「活動計画書」と同じ行数になるよう、この線より上に行を挿入してください。")=0,データ整理_報告書!B261,"")</f>
        <v/>
      </c>
      <c r="AQ261" s="880" t="str">
        <f ca="1">IF(COUNTIF(データ整理_報告書!$D$2:'データ整理_報告書'!$D261,"「活動計画書」と同じ行数になるよう、この線より上に行を挿入してください。")=0,データ整理_報告書!C261,"")</f>
        <v/>
      </c>
      <c r="AR261" s="880" t="str">
        <f ca="1">IF(COUNTIF(データ整理_報告書!$D$2:'データ整理_報告書'!$D261,"「活動計画書」と同じ行数になるよう、この線より上に行を挿入してください。")=0,データ整理_報告書!D261,"")</f>
        <v/>
      </c>
      <c r="AS261" s="880" t="str">
        <f ca="1">IF(COUNTIF(データ整理_報告書!$D$2:'データ整理_報告書'!$D261,"「活動計画書」と同じ行数になるよう、この線より上に行を挿入してください。")=0,データ整理_報告書!E261,"")</f>
        <v/>
      </c>
      <c r="AT261" s="880" t="str">
        <f ca="1">IF(COUNTIF(データ整理_報告書!$D$2:'データ整理_報告書'!$D261,"「活動計画書」と同じ行数になるよう、この線より上に行を挿入してください。")=0,データ整理_報告書!F261,"")</f>
        <v/>
      </c>
      <c r="BN261" t="str">
        <f ca="1">IF(COUNTIF(データ整理_報告書!$I$2:'データ整理_報告書'!$I261,"「活動計画書」と同じ行数になるよう、この線より上に行を挿入してください。")=0,データ整理_報告書!K261,"")</f>
        <v/>
      </c>
      <c r="BO261" t="str">
        <f ca="1">IF(COUNTIF(データ整理_報告書!$I$2:'データ整理_報告書'!$I261,"「活動計画書」と同じ行数になるよう、この線より上に行を挿入してください。")=0,データ整理_報告書!L261,"")</f>
        <v/>
      </c>
      <c r="BP261" t="str">
        <f ca="1">IF(COUNTIF(データ整理_報告書!$I$2:'データ整理_報告書'!$I261,"「活動計画書」と同じ行数になるよう、この線より上に行を挿入してください。")=0,データ整理_報告書!M261,"")</f>
        <v/>
      </c>
      <c r="BQ261" t="str">
        <f ca="1">IF(COUNTIF(データ整理_報告書!$I$2:'データ整理_報告書'!$I261,"「活動計画書」と同じ行数になるよう、この線より上に行を挿入してください。")=0,データ整理_報告書!N261,"")</f>
        <v/>
      </c>
      <c r="BR261" t="str">
        <f ca="1">IF(COUNTIF(データ整理_報告書!$I$2:'データ整理_報告書'!$I261,"「活動計画書」と同じ行数になるよう、この線より上に行を挿入してください。")=0,データ整理_報告書!O261,"")</f>
        <v/>
      </c>
      <c r="BS261" t="str">
        <f ca="1">IF(COUNTIF(データ整理_報告書!$I$2:'データ整理_報告書'!$I261,"「活動計画書」と同じ行数になるよう、この線より上に行を挿入してください。")=0,データ整理_報告書!P261,"")</f>
        <v/>
      </c>
      <c r="BT261" t="str">
        <f ca="1">IF(COUNTIF(データ整理_報告書!$I$2:'データ整理_報告書'!$I261,"「活動計画書」と同じ行数になるよう、この線より上に行を挿入してください。")=0,データ整理_報告書!Q261,"")</f>
        <v/>
      </c>
      <c r="BU261" t="str">
        <f ca="1">IF(COUNTIF(データ整理_報告書!$I$2:'データ整理_報告書'!$I261,"「活動計画書」と同じ行数になるよう、この線より上に行を挿入してください。")=0,データ整理_報告書!S261,"")</f>
        <v/>
      </c>
      <c r="BV261" t="str">
        <f ca="1">IF(COUNTIF(データ整理_報告書!$I$2:'データ整理_報告書'!$I261,"「活動計画書」と同じ行数になるよう、この線より上に行を挿入してください。")=0,IF(データ整理_報告書!T261="○","true","false"),"")</f>
        <v/>
      </c>
    </row>
    <row r="262" spans="42:74" ht="15.75" x14ac:dyDescent="0.15">
      <c r="AP262" s="880" t="str">
        <f ca="1">IF(COUNTIF(データ整理_報告書!$D$2:'データ整理_報告書'!$D262,"「活動計画書」と同じ行数になるよう、この線より上に行を挿入してください。")=0,データ整理_報告書!B262,"")</f>
        <v/>
      </c>
      <c r="AQ262" s="880" t="str">
        <f ca="1">IF(COUNTIF(データ整理_報告書!$D$2:'データ整理_報告書'!$D262,"「活動計画書」と同じ行数になるよう、この線より上に行を挿入してください。")=0,データ整理_報告書!C262,"")</f>
        <v/>
      </c>
      <c r="AR262" s="880" t="str">
        <f ca="1">IF(COUNTIF(データ整理_報告書!$D$2:'データ整理_報告書'!$D262,"「活動計画書」と同じ行数になるよう、この線より上に行を挿入してください。")=0,データ整理_報告書!D262,"")</f>
        <v/>
      </c>
      <c r="AS262" s="880" t="str">
        <f ca="1">IF(COUNTIF(データ整理_報告書!$D$2:'データ整理_報告書'!$D262,"「活動計画書」と同じ行数になるよう、この線より上に行を挿入してください。")=0,データ整理_報告書!E262,"")</f>
        <v/>
      </c>
      <c r="AT262" s="880" t="str">
        <f ca="1">IF(COUNTIF(データ整理_報告書!$D$2:'データ整理_報告書'!$D262,"「活動計画書」と同じ行数になるよう、この線より上に行を挿入してください。")=0,データ整理_報告書!F262,"")</f>
        <v/>
      </c>
      <c r="BN262" t="str">
        <f ca="1">IF(COUNTIF(データ整理_報告書!$I$2:'データ整理_報告書'!$I262,"「活動計画書」と同じ行数になるよう、この線より上に行を挿入してください。")=0,データ整理_報告書!K262,"")</f>
        <v/>
      </c>
      <c r="BO262" t="str">
        <f ca="1">IF(COUNTIF(データ整理_報告書!$I$2:'データ整理_報告書'!$I262,"「活動計画書」と同じ行数になるよう、この線より上に行を挿入してください。")=0,データ整理_報告書!L262,"")</f>
        <v/>
      </c>
      <c r="BP262" t="str">
        <f ca="1">IF(COUNTIF(データ整理_報告書!$I$2:'データ整理_報告書'!$I262,"「活動計画書」と同じ行数になるよう、この線より上に行を挿入してください。")=0,データ整理_報告書!M262,"")</f>
        <v/>
      </c>
      <c r="BQ262" t="str">
        <f ca="1">IF(COUNTIF(データ整理_報告書!$I$2:'データ整理_報告書'!$I262,"「活動計画書」と同じ行数になるよう、この線より上に行を挿入してください。")=0,データ整理_報告書!N262,"")</f>
        <v/>
      </c>
      <c r="BR262" t="str">
        <f ca="1">IF(COUNTIF(データ整理_報告書!$I$2:'データ整理_報告書'!$I262,"「活動計画書」と同じ行数になるよう、この線より上に行を挿入してください。")=0,データ整理_報告書!O262,"")</f>
        <v/>
      </c>
      <c r="BS262" t="str">
        <f ca="1">IF(COUNTIF(データ整理_報告書!$I$2:'データ整理_報告書'!$I262,"「活動計画書」と同じ行数になるよう、この線より上に行を挿入してください。")=0,データ整理_報告書!P262,"")</f>
        <v/>
      </c>
      <c r="BT262" t="str">
        <f ca="1">IF(COUNTIF(データ整理_報告書!$I$2:'データ整理_報告書'!$I262,"「活動計画書」と同じ行数になるよう、この線より上に行を挿入してください。")=0,データ整理_報告書!Q262,"")</f>
        <v/>
      </c>
      <c r="BU262" t="str">
        <f ca="1">IF(COUNTIF(データ整理_報告書!$I$2:'データ整理_報告書'!$I262,"「活動計画書」と同じ行数になるよう、この線より上に行を挿入してください。")=0,データ整理_報告書!S262,"")</f>
        <v/>
      </c>
      <c r="BV262" t="str">
        <f ca="1">IF(COUNTIF(データ整理_報告書!$I$2:'データ整理_報告書'!$I262,"「活動計画書」と同じ行数になるよう、この線より上に行を挿入してください。")=0,IF(データ整理_報告書!T262="○","true","false"),"")</f>
        <v/>
      </c>
    </row>
    <row r="263" spans="42:74" ht="15.75" x14ac:dyDescent="0.15">
      <c r="AP263" s="880" t="str">
        <f ca="1">IF(COUNTIF(データ整理_報告書!$D$2:'データ整理_報告書'!$D263,"「活動計画書」と同じ行数になるよう、この線より上に行を挿入してください。")=0,データ整理_報告書!B263,"")</f>
        <v/>
      </c>
      <c r="AQ263" s="880" t="str">
        <f ca="1">IF(COUNTIF(データ整理_報告書!$D$2:'データ整理_報告書'!$D263,"「活動計画書」と同じ行数になるよう、この線より上に行を挿入してください。")=0,データ整理_報告書!C263,"")</f>
        <v/>
      </c>
      <c r="AR263" s="880" t="str">
        <f ca="1">IF(COUNTIF(データ整理_報告書!$D$2:'データ整理_報告書'!$D263,"「活動計画書」と同じ行数になるよう、この線より上に行を挿入してください。")=0,データ整理_報告書!D263,"")</f>
        <v/>
      </c>
      <c r="AS263" s="880" t="str">
        <f ca="1">IF(COUNTIF(データ整理_報告書!$D$2:'データ整理_報告書'!$D263,"「活動計画書」と同じ行数になるよう、この線より上に行を挿入してください。")=0,データ整理_報告書!E263,"")</f>
        <v/>
      </c>
      <c r="AT263" s="880" t="str">
        <f ca="1">IF(COUNTIF(データ整理_報告書!$D$2:'データ整理_報告書'!$D263,"「活動計画書」と同じ行数になるよう、この線より上に行を挿入してください。")=0,データ整理_報告書!F263,"")</f>
        <v/>
      </c>
      <c r="BN263" t="str">
        <f ca="1">IF(COUNTIF(データ整理_報告書!$I$2:'データ整理_報告書'!$I263,"「活動計画書」と同じ行数になるよう、この線より上に行を挿入してください。")=0,データ整理_報告書!K263,"")</f>
        <v/>
      </c>
      <c r="BO263" t="str">
        <f ca="1">IF(COUNTIF(データ整理_報告書!$I$2:'データ整理_報告書'!$I263,"「活動計画書」と同じ行数になるよう、この線より上に行を挿入してください。")=0,データ整理_報告書!L263,"")</f>
        <v/>
      </c>
      <c r="BP263" t="str">
        <f ca="1">IF(COUNTIF(データ整理_報告書!$I$2:'データ整理_報告書'!$I263,"「活動計画書」と同じ行数になるよう、この線より上に行を挿入してください。")=0,データ整理_報告書!M263,"")</f>
        <v/>
      </c>
      <c r="BQ263" t="str">
        <f ca="1">IF(COUNTIF(データ整理_報告書!$I$2:'データ整理_報告書'!$I263,"「活動計画書」と同じ行数になるよう、この線より上に行を挿入してください。")=0,データ整理_報告書!N263,"")</f>
        <v/>
      </c>
      <c r="BR263" t="str">
        <f ca="1">IF(COUNTIF(データ整理_報告書!$I$2:'データ整理_報告書'!$I263,"「活動計画書」と同じ行数になるよう、この線より上に行を挿入してください。")=0,データ整理_報告書!O263,"")</f>
        <v/>
      </c>
      <c r="BS263" t="str">
        <f ca="1">IF(COUNTIF(データ整理_報告書!$I$2:'データ整理_報告書'!$I263,"「活動計画書」と同じ行数になるよう、この線より上に行を挿入してください。")=0,データ整理_報告書!P263,"")</f>
        <v/>
      </c>
      <c r="BT263" t="str">
        <f ca="1">IF(COUNTIF(データ整理_報告書!$I$2:'データ整理_報告書'!$I263,"「活動計画書」と同じ行数になるよう、この線より上に行を挿入してください。")=0,データ整理_報告書!Q263,"")</f>
        <v/>
      </c>
      <c r="BU263" t="str">
        <f ca="1">IF(COUNTIF(データ整理_報告書!$I$2:'データ整理_報告書'!$I263,"「活動計画書」と同じ行数になるよう、この線より上に行を挿入してください。")=0,データ整理_報告書!S263,"")</f>
        <v/>
      </c>
      <c r="BV263" t="str">
        <f ca="1">IF(COUNTIF(データ整理_報告書!$I$2:'データ整理_報告書'!$I263,"「活動計画書」と同じ行数になるよう、この線より上に行を挿入してください。")=0,IF(データ整理_報告書!T263="○","true","false"),"")</f>
        <v/>
      </c>
    </row>
    <row r="264" spans="42:74" ht="15.75" x14ac:dyDescent="0.15">
      <c r="AP264" s="880" t="str">
        <f ca="1">IF(COUNTIF(データ整理_報告書!$D$2:'データ整理_報告書'!$D264,"「活動計画書」と同じ行数になるよう、この線より上に行を挿入してください。")=0,データ整理_報告書!B264,"")</f>
        <v/>
      </c>
      <c r="AQ264" s="880" t="str">
        <f ca="1">IF(COUNTIF(データ整理_報告書!$D$2:'データ整理_報告書'!$D264,"「活動計画書」と同じ行数になるよう、この線より上に行を挿入してください。")=0,データ整理_報告書!C264,"")</f>
        <v/>
      </c>
      <c r="AR264" s="880" t="str">
        <f ca="1">IF(COUNTIF(データ整理_報告書!$D$2:'データ整理_報告書'!$D264,"「活動計画書」と同じ行数になるよう、この線より上に行を挿入してください。")=0,データ整理_報告書!D264,"")</f>
        <v/>
      </c>
      <c r="AS264" s="880" t="str">
        <f ca="1">IF(COUNTIF(データ整理_報告書!$D$2:'データ整理_報告書'!$D264,"「活動計画書」と同じ行数になるよう、この線より上に行を挿入してください。")=0,データ整理_報告書!E264,"")</f>
        <v/>
      </c>
      <c r="AT264" s="880" t="str">
        <f ca="1">IF(COUNTIF(データ整理_報告書!$D$2:'データ整理_報告書'!$D264,"「活動計画書」と同じ行数になるよう、この線より上に行を挿入してください。")=0,データ整理_報告書!F264,"")</f>
        <v/>
      </c>
      <c r="BN264" t="str">
        <f ca="1">IF(COUNTIF(データ整理_報告書!$I$2:'データ整理_報告書'!$I264,"「活動計画書」と同じ行数になるよう、この線より上に行を挿入してください。")=0,データ整理_報告書!K264,"")</f>
        <v/>
      </c>
      <c r="BO264" t="str">
        <f ca="1">IF(COUNTIF(データ整理_報告書!$I$2:'データ整理_報告書'!$I264,"「活動計画書」と同じ行数になるよう、この線より上に行を挿入してください。")=0,データ整理_報告書!L264,"")</f>
        <v/>
      </c>
      <c r="BP264" t="str">
        <f ca="1">IF(COUNTIF(データ整理_報告書!$I$2:'データ整理_報告書'!$I264,"「活動計画書」と同じ行数になるよう、この線より上に行を挿入してください。")=0,データ整理_報告書!M264,"")</f>
        <v/>
      </c>
      <c r="BQ264" t="str">
        <f ca="1">IF(COUNTIF(データ整理_報告書!$I$2:'データ整理_報告書'!$I264,"「活動計画書」と同じ行数になるよう、この線より上に行を挿入してください。")=0,データ整理_報告書!N264,"")</f>
        <v/>
      </c>
      <c r="BR264" t="str">
        <f ca="1">IF(COUNTIF(データ整理_報告書!$I$2:'データ整理_報告書'!$I264,"「活動計画書」と同じ行数になるよう、この線より上に行を挿入してください。")=0,データ整理_報告書!O264,"")</f>
        <v/>
      </c>
      <c r="BS264" t="str">
        <f ca="1">IF(COUNTIF(データ整理_報告書!$I$2:'データ整理_報告書'!$I264,"「活動計画書」と同じ行数になるよう、この線より上に行を挿入してください。")=0,データ整理_報告書!P264,"")</f>
        <v/>
      </c>
      <c r="BT264" t="str">
        <f ca="1">IF(COUNTIF(データ整理_報告書!$I$2:'データ整理_報告書'!$I264,"「活動計画書」と同じ行数になるよう、この線より上に行を挿入してください。")=0,データ整理_報告書!Q264,"")</f>
        <v/>
      </c>
      <c r="BU264" t="str">
        <f ca="1">IF(COUNTIF(データ整理_報告書!$I$2:'データ整理_報告書'!$I264,"「活動計画書」と同じ行数になるよう、この線より上に行を挿入してください。")=0,データ整理_報告書!S264,"")</f>
        <v/>
      </c>
      <c r="BV264" t="str">
        <f ca="1">IF(COUNTIF(データ整理_報告書!$I$2:'データ整理_報告書'!$I264,"「活動計画書」と同じ行数になるよう、この線より上に行を挿入してください。")=0,IF(データ整理_報告書!T264="○","true","false"),"")</f>
        <v/>
      </c>
    </row>
    <row r="265" spans="42:74" ht="15.75" x14ac:dyDescent="0.15">
      <c r="AP265" s="880" t="str">
        <f ca="1">IF(COUNTIF(データ整理_報告書!$D$2:'データ整理_報告書'!$D265,"「活動計画書」と同じ行数になるよう、この線より上に行を挿入してください。")=0,データ整理_報告書!B265,"")</f>
        <v/>
      </c>
      <c r="AQ265" s="880" t="str">
        <f ca="1">IF(COUNTIF(データ整理_報告書!$D$2:'データ整理_報告書'!$D265,"「活動計画書」と同じ行数になるよう、この線より上に行を挿入してください。")=0,データ整理_報告書!C265,"")</f>
        <v/>
      </c>
      <c r="AR265" s="880" t="str">
        <f ca="1">IF(COUNTIF(データ整理_報告書!$D$2:'データ整理_報告書'!$D265,"「活動計画書」と同じ行数になるよう、この線より上に行を挿入してください。")=0,データ整理_報告書!D265,"")</f>
        <v/>
      </c>
      <c r="AS265" s="880" t="str">
        <f ca="1">IF(COUNTIF(データ整理_報告書!$D$2:'データ整理_報告書'!$D265,"「活動計画書」と同じ行数になるよう、この線より上に行を挿入してください。")=0,データ整理_報告書!E265,"")</f>
        <v/>
      </c>
      <c r="AT265" s="880" t="str">
        <f ca="1">IF(COUNTIF(データ整理_報告書!$D$2:'データ整理_報告書'!$D265,"「活動計画書」と同じ行数になるよう、この線より上に行を挿入してください。")=0,データ整理_報告書!F265,"")</f>
        <v/>
      </c>
      <c r="BN265" t="str">
        <f ca="1">IF(COUNTIF(データ整理_報告書!$I$2:'データ整理_報告書'!$I265,"「活動計画書」と同じ行数になるよう、この線より上に行を挿入してください。")=0,データ整理_報告書!K265,"")</f>
        <v/>
      </c>
      <c r="BO265" t="str">
        <f ca="1">IF(COUNTIF(データ整理_報告書!$I$2:'データ整理_報告書'!$I265,"「活動計画書」と同じ行数になるよう、この線より上に行を挿入してください。")=0,データ整理_報告書!L265,"")</f>
        <v/>
      </c>
      <c r="BP265" t="str">
        <f ca="1">IF(COUNTIF(データ整理_報告書!$I$2:'データ整理_報告書'!$I265,"「活動計画書」と同じ行数になるよう、この線より上に行を挿入してください。")=0,データ整理_報告書!M265,"")</f>
        <v/>
      </c>
      <c r="BQ265" t="str">
        <f ca="1">IF(COUNTIF(データ整理_報告書!$I$2:'データ整理_報告書'!$I265,"「活動計画書」と同じ行数になるよう、この線より上に行を挿入してください。")=0,データ整理_報告書!N265,"")</f>
        <v/>
      </c>
      <c r="BR265" t="str">
        <f ca="1">IF(COUNTIF(データ整理_報告書!$I$2:'データ整理_報告書'!$I265,"「活動計画書」と同じ行数になるよう、この線より上に行を挿入してください。")=0,データ整理_報告書!O265,"")</f>
        <v/>
      </c>
      <c r="BS265" t="str">
        <f ca="1">IF(COUNTIF(データ整理_報告書!$I$2:'データ整理_報告書'!$I265,"「活動計画書」と同じ行数になるよう、この線より上に行を挿入してください。")=0,データ整理_報告書!P265,"")</f>
        <v/>
      </c>
      <c r="BT265" t="str">
        <f ca="1">IF(COUNTIF(データ整理_報告書!$I$2:'データ整理_報告書'!$I265,"「活動計画書」と同じ行数になるよう、この線より上に行を挿入してください。")=0,データ整理_報告書!Q265,"")</f>
        <v/>
      </c>
      <c r="BU265" t="str">
        <f ca="1">IF(COUNTIF(データ整理_報告書!$I$2:'データ整理_報告書'!$I265,"「活動計画書」と同じ行数になるよう、この線より上に行を挿入してください。")=0,データ整理_報告書!S265,"")</f>
        <v/>
      </c>
      <c r="BV265" t="str">
        <f ca="1">IF(COUNTIF(データ整理_報告書!$I$2:'データ整理_報告書'!$I265,"「活動計画書」と同じ行数になるよう、この線より上に行を挿入してください。")=0,IF(データ整理_報告書!T265="○","true","false"),"")</f>
        <v/>
      </c>
    </row>
    <row r="266" spans="42:74" ht="15.75" x14ac:dyDescent="0.15">
      <c r="AP266" s="880" t="str">
        <f ca="1">IF(COUNTIF(データ整理_報告書!$D$2:'データ整理_報告書'!$D266,"「活動計画書」と同じ行数になるよう、この線より上に行を挿入してください。")=0,データ整理_報告書!B266,"")</f>
        <v/>
      </c>
      <c r="AQ266" s="880" t="str">
        <f ca="1">IF(COUNTIF(データ整理_報告書!$D$2:'データ整理_報告書'!$D266,"「活動計画書」と同じ行数になるよう、この線より上に行を挿入してください。")=0,データ整理_報告書!C266,"")</f>
        <v/>
      </c>
      <c r="AR266" s="880" t="str">
        <f ca="1">IF(COUNTIF(データ整理_報告書!$D$2:'データ整理_報告書'!$D266,"「活動計画書」と同じ行数になるよう、この線より上に行を挿入してください。")=0,データ整理_報告書!D266,"")</f>
        <v/>
      </c>
      <c r="AS266" s="880" t="str">
        <f ca="1">IF(COUNTIF(データ整理_報告書!$D$2:'データ整理_報告書'!$D266,"「活動計画書」と同じ行数になるよう、この線より上に行を挿入してください。")=0,データ整理_報告書!E266,"")</f>
        <v/>
      </c>
      <c r="AT266" s="880" t="str">
        <f ca="1">IF(COUNTIF(データ整理_報告書!$D$2:'データ整理_報告書'!$D266,"「活動計画書」と同じ行数になるよう、この線より上に行を挿入してください。")=0,データ整理_報告書!F266,"")</f>
        <v/>
      </c>
      <c r="BN266" t="str">
        <f ca="1">IF(COUNTIF(データ整理_報告書!$I$2:'データ整理_報告書'!$I266,"「活動計画書」と同じ行数になるよう、この線より上に行を挿入してください。")=0,データ整理_報告書!K266,"")</f>
        <v/>
      </c>
      <c r="BO266" t="str">
        <f ca="1">IF(COUNTIF(データ整理_報告書!$I$2:'データ整理_報告書'!$I266,"「活動計画書」と同じ行数になるよう、この線より上に行を挿入してください。")=0,データ整理_報告書!L266,"")</f>
        <v/>
      </c>
      <c r="BP266" t="str">
        <f ca="1">IF(COUNTIF(データ整理_報告書!$I$2:'データ整理_報告書'!$I266,"「活動計画書」と同じ行数になるよう、この線より上に行を挿入してください。")=0,データ整理_報告書!M266,"")</f>
        <v/>
      </c>
      <c r="BQ266" t="str">
        <f ca="1">IF(COUNTIF(データ整理_報告書!$I$2:'データ整理_報告書'!$I266,"「活動計画書」と同じ行数になるよう、この線より上に行を挿入してください。")=0,データ整理_報告書!N266,"")</f>
        <v/>
      </c>
      <c r="BR266" t="str">
        <f ca="1">IF(COUNTIF(データ整理_報告書!$I$2:'データ整理_報告書'!$I266,"「活動計画書」と同じ行数になるよう、この線より上に行を挿入してください。")=0,データ整理_報告書!O266,"")</f>
        <v/>
      </c>
      <c r="BS266" t="str">
        <f ca="1">IF(COUNTIF(データ整理_報告書!$I$2:'データ整理_報告書'!$I266,"「活動計画書」と同じ行数になるよう、この線より上に行を挿入してください。")=0,データ整理_報告書!P266,"")</f>
        <v/>
      </c>
      <c r="BT266" t="str">
        <f ca="1">IF(COUNTIF(データ整理_報告書!$I$2:'データ整理_報告書'!$I266,"「活動計画書」と同じ行数になるよう、この線より上に行を挿入してください。")=0,データ整理_報告書!Q266,"")</f>
        <v/>
      </c>
      <c r="BU266" t="str">
        <f ca="1">IF(COUNTIF(データ整理_報告書!$I$2:'データ整理_報告書'!$I266,"「活動計画書」と同じ行数になるよう、この線より上に行を挿入してください。")=0,データ整理_報告書!S266,"")</f>
        <v/>
      </c>
      <c r="BV266" t="str">
        <f ca="1">IF(COUNTIF(データ整理_報告書!$I$2:'データ整理_報告書'!$I266,"「活動計画書」と同じ行数になるよう、この線より上に行を挿入してください。")=0,IF(データ整理_報告書!T266="○","true","false"),"")</f>
        <v/>
      </c>
    </row>
    <row r="267" spans="42:74" ht="15.75" x14ac:dyDescent="0.15">
      <c r="AP267" s="880" t="str">
        <f ca="1">IF(COUNTIF(データ整理_報告書!$D$2:'データ整理_報告書'!$D267,"「活動計画書」と同じ行数になるよう、この線より上に行を挿入してください。")=0,データ整理_報告書!B267,"")</f>
        <v/>
      </c>
      <c r="AQ267" s="880" t="str">
        <f ca="1">IF(COUNTIF(データ整理_報告書!$D$2:'データ整理_報告書'!$D267,"「活動計画書」と同じ行数になるよう、この線より上に行を挿入してください。")=0,データ整理_報告書!C267,"")</f>
        <v/>
      </c>
      <c r="AR267" s="880" t="str">
        <f ca="1">IF(COUNTIF(データ整理_報告書!$D$2:'データ整理_報告書'!$D267,"「活動計画書」と同じ行数になるよう、この線より上に行を挿入してください。")=0,データ整理_報告書!D267,"")</f>
        <v/>
      </c>
      <c r="AS267" s="880" t="str">
        <f ca="1">IF(COUNTIF(データ整理_報告書!$D$2:'データ整理_報告書'!$D267,"「活動計画書」と同じ行数になるよう、この線より上に行を挿入してください。")=0,データ整理_報告書!E267,"")</f>
        <v/>
      </c>
      <c r="AT267" s="880" t="str">
        <f ca="1">IF(COUNTIF(データ整理_報告書!$D$2:'データ整理_報告書'!$D267,"「活動計画書」と同じ行数になるよう、この線より上に行を挿入してください。")=0,データ整理_報告書!F267,"")</f>
        <v/>
      </c>
      <c r="BN267" t="str">
        <f ca="1">IF(COUNTIF(データ整理_報告書!$I$2:'データ整理_報告書'!$I267,"「活動計画書」と同じ行数になるよう、この線より上に行を挿入してください。")=0,データ整理_報告書!K267,"")</f>
        <v/>
      </c>
      <c r="BO267" t="str">
        <f ca="1">IF(COUNTIF(データ整理_報告書!$I$2:'データ整理_報告書'!$I267,"「活動計画書」と同じ行数になるよう、この線より上に行を挿入してください。")=0,データ整理_報告書!L267,"")</f>
        <v/>
      </c>
      <c r="BP267" t="str">
        <f ca="1">IF(COUNTIF(データ整理_報告書!$I$2:'データ整理_報告書'!$I267,"「活動計画書」と同じ行数になるよう、この線より上に行を挿入してください。")=0,データ整理_報告書!M267,"")</f>
        <v/>
      </c>
      <c r="BQ267" t="str">
        <f ca="1">IF(COUNTIF(データ整理_報告書!$I$2:'データ整理_報告書'!$I267,"「活動計画書」と同じ行数になるよう、この線より上に行を挿入してください。")=0,データ整理_報告書!N267,"")</f>
        <v/>
      </c>
      <c r="BR267" t="str">
        <f ca="1">IF(COUNTIF(データ整理_報告書!$I$2:'データ整理_報告書'!$I267,"「活動計画書」と同じ行数になるよう、この線より上に行を挿入してください。")=0,データ整理_報告書!O267,"")</f>
        <v/>
      </c>
      <c r="BS267" t="str">
        <f ca="1">IF(COUNTIF(データ整理_報告書!$I$2:'データ整理_報告書'!$I267,"「活動計画書」と同じ行数になるよう、この線より上に行を挿入してください。")=0,データ整理_報告書!P267,"")</f>
        <v/>
      </c>
      <c r="BT267" t="str">
        <f ca="1">IF(COUNTIF(データ整理_報告書!$I$2:'データ整理_報告書'!$I267,"「活動計画書」と同じ行数になるよう、この線より上に行を挿入してください。")=0,データ整理_報告書!Q267,"")</f>
        <v/>
      </c>
      <c r="BU267" t="str">
        <f ca="1">IF(COUNTIF(データ整理_報告書!$I$2:'データ整理_報告書'!$I267,"「活動計画書」と同じ行数になるよう、この線より上に行を挿入してください。")=0,データ整理_報告書!S267,"")</f>
        <v/>
      </c>
      <c r="BV267" t="str">
        <f ca="1">IF(COUNTIF(データ整理_報告書!$I$2:'データ整理_報告書'!$I267,"「活動計画書」と同じ行数になるよう、この線より上に行を挿入してください。")=0,IF(データ整理_報告書!T267="○","true","false"),"")</f>
        <v/>
      </c>
    </row>
    <row r="268" spans="42:74" ht="15.75" x14ac:dyDescent="0.15">
      <c r="AP268" s="880" t="str">
        <f ca="1">IF(COUNTIF(データ整理_報告書!$D$2:'データ整理_報告書'!$D268,"「活動計画書」と同じ行数になるよう、この線より上に行を挿入してください。")=0,データ整理_報告書!B268,"")</f>
        <v/>
      </c>
      <c r="AQ268" s="880" t="str">
        <f ca="1">IF(COUNTIF(データ整理_報告書!$D$2:'データ整理_報告書'!$D268,"「活動計画書」と同じ行数になるよう、この線より上に行を挿入してください。")=0,データ整理_報告書!C268,"")</f>
        <v/>
      </c>
      <c r="AR268" s="880" t="str">
        <f ca="1">IF(COUNTIF(データ整理_報告書!$D$2:'データ整理_報告書'!$D268,"「活動計画書」と同じ行数になるよう、この線より上に行を挿入してください。")=0,データ整理_報告書!D268,"")</f>
        <v/>
      </c>
      <c r="AS268" s="880" t="str">
        <f ca="1">IF(COUNTIF(データ整理_報告書!$D$2:'データ整理_報告書'!$D268,"「活動計画書」と同じ行数になるよう、この線より上に行を挿入してください。")=0,データ整理_報告書!E268,"")</f>
        <v/>
      </c>
      <c r="AT268" s="880" t="str">
        <f ca="1">IF(COUNTIF(データ整理_報告書!$D$2:'データ整理_報告書'!$D268,"「活動計画書」と同じ行数になるよう、この線より上に行を挿入してください。")=0,データ整理_報告書!F268,"")</f>
        <v/>
      </c>
      <c r="BN268" t="str">
        <f ca="1">IF(COUNTIF(データ整理_報告書!$I$2:'データ整理_報告書'!$I268,"「活動計画書」と同じ行数になるよう、この線より上に行を挿入してください。")=0,データ整理_報告書!K268,"")</f>
        <v/>
      </c>
      <c r="BO268" t="str">
        <f ca="1">IF(COUNTIF(データ整理_報告書!$I$2:'データ整理_報告書'!$I268,"「活動計画書」と同じ行数になるよう、この線より上に行を挿入してください。")=0,データ整理_報告書!L268,"")</f>
        <v/>
      </c>
      <c r="BP268" t="str">
        <f ca="1">IF(COUNTIF(データ整理_報告書!$I$2:'データ整理_報告書'!$I268,"「活動計画書」と同じ行数になるよう、この線より上に行を挿入してください。")=0,データ整理_報告書!M268,"")</f>
        <v/>
      </c>
      <c r="BQ268" t="str">
        <f ca="1">IF(COUNTIF(データ整理_報告書!$I$2:'データ整理_報告書'!$I268,"「活動計画書」と同じ行数になるよう、この線より上に行を挿入してください。")=0,データ整理_報告書!N268,"")</f>
        <v/>
      </c>
      <c r="BR268" t="str">
        <f ca="1">IF(COUNTIF(データ整理_報告書!$I$2:'データ整理_報告書'!$I268,"「活動計画書」と同じ行数になるよう、この線より上に行を挿入してください。")=0,データ整理_報告書!O268,"")</f>
        <v/>
      </c>
      <c r="BS268" t="str">
        <f ca="1">IF(COUNTIF(データ整理_報告書!$I$2:'データ整理_報告書'!$I268,"「活動計画書」と同じ行数になるよう、この線より上に行を挿入してください。")=0,データ整理_報告書!P268,"")</f>
        <v/>
      </c>
      <c r="BT268" t="str">
        <f ca="1">IF(COUNTIF(データ整理_報告書!$I$2:'データ整理_報告書'!$I268,"「活動計画書」と同じ行数になるよう、この線より上に行を挿入してください。")=0,データ整理_報告書!Q268,"")</f>
        <v/>
      </c>
      <c r="BU268" t="str">
        <f ca="1">IF(COUNTIF(データ整理_報告書!$I$2:'データ整理_報告書'!$I268,"「活動計画書」と同じ行数になるよう、この線より上に行を挿入してください。")=0,データ整理_報告書!S268,"")</f>
        <v/>
      </c>
      <c r="BV268" t="str">
        <f ca="1">IF(COUNTIF(データ整理_報告書!$I$2:'データ整理_報告書'!$I268,"「活動計画書」と同じ行数になるよう、この線より上に行を挿入してください。")=0,IF(データ整理_報告書!T268="○","true","false"),"")</f>
        <v/>
      </c>
    </row>
    <row r="269" spans="42:74" ht="15.75" x14ac:dyDescent="0.15">
      <c r="AP269" s="880" t="str">
        <f ca="1">IF(COUNTIF(データ整理_報告書!$D$2:'データ整理_報告書'!$D269,"「活動計画書」と同じ行数になるよう、この線より上に行を挿入してください。")=0,データ整理_報告書!B269,"")</f>
        <v/>
      </c>
      <c r="AQ269" s="880" t="str">
        <f ca="1">IF(COUNTIF(データ整理_報告書!$D$2:'データ整理_報告書'!$D269,"「活動計画書」と同じ行数になるよう、この線より上に行を挿入してください。")=0,データ整理_報告書!C269,"")</f>
        <v/>
      </c>
      <c r="AR269" s="880" t="str">
        <f ca="1">IF(COUNTIF(データ整理_報告書!$D$2:'データ整理_報告書'!$D269,"「活動計画書」と同じ行数になるよう、この線より上に行を挿入してください。")=0,データ整理_報告書!D269,"")</f>
        <v/>
      </c>
      <c r="AS269" s="880" t="str">
        <f ca="1">IF(COUNTIF(データ整理_報告書!$D$2:'データ整理_報告書'!$D269,"「活動計画書」と同じ行数になるよう、この線より上に行を挿入してください。")=0,データ整理_報告書!E269,"")</f>
        <v/>
      </c>
      <c r="AT269" s="880" t="str">
        <f ca="1">IF(COUNTIF(データ整理_報告書!$D$2:'データ整理_報告書'!$D269,"「活動計画書」と同じ行数になるよう、この線より上に行を挿入してください。")=0,データ整理_報告書!F269,"")</f>
        <v/>
      </c>
      <c r="BN269" t="str">
        <f ca="1">IF(COUNTIF(データ整理_報告書!$I$2:'データ整理_報告書'!$I269,"「活動計画書」と同じ行数になるよう、この線より上に行を挿入してください。")=0,データ整理_報告書!K269,"")</f>
        <v/>
      </c>
      <c r="BO269" t="str">
        <f ca="1">IF(COUNTIF(データ整理_報告書!$I$2:'データ整理_報告書'!$I269,"「活動計画書」と同じ行数になるよう、この線より上に行を挿入してください。")=0,データ整理_報告書!L269,"")</f>
        <v/>
      </c>
      <c r="BP269" t="str">
        <f ca="1">IF(COUNTIF(データ整理_報告書!$I$2:'データ整理_報告書'!$I269,"「活動計画書」と同じ行数になるよう、この線より上に行を挿入してください。")=0,データ整理_報告書!M269,"")</f>
        <v/>
      </c>
      <c r="BQ269" t="str">
        <f ca="1">IF(COUNTIF(データ整理_報告書!$I$2:'データ整理_報告書'!$I269,"「活動計画書」と同じ行数になるよう、この線より上に行を挿入してください。")=0,データ整理_報告書!N269,"")</f>
        <v/>
      </c>
      <c r="BR269" t="str">
        <f ca="1">IF(COUNTIF(データ整理_報告書!$I$2:'データ整理_報告書'!$I269,"「活動計画書」と同じ行数になるよう、この線より上に行を挿入してください。")=0,データ整理_報告書!O269,"")</f>
        <v/>
      </c>
      <c r="BS269" t="str">
        <f ca="1">IF(COUNTIF(データ整理_報告書!$I$2:'データ整理_報告書'!$I269,"「活動計画書」と同じ行数になるよう、この線より上に行を挿入してください。")=0,データ整理_報告書!P269,"")</f>
        <v/>
      </c>
      <c r="BT269" t="str">
        <f ca="1">IF(COUNTIF(データ整理_報告書!$I$2:'データ整理_報告書'!$I269,"「活動計画書」と同じ行数になるよう、この線より上に行を挿入してください。")=0,データ整理_報告書!Q269,"")</f>
        <v/>
      </c>
      <c r="BU269" t="str">
        <f ca="1">IF(COUNTIF(データ整理_報告書!$I$2:'データ整理_報告書'!$I269,"「活動計画書」と同じ行数になるよう、この線より上に行を挿入してください。")=0,データ整理_報告書!S269,"")</f>
        <v/>
      </c>
      <c r="BV269" t="str">
        <f ca="1">IF(COUNTIF(データ整理_報告書!$I$2:'データ整理_報告書'!$I269,"「活動計画書」と同じ行数になるよう、この線より上に行を挿入してください。")=0,IF(データ整理_報告書!T269="○","true","false"),"")</f>
        <v/>
      </c>
    </row>
    <row r="270" spans="42:74" ht="15.75" x14ac:dyDescent="0.15">
      <c r="AP270" s="880" t="str">
        <f ca="1">IF(COUNTIF(データ整理_報告書!$D$2:'データ整理_報告書'!$D270,"「活動計画書」と同じ行数になるよう、この線より上に行を挿入してください。")=0,データ整理_報告書!B270,"")</f>
        <v/>
      </c>
      <c r="AQ270" s="880" t="str">
        <f ca="1">IF(COUNTIF(データ整理_報告書!$D$2:'データ整理_報告書'!$D270,"「活動計画書」と同じ行数になるよう、この線より上に行を挿入してください。")=0,データ整理_報告書!C270,"")</f>
        <v/>
      </c>
      <c r="AR270" s="880" t="str">
        <f ca="1">IF(COUNTIF(データ整理_報告書!$D$2:'データ整理_報告書'!$D270,"「活動計画書」と同じ行数になるよう、この線より上に行を挿入してください。")=0,データ整理_報告書!D270,"")</f>
        <v/>
      </c>
      <c r="AS270" s="880" t="str">
        <f ca="1">IF(COUNTIF(データ整理_報告書!$D$2:'データ整理_報告書'!$D270,"「活動計画書」と同じ行数になるよう、この線より上に行を挿入してください。")=0,データ整理_報告書!E270,"")</f>
        <v/>
      </c>
      <c r="AT270" s="880" t="str">
        <f ca="1">IF(COUNTIF(データ整理_報告書!$D$2:'データ整理_報告書'!$D270,"「活動計画書」と同じ行数になるよう、この線より上に行を挿入してください。")=0,データ整理_報告書!F270,"")</f>
        <v/>
      </c>
      <c r="BN270" t="str">
        <f ca="1">IF(COUNTIF(データ整理_報告書!$I$2:'データ整理_報告書'!$I270,"「活動計画書」と同じ行数になるよう、この線より上に行を挿入してください。")=0,データ整理_報告書!K270,"")</f>
        <v/>
      </c>
      <c r="BO270" t="str">
        <f ca="1">IF(COUNTIF(データ整理_報告書!$I$2:'データ整理_報告書'!$I270,"「活動計画書」と同じ行数になるよう、この線より上に行を挿入してください。")=0,データ整理_報告書!L270,"")</f>
        <v/>
      </c>
      <c r="BP270" t="str">
        <f ca="1">IF(COUNTIF(データ整理_報告書!$I$2:'データ整理_報告書'!$I270,"「活動計画書」と同じ行数になるよう、この線より上に行を挿入してください。")=0,データ整理_報告書!M270,"")</f>
        <v/>
      </c>
      <c r="BQ270" t="str">
        <f ca="1">IF(COUNTIF(データ整理_報告書!$I$2:'データ整理_報告書'!$I270,"「活動計画書」と同じ行数になるよう、この線より上に行を挿入してください。")=0,データ整理_報告書!N270,"")</f>
        <v/>
      </c>
      <c r="BR270" t="str">
        <f ca="1">IF(COUNTIF(データ整理_報告書!$I$2:'データ整理_報告書'!$I270,"「活動計画書」と同じ行数になるよう、この線より上に行を挿入してください。")=0,データ整理_報告書!O270,"")</f>
        <v/>
      </c>
      <c r="BS270" t="str">
        <f ca="1">IF(COUNTIF(データ整理_報告書!$I$2:'データ整理_報告書'!$I270,"「活動計画書」と同じ行数になるよう、この線より上に行を挿入してください。")=0,データ整理_報告書!P270,"")</f>
        <v/>
      </c>
      <c r="BT270" t="str">
        <f ca="1">IF(COUNTIF(データ整理_報告書!$I$2:'データ整理_報告書'!$I270,"「活動計画書」と同じ行数になるよう、この線より上に行を挿入してください。")=0,データ整理_報告書!Q270,"")</f>
        <v/>
      </c>
      <c r="BU270" t="str">
        <f ca="1">IF(COUNTIF(データ整理_報告書!$I$2:'データ整理_報告書'!$I270,"「活動計画書」と同じ行数になるよう、この線より上に行を挿入してください。")=0,データ整理_報告書!S270,"")</f>
        <v/>
      </c>
      <c r="BV270" t="str">
        <f ca="1">IF(COUNTIF(データ整理_報告書!$I$2:'データ整理_報告書'!$I270,"「活動計画書」と同じ行数になるよう、この線より上に行を挿入してください。")=0,IF(データ整理_報告書!T270="○","true","false"),"")</f>
        <v/>
      </c>
    </row>
    <row r="271" spans="42:74" ht="15.75" x14ac:dyDescent="0.15">
      <c r="AP271" s="880" t="str">
        <f ca="1">IF(COUNTIF(データ整理_報告書!$D$2:'データ整理_報告書'!$D271,"「活動計画書」と同じ行数になるよう、この線より上に行を挿入してください。")=0,データ整理_報告書!B271,"")</f>
        <v/>
      </c>
      <c r="AQ271" s="880" t="str">
        <f ca="1">IF(COUNTIF(データ整理_報告書!$D$2:'データ整理_報告書'!$D271,"「活動計画書」と同じ行数になるよう、この線より上に行を挿入してください。")=0,データ整理_報告書!C271,"")</f>
        <v/>
      </c>
      <c r="AR271" s="880" t="str">
        <f ca="1">IF(COUNTIF(データ整理_報告書!$D$2:'データ整理_報告書'!$D271,"「活動計画書」と同じ行数になるよう、この線より上に行を挿入してください。")=0,データ整理_報告書!D271,"")</f>
        <v/>
      </c>
      <c r="AS271" s="880" t="str">
        <f ca="1">IF(COUNTIF(データ整理_報告書!$D$2:'データ整理_報告書'!$D271,"「活動計画書」と同じ行数になるよう、この線より上に行を挿入してください。")=0,データ整理_報告書!E271,"")</f>
        <v/>
      </c>
      <c r="AT271" s="880" t="str">
        <f ca="1">IF(COUNTIF(データ整理_報告書!$D$2:'データ整理_報告書'!$D271,"「活動計画書」と同じ行数になるよう、この線より上に行を挿入してください。")=0,データ整理_報告書!F271,"")</f>
        <v/>
      </c>
      <c r="BN271" t="str">
        <f ca="1">IF(COUNTIF(データ整理_報告書!$I$2:'データ整理_報告書'!$I271,"「活動計画書」と同じ行数になるよう、この線より上に行を挿入してください。")=0,データ整理_報告書!K271,"")</f>
        <v/>
      </c>
      <c r="BO271" t="str">
        <f ca="1">IF(COUNTIF(データ整理_報告書!$I$2:'データ整理_報告書'!$I271,"「活動計画書」と同じ行数になるよう、この線より上に行を挿入してください。")=0,データ整理_報告書!L271,"")</f>
        <v/>
      </c>
      <c r="BP271" t="str">
        <f ca="1">IF(COUNTIF(データ整理_報告書!$I$2:'データ整理_報告書'!$I271,"「活動計画書」と同じ行数になるよう、この線より上に行を挿入してください。")=0,データ整理_報告書!M271,"")</f>
        <v/>
      </c>
      <c r="BQ271" t="str">
        <f ca="1">IF(COUNTIF(データ整理_報告書!$I$2:'データ整理_報告書'!$I271,"「活動計画書」と同じ行数になるよう、この線より上に行を挿入してください。")=0,データ整理_報告書!N271,"")</f>
        <v/>
      </c>
      <c r="BR271" t="str">
        <f ca="1">IF(COUNTIF(データ整理_報告書!$I$2:'データ整理_報告書'!$I271,"「活動計画書」と同じ行数になるよう、この線より上に行を挿入してください。")=0,データ整理_報告書!O271,"")</f>
        <v/>
      </c>
      <c r="BS271" t="str">
        <f ca="1">IF(COUNTIF(データ整理_報告書!$I$2:'データ整理_報告書'!$I271,"「活動計画書」と同じ行数になるよう、この線より上に行を挿入してください。")=0,データ整理_報告書!P271,"")</f>
        <v/>
      </c>
      <c r="BT271" t="str">
        <f ca="1">IF(COUNTIF(データ整理_報告書!$I$2:'データ整理_報告書'!$I271,"「活動計画書」と同じ行数になるよう、この線より上に行を挿入してください。")=0,データ整理_報告書!Q271,"")</f>
        <v/>
      </c>
      <c r="BU271" t="str">
        <f ca="1">IF(COUNTIF(データ整理_報告書!$I$2:'データ整理_報告書'!$I271,"「活動計画書」と同じ行数になるよう、この線より上に行を挿入してください。")=0,データ整理_報告書!S271,"")</f>
        <v/>
      </c>
      <c r="BV271" t="str">
        <f ca="1">IF(COUNTIF(データ整理_報告書!$I$2:'データ整理_報告書'!$I271,"「活動計画書」と同じ行数になるよう、この線より上に行を挿入してください。")=0,IF(データ整理_報告書!T271="○","true","false"),"")</f>
        <v/>
      </c>
    </row>
    <row r="272" spans="42:74" ht="15.75" x14ac:dyDescent="0.15">
      <c r="AP272" s="880" t="str">
        <f ca="1">IF(COUNTIF(データ整理_報告書!$D$2:'データ整理_報告書'!$D272,"「活動計画書」と同じ行数になるよう、この線より上に行を挿入してください。")=0,データ整理_報告書!B272,"")</f>
        <v/>
      </c>
      <c r="AQ272" s="880" t="str">
        <f ca="1">IF(COUNTIF(データ整理_報告書!$D$2:'データ整理_報告書'!$D272,"「活動計画書」と同じ行数になるよう、この線より上に行を挿入してください。")=0,データ整理_報告書!C272,"")</f>
        <v/>
      </c>
      <c r="AR272" s="880" t="str">
        <f ca="1">IF(COUNTIF(データ整理_報告書!$D$2:'データ整理_報告書'!$D272,"「活動計画書」と同じ行数になるよう、この線より上に行を挿入してください。")=0,データ整理_報告書!D272,"")</f>
        <v/>
      </c>
      <c r="AS272" s="880" t="str">
        <f ca="1">IF(COUNTIF(データ整理_報告書!$D$2:'データ整理_報告書'!$D272,"「活動計画書」と同じ行数になるよう、この線より上に行を挿入してください。")=0,データ整理_報告書!E272,"")</f>
        <v/>
      </c>
      <c r="AT272" s="880" t="str">
        <f ca="1">IF(COUNTIF(データ整理_報告書!$D$2:'データ整理_報告書'!$D272,"「活動計画書」と同じ行数になるよう、この線より上に行を挿入してください。")=0,データ整理_報告書!F272,"")</f>
        <v/>
      </c>
      <c r="BN272" t="str">
        <f ca="1">IF(COUNTIF(データ整理_報告書!$I$2:'データ整理_報告書'!$I272,"「活動計画書」と同じ行数になるよう、この線より上に行を挿入してください。")=0,データ整理_報告書!K272,"")</f>
        <v/>
      </c>
      <c r="BO272" t="str">
        <f ca="1">IF(COUNTIF(データ整理_報告書!$I$2:'データ整理_報告書'!$I272,"「活動計画書」と同じ行数になるよう、この線より上に行を挿入してください。")=0,データ整理_報告書!L272,"")</f>
        <v/>
      </c>
      <c r="BP272" t="str">
        <f ca="1">IF(COUNTIF(データ整理_報告書!$I$2:'データ整理_報告書'!$I272,"「活動計画書」と同じ行数になるよう、この線より上に行を挿入してください。")=0,データ整理_報告書!M272,"")</f>
        <v/>
      </c>
      <c r="BQ272" t="str">
        <f ca="1">IF(COUNTIF(データ整理_報告書!$I$2:'データ整理_報告書'!$I272,"「活動計画書」と同じ行数になるよう、この線より上に行を挿入してください。")=0,データ整理_報告書!N272,"")</f>
        <v/>
      </c>
      <c r="BR272" t="str">
        <f ca="1">IF(COUNTIF(データ整理_報告書!$I$2:'データ整理_報告書'!$I272,"「活動計画書」と同じ行数になるよう、この線より上に行を挿入してください。")=0,データ整理_報告書!O272,"")</f>
        <v/>
      </c>
      <c r="BS272" t="str">
        <f ca="1">IF(COUNTIF(データ整理_報告書!$I$2:'データ整理_報告書'!$I272,"「活動計画書」と同じ行数になるよう、この線より上に行を挿入してください。")=0,データ整理_報告書!P272,"")</f>
        <v/>
      </c>
      <c r="BT272" t="str">
        <f ca="1">IF(COUNTIF(データ整理_報告書!$I$2:'データ整理_報告書'!$I272,"「活動計画書」と同じ行数になるよう、この線より上に行を挿入してください。")=0,データ整理_報告書!Q272,"")</f>
        <v/>
      </c>
      <c r="BU272" t="str">
        <f ca="1">IF(COUNTIF(データ整理_報告書!$I$2:'データ整理_報告書'!$I272,"「活動計画書」と同じ行数になるよう、この線より上に行を挿入してください。")=0,データ整理_報告書!S272,"")</f>
        <v/>
      </c>
      <c r="BV272" t="str">
        <f ca="1">IF(COUNTIF(データ整理_報告書!$I$2:'データ整理_報告書'!$I272,"「活動計画書」と同じ行数になるよう、この線より上に行を挿入してください。")=0,IF(データ整理_報告書!T272="○","true","false"),"")</f>
        <v/>
      </c>
    </row>
    <row r="273" spans="42:74" ht="15.75" x14ac:dyDescent="0.15">
      <c r="AP273" s="880" t="str">
        <f ca="1">IF(COUNTIF(データ整理_報告書!$D$2:'データ整理_報告書'!$D273,"「活動計画書」と同じ行数になるよう、この線より上に行を挿入してください。")=0,データ整理_報告書!B273,"")</f>
        <v/>
      </c>
      <c r="AQ273" s="880" t="str">
        <f ca="1">IF(COUNTIF(データ整理_報告書!$D$2:'データ整理_報告書'!$D273,"「活動計画書」と同じ行数になるよう、この線より上に行を挿入してください。")=0,データ整理_報告書!C273,"")</f>
        <v/>
      </c>
      <c r="AR273" s="880" t="str">
        <f ca="1">IF(COUNTIF(データ整理_報告書!$D$2:'データ整理_報告書'!$D273,"「活動計画書」と同じ行数になるよう、この線より上に行を挿入してください。")=0,データ整理_報告書!D273,"")</f>
        <v/>
      </c>
      <c r="AS273" s="880" t="str">
        <f ca="1">IF(COUNTIF(データ整理_報告書!$D$2:'データ整理_報告書'!$D273,"「活動計画書」と同じ行数になるよう、この線より上に行を挿入してください。")=0,データ整理_報告書!E273,"")</f>
        <v/>
      </c>
      <c r="AT273" s="880" t="str">
        <f ca="1">IF(COUNTIF(データ整理_報告書!$D$2:'データ整理_報告書'!$D273,"「活動計画書」と同じ行数になるよう、この線より上に行を挿入してください。")=0,データ整理_報告書!F273,"")</f>
        <v/>
      </c>
      <c r="BN273" t="str">
        <f ca="1">IF(COUNTIF(データ整理_報告書!$I$2:'データ整理_報告書'!$I273,"「活動計画書」と同じ行数になるよう、この線より上に行を挿入してください。")=0,データ整理_報告書!K273,"")</f>
        <v/>
      </c>
      <c r="BO273" t="str">
        <f ca="1">IF(COUNTIF(データ整理_報告書!$I$2:'データ整理_報告書'!$I273,"「活動計画書」と同じ行数になるよう、この線より上に行を挿入してください。")=0,データ整理_報告書!L273,"")</f>
        <v/>
      </c>
      <c r="BP273" t="str">
        <f ca="1">IF(COUNTIF(データ整理_報告書!$I$2:'データ整理_報告書'!$I273,"「活動計画書」と同じ行数になるよう、この線より上に行を挿入してください。")=0,データ整理_報告書!M273,"")</f>
        <v/>
      </c>
      <c r="BQ273" t="str">
        <f ca="1">IF(COUNTIF(データ整理_報告書!$I$2:'データ整理_報告書'!$I273,"「活動計画書」と同じ行数になるよう、この線より上に行を挿入してください。")=0,データ整理_報告書!N273,"")</f>
        <v/>
      </c>
      <c r="BR273" t="str">
        <f ca="1">IF(COUNTIF(データ整理_報告書!$I$2:'データ整理_報告書'!$I273,"「活動計画書」と同じ行数になるよう、この線より上に行を挿入してください。")=0,データ整理_報告書!O273,"")</f>
        <v/>
      </c>
      <c r="BS273" t="str">
        <f ca="1">IF(COUNTIF(データ整理_報告書!$I$2:'データ整理_報告書'!$I273,"「活動計画書」と同じ行数になるよう、この線より上に行を挿入してください。")=0,データ整理_報告書!P273,"")</f>
        <v/>
      </c>
      <c r="BT273" t="str">
        <f ca="1">IF(COUNTIF(データ整理_報告書!$I$2:'データ整理_報告書'!$I273,"「活動計画書」と同じ行数になるよう、この線より上に行を挿入してください。")=0,データ整理_報告書!Q273,"")</f>
        <v/>
      </c>
      <c r="BU273" t="str">
        <f ca="1">IF(COUNTIF(データ整理_報告書!$I$2:'データ整理_報告書'!$I273,"「活動計画書」と同じ行数になるよう、この線より上に行を挿入してください。")=0,データ整理_報告書!S273,"")</f>
        <v/>
      </c>
      <c r="BV273" t="str">
        <f ca="1">IF(COUNTIF(データ整理_報告書!$I$2:'データ整理_報告書'!$I273,"「活動計画書」と同じ行数になるよう、この線より上に行を挿入してください。")=0,IF(データ整理_報告書!T273="○","true","false"),"")</f>
        <v/>
      </c>
    </row>
    <row r="274" spans="42:74" ht="15.75" x14ac:dyDescent="0.15">
      <c r="AP274" s="880" t="str">
        <f ca="1">IF(COUNTIF(データ整理_報告書!$D$2:'データ整理_報告書'!$D274,"「活動計画書」と同じ行数になるよう、この線より上に行を挿入してください。")=0,データ整理_報告書!B274,"")</f>
        <v/>
      </c>
      <c r="AQ274" s="880" t="str">
        <f ca="1">IF(COUNTIF(データ整理_報告書!$D$2:'データ整理_報告書'!$D274,"「活動計画書」と同じ行数になるよう、この線より上に行を挿入してください。")=0,データ整理_報告書!C274,"")</f>
        <v/>
      </c>
      <c r="AR274" s="880" t="str">
        <f ca="1">IF(COUNTIF(データ整理_報告書!$D$2:'データ整理_報告書'!$D274,"「活動計画書」と同じ行数になるよう、この線より上に行を挿入してください。")=0,データ整理_報告書!D274,"")</f>
        <v/>
      </c>
      <c r="AS274" s="880" t="str">
        <f ca="1">IF(COUNTIF(データ整理_報告書!$D$2:'データ整理_報告書'!$D274,"「活動計画書」と同じ行数になるよう、この線より上に行を挿入してください。")=0,データ整理_報告書!E274,"")</f>
        <v/>
      </c>
      <c r="AT274" s="880" t="str">
        <f ca="1">IF(COUNTIF(データ整理_報告書!$D$2:'データ整理_報告書'!$D274,"「活動計画書」と同じ行数になるよう、この線より上に行を挿入してください。")=0,データ整理_報告書!F274,"")</f>
        <v/>
      </c>
      <c r="BN274" t="str">
        <f ca="1">IF(COUNTIF(データ整理_報告書!$I$2:'データ整理_報告書'!$I274,"「活動計画書」と同じ行数になるよう、この線より上に行を挿入してください。")=0,データ整理_報告書!K274,"")</f>
        <v/>
      </c>
      <c r="BO274" t="str">
        <f ca="1">IF(COUNTIF(データ整理_報告書!$I$2:'データ整理_報告書'!$I274,"「活動計画書」と同じ行数になるよう、この線より上に行を挿入してください。")=0,データ整理_報告書!L274,"")</f>
        <v/>
      </c>
      <c r="BP274" t="str">
        <f ca="1">IF(COUNTIF(データ整理_報告書!$I$2:'データ整理_報告書'!$I274,"「活動計画書」と同じ行数になるよう、この線より上に行を挿入してください。")=0,データ整理_報告書!M274,"")</f>
        <v/>
      </c>
      <c r="BQ274" t="str">
        <f ca="1">IF(COUNTIF(データ整理_報告書!$I$2:'データ整理_報告書'!$I274,"「活動計画書」と同じ行数になるよう、この線より上に行を挿入してください。")=0,データ整理_報告書!N274,"")</f>
        <v/>
      </c>
      <c r="BR274" t="str">
        <f ca="1">IF(COUNTIF(データ整理_報告書!$I$2:'データ整理_報告書'!$I274,"「活動計画書」と同じ行数になるよう、この線より上に行を挿入してください。")=0,データ整理_報告書!O274,"")</f>
        <v/>
      </c>
      <c r="BS274" t="str">
        <f ca="1">IF(COUNTIF(データ整理_報告書!$I$2:'データ整理_報告書'!$I274,"「活動計画書」と同じ行数になるよう、この線より上に行を挿入してください。")=0,データ整理_報告書!P274,"")</f>
        <v/>
      </c>
      <c r="BT274" t="str">
        <f ca="1">IF(COUNTIF(データ整理_報告書!$I$2:'データ整理_報告書'!$I274,"「活動計画書」と同じ行数になるよう、この線より上に行を挿入してください。")=0,データ整理_報告書!Q274,"")</f>
        <v/>
      </c>
      <c r="BU274" t="str">
        <f ca="1">IF(COUNTIF(データ整理_報告書!$I$2:'データ整理_報告書'!$I274,"「活動計画書」と同じ行数になるよう、この線より上に行を挿入してください。")=0,データ整理_報告書!S274,"")</f>
        <v/>
      </c>
      <c r="BV274" t="str">
        <f ca="1">IF(COUNTIF(データ整理_報告書!$I$2:'データ整理_報告書'!$I274,"「活動計画書」と同じ行数になるよう、この線より上に行を挿入してください。")=0,IF(データ整理_報告書!T274="○","true","false"),"")</f>
        <v/>
      </c>
    </row>
    <row r="275" spans="42:74" ht="15.75" x14ac:dyDescent="0.15">
      <c r="AP275" s="880" t="str">
        <f ca="1">IF(COUNTIF(データ整理_報告書!$D$2:'データ整理_報告書'!$D275,"「活動計画書」と同じ行数になるよう、この線より上に行を挿入してください。")=0,データ整理_報告書!B275,"")</f>
        <v/>
      </c>
      <c r="AQ275" s="880" t="str">
        <f ca="1">IF(COUNTIF(データ整理_報告書!$D$2:'データ整理_報告書'!$D275,"「活動計画書」と同じ行数になるよう、この線より上に行を挿入してください。")=0,データ整理_報告書!C275,"")</f>
        <v/>
      </c>
      <c r="AR275" s="880" t="str">
        <f ca="1">IF(COUNTIF(データ整理_報告書!$D$2:'データ整理_報告書'!$D275,"「活動計画書」と同じ行数になるよう、この線より上に行を挿入してください。")=0,データ整理_報告書!D275,"")</f>
        <v/>
      </c>
      <c r="AS275" s="880" t="str">
        <f ca="1">IF(COUNTIF(データ整理_報告書!$D$2:'データ整理_報告書'!$D275,"「活動計画書」と同じ行数になるよう、この線より上に行を挿入してください。")=0,データ整理_報告書!E275,"")</f>
        <v/>
      </c>
      <c r="AT275" s="880" t="str">
        <f ca="1">IF(COUNTIF(データ整理_報告書!$D$2:'データ整理_報告書'!$D275,"「活動計画書」と同じ行数になるよう、この線より上に行を挿入してください。")=0,データ整理_報告書!F275,"")</f>
        <v/>
      </c>
      <c r="BN275" t="str">
        <f ca="1">IF(COUNTIF(データ整理_報告書!$I$2:'データ整理_報告書'!$I275,"「活動計画書」と同じ行数になるよう、この線より上に行を挿入してください。")=0,データ整理_報告書!K275,"")</f>
        <v/>
      </c>
      <c r="BO275" t="str">
        <f ca="1">IF(COUNTIF(データ整理_報告書!$I$2:'データ整理_報告書'!$I275,"「活動計画書」と同じ行数になるよう、この線より上に行を挿入してください。")=0,データ整理_報告書!L275,"")</f>
        <v/>
      </c>
      <c r="BP275" t="str">
        <f ca="1">IF(COUNTIF(データ整理_報告書!$I$2:'データ整理_報告書'!$I275,"「活動計画書」と同じ行数になるよう、この線より上に行を挿入してください。")=0,データ整理_報告書!M275,"")</f>
        <v/>
      </c>
      <c r="BQ275" t="str">
        <f ca="1">IF(COUNTIF(データ整理_報告書!$I$2:'データ整理_報告書'!$I275,"「活動計画書」と同じ行数になるよう、この線より上に行を挿入してください。")=0,データ整理_報告書!N275,"")</f>
        <v/>
      </c>
      <c r="BR275" t="str">
        <f ca="1">IF(COUNTIF(データ整理_報告書!$I$2:'データ整理_報告書'!$I275,"「活動計画書」と同じ行数になるよう、この線より上に行を挿入してください。")=0,データ整理_報告書!O275,"")</f>
        <v/>
      </c>
      <c r="BS275" t="str">
        <f ca="1">IF(COUNTIF(データ整理_報告書!$I$2:'データ整理_報告書'!$I275,"「活動計画書」と同じ行数になるよう、この線より上に行を挿入してください。")=0,データ整理_報告書!P275,"")</f>
        <v/>
      </c>
      <c r="BT275" t="str">
        <f ca="1">IF(COUNTIF(データ整理_報告書!$I$2:'データ整理_報告書'!$I275,"「活動計画書」と同じ行数になるよう、この線より上に行を挿入してください。")=0,データ整理_報告書!Q275,"")</f>
        <v/>
      </c>
      <c r="BU275" t="str">
        <f ca="1">IF(COUNTIF(データ整理_報告書!$I$2:'データ整理_報告書'!$I275,"「活動計画書」と同じ行数になるよう、この線より上に行を挿入してください。")=0,データ整理_報告書!S275,"")</f>
        <v/>
      </c>
      <c r="BV275" t="str">
        <f ca="1">IF(COUNTIF(データ整理_報告書!$I$2:'データ整理_報告書'!$I275,"「活動計画書」と同じ行数になるよう、この線より上に行を挿入してください。")=0,IF(データ整理_報告書!T275="○","true","false"),"")</f>
        <v/>
      </c>
    </row>
    <row r="276" spans="42:74" ht="15.75" x14ac:dyDescent="0.15">
      <c r="AP276" s="880" t="str">
        <f ca="1">IF(COUNTIF(データ整理_報告書!$D$2:'データ整理_報告書'!$D276,"「活動計画書」と同じ行数になるよう、この線より上に行を挿入してください。")=0,データ整理_報告書!B276,"")</f>
        <v/>
      </c>
      <c r="AQ276" s="880" t="str">
        <f ca="1">IF(COUNTIF(データ整理_報告書!$D$2:'データ整理_報告書'!$D276,"「活動計画書」と同じ行数になるよう、この線より上に行を挿入してください。")=0,データ整理_報告書!C276,"")</f>
        <v/>
      </c>
      <c r="AR276" s="880" t="str">
        <f ca="1">IF(COUNTIF(データ整理_報告書!$D$2:'データ整理_報告書'!$D276,"「活動計画書」と同じ行数になるよう、この線より上に行を挿入してください。")=0,データ整理_報告書!D276,"")</f>
        <v/>
      </c>
      <c r="AS276" s="880" t="str">
        <f ca="1">IF(COUNTIF(データ整理_報告書!$D$2:'データ整理_報告書'!$D276,"「活動計画書」と同じ行数になるよう、この線より上に行を挿入してください。")=0,データ整理_報告書!E276,"")</f>
        <v/>
      </c>
      <c r="AT276" s="880" t="str">
        <f ca="1">IF(COUNTIF(データ整理_報告書!$D$2:'データ整理_報告書'!$D276,"「活動計画書」と同じ行数になるよう、この線より上に行を挿入してください。")=0,データ整理_報告書!F276,"")</f>
        <v/>
      </c>
      <c r="BN276" t="str">
        <f ca="1">IF(COUNTIF(データ整理_報告書!$I$2:'データ整理_報告書'!$I276,"「活動計画書」と同じ行数になるよう、この線より上に行を挿入してください。")=0,データ整理_報告書!K276,"")</f>
        <v/>
      </c>
      <c r="BO276" t="str">
        <f ca="1">IF(COUNTIF(データ整理_報告書!$I$2:'データ整理_報告書'!$I276,"「活動計画書」と同じ行数になるよう、この線より上に行を挿入してください。")=0,データ整理_報告書!L276,"")</f>
        <v/>
      </c>
      <c r="BP276" t="str">
        <f ca="1">IF(COUNTIF(データ整理_報告書!$I$2:'データ整理_報告書'!$I276,"「活動計画書」と同じ行数になるよう、この線より上に行を挿入してください。")=0,データ整理_報告書!M276,"")</f>
        <v/>
      </c>
      <c r="BQ276" t="str">
        <f ca="1">IF(COUNTIF(データ整理_報告書!$I$2:'データ整理_報告書'!$I276,"「活動計画書」と同じ行数になるよう、この線より上に行を挿入してください。")=0,データ整理_報告書!N276,"")</f>
        <v/>
      </c>
      <c r="BR276" t="str">
        <f ca="1">IF(COUNTIF(データ整理_報告書!$I$2:'データ整理_報告書'!$I276,"「活動計画書」と同じ行数になるよう、この線より上に行を挿入してください。")=0,データ整理_報告書!O276,"")</f>
        <v/>
      </c>
      <c r="BS276" t="str">
        <f ca="1">IF(COUNTIF(データ整理_報告書!$I$2:'データ整理_報告書'!$I276,"「活動計画書」と同じ行数になるよう、この線より上に行を挿入してください。")=0,データ整理_報告書!P276,"")</f>
        <v/>
      </c>
      <c r="BT276" t="str">
        <f ca="1">IF(COUNTIF(データ整理_報告書!$I$2:'データ整理_報告書'!$I276,"「活動計画書」と同じ行数になるよう、この線より上に行を挿入してください。")=0,データ整理_報告書!Q276,"")</f>
        <v/>
      </c>
      <c r="BU276" t="str">
        <f ca="1">IF(COUNTIF(データ整理_報告書!$I$2:'データ整理_報告書'!$I276,"「活動計画書」と同じ行数になるよう、この線より上に行を挿入してください。")=0,データ整理_報告書!S276,"")</f>
        <v/>
      </c>
      <c r="BV276" t="str">
        <f ca="1">IF(COUNTIF(データ整理_報告書!$I$2:'データ整理_報告書'!$I276,"「活動計画書」と同じ行数になるよう、この線より上に行を挿入してください。")=0,IF(データ整理_報告書!T276="○","true","false"),"")</f>
        <v/>
      </c>
    </row>
    <row r="277" spans="42:74" ht="15.75" x14ac:dyDescent="0.15">
      <c r="AP277" s="880" t="str">
        <f ca="1">IF(COUNTIF(データ整理_報告書!$D$2:'データ整理_報告書'!$D277,"「活動計画書」と同じ行数になるよう、この線より上に行を挿入してください。")=0,データ整理_報告書!B277,"")</f>
        <v/>
      </c>
      <c r="AQ277" s="880" t="str">
        <f ca="1">IF(COUNTIF(データ整理_報告書!$D$2:'データ整理_報告書'!$D277,"「活動計画書」と同じ行数になるよう、この線より上に行を挿入してください。")=0,データ整理_報告書!C277,"")</f>
        <v/>
      </c>
      <c r="AR277" s="880" t="str">
        <f ca="1">IF(COUNTIF(データ整理_報告書!$D$2:'データ整理_報告書'!$D277,"「活動計画書」と同じ行数になるよう、この線より上に行を挿入してください。")=0,データ整理_報告書!D277,"")</f>
        <v/>
      </c>
      <c r="AS277" s="880" t="str">
        <f ca="1">IF(COUNTIF(データ整理_報告書!$D$2:'データ整理_報告書'!$D277,"「活動計画書」と同じ行数になるよう、この線より上に行を挿入してください。")=0,データ整理_報告書!E277,"")</f>
        <v/>
      </c>
      <c r="AT277" s="880" t="str">
        <f ca="1">IF(COUNTIF(データ整理_報告書!$D$2:'データ整理_報告書'!$D277,"「活動計画書」と同じ行数になるよう、この線より上に行を挿入してください。")=0,データ整理_報告書!F277,"")</f>
        <v/>
      </c>
      <c r="BN277" t="str">
        <f ca="1">IF(COUNTIF(データ整理_報告書!$I$2:'データ整理_報告書'!$I277,"「活動計画書」と同じ行数になるよう、この線より上に行を挿入してください。")=0,データ整理_報告書!K277,"")</f>
        <v/>
      </c>
      <c r="BO277" t="str">
        <f ca="1">IF(COUNTIF(データ整理_報告書!$I$2:'データ整理_報告書'!$I277,"「活動計画書」と同じ行数になるよう、この線より上に行を挿入してください。")=0,データ整理_報告書!L277,"")</f>
        <v/>
      </c>
      <c r="BP277" t="str">
        <f ca="1">IF(COUNTIF(データ整理_報告書!$I$2:'データ整理_報告書'!$I277,"「活動計画書」と同じ行数になるよう、この線より上に行を挿入してください。")=0,データ整理_報告書!M277,"")</f>
        <v/>
      </c>
      <c r="BQ277" t="str">
        <f ca="1">IF(COUNTIF(データ整理_報告書!$I$2:'データ整理_報告書'!$I277,"「活動計画書」と同じ行数になるよう、この線より上に行を挿入してください。")=0,データ整理_報告書!N277,"")</f>
        <v/>
      </c>
      <c r="BR277" t="str">
        <f ca="1">IF(COUNTIF(データ整理_報告書!$I$2:'データ整理_報告書'!$I277,"「活動計画書」と同じ行数になるよう、この線より上に行を挿入してください。")=0,データ整理_報告書!O277,"")</f>
        <v/>
      </c>
      <c r="BS277" t="str">
        <f ca="1">IF(COUNTIF(データ整理_報告書!$I$2:'データ整理_報告書'!$I277,"「活動計画書」と同じ行数になるよう、この線より上に行を挿入してください。")=0,データ整理_報告書!P277,"")</f>
        <v/>
      </c>
      <c r="BT277" t="str">
        <f ca="1">IF(COUNTIF(データ整理_報告書!$I$2:'データ整理_報告書'!$I277,"「活動計画書」と同じ行数になるよう、この線より上に行を挿入してください。")=0,データ整理_報告書!Q277,"")</f>
        <v/>
      </c>
      <c r="BU277" t="str">
        <f ca="1">IF(COUNTIF(データ整理_報告書!$I$2:'データ整理_報告書'!$I277,"「活動計画書」と同じ行数になるよう、この線より上に行を挿入してください。")=0,データ整理_報告書!S277,"")</f>
        <v/>
      </c>
      <c r="BV277" t="str">
        <f ca="1">IF(COUNTIF(データ整理_報告書!$I$2:'データ整理_報告書'!$I277,"「活動計画書」と同じ行数になるよう、この線より上に行を挿入してください。")=0,IF(データ整理_報告書!T277="○","true","false"),"")</f>
        <v/>
      </c>
    </row>
    <row r="278" spans="42:74" ht="15.75" x14ac:dyDescent="0.15">
      <c r="AP278" s="880" t="str">
        <f ca="1">IF(COUNTIF(データ整理_報告書!$D$2:'データ整理_報告書'!$D278,"「活動計画書」と同じ行数になるよう、この線より上に行を挿入してください。")=0,データ整理_報告書!B278,"")</f>
        <v/>
      </c>
      <c r="AQ278" s="880" t="str">
        <f ca="1">IF(COUNTIF(データ整理_報告書!$D$2:'データ整理_報告書'!$D278,"「活動計画書」と同じ行数になるよう、この線より上に行を挿入してください。")=0,データ整理_報告書!C278,"")</f>
        <v/>
      </c>
      <c r="AR278" s="880" t="str">
        <f ca="1">IF(COUNTIF(データ整理_報告書!$D$2:'データ整理_報告書'!$D278,"「活動計画書」と同じ行数になるよう、この線より上に行を挿入してください。")=0,データ整理_報告書!D278,"")</f>
        <v/>
      </c>
      <c r="AS278" s="880" t="str">
        <f ca="1">IF(COUNTIF(データ整理_報告書!$D$2:'データ整理_報告書'!$D278,"「活動計画書」と同じ行数になるよう、この線より上に行を挿入してください。")=0,データ整理_報告書!E278,"")</f>
        <v/>
      </c>
      <c r="AT278" s="880" t="str">
        <f ca="1">IF(COUNTIF(データ整理_報告書!$D$2:'データ整理_報告書'!$D278,"「活動計画書」と同じ行数になるよう、この線より上に行を挿入してください。")=0,データ整理_報告書!F278,"")</f>
        <v/>
      </c>
      <c r="BN278" t="str">
        <f ca="1">IF(COUNTIF(データ整理_報告書!$I$2:'データ整理_報告書'!$I278,"「活動計画書」と同じ行数になるよう、この線より上に行を挿入してください。")=0,データ整理_報告書!K278,"")</f>
        <v/>
      </c>
      <c r="BO278" t="str">
        <f ca="1">IF(COUNTIF(データ整理_報告書!$I$2:'データ整理_報告書'!$I278,"「活動計画書」と同じ行数になるよう、この線より上に行を挿入してください。")=0,データ整理_報告書!L278,"")</f>
        <v/>
      </c>
      <c r="BP278" t="str">
        <f ca="1">IF(COUNTIF(データ整理_報告書!$I$2:'データ整理_報告書'!$I278,"「活動計画書」と同じ行数になるよう、この線より上に行を挿入してください。")=0,データ整理_報告書!M278,"")</f>
        <v/>
      </c>
      <c r="BQ278" t="str">
        <f ca="1">IF(COUNTIF(データ整理_報告書!$I$2:'データ整理_報告書'!$I278,"「活動計画書」と同じ行数になるよう、この線より上に行を挿入してください。")=0,データ整理_報告書!N278,"")</f>
        <v/>
      </c>
      <c r="BR278" t="str">
        <f ca="1">IF(COUNTIF(データ整理_報告書!$I$2:'データ整理_報告書'!$I278,"「活動計画書」と同じ行数になるよう、この線より上に行を挿入してください。")=0,データ整理_報告書!O278,"")</f>
        <v/>
      </c>
      <c r="BS278" t="str">
        <f ca="1">IF(COUNTIF(データ整理_報告書!$I$2:'データ整理_報告書'!$I278,"「活動計画書」と同じ行数になるよう、この線より上に行を挿入してください。")=0,データ整理_報告書!P278,"")</f>
        <v/>
      </c>
      <c r="BT278" t="str">
        <f ca="1">IF(COUNTIF(データ整理_報告書!$I$2:'データ整理_報告書'!$I278,"「活動計画書」と同じ行数になるよう、この線より上に行を挿入してください。")=0,データ整理_報告書!Q278,"")</f>
        <v/>
      </c>
      <c r="BU278" t="str">
        <f ca="1">IF(COUNTIF(データ整理_報告書!$I$2:'データ整理_報告書'!$I278,"「活動計画書」と同じ行数になるよう、この線より上に行を挿入してください。")=0,データ整理_報告書!S278,"")</f>
        <v/>
      </c>
      <c r="BV278" t="str">
        <f ca="1">IF(COUNTIF(データ整理_報告書!$I$2:'データ整理_報告書'!$I278,"「活動計画書」と同じ行数になるよう、この線より上に行を挿入してください。")=0,IF(データ整理_報告書!T278="○","true","false"),"")</f>
        <v/>
      </c>
    </row>
    <row r="279" spans="42:74" ht="15.75" x14ac:dyDescent="0.15">
      <c r="AP279" s="880" t="str">
        <f ca="1">IF(COUNTIF(データ整理_報告書!$D$2:'データ整理_報告書'!$D279,"「活動計画書」と同じ行数になるよう、この線より上に行を挿入してください。")=0,データ整理_報告書!B279,"")</f>
        <v/>
      </c>
      <c r="AQ279" s="880" t="str">
        <f ca="1">IF(COUNTIF(データ整理_報告書!$D$2:'データ整理_報告書'!$D279,"「活動計画書」と同じ行数になるよう、この線より上に行を挿入してください。")=0,データ整理_報告書!C279,"")</f>
        <v/>
      </c>
      <c r="AR279" s="880" t="str">
        <f ca="1">IF(COUNTIF(データ整理_報告書!$D$2:'データ整理_報告書'!$D279,"「活動計画書」と同じ行数になるよう、この線より上に行を挿入してください。")=0,データ整理_報告書!D279,"")</f>
        <v/>
      </c>
      <c r="AS279" s="880" t="str">
        <f ca="1">IF(COUNTIF(データ整理_報告書!$D$2:'データ整理_報告書'!$D279,"「活動計画書」と同じ行数になるよう、この線より上に行を挿入してください。")=0,データ整理_報告書!E279,"")</f>
        <v/>
      </c>
      <c r="AT279" s="880" t="str">
        <f ca="1">IF(COUNTIF(データ整理_報告書!$D$2:'データ整理_報告書'!$D279,"「活動計画書」と同じ行数になるよう、この線より上に行を挿入してください。")=0,データ整理_報告書!F279,"")</f>
        <v/>
      </c>
      <c r="BN279" t="str">
        <f ca="1">IF(COUNTIF(データ整理_報告書!$I$2:'データ整理_報告書'!$I279,"「活動計画書」と同じ行数になるよう、この線より上に行を挿入してください。")=0,データ整理_報告書!K279,"")</f>
        <v/>
      </c>
      <c r="BO279" t="str">
        <f ca="1">IF(COUNTIF(データ整理_報告書!$I$2:'データ整理_報告書'!$I279,"「活動計画書」と同じ行数になるよう、この線より上に行を挿入してください。")=0,データ整理_報告書!L279,"")</f>
        <v/>
      </c>
      <c r="BP279" t="str">
        <f ca="1">IF(COUNTIF(データ整理_報告書!$I$2:'データ整理_報告書'!$I279,"「活動計画書」と同じ行数になるよう、この線より上に行を挿入してください。")=0,データ整理_報告書!M279,"")</f>
        <v/>
      </c>
      <c r="BQ279" t="str">
        <f ca="1">IF(COUNTIF(データ整理_報告書!$I$2:'データ整理_報告書'!$I279,"「活動計画書」と同じ行数になるよう、この線より上に行を挿入してください。")=0,データ整理_報告書!N279,"")</f>
        <v/>
      </c>
      <c r="BR279" t="str">
        <f ca="1">IF(COUNTIF(データ整理_報告書!$I$2:'データ整理_報告書'!$I279,"「活動計画書」と同じ行数になるよう、この線より上に行を挿入してください。")=0,データ整理_報告書!O279,"")</f>
        <v/>
      </c>
      <c r="BS279" t="str">
        <f ca="1">IF(COUNTIF(データ整理_報告書!$I$2:'データ整理_報告書'!$I279,"「活動計画書」と同じ行数になるよう、この線より上に行を挿入してください。")=0,データ整理_報告書!P279,"")</f>
        <v/>
      </c>
      <c r="BT279" t="str">
        <f ca="1">IF(COUNTIF(データ整理_報告書!$I$2:'データ整理_報告書'!$I279,"「活動計画書」と同じ行数になるよう、この線より上に行を挿入してください。")=0,データ整理_報告書!Q279,"")</f>
        <v/>
      </c>
      <c r="BU279" t="str">
        <f ca="1">IF(COUNTIF(データ整理_報告書!$I$2:'データ整理_報告書'!$I279,"「活動計画書」と同じ行数になるよう、この線より上に行を挿入してください。")=0,データ整理_報告書!S279,"")</f>
        <v/>
      </c>
      <c r="BV279" t="str">
        <f ca="1">IF(COUNTIF(データ整理_報告書!$I$2:'データ整理_報告書'!$I279,"「活動計画書」と同じ行数になるよう、この線より上に行を挿入してください。")=0,IF(データ整理_報告書!T279="○","true","false"),"")</f>
        <v/>
      </c>
    </row>
    <row r="280" spans="42:74" ht="15.75" x14ac:dyDescent="0.15">
      <c r="AP280" s="880" t="str">
        <f ca="1">IF(COUNTIF(データ整理_報告書!$D$2:'データ整理_報告書'!$D280,"「活動計画書」と同じ行数になるよう、この線より上に行を挿入してください。")=0,データ整理_報告書!B280,"")</f>
        <v/>
      </c>
      <c r="AQ280" s="880" t="str">
        <f ca="1">IF(COUNTIF(データ整理_報告書!$D$2:'データ整理_報告書'!$D280,"「活動計画書」と同じ行数になるよう、この線より上に行を挿入してください。")=0,データ整理_報告書!C280,"")</f>
        <v/>
      </c>
      <c r="AR280" s="880" t="str">
        <f ca="1">IF(COUNTIF(データ整理_報告書!$D$2:'データ整理_報告書'!$D280,"「活動計画書」と同じ行数になるよう、この線より上に行を挿入してください。")=0,データ整理_報告書!D280,"")</f>
        <v/>
      </c>
      <c r="AS280" s="880" t="str">
        <f ca="1">IF(COUNTIF(データ整理_報告書!$D$2:'データ整理_報告書'!$D280,"「活動計画書」と同じ行数になるよう、この線より上に行を挿入してください。")=0,データ整理_報告書!E280,"")</f>
        <v/>
      </c>
      <c r="AT280" s="880" t="str">
        <f ca="1">IF(COUNTIF(データ整理_報告書!$D$2:'データ整理_報告書'!$D280,"「活動計画書」と同じ行数になるよう、この線より上に行を挿入してください。")=0,データ整理_報告書!F280,"")</f>
        <v/>
      </c>
      <c r="BN280" t="str">
        <f ca="1">IF(COUNTIF(データ整理_報告書!$I$2:'データ整理_報告書'!$I280,"「活動計画書」と同じ行数になるよう、この線より上に行を挿入してください。")=0,データ整理_報告書!K280,"")</f>
        <v/>
      </c>
      <c r="BO280" t="str">
        <f ca="1">IF(COUNTIF(データ整理_報告書!$I$2:'データ整理_報告書'!$I280,"「活動計画書」と同じ行数になるよう、この線より上に行を挿入してください。")=0,データ整理_報告書!L280,"")</f>
        <v/>
      </c>
      <c r="BP280" t="str">
        <f ca="1">IF(COUNTIF(データ整理_報告書!$I$2:'データ整理_報告書'!$I280,"「活動計画書」と同じ行数になるよう、この線より上に行を挿入してください。")=0,データ整理_報告書!M280,"")</f>
        <v/>
      </c>
      <c r="BQ280" t="str">
        <f ca="1">IF(COUNTIF(データ整理_報告書!$I$2:'データ整理_報告書'!$I280,"「活動計画書」と同じ行数になるよう、この線より上に行を挿入してください。")=0,データ整理_報告書!N280,"")</f>
        <v/>
      </c>
      <c r="BR280" t="str">
        <f ca="1">IF(COUNTIF(データ整理_報告書!$I$2:'データ整理_報告書'!$I280,"「活動計画書」と同じ行数になるよう、この線より上に行を挿入してください。")=0,データ整理_報告書!O280,"")</f>
        <v/>
      </c>
      <c r="BS280" t="str">
        <f ca="1">IF(COUNTIF(データ整理_報告書!$I$2:'データ整理_報告書'!$I280,"「活動計画書」と同じ行数になるよう、この線より上に行を挿入してください。")=0,データ整理_報告書!P280,"")</f>
        <v/>
      </c>
      <c r="BT280" t="str">
        <f ca="1">IF(COUNTIF(データ整理_報告書!$I$2:'データ整理_報告書'!$I280,"「活動計画書」と同じ行数になるよう、この線より上に行を挿入してください。")=0,データ整理_報告書!Q280,"")</f>
        <v/>
      </c>
      <c r="BU280" t="str">
        <f ca="1">IF(COUNTIF(データ整理_報告書!$I$2:'データ整理_報告書'!$I280,"「活動計画書」と同じ行数になるよう、この線より上に行を挿入してください。")=0,データ整理_報告書!S280,"")</f>
        <v/>
      </c>
      <c r="BV280" t="str">
        <f ca="1">IF(COUNTIF(データ整理_報告書!$I$2:'データ整理_報告書'!$I280,"「活動計画書」と同じ行数になるよう、この線より上に行を挿入してください。")=0,IF(データ整理_報告書!T280="○","true","false"),"")</f>
        <v/>
      </c>
    </row>
    <row r="281" spans="42:74" ht="15.75" x14ac:dyDescent="0.15">
      <c r="AP281" s="880" t="str">
        <f ca="1">IF(COUNTIF(データ整理_報告書!$D$2:'データ整理_報告書'!$D281,"「活動計画書」と同じ行数になるよう、この線より上に行を挿入してください。")=0,データ整理_報告書!B281,"")</f>
        <v/>
      </c>
      <c r="AQ281" s="880" t="str">
        <f ca="1">IF(COUNTIF(データ整理_報告書!$D$2:'データ整理_報告書'!$D281,"「活動計画書」と同じ行数になるよう、この線より上に行を挿入してください。")=0,データ整理_報告書!C281,"")</f>
        <v/>
      </c>
      <c r="AR281" s="880" t="str">
        <f ca="1">IF(COUNTIF(データ整理_報告書!$D$2:'データ整理_報告書'!$D281,"「活動計画書」と同じ行数になるよう、この線より上に行を挿入してください。")=0,データ整理_報告書!D281,"")</f>
        <v/>
      </c>
      <c r="AS281" s="880" t="str">
        <f ca="1">IF(COUNTIF(データ整理_報告書!$D$2:'データ整理_報告書'!$D281,"「活動計画書」と同じ行数になるよう、この線より上に行を挿入してください。")=0,データ整理_報告書!E281,"")</f>
        <v/>
      </c>
      <c r="AT281" s="880" t="str">
        <f ca="1">IF(COUNTIF(データ整理_報告書!$D$2:'データ整理_報告書'!$D281,"「活動計画書」と同じ行数になるよう、この線より上に行を挿入してください。")=0,データ整理_報告書!F281,"")</f>
        <v/>
      </c>
      <c r="BN281" t="str">
        <f ca="1">IF(COUNTIF(データ整理_報告書!$I$2:'データ整理_報告書'!$I281,"「活動計画書」と同じ行数になるよう、この線より上に行を挿入してください。")=0,データ整理_報告書!K281,"")</f>
        <v/>
      </c>
      <c r="BO281" t="str">
        <f ca="1">IF(COUNTIF(データ整理_報告書!$I$2:'データ整理_報告書'!$I281,"「活動計画書」と同じ行数になるよう、この線より上に行を挿入してください。")=0,データ整理_報告書!L281,"")</f>
        <v/>
      </c>
      <c r="BP281" t="str">
        <f ca="1">IF(COUNTIF(データ整理_報告書!$I$2:'データ整理_報告書'!$I281,"「活動計画書」と同じ行数になるよう、この線より上に行を挿入してください。")=0,データ整理_報告書!M281,"")</f>
        <v/>
      </c>
      <c r="BQ281" t="str">
        <f ca="1">IF(COUNTIF(データ整理_報告書!$I$2:'データ整理_報告書'!$I281,"「活動計画書」と同じ行数になるよう、この線より上に行を挿入してください。")=0,データ整理_報告書!N281,"")</f>
        <v/>
      </c>
      <c r="BR281" t="str">
        <f ca="1">IF(COUNTIF(データ整理_報告書!$I$2:'データ整理_報告書'!$I281,"「活動計画書」と同じ行数になるよう、この線より上に行を挿入してください。")=0,データ整理_報告書!O281,"")</f>
        <v/>
      </c>
      <c r="BS281" t="str">
        <f ca="1">IF(COUNTIF(データ整理_報告書!$I$2:'データ整理_報告書'!$I281,"「活動計画書」と同じ行数になるよう、この線より上に行を挿入してください。")=0,データ整理_報告書!P281,"")</f>
        <v/>
      </c>
      <c r="BT281" t="str">
        <f ca="1">IF(COUNTIF(データ整理_報告書!$I$2:'データ整理_報告書'!$I281,"「活動計画書」と同じ行数になるよう、この線より上に行を挿入してください。")=0,データ整理_報告書!Q281,"")</f>
        <v/>
      </c>
      <c r="BU281" t="str">
        <f ca="1">IF(COUNTIF(データ整理_報告書!$I$2:'データ整理_報告書'!$I281,"「活動計画書」と同じ行数になるよう、この線より上に行を挿入してください。")=0,データ整理_報告書!S281,"")</f>
        <v/>
      </c>
      <c r="BV281" t="str">
        <f ca="1">IF(COUNTIF(データ整理_報告書!$I$2:'データ整理_報告書'!$I281,"「活動計画書」と同じ行数になるよう、この線より上に行を挿入してください。")=0,IF(データ整理_報告書!T281="○","true","false"),"")</f>
        <v/>
      </c>
    </row>
    <row r="282" spans="42:74" ht="15.75" x14ac:dyDescent="0.15">
      <c r="AP282" s="880" t="str">
        <f ca="1">IF(COUNTIF(データ整理_報告書!$D$2:'データ整理_報告書'!$D282,"「活動計画書」と同じ行数になるよう、この線より上に行を挿入してください。")=0,データ整理_報告書!B282,"")</f>
        <v/>
      </c>
      <c r="AQ282" s="880" t="str">
        <f ca="1">IF(COUNTIF(データ整理_報告書!$D$2:'データ整理_報告書'!$D282,"「活動計画書」と同じ行数になるよう、この線より上に行を挿入してください。")=0,データ整理_報告書!C282,"")</f>
        <v/>
      </c>
      <c r="AR282" s="880" t="str">
        <f ca="1">IF(COUNTIF(データ整理_報告書!$D$2:'データ整理_報告書'!$D282,"「活動計画書」と同じ行数になるよう、この線より上に行を挿入してください。")=0,データ整理_報告書!D282,"")</f>
        <v/>
      </c>
      <c r="AS282" s="880" t="str">
        <f ca="1">IF(COUNTIF(データ整理_報告書!$D$2:'データ整理_報告書'!$D282,"「活動計画書」と同じ行数になるよう、この線より上に行を挿入してください。")=0,データ整理_報告書!E282,"")</f>
        <v/>
      </c>
      <c r="AT282" s="880" t="str">
        <f ca="1">IF(COUNTIF(データ整理_報告書!$D$2:'データ整理_報告書'!$D282,"「活動計画書」と同じ行数になるよう、この線より上に行を挿入してください。")=0,データ整理_報告書!F282,"")</f>
        <v/>
      </c>
      <c r="BN282" t="str">
        <f ca="1">IF(COUNTIF(データ整理_報告書!$I$2:'データ整理_報告書'!$I282,"「活動計画書」と同じ行数になるよう、この線より上に行を挿入してください。")=0,データ整理_報告書!K282,"")</f>
        <v/>
      </c>
      <c r="BO282" t="str">
        <f ca="1">IF(COUNTIF(データ整理_報告書!$I$2:'データ整理_報告書'!$I282,"「活動計画書」と同じ行数になるよう、この線より上に行を挿入してください。")=0,データ整理_報告書!L282,"")</f>
        <v/>
      </c>
      <c r="BP282" t="str">
        <f ca="1">IF(COUNTIF(データ整理_報告書!$I$2:'データ整理_報告書'!$I282,"「活動計画書」と同じ行数になるよう、この線より上に行を挿入してください。")=0,データ整理_報告書!M282,"")</f>
        <v/>
      </c>
      <c r="BQ282" t="str">
        <f ca="1">IF(COUNTIF(データ整理_報告書!$I$2:'データ整理_報告書'!$I282,"「活動計画書」と同じ行数になるよう、この線より上に行を挿入してください。")=0,データ整理_報告書!N282,"")</f>
        <v/>
      </c>
      <c r="BR282" t="str">
        <f ca="1">IF(COUNTIF(データ整理_報告書!$I$2:'データ整理_報告書'!$I282,"「活動計画書」と同じ行数になるよう、この線より上に行を挿入してください。")=0,データ整理_報告書!O282,"")</f>
        <v/>
      </c>
      <c r="BS282" t="str">
        <f ca="1">IF(COUNTIF(データ整理_報告書!$I$2:'データ整理_報告書'!$I282,"「活動計画書」と同じ行数になるよう、この線より上に行を挿入してください。")=0,データ整理_報告書!P282,"")</f>
        <v/>
      </c>
      <c r="BT282" t="str">
        <f ca="1">IF(COUNTIF(データ整理_報告書!$I$2:'データ整理_報告書'!$I282,"「活動計画書」と同じ行数になるよう、この線より上に行を挿入してください。")=0,データ整理_報告書!Q282,"")</f>
        <v/>
      </c>
      <c r="BU282" t="str">
        <f ca="1">IF(COUNTIF(データ整理_報告書!$I$2:'データ整理_報告書'!$I282,"「活動計画書」と同じ行数になるよう、この線より上に行を挿入してください。")=0,データ整理_報告書!S282,"")</f>
        <v/>
      </c>
      <c r="BV282" t="str">
        <f ca="1">IF(COUNTIF(データ整理_報告書!$I$2:'データ整理_報告書'!$I282,"「活動計画書」と同じ行数になるよう、この線より上に行を挿入してください。")=0,IF(データ整理_報告書!T282="○","true","false"),"")</f>
        <v/>
      </c>
    </row>
    <row r="283" spans="42:74" ht="15.75" x14ac:dyDescent="0.15">
      <c r="AP283" s="880" t="str">
        <f ca="1">IF(COUNTIF(データ整理_報告書!$D$2:'データ整理_報告書'!$D283,"「活動計画書」と同じ行数になるよう、この線より上に行を挿入してください。")=0,データ整理_報告書!B283,"")</f>
        <v/>
      </c>
      <c r="AQ283" s="880" t="str">
        <f ca="1">IF(COUNTIF(データ整理_報告書!$D$2:'データ整理_報告書'!$D283,"「活動計画書」と同じ行数になるよう、この線より上に行を挿入してください。")=0,データ整理_報告書!C283,"")</f>
        <v/>
      </c>
      <c r="AR283" s="880" t="str">
        <f ca="1">IF(COUNTIF(データ整理_報告書!$D$2:'データ整理_報告書'!$D283,"「活動計画書」と同じ行数になるよう、この線より上に行を挿入してください。")=0,データ整理_報告書!D283,"")</f>
        <v/>
      </c>
      <c r="AS283" s="880" t="str">
        <f ca="1">IF(COUNTIF(データ整理_報告書!$D$2:'データ整理_報告書'!$D283,"「活動計画書」と同じ行数になるよう、この線より上に行を挿入してください。")=0,データ整理_報告書!E283,"")</f>
        <v/>
      </c>
      <c r="AT283" s="880" t="str">
        <f ca="1">IF(COUNTIF(データ整理_報告書!$D$2:'データ整理_報告書'!$D283,"「活動計画書」と同じ行数になるよう、この線より上に行を挿入してください。")=0,データ整理_報告書!F283,"")</f>
        <v/>
      </c>
      <c r="BN283" t="str">
        <f ca="1">IF(COUNTIF(データ整理_報告書!$I$2:'データ整理_報告書'!$I283,"「活動計画書」と同じ行数になるよう、この線より上に行を挿入してください。")=0,データ整理_報告書!K283,"")</f>
        <v/>
      </c>
      <c r="BO283" t="str">
        <f ca="1">IF(COUNTIF(データ整理_報告書!$I$2:'データ整理_報告書'!$I283,"「活動計画書」と同じ行数になるよう、この線より上に行を挿入してください。")=0,データ整理_報告書!L283,"")</f>
        <v/>
      </c>
      <c r="BP283" t="str">
        <f ca="1">IF(COUNTIF(データ整理_報告書!$I$2:'データ整理_報告書'!$I283,"「活動計画書」と同じ行数になるよう、この線より上に行を挿入してください。")=0,データ整理_報告書!M283,"")</f>
        <v/>
      </c>
      <c r="BQ283" t="str">
        <f ca="1">IF(COUNTIF(データ整理_報告書!$I$2:'データ整理_報告書'!$I283,"「活動計画書」と同じ行数になるよう、この線より上に行を挿入してください。")=0,データ整理_報告書!N283,"")</f>
        <v/>
      </c>
      <c r="BR283" t="str">
        <f ca="1">IF(COUNTIF(データ整理_報告書!$I$2:'データ整理_報告書'!$I283,"「活動計画書」と同じ行数になるよう、この線より上に行を挿入してください。")=0,データ整理_報告書!O283,"")</f>
        <v/>
      </c>
      <c r="BS283" t="str">
        <f ca="1">IF(COUNTIF(データ整理_報告書!$I$2:'データ整理_報告書'!$I283,"「活動計画書」と同じ行数になるよう、この線より上に行を挿入してください。")=0,データ整理_報告書!P283,"")</f>
        <v/>
      </c>
      <c r="BT283" t="str">
        <f ca="1">IF(COUNTIF(データ整理_報告書!$I$2:'データ整理_報告書'!$I283,"「活動計画書」と同じ行数になるよう、この線より上に行を挿入してください。")=0,データ整理_報告書!Q283,"")</f>
        <v/>
      </c>
      <c r="BU283" t="str">
        <f ca="1">IF(COUNTIF(データ整理_報告書!$I$2:'データ整理_報告書'!$I283,"「活動計画書」と同じ行数になるよう、この線より上に行を挿入してください。")=0,データ整理_報告書!S283,"")</f>
        <v/>
      </c>
      <c r="BV283" t="str">
        <f ca="1">IF(COUNTIF(データ整理_報告書!$I$2:'データ整理_報告書'!$I283,"「活動計画書」と同じ行数になるよう、この線より上に行を挿入してください。")=0,IF(データ整理_報告書!T283="○","true","false"),"")</f>
        <v/>
      </c>
    </row>
    <row r="284" spans="42:74" ht="15.75" x14ac:dyDescent="0.15">
      <c r="AP284" s="880" t="str">
        <f ca="1">IF(COUNTIF(データ整理_報告書!$D$2:'データ整理_報告書'!$D284,"「活動計画書」と同じ行数になるよう、この線より上に行を挿入してください。")=0,データ整理_報告書!B284,"")</f>
        <v/>
      </c>
      <c r="AQ284" s="880" t="str">
        <f ca="1">IF(COUNTIF(データ整理_報告書!$D$2:'データ整理_報告書'!$D284,"「活動計画書」と同じ行数になるよう、この線より上に行を挿入してください。")=0,データ整理_報告書!C284,"")</f>
        <v/>
      </c>
      <c r="AR284" s="880" t="str">
        <f ca="1">IF(COUNTIF(データ整理_報告書!$D$2:'データ整理_報告書'!$D284,"「活動計画書」と同じ行数になるよう、この線より上に行を挿入してください。")=0,データ整理_報告書!D284,"")</f>
        <v/>
      </c>
      <c r="AS284" s="880" t="str">
        <f ca="1">IF(COUNTIF(データ整理_報告書!$D$2:'データ整理_報告書'!$D284,"「活動計画書」と同じ行数になるよう、この線より上に行を挿入してください。")=0,データ整理_報告書!E284,"")</f>
        <v/>
      </c>
      <c r="AT284" s="880" t="str">
        <f ca="1">IF(COUNTIF(データ整理_報告書!$D$2:'データ整理_報告書'!$D284,"「活動計画書」と同じ行数になるよう、この線より上に行を挿入してください。")=0,データ整理_報告書!F284,"")</f>
        <v/>
      </c>
      <c r="BN284" t="str">
        <f ca="1">IF(COUNTIF(データ整理_報告書!$I$2:'データ整理_報告書'!$I284,"「活動計画書」と同じ行数になるよう、この線より上に行を挿入してください。")=0,データ整理_報告書!K284,"")</f>
        <v/>
      </c>
      <c r="BO284" t="str">
        <f ca="1">IF(COUNTIF(データ整理_報告書!$I$2:'データ整理_報告書'!$I284,"「活動計画書」と同じ行数になるよう、この線より上に行を挿入してください。")=0,データ整理_報告書!L284,"")</f>
        <v/>
      </c>
      <c r="BP284" t="str">
        <f ca="1">IF(COUNTIF(データ整理_報告書!$I$2:'データ整理_報告書'!$I284,"「活動計画書」と同じ行数になるよう、この線より上に行を挿入してください。")=0,データ整理_報告書!M284,"")</f>
        <v/>
      </c>
      <c r="BQ284" t="str">
        <f ca="1">IF(COUNTIF(データ整理_報告書!$I$2:'データ整理_報告書'!$I284,"「活動計画書」と同じ行数になるよう、この線より上に行を挿入してください。")=0,データ整理_報告書!N284,"")</f>
        <v/>
      </c>
      <c r="BR284" t="str">
        <f ca="1">IF(COUNTIF(データ整理_報告書!$I$2:'データ整理_報告書'!$I284,"「活動計画書」と同じ行数になるよう、この線より上に行を挿入してください。")=0,データ整理_報告書!O284,"")</f>
        <v/>
      </c>
      <c r="BS284" t="str">
        <f ca="1">IF(COUNTIF(データ整理_報告書!$I$2:'データ整理_報告書'!$I284,"「活動計画書」と同じ行数になるよう、この線より上に行を挿入してください。")=0,データ整理_報告書!P284,"")</f>
        <v/>
      </c>
      <c r="BT284" t="str">
        <f ca="1">IF(COUNTIF(データ整理_報告書!$I$2:'データ整理_報告書'!$I284,"「活動計画書」と同じ行数になるよう、この線より上に行を挿入してください。")=0,データ整理_報告書!Q284,"")</f>
        <v/>
      </c>
      <c r="BU284" t="str">
        <f ca="1">IF(COUNTIF(データ整理_報告書!$I$2:'データ整理_報告書'!$I284,"「活動計画書」と同じ行数になるよう、この線より上に行を挿入してください。")=0,データ整理_報告書!S284,"")</f>
        <v/>
      </c>
      <c r="BV284" t="str">
        <f ca="1">IF(COUNTIF(データ整理_報告書!$I$2:'データ整理_報告書'!$I284,"「活動計画書」と同じ行数になるよう、この線より上に行を挿入してください。")=0,IF(データ整理_報告書!T284="○","true","false"),"")</f>
        <v/>
      </c>
    </row>
    <row r="285" spans="42:74" ht="15.75" x14ac:dyDescent="0.15">
      <c r="AP285" s="880" t="str">
        <f ca="1">IF(COUNTIF(データ整理_報告書!$D$2:'データ整理_報告書'!$D285,"「活動計画書」と同じ行数になるよう、この線より上に行を挿入してください。")=0,データ整理_報告書!B285,"")</f>
        <v/>
      </c>
      <c r="AQ285" s="880" t="str">
        <f ca="1">IF(COUNTIF(データ整理_報告書!$D$2:'データ整理_報告書'!$D285,"「活動計画書」と同じ行数になるよう、この線より上に行を挿入してください。")=0,データ整理_報告書!C285,"")</f>
        <v/>
      </c>
      <c r="AR285" s="880" t="str">
        <f ca="1">IF(COUNTIF(データ整理_報告書!$D$2:'データ整理_報告書'!$D285,"「活動計画書」と同じ行数になるよう、この線より上に行を挿入してください。")=0,データ整理_報告書!D285,"")</f>
        <v/>
      </c>
      <c r="AS285" s="880" t="str">
        <f ca="1">IF(COUNTIF(データ整理_報告書!$D$2:'データ整理_報告書'!$D285,"「活動計画書」と同じ行数になるよう、この線より上に行を挿入してください。")=0,データ整理_報告書!E285,"")</f>
        <v/>
      </c>
      <c r="AT285" s="880" t="str">
        <f ca="1">IF(COUNTIF(データ整理_報告書!$D$2:'データ整理_報告書'!$D285,"「活動計画書」と同じ行数になるよう、この線より上に行を挿入してください。")=0,データ整理_報告書!F285,"")</f>
        <v/>
      </c>
      <c r="BN285" t="str">
        <f ca="1">IF(COUNTIF(データ整理_報告書!$I$2:'データ整理_報告書'!$I285,"「活動計画書」と同じ行数になるよう、この線より上に行を挿入してください。")=0,データ整理_報告書!K285,"")</f>
        <v/>
      </c>
      <c r="BO285" t="str">
        <f ca="1">IF(COUNTIF(データ整理_報告書!$I$2:'データ整理_報告書'!$I285,"「活動計画書」と同じ行数になるよう、この線より上に行を挿入してください。")=0,データ整理_報告書!L285,"")</f>
        <v/>
      </c>
      <c r="BP285" t="str">
        <f ca="1">IF(COUNTIF(データ整理_報告書!$I$2:'データ整理_報告書'!$I285,"「活動計画書」と同じ行数になるよう、この線より上に行を挿入してください。")=0,データ整理_報告書!M285,"")</f>
        <v/>
      </c>
      <c r="BQ285" t="str">
        <f ca="1">IF(COUNTIF(データ整理_報告書!$I$2:'データ整理_報告書'!$I285,"「活動計画書」と同じ行数になるよう、この線より上に行を挿入してください。")=0,データ整理_報告書!N285,"")</f>
        <v/>
      </c>
      <c r="BR285" t="str">
        <f ca="1">IF(COUNTIF(データ整理_報告書!$I$2:'データ整理_報告書'!$I285,"「活動計画書」と同じ行数になるよう、この線より上に行を挿入してください。")=0,データ整理_報告書!O285,"")</f>
        <v/>
      </c>
      <c r="BS285" t="str">
        <f ca="1">IF(COUNTIF(データ整理_報告書!$I$2:'データ整理_報告書'!$I285,"「活動計画書」と同じ行数になるよう、この線より上に行を挿入してください。")=0,データ整理_報告書!P285,"")</f>
        <v/>
      </c>
      <c r="BT285" t="str">
        <f ca="1">IF(COUNTIF(データ整理_報告書!$I$2:'データ整理_報告書'!$I285,"「活動計画書」と同じ行数になるよう、この線より上に行を挿入してください。")=0,データ整理_報告書!Q285,"")</f>
        <v/>
      </c>
      <c r="BU285" t="str">
        <f ca="1">IF(COUNTIF(データ整理_報告書!$I$2:'データ整理_報告書'!$I285,"「活動計画書」と同じ行数になるよう、この線より上に行を挿入してください。")=0,データ整理_報告書!S285,"")</f>
        <v/>
      </c>
      <c r="BV285" t="str">
        <f ca="1">IF(COUNTIF(データ整理_報告書!$I$2:'データ整理_報告書'!$I285,"「活動計画書」と同じ行数になるよう、この線より上に行を挿入してください。")=0,IF(データ整理_報告書!T285="○","true","false"),"")</f>
        <v/>
      </c>
    </row>
    <row r="286" spans="42:74" ht="15.75" x14ac:dyDescent="0.15">
      <c r="AP286" s="880" t="str">
        <f ca="1">IF(COUNTIF(データ整理_報告書!$D$2:'データ整理_報告書'!$D286,"「活動計画書」と同じ行数になるよう、この線より上に行を挿入してください。")=0,データ整理_報告書!B286,"")</f>
        <v/>
      </c>
      <c r="AQ286" s="880" t="str">
        <f ca="1">IF(COUNTIF(データ整理_報告書!$D$2:'データ整理_報告書'!$D286,"「活動計画書」と同じ行数になるよう、この線より上に行を挿入してください。")=0,データ整理_報告書!C286,"")</f>
        <v/>
      </c>
      <c r="AR286" s="880" t="str">
        <f ca="1">IF(COUNTIF(データ整理_報告書!$D$2:'データ整理_報告書'!$D286,"「活動計画書」と同じ行数になるよう、この線より上に行を挿入してください。")=0,データ整理_報告書!D286,"")</f>
        <v/>
      </c>
      <c r="AS286" s="880" t="str">
        <f ca="1">IF(COUNTIF(データ整理_報告書!$D$2:'データ整理_報告書'!$D286,"「活動計画書」と同じ行数になるよう、この線より上に行を挿入してください。")=0,データ整理_報告書!E286,"")</f>
        <v/>
      </c>
      <c r="AT286" s="880" t="str">
        <f ca="1">IF(COUNTIF(データ整理_報告書!$D$2:'データ整理_報告書'!$D286,"「活動計画書」と同じ行数になるよう、この線より上に行を挿入してください。")=0,データ整理_報告書!F286,"")</f>
        <v/>
      </c>
      <c r="BN286" t="str">
        <f ca="1">IF(COUNTIF(データ整理_報告書!$I$2:'データ整理_報告書'!$I286,"「活動計画書」と同じ行数になるよう、この線より上に行を挿入してください。")=0,データ整理_報告書!K286,"")</f>
        <v/>
      </c>
      <c r="BO286" t="str">
        <f ca="1">IF(COUNTIF(データ整理_報告書!$I$2:'データ整理_報告書'!$I286,"「活動計画書」と同じ行数になるよう、この線より上に行を挿入してください。")=0,データ整理_報告書!L286,"")</f>
        <v/>
      </c>
      <c r="BP286" t="str">
        <f ca="1">IF(COUNTIF(データ整理_報告書!$I$2:'データ整理_報告書'!$I286,"「活動計画書」と同じ行数になるよう、この線より上に行を挿入してください。")=0,データ整理_報告書!M286,"")</f>
        <v/>
      </c>
      <c r="BQ286" t="str">
        <f ca="1">IF(COUNTIF(データ整理_報告書!$I$2:'データ整理_報告書'!$I286,"「活動計画書」と同じ行数になるよう、この線より上に行を挿入してください。")=0,データ整理_報告書!N286,"")</f>
        <v/>
      </c>
      <c r="BR286" t="str">
        <f ca="1">IF(COUNTIF(データ整理_報告書!$I$2:'データ整理_報告書'!$I286,"「活動計画書」と同じ行数になるよう、この線より上に行を挿入してください。")=0,データ整理_報告書!O286,"")</f>
        <v/>
      </c>
      <c r="BS286" t="str">
        <f ca="1">IF(COUNTIF(データ整理_報告書!$I$2:'データ整理_報告書'!$I286,"「活動計画書」と同じ行数になるよう、この線より上に行を挿入してください。")=0,データ整理_報告書!P286,"")</f>
        <v/>
      </c>
      <c r="BT286" t="str">
        <f ca="1">IF(COUNTIF(データ整理_報告書!$I$2:'データ整理_報告書'!$I286,"「活動計画書」と同じ行数になるよう、この線より上に行を挿入してください。")=0,データ整理_報告書!Q286,"")</f>
        <v/>
      </c>
      <c r="BU286" t="str">
        <f ca="1">IF(COUNTIF(データ整理_報告書!$I$2:'データ整理_報告書'!$I286,"「活動計画書」と同じ行数になるよう、この線より上に行を挿入してください。")=0,データ整理_報告書!S286,"")</f>
        <v/>
      </c>
      <c r="BV286" t="str">
        <f ca="1">IF(COUNTIF(データ整理_報告書!$I$2:'データ整理_報告書'!$I286,"「活動計画書」と同じ行数になるよう、この線より上に行を挿入してください。")=0,IF(データ整理_報告書!T286="○","true","false"),"")</f>
        <v/>
      </c>
    </row>
    <row r="287" spans="42:74" ht="15.75" x14ac:dyDescent="0.15">
      <c r="AP287" s="880" t="str">
        <f ca="1">IF(COUNTIF(データ整理_報告書!$D$2:'データ整理_報告書'!$D287,"「活動計画書」と同じ行数になるよう、この線より上に行を挿入してください。")=0,データ整理_報告書!B287,"")</f>
        <v/>
      </c>
      <c r="AQ287" s="880" t="str">
        <f ca="1">IF(COUNTIF(データ整理_報告書!$D$2:'データ整理_報告書'!$D287,"「活動計画書」と同じ行数になるよう、この線より上に行を挿入してください。")=0,データ整理_報告書!C287,"")</f>
        <v/>
      </c>
      <c r="AR287" s="880" t="str">
        <f ca="1">IF(COUNTIF(データ整理_報告書!$D$2:'データ整理_報告書'!$D287,"「活動計画書」と同じ行数になるよう、この線より上に行を挿入してください。")=0,データ整理_報告書!D287,"")</f>
        <v/>
      </c>
      <c r="AS287" s="880" t="str">
        <f ca="1">IF(COUNTIF(データ整理_報告書!$D$2:'データ整理_報告書'!$D287,"「活動計画書」と同じ行数になるよう、この線より上に行を挿入してください。")=0,データ整理_報告書!E287,"")</f>
        <v/>
      </c>
      <c r="AT287" s="880" t="str">
        <f ca="1">IF(COUNTIF(データ整理_報告書!$D$2:'データ整理_報告書'!$D287,"「活動計画書」と同じ行数になるよう、この線より上に行を挿入してください。")=0,データ整理_報告書!F287,"")</f>
        <v/>
      </c>
      <c r="BN287" t="str">
        <f ca="1">IF(COUNTIF(データ整理_報告書!$I$2:'データ整理_報告書'!$I287,"「活動計画書」と同じ行数になるよう、この線より上に行を挿入してください。")=0,データ整理_報告書!K287,"")</f>
        <v/>
      </c>
      <c r="BO287" t="str">
        <f ca="1">IF(COUNTIF(データ整理_報告書!$I$2:'データ整理_報告書'!$I287,"「活動計画書」と同じ行数になるよう、この線より上に行を挿入してください。")=0,データ整理_報告書!L287,"")</f>
        <v/>
      </c>
      <c r="BP287" t="str">
        <f ca="1">IF(COUNTIF(データ整理_報告書!$I$2:'データ整理_報告書'!$I287,"「活動計画書」と同じ行数になるよう、この線より上に行を挿入してください。")=0,データ整理_報告書!M287,"")</f>
        <v/>
      </c>
      <c r="BQ287" t="str">
        <f ca="1">IF(COUNTIF(データ整理_報告書!$I$2:'データ整理_報告書'!$I287,"「活動計画書」と同じ行数になるよう、この線より上に行を挿入してください。")=0,データ整理_報告書!N287,"")</f>
        <v/>
      </c>
      <c r="BR287" t="str">
        <f ca="1">IF(COUNTIF(データ整理_報告書!$I$2:'データ整理_報告書'!$I287,"「活動計画書」と同じ行数になるよう、この線より上に行を挿入してください。")=0,データ整理_報告書!O287,"")</f>
        <v/>
      </c>
      <c r="BS287" t="str">
        <f ca="1">IF(COUNTIF(データ整理_報告書!$I$2:'データ整理_報告書'!$I287,"「活動計画書」と同じ行数になるよう、この線より上に行を挿入してください。")=0,データ整理_報告書!P287,"")</f>
        <v/>
      </c>
      <c r="BT287" t="str">
        <f ca="1">IF(COUNTIF(データ整理_報告書!$I$2:'データ整理_報告書'!$I287,"「活動計画書」と同じ行数になるよう、この線より上に行を挿入してください。")=0,データ整理_報告書!Q287,"")</f>
        <v/>
      </c>
      <c r="BU287" t="str">
        <f ca="1">IF(COUNTIF(データ整理_報告書!$I$2:'データ整理_報告書'!$I287,"「活動計画書」と同じ行数になるよう、この線より上に行を挿入してください。")=0,データ整理_報告書!S287,"")</f>
        <v/>
      </c>
      <c r="BV287" t="str">
        <f ca="1">IF(COUNTIF(データ整理_報告書!$I$2:'データ整理_報告書'!$I287,"「活動計画書」と同じ行数になるよう、この線より上に行を挿入してください。")=0,IF(データ整理_報告書!T287="○","true","false"),"")</f>
        <v/>
      </c>
    </row>
    <row r="288" spans="42:74" ht="15.75" x14ac:dyDescent="0.15">
      <c r="AP288" s="880" t="str">
        <f ca="1">IF(COUNTIF(データ整理_報告書!$D$2:'データ整理_報告書'!$D288,"「活動計画書」と同じ行数になるよう、この線より上に行を挿入してください。")=0,データ整理_報告書!B288,"")</f>
        <v/>
      </c>
      <c r="AQ288" s="880" t="str">
        <f ca="1">IF(COUNTIF(データ整理_報告書!$D$2:'データ整理_報告書'!$D288,"「活動計画書」と同じ行数になるよう、この線より上に行を挿入してください。")=0,データ整理_報告書!C288,"")</f>
        <v/>
      </c>
      <c r="AR288" s="880" t="str">
        <f ca="1">IF(COUNTIF(データ整理_報告書!$D$2:'データ整理_報告書'!$D288,"「活動計画書」と同じ行数になるよう、この線より上に行を挿入してください。")=0,データ整理_報告書!D288,"")</f>
        <v/>
      </c>
      <c r="AS288" s="880" t="str">
        <f ca="1">IF(COUNTIF(データ整理_報告書!$D$2:'データ整理_報告書'!$D288,"「活動計画書」と同じ行数になるよう、この線より上に行を挿入してください。")=0,データ整理_報告書!E288,"")</f>
        <v/>
      </c>
      <c r="AT288" s="880" t="str">
        <f ca="1">IF(COUNTIF(データ整理_報告書!$D$2:'データ整理_報告書'!$D288,"「活動計画書」と同じ行数になるよう、この線より上に行を挿入してください。")=0,データ整理_報告書!F288,"")</f>
        <v/>
      </c>
      <c r="BN288" t="str">
        <f ca="1">IF(COUNTIF(データ整理_報告書!$I$2:'データ整理_報告書'!$I288,"「活動計画書」と同じ行数になるよう、この線より上に行を挿入してください。")=0,データ整理_報告書!K288,"")</f>
        <v/>
      </c>
      <c r="BO288" t="str">
        <f ca="1">IF(COUNTIF(データ整理_報告書!$I$2:'データ整理_報告書'!$I288,"「活動計画書」と同じ行数になるよう、この線より上に行を挿入してください。")=0,データ整理_報告書!L288,"")</f>
        <v/>
      </c>
      <c r="BP288" t="str">
        <f ca="1">IF(COUNTIF(データ整理_報告書!$I$2:'データ整理_報告書'!$I288,"「活動計画書」と同じ行数になるよう、この線より上に行を挿入してください。")=0,データ整理_報告書!M288,"")</f>
        <v/>
      </c>
      <c r="BQ288" t="str">
        <f ca="1">IF(COUNTIF(データ整理_報告書!$I$2:'データ整理_報告書'!$I288,"「活動計画書」と同じ行数になるよう、この線より上に行を挿入してください。")=0,データ整理_報告書!N288,"")</f>
        <v/>
      </c>
      <c r="BR288" t="str">
        <f ca="1">IF(COUNTIF(データ整理_報告書!$I$2:'データ整理_報告書'!$I288,"「活動計画書」と同じ行数になるよう、この線より上に行を挿入してください。")=0,データ整理_報告書!O288,"")</f>
        <v/>
      </c>
      <c r="BS288" t="str">
        <f ca="1">IF(COUNTIF(データ整理_報告書!$I$2:'データ整理_報告書'!$I288,"「活動計画書」と同じ行数になるよう、この線より上に行を挿入してください。")=0,データ整理_報告書!P288,"")</f>
        <v/>
      </c>
      <c r="BT288" t="str">
        <f ca="1">IF(COUNTIF(データ整理_報告書!$I$2:'データ整理_報告書'!$I288,"「活動計画書」と同じ行数になるよう、この線より上に行を挿入してください。")=0,データ整理_報告書!Q288,"")</f>
        <v/>
      </c>
      <c r="BU288" t="str">
        <f ca="1">IF(COUNTIF(データ整理_報告書!$I$2:'データ整理_報告書'!$I288,"「活動計画書」と同じ行数になるよう、この線より上に行を挿入してください。")=0,データ整理_報告書!S288,"")</f>
        <v/>
      </c>
      <c r="BV288" t="str">
        <f ca="1">IF(COUNTIF(データ整理_報告書!$I$2:'データ整理_報告書'!$I288,"「活動計画書」と同じ行数になるよう、この線より上に行を挿入してください。")=0,IF(データ整理_報告書!T288="○","true","false"),"")</f>
        <v/>
      </c>
    </row>
    <row r="289" spans="42:74" ht="15.75" x14ac:dyDescent="0.15">
      <c r="AP289" s="880" t="str">
        <f ca="1">IF(COUNTIF(データ整理_報告書!$D$2:'データ整理_報告書'!$D289,"「活動計画書」と同じ行数になるよう、この線より上に行を挿入してください。")=0,データ整理_報告書!B289,"")</f>
        <v/>
      </c>
      <c r="AQ289" s="880" t="str">
        <f ca="1">IF(COUNTIF(データ整理_報告書!$D$2:'データ整理_報告書'!$D289,"「活動計画書」と同じ行数になるよう、この線より上に行を挿入してください。")=0,データ整理_報告書!C289,"")</f>
        <v/>
      </c>
      <c r="AR289" s="880" t="str">
        <f ca="1">IF(COUNTIF(データ整理_報告書!$D$2:'データ整理_報告書'!$D289,"「活動計画書」と同じ行数になるよう、この線より上に行を挿入してください。")=0,データ整理_報告書!D289,"")</f>
        <v/>
      </c>
      <c r="AS289" s="880" t="str">
        <f ca="1">IF(COUNTIF(データ整理_報告書!$D$2:'データ整理_報告書'!$D289,"「活動計画書」と同じ行数になるよう、この線より上に行を挿入してください。")=0,データ整理_報告書!E289,"")</f>
        <v/>
      </c>
      <c r="AT289" s="880" t="str">
        <f ca="1">IF(COUNTIF(データ整理_報告書!$D$2:'データ整理_報告書'!$D289,"「活動計画書」と同じ行数になるよう、この線より上に行を挿入してください。")=0,データ整理_報告書!F289,"")</f>
        <v/>
      </c>
      <c r="BN289" t="str">
        <f ca="1">IF(COUNTIF(データ整理_報告書!$I$2:'データ整理_報告書'!$I289,"「活動計画書」と同じ行数になるよう、この線より上に行を挿入してください。")=0,データ整理_報告書!K289,"")</f>
        <v/>
      </c>
      <c r="BO289" t="str">
        <f ca="1">IF(COUNTIF(データ整理_報告書!$I$2:'データ整理_報告書'!$I289,"「活動計画書」と同じ行数になるよう、この線より上に行を挿入してください。")=0,データ整理_報告書!L289,"")</f>
        <v/>
      </c>
      <c r="BP289" t="str">
        <f ca="1">IF(COUNTIF(データ整理_報告書!$I$2:'データ整理_報告書'!$I289,"「活動計画書」と同じ行数になるよう、この線より上に行を挿入してください。")=0,データ整理_報告書!M289,"")</f>
        <v/>
      </c>
      <c r="BQ289" t="str">
        <f ca="1">IF(COUNTIF(データ整理_報告書!$I$2:'データ整理_報告書'!$I289,"「活動計画書」と同じ行数になるよう、この線より上に行を挿入してください。")=0,データ整理_報告書!N289,"")</f>
        <v/>
      </c>
      <c r="BR289" t="str">
        <f ca="1">IF(COUNTIF(データ整理_報告書!$I$2:'データ整理_報告書'!$I289,"「活動計画書」と同じ行数になるよう、この線より上に行を挿入してください。")=0,データ整理_報告書!O289,"")</f>
        <v/>
      </c>
      <c r="BS289" t="str">
        <f ca="1">IF(COUNTIF(データ整理_報告書!$I$2:'データ整理_報告書'!$I289,"「活動計画書」と同じ行数になるよう、この線より上に行を挿入してください。")=0,データ整理_報告書!P289,"")</f>
        <v/>
      </c>
      <c r="BT289" t="str">
        <f ca="1">IF(COUNTIF(データ整理_報告書!$I$2:'データ整理_報告書'!$I289,"「活動計画書」と同じ行数になるよう、この線より上に行を挿入してください。")=0,データ整理_報告書!Q289,"")</f>
        <v/>
      </c>
      <c r="BU289" t="str">
        <f ca="1">IF(COUNTIF(データ整理_報告書!$I$2:'データ整理_報告書'!$I289,"「活動計画書」と同じ行数になるよう、この線より上に行を挿入してください。")=0,データ整理_報告書!S289,"")</f>
        <v/>
      </c>
      <c r="BV289" t="str">
        <f ca="1">IF(COUNTIF(データ整理_報告書!$I$2:'データ整理_報告書'!$I289,"「活動計画書」と同じ行数になるよう、この線より上に行を挿入してください。")=0,IF(データ整理_報告書!T289="○","true","false"),"")</f>
        <v/>
      </c>
    </row>
    <row r="290" spans="42:74" ht="15.75" x14ac:dyDescent="0.15">
      <c r="AP290" s="880" t="str">
        <f ca="1">IF(COUNTIF(データ整理_報告書!$D$2:'データ整理_報告書'!$D290,"「活動計画書」と同じ行数になるよう、この線より上に行を挿入してください。")=0,データ整理_報告書!B290,"")</f>
        <v/>
      </c>
      <c r="AQ290" s="880" t="str">
        <f ca="1">IF(COUNTIF(データ整理_報告書!$D$2:'データ整理_報告書'!$D290,"「活動計画書」と同じ行数になるよう、この線より上に行を挿入してください。")=0,データ整理_報告書!C290,"")</f>
        <v/>
      </c>
      <c r="AR290" s="880" t="str">
        <f ca="1">IF(COUNTIF(データ整理_報告書!$D$2:'データ整理_報告書'!$D290,"「活動計画書」と同じ行数になるよう、この線より上に行を挿入してください。")=0,データ整理_報告書!D290,"")</f>
        <v/>
      </c>
      <c r="AS290" s="880" t="str">
        <f ca="1">IF(COUNTIF(データ整理_報告書!$D$2:'データ整理_報告書'!$D290,"「活動計画書」と同じ行数になるよう、この線より上に行を挿入してください。")=0,データ整理_報告書!E290,"")</f>
        <v/>
      </c>
      <c r="AT290" s="880" t="str">
        <f ca="1">IF(COUNTIF(データ整理_報告書!$D$2:'データ整理_報告書'!$D290,"「活動計画書」と同じ行数になるよう、この線より上に行を挿入してください。")=0,データ整理_報告書!F290,"")</f>
        <v/>
      </c>
      <c r="BN290" t="str">
        <f ca="1">IF(COUNTIF(データ整理_報告書!$I$2:'データ整理_報告書'!$I290,"「活動計画書」と同じ行数になるよう、この線より上に行を挿入してください。")=0,データ整理_報告書!K290,"")</f>
        <v/>
      </c>
      <c r="BO290" t="str">
        <f ca="1">IF(COUNTIF(データ整理_報告書!$I$2:'データ整理_報告書'!$I290,"「活動計画書」と同じ行数になるよう、この線より上に行を挿入してください。")=0,データ整理_報告書!L290,"")</f>
        <v/>
      </c>
      <c r="BP290" t="str">
        <f ca="1">IF(COUNTIF(データ整理_報告書!$I$2:'データ整理_報告書'!$I290,"「活動計画書」と同じ行数になるよう、この線より上に行を挿入してください。")=0,データ整理_報告書!M290,"")</f>
        <v/>
      </c>
      <c r="BQ290" t="str">
        <f ca="1">IF(COUNTIF(データ整理_報告書!$I$2:'データ整理_報告書'!$I290,"「活動計画書」と同じ行数になるよう、この線より上に行を挿入してください。")=0,データ整理_報告書!N290,"")</f>
        <v/>
      </c>
      <c r="BR290" t="str">
        <f ca="1">IF(COUNTIF(データ整理_報告書!$I$2:'データ整理_報告書'!$I290,"「活動計画書」と同じ行数になるよう、この線より上に行を挿入してください。")=0,データ整理_報告書!O290,"")</f>
        <v/>
      </c>
      <c r="BS290" t="str">
        <f ca="1">IF(COUNTIF(データ整理_報告書!$I$2:'データ整理_報告書'!$I290,"「活動計画書」と同じ行数になるよう、この線より上に行を挿入してください。")=0,データ整理_報告書!P290,"")</f>
        <v/>
      </c>
      <c r="BT290" t="str">
        <f ca="1">IF(COUNTIF(データ整理_報告書!$I$2:'データ整理_報告書'!$I290,"「活動計画書」と同じ行数になるよう、この線より上に行を挿入してください。")=0,データ整理_報告書!Q290,"")</f>
        <v/>
      </c>
      <c r="BU290" t="str">
        <f ca="1">IF(COUNTIF(データ整理_報告書!$I$2:'データ整理_報告書'!$I290,"「活動計画書」と同じ行数になるよう、この線より上に行を挿入してください。")=0,データ整理_報告書!S290,"")</f>
        <v/>
      </c>
      <c r="BV290" t="str">
        <f ca="1">IF(COUNTIF(データ整理_報告書!$I$2:'データ整理_報告書'!$I290,"「活動計画書」と同じ行数になるよう、この線より上に行を挿入してください。")=0,IF(データ整理_報告書!T290="○","true","false"),"")</f>
        <v/>
      </c>
    </row>
    <row r="291" spans="42:74" ht="15.75" x14ac:dyDescent="0.15">
      <c r="AP291" s="880" t="str">
        <f ca="1">IF(COUNTIF(データ整理_報告書!$D$2:'データ整理_報告書'!$D291,"「活動計画書」と同じ行数になるよう、この線より上に行を挿入してください。")=0,データ整理_報告書!B291,"")</f>
        <v/>
      </c>
      <c r="AQ291" s="880" t="str">
        <f ca="1">IF(COUNTIF(データ整理_報告書!$D$2:'データ整理_報告書'!$D291,"「活動計画書」と同じ行数になるよう、この線より上に行を挿入してください。")=0,データ整理_報告書!C291,"")</f>
        <v/>
      </c>
      <c r="AR291" s="880" t="str">
        <f ca="1">IF(COUNTIF(データ整理_報告書!$D$2:'データ整理_報告書'!$D291,"「活動計画書」と同じ行数になるよう、この線より上に行を挿入してください。")=0,データ整理_報告書!D291,"")</f>
        <v/>
      </c>
      <c r="AS291" s="880" t="str">
        <f ca="1">IF(COUNTIF(データ整理_報告書!$D$2:'データ整理_報告書'!$D291,"「活動計画書」と同じ行数になるよう、この線より上に行を挿入してください。")=0,データ整理_報告書!E291,"")</f>
        <v/>
      </c>
      <c r="AT291" s="880" t="str">
        <f ca="1">IF(COUNTIF(データ整理_報告書!$D$2:'データ整理_報告書'!$D291,"「活動計画書」と同じ行数になるよう、この線より上に行を挿入してください。")=0,データ整理_報告書!F291,"")</f>
        <v/>
      </c>
      <c r="BN291" t="str">
        <f ca="1">IF(COUNTIF(データ整理_報告書!$I$2:'データ整理_報告書'!$I291,"「活動計画書」と同じ行数になるよう、この線より上に行を挿入してください。")=0,データ整理_報告書!K291,"")</f>
        <v/>
      </c>
      <c r="BO291" t="str">
        <f ca="1">IF(COUNTIF(データ整理_報告書!$I$2:'データ整理_報告書'!$I291,"「活動計画書」と同じ行数になるよう、この線より上に行を挿入してください。")=0,データ整理_報告書!L291,"")</f>
        <v/>
      </c>
      <c r="BP291" t="str">
        <f ca="1">IF(COUNTIF(データ整理_報告書!$I$2:'データ整理_報告書'!$I291,"「活動計画書」と同じ行数になるよう、この線より上に行を挿入してください。")=0,データ整理_報告書!M291,"")</f>
        <v/>
      </c>
      <c r="BQ291" t="str">
        <f ca="1">IF(COUNTIF(データ整理_報告書!$I$2:'データ整理_報告書'!$I291,"「活動計画書」と同じ行数になるよう、この線より上に行を挿入してください。")=0,データ整理_報告書!N291,"")</f>
        <v/>
      </c>
      <c r="BR291" t="str">
        <f ca="1">IF(COUNTIF(データ整理_報告書!$I$2:'データ整理_報告書'!$I291,"「活動計画書」と同じ行数になるよう、この線より上に行を挿入してください。")=0,データ整理_報告書!O291,"")</f>
        <v/>
      </c>
      <c r="BS291" t="str">
        <f ca="1">IF(COUNTIF(データ整理_報告書!$I$2:'データ整理_報告書'!$I291,"「活動計画書」と同じ行数になるよう、この線より上に行を挿入してください。")=0,データ整理_報告書!P291,"")</f>
        <v/>
      </c>
      <c r="BT291" t="str">
        <f ca="1">IF(COUNTIF(データ整理_報告書!$I$2:'データ整理_報告書'!$I291,"「活動計画書」と同じ行数になるよう、この線より上に行を挿入してください。")=0,データ整理_報告書!Q291,"")</f>
        <v/>
      </c>
      <c r="BU291" t="str">
        <f ca="1">IF(COUNTIF(データ整理_報告書!$I$2:'データ整理_報告書'!$I291,"「活動計画書」と同じ行数になるよう、この線より上に行を挿入してください。")=0,データ整理_報告書!S291,"")</f>
        <v/>
      </c>
      <c r="BV291" t="str">
        <f ca="1">IF(COUNTIF(データ整理_報告書!$I$2:'データ整理_報告書'!$I291,"「活動計画書」と同じ行数になるよう、この線より上に行を挿入してください。")=0,IF(データ整理_報告書!T291="○","true","false"),"")</f>
        <v/>
      </c>
    </row>
    <row r="292" spans="42:74" ht="15.75" x14ac:dyDescent="0.15">
      <c r="AP292" s="880" t="str">
        <f ca="1">IF(COUNTIF(データ整理_報告書!$D$2:'データ整理_報告書'!$D292,"「活動計画書」と同じ行数になるよう、この線より上に行を挿入してください。")=0,データ整理_報告書!B292,"")</f>
        <v/>
      </c>
      <c r="AQ292" s="880" t="str">
        <f ca="1">IF(COUNTIF(データ整理_報告書!$D$2:'データ整理_報告書'!$D292,"「活動計画書」と同じ行数になるよう、この線より上に行を挿入してください。")=0,データ整理_報告書!C292,"")</f>
        <v/>
      </c>
      <c r="AR292" s="880" t="str">
        <f ca="1">IF(COUNTIF(データ整理_報告書!$D$2:'データ整理_報告書'!$D292,"「活動計画書」と同じ行数になるよう、この線より上に行を挿入してください。")=0,データ整理_報告書!D292,"")</f>
        <v/>
      </c>
      <c r="AS292" s="880" t="str">
        <f ca="1">IF(COUNTIF(データ整理_報告書!$D$2:'データ整理_報告書'!$D292,"「活動計画書」と同じ行数になるよう、この線より上に行を挿入してください。")=0,データ整理_報告書!E292,"")</f>
        <v/>
      </c>
      <c r="AT292" s="880" t="str">
        <f ca="1">IF(COUNTIF(データ整理_報告書!$D$2:'データ整理_報告書'!$D292,"「活動計画書」と同じ行数になるよう、この線より上に行を挿入してください。")=0,データ整理_報告書!F292,"")</f>
        <v/>
      </c>
      <c r="BN292" t="str">
        <f ca="1">IF(COUNTIF(データ整理_報告書!$I$2:'データ整理_報告書'!$I292,"「活動計画書」と同じ行数になるよう、この線より上に行を挿入してください。")=0,データ整理_報告書!K292,"")</f>
        <v/>
      </c>
      <c r="BO292" t="str">
        <f ca="1">IF(COUNTIF(データ整理_報告書!$I$2:'データ整理_報告書'!$I292,"「活動計画書」と同じ行数になるよう、この線より上に行を挿入してください。")=0,データ整理_報告書!L292,"")</f>
        <v/>
      </c>
      <c r="BP292" t="str">
        <f ca="1">IF(COUNTIF(データ整理_報告書!$I$2:'データ整理_報告書'!$I292,"「活動計画書」と同じ行数になるよう、この線より上に行を挿入してください。")=0,データ整理_報告書!M292,"")</f>
        <v/>
      </c>
      <c r="BQ292" t="str">
        <f ca="1">IF(COUNTIF(データ整理_報告書!$I$2:'データ整理_報告書'!$I292,"「活動計画書」と同じ行数になるよう、この線より上に行を挿入してください。")=0,データ整理_報告書!N292,"")</f>
        <v/>
      </c>
      <c r="BR292" t="str">
        <f ca="1">IF(COUNTIF(データ整理_報告書!$I$2:'データ整理_報告書'!$I292,"「活動計画書」と同じ行数になるよう、この線より上に行を挿入してください。")=0,データ整理_報告書!O292,"")</f>
        <v/>
      </c>
      <c r="BS292" t="str">
        <f ca="1">IF(COUNTIF(データ整理_報告書!$I$2:'データ整理_報告書'!$I292,"「活動計画書」と同じ行数になるよう、この線より上に行を挿入してください。")=0,データ整理_報告書!P292,"")</f>
        <v/>
      </c>
      <c r="BT292" t="str">
        <f ca="1">IF(COUNTIF(データ整理_報告書!$I$2:'データ整理_報告書'!$I292,"「活動計画書」と同じ行数になるよう、この線より上に行を挿入してください。")=0,データ整理_報告書!Q292,"")</f>
        <v/>
      </c>
      <c r="BU292" t="str">
        <f ca="1">IF(COUNTIF(データ整理_報告書!$I$2:'データ整理_報告書'!$I292,"「活動計画書」と同じ行数になるよう、この線より上に行を挿入してください。")=0,データ整理_報告書!S292,"")</f>
        <v/>
      </c>
      <c r="BV292" t="str">
        <f ca="1">IF(COUNTIF(データ整理_報告書!$I$2:'データ整理_報告書'!$I292,"「活動計画書」と同じ行数になるよう、この線より上に行を挿入してください。")=0,IF(データ整理_報告書!T292="○","true","false"),"")</f>
        <v/>
      </c>
    </row>
    <row r="293" spans="42:74" ht="15.75" x14ac:dyDescent="0.15">
      <c r="AP293" s="880" t="str">
        <f ca="1">IF(COUNTIF(データ整理_報告書!$D$2:'データ整理_報告書'!$D293,"「活動計画書」と同じ行数になるよう、この線より上に行を挿入してください。")=0,データ整理_報告書!B293,"")</f>
        <v/>
      </c>
      <c r="AQ293" s="880" t="str">
        <f ca="1">IF(COUNTIF(データ整理_報告書!$D$2:'データ整理_報告書'!$D293,"「活動計画書」と同じ行数になるよう、この線より上に行を挿入してください。")=0,データ整理_報告書!C293,"")</f>
        <v/>
      </c>
      <c r="AR293" s="880" t="str">
        <f ca="1">IF(COUNTIF(データ整理_報告書!$D$2:'データ整理_報告書'!$D293,"「活動計画書」と同じ行数になるよう、この線より上に行を挿入してください。")=0,データ整理_報告書!D293,"")</f>
        <v/>
      </c>
      <c r="AS293" s="880" t="str">
        <f ca="1">IF(COUNTIF(データ整理_報告書!$D$2:'データ整理_報告書'!$D293,"「活動計画書」と同じ行数になるよう、この線より上に行を挿入してください。")=0,データ整理_報告書!E293,"")</f>
        <v/>
      </c>
      <c r="AT293" s="880" t="str">
        <f ca="1">IF(COUNTIF(データ整理_報告書!$D$2:'データ整理_報告書'!$D293,"「活動計画書」と同じ行数になるよう、この線より上に行を挿入してください。")=0,データ整理_報告書!F293,"")</f>
        <v/>
      </c>
      <c r="BN293" t="str">
        <f ca="1">IF(COUNTIF(データ整理_報告書!$I$2:'データ整理_報告書'!$I293,"「活動計画書」と同じ行数になるよう、この線より上に行を挿入してください。")=0,データ整理_報告書!K293,"")</f>
        <v/>
      </c>
      <c r="BO293" t="str">
        <f ca="1">IF(COUNTIF(データ整理_報告書!$I$2:'データ整理_報告書'!$I293,"「活動計画書」と同じ行数になるよう、この線より上に行を挿入してください。")=0,データ整理_報告書!L293,"")</f>
        <v/>
      </c>
      <c r="BP293" t="str">
        <f ca="1">IF(COUNTIF(データ整理_報告書!$I$2:'データ整理_報告書'!$I293,"「活動計画書」と同じ行数になるよう、この線より上に行を挿入してください。")=0,データ整理_報告書!M293,"")</f>
        <v/>
      </c>
      <c r="BQ293" t="str">
        <f ca="1">IF(COUNTIF(データ整理_報告書!$I$2:'データ整理_報告書'!$I293,"「活動計画書」と同じ行数になるよう、この線より上に行を挿入してください。")=0,データ整理_報告書!N293,"")</f>
        <v/>
      </c>
      <c r="BR293" t="str">
        <f ca="1">IF(COUNTIF(データ整理_報告書!$I$2:'データ整理_報告書'!$I293,"「活動計画書」と同じ行数になるよう、この線より上に行を挿入してください。")=0,データ整理_報告書!O293,"")</f>
        <v/>
      </c>
      <c r="BS293" t="str">
        <f ca="1">IF(COUNTIF(データ整理_報告書!$I$2:'データ整理_報告書'!$I293,"「活動計画書」と同じ行数になるよう、この線より上に行を挿入してください。")=0,データ整理_報告書!P293,"")</f>
        <v/>
      </c>
      <c r="BT293" t="str">
        <f ca="1">IF(COUNTIF(データ整理_報告書!$I$2:'データ整理_報告書'!$I293,"「活動計画書」と同じ行数になるよう、この線より上に行を挿入してください。")=0,データ整理_報告書!Q293,"")</f>
        <v/>
      </c>
      <c r="BU293" t="str">
        <f ca="1">IF(COUNTIF(データ整理_報告書!$I$2:'データ整理_報告書'!$I293,"「活動計画書」と同じ行数になるよう、この線より上に行を挿入してください。")=0,データ整理_報告書!S293,"")</f>
        <v/>
      </c>
      <c r="BV293" t="str">
        <f ca="1">IF(COUNTIF(データ整理_報告書!$I$2:'データ整理_報告書'!$I293,"「活動計画書」と同じ行数になるよう、この線より上に行を挿入してください。")=0,IF(データ整理_報告書!T293="○","true","false"),"")</f>
        <v/>
      </c>
    </row>
    <row r="294" spans="42:74" ht="15.75" x14ac:dyDescent="0.15">
      <c r="AP294" s="880" t="str">
        <f ca="1">IF(COUNTIF(データ整理_報告書!$D$2:'データ整理_報告書'!$D294,"「活動計画書」と同じ行数になるよう、この線より上に行を挿入してください。")=0,データ整理_報告書!B294,"")</f>
        <v/>
      </c>
      <c r="AQ294" s="880" t="str">
        <f ca="1">IF(COUNTIF(データ整理_報告書!$D$2:'データ整理_報告書'!$D294,"「活動計画書」と同じ行数になるよう、この線より上に行を挿入してください。")=0,データ整理_報告書!C294,"")</f>
        <v/>
      </c>
      <c r="AR294" s="880" t="str">
        <f ca="1">IF(COUNTIF(データ整理_報告書!$D$2:'データ整理_報告書'!$D294,"「活動計画書」と同じ行数になるよう、この線より上に行を挿入してください。")=0,データ整理_報告書!D294,"")</f>
        <v/>
      </c>
      <c r="AS294" s="880" t="str">
        <f ca="1">IF(COUNTIF(データ整理_報告書!$D$2:'データ整理_報告書'!$D294,"「活動計画書」と同じ行数になるよう、この線より上に行を挿入してください。")=0,データ整理_報告書!E294,"")</f>
        <v/>
      </c>
      <c r="AT294" s="880" t="str">
        <f ca="1">IF(COUNTIF(データ整理_報告書!$D$2:'データ整理_報告書'!$D294,"「活動計画書」と同じ行数になるよう、この線より上に行を挿入してください。")=0,データ整理_報告書!F294,"")</f>
        <v/>
      </c>
      <c r="BN294" t="str">
        <f ca="1">IF(COUNTIF(データ整理_報告書!$I$2:'データ整理_報告書'!$I294,"「活動計画書」と同じ行数になるよう、この線より上に行を挿入してください。")=0,データ整理_報告書!K294,"")</f>
        <v/>
      </c>
      <c r="BO294" t="str">
        <f ca="1">IF(COUNTIF(データ整理_報告書!$I$2:'データ整理_報告書'!$I294,"「活動計画書」と同じ行数になるよう、この線より上に行を挿入してください。")=0,データ整理_報告書!L294,"")</f>
        <v/>
      </c>
      <c r="BP294" t="str">
        <f ca="1">IF(COUNTIF(データ整理_報告書!$I$2:'データ整理_報告書'!$I294,"「活動計画書」と同じ行数になるよう、この線より上に行を挿入してください。")=0,データ整理_報告書!M294,"")</f>
        <v/>
      </c>
      <c r="BQ294" t="str">
        <f ca="1">IF(COUNTIF(データ整理_報告書!$I$2:'データ整理_報告書'!$I294,"「活動計画書」と同じ行数になるよう、この線より上に行を挿入してください。")=0,データ整理_報告書!N294,"")</f>
        <v/>
      </c>
      <c r="BR294" t="str">
        <f ca="1">IF(COUNTIF(データ整理_報告書!$I$2:'データ整理_報告書'!$I294,"「活動計画書」と同じ行数になるよう、この線より上に行を挿入してください。")=0,データ整理_報告書!O294,"")</f>
        <v/>
      </c>
      <c r="BS294" t="str">
        <f ca="1">IF(COUNTIF(データ整理_報告書!$I$2:'データ整理_報告書'!$I294,"「活動計画書」と同じ行数になるよう、この線より上に行を挿入してください。")=0,データ整理_報告書!P294,"")</f>
        <v/>
      </c>
      <c r="BT294" t="str">
        <f ca="1">IF(COUNTIF(データ整理_報告書!$I$2:'データ整理_報告書'!$I294,"「活動計画書」と同じ行数になるよう、この線より上に行を挿入してください。")=0,データ整理_報告書!Q294,"")</f>
        <v/>
      </c>
      <c r="BU294" t="str">
        <f ca="1">IF(COUNTIF(データ整理_報告書!$I$2:'データ整理_報告書'!$I294,"「活動計画書」と同じ行数になるよう、この線より上に行を挿入してください。")=0,データ整理_報告書!S294,"")</f>
        <v/>
      </c>
      <c r="BV294" t="str">
        <f ca="1">IF(COUNTIF(データ整理_報告書!$I$2:'データ整理_報告書'!$I294,"「活動計画書」と同じ行数になるよう、この線より上に行を挿入してください。")=0,IF(データ整理_報告書!T294="○","true","false"),"")</f>
        <v/>
      </c>
    </row>
    <row r="295" spans="42:74" ht="15.75" x14ac:dyDescent="0.15">
      <c r="AP295" s="880" t="str">
        <f ca="1">IF(COUNTIF(データ整理_報告書!$D$2:'データ整理_報告書'!$D295,"「活動計画書」と同じ行数になるよう、この線より上に行を挿入してください。")=0,データ整理_報告書!B295,"")</f>
        <v/>
      </c>
      <c r="AQ295" s="880" t="str">
        <f ca="1">IF(COUNTIF(データ整理_報告書!$D$2:'データ整理_報告書'!$D295,"「活動計画書」と同じ行数になるよう、この線より上に行を挿入してください。")=0,データ整理_報告書!C295,"")</f>
        <v/>
      </c>
      <c r="AR295" s="880" t="str">
        <f ca="1">IF(COUNTIF(データ整理_報告書!$D$2:'データ整理_報告書'!$D295,"「活動計画書」と同じ行数になるよう、この線より上に行を挿入してください。")=0,データ整理_報告書!D295,"")</f>
        <v/>
      </c>
      <c r="AS295" s="880" t="str">
        <f ca="1">IF(COUNTIF(データ整理_報告書!$D$2:'データ整理_報告書'!$D295,"「活動計画書」と同じ行数になるよう、この線より上に行を挿入してください。")=0,データ整理_報告書!E295,"")</f>
        <v/>
      </c>
      <c r="AT295" s="880" t="str">
        <f ca="1">IF(COUNTIF(データ整理_報告書!$D$2:'データ整理_報告書'!$D295,"「活動計画書」と同じ行数になるよう、この線より上に行を挿入してください。")=0,データ整理_報告書!F295,"")</f>
        <v/>
      </c>
      <c r="BN295" t="str">
        <f ca="1">IF(COUNTIF(データ整理_報告書!$I$2:'データ整理_報告書'!$I295,"「活動計画書」と同じ行数になるよう、この線より上に行を挿入してください。")=0,データ整理_報告書!K295,"")</f>
        <v/>
      </c>
      <c r="BO295" t="str">
        <f ca="1">IF(COUNTIF(データ整理_報告書!$I$2:'データ整理_報告書'!$I295,"「活動計画書」と同じ行数になるよう、この線より上に行を挿入してください。")=0,データ整理_報告書!L295,"")</f>
        <v/>
      </c>
      <c r="BP295" t="str">
        <f ca="1">IF(COUNTIF(データ整理_報告書!$I$2:'データ整理_報告書'!$I295,"「活動計画書」と同じ行数になるよう、この線より上に行を挿入してください。")=0,データ整理_報告書!M295,"")</f>
        <v/>
      </c>
      <c r="BQ295" t="str">
        <f ca="1">IF(COUNTIF(データ整理_報告書!$I$2:'データ整理_報告書'!$I295,"「活動計画書」と同じ行数になるよう、この線より上に行を挿入してください。")=0,データ整理_報告書!N295,"")</f>
        <v/>
      </c>
      <c r="BR295" t="str">
        <f ca="1">IF(COUNTIF(データ整理_報告書!$I$2:'データ整理_報告書'!$I295,"「活動計画書」と同じ行数になるよう、この線より上に行を挿入してください。")=0,データ整理_報告書!O295,"")</f>
        <v/>
      </c>
      <c r="BS295" t="str">
        <f ca="1">IF(COUNTIF(データ整理_報告書!$I$2:'データ整理_報告書'!$I295,"「活動計画書」と同じ行数になるよう、この線より上に行を挿入してください。")=0,データ整理_報告書!P295,"")</f>
        <v/>
      </c>
      <c r="BT295" t="str">
        <f ca="1">IF(COUNTIF(データ整理_報告書!$I$2:'データ整理_報告書'!$I295,"「活動計画書」と同じ行数になるよう、この線より上に行を挿入してください。")=0,データ整理_報告書!Q295,"")</f>
        <v/>
      </c>
      <c r="BU295" t="str">
        <f ca="1">IF(COUNTIF(データ整理_報告書!$I$2:'データ整理_報告書'!$I295,"「活動計画書」と同じ行数になるよう、この線より上に行を挿入してください。")=0,データ整理_報告書!S295,"")</f>
        <v/>
      </c>
      <c r="BV295" t="str">
        <f ca="1">IF(COUNTIF(データ整理_報告書!$I$2:'データ整理_報告書'!$I295,"「活動計画書」と同じ行数になるよう、この線より上に行を挿入してください。")=0,IF(データ整理_報告書!T295="○","true","false"),"")</f>
        <v/>
      </c>
    </row>
    <row r="296" spans="42:74" ht="15.75" x14ac:dyDescent="0.15">
      <c r="AP296" s="880" t="str">
        <f ca="1">IF(COUNTIF(データ整理_報告書!$D$2:'データ整理_報告書'!$D296,"「活動計画書」と同じ行数になるよう、この線より上に行を挿入してください。")=0,データ整理_報告書!B296,"")</f>
        <v/>
      </c>
      <c r="AQ296" s="880" t="str">
        <f ca="1">IF(COUNTIF(データ整理_報告書!$D$2:'データ整理_報告書'!$D296,"「活動計画書」と同じ行数になるよう、この線より上に行を挿入してください。")=0,データ整理_報告書!C296,"")</f>
        <v/>
      </c>
      <c r="AR296" s="880" t="str">
        <f ca="1">IF(COUNTIF(データ整理_報告書!$D$2:'データ整理_報告書'!$D296,"「活動計画書」と同じ行数になるよう、この線より上に行を挿入してください。")=0,データ整理_報告書!D296,"")</f>
        <v/>
      </c>
      <c r="AS296" s="880" t="str">
        <f ca="1">IF(COUNTIF(データ整理_報告書!$D$2:'データ整理_報告書'!$D296,"「活動計画書」と同じ行数になるよう、この線より上に行を挿入してください。")=0,データ整理_報告書!E296,"")</f>
        <v/>
      </c>
      <c r="AT296" s="880" t="str">
        <f ca="1">IF(COUNTIF(データ整理_報告書!$D$2:'データ整理_報告書'!$D296,"「活動計画書」と同じ行数になるよう、この線より上に行を挿入してください。")=0,データ整理_報告書!F296,"")</f>
        <v/>
      </c>
      <c r="BN296" t="str">
        <f ca="1">IF(COUNTIF(データ整理_報告書!$I$2:'データ整理_報告書'!$I296,"「活動計画書」と同じ行数になるよう、この線より上に行を挿入してください。")=0,データ整理_報告書!K296,"")</f>
        <v/>
      </c>
      <c r="BO296" t="str">
        <f ca="1">IF(COUNTIF(データ整理_報告書!$I$2:'データ整理_報告書'!$I296,"「活動計画書」と同じ行数になるよう、この線より上に行を挿入してください。")=0,データ整理_報告書!L296,"")</f>
        <v/>
      </c>
      <c r="BP296" t="str">
        <f ca="1">IF(COUNTIF(データ整理_報告書!$I$2:'データ整理_報告書'!$I296,"「活動計画書」と同じ行数になるよう、この線より上に行を挿入してください。")=0,データ整理_報告書!M296,"")</f>
        <v/>
      </c>
      <c r="BQ296" t="str">
        <f ca="1">IF(COUNTIF(データ整理_報告書!$I$2:'データ整理_報告書'!$I296,"「活動計画書」と同じ行数になるよう、この線より上に行を挿入してください。")=0,データ整理_報告書!N296,"")</f>
        <v/>
      </c>
      <c r="BR296" t="str">
        <f ca="1">IF(COUNTIF(データ整理_報告書!$I$2:'データ整理_報告書'!$I296,"「活動計画書」と同じ行数になるよう、この線より上に行を挿入してください。")=0,データ整理_報告書!O296,"")</f>
        <v/>
      </c>
      <c r="BS296" t="str">
        <f ca="1">IF(COUNTIF(データ整理_報告書!$I$2:'データ整理_報告書'!$I296,"「活動計画書」と同じ行数になるよう、この線より上に行を挿入してください。")=0,データ整理_報告書!P296,"")</f>
        <v/>
      </c>
      <c r="BT296" t="str">
        <f ca="1">IF(COUNTIF(データ整理_報告書!$I$2:'データ整理_報告書'!$I296,"「活動計画書」と同じ行数になるよう、この線より上に行を挿入してください。")=0,データ整理_報告書!Q296,"")</f>
        <v/>
      </c>
      <c r="BU296" t="str">
        <f ca="1">IF(COUNTIF(データ整理_報告書!$I$2:'データ整理_報告書'!$I296,"「活動計画書」と同じ行数になるよう、この線より上に行を挿入してください。")=0,データ整理_報告書!S296,"")</f>
        <v/>
      </c>
      <c r="BV296" t="str">
        <f ca="1">IF(COUNTIF(データ整理_報告書!$I$2:'データ整理_報告書'!$I296,"「活動計画書」と同じ行数になるよう、この線より上に行を挿入してください。")=0,IF(データ整理_報告書!T296="○","true","false"),"")</f>
        <v/>
      </c>
    </row>
    <row r="297" spans="42:74" ht="15.75" x14ac:dyDescent="0.15">
      <c r="AP297" s="880" t="str">
        <f ca="1">IF(COUNTIF(データ整理_報告書!$D$2:'データ整理_報告書'!$D297,"「活動計画書」と同じ行数になるよう、この線より上に行を挿入してください。")=0,データ整理_報告書!B297,"")</f>
        <v/>
      </c>
      <c r="AQ297" s="880" t="str">
        <f ca="1">IF(COUNTIF(データ整理_報告書!$D$2:'データ整理_報告書'!$D297,"「活動計画書」と同じ行数になるよう、この線より上に行を挿入してください。")=0,データ整理_報告書!C297,"")</f>
        <v/>
      </c>
      <c r="AR297" s="880" t="str">
        <f ca="1">IF(COUNTIF(データ整理_報告書!$D$2:'データ整理_報告書'!$D297,"「活動計画書」と同じ行数になるよう、この線より上に行を挿入してください。")=0,データ整理_報告書!D297,"")</f>
        <v/>
      </c>
      <c r="AS297" s="880" t="str">
        <f ca="1">IF(COUNTIF(データ整理_報告書!$D$2:'データ整理_報告書'!$D297,"「活動計画書」と同じ行数になるよう、この線より上に行を挿入してください。")=0,データ整理_報告書!E297,"")</f>
        <v/>
      </c>
      <c r="AT297" s="880" t="str">
        <f ca="1">IF(COUNTIF(データ整理_報告書!$D$2:'データ整理_報告書'!$D297,"「活動計画書」と同じ行数になるよう、この線より上に行を挿入してください。")=0,データ整理_報告書!F297,"")</f>
        <v/>
      </c>
      <c r="BN297" t="str">
        <f ca="1">IF(COUNTIF(データ整理_報告書!$I$2:'データ整理_報告書'!$I297,"「活動計画書」と同じ行数になるよう、この線より上に行を挿入してください。")=0,データ整理_報告書!K297,"")</f>
        <v/>
      </c>
      <c r="BO297" t="str">
        <f ca="1">IF(COUNTIF(データ整理_報告書!$I$2:'データ整理_報告書'!$I297,"「活動計画書」と同じ行数になるよう、この線より上に行を挿入してください。")=0,データ整理_報告書!L297,"")</f>
        <v/>
      </c>
      <c r="BP297" t="str">
        <f ca="1">IF(COUNTIF(データ整理_報告書!$I$2:'データ整理_報告書'!$I297,"「活動計画書」と同じ行数になるよう、この線より上に行を挿入してください。")=0,データ整理_報告書!M297,"")</f>
        <v/>
      </c>
      <c r="BQ297" t="str">
        <f ca="1">IF(COUNTIF(データ整理_報告書!$I$2:'データ整理_報告書'!$I297,"「活動計画書」と同じ行数になるよう、この線より上に行を挿入してください。")=0,データ整理_報告書!N297,"")</f>
        <v/>
      </c>
      <c r="BR297" t="str">
        <f ca="1">IF(COUNTIF(データ整理_報告書!$I$2:'データ整理_報告書'!$I297,"「活動計画書」と同じ行数になるよう、この線より上に行を挿入してください。")=0,データ整理_報告書!O297,"")</f>
        <v/>
      </c>
      <c r="BS297" t="str">
        <f ca="1">IF(COUNTIF(データ整理_報告書!$I$2:'データ整理_報告書'!$I297,"「活動計画書」と同じ行数になるよう、この線より上に行を挿入してください。")=0,データ整理_報告書!P297,"")</f>
        <v/>
      </c>
      <c r="BT297" t="str">
        <f ca="1">IF(COUNTIF(データ整理_報告書!$I$2:'データ整理_報告書'!$I297,"「活動計画書」と同じ行数になるよう、この線より上に行を挿入してください。")=0,データ整理_報告書!Q297,"")</f>
        <v/>
      </c>
      <c r="BU297" t="str">
        <f ca="1">IF(COUNTIF(データ整理_報告書!$I$2:'データ整理_報告書'!$I297,"「活動計画書」と同じ行数になるよう、この線より上に行を挿入してください。")=0,データ整理_報告書!S297,"")</f>
        <v/>
      </c>
      <c r="BV297" t="str">
        <f ca="1">IF(COUNTIF(データ整理_報告書!$I$2:'データ整理_報告書'!$I297,"「活動計画書」と同じ行数になるよう、この線より上に行を挿入してください。")=0,IF(データ整理_報告書!T297="○","true","false"),"")</f>
        <v/>
      </c>
    </row>
    <row r="298" spans="42:74" ht="15.75" x14ac:dyDescent="0.15">
      <c r="AP298" s="880" t="str">
        <f ca="1">IF(COUNTIF(データ整理_報告書!$D$2:'データ整理_報告書'!$D298,"「活動計画書」と同じ行数になるよう、この線より上に行を挿入してください。")=0,データ整理_報告書!B298,"")</f>
        <v/>
      </c>
      <c r="AQ298" s="880" t="str">
        <f ca="1">IF(COUNTIF(データ整理_報告書!$D$2:'データ整理_報告書'!$D298,"「活動計画書」と同じ行数になるよう、この線より上に行を挿入してください。")=0,データ整理_報告書!C298,"")</f>
        <v/>
      </c>
      <c r="AR298" s="880" t="str">
        <f ca="1">IF(COUNTIF(データ整理_報告書!$D$2:'データ整理_報告書'!$D298,"「活動計画書」と同じ行数になるよう、この線より上に行を挿入してください。")=0,データ整理_報告書!D298,"")</f>
        <v/>
      </c>
      <c r="AS298" s="880" t="str">
        <f ca="1">IF(COUNTIF(データ整理_報告書!$D$2:'データ整理_報告書'!$D298,"「活動計画書」と同じ行数になるよう、この線より上に行を挿入してください。")=0,データ整理_報告書!E298,"")</f>
        <v/>
      </c>
      <c r="AT298" s="880" t="str">
        <f ca="1">IF(COUNTIF(データ整理_報告書!$D$2:'データ整理_報告書'!$D298,"「活動計画書」と同じ行数になるよう、この線より上に行を挿入してください。")=0,データ整理_報告書!F298,"")</f>
        <v/>
      </c>
      <c r="BN298" t="str">
        <f ca="1">IF(COUNTIF(データ整理_報告書!$I$2:'データ整理_報告書'!$I298,"「活動計画書」と同じ行数になるよう、この線より上に行を挿入してください。")=0,データ整理_報告書!K298,"")</f>
        <v/>
      </c>
      <c r="BO298" t="str">
        <f ca="1">IF(COUNTIF(データ整理_報告書!$I$2:'データ整理_報告書'!$I298,"「活動計画書」と同じ行数になるよう、この線より上に行を挿入してください。")=0,データ整理_報告書!L298,"")</f>
        <v/>
      </c>
      <c r="BP298" t="str">
        <f ca="1">IF(COUNTIF(データ整理_報告書!$I$2:'データ整理_報告書'!$I298,"「活動計画書」と同じ行数になるよう、この線より上に行を挿入してください。")=0,データ整理_報告書!M298,"")</f>
        <v/>
      </c>
      <c r="BQ298" t="str">
        <f ca="1">IF(COUNTIF(データ整理_報告書!$I$2:'データ整理_報告書'!$I298,"「活動計画書」と同じ行数になるよう、この線より上に行を挿入してください。")=0,データ整理_報告書!N298,"")</f>
        <v/>
      </c>
      <c r="BR298" t="str">
        <f ca="1">IF(COUNTIF(データ整理_報告書!$I$2:'データ整理_報告書'!$I298,"「活動計画書」と同じ行数になるよう、この線より上に行を挿入してください。")=0,データ整理_報告書!O298,"")</f>
        <v/>
      </c>
      <c r="BS298" t="str">
        <f ca="1">IF(COUNTIF(データ整理_報告書!$I$2:'データ整理_報告書'!$I298,"「活動計画書」と同じ行数になるよう、この線より上に行を挿入してください。")=0,データ整理_報告書!P298,"")</f>
        <v/>
      </c>
      <c r="BT298" t="str">
        <f ca="1">IF(COUNTIF(データ整理_報告書!$I$2:'データ整理_報告書'!$I298,"「活動計画書」と同じ行数になるよう、この線より上に行を挿入してください。")=0,データ整理_報告書!Q298,"")</f>
        <v/>
      </c>
      <c r="BU298" t="str">
        <f ca="1">IF(COUNTIF(データ整理_報告書!$I$2:'データ整理_報告書'!$I298,"「活動計画書」と同じ行数になるよう、この線より上に行を挿入してください。")=0,データ整理_報告書!S298,"")</f>
        <v/>
      </c>
      <c r="BV298" t="str">
        <f ca="1">IF(COUNTIF(データ整理_報告書!$I$2:'データ整理_報告書'!$I298,"「活動計画書」と同じ行数になるよう、この線より上に行を挿入してください。")=0,IF(データ整理_報告書!T298="○","true","false"),"")</f>
        <v/>
      </c>
    </row>
    <row r="299" spans="42:74" ht="15.75" x14ac:dyDescent="0.15">
      <c r="AP299" s="880" t="str">
        <f ca="1">IF(COUNTIF(データ整理_報告書!$D$2:'データ整理_報告書'!$D299,"「活動計画書」と同じ行数になるよう、この線より上に行を挿入してください。")=0,データ整理_報告書!B299,"")</f>
        <v/>
      </c>
      <c r="AQ299" s="880" t="str">
        <f ca="1">IF(COUNTIF(データ整理_報告書!$D$2:'データ整理_報告書'!$D299,"「活動計画書」と同じ行数になるよう、この線より上に行を挿入してください。")=0,データ整理_報告書!C299,"")</f>
        <v/>
      </c>
      <c r="AR299" s="880" t="str">
        <f ca="1">IF(COUNTIF(データ整理_報告書!$D$2:'データ整理_報告書'!$D299,"「活動計画書」と同じ行数になるよう、この線より上に行を挿入してください。")=0,データ整理_報告書!D299,"")</f>
        <v/>
      </c>
      <c r="AS299" s="880" t="str">
        <f ca="1">IF(COUNTIF(データ整理_報告書!$D$2:'データ整理_報告書'!$D299,"「活動計画書」と同じ行数になるよう、この線より上に行を挿入してください。")=0,データ整理_報告書!E299,"")</f>
        <v/>
      </c>
      <c r="AT299" s="880" t="str">
        <f ca="1">IF(COUNTIF(データ整理_報告書!$D$2:'データ整理_報告書'!$D299,"「活動計画書」と同じ行数になるよう、この線より上に行を挿入してください。")=0,データ整理_報告書!F299,"")</f>
        <v/>
      </c>
      <c r="BN299" t="str">
        <f ca="1">IF(COUNTIF(データ整理_報告書!$I$2:'データ整理_報告書'!$I299,"「活動計画書」と同じ行数になるよう、この線より上に行を挿入してください。")=0,データ整理_報告書!K299,"")</f>
        <v/>
      </c>
      <c r="BO299" t="str">
        <f ca="1">IF(COUNTIF(データ整理_報告書!$I$2:'データ整理_報告書'!$I299,"「活動計画書」と同じ行数になるよう、この線より上に行を挿入してください。")=0,データ整理_報告書!L299,"")</f>
        <v/>
      </c>
      <c r="BP299" t="str">
        <f ca="1">IF(COUNTIF(データ整理_報告書!$I$2:'データ整理_報告書'!$I299,"「活動計画書」と同じ行数になるよう、この線より上に行を挿入してください。")=0,データ整理_報告書!M299,"")</f>
        <v/>
      </c>
      <c r="BQ299" t="str">
        <f ca="1">IF(COUNTIF(データ整理_報告書!$I$2:'データ整理_報告書'!$I299,"「活動計画書」と同じ行数になるよう、この線より上に行を挿入してください。")=0,データ整理_報告書!N299,"")</f>
        <v/>
      </c>
      <c r="BR299" t="str">
        <f ca="1">IF(COUNTIF(データ整理_報告書!$I$2:'データ整理_報告書'!$I299,"「活動計画書」と同じ行数になるよう、この線より上に行を挿入してください。")=0,データ整理_報告書!O299,"")</f>
        <v/>
      </c>
      <c r="BS299" t="str">
        <f ca="1">IF(COUNTIF(データ整理_報告書!$I$2:'データ整理_報告書'!$I299,"「活動計画書」と同じ行数になるよう、この線より上に行を挿入してください。")=0,データ整理_報告書!P299,"")</f>
        <v/>
      </c>
      <c r="BT299" t="str">
        <f ca="1">IF(COUNTIF(データ整理_報告書!$I$2:'データ整理_報告書'!$I299,"「活動計画書」と同じ行数になるよう、この線より上に行を挿入してください。")=0,データ整理_報告書!Q299,"")</f>
        <v/>
      </c>
      <c r="BU299" t="str">
        <f ca="1">IF(COUNTIF(データ整理_報告書!$I$2:'データ整理_報告書'!$I299,"「活動計画書」と同じ行数になるよう、この線より上に行を挿入してください。")=0,データ整理_報告書!S299,"")</f>
        <v/>
      </c>
      <c r="BV299" t="str">
        <f ca="1">IF(COUNTIF(データ整理_報告書!$I$2:'データ整理_報告書'!$I299,"「活動計画書」と同じ行数になるよう、この線より上に行を挿入してください。")=0,IF(データ整理_報告書!T299="○","true","false"),"")</f>
        <v/>
      </c>
    </row>
    <row r="300" spans="42:74" ht="15.75" x14ac:dyDescent="0.15">
      <c r="AP300" s="880" t="str">
        <f ca="1">IF(COUNTIF(データ整理_報告書!$D$2:'データ整理_報告書'!$D300,"「活動計画書」と同じ行数になるよう、この線より上に行を挿入してください。")=0,データ整理_報告書!B300,"")</f>
        <v/>
      </c>
      <c r="AQ300" s="880" t="str">
        <f ca="1">IF(COUNTIF(データ整理_報告書!$D$2:'データ整理_報告書'!$D300,"「活動計画書」と同じ行数になるよう、この線より上に行を挿入してください。")=0,データ整理_報告書!C300,"")</f>
        <v/>
      </c>
      <c r="AR300" s="880" t="str">
        <f ca="1">IF(COUNTIF(データ整理_報告書!$D$2:'データ整理_報告書'!$D300,"「活動計画書」と同じ行数になるよう、この線より上に行を挿入してください。")=0,データ整理_報告書!D300,"")</f>
        <v/>
      </c>
      <c r="AS300" s="880" t="str">
        <f ca="1">IF(COUNTIF(データ整理_報告書!$D$2:'データ整理_報告書'!$D300,"「活動計画書」と同じ行数になるよう、この線より上に行を挿入してください。")=0,データ整理_報告書!E300,"")</f>
        <v/>
      </c>
      <c r="AT300" s="880" t="str">
        <f ca="1">IF(COUNTIF(データ整理_報告書!$D$2:'データ整理_報告書'!$D300,"「活動計画書」と同じ行数になるよう、この線より上に行を挿入してください。")=0,データ整理_報告書!F300,"")</f>
        <v/>
      </c>
      <c r="BN300" t="str">
        <f ca="1">IF(COUNTIF(データ整理_報告書!$I$2:'データ整理_報告書'!$I300,"「活動計画書」と同じ行数になるよう、この線より上に行を挿入してください。")=0,データ整理_報告書!K300,"")</f>
        <v/>
      </c>
      <c r="BO300" t="str">
        <f ca="1">IF(COUNTIF(データ整理_報告書!$I$2:'データ整理_報告書'!$I300,"「活動計画書」と同じ行数になるよう、この線より上に行を挿入してください。")=0,データ整理_報告書!L300,"")</f>
        <v/>
      </c>
      <c r="BP300" t="str">
        <f ca="1">IF(COUNTIF(データ整理_報告書!$I$2:'データ整理_報告書'!$I300,"「活動計画書」と同じ行数になるよう、この線より上に行を挿入してください。")=0,データ整理_報告書!M300,"")</f>
        <v/>
      </c>
      <c r="BQ300" t="str">
        <f ca="1">IF(COUNTIF(データ整理_報告書!$I$2:'データ整理_報告書'!$I300,"「活動計画書」と同じ行数になるよう、この線より上に行を挿入してください。")=0,データ整理_報告書!N300,"")</f>
        <v/>
      </c>
      <c r="BR300" t="str">
        <f ca="1">IF(COUNTIF(データ整理_報告書!$I$2:'データ整理_報告書'!$I300,"「活動計画書」と同じ行数になるよう、この線より上に行を挿入してください。")=0,データ整理_報告書!O300,"")</f>
        <v/>
      </c>
      <c r="BS300" t="str">
        <f ca="1">IF(COUNTIF(データ整理_報告書!$I$2:'データ整理_報告書'!$I300,"「活動計画書」と同じ行数になるよう、この線より上に行を挿入してください。")=0,データ整理_報告書!P300,"")</f>
        <v/>
      </c>
      <c r="BT300" t="str">
        <f ca="1">IF(COUNTIF(データ整理_報告書!$I$2:'データ整理_報告書'!$I300,"「活動計画書」と同じ行数になるよう、この線より上に行を挿入してください。")=0,データ整理_報告書!Q300,"")</f>
        <v/>
      </c>
      <c r="BU300" t="str">
        <f ca="1">IF(COUNTIF(データ整理_報告書!$I$2:'データ整理_報告書'!$I300,"「活動計画書」と同じ行数になるよう、この線より上に行を挿入してください。")=0,データ整理_報告書!S300,"")</f>
        <v/>
      </c>
      <c r="BV300" t="str">
        <f ca="1">IF(COUNTIF(データ整理_報告書!$I$2:'データ整理_報告書'!$I300,"「活動計画書」と同じ行数になるよう、この線より上に行を挿入してください。")=0,IF(データ整理_報告書!T300="○","true","false"),"")</f>
        <v/>
      </c>
    </row>
  </sheetData>
  <phoneticPr fontId="4"/>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F04BF-8DAA-4982-A028-2727093DDE59}">
  <sheetPr>
    <tabColor rgb="FF92D050"/>
  </sheetPr>
  <dimension ref="B1:F53"/>
  <sheetViews>
    <sheetView showGridLines="0" view="pageBreakPreview" zoomScaleNormal="55" zoomScaleSheetLayoutView="100" workbookViewId="0"/>
  </sheetViews>
  <sheetFormatPr defaultColWidth="9" defaultRowHeight="19.5" x14ac:dyDescent="0.3"/>
  <cols>
    <col min="1" max="1" width="2.125" style="585" customWidth="1"/>
    <col min="2" max="2" width="14.625" style="585" customWidth="1"/>
    <col min="3" max="3" width="35" style="585" customWidth="1"/>
    <col min="4" max="4" width="14.625" style="585" customWidth="1"/>
    <col min="5" max="5" width="4.5" style="585" customWidth="1"/>
    <col min="6" max="6" width="19.75" style="585" customWidth="1"/>
    <col min="7" max="7" width="2.125" style="585" customWidth="1"/>
    <col min="8" max="16384" width="9" style="585"/>
  </cols>
  <sheetData>
    <row r="1" spans="2:6" x14ac:dyDescent="0.3">
      <c r="B1" s="585" t="s">
        <v>1293</v>
      </c>
    </row>
    <row r="3" spans="2:6" ht="28.5" x14ac:dyDescent="0.45">
      <c r="B3" s="2104" t="s">
        <v>1294</v>
      </c>
      <c r="C3" s="2104"/>
      <c r="D3" s="2104"/>
      <c r="E3" s="2104"/>
      <c r="F3" s="2104"/>
    </row>
    <row r="4" spans="2:6" x14ac:dyDescent="0.3">
      <c r="B4" s="2105" t="s">
        <v>1295</v>
      </c>
      <c r="C4" s="2105"/>
      <c r="D4" s="2105"/>
      <c r="E4" s="2105"/>
      <c r="F4" s="2105"/>
    </row>
    <row r="5" spans="2:6" x14ac:dyDescent="0.3">
      <c r="B5" s="900"/>
      <c r="C5" s="900"/>
      <c r="D5" s="900"/>
      <c r="E5" s="900"/>
      <c r="F5" s="900"/>
    </row>
    <row r="6" spans="2:6" x14ac:dyDescent="0.3">
      <c r="B6" s="592" t="s">
        <v>1296</v>
      </c>
    </row>
    <row r="7" spans="2:6" x14ac:dyDescent="0.3">
      <c r="B7" s="592" t="s">
        <v>1297</v>
      </c>
    </row>
    <row r="9" spans="2:6" s="900" customFormat="1" x14ac:dyDescent="0.3">
      <c r="B9" s="901" t="s">
        <v>1298</v>
      </c>
      <c r="C9" s="901" t="s">
        <v>1299</v>
      </c>
      <c r="D9" s="2106" t="s">
        <v>1300</v>
      </c>
      <c r="E9" s="2106"/>
      <c r="F9" s="901" t="s">
        <v>1301</v>
      </c>
    </row>
    <row r="10" spans="2:6" s="587" customFormat="1" ht="39.950000000000003" customHeight="1" x14ac:dyDescent="0.15">
      <c r="B10" s="992"/>
      <c r="C10" s="988"/>
      <c r="D10" s="991">
        <v>0</v>
      </c>
      <c r="E10" s="591" t="s">
        <v>1304</v>
      </c>
      <c r="F10" s="988"/>
    </row>
    <row r="11" spans="2:6" s="587" customFormat="1" ht="39.950000000000003" customHeight="1" x14ac:dyDescent="0.15">
      <c r="B11" s="988"/>
      <c r="C11" s="990"/>
      <c r="D11" s="989">
        <v>0</v>
      </c>
      <c r="E11" s="591" t="s">
        <v>1304</v>
      </c>
      <c r="F11" s="988"/>
    </row>
    <row r="12" spans="2:6" s="587" customFormat="1" ht="39.950000000000003" customHeight="1" x14ac:dyDescent="0.15">
      <c r="B12" s="988"/>
      <c r="C12" s="990"/>
      <c r="D12" s="989">
        <v>0</v>
      </c>
      <c r="E12" s="591" t="s">
        <v>1304</v>
      </c>
      <c r="F12" s="988"/>
    </row>
    <row r="13" spans="2:6" s="587" customFormat="1" ht="39.950000000000003" customHeight="1" x14ac:dyDescent="0.15">
      <c r="B13" s="988"/>
      <c r="C13" s="990"/>
      <c r="D13" s="989">
        <v>0</v>
      </c>
      <c r="E13" s="591" t="s">
        <v>1304</v>
      </c>
      <c r="F13" s="988"/>
    </row>
    <row r="14" spans="2:6" s="587" customFormat="1" ht="39.950000000000003" customHeight="1" x14ac:dyDescent="0.15">
      <c r="B14" s="988"/>
      <c r="C14" s="990"/>
      <c r="D14" s="989">
        <v>0</v>
      </c>
      <c r="E14" s="591" t="s">
        <v>1304</v>
      </c>
      <c r="F14" s="988"/>
    </row>
    <row r="15" spans="2:6" s="587" customFormat="1" ht="39.950000000000003" customHeight="1" x14ac:dyDescent="0.15">
      <c r="B15" s="988"/>
      <c r="C15" s="990"/>
      <c r="D15" s="989">
        <v>0</v>
      </c>
      <c r="E15" s="591" t="s">
        <v>1304</v>
      </c>
      <c r="F15" s="988"/>
    </row>
    <row r="16" spans="2:6" s="587" customFormat="1" ht="39.950000000000003" customHeight="1" x14ac:dyDescent="0.15">
      <c r="B16" s="988"/>
      <c r="C16" s="990"/>
      <c r="D16" s="989">
        <v>0</v>
      </c>
      <c r="E16" s="591" t="s">
        <v>1304</v>
      </c>
      <c r="F16" s="988"/>
    </row>
    <row r="17" spans="2:6" s="587" customFormat="1" ht="39.950000000000003" customHeight="1" x14ac:dyDescent="0.15">
      <c r="B17" s="988"/>
      <c r="C17" s="990"/>
      <c r="D17" s="989">
        <v>0</v>
      </c>
      <c r="E17" s="591" t="s">
        <v>1304</v>
      </c>
      <c r="F17" s="988"/>
    </row>
    <row r="18" spans="2:6" s="587" customFormat="1" ht="39.950000000000003" customHeight="1" x14ac:dyDescent="0.15">
      <c r="B18" s="988"/>
      <c r="C18" s="990"/>
      <c r="D18" s="989">
        <v>0</v>
      </c>
      <c r="E18" s="591" t="s">
        <v>1304</v>
      </c>
      <c r="F18" s="988"/>
    </row>
    <row r="19" spans="2:6" s="587" customFormat="1" ht="39.950000000000003" customHeight="1" x14ac:dyDescent="0.15">
      <c r="B19" s="988"/>
      <c r="C19" s="990"/>
      <c r="D19" s="989">
        <v>0</v>
      </c>
      <c r="E19" s="591" t="s">
        <v>1304</v>
      </c>
      <c r="F19" s="988"/>
    </row>
    <row r="20" spans="2:6" s="587" customFormat="1" ht="39.950000000000003" customHeight="1" x14ac:dyDescent="0.15">
      <c r="B20" s="985"/>
      <c r="C20" s="987"/>
      <c r="D20" s="986">
        <v>0</v>
      </c>
      <c r="E20" s="590" t="s">
        <v>1304</v>
      </c>
      <c r="F20" s="985"/>
    </row>
    <row r="21" spans="2:6" s="587" customFormat="1" ht="23.25" customHeight="1" thickBot="1" x14ac:dyDescent="0.2">
      <c r="B21" s="2101" t="s">
        <v>247</v>
      </c>
      <c r="C21" s="2102"/>
      <c r="D21" s="2102"/>
      <c r="E21" s="2102"/>
      <c r="F21" s="2103"/>
    </row>
    <row r="22" spans="2:6" s="587" customFormat="1" ht="39.950000000000003" customHeight="1" thickTop="1" x14ac:dyDescent="0.15">
      <c r="B22" s="2107" t="s">
        <v>1306</v>
      </c>
      <c r="C22" s="2107"/>
      <c r="D22" s="589" t="str">
        <f>IF(SUM(D10:D20)=0,"",SUM(D10:D20))</f>
        <v/>
      </c>
      <c r="E22" s="588" t="s">
        <v>1304</v>
      </c>
      <c r="F22" s="588"/>
    </row>
    <row r="23" spans="2:6" s="586" customFormat="1" x14ac:dyDescent="0.15"/>
    <row r="24" spans="2:6" s="586" customFormat="1" x14ac:dyDescent="0.15">
      <c r="B24" s="586" t="s">
        <v>1307</v>
      </c>
    </row>
    <row r="25" spans="2:6" s="586" customFormat="1" x14ac:dyDescent="0.15">
      <c r="B25" s="2108" t="s">
        <v>1308</v>
      </c>
      <c r="C25" s="2108"/>
      <c r="D25" s="2108" t="s">
        <v>1309</v>
      </c>
      <c r="E25" s="2108"/>
      <c r="F25" s="2108"/>
    </row>
    <row r="26" spans="2:6" s="586" customFormat="1" ht="48.75" customHeight="1" x14ac:dyDescent="0.15">
      <c r="B26" s="2109" t="s">
        <v>1310</v>
      </c>
      <c r="C26" s="2109"/>
      <c r="D26" s="2110"/>
      <c r="E26" s="2110"/>
      <c r="F26" s="2110"/>
    </row>
    <row r="27" spans="2:6" s="586" customFormat="1" x14ac:dyDescent="0.15"/>
    <row r="28" spans="2:6" x14ac:dyDescent="0.3">
      <c r="B28" s="585" t="s">
        <v>1293</v>
      </c>
    </row>
    <row r="30" spans="2:6" ht="28.5" x14ac:dyDescent="0.45">
      <c r="B30" s="2104" t="s">
        <v>1294</v>
      </c>
      <c r="C30" s="2104"/>
      <c r="D30" s="2104"/>
      <c r="E30" s="2104"/>
      <c r="F30" s="2104"/>
    </row>
    <row r="31" spans="2:6" x14ac:dyDescent="0.3">
      <c r="B31" s="2105" t="s">
        <v>1311</v>
      </c>
      <c r="C31" s="2105"/>
      <c r="D31" s="2105"/>
      <c r="E31" s="2105"/>
      <c r="F31" s="2105"/>
    </row>
    <row r="32" spans="2:6" x14ac:dyDescent="0.3">
      <c r="B32" s="900"/>
      <c r="C32" s="900"/>
      <c r="D32" s="900"/>
      <c r="E32" s="900"/>
      <c r="F32" s="900"/>
    </row>
    <row r="33" spans="2:6" x14ac:dyDescent="0.3">
      <c r="B33" s="592" t="s">
        <v>1296</v>
      </c>
    </row>
    <row r="34" spans="2:6" x14ac:dyDescent="0.3">
      <c r="B34" s="592" t="s">
        <v>1297</v>
      </c>
    </row>
    <row r="36" spans="2:6" s="900" customFormat="1" x14ac:dyDescent="0.3">
      <c r="B36" s="901" t="s">
        <v>1298</v>
      </c>
      <c r="C36" s="901" t="s">
        <v>1299</v>
      </c>
      <c r="D36" s="2106" t="s">
        <v>1300</v>
      </c>
      <c r="E36" s="2106"/>
      <c r="F36" s="901" t="s">
        <v>1301</v>
      </c>
    </row>
    <row r="37" spans="2:6" s="587" customFormat="1" ht="39.950000000000003" customHeight="1" x14ac:dyDescent="0.15">
      <c r="B37" s="988"/>
      <c r="C37" s="990"/>
      <c r="D37" s="989">
        <v>0</v>
      </c>
      <c r="E37" s="591" t="s">
        <v>1304</v>
      </c>
      <c r="F37" s="990"/>
    </row>
    <row r="38" spans="2:6" s="587" customFormat="1" ht="39.950000000000003" customHeight="1" x14ac:dyDescent="0.15">
      <c r="B38" s="988"/>
      <c r="C38" s="990"/>
      <c r="D38" s="989">
        <v>0</v>
      </c>
      <c r="E38" s="591" t="s">
        <v>1304</v>
      </c>
      <c r="F38" s="988"/>
    </row>
    <row r="39" spans="2:6" s="587" customFormat="1" ht="39.950000000000003" customHeight="1" x14ac:dyDescent="0.15">
      <c r="B39" s="988"/>
      <c r="C39" s="990"/>
      <c r="D39" s="989">
        <v>0</v>
      </c>
      <c r="E39" s="591" t="s">
        <v>1304</v>
      </c>
      <c r="F39" s="988"/>
    </row>
    <row r="40" spans="2:6" s="587" customFormat="1" ht="39.950000000000003" customHeight="1" x14ac:dyDescent="0.15">
      <c r="B40" s="988"/>
      <c r="C40" s="990"/>
      <c r="D40" s="989">
        <v>0</v>
      </c>
      <c r="E40" s="591" t="s">
        <v>1304</v>
      </c>
      <c r="F40" s="988"/>
    </row>
    <row r="41" spans="2:6" s="587" customFormat="1" ht="39.950000000000003" customHeight="1" x14ac:dyDescent="0.15">
      <c r="B41" s="988"/>
      <c r="C41" s="990"/>
      <c r="D41" s="989">
        <v>0</v>
      </c>
      <c r="E41" s="591" t="s">
        <v>1304</v>
      </c>
      <c r="F41" s="988"/>
    </row>
    <row r="42" spans="2:6" s="587" customFormat="1" ht="39.950000000000003" customHeight="1" x14ac:dyDescent="0.15">
      <c r="B42" s="988"/>
      <c r="C42" s="990"/>
      <c r="D42" s="989">
        <v>0</v>
      </c>
      <c r="E42" s="591" t="s">
        <v>1304</v>
      </c>
      <c r="F42" s="988"/>
    </row>
    <row r="43" spans="2:6" s="587" customFormat="1" ht="39.950000000000003" customHeight="1" x14ac:dyDescent="0.15">
      <c r="B43" s="988"/>
      <c r="C43" s="990"/>
      <c r="D43" s="989">
        <v>0</v>
      </c>
      <c r="E43" s="591" t="s">
        <v>1304</v>
      </c>
      <c r="F43" s="988"/>
    </row>
    <row r="44" spans="2:6" s="587" customFormat="1" ht="39.950000000000003" customHeight="1" x14ac:dyDescent="0.15">
      <c r="B44" s="988"/>
      <c r="C44" s="990"/>
      <c r="D44" s="989">
        <v>0</v>
      </c>
      <c r="E44" s="591" t="s">
        <v>1304</v>
      </c>
      <c r="F44" s="988"/>
    </row>
    <row r="45" spans="2:6" s="587" customFormat="1" ht="39.950000000000003" customHeight="1" x14ac:dyDescent="0.15">
      <c r="B45" s="988"/>
      <c r="C45" s="990"/>
      <c r="D45" s="989">
        <v>0</v>
      </c>
      <c r="E45" s="591" t="s">
        <v>1304</v>
      </c>
      <c r="F45" s="988"/>
    </row>
    <row r="46" spans="2:6" s="587" customFormat="1" ht="39.950000000000003" customHeight="1" x14ac:dyDescent="0.15">
      <c r="B46" s="988"/>
      <c r="C46" s="990"/>
      <c r="D46" s="989">
        <v>0</v>
      </c>
      <c r="E46" s="591" t="s">
        <v>1304</v>
      </c>
      <c r="F46" s="988"/>
    </row>
    <row r="47" spans="2:6" s="587" customFormat="1" ht="39.950000000000003" customHeight="1" x14ac:dyDescent="0.15">
      <c r="B47" s="985"/>
      <c r="C47" s="987"/>
      <c r="D47" s="986">
        <v>0</v>
      </c>
      <c r="E47" s="590" t="s">
        <v>1304</v>
      </c>
      <c r="F47" s="985"/>
    </row>
    <row r="48" spans="2:6" s="587" customFormat="1" ht="23.25" customHeight="1" thickBot="1" x14ac:dyDescent="0.2">
      <c r="B48" s="2101" t="s">
        <v>849</v>
      </c>
      <c r="C48" s="2102"/>
      <c r="D48" s="2102"/>
      <c r="E48" s="2102"/>
      <c r="F48" s="2103"/>
    </row>
    <row r="49" spans="2:6" s="587" customFormat="1" ht="39.950000000000003" customHeight="1" thickTop="1" x14ac:dyDescent="0.15">
      <c r="B49" s="2107" t="s">
        <v>1306</v>
      </c>
      <c r="C49" s="2107"/>
      <c r="D49" s="589" t="str">
        <f>IF(SUM(D37:D47)=0,"",SUM(D37:D47))</f>
        <v/>
      </c>
      <c r="E49" s="588" t="s">
        <v>1304</v>
      </c>
      <c r="F49" s="588"/>
    </row>
    <row r="50" spans="2:6" s="586" customFormat="1" x14ac:dyDescent="0.15"/>
    <row r="51" spans="2:6" s="586" customFormat="1" x14ac:dyDescent="0.15">
      <c r="B51" s="586" t="s">
        <v>1307</v>
      </c>
    </row>
    <row r="52" spans="2:6" s="586" customFormat="1" x14ac:dyDescent="0.15">
      <c r="B52" s="2108" t="s">
        <v>1308</v>
      </c>
      <c r="C52" s="2108"/>
      <c r="D52" s="2108" t="s">
        <v>1312</v>
      </c>
      <c r="E52" s="2108"/>
      <c r="F52" s="2108"/>
    </row>
    <row r="53" spans="2:6" s="586" customFormat="1" ht="48.75" customHeight="1" x14ac:dyDescent="0.15">
      <c r="B53" s="2109" t="s">
        <v>1310</v>
      </c>
      <c r="C53" s="2109"/>
      <c r="D53" s="2110"/>
      <c r="E53" s="2110"/>
      <c r="F53" s="2110"/>
    </row>
  </sheetData>
  <mergeCells count="18">
    <mergeCell ref="B49:C49"/>
    <mergeCell ref="B52:C52"/>
    <mergeCell ref="D52:F52"/>
    <mergeCell ref="B53:C53"/>
    <mergeCell ref="D53:F53"/>
    <mergeCell ref="B48:F48"/>
    <mergeCell ref="B3:F3"/>
    <mergeCell ref="B4:F4"/>
    <mergeCell ref="D9:E9"/>
    <mergeCell ref="B21:F21"/>
    <mergeCell ref="B22:C22"/>
    <mergeCell ref="B25:C25"/>
    <mergeCell ref="D25:F25"/>
    <mergeCell ref="B26:C26"/>
    <mergeCell ref="D26:F26"/>
    <mergeCell ref="B30:F30"/>
    <mergeCell ref="B31:F31"/>
    <mergeCell ref="D36:E36"/>
  </mergeCells>
  <phoneticPr fontId="4"/>
  <pageMargins left="0.7" right="0.7" top="0.75" bottom="0.75" header="0.3" footer="0.3"/>
  <pageSetup paperSize="9" scale="96" orientation="portrait" r:id="rId1"/>
  <rowBreaks count="1" manualBreakCount="1">
    <brk id="27" max="16383"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609C8-9EA8-483B-A0EF-344D50E523B8}">
  <dimension ref="B1:F53"/>
  <sheetViews>
    <sheetView showGridLines="0" view="pageBreakPreview" zoomScaleNormal="55" zoomScaleSheetLayoutView="100" workbookViewId="0"/>
  </sheetViews>
  <sheetFormatPr defaultColWidth="9" defaultRowHeight="19.5" x14ac:dyDescent="0.3"/>
  <cols>
    <col min="1" max="1" width="2.125" style="585" customWidth="1"/>
    <col min="2" max="2" width="14.625" style="585" customWidth="1"/>
    <col min="3" max="3" width="35" style="585" customWidth="1"/>
    <col min="4" max="4" width="14.625" style="585" customWidth="1"/>
    <col min="5" max="5" width="4.5" style="585" customWidth="1"/>
    <col min="6" max="6" width="19.75" style="585" customWidth="1"/>
    <col min="7" max="7" width="2.125" style="585" customWidth="1"/>
    <col min="8" max="16384" width="9" style="585"/>
  </cols>
  <sheetData>
    <row r="1" spans="2:6" x14ac:dyDescent="0.3">
      <c r="B1" s="585" t="s">
        <v>1293</v>
      </c>
    </row>
    <row r="3" spans="2:6" ht="28.5" x14ac:dyDescent="0.45">
      <c r="B3" s="2104" t="s">
        <v>1294</v>
      </c>
      <c r="C3" s="2104"/>
      <c r="D3" s="2104"/>
      <c r="E3" s="2104"/>
      <c r="F3" s="2104"/>
    </row>
    <row r="4" spans="2:6" x14ac:dyDescent="0.3">
      <c r="B4" s="2105" t="s">
        <v>1295</v>
      </c>
      <c r="C4" s="2105"/>
      <c r="D4" s="2105"/>
      <c r="E4" s="2105"/>
      <c r="F4" s="2105"/>
    </row>
    <row r="5" spans="2:6" x14ac:dyDescent="0.3">
      <c r="B5" s="1058"/>
      <c r="C5" s="1058"/>
      <c r="D5" s="1058"/>
      <c r="E5" s="1058"/>
      <c r="F5" s="1058"/>
    </row>
    <row r="6" spans="2:6" x14ac:dyDescent="0.3">
      <c r="B6" s="592" t="s">
        <v>1296</v>
      </c>
    </row>
    <row r="7" spans="2:6" x14ac:dyDescent="0.3">
      <c r="B7" s="592" t="s">
        <v>1297</v>
      </c>
    </row>
    <row r="9" spans="2:6" s="1058" customFormat="1" x14ac:dyDescent="0.3">
      <c r="B9" s="1059" t="s">
        <v>1298</v>
      </c>
      <c r="C9" s="1059" t="s">
        <v>1299</v>
      </c>
      <c r="D9" s="2106" t="s">
        <v>1300</v>
      </c>
      <c r="E9" s="2106"/>
      <c r="F9" s="1059" t="s">
        <v>1301</v>
      </c>
    </row>
    <row r="10" spans="2:6" s="587" customFormat="1" ht="39.950000000000003" customHeight="1" x14ac:dyDescent="0.15">
      <c r="B10" s="992" t="s">
        <v>1302</v>
      </c>
      <c r="C10" s="988" t="s">
        <v>1303</v>
      </c>
      <c r="D10" s="991">
        <v>0</v>
      </c>
      <c r="E10" s="591" t="s">
        <v>1304</v>
      </c>
      <c r="F10" s="988" t="s">
        <v>1305</v>
      </c>
    </row>
    <row r="11" spans="2:6" s="587" customFormat="1" ht="39.950000000000003" customHeight="1" x14ac:dyDescent="0.15">
      <c r="B11" s="988"/>
      <c r="C11" s="990"/>
      <c r="D11" s="989">
        <v>0</v>
      </c>
      <c r="E11" s="591" t="s">
        <v>1304</v>
      </c>
      <c r="F11" s="988"/>
    </row>
    <row r="12" spans="2:6" s="587" customFormat="1" ht="39.950000000000003" customHeight="1" x14ac:dyDescent="0.15">
      <c r="B12" s="988"/>
      <c r="C12" s="990"/>
      <c r="D12" s="989">
        <v>0</v>
      </c>
      <c r="E12" s="591" t="s">
        <v>1304</v>
      </c>
      <c r="F12" s="988"/>
    </row>
    <row r="13" spans="2:6" s="587" customFormat="1" ht="39.950000000000003" customHeight="1" x14ac:dyDescent="0.15">
      <c r="B13" s="988"/>
      <c r="C13" s="990"/>
      <c r="D13" s="989">
        <v>0</v>
      </c>
      <c r="E13" s="591" t="s">
        <v>1304</v>
      </c>
      <c r="F13" s="988"/>
    </row>
    <row r="14" spans="2:6" s="587" customFormat="1" ht="39.950000000000003" customHeight="1" x14ac:dyDescent="0.15">
      <c r="B14" s="988"/>
      <c r="C14" s="990"/>
      <c r="D14" s="989">
        <v>0</v>
      </c>
      <c r="E14" s="591" t="s">
        <v>1304</v>
      </c>
      <c r="F14" s="988"/>
    </row>
    <row r="15" spans="2:6" s="587" customFormat="1" ht="39.950000000000003" customHeight="1" x14ac:dyDescent="0.15">
      <c r="B15" s="988"/>
      <c r="C15" s="990"/>
      <c r="D15" s="989">
        <v>0</v>
      </c>
      <c r="E15" s="591" t="s">
        <v>1304</v>
      </c>
      <c r="F15" s="988"/>
    </row>
    <row r="16" spans="2:6" s="587" customFormat="1" ht="39.950000000000003" customHeight="1" x14ac:dyDescent="0.15">
      <c r="B16" s="988"/>
      <c r="C16" s="990"/>
      <c r="D16" s="989">
        <v>0</v>
      </c>
      <c r="E16" s="591" t="s">
        <v>1304</v>
      </c>
      <c r="F16" s="988"/>
    </row>
    <row r="17" spans="2:6" s="587" customFormat="1" ht="39.950000000000003" customHeight="1" x14ac:dyDescent="0.15">
      <c r="B17" s="988"/>
      <c r="C17" s="990"/>
      <c r="D17" s="989">
        <v>0</v>
      </c>
      <c r="E17" s="591" t="s">
        <v>1304</v>
      </c>
      <c r="F17" s="988"/>
    </row>
    <row r="18" spans="2:6" s="587" customFormat="1" ht="39.950000000000003" customHeight="1" x14ac:dyDescent="0.15">
      <c r="B18" s="988"/>
      <c r="C18" s="990"/>
      <c r="D18" s="989">
        <v>0</v>
      </c>
      <c r="E18" s="591" t="s">
        <v>1304</v>
      </c>
      <c r="F18" s="988"/>
    </row>
    <row r="19" spans="2:6" s="587" customFormat="1" ht="39.950000000000003" customHeight="1" x14ac:dyDescent="0.15">
      <c r="B19" s="988"/>
      <c r="C19" s="990"/>
      <c r="D19" s="989">
        <v>0</v>
      </c>
      <c r="E19" s="591" t="s">
        <v>1304</v>
      </c>
      <c r="F19" s="988"/>
    </row>
    <row r="20" spans="2:6" s="587" customFormat="1" ht="39.950000000000003" customHeight="1" x14ac:dyDescent="0.15">
      <c r="B20" s="985"/>
      <c r="C20" s="987"/>
      <c r="D20" s="986">
        <v>0</v>
      </c>
      <c r="E20" s="590" t="s">
        <v>1304</v>
      </c>
      <c r="F20" s="985"/>
    </row>
    <row r="21" spans="2:6" s="587" customFormat="1" ht="23.25" customHeight="1" thickBot="1" x14ac:dyDescent="0.2">
      <c r="B21" s="2101" t="s">
        <v>247</v>
      </c>
      <c r="C21" s="2102"/>
      <c r="D21" s="2102"/>
      <c r="E21" s="2102"/>
      <c r="F21" s="2103"/>
    </row>
    <row r="22" spans="2:6" s="587" customFormat="1" ht="39.950000000000003" customHeight="1" thickTop="1" x14ac:dyDescent="0.15">
      <c r="B22" s="2107" t="s">
        <v>1306</v>
      </c>
      <c r="C22" s="2107"/>
      <c r="D22" s="589" t="str">
        <f>IF(SUM(D10:D20)=0,"",SUM(D10:D20))</f>
        <v/>
      </c>
      <c r="E22" s="588" t="s">
        <v>1304</v>
      </c>
      <c r="F22" s="588"/>
    </row>
    <row r="23" spans="2:6" s="586" customFormat="1" x14ac:dyDescent="0.15"/>
    <row r="24" spans="2:6" s="586" customFormat="1" x14ac:dyDescent="0.15">
      <c r="B24" s="586" t="s">
        <v>1307</v>
      </c>
    </row>
    <row r="25" spans="2:6" s="586" customFormat="1" x14ac:dyDescent="0.15">
      <c r="B25" s="2108" t="s">
        <v>1308</v>
      </c>
      <c r="C25" s="2108"/>
      <c r="D25" s="2108" t="s">
        <v>1309</v>
      </c>
      <c r="E25" s="2108"/>
      <c r="F25" s="2108"/>
    </row>
    <row r="26" spans="2:6" s="586" customFormat="1" ht="48.75" customHeight="1" x14ac:dyDescent="0.15">
      <c r="B26" s="2109" t="s">
        <v>1310</v>
      </c>
      <c r="C26" s="2109"/>
      <c r="D26" s="2110" t="s">
        <v>106</v>
      </c>
      <c r="E26" s="2110"/>
      <c r="F26" s="2110"/>
    </row>
    <row r="27" spans="2:6" s="586" customFormat="1" x14ac:dyDescent="0.15"/>
    <row r="28" spans="2:6" x14ac:dyDescent="0.3">
      <c r="B28" s="585" t="s">
        <v>1293</v>
      </c>
    </row>
    <row r="30" spans="2:6" ht="28.5" x14ac:dyDescent="0.45">
      <c r="B30" s="2104" t="s">
        <v>1294</v>
      </c>
      <c r="C30" s="2104"/>
      <c r="D30" s="2104"/>
      <c r="E30" s="2104"/>
      <c r="F30" s="2104"/>
    </row>
    <row r="31" spans="2:6" x14ac:dyDescent="0.3">
      <c r="B31" s="2105" t="s">
        <v>1311</v>
      </c>
      <c r="C31" s="2105"/>
      <c r="D31" s="2105"/>
      <c r="E31" s="2105"/>
      <c r="F31" s="2105"/>
    </row>
    <row r="32" spans="2:6" x14ac:dyDescent="0.3">
      <c r="B32" s="1058"/>
      <c r="C32" s="1058"/>
      <c r="D32" s="1058"/>
      <c r="E32" s="1058"/>
      <c r="F32" s="1058"/>
    </row>
    <row r="33" spans="2:6" x14ac:dyDescent="0.3">
      <c r="B33" s="592" t="s">
        <v>1296</v>
      </c>
    </row>
    <row r="34" spans="2:6" x14ac:dyDescent="0.3">
      <c r="B34" s="592" t="s">
        <v>1297</v>
      </c>
    </row>
    <row r="36" spans="2:6" s="1058" customFormat="1" x14ac:dyDescent="0.3">
      <c r="B36" s="1059" t="s">
        <v>1298</v>
      </c>
      <c r="C36" s="1059" t="s">
        <v>1299</v>
      </c>
      <c r="D36" s="2106" t="s">
        <v>1300</v>
      </c>
      <c r="E36" s="2106"/>
      <c r="F36" s="1059" t="s">
        <v>1301</v>
      </c>
    </row>
    <row r="37" spans="2:6" s="587" customFormat="1" ht="39.950000000000003" customHeight="1" x14ac:dyDescent="0.15">
      <c r="B37" s="988"/>
      <c r="C37" s="990"/>
      <c r="D37" s="989">
        <v>0</v>
      </c>
      <c r="E37" s="591" t="s">
        <v>1304</v>
      </c>
      <c r="F37" s="990"/>
    </row>
    <row r="38" spans="2:6" s="587" customFormat="1" ht="39.950000000000003" customHeight="1" x14ac:dyDescent="0.15">
      <c r="B38" s="988"/>
      <c r="C38" s="990"/>
      <c r="D38" s="989">
        <v>0</v>
      </c>
      <c r="E38" s="591" t="s">
        <v>1304</v>
      </c>
      <c r="F38" s="988"/>
    </row>
    <row r="39" spans="2:6" s="587" customFormat="1" ht="39.950000000000003" customHeight="1" x14ac:dyDescent="0.15">
      <c r="B39" s="988"/>
      <c r="C39" s="990"/>
      <c r="D39" s="989">
        <v>0</v>
      </c>
      <c r="E39" s="591" t="s">
        <v>1304</v>
      </c>
      <c r="F39" s="988"/>
    </row>
    <row r="40" spans="2:6" s="587" customFormat="1" ht="39.950000000000003" customHeight="1" x14ac:dyDescent="0.15">
      <c r="B40" s="988"/>
      <c r="C40" s="990"/>
      <c r="D40" s="989">
        <v>0</v>
      </c>
      <c r="E40" s="591" t="s">
        <v>1304</v>
      </c>
      <c r="F40" s="988"/>
    </row>
    <row r="41" spans="2:6" s="587" customFormat="1" ht="39.950000000000003" customHeight="1" x14ac:dyDescent="0.15">
      <c r="B41" s="988"/>
      <c r="C41" s="990"/>
      <c r="D41" s="989">
        <v>0</v>
      </c>
      <c r="E41" s="591" t="s">
        <v>1304</v>
      </c>
      <c r="F41" s="988"/>
    </row>
    <row r="42" spans="2:6" s="587" customFormat="1" ht="39.950000000000003" customHeight="1" x14ac:dyDescent="0.15">
      <c r="B42" s="988"/>
      <c r="C42" s="990"/>
      <c r="D42" s="989">
        <v>0</v>
      </c>
      <c r="E42" s="591" t="s">
        <v>1304</v>
      </c>
      <c r="F42" s="988"/>
    </row>
    <row r="43" spans="2:6" s="587" customFormat="1" ht="39.950000000000003" customHeight="1" x14ac:dyDescent="0.15">
      <c r="B43" s="988"/>
      <c r="C43" s="990"/>
      <c r="D43" s="989">
        <v>0</v>
      </c>
      <c r="E43" s="591" t="s">
        <v>1304</v>
      </c>
      <c r="F43" s="988"/>
    </row>
    <row r="44" spans="2:6" s="587" customFormat="1" ht="39.950000000000003" customHeight="1" x14ac:dyDescent="0.15">
      <c r="B44" s="988"/>
      <c r="C44" s="990"/>
      <c r="D44" s="989">
        <v>0</v>
      </c>
      <c r="E44" s="591" t="s">
        <v>1304</v>
      </c>
      <c r="F44" s="988"/>
    </row>
    <row r="45" spans="2:6" s="587" customFormat="1" ht="39.950000000000003" customHeight="1" x14ac:dyDescent="0.15">
      <c r="B45" s="988"/>
      <c r="C45" s="990"/>
      <c r="D45" s="989">
        <v>0</v>
      </c>
      <c r="E45" s="591" t="s">
        <v>1304</v>
      </c>
      <c r="F45" s="988"/>
    </row>
    <row r="46" spans="2:6" s="587" customFormat="1" ht="39.950000000000003" customHeight="1" x14ac:dyDescent="0.15">
      <c r="B46" s="988"/>
      <c r="C46" s="990"/>
      <c r="D46" s="989">
        <v>0</v>
      </c>
      <c r="E46" s="591" t="s">
        <v>1304</v>
      </c>
      <c r="F46" s="988"/>
    </row>
    <row r="47" spans="2:6" s="587" customFormat="1" ht="39.950000000000003" customHeight="1" x14ac:dyDescent="0.15">
      <c r="B47" s="985"/>
      <c r="C47" s="987"/>
      <c r="D47" s="986">
        <v>0</v>
      </c>
      <c r="E47" s="590" t="s">
        <v>1304</v>
      </c>
      <c r="F47" s="985"/>
    </row>
    <row r="48" spans="2:6" s="587" customFormat="1" ht="23.25" customHeight="1" thickBot="1" x14ac:dyDescent="0.2">
      <c r="B48" s="2101" t="s">
        <v>849</v>
      </c>
      <c r="C48" s="2102"/>
      <c r="D48" s="2102"/>
      <c r="E48" s="2102"/>
      <c r="F48" s="2103"/>
    </row>
    <row r="49" spans="2:6" s="587" customFormat="1" ht="39.950000000000003" customHeight="1" thickTop="1" x14ac:dyDescent="0.15">
      <c r="B49" s="2107" t="s">
        <v>1306</v>
      </c>
      <c r="C49" s="2107"/>
      <c r="D49" s="589" t="str">
        <f>IF(SUM(D37:D47)=0,"",SUM(D37:D47))</f>
        <v/>
      </c>
      <c r="E49" s="588" t="s">
        <v>1304</v>
      </c>
      <c r="F49" s="588"/>
    </row>
    <row r="50" spans="2:6" s="586" customFormat="1" x14ac:dyDescent="0.15"/>
    <row r="51" spans="2:6" s="586" customFormat="1" x14ac:dyDescent="0.15">
      <c r="B51" s="586" t="s">
        <v>1307</v>
      </c>
    </row>
    <row r="52" spans="2:6" s="586" customFormat="1" x14ac:dyDescent="0.15">
      <c r="B52" s="2108" t="s">
        <v>1308</v>
      </c>
      <c r="C52" s="2108"/>
      <c r="D52" s="2108" t="s">
        <v>1312</v>
      </c>
      <c r="E52" s="2108"/>
      <c r="F52" s="2108"/>
    </row>
    <row r="53" spans="2:6" s="586" customFormat="1" ht="48.75" customHeight="1" x14ac:dyDescent="0.15">
      <c r="B53" s="2109" t="s">
        <v>1310</v>
      </c>
      <c r="C53" s="2109"/>
      <c r="D53" s="2110" t="s">
        <v>108</v>
      </c>
      <c r="E53" s="2110"/>
      <c r="F53" s="2110"/>
    </row>
  </sheetData>
  <mergeCells count="18">
    <mergeCell ref="B48:F48"/>
    <mergeCell ref="B3:F3"/>
    <mergeCell ref="B4:F4"/>
    <mergeCell ref="D9:E9"/>
    <mergeCell ref="B21:F21"/>
    <mergeCell ref="B22:C22"/>
    <mergeCell ref="B25:C25"/>
    <mergeCell ref="D25:F25"/>
    <mergeCell ref="B26:C26"/>
    <mergeCell ref="D26:F26"/>
    <mergeCell ref="B30:F30"/>
    <mergeCell ref="B31:F31"/>
    <mergeCell ref="D36:E36"/>
    <mergeCell ref="B49:C49"/>
    <mergeCell ref="B52:C52"/>
    <mergeCell ref="D52:F52"/>
    <mergeCell ref="B53:C53"/>
    <mergeCell ref="D53:F53"/>
  </mergeCells>
  <phoneticPr fontId="4"/>
  <pageMargins left="0.7" right="0.7" top="0.75" bottom="0.75" header="0.3" footer="0.3"/>
  <pageSetup paperSize="9" scale="96" orientation="portrait" r:id="rId1"/>
  <rowBreaks count="1" manualBreakCount="1">
    <brk id="27"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DB3CD-CCFB-4782-8103-B53DBFA03E01}">
  <dimension ref="A1:J300"/>
  <sheetViews>
    <sheetView workbookViewId="0"/>
  </sheetViews>
  <sheetFormatPr defaultRowHeight="13.5" x14ac:dyDescent="0.15"/>
  <cols>
    <col min="2" max="3" width="11.125" bestFit="1" customWidth="1"/>
    <col min="4" max="4" width="15.25" bestFit="1" customWidth="1"/>
    <col min="5" max="5" width="11.125" bestFit="1" customWidth="1"/>
    <col min="7" max="8" width="11.125" bestFit="1" customWidth="1"/>
    <col min="9" max="9" width="15.25" bestFit="1" customWidth="1"/>
    <col min="10" max="10" width="11.125" bestFit="1" customWidth="1"/>
  </cols>
  <sheetData>
    <row r="1" spans="1:10" x14ac:dyDescent="0.15">
      <c r="B1" s="862" t="s">
        <v>1313</v>
      </c>
      <c r="C1" s="862" t="s">
        <v>1314</v>
      </c>
      <c r="D1" s="862" t="s">
        <v>1315</v>
      </c>
      <c r="E1" s="862" t="s">
        <v>1316</v>
      </c>
      <c r="G1" s="862" t="s">
        <v>1317</v>
      </c>
      <c r="H1" s="862" t="s">
        <v>1318</v>
      </c>
      <c r="I1" s="862" t="s">
        <v>1319</v>
      </c>
      <c r="J1" s="862" t="s">
        <v>1320</v>
      </c>
    </row>
    <row r="2" spans="1:10" x14ac:dyDescent="0.15">
      <c r="A2">
        <v>1</v>
      </c>
      <c r="B2" t="str">
        <f ca="1">IF(OFFSET('報告書（別紙）'!B$9,$A2,)="","",OFFSET('報告書（別紙）'!B$9,$A2,))</f>
        <v/>
      </c>
      <c r="C2" t="str">
        <f ca="1">IF(OFFSET('報告書（別紙）'!C$9,$A2,)="","",OFFSET('報告書（別紙）'!C$9,$A2,))</f>
        <v/>
      </c>
      <c r="D2">
        <f ca="1">IF(OFFSET('報告書（別紙）'!D$9,$A2,)="","",OFFSET('報告書（別紙）'!D$9,$A2,))</f>
        <v>0</v>
      </c>
      <c r="E2" t="str">
        <f ca="1">IF(OFFSET('報告書（別紙）'!F$9,$A2,)="","",OFFSET('報告書（別紙）'!F$9,$A2,))</f>
        <v/>
      </c>
      <c r="F2">
        <v>1</v>
      </c>
      <c r="G2" t="str">
        <f ca="1">IF(OFFSET('報告書（別紙）'!B$36,$A2,)="","",OFFSET('報告書（別紙）'!B$36,$A2,))</f>
        <v/>
      </c>
      <c r="H2" t="str">
        <f ca="1">IF(OFFSET('報告書（別紙）'!C$36,$A2,)="","",OFFSET('報告書（別紙）'!C$36,$A2,))</f>
        <v/>
      </c>
      <c r="I2">
        <f ca="1">IF(OFFSET('報告書（別紙）'!D$36,$A2,)="","",OFFSET('報告書（別紙）'!D$36,$A2,))</f>
        <v>0</v>
      </c>
      <c r="J2" t="str">
        <f ca="1">IF(OFFSET('報告書（別紙）'!F$36,$A2,)="","",OFFSET('報告書（別紙）'!F$36,$A2,))</f>
        <v/>
      </c>
    </row>
    <row r="3" spans="1:10" x14ac:dyDescent="0.15">
      <c r="A3">
        <v>2</v>
      </c>
      <c r="B3" t="str">
        <f ca="1">IF(OFFSET('報告書（別紙）'!B$9,$A3,)="","",OFFSET('報告書（別紙）'!B$9,$A3,))</f>
        <v/>
      </c>
      <c r="C3" t="str">
        <f ca="1">IF(OFFSET('報告書（別紙）'!C$9,$A3,)="","",OFFSET('報告書（別紙）'!C$9,$A3,))</f>
        <v/>
      </c>
      <c r="D3">
        <f ca="1">IF(OFFSET('報告書（別紙）'!D$9,$A3,)="","",OFFSET('報告書（別紙）'!D$9,$A3,))</f>
        <v>0</v>
      </c>
      <c r="E3" t="str">
        <f ca="1">IF(OFFSET('報告書（別紙）'!F$9,$A3,)="","",OFFSET('報告書（別紙）'!F$9,$A3,))</f>
        <v/>
      </c>
      <c r="F3">
        <v>2</v>
      </c>
      <c r="G3" t="str">
        <f ca="1">IF(OFFSET('報告書（別紙）'!B$36,$A3,)="","",OFFSET('報告書（別紙）'!B$36,$A3,))</f>
        <v/>
      </c>
      <c r="H3" t="str">
        <f ca="1">IF(OFFSET('報告書（別紙）'!C$36,$A3,)="","",OFFSET('報告書（別紙）'!C$36,$A3,))</f>
        <v/>
      </c>
      <c r="I3">
        <f ca="1">IF(OFFSET('報告書（別紙）'!D$36,$A3,)="","",OFFSET('報告書（別紙）'!D$36,$A3,))</f>
        <v>0</v>
      </c>
      <c r="J3" t="str">
        <f ca="1">IF(OFFSET('報告書（別紙）'!F$36,$A3,)="","",OFFSET('報告書（別紙）'!F$36,$A3,))</f>
        <v/>
      </c>
    </row>
    <row r="4" spans="1:10" x14ac:dyDescent="0.15">
      <c r="A4">
        <v>3</v>
      </c>
      <c r="B4" t="str">
        <f ca="1">IF(OFFSET('報告書（別紙）'!B$9,$A4,)="","",OFFSET('報告書（別紙）'!B$9,$A4,))</f>
        <v/>
      </c>
      <c r="C4" t="str">
        <f ca="1">IF(OFFSET('報告書（別紙）'!C$9,$A4,)="","",OFFSET('報告書（別紙）'!C$9,$A4,))</f>
        <v/>
      </c>
      <c r="D4">
        <f ca="1">IF(OFFSET('報告書（別紙）'!D$9,$A4,)="","",OFFSET('報告書（別紙）'!D$9,$A4,))</f>
        <v>0</v>
      </c>
      <c r="E4" t="str">
        <f ca="1">IF(OFFSET('報告書（別紙）'!F$9,$A4,)="","",OFFSET('報告書（別紙）'!F$9,$A4,))</f>
        <v/>
      </c>
      <c r="F4">
        <v>3</v>
      </c>
      <c r="G4" t="str">
        <f ca="1">IF(OFFSET('報告書（別紙）'!B$36,$A4,)="","",OFFSET('報告書（別紙）'!B$36,$A4,))</f>
        <v/>
      </c>
      <c r="H4" t="str">
        <f ca="1">IF(OFFSET('報告書（別紙）'!C$36,$A4,)="","",OFFSET('報告書（別紙）'!C$36,$A4,))</f>
        <v/>
      </c>
      <c r="I4">
        <f ca="1">IF(OFFSET('報告書（別紙）'!D$36,$A4,)="","",OFFSET('報告書（別紙）'!D$36,$A4,))</f>
        <v>0</v>
      </c>
      <c r="J4" t="str">
        <f ca="1">IF(OFFSET('報告書（別紙）'!F$36,$A4,)="","",OFFSET('報告書（別紙）'!F$36,$A4,))</f>
        <v/>
      </c>
    </row>
    <row r="5" spans="1:10" x14ac:dyDescent="0.15">
      <c r="A5">
        <v>4</v>
      </c>
      <c r="B5" t="str">
        <f ca="1">IF(OFFSET('報告書（別紙）'!B$9,$A5,)="","",OFFSET('報告書（別紙）'!B$9,$A5,))</f>
        <v/>
      </c>
      <c r="C5" t="str">
        <f ca="1">IF(OFFSET('報告書（別紙）'!C$9,$A5,)="","",OFFSET('報告書（別紙）'!C$9,$A5,))</f>
        <v/>
      </c>
      <c r="D5">
        <f ca="1">IF(OFFSET('報告書（別紙）'!D$9,$A5,)="","",OFFSET('報告書（別紙）'!D$9,$A5,))</f>
        <v>0</v>
      </c>
      <c r="E5" t="str">
        <f ca="1">IF(OFFSET('報告書（別紙）'!F$9,$A5,)="","",OFFSET('報告書（別紙）'!F$9,$A5,))</f>
        <v/>
      </c>
      <c r="F5">
        <v>4</v>
      </c>
      <c r="G5" t="str">
        <f ca="1">IF(OFFSET('報告書（別紙）'!B$36,$A5,)="","",OFFSET('報告書（別紙）'!B$36,$A5,))</f>
        <v/>
      </c>
      <c r="H5" t="str">
        <f ca="1">IF(OFFSET('報告書（別紙）'!C$36,$A5,)="","",OFFSET('報告書（別紙）'!C$36,$A5,))</f>
        <v/>
      </c>
      <c r="I5">
        <f ca="1">IF(OFFSET('報告書（別紙）'!D$36,$A5,)="","",OFFSET('報告書（別紙）'!D$36,$A5,))</f>
        <v>0</v>
      </c>
      <c r="J5" t="str">
        <f ca="1">IF(OFFSET('報告書（別紙）'!F$36,$A5,)="","",OFFSET('報告書（別紙）'!F$36,$A5,))</f>
        <v/>
      </c>
    </row>
    <row r="6" spans="1:10" x14ac:dyDescent="0.15">
      <c r="A6">
        <v>5</v>
      </c>
      <c r="B6" t="str">
        <f ca="1">IF(OFFSET('報告書（別紙）'!B$9,$A6,)="","",OFFSET('報告書（別紙）'!B$9,$A6,))</f>
        <v/>
      </c>
      <c r="C6" t="str">
        <f ca="1">IF(OFFSET('報告書（別紙）'!C$9,$A6,)="","",OFFSET('報告書（別紙）'!C$9,$A6,))</f>
        <v/>
      </c>
      <c r="D6">
        <f ca="1">IF(OFFSET('報告書（別紙）'!D$9,$A6,)="","",OFFSET('報告書（別紙）'!D$9,$A6,))</f>
        <v>0</v>
      </c>
      <c r="E6" t="str">
        <f ca="1">IF(OFFSET('報告書（別紙）'!F$9,$A6,)="","",OFFSET('報告書（別紙）'!F$9,$A6,))</f>
        <v/>
      </c>
      <c r="F6">
        <v>5</v>
      </c>
      <c r="G6" t="str">
        <f ca="1">IF(OFFSET('報告書（別紙）'!B$36,$A6,)="","",OFFSET('報告書（別紙）'!B$36,$A6,))</f>
        <v/>
      </c>
      <c r="H6" t="str">
        <f ca="1">IF(OFFSET('報告書（別紙）'!C$36,$A6,)="","",OFFSET('報告書（別紙）'!C$36,$A6,))</f>
        <v/>
      </c>
      <c r="I6">
        <f ca="1">IF(OFFSET('報告書（別紙）'!D$36,$A6,)="","",OFFSET('報告書（別紙）'!D$36,$A6,))</f>
        <v>0</v>
      </c>
      <c r="J6" t="str">
        <f ca="1">IF(OFFSET('報告書（別紙）'!F$36,$A6,)="","",OFFSET('報告書（別紙）'!F$36,$A6,))</f>
        <v/>
      </c>
    </row>
    <row r="7" spans="1:10" x14ac:dyDescent="0.15">
      <c r="A7">
        <v>6</v>
      </c>
      <c r="B7" t="str">
        <f ca="1">IF(OFFSET('報告書（別紙）'!B$9,$A7,)="","",OFFSET('報告書（別紙）'!B$9,$A7,))</f>
        <v/>
      </c>
      <c r="C7" t="str">
        <f ca="1">IF(OFFSET('報告書（別紙）'!C$9,$A7,)="","",OFFSET('報告書（別紙）'!C$9,$A7,))</f>
        <v/>
      </c>
      <c r="D7">
        <f ca="1">IF(OFFSET('報告書（別紙）'!D$9,$A7,)="","",OFFSET('報告書（別紙）'!D$9,$A7,))</f>
        <v>0</v>
      </c>
      <c r="E7" t="str">
        <f ca="1">IF(OFFSET('報告書（別紙）'!F$9,$A7,)="","",OFFSET('報告書（別紙）'!F$9,$A7,))</f>
        <v/>
      </c>
      <c r="F7">
        <v>6</v>
      </c>
      <c r="G7" t="str">
        <f ca="1">IF(OFFSET('報告書（別紙）'!B$36,$A7,)="","",OFFSET('報告書（別紙）'!B$36,$A7,))</f>
        <v/>
      </c>
      <c r="H7" t="str">
        <f ca="1">IF(OFFSET('報告書（別紙）'!C$36,$A7,)="","",OFFSET('報告書（別紙）'!C$36,$A7,))</f>
        <v/>
      </c>
      <c r="I7">
        <f ca="1">IF(OFFSET('報告書（別紙）'!D$36,$A7,)="","",OFFSET('報告書（別紙）'!D$36,$A7,))</f>
        <v>0</v>
      </c>
      <c r="J7" t="str">
        <f ca="1">IF(OFFSET('報告書（別紙）'!F$36,$A7,)="","",OFFSET('報告書（別紙）'!F$36,$A7,))</f>
        <v/>
      </c>
    </row>
    <row r="8" spans="1:10" x14ac:dyDescent="0.15">
      <c r="A8">
        <v>7</v>
      </c>
      <c r="B8" t="str">
        <f ca="1">IF(OFFSET('報告書（別紙）'!B$9,$A8,)="","",OFFSET('報告書（別紙）'!B$9,$A8,))</f>
        <v/>
      </c>
      <c r="C8" t="str">
        <f ca="1">IF(OFFSET('報告書（別紙）'!C$9,$A8,)="","",OFFSET('報告書（別紙）'!C$9,$A8,))</f>
        <v/>
      </c>
      <c r="D8">
        <f ca="1">IF(OFFSET('報告書（別紙）'!D$9,$A8,)="","",OFFSET('報告書（別紙）'!D$9,$A8,))</f>
        <v>0</v>
      </c>
      <c r="E8" t="str">
        <f ca="1">IF(OFFSET('報告書（別紙）'!F$9,$A8,)="","",OFFSET('報告書（別紙）'!F$9,$A8,))</f>
        <v/>
      </c>
      <c r="F8">
        <v>7</v>
      </c>
      <c r="G8" t="str">
        <f ca="1">IF(OFFSET('報告書（別紙）'!B$36,$A8,)="","",OFFSET('報告書（別紙）'!B$36,$A8,))</f>
        <v/>
      </c>
      <c r="H8" t="str">
        <f ca="1">IF(OFFSET('報告書（別紙）'!C$36,$A8,)="","",OFFSET('報告書（別紙）'!C$36,$A8,))</f>
        <v/>
      </c>
      <c r="I8">
        <f ca="1">IF(OFFSET('報告書（別紙）'!D$36,$A8,)="","",OFFSET('報告書（別紙）'!D$36,$A8,))</f>
        <v>0</v>
      </c>
      <c r="J8" t="str">
        <f ca="1">IF(OFFSET('報告書（別紙）'!F$36,$A8,)="","",OFFSET('報告書（別紙）'!F$36,$A8,))</f>
        <v/>
      </c>
    </row>
    <row r="9" spans="1:10" x14ac:dyDescent="0.15">
      <c r="A9">
        <v>8</v>
      </c>
      <c r="B9" t="str">
        <f ca="1">IF(OFFSET('報告書（別紙）'!B$9,$A9,)="","",OFFSET('報告書（別紙）'!B$9,$A9,))</f>
        <v/>
      </c>
      <c r="C9" t="str">
        <f ca="1">IF(OFFSET('報告書（別紙）'!C$9,$A9,)="","",OFFSET('報告書（別紙）'!C$9,$A9,))</f>
        <v/>
      </c>
      <c r="D9">
        <f ca="1">IF(OFFSET('報告書（別紙）'!D$9,$A9,)="","",OFFSET('報告書（別紙）'!D$9,$A9,))</f>
        <v>0</v>
      </c>
      <c r="E9" t="str">
        <f ca="1">IF(OFFSET('報告書（別紙）'!F$9,$A9,)="","",OFFSET('報告書（別紙）'!F$9,$A9,))</f>
        <v/>
      </c>
      <c r="F9">
        <v>8</v>
      </c>
      <c r="G9" t="str">
        <f ca="1">IF(OFFSET('報告書（別紙）'!B$36,$A9,)="","",OFFSET('報告書（別紙）'!B$36,$A9,))</f>
        <v/>
      </c>
      <c r="H9" t="str">
        <f ca="1">IF(OFFSET('報告書（別紙）'!C$36,$A9,)="","",OFFSET('報告書（別紙）'!C$36,$A9,))</f>
        <v/>
      </c>
      <c r="I9">
        <f ca="1">IF(OFFSET('報告書（別紙）'!D$36,$A9,)="","",OFFSET('報告書（別紙）'!D$36,$A9,))</f>
        <v>0</v>
      </c>
      <c r="J9" t="str">
        <f ca="1">IF(OFFSET('報告書（別紙）'!F$36,$A9,)="","",OFFSET('報告書（別紙）'!F$36,$A9,))</f>
        <v/>
      </c>
    </row>
    <row r="10" spans="1:10" x14ac:dyDescent="0.15">
      <c r="A10">
        <v>9</v>
      </c>
      <c r="B10" t="str">
        <f ca="1">IF(OFFSET('報告書（別紙）'!B$9,$A10,)="","",OFFSET('報告書（別紙）'!B$9,$A10,))</f>
        <v/>
      </c>
      <c r="C10" t="str">
        <f ca="1">IF(OFFSET('報告書（別紙）'!C$9,$A10,)="","",OFFSET('報告書（別紙）'!C$9,$A10,))</f>
        <v/>
      </c>
      <c r="D10">
        <f ca="1">IF(OFFSET('報告書（別紙）'!D$9,$A10,)="","",OFFSET('報告書（別紙）'!D$9,$A10,))</f>
        <v>0</v>
      </c>
      <c r="E10" t="str">
        <f ca="1">IF(OFFSET('報告書（別紙）'!F$9,$A10,)="","",OFFSET('報告書（別紙）'!F$9,$A10,))</f>
        <v/>
      </c>
      <c r="F10">
        <v>9</v>
      </c>
      <c r="G10" t="str">
        <f ca="1">IF(OFFSET('報告書（別紙）'!B$36,$A10,)="","",OFFSET('報告書（別紙）'!B$36,$A10,))</f>
        <v/>
      </c>
      <c r="H10" t="str">
        <f ca="1">IF(OFFSET('報告書（別紙）'!C$36,$A10,)="","",OFFSET('報告書（別紙）'!C$36,$A10,))</f>
        <v/>
      </c>
      <c r="I10">
        <f ca="1">IF(OFFSET('報告書（別紙）'!D$36,$A10,)="","",OFFSET('報告書（別紙）'!D$36,$A10,))</f>
        <v>0</v>
      </c>
      <c r="J10" t="str">
        <f ca="1">IF(OFFSET('報告書（別紙）'!F$36,$A10,)="","",OFFSET('報告書（別紙）'!F$36,$A10,))</f>
        <v/>
      </c>
    </row>
    <row r="11" spans="1:10" x14ac:dyDescent="0.15">
      <c r="A11">
        <v>10</v>
      </c>
      <c r="B11" t="str">
        <f ca="1">IF(OFFSET('報告書（別紙）'!B$9,$A11,)="","",OFFSET('報告書（別紙）'!B$9,$A11,))</f>
        <v/>
      </c>
      <c r="C11" t="str">
        <f ca="1">IF(OFFSET('報告書（別紙）'!C$9,$A11,)="","",OFFSET('報告書（別紙）'!C$9,$A11,))</f>
        <v/>
      </c>
      <c r="D11">
        <f ca="1">IF(OFFSET('報告書（別紙）'!D$9,$A11,)="","",OFFSET('報告書（別紙）'!D$9,$A11,))</f>
        <v>0</v>
      </c>
      <c r="E11" t="str">
        <f ca="1">IF(OFFSET('報告書（別紙）'!F$9,$A11,)="","",OFFSET('報告書（別紙）'!F$9,$A11,))</f>
        <v/>
      </c>
      <c r="F11">
        <v>10</v>
      </c>
      <c r="G11" t="str">
        <f ca="1">IF(OFFSET('報告書（別紙）'!B$36,$A11,)="","",OFFSET('報告書（別紙）'!B$36,$A11,))</f>
        <v/>
      </c>
      <c r="H11" t="str">
        <f ca="1">IF(OFFSET('報告書（別紙）'!C$36,$A11,)="","",OFFSET('報告書（別紙）'!C$36,$A11,))</f>
        <v/>
      </c>
      <c r="I11">
        <f ca="1">IF(OFFSET('報告書（別紙）'!D$36,$A11,)="","",OFFSET('報告書（別紙）'!D$36,$A11,))</f>
        <v>0</v>
      </c>
      <c r="J11" t="str">
        <f ca="1">IF(OFFSET('報告書（別紙）'!F$36,$A11,)="","",OFFSET('報告書（別紙）'!F$36,$A11,))</f>
        <v/>
      </c>
    </row>
    <row r="12" spans="1:10" x14ac:dyDescent="0.15">
      <c r="A12">
        <v>11</v>
      </c>
      <c r="B12" t="str">
        <f ca="1">IF(OFFSET('報告書（別紙）'!B$9,$A12,)="","",OFFSET('報告書（別紙）'!B$9,$A12,))</f>
        <v/>
      </c>
      <c r="C12" t="str">
        <f ca="1">IF(OFFSET('報告書（別紙）'!C$9,$A12,)="","",OFFSET('報告書（別紙）'!C$9,$A12,))</f>
        <v/>
      </c>
      <c r="D12">
        <f ca="1">IF(OFFSET('報告書（別紙）'!D$9,$A12,)="","",OFFSET('報告書（別紙）'!D$9,$A12,))</f>
        <v>0</v>
      </c>
      <c r="E12" t="str">
        <f ca="1">IF(OFFSET('報告書（別紙）'!F$9,$A12,)="","",OFFSET('報告書（別紙）'!F$9,$A12,))</f>
        <v/>
      </c>
      <c r="F12">
        <v>11</v>
      </c>
      <c r="G12" t="str">
        <f ca="1">IF(OFFSET('報告書（別紙）'!B$36,$A12,)="","",OFFSET('報告書（別紙）'!B$36,$A12,))</f>
        <v/>
      </c>
      <c r="H12" t="str">
        <f ca="1">IF(OFFSET('報告書（別紙）'!C$36,$A12,)="","",OFFSET('報告書（別紙）'!C$36,$A12,))</f>
        <v/>
      </c>
      <c r="I12">
        <f ca="1">IF(OFFSET('報告書（別紙）'!D$36,$A12,)="","",OFFSET('報告書（別紙）'!D$36,$A12,))</f>
        <v>0</v>
      </c>
      <c r="J12" t="str">
        <f ca="1">IF(OFFSET('報告書（別紙）'!F$36,$A12,)="","",OFFSET('報告書（別紙）'!F$36,$A12,))</f>
        <v/>
      </c>
    </row>
    <row r="13" spans="1:10" x14ac:dyDescent="0.15">
      <c r="A13">
        <v>12</v>
      </c>
      <c r="B13" t="str">
        <f ca="1">IF(OFFSET('報告書（別紙）'!B$9,$A13,)="","",OFFSET('報告書（別紙）'!B$9,$A13,))</f>
        <v>この線より上に行を挿入してください。</v>
      </c>
      <c r="C13" t="str">
        <f ca="1">IF(OFFSET('報告書（別紙）'!C$9,$A13,)="","",OFFSET('報告書（別紙）'!C$9,$A13,))</f>
        <v/>
      </c>
      <c r="D13" t="str">
        <f ca="1">IF(OFFSET('報告書（別紙）'!D$9,$A13,)="","",OFFSET('報告書（別紙）'!D$9,$A13,))</f>
        <v/>
      </c>
      <c r="E13" t="str">
        <f ca="1">IF(OFFSET('報告書（別紙）'!F$9,$A13,)="","",OFFSET('報告書（別紙）'!F$9,$A13,))</f>
        <v/>
      </c>
      <c r="F13">
        <v>12</v>
      </c>
      <c r="G13" t="str">
        <f ca="1">IF(OFFSET('報告書（別紙）'!B$36,$A13,)="","",OFFSET('報告書（別紙）'!B$36,$A13,))</f>
        <v>この線より上に行を挿入してください。</v>
      </c>
      <c r="H13" t="str">
        <f ca="1">IF(OFFSET('報告書（別紙）'!C$36,$A13,)="","",OFFSET('報告書（別紙）'!C$36,$A13,))</f>
        <v/>
      </c>
      <c r="I13" t="str">
        <f ca="1">IF(OFFSET('報告書（別紙）'!D$36,$A13,)="","",OFFSET('報告書（別紙）'!D$36,$A13,))</f>
        <v/>
      </c>
      <c r="J13" t="str">
        <f ca="1">IF(OFFSET('報告書（別紙）'!F$36,$A13,)="","",OFFSET('報告書（別紙）'!F$36,$A13,))</f>
        <v/>
      </c>
    </row>
    <row r="14" spans="1:10" x14ac:dyDescent="0.15">
      <c r="A14">
        <v>13</v>
      </c>
      <c r="B14" t="str">
        <f ca="1">IF(OFFSET('報告書（別紙）'!B$9,$A14,)="","",OFFSET('報告書（別紙）'!B$9,$A14,))</f>
        <v>計</v>
      </c>
      <c r="C14" t="str">
        <f ca="1">IF(OFFSET('報告書（別紙）'!C$9,$A14,)="","",OFFSET('報告書（別紙）'!C$9,$A14,))</f>
        <v/>
      </c>
      <c r="D14" t="str">
        <f ca="1">IF(OFFSET('報告書（別紙）'!D$9,$A14,)="","",OFFSET('報告書（別紙）'!D$9,$A14,))</f>
        <v/>
      </c>
      <c r="E14" t="str">
        <f ca="1">IF(OFFSET('報告書（別紙）'!F$9,$A14,)="","",OFFSET('報告書（別紙）'!F$9,$A14,))</f>
        <v/>
      </c>
      <c r="F14">
        <v>13</v>
      </c>
      <c r="G14" t="str">
        <f ca="1">IF(OFFSET('報告書（別紙）'!B$36,$A14,)="","",OFFSET('報告書（別紙）'!B$36,$A14,))</f>
        <v>計</v>
      </c>
      <c r="H14" t="str">
        <f ca="1">IF(OFFSET('報告書（別紙）'!C$36,$A14,)="","",OFFSET('報告書（別紙）'!C$36,$A14,))</f>
        <v/>
      </c>
      <c r="I14" t="str">
        <f ca="1">IF(OFFSET('報告書（別紙）'!D$36,$A14,)="","",OFFSET('報告書（別紙）'!D$36,$A14,))</f>
        <v/>
      </c>
      <c r="J14" t="str">
        <f ca="1">IF(OFFSET('報告書（別紙）'!F$36,$A14,)="","",OFFSET('報告書（別紙）'!F$36,$A14,))</f>
        <v/>
      </c>
    </row>
    <row r="15" spans="1:10" x14ac:dyDescent="0.15">
      <c r="A15">
        <v>14</v>
      </c>
      <c r="B15" t="str">
        <f ca="1">IF(OFFSET('報告書（別紙）'!B$9,$A15,)="","",OFFSET('報告書（別紙）'!B$9,$A15,))</f>
        <v/>
      </c>
      <c r="C15" t="str">
        <f ca="1">IF(OFFSET('報告書（別紙）'!C$9,$A15,)="","",OFFSET('報告書（別紙）'!C$9,$A15,))</f>
        <v/>
      </c>
      <c r="D15" t="str">
        <f ca="1">IF(OFFSET('報告書（別紙）'!D$9,$A15,)="","",OFFSET('報告書（別紙）'!D$9,$A15,))</f>
        <v/>
      </c>
      <c r="E15" t="str">
        <f ca="1">IF(OFFSET('報告書（別紙）'!F$9,$A15,)="","",OFFSET('報告書（別紙）'!F$9,$A15,))</f>
        <v/>
      </c>
      <c r="F15">
        <v>14</v>
      </c>
      <c r="G15" t="str">
        <f ca="1">IF(OFFSET('報告書（別紙）'!B$36,$A15,)="","",OFFSET('報告書（別紙）'!B$36,$A15,))</f>
        <v/>
      </c>
      <c r="H15" t="str">
        <f ca="1">IF(OFFSET('報告書（別紙）'!C$36,$A15,)="","",OFFSET('報告書（別紙）'!C$36,$A15,))</f>
        <v/>
      </c>
      <c r="I15" t="str">
        <f ca="1">IF(OFFSET('報告書（別紙）'!D$36,$A15,)="","",OFFSET('報告書（別紙）'!D$36,$A15,))</f>
        <v/>
      </c>
      <c r="J15" t="str">
        <f ca="1">IF(OFFSET('報告書（別紙）'!F$36,$A15,)="","",OFFSET('報告書（別紙）'!F$36,$A15,))</f>
        <v/>
      </c>
    </row>
    <row r="16" spans="1:10" x14ac:dyDescent="0.15">
      <c r="A16">
        <v>15</v>
      </c>
      <c r="B16" t="str">
        <f ca="1">IF(OFFSET('報告書（別紙）'!B$9,$A16,)="","",OFFSET('報告書（別紙）'!B$9,$A16,))</f>
        <v>市町村担当者における妥当性の確認欄</v>
      </c>
      <c r="C16" t="str">
        <f ca="1">IF(OFFSET('報告書（別紙）'!C$9,$A16,)="","",OFFSET('報告書（別紙）'!C$9,$A16,))</f>
        <v/>
      </c>
      <c r="D16" t="str">
        <f ca="1">IF(OFFSET('報告書（別紙）'!D$9,$A16,)="","",OFFSET('報告書（別紙）'!D$9,$A16,))</f>
        <v/>
      </c>
      <c r="E16" t="str">
        <f ca="1">IF(OFFSET('報告書（別紙）'!F$9,$A16,)="","",OFFSET('報告書（別紙）'!F$9,$A16,))</f>
        <v/>
      </c>
      <c r="F16">
        <v>15</v>
      </c>
      <c r="G16" t="str">
        <f ca="1">IF(OFFSET('報告書（別紙）'!B$36,$A16,)="","",OFFSET('報告書（別紙）'!B$36,$A16,))</f>
        <v>市町村担当者における妥当性の確認欄</v>
      </c>
      <c r="H16" t="str">
        <f ca="1">IF(OFFSET('報告書（別紙）'!C$36,$A16,)="","",OFFSET('報告書（別紙）'!C$36,$A16,))</f>
        <v/>
      </c>
      <c r="I16" t="str">
        <f ca="1">IF(OFFSET('報告書（別紙）'!D$36,$A16,)="","",OFFSET('報告書（別紙）'!D$36,$A16,))</f>
        <v/>
      </c>
      <c r="J16" t="str">
        <f ca="1">IF(OFFSET('報告書（別紙）'!F$36,$A16,)="","",OFFSET('報告書（別紙）'!F$36,$A16,))</f>
        <v/>
      </c>
    </row>
    <row r="17" spans="1:10" x14ac:dyDescent="0.15">
      <c r="A17">
        <v>16</v>
      </c>
      <c r="B17" t="str">
        <f ca="1">IF(OFFSET('報告書（別紙）'!B$9,$A17,)="","",OFFSET('報告書（別紙）'!B$9,$A17,))</f>
        <v>確認結果</v>
      </c>
      <c r="C17" t="str">
        <f ca="1">IF(OFFSET('報告書（別紙）'!C$9,$A17,)="","",OFFSET('報告書（別紙）'!C$9,$A17,))</f>
        <v/>
      </c>
      <c r="D17" t="str">
        <f ca="1">IF(OFFSET('報告書（別紙）'!D$9,$A17,)="","",OFFSET('報告書（別紙）'!D$9,$A17,))</f>
        <v>担当者記名</v>
      </c>
      <c r="E17" t="str">
        <f ca="1">IF(OFFSET('報告書（別紙）'!F$9,$A17,)="","",OFFSET('報告書（別紙）'!F$9,$A17,))</f>
        <v/>
      </c>
      <c r="F17">
        <v>16</v>
      </c>
      <c r="G17" t="str">
        <f ca="1">IF(OFFSET('報告書（別紙）'!B$36,$A17,)="","",OFFSET('報告書（別紙）'!B$36,$A17,))</f>
        <v>確認結果</v>
      </c>
      <c r="H17" t="str">
        <f ca="1">IF(OFFSET('報告書（別紙）'!C$36,$A17,)="","",OFFSET('報告書（別紙）'!C$36,$A17,))</f>
        <v/>
      </c>
      <c r="I17" t="str">
        <f ca="1">IF(OFFSET('報告書（別紙）'!D$36,$A17,)="","",OFFSET('報告書（別紙）'!D$36,$A17,))</f>
        <v>担当者記名</v>
      </c>
      <c r="J17" t="str">
        <f ca="1">IF(OFFSET('報告書（別紙）'!F$36,$A17,)="","",OFFSET('報告書（別紙）'!F$36,$A17,))</f>
        <v/>
      </c>
    </row>
    <row r="18" spans="1:10" x14ac:dyDescent="0.15">
      <c r="A18">
        <v>17</v>
      </c>
      <c r="B18" t="str">
        <f ca="1">IF(OFFSET('報告書（別紙）'!B$9,$A18,)="","",OFFSET('報告書（別紙）'!B$9,$A18,))</f>
        <v>上記の内容について、妥当であると認める。</v>
      </c>
      <c r="C18" t="str">
        <f ca="1">IF(OFFSET('報告書（別紙）'!C$9,$A18,)="","",OFFSET('報告書（別紙）'!C$9,$A18,))</f>
        <v/>
      </c>
      <c r="D18" t="str">
        <f ca="1">IF(OFFSET('報告書（別紙）'!D$9,$A18,)="","",OFFSET('報告書（別紙）'!D$9,$A18,))</f>
        <v/>
      </c>
      <c r="E18" t="str">
        <f ca="1">IF(OFFSET('報告書（別紙）'!F$9,$A18,)="","",OFFSET('報告書（別紙）'!F$9,$A18,))</f>
        <v/>
      </c>
      <c r="F18">
        <v>17</v>
      </c>
      <c r="G18" t="str">
        <f ca="1">IF(OFFSET('報告書（別紙）'!B$36,$A18,)="","",OFFSET('報告書（別紙）'!B$36,$A18,))</f>
        <v>上記の内容について、妥当であると認める。</v>
      </c>
      <c r="H18" t="str">
        <f ca="1">IF(OFFSET('報告書（別紙）'!C$36,$A18,)="","",OFFSET('報告書（別紙）'!C$36,$A18,))</f>
        <v/>
      </c>
      <c r="I18" t="str">
        <f ca="1">IF(OFFSET('報告書（別紙）'!D$36,$A18,)="","",OFFSET('報告書（別紙）'!D$36,$A18,))</f>
        <v/>
      </c>
      <c r="J18" t="str">
        <f ca="1">IF(OFFSET('報告書（別紙）'!F$36,$A18,)="","",OFFSET('報告書（別紙）'!F$36,$A18,))</f>
        <v/>
      </c>
    </row>
    <row r="19" spans="1:10" x14ac:dyDescent="0.15">
      <c r="A19">
        <v>18</v>
      </c>
      <c r="B19" t="str">
        <f ca="1">IF(OFFSET('報告書（別紙）'!B$9,$A19,)="","",OFFSET('報告書（別紙）'!B$9,$A19,))</f>
        <v/>
      </c>
      <c r="C19" t="str">
        <f ca="1">IF(OFFSET('報告書（別紙）'!C$9,$A19,)="","",OFFSET('報告書（別紙）'!C$9,$A19,))</f>
        <v/>
      </c>
      <c r="D19" t="str">
        <f ca="1">IF(OFFSET('報告書（別紙）'!D$9,$A19,)="","",OFFSET('報告書（別紙）'!D$9,$A19,))</f>
        <v/>
      </c>
      <c r="E19" t="str">
        <f ca="1">IF(OFFSET('報告書（別紙）'!F$9,$A19,)="","",OFFSET('報告書（別紙）'!F$9,$A19,))</f>
        <v/>
      </c>
      <c r="F19">
        <v>18</v>
      </c>
      <c r="G19" t="str">
        <f ca="1">IF(OFFSET('報告書（別紙）'!B$36,$A19,)="","",OFFSET('報告書（別紙）'!B$36,$A19,))</f>
        <v/>
      </c>
      <c r="H19" t="str">
        <f ca="1">IF(OFFSET('報告書（別紙）'!C$36,$A19,)="","",OFFSET('報告書（別紙）'!C$36,$A19,))</f>
        <v/>
      </c>
      <c r="I19" t="str">
        <f ca="1">IF(OFFSET('報告書（別紙）'!D$36,$A19,)="","",OFFSET('報告書（別紙）'!D$36,$A19,))</f>
        <v/>
      </c>
      <c r="J19" t="str">
        <f ca="1">IF(OFFSET('報告書（別紙）'!F$36,$A19,)="","",OFFSET('報告書（別紙）'!F$36,$A19,))</f>
        <v/>
      </c>
    </row>
    <row r="20" spans="1:10" x14ac:dyDescent="0.15">
      <c r="A20">
        <v>19</v>
      </c>
      <c r="B20" t="str">
        <f ca="1">IF(OFFSET('報告書（別紙）'!B$9,$A20,)="","",OFFSET('報告書（別紙）'!B$9,$A20,))</f>
        <v>別紙</v>
      </c>
      <c r="C20" t="str">
        <f ca="1">IF(OFFSET('報告書（別紙）'!C$9,$A20,)="","",OFFSET('報告書（別紙）'!C$9,$A20,))</f>
        <v/>
      </c>
      <c r="D20" t="str">
        <f ca="1">IF(OFFSET('報告書（別紙）'!D$9,$A20,)="","",OFFSET('報告書（別紙）'!D$9,$A20,))</f>
        <v/>
      </c>
      <c r="E20" t="str">
        <f ca="1">IF(OFFSET('報告書（別紙）'!F$9,$A20,)="","",OFFSET('報告書（別紙）'!F$9,$A20,))</f>
        <v/>
      </c>
      <c r="F20">
        <v>19</v>
      </c>
      <c r="G20" t="str">
        <f ca="1">IF(OFFSET('報告書（別紙）'!B$36,$A20,)="","",OFFSET('報告書（別紙）'!B$36,$A20,))</f>
        <v/>
      </c>
      <c r="H20" t="str">
        <f ca="1">IF(OFFSET('報告書（別紙）'!C$36,$A20,)="","",OFFSET('報告書（別紙）'!C$36,$A20,))</f>
        <v/>
      </c>
      <c r="I20" t="str">
        <f ca="1">IF(OFFSET('報告書（別紙）'!D$36,$A20,)="","",OFFSET('報告書（別紙）'!D$36,$A20,))</f>
        <v/>
      </c>
      <c r="J20" t="str">
        <f ca="1">IF(OFFSET('報告書（別紙）'!F$36,$A20,)="","",OFFSET('報告書（別紙）'!F$36,$A20,))</f>
        <v/>
      </c>
    </row>
    <row r="21" spans="1:10" x14ac:dyDescent="0.15">
      <c r="A21">
        <v>20</v>
      </c>
      <c r="B21" t="str">
        <f ca="1">IF(OFFSET('報告書（別紙）'!B$9,$A21,)="","",OFFSET('報告書（別紙）'!B$9,$A21,))</f>
        <v/>
      </c>
      <c r="C21" t="str">
        <f ca="1">IF(OFFSET('報告書（別紙）'!C$9,$A21,)="","",OFFSET('報告書（別紙）'!C$9,$A21,))</f>
        <v/>
      </c>
      <c r="D21" t="str">
        <f ca="1">IF(OFFSET('報告書（別紙）'!D$9,$A21,)="","",OFFSET('報告書（別紙）'!D$9,$A21,))</f>
        <v/>
      </c>
      <c r="E21" t="str">
        <f ca="1">IF(OFFSET('報告書（別紙）'!F$9,$A21,)="","",OFFSET('報告書（別紙）'!F$9,$A21,))</f>
        <v/>
      </c>
      <c r="F21">
        <v>20</v>
      </c>
      <c r="G21" t="str">
        <f ca="1">IF(OFFSET('報告書（別紙）'!B$36,$A21,)="","",OFFSET('報告書（別紙）'!B$36,$A21,))</f>
        <v/>
      </c>
      <c r="H21" t="str">
        <f ca="1">IF(OFFSET('報告書（別紙）'!C$36,$A21,)="","",OFFSET('報告書（別紙）'!C$36,$A21,))</f>
        <v/>
      </c>
      <c r="I21" t="str">
        <f ca="1">IF(OFFSET('報告書（別紙）'!D$36,$A21,)="","",OFFSET('報告書（別紙）'!D$36,$A21,))</f>
        <v/>
      </c>
      <c r="J21" t="str">
        <f ca="1">IF(OFFSET('報告書（別紙）'!F$36,$A21,)="","",OFFSET('報告書（別紙）'!F$36,$A21,))</f>
        <v/>
      </c>
    </row>
    <row r="22" spans="1:10" x14ac:dyDescent="0.15">
      <c r="A22">
        <v>21</v>
      </c>
      <c r="B22" t="str">
        <f ca="1">IF(OFFSET('報告書（別紙）'!B$9,$A22,)="","",OFFSET('報告書（別紙）'!B$9,$A22,))</f>
        <v>持越金の使用予定表</v>
      </c>
      <c r="C22" t="str">
        <f ca="1">IF(OFFSET('報告書（別紙）'!C$9,$A22,)="","",OFFSET('報告書（別紙）'!C$9,$A22,))</f>
        <v/>
      </c>
      <c r="D22" t="str">
        <f ca="1">IF(OFFSET('報告書（別紙）'!D$9,$A22,)="","",OFFSET('報告書（別紙）'!D$9,$A22,))</f>
        <v/>
      </c>
      <c r="E22" t="str">
        <f ca="1">IF(OFFSET('報告書（別紙）'!F$9,$A22,)="","",OFFSET('報告書（別紙）'!F$9,$A22,))</f>
        <v/>
      </c>
      <c r="F22">
        <v>21</v>
      </c>
      <c r="G22" t="str">
        <f ca="1">IF(OFFSET('報告書（別紙）'!B$36,$A22,)="","",OFFSET('報告書（別紙）'!B$36,$A22,))</f>
        <v/>
      </c>
      <c r="H22" t="str">
        <f ca="1">IF(OFFSET('報告書（別紙）'!C$36,$A22,)="","",OFFSET('報告書（別紙）'!C$36,$A22,))</f>
        <v/>
      </c>
      <c r="I22" t="str">
        <f ca="1">IF(OFFSET('報告書（別紙）'!D$36,$A22,)="","",OFFSET('報告書（別紙）'!D$36,$A22,))</f>
        <v/>
      </c>
      <c r="J22" t="str">
        <f ca="1">IF(OFFSET('報告書（別紙）'!F$36,$A22,)="","",OFFSET('報告書（別紙）'!F$36,$A22,))</f>
        <v/>
      </c>
    </row>
    <row r="23" spans="1:10" x14ac:dyDescent="0.15">
      <c r="A23">
        <v>22</v>
      </c>
      <c r="B23" t="str">
        <f ca="1">IF(OFFSET('報告書（別紙）'!B$9,$A23,)="","",OFFSET('報告書（別紙）'!B$9,$A23,))</f>
        <v>資源向上（長寿命化）</v>
      </c>
      <c r="C23" t="str">
        <f ca="1">IF(OFFSET('報告書（別紙）'!C$9,$A23,)="","",OFFSET('報告書（別紙）'!C$9,$A23,))</f>
        <v/>
      </c>
      <c r="D23" t="str">
        <f ca="1">IF(OFFSET('報告書（別紙）'!D$9,$A23,)="","",OFFSET('報告書（別紙）'!D$9,$A23,))</f>
        <v/>
      </c>
      <c r="E23" t="str">
        <f ca="1">IF(OFFSET('報告書（別紙）'!F$9,$A23,)="","",OFFSET('報告書（別紙）'!F$9,$A23,))</f>
        <v/>
      </c>
      <c r="F23">
        <v>22</v>
      </c>
      <c r="G23" t="str">
        <f ca="1">IF(OFFSET('報告書（別紙）'!B$36,$A23,)="","",OFFSET('報告書（別紙）'!B$36,$A23,))</f>
        <v/>
      </c>
      <c r="H23" t="str">
        <f ca="1">IF(OFFSET('報告書（別紙）'!C$36,$A23,)="","",OFFSET('報告書（別紙）'!C$36,$A23,))</f>
        <v/>
      </c>
      <c r="I23" t="str">
        <f ca="1">IF(OFFSET('報告書（別紙）'!D$36,$A23,)="","",OFFSET('報告書（別紙）'!D$36,$A23,))</f>
        <v/>
      </c>
      <c r="J23" t="str">
        <f ca="1">IF(OFFSET('報告書（別紙）'!F$36,$A23,)="","",OFFSET('報告書（別紙）'!F$36,$A23,))</f>
        <v/>
      </c>
    </row>
    <row r="24" spans="1:10" x14ac:dyDescent="0.15">
      <c r="A24">
        <v>23</v>
      </c>
      <c r="B24" t="str">
        <f ca="1">IF(OFFSET('報告書（別紙）'!B$9,$A24,)="","",OFFSET('報告書（別紙）'!B$9,$A24,))</f>
        <v/>
      </c>
      <c r="C24" t="str">
        <f ca="1">IF(OFFSET('報告書（別紙）'!C$9,$A24,)="","",OFFSET('報告書（別紙）'!C$9,$A24,))</f>
        <v/>
      </c>
      <c r="D24" t="str">
        <f ca="1">IF(OFFSET('報告書（別紙）'!D$9,$A24,)="","",OFFSET('報告書（別紙）'!D$9,$A24,))</f>
        <v/>
      </c>
      <c r="E24" t="str">
        <f ca="1">IF(OFFSET('報告書（別紙）'!F$9,$A24,)="","",OFFSET('報告書（別紙）'!F$9,$A24,))</f>
        <v/>
      </c>
      <c r="F24">
        <v>23</v>
      </c>
      <c r="G24" t="str">
        <f ca="1">IF(OFFSET('報告書（別紙）'!B$36,$A24,)="","",OFFSET('報告書（別紙）'!B$36,$A24,))</f>
        <v/>
      </c>
      <c r="H24" t="str">
        <f ca="1">IF(OFFSET('報告書（別紙）'!C$36,$A24,)="","",OFFSET('報告書（別紙）'!C$36,$A24,))</f>
        <v/>
      </c>
      <c r="I24" t="str">
        <f ca="1">IF(OFFSET('報告書（別紙）'!D$36,$A24,)="","",OFFSET('報告書（別紙）'!D$36,$A24,))</f>
        <v/>
      </c>
      <c r="J24" t="str">
        <f ca="1">IF(OFFSET('報告書（別紙）'!F$36,$A24,)="","",OFFSET('報告書（別紙）'!F$36,$A24,))</f>
        <v/>
      </c>
    </row>
    <row r="25" spans="1:10" x14ac:dyDescent="0.15">
      <c r="A25">
        <v>24</v>
      </c>
      <c r="B25" t="str">
        <f ca="1">IF(OFFSET('報告書（別紙）'!B$9,$A25,)="","",OFFSET('報告書（別紙）'!B$9,$A25,))</f>
        <v>　次年度への持越金が当該年度交付金の３割を超え、かつ、１００万円以上である場合に作成。</v>
      </c>
      <c r="C25" t="str">
        <f ca="1">IF(OFFSET('報告書（別紙）'!C$9,$A25,)="","",OFFSET('報告書（別紙）'!C$9,$A25,))</f>
        <v/>
      </c>
      <c r="D25" t="str">
        <f ca="1">IF(OFFSET('報告書（別紙）'!D$9,$A25,)="","",OFFSET('報告書（別紙）'!D$9,$A25,))</f>
        <v/>
      </c>
      <c r="E25" t="str">
        <f ca="1">IF(OFFSET('報告書（別紙）'!F$9,$A25,)="","",OFFSET('報告書（別紙）'!F$9,$A25,))</f>
        <v/>
      </c>
      <c r="F25">
        <v>24</v>
      </c>
      <c r="G25" t="str">
        <f ca="1">IF(OFFSET('報告書（別紙）'!B$36,$A25,)="","",OFFSET('報告書（別紙）'!B$36,$A25,))</f>
        <v/>
      </c>
      <c r="H25" t="str">
        <f ca="1">IF(OFFSET('報告書（別紙）'!C$36,$A25,)="","",OFFSET('報告書（別紙）'!C$36,$A25,))</f>
        <v/>
      </c>
      <c r="I25" t="str">
        <f ca="1">IF(OFFSET('報告書（別紙）'!D$36,$A25,)="","",OFFSET('報告書（別紙）'!D$36,$A25,))</f>
        <v/>
      </c>
      <c r="J25" t="str">
        <f ca="1">IF(OFFSET('報告書（別紙）'!F$36,$A25,)="","",OFFSET('報告書（別紙）'!F$36,$A25,))</f>
        <v/>
      </c>
    </row>
    <row r="26" spans="1:10" x14ac:dyDescent="0.15">
      <c r="A26">
        <v>25</v>
      </c>
      <c r="B26" t="str">
        <f ca="1">IF(OFFSET('報告書（別紙）'!B$9,$A26,)="","",OFFSET('報告書（別紙）'!B$9,$A26,))</f>
        <v>　算定根拠について、市町村担当者から提出を求められた場合には添付すること。</v>
      </c>
      <c r="C26" t="str">
        <f ca="1">IF(OFFSET('報告書（別紙）'!C$9,$A26,)="","",OFFSET('報告書（別紙）'!C$9,$A26,))</f>
        <v/>
      </c>
      <c r="D26" t="str">
        <f ca="1">IF(OFFSET('報告書（別紙）'!D$9,$A26,)="","",OFFSET('報告書（別紙）'!D$9,$A26,))</f>
        <v/>
      </c>
      <c r="E26" t="str">
        <f ca="1">IF(OFFSET('報告書（別紙）'!F$9,$A26,)="","",OFFSET('報告書（別紙）'!F$9,$A26,))</f>
        <v/>
      </c>
      <c r="F26">
        <v>25</v>
      </c>
      <c r="G26" t="str">
        <f ca="1">IF(OFFSET('報告書（別紙）'!B$36,$A26,)="","",OFFSET('報告書（別紙）'!B$36,$A26,))</f>
        <v/>
      </c>
      <c r="H26" t="str">
        <f ca="1">IF(OFFSET('報告書（別紙）'!C$36,$A26,)="","",OFFSET('報告書（別紙）'!C$36,$A26,))</f>
        <v/>
      </c>
      <c r="I26" t="str">
        <f ca="1">IF(OFFSET('報告書（別紙）'!D$36,$A26,)="","",OFFSET('報告書（別紙）'!D$36,$A26,))</f>
        <v/>
      </c>
      <c r="J26" t="str">
        <f ca="1">IF(OFFSET('報告書（別紙）'!F$36,$A26,)="","",OFFSET('報告書（別紙）'!F$36,$A26,))</f>
        <v/>
      </c>
    </row>
    <row r="27" spans="1:10" x14ac:dyDescent="0.15">
      <c r="A27">
        <v>26</v>
      </c>
      <c r="B27" t="str">
        <f ca="1">IF(OFFSET('報告書（別紙）'!B$9,$A27,)="","",OFFSET('報告書（別紙）'!B$9,$A27,))</f>
        <v/>
      </c>
      <c r="C27" t="str">
        <f ca="1">IF(OFFSET('報告書（別紙）'!C$9,$A27,)="","",OFFSET('報告書（別紙）'!C$9,$A27,))</f>
        <v/>
      </c>
      <c r="D27" t="str">
        <f ca="1">IF(OFFSET('報告書（別紙）'!D$9,$A27,)="","",OFFSET('報告書（別紙）'!D$9,$A27,))</f>
        <v/>
      </c>
      <c r="E27" t="str">
        <f ca="1">IF(OFFSET('報告書（別紙）'!F$9,$A27,)="","",OFFSET('報告書（別紙）'!F$9,$A27,))</f>
        <v/>
      </c>
      <c r="F27">
        <v>26</v>
      </c>
      <c r="G27" t="str">
        <f ca="1">IF(OFFSET('報告書（別紙）'!B$36,$A27,)="","",OFFSET('報告書（別紙）'!B$36,$A27,))</f>
        <v/>
      </c>
      <c r="H27" t="str">
        <f ca="1">IF(OFFSET('報告書（別紙）'!C$36,$A27,)="","",OFFSET('報告書（別紙）'!C$36,$A27,))</f>
        <v/>
      </c>
      <c r="I27" t="str">
        <f ca="1">IF(OFFSET('報告書（別紙）'!D$36,$A27,)="","",OFFSET('報告書（別紙）'!D$36,$A27,))</f>
        <v/>
      </c>
      <c r="J27" t="str">
        <f ca="1">IF(OFFSET('報告書（別紙）'!F$36,$A27,)="","",OFFSET('報告書（別紙）'!F$36,$A27,))</f>
        <v/>
      </c>
    </row>
    <row r="28" spans="1:10" x14ac:dyDescent="0.15">
      <c r="A28">
        <v>27</v>
      </c>
      <c r="B28" t="str">
        <f ca="1">IF(OFFSET('報告書（別紙）'!B$9,$A28,)="","",OFFSET('報告書（別紙）'!B$9,$A28,))</f>
        <v>使用時期</v>
      </c>
      <c r="C28" t="str">
        <f ca="1">IF(OFFSET('報告書（別紙）'!C$9,$A28,)="","",OFFSET('報告書（別紙）'!C$9,$A28,))</f>
        <v>使用内容</v>
      </c>
      <c r="D28" t="str">
        <f ca="1">IF(OFFSET('報告書（別紙）'!D$9,$A28,)="","",OFFSET('報告書（別紙）'!D$9,$A28,))</f>
        <v>使用予定金額</v>
      </c>
      <c r="E28" t="str">
        <f ca="1">IF(OFFSET('報告書（別紙）'!F$9,$A28,)="","",OFFSET('報告書（別紙）'!F$9,$A28,))</f>
        <v>算定根拠</v>
      </c>
      <c r="F28">
        <v>27</v>
      </c>
      <c r="G28" t="str">
        <f ca="1">IF(OFFSET('報告書（別紙）'!B$36,$A28,)="","",OFFSET('報告書（別紙）'!B$36,$A28,))</f>
        <v/>
      </c>
      <c r="H28" t="str">
        <f ca="1">IF(OFFSET('報告書（別紙）'!C$36,$A28,)="","",OFFSET('報告書（別紙）'!C$36,$A28,))</f>
        <v/>
      </c>
      <c r="I28" t="str">
        <f ca="1">IF(OFFSET('報告書（別紙）'!D$36,$A28,)="","",OFFSET('報告書（別紙）'!D$36,$A28,))</f>
        <v/>
      </c>
      <c r="J28" t="str">
        <f ca="1">IF(OFFSET('報告書（別紙）'!F$36,$A28,)="","",OFFSET('報告書（別紙）'!F$36,$A28,))</f>
        <v/>
      </c>
    </row>
    <row r="29" spans="1:10" x14ac:dyDescent="0.15">
      <c r="A29">
        <v>28</v>
      </c>
      <c r="B29" t="str">
        <f ca="1">IF(OFFSET('報告書（別紙）'!B$9,$A29,)="","",OFFSET('報告書（別紙）'!B$9,$A29,))</f>
        <v/>
      </c>
      <c r="C29" t="str">
        <f ca="1">IF(OFFSET('報告書（別紙）'!C$9,$A29,)="","",OFFSET('報告書（別紙）'!C$9,$A29,))</f>
        <v/>
      </c>
      <c r="D29">
        <f ca="1">IF(OFFSET('報告書（別紙）'!D$9,$A29,)="","",OFFSET('報告書（別紙）'!D$9,$A29,))</f>
        <v>0</v>
      </c>
      <c r="E29" t="str">
        <f ca="1">IF(OFFSET('報告書（別紙）'!F$9,$A29,)="","",OFFSET('報告書（別紙）'!F$9,$A29,))</f>
        <v/>
      </c>
      <c r="F29">
        <v>28</v>
      </c>
      <c r="G29" t="str">
        <f ca="1">IF(OFFSET('報告書（別紙）'!B$36,$A29,)="","",OFFSET('報告書（別紙）'!B$36,$A29,))</f>
        <v/>
      </c>
      <c r="H29" t="str">
        <f ca="1">IF(OFFSET('報告書（別紙）'!C$36,$A29,)="","",OFFSET('報告書（別紙）'!C$36,$A29,))</f>
        <v/>
      </c>
      <c r="I29" t="str">
        <f ca="1">IF(OFFSET('報告書（別紙）'!D$36,$A29,)="","",OFFSET('報告書（別紙）'!D$36,$A29,))</f>
        <v/>
      </c>
      <c r="J29" t="str">
        <f ca="1">IF(OFFSET('報告書（別紙）'!F$36,$A29,)="","",OFFSET('報告書（別紙）'!F$36,$A29,))</f>
        <v/>
      </c>
    </row>
    <row r="30" spans="1:10" x14ac:dyDescent="0.15">
      <c r="A30">
        <v>29</v>
      </c>
      <c r="B30" t="str">
        <f ca="1">IF(OFFSET('報告書（別紙）'!B$9,$A30,)="","",OFFSET('報告書（別紙）'!B$9,$A30,))</f>
        <v/>
      </c>
      <c r="C30" t="str">
        <f ca="1">IF(OFFSET('報告書（別紙）'!C$9,$A30,)="","",OFFSET('報告書（別紙）'!C$9,$A30,))</f>
        <v/>
      </c>
      <c r="D30">
        <f ca="1">IF(OFFSET('報告書（別紙）'!D$9,$A30,)="","",OFFSET('報告書（別紙）'!D$9,$A30,))</f>
        <v>0</v>
      </c>
      <c r="E30" t="str">
        <f ca="1">IF(OFFSET('報告書（別紙）'!F$9,$A30,)="","",OFFSET('報告書（別紙）'!F$9,$A30,))</f>
        <v/>
      </c>
      <c r="F30">
        <v>29</v>
      </c>
      <c r="G30" t="str">
        <f ca="1">IF(OFFSET('報告書（別紙）'!B$36,$A30,)="","",OFFSET('報告書（別紙）'!B$36,$A30,))</f>
        <v/>
      </c>
      <c r="H30" t="str">
        <f ca="1">IF(OFFSET('報告書（別紙）'!C$36,$A30,)="","",OFFSET('報告書（別紙）'!C$36,$A30,))</f>
        <v/>
      </c>
      <c r="I30" t="str">
        <f ca="1">IF(OFFSET('報告書（別紙）'!D$36,$A30,)="","",OFFSET('報告書（別紙）'!D$36,$A30,))</f>
        <v/>
      </c>
      <c r="J30" t="str">
        <f ca="1">IF(OFFSET('報告書（別紙）'!F$36,$A30,)="","",OFFSET('報告書（別紙）'!F$36,$A30,))</f>
        <v/>
      </c>
    </row>
    <row r="31" spans="1:10" x14ac:dyDescent="0.15">
      <c r="A31">
        <v>30</v>
      </c>
      <c r="B31" t="str">
        <f ca="1">IF(OFFSET('報告書（別紙）'!B$9,$A31,)="","",OFFSET('報告書（別紙）'!B$9,$A31,))</f>
        <v/>
      </c>
      <c r="C31" t="str">
        <f ca="1">IF(OFFSET('報告書（別紙）'!C$9,$A31,)="","",OFFSET('報告書（別紙）'!C$9,$A31,))</f>
        <v/>
      </c>
      <c r="D31">
        <f ca="1">IF(OFFSET('報告書（別紙）'!D$9,$A31,)="","",OFFSET('報告書（別紙）'!D$9,$A31,))</f>
        <v>0</v>
      </c>
      <c r="E31" t="str">
        <f ca="1">IF(OFFSET('報告書（別紙）'!F$9,$A31,)="","",OFFSET('報告書（別紙）'!F$9,$A31,))</f>
        <v/>
      </c>
      <c r="F31">
        <v>30</v>
      </c>
      <c r="G31" t="str">
        <f ca="1">IF(OFFSET('報告書（別紙）'!B$36,$A31,)="","",OFFSET('報告書（別紙）'!B$36,$A31,))</f>
        <v/>
      </c>
      <c r="H31" t="str">
        <f ca="1">IF(OFFSET('報告書（別紙）'!C$36,$A31,)="","",OFFSET('報告書（別紙）'!C$36,$A31,))</f>
        <v/>
      </c>
      <c r="I31" t="str">
        <f ca="1">IF(OFFSET('報告書（別紙）'!D$36,$A31,)="","",OFFSET('報告書（別紙）'!D$36,$A31,))</f>
        <v/>
      </c>
      <c r="J31" t="str">
        <f ca="1">IF(OFFSET('報告書（別紙）'!F$36,$A31,)="","",OFFSET('報告書（別紙）'!F$36,$A31,))</f>
        <v/>
      </c>
    </row>
    <row r="32" spans="1:10" x14ac:dyDescent="0.15">
      <c r="A32">
        <v>31</v>
      </c>
      <c r="B32" t="str">
        <f ca="1">IF(OFFSET('報告書（別紙）'!B$9,$A32,)="","",OFFSET('報告書（別紙）'!B$9,$A32,))</f>
        <v/>
      </c>
      <c r="C32" t="str">
        <f ca="1">IF(OFFSET('報告書（別紙）'!C$9,$A32,)="","",OFFSET('報告書（別紙）'!C$9,$A32,))</f>
        <v/>
      </c>
      <c r="D32">
        <f ca="1">IF(OFFSET('報告書（別紙）'!D$9,$A32,)="","",OFFSET('報告書（別紙）'!D$9,$A32,))</f>
        <v>0</v>
      </c>
      <c r="E32" t="str">
        <f ca="1">IF(OFFSET('報告書（別紙）'!F$9,$A32,)="","",OFFSET('報告書（別紙）'!F$9,$A32,))</f>
        <v/>
      </c>
      <c r="F32">
        <v>31</v>
      </c>
      <c r="G32" t="str">
        <f ca="1">IF(OFFSET('報告書（別紙）'!B$36,$A32,)="","",OFFSET('報告書（別紙）'!B$36,$A32,))</f>
        <v/>
      </c>
      <c r="H32" t="str">
        <f ca="1">IF(OFFSET('報告書（別紙）'!C$36,$A32,)="","",OFFSET('報告書（別紙）'!C$36,$A32,))</f>
        <v/>
      </c>
      <c r="I32" t="str">
        <f ca="1">IF(OFFSET('報告書（別紙）'!D$36,$A32,)="","",OFFSET('報告書（別紙）'!D$36,$A32,))</f>
        <v/>
      </c>
      <c r="J32" t="str">
        <f ca="1">IF(OFFSET('報告書（別紙）'!F$36,$A32,)="","",OFFSET('報告書（別紙）'!F$36,$A32,))</f>
        <v/>
      </c>
    </row>
    <row r="33" spans="1:10" x14ac:dyDescent="0.15">
      <c r="A33">
        <v>32</v>
      </c>
      <c r="B33" t="str">
        <f ca="1">IF(OFFSET('報告書（別紙）'!B$9,$A33,)="","",OFFSET('報告書（別紙）'!B$9,$A33,))</f>
        <v/>
      </c>
      <c r="C33" t="str">
        <f ca="1">IF(OFFSET('報告書（別紙）'!C$9,$A33,)="","",OFFSET('報告書（別紙）'!C$9,$A33,))</f>
        <v/>
      </c>
      <c r="D33">
        <f ca="1">IF(OFFSET('報告書（別紙）'!D$9,$A33,)="","",OFFSET('報告書（別紙）'!D$9,$A33,))</f>
        <v>0</v>
      </c>
      <c r="E33" t="str">
        <f ca="1">IF(OFFSET('報告書（別紙）'!F$9,$A33,)="","",OFFSET('報告書（別紙）'!F$9,$A33,))</f>
        <v/>
      </c>
      <c r="F33">
        <v>32</v>
      </c>
      <c r="G33" t="str">
        <f ca="1">IF(OFFSET('報告書（別紙）'!B$36,$A33,)="","",OFFSET('報告書（別紙）'!B$36,$A33,))</f>
        <v/>
      </c>
      <c r="H33" t="str">
        <f ca="1">IF(OFFSET('報告書（別紙）'!C$36,$A33,)="","",OFFSET('報告書（別紙）'!C$36,$A33,))</f>
        <v/>
      </c>
      <c r="I33" t="str">
        <f ca="1">IF(OFFSET('報告書（別紙）'!D$36,$A33,)="","",OFFSET('報告書（別紙）'!D$36,$A33,))</f>
        <v/>
      </c>
      <c r="J33" t="str">
        <f ca="1">IF(OFFSET('報告書（別紙）'!F$36,$A33,)="","",OFFSET('報告書（別紙）'!F$36,$A33,))</f>
        <v/>
      </c>
    </row>
    <row r="34" spans="1:10" x14ac:dyDescent="0.15">
      <c r="A34">
        <v>33</v>
      </c>
      <c r="B34" t="str">
        <f ca="1">IF(OFFSET('報告書（別紙）'!B$9,$A34,)="","",OFFSET('報告書（別紙）'!B$9,$A34,))</f>
        <v/>
      </c>
      <c r="C34" t="str">
        <f ca="1">IF(OFFSET('報告書（別紙）'!C$9,$A34,)="","",OFFSET('報告書（別紙）'!C$9,$A34,))</f>
        <v/>
      </c>
      <c r="D34">
        <f ca="1">IF(OFFSET('報告書（別紙）'!D$9,$A34,)="","",OFFSET('報告書（別紙）'!D$9,$A34,))</f>
        <v>0</v>
      </c>
      <c r="E34" t="str">
        <f ca="1">IF(OFFSET('報告書（別紙）'!F$9,$A34,)="","",OFFSET('報告書（別紙）'!F$9,$A34,))</f>
        <v/>
      </c>
      <c r="F34">
        <v>33</v>
      </c>
      <c r="G34" t="str">
        <f ca="1">IF(OFFSET('報告書（別紙）'!B$36,$A34,)="","",OFFSET('報告書（別紙）'!B$36,$A34,))</f>
        <v/>
      </c>
      <c r="H34" t="str">
        <f ca="1">IF(OFFSET('報告書（別紙）'!C$36,$A34,)="","",OFFSET('報告書（別紙）'!C$36,$A34,))</f>
        <v/>
      </c>
      <c r="I34" t="str">
        <f ca="1">IF(OFFSET('報告書（別紙）'!D$36,$A34,)="","",OFFSET('報告書（別紙）'!D$36,$A34,))</f>
        <v/>
      </c>
      <c r="J34" t="str">
        <f ca="1">IF(OFFSET('報告書（別紙）'!F$36,$A34,)="","",OFFSET('報告書（別紙）'!F$36,$A34,))</f>
        <v/>
      </c>
    </row>
    <row r="35" spans="1:10" x14ac:dyDescent="0.15">
      <c r="A35">
        <v>34</v>
      </c>
      <c r="B35" t="str">
        <f ca="1">IF(OFFSET('報告書（別紙）'!B$9,$A35,)="","",OFFSET('報告書（別紙）'!B$9,$A35,))</f>
        <v/>
      </c>
      <c r="C35" t="str">
        <f ca="1">IF(OFFSET('報告書（別紙）'!C$9,$A35,)="","",OFFSET('報告書（別紙）'!C$9,$A35,))</f>
        <v/>
      </c>
      <c r="D35">
        <f ca="1">IF(OFFSET('報告書（別紙）'!D$9,$A35,)="","",OFFSET('報告書（別紙）'!D$9,$A35,))</f>
        <v>0</v>
      </c>
      <c r="E35" t="str">
        <f ca="1">IF(OFFSET('報告書（別紙）'!F$9,$A35,)="","",OFFSET('報告書（別紙）'!F$9,$A35,))</f>
        <v/>
      </c>
      <c r="F35">
        <v>34</v>
      </c>
      <c r="G35" t="str">
        <f ca="1">IF(OFFSET('報告書（別紙）'!B$36,$A35,)="","",OFFSET('報告書（別紙）'!B$36,$A35,))</f>
        <v/>
      </c>
      <c r="H35" t="str">
        <f ca="1">IF(OFFSET('報告書（別紙）'!C$36,$A35,)="","",OFFSET('報告書（別紙）'!C$36,$A35,))</f>
        <v/>
      </c>
      <c r="I35" t="str">
        <f ca="1">IF(OFFSET('報告書（別紙）'!D$36,$A35,)="","",OFFSET('報告書（別紙）'!D$36,$A35,))</f>
        <v/>
      </c>
      <c r="J35" t="str">
        <f ca="1">IF(OFFSET('報告書（別紙）'!F$36,$A35,)="","",OFFSET('報告書（別紙）'!F$36,$A35,))</f>
        <v/>
      </c>
    </row>
    <row r="36" spans="1:10" x14ac:dyDescent="0.15">
      <c r="A36">
        <v>35</v>
      </c>
      <c r="B36" t="str">
        <f ca="1">IF(OFFSET('報告書（別紙）'!B$9,$A36,)="","",OFFSET('報告書（別紙）'!B$9,$A36,))</f>
        <v/>
      </c>
      <c r="C36" t="str">
        <f ca="1">IF(OFFSET('報告書（別紙）'!C$9,$A36,)="","",OFFSET('報告書（別紙）'!C$9,$A36,))</f>
        <v/>
      </c>
      <c r="D36">
        <f ca="1">IF(OFFSET('報告書（別紙）'!D$9,$A36,)="","",OFFSET('報告書（別紙）'!D$9,$A36,))</f>
        <v>0</v>
      </c>
      <c r="E36" t="str">
        <f ca="1">IF(OFFSET('報告書（別紙）'!F$9,$A36,)="","",OFFSET('報告書（別紙）'!F$9,$A36,))</f>
        <v/>
      </c>
      <c r="F36">
        <v>35</v>
      </c>
      <c r="G36" t="str">
        <f ca="1">IF(OFFSET('報告書（別紙）'!B$36,$A36,)="","",OFFSET('報告書（別紙）'!B$36,$A36,))</f>
        <v/>
      </c>
      <c r="H36" t="str">
        <f ca="1">IF(OFFSET('報告書（別紙）'!C$36,$A36,)="","",OFFSET('報告書（別紙）'!C$36,$A36,))</f>
        <v/>
      </c>
      <c r="I36" t="str">
        <f ca="1">IF(OFFSET('報告書（別紙）'!D$36,$A36,)="","",OFFSET('報告書（別紙）'!D$36,$A36,))</f>
        <v/>
      </c>
      <c r="J36" t="str">
        <f ca="1">IF(OFFSET('報告書（別紙）'!F$36,$A36,)="","",OFFSET('報告書（別紙）'!F$36,$A36,))</f>
        <v/>
      </c>
    </row>
    <row r="37" spans="1:10" x14ac:dyDescent="0.15">
      <c r="A37">
        <v>36</v>
      </c>
      <c r="B37" t="str">
        <f ca="1">IF(OFFSET('報告書（別紙）'!B$9,$A37,)="","",OFFSET('報告書（別紙）'!B$9,$A37,))</f>
        <v/>
      </c>
      <c r="C37" t="str">
        <f ca="1">IF(OFFSET('報告書（別紙）'!C$9,$A37,)="","",OFFSET('報告書（別紙）'!C$9,$A37,))</f>
        <v/>
      </c>
      <c r="D37">
        <f ca="1">IF(OFFSET('報告書（別紙）'!D$9,$A37,)="","",OFFSET('報告書（別紙）'!D$9,$A37,))</f>
        <v>0</v>
      </c>
      <c r="E37" t="str">
        <f ca="1">IF(OFFSET('報告書（別紙）'!F$9,$A37,)="","",OFFSET('報告書（別紙）'!F$9,$A37,))</f>
        <v/>
      </c>
      <c r="F37">
        <v>36</v>
      </c>
      <c r="G37" t="str">
        <f ca="1">IF(OFFSET('報告書（別紙）'!B$36,$A37,)="","",OFFSET('報告書（別紙）'!B$36,$A37,))</f>
        <v/>
      </c>
      <c r="H37" t="str">
        <f ca="1">IF(OFFSET('報告書（別紙）'!C$36,$A37,)="","",OFFSET('報告書（別紙）'!C$36,$A37,))</f>
        <v/>
      </c>
      <c r="I37" t="str">
        <f ca="1">IF(OFFSET('報告書（別紙）'!D$36,$A37,)="","",OFFSET('報告書（別紙）'!D$36,$A37,))</f>
        <v/>
      </c>
      <c r="J37" t="str">
        <f ca="1">IF(OFFSET('報告書（別紙）'!F$36,$A37,)="","",OFFSET('報告書（別紙）'!F$36,$A37,))</f>
        <v/>
      </c>
    </row>
    <row r="38" spans="1:10" x14ac:dyDescent="0.15">
      <c r="A38">
        <v>37</v>
      </c>
      <c r="B38" t="str">
        <f ca="1">IF(OFFSET('報告書（別紙）'!B$9,$A38,)="","",OFFSET('報告書（別紙）'!B$9,$A38,))</f>
        <v/>
      </c>
      <c r="C38" t="str">
        <f ca="1">IF(OFFSET('報告書（別紙）'!C$9,$A38,)="","",OFFSET('報告書（別紙）'!C$9,$A38,))</f>
        <v/>
      </c>
      <c r="D38">
        <f ca="1">IF(OFFSET('報告書（別紙）'!D$9,$A38,)="","",OFFSET('報告書（別紙）'!D$9,$A38,))</f>
        <v>0</v>
      </c>
      <c r="E38" t="str">
        <f ca="1">IF(OFFSET('報告書（別紙）'!F$9,$A38,)="","",OFFSET('報告書（別紙）'!F$9,$A38,))</f>
        <v/>
      </c>
      <c r="F38">
        <v>37</v>
      </c>
      <c r="G38" t="str">
        <f ca="1">IF(OFFSET('報告書（別紙）'!B$36,$A38,)="","",OFFSET('報告書（別紙）'!B$36,$A38,))</f>
        <v/>
      </c>
      <c r="H38" t="str">
        <f ca="1">IF(OFFSET('報告書（別紙）'!C$36,$A38,)="","",OFFSET('報告書（別紙）'!C$36,$A38,))</f>
        <v/>
      </c>
      <c r="I38" t="str">
        <f ca="1">IF(OFFSET('報告書（別紙）'!D$36,$A38,)="","",OFFSET('報告書（別紙）'!D$36,$A38,))</f>
        <v/>
      </c>
      <c r="J38" t="str">
        <f ca="1">IF(OFFSET('報告書（別紙）'!F$36,$A38,)="","",OFFSET('報告書（別紙）'!F$36,$A38,))</f>
        <v/>
      </c>
    </row>
    <row r="39" spans="1:10" x14ac:dyDescent="0.15">
      <c r="A39">
        <v>38</v>
      </c>
      <c r="B39" t="str">
        <f ca="1">IF(OFFSET('報告書（別紙）'!B$9,$A39,)="","",OFFSET('報告書（別紙）'!B$9,$A39,))</f>
        <v/>
      </c>
      <c r="C39" t="str">
        <f ca="1">IF(OFFSET('報告書（別紙）'!C$9,$A39,)="","",OFFSET('報告書（別紙）'!C$9,$A39,))</f>
        <v/>
      </c>
      <c r="D39">
        <f ca="1">IF(OFFSET('報告書（別紙）'!D$9,$A39,)="","",OFFSET('報告書（別紙）'!D$9,$A39,))</f>
        <v>0</v>
      </c>
      <c r="E39" t="str">
        <f ca="1">IF(OFFSET('報告書（別紙）'!F$9,$A39,)="","",OFFSET('報告書（別紙）'!F$9,$A39,))</f>
        <v/>
      </c>
      <c r="F39">
        <v>38</v>
      </c>
      <c r="G39" t="str">
        <f ca="1">IF(OFFSET('報告書（別紙）'!B$36,$A39,)="","",OFFSET('報告書（別紙）'!B$36,$A39,))</f>
        <v/>
      </c>
      <c r="H39" t="str">
        <f ca="1">IF(OFFSET('報告書（別紙）'!C$36,$A39,)="","",OFFSET('報告書（別紙）'!C$36,$A39,))</f>
        <v/>
      </c>
      <c r="I39" t="str">
        <f ca="1">IF(OFFSET('報告書（別紙）'!D$36,$A39,)="","",OFFSET('報告書（別紙）'!D$36,$A39,))</f>
        <v/>
      </c>
      <c r="J39" t="str">
        <f ca="1">IF(OFFSET('報告書（別紙）'!F$36,$A39,)="","",OFFSET('報告書（別紙）'!F$36,$A39,))</f>
        <v/>
      </c>
    </row>
    <row r="40" spans="1:10" x14ac:dyDescent="0.15">
      <c r="A40">
        <v>39</v>
      </c>
      <c r="B40" t="str">
        <f ca="1">IF(OFFSET('報告書（別紙）'!B$9,$A40,)="","",OFFSET('報告書（別紙）'!B$9,$A40,))</f>
        <v>この線より上に行を挿入してください。</v>
      </c>
      <c r="C40" t="str">
        <f ca="1">IF(OFFSET('報告書（別紙）'!C$9,$A40,)="","",OFFSET('報告書（別紙）'!C$9,$A40,))</f>
        <v/>
      </c>
      <c r="D40" t="str">
        <f ca="1">IF(OFFSET('報告書（別紙）'!D$9,$A40,)="","",OFFSET('報告書（別紙）'!D$9,$A40,))</f>
        <v/>
      </c>
      <c r="E40" t="str">
        <f ca="1">IF(OFFSET('報告書（別紙）'!F$9,$A40,)="","",OFFSET('報告書（別紙）'!F$9,$A40,))</f>
        <v/>
      </c>
      <c r="F40">
        <v>39</v>
      </c>
      <c r="G40" t="str">
        <f ca="1">IF(OFFSET('報告書（別紙）'!B$36,$A40,)="","",OFFSET('報告書（別紙）'!B$36,$A40,))</f>
        <v/>
      </c>
      <c r="H40" t="str">
        <f ca="1">IF(OFFSET('報告書（別紙）'!C$36,$A40,)="","",OFFSET('報告書（別紙）'!C$36,$A40,))</f>
        <v/>
      </c>
      <c r="I40" t="str">
        <f ca="1">IF(OFFSET('報告書（別紙）'!D$36,$A40,)="","",OFFSET('報告書（別紙）'!D$36,$A40,))</f>
        <v/>
      </c>
      <c r="J40" t="str">
        <f ca="1">IF(OFFSET('報告書（別紙）'!F$36,$A40,)="","",OFFSET('報告書（別紙）'!F$36,$A40,))</f>
        <v/>
      </c>
    </row>
    <row r="41" spans="1:10" x14ac:dyDescent="0.15">
      <c r="A41">
        <v>40</v>
      </c>
      <c r="B41" t="str">
        <f ca="1">IF(OFFSET('報告書（別紙）'!B$9,$A41,)="","",OFFSET('報告書（別紙）'!B$9,$A41,))</f>
        <v>計</v>
      </c>
      <c r="C41" t="str">
        <f ca="1">IF(OFFSET('報告書（別紙）'!C$9,$A41,)="","",OFFSET('報告書（別紙）'!C$9,$A41,))</f>
        <v/>
      </c>
      <c r="D41" t="str">
        <f ca="1">IF(OFFSET('報告書（別紙）'!D$9,$A41,)="","",OFFSET('報告書（別紙）'!D$9,$A41,))</f>
        <v/>
      </c>
      <c r="E41" t="str">
        <f ca="1">IF(OFFSET('報告書（別紙）'!F$9,$A41,)="","",OFFSET('報告書（別紙）'!F$9,$A41,))</f>
        <v/>
      </c>
      <c r="F41">
        <v>40</v>
      </c>
      <c r="G41" t="str">
        <f ca="1">IF(OFFSET('報告書（別紙）'!B$36,$A41,)="","",OFFSET('報告書（別紙）'!B$36,$A41,))</f>
        <v/>
      </c>
      <c r="H41" t="str">
        <f ca="1">IF(OFFSET('報告書（別紙）'!C$36,$A41,)="","",OFFSET('報告書（別紙）'!C$36,$A41,))</f>
        <v/>
      </c>
      <c r="I41" t="str">
        <f ca="1">IF(OFFSET('報告書（別紙）'!D$36,$A41,)="","",OFFSET('報告書（別紙）'!D$36,$A41,))</f>
        <v/>
      </c>
      <c r="J41" t="str">
        <f ca="1">IF(OFFSET('報告書（別紙）'!F$36,$A41,)="","",OFFSET('報告書（別紙）'!F$36,$A41,))</f>
        <v/>
      </c>
    </row>
    <row r="42" spans="1:10" x14ac:dyDescent="0.15">
      <c r="A42">
        <v>41</v>
      </c>
      <c r="B42" t="str">
        <f ca="1">IF(OFFSET('報告書（別紙）'!B$9,$A42,)="","",OFFSET('報告書（別紙）'!B$9,$A42,))</f>
        <v/>
      </c>
      <c r="C42" t="str">
        <f ca="1">IF(OFFSET('報告書（別紙）'!C$9,$A42,)="","",OFFSET('報告書（別紙）'!C$9,$A42,))</f>
        <v/>
      </c>
      <c r="D42" t="str">
        <f ca="1">IF(OFFSET('報告書（別紙）'!D$9,$A42,)="","",OFFSET('報告書（別紙）'!D$9,$A42,))</f>
        <v/>
      </c>
      <c r="E42" t="str">
        <f ca="1">IF(OFFSET('報告書（別紙）'!F$9,$A42,)="","",OFFSET('報告書（別紙）'!F$9,$A42,))</f>
        <v/>
      </c>
      <c r="F42">
        <v>41</v>
      </c>
      <c r="G42" t="str">
        <f ca="1">IF(OFFSET('報告書（別紙）'!B$36,$A42,)="","",OFFSET('報告書（別紙）'!B$36,$A42,))</f>
        <v/>
      </c>
      <c r="H42" t="str">
        <f ca="1">IF(OFFSET('報告書（別紙）'!C$36,$A42,)="","",OFFSET('報告書（別紙）'!C$36,$A42,))</f>
        <v/>
      </c>
      <c r="I42" t="str">
        <f ca="1">IF(OFFSET('報告書（別紙）'!D$36,$A42,)="","",OFFSET('報告書（別紙）'!D$36,$A42,))</f>
        <v/>
      </c>
      <c r="J42" t="str">
        <f ca="1">IF(OFFSET('報告書（別紙）'!F$36,$A42,)="","",OFFSET('報告書（別紙）'!F$36,$A42,))</f>
        <v/>
      </c>
    </row>
    <row r="43" spans="1:10" x14ac:dyDescent="0.15">
      <c r="A43">
        <v>42</v>
      </c>
      <c r="B43" t="str">
        <f ca="1">IF(OFFSET('報告書（別紙）'!B$9,$A43,)="","",OFFSET('報告書（別紙）'!B$9,$A43,))</f>
        <v>市町村担当者における妥当性の確認欄</v>
      </c>
      <c r="C43" t="str">
        <f ca="1">IF(OFFSET('報告書（別紙）'!C$9,$A43,)="","",OFFSET('報告書（別紙）'!C$9,$A43,))</f>
        <v/>
      </c>
      <c r="D43" t="str">
        <f ca="1">IF(OFFSET('報告書（別紙）'!D$9,$A43,)="","",OFFSET('報告書（別紙）'!D$9,$A43,))</f>
        <v/>
      </c>
      <c r="E43" t="str">
        <f ca="1">IF(OFFSET('報告書（別紙）'!F$9,$A43,)="","",OFFSET('報告書（別紙）'!F$9,$A43,))</f>
        <v/>
      </c>
      <c r="F43">
        <v>42</v>
      </c>
      <c r="G43" t="str">
        <f ca="1">IF(OFFSET('報告書（別紙）'!B$36,$A43,)="","",OFFSET('報告書（別紙）'!B$36,$A43,))</f>
        <v/>
      </c>
      <c r="H43" t="str">
        <f ca="1">IF(OFFSET('報告書（別紙）'!C$36,$A43,)="","",OFFSET('報告書（別紙）'!C$36,$A43,))</f>
        <v/>
      </c>
      <c r="I43" t="str">
        <f ca="1">IF(OFFSET('報告書（別紙）'!D$36,$A43,)="","",OFFSET('報告書（別紙）'!D$36,$A43,))</f>
        <v/>
      </c>
      <c r="J43" t="str">
        <f ca="1">IF(OFFSET('報告書（別紙）'!F$36,$A43,)="","",OFFSET('報告書（別紙）'!F$36,$A43,))</f>
        <v/>
      </c>
    </row>
    <row r="44" spans="1:10" x14ac:dyDescent="0.15">
      <c r="A44">
        <v>43</v>
      </c>
      <c r="B44" t="str">
        <f ca="1">IF(OFFSET('報告書（別紙）'!B$9,$A44,)="","",OFFSET('報告書（別紙）'!B$9,$A44,))</f>
        <v>確認結果</v>
      </c>
      <c r="C44" t="str">
        <f ca="1">IF(OFFSET('報告書（別紙）'!C$9,$A44,)="","",OFFSET('報告書（別紙）'!C$9,$A44,))</f>
        <v/>
      </c>
      <c r="D44" t="str">
        <f ca="1">IF(OFFSET('報告書（別紙）'!D$9,$A44,)="","",OFFSET('報告書（別紙）'!D$9,$A44,))</f>
        <v>担当者記名</v>
      </c>
      <c r="E44" t="str">
        <f ca="1">IF(OFFSET('報告書（別紙）'!F$9,$A44,)="","",OFFSET('報告書（別紙）'!F$9,$A44,))</f>
        <v/>
      </c>
      <c r="F44">
        <v>43</v>
      </c>
      <c r="G44" t="str">
        <f ca="1">IF(OFFSET('報告書（別紙）'!B$36,$A44,)="","",OFFSET('報告書（別紙）'!B$36,$A44,))</f>
        <v/>
      </c>
      <c r="H44" t="str">
        <f ca="1">IF(OFFSET('報告書（別紙）'!C$36,$A44,)="","",OFFSET('報告書（別紙）'!C$36,$A44,))</f>
        <v/>
      </c>
      <c r="I44" t="str">
        <f ca="1">IF(OFFSET('報告書（別紙）'!D$36,$A44,)="","",OFFSET('報告書（別紙）'!D$36,$A44,))</f>
        <v/>
      </c>
      <c r="J44" t="str">
        <f ca="1">IF(OFFSET('報告書（別紙）'!F$36,$A44,)="","",OFFSET('報告書（別紙）'!F$36,$A44,))</f>
        <v/>
      </c>
    </row>
    <row r="45" spans="1:10" x14ac:dyDescent="0.15">
      <c r="A45">
        <v>44</v>
      </c>
      <c r="B45" t="str">
        <f ca="1">IF(OFFSET('報告書（別紙）'!B$9,$A45,)="","",OFFSET('報告書（別紙）'!B$9,$A45,))</f>
        <v>上記の内容について、妥当であると認める。</v>
      </c>
      <c r="C45" t="str">
        <f ca="1">IF(OFFSET('報告書（別紙）'!C$9,$A45,)="","",OFFSET('報告書（別紙）'!C$9,$A45,))</f>
        <v/>
      </c>
      <c r="D45" t="str">
        <f ca="1">IF(OFFSET('報告書（別紙）'!D$9,$A45,)="","",OFFSET('報告書（別紙）'!D$9,$A45,))</f>
        <v/>
      </c>
      <c r="E45" t="str">
        <f ca="1">IF(OFFSET('報告書（別紙）'!F$9,$A45,)="","",OFFSET('報告書（別紙）'!F$9,$A45,))</f>
        <v/>
      </c>
      <c r="F45">
        <v>44</v>
      </c>
      <c r="G45" t="str">
        <f ca="1">IF(OFFSET('報告書（別紙）'!B$36,$A45,)="","",OFFSET('報告書（別紙）'!B$36,$A45,))</f>
        <v/>
      </c>
      <c r="H45" t="str">
        <f ca="1">IF(OFFSET('報告書（別紙）'!C$36,$A45,)="","",OFFSET('報告書（別紙）'!C$36,$A45,))</f>
        <v/>
      </c>
      <c r="I45" t="str">
        <f ca="1">IF(OFFSET('報告書（別紙）'!D$36,$A45,)="","",OFFSET('報告書（別紙）'!D$36,$A45,))</f>
        <v/>
      </c>
      <c r="J45" t="str">
        <f ca="1">IF(OFFSET('報告書（別紙）'!F$36,$A45,)="","",OFFSET('報告書（別紙）'!F$36,$A45,))</f>
        <v/>
      </c>
    </row>
    <row r="46" spans="1:10" x14ac:dyDescent="0.15">
      <c r="A46">
        <v>45</v>
      </c>
      <c r="B46" t="str">
        <f ca="1">IF(OFFSET('報告書（別紙）'!B$9,$A46,)="","",OFFSET('報告書（別紙）'!B$9,$A46,))</f>
        <v/>
      </c>
      <c r="C46" t="str">
        <f ca="1">IF(OFFSET('報告書（別紙）'!C$9,$A46,)="","",OFFSET('報告書（別紙）'!C$9,$A46,))</f>
        <v/>
      </c>
      <c r="D46" t="str">
        <f ca="1">IF(OFFSET('報告書（別紙）'!D$9,$A46,)="","",OFFSET('報告書（別紙）'!D$9,$A46,))</f>
        <v/>
      </c>
      <c r="E46" t="str">
        <f ca="1">IF(OFFSET('報告書（別紙）'!F$9,$A46,)="","",OFFSET('報告書（別紙）'!F$9,$A46,))</f>
        <v/>
      </c>
      <c r="F46">
        <v>45</v>
      </c>
      <c r="G46" t="str">
        <f ca="1">IF(OFFSET('報告書（別紙）'!B$36,$A46,)="","",OFFSET('報告書（別紙）'!B$36,$A46,))</f>
        <v/>
      </c>
      <c r="H46" t="str">
        <f ca="1">IF(OFFSET('報告書（別紙）'!C$36,$A46,)="","",OFFSET('報告書（別紙）'!C$36,$A46,))</f>
        <v/>
      </c>
      <c r="I46" t="str">
        <f ca="1">IF(OFFSET('報告書（別紙）'!D$36,$A46,)="","",OFFSET('報告書（別紙）'!D$36,$A46,))</f>
        <v/>
      </c>
      <c r="J46" t="str">
        <f ca="1">IF(OFFSET('報告書（別紙）'!F$36,$A46,)="","",OFFSET('報告書（別紙）'!F$36,$A46,))</f>
        <v/>
      </c>
    </row>
    <row r="47" spans="1:10" x14ac:dyDescent="0.15">
      <c r="A47">
        <v>46</v>
      </c>
      <c r="B47" t="str">
        <f ca="1">IF(OFFSET('報告書（別紙）'!B$9,$A47,)="","",OFFSET('報告書（別紙）'!B$9,$A47,))</f>
        <v/>
      </c>
      <c r="C47" t="str">
        <f ca="1">IF(OFFSET('報告書（別紙）'!C$9,$A47,)="","",OFFSET('報告書（別紙）'!C$9,$A47,))</f>
        <v/>
      </c>
      <c r="D47" t="str">
        <f ca="1">IF(OFFSET('報告書（別紙）'!D$9,$A47,)="","",OFFSET('報告書（別紙）'!D$9,$A47,))</f>
        <v/>
      </c>
      <c r="E47" t="str">
        <f ca="1">IF(OFFSET('報告書（別紙）'!F$9,$A47,)="","",OFFSET('報告書（別紙）'!F$9,$A47,))</f>
        <v/>
      </c>
      <c r="F47">
        <v>46</v>
      </c>
      <c r="G47" t="str">
        <f ca="1">IF(OFFSET('報告書（別紙）'!B$36,$A47,)="","",OFFSET('報告書（別紙）'!B$36,$A47,))</f>
        <v/>
      </c>
      <c r="H47" t="str">
        <f ca="1">IF(OFFSET('報告書（別紙）'!C$36,$A47,)="","",OFFSET('報告書（別紙）'!C$36,$A47,))</f>
        <v/>
      </c>
      <c r="I47" t="str">
        <f ca="1">IF(OFFSET('報告書（別紙）'!D$36,$A47,)="","",OFFSET('報告書（別紙）'!D$36,$A47,))</f>
        <v/>
      </c>
      <c r="J47" t="str">
        <f ca="1">IF(OFFSET('報告書（別紙）'!F$36,$A47,)="","",OFFSET('報告書（別紙）'!F$36,$A47,))</f>
        <v/>
      </c>
    </row>
    <row r="48" spans="1:10" x14ac:dyDescent="0.15">
      <c r="A48">
        <v>47</v>
      </c>
      <c r="B48" t="str">
        <f ca="1">IF(OFFSET('報告書（別紙）'!B$9,$A48,)="","",OFFSET('報告書（別紙）'!B$9,$A48,))</f>
        <v/>
      </c>
      <c r="C48" t="str">
        <f ca="1">IF(OFFSET('報告書（別紙）'!C$9,$A48,)="","",OFFSET('報告書（別紙）'!C$9,$A48,))</f>
        <v/>
      </c>
      <c r="D48" t="str">
        <f ca="1">IF(OFFSET('報告書（別紙）'!D$9,$A48,)="","",OFFSET('報告書（別紙）'!D$9,$A48,))</f>
        <v/>
      </c>
      <c r="E48" t="str">
        <f ca="1">IF(OFFSET('報告書（別紙）'!F$9,$A48,)="","",OFFSET('報告書（別紙）'!F$9,$A48,))</f>
        <v/>
      </c>
      <c r="F48">
        <v>47</v>
      </c>
      <c r="G48" t="str">
        <f ca="1">IF(OFFSET('報告書（別紙）'!B$36,$A48,)="","",OFFSET('報告書（別紙）'!B$36,$A48,))</f>
        <v/>
      </c>
      <c r="H48" t="str">
        <f ca="1">IF(OFFSET('報告書（別紙）'!C$36,$A48,)="","",OFFSET('報告書（別紙）'!C$36,$A48,))</f>
        <v/>
      </c>
      <c r="I48" t="str">
        <f ca="1">IF(OFFSET('報告書（別紙）'!D$36,$A48,)="","",OFFSET('報告書（別紙）'!D$36,$A48,))</f>
        <v/>
      </c>
      <c r="J48" t="str">
        <f ca="1">IF(OFFSET('報告書（別紙）'!F$36,$A48,)="","",OFFSET('報告書（別紙）'!F$36,$A48,))</f>
        <v/>
      </c>
    </row>
    <row r="49" spans="1:10" x14ac:dyDescent="0.15">
      <c r="A49">
        <v>48</v>
      </c>
      <c r="B49" t="str">
        <f ca="1">IF(OFFSET('報告書（別紙）'!B$9,$A49,)="","",OFFSET('報告書（別紙）'!B$9,$A49,))</f>
        <v/>
      </c>
      <c r="C49" t="str">
        <f ca="1">IF(OFFSET('報告書（別紙）'!C$9,$A49,)="","",OFFSET('報告書（別紙）'!C$9,$A49,))</f>
        <v/>
      </c>
      <c r="D49" t="str">
        <f ca="1">IF(OFFSET('報告書（別紙）'!D$9,$A49,)="","",OFFSET('報告書（別紙）'!D$9,$A49,))</f>
        <v/>
      </c>
      <c r="E49" t="str">
        <f ca="1">IF(OFFSET('報告書（別紙）'!F$9,$A49,)="","",OFFSET('報告書（別紙）'!F$9,$A49,))</f>
        <v/>
      </c>
      <c r="F49">
        <v>48</v>
      </c>
      <c r="G49" t="str">
        <f ca="1">IF(OFFSET('報告書（別紙）'!B$36,$A49,)="","",OFFSET('報告書（別紙）'!B$36,$A49,))</f>
        <v/>
      </c>
      <c r="H49" t="str">
        <f ca="1">IF(OFFSET('報告書（別紙）'!C$36,$A49,)="","",OFFSET('報告書（別紙）'!C$36,$A49,))</f>
        <v/>
      </c>
      <c r="I49" t="str">
        <f ca="1">IF(OFFSET('報告書（別紙）'!D$36,$A49,)="","",OFFSET('報告書（別紙）'!D$36,$A49,))</f>
        <v/>
      </c>
      <c r="J49" t="str">
        <f ca="1">IF(OFFSET('報告書（別紙）'!F$36,$A49,)="","",OFFSET('報告書（別紙）'!F$36,$A49,))</f>
        <v/>
      </c>
    </row>
    <row r="50" spans="1:10" x14ac:dyDescent="0.15">
      <c r="A50">
        <v>49</v>
      </c>
      <c r="B50" t="str">
        <f ca="1">IF(OFFSET('報告書（別紙）'!B$9,$A50,)="","",OFFSET('報告書（別紙）'!B$9,$A50,))</f>
        <v/>
      </c>
      <c r="C50" t="str">
        <f ca="1">IF(OFFSET('報告書（別紙）'!C$9,$A50,)="","",OFFSET('報告書（別紙）'!C$9,$A50,))</f>
        <v/>
      </c>
      <c r="D50" t="str">
        <f ca="1">IF(OFFSET('報告書（別紙）'!D$9,$A50,)="","",OFFSET('報告書（別紙）'!D$9,$A50,))</f>
        <v/>
      </c>
      <c r="E50" t="str">
        <f ca="1">IF(OFFSET('報告書（別紙）'!F$9,$A50,)="","",OFFSET('報告書（別紙）'!F$9,$A50,))</f>
        <v/>
      </c>
      <c r="F50">
        <v>49</v>
      </c>
      <c r="G50" t="str">
        <f ca="1">IF(OFFSET('報告書（別紙）'!B$36,$A50,)="","",OFFSET('報告書（別紙）'!B$36,$A50,))</f>
        <v/>
      </c>
      <c r="H50" t="str">
        <f ca="1">IF(OFFSET('報告書（別紙）'!C$36,$A50,)="","",OFFSET('報告書（別紙）'!C$36,$A50,))</f>
        <v/>
      </c>
      <c r="I50" t="str">
        <f ca="1">IF(OFFSET('報告書（別紙）'!D$36,$A50,)="","",OFFSET('報告書（別紙）'!D$36,$A50,))</f>
        <v/>
      </c>
      <c r="J50" t="str">
        <f ca="1">IF(OFFSET('報告書（別紙）'!F$36,$A50,)="","",OFFSET('報告書（別紙）'!F$36,$A50,))</f>
        <v/>
      </c>
    </row>
    <row r="51" spans="1:10" x14ac:dyDescent="0.15">
      <c r="A51">
        <v>50</v>
      </c>
      <c r="B51" t="str">
        <f ca="1">IF(OFFSET('報告書（別紙）'!B$9,$A51,)="","",OFFSET('報告書（別紙）'!B$9,$A51,))</f>
        <v/>
      </c>
      <c r="C51" t="str">
        <f ca="1">IF(OFFSET('報告書（別紙）'!C$9,$A51,)="","",OFFSET('報告書（別紙）'!C$9,$A51,))</f>
        <v/>
      </c>
      <c r="D51" t="str">
        <f ca="1">IF(OFFSET('報告書（別紙）'!D$9,$A51,)="","",OFFSET('報告書（別紙）'!D$9,$A51,))</f>
        <v/>
      </c>
      <c r="E51" t="str">
        <f ca="1">IF(OFFSET('報告書（別紙）'!F$9,$A51,)="","",OFFSET('報告書（別紙）'!F$9,$A51,))</f>
        <v/>
      </c>
      <c r="F51">
        <v>50</v>
      </c>
      <c r="G51" t="str">
        <f ca="1">IF(OFFSET('報告書（別紙）'!B$36,$A51,)="","",OFFSET('報告書（別紙）'!B$36,$A51,))</f>
        <v/>
      </c>
      <c r="H51" t="str">
        <f ca="1">IF(OFFSET('報告書（別紙）'!C$36,$A51,)="","",OFFSET('報告書（別紙）'!C$36,$A51,))</f>
        <v/>
      </c>
      <c r="I51" t="str">
        <f ca="1">IF(OFFSET('報告書（別紙）'!D$36,$A51,)="","",OFFSET('報告書（別紙）'!D$36,$A51,))</f>
        <v/>
      </c>
      <c r="J51" t="str">
        <f ca="1">IF(OFFSET('報告書（別紙）'!F$36,$A51,)="","",OFFSET('報告書（別紙）'!F$36,$A51,))</f>
        <v/>
      </c>
    </row>
    <row r="52" spans="1:10" x14ac:dyDescent="0.15">
      <c r="A52">
        <v>51</v>
      </c>
      <c r="B52" t="str">
        <f ca="1">IF(OFFSET('報告書（別紙）'!B$9,$A52,)="","",OFFSET('報告書（別紙）'!B$9,$A52,))</f>
        <v/>
      </c>
      <c r="C52" t="str">
        <f ca="1">IF(OFFSET('報告書（別紙）'!C$9,$A52,)="","",OFFSET('報告書（別紙）'!C$9,$A52,))</f>
        <v/>
      </c>
      <c r="D52" t="str">
        <f ca="1">IF(OFFSET('報告書（別紙）'!D$9,$A52,)="","",OFFSET('報告書（別紙）'!D$9,$A52,))</f>
        <v/>
      </c>
      <c r="E52" t="str">
        <f ca="1">IF(OFFSET('報告書（別紙）'!F$9,$A52,)="","",OFFSET('報告書（別紙）'!F$9,$A52,))</f>
        <v/>
      </c>
      <c r="F52">
        <v>51</v>
      </c>
      <c r="G52" t="str">
        <f ca="1">IF(OFFSET('報告書（別紙）'!B$36,$A52,)="","",OFFSET('報告書（別紙）'!B$36,$A52,))</f>
        <v/>
      </c>
      <c r="H52" t="str">
        <f ca="1">IF(OFFSET('報告書（別紙）'!C$36,$A52,)="","",OFFSET('報告書（別紙）'!C$36,$A52,))</f>
        <v/>
      </c>
      <c r="I52" t="str">
        <f ca="1">IF(OFFSET('報告書（別紙）'!D$36,$A52,)="","",OFFSET('報告書（別紙）'!D$36,$A52,))</f>
        <v/>
      </c>
      <c r="J52" t="str">
        <f ca="1">IF(OFFSET('報告書（別紙）'!F$36,$A52,)="","",OFFSET('報告書（別紙）'!F$36,$A52,))</f>
        <v/>
      </c>
    </row>
    <row r="53" spans="1:10" x14ac:dyDescent="0.15">
      <c r="A53">
        <v>52</v>
      </c>
      <c r="B53" t="str">
        <f ca="1">IF(OFFSET('報告書（別紙）'!B$9,$A53,)="","",OFFSET('報告書（別紙）'!B$9,$A53,))</f>
        <v/>
      </c>
      <c r="C53" t="str">
        <f ca="1">IF(OFFSET('報告書（別紙）'!C$9,$A53,)="","",OFFSET('報告書（別紙）'!C$9,$A53,))</f>
        <v/>
      </c>
      <c r="D53" t="str">
        <f ca="1">IF(OFFSET('報告書（別紙）'!D$9,$A53,)="","",OFFSET('報告書（別紙）'!D$9,$A53,))</f>
        <v/>
      </c>
      <c r="E53" t="str">
        <f ca="1">IF(OFFSET('報告書（別紙）'!F$9,$A53,)="","",OFFSET('報告書（別紙）'!F$9,$A53,))</f>
        <v/>
      </c>
      <c r="F53">
        <v>52</v>
      </c>
      <c r="G53" t="str">
        <f ca="1">IF(OFFSET('報告書（別紙）'!B$36,$A53,)="","",OFFSET('報告書（別紙）'!B$36,$A53,))</f>
        <v/>
      </c>
      <c r="H53" t="str">
        <f ca="1">IF(OFFSET('報告書（別紙）'!C$36,$A53,)="","",OFFSET('報告書（別紙）'!C$36,$A53,))</f>
        <v/>
      </c>
      <c r="I53" t="str">
        <f ca="1">IF(OFFSET('報告書（別紙）'!D$36,$A53,)="","",OFFSET('報告書（別紙）'!D$36,$A53,))</f>
        <v/>
      </c>
      <c r="J53" t="str">
        <f ca="1">IF(OFFSET('報告書（別紙）'!F$36,$A53,)="","",OFFSET('報告書（別紙）'!F$36,$A53,))</f>
        <v/>
      </c>
    </row>
    <row r="54" spans="1:10" x14ac:dyDescent="0.15">
      <c r="A54">
        <v>53</v>
      </c>
      <c r="B54" t="str">
        <f ca="1">IF(OFFSET('報告書（別紙）'!B$9,$A54,)="","",OFFSET('報告書（別紙）'!B$9,$A54,))</f>
        <v/>
      </c>
      <c r="C54" t="str">
        <f ca="1">IF(OFFSET('報告書（別紙）'!C$9,$A54,)="","",OFFSET('報告書（別紙）'!C$9,$A54,))</f>
        <v/>
      </c>
      <c r="D54" t="str">
        <f ca="1">IF(OFFSET('報告書（別紙）'!D$9,$A54,)="","",OFFSET('報告書（別紙）'!D$9,$A54,))</f>
        <v/>
      </c>
      <c r="E54" t="str">
        <f ca="1">IF(OFFSET('報告書（別紙）'!F$9,$A54,)="","",OFFSET('報告書（別紙）'!F$9,$A54,))</f>
        <v/>
      </c>
      <c r="F54">
        <v>53</v>
      </c>
      <c r="G54" t="str">
        <f ca="1">IF(OFFSET('報告書（別紙）'!B$36,$A54,)="","",OFFSET('報告書（別紙）'!B$36,$A54,))</f>
        <v/>
      </c>
      <c r="H54" t="str">
        <f ca="1">IF(OFFSET('報告書（別紙）'!C$36,$A54,)="","",OFFSET('報告書（別紙）'!C$36,$A54,))</f>
        <v/>
      </c>
      <c r="I54" t="str">
        <f ca="1">IF(OFFSET('報告書（別紙）'!D$36,$A54,)="","",OFFSET('報告書（別紙）'!D$36,$A54,))</f>
        <v/>
      </c>
      <c r="J54" t="str">
        <f ca="1">IF(OFFSET('報告書（別紙）'!F$36,$A54,)="","",OFFSET('報告書（別紙）'!F$36,$A54,))</f>
        <v/>
      </c>
    </row>
    <row r="55" spans="1:10" x14ac:dyDescent="0.15">
      <c r="A55">
        <v>54</v>
      </c>
      <c r="B55" t="str">
        <f ca="1">IF(OFFSET('報告書（別紙）'!B$9,$A55,)="","",OFFSET('報告書（別紙）'!B$9,$A55,))</f>
        <v/>
      </c>
      <c r="C55" t="str">
        <f ca="1">IF(OFFSET('報告書（別紙）'!C$9,$A55,)="","",OFFSET('報告書（別紙）'!C$9,$A55,))</f>
        <v/>
      </c>
      <c r="D55" t="str">
        <f ca="1">IF(OFFSET('報告書（別紙）'!D$9,$A55,)="","",OFFSET('報告書（別紙）'!D$9,$A55,))</f>
        <v/>
      </c>
      <c r="E55" t="str">
        <f ca="1">IF(OFFSET('報告書（別紙）'!F$9,$A55,)="","",OFFSET('報告書（別紙）'!F$9,$A55,))</f>
        <v/>
      </c>
      <c r="F55">
        <v>54</v>
      </c>
      <c r="G55" t="str">
        <f ca="1">IF(OFFSET('報告書（別紙）'!B$36,$A55,)="","",OFFSET('報告書（別紙）'!B$36,$A55,))</f>
        <v/>
      </c>
      <c r="H55" t="str">
        <f ca="1">IF(OFFSET('報告書（別紙）'!C$36,$A55,)="","",OFFSET('報告書（別紙）'!C$36,$A55,))</f>
        <v/>
      </c>
      <c r="I55" t="str">
        <f ca="1">IF(OFFSET('報告書（別紙）'!D$36,$A55,)="","",OFFSET('報告書（別紙）'!D$36,$A55,))</f>
        <v/>
      </c>
      <c r="J55" t="str">
        <f ca="1">IF(OFFSET('報告書（別紙）'!F$36,$A55,)="","",OFFSET('報告書（別紙）'!F$36,$A55,))</f>
        <v/>
      </c>
    </row>
    <row r="56" spans="1:10" x14ac:dyDescent="0.15">
      <c r="A56">
        <v>55</v>
      </c>
      <c r="B56" t="str">
        <f ca="1">IF(OFFSET('報告書（別紙）'!B$9,$A56,)="","",OFFSET('報告書（別紙）'!B$9,$A56,))</f>
        <v/>
      </c>
      <c r="C56" t="str">
        <f ca="1">IF(OFFSET('報告書（別紙）'!C$9,$A56,)="","",OFFSET('報告書（別紙）'!C$9,$A56,))</f>
        <v/>
      </c>
      <c r="D56" t="str">
        <f ca="1">IF(OFFSET('報告書（別紙）'!D$9,$A56,)="","",OFFSET('報告書（別紙）'!D$9,$A56,))</f>
        <v/>
      </c>
      <c r="E56" t="str">
        <f ca="1">IF(OFFSET('報告書（別紙）'!F$9,$A56,)="","",OFFSET('報告書（別紙）'!F$9,$A56,))</f>
        <v/>
      </c>
      <c r="F56">
        <v>55</v>
      </c>
      <c r="G56" t="str">
        <f ca="1">IF(OFFSET('報告書（別紙）'!B$36,$A56,)="","",OFFSET('報告書（別紙）'!B$36,$A56,))</f>
        <v/>
      </c>
      <c r="H56" t="str">
        <f ca="1">IF(OFFSET('報告書（別紙）'!C$36,$A56,)="","",OFFSET('報告書（別紙）'!C$36,$A56,))</f>
        <v/>
      </c>
      <c r="I56" t="str">
        <f ca="1">IF(OFFSET('報告書（別紙）'!D$36,$A56,)="","",OFFSET('報告書（別紙）'!D$36,$A56,))</f>
        <v/>
      </c>
      <c r="J56" t="str">
        <f ca="1">IF(OFFSET('報告書（別紙）'!F$36,$A56,)="","",OFFSET('報告書（別紙）'!F$36,$A56,))</f>
        <v/>
      </c>
    </row>
    <row r="57" spans="1:10" x14ac:dyDescent="0.15">
      <c r="A57">
        <v>56</v>
      </c>
      <c r="B57" t="str">
        <f ca="1">IF(OFFSET('報告書（別紙）'!B$9,$A57,)="","",OFFSET('報告書（別紙）'!B$9,$A57,))</f>
        <v/>
      </c>
      <c r="C57" t="str">
        <f ca="1">IF(OFFSET('報告書（別紙）'!C$9,$A57,)="","",OFFSET('報告書（別紙）'!C$9,$A57,))</f>
        <v/>
      </c>
      <c r="D57" t="str">
        <f ca="1">IF(OFFSET('報告書（別紙）'!D$9,$A57,)="","",OFFSET('報告書（別紙）'!D$9,$A57,))</f>
        <v/>
      </c>
      <c r="E57" t="str">
        <f ca="1">IF(OFFSET('報告書（別紙）'!F$9,$A57,)="","",OFFSET('報告書（別紙）'!F$9,$A57,))</f>
        <v/>
      </c>
      <c r="F57">
        <v>56</v>
      </c>
      <c r="G57" t="str">
        <f ca="1">IF(OFFSET('報告書（別紙）'!B$36,$A57,)="","",OFFSET('報告書（別紙）'!B$36,$A57,))</f>
        <v/>
      </c>
      <c r="H57" t="str">
        <f ca="1">IF(OFFSET('報告書（別紙）'!C$36,$A57,)="","",OFFSET('報告書（別紙）'!C$36,$A57,))</f>
        <v/>
      </c>
      <c r="I57" t="str">
        <f ca="1">IF(OFFSET('報告書（別紙）'!D$36,$A57,)="","",OFFSET('報告書（別紙）'!D$36,$A57,))</f>
        <v/>
      </c>
      <c r="J57" t="str">
        <f ca="1">IF(OFFSET('報告書（別紙）'!F$36,$A57,)="","",OFFSET('報告書（別紙）'!F$36,$A57,))</f>
        <v/>
      </c>
    </row>
    <row r="58" spans="1:10" x14ac:dyDescent="0.15">
      <c r="A58">
        <v>57</v>
      </c>
      <c r="B58" t="str">
        <f ca="1">IF(OFFSET('報告書（別紙）'!B$9,$A58,)="","",OFFSET('報告書（別紙）'!B$9,$A58,))</f>
        <v/>
      </c>
      <c r="C58" t="str">
        <f ca="1">IF(OFFSET('報告書（別紙）'!C$9,$A58,)="","",OFFSET('報告書（別紙）'!C$9,$A58,))</f>
        <v/>
      </c>
      <c r="D58" t="str">
        <f ca="1">IF(OFFSET('報告書（別紙）'!D$9,$A58,)="","",OFFSET('報告書（別紙）'!D$9,$A58,))</f>
        <v/>
      </c>
      <c r="E58" t="str">
        <f ca="1">IF(OFFSET('報告書（別紙）'!F$9,$A58,)="","",OFFSET('報告書（別紙）'!F$9,$A58,))</f>
        <v/>
      </c>
      <c r="F58">
        <v>57</v>
      </c>
      <c r="G58" t="str">
        <f ca="1">IF(OFFSET('報告書（別紙）'!B$36,$A58,)="","",OFFSET('報告書（別紙）'!B$36,$A58,))</f>
        <v/>
      </c>
      <c r="H58" t="str">
        <f ca="1">IF(OFFSET('報告書（別紙）'!C$36,$A58,)="","",OFFSET('報告書（別紙）'!C$36,$A58,))</f>
        <v/>
      </c>
      <c r="I58" t="str">
        <f ca="1">IF(OFFSET('報告書（別紙）'!D$36,$A58,)="","",OFFSET('報告書（別紙）'!D$36,$A58,))</f>
        <v/>
      </c>
      <c r="J58" t="str">
        <f ca="1">IF(OFFSET('報告書（別紙）'!F$36,$A58,)="","",OFFSET('報告書（別紙）'!F$36,$A58,))</f>
        <v/>
      </c>
    </row>
    <row r="59" spans="1:10" x14ac:dyDescent="0.15">
      <c r="A59">
        <v>58</v>
      </c>
      <c r="B59" t="str">
        <f ca="1">IF(OFFSET('報告書（別紙）'!B$9,$A59,)="","",OFFSET('報告書（別紙）'!B$9,$A59,))</f>
        <v/>
      </c>
      <c r="C59" t="str">
        <f ca="1">IF(OFFSET('報告書（別紙）'!C$9,$A59,)="","",OFFSET('報告書（別紙）'!C$9,$A59,))</f>
        <v/>
      </c>
      <c r="D59" t="str">
        <f ca="1">IF(OFFSET('報告書（別紙）'!D$9,$A59,)="","",OFFSET('報告書（別紙）'!D$9,$A59,))</f>
        <v/>
      </c>
      <c r="E59" t="str">
        <f ca="1">IF(OFFSET('報告書（別紙）'!F$9,$A59,)="","",OFFSET('報告書（別紙）'!F$9,$A59,))</f>
        <v/>
      </c>
      <c r="F59">
        <v>58</v>
      </c>
      <c r="G59" t="str">
        <f ca="1">IF(OFFSET('報告書（別紙）'!B$36,$A59,)="","",OFFSET('報告書（別紙）'!B$36,$A59,))</f>
        <v/>
      </c>
      <c r="H59" t="str">
        <f ca="1">IF(OFFSET('報告書（別紙）'!C$36,$A59,)="","",OFFSET('報告書（別紙）'!C$36,$A59,))</f>
        <v/>
      </c>
      <c r="I59" t="str">
        <f ca="1">IF(OFFSET('報告書（別紙）'!D$36,$A59,)="","",OFFSET('報告書（別紙）'!D$36,$A59,))</f>
        <v/>
      </c>
      <c r="J59" t="str">
        <f ca="1">IF(OFFSET('報告書（別紙）'!F$36,$A59,)="","",OFFSET('報告書（別紙）'!F$36,$A59,))</f>
        <v/>
      </c>
    </row>
    <row r="60" spans="1:10" x14ac:dyDescent="0.15">
      <c r="A60">
        <v>59</v>
      </c>
      <c r="B60" t="str">
        <f ca="1">IF(OFFSET('報告書（別紙）'!B$9,$A60,)="","",OFFSET('報告書（別紙）'!B$9,$A60,))</f>
        <v/>
      </c>
      <c r="C60" t="str">
        <f ca="1">IF(OFFSET('報告書（別紙）'!C$9,$A60,)="","",OFFSET('報告書（別紙）'!C$9,$A60,))</f>
        <v/>
      </c>
      <c r="D60" t="str">
        <f ca="1">IF(OFFSET('報告書（別紙）'!D$9,$A60,)="","",OFFSET('報告書（別紙）'!D$9,$A60,))</f>
        <v/>
      </c>
      <c r="E60" t="str">
        <f ca="1">IF(OFFSET('報告書（別紙）'!F$9,$A60,)="","",OFFSET('報告書（別紙）'!F$9,$A60,))</f>
        <v/>
      </c>
      <c r="F60">
        <v>59</v>
      </c>
      <c r="G60" t="str">
        <f ca="1">IF(OFFSET('報告書（別紙）'!B$36,$A60,)="","",OFFSET('報告書（別紙）'!B$36,$A60,))</f>
        <v/>
      </c>
      <c r="H60" t="str">
        <f ca="1">IF(OFFSET('報告書（別紙）'!C$36,$A60,)="","",OFFSET('報告書（別紙）'!C$36,$A60,))</f>
        <v/>
      </c>
      <c r="I60" t="str">
        <f ca="1">IF(OFFSET('報告書（別紙）'!D$36,$A60,)="","",OFFSET('報告書（別紙）'!D$36,$A60,))</f>
        <v/>
      </c>
      <c r="J60" t="str">
        <f ca="1">IF(OFFSET('報告書（別紙）'!F$36,$A60,)="","",OFFSET('報告書（別紙）'!F$36,$A60,))</f>
        <v/>
      </c>
    </row>
    <row r="61" spans="1:10" x14ac:dyDescent="0.15">
      <c r="A61">
        <v>60</v>
      </c>
      <c r="B61" t="str">
        <f ca="1">IF(OFFSET('報告書（別紙）'!B$9,$A61,)="","",OFFSET('報告書（別紙）'!B$9,$A61,))</f>
        <v/>
      </c>
      <c r="C61" t="str">
        <f ca="1">IF(OFFSET('報告書（別紙）'!C$9,$A61,)="","",OFFSET('報告書（別紙）'!C$9,$A61,))</f>
        <v/>
      </c>
      <c r="D61" t="str">
        <f ca="1">IF(OFFSET('報告書（別紙）'!D$9,$A61,)="","",OFFSET('報告書（別紙）'!D$9,$A61,))</f>
        <v/>
      </c>
      <c r="E61" t="str">
        <f ca="1">IF(OFFSET('報告書（別紙）'!F$9,$A61,)="","",OFFSET('報告書（別紙）'!F$9,$A61,))</f>
        <v/>
      </c>
      <c r="F61">
        <v>60</v>
      </c>
      <c r="G61" t="str">
        <f ca="1">IF(OFFSET('報告書（別紙）'!B$36,$A61,)="","",OFFSET('報告書（別紙）'!B$36,$A61,))</f>
        <v/>
      </c>
      <c r="H61" t="str">
        <f ca="1">IF(OFFSET('報告書（別紙）'!C$36,$A61,)="","",OFFSET('報告書（別紙）'!C$36,$A61,))</f>
        <v/>
      </c>
      <c r="I61" t="str">
        <f ca="1">IF(OFFSET('報告書（別紙）'!D$36,$A61,)="","",OFFSET('報告書（別紙）'!D$36,$A61,))</f>
        <v/>
      </c>
      <c r="J61" t="str">
        <f ca="1">IF(OFFSET('報告書（別紙）'!F$36,$A61,)="","",OFFSET('報告書（別紙）'!F$36,$A61,))</f>
        <v/>
      </c>
    </row>
    <row r="62" spans="1:10" x14ac:dyDescent="0.15">
      <c r="A62">
        <v>61</v>
      </c>
      <c r="B62" t="str">
        <f ca="1">IF(OFFSET('報告書（別紙）'!B$9,$A62,)="","",OFFSET('報告書（別紙）'!B$9,$A62,))</f>
        <v/>
      </c>
      <c r="C62" t="str">
        <f ca="1">IF(OFFSET('報告書（別紙）'!C$9,$A62,)="","",OFFSET('報告書（別紙）'!C$9,$A62,))</f>
        <v/>
      </c>
      <c r="D62" t="str">
        <f ca="1">IF(OFFSET('報告書（別紙）'!D$9,$A62,)="","",OFFSET('報告書（別紙）'!D$9,$A62,))</f>
        <v/>
      </c>
      <c r="E62" t="str">
        <f ca="1">IF(OFFSET('報告書（別紙）'!F$9,$A62,)="","",OFFSET('報告書（別紙）'!F$9,$A62,))</f>
        <v/>
      </c>
      <c r="F62">
        <v>61</v>
      </c>
      <c r="G62" t="str">
        <f ca="1">IF(OFFSET('報告書（別紙）'!B$36,$A62,)="","",OFFSET('報告書（別紙）'!B$36,$A62,))</f>
        <v/>
      </c>
      <c r="H62" t="str">
        <f ca="1">IF(OFFSET('報告書（別紙）'!C$36,$A62,)="","",OFFSET('報告書（別紙）'!C$36,$A62,))</f>
        <v/>
      </c>
      <c r="I62" t="str">
        <f ca="1">IF(OFFSET('報告書（別紙）'!D$36,$A62,)="","",OFFSET('報告書（別紙）'!D$36,$A62,))</f>
        <v/>
      </c>
      <c r="J62" t="str">
        <f ca="1">IF(OFFSET('報告書（別紙）'!F$36,$A62,)="","",OFFSET('報告書（別紙）'!F$36,$A62,))</f>
        <v/>
      </c>
    </row>
    <row r="63" spans="1:10" x14ac:dyDescent="0.15">
      <c r="A63">
        <v>62</v>
      </c>
      <c r="B63" t="str">
        <f ca="1">IF(OFFSET('報告書（別紙）'!B$9,$A63,)="","",OFFSET('報告書（別紙）'!B$9,$A63,))</f>
        <v/>
      </c>
      <c r="C63" t="str">
        <f ca="1">IF(OFFSET('報告書（別紙）'!C$9,$A63,)="","",OFFSET('報告書（別紙）'!C$9,$A63,))</f>
        <v/>
      </c>
      <c r="D63" t="str">
        <f ca="1">IF(OFFSET('報告書（別紙）'!D$9,$A63,)="","",OFFSET('報告書（別紙）'!D$9,$A63,))</f>
        <v/>
      </c>
      <c r="E63" t="str">
        <f ca="1">IF(OFFSET('報告書（別紙）'!F$9,$A63,)="","",OFFSET('報告書（別紙）'!F$9,$A63,))</f>
        <v/>
      </c>
      <c r="F63">
        <v>62</v>
      </c>
      <c r="G63" t="str">
        <f ca="1">IF(OFFSET('報告書（別紙）'!B$36,$A63,)="","",OFFSET('報告書（別紙）'!B$36,$A63,))</f>
        <v/>
      </c>
      <c r="H63" t="str">
        <f ca="1">IF(OFFSET('報告書（別紙）'!C$36,$A63,)="","",OFFSET('報告書（別紙）'!C$36,$A63,))</f>
        <v/>
      </c>
      <c r="I63" t="str">
        <f ca="1">IF(OFFSET('報告書（別紙）'!D$36,$A63,)="","",OFFSET('報告書（別紙）'!D$36,$A63,))</f>
        <v/>
      </c>
      <c r="J63" t="str">
        <f ca="1">IF(OFFSET('報告書（別紙）'!F$36,$A63,)="","",OFFSET('報告書（別紙）'!F$36,$A63,))</f>
        <v/>
      </c>
    </row>
    <row r="64" spans="1:10" x14ac:dyDescent="0.15">
      <c r="A64">
        <v>63</v>
      </c>
      <c r="B64" t="str">
        <f ca="1">IF(OFFSET('報告書（別紙）'!B$9,$A64,)="","",OFFSET('報告書（別紙）'!B$9,$A64,))</f>
        <v/>
      </c>
      <c r="C64" t="str">
        <f ca="1">IF(OFFSET('報告書（別紙）'!C$9,$A64,)="","",OFFSET('報告書（別紙）'!C$9,$A64,))</f>
        <v/>
      </c>
      <c r="D64" t="str">
        <f ca="1">IF(OFFSET('報告書（別紙）'!D$9,$A64,)="","",OFFSET('報告書（別紙）'!D$9,$A64,))</f>
        <v/>
      </c>
      <c r="E64" t="str">
        <f ca="1">IF(OFFSET('報告書（別紙）'!F$9,$A64,)="","",OFFSET('報告書（別紙）'!F$9,$A64,))</f>
        <v/>
      </c>
      <c r="F64">
        <v>63</v>
      </c>
      <c r="G64" t="str">
        <f ca="1">IF(OFFSET('報告書（別紙）'!B$36,$A64,)="","",OFFSET('報告書（別紙）'!B$36,$A64,))</f>
        <v/>
      </c>
      <c r="H64" t="str">
        <f ca="1">IF(OFFSET('報告書（別紙）'!C$36,$A64,)="","",OFFSET('報告書（別紙）'!C$36,$A64,))</f>
        <v/>
      </c>
      <c r="I64" t="str">
        <f ca="1">IF(OFFSET('報告書（別紙）'!D$36,$A64,)="","",OFFSET('報告書（別紙）'!D$36,$A64,))</f>
        <v/>
      </c>
      <c r="J64" t="str">
        <f ca="1">IF(OFFSET('報告書（別紙）'!F$36,$A64,)="","",OFFSET('報告書（別紙）'!F$36,$A64,))</f>
        <v/>
      </c>
    </row>
    <row r="65" spans="1:10" x14ac:dyDescent="0.15">
      <c r="A65">
        <v>64</v>
      </c>
      <c r="B65" t="str">
        <f ca="1">IF(OFFSET('報告書（別紙）'!B$9,$A65,)="","",OFFSET('報告書（別紙）'!B$9,$A65,))</f>
        <v/>
      </c>
      <c r="C65" t="str">
        <f ca="1">IF(OFFSET('報告書（別紙）'!C$9,$A65,)="","",OFFSET('報告書（別紙）'!C$9,$A65,))</f>
        <v/>
      </c>
      <c r="D65" t="str">
        <f ca="1">IF(OFFSET('報告書（別紙）'!D$9,$A65,)="","",OFFSET('報告書（別紙）'!D$9,$A65,))</f>
        <v/>
      </c>
      <c r="E65" t="str">
        <f ca="1">IF(OFFSET('報告書（別紙）'!F$9,$A65,)="","",OFFSET('報告書（別紙）'!F$9,$A65,))</f>
        <v/>
      </c>
      <c r="F65">
        <v>64</v>
      </c>
      <c r="G65" t="str">
        <f ca="1">IF(OFFSET('報告書（別紙）'!B$36,$A65,)="","",OFFSET('報告書（別紙）'!B$36,$A65,))</f>
        <v/>
      </c>
      <c r="H65" t="str">
        <f ca="1">IF(OFFSET('報告書（別紙）'!C$36,$A65,)="","",OFFSET('報告書（別紙）'!C$36,$A65,))</f>
        <v/>
      </c>
      <c r="I65" t="str">
        <f ca="1">IF(OFFSET('報告書（別紙）'!D$36,$A65,)="","",OFFSET('報告書（別紙）'!D$36,$A65,))</f>
        <v/>
      </c>
      <c r="J65" t="str">
        <f ca="1">IF(OFFSET('報告書（別紙）'!F$36,$A65,)="","",OFFSET('報告書（別紙）'!F$36,$A65,))</f>
        <v/>
      </c>
    </row>
    <row r="66" spans="1:10" x14ac:dyDescent="0.15">
      <c r="A66">
        <v>65</v>
      </c>
      <c r="B66" t="str">
        <f ca="1">IF(OFFSET('報告書（別紙）'!B$9,$A66,)="","",OFFSET('報告書（別紙）'!B$9,$A66,))</f>
        <v/>
      </c>
      <c r="C66" t="str">
        <f ca="1">IF(OFFSET('報告書（別紙）'!C$9,$A66,)="","",OFFSET('報告書（別紙）'!C$9,$A66,))</f>
        <v/>
      </c>
      <c r="D66" t="str">
        <f ca="1">IF(OFFSET('報告書（別紙）'!D$9,$A66,)="","",OFFSET('報告書（別紙）'!D$9,$A66,))</f>
        <v/>
      </c>
      <c r="E66" t="str">
        <f ca="1">IF(OFFSET('報告書（別紙）'!F$9,$A66,)="","",OFFSET('報告書（別紙）'!F$9,$A66,))</f>
        <v/>
      </c>
      <c r="F66">
        <v>65</v>
      </c>
      <c r="G66" t="str">
        <f ca="1">IF(OFFSET('報告書（別紙）'!B$36,$A66,)="","",OFFSET('報告書（別紙）'!B$36,$A66,))</f>
        <v/>
      </c>
      <c r="H66" t="str">
        <f ca="1">IF(OFFSET('報告書（別紙）'!C$36,$A66,)="","",OFFSET('報告書（別紙）'!C$36,$A66,))</f>
        <v/>
      </c>
      <c r="I66" t="str">
        <f ca="1">IF(OFFSET('報告書（別紙）'!D$36,$A66,)="","",OFFSET('報告書（別紙）'!D$36,$A66,))</f>
        <v/>
      </c>
      <c r="J66" t="str">
        <f ca="1">IF(OFFSET('報告書（別紙）'!F$36,$A66,)="","",OFFSET('報告書（別紙）'!F$36,$A66,))</f>
        <v/>
      </c>
    </row>
    <row r="67" spans="1:10" x14ac:dyDescent="0.15">
      <c r="A67">
        <v>66</v>
      </c>
      <c r="B67" t="str">
        <f ca="1">IF(OFFSET('報告書（別紙）'!B$9,$A67,)="","",OFFSET('報告書（別紙）'!B$9,$A67,))</f>
        <v/>
      </c>
      <c r="C67" t="str">
        <f ca="1">IF(OFFSET('報告書（別紙）'!C$9,$A67,)="","",OFFSET('報告書（別紙）'!C$9,$A67,))</f>
        <v/>
      </c>
      <c r="D67" t="str">
        <f ca="1">IF(OFFSET('報告書（別紙）'!D$9,$A67,)="","",OFFSET('報告書（別紙）'!D$9,$A67,))</f>
        <v/>
      </c>
      <c r="E67" t="str">
        <f ca="1">IF(OFFSET('報告書（別紙）'!F$9,$A67,)="","",OFFSET('報告書（別紙）'!F$9,$A67,))</f>
        <v/>
      </c>
      <c r="F67">
        <v>66</v>
      </c>
      <c r="G67" t="str">
        <f ca="1">IF(OFFSET('報告書（別紙）'!B$36,$A67,)="","",OFFSET('報告書（別紙）'!B$36,$A67,))</f>
        <v/>
      </c>
      <c r="H67" t="str">
        <f ca="1">IF(OFFSET('報告書（別紙）'!C$36,$A67,)="","",OFFSET('報告書（別紙）'!C$36,$A67,))</f>
        <v/>
      </c>
      <c r="I67" t="str">
        <f ca="1">IF(OFFSET('報告書（別紙）'!D$36,$A67,)="","",OFFSET('報告書（別紙）'!D$36,$A67,))</f>
        <v/>
      </c>
      <c r="J67" t="str">
        <f ca="1">IF(OFFSET('報告書（別紙）'!F$36,$A67,)="","",OFFSET('報告書（別紙）'!F$36,$A67,))</f>
        <v/>
      </c>
    </row>
    <row r="68" spans="1:10" x14ac:dyDescent="0.15">
      <c r="A68">
        <v>67</v>
      </c>
      <c r="B68" t="str">
        <f ca="1">IF(OFFSET('報告書（別紙）'!B$9,$A68,)="","",OFFSET('報告書（別紙）'!B$9,$A68,))</f>
        <v/>
      </c>
      <c r="C68" t="str">
        <f ca="1">IF(OFFSET('報告書（別紙）'!C$9,$A68,)="","",OFFSET('報告書（別紙）'!C$9,$A68,))</f>
        <v/>
      </c>
      <c r="D68" t="str">
        <f ca="1">IF(OFFSET('報告書（別紙）'!D$9,$A68,)="","",OFFSET('報告書（別紙）'!D$9,$A68,))</f>
        <v/>
      </c>
      <c r="E68" t="str">
        <f ca="1">IF(OFFSET('報告書（別紙）'!F$9,$A68,)="","",OFFSET('報告書（別紙）'!F$9,$A68,))</f>
        <v/>
      </c>
      <c r="F68">
        <v>67</v>
      </c>
      <c r="G68" t="str">
        <f ca="1">IF(OFFSET('報告書（別紙）'!B$36,$A68,)="","",OFFSET('報告書（別紙）'!B$36,$A68,))</f>
        <v/>
      </c>
      <c r="H68" t="str">
        <f ca="1">IF(OFFSET('報告書（別紙）'!C$36,$A68,)="","",OFFSET('報告書（別紙）'!C$36,$A68,))</f>
        <v/>
      </c>
      <c r="I68" t="str">
        <f ca="1">IF(OFFSET('報告書（別紙）'!D$36,$A68,)="","",OFFSET('報告書（別紙）'!D$36,$A68,))</f>
        <v/>
      </c>
      <c r="J68" t="str">
        <f ca="1">IF(OFFSET('報告書（別紙）'!F$36,$A68,)="","",OFFSET('報告書（別紙）'!F$36,$A68,))</f>
        <v/>
      </c>
    </row>
    <row r="69" spans="1:10" x14ac:dyDescent="0.15">
      <c r="A69">
        <v>68</v>
      </c>
      <c r="B69" t="str">
        <f ca="1">IF(OFFSET('報告書（別紙）'!B$9,$A69,)="","",OFFSET('報告書（別紙）'!B$9,$A69,))</f>
        <v/>
      </c>
      <c r="C69" t="str">
        <f ca="1">IF(OFFSET('報告書（別紙）'!C$9,$A69,)="","",OFFSET('報告書（別紙）'!C$9,$A69,))</f>
        <v/>
      </c>
      <c r="D69" t="str">
        <f ca="1">IF(OFFSET('報告書（別紙）'!D$9,$A69,)="","",OFFSET('報告書（別紙）'!D$9,$A69,))</f>
        <v/>
      </c>
      <c r="E69" t="str">
        <f ca="1">IF(OFFSET('報告書（別紙）'!F$9,$A69,)="","",OFFSET('報告書（別紙）'!F$9,$A69,))</f>
        <v/>
      </c>
      <c r="F69">
        <v>68</v>
      </c>
      <c r="G69" t="str">
        <f ca="1">IF(OFFSET('報告書（別紙）'!B$36,$A69,)="","",OFFSET('報告書（別紙）'!B$36,$A69,))</f>
        <v/>
      </c>
      <c r="H69" t="str">
        <f ca="1">IF(OFFSET('報告書（別紙）'!C$36,$A69,)="","",OFFSET('報告書（別紙）'!C$36,$A69,))</f>
        <v/>
      </c>
      <c r="I69" t="str">
        <f ca="1">IF(OFFSET('報告書（別紙）'!D$36,$A69,)="","",OFFSET('報告書（別紙）'!D$36,$A69,))</f>
        <v/>
      </c>
      <c r="J69" t="str">
        <f ca="1">IF(OFFSET('報告書（別紙）'!F$36,$A69,)="","",OFFSET('報告書（別紙）'!F$36,$A69,))</f>
        <v/>
      </c>
    </row>
    <row r="70" spans="1:10" x14ac:dyDescent="0.15">
      <c r="A70">
        <v>69</v>
      </c>
      <c r="B70" t="str">
        <f ca="1">IF(OFFSET('報告書（別紙）'!B$9,$A70,)="","",OFFSET('報告書（別紙）'!B$9,$A70,))</f>
        <v/>
      </c>
      <c r="C70" t="str">
        <f ca="1">IF(OFFSET('報告書（別紙）'!C$9,$A70,)="","",OFFSET('報告書（別紙）'!C$9,$A70,))</f>
        <v/>
      </c>
      <c r="D70" t="str">
        <f ca="1">IF(OFFSET('報告書（別紙）'!D$9,$A70,)="","",OFFSET('報告書（別紙）'!D$9,$A70,))</f>
        <v/>
      </c>
      <c r="E70" t="str">
        <f ca="1">IF(OFFSET('報告書（別紙）'!F$9,$A70,)="","",OFFSET('報告書（別紙）'!F$9,$A70,))</f>
        <v/>
      </c>
      <c r="F70">
        <v>69</v>
      </c>
      <c r="G70" t="str">
        <f ca="1">IF(OFFSET('報告書（別紙）'!B$36,$A70,)="","",OFFSET('報告書（別紙）'!B$36,$A70,))</f>
        <v/>
      </c>
      <c r="H70" t="str">
        <f ca="1">IF(OFFSET('報告書（別紙）'!C$36,$A70,)="","",OFFSET('報告書（別紙）'!C$36,$A70,))</f>
        <v/>
      </c>
      <c r="I70" t="str">
        <f ca="1">IF(OFFSET('報告書（別紙）'!D$36,$A70,)="","",OFFSET('報告書（別紙）'!D$36,$A70,))</f>
        <v/>
      </c>
      <c r="J70" t="str">
        <f ca="1">IF(OFFSET('報告書（別紙）'!F$36,$A70,)="","",OFFSET('報告書（別紙）'!F$36,$A70,))</f>
        <v/>
      </c>
    </row>
    <row r="71" spans="1:10" x14ac:dyDescent="0.15">
      <c r="A71">
        <v>70</v>
      </c>
      <c r="B71" t="str">
        <f ca="1">IF(OFFSET('報告書（別紙）'!B$9,$A71,)="","",OFFSET('報告書（別紙）'!B$9,$A71,))</f>
        <v/>
      </c>
      <c r="C71" t="str">
        <f ca="1">IF(OFFSET('報告書（別紙）'!C$9,$A71,)="","",OFFSET('報告書（別紙）'!C$9,$A71,))</f>
        <v/>
      </c>
      <c r="D71" t="str">
        <f ca="1">IF(OFFSET('報告書（別紙）'!D$9,$A71,)="","",OFFSET('報告書（別紙）'!D$9,$A71,))</f>
        <v/>
      </c>
      <c r="E71" t="str">
        <f ca="1">IF(OFFSET('報告書（別紙）'!F$9,$A71,)="","",OFFSET('報告書（別紙）'!F$9,$A71,))</f>
        <v/>
      </c>
      <c r="F71">
        <v>70</v>
      </c>
      <c r="G71" t="str">
        <f ca="1">IF(OFFSET('報告書（別紙）'!B$36,$A71,)="","",OFFSET('報告書（別紙）'!B$36,$A71,))</f>
        <v/>
      </c>
      <c r="H71" t="str">
        <f ca="1">IF(OFFSET('報告書（別紙）'!C$36,$A71,)="","",OFFSET('報告書（別紙）'!C$36,$A71,))</f>
        <v/>
      </c>
      <c r="I71" t="str">
        <f ca="1">IF(OFFSET('報告書（別紙）'!D$36,$A71,)="","",OFFSET('報告書（別紙）'!D$36,$A71,))</f>
        <v/>
      </c>
      <c r="J71" t="str">
        <f ca="1">IF(OFFSET('報告書（別紙）'!F$36,$A71,)="","",OFFSET('報告書（別紙）'!F$36,$A71,))</f>
        <v/>
      </c>
    </row>
    <row r="72" spans="1:10" x14ac:dyDescent="0.15">
      <c r="A72">
        <v>71</v>
      </c>
      <c r="B72" t="str">
        <f ca="1">IF(OFFSET('報告書（別紙）'!B$9,$A72,)="","",OFFSET('報告書（別紙）'!B$9,$A72,))</f>
        <v/>
      </c>
      <c r="C72" t="str">
        <f ca="1">IF(OFFSET('報告書（別紙）'!C$9,$A72,)="","",OFFSET('報告書（別紙）'!C$9,$A72,))</f>
        <v/>
      </c>
      <c r="D72" t="str">
        <f ca="1">IF(OFFSET('報告書（別紙）'!D$9,$A72,)="","",OFFSET('報告書（別紙）'!D$9,$A72,))</f>
        <v/>
      </c>
      <c r="E72" t="str">
        <f ca="1">IF(OFFSET('報告書（別紙）'!F$9,$A72,)="","",OFFSET('報告書（別紙）'!F$9,$A72,))</f>
        <v/>
      </c>
      <c r="F72">
        <v>71</v>
      </c>
      <c r="G72" t="str">
        <f ca="1">IF(OFFSET('報告書（別紙）'!B$36,$A72,)="","",OFFSET('報告書（別紙）'!B$36,$A72,))</f>
        <v/>
      </c>
      <c r="H72" t="str">
        <f ca="1">IF(OFFSET('報告書（別紙）'!C$36,$A72,)="","",OFFSET('報告書（別紙）'!C$36,$A72,))</f>
        <v/>
      </c>
      <c r="I72" t="str">
        <f ca="1">IF(OFFSET('報告書（別紙）'!D$36,$A72,)="","",OFFSET('報告書（別紙）'!D$36,$A72,))</f>
        <v/>
      </c>
      <c r="J72" t="str">
        <f ca="1">IF(OFFSET('報告書（別紙）'!F$36,$A72,)="","",OFFSET('報告書（別紙）'!F$36,$A72,))</f>
        <v/>
      </c>
    </row>
    <row r="73" spans="1:10" x14ac:dyDescent="0.15">
      <c r="A73">
        <v>72</v>
      </c>
      <c r="B73" t="str">
        <f ca="1">IF(OFFSET('報告書（別紙）'!B$9,$A73,)="","",OFFSET('報告書（別紙）'!B$9,$A73,))</f>
        <v/>
      </c>
      <c r="C73" t="str">
        <f ca="1">IF(OFFSET('報告書（別紙）'!C$9,$A73,)="","",OFFSET('報告書（別紙）'!C$9,$A73,))</f>
        <v/>
      </c>
      <c r="D73" t="str">
        <f ca="1">IF(OFFSET('報告書（別紙）'!D$9,$A73,)="","",OFFSET('報告書（別紙）'!D$9,$A73,))</f>
        <v/>
      </c>
      <c r="E73" t="str">
        <f ca="1">IF(OFFSET('報告書（別紙）'!F$9,$A73,)="","",OFFSET('報告書（別紙）'!F$9,$A73,))</f>
        <v/>
      </c>
      <c r="F73">
        <v>72</v>
      </c>
      <c r="G73" t="str">
        <f ca="1">IF(OFFSET('報告書（別紙）'!B$36,$A73,)="","",OFFSET('報告書（別紙）'!B$36,$A73,))</f>
        <v/>
      </c>
      <c r="H73" t="str">
        <f ca="1">IF(OFFSET('報告書（別紙）'!C$36,$A73,)="","",OFFSET('報告書（別紙）'!C$36,$A73,))</f>
        <v/>
      </c>
      <c r="I73" t="str">
        <f ca="1">IF(OFFSET('報告書（別紙）'!D$36,$A73,)="","",OFFSET('報告書（別紙）'!D$36,$A73,))</f>
        <v/>
      </c>
      <c r="J73" t="str">
        <f ca="1">IF(OFFSET('報告書（別紙）'!F$36,$A73,)="","",OFFSET('報告書（別紙）'!F$36,$A73,))</f>
        <v/>
      </c>
    </row>
    <row r="74" spans="1:10" x14ac:dyDescent="0.15">
      <c r="A74">
        <v>73</v>
      </c>
      <c r="B74" t="str">
        <f ca="1">IF(OFFSET('報告書（別紙）'!B$9,$A74,)="","",OFFSET('報告書（別紙）'!B$9,$A74,))</f>
        <v/>
      </c>
      <c r="C74" t="str">
        <f ca="1">IF(OFFSET('報告書（別紙）'!C$9,$A74,)="","",OFFSET('報告書（別紙）'!C$9,$A74,))</f>
        <v/>
      </c>
      <c r="D74" t="str">
        <f ca="1">IF(OFFSET('報告書（別紙）'!D$9,$A74,)="","",OFFSET('報告書（別紙）'!D$9,$A74,))</f>
        <v/>
      </c>
      <c r="E74" t="str">
        <f ca="1">IF(OFFSET('報告書（別紙）'!F$9,$A74,)="","",OFFSET('報告書（別紙）'!F$9,$A74,))</f>
        <v/>
      </c>
      <c r="F74">
        <v>73</v>
      </c>
      <c r="G74" t="str">
        <f ca="1">IF(OFFSET('報告書（別紙）'!B$36,$A74,)="","",OFFSET('報告書（別紙）'!B$36,$A74,))</f>
        <v/>
      </c>
      <c r="H74" t="str">
        <f ca="1">IF(OFFSET('報告書（別紙）'!C$36,$A74,)="","",OFFSET('報告書（別紙）'!C$36,$A74,))</f>
        <v/>
      </c>
      <c r="I74" t="str">
        <f ca="1">IF(OFFSET('報告書（別紙）'!D$36,$A74,)="","",OFFSET('報告書（別紙）'!D$36,$A74,))</f>
        <v/>
      </c>
      <c r="J74" t="str">
        <f ca="1">IF(OFFSET('報告書（別紙）'!F$36,$A74,)="","",OFFSET('報告書（別紙）'!F$36,$A74,))</f>
        <v/>
      </c>
    </row>
    <row r="75" spans="1:10" x14ac:dyDescent="0.15">
      <c r="A75">
        <v>74</v>
      </c>
      <c r="B75" t="str">
        <f ca="1">IF(OFFSET('報告書（別紙）'!B$9,$A75,)="","",OFFSET('報告書（別紙）'!B$9,$A75,))</f>
        <v/>
      </c>
      <c r="C75" t="str">
        <f ca="1">IF(OFFSET('報告書（別紙）'!C$9,$A75,)="","",OFFSET('報告書（別紙）'!C$9,$A75,))</f>
        <v/>
      </c>
      <c r="D75" t="str">
        <f ca="1">IF(OFFSET('報告書（別紙）'!D$9,$A75,)="","",OFFSET('報告書（別紙）'!D$9,$A75,))</f>
        <v/>
      </c>
      <c r="E75" t="str">
        <f ca="1">IF(OFFSET('報告書（別紙）'!F$9,$A75,)="","",OFFSET('報告書（別紙）'!F$9,$A75,))</f>
        <v/>
      </c>
      <c r="F75">
        <v>74</v>
      </c>
      <c r="G75" t="str">
        <f ca="1">IF(OFFSET('報告書（別紙）'!B$36,$A75,)="","",OFFSET('報告書（別紙）'!B$36,$A75,))</f>
        <v/>
      </c>
      <c r="H75" t="str">
        <f ca="1">IF(OFFSET('報告書（別紙）'!C$36,$A75,)="","",OFFSET('報告書（別紙）'!C$36,$A75,))</f>
        <v/>
      </c>
      <c r="I75" t="str">
        <f ca="1">IF(OFFSET('報告書（別紙）'!D$36,$A75,)="","",OFFSET('報告書（別紙）'!D$36,$A75,))</f>
        <v/>
      </c>
      <c r="J75" t="str">
        <f ca="1">IF(OFFSET('報告書（別紙）'!F$36,$A75,)="","",OFFSET('報告書（別紙）'!F$36,$A75,))</f>
        <v/>
      </c>
    </row>
    <row r="76" spans="1:10" x14ac:dyDescent="0.15">
      <c r="A76">
        <v>75</v>
      </c>
      <c r="B76" t="str">
        <f ca="1">IF(OFFSET('報告書（別紙）'!B$9,$A76,)="","",OFFSET('報告書（別紙）'!B$9,$A76,))</f>
        <v/>
      </c>
      <c r="C76" t="str">
        <f ca="1">IF(OFFSET('報告書（別紙）'!C$9,$A76,)="","",OFFSET('報告書（別紙）'!C$9,$A76,))</f>
        <v/>
      </c>
      <c r="D76" t="str">
        <f ca="1">IF(OFFSET('報告書（別紙）'!D$9,$A76,)="","",OFFSET('報告書（別紙）'!D$9,$A76,))</f>
        <v/>
      </c>
      <c r="E76" t="str">
        <f ca="1">IF(OFFSET('報告書（別紙）'!F$9,$A76,)="","",OFFSET('報告書（別紙）'!F$9,$A76,))</f>
        <v/>
      </c>
      <c r="F76">
        <v>75</v>
      </c>
      <c r="G76" t="str">
        <f ca="1">IF(OFFSET('報告書（別紙）'!B$36,$A76,)="","",OFFSET('報告書（別紙）'!B$36,$A76,))</f>
        <v/>
      </c>
      <c r="H76" t="str">
        <f ca="1">IF(OFFSET('報告書（別紙）'!C$36,$A76,)="","",OFFSET('報告書（別紙）'!C$36,$A76,))</f>
        <v/>
      </c>
      <c r="I76" t="str">
        <f ca="1">IF(OFFSET('報告書（別紙）'!D$36,$A76,)="","",OFFSET('報告書（別紙）'!D$36,$A76,))</f>
        <v/>
      </c>
      <c r="J76" t="str">
        <f ca="1">IF(OFFSET('報告書（別紙）'!F$36,$A76,)="","",OFFSET('報告書（別紙）'!F$36,$A76,))</f>
        <v/>
      </c>
    </row>
    <row r="77" spans="1:10" x14ac:dyDescent="0.15">
      <c r="A77">
        <v>76</v>
      </c>
      <c r="B77" t="str">
        <f ca="1">IF(OFFSET('報告書（別紙）'!B$9,$A77,)="","",OFFSET('報告書（別紙）'!B$9,$A77,))</f>
        <v/>
      </c>
      <c r="C77" t="str">
        <f ca="1">IF(OFFSET('報告書（別紙）'!C$9,$A77,)="","",OFFSET('報告書（別紙）'!C$9,$A77,))</f>
        <v/>
      </c>
      <c r="D77" t="str">
        <f ca="1">IF(OFFSET('報告書（別紙）'!D$9,$A77,)="","",OFFSET('報告書（別紙）'!D$9,$A77,))</f>
        <v/>
      </c>
      <c r="E77" t="str">
        <f ca="1">IF(OFFSET('報告書（別紙）'!F$9,$A77,)="","",OFFSET('報告書（別紙）'!F$9,$A77,))</f>
        <v/>
      </c>
      <c r="F77">
        <v>76</v>
      </c>
      <c r="G77" t="str">
        <f ca="1">IF(OFFSET('報告書（別紙）'!B$36,$A77,)="","",OFFSET('報告書（別紙）'!B$36,$A77,))</f>
        <v/>
      </c>
      <c r="H77" t="str">
        <f ca="1">IF(OFFSET('報告書（別紙）'!C$36,$A77,)="","",OFFSET('報告書（別紙）'!C$36,$A77,))</f>
        <v/>
      </c>
      <c r="I77" t="str">
        <f ca="1">IF(OFFSET('報告書（別紙）'!D$36,$A77,)="","",OFFSET('報告書（別紙）'!D$36,$A77,))</f>
        <v/>
      </c>
      <c r="J77" t="str">
        <f ca="1">IF(OFFSET('報告書（別紙）'!F$36,$A77,)="","",OFFSET('報告書（別紙）'!F$36,$A77,))</f>
        <v/>
      </c>
    </row>
    <row r="78" spans="1:10" x14ac:dyDescent="0.15">
      <c r="A78">
        <v>77</v>
      </c>
      <c r="B78" t="str">
        <f ca="1">IF(OFFSET('報告書（別紙）'!B$9,$A78,)="","",OFFSET('報告書（別紙）'!B$9,$A78,))</f>
        <v/>
      </c>
      <c r="C78" t="str">
        <f ca="1">IF(OFFSET('報告書（別紙）'!C$9,$A78,)="","",OFFSET('報告書（別紙）'!C$9,$A78,))</f>
        <v/>
      </c>
      <c r="D78" t="str">
        <f ca="1">IF(OFFSET('報告書（別紙）'!D$9,$A78,)="","",OFFSET('報告書（別紙）'!D$9,$A78,))</f>
        <v/>
      </c>
      <c r="E78" t="str">
        <f ca="1">IF(OFFSET('報告書（別紙）'!F$9,$A78,)="","",OFFSET('報告書（別紙）'!F$9,$A78,))</f>
        <v/>
      </c>
      <c r="F78">
        <v>77</v>
      </c>
      <c r="G78" t="str">
        <f ca="1">IF(OFFSET('報告書（別紙）'!B$36,$A78,)="","",OFFSET('報告書（別紙）'!B$36,$A78,))</f>
        <v/>
      </c>
      <c r="H78" t="str">
        <f ca="1">IF(OFFSET('報告書（別紙）'!C$36,$A78,)="","",OFFSET('報告書（別紙）'!C$36,$A78,))</f>
        <v/>
      </c>
      <c r="I78" t="str">
        <f ca="1">IF(OFFSET('報告書（別紙）'!D$36,$A78,)="","",OFFSET('報告書（別紙）'!D$36,$A78,))</f>
        <v/>
      </c>
      <c r="J78" t="str">
        <f ca="1">IF(OFFSET('報告書（別紙）'!F$36,$A78,)="","",OFFSET('報告書（別紙）'!F$36,$A78,))</f>
        <v/>
      </c>
    </row>
    <row r="79" spans="1:10" x14ac:dyDescent="0.15">
      <c r="A79">
        <v>78</v>
      </c>
      <c r="B79" t="str">
        <f ca="1">IF(OFFSET('報告書（別紙）'!B$9,$A79,)="","",OFFSET('報告書（別紙）'!B$9,$A79,))</f>
        <v/>
      </c>
      <c r="C79" t="str">
        <f ca="1">IF(OFFSET('報告書（別紙）'!C$9,$A79,)="","",OFFSET('報告書（別紙）'!C$9,$A79,))</f>
        <v/>
      </c>
      <c r="D79" t="str">
        <f ca="1">IF(OFFSET('報告書（別紙）'!D$9,$A79,)="","",OFFSET('報告書（別紙）'!D$9,$A79,))</f>
        <v/>
      </c>
      <c r="E79" t="str">
        <f ca="1">IF(OFFSET('報告書（別紙）'!F$9,$A79,)="","",OFFSET('報告書（別紙）'!F$9,$A79,))</f>
        <v/>
      </c>
      <c r="F79">
        <v>78</v>
      </c>
      <c r="G79" t="str">
        <f ca="1">IF(OFFSET('報告書（別紙）'!B$36,$A79,)="","",OFFSET('報告書（別紙）'!B$36,$A79,))</f>
        <v/>
      </c>
      <c r="H79" t="str">
        <f ca="1">IF(OFFSET('報告書（別紙）'!C$36,$A79,)="","",OFFSET('報告書（別紙）'!C$36,$A79,))</f>
        <v/>
      </c>
      <c r="I79" t="str">
        <f ca="1">IF(OFFSET('報告書（別紙）'!D$36,$A79,)="","",OFFSET('報告書（別紙）'!D$36,$A79,))</f>
        <v/>
      </c>
      <c r="J79" t="str">
        <f ca="1">IF(OFFSET('報告書（別紙）'!F$36,$A79,)="","",OFFSET('報告書（別紙）'!F$36,$A79,))</f>
        <v/>
      </c>
    </row>
    <row r="80" spans="1:10" x14ac:dyDescent="0.15">
      <c r="A80">
        <v>79</v>
      </c>
      <c r="B80" t="str">
        <f ca="1">IF(OFFSET('報告書（別紙）'!B$9,$A80,)="","",OFFSET('報告書（別紙）'!B$9,$A80,))</f>
        <v/>
      </c>
      <c r="C80" t="str">
        <f ca="1">IF(OFFSET('報告書（別紙）'!C$9,$A80,)="","",OFFSET('報告書（別紙）'!C$9,$A80,))</f>
        <v/>
      </c>
      <c r="D80" t="str">
        <f ca="1">IF(OFFSET('報告書（別紙）'!D$9,$A80,)="","",OFFSET('報告書（別紙）'!D$9,$A80,))</f>
        <v/>
      </c>
      <c r="E80" t="str">
        <f ca="1">IF(OFFSET('報告書（別紙）'!F$9,$A80,)="","",OFFSET('報告書（別紙）'!F$9,$A80,))</f>
        <v/>
      </c>
      <c r="F80">
        <v>79</v>
      </c>
      <c r="G80" t="str">
        <f ca="1">IF(OFFSET('報告書（別紙）'!B$36,$A80,)="","",OFFSET('報告書（別紙）'!B$36,$A80,))</f>
        <v/>
      </c>
      <c r="H80" t="str">
        <f ca="1">IF(OFFSET('報告書（別紙）'!C$36,$A80,)="","",OFFSET('報告書（別紙）'!C$36,$A80,))</f>
        <v/>
      </c>
      <c r="I80" t="str">
        <f ca="1">IF(OFFSET('報告書（別紙）'!D$36,$A80,)="","",OFFSET('報告書（別紙）'!D$36,$A80,))</f>
        <v/>
      </c>
      <c r="J80" t="str">
        <f ca="1">IF(OFFSET('報告書（別紙）'!F$36,$A80,)="","",OFFSET('報告書（別紙）'!F$36,$A80,))</f>
        <v/>
      </c>
    </row>
    <row r="81" spans="1:10" x14ac:dyDescent="0.15">
      <c r="A81">
        <v>80</v>
      </c>
      <c r="B81" t="str">
        <f ca="1">IF(OFFSET('報告書（別紙）'!B$9,$A81,)="","",OFFSET('報告書（別紙）'!B$9,$A81,))</f>
        <v/>
      </c>
      <c r="C81" t="str">
        <f ca="1">IF(OFFSET('報告書（別紙）'!C$9,$A81,)="","",OFFSET('報告書（別紙）'!C$9,$A81,))</f>
        <v/>
      </c>
      <c r="D81" t="str">
        <f ca="1">IF(OFFSET('報告書（別紙）'!D$9,$A81,)="","",OFFSET('報告書（別紙）'!D$9,$A81,))</f>
        <v/>
      </c>
      <c r="E81" t="str">
        <f ca="1">IF(OFFSET('報告書（別紙）'!F$9,$A81,)="","",OFFSET('報告書（別紙）'!F$9,$A81,))</f>
        <v/>
      </c>
      <c r="F81">
        <v>80</v>
      </c>
      <c r="G81" t="str">
        <f ca="1">IF(OFFSET('報告書（別紙）'!B$36,$A81,)="","",OFFSET('報告書（別紙）'!B$36,$A81,))</f>
        <v/>
      </c>
      <c r="H81" t="str">
        <f ca="1">IF(OFFSET('報告書（別紙）'!C$36,$A81,)="","",OFFSET('報告書（別紙）'!C$36,$A81,))</f>
        <v/>
      </c>
      <c r="I81" t="str">
        <f ca="1">IF(OFFSET('報告書（別紙）'!D$36,$A81,)="","",OFFSET('報告書（別紙）'!D$36,$A81,))</f>
        <v/>
      </c>
      <c r="J81" t="str">
        <f ca="1">IF(OFFSET('報告書（別紙）'!F$36,$A81,)="","",OFFSET('報告書（別紙）'!F$36,$A81,))</f>
        <v/>
      </c>
    </row>
    <row r="82" spans="1:10" x14ac:dyDescent="0.15">
      <c r="A82">
        <v>81</v>
      </c>
      <c r="B82" t="str">
        <f ca="1">IF(OFFSET('報告書（別紙）'!B$9,$A82,)="","",OFFSET('報告書（別紙）'!B$9,$A82,))</f>
        <v/>
      </c>
      <c r="C82" t="str">
        <f ca="1">IF(OFFSET('報告書（別紙）'!C$9,$A82,)="","",OFFSET('報告書（別紙）'!C$9,$A82,))</f>
        <v/>
      </c>
      <c r="D82" t="str">
        <f ca="1">IF(OFFSET('報告書（別紙）'!D$9,$A82,)="","",OFFSET('報告書（別紙）'!D$9,$A82,))</f>
        <v/>
      </c>
      <c r="E82" t="str">
        <f ca="1">IF(OFFSET('報告書（別紙）'!F$9,$A82,)="","",OFFSET('報告書（別紙）'!F$9,$A82,))</f>
        <v/>
      </c>
      <c r="F82">
        <v>81</v>
      </c>
      <c r="G82" t="str">
        <f ca="1">IF(OFFSET('報告書（別紙）'!B$36,$A82,)="","",OFFSET('報告書（別紙）'!B$36,$A82,))</f>
        <v/>
      </c>
      <c r="H82" t="str">
        <f ca="1">IF(OFFSET('報告書（別紙）'!C$36,$A82,)="","",OFFSET('報告書（別紙）'!C$36,$A82,))</f>
        <v/>
      </c>
      <c r="I82" t="str">
        <f ca="1">IF(OFFSET('報告書（別紙）'!D$36,$A82,)="","",OFFSET('報告書（別紙）'!D$36,$A82,))</f>
        <v/>
      </c>
      <c r="J82" t="str">
        <f ca="1">IF(OFFSET('報告書（別紙）'!F$36,$A82,)="","",OFFSET('報告書（別紙）'!F$36,$A82,))</f>
        <v/>
      </c>
    </row>
    <row r="83" spans="1:10" x14ac:dyDescent="0.15">
      <c r="A83">
        <v>82</v>
      </c>
      <c r="B83" t="str">
        <f ca="1">IF(OFFSET('報告書（別紙）'!B$9,$A83,)="","",OFFSET('報告書（別紙）'!B$9,$A83,))</f>
        <v/>
      </c>
      <c r="C83" t="str">
        <f ca="1">IF(OFFSET('報告書（別紙）'!C$9,$A83,)="","",OFFSET('報告書（別紙）'!C$9,$A83,))</f>
        <v/>
      </c>
      <c r="D83" t="str">
        <f ca="1">IF(OFFSET('報告書（別紙）'!D$9,$A83,)="","",OFFSET('報告書（別紙）'!D$9,$A83,))</f>
        <v/>
      </c>
      <c r="E83" t="str">
        <f ca="1">IF(OFFSET('報告書（別紙）'!F$9,$A83,)="","",OFFSET('報告書（別紙）'!F$9,$A83,))</f>
        <v/>
      </c>
      <c r="F83">
        <v>82</v>
      </c>
      <c r="G83" t="str">
        <f ca="1">IF(OFFSET('報告書（別紙）'!B$36,$A83,)="","",OFFSET('報告書（別紙）'!B$36,$A83,))</f>
        <v/>
      </c>
      <c r="H83" t="str">
        <f ca="1">IF(OFFSET('報告書（別紙）'!C$36,$A83,)="","",OFFSET('報告書（別紙）'!C$36,$A83,))</f>
        <v/>
      </c>
      <c r="I83" t="str">
        <f ca="1">IF(OFFSET('報告書（別紙）'!D$36,$A83,)="","",OFFSET('報告書（別紙）'!D$36,$A83,))</f>
        <v/>
      </c>
      <c r="J83" t="str">
        <f ca="1">IF(OFFSET('報告書（別紙）'!F$36,$A83,)="","",OFFSET('報告書（別紙）'!F$36,$A83,))</f>
        <v/>
      </c>
    </row>
    <row r="84" spans="1:10" x14ac:dyDescent="0.15">
      <c r="A84">
        <v>83</v>
      </c>
      <c r="B84" t="str">
        <f ca="1">IF(OFFSET('報告書（別紙）'!B$9,$A84,)="","",OFFSET('報告書（別紙）'!B$9,$A84,))</f>
        <v/>
      </c>
      <c r="C84" t="str">
        <f ca="1">IF(OFFSET('報告書（別紙）'!C$9,$A84,)="","",OFFSET('報告書（別紙）'!C$9,$A84,))</f>
        <v/>
      </c>
      <c r="D84" t="str">
        <f ca="1">IF(OFFSET('報告書（別紙）'!D$9,$A84,)="","",OFFSET('報告書（別紙）'!D$9,$A84,))</f>
        <v/>
      </c>
      <c r="E84" t="str">
        <f ca="1">IF(OFFSET('報告書（別紙）'!F$9,$A84,)="","",OFFSET('報告書（別紙）'!F$9,$A84,))</f>
        <v/>
      </c>
      <c r="F84">
        <v>83</v>
      </c>
      <c r="G84" t="str">
        <f ca="1">IF(OFFSET('報告書（別紙）'!B$36,$A84,)="","",OFFSET('報告書（別紙）'!B$36,$A84,))</f>
        <v/>
      </c>
      <c r="H84" t="str">
        <f ca="1">IF(OFFSET('報告書（別紙）'!C$36,$A84,)="","",OFFSET('報告書（別紙）'!C$36,$A84,))</f>
        <v/>
      </c>
      <c r="I84" t="str">
        <f ca="1">IF(OFFSET('報告書（別紙）'!D$36,$A84,)="","",OFFSET('報告書（別紙）'!D$36,$A84,))</f>
        <v/>
      </c>
      <c r="J84" t="str">
        <f ca="1">IF(OFFSET('報告書（別紙）'!F$36,$A84,)="","",OFFSET('報告書（別紙）'!F$36,$A84,))</f>
        <v/>
      </c>
    </row>
    <row r="85" spans="1:10" x14ac:dyDescent="0.15">
      <c r="A85">
        <v>84</v>
      </c>
      <c r="B85" t="str">
        <f ca="1">IF(OFFSET('報告書（別紙）'!B$9,$A85,)="","",OFFSET('報告書（別紙）'!B$9,$A85,))</f>
        <v/>
      </c>
      <c r="C85" t="str">
        <f ca="1">IF(OFFSET('報告書（別紙）'!C$9,$A85,)="","",OFFSET('報告書（別紙）'!C$9,$A85,))</f>
        <v/>
      </c>
      <c r="D85" t="str">
        <f ca="1">IF(OFFSET('報告書（別紙）'!D$9,$A85,)="","",OFFSET('報告書（別紙）'!D$9,$A85,))</f>
        <v/>
      </c>
      <c r="E85" t="str">
        <f ca="1">IF(OFFSET('報告書（別紙）'!F$9,$A85,)="","",OFFSET('報告書（別紙）'!F$9,$A85,))</f>
        <v/>
      </c>
      <c r="F85">
        <v>84</v>
      </c>
      <c r="G85" t="str">
        <f ca="1">IF(OFFSET('報告書（別紙）'!B$36,$A85,)="","",OFFSET('報告書（別紙）'!B$36,$A85,))</f>
        <v/>
      </c>
      <c r="H85" t="str">
        <f ca="1">IF(OFFSET('報告書（別紙）'!C$36,$A85,)="","",OFFSET('報告書（別紙）'!C$36,$A85,))</f>
        <v/>
      </c>
      <c r="I85" t="str">
        <f ca="1">IF(OFFSET('報告書（別紙）'!D$36,$A85,)="","",OFFSET('報告書（別紙）'!D$36,$A85,))</f>
        <v/>
      </c>
      <c r="J85" t="str">
        <f ca="1">IF(OFFSET('報告書（別紙）'!F$36,$A85,)="","",OFFSET('報告書（別紙）'!F$36,$A85,))</f>
        <v/>
      </c>
    </row>
    <row r="86" spans="1:10" x14ac:dyDescent="0.15">
      <c r="A86">
        <v>85</v>
      </c>
      <c r="B86" t="str">
        <f ca="1">IF(OFFSET('報告書（別紙）'!B$9,$A86,)="","",OFFSET('報告書（別紙）'!B$9,$A86,))</f>
        <v/>
      </c>
      <c r="C86" t="str">
        <f ca="1">IF(OFFSET('報告書（別紙）'!C$9,$A86,)="","",OFFSET('報告書（別紙）'!C$9,$A86,))</f>
        <v/>
      </c>
      <c r="D86" t="str">
        <f ca="1">IF(OFFSET('報告書（別紙）'!D$9,$A86,)="","",OFFSET('報告書（別紙）'!D$9,$A86,))</f>
        <v/>
      </c>
      <c r="E86" t="str">
        <f ca="1">IF(OFFSET('報告書（別紙）'!F$9,$A86,)="","",OFFSET('報告書（別紙）'!F$9,$A86,))</f>
        <v/>
      </c>
      <c r="F86">
        <v>85</v>
      </c>
      <c r="G86" t="str">
        <f ca="1">IF(OFFSET('報告書（別紙）'!B$36,$A86,)="","",OFFSET('報告書（別紙）'!B$36,$A86,))</f>
        <v/>
      </c>
      <c r="H86" t="str">
        <f ca="1">IF(OFFSET('報告書（別紙）'!C$36,$A86,)="","",OFFSET('報告書（別紙）'!C$36,$A86,))</f>
        <v/>
      </c>
      <c r="I86" t="str">
        <f ca="1">IF(OFFSET('報告書（別紙）'!D$36,$A86,)="","",OFFSET('報告書（別紙）'!D$36,$A86,))</f>
        <v/>
      </c>
      <c r="J86" t="str">
        <f ca="1">IF(OFFSET('報告書（別紙）'!F$36,$A86,)="","",OFFSET('報告書（別紙）'!F$36,$A86,))</f>
        <v/>
      </c>
    </row>
    <row r="87" spans="1:10" x14ac:dyDescent="0.15">
      <c r="A87">
        <v>86</v>
      </c>
      <c r="B87" t="str">
        <f ca="1">IF(OFFSET('報告書（別紙）'!B$9,$A87,)="","",OFFSET('報告書（別紙）'!B$9,$A87,))</f>
        <v/>
      </c>
      <c r="C87" t="str">
        <f ca="1">IF(OFFSET('報告書（別紙）'!C$9,$A87,)="","",OFFSET('報告書（別紙）'!C$9,$A87,))</f>
        <v/>
      </c>
      <c r="D87" t="str">
        <f ca="1">IF(OFFSET('報告書（別紙）'!D$9,$A87,)="","",OFFSET('報告書（別紙）'!D$9,$A87,))</f>
        <v/>
      </c>
      <c r="E87" t="str">
        <f ca="1">IF(OFFSET('報告書（別紙）'!F$9,$A87,)="","",OFFSET('報告書（別紙）'!F$9,$A87,))</f>
        <v/>
      </c>
      <c r="F87">
        <v>86</v>
      </c>
      <c r="G87" t="str">
        <f ca="1">IF(OFFSET('報告書（別紙）'!B$36,$A87,)="","",OFFSET('報告書（別紙）'!B$36,$A87,))</f>
        <v/>
      </c>
      <c r="H87" t="str">
        <f ca="1">IF(OFFSET('報告書（別紙）'!C$36,$A87,)="","",OFFSET('報告書（別紙）'!C$36,$A87,))</f>
        <v/>
      </c>
      <c r="I87" t="str">
        <f ca="1">IF(OFFSET('報告書（別紙）'!D$36,$A87,)="","",OFFSET('報告書（別紙）'!D$36,$A87,))</f>
        <v/>
      </c>
      <c r="J87" t="str">
        <f ca="1">IF(OFFSET('報告書（別紙）'!F$36,$A87,)="","",OFFSET('報告書（別紙）'!F$36,$A87,))</f>
        <v/>
      </c>
    </row>
    <row r="88" spans="1:10" x14ac:dyDescent="0.15">
      <c r="A88">
        <v>87</v>
      </c>
      <c r="B88" t="str">
        <f ca="1">IF(OFFSET('報告書（別紙）'!B$9,$A88,)="","",OFFSET('報告書（別紙）'!B$9,$A88,))</f>
        <v/>
      </c>
      <c r="C88" t="str">
        <f ca="1">IF(OFFSET('報告書（別紙）'!C$9,$A88,)="","",OFFSET('報告書（別紙）'!C$9,$A88,))</f>
        <v/>
      </c>
      <c r="D88" t="str">
        <f ca="1">IF(OFFSET('報告書（別紙）'!D$9,$A88,)="","",OFFSET('報告書（別紙）'!D$9,$A88,))</f>
        <v/>
      </c>
      <c r="E88" t="str">
        <f ca="1">IF(OFFSET('報告書（別紙）'!F$9,$A88,)="","",OFFSET('報告書（別紙）'!F$9,$A88,))</f>
        <v/>
      </c>
      <c r="F88">
        <v>87</v>
      </c>
      <c r="G88" t="str">
        <f ca="1">IF(OFFSET('報告書（別紙）'!B$36,$A88,)="","",OFFSET('報告書（別紙）'!B$36,$A88,))</f>
        <v/>
      </c>
      <c r="H88" t="str">
        <f ca="1">IF(OFFSET('報告書（別紙）'!C$36,$A88,)="","",OFFSET('報告書（別紙）'!C$36,$A88,))</f>
        <v/>
      </c>
      <c r="I88" t="str">
        <f ca="1">IF(OFFSET('報告書（別紙）'!D$36,$A88,)="","",OFFSET('報告書（別紙）'!D$36,$A88,))</f>
        <v/>
      </c>
      <c r="J88" t="str">
        <f ca="1">IF(OFFSET('報告書（別紙）'!F$36,$A88,)="","",OFFSET('報告書（別紙）'!F$36,$A88,))</f>
        <v/>
      </c>
    </row>
    <row r="89" spans="1:10" x14ac:dyDescent="0.15">
      <c r="A89">
        <v>88</v>
      </c>
      <c r="B89" t="str">
        <f ca="1">IF(OFFSET('報告書（別紙）'!B$9,$A89,)="","",OFFSET('報告書（別紙）'!B$9,$A89,))</f>
        <v/>
      </c>
      <c r="C89" t="str">
        <f ca="1">IF(OFFSET('報告書（別紙）'!C$9,$A89,)="","",OFFSET('報告書（別紙）'!C$9,$A89,))</f>
        <v/>
      </c>
      <c r="D89" t="str">
        <f ca="1">IF(OFFSET('報告書（別紙）'!D$9,$A89,)="","",OFFSET('報告書（別紙）'!D$9,$A89,))</f>
        <v/>
      </c>
      <c r="E89" t="str">
        <f ca="1">IF(OFFSET('報告書（別紙）'!F$9,$A89,)="","",OFFSET('報告書（別紙）'!F$9,$A89,))</f>
        <v/>
      </c>
      <c r="F89">
        <v>88</v>
      </c>
      <c r="G89" t="str">
        <f ca="1">IF(OFFSET('報告書（別紙）'!B$36,$A89,)="","",OFFSET('報告書（別紙）'!B$36,$A89,))</f>
        <v/>
      </c>
      <c r="H89" t="str">
        <f ca="1">IF(OFFSET('報告書（別紙）'!C$36,$A89,)="","",OFFSET('報告書（別紙）'!C$36,$A89,))</f>
        <v/>
      </c>
      <c r="I89" t="str">
        <f ca="1">IF(OFFSET('報告書（別紙）'!D$36,$A89,)="","",OFFSET('報告書（別紙）'!D$36,$A89,))</f>
        <v/>
      </c>
      <c r="J89" t="str">
        <f ca="1">IF(OFFSET('報告書（別紙）'!F$36,$A89,)="","",OFFSET('報告書（別紙）'!F$36,$A89,))</f>
        <v/>
      </c>
    </row>
    <row r="90" spans="1:10" x14ac:dyDescent="0.15">
      <c r="A90">
        <v>89</v>
      </c>
      <c r="B90" t="str">
        <f ca="1">IF(OFFSET('報告書（別紙）'!B$9,$A90,)="","",OFFSET('報告書（別紙）'!B$9,$A90,))</f>
        <v/>
      </c>
      <c r="C90" t="str">
        <f ca="1">IF(OFFSET('報告書（別紙）'!C$9,$A90,)="","",OFFSET('報告書（別紙）'!C$9,$A90,))</f>
        <v/>
      </c>
      <c r="D90" t="str">
        <f ca="1">IF(OFFSET('報告書（別紙）'!D$9,$A90,)="","",OFFSET('報告書（別紙）'!D$9,$A90,))</f>
        <v/>
      </c>
      <c r="E90" t="str">
        <f ca="1">IF(OFFSET('報告書（別紙）'!F$9,$A90,)="","",OFFSET('報告書（別紙）'!F$9,$A90,))</f>
        <v/>
      </c>
      <c r="F90">
        <v>89</v>
      </c>
      <c r="G90" t="str">
        <f ca="1">IF(OFFSET('報告書（別紙）'!B$36,$A90,)="","",OFFSET('報告書（別紙）'!B$36,$A90,))</f>
        <v/>
      </c>
      <c r="H90" t="str">
        <f ca="1">IF(OFFSET('報告書（別紙）'!C$36,$A90,)="","",OFFSET('報告書（別紙）'!C$36,$A90,))</f>
        <v/>
      </c>
      <c r="I90" t="str">
        <f ca="1">IF(OFFSET('報告書（別紙）'!D$36,$A90,)="","",OFFSET('報告書（別紙）'!D$36,$A90,))</f>
        <v/>
      </c>
      <c r="J90" t="str">
        <f ca="1">IF(OFFSET('報告書（別紙）'!F$36,$A90,)="","",OFFSET('報告書（別紙）'!F$36,$A90,))</f>
        <v/>
      </c>
    </row>
    <row r="91" spans="1:10" x14ac:dyDescent="0.15">
      <c r="A91">
        <v>90</v>
      </c>
      <c r="B91" t="str">
        <f ca="1">IF(OFFSET('報告書（別紙）'!B$9,$A91,)="","",OFFSET('報告書（別紙）'!B$9,$A91,))</f>
        <v/>
      </c>
      <c r="C91" t="str">
        <f ca="1">IF(OFFSET('報告書（別紙）'!C$9,$A91,)="","",OFFSET('報告書（別紙）'!C$9,$A91,))</f>
        <v/>
      </c>
      <c r="D91" t="str">
        <f ca="1">IF(OFFSET('報告書（別紙）'!D$9,$A91,)="","",OFFSET('報告書（別紙）'!D$9,$A91,))</f>
        <v/>
      </c>
      <c r="E91" t="str">
        <f ca="1">IF(OFFSET('報告書（別紙）'!F$9,$A91,)="","",OFFSET('報告書（別紙）'!F$9,$A91,))</f>
        <v/>
      </c>
      <c r="F91">
        <v>90</v>
      </c>
      <c r="G91" t="str">
        <f ca="1">IF(OFFSET('報告書（別紙）'!B$36,$A91,)="","",OFFSET('報告書（別紙）'!B$36,$A91,))</f>
        <v/>
      </c>
      <c r="H91" t="str">
        <f ca="1">IF(OFFSET('報告書（別紙）'!C$36,$A91,)="","",OFFSET('報告書（別紙）'!C$36,$A91,))</f>
        <v/>
      </c>
      <c r="I91" t="str">
        <f ca="1">IF(OFFSET('報告書（別紙）'!D$36,$A91,)="","",OFFSET('報告書（別紙）'!D$36,$A91,))</f>
        <v/>
      </c>
      <c r="J91" t="str">
        <f ca="1">IF(OFFSET('報告書（別紙）'!F$36,$A91,)="","",OFFSET('報告書（別紙）'!F$36,$A91,))</f>
        <v/>
      </c>
    </row>
    <row r="92" spans="1:10" x14ac:dyDescent="0.15">
      <c r="A92">
        <v>91</v>
      </c>
      <c r="B92" t="str">
        <f ca="1">IF(OFFSET('報告書（別紙）'!B$9,$A92,)="","",OFFSET('報告書（別紙）'!B$9,$A92,))</f>
        <v/>
      </c>
      <c r="C92" t="str">
        <f ca="1">IF(OFFSET('報告書（別紙）'!C$9,$A92,)="","",OFFSET('報告書（別紙）'!C$9,$A92,))</f>
        <v/>
      </c>
      <c r="D92" t="str">
        <f ca="1">IF(OFFSET('報告書（別紙）'!D$9,$A92,)="","",OFFSET('報告書（別紙）'!D$9,$A92,))</f>
        <v/>
      </c>
      <c r="E92" t="str">
        <f ca="1">IF(OFFSET('報告書（別紙）'!F$9,$A92,)="","",OFFSET('報告書（別紙）'!F$9,$A92,))</f>
        <v/>
      </c>
      <c r="F92">
        <v>91</v>
      </c>
      <c r="G92" t="str">
        <f ca="1">IF(OFFSET('報告書（別紙）'!B$36,$A92,)="","",OFFSET('報告書（別紙）'!B$36,$A92,))</f>
        <v/>
      </c>
      <c r="H92" t="str">
        <f ca="1">IF(OFFSET('報告書（別紙）'!C$36,$A92,)="","",OFFSET('報告書（別紙）'!C$36,$A92,))</f>
        <v/>
      </c>
      <c r="I92" t="str">
        <f ca="1">IF(OFFSET('報告書（別紙）'!D$36,$A92,)="","",OFFSET('報告書（別紙）'!D$36,$A92,))</f>
        <v/>
      </c>
      <c r="J92" t="str">
        <f ca="1">IF(OFFSET('報告書（別紙）'!F$36,$A92,)="","",OFFSET('報告書（別紙）'!F$36,$A92,))</f>
        <v/>
      </c>
    </row>
    <row r="93" spans="1:10" x14ac:dyDescent="0.15">
      <c r="A93">
        <v>92</v>
      </c>
      <c r="B93" t="str">
        <f ca="1">IF(OFFSET('報告書（別紙）'!B$9,$A93,)="","",OFFSET('報告書（別紙）'!B$9,$A93,))</f>
        <v/>
      </c>
      <c r="C93" t="str">
        <f ca="1">IF(OFFSET('報告書（別紙）'!C$9,$A93,)="","",OFFSET('報告書（別紙）'!C$9,$A93,))</f>
        <v/>
      </c>
      <c r="D93" t="str">
        <f ca="1">IF(OFFSET('報告書（別紙）'!D$9,$A93,)="","",OFFSET('報告書（別紙）'!D$9,$A93,))</f>
        <v/>
      </c>
      <c r="E93" t="str">
        <f ca="1">IF(OFFSET('報告書（別紙）'!F$9,$A93,)="","",OFFSET('報告書（別紙）'!F$9,$A93,))</f>
        <v/>
      </c>
      <c r="F93">
        <v>92</v>
      </c>
      <c r="G93" t="str">
        <f ca="1">IF(OFFSET('報告書（別紙）'!B$36,$A93,)="","",OFFSET('報告書（別紙）'!B$36,$A93,))</f>
        <v/>
      </c>
      <c r="H93" t="str">
        <f ca="1">IF(OFFSET('報告書（別紙）'!C$36,$A93,)="","",OFFSET('報告書（別紙）'!C$36,$A93,))</f>
        <v/>
      </c>
      <c r="I93" t="str">
        <f ca="1">IF(OFFSET('報告書（別紙）'!D$36,$A93,)="","",OFFSET('報告書（別紙）'!D$36,$A93,))</f>
        <v/>
      </c>
      <c r="J93" t="str">
        <f ca="1">IF(OFFSET('報告書（別紙）'!F$36,$A93,)="","",OFFSET('報告書（別紙）'!F$36,$A93,))</f>
        <v/>
      </c>
    </row>
    <row r="94" spans="1:10" x14ac:dyDescent="0.15">
      <c r="A94">
        <v>93</v>
      </c>
      <c r="B94" t="str">
        <f ca="1">IF(OFFSET('報告書（別紙）'!B$9,$A94,)="","",OFFSET('報告書（別紙）'!B$9,$A94,))</f>
        <v/>
      </c>
      <c r="C94" t="str">
        <f ca="1">IF(OFFSET('報告書（別紙）'!C$9,$A94,)="","",OFFSET('報告書（別紙）'!C$9,$A94,))</f>
        <v/>
      </c>
      <c r="D94" t="str">
        <f ca="1">IF(OFFSET('報告書（別紙）'!D$9,$A94,)="","",OFFSET('報告書（別紙）'!D$9,$A94,))</f>
        <v/>
      </c>
      <c r="E94" t="str">
        <f ca="1">IF(OFFSET('報告書（別紙）'!F$9,$A94,)="","",OFFSET('報告書（別紙）'!F$9,$A94,))</f>
        <v/>
      </c>
      <c r="F94">
        <v>93</v>
      </c>
      <c r="G94" t="str">
        <f ca="1">IF(OFFSET('報告書（別紙）'!B$36,$A94,)="","",OFFSET('報告書（別紙）'!B$36,$A94,))</f>
        <v/>
      </c>
      <c r="H94" t="str">
        <f ca="1">IF(OFFSET('報告書（別紙）'!C$36,$A94,)="","",OFFSET('報告書（別紙）'!C$36,$A94,))</f>
        <v/>
      </c>
      <c r="I94" t="str">
        <f ca="1">IF(OFFSET('報告書（別紙）'!D$36,$A94,)="","",OFFSET('報告書（別紙）'!D$36,$A94,))</f>
        <v/>
      </c>
      <c r="J94" t="str">
        <f ca="1">IF(OFFSET('報告書（別紙）'!F$36,$A94,)="","",OFFSET('報告書（別紙）'!F$36,$A94,))</f>
        <v/>
      </c>
    </row>
    <row r="95" spans="1:10" x14ac:dyDescent="0.15">
      <c r="A95">
        <v>94</v>
      </c>
      <c r="B95" t="str">
        <f ca="1">IF(OFFSET('報告書（別紙）'!B$9,$A95,)="","",OFFSET('報告書（別紙）'!B$9,$A95,))</f>
        <v/>
      </c>
      <c r="C95" t="str">
        <f ca="1">IF(OFFSET('報告書（別紙）'!C$9,$A95,)="","",OFFSET('報告書（別紙）'!C$9,$A95,))</f>
        <v/>
      </c>
      <c r="D95" t="str">
        <f ca="1">IF(OFFSET('報告書（別紙）'!D$9,$A95,)="","",OFFSET('報告書（別紙）'!D$9,$A95,))</f>
        <v/>
      </c>
      <c r="E95" t="str">
        <f ca="1">IF(OFFSET('報告書（別紙）'!F$9,$A95,)="","",OFFSET('報告書（別紙）'!F$9,$A95,))</f>
        <v/>
      </c>
      <c r="F95">
        <v>94</v>
      </c>
      <c r="G95" t="str">
        <f ca="1">IF(OFFSET('報告書（別紙）'!B$36,$A95,)="","",OFFSET('報告書（別紙）'!B$36,$A95,))</f>
        <v/>
      </c>
      <c r="H95" t="str">
        <f ca="1">IF(OFFSET('報告書（別紙）'!C$36,$A95,)="","",OFFSET('報告書（別紙）'!C$36,$A95,))</f>
        <v/>
      </c>
      <c r="I95" t="str">
        <f ca="1">IF(OFFSET('報告書（別紙）'!D$36,$A95,)="","",OFFSET('報告書（別紙）'!D$36,$A95,))</f>
        <v/>
      </c>
      <c r="J95" t="str">
        <f ca="1">IF(OFFSET('報告書（別紙）'!F$36,$A95,)="","",OFFSET('報告書（別紙）'!F$36,$A95,))</f>
        <v/>
      </c>
    </row>
    <row r="96" spans="1:10" x14ac:dyDescent="0.15">
      <c r="A96">
        <v>95</v>
      </c>
      <c r="B96" t="str">
        <f ca="1">IF(OFFSET('報告書（別紙）'!B$9,$A96,)="","",OFFSET('報告書（別紙）'!B$9,$A96,))</f>
        <v/>
      </c>
      <c r="C96" t="str">
        <f ca="1">IF(OFFSET('報告書（別紙）'!C$9,$A96,)="","",OFFSET('報告書（別紙）'!C$9,$A96,))</f>
        <v/>
      </c>
      <c r="D96" t="str">
        <f ca="1">IF(OFFSET('報告書（別紙）'!D$9,$A96,)="","",OFFSET('報告書（別紙）'!D$9,$A96,))</f>
        <v/>
      </c>
      <c r="E96" t="str">
        <f ca="1">IF(OFFSET('報告書（別紙）'!F$9,$A96,)="","",OFFSET('報告書（別紙）'!F$9,$A96,))</f>
        <v/>
      </c>
      <c r="F96">
        <v>95</v>
      </c>
      <c r="G96" t="str">
        <f ca="1">IF(OFFSET('報告書（別紙）'!B$36,$A96,)="","",OFFSET('報告書（別紙）'!B$36,$A96,))</f>
        <v/>
      </c>
      <c r="H96" t="str">
        <f ca="1">IF(OFFSET('報告書（別紙）'!C$36,$A96,)="","",OFFSET('報告書（別紙）'!C$36,$A96,))</f>
        <v/>
      </c>
      <c r="I96" t="str">
        <f ca="1">IF(OFFSET('報告書（別紙）'!D$36,$A96,)="","",OFFSET('報告書（別紙）'!D$36,$A96,))</f>
        <v/>
      </c>
      <c r="J96" t="str">
        <f ca="1">IF(OFFSET('報告書（別紙）'!F$36,$A96,)="","",OFFSET('報告書（別紙）'!F$36,$A96,))</f>
        <v/>
      </c>
    </row>
    <row r="97" spans="1:10" x14ac:dyDescent="0.15">
      <c r="A97">
        <v>96</v>
      </c>
      <c r="B97" t="str">
        <f ca="1">IF(OFFSET('報告書（別紙）'!B$9,$A97,)="","",OFFSET('報告書（別紙）'!B$9,$A97,))</f>
        <v/>
      </c>
      <c r="C97" t="str">
        <f ca="1">IF(OFFSET('報告書（別紙）'!C$9,$A97,)="","",OFFSET('報告書（別紙）'!C$9,$A97,))</f>
        <v/>
      </c>
      <c r="D97" t="str">
        <f ca="1">IF(OFFSET('報告書（別紙）'!D$9,$A97,)="","",OFFSET('報告書（別紙）'!D$9,$A97,))</f>
        <v/>
      </c>
      <c r="E97" t="str">
        <f ca="1">IF(OFFSET('報告書（別紙）'!F$9,$A97,)="","",OFFSET('報告書（別紙）'!F$9,$A97,))</f>
        <v/>
      </c>
      <c r="F97">
        <v>96</v>
      </c>
      <c r="G97" t="str">
        <f ca="1">IF(OFFSET('報告書（別紙）'!B$36,$A97,)="","",OFFSET('報告書（別紙）'!B$36,$A97,))</f>
        <v/>
      </c>
      <c r="H97" t="str">
        <f ca="1">IF(OFFSET('報告書（別紙）'!C$36,$A97,)="","",OFFSET('報告書（別紙）'!C$36,$A97,))</f>
        <v/>
      </c>
      <c r="I97" t="str">
        <f ca="1">IF(OFFSET('報告書（別紙）'!D$36,$A97,)="","",OFFSET('報告書（別紙）'!D$36,$A97,))</f>
        <v/>
      </c>
      <c r="J97" t="str">
        <f ca="1">IF(OFFSET('報告書（別紙）'!F$36,$A97,)="","",OFFSET('報告書（別紙）'!F$36,$A97,))</f>
        <v/>
      </c>
    </row>
    <row r="98" spans="1:10" x14ac:dyDescent="0.15">
      <c r="A98">
        <v>97</v>
      </c>
      <c r="B98" t="str">
        <f ca="1">IF(OFFSET('報告書（別紙）'!B$9,$A98,)="","",OFFSET('報告書（別紙）'!B$9,$A98,))</f>
        <v/>
      </c>
      <c r="C98" t="str">
        <f ca="1">IF(OFFSET('報告書（別紙）'!C$9,$A98,)="","",OFFSET('報告書（別紙）'!C$9,$A98,))</f>
        <v/>
      </c>
      <c r="D98" t="str">
        <f ca="1">IF(OFFSET('報告書（別紙）'!D$9,$A98,)="","",OFFSET('報告書（別紙）'!D$9,$A98,))</f>
        <v/>
      </c>
      <c r="E98" t="str">
        <f ca="1">IF(OFFSET('報告書（別紙）'!F$9,$A98,)="","",OFFSET('報告書（別紙）'!F$9,$A98,))</f>
        <v/>
      </c>
      <c r="F98">
        <v>97</v>
      </c>
      <c r="G98" t="str">
        <f ca="1">IF(OFFSET('報告書（別紙）'!B$36,$A98,)="","",OFFSET('報告書（別紙）'!B$36,$A98,))</f>
        <v/>
      </c>
      <c r="H98" t="str">
        <f ca="1">IF(OFFSET('報告書（別紙）'!C$36,$A98,)="","",OFFSET('報告書（別紙）'!C$36,$A98,))</f>
        <v/>
      </c>
      <c r="I98" t="str">
        <f ca="1">IF(OFFSET('報告書（別紙）'!D$36,$A98,)="","",OFFSET('報告書（別紙）'!D$36,$A98,))</f>
        <v/>
      </c>
      <c r="J98" t="str">
        <f ca="1">IF(OFFSET('報告書（別紙）'!F$36,$A98,)="","",OFFSET('報告書（別紙）'!F$36,$A98,))</f>
        <v/>
      </c>
    </row>
    <row r="99" spans="1:10" x14ac:dyDescent="0.15">
      <c r="A99">
        <v>98</v>
      </c>
      <c r="B99" t="str">
        <f ca="1">IF(OFFSET('報告書（別紙）'!B$9,$A99,)="","",OFFSET('報告書（別紙）'!B$9,$A99,))</f>
        <v/>
      </c>
      <c r="C99" t="str">
        <f ca="1">IF(OFFSET('報告書（別紙）'!C$9,$A99,)="","",OFFSET('報告書（別紙）'!C$9,$A99,))</f>
        <v/>
      </c>
      <c r="D99" t="str">
        <f ca="1">IF(OFFSET('報告書（別紙）'!D$9,$A99,)="","",OFFSET('報告書（別紙）'!D$9,$A99,))</f>
        <v/>
      </c>
      <c r="E99" t="str">
        <f ca="1">IF(OFFSET('報告書（別紙）'!F$9,$A99,)="","",OFFSET('報告書（別紙）'!F$9,$A99,))</f>
        <v/>
      </c>
      <c r="F99">
        <v>98</v>
      </c>
      <c r="G99" t="str">
        <f ca="1">IF(OFFSET('報告書（別紙）'!B$36,$A99,)="","",OFFSET('報告書（別紙）'!B$36,$A99,))</f>
        <v/>
      </c>
      <c r="H99" t="str">
        <f ca="1">IF(OFFSET('報告書（別紙）'!C$36,$A99,)="","",OFFSET('報告書（別紙）'!C$36,$A99,))</f>
        <v/>
      </c>
      <c r="I99" t="str">
        <f ca="1">IF(OFFSET('報告書（別紙）'!D$36,$A99,)="","",OFFSET('報告書（別紙）'!D$36,$A99,))</f>
        <v/>
      </c>
      <c r="J99" t="str">
        <f ca="1">IF(OFFSET('報告書（別紙）'!F$36,$A99,)="","",OFFSET('報告書（別紙）'!F$36,$A99,))</f>
        <v/>
      </c>
    </row>
    <row r="100" spans="1:10" x14ac:dyDescent="0.15">
      <c r="A100">
        <v>99</v>
      </c>
      <c r="B100" t="str">
        <f ca="1">IF(OFFSET('報告書（別紙）'!B$9,$A100,)="","",OFFSET('報告書（別紙）'!B$9,$A100,))</f>
        <v/>
      </c>
      <c r="C100" t="str">
        <f ca="1">IF(OFFSET('報告書（別紙）'!C$9,$A100,)="","",OFFSET('報告書（別紙）'!C$9,$A100,))</f>
        <v/>
      </c>
      <c r="D100" t="str">
        <f ca="1">IF(OFFSET('報告書（別紙）'!D$9,$A100,)="","",OFFSET('報告書（別紙）'!D$9,$A100,))</f>
        <v/>
      </c>
      <c r="E100" t="str">
        <f ca="1">IF(OFFSET('報告書（別紙）'!F$9,$A100,)="","",OFFSET('報告書（別紙）'!F$9,$A100,))</f>
        <v/>
      </c>
      <c r="F100">
        <v>99</v>
      </c>
      <c r="G100" t="str">
        <f ca="1">IF(OFFSET('報告書（別紙）'!B$36,$A100,)="","",OFFSET('報告書（別紙）'!B$36,$A100,))</f>
        <v/>
      </c>
      <c r="H100" t="str">
        <f ca="1">IF(OFFSET('報告書（別紙）'!C$36,$A100,)="","",OFFSET('報告書（別紙）'!C$36,$A100,))</f>
        <v/>
      </c>
      <c r="I100" t="str">
        <f ca="1">IF(OFFSET('報告書（別紙）'!D$36,$A100,)="","",OFFSET('報告書（別紙）'!D$36,$A100,))</f>
        <v/>
      </c>
      <c r="J100" t="str">
        <f ca="1">IF(OFFSET('報告書（別紙）'!F$36,$A100,)="","",OFFSET('報告書（別紙）'!F$36,$A100,))</f>
        <v/>
      </c>
    </row>
    <row r="101" spans="1:10" x14ac:dyDescent="0.15">
      <c r="A101">
        <v>100</v>
      </c>
      <c r="B101" t="str">
        <f ca="1">IF(OFFSET('報告書（別紙）'!B$9,$A101,)="","",OFFSET('報告書（別紙）'!B$9,$A101,))</f>
        <v/>
      </c>
      <c r="C101" t="str">
        <f ca="1">IF(OFFSET('報告書（別紙）'!C$9,$A101,)="","",OFFSET('報告書（別紙）'!C$9,$A101,))</f>
        <v/>
      </c>
      <c r="D101" t="str">
        <f ca="1">IF(OFFSET('報告書（別紙）'!D$9,$A101,)="","",OFFSET('報告書（別紙）'!D$9,$A101,))</f>
        <v/>
      </c>
      <c r="E101" t="str">
        <f ca="1">IF(OFFSET('報告書（別紙）'!F$9,$A101,)="","",OFFSET('報告書（別紙）'!F$9,$A101,))</f>
        <v/>
      </c>
      <c r="F101">
        <v>100</v>
      </c>
      <c r="G101" t="str">
        <f ca="1">IF(OFFSET('報告書（別紙）'!B$36,$A101,)="","",OFFSET('報告書（別紙）'!B$36,$A101,))</f>
        <v/>
      </c>
      <c r="H101" t="str">
        <f ca="1">IF(OFFSET('報告書（別紙）'!C$36,$A101,)="","",OFFSET('報告書（別紙）'!C$36,$A101,))</f>
        <v/>
      </c>
      <c r="I101" t="str">
        <f ca="1">IF(OFFSET('報告書（別紙）'!D$36,$A101,)="","",OFFSET('報告書（別紙）'!D$36,$A101,))</f>
        <v/>
      </c>
      <c r="J101" t="str">
        <f ca="1">IF(OFFSET('報告書（別紙）'!F$36,$A101,)="","",OFFSET('報告書（別紙）'!F$36,$A101,))</f>
        <v/>
      </c>
    </row>
    <row r="102" spans="1:10" x14ac:dyDescent="0.15">
      <c r="A102">
        <v>101</v>
      </c>
      <c r="B102" t="str">
        <f ca="1">IF(OFFSET('報告書（別紙）'!B$9,$A102,)="","",OFFSET('報告書（別紙）'!B$9,$A102,))</f>
        <v/>
      </c>
      <c r="C102" t="str">
        <f ca="1">IF(OFFSET('報告書（別紙）'!C$9,$A102,)="","",OFFSET('報告書（別紙）'!C$9,$A102,))</f>
        <v/>
      </c>
      <c r="D102" t="str">
        <f ca="1">IF(OFFSET('報告書（別紙）'!D$9,$A102,)="","",OFFSET('報告書（別紙）'!D$9,$A102,))</f>
        <v/>
      </c>
      <c r="E102" t="str">
        <f ca="1">IF(OFFSET('報告書（別紙）'!F$9,$A102,)="","",OFFSET('報告書（別紙）'!F$9,$A102,))</f>
        <v/>
      </c>
      <c r="F102">
        <v>101</v>
      </c>
      <c r="G102" t="str">
        <f ca="1">IF(OFFSET('報告書（別紙）'!B$36,$A102,)="","",OFFSET('報告書（別紙）'!B$36,$A102,))</f>
        <v/>
      </c>
      <c r="H102" t="str">
        <f ca="1">IF(OFFSET('報告書（別紙）'!C$36,$A102,)="","",OFFSET('報告書（別紙）'!C$36,$A102,))</f>
        <v/>
      </c>
      <c r="I102" t="str">
        <f ca="1">IF(OFFSET('報告書（別紙）'!D$36,$A102,)="","",OFFSET('報告書（別紙）'!D$36,$A102,))</f>
        <v/>
      </c>
      <c r="J102" t="str">
        <f ca="1">IF(OFFSET('報告書（別紙）'!F$36,$A102,)="","",OFFSET('報告書（別紙）'!F$36,$A102,))</f>
        <v/>
      </c>
    </row>
    <row r="103" spans="1:10" x14ac:dyDescent="0.15">
      <c r="A103">
        <v>102</v>
      </c>
      <c r="B103" t="str">
        <f ca="1">IF(OFFSET('報告書（別紙）'!B$9,$A103,)="","",OFFSET('報告書（別紙）'!B$9,$A103,))</f>
        <v/>
      </c>
      <c r="C103" t="str">
        <f ca="1">IF(OFFSET('報告書（別紙）'!C$9,$A103,)="","",OFFSET('報告書（別紙）'!C$9,$A103,))</f>
        <v/>
      </c>
      <c r="D103" t="str">
        <f ca="1">IF(OFFSET('報告書（別紙）'!D$9,$A103,)="","",OFFSET('報告書（別紙）'!D$9,$A103,))</f>
        <v/>
      </c>
      <c r="E103" t="str">
        <f ca="1">IF(OFFSET('報告書（別紙）'!F$9,$A103,)="","",OFFSET('報告書（別紙）'!F$9,$A103,))</f>
        <v/>
      </c>
      <c r="F103">
        <v>102</v>
      </c>
      <c r="G103" t="str">
        <f ca="1">IF(OFFSET('報告書（別紙）'!B$36,$A103,)="","",OFFSET('報告書（別紙）'!B$36,$A103,))</f>
        <v/>
      </c>
      <c r="H103" t="str">
        <f ca="1">IF(OFFSET('報告書（別紙）'!C$36,$A103,)="","",OFFSET('報告書（別紙）'!C$36,$A103,))</f>
        <v/>
      </c>
      <c r="I103" t="str">
        <f ca="1">IF(OFFSET('報告書（別紙）'!D$36,$A103,)="","",OFFSET('報告書（別紙）'!D$36,$A103,))</f>
        <v/>
      </c>
      <c r="J103" t="str">
        <f ca="1">IF(OFFSET('報告書（別紙）'!F$36,$A103,)="","",OFFSET('報告書（別紙）'!F$36,$A103,))</f>
        <v/>
      </c>
    </row>
    <row r="104" spans="1:10" x14ac:dyDescent="0.15">
      <c r="A104">
        <v>103</v>
      </c>
      <c r="B104" t="str">
        <f ca="1">IF(OFFSET('報告書（別紙）'!B$9,$A104,)="","",OFFSET('報告書（別紙）'!B$9,$A104,))</f>
        <v/>
      </c>
      <c r="C104" t="str">
        <f ca="1">IF(OFFSET('報告書（別紙）'!C$9,$A104,)="","",OFFSET('報告書（別紙）'!C$9,$A104,))</f>
        <v/>
      </c>
      <c r="D104" t="str">
        <f ca="1">IF(OFFSET('報告書（別紙）'!D$9,$A104,)="","",OFFSET('報告書（別紙）'!D$9,$A104,))</f>
        <v/>
      </c>
      <c r="E104" t="str">
        <f ca="1">IF(OFFSET('報告書（別紙）'!F$9,$A104,)="","",OFFSET('報告書（別紙）'!F$9,$A104,))</f>
        <v/>
      </c>
      <c r="F104">
        <v>103</v>
      </c>
      <c r="G104" t="str">
        <f ca="1">IF(OFFSET('報告書（別紙）'!B$36,$A104,)="","",OFFSET('報告書（別紙）'!B$36,$A104,))</f>
        <v/>
      </c>
      <c r="H104" t="str">
        <f ca="1">IF(OFFSET('報告書（別紙）'!C$36,$A104,)="","",OFFSET('報告書（別紙）'!C$36,$A104,))</f>
        <v/>
      </c>
      <c r="I104" t="str">
        <f ca="1">IF(OFFSET('報告書（別紙）'!D$36,$A104,)="","",OFFSET('報告書（別紙）'!D$36,$A104,))</f>
        <v/>
      </c>
      <c r="J104" t="str">
        <f ca="1">IF(OFFSET('報告書（別紙）'!F$36,$A104,)="","",OFFSET('報告書（別紙）'!F$36,$A104,))</f>
        <v/>
      </c>
    </row>
    <row r="105" spans="1:10" x14ac:dyDescent="0.15">
      <c r="A105">
        <v>104</v>
      </c>
      <c r="B105" t="str">
        <f ca="1">IF(OFFSET('報告書（別紙）'!B$9,$A105,)="","",OFFSET('報告書（別紙）'!B$9,$A105,))</f>
        <v/>
      </c>
      <c r="C105" t="str">
        <f ca="1">IF(OFFSET('報告書（別紙）'!C$9,$A105,)="","",OFFSET('報告書（別紙）'!C$9,$A105,))</f>
        <v/>
      </c>
      <c r="D105" t="str">
        <f ca="1">IF(OFFSET('報告書（別紙）'!D$9,$A105,)="","",OFFSET('報告書（別紙）'!D$9,$A105,))</f>
        <v/>
      </c>
      <c r="E105" t="str">
        <f ca="1">IF(OFFSET('報告書（別紙）'!F$9,$A105,)="","",OFFSET('報告書（別紙）'!F$9,$A105,))</f>
        <v/>
      </c>
      <c r="F105">
        <v>104</v>
      </c>
      <c r="G105" t="str">
        <f ca="1">IF(OFFSET('報告書（別紙）'!B$36,$A105,)="","",OFFSET('報告書（別紙）'!B$36,$A105,))</f>
        <v/>
      </c>
      <c r="H105" t="str">
        <f ca="1">IF(OFFSET('報告書（別紙）'!C$36,$A105,)="","",OFFSET('報告書（別紙）'!C$36,$A105,))</f>
        <v/>
      </c>
      <c r="I105" t="str">
        <f ca="1">IF(OFFSET('報告書（別紙）'!D$36,$A105,)="","",OFFSET('報告書（別紙）'!D$36,$A105,))</f>
        <v/>
      </c>
      <c r="J105" t="str">
        <f ca="1">IF(OFFSET('報告書（別紙）'!F$36,$A105,)="","",OFFSET('報告書（別紙）'!F$36,$A105,))</f>
        <v/>
      </c>
    </row>
    <row r="106" spans="1:10" x14ac:dyDescent="0.15">
      <c r="A106">
        <v>105</v>
      </c>
      <c r="B106" t="str">
        <f ca="1">IF(OFFSET('報告書（別紙）'!B$9,$A106,)="","",OFFSET('報告書（別紙）'!B$9,$A106,))</f>
        <v/>
      </c>
      <c r="C106" t="str">
        <f ca="1">IF(OFFSET('報告書（別紙）'!C$9,$A106,)="","",OFFSET('報告書（別紙）'!C$9,$A106,))</f>
        <v/>
      </c>
      <c r="D106" t="str">
        <f ca="1">IF(OFFSET('報告書（別紙）'!D$9,$A106,)="","",OFFSET('報告書（別紙）'!D$9,$A106,))</f>
        <v/>
      </c>
      <c r="E106" t="str">
        <f ca="1">IF(OFFSET('報告書（別紙）'!F$9,$A106,)="","",OFFSET('報告書（別紙）'!F$9,$A106,))</f>
        <v/>
      </c>
      <c r="F106">
        <v>105</v>
      </c>
      <c r="G106" t="str">
        <f ca="1">IF(OFFSET('報告書（別紙）'!B$36,$A106,)="","",OFFSET('報告書（別紙）'!B$36,$A106,))</f>
        <v/>
      </c>
      <c r="H106" t="str">
        <f ca="1">IF(OFFSET('報告書（別紙）'!C$36,$A106,)="","",OFFSET('報告書（別紙）'!C$36,$A106,))</f>
        <v/>
      </c>
      <c r="I106" t="str">
        <f ca="1">IF(OFFSET('報告書（別紙）'!D$36,$A106,)="","",OFFSET('報告書（別紙）'!D$36,$A106,))</f>
        <v/>
      </c>
      <c r="J106" t="str">
        <f ca="1">IF(OFFSET('報告書（別紙）'!F$36,$A106,)="","",OFFSET('報告書（別紙）'!F$36,$A106,))</f>
        <v/>
      </c>
    </row>
    <row r="107" spans="1:10" x14ac:dyDescent="0.15">
      <c r="A107">
        <v>106</v>
      </c>
      <c r="B107" t="str">
        <f ca="1">IF(OFFSET('報告書（別紙）'!B$9,$A107,)="","",OFFSET('報告書（別紙）'!B$9,$A107,))</f>
        <v/>
      </c>
      <c r="C107" t="str">
        <f ca="1">IF(OFFSET('報告書（別紙）'!C$9,$A107,)="","",OFFSET('報告書（別紙）'!C$9,$A107,))</f>
        <v/>
      </c>
      <c r="D107" t="str">
        <f ca="1">IF(OFFSET('報告書（別紙）'!D$9,$A107,)="","",OFFSET('報告書（別紙）'!D$9,$A107,))</f>
        <v/>
      </c>
      <c r="E107" t="str">
        <f ca="1">IF(OFFSET('報告書（別紙）'!F$9,$A107,)="","",OFFSET('報告書（別紙）'!F$9,$A107,))</f>
        <v/>
      </c>
      <c r="F107">
        <v>106</v>
      </c>
      <c r="G107" t="str">
        <f ca="1">IF(OFFSET('報告書（別紙）'!B$36,$A107,)="","",OFFSET('報告書（別紙）'!B$36,$A107,))</f>
        <v/>
      </c>
      <c r="H107" t="str">
        <f ca="1">IF(OFFSET('報告書（別紙）'!C$36,$A107,)="","",OFFSET('報告書（別紙）'!C$36,$A107,))</f>
        <v/>
      </c>
      <c r="I107" t="str">
        <f ca="1">IF(OFFSET('報告書（別紙）'!D$36,$A107,)="","",OFFSET('報告書（別紙）'!D$36,$A107,))</f>
        <v/>
      </c>
      <c r="J107" t="str">
        <f ca="1">IF(OFFSET('報告書（別紙）'!F$36,$A107,)="","",OFFSET('報告書（別紙）'!F$36,$A107,))</f>
        <v/>
      </c>
    </row>
    <row r="108" spans="1:10" x14ac:dyDescent="0.15">
      <c r="A108">
        <v>107</v>
      </c>
      <c r="B108" t="str">
        <f ca="1">IF(OFFSET('報告書（別紙）'!B$9,$A108,)="","",OFFSET('報告書（別紙）'!B$9,$A108,))</f>
        <v/>
      </c>
      <c r="C108" t="str">
        <f ca="1">IF(OFFSET('報告書（別紙）'!C$9,$A108,)="","",OFFSET('報告書（別紙）'!C$9,$A108,))</f>
        <v/>
      </c>
      <c r="D108" t="str">
        <f ca="1">IF(OFFSET('報告書（別紙）'!D$9,$A108,)="","",OFFSET('報告書（別紙）'!D$9,$A108,))</f>
        <v/>
      </c>
      <c r="E108" t="str">
        <f ca="1">IF(OFFSET('報告書（別紙）'!F$9,$A108,)="","",OFFSET('報告書（別紙）'!F$9,$A108,))</f>
        <v/>
      </c>
      <c r="F108">
        <v>107</v>
      </c>
      <c r="G108" t="str">
        <f ca="1">IF(OFFSET('報告書（別紙）'!B$36,$A108,)="","",OFFSET('報告書（別紙）'!B$36,$A108,))</f>
        <v/>
      </c>
      <c r="H108" t="str">
        <f ca="1">IF(OFFSET('報告書（別紙）'!C$36,$A108,)="","",OFFSET('報告書（別紙）'!C$36,$A108,))</f>
        <v/>
      </c>
      <c r="I108" t="str">
        <f ca="1">IF(OFFSET('報告書（別紙）'!D$36,$A108,)="","",OFFSET('報告書（別紙）'!D$36,$A108,))</f>
        <v/>
      </c>
      <c r="J108" t="str">
        <f ca="1">IF(OFFSET('報告書（別紙）'!F$36,$A108,)="","",OFFSET('報告書（別紙）'!F$36,$A108,))</f>
        <v/>
      </c>
    </row>
    <row r="109" spans="1:10" x14ac:dyDescent="0.15">
      <c r="A109">
        <v>108</v>
      </c>
      <c r="B109" t="str">
        <f ca="1">IF(OFFSET('報告書（別紙）'!B$9,$A109,)="","",OFFSET('報告書（別紙）'!B$9,$A109,))</f>
        <v/>
      </c>
      <c r="C109" t="str">
        <f ca="1">IF(OFFSET('報告書（別紙）'!C$9,$A109,)="","",OFFSET('報告書（別紙）'!C$9,$A109,))</f>
        <v/>
      </c>
      <c r="D109" t="str">
        <f ca="1">IF(OFFSET('報告書（別紙）'!D$9,$A109,)="","",OFFSET('報告書（別紙）'!D$9,$A109,))</f>
        <v/>
      </c>
      <c r="E109" t="str">
        <f ca="1">IF(OFFSET('報告書（別紙）'!F$9,$A109,)="","",OFFSET('報告書（別紙）'!F$9,$A109,))</f>
        <v/>
      </c>
      <c r="F109">
        <v>108</v>
      </c>
      <c r="G109" t="str">
        <f ca="1">IF(OFFSET('報告書（別紙）'!B$36,$A109,)="","",OFFSET('報告書（別紙）'!B$36,$A109,))</f>
        <v/>
      </c>
      <c r="H109" t="str">
        <f ca="1">IF(OFFSET('報告書（別紙）'!C$36,$A109,)="","",OFFSET('報告書（別紙）'!C$36,$A109,))</f>
        <v/>
      </c>
      <c r="I109" t="str">
        <f ca="1">IF(OFFSET('報告書（別紙）'!D$36,$A109,)="","",OFFSET('報告書（別紙）'!D$36,$A109,))</f>
        <v/>
      </c>
      <c r="J109" t="str">
        <f ca="1">IF(OFFSET('報告書（別紙）'!F$36,$A109,)="","",OFFSET('報告書（別紙）'!F$36,$A109,))</f>
        <v/>
      </c>
    </row>
    <row r="110" spans="1:10" x14ac:dyDescent="0.15">
      <c r="A110">
        <v>109</v>
      </c>
      <c r="B110" t="str">
        <f ca="1">IF(OFFSET('報告書（別紙）'!B$9,$A110,)="","",OFFSET('報告書（別紙）'!B$9,$A110,))</f>
        <v/>
      </c>
      <c r="C110" t="str">
        <f ca="1">IF(OFFSET('報告書（別紙）'!C$9,$A110,)="","",OFFSET('報告書（別紙）'!C$9,$A110,))</f>
        <v/>
      </c>
      <c r="D110" t="str">
        <f ca="1">IF(OFFSET('報告書（別紙）'!D$9,$A110,)="","",OFFSET('報告書（別紙）'!D$9,$A110,))</f>
        <v/>
      </c>
      <c r="E110" t="str">
        <f ca="1">IF(OFFSET('報告書（別紙）'!F$9,$A110,)="","",OFFSET('報告書（別紙）'!F$9,$A110,))</f>
        <v/>
      </c>
      <c r="F110">
        <v>109</v>
      </c>
      <c r="G110" t="str">
        <f ca="1">IF(OFFSET('報告書（別紙）'!B$36,$A110,)="","",OFFSET('報告書（別紙）'!B$36,$A110,))</f>
        <v/>
      </c>
      <c r="H110" t="str">
        <f ca="1">IF(OFFSET('報告書（別紙）'!C$36,$A110,)="","",OFFSET('報告書（別紙）'!C$36,$A110,))</f>
        <v/>
      </c>
      <c r="I110" t="str">
        <f ca="1">IF(OFFSET('報告書（別紙）'!D$36,$A110,)="","",OFFSET('報告書（別紙）'!D$36,$A110,))</f>
        <v/>
      </c>
      <c r="J110" t="str">
        <f ca="1">IF(OFFSET('報告書（別紙）'!F$36,$A110,)="","",OFFSET('報告書（別紙）'!F$36,$A110,))</f>
        <v/>
      </c>
    </row>
    <row r="111" spans="1:10" x14ac:dyDescent="0.15">
      <c r="A111">
        <v>110</v>
      </c>
      <c r="B111" t="str">
        <f ca="1">IF(OFFSET('報告書（別紙）'!B$9,$A111,)="","",OFFSET('報告書（別紙）'!B$9,$A111,))</f>
        <v/>
      </c>
      <c r="C111" t="str">
        <f ca="1">IF(OFFSET('報告書（別紙）'!C$9,$A111,)="","",OFFSET('報告書（別紙）'!C$9,$A111,))</f>
        <v/>
      </c>
      <c r="D111" t="str">
        <f ca="1">IF(OFFSET('報告書（別紙）'!D$9,$A111,)="","",OFFSET('報告書（別紙）'!D$9,$A111,))</f>
        <v/>
      </c>
      <c r="E111" t="str">
        <f ca="1">IF(OFFSET('報告書（別紙）'!F$9,$A111,)="","",OFFSET('報告書（別紙）'!F$9,$A111,))</f>
        <v/>
      </c>
      <c r="F111">
        <v>110</v>
      </c>
      <c r="G111" t="str">
        <f ca="1">IF(OFFSET('報告書（別紙）'!B$36,$A111,)="","",OFFSET('報告書（別紙）'!B$36,$A111,))</f>
        <v/>
      </c>
      <c r="H111" t="str">
        <f ca="1">IF(OFFSET('報告書（別紙）'!C$36,$A111,)="","",OFFSET('報告書（別紙）'!C$36,$A111,))</f>
        <v/>
      </c>
      <c r="I111" t="str">
        <f ca="1">IF(OFFSET('報告書（別紙）'!D$36,$A111,)="","",OFFSET('報告書（別紙）'!D$36,$A111,))</f>
        <v/>
      </c>
      <c r="J111" t="str">
        <f ca="1">IF(OFFSET('報告書（別紙）'!F$36,$A111,)="","",OFFSET('報告書（別紙）'!F$36,$A111,))</f>
        <v/>
      </c>
    </row>
    <row r="112" spans="1:10" x14ac:dyDescent="0.15">
      <c r="A112">
        <v>111</v>
      </c>
      <c r="B112" t="str">
        <f ca="1">IF(OFFSET('報告書（別紙）'!B$9,$A112,)="","",OFFSET('報告書（別紙）'!B$9,$A112,))</f>
        <v/>
      </c>
      <c r="C112" t="str">
        <f ca="1">IF(OFFSET('報告書（別紙）'!C$9,$A112,)="","",OFFSET('報告書（別紙）'!C$9,$A112,))</f>
        <v/>
      </c>
      <c r="D112" t="str">
        <f ca="1">IF(OFFSET('報告書（別紙）'!D$9,$A112,)="","",OFFSET('報告書（別紙）'!D$9,$A112,))</f>
        <v/>
      </c>
      <c r="E112" t="str">
        <f ca="1">IF(OFFSET('報告書（別紙）'!F$9,$A112,)="","",OFFSET('報告書（別紙）'!F$9,$A112,))</f>
        <v/>
      </c>
      <c r="F112">
        <v>111</v>
      </c>
      <c r="G112" t="str">
        <f ca="1">IF(OFFSET('報告書（別紙）'!B$36,$A112,)="","",OFFSET('報告書（別紙）'!B$36,$A112,))</f>
        <v/>
      </c>
      <c r="H112" t="str">
        <f ca="1">IF(OFFSET('報告書（別紙）'!C$36,$A112,)="","",OFFSET('報告書（別紙）'!C$36,$A112,))</f>
        <v/>
      </c>
      <c r="I112" t="str">
        <f ca="1">IF(OFFSET('報告書（別紙）'!D$36,$A112,)="","",OFFSET('報告書（別紙）'!D$36,$A112,))</f>
        <v/>
      </c>
      <c r="J112" t="str">
        <f ca="1">IF(OFFSET('報告書（別紙）'!F$36,$A112,)="","",OFFSET('報告書（別紙）'!F$36,$A112,))</f>
        <v/>
      </c>
    </row>
    <row r="113" spans="1:10" x14ac:dyDescent="0.15">
      <c r="A113">
        <v>112</v>
      </c>
      <c r="B113" t="str">
        <f ca="1">IF(OFFSET('報告書（別紙）'!B$9,$A113,)="","",OFFSET('報告書（別紙）'!B$9,$A113,))</f>
        <v/>
      </c>
      <c r="C113" t="str">
        <f ca="1">IF(OFFSET('報告書（別紙）'!C$9,$A113,)="","",OFFSET('報告書（別紙）'!C$9,$A113,))</f>
        <v/>
      </c>
      <c r="D113" t="str">
        <f ca="1">IF(OFFSET('報告書（別紙）'!D$9,$A113,)="","",OFFSET('報告書（別紙）'!D$9,$A113,))</f>
        <v/>
      </c>
      <c r="E113" t="str">
        <f ca="1">IF(OFFSET('報告書（別紙）'!F$9,$A113,)="","",OFFSET('報告書（別紙）'!F$9,$A113,))</f>
        <v/>
      </c>
      <c r="F113">
        <v>112</v>
      </c>
      <c r="G113" t="str">
        <f ca="1">IF(OFFSET('報告書（別紙）'!B$36,$A113,)="","",OFFSET('報告書（別紙）'!B$36,$A113,))</f>
        <v/>
      </c>
      <c r="H113" t="str">
        <f ca="1">IF(OFFSET('報告書（別紙）'!C$36,$A113,)="","",OFFSET('報告書（別紙）'!C$36,$A113,))</f>
        <v/>
      </c>
      <c r="I113" t="str">
        <f ca="1">IF(OFFSET('報告書（別紙）'!D$36,$A113,)="","",OFFSET('報告書（別紙）'!D$36,$A113,))</f>
        <v/>
      </c>
      <c r="J113" t="str">
        <f ca="1">IF(OFFSET('報告書（別紙）'!F$36,$A113,)="","",OFFSET('報告書（別紙）'!F$36,$A113,))</f>
        <v/>
      </c>
    </row>
    <row r="114" spans="1:10" x14ac:dyDescent="0.15">
      <c r="A114">
        <v>113</v>
      </c>
      <c r="B114" t="str">
        <f ca="1">IF(OFFSET('報告書（別紙）'!B$9,$A114,)="","",OFFSET('報告書（別紙）'!B$9,$A114,))</f>
        <v/>
      </c>
      <c r="C114" t="str">
        <f ca="1">IF(OFFSET('報告書（別紙）'!C$9,$A114,)="","",OFFSET('報告書（別紙）'!C$9,$A114,))</f>
        <v/>
      </c>
      <c r="D114" t="str">
        <f ca="1">IF(OFFSET('報告書（別紙）'!D$9,$A114,)="","",OFFSET('報告書（別紙）'!D$9,$A114,))</f>
        <v/>
      </c>
      <c r="E114" t="str">
        <f ca="1">IF(OFFSET('報告書（別紙）'!F$9,$A114,)="","",OFFSET('報告書（別紙）'!F$9,$A114,))</f>
        <v/>
      </c>
      <c r="F114">
        <v>113</v>
      </c>
      <c r="G114" t="str">
        <f ca="1">IF(OFFSET('報告書（別紙）'!B$36,$A114,)="","",OFFSET('報告書（別紙）'!B$36,$A114,))</f>
        <v/>
      </c>
      <c r="H114" t="str">
        <f ca="1">IF(OFFSET('報告書（別紙）'!C$36,$A114,)="","",OFFSET('報告書（別紙）'!C$36,$A114,))</f>
        <v/>
      </c>
      <c r="I114" t="str">
        <f ca="1">IF(OFFSET('報告書（別紙）'!D$36,$A114,)="","",OFFSET('報告書（別紙）'!D$36,$A114,))</f>
        <v/>
      </c>
      <c r="J114" t="str">
        <f ca="1">IF(OFFSET('報告書（別紙）'!F$36,$A114,)="","",OFFSET('報告書（別紙）'!F$36,$A114,))</f>
        <v/>
      </c>
    </row>
    <row r="115" spans="1:10" x14ac:dyDescent="0.15">
      <c r="A115">
        <v>114</v>
      </c>
      <c r="B115" t="str">
        <f ca="1">IF(OFFSET('報告書（別紙）'!B$9,$A115,)="","",OFFSET('報告書（別紙）'!B$9,$A115,))</f>
        <v/>
      </c>
      <c r="C115" t="str">
        <f ca="1">IF(OFFSET('報告書（別紙）'!C$9,$A115,)="","",OFFSET('報告書（別紙）'!C$9,$A115,))</f>
        <v/>
      </c>
      <c r="D115" t="str">
        <f ca="1">IF(OFFSET('報告書（別紙）'!D$9,$A115,)="","",OFFSET('報告書（別紙）'!D$9,$A115,))</f>
        <v/>
      </c>
      <c r="E115" t="str">
        <f ca="1">IF(OFFSET('報告書（別紙）'!F$9,$A115,)="","",OFFSET('報告書（別紙）'!F$9,$A115,))</f>
        <v/>
      </c>
      <c r="F115">
        <v>114</v>
      </c>
      <c r="G115" t="str">
        <f ca="1">IF(OFFSET('報告書（別紙）'!B$36,$A115,)="","",OFFSET('報告書（別紙）'!B$36,$A115,))</f>
        <v/>
      </c>
      <c r="H115" t="str">
        <f ca="1">IF(OFFSET('報告書（別紙）'!C$36,$A115,)="","",OFFSET('報告書（別紙）'!C$36,$A115,))</f>
        <v/>
      </c>
      <c r="I115" t="str">
        <f ca="1">IF(OFFSET('報告書（別紙）'!D$36,$A115,)="","",OFFSET('報告書（別紙）'!D$36,$A115,))</f>
        <v/>
      </c>
      <c r="J115" t="str">
        <f ca="1">IF(OFFSET('報告書（別紙）'!F$36,$A115,)="","",OFFSET('報告書（別紙）'!F$36,$A115,))</f>
        <v/>
      </c>
    </row>
    <row r="116" spans="1:10" x14ac:dyDescent="0.15">
      <c r="A116">
        <v>115</v>
      </c>
      <c r="B116" t="str">
        <f ca="1">IF(OFFSET('報告書（別紙）'!B$9,$A116,)="","",OFFSET('報告書（別紙）'!B$9,$A116,))</f>
        <v/>
      </c>
      <c r="C116" t="str">
        <f ca="1">IF(OFFSET('報告書（別紙）'!C$9,$A116,)="","",OFFSET('報告書（別紙）'!C$9,$A116,))</f>
        <v/>
      </c>
      <c r="D116" t="str">
        <f ca="1">IF(OFFSET('報告書（別紙）'!D$9,$A116,)="","",OFFSET('報告書（別紙）'!D$9,$A116,))</f>
        <v/>
      </c>
      <c r="E116" t="str">
        <f ca="1">IF(OFFSET('報告書（別紙）'!F$9,$A116,)="","",OFFSET('報告書（別紙）'!F$9,$A116,))</f>
        <v/>
      </c>
      <c r="F116">
        <v>115</v>
      </c>
      <c r="G116" t="str">
        <f ca="1">IF(OFFSET('報告書（別紙）'!B$36,$A116,)="","",OFFSET('報告書（別紙）'!B$36,$A116,))</f>
        <v/>
      </c>
      <c r="H116" t="str">
        <f ca="1">IF(OFFSET('報告書（別紙）'!C$36,$A116,)="","",OFFSET('報告書（別紙）'!C$36,$A116,))</f>
        <v/>
      </c>
      <c r="I116" t="str">
        <f ca="1">IF(OFFSET('報告書（別紙）'!D$36,$A116,)="","",OFFSET('報告書（別紙）'!D$36,$A116,))</f>
        <v/>
      </c>
      <c r="J116" t="str">
        <f ca="1">IF(OFFSET('報告書（別紙）'!F$36,$A116,)="","",OFFSET('報告書（別紙）'!F$36,$A116,))</f>
        <v/>
      </c>
    </row>
    <row r="117" spans="1:10" x14ac:dyDescent="0.15">
      <c r="A117">
        <v>116</v>
      </c>
      <c r="B117" t="str">
        <f ca="1">IF(OFFSET('報告書（別紙）'!B$9,$A117,)="","",OFFSET('報告書（別紙）'!B$9,$A117,))</f>
        <v/>
      </c>
      <c r="C117" t="str">
        <f ca="1">IF(OFFSET('報告書（別紙）'!C$9,$A117,)="","",OFFSET('報告書（別紙）'!C$9,$A117,))</f>
        <v/>
      </c>
      <c r="D117" t="str">
        <f ca="1">IF(OFFSET('報告書（別紙）'!D$9,$A117,)="","",OFFSET('報告書（別紙）'!D$9,$A117,))</f>
        <v/>
      </c>
      <c r="E117" t="str">
        <f ca="1">IF(OFFSET('報告書（別紙）'!F$9,$A117,)="","",OFFSET('報告書（別紙）'!F$9,$A117,))</f>
        <v/>
      </c>
      <c r="F117">
        <v>116</v>
      </c>
      <c r="G117" t="str">
        <f ca="1">IF(OFFSET('報告書（別紙）'!B$36,$A117,)="","",OFFSET('報告書（別紙）'!B$36,$A117,))</f>
        <v/>
      </c>
      <c r="H117" t="str">
        <f ca="1">IF(OFFSET('報告書（別紙）'!C$36,$A117,)="","",OFFSET('報告書（別紙）'!C$36,$A117,))</f>
        <v/>
      </c>
      <c r="I117" t="str">
        <f ca="1">IF(OFFSET('報告書（別紙）'!D$36,$A117,)="","",OFFSET('報告書（別紙）'!D$36,$A117,))</f>
        <v/>
      </c>
      <c r="J117" t="str">
        <f ca="1">IF(OFFSET('報告書（別紙）'!F$36,$A117,)="","",OFFSET('報告書（別紙）'!F$36,$A117,))</f>
        <v/>
      </c>
    </row>
    <row r="118" spans="1:10" x14ac:dyDescent="0.15">
      <c r="A118">
        <v>117</v>
      </c>
      <c r="B118" t="str">
        <f ca="1">IF(OFFSET('報告書（別紙）'!B$9,$A118,)="","",OFFSET('報告書（別紙）'!B$9,$A118,))</f>
        <v/>
      </c>
      <c r="C118" t="str">
        <f ca="1">IF(OFFSET('報告書（別紙）'!C$9,$A118,)="","",OFFSET('報告書（別紙）'!C$9,$A118,))</f>
        <v/>
      </c>
      <c r="D118" t="str">
        <f ca="1">IF(OFFSET('報告書（別紙）'!D$9,$A118,)="","",OFFSET('報告書（別紙）'!D$9,$A118,))</f>
        <v/>
      </c>
      <c r="E118" t="str">
        <f ca="1">IF(OFFSET('報告書（別紙）'!F$9,$A118,)="","",OFFSET('報告書（別紙）'!F$9,$A118,))</f>
        <v/>
      </c>
      <c r="F118">
        <v>117</v>
      </c>
      <c r="G118" t="str">
        <f ca="1">IF(OFFSET('報告書（別紙）'!B$36,$A118,)="","",OFFSET('報告書（別紙）'!B$36,$A118,))</f>
        <v/>
      </c>
      <c r="H118" t="str">
        <f ca="1">IF(OFFSET('報告書（別紙）'!C$36,$A118,)="","",OFFSET('報告書（別紙）'!C$36,$A118,))</f>
        <v/>
      </c>
      <c r="I118" t="str">
        <f ca="1">IF(OFFSET('報告書（別紙）'!D$36,$A118,)="","",OFFSET('報告書（別紙）'!D$36,$A118,))</f>
        <v/>
      </c>
      <c r="J118" t="str">
        <f ca="1">IF(OFFSET('報告書（別紙）'!F$36,$A118,)="","",OFFSET('報告書（別紙）'!F$36,$A118,))</f>
        <v/>
      </c>
    </row>
    <row r="119" spans="1:10" x14ac:dyDescent="0.15">
      <c r="A119">
        <v>118</v>
      </c>
      <c r="B119" t="str">
        <f ca="1">IF(OFFSET('報告書（別紙）'!B$9,$A119,)="","",OFFSET('報告書（別紙）'!B$9,$A119,))</f>
        <v/>
      </c>
      <c r="C119" t="str">
        <f ca="1">IF(OFFSET('報告書（別紙）'!C$9,$A119,)="","",OFFSET('報告書（別紙）'!C$9,$A119,))</f>
        <v/>
      </c>
      <c r="D119" t="str">
        <f ca="1">IF(OFFSET('報告書（別紙）'!D$9,$A119,)="","",OFFSET('報告書（別紙）'!D$9,$A119,))</f>
        <v/>
      </c>
      <c r="E119" t="str">
        <f ca="1">IF(OFFSET('報告書（別紙）'!F$9,$A119,)="","",OFFSET('報告書（別紙）'!F$9,$A119,))</f>
        <v/>
      </c>
      <c r="F119">
        <v>118</v>
      </c>
      <c r="G119" t="str">
        <f ca="1">IF(OFFSET('報告書（別紙）'!B$36,$A119,)="","",OFFSET('報告書（別紙）'!B$36,$A119,))</f>
        <v/>
      </c>
      <c r="H119" t="str">
        <f ca="1">IF(OFFSET('報告書（別紙）'!C$36,$A119,)="","",OFFSET('報告書（別紙）'!C$36,$A119,))</f>
        <v/>
      </c>
      <c r="I119" t="str">
        <f ca="1">IF(OFFSET('報告書（別紙）'!D$36,$A119,)="","",OFFSET('報告書（別紙）'!D$36,$A119,))</f>
        <v/>
      </c>
      <c r="J119" t="str">
        <f ca="1">IF(OFFSET('報告書（別紙）'!F$36,$A119,)="","",OFFSET('報告書（別紙）'!F$36,$A119,))</f>
        <v/>
      </c>
    </row>
    <row r="120" spans="1:10" x14ac:dyDescent="0.15">
      <c r="A120">
        <v>119</v>
      </c>
      <c r="B120" t="str">
        <f ca="1">IF(OFFSET('報告書（別紙）'!B$9,$A120,)="","",OFFSET('報告書（別紙）'!B$9,$A120,))</f>
        <v/>
      </c>
      <c r="C120" t="str">
        <f ca="1">IF(OFFSET('報告書（別紙）'!C$9,$A120,)="","",OFFSET('報告書（別紙）'!C$9,$A120,))</f>
        <v/>
      </c>
      <c r="D120" t="str">
        <f ca="1">IF(OFFSET('報告書（別紙）'!D$9,$A120,)="","",OFFSET('報告書（別紙）'!D$9,$A120,))</f>
        <v/>
      </c>
      <c r="E120" t="str">
        <f ca="1">IF(OFFSET('報告書（別紙）'!F$9,$A120,)="","",OFFSET('報告書（別紙）'!F$9,$A120,))</f>
        <v/>
      </c>
      <c r="F120">
        <v>119</v>
      </c>
      <c r="G120" t="str">
        <f ca="1">IF(OFFSET('報告書（別紙）'!B$36,$A120,)="","",OFFSET('報告書（別紙）'!B$36,$A120,))</f>
        <v/>
      </c>
      <c r="H120" t="str">
        <f ca="1">IF(OFFSET('報告書（別紙）'!C$36,$A120,)="","",OFFSET('報告書（別紙）'!C$36,$A120,))</f>
        <v/>
      </c>
      <c r="I120" t="str">
        <f ca="1">IF(OFFSET('報告書（別紙）'!D$36,$A120,)="","",OFFSET('報告書（別紙）'!D$36,$A120,))</f>
        <v/>
      </c>
      <c r="J120" t="str">
        <f ca="1">IF(OFFSET('報告書（別紙）'!F$36,$A120,)="","",OFFSET('報告書（別紙）'!F$36,$A120,))</f>
        <v/>
      </c>
    </row>
    <row r="121" spans="1:10" x14ac:dyDescent="0.15">
      <c r="A121">
        <v>120</v>
      </c>
      <c r="B121" t="str">
        <f ca="1">IF(OFFSET('報告書（別紙）'!B$9,$A121,)="","",OFFSET('報告書（別紙）'!B$9,$A121,))</f>
        <v/>
      </c>
      <c r="C121" t="str">
        <f ca="1">IF(OFFSET('報告書（別紙）'!C$9,$A121,)="","",OFFSET('報告書（別紙）'!C$9,$A121,))</f>
        <v/>
      </c>
      <c r="D121" t="str">
        <f ca="1">IF(OFFSET('報告書（別紙）'!D$9,$A121,)="","",OFFSET('報告書（別紙）'!D$9,$A121,))</f>
        <v/>
      </c>
      <c r="E121" t="str">
        <f ca="1">IF(OFFSET('報告書（別紙）'!F$9,$A121,)="","",OFFSET('報告書（別紙）'!F$9,$A121,))</f>
        <v/>
      </c>
      <c r="F121">
        <v>120</v>
      </c>
      <c r="G121" t="str">
        <f ca="1">IF(OFFSET('報告書（別紙）'!B$36,$A121,)="","",OFFSET('報告書（別紙）'!B$36,$A121,))</f>
        <v/>
      </c>
      <c r="H121" t="str">
        <f ca="1">IF(OFFSET('報告書（別紙）'!C$36,$A121,)="","",OFFSET('報告書（別紙）'!C$36,$A121,))</f>
        <v/>
      </c>
      <c r="I121" t="str">
        <f ca="1">IF(OFFSET('報告書（別紙）'!D$36,$A121,)="","",OFFSET('報告書（別紙）'!D$36,$A121,))</f>
        <v/>
      </c>
      <c r="J121" t="str">
        <f ca="1">IF(OFFSET('報告書（別紙）'!F$36,$A121,)="","",OFFSET('報告書（別紙）'!F$36,$A121,))</f>
        <v/>
      </c>
    </row>
    <row r="122" spans="1:10" x14ac:dyDescent="0.15">
      <c r="A122">
        <v>121</v>
      </c>
      <c r="B122" t="str">
        <f ca="1">IF(OFFSET('報告書（別紙）'!B$9,$A122,)="","",OFFSET('報告書（別紙）'!B$9,$A122,))</f>
        <v/>
      </c>
      <c r="C122" t="str">
        <f ca="1">IF(OFFSET('報告書（別紙）'!C$9,$A122,)="","",OFFSET('報告書（別紙）'!C$9,$A122,))</f>
        <v/>
      </c>
      <c r="D122" t="str">
        <f ca="1">IF(OFFSET('報告書（別紙）'!D$9,$A122,)="","",OFFSET('報告書（別紙）'!D$9,$A122,))</f>
        <v/>
      </c>
      <c r="E122" t="str">
        <f ca="1">IF(OFFSET('報告書（別紙）'!F$9,$A122,)="","",OFFSET('報告書（別紙）'!F$9,$A122,))</f>
        <v/>
      </c>
      <c r="F122">
        <v>121</v>
      </c>
      <c r="G122" t="str">
        <f ca="1">IF(OFFSET('報告書（別紙）'!B$36,$A122,)="","",OFFSET('報告書（別紙）'!B$36,$A122,))</f>
        <v/>
      </c>
      <c r="H122" t="str">
        <f ca="1">IF(OFFSET('報告書（別紙）'!C$36,$A122,)="","",OFFSET('報告書（別紙）'!C$36,$A122,))</f>
        <v/>
      </c>
      <c r="I122" t="str">
        <f ca="1">IF(OFFSET('報告書（別紙）'!D$36,$A122,)="","",OFFSET('報告書（別紙）'!D$36,$A122,))</f>
        <v/>
      </c>
      <c r="J122" t="str">
        <f ca="1">IF(OFFSET('報告書（別紙）'!F$36,$A122,)="","",OFFSET('報告書（別紙）'!F$36,$A122,))</f>
        <v/>
      </c>
    </row>
    <row r="123" spans="1:10" x14ac:dyDescent="0.15">
      <c r="A123">
        <v>122</v>
      </c>
      <c r="B123" t="str">
        <f ca="1">IF(OFFSET('報告書（別紙）'!B$9,$A123,)="","",OFFSET('報告書（別紙）'!B$9,$A123,))</f>
        <v/>
      </c>
      <c r="C123" t="str">
        <f ca="1">IF(OFFSET('報告書（別紙）'!C$9,$A123,)="","",OFFSET('報告書（別紙）'!C$9,$A123,))</f>
        <v/>
      </c>
      <c r="D123" t="str">
        <f ca="1">IF(OFFSET('報告書（別紙）'!D$9,$A123,)="","",OFFSET('報告書（別紙）'!D$9,$A123,))</f>
        <v/>
      </c>
      <c r="E123" t="str">
        <f ca="1">IF(OFFSET('報告書（別紙）'!F$9,$A123,)="","",OFFSET('報告書（別紙）'!F$9,$A123,))</f>
        <v/>
      </c>
      <c r="F123">
        <v>122</v>
      </c>
      <c r="G123" t="str">
        <f ca="1">IF(OFFSET('報告書（別紙）'!B$36,$A123,)="","",OFFSET('報告書（別紙）'!B$36,$A123,))</f>
        <v/>
      </c>
      <c r="H123" t="str">
        <f ca="1">IF(OFFSET('報告書（別紙）'!C$36,$A123,)="","",OFFSET('報告書（別紙）'!C$36,$A123,))</f>
        <v/>
      </c>
      <c r="I123" t="str">
        <f ca="1">IF(OFFSET('報告書（別紙）'!D$36,$A123,)="","",OFFSET('報告書（別紙）'!D$36,$A123,))</f>
        <v/>
      </c>
      <c r="J123" t="str">
        <f ca="1">IF(OFFSET('報告書（別紙）'!F$36,$A123,)="","",OFFSET('報告書（別紙）'!F$36,$A123,))</f>
        <v/>
      </c>
    </row>
    <row r="124" spans="1:10" x14ac:dyDescent="0.15">
      <c r="A124">
        <v>123</v>
      </c>
      <c r="B124" t="str">
        <f ca="1">IF(OFFSET('報告書（別紙）'!B$9,$A124,)="","",OFFSET('報告書（別紙）'!B$9,$A124,))</f>
        <v/>
      </c>
      <c r="C124" t="str">
        <f ca="1">IF(OFFSET('報告書（別紙）'!C$9,$A124,)="","",OFFSET('報告書（別紙）'!C$9,$A124,))</f>
        <v/>
      </c>
      <c r="D124" t="str">
        <f ca="1">IF(OFFSET('報告書（別紙）'!D$9,$A124,)="","",OFFSET('報告書（別紙）'!D$9,$A124,))</f>
        <v/>
      </c>
      <c r="E124" t="str">
        <f ca="1">IF(OFFSET('報告書（別紙）'!F$9,$A124,)="","",OFFSET('報告書（別紙）'!F$9,$A124,))</f>
        <v/>
      </c>
      <c r="F124">
        <v>123</v>
      </c>
      <c r="G124" t="str">
        <f ca="1">IF(OFFSET('報告書（別紙）'!B$36,$A124,)="","",OFFSET('報告書（別紙）'!B$36,$A124,))</f>
        <v/>
      </c>
      <c r="H124" t="str">
        <f ca="1">IF(OFFSET('報告書（別紙）'!C$36,$A124,)="","",OFFSET('報告書（別紙）'!C$36,$A124,))</f>
        <v/>
      </c>
      <c r="I124" t="str">
        <f ca="1">IF(OFFSET('報告書（別紙）'!D$36,$A124,)="","",OFFSET('報告書（別紙）'!D$36,$A124,))</f>
        <v/>
      </c>
      <c r="J124" t="str">
        <f ca="1">IF(OFFSET('報告書（別紙）'!F$36,$A124,)="","",OFFSET('報告書（別紙）'!F$36,$A124,))</f>
        <v/>
      </c>
    </row>
    <row r="125" spans="1:10" x14ac:dyDescent="0.15">
      <c r="A125">
        <v>124</v>
      </c>
      <c r="B125" t="str">
        <f ca="1">IF(OFFSET('報告書（別紙）'!B$9,$A125,)="","",OFFSET('報告書（別紙）'!B$9,$A125,))</f>
        <v/>
      </c>
      <c r="C125" t="str">
        <f ca="1">IF(OFFSET('報告書（別紙）'!C$9,$A125,)="","",OFFSET('報告書（別紙）'!C$9,$A125,))</f>
        <v/>
      </c>
      <c r="D125" t="str">
        <f ca="1">IF(OFFSET('報告書（別紙）'!D$9,$A125,)="","",OFFSET('報告書（別紙）'!D$9,$A125,))</f>
        <v/>
      </c>
      <c r="E125" t="str">
        <f ca="1">IF(OFFSET('報告書（別紙）'!F$9,$A125,)="","",OFFSET('報告書（別紙）'!F$9,$A125,))</f>
        <v/>
      </c>
      <c r="F125">
        <v>124</v>
      </c>
      <c r="G125" t="str">
        <f ca="1">IF(OFFSET('報告書（別紙）'!B$36,$A125,)="","",OFFSET('報告書（別紙）'!B$36,$A125,))</f>
        <v/>
      </c>
      <c r="H125" t="str">
        <f ca="1">IF(OFFSET('報告書（別紙）'!C$36,$A125,)="","",OFFSET('報告書（別紙）'!C$36,$A125,))</f>
        <v/>
      </c>
      <c r="I125" t="str">
        <f ca="1">IF(OFFSET('報告書（別紙）'!D$36,$A125,)="","",OFFSET('報告書（別紙）'!D$36,$A125,))</f>
        <v/>
      </c>
      <c r="J125" t="str">
        <f ca="1">IF(OFFSET('報告書（別紙）'!F$36,$A125,)="","",OFFSET('報告書（別紙）'!F$36,$A125,))</f>
        <v/>
      </c>
    </row>
    <row r="126" spans="1:10" x14ac:dyDescent="0.15">
      <c r="A126">
        <v>125</v>
      </c>
      <c r="B126" t="str">
        <f ca="1">IF(OFFSET('報告書（別紙）'!B$9,$A126,)="","",OFFSET('報告書（別紙）'!B$9,$A126,))</f>
        <v/>
      </c>
      <c r="C126" t="str">
        <f ca="1">IF(OFFSET('報告書（別紙）'!C$9,$A126,)="","",OFFSET('報告書（別紙）'!C$9,$A126,))</f>
        <v/>
      </c>
      <c r="D126" t="str">
        <f ca="1">IF(OFFSET('報告書（別紙）'!D$9,$A126,)="","",OFFSET('報告書（別紙）'!D$9,$A126,))</f>
        <v/>
      </c>
      <c r="E126" t="str">
        <f ca="1">IF(OFFSET('報告書（別紙）'!F$9,$A126,)="","",OFFSET('報告書（別紙）'!F$9,$A126,))</f>
        <v/>
      </c>
      <c r="F126">
        <v>125</v>
      </c>
      <c r="G126" t="str">
        <f ca="1">IF(OFFSET('報告書（別紙）'!B$36,$A126,)="","",OFFSET('報告書（別紙）'!B$36,$A126,))</f>
        <v/>
      </c>
      <c r="H126" t="str">
        <f ca="1">IF(OFFSET('報告書（別紙）'!C$36,$A126,)="","",OFFSET('報告書（別紙）'!C$36,$A126,))</f>
        <v/>
      </c>
      <c r="I126" t="str">
        <f ca="1">IF(OFFSET('報告書（別紙）'!D$36,$A126,)="","",OFFSET('報告書（別紙）'!D$36,$A126,))</f>
        <v/>
      </c>
      <c r="J126" t="str">
        <f ca="1">IF(OFFSET('報告書（別紙）'!F$36,$A126,)="","",OFFSET('報告書（別紙）'!F$36,$A126,))</f>
        <v/>
      </c>
    </row>
    <row r="127" spans="1:10" x14ac:dyDescent="0.15">
      <c r="A127">
        <v>126</v>
      </c>
      <c r="B127" t="str">
        <f ca="1">IF(OFFSET('報告書（別紙）'!B$9,$A127,)="","",OFFSET('報告書（別紙）'!B$9,$A127,))</f>
        <v/>
      </c>
      <c r="C127" t="str">
        <f ca="1">IF(OFFSET('報告書（別紙）'!C$9,$A127,)="","",OFFSET('報告書（別紙）'!C$9,$A127,))</f>
        <v/>
      </c>
      <c r="D127" t="str">
        <f ca="1">IF(OFFSET('報告書（別紙）'!D$9,$A127,)="","",OFFSET('報告書（別紙）'!D$9,$A127,))</f>
        <v/>
      </c>
      <c r="E127" t="str">
        <f ca="1">IF(OFFSET('報告書（別紙）'!F$9,$A127,)="","",OFFSET('報告書（別紙）'!F$9,$A127,))</f>
        <v/>
      </c>
      <c r="F127">
        <v>126</v>
      </c>
      <c r="G127" t="str">
        <f ca="1">IF(OFFSET('報告書（別紙）'!B$36,$A127,)="","",OFFSET('報告書（別紙）'!B$36,$A127,))</f>
        <v/>
      </c>
      <c r="H127" t="str">
        <f ca="1">IF(OFFSET('報告書（別紙）'!C$36,$A127,)="","",OFFSET('報告書（別紙）'!C$36,$A127,))</f>
        <v/>
      </c>
      <c r="I127" t="str">
        <f ca="1">IF(OFFSET('報告書（別紙）'!D$36,$A127,)="","",OFFSET('報告書（別紙）'!D$36,$A127,))</f>
        <v/>
      </c>
      <c r="J127" t="str">
        <f ca="1">IF(OFFSET('報告書（別紙）'!F$36,$A127,)="","",OFFSET('報告書（別紙）'!F$36,$A127,))</f>
        <v/>
      </c>
    </row>
    <row r="128" spans="1:10" x14ac:dyDescent="0.15">
      <c r="A128">
        <v>127</v>
      </c>
      <c r="B128" t="str">
        <f ca="1">IF(OFFSET('報告書（別紙）'!B$9,$A128,)="","",OFFSET('報告書（別紙）'!B$9,$A128,))</f>
        <v/>
      </c>
      <c r="C128" t="str">
        <f ca="1">IF(OFFSET('報告書（別紙）'!C$9,$A128,)="","",OFFSET('報告書（別紙）'!C$9,$A128,))</f>
        <v/>
      </c>
      <c r="D128" t="str">
        <f ca="1">IF(OFFSET('報告書（別紙）'!D$9,$A128,)="","",OFFSET('報告書（別紙）'!D$9,$A128,))</f>
        <v/>
      </c>
      <c r="E128" t="str">
        <f ca="1">IF(OFFSET('報告書（別紙）'!F$9,$A128,)="","",OFFSET('報告書（別紙）'!F$9,$A128,))</f>
        <v/>
      </c>
      <c r="F128">
        <v>127</v>
      </c>
      <c r="G128" t="str">
        <f ca="1">IF(OFFSET('報告書（別紙）'!B$36,$A128,)="","",OFFSET('報告書（別紙）'!B$36,$A128,))</f>
        <v/>
      </c>
      <c r="H128" t="str">
        <f ca="1">IF(OFFSET('報告書（別紙）'!C$36,$A128,)="","",OFFSET('報告書（別紙）'!C$36,$A128,))</f>
        <v/>
      </c>
      <c r="I128" t="str">
        <f ca="1">IF(OFFSET('報告書（別紙）'!D$36,$A128,)="","",OFFSET('報告書（別紙）'!D$36,$A128,))</f>
        <v/>
      </c>
      <c r="J128" t="str">
        <f ca="1">IF(OFFSET('報告書（別紙）'!F$36,$A128,)="","",OFFSET('報告書（別紙）'!F$36,$A128,))</f>
        <v/>
      </c>
    </row>
    <row r="129" spans="1:10" x14ac:dyDescent="0.15">
      <c r="A129">
        <v>128</v>
      </c>
      <c r="B129" t="str">
        <f ca="1">IF(OFFSET('報告書（別紙）'!B$9,$A129,)="","",OFFSET('報告書（別紙）'!B$9,$A129,))</f>
        <v/>
      </c>
      <c r="C129" t="str">
        <f ca="1">IF(OFFSET('報告書（別紙）'!C$9,$A129,)="","",OFFSET('報告書（別紙）'!C$9,$A129,))</f>
        <v/>
      </c>
      <c r="D129" t="str">
        <f ca="1">IF(OFFSET('報告書（別紙）'!D$9,$A129,)="","",OFFSET('報告書（別紙）'!D$9,$A129,))</f>
        <v/>
      </c>
      <c r="E129" t="str">
        <f ca="1">IF(OFFSET('報告書（別紙）'!F$9,$A129,)="","",OFFSET('報告書（別紙）'!F$9,$A129,))</f>
        <v/>
      </c>
      <c r="F129">
        <v>128</v>
      </c>
      <c r="G129" t="str">
        <f ca="1">IF(OFFSET('報告書（別紙）'!B$36,$A129,)="","",OFFSET('報告書（別紙）'!B$36,$A129,))</f>
        <v/>
      </c>
      <c r="H129" t="str">
        <f ca="1">IF(OFFSET('報告書（別紙）'!C$36,$A129,)="","",OFFSET('報告書（別紙）'!C$36,$A129,))</f>
        <v/>
      </c>
      <c r="I129" t="str">
        <f ca="1">IF(OFFSET('報告書（別紙）'!D$36,$A129,)="","",OFFSET('報告書（別紙）'!D$36,$A129,))</f>
        <v/>
      </c>
      <c r="J129" t="str">
        <f ca="1">IF(OFFSET('報告書（別紙）'!F$36,$A129,)="","",OFFSET('報告書（別紙）'!F$36,$A129,))</f>
        <v/>
      </c>
    </row>
    <row r="130" spans="1:10" x14ac:dyDescent="0.15">
      <c r="A130">
        <v>129</v>
      </c>
      <c r="B130" t="str">
        <f ca="1">IF(OFFSET('報告書（別紙）'!B$9,$A130,)="","",OFFSET('報告書（別紙）'!B$9,$A130,))</f>
        <v/>
      </c>
      <c r="C130" t="str">
        <f ca="1">IF(OFFSET('報告書（別紙）'!C$9,$A130,)="","",OFFSET('報告書（別紙）'!C$9,$A130,))</f>
        <v/>
      </c>
      <c r="D130" t="str">
        <f ca="1">IF(OFFSET('報告書（別紙）'!D$9,$A130,)="","",OFFSET('報告書（別紙）'!D$9,$A130,))</f>
        <v/>
      </c>
      <c r="E130" t="str">
        <f ca="1">IF(OFFSET('報告書（別紙）'!F$9,$A130,)="","",OFFSET('報告書（別紙）'!F$9,$A130,))</f>
        <v/>
      </c>
      <c r="F130">
        <v>129</v>
      </c>
      <c r="G130" t="str">
        <f ca="1">IF(OFFSET('報告書（別紙）'!B$36,$A130,)="","",OFFSET('報告書（別紙）'!B$36,$A130,))</f>
        <v/>
      </c>
      <c r="H130" t="str">
        <f ca="1">IF(OFFSET('報告書（別紙）'!C$36,$A130,)="","",OFFSET('報告書（別紙）'!C$36,$A130,))</f>
        <v/>
      </c>
      <c r="I130" t="str">
        <f ca="1">IF(OFFSET('報告書（別紙）'!D$36,$A130,)="","",OFFSET('報告書（別紙）'!D$36,$A130,))</f>
        <v/>
      </c>
      <c r="J130" t="str">
        <f ca="1">IF(OFFSET('報告書（別紙）'!F$36,$A130,)="","",OFFSET('報告書（別紙）'!F$36,$A130,))</f>
        <v/>
      </c>
    </row>
    <row r="131" spans="1:10" x14ac:dyDescent="0.15">
      <c r="A131">
        <v>130</v>
      </c>
      <c r="B131" t="str">
        <f ca="1">IF(OFFSET('報告書（別紙）'!B$9,$A131,)="","",OFFSET('報告書（別紙）'!B$9,$A131,))</f>
        <v/>
      </c>
      <c r="C131" t="str">
        <f ca="1">IF(OFFSET('報告書（別紙）'!C$9,$A131,)="","",OFFSET('報告書（別紙）'!C$9,$A131,))</f>
        <v/>
      </c>
      <c r="D131" t="str">
        <f ca="1">IF(OFFSET('報告書（別紙）'!D$9,$A131,)="","",OFFSET('報告書（別紙）'!D$9,$A131,))</f>
        <v/>
      </c>
      <c r="E131" t="str">
        <f ca="1">IF(OFFSET('報告書（別紙）'!F$9,$A131,)="","",OFFSET('報告書（別紙）'!F$9,$A131,))</f>
        <v/>
      </c>
      <c r="F131">
        <v>130</v>
      </c>
      <c r="G131" t="str">
        <f ca="1">IF(OFFSET('報告書（別紙）'!B$36,$A131,)="","",OFFSET('報告書（別紙）'!B$36,$A131,))</f>
        <v/>
      </c>
      <c r="H131" t="str">
        <f ca="1">IF(OFFSET('報告書（別紙）'!C$36,$A131,)="","",OFFSET('報告書（別紙）'!C$36,$A131,))</f>
        <v/>
      </c>
      <c r="I131" t="str">
        <f ca="1">IF(OFFSET('報告書（別紙）'!D$36,$A131,)="","",OFFSET('報告書（別紙）'!D$36,$A131,))</f>
        <v/>
      </c>
      <c r="J131" t="str">
        <f ca="1">IF(OFFSET('報告書（別紙）'!F$36,$A131,)="","",OFFSET('報告書（別紙）'!F$36,$A131,))</f>
        <v/>
      </c>
    </row>
    <row r="132" spans="1:10" x14ac:dyDescent="0.15">
      <c r="A132">
        <v>131</v>
      </c>
      <c r="B132" t="str">
        <f ca="1">IF(OFFSET('報告書（別紙）'!B$9,$A132,)="","",OFFSET('報告書（別紙）'!B$9,$A132,))</f>
        <v/>
      </c>
      <c r="C132" t="str">
        <f ca="1">IF(OFFSET('報告書（別紙）'!C$9,$A132,)="","",OFFSET('報告書（別紙）'!C$9,$A132,))</f>
        <v/>
      </c>
      <c r="D132" t="str">
        <f ca="1">IF(OFFSET('報告書（別紙）'!D$9,$A132,)="","",OFFSET('報告書（別紙）'!D$9,$A132,))</f>
        <v/>
      </c>
      <c r="E132" t="str">
        <f ca="1">IF(OFFSET('報告書（別紙）'!F$9,$A132,)="","",OFFSET('報告書（別紙）'!F$9,$A132,))</f>
        <v/>
      </c>
      <c r="F132">
        <v>131</v>
      </c>
      <c r="G132" t="str">
        <f ca="1">IF(OFFSET('報告書（別紙）'!B$36,$A132,)="","",OFFSET('報告書（別紙）'!B$36,$A132,))</f>
        <v/>
      </c>
      <c r="H132" t="str">
        <f ca="1">IF(OFFSET('報告書（別紙）'!C$36,$A132,)="","",OFFSET('報告書（別紙）'!C$36,$A132,))</f>
        <v/>
      </c>
      <c r="I132" t="str">
        <f ca="1">IF(OFFSET('報告書（別紙）'!D$36,$A132,)="","",OFFSET('報告書（別紙）'!D$36,$A132,))</f>
        <v/>
      </c>
      <c r="J132" t="str">
        <f ca="1">IF(OFFSET('報告書（別紙）'!F$36,$A132,)="","",OFFSET('報告書（別紙）'!F$36,$A132,))</f>
        <v/>
      </c>
    </row>
    <row r="133" spans="1:10" x14ac:dyDescent="0.15">
      <c r="A133">
        <v>132</v>
      </c>
      <c r="B133" t="str">
        <f ca="1">IF(OFFSET('報告書（別紙）'!B$9,$A133,)="","",OFFSET('報告書（別紙）'!B$9,$A133,))</f>
        <v/>
      </c>
      <c r="C133" t="str">
        <f ca="1">IF(OFFSET('報告書（別紙）'!C$9,$A133,)="","",OFFSET('報告書（別紙）'!C$9,$A133,))</f>
        <v/>
      </c>
      <c r="D133" t="str">
        <f ca="1">IF(OFFSET('報告書（別紙）'!D$9,$A133,)="","",OFFSET('報告書（別紙）'!D$9,$A133,))</f>
        <v/>
      </c>
      <c r="E133" t="str">
        <f ca="1">IF(OFFSET('報告書（別紙）'!F$9,$A133,)="","",OFFSET('報告書（別紙）'!F$9,$A133,))</f>
        <v/>
      </c>
      <c r="F133">
        <v>132</v>
      </c>
      <c r="G133" t="str">
        <f ca="1">IF(OFFSET('報告書（別紙）'!B$36,$A133,)="","",OFFSET('報告書（別紙）'!B$36,$A133,))</f>
        <v/>
      </c>
      <c r="H133" t="str">
        <f ca="1">IF(OFFSET('報告書（別紙）'!C$36,$A133,)="","",OFFSET('報告書（別紙）'!C$36,$A133,))</f>
        <v/>
      </c>
      <c r="I133" t="str">
        <f ca="1">IF(OFFSET('報告書（別紙）'!D$36,$A133,)="","",OFFSET('報告書（別紙）'!D$36,$A133,))</f>
        <v/>
      </c>
      <c r="J133" t="str">
        <f ca="1">IF(OFFSET('報告書（別紙）'!F$36,$A133,)="","",OFFSET('報告書（別紙）'!F$36,$A133,))</f>
        <v/>
      </c>
    </row>
    <row r="134" spans="1:10" x14ac:dyDescent="0.15">
      <c r="A134">
        <v>133</v>
      </c>
      <c r="B134" t="str">
        <f ca="1">IF(OFFSET('報告書（別紙）'!B$9,$A134,)="","",OFFSET('報告書（別紙）'!B$9,$A134,))</f>
        <v/>
      </c>
      <c r="C134" t="str">
        <f ca="1">IF(OFFSET('報告書（別紙）'!C$9,$A134,)="","",OFFSET('報告書（別紙）'!C$9,$A134,))</f>
        <v/>
      </c>
      <c r="D134" t="str">
        <f ca="1">IF(OFFSET('報告書（別紙）'!D$9,$A134,)="","",OFFSET('報告書（別紙）'!D$9,$A134,))</f>
        <v/>
      </c>
      <c r="E134" t="str">
        <f ca="1">IF(OFFSET('報告書（別紙）'!F$9,$A134,)="","",OFFSET('報告書（別紙）'!F$9,$A134,))</f>
        <v/>
      </c>
      <c r="F134">
        <v>133</v>
      </c>
      <c r="G134" t="str">
        <f ca="1">IF(OFFSET('報告書（別紙）'!B$36,$A134,)="","",OFFSET('報告書（別紙）'!B$36,$A134,))</f>
        <v/>
      </c>
      <c r="H134" t="str">
        <f ca="1">IF(OFFSET('報告書（別紙）'!C$36,$A134,)="","",OFFSET('報告書（別紙）'!C$36,$A134,))</f>
        <v/>
      </c>
      <c r="I134" t="str">
        <f ca="1">IF(OFFSET('報告書（別紙）'!D$36,$A134,)="","",OFFSET('報告書（別紙）'!D$36,$A134,))</f>
        <v/>
      </c>
      <c r="J134" t="str">
        <f ca="1">IF(OFFSET('報告書（別紙）'!F$36,$A134,)="","",OFFSET('報告書（別紙）'!F$36,$A134,))</f>
        <v/>
      </c>
    </row>
    <row r="135" spans="1:10" x14ac:dyDescent="0.15">
      <c r="A135">
        <v>134</v>
      </c>
      <c r="B135" t="str">
        <f ca="1">IF(OFFSET('報告書（別紙）'!B$9,$A135,)="","",OFFSET('報告書（別紙）'!B$9,$A135,))</f>
        <v/>
      </c>
      <c r="C135" t="str">
        <f ca="1">IF(OFFSET('報告書（別紙）'!C$9,$A135,)="","",OFFSET('報告書（別紙）'!C$9,$A135,))</f>
        <v/>
      </c>
      <c r="D135" t="str">
        <f ca="1">IF(OFFSET('報告書（別紙）'!D$9,$A135,)="","",OFFSET('報告書（別紙）'!D$9,$A135,))</f>
        <v/>
      </c>
      <c r="E135" t="str">
        <f ca="1">IF(OFFSET('報告書（別紙）'!F$9,$A135,)="","",OFFSET('報告書（別紙）'!F$9,$A135,))</f>
        <v/>
      </c>
      <c r="F135">
        <v>134</v>
      </c>
      <c r="G135" t="str">
        <f ca="1">IF(OFFSET('報告書（別紙）'!B$36,$A135,)="","",OFFSET('報告書（別紙）'!B$36,$A135,))</f>
        <v/>
      </c>
      <c r="H135" t="str">
        <f ca="1">IF(OFFSET('報告書（別紙）'!C$36,$A135,)="","",OFFSET('報告書（別紙）'!C$36,$A135,))</f>
        <v/>
      </c>
      <c r="I135" t="str">
        <f ca="1">IF(OFFSET('報告書（別紙）'!D$36,$A135,)="","",OFFSET('報告書（別紙）'!D$36,$A135,))</f>
        <v/>
      </c>
      <c r="J135" t="str">
        <f ca="1">IF(OFFSET('報告書（別紙）'!F$36,$A135,)="","",OFFSET('報告書（別紙）'!F$36,$A135,))</f>
        <v/>
      </c>
    </row>
    <row r="136" spans="1:10" x14ac:dyDescent="0.15">
      <c r="A136">
        <v>135</v>
      </c>
      <c r="B136" t="str">
        <f ca="1">IF(OFFSET('報告書（別紙）'!B$9,$A136,)="","",OFFSET('報告書（別紙）'!B$9,$A136,))</f>
        <v/>
      </c>
      <c r="C136" t="str">
        <f ca="1">IF(OFFSET('報告書（別紙）'!C$9,$A136,)="","",OFFSET('報告書（別紙）'!C$9,$A136,))</f>
        <v/>
      </c>
      <c r="D136" t="str">
        <f ca="1">IF(OFFSET('報告書（別紙）'!D$9,$A136,)="","",OFFSET('報告書（別紙）'!D$9,$A136,))</f>
        <v/>
      </c>
      <c r="E136" t="str">
        <f ca="1">IF(OFFSET('報告書（別紙）'!F$9,$A136,)="","",OFFSET('報告書（別紙）'!F$9,$A136,))</f>
        <v/>
      </c>
      <c r="F136">
        <v>135</v>
      </c>
      <c r="G136" t="str">
        <f ca="1">IF(OFFSET('報告書（別紙）'!B$36,$A136,)="","",OFFSET('報告書（別紙）'!B$36,$A136,))</f>
        <v/>
      </c>
      <c r="H136" t="str">
        <f ca="1">IF(OFFSET('報告書（別紙）'!C$36,$A136,)="","",OFFSET('報告書（別紙）'!C$36,$A136,))</f>
        <v/>
      </c>
      <c r="I136" t="str">
        <f ca="1">IF(OFFSET('報告書（別紙）'!D$36,$A136,)="","",OFFSET('報告書（別紙）'!D$36,$A136,))</f>
        <v/>
      </c>
      <c r="J136" t="str">
        <f ca="1">IF(OFFSET('報告書（別紙）'!F$36,$A136,)="","",OFFSET('報告書（別紙）'!F$36,$A136,))</f>
        <v/>
      </c>
    </row>
    <row r="137" spans="1:10" x14ac:dyDescent="0.15">
      <c r="A137">
        <v>136</v>
      </c>
      <c r="B137" t="str">
        <f ca="1">IF(OFFSET('報告書（別紙）'!B$9,$A137,)="","",OFFSET('報告書（別紙）'!B$9,$A137,))</f>
        <v/>
      </c>
      <c r="C137" t="str">
        <f ca="1">IF(OFFSET('報告書（別紙）'!C$9,$A137,)="","",OFFSET('報告書（別紙）'!C$9,$A137,))</f>
        <v/>
      </c>
      <c r="D137" t="str">
        <f ca="1">IF(OFFSET('報告書（別紙）'!D$9,$A137,)="","",OFFSET('報告書（別紙）'!D$9,$A137,))</f>
        <v/>
      </c>
      <c r="E137" t="str">
        <f ca="1">IF(OFFSET('報告書（別紙）'!F$9,$A137,)="","",OFFSET('報告書（別紙）'!F$9,$A137,))</f>
        <v/>
      </c>
      <c r="F137">
        <v>136</v>
      </c>
      <c r="G137" t="str">
        <f ca="1">IF(OFFSET('報告書（別紙）'!B$36,$A137,)="","",OFFSET('報告書（別紙）'!B$36,$A137,))</f>
        <v/>
      </c>
      <c r="H137" t="str">
        <f ca="1">IF(OFFSET('報告書（別紙）'!C$36,$A137,)="","",OFFSET('報告書（別紙）'!C$36,$A137,))</f>
        <v/>
      </c>
      <c r="I137" t="str">
        <f ca="1">IF(OFFSET('報告書（別紙）'!D$36,$A137,)="","",OFFSET('報告書（別紙）'!D$36,$A137,))</f>
        <v/>
      </c>
      <c r="J137" t="str">
        <f ca="1">IF(OFFSET('報告書（別紙）'!F$36,$A137,)="","",OFFSET('報告書（別紙）'!F$36,$A137,))</f>
        <v/>
      </c>
    </row>
    <row r="138" spans="1:10" x14ac:dyDescent="0.15">
      <c r="A138">
        <v>137</v>
      </c>
      <c r="B138" t="str">
        <f ca="1">IF(OFFSET('報告書（別紙）'!B$9,$A138,)="","",OFFSET('報告書（別紙）'!B$9,$A138,))</f>
        <v/>
      </c>
      <c r="C138" t="str">
        <f ca="1">IF(OFFSET('報告書（別紙）'!C$9,$A138,)="","",OFFSET('報告書（別紙）'!C$9,$A138,))</f>
        <v/>
      </c>
      <c r="D138" t="str">
        <f ca="1">IF(OFFSET('報告書（別紙）'!D$9,$A138,)="","",OFFSET('報告書（別紙）'!D$9,$A138,))</f>
        <v/>
      </c>
      <c r="E138" t="str">
        <f ca="1">IF(OFFSET('報告書（別紙）'!F$9,$A138,)="","",OFFSET('報告書（別紙）'!F$9,$A138,))</f>
        <v/>
      </c>
      <c r="F138">
        <v>137</v>
      </c>
      <c r="G138" t="str">
        <f ca="1">IF(OFFSET('報告書（別紙）'!B$36,$A138,)="","",OFFSET('報告書（別紙）'!B$36,$A138,))</f>
        <v/>
      </c>
      <c r="H138" t="str">
        <f ca="1">IF(OFFSET('報告書（別紙）'!C$36,$A138,)="","",OFFSET('報告書（別紙）'!C$36,$A138,))</f>
        <v/>
      </c>
      <c r="I138" t="str">
        <f ca="1">IF(OFFSET('報告書（別紙）'!D$36,$A138,)="","",OFFSET('報告書（別紙）'!D$36,$A138,))</f>
        <v/>
      </c>
      <c r="J138" t="str">
        <f ca="1">IF(OFFSET('報告書（別紙）'!F$36,$A138,)="","",OFFSET('報告書（別紙）'!F$36,$A138,))</f>
        <v/>
      </c>
    </row>
    <row r="139" spans="1:10" x14ac:dyDescent="0.15">
      <c r="A139">
        <v>138</v>
      </c>
      <c r="B139" t="str">
        <f ca="1">IF(OFFSET('報告書（別紙）'!B$9,$A139,)="","",OFFSET('報告書（別紙）'!B$9,$A139,))</f>
        <v/>
      </c>
      <c r="C139" t="str">
        <f ca="1">IF(OFFSET('報告書（別紙）'!C$9,$A139,)="","",OFFSET('報告書（別紙）'!C$9,$A139,))</f>
        <v/>
      </c>
      <c r="D139" t="str">
        <f ca="1">IF(OFFSET('報告書（別紙）'!D$9,$A139,)="","",OFFSET('報告書（別紙）'!D$9,$A139,))</f>
        <v/>
      </c>
      <c r="E139" t="str">
        <f ca="1">IF(OFFSET('報告書（別紙）'!F$9,$A139,)="","",OFFSET('報告書（別紙）'!F$9,$A139,))</f>
        <v/>
      </c>
      <c r="F139">
        <v>138</v>
      </c>
      <c r="G139" t="str">
        <f ca="1">IF(OFFSET('報告書（別紙）'!B$36,$A139,)="","",OFFSET('報告書（別紙）'!B$36,$A139,))</f>
        <v/>
      </c>
      <c r="H139" t="str">
        <f ca="1">IF(OFFSET('報告書（別紙）'!C$36,$A139,)="","",OFFSET('報告書（別紙）'!C$36,$A139,))</f>
        <v/>
      </c>
      <c r="I139" t="str">
        <f ca="1">IF(OFFSET('報告書（別紙）'!D$36,$A139,)="","",OFFSET('報告書（別紙）'!D$36,$A139,))</f>
        <v/>
      </c>
      <c r="J139" t="str">
        <f ca="1">IF(OFFSET('報告書（別紙）'!F$36,$A139,)="","",OFFSET('報告書（別紙）'!F$36,$A139,))</f>
        <v/>
      </c>
    </row>
    <row r="140" spans="1:10" x14ac:dyDescent="0.15">
      <c r="A140">
        <v>139</v>
      </c>
      <c r="B140" t="str">
        <f ca="1">IF(OFFSET('報告書（別紙）'!B$9,$A140,)="","",OFFSET('報告書（別紙）'!B$9,$A140,))</f>
        <v/>
      </c>
      <c r="C140" t="str">
        <f ca="1">IF(OFFSET('報告書（別紙）'!C$9,$A140,)="","",OFFSET('報告書（別紙）'!C$9,$A140,))</f>
        <v/>
      </c>
      <c r="D140" t="str">
        <f ca="1">IF(OFFSET('報告書（別紙）'!D$9,$A140,)="","",OFFSET('報告書（別紙）'!D$9,$A140,))</f>
        <v/>
      </c>
      <c r="E140" t="str">
        <f ca="1">IF(OFFSET('報告書（別紙）'!F$9,$A140,)="","",OFFSET('報告書（別紙）'!F$9,$A140,))</f>
        <v/>
      </c>
      <c r="F140">
        <v>139</v>
      </c>
      <c r="G140" t="str">
        <f ca="1">IF(OFFSET('報告書（別紙）'!B$36,$A140,)="","",OFFSET('報告書（別紙）'!B$36,$A140,))</f>
        <v/>
      </c>
      <c r="H140" t="str">
        <f ca="1">IF(OFFSET('報告書（別紙）'!C$36,$A140,)="","",OFFSET('報告書（別紙）'!C$36,$A140,))</f>
        <v/>
      </c>
      <c r="I140" t="str">
        <f ca="1">IF(OFFSET('報告書（別紙）'!D$36,$A140,)="","",OFFSET('報告書（別紙）'!D$36,$A140,))</f>
        <v/>
      </c>
      <c r="J140" t="str">
        <f ca="1">IF(OFFSET('報告書（別紙）'!F$36,$A140,)="","",OFFSET('報告書（別紙）'!F$36,$A140,))</f>
        <v/>
      </c>
    </row>
    <row r="141" spans="1:10" x14ac:dyDescent="0.15">
      <c r="A141">
        <v>140</v>
      </c>
      <c r="B141" t="str">
        <f ca="1">IF(OFFSET('報告書（別紙）'!B$9,$A141,)="","",OFFSET('報告書（別紙）'!B$9,$A141,))</f>
        <v/>
      </c>
      <c r="C141" t="str">
        <f ca="1">IF(OFFSET('報告書（別紙）'!C$9,$A141,)="","",OFFSET('報告書（別紙）'!C$9,$A141,))</f>
        <v/>
      </c>
      <c r="D141" t="str">
        <f ca="1">IF(OFFSET('報告書（別紙）'!D$9,$A141,)="","",OFFSET('報告書（別紙）'!D$9,$A141,))</f>
        <v/>
      </c>
      <c r="E141" t="str">
        <f ca="1">IF(OFFSET('報告書（別紙）'!F$9,$A141,)="","",OFFSET('報告書（別紙）'!F$9,$A141,))</f>
        <v/>
      </c>
      <c r="F141">
        <v>140</v>
      </c>
      <c r="G141" t="str">
        <f ca="1">IF(OFFSET('報告書（別紙）'!B$36,$A141,)="","",OFFSET('報告書（別紙）'!B$36,$A141,))</f>
        <v/>
      </c>
      <c r="H141" t="str">
        <f ca="1">IF(OFFSET('報告書（別紙）'!C$36,$A141,)="","",OFFSET('報告書（別紙）'!C$36,$A141,))</f>
        <v/>
      </c>
      <c r="I141" t="str">
        <f ca="1">IF(OFFSET('報告書（別紙）'!D$36,$A141,)="","",OFFSET('報告書（別紙）'!D$36,$A141,))</f>
        <v/>
      </c>
      <c r="J141" t="str">
        <f ca="1">IF(OFFSET('報告書（別紙）'!F$36,$A141,)="","",OFFSET('報告書（別紙）'!F$36,$A141,))</f>
        <v/>
      </c>
    </row>
    <row r="142" spans="1:10" x14ac:dyDescent="0.15">
      <c r="A142">
        <v>141</v>
      </c>
      <c r="B142" t="str">
        <f ca="1">IF(OFFSET('報告書（別紙）'!B$9,$A142,)="","",OFFSET('報告書（別紙）'!B$9,$A142,))</f>
        <v/>
      </c>
      <c r="C142" t="str">
        <f ca="1">IF(OFFSET('報告書（別紙）'!C$9,$A142,)="","",OFFSET('報告書（別紙）'!C$9,$A142,))</f>
        <v/>
      </c>
      <c r="D142" t="str">
        <f ca="1">IF(OFFSET('報告書（別紙）'!D$9,$A142,)="","",OFFSET('報告書（別紙）'!D$9,$A142,))</f>
        <v/>
      </c>
      <c r="E142" t="str">
        <f ca="1">IF(OFFSET('報告書（別紙）'!F$9,$A142,)="","",OFFSET('報告書（別紙）'!F$9,$A142,))</f>
        <v/>
      </c>
      <c r="F142">
        <v>141</v>
      </c>
      <c r="G142" t="str">
        <f ca="1">IF(OFFSET('報告書（別紙）'!B$36,$A142,)="","",OFFSET('報告書（別紙）'!B$36,$A142,))</f>
        <v/>
      </c>
      <c r="H142" t="str">
        <f ca="1">IF(OFFSET('報告書（別紙）'!C$36,$A142,)="","",OFFSET('報告書（別紙）'!C$36,$A142,))</f>
        <v/>
      </c>
      <c r="I142" t="str">
        <f ca="1">IF(OFFSET('報告書（別紙）'!D$36,$A142,)="","",OFFSET('報告書（別紙）'!D$36,$A142,))</f>
        <v/>
      </c>
      <c r="J142" t="str">
        <f ca="1">IF(OFFSET('報告書（別紙）'!F$36,$A142,)="","",OFFSET('報告書（別紙）'!F$36,$A142,))</f>
        <v/>
      </c>
    </row>
    <row r="143" spans="1:10" x14ac:dyDescent="0.15">
      <c r="A143">
        <v>142</v>
      </c>
      <c r="B143" t="str">
        <f ca="1">IF(OFFSET('報告書（別紙）'!B$9,$A143,)="","",OFFSET('報告書（別紙）'!B$9,$A143,))</f>
        <v/>
      </c>
      <c r="C143" t="str">
        <f ca="1">IF(OFFSET('報告書（別紙）'!C$9,$A143,)="","",OFFSET('報告書（別紙）'!C$9,$A143,))</f>
        <v/>
      </c>
      <c r="D143" t="str">
        <f ca="1">IF(OFFSET('報告書（別紙）'!D$9,$A143,)="","",OFFSET('報告書（別紙）'!D$9,$A143,))</f>
        <v/>
      </c>
      <c r="E143" t="str">
        <f ca="1">IF(OFFSET('報告書（別紙）'!F$9,$A143,)="","",OFFSET('報告書（別紙）'!F$9,$A143,))</f>
        <v/>
      </c>
      <c r="F143">
        <v>142</v>
      </c>
      <c r="G143" t="str">
        <f ca="1">IF(OFFSET('報告書（別紙）'!B$36,$A143,)="","",OFFSET('報告書（別紙）'!B$36,$A143,))</f>
        <v/>
      </c>
      <c r="H143" t="str">
        <f ca="1">IF(OFFSET('報告書（別紙）'!C$36,$A143,)="","",OFFSET('報告書（別紙）'!C$36,$A143,))</f>
        <v/>
      </c>
      <c r="I143" t="str">
        <f ca="1">IF(OFFSET('報告書（別紙）'!D$36,$A143,)="","",OFFSET('報告書（別紙）'!D$36,$A143,))</f>
        <v/>
      </c>
      <c r="J143" t="str">
        <f ca="1">IF(OFFSET('報告書（別紙）'!F$36,$A143,)="","",OFFSET('報告書（別紙）'!F$36,$A143,))</f>
        <v/>
      </c>
    </row>
    <row r="144" spans="1:10" x14ac:dyDescent="0.15">
      <c r="A144">
        <v>143</v>
      </c>
      <c r="B144" t="str">
        <f ca="1">IF(OFFSET('報告書（別紙）'!B$9,$A144,)="","",OFFSET('報告書（別紙）'!B$9,$A144,))</f>
        <v/>
      </c>
      <c r="C144" t="str">
        <f ca="1">IF(OFFSET('報告書（別紙）'!C$9,$A144,)="","",OFFSET('報告書（別紙）'!C$9,$A144,))</f>
        <v/>
      </c>
      <c r="D144" t="str">
        <f ca="1">IF(OFFSET('報告書（別紙）'!D$9,$A144,)="","",OFFSET('報告書（別紙）'!D$9,$A144,))</f>
        <v/>
      </c>
      <c r="E144" t="str">
        <f ca="1">IF(OFFSET('報告書（別紙）'!F$9,$A144,)="","",OFFSET('報告書（別紙）'!F$9,$A144,))</f>
        <v/>
      </c>
      <c r="F144">
        <v>143</v>
      </c>
      <c r="G144" t="str">
        <f ca="1">IF(OFFSET('報告書（別紙）'!B$36,$A144,)="","",OFFSET('報告書（別紙）'!B$36,$A144,))</f>
        <v/>
      </c>
      <c r="H144" t="str">
        <f ca="1">IF(OFFSET('報告書（別紙）'!C$36,$A144,)="","",OFFSET('報告書（別紙）'!C$36,$A144,))</f>
        <v/>
      </c>
      <c r="I144" t="str">
        <f ca="1">IF(OFFSET('報告書（別紙）'!D$36,$A144,)="","",OFFSET('報告書（別紙）'!D$36,$A144,))</f>
        <v/>
      </c>
      <c r="J144" t="str">
        <f ca="1">IF(OFFSET('報告書（別紙）'!F$36,$A144,)="","",OFFSET('報告書（別紙）'!F$36,$A144,))</f>
        <v/>
      </c>
    </row>
    <row r="145" spans="1:10" x14ac:dyDescent="0.15">
      <c r="A145">
        <v>144</v>
      </c>
      <c r="B145" t="str">
        <f ca="1">IF(OFFSET('報告書（別紙）'!B$9,$A145,)="","",OFFSET('報告書（別紙）'!B$9,$A145,))</f>
        <v/>
      </c>
      <c r="C145" t="str">
        <f ca="1">IF(OFFSET('報告書（別紙）'!C$9,$A145,)="","",OFFSET('報告書（別紙）'!C$9,$A145,))</f>
        <v/>
      </c>
      <c r="D145" t="str">
        <f ca="1">IF(OFFSET('報告書（別紙）'!D$9,$A145,)="","",OFFSET('報告書（別紙）'!D$9,$A145,))</f>
        <v/>
      </c>
      <c r="E145" t="str">
        <f ca="1">IF(OFFSET('報告書（別紙）'!F$9,$A145,)="","",OFFSET('報告書（別紙）'!F$9,$A145,))</f>
        <v/>
      </c>
      <c r="F145">
        <v>144</v>
      </c>
      <c r="G145" t="str">
        <f ca="1">IF(OFFSET('報告書（別紙）'!B$36,$A145,)="","",OFFSET('報告書（別紙）'!B$36,$A145,))</f>
        <v/>
      </c>
      <c r="H145" t="str">
        <f ca="1">IF(OFFSET('報告書（別紙）'!C$36,$A145,)="","",OFFSET('報告書（別紙）'!C$36,$A145,))</f>
        <v/>
      </c>
      <c r="I145" t="str">
        <f ca="1">IF(OFFSET('報告書（別紙）'!D$36,$A145,)="","",OFFSET('報告書（別紙）'!D$36,$A145,))</f>
        <v/>
      </c>
      <c r="J145" t="str">
        <f ca="1">IF(OFFSET('報告書（別紙）'!F$36,$A145,)="","",OFFSET('報告書（別紙）'!F$36,$A145,))</f>
        <v/>
      </c>
    </row>
    <row r="146" spans="1:10" x14ac:dyDescent="0.15">
      <c r="A146">
        <v>145</v>
      </c>
      <c r="B146" t="str">
        <f ca="1">IF(OFFSET('報告書（別紙）'!B$9,$A146,)="","",OFFSET('報告書（別紙）'!B$9,$A146,))</f>
        <v/>
      </c>
      <c r="C146" t="str">
        <f ca="1">IF(OFFSET('報告書（別紙）'!C$9,$A146,)="","",OFFSET('報告書（別紙）'!C$9,$A146,))</f>
        <v/>
      </c>
      <c r="D146" t="str">
        <f ca="1">IF(OFFSET('報告書（別紙）'!D$9,$A146,)="","",OFFSET('報告書（別紙）'!D$9,$A146,))</f>
        <v/>
      </c>
      <c r="E146" t="str">
        <f ca="1">IF(OFFSET('報告書（別紙）'!F$9,$A146,)="","",OFFSET('報告書（別紙）'!F$9,$A146,))</f>
        <v/>
      </c>
      <c r="F146">
        <v>145</v>
      </c>
      <c r="G146" t="str">
        <f ca="1">IF(OFFSET('報告書（別紙）'!B$36,$A146,)="","",OFFSET('報告書（別紙）'!B$36,$A146,))</f>
        <v/>
      </c>
      <c r="H146" t="str">
        <f ca="1">IF(OFFSET('報告書（別紙）'!C$36,$A146,)="","",OFFSET('報告書（別紙）'!C$36,$A146,))</f>
        <v/>
      </c>
      <c r="I146" t="str">
        <f ca="1">IF(OFFSET('報告書（別紙）'!D$36,$A146,)="","",OFFSET('報告書（別紙）'!D$36,$A146,))</f>
        <v/>
      </c>
      <c r="J146" t="str">
        <f ca="1">IF(OFFSET('報告書（別紙）'!F$36,$A146,)="","",OFFSET('報告書（別紙）'!F$36,$A146,))</f>
        <v/>
      </c>
    </row>
    <row r="147" spans="1:10" x14ac:dyDescent="0.15">
      <c r="A147">
        <v>146</v>
      </c>
      <c r="B147" t="str">
        <f ca="1">IF(OFFSET('報告書（別紙）'!B$9,$A147,)="","",OFFSET('報告書（別紙）'!B$9,$A147,))</f>
        <v/>
      </c>
      <c r="C147" t="str">
        <f ca="1">IF(OFFSET('報告書（別紙）'!C$9,$A147,)="","",OFFSET('報告書（別紙）'!C$9,$A147,))</f>
        <v/>
      </c>
      <c r="D147" t="str">
        <f ca="1">IF(OFFSET('報告書（別紙）'!D$9,$A147,)="","",OFFSET('報告書（別紙）'!D$9,$A147,))</f>
        <v/>
      </c>
      <c r="E147" t="str">
        <f ca="1">IF(OFFSET('報告書（別紙）'!F$9,$A147,)="","",OFFSET('報告書（別紙）'!F$9,$A147,))</f>
        <v/>
      </c>
      <c r="F147">
        <v>146</v>
      </c>
      <c r="G147" t="str">
        <f ca="1">IF(OFFSET('報告書（別紙）'!B$36,$A147,)="","",OFFSET('報告書（別紙）'!B$36,$A147,))</f>
        <v/>
      </c>
      <c r="H147" t="str">
        <f ca="1">IF(OFFSET('報告書（別紙）'!C$36,$A147,)="","",OFFSET('報告書（別紙）'!C$36,$A147,))</f>
        <v/>
      </c>
      <c r="I147" t="str">
        <f ca="1">IF(OFFSET('報告書（別紙）'!D$36,$A147,)="","",OFFSET('報告書（別紙）'!D$36,$A147,))</f>
        <v/>
      </c>
      <c r="J147" t="str">
        <f ca="1">IF(OFFSET('報告書（別紙）'!F$36,$A147,)="","",OFFSET('報告書（別紙）'!F$36,$A147,))</f>
        <v/>
      </c>
    </row>
    <row r="148" spans="1:10" x14ac:dyDescent="0.15">
      <c r="A148">
        <v>147</v>
      </c>
      <c r="B148" t="str">
        <f ca="1">IF(OFFSET('報告書（別紙）'!B$9,$A148,)="","",OFFSET('報告書（別紙）'!B$9,$A148,))</f>
        <v/>
      </c>
      <c r="C148" t="str">
        <f ca="1">IF(OFFSET('報告書（別紙）'!C$9,$A148,)="","",OFFSET('報告書（別紙）'!C$9,$A148,))</f>
        <v/>
      </c>
      <c r="D148" t="str">
        <f ca="1">IF(OFFSET('報告書（別紙）'!D$9,$A148,)="","",OFFSET('報告書（別紙）'!D$9,$A148,))</f>
        <v/>
      </c>
      <c r="E148" t="str">
        <f ca="1">IF(OFFSET('報告書（別紙）'!F$9,$A148,)="","",OFFSET('報告書（別紙）'!F$9,$A148,))</f>
        <v/>
      </c>
      <c r="F148">
        <v>147</v>
      </c>
      <c r="G148" t="str">
        <f ca="1">IF(OFFSET('報告書（別紙）'!B$36,$A148,)="","",OFFSET('報告書（別紙）'!B$36,$A148,))</f>
        <v/>
      </c>
      <c r="H148" t="str">
        <f ca="1">IF(OFFSET('報告書（別紙）'!C$36,$A148,)="","",OFFSET('報告書（別紙）'!C$36,$A148,))</f>
        <v/>
      </c>
      <c r="I148" t="str">
        <f ca="1">IF(OFFSET('報告書（別紙）'!D$36,$A148,)="","",OFFSET('報告書（別紙）'!D$36,$A148,))</f>
        <v/>
      </c>
      <c r="J148" t="str">
        <f ca="1">IF(OFFSET('報告書（別紙）'!F$36,$A148,)="","",OFFSET('報告書（別紙）'!F$36,$A148,))</f>
        <v/>
      </c>
    </row>
    <row r="149" spans="1:10" x14ac:dyDescent="0.15">
      <c r="A149">
        <v>148</v>
      </c>
      <c r="B149" t="str">
        <f ca="1">IF(OFFSET('報告書（別紙）'!B$9,$A149,)="","",OFFSET('報告書（別紙）'!B$9,$A149,))</f>
        <v/>
      </c>
      <c r="C149" t="str">
        <f ca="1">IF(OFFSET('報告書（別紙）'!C$9,$A149,)="","",OFFSET('報告書（別紙）'!C$9,$A149,))</f>
        <v/>
      </c>
      <c r="D149" t="str">
        <f ca="1">IF(OFFSET('報告書（別紙）'!D$9,$A149,)="","",OFFSET('報告書（別紙）'!D$9,$A149,))</f>
        <v/>
      </c>
      <c r="E149" t="str">
        <f ca="1">IF(OFFSET('報告書（別紙）'!F$9,$A149,)="","",OFFSET('報告書（別紙）'!F$9,$A149,))</f>
        <v/>
      </c>
      <c r="F149">
        <v>148</v>
      </c>
      <c r="G149" t="str">
        <f ca="1">IF(OFFSET('報告書（別紙）'!B$36,$A149,)="","",OFFSET('報告書（別紙）'!B$36,$A149,))</f>
        <v/>
      </c>
      <c r="H149" t="str">
        <f ca="1">IF(OFFSET('報告書（別紙）'!C$36,$A149,)="","",OFFSET('報告書（別紙）'!C$36,$A149,))</f>
        <v/>
      </c>
      <c r="I149" t="str">
        <f ca="1">IF(OFFSET('報告書（別紙）'!D$36,$A149,)="","",OFFSET('報告書（別紙）'!D$36,$A149,))</f>
        <v/>
      </c>
      <c r="J149" t="str">
        <f ca="1">IF(OFFSET('報告書（別紙）'!F$36,$A149,)="","",OFFSET('報告書（別紙）'!F$36,$A149,))</f>
        <v/>
      </c>
    </row>
    <row r="150" spans="1:10" x14ac:dyDescent="0.15">
      <c r="A150">
        <v>149</v>
      </c>
      <c r="B150" t="str">
        <f ca="1">IF(OFFSET('報告書（別紙）'!B$9,$A150,)="","",OFFSET('報告書（別紙）'!B$9,$A150,))</f>
        <v/>
      </c>
      <c r="C150" t="str">
        <f ca="1">IF(OFFSET('報告書（別紙）'!C$9,$A150,)="","",OFFSET('報告書（別紙）'!C$9,$A150,))</f>
        <v/>
      </c>
      <c r="D150" t="str">
        <f ca="1">IF(OFFSET('報告書（別紙）'!D$9,$A150,)="","",OFFSET('報告書（別紙）'!D$9,$A150,))</f>
        <v/>
      </c>
      <c r="E150" t="str">
        <f ca="1">IF(OFFSET('報告書（別紙）'!F$9,$A150,)="","",OFFSET('報告書（別紙）'!F$9,$A150,))</f>
        <v/>
      </c>
      <c r="F150">
        <v>149</v>
      </c>
      <c r="G150" t="str">
        <f ca="1">IF(OFFSET('報告書（別紙）'!B$36,$A150,)="","",OFFSET('報告書（別紙）'!B$36,$A150,))</f>
        <v/>
      </c>
      <c r="H150" t="str">
        <f ca="1">IF(OFFSET('報告書（別紙）'!C$36,$A150,)="","",OFFSET('報告書（別紙）'!C$36,$A150,))</f>
        <v/>
      </c>
      <c r="I150" t="str">
        <f ca="1">IF(OFFSET('報告書（別紙）'!D$36,$A150,)="","",OFFSET('報告書（別紙）'!D$36,$A150,))</f>
        <v/>
      </c>
      <c r="J150" t="str">
        <f ca="1">IF(OFFSET('報告書（別紙）'!F$36,$A150,)="","",OFFSET('報告書（別紙）'!F$36,$A150,))</f>
        <v/>
      </c>
    </row>
    <row r="151" spans="1:10" x14ac:dyDescent="0.15">
      <c r="A151">
        <v>150</v>
      </c>
      <c r="B151" t="str">
        <f ca="1">IF(OFFSET('報告書（別紙）'!B$9,$A151,)="","",OFFSET('報告書（別紙）'!B$9,$A151,))</f>
        <v/>
      </c>
      <c r="C151" t="str">
        <f ca="1">IF(OFFSET('報告書（別紙）'!C$9,$A151,)="","",OFFSET('報告書（別紙）'!C$9,$A151,))</f>
        <v/>
      </c>
      <c r="D151" t="str">
        <f ca="1">IF(OFFSET('報告書（別紙）'!D$9,$A151,)="","",OFFSET('報告書（別紙）'!D$9,$A151,))</f>
        <v/>
      </c>
      <c r="E151" t="str">
        <f ca="1">IF(OFFSET('報告書（別紙）'!F$9,$A151,)="","",OFFSET('報告書（別紙）'!F$9,$A151,))</f>
        <v/>
      </c>
      <c r="F151">
        <v>150</v>
      </c>
      <c r="G151" t="str">
        <f ca="1">IF(OFFSET('報告書（別紙）'!B$36,$A151,)="","",OFFSET('報告書（別紙）'!B$36,$A151,))</f>
        <v/>
      </c>
      <c r="H151" t="str">
        <f ca="1">IF(OFFSET('報告書（別紙）'!C$36,$A151,)="","",OFFSET('報告書（別紙）'!C$36,$A151,))</f>
        <v/>
      </c>
      <c r="I151" t="str">
        <f ca="1">IF(OFFSET('報告書（別紙）'!D$36,$A151,)="","",OFFSET('報告書（別紙）'!D$36,$A151,))</f>
        <v/>
      </c>
      <c r="J151" t="str">
        <f ca="1">IF(OFFSET('報告書（別紙）'!F$36,$A151,)="","",OFFSET('報告書（別紙）'!F$36,$A151,))</f>
        <v/>
      </c>
    </row>
    <row r="152" spans="1:10" x14ac:dyDescent="0.15">
      <c r="A152">
        <v>151</v>
      </c>
      <c r="B152" t="str">
        <f ca="1">IF(OFFSET('報告書（別紙）'!B$9,$A152,)="","",OFFSET('報告書（別紙）'!B$9,$A152,))</f>
        <v/>
      </c>
      <c r="C152" t="str">
        <f ca="1">IF(OFFSET('報告書（別紙）'!C$9,$A152,)="","",OFFSET('報告書（別紙）'!C$9,$A152,))</f>
        <v/>
      </c>
      <c r="D152" t="str">
        <f ca="1">IF(OFFSET('報告書（別紙）'!D$9,$A152,)="","",OFFSET('報告書（別紙）'!D$9,$A152,))</f>
        <v/>
      </c>
      <c r="E152" t="str">
        <f ca="1">IF(OFFSET('報告書（別紙）'!F$9,$A152,)="","",OFFSET('報告書（別紙）'!F$9,$A152,))</f>
        <v/>
      </c>
      <c r="F152">
        <v>151</v>
      </c>
      <c r="G152" t="str">
        <f ca="1">IF(OFFSET('報告書（別紙）'!B$36,$A152,)="","",OFFSET('報告書（別紙）'!B$36,$A152,))</f>
        <v/>
      </c>
      <c r="H152" t="str">
        <f ca="1">IF(OFFSET('報告書（別紙）'!C$36,$A152,)="","",OFFSET('報告書（別紙）'!C$36,$A152,))</f>
        <v/>
      </c>
      <c r="I152" t="str">
        <f ca="1">IF(OFFSET('報告書（別紙）'!D$36,$A152,)="","",OFFSET('報告書（別紙）'!D$36,$A152,))</f>
        <v/>
      </c>
      <c r="J152" t="str">
        <f ca="1">IF(OFFSET('報告書（別紙）'!F$36,$A152,)="","",OFFSET('報告書（別紙）'!F$36,$A152,))</f>
        <v/>
      </c>
    </row>
    <row r="153" spans="1:10" x14ac:dyDescent="0.15">
      <c r="A153">
        <v>152</v>
      </c>
      <c r="B153" t="str">
        <f ca="1">IF(OFFSET('報告書（別紙）'!B$9,$A153,)="","",OFFSET('報告書（別紙）'!B$9,$A153,))</f>
        <v/>
      </c>
      <c r="C153" t="str">
        <f ca="1">IF(OFFSET('報告書（別紙）'!C$9,$A153,)="","",OFFSET('報告書（別紙）'!C$9,$A153,))</f>
        <v/>
      </c>
      <c r="D153" t="str">
        <f ca="1">IF(OFFSET('報告書（別紙）'!D$9,$A153,)="","",OFFSET('報告書（別紙）'!D$9,$A153,))</f>
        <v/>
      </c>
      <c r="E153" t="str">
        <f ca="1">IF(OFFSET('報告書（別紙）'!F$9,$A153,)="","",OFFSET('報告書（別紙）'!F$9,$A153,))</f>
        <v/>
      </c>
      <c r="F153">
        <v>152</v>
      </c>
      <c r="G153" t="str">
        <f ca="1">IF(OFFSET('報告書（別紙）'!B$36,$A153,)="","",OFFSET('報告書（別紙）'!B$36,$A153,))</f>
        <v/>
      </c>
      <c r="H153" t="str">
        <f ca="1">IF(OFFSET('報告書（別紙）'!C$36,$A153,)="","",OFFSET('報告書（別紙）'!C$36,$A153,))</f>
        <v/>
      </c>
      <c r="I153" t="str">
        <f ca="1">IF(OFFSET('報告書（別紙）'!D$36,$A153,)="","",OFFSET('報告書（別紙）'!D$36,$A153,))</f>
        <v/>
      </c>
      <c r="J153" t="str">
        <f ca="1">IF(OFFSET('報告書（別紙）'!F$36,$A153,)="","",OFFSET('報告書（別紙）'!F$36,$A153,))</f>
        <v/>
      </c>
    </row>
    <row r="154" spans="1:10" x14ac:dyDescent="0.15">
      <c r="A154">
        <v>153</v>
      </c>
      <c r="B154" t="str">
        <f ca="1">IF(OFFSET('報告書（別紙）'!B$9,$A154,)="","",OFFSET('報告書（別紙）'!B$9,$A154,))</f>
        <v/>
      </c>
      <c r="C154" t="str">
        <f ca="1">IF(OFFSET('報告書（別紙）'!C$9,$A154,)="","",OFFSET('報告書（別紙）'!C$9,$A154,))</f>
        <v/>
      </c>
      <c r="D154" t="str">
        <f ca="1">IF(OFFSET('報告書（別紙）'!D$9,$A154,)="","",OFFSET('報告書（別紙）'!D$9,$A154,))</f>
        <v/>
      </c>
      <c r="E154" t="str">
        <f ca="1">IF(OFFSET('報告書（別紙）'!F$9,$A154,)="","",OFFSET('報告書（別紙）'!F$9,$A154,))</f>
        <v/>
      </c>
      <c r="F154">
        <v>153</v>
      </c>
      <c r="G154" t="str">
        <f ca="1">IF(OFFSET('報告書（別紙）'!B$36,$A154,)="","",OFFSET('報告書（別紙）'!B$36,$A154,))</f>
        <v/>
      </c>
      <c r="H154" t="str">
        <f ca="1">IF(OFFSET('報告書（別紙）'!C$36,$A154,)="","",OFFSET('報告書（別紙）'!C$36,$A154,))</f>
        <v/>
      </c>
      <c r="I154" t="str">
        <f ca="1">IF(OFFSET('報告書（別紙）'!D$36,$A154,)="","",OFFSET('報告書（別紙）'!D$36,$A154,))</f>
        <v/>
      </c>
      <c r="J154" t="str">
        <f ca="1">IF(OFFSET('報告書（別紙）'!F$36,$A154,)="","",OFFSET('報告書（別紙）'!F$36,$A154,))</f>
        <v/>
      </c>
    </row>
    <row r="155" spans="1:10" x14ac:dyDescent="0.15">
      <c r="A155">
        <v>154</v>
      </c>
      <c r="B155" t="str">
        <f ca="1">IF(OFFSET('報告書（別紙）'!B$9,$A155,)="","",OFFSET('報告書（別紙）'!B$9,$A155,))</f>
        <v/>
      </c>
      <c r="C155" t="str">
        <f ca="1">IF(OFFSET('報告書（別紙）'!C$9,$A155,)="","",OFFSET('報告書（別紙）'!C$9,$A155,))</f>
        <v/>
      </c>
      <c r="D155" t="str">
        <f ca="1">IF(OFFSET('報告書（別紙）'!D$9,$A155,)="","",OFFSET('報告書（別紙）'!D$9,$A155,))</f>
        <v/>
      </c>
      <c r="E155" t="str">
        <f ca="1">IF(OFFSET('報告書（別紙）'!F$9,$A155,)="","",OFFSET('報告書（別紙）'!F$9,$A155,))</f>
        <v/>
      </c>
      <c r="F155">
        <v>154</v>
      </c>
      <c r="G155" t="str">
        <f ca="1">IF(OFFSET('報告書（別紙）'!B$36,$A155,)="","",OFFSET('報告書（別紙）'!B$36,$A155,))</f>
        <v/>
      </c>
      <c r="H155" t="str">
        <f ca="1">IF(OFFSET('報告書（別紙）'!C$36,$A155,)="","",OFFSET('報告書（別紙）'!C$36,$A155,))</f>
        <v/>
      </c>
      <c r="I155" t="str">
        <f ca="1">IF(OFFSET('報告書（別紙）'!D$36,$A155,)="","",OFFSET('報告書（別紙）'!D$36,$A155,))</f>
        <v/>
      </c>
      <c r="J155" t="str">
        <f ca="1">IF(OFFSET('報告書（別紙）'!F$36,$A155,)="","",OFFSET('報告書（別紙）'!F$36,$A155,))</f>
        <v/>
      </c>
    </row>
    <row r="156" spans="1:10" x14ac:dyDescent="0.15">
      <c r="A156">
        <v>155</v>
      </c>
      <c r="B156" t="str">
        <f ca="1">IF(OFFSET('報告書（別紙）'!B$9,$A156,)="","",OFFSET('報告書（別紙）'!B$9,$A156,))</f>
        <v/>
      </c>
      <c r="C156" t="str">
        <f ca="1">IF(OFFSET('報告書（別紙）'!C$9,$A156,)="","",OFFSET('報告書（別紙）'!C$9,$A156,))</f>
        <v/>
      </c>
      <c r="D156" t="str">
        <f ca="1">IF(OFFSET('報告書（別紙）'!D$9,$A156,)="","",OFFSET('報告書（別紙）'!D$9,$A156,))</f>
        <v/>
      </c>
      <c r="E156" t="str">
        <f ca="1">IF(OFFSET('報告書（別紙）'!F$9,$A156,)="","",OFFSET('報告書（別紙）'!F$9,$A156,))</f>
        <v/>
      </c>
      <c r="F156">
        <v>155</v>
      </c>
      <c r="G156" t="str">
        <f ca="1">IF(OFFSET('報告書（別紙）'!B$36,$A156,)="","",OFFSET('報告書（別紙）'!B$36,$A156,))</f>
        <v/>
      </c>
      <c r="H156" t="str">
        <f ca="1">IF(OFFSET('報告書（別紙）'!C$36,$A156,)="","",OFFSET('報告書（別紙）'!C$36,$A156,))</f>
        <v/>
      </c>
      <c r="I156" t="str">
        <f ca="1">IF(OFFSET('報告書（別紙）'!D$36,$A156,)="","",OFFSET('報告書（別紙）'!D$36,$A156,))</f>
        <v/>
      </c>
      <c r="J156" t="str">
        <f ca="1">IF(OFFSET('報告書（別紙）'!F$36,$A156,)="","",OFFSET('報告書（別紙）'!F$36,$A156,))</f>
        <v/>
      </c>
    </row>
    <row r="157" spans="1:10" x14ac:dyDescent="0.15">
      <c r="A157">
        <v>156</v>
      </c>
      <c r="B157" t="str">
        <f ca="1">IF(OFFSET('報告書（別紙）'!B$9,$A157,)="","",OFFSET('報告書（別紙）'!B$9,$A157,))</f>
        <v/>
      </c>
      <c r="C157" t="str">
        <f ca="1">IF(OFFSET('報告書（別紙）'!C$9,$A157,)="","",OFFSET('報告書（別紙）'!C$9,$A157,))</f>
        <v/>
      </c>
      <c r="D157" t="str">
        <f ca="1">IF(OFFSET('報告書（別紙）'!D$9,$A157,)="","",OFFSET('報告書（別紙）'!D$9,$A157,))</f>
        <v/>
      </c>
      <c r="E157" t="str">
        <f ca="1">IF(OFFSET('報告書（別紙）'!F$9,$A157,)="","",OFFSET('報告書（別紙）'!F$9,$A157,))</f>
        <v/>
      </c>
      <c r="F157">
        <v>156</v>
      </c>
      <c r="G157" t="str">
        <f ca="1">IF(OFFSET('報告書（別紙）'!B$36,$A157,)="","",OFFSET('報告書（別紙）'!B$36,$A157,))</f>
        <v/>
      </c>
      <c r="H157" t="str">
        <f ca="1">IF(OFFSET('報告書（別紙）'!C$36,$A157,)="","",OFFSET('報告書（別紙）'!C$36,$A157,))</f>
        <v/>
      </c>
      <c r="I157" t="str">
        <f ca="1">IF(OFFSET('報告書（別紙）'!D$36,$A157,)="","",OFFSET('報告書（別紙）'!D$36,$A157,))</f>
        <v/>
      </c>
      <c r="J157" t="str">
        <f ca="1">IF(OFFSET('報告書（別紙）'!F$36,$A157,)="","",OFFSET('報告書（別紙）'!F$36,$A157,))</f>
        <v/>
      </c>
    </row>
    <row r="158" spans="1:10" x14ac:dyDescent="0.15">
      <c r="A158">
        <v>157</v>
      </c>
      <c r="B158" t="str">
        <f ca="1">IF(OFFSET('報告書（別紙）'!B$9,$A158,)="","",OFFSET('報告書（別紙）'!B$9,$A158,))</f>
        <v/>
      </c>
      <c r="C158" t="str">
        <f ca="1">IF(OFFSET('報告書（別紙）'!C$9,$A158,)="","",OFFSET('報告書（別紙）'!C$9,$A158,))</f>
        <v/>
      </c>
      <c r="D158" t="str">
        <f ca="1">IF(OFFSET('報告書（別紙）'!D$9,$A158,)="","",OFFSET('報告書（別紙）'!D$9,$A158,))</f>
        <v/>
      </c>
      <c r="E158" t="str">
        <f ca="1">IF(OFFSET('報告書（別紙）'!F$9,$A158,)="","",OFFSET('報告書（別紙）'!F$9,$A158,))</f>
        <v/>
      </c>
      <c r="F158">
        <v>157</v>
      </c>
      <c r="G158" t="str">
        <f ca="1">IF(OFFSET('報告書（別紙）'!B$36,$A158,)="","",OFFSET('報告書（別紙）'!B$36,$A158,))</f>
        <v/>
      </c>
      <c r="H158" t="str">
        <f ca="1">IF(OFFSET('報告書（別紙）'!C$36,$A158,)="","",OFFSET('報告書（別紙）'!C$36,$A158,))</f>
        <v/>
      </c>
      <c r="I158" t="str">
        <f ca="1">IF(OFFSET('報告書（別紙）'!D$36,$A158,)="","",OFFSET('報告書（別紙）'!D$36,$A158,))</f>
        <v/>
      </c>
      <c r="J158" t="str">
        <f ca="1">IF(OFFSET('報告書（別紙）'!F$36,$A158,)="","",OFFSET('報告書（別紙）'!F$36,$A158,))</f>
        <v/>
      </c>
    </row>
    <row r="159" spans="1:10" x14ac:dyDescent="0.15">
      <c r="A159">
        <v>158</v>
      </c>
      <c r="B159" t="str">
        <f ca="1">IF(OFFSET('報告書（別紙）'!B$9,$A159,)="","",OFFSET('報告書（別紙）'!B$9,$A159,))</f>
        <v/>
      </c>
      <c r="C159" t="str">
        <f ca="1">IF(OFFSET('報告書（別紙）'!C$9,$A159,)="","",OFFSET('報告書（別紙）'!C$9,$A159,))</f>
        <v/>
      </c>
      <c r="D159" t="str">
        <f ca="1">IF(OFFSET('報告書（別紙）'!D$9,$A159,)="","",OFFSET('報告書（別紙）'!D$9,$A159,))</f>
        <v/>
      </c>
      <c r="E159" t="str">
        <f ca="1">IF(OFFSET('報告書（別紙）'!F$9,$A159,)="","",OFFSET('報告書（別紙）'!F$9,$A159,))</f>
        <v/>
      </c>
      <c r="F159">
        <v>158</v>
      </c>
      <c r="G159" t="str">
        <f ca="1">IF(OFFSET('報告書（別紙）'!B$36,$A159,)="","",OFFSET('報告書（別紙）'!B$36,$A159,))</f>
        <v/>
      </c>
      <c r="H159" t="str">
        <f ca="1">IF(OFFSET('報告書（別紙）'!C$36,$A159,)="","",OFFSET('報告書（別紙）'!C$36,$A159,))</f>
        <v/>
      </c>
      <c r="I159" t="str">
        <f ca="1">IF(OFFSET('報告書（別紙）'!D$36,$A159,)="","",OFFSET('報告書（別紙）'!D$36,$A159,))</f>
        <v/>
      </c>
      <c r="J159" t="str">
        <f ca="1">IF(OFFSET('報告書（別紙）'!F$36,$A159,)="","",OFFSET('報告書（別紙）'!F$36,$A159,))</f>
        <v/>
      </c>
    </row>
    <row r="160" spans="1:10" x14ac:dyDescent="0.15">
      <c r="A160">
        <v>159</v>
      </c>
      <c r="B160" t="str">
        <f ca="1">IF(OFFSET('報告書（別紙）'!B$9,$A160,)="","",OFFSET('報告書（別紙）'!B$9,$A160,))</f>
        <v/>
      </c>
      <c r="C160" t="str">
        <f ca="1">IF(OFFSET('報告書（別紙）'!C$9,$A160,)="","",OFFSET('報告書（別紙）'!C$9,$A160,))</f>
        <v/>
      </c>
      <c r="D160" t="str">
        <f ca="1">IF(OFFSET('報告書（別紙）'!D$9,$A160,)="","",OFFSET('報告書（別紙）'!D$9,$A160,))</f>
        <v/>
      </c>
      <c r="E160" t="str">
        <f ca="1">IF(OFFSET('報告書（別紙）'!F$9,$A160,)="","",OFFSET('報告書（別紙）'!F$9,$A160,))</f>
        <v/>
      </c>
      <c r="F160">
        <v>159</v>
      </c>
      <c r="G160" t="str">
        <f ca="1">IF(OFFSET('報告書（別紙）'!B$36,$A160,)="","",OFFSET('報告書（別紙）'!B$36,$A160,))</f>
        <v/>
      </c>
      <c r="H160" t="str">
        <f ca="1">IF(OFFSET('報告書（別紙）'!C$36,$A160,)="","",OFFSET('報告書（別紙）'!C$36,$A160,))</f>
        <v/>
      </c>
      <c r="I160" t="str">
        <f ca="1">IF(OFFSET('報告書（別紙）'!D$36,$A160,)="","",OFFSET('報告書（別紙）'!D$36,$A160,))</f>
        <v/>
      </c>
      <c r="J160" t="str">
        <f ca="1">IF(OFFSET('報告書（別紙）'!F$36,$A160,)="","",OFFSET('報告書（別紙）'!F$36,$A160,))</f>
        <v/>
      </c>
    </row>
    <row r="161" spans="1:10" x14ac:dyDescent="0.15">
      <c r="A161">
        <v>160</v>
      </c>
      <c r="B161" t="str">
        <f ca="1">IF(OFFSET('報告書（別紙）'!B$9,$A161,)="","",OFFSET('報告書（別紙）'!B$9,$A161,))</f>
        <v/>
      </c>
      <c r="C161" t="str">
        <f ca="1">IF(OFFSET('報告書（別紙）'!C$9,$A161,)="","",OFFSET('報告書（別紙）'!C$9,$A161,))</f>
        <v/>
      </c>
      <c r="D161" t="str">
        <f ca="1">IF(OFFSET('報告書（別紙）'!D$9,$A161,)="","",OFFSET('報告書（別紙）'!D$9,$A161,))</f>
        <v/>
      </c>
      <c r="E161" t="str">
        <f ca="1">IF(OFFSET('報告書（別紙）'!F$9,$A161,)="","",OFFSET('報告書（別紙）'!F$9,$A161,))</f>
        <v/>
      </c>
      <c r="F161">
        <v>160</v>
      </c>
      <c r="G161" t="str">
        <f ca="1">IF(OFFSET('報告書（別紙）'!B$36,$A161,)="","",OFFSET('報告書（別紙）'!B$36,$A161,))</f>
        <v/>
      </c>
      <c r="H161" t="str">
        <f ca="1">IF(OFFSET('報告書（別紙）'!C$36,$A161,)="","",OFFSET('報告書（別紙）'!C$36,$A161,))</f>
        <v/>
      </c>
      <c r="I161" t="str">
        <f ca="1">IF(OFFSET('報告書（別紙）'!D$36,$A161,)="","",OFFSET('報告書（別紙）'!D$36,$A161,))</f>
        <v/>
      </c>
      <c r="J161" t="str">
        <f ca="1">IF(OFFSET('報告書（別紙）'!F$36,$A161,)="","",OFFSET('報告書（別紙）'!F$36,$A161,))</f>
        <v/>
      </c>
    </row>
    <row r="162" spans="1:10" x14ac:dyDescent="0.15">
      <c r="A162">
        <v>161</v>
      </c>
      <c r="B162" t="str">
        <f ca="1">IF(OFFSET('報告書（別紙）'!B$9,$A162,)="","",OFFSET('報告書（別紙）'!B$9,$A162,))</f>
        <v/>
      </c>
      <c r="C162" t="str">
        <f ca="1">IF(OFFSET('報告書（別紙）'!C$9,$A162,)="","",OFFSET('報告書（別紙）'!C$9,$A162,))</f>
        <v/>
      </c>
      <c r="D162" t="str">
        <f ca="1">IF(OFFSET('報告書（別紙）'!D$9,$A162,)="","",OFFSET('報告書（別紙）'!D$9,$A162,))</f>
        <v/>
      </c>
      <c r="E162" t="str">
        <f ca="1">IF(OFFSET('報告書（別紙）'!F$9,$A162,)="","",OFFSET('報告書（別紙）'!F$9,$A162,))</f>
        <v/>
      </c>
      <c r="F162">
        <v>161</v>
      </c>
      <c r="G162" t="str">
        <f ca="1">IF(OFFSET('報告書（別紙）'!B$36,$A162,)="","",OFFSET('報告書（別紙）'!B$36,$A162,))</f>
        <v/>
      </c>
      <c r="H162" t="str">
        <f ca="1">IF(OFFSET('報告書（別紙）'!C$36,$A162,)="","",OFFSET('報告書（別紙）'!C$36,$A162,))</f>
        <v/>
      </c>
      <c r="I162" t="str">
        <f ca="1">IF(OFFSET('報告書（別紙）'!D$36,$A162,)="","",OFFSET('報告書（別紙）'!D$36,$A162,))</f>
        <v/>
      </c>
      <c r="J162" t="str">
        <f ca="1">IF(OFFSET('報告書（別紙）'!F$36,$A162,)="","",OFFSET('報告書（別紙）'!F$36,$A162,))</f>
        <v/>
      </c>
    </row>
    <row r="163" spans="1:10" x14ac:dyDescent="0.15">
      <c r="A163">
        <v>162</v>
      </c>
      <c r="B163" t="str">
        <f ca="1">IF(OFFSET('報告書（別紙）'!B$9,$A163,)="","",OFFSET('報告書（別紙）'!B$9,$A163,))</f>
        <v/>
      </c>
      <c r="C163" t="str">
        <f ca="1">IF(OFFSET('報告書（別紙）'!C$9,$A163,)="","",OFFSET('報告書（別紙）'!C$9,$A163,))</f>
        <v/>
      </c>
      <c r="D163" t="str">
        <f ca="1">IF(OFFSET('報告書（別紙）'!D$9,$A163,)="","",OFFSET('報告書（別紙）'!D$9,$A163,))</f>
        <v/>
      </c>
      <c r="E163" t="str">
        <f ca="1">IF(OFFSET('報告書（別紙）'!F$9,$A163,)="","",OFFSET('報告書（別紙）'!F$9,$A163,))</f>
        <v/>
      </c>
      <c r="F163">
        <v>162</v>
      </c>
      <c r="G163" t="str">
        <f ca="1">IF(OFFSET('報告書（別紙）'!B$36,$A163,)="","",OFFSET('報告書（別紙）'!B$36,$A163,))</f>
        <v/>
      </c>
      <c r="H163" t="str">
        <f ca="1">IF(OFFSET('報告書（別紙）'!C$36,$A163,)="","",OFFSET('報告書（別紙）'!C$36,$A163,))</f>
        <v/>
      </c>
      <c r="I163" t="str">
        <f ca="1">IF(OFFSET('報告書（別紙）'!D$36,$A163,)="","",OFFSET('報告書（別紙）'!D$36,$A163,))</f>
        <v/>
      </c>
      <c r="J163" t="str">
        <f ca="1">IF(OFFSET('報告書（別紙）'!F$36,$A163,)="","",OFFSET('報告書（別紙）'!F$36,$A163,))</f>
        <v/>
      </c>
    </row>
    <row r="164" spans="1:10" x14ac:dyDescent="0.15">
      <c r="A164">
        <v>163</v>
      </c>
      <c r="B164" t="str">
        <f ca="1">IF(OFFSET('報告書（別紙）'!B$9,$A164,)="","",OFFSET('報告書（別紙）'!B$9,$A164,))</f>
        <v/>
      </c>
      <c r="C164" t="str">
        <f ca="1">IF(OFFSET('報告書（別紙）'!C$9,$A164,)="","",OFFSET('報告書（別紙）'!C$9,$A164,))</f>
        <v/>
      </c>
      <c r="D164" t="str">
        <f ca="1">IF(OFFSET('報告書（別紙）'!D$9,$A164,)="","",OFFSET('報告書（別紙）'!D$9,$A164,))</f>
        <v/>
      </c>
      <c r="E164" t="str">
        <f ca="1">IF(OFFSET('報告書（別紙）'!F$9,$A164,)="","",OFFSET('報告書（別紙）'!F$9,$A164,))</f>
        <v/>
      </c>
      <c r="F164">
        <v>163</v>
      </c>
      <c r="G164" t="str">
        <f ca="1">IF(OFFSET('報告書（別紙）'!B$36,$A164,)="","",OFFSET('報告書（別紙）'!B$36,$A164,))</f>
        <v/>
      </c>
      <c r="H164" t="str">
        <f ca="1">IF(OFFSET('報告書（別紙）'!C$36,$A164,)="","",OFFSET('報告書（別紙）'!C$36,$A164,))</f>
        <v/>
      </c>
      <c r="I164" t="str">
        <f ca="1">IF(OFFSET('報告書（別紙）'!D$36,$A164,)="","",OFFSET('報告書（別紙）'!D$36,$A164,))</f>
        <v/>
      </c>
      <c r="J164" t="str">
        <f ca="1">IF(OFFSET('報告書（別紙）'!F$36,$A164,)="","",OFFSET('報告書（別紙）'!F$36,$A164,))</f>
        <v/>
      </c>
    </row>
    <row r="165" spans="1:10" x14ac:dyDescent="0.15">
      <c r="A165">
        <v>164</v>
      </c>
      <c r="B165" t="str">
        <f ca="1">IF(OFFSET('報告書（別紙）'!B$9,$A165,)="","",OFFSET('報告書（別紙）'!B$9,$A165,))</f>
        <v/>
      </c>
      <c r="C165" t="str">
        <f ca="1">IF(OFFSET('報告書（別紙）'!C$9,$A165,)="","",OFFSET('報告書（別紙）'!C$9,$A165,))</f>
        <v/>
      </c>
      <c r="D165" t="str">
        <f ca="1">IF(OFFSET('報告書（別紙）'!D$9,$A165,)="","",OFFSET('報告書（別紙）'!D$9,$A165,))</f>
        <v/>
      </c>
      <c r="E165" t="str">
        <f ca="1">IF(OFFSET('報告書（別紙）'!F$9,$A165,)="","",OFFSET('報告書（別紙）'!F$9,$A165,))</f>
        <v/>
      </c>
      <c r="F165">
        <v>164</v>
      </c>
      <c r="G165" t="str">
        <f ca="1">IF(OFFSET('報告書（別紙）'!B$36,$A165,)="","",OFFSET('報告書（別紙）'!B$36,$A165,))</f>
        <v/>
      </c>
      <c r="H165" t="str">
        <f ca="1">IF(OFFSET('報告書（別紙）'!C$36,$A165,)="","",OFFSET('報告書（別紙）'!C$36,$A165,))</f>
        <v/>
      </c>
      <c r="I165" t="str">
        <f ca="1">IF(OFFSET('報告書（別紙）'!D$36,$A165,)="","",OFFSET('報告書（別紙）'!D$36,$A165,))</f>
        <v/>
      </c>
      <c r="J165" t="str">
        <f ca="1">IF(OFFSET('報告書（別紙）'!F$36,$A165,)="","",OFFSET('報告書（別紙）'!F$36,$A165,))</f>
        <v/>
      </c>
    </row>
    <row r="166" spans="1:10" x14ac:dyDescent="0.15">
      <c r="A166">
        <v>165</v>
      </c>
      <c r="B166" t="str">
        <f ca="1">IF(OFFSET('報告書（別紙）'!B$9,$A166,)="","",OFFSET('報告書（別紙）'!B$9,$A166,))</f>
        <v/>
      </c>
      <c r="C166" t="str">
        <f ca="1">IF(OFFSET('報告書（別紙）'!C$9,$A166,)="","",OFFSET('報告書（別紙）'!C$9,$A166,))</f>
        <v/>
      </c>
      <c r="D166" t="str">
        <f ca="1">IF(OFFSET('報告書（別紙）'!D$9,$A166,)="","",OFFSET('報告書（別紙）'!D$9,$A166,))</f>
        <v/>
      </c>
      <c r="E166" t="str">
        <f ca="1">IF(OFFSET('報告書（別紙）'!F$9,$A166,)="","",OFFSET('報告書（別紙）'!F$9,$A166,))</f>
        <v/>
      </c>
      <c r="F166">
        <v>165</v>
      </c>
      <c r="G166" t="str">
        <f ca="1">IF(OFFSET('報告書（別紙）'!B$36,$A166,)="","",OFFSET('報告書（別紙）'!B$36,$A166,))</f>
        <v/>
      </c>
      <c r="H166" t="str">
        <f ca="1">IF(OFFSET('報告書（別紙）'!C$36,$A166,)="","",OFFSET('報告書（別紙）'!C$36,$A166,))</f>
        <v/>
      </c>
      <c r="I166" t="str">
        <f ca="1">IF(OFFSET('報告書（別紙）'!D$36,$A166,)="","",OFFSET('報告書（別紙）'!D$36,$A166,))</f>
        <v/>
      </c>
      <c r="J166" t="str">
        <f ca="1">IF(OFFSET('報告書（別紙）'!F$36,$A166,)="","",OFFSET('報告書（別紙）'!F$36,$A166,))</f>
        <v/>
      </c>
    </row>
    <row r="167" spans="1:10" x14ac:dyDescent="0.15">
      <c r="A167">
        <v>166</v>
      </c>
      <c r="B167" t="str">
        <f ca="1">IF(OFFSET('報告書（別紙）'!B$9,$A167,)="","",OFFSET('報告書（別紙）'!B$9,$A167,))</f>
        <v/>
      </c>
      <c r="C167" t="str">
        <f ca="1">IF(OFFSET('報告書（別紙）'!C$9,$A167,)="","",OFFSET('報告書（別紙）'!C$9,$A167,))</f>
        <v/>
      </c>
      <c r="D167" t="str">
        <f ca="1">IF(OFFSET('報告書（別紙）'!D$9,$A167,)="","",OFFSET('報告書（別紙）'!D$9,$A167,))</f>
        <v/>
      </c>
      <c r="E167" t="str">
        <f ca="1">IF(OFFSET('報告書（別紙）'!F$9,$A167,)="","",OFFSET('報告書（別紙）'!F$9,$A167,))</f>
        <v/>
      </c>
      <c r="F167">
        <v>166</v>
      </c>
      <c r="G167" t="str">
        <f ca="1">IF(OFFSET('報告書（別紙）'!B$36,$A167,)="","",OFFSET('報告書（別紙）'!B$36,$A167,))</f>
        <v/>
      </c>
      <c r="H167" t="str">
        <f ca="1">IF(OFFSET('報告書（別紙）'!C$36,$A167,)="","",OFFSET('報告書（別紙）'!C$36,$A167,))</f>
        <v/>
      </c>
      <c r="I167" t="str">
        <f ca="1">IF(OFFSET('報告書（別紙）'!D$36,$A167,)="","",OFFSET('報告書（別紙）'!D$36,$A167,))</f>
        <v/>
      </c>
      <c r="J167" t="str">
        <f ca="1">IF(OFFSET('報告書（別紙）'!F$36,$A167,)="","",OFFSET('報告書（別紙）'!F$36,$A167,))</f>
        <v/>
      </c>
    </row>
    <row r="168" spans="1:10" x14ac:dyDescent="0.15">
      <c r="A168">
        <v>167</v>
      </c>
      <c r="B168" t="str">
        <f ca="1">IF(OFFSET('報告書（別紙）'!B$9,$A168,)="","",OFFSET('報告書（別紙）'!B$9,$A168,))</f>
        <v/>
      </c>
      <c r="C168" t="str">
        <f ca="1">IF(OFFSET('報告書（別紙）'!C$9,$A168,)="","",OFFSET('報告書（別紙）'!C$9,$A168,))</f>
        <v/>
      </c>
      <c r="D168" t="str">
        <f ca="1">IF(OFFSET('報告書（別紙）'!D$9,$A168,)="","",OFFSET('報告書（別紙）'!D$9,$A168,))</f>
        <v/>
      </c>
      <c r="E168" t="str">
        <f ca="1">IF(OFFSET('報告書（別紙）'!F$9,$A168,)="","",OFFSET('報告書（別紙）'!F$9,$A168,))</f>
        <v/>
      </c>
      <c r="F168">
        <v>167</v>
      </c>
      <c r="G168" t="str">
        <f ca="1">IF(OFFSET('報告書（別紙）'!B$36,$A168,)="","",OFFSET('報告書（別紙）'!B$36,$A168,))</f>
        <v/>
      </c>
      <c r="H168" t="str">
        <f ca="1">IF(OFFSET('報告書（別紙）'!C$36,$A168,)="","",OFFSET('報告書（別紙）'!C$36,$A168,))</f>
        <v/>
      </c>
      <c r="I168" t="str">
        <f ca="1">IF(OFFSET('報告書（別紙）'!D$36,$A168,)="","",OFFSET('報告書（別紙）'!D$36,$A168,))</f>
        <v/>
      </c>
      <c r="J168" t="str">
        <f ca="1">IF(OFFSET('報告書（別紙）'!F$36,$A168,)="","",OFFSET('報告書（別紙）'!F$36,$A168,))</f>
        <v/>
      </c>
    </row>
    <row r="169" spans="1:10" x14ac:dyDescent="0.15">
      <c r="A169">
        <v>168</v>
      </c>
      <c r="B169" t="str">
        <f ca="1">IF(OFFSET('報告書（別紙）'!B$9,$A169,)="","",OFFSET('報告書（別紙）'!B$9,$A169,))</f>
        <v/>
      </c>
      <c r="C169" t="str">
        <f ca="1">IF(OFFSET('報告書（別紙）'!C$9,$A169,)="","",OFFSET('報告書（別紙）'!C$9,$A169,))</f>
        <v/>
      </c>
      <c r="D169" t="str">
        <f ca="1">IF(OFFSET('報告書（別紙）'!D$9,$A169,)="","",OFFSET('報告書（別紙）'!D$9,$A169,))</f>
        <v/>
      </c>
      <c r="E169" t="str">
        <f ca="1">IF(OFFSET('報告書（別紙）'!F$9,$A169,)="","",OFFSET('報告書（別紙）'!F$9,$A169,))</f>
        <v/>
      </c>
      <c r="F169">
        <v>168</v>
      </c>
      <c r="G169" t="str">
        <f ca="1">IF(OFFSET('報告書（別紙）'!B$36,$A169,)="","",OFFSET('報告書（別紙）'!B$36,$A169,))</f>
        <v/>
      </c>
      <c r="H169" t="str">
        <f ca="1">IF(OFFSET('報告書（別紙）'!C$36,$A169,)="","",OFFSET('報告書（別紙）'!C$36,$A169,))</f>
        <v/>
      </c>
      <c r="I169" t="str">
        <f ca="1">IF(OFFSET('報告書（別紙）'!D$36,$A169,)="","",OFFSET('報告書（別紙）'!D$36,$A169,))</f>
        <v/>
      </c>
      <c r="J169" t="str">
        <f ca="1">IF(OFFSET('報告書（別紙）'!F$36,$A169,)="","",OFFSET('報告書（別紙）'!F$36,$A169,))</f>
        <v/>
      </c>
    </row>
    <row r="170" spans="1:10" x14ac:dyDescent="0.15">
      <c r="A170">
        <v>169</v>
      </c>
      <c r="B170" t="str">
        <f ca="1">IF(OFFSET('報告書（別紙）'!B$9,$A170,)="","",OFFSET('報告書（別紙）'!B$9,$A170,))</f>
        <v/>
      </c>
      <c r="C170" t="str">
        <f ca="1">IF(OFFSET('報告書（別紙）'!C$9,$A170,)="","",OFFSET('報告書（別紙）'!C$9,$A170,))</f>
        <v/>
      </c>
      <c r="D170" t="str">
        <f ca="1">IF(OFFSET('報告書（別紙）'!D$9,$A170,)="","",OFFSET('報告書（別紙）'!D$9,$A170,))</f>
        <v/>
      </c>
      <c r="E170" t="str">
        <f ca="1">IF(OFFSET('報告書（別紙）'!F$9,$A170,)="","",OFFSET('報告書（別紙）'!F$9,$A170,))</f>
        <v/>
      </c>
      <c r="F170">
        <v>169</v>
      </c>
      <c r="G170" t="str">
        <f ca="1">IF(OFFSET('報告書（別紙）'!B$36,$A170,)="","",OFFSET('報告書（別紙）'!B$36,$A170,))</f>
        <v/>
      </c>
      <c r="H170" t="str">
        <f ca="1">IF(OFFSET('報告書（別紙）'!C$36,$A170,)="","",OFFSET('報告書（別紙）'!C$36,$A170,))</f>
        <v/>
      </c>
      <c r="I170" t="str">
        <f ca="1">IF(OFFSET('報告書（別紙）'!D$36,$A170,)="","",OFFSET('報告書（別紙）'!D$36,$A170,))</f>
        <v/>
      </c>
      <c r="J170" t="str">
        <f ca="1">IF(OFFSET('報告書（別紙）'!F$36,$A170,)="","",OFFSET('報告書（別紙）'!F$36,$A170,))</f>
        <v/>
      </c>
    </row>
    <row r="171" spans="1:10" x14ac:dyDescent="0.15">
      <c r="A171">
        <v>170</v>
      </c>
      <c r="B171" t="str">
        <f ca="1">IF(OFFSET('報告書（別紙）'!B$9,$A171,)="","",OFFSET('報告書（別紙）'!B$9,$A171,))</f>
        <v/>
      </c>
      <c r="C171" t="str">
        <f ca="1">IF(OFFSET('報告書（別紙）'!C$9,$A171,)="","",OFFSET('報告書（別紙）'!C$9,$A171,))</f>
        <v/>
      </c>
      <c r="D171" t="str">
        <f ca="1">IF(OFFSET('報告書（別紙）'!D$9,$A171,)="","",OFFSET('報告書（別紙）'!D$9,$A171,))</f>
        <v/>
      </c>
      <c r="E171" t="str">
        <f ca="1">IF(OFFSET('報告書（別紙）'!F$9,$A171,)="","",OFFSET('報告書（別紙）'!F$9,$A171,))</f>
        <v/>
      </c>
      <c r="F171">
        <v>170</v>
      </c>
      <c r="G171" t="str">
        <f ca="1">IF(OFFSET('報告書（別紙）'!B$36,$A171,)="","",OFFSET('報告書（別紙）'!B$36,$A171,))</f>
        <v/>
      </c>
      <c r="H171" t="str">
        <f ca="1">IF(OFFSET('報告書（別紙）'!C$36,$A171,)="","",OFFSET('報告書（別紙）'!C$36,$A171,))</f>
        <v/>
      </c>
      <c r="I171" t="str">
        <f ca="1">IF(OFFSET('報告書（別紙）'!D$36,$A171,)="","",OFFSET('報告書（別紙）'!D$36,$A171,))</f>
        <v/>
      </c>
      <c r="J171" t="str">
        <f ca="1">IF(OFFSET('報告書（別紙）'!F$36,$A171,)="","",OFFSET('報告書（別紙）'!F$36,$A171,))</f>
        <v/>
      </c>
    </row>
    <row r="172" spans="1:10" x14ac:dyDescent="0.15">
      <c r="A172">
        <v>171</v>
      </c>
      <c r="B172" t="str">
        <f ca="1">IF(OFFSET('報告書（別紙）'!B$9,$A172,)="","",OFFSET('報告書（別紙）'!B$9,$A172,))</f>
        <v/>
      </c>
      <c r="C172" t="str">
        <f ca="1">IF(OFFSET('報告書（別紙）'!C$9,$A172,)="","",OFFSET('報告書（別紙）'!C$9,$A172,))</f>
        <v/>
      </c>
      <c r="D172" t="str">
        <f ca="1">IF(OFFSET('報告書（別紙）'!D$9,$A172,)="","",OFFSET('報告書（別紙）'!D$9,$A172,))</f>
        <v/>
      </c>
      <c r="E172" t="str">
        <f ca="1">IF(OFFSET('報告書（別紙）'!F$9,$A172,)="","",OFFSET('報告書（別紙）'!F$9,$A172,))</f>
        <v/>
      </c>
      <c r="F172">
        <v>171</v>
      </c>
      <c r="G172" t="str">
        <f ca="1">IF(OFFSET('報告書（別紙）'!B$36,$A172,)="","",OFFSET('報告書（別紙）'!B$36,$A172,))</f>
        <v/>
      </c>
      <c r="H172" t="str">
        <f ca="1">IF(OFFSET('報告書（別紙）'!C$36,$A172,)="","",OFFSET('報告書（別紙）'!C$36,$A172,))</f>
        <v/>
      </c>
      <c r="I172" t="str">
        <f ca="1">IF(OFFSET('報告書（別紙）'!D$36,$A172,)="","",OFFSET('報告書（別紙）'!D$36,$A172,))</f>
        <v/>
      </c>
      <c r="J172" t="str">
        <f ca="1">IF(OFFSET('報告書（別紙）'!F$36,$A172,)="","",OFFSET('報告書（別紙）'!F$36,$A172,))</f>
        <v/>
      </c>
    </row>
    <row r="173" spans="1:10" x14ac:dyDescent="0.15">
      <c r="A173">
        <v>172</v>
      </c>
      <c r="B173" t="str">
        <f ca="1">IF(OFFSET('報告書（別紙）'!B$9,$A173,)="","",OFFSET('報告書（別紙）'!B$9,$A173,))</f>
        <v/>
      </c>
      <c r="C173" t="str">
        <f ca="1">IF(OFFSET('報告書（別紙）'!C$9,$A173,)="","",OFFSET('報告書（別紙）'!C$9,$A173,))</f>
        <v/>
      </c>
      <c r="D173" t="str">
        <f ca="1">IF(OFFSET('報告書（別紙）'!D$9,$A173,)="","",OFFSET('報告書（別紙）'!D$9,$A173,))</f>
        <v/>
      </c>
      <c r="E173" t="str">
        <f ca="1">IF(OFFSET('報告書（別紙）'!F$9,$A173,)="","",OFFSET('報告書（別紙）'!F$9,$A173,))</f>
        <v/>
      </c>
      <c r="F173">
        <v>172</v>
      </c>
      <c r="G173" t="str">
        <f ca="1">IF(OFFSET('報告書（別紙）'!B$36,$A173,)="","",OFFSET('報告書（別紙）'!B$36,$A173,))</f>
        <v/>
      </c>
      <c r="H173" t="str">
        <f ca="1">IF(OFFSET('報告書（別紙）'!C$36,$A173,)="","",OFFSET('報告書（別紙）'!C$36,$A173,))</f>
        <v/>
      </c>
      <c r="I173" t="str">
        <f ca="1">IF(OFFSET('報告書（別紙）'!D$36,$A173,)="","",OFFSET('報告書（別紙）'!D$36,$A173,))</f>
        <v/>
      </c>
      <c r="J173" t="str">
        <f ca="1">IF(OFFSET('報告書（別紙）'!F$36,$A173,)="","",OFFSET('報告書（別紙）'!F$36,$A173,))</f>
        <v/>
      </c>
    </row>
    <row r="174" spans="1:10" x14ac:dyDescent="0.15">
      <c r="A174">
        <v>173</v>
      </c>
      <c r="B174" t="str">
        <f ca="1">IF(OFFSET('報告書（別紙）'!B$9,$A174,)="","",OFFSET('報告書（別紙）'!B$9,$A174,))</f>
        <v/>
      </c>
      <c r="C174" t="str">
        <f ca="1">IF(OFFSET('報告書（別紙）'!C$9,$A174,)="","",OFFSET('報告書（別紙）'!C$9,$A174,))</f>
        <v/>
      </c>
      <c r="D174" t="str">
        <f ca="1">IF(OFFSET('報告書（別紙）'!D$9,$A174,)="","",OFFSET('報告書（別紙）'!D$9,$A174,))</f>
        <v/>
      </c>
      <c r="E174" t="str">
        <f ca="1">IF(OFFSET('報告書（別紙）'!F$9,$A174,)="","",OFFSET('報告書（別紙）'!F$9,$A174,))</f>
        <v/>
      </c>
      <c r="F174">
        <v>173</v>
      </c>
      <c r="G174" t="str">
        <f ca="1">IF(OFFSET('報告書（別紙）'!B$36,$A174,)="","",OFFSET('報告書（別紙）'!B$36,$A174,))</f>
        <v/>
      </c>
      <c r="H174" t="str">
        <f ca="1">IF(OFFSET('報告書（別紙）'!C$36,$A174,)="","",OFFSET('報告書（別紙）'!C$36,$A174,))</f>
        <v/>
      </c>
      <c r="I174" t="str">
        <f ca="1">IF(OFFSET('報告書（別紙）'!D$36,$A174,)="","",OFFSET('報告書（別紙）'!D$36,$A174,))</f>
        <v/>
      </c>
      <c r="J174" t="str">
        <f ca="1">IF(OFFSET('報告書（別紙）'!F$36,$A174,)="","",OFFSET('報告書（別紙）'!F$36,$A174,))</f>
        <v/>
      </c>
    </row>
    <row r="175" spans="1:10" x14ac:dyDescent="0.15">
      <c r="A175">
        <v>174</v>
      </c>
      <c r="B175" t="str">
        <f ca="1">IF(OFFSET('報告書（別紙）'!B$9,$A175,)="","",OFFSET('報告書（別紙）'!B$9,$A175,))</f>
        <v/>
      </c>
      <c r="C175" t="str">
        <f ca="1">IF(OFFSET('報告書（別紙）'!C$9,$A175,)="","",OFFSET('報告書（別紙）'!C$9,$A175,))</f>
        <v/>
      </c>
      <c r="D175" t="str">
        <f ca="1">IF(OFFSET('報告書（別紙）'!D$9,$A175,)="","",OFFSET('報告書（別紙）'!D$9,$A175,))</f>
        <v/>
      </c>
      <c r="E175" t="str">
        <f ca="1">IF(OFFSET('報告書（別紙）'!F$9,$A175,)="","",OFFSET('報告書（別紙）'!F$9,$A175,))</f>
        <v/>
      </c>
      <c r="F175">
        <v>174</v>
      </c>
      <c r="G175" t="str">
        <f ca="1">IF(OFFSET('報告書（別紙）'!B$36,$A175,)="","",OFFSET('報告書（別紙）'!B$36,$A175,))</f>
        <v/>
      </c>
      <c r="H175" t="str">
        <f ca="1">IF(OFFSET('報告書（別紙）'!C$36,$A175,)="","",OFFSET('報告書（別紙）'!C$36,$A175,))</f>
        <v/>
      </c>
      <c r="I175" t="str">
        <f ca="1">IF(OFFSET('報告書（別紙）'!D$36,$A175,)="","",OFFSET('報告書（別紙）'!D$36,$A175,))</f>
        <v/>
      </c>
      <c r="J175" t="str">
        <f ca="1">IF(OFFSET('報告書（別紙）'!F$36,$A175,)="","",OFFSET('報告書（別紙）'!F$36,$A175,))</f>
        <v/>
      </c>
    </row>
    <row r="176" spans="1:10" x14ac:dyDescent="0.15">
      <c r="A176">
        <v>175</v>
      </c>
      <c r="B176" t="str">
        <f ca="1">IF(OFFSET('報告書（別紙）'!B$9,$A176,)="","",OFFSET('報告書（別紙）'!B$9,$A176,))</f>
        <v/>
      </c>
      <c r="C176" t="str">
        <f ca="1">IF(OFFSET('報告書（別紙）'!C$9,$A176,)="","",OFFSET('報告書（別紙）'!C$9,$A176,))</f>
        <v/>
      </c>
      <c r="D176" t="str">
        <f ca="1">IF(OFFSET('報告書（別紙）'!D$9,$A176,)="","",OFFSET('報告書（別紙）'!D$9,$A176,))</f>
        <v/>
      </c>
      <c r="E176" t="str">
        <f ca="1">IF(OFFSET('報告書（別紙）'!F$9,$A176,)="","",OFFSET('報告書（別紙）'!F$9,$A176,))</f>
        <v/>
      </c>
      <c r="F176">
        <v>175</v>
      </c>
      <c r="G176" t="str">
        <f ca="1">IF(OFFSET('報告書（別紙）'!B$36,$A176,)="","",OFFSET('報告書（別紙）'!B$36,$A176,))</f>
        <v/>
      </c>
      <c r="H176" t="str">
        <f ca="1">IF(OFFSET('報告書（別紙）'!C$36,$A176,)="","",OFFSET('報告書（別紙）'!C$36,$A176,))</f>
        <v/>
      </c>
      <c r="I176" t="str">
        <f ca="1">IF(OFFSET('報告書（別紙）'!D$36,$A176,)="","",OFFSET('報告書（別紙）'!D$36,$A176,))</f>
        <v/>
      </c>
      <c r="J176" t="str">
        <f ca="1">IF(OFFSET('報告書（別紙）'!F$36,$A176,)="","",OFFSET('報告書（別紙）'!F$36,$A176,))</f>
        <v/>
      </c>
    </row>
    <row r="177" spans="1:10" x14ac:dyDescent="0.15">
      <c r="A177">
        <v>176</v>
      </c>
      <c r="B177" t="str">
        <f ca="1">IF(OFFSET('報告書（別紙）'!B$9,$A177,)="","",OFFSET('報告書（別紙）'!B$9,$A177,))</f>
        <v/>
      </c>
      <c r="C177" t="str">
        <f ca="1">IF(OFFSET('報告書（別紙）'!C$9,$A177,)="","",OFFSET('報告書（別紙）'!C$9,$A177,))</f>
        <v/>
      </c>
      <c r="D177" t="str">
        <f ca="1">IF(OFFSET('報告書（別紙）'!D$9,$A177,)="","",OFFSET('報告書（別紙）'!D$9,$A177,))</f>
        <v/>
      </c>
      <c r="E177" t="str">
        <f ca="1">IF(OFFSET('報告書（別紙）'!F$9,$A177,)="","",OFFSET('報告書（別紙）'!F$9,$A177,))</f>
        <v/>
      </c>
      <c r="F177">
        <v>176</v>
      </c>
      <c r="G177" t="str">
        <f ca="1">IF(OFFSET('報告書（別紙）'!B$36,$A177,)="","",OFFSET('報告書（別紙）'!B$36,$A177,))</f>
        <v/>
      </c>
      <c r="H177" t="str">
        <f ca="1">IF(OFFSET('報告書（別紙）'!C$36,$A177,)="","",OFFSET('報告書（別紙）'!C$36,$A177,))</f>
        <v/>
      </c>
      <c r="I177" t="str">
        <f ca="1">IF(OFFSET('報告書（別紙）'!D$36,$A177,)="","",OFFSET('報告書（別紙）'!D$36,$A177,))</f>
        <v/>
      </c>
      <c r="J177" t="str">
        <f ca="1">IF(OFFSET('報告書（別紙）'!F$36,$A177,)="","",OFFSET('報告書（別紙）'!F$36,$A177,))</f>
        <v/>
      </c>
    </row>
    <row r="178" spans="1:10" x14ac:dyDescent="0.15">
      <c r="A178">
        <v>177</v>
      </c>
      <c r="B178" t="str">
        <f ca="1">IF(OFFSET('報告書（別紙）'!B$9,$A178,)="","",OFFSET('報告書（別紙）'!B$9,$A178,))</f>
        <v/>
      </c>
      <c r="C178" t="str">
        <f ca="1">IF(OFFSET('報告書（別紙）'!C$9,$A178,)="","",OFFSET('報告書（別紙）'!C$9,$A178,))</f>
        <v/>
      </c>
      <c r="D178" t="str">
        <f ca="1">IF(OFFSET('報告書（別紙）'!D$9,$A178,)="","",OFFSET('報告書（別紙）'!D$9,$A178,))</f>
        <v/>
      </c>
      <c r="E178" t="str">
        <f ca="1">IF(OFFSET('報告書（別紙）'!F$9,$A178,)="","",OFFSET('報告書（別紙）'!F$9,$A178,))</f>
        <v/>
      </c>
      <c r="F178">
        <v>177</v>
      </c>
      <c r="G178" t="str">
        <f ca="1">IF(OFFSET('報告書（別紙）'!B$36,$A178,)="","",OFFSET('報告書（別紙）'!B$36,$A178,))</f>
        <v/>
      </c>
      <c r="H178" t="str">
        <f ca="1">IF(OFFSET('報告書（別紙）'!C$36,$A178,)="","",OFFSET('報告書（別紙）'!C$36,$A178,))</f>
        <v/>
      </c>
      <c r="I178" t="str">
        <f ca="1">IF(OFFSET('報告書（別紙）'!D$36,$A178,)="","",OFFSET('報告書（別紙）'!D$36,$A178,))</f>
        <v/>
      </c>
      <c r="J178" t="str">
        <f ca="1">IF(OFFSET('報告書（別紙）'!F$36,$A178,)="","",OFFSET('報告書（別紙）'!F$36,$A178,))</f>
        <v/>
      </c>
    </row>
    <row r="179" spans="1:10" x14ac:dyDescent="0.15">
      <c r="A179">
        <v>178</v>
      </c>
      <c r="B179" t="str">
        <f ca="1">IF(OFFSET('報告書（別紙）'!B$9,$A179,)="","",OFFSET('報告書（別紙）'!B$9,$A179,))</f>
        <v/>
      </c>
      <c r="C179" t="str">
        <f ca="1">IF(OFFSET('報告書（別紙）'!C$9,$A179,)="","",OFFSET('報告書（別紙）'!C$9,$A179,))</f>
        <v/>
      </c>
      <c r="D179" t="str">
        <f ca="1">IF(OFFSET('報告書（別紙）'!D$9,$A179,)="","",OFFSET('報告書（別紙）'!D$9,$A179,))</f>
        <v/>
      </c>
      <c r="E179" t="str">
        <f ca="1">IF(OFFSET('報告書（別紙）'!F$9,$A179,)="","",OFFSET('報告書（別紙）'!F$9,$A179,))</f>
        <v/>
      </c>
      <c r="F179">
        <v>178</v>
      </c>
      <c r="G179" t="str">
        <f ca="1">IF(OFFSET('報告書（別紙）'!B$36,$A179,)="","",OFFSET('報告書（別紙）'!B$36,$A179,))</f>
        <v/>
      </c>
      <c r="H179" t="str">
        <f ca="1">IF(OFFSET('報告書（別紙）'!C$36,$A179,)="","",OFFSET('報告書（別紙）'!C$36,$A179,))</f>
        <v/>
      </c>
      <c r="I179" t="str">
        <f ca="1">IF(OFFSET('報告書（別紙）'!D$36,$A179,)="","",OFFSET('報告書（別紙）'!D$36,$A179,))</f>
        <v/>
      </c>
      <c r="J179" t="str">
        <f ca="1">IF(OFFSET('報告書（別紙）'!F$36,$A179,)="","",OFFSET('報告書（別紙）'!F$36,$A179,))</f>
        <v/>
      </c>
    </row>
    <row r="180" spans="1:10" x14ac:dyDescent="0.15">
      <c r="A180">
        <v>179</v>
      </c>
      <c r="B180" t="str">
        <f ca="1">IF(OFFSET('報告書（別紙）'!B$9,$A180,)="","",OFFSET('報告書（別紙）'!B$9,$A180,))</f>
        <v/>
      </c>
      <c r="C180" t="str">
        <f ca="1">IF(OFFSET('報告書（別紙）'!C$9,$A180,)="","",OFFSET('報告書（別紙）'!C$9,$A180,))</f>
        <v/>
      </c>
      <c r="D180" t="str">
        <f ca="1">IF(OFFSET('報告書（別紙）'!D$9,$A180,)="","",OFFSET('報告書（別紙）'!D$9,$A180,))</f>
        <v/>
      </c>
      <c r="E180" t="str">
        <f ca="1">IF(OFFSET('報告書（別紙）'!F$9,$A180,)="","",OFFSET('報告書（別紙）'!F$9,$A180,))</f>
        <v/>
      </c>
      <c r="F180">
        <v>179</v>
      </c>
      <c r="G180" t="str">
        <f ca="1">IF(OFFSET('報告書（別紙）'!B$36,$A180,)="","",OFFSET('報告書（別紙）'!B$36,$A180,))</f>
        <v/>
      </c>
      <c r="H180" t="str">
        <f ca="1">IF(OFFSET('報告書（別紙）'!C$36,$A180,)="","",OFFSET('報告書（別紙）'!C$36,$A180,))</f>
        <v/>
      </c>
      <c r="I180" t="str">
        <f ca="1">IF(OFFSET('報告書（別紙）'!D$36,$A180,)="","",OFFSET('報告書（別紙）'!D$36,$A180,))</f>
        <v/>
      </c>
      <c r="J180" t="str">
        <f ca="1">IF(OFFSET('報告書（別紙）'!F$36,$A180,)="","",OFFSET('報告書（別紙）'!F$36,$A180,))</f>
        <v/>
      </c>
    </row>
    <row r="181" spans="1:10" x14ac:dyDescent="0.15">
      <c r="A181">
        <v>180</v>
      </c>
      <c r="B181" t="str">
        <f ca="1">IF(OFFSET('報告書（別紙）'!B$9,$A181,)="","",OFFSET('報告書（別紙）'!B$9,$A181,))</f>
        <v/>
      </c>
      <c r="C181" t="str">
        <f ca="1">IF(OFFSET('報告書（別紙）'!C$9,$A181,)="","",OFFSET('報告書（別紙）'!C$9,$A181,))</f>
        <v/>
      </c>
      <c r="D181" t="str">
        <f ca="1">IF(OFFSET('報告書（別紙）'!D$9,$A181,)="","",OFFSET('報告書（別紙）'!D$9,$A181,))</f>
        <v/>
      </c>
      <c r="E181" t="str">
        <f ca="1">IF(OFFSET('報告書（別紙）'!F$9,$A181,)="","",OFFSET('報告書（別紙）'!F$9,$A181,))</f>
        <v/>
      </c>
      <c r="F181">
        <v>180</v>
      </c>
      <c r="G181" t="str">
        <f ca="1">IF(OFFSET('報告書（別紙）'!B$36,$A181,)="","",OFFSET('報告書（別紙）'!B$36,$A181,))</f>
        <v/>
      </c>
      <c r="H181" t="str">
        <f ca="1">IF(OFFSET('報告書（別紙）'!C$36,$A181,)="","",OFFSET('報告書（別紙）'!C$36,$A181,))</f>
        <v/>
      </c>
      <c r="I181" t="str">
        <f ca="1">IF(OFFSET('報告書（別紙）'!D$36,$A181,)="","",OFFSET('報告書（別紙）'!D$36,$A181,))</f>
        <v/>
      </c>
      <c r="J181" t="str">
        <f ca="1">IF(OFFSET('報告書（別紙）'!F$36,$A181,)="","",OFFSET('報告書（別紙）'!F$36,$A181,))</f>
        <v/>
      </c>
    </row>
    <row r="182" spans="1:10" x14ac:dyDescent="0.15">
      <c r="A182">
        <v>181</v>
      </c>
      <c r="B182" t="str">
        <f ca="1">IF(OFFSET('報告書（別紙）'!B$9,$A182,)="","",OFFSET('報告書（別紙）'!B$9,$A182,))</f>
        <v/>
      </c>
      <c r="C182" t="str">
        <f ca="1">IF(OFFSET('報告書（別紙）'!C$9,$A182,)="","",OFFSET('報告書（別紙）'!C$9,$A182,))</f>
        <v/>
      </c>
      <c r="D182" t="str">
        <f ca="1">IF(OFFSET('報告書（別紙）'!D$9,$A182,)="","",OFFSET('報告書（別紙）'!D$9,$A182,))</f>
        <v/>
      </c>
      <c r="E182" t="str">
        <f ca="1">IF(OFFSET('報告書（別紙）'!F$9,$A182,)="","",OFFSET('報告書（別紙）'!F$9,$A182,))</f>
        <v/>
      </c>
      <c r="F182">
        <v>181</v>
      </c>
      <c r="G182" t="str">
        <f ca="1">IF(OFFSET('報告書（別紙）'!B$36,$A182,)="","",OFFSET('報告書（別紙）'!B$36,$A182,))</f>
        <v/>
      </c>
      <c r="H182" t="str">
        <f ca="1">IF(OFFSET('報告書（別紙）'!C$36,$A182,)="","",OFFSET('報告書（別紙）'!C$36,$A182,))</f>
        <v/>
      </c>
      <c r="I182" t="str">
        <f ca="1">IF(OFFSET('報告書（別紙）'!D$36,$A182,)="","",OFFSET('報告書（別紙）'!D$36,$A182,))</f>
        <v/>
      </c>
      <c r="J182" t="str">
        <f ca="1">IF(OFFSET('報告書（別紙）'!F$36,$A182,)="","",OFFSET('報告書（別紙）'!F$36,$A182,))</f>
        <v/>
      </c>
    </row>
    <row r="183" spans="1:10" x14ac:dyDescent="0.15">
      <c r="A183">
        <v>182</v>
      </c>
      <c r="B183" t="str">
        <f ca="1">IF(OFFSET('報告書（別紙）'!B$9,$A183,)="","",OFFSET('報告書（別紙）'!B$9,$A183,))</f>
        <v/>
      </c>
      <c r="C183" t="str">
        <f ca="1">IF(OFFSET('報告書（別紙）'!C$9,$A183,)="","",OFFSET('報告書（別紙）'!C$9,$A183,))</f>
        <v/>
      </c>
      <c r="D183" t="str">
        <f ca="1">IF(OFFSET('報告書（別紙）'!D$9,$A183,)="","",OFFSET('報告書（別紙）'!D$9,$A183,))</f>
        <v/>
      </c>
      <c r="E183" t="str">
        <f ca="1">IF(OFFSET('報告書（別紙）'!F$9,$A183,)="","",OFFSET('報告書（別紙）'!F$9,$A183,))</f>
        <v/>
      </c>
      <c r="F183">
        <v>182</v>
      </c>
      <c r="G183" t="str">
        <f ca="1">IF(OFFSET('報告書（別紙）'!B$36,$A183,)="","",OFFSET('報告書（別紙）'!B$36,$A183,))</f>
        <v/>
      </c>
      <c r="H183" t="str">
        <f ca="1">IF(OFFSET('報告書（別紙）'!C$36,$A183,)="","",OFFSET('報告書（別紙）'!C$36,$A183,))</f>
        <v/>
      </c>
      <c r="I183" t="str">
        <f ca="1">IF(OFFSET('報告書（別紙）'!D$36,$A183,)="","",OFFSET('報告書（別紙）'!D$36,$A183,))</f>
        <v/>
      </c>
      <c r="J183" t="str">
        <f ca="1">IF(OFFSET('報告書（別紙）'!F$36,$A183,)="","",OFFSET('報告書（別紙）'!F$36,$A183,))</f>
        <v/>
      </c>
    </row>
    <row r="184" spans="1:10" x14ac:dyDescent="0.15">
      <c r="A184">
        <v>183</v>
      </c>
      <c r="B184" t="str">
        <f ca="1">IF(OFFSET('報告書（別紙）'!B$9,$A184,)="","",OFFSET('報告書（別紙）'!B$9,$A184,))</f>
        <v/>
      </c>
      <c r="C184" t="str">
        <f ca="1">IF(OFFSET('報告書（別紙）'!C$9,$A184,)="","",OFFSET('報告書（別紙）'!C$9,$A184,))</f>
        <v/>
      </c>
      <c r="D184" t="str">
        <f ca="1">IF(OFFSET('報告書（別紙）'!D$9,$A184,)="","",OFFSET('報告書（別紙）'!D$9,$A184,))</f>
        <v/>
      </c>
      <c r="E184" t="str">
        <f ca="1">IF(OFFSET('報告書（別紙）'!F$9,$A184,)="","",OFFSET('報告書（別紙）'!F$9,$A184,))</f>
        <v/>
      </c>
      <c r="F184">
        <v>183</v>
      </c>
      <c r="G184" t="str">
        <f ca="1">IF(OFFSET('報告書（別紙）'!B$36,$A184,)="","",OFFSET('報告書（別紙）'!B$36,$A184,))</f>
        <v/>
      </c>
      <c r="H184" t="str">
        <f ca="1">IF(OFFSET('報告書（別紙）'!C$36,$A184,)="","",OFFSET('報告書（別紙）'!C$36,$A184,))</f>
        <v/>
      </c>
      <c r="I184" t="str">
        <f ca="1">IF(OFFSET('報告書（別紙）'!D$36,$A184,)="","",OFFSET('報告書（別紙）'!D$36,$A184,))</f>
        <v/>
      </c>
      <c r="J184" t="str">
        <f ca="1">IF(OFFSET('報告書（別紙）'!F$36,$A184,)="","",OFFSET('報告書（別紙）'!F$36,$A184,))</f>
        <v/>
      </c>
    </row>
    <row r="185" spans="1:10" x14ac:dyDescent="0.15">
      <c r="A185">
        <v>184</v>
      </c>
      <c r="B185" t="str">
        <f ca="1">IF(OFFSET('報告書（別紙）'!B$9,$A185,)="","",OFFSET('報告書（別紙）'!B$9,$A185,))</f>
        <v/>
      </c>
      <c r="C185" t="str">
        <f ca="1">IF(OFFSET('報告書（別紙）'!C$9,$A185,)="","",OFFSET('報告書（別紙）'!C$9,$A185,))</f>
        <v/>
      </c>
      <c r="D185" t="str">
        <f ca="1">IF(OFFSET('報告書（別紙）'!D$9,$A185,)="","",OFFSET('報告書（別紙）'!D$9,$A185,))</f>
        <v/>
      </c>
      <c r="E185" t="str">
        <f ca="1">IF(OFFSET('報告書（別紙）'!F$9,$A185,)="","",OFFSET('報告書（別紙）'!F$9,$A185,))</f>
        <v/>
      </c>
      <c r="F185">
        <v>184</v>
      </c>
      <c r="G185" t="str">
        <f ca="1">IF(OFFSET('報告書（別紙）'!B$36,$A185,)="","",OFFSET('報告書（別紙）'!B$36,$A185,))</f>
        <v/>
      </c>
      <c r="H185" t="str">
        <f ca="1">IF(OFFSET('報告書（別紙）'!C$36,$A185,)="","",OFFSET('報告書（別紙）'!C$36,$A185,))</f>
        <v/>
      </c>
      <c r="I185" t="str">
        <f ca="1">IF(OFFSET('報告書（別紙）'!D$36,$A185,)="","",OFFSET('報告書（別紙）'!D$36,$A185,))</f>
        <v/>
      </c>
      <c r="J185" t="str">
        <f ca="1">IF(OFFSET('報告書（別紙）'!F$36,$A185,)="","",OFFSET('報告書（別紙）'!F$36,$A185,))</f>
        <v/>
      </c>
    </row>
    <row r="186" spans="1:10" x14ac:dyDescent="0.15">
      <c r="A186">
        <v>185</v>
      </c>
      <c r="B186" t="str">
        <f ca="1">IF(OFFSET('報告書（別紙）'!B$9,$A186,)="","",OFFSET('報告書（別紙）'!B$9,$A186,))</f>
        <v/>
      </c>
      <c r="C186" t="str">
        <f ca="1">IF(OFFSET('報告書（別紙）'!C$9,$A186,)="","",OFFSET('報告書（別紙）'!C$9,$A186,))</f>
        <v/>
      </c>
      <c r="D186" t="str">
        <f ca="1">IF(OFFSET('報告書（別紙）'!D$9,$A186,)="","",OFFSET('報告書（別紙）'!D$9,$A186,))</f>
        <v/>
      </c>
      <c r="E186" t="str">
        <f ca="1">IF(OFFSET('報告書（別紙）'!F$9,$A186,)="","",OFFSET('報告書（別紙）'!F$9,$A186,))</f>
        <v/>
      </c>
      <c r="F186">
        <v>185</v>
      </c>
      <c r="G186" t="str">
        <f ca="1">IF(OFFSET('報告書（別紙）'!B$36,$A186,)="","",OFFSET('報告書（別紙）'!B$36,$A186,))</f>
        <v/>
      </c>
      <c r="H186" t="str">
        <f ca="1">IF(OFFSET('報告書（別紙）'!C$36,$A186,)="","",OFFSET('報告書（別紙）'!C$36,$A186,))</f>
        <v/>
      </c>
      <c r="I186" t="str">
        <f ca="1">IF(OFFSET('報告書（別紙）'!D$36,$A186,)="","",OFFSET('報告書（別紙）'!D$36,$A186,))</f>
        <v/>
      </c>
      <c r="J186" t="str">
        <f ca="1">IF(OFFSET('報告書（別紙）'!F$36,$A186,)="","",OFFSET('報告書（別紙）'!F$36,$A186,))</f>
        <v/>
      </c>
    </row>
    <row r="187" spans="1:10" x14ac:dyDescent="0.15">
      <c r="A187">
        <v>186</v>
      </c>
      <c r="B187" t="str">
        <f ca="1">IF(OFFSET('報告書（別紙）'!B$9,$A187,)="","",OFFSET('報告書（別紙）'!B$9,$A187,))</f>
        <v/>
      </c>
      <c r="C187" t="str">
        <f ca="1">IF(OFFSET('報告書（別紙）'!C$9,$A187,)="","",OFFSET('報告書（別紙）'!C$9,$A187,))</f>
        <v/>
      </c>
      <c r="D187" t="str">
        <f ca="1">IF(OFFSET('報告書（別紙）'!D$9,$A187,)="","",OFFSET('報告書（別紙）'!D$9,$A187,))</f>
        <v/>
      </c>
      <c r="E187" t="str">
        <f ca="1">IF(OFFSET('報告書（別紙）'!F$9,$A187,)="","",OFFSET('報告書（別紙）'!F$9,$A187,))</f>
        <v/>
      </c>
      <c r="F187">
        <v>186</v>
      </c>
      <c r="G187" t="str">
        <f ca="1">IF(OFFSET('報告書（別紙）'!B$36,$A187,)="","",OFFSET('報告書（別紙）'!B$36,$A187,))</f>
        <v/>
      </c>
      <c r="H187" t="str">
        <f ca="1">IF(OFFSET('報告書（別紙）'!C$36,$A187,)="","",OFFSET('報告書（別紙）'!C$36,$A187,))</f>
        <v/>
      </c>
      <c r="I187" t="str">
        <f ca="1">IF(OFFSET('報告書（別紙）'!D$36,$A187,)="","",OFFSET('報告書（別紙）'!D$36,$A187,))</f>
        <v/>
      </c>
      <c r="J187" t="str">
        <f ca="1">IF(OFFSET('報告書（別紙）'!F$36,$A187,)="","",OFFSET('報告書（別紙）'!F$36,$A187,))</f>
        <v/>
      </c>
    </row>
    <row r="188" spans="1:10" x14ac:dyDescent="0.15">
      <c r="A188">
        <v>187</v>
      </c>
      <c r="B188" t="str">
        <f ca="1">IF(OFFSET('報告書（別紙）'!B$9,$A188,)="","",OFFSET('報告書（別紙）'!B$9,$A188,))</f>
        <v/>
      </c>
      <c r="C188" t="str">
        <f ca="1">IF(OFFSET('報告書（別紙）'!C$9,$A188,)="","",OFFSET('報告書（別紙）'!C$9,$A188,))</f>
        <v/>
      </c>
      <c r="D188" t="str">
        <f ca="1">IF(OFFSET('報告書（別紙）'!D$9,$A188,)="","",OFFSET('報告書（別紙）'!D$9,$A188,))</f>
        <v/>
      </c>
      <c r="E188" t="str">
        <f ca="1">IF(OFFSET('報告書（別紙）'!F$9,$A188,)="","",OFFSET('報告書（別紙）'!F$9,$A188,))</f>
        <v/>
      </c>
      <c r="F188">
        <v>187</v>
      </c>
      <c r="G188" t="str">
        <f ca="1">IF(OFFSET('報告書（別紙）'!B$36,$A188,)="","",OFFSET('報告書（別紙）'!B$36,$A188,))</f>
        <v/>
      </c>
      <c r="H188" t="str">
        <f ca="1">IF(OFFSET('報告書（別紙）'!C$36,$A188,)="","",OFFSET('報告書（別紙）'!C$36,$A188,))</f>
        <v/>
      </c>
      <c r="I188" t="str">
        <f ca="1">IF(OFFSET('報告書（別紙）'!D$36,$A188,)="","",OFFSET('報告書（別紙）'!D$36,$A188,))</f>
        <v/>
      </c>
      <c r="J188" t="str">
        <f ca="1">IF(OFFSET('報告書（別紙）'!F$36,$A188,)="","",OFFSET('報告書（別紙）'!F$36,$A188,))</f>
        <v/>
      </c>
    </row>
    <row r="189" spans="1:10" x14ac:dyDescent="0.15">
      <c r="A189">
        <v>188</v>
      </c>
      <c r="B189" t="str">
        <f ca="1">IF(OFFSET('報告書（別紙）'!B$9,$A189,)="","",OFFSET('報告書（別紙）'!B$9,$A189,))</f>
        <v/>
      </c>
      <c r="C189" t="str">
        <f ca="1">IF(OFFSET('報告書（別紙）'!C$9,$A189,)="","",OFFSET('報告書（別紙）'!C$9,$A189,))</f>
        <v/>
      </c>
      <c r="D189" t="str">
        <f ca="1">IF(OFFSET('報告書（別紙）'!D$9,$A189,)="","",OFFSET('報告書（別紙）'!D$9,$A189,))</f>
        <v/>
      </c>
      <c r="E189" t="str">
        <f ca="1">IF(OFFSET('報告書（別紙）'!F$9,$A189,)="","",OFFSET('報告書（別紙）'!F$9,$A189,))</f>
        <v/>
      </c>
      <c r="F189">
        <v>188</v>
      </c>
      <c r="G189" t="str">
        <f ca="1">IF(OFFSET('報告書（別紙）'!B$36,$A189,)="","",OFFSET('報告書（別紙）'!B$36,$A189,))</f>
        <v/>
      </c>
      <c r="H189" t="str">
        <f ca="1">IF(OFFSET('報告書（別紙）'!C$36,$A189,)="","",OFFSET('報告書（別紙）'!C$36,$A189,))</f>
        <v/>
      </c>
      <c r="I189" t="str">
        <f ca="1">IF(OFFSET('報告書（別紙）'!D$36,$A189,)="","",OFFSET('報告書（別紙）'!D$36,$A189,))</f>
        <v/>
      </c>
      <c r="J189" t="str">
        <f ca="1">IF(OFFSET('報告書（別紙）'!F$36,$A189,)="","",OFFSET('報告書（別紙）'!F$36,$A189,))</f>
        <v/>
      </c>
    </row>
    <row r="190" spans="1:10" x14ac:dyDescent="0.15">
      <c r="A190">
        <v>189</v>
      </c>
      <c r="B190" t="str">
        <f ca="1">IF(OFFSET('報告書（別紙）'!B$9,$A190,)="","",OFFSET('報告書（別紙）'!B$9,$A190,))</f>
        <v/>
      </c>
      <c r="C190" t="str">
        <f ca="1">IF(OFFSET('報告書（別紙）'!C$9,$A190,)="","",OFFSET('報告書（別紙）'!C$9,$A190,))</f>
        <v/>
      </c>
      <c r="D190" t="str">
        <f ca="1">IF(OFFSET('報告書（別紙）'!D$9,$A190,)="","",OFFSET('報告書（別紙）'!D$9,$A190,))</f>
        <v/>
      </c>
      <c r="E190" t="str">
        <f ca="1">IF(OFFSET('報告書（別紙）'!F$9,$A190,)="","",OFFSET('報告書（別紙）'!F$9,$A190,))</f>
        <v/>
      </c>
      <c r="F190">
        <v>189</v>
      </c>
      <c r="G190" t="str">
        <f ca="1">IF(OFFSET('報告書（別紙）'!B$36,$A190,)="","",OFFSET('報告書（別紙）'!B$36,$A190,))</f>
        <v/>
      </c>
      <c r="H190" t="str">
        <f ca="1">IF(OFFSET('報告書（別紙）'!C$36,$A190,)="","",OFFSET('報告書（別紙）'!C$36,$A190,))</f>
        <v/>
      </c>
      <c r="I190" t="str">
        <f ca="1">IF(OFFSET('報告書（別紙）'!D$36,$A190,)="","",OFFSET('報告書（別紙）'!D$36,$A190,))</f>
        <v/>
      </c>
      <c r="J190" t="str">
        <f ca="1">IF(OFFSET('報告書（別紙）'!F$36,$A190,)="","",OFFSET('報告書（別紙）'!F$36,$A190,))</f>
        <v/>
      </c>
    </row>
    <row r="191" spans="1:10" x14ac:dyDescent="0.15">
      <c r="A191">
        <v>190</v>
      </c>
      <c r="B191" t="str">
        <f ca="1">IF(OFFSET('報告書（別紙）'!B$9,$A191,)="","",OFFSET('報告書（別紙）'!B$9,$A191,))</f>
        <v/>
      </c>
      <c r="C191" t="str">
        <f ca="1">IF(OFFSET('報告書（別紙）'!C$9,$A191,)="","",OFFSET('報告書（別紙）'!C$9,$A191,))</f>
        <v/>
      </c>
      <c r="D191" t="str">
        <f ca="1">IF(OFFSET('報告書（別紙）'!D$9,$A191,)="","",OFFSET('報告書（別紙）'!D$9,$A191,))</f>
        <v/>
      </c>
      <c r="E191" t="str">
        <f ca="1">IF(OFFSET('報告書（別紙）'!F$9,$A191,)="","",OFFSET('報告書（別紙）'!F$9,$A191,))</f>
        <v/>
      </c>
      <c r="F191">
        <v>190</v>
      </c>
      <c r="G191" t="str">
        <f ca="1">IF(OFFSET('報告書（別紙）'!B$36,$A191,)="","",OFFSET('報告書（別紙）'!B$36,$A191,))</f>
        <v/>
      </c>
      <c r="H191" t="str">
        <f ca="1">IF(OFFSET('報告書（別紙）'!C$36,$A191,)="","",OFFSET('報告書（別紙）'!C$36,$A191,))</f>
        <v/>
      </c>
      <c r="I191" t="str">
        <f ca="1">IF(OFFSET('報告書（別紙）'!D$36,$A191,)="","",OFFSET('報告書（別紙）'!D$36,$A191,))</f>
        <v/>
      </c>
      <c r="J191" t="str">
        <f ca="1">IF(OFFSET('報告書（別紙）'!F$36,$A191,)="","",OFFSET('報告書（別紙）'!F$36,$A191,))</f>
        <v/>
      </c>
    </row>
    <row r="192" spans="1:10" x14ac:dyDescent="0.15">
      <c r="A192">
        <v>191</v>
      </c>
      <c r="B192" t="str">
        <f ca="1">IF(OFFSET('報告書（別紙）'!B$9,$A192,)="","",OFFSET('報告書（別紙）'!B$9,$A192,))</f>
        <v/>
      </c>
      <c r="C192" t="str">
        <f ca="1">IF(OFFSET('報告書（別紙）'!C$9,$A192,)="","",OFFSET('報告書（別紙）'!C$9,$A192,))</f>
        <v/>
      </c>
      <c r="D192" t="str">
        <f ca="1">IF(OFFSET('報告書（別紙）'!D$9,$A192,)="","",OFFSET('報告書（別紙）'!D$9,$A192,))</f>
        <v/>
      </c>
      <c r="E192" t="str">
        <f ca="1">IF(OFFSET('報告書（別紙）'!F$9,$A192,)="","",OFFSET('報告書（別紙）'!F$9,$A192,))</f>
        <v/>
      </c>
      <c r="F192">
        <v>191</v>
      </c>
      <c r="G192" t="str">
        <f ca="1">IF(OFFSET('報告書（別紙）'!B$36,$A192,)="","",OFFSET('報告書（別紙）'!B$36,$A192,))</f>
        <v/>
      </c>
      <c r="H192" t="str">
        <f ca="1">IF(OFFSET('報告書（別紙）'!C$36,$A192,)="","",OFFSET('報告書（別紙）'!C$36,$A192,))</f>
        <v/>
      </c>
      <c r="I192" t="str">
        <f ca="1">IF(OFFSET('報告書（別紙）'!D$36,$A192,)="","",OFFSET('報告書（別紙）'!D$36,$A192,))</f>
        <v/>
      </c>
      <c r="J192" t="str">
        <f ca="1">IF(OFFSET('報告書（別紙）'!F$36,$A192,)="","",OFFSET('報告書（別紙）'!F$36,$A192,))</f>
        <v/>
      </c>
    </row>
    <row r="193" spans="1:10" x14ac:dyDescent="0.15">
      <c r="A193">
        <v>192</v>
      </c>
      <c r="B193" t="str">
        <f ca="1">IF(OFFSET('報告書（別紙）'!B$9,$A193,)="","",OFFSET('報告書（別紙）'!B$9,$A193,))</f>
        <v/>
      </c>
      <c r="C193" t="str">
        <f ca="1">IF(OFFSET('報告書（別紙）'!C$9,$A193,)="","",OFFSET('報告書（別紙）'!C$9,$A193,))</f>
        <v/>
      </c>
      <c r="D193" t="str">
        <f ca="1">IF(OFFSET('報告書（別紙）'!D$9,$A193,)="","",OFFSET('報告書（別紙）'!D$9,$A193,))</f>
        <v/>
      </c>
      <c r="E193" t="str">
        <f ca="1">IF(OFFSET('報告書（別紙）'!F$9,$A193,)="","",OFFSET('報告書（別紙）'!F$9,$A193,))</f>
        <v/>
      </c>
      <c r="F193">
        <v>192</v>
      </c>
      <c r="G193" t="str">
        <f ca="1">IF(OFFSET('報告書（別紙）'!B$36,$A193,)="","",OFFSET('報告書（別紙）'!B$36,$A193,))</f>
        <v/>
      </c>
      <c r="H193" t="str">
        <f ca="1">IF(OFFSET('報告書（別紙）'!C$36,$A193,)="","",OFFSET('報告書（別紙）'!C$36,$A193,))</f>
        <v/>
      </c>
      <c r="I193" t="str">
        <f ca="1">IF(OFFSET('報告書（別紙）'!D$36,$A193,)="","",OFFSET('報告書（別紙）'!D$36,$A193,))</f>
        <v/>
      </c>
      <c r="J193" t="str">
        <f ca="1">IF(OFFSET('報告書（別紙）'!F$36,$A193,)="","",OFFSET('報告書（別紙）'!F$36,$A193,))</f>
        <v/>
      </c>
    </row>
    <row r="194" spans="1:10" x14ac:dyDescent="0.15">
      <c r="A194">
        <v>193</v>
      </c>
      <c r="B194" t="str">
        <f ca="1">IF(OFFSET('報告書（別紙）'!B$9,$A194,)="","",OFFSET('報告書（別紙）'!B$9,$A194,))</f>
        <v/>
      </c>
      <c r="C194" t="str">
        <f ca="1">IF(OFFSET('報告書（別紙）'!C$9,$A194,)="","",OFFSET('報告書（別紙）'!C$9,$A194,))</f>
        <v/>
      </c>
      <c r="D194" t="str">
        <f ca="1">IF(OFFSET('報告書（別紙）'!D$9,$A194,)="","",OFFSET('報告書（別紙）'!D$9,$A194,))</f>
        <v/>
      </c>
      <c r="E194" t="str">
        <f ca="1">IF(OFFSET('報告書（別紙）'!F$9,$A194,)="","",OFFSET('報告書（別紙）'!F$9,$A194,))</f>
        <v/>
      </c>
      <c r="F194">
        <v>193</v>
      </c>
      <c r="G194" t="str">
        <f ca="1">IF(OFFSET('報告書（別紙）'!B$36,$A194,)="","",OFFSET('報告書（別紙）'!B$36,$A194,))</f>
        <v/>
      </c>
      <c r="H194" t="str">
        <f ca="1">IF(OFFSET('報告書（別紙）'!C$36,$A194,)="","",OFFSET('報告書（別紙）'!C$36,$A194,))</f>
        <v/>
      </c>
      <c r="I194" t="str">
        <f ca="1">IF(OFFSET('報告書（別紙）'!D$36,$A194,)="","",OFFSET('報告書（別紙）'!D$36,$A194,))</f>
        <v/>
      </c>
      <c r="J194" t="str">
        <f ca="1">IF(OFFSET('報告書（別紙）'!F$36,$A194,)="","",OFFSET('報告書（別紙）'!F$36,$A194,))</f>
        <v/>
      </c>
    </row>
    <row r="195" spans="1:10" x14ac:dyDescent="0.15">
      <c r="A195">
        <v>194</v>
      </c>
      <c r="B195" t="str">
        <f ca="1">IF(OFFSET('報告書（別紙）'!B$9,$A195,)="","",OFFSET('報告書（別紙）'!B$9,$A195,))</f>
        <v/>
      </c>
      <c r="C195" t="str">
        <f ca="1">IF(OFFSET('報告書（別紙）'!C$9,$A195,)="","",OFFSET('報告書（別紙）'!C$9,$A195,))</f>
        <v/>
      </c>
      <c r="D195" t="str">
        <f ca="1">IF(OFFSET('報告書（別紙）'!D$9,$A195,)="","",OFFSET('報告書（別紙）'!D$9,$A195,))</f>
        <v/>
      </c>
      <c r="E195" t="str">
        <f ca="1">IF(OFFSET('報告書（別紙）'!F$9,$A195,)="","",OFFSET('報告書（別紙）'!F$9,$A195,))</f>
        <v/>
      </c>
      <c r="F195">
        <v>194</v>
      </c>
      <c r="G195" t="str">
        <f ca="1">IF(OFFSET('報告書（別紙）'!B$36,$A195,)="","",OFFSET('報告書（別紙）'!B$36,$A195,))</f>
        <v/>
      </c>
      <c r="H195" t="str">
        <f ca="1">IF(OFFSET('報告書（別紙）'!C$36,$A195,)="","",OFFSET('報告書（別紙）'!C$36,$A195,))</f>
        <v/>
      </c>
      <c r="I195" t="str">
        <f ca="1">IF(OFFSET('報告書（別紙）'!D$36,$A195,)="","",OFFSET('報告書（別紙）'!D$36,$A195,))</f>
        <v/>
      </c>
      <c r="J195" t="str">
        <f ca="1">IF(OFFSET('報告書（別紙）'!F$36,$A195,)="","",OFFSET('報告書（別紙）'!F$36,$A195,))</f>
        <v/>
      </c>
    </row>
    <row r="196" spans="1:10" x14ac:dyDescent="0.15">
      <c r="A196">
        <v>195</v>
      </c>
      <c r="B196" t="str">
        <f ca="1">IF(OFFSET('報告書（別紙）'!B$9,$A196,)="","",OFFSET('報告書（別紙）'!B$9,$A196,))</f>
        <v/>
      </c>
      <c r="C196" t="str">
        <f ca="1">IF(OFFSET('報告書（別紙）'!C$9,$A196,)="","",OFFSET('報告書（別紙）'!C$9,$A196,))</f>
        <v/>
      </c>
      <c r="D196" t="str">
        <f ca="1">IF(OFFSET('報告書（別紙）'!D$9,$A196,)="","",OFFSET('報告書（別紙）'!D$9,$A196,))</f>
        <v/>
      </c>
      <c r="E196" t="str">
        <f ca="1">IF(OFFSET('報告書（別紙）'!F$9,$A196,)="","",OFFSET('報告書（別紙）'!F$9,$A196,))</f>
        <v/>
      </c>
      <c r="F196">
        <v>195</v>
      </c>
      <c r="G196" t="str">
        <f ca="1">IF(OFFSET('報告書（別紙）'!B$36,$A196,)="","",OFFSET('報告書（別紙）'!B$36,$A196,))</f>
        <v/>
      </c>
      <c r="H196" t="str">
        <f ca="1">IF(OFFSET('報告書（別紙）'!C$36,$A196,)="","",OFFSET('報告書（別紙）'!C$36,$A196,))</f>
        <v/>
      </c>
      <c r="I196" t="str">
        <f ca="1">IF(OFFSET('報告書（別紙）'!D$36,$A196,)="","",OFFSET('報告書（別紙）'!D$36,$A196,))</f>
        <v/>
      </c>
      <c r="J196" t="str">
        <f ca="1">IF(OFFSET('報告書（別紙）'!F$36,$A196,)="","",OFFSET('報告書（別紙）'!F$36,$A196,))</f>
        <v/>
      </c>
    </row>
    <row r="197" spans="1:10" x14ac:dyDescent="0.15">
      <c r="A197">
        <v>196</v>
      </c>
      <c r="B197" t="str">
        <f ca="1">IF(OFFSET('報告書（別紙）'!B$9,$A197,)="","",OFFSET('報告書（別紙）'!B$9,$A197,))</f>
        <v/>
      </c>
      <c r="C197" t="str">
        <f ca="1">IF(OFFSET('報告書（別紙）'!C$9,$A197,)="","",OFFSET('報告書（別紙）'!C$9,$A197,))</f>
        <v/>
      </c>
      <c r="D197" t="str">
        <f ca="1">IF(OFFSET('報告書（別紙）'!D$9,$A197,)="","",OFFSET('報告書（別紙）'!D$9,$A197,))</f>
        <v/>
      </c>
      <c r="E197" t="str">
        <f ca="1">IF(OFFSET('報告書（別紙）'!F$9,$A197,)="","",OFFSET('報告書（別紙）'!F$9,$A197,))</f>
        <v/>
      </c>
      <c r="F197">
        <v>196</v>
      </c>
      <c r="G197" t="str">
        <f ca="1">IF(OFFSET('報告書（別紙）'!B$36,$A197,)="","",OFFSET('報告書（別紙）'!B$36,$A197,))</f>
        <v/>
      </c>
      <c r="H197" t="str">
        <f ca="1">IF(OFFSET('報告書（別紙）'!C$36,$A197,)="","",OFFSET('報告書（別紙）'!C$36,$A197,))</f>
        <v/>
      </c>
      <c r="I197" t="str">
        <f ca="1">IF(OFFSET('報告書（別紙）'!D$36,$A197,)="","",OFFSET('報告書（別紙）'!D$36,$A197,))</f>
        <v/>
      </c>
      <c r="J197" t="str">
        <f ca="1">IF(OFFSET('報告書（別紙）'!F$36,$A197,)="","",OFFSET('報告書（別紙）'!F$36,$A197,))</f>
        <v/>
      </c>
    </row>
    <row r="198" spans="1:10" x14ac:dyDescent="0.15">
      <c r="A198">
        <v>197</v>
      </c>
      <c r="B198" t="str">
        <f ca="1">IF(OFFSET('報告書（別紙）'!B$9,$A198,)="","",OFFSET('報告書（別紙）'!B$9,$A198,))</f>
        <v/>
      </c>
      <c r="C198" t="str">
        <f ca="1">IF(OFFSET('報告書（別紙）'!C$9,$A198,)="","",OFFSET('報告書（別紙）'!C$9,$A198,))</f>
        <v/>
      </c>
      <c r="D198" t="str">
        <f ca="1">IF(OFFSET('報告書（別紙）'!D$9,$A198,)="","",OFFSET('報告書（別紙）'!D$9,$A198,))</f>
        <v/>
      </c>
      <c r="E198" t="str">
        <f ca="1">IF(OFFSET('報告書（別紙）'!F$9,$A198,)="","",OFFSET('報告書（別紙）'!F$9,$A198,))</f>
        <v/>
      </c>
      <c r="F198">
        <v>197</v>
      </c>
      <c r="G198" t="str">
        <f ca="1">IF(OFFSET('報告書（別紙）'!B$36,$A198,)="","",OFFSET('報告書（別紙）'!B$36,$A198,))</f>
        <v/>
      </c>
      <c r="H198" t="str">
        <f ca="1">IF(OFFSET('報告書（別紙）'!C$36,$A198,)="","",OFFSET('報告書（別紙）'!C$36,$A198,))</f>
        <v/>
      </c>
      <c r="I198" t="str">
        <f ca="1">IF(OFFSET('報告書（別紙）'!D$36,$A198,)="","",OFFSET('報告書（別紙）'!D$36,$A198,))</f>
        <v/>
      </c>
      <c r="J198" t="str">
        <f ca="1">IF(OFFSET('報告書（別紙）'!F$36,$A198,)="","",OFFSET('報告書（別紙）'!F$36,$A198,))</f>
        <v/>
      </c>
    </row>
    <row r="199" spans="1:10" x14ac:dyDescent="0.15">
      <c r="A199">
        <v>198</v>
      </c>
      <c r="B199" t="str">
        <f ca="1">IF(OFFSET('報告書（別紙）'!B$9,$A199,)="","",OFFSET('報告書（別紙）'!B$9,$A199,))</f>
        <v/>
      </c>
      <c r="C199" t="str">
        <f ca="1">IF(OFFSET('報告書（別紙）'!C$9,$A199,)="","",OFFSET('報告書（別紙）'!C$9,$A199,))</f>
        <v/>
      </c>
      <c r="D199" t="str">
        <f ca="1">IF(OFFSET('報告書（別紙）'!D$9,$A199,)="","",OFFSET('報告書（別紙）'!D$9,$A199,))</f>
        <v/>
      </c>
      <c r="E199" t="str">
        <f ca="1">IF(OFFSET('報告書（別紙）'!F$9,$A199,)="","",OFFSET('報告書（別紙）'!F$9,$A199,))</f>
        <v/>
      </c>
      <c r="F199">
        <v>198</v>
      </c>
      <c r="G199" t="str">
        <f ca="1">IF(OFFSET('報告書（別紙）'!B$36,$A199,)="","",OFFSET('報告書（別紙）'!B$36,$A199,))</f>
        <v/>
      </c>
      <c r="H199" t="str">
        <f ca="1">IF(OFFSET('報告書（別紙）'!C$36,$A199,)="","",OFFSET('報告書（別紙）'!C$36,$A199,))</f>
        <v/>
      </c>
      <c r="I199" t="str">
        <f ca="1">IF(OFFSET('報告書（別紙）'!D$36,$A199,)="","",OFFSET('報告書（別紙）'!D$36,$A199,))</f>
        <v/>
      </c>
      <c r="J199" t="str">
        <f ca="1">IF(OFFSET('報告書（別紙）'!F$36,$A199,)="","",OFFSET('報告書（別紙）'!F$36,$A199,))</f>
        <v/>
      </c>
    </row>
    <row r="200" spans="1:10" x14ac:dyDescent="0.15">
      <c r="A200">
        <v>199</v>
      </c>
      <c r="B200" t="str">
        <f ca="1">IF(OFFSET('報告書（別紙）'!B$9,$A200,)="","",OFFSET('報告書（別紙）'!B$9,$A200,))</f>
        <v/>
      </c>
      <c r="C200" t="str">
        <f ca="1">IF(OFFSET('報告書（別紙）'!C$9,$A200,)="","",OFFSET('報告書（別紙）'!C$9,$A200,))</f>
        <v/>
      </c>
      <c r="D200" t="str">
        <f ca="1">IF(OFFSET('報告書（別紙）'!D$9,$A200,)="","",OFFSET('報告書（別紙）'!D$9,$A200,))</f>
        <v/>
      </c>
      <c r="E200" t="str">
        <f ca="1">IF(OFFSET('報告書（別紙）'!F$9,$A200,)="","",OFFSET('報告書（別紙）'!F$9,$A200,))</f>
        <v/>
      </c>
      <c r="F200">
        <v>199</v>
      </c>
      <c r="G200" t="str">
        <f ca="1">IF(OFFSET('報告書（別紙）'!B$36,$A200,)="","",OFFSET('報告書（別紙）'!B$36,$A200,))</f>
        <v/>
      </c>
      <c r="H200" t="str">
        <f ca="1">IF(OFFSET('報告書（別紙）'!C$36,$A200,)="","",OFFSET('報告書（別紙）'!C$36,$A200,))</f>
        <v/>
      </c>
      <c r="I200" t="str">
        <f ca="1">IF(OFFSET('報告書（別紙）'!D$36,$A200,)="","",OFFSET('報告書（別紙）'!D$36,$A200,))</f>
        <v/>
      </c>
      <c r="J200" t="str">
        <f ca="1">IF(OFFSET('報告書（別紙）'!F$36,$A200,)="","",OFFSET('報告書（別紙）'!F$36,$A200,))</f>
        <v/>
      </c>
    </row>
    <row r="201" spans="1:10" x14ac:dyDescent="0.15">
      <c r="A201">
        <v>200</v>
      </c>
      <c r="B201" t="str">
        <f ca="1">IF(OFFSET('報告書（別紙）'!B$9,$A201,)="","",OFFSET('報告書（別紙）'!B$9,$A201,))</f>
        <v/>
      </c>
      <c r="C201" t="str">
        <f ca="1">IF(OFFSET('報告書（別紙）'!C$9,$A201,)="","",OFFSET('報告書（別紙）'!C$9,$A201,))</f>
        <v/>
      </c>
      <c r="D201" t="str">
        <f ca="1">IF(OFFSET('報告書（別紙）'!D$9,$A201,)="","",OFFSET('報告書（別紙）'!D$9,$A201,))</f>
        <v/>
      </c>
      <c r="E201" t="str">
        <f ca="1">IF(OFFSET('報告書（別紙）'!F$9,$A201,)="","",OFFSET('報告書（別紙）'!F$9,$A201,))</f>
        <v/>
      </c>
      <c r="F201">
        <v>200</v>
      </c>
      <c r="G201" t="str">
        <f ca="1">IF(OFFSET('報告書（別紙）'!B$36,$A201,)="","",OFFSET('報告書（別紙）'!B$36,$A201,))</f>
        <v/>
      </c>
      <c r="H201" t="str">
        <f ca="1">IF(OFFSET('報告書（別紙）'!C$36,$A201,)="","",OFFSET('報告書（別紙）'!C$36,$A201,))</f>
        <v/>
      </c>
      <c r="I201" t="str">
        <f ca="1">IF(OFFSET('報告書（別紙）'!D$36,$A201,)="","",OFFSET('報告書（別紙）'!D$36,$A201,))</f>
        <v/>
      </c>
      <c r="J201" t="str">
        <f ca="1">IF(OFFSET('報告書（別紙）'!F$36,$A201,)="","",OFFSET('報告書（別紙）'!F$36,$A201,))</f>
        <v/>
      </c>
    </row>
    <row r="202" spans="1:10" x14ac:dyDescent="0.15">
      <c r="A202">
        <v>201</v>
      </c>
      <c r="B202" t="str">
        <f ca="1">IF(OFFSET('報告書（別紙）'!B$9,$A202,)="","",OFFSET('報告書（別紙）'!B$9,$A202,))</f>
        <v/>
      </c>
      <c r="C202" t="str">
        <f ca="1">IF(OFFSET('報告書（別紙）'!C$9,$A202,)="","",OFFSET('報告書（別紙）'!C$9,$A202,))</f>
        <v/>
      </c>
      <c r="D202" t="str">
        <f ca="1">IF(OFFSET('報告書（別紙）'!D$9,$A202,)="","",OFFSET('報告書（別紙）'!D$9,$A202,))</f>
        <v/>
      </c>
      <c r="E202" t="str">
        <f ca="1">IF(OFFSET('報告書（別紙）'!F$9,$A202,)="","",OFFSET('報告書（別紙）'!F$9,$A202,))</f>
        <v/>
      </c>
      <c r="F202">
        <v>201</v>
      </c>
      <c r="G202" t="str">
        <f ca="1">IF(OFFSET('報告書（別紙）'!B$36,$A202,)="","",OFFSET('報告書（別紙）'!B$36,$A202,))</f>
        <v/>
      </c>
      <c r="H202" t="str">
        <f ca="1">IF(OFFSET('報告書（別紙）'!C$36,$A202,)="","",OFFSET('報告書（別紙）'!C$36,$A202,))</f>
        <v/>
      </c>
      <c r="I202" t="str">
        <f ca="1">IF(OFFSET('報告書（別紙）'!D$36,$A202,)="","",OFFSET('報告書（別紙）'!D$36,$A202,))</f>
        <v/>
      </c>
      <c r="J202" t="str">
        <f ca="1">IF(OFFSET('報告書（別紙）'!F$36,$A202,)="","",OFFSET('報告書（別紙）'!F$36,$A202,))</f>
        <v/>
      </c>
    </row>
    <row r="203" spans="1:10" x14ac:dyDescent="0.15">
      <c r="A203">
        <v>202</v>
      </c>
      <c r="B203" t="str">
        <f ca="1">IF(OFFSET('報告書（別紙）'!B$9,$A203,)="","",OFFSET('報告書（別紙）'!B$9,$A203,))</f>
        <v/>
      </c>
      <c r="C203" t="str">
        <f ca="1">IF(OFFSET('報告書（別紙）'!C$9,$A203,)="","",OFFSET('報告書（別紙）'!C$9,$A203,))</f>
        <v/>
      </c>
      <c r="D203" t="str">
        <f ca="1">IF(OFFSET('報告書（別紙）'!D$9,$A203,)="","",OFFSET('報告書（別紙）'!D$9,$A203,))</f>
        <v/>
      </c>
      <c r="E203" t="str">
        <f ca="1">IF(OFFSET('報告書（別紙）'!F$9,$A203,)="","",OFFSET('報告書（別紙）'!F$9,$A203,))</f>
        <v/>
      </c>
      <c r="F203">
        <v>202</v>
      </c>
      <c r="G203" t="str">
        <f ca="1">IF(OFFSET('報告書（別紙）'!B$36,$A203,)="","",OFFSET('報告書（別紙）'!B$36,$A203,))</f>
        <v/>
      </c>
      <c r="H203" t="str">
        <f ca="1">IF(OFFSET('報告書（別紙）'!C$36,$A203,)="","",OFFSET('報告書（別紙）'!C$36,$A203,))</f>
        <v/>
      </c>
      <c r="I203" t="str">
        <f ca="1">IF(OFFSET('報告書（別紙）'!D$36,$A203,)="","",OFFSET('報告書（別紙）'!D$36,$A203,))</f>
        <v/>
      </c>
      <c r="J203" t="str">
        <f ca="1">IF(OFFSET('報告書（別紙）'!F$36,$A203,)="","",OFFSET('報告書（別紙）'!F$36,$A203,))</f>
        <v/>
      </c>
    </row>
    <row r="204" spans="1:10" x14ac:dyDescent="0.15">
      <c r="A204">
        <v>203</v>
      </c>
      <c r="B204" t="str">
        <f ca="1">IF(OFFSET('報告書（別紙）'!B$9,$A204,)="","",OFFSET('報告書（別紙）'!B$9,$A204,))</f>
        <v/>
      </c>
      <c r="C204" t="str">
        <f ca="1">IF(OFFSET('報告書（別紙）'!C$9,$A204,)="","",OFFSET('報告書（別紙）'!C$9,$A204,))</f>
        <v/>
      </c>
      <c r="D204" t="str">
        <f ca="1">IF(OFFSET('報告書（別紙）'!D$9,$A204,)="","",OFFSET('報告書（別紙）'!D$9,$A204,))</f>
        <v/>
      </c>
      <c r="E204" t="str">
        <f ca="1">IF(OFFSET('報告書（別紙）'!F$9,$A204,)="","",OFFSET('報告書（別紙）'!F$9,$A204,))</f>
        <v/>
      </c>
      <c r="F204">
        <v>203</v>
      </c>
      <c r="G204" t="str">
        <f ca="1">IF(OFFSET('報告書（別紙）'!B$36,$A204,)="","",OFFSET('報告書（別紙）'!B$36,$A204,))</f>
        <v/>
      </c>
      <c r="H204" t="str">
        <f ca="1">IF(OFFSET('報告書（別紙）'!C$36,$A204,)="","",OFFSET('報告書（別紙）'!C$36,$A204,))</f>
        <v/>
      </c>
      <c r="I204" t="str">
        <f ca="1">IF(OFFSET('報告書（別紙）'!D$36,$A204,)="","",OFFSET('報告書（別紙）'!D$36,$A204,))</f>
        <v/>
      </c>
      <c r="J204" t="str">
        <f ca="1">IF(OFFSET('報告書（別紙）'!F$36,$A204,)="","",OFFSET('報告書（別紙）'!F$36,$A204,))</f>
        <v/>
      </c>
    </row>
    <row r="205" spans="1:10" x14ac:dyDescent="0.15">
      <c r="A205">
        <v>204</v>
      </c>
      <c r="B205" t="str">
        <f ca="1">IF(OFFSET('報告書（別紙）'!B$9,$A205,)="","",OFFSET('報告書（別紙）'!B$9,$A205,))</f>
        <v/>
      </c>
      <c r="C205" t="str">
        <f ca="1">IF(OFFSET('報告書（別紙）'!C$9,$A205,)="","",OFFSET('報告書（別紙）'!C$9,$A205,))</f>
        <v/>
      </c>
      <c r="D205" t="str">
        <f ca="1">IF(OFFSET('報告書（別紙）'!D$9,$A205,)="","",OFFSET('報告書（別紙）'!D$9,$A205,))</f>
        <v/>
      </c>
      <c r="E205" t="str">
        <f ca="1">IF(OFFSET('報告書（別紙）'!F$9,$A205,)="","",OFFSET('報告書（別紙）'!F$9,$A205,))</f>
        <v/>
      </c>
      <c r="F205">
        <v>204</v>
      </c>
      <c r="G205" t="str">
        <f ca="1">IF(OFFSET('報告書（別紙）'!B$36,$A205,)="","",OFFSET('報告書（別紙）'!B$36,$A205,))</f>
        <v/>
      </c>
      <c r="H205" t="str">
        <f ca="1">IF(OFFSET('報告書（別紙）'!C$36,$A205,)="","",OFFSET('報告書（別紙）'!C$36,$A205,))</f>
        <v/>
      </c>
      <c r="I205" t="str">
        <f ca="1">IF(OFFSET('報告書（別紙）'!D$36,$A205,)="","",OFFSET('報告書（別紙）'!D$36,$A205,))</f>
        <v/>
      </c>
      <c r="J205" t="str">
        <f ca="1">IF(OFFSET('報告書（別紙）'!F$36,$A205,)="","",OFFSET('報告書（別紙）'!F$36,$A205,))</f>
        <v/>
      </c>
    </row>
    <row r="206" spans="1:10" x14ac:dyDescent="0.15">
      <c r="A206">
        <v>205</v>
      </c>
      <c r="B206" t="str">
        <f ca="1">IF(OFFSET('報告書（別紙）'!B$9,$A206,)="","",OFFSET('報告書（別紙）'!B$9,$A206,))</f>
        <v/>
      </c>
      <c r="C206" t="str">
        <f ca="1">IF(OFFSET('報告書（別紙）'!C$9,$A206,)="","",OFFSET('報告書（別紙）'!C$9,$A206,))</f>
        <v/>
      </c>
      <c r="D206" t="str">
        <f ca="1">IF(OFFSET('報告書（別紙）'!D$9,$A206,)="","",OFFSET('報告書（別紙）'!D$9,$A206,))</f>
        <v/>
      </c>
      <c r="E206" t="str">
        <f ca="1">IF(OFFSET('報告書（別紙）'!F$9,$A206,)="","",OFFSET('報告書（別紙）'!F$9,$A206,))</f>
        <v/>
      </c>
      <c r="F206">
        <v>205</v>
      </c>
      <c r="G206" t="str">
        <f ca="1">IF(OFFSET('報告書（別紙）'!B$36,$A206,)="","",OFFSET('報告書（別紙）'!B$36,$A206,))</f>
        <v/>
      </c>
      <c r="H206" t="str">
        <f ca="1">IF(OFFSET('報告書（別紙）'!C$36,$A206,)="","",OFFSET('報告書（別紙）'!C$36,$A206,))</f>
        <v/>
      </c>
      <c r="I206" t="str">
        <f ca="1">IF(OFFSET('報告書（別紙）'!D$36,$A206,)="","",OFFSET('報告書（別紙）'!D$36,$A206,))</f>
        <v/>
      </c>
      <c r="J206" t="str">
        <f ca="1">IF(OFFSET('報告書（別紙）'!F$36,$A206,)="","",OFFSET('報告書（別紙）'!F$36,$A206,))</f>
        <v/>
      </c>
    </row>
    <row r="207" spans="1:10" x14ac:dyDescent="0.15">
      <c r="A207">
        <v>206</v>
      </c>
      <c r="B207" t="str">
        <f ca="1">IF(OFFSET('報告書（別紙）'!B$9,$A207,)="","",OFFSET('報告書（別紙）'!B$9,$A207,))</f>
        <v/>
      </c>
      <c r="C207" t="str">
        <f ca="1">IF(OFFSET('報告書（別紙）'!C$9,$A207,)="","",OFFSET('報告書（別紙）'!C$9,$A207,))</f>
        <v/>
      </c>
      <c r="D207" t="str">
        <f ca="1">IF(OFFSET('報告書（別紙）'!D$9,$A207,)="","",OFFSET('報告書（別紙）'!D$9,$A207,))</f>
        <v/>
      </c>
      <c r="E207" t="str">
        <f ca="1">IF(OFFSET('報告書（別紙）'!F$9,$A207,)="","",OFFSET('報告書（別紙）'!F$9,$A207,))</f>
        <v/>
      </c>
      <c r="F207">
        <v>206</v>
      </c>
      <c r="G207" t="str">
        <f ca="1">IF(OFFSET('報告書（別紙）'!B$36,$A207,)="","",OFFSET('報告書（別紙）'!B$36,$A207,))</f>
        <v/>
      </c>
      <c r="H207" t="str">
        <f ca="1">IF(OFFSET('報告書（別紙）'!C$36,$A207,)="","",OFFSET('報告書（別紙）'!C$36,$A207,))</f>
        <v/>
      </c>
      <c r="I207" t="str">
        <f ca="1">IF(OFFSET('報告書（別紙）'!D$36,$A207,)="","",OFFSET('報告書（別紙）'!D$36,$A207,))</f>
        <v/>
      </c>
      <c r="J207" t="str">
        <f ca="1">IF(OFFSET('報告書（別紙）'!F$36,$A207,)="","",OFFSET('報告書（別紙）'!F$36,$A207,))</f>
        <v/>
      </c>
    </row>
    <row r="208" spans="1:10" x14ac:dyDescent="0.15">
      <c r="A208">
        <v>207</v>
      </c>
      <c r="B208" t="str">
        <f ca="1">IF(OFFSET('報告書（別紙）'!B$9,$A208,)="","",OFFSET('報告書（別紙）'!B$9,$A208,))</f>
        <v/>
      </c>
      <c r="C208" t="str">
        <f ca="1">IF(OFFSET('報告書（別紙）'!C$9,$A208,)="","",OFFSET('報告書（別紙）'!C$9,$A208,))</f>
        <v/>
      </c>
      <c r="D208" t="str">
        <f ca="1">IF(OFFSET('報告書（別紙）'!D$9,$A208,)="","",OFFSET('報告書（別紙）'!D$9,$A208,))</f>
        <v/>
      </c>
      <c r="E208" t="str">
        <f ca="1">IF(OFFSET('報告書（別紙）'!F$9,$A208,)="","",OFFSET('報告書（別紙）'!F$9,$A208,))</f>
        <v/>
      </c>
      <c r="F208">
        <v>207</v>
      </c>
      <c r="G208" t="str">
        <f ca="1">IF(OFFSET('報告書（別紙）'!B$36,$A208,)="","",OFFSET('報告書（別紙）'!B$36,$A208,))</f>
        <v/>
      </c>
      <c r="H208" t="str">
        <f ca="1">IF(OFFSET('報告書（別紙）'!C$36,$A208,)="","",OFFSET('報告書（別紙）'!C$36,$A208,))</f>
        <v/>
      </c>
      <c r="I208" t="str">
        <f ca="1">IF(OFFSET('報告書（別紙）'!D$36,$A208,)="","",OFFSET('報告書（別紙）'!D$36,$A208,))</f>
        <v/>
      </c>
      <c r="J208" t="str">
        <f ca="1">IF(OFFSET('報告書（別紙）'!F$36,$A208,)="","",OFFSET('報告書（別紙）'!F$36,$A208,))</f>
        <v/>
      </c>
    </row>
    <row r="209" spans="1:10" x14ac:dyDescent="0.15">
      <c r="A209">
        <v>208</v>
      </c>
      <c r="B209" t="str">
        <f ca="1">IF(OFFSET('報告書（別紙）'!B$9,$A209,)="","",OFFSET('報告書（別紙）'!B$9,$A209,))</f>
        <v/>
      </c>
      <c r="C209" t="str">
        <f ca="1">IF(OFFSET('報告書（別紙）'!C$9,$A209,)="","",OFFSET('報告書（別紙）'!C$9,$A209,))</f>
        <v/>
      </c>
      <c r="D209" t="str">
        <f ca="1">IF(OFFSET('報告書（別紙）'!D$9,$A209,)="","",OFFSET('報告書（別紙）'!D$9,$A209,))</f>
        <v/>
      </c>
      <c r="E209" t="str">
        <f ca="1">IF(OFFSET('報告書（別紙）'!F$9,$A209,)="","",OFFSET('報告書（別紙）'!F$9,$A209,))</f>
        <v/>
      </c>
      <c r="F209">
        <v>208</v>
      </c>
      <c r="G209" t="str">
        <f ca="1">IF(OFFSET('報告書（別紙）'!B$36,$A209,)="","",OFFSET('報告書（別紙）'!B$36,$A209,))</f>
        <v/>
      </c>
      <c r="H209" t="str">
        <f ca="1">IF(OFFSET('報告書（別紙）'!C$36,$A209,)="","",OFFSET('報告書（別紙）'!C$36,$A209,))</f>
        <v/>
      </c>
      <c r="I209" t="str">
        <f ca="1">IF(OFFSET('報告書（別紙）'!D$36,$A209,)="","",OFFSET('報告書（別紙）'!D$36,$A209,))</f>
        <v/>
      </c>
      <c r="J209" t="str">
        <f ca="1">IF(OFFSET('報告書（別紙）'!F$36,$A209,)="","",OFFSET('報告書（別紙）'!F$36,$A209,))</f>
        <v/>
      </c>
    </row>
    <row r="210" spans="1:10" x14ac:dyDescent="0.15">
      <c r="A210">
        <v>209</v>
      </c>
      <c r="B210" t="str">
        <f ca="1">IF(OFFSET('報告書（別紙）'!B$9,$A210,)="","",OFFSET('報告書（別紙）'!B$9,$A210,))</f>
        <v/>
      </c>
      <c r="C210" t="str">
        <f ca="1">IF(OFFSET('報告書（別紙）'!C$9,$A210,)="","",OFFSET('報告書（別紙）'!C$9,$A210,))</f>
        <v/>
      </c>
      <c r="D210" t="str">
        <f ca="1">IF(OFFSET('報告書（別紙）'!D$9,$A210,)="","",OFFSET('報告書（別紙）'!D$9,$A210,))</f>
        <v/>
      </c>
      <c r="E210" t="str">
        <f ca="1">IF(OFFSET('報告書（別紙）'!F$9,$A210,)="","",OFFSET('報告書（別紙）'!F$9,$A210,))</f>
        <v/>
      </c>
      <c r="F210">
        <v>209</v>
      </c>
      <c r="G210" t="str">
        <f ca="1">IF(OFFSET('報告書（別紙）'!B$36,$A210,)="","",OFFSET('報告書（別紙）'!B$36,$A210,))</f>
        <v/>
      </c>
      <c r="H210" t="str">
        <f ca="1">IF(OFFSET('報告書（別紙）'!C$36,$A210,)="","",OFFSET('報告書（別紙）'!C$36,$A210,))</f>
        <v/>
      </c>
      <c r="I210" t="str">
        <f ca="1">IF(OFFSET('報告書（別紙）'!D$36,$A210,)="","",OFFSET('報告書（別紙）'!D$36,$A210,))</f>
        <v/>
      </c>
      <c r="J210" t="str">
        <f ca="1">IF(OFFSET('報告書（別紙）'!F$36,$A210,)="","",OFFSET('報告書（別紙）'!F$36,$A210,))</f>
        <v/>
      </c>
    </row>
    <row r="211" spans="1:10" x14ac:dyDescent="0.15">
      <c r="A211">
        <v>210</v>
      </c>
      <c r="B211" t="str">
        <f ca="1">IF(OFFSET('報告書（別紙）'!B$9,$A211,)="","",OFFSET('報告書（別紙）'!B$9,$A211,))</f>
        <v/>
      </c>
      <c r="C211" t="str">
        <f ca="1">IF(OFFSET('報告書（別紙）'!C$9,$A211,)="","",OFFSET('報告書（別紙）'!C$9,$A211,))</f>
        <v/>
      </c>
      <c r="D211" t="str">
        <f ca="1">IF(OFFSET('報告書（別紙）'!D$9,$A211,)="","",OFFSET('報告書（別紙）'!D$9,$A211,))</f>
        <v/>
      </c>
      <c r="E211" t="str">
        <f ca="1">IF(OFFSET('報告書（別紙）'!F$9,$A211,)="","",OFFSET('報告書（別紙）'!F$9,$A211,))</f>
        <v/>
      </c>
      <c r="F211">
        <v>210</v>
      </c>
      <c r="G211" t="str">
        <f ca="1">IF(OFFSET('報告書（別紙）'!B$36,$A211,)="","",OFFSET('報告書（別紙）'!B$36,$A211,))</f>
        <v/>
      </c>
      <c r="H211" t="str">
        <f ca="1">IF(OFFSET('報告書（別紙）'!C$36,$A211,)="","",OFFSET('報告書（別紙）'!C$36,$A211,))</f>
        <v/>
      </c>
      <c r="I211" t="str">
        <f ca="1">IF(OFFSET('報告書（別紙）'!D$36,$A211,)="","",OFFSET('報告書（別紙）'!D$36,$A211,))</f>
        <v/>
      </c>
      <c r="J211" t="str">
        <f ca="1">IF(OFFSET('報告書（別紙）'!F$36,$A211,)="","",OFFSET('報告書（別紙）'!F$36,$A211,))</f>
        <v/>
      </c>
    </row>
    <row r="212" spans="1:10" x14ac:dyDescent="0.15">
      <c r="A212">
        <v>211</v>
      </c>
      <c r="B212" t="str">
        <f ca="1">IF(OFFSET('報告書（別紙）'!B$9,$A212,)="","",OFFSET('報告書（別紙）'!B$9,$A212,))</f>
        <v/>
      </c>
      <c r="C212" t="str">
        <f ca="1">IF(OFFSET('報告書（別紙）'!C$9,$A212,)="","",OFFSET('報告書（別紙）'!C$9,$A212,))</f>
        <v/>
      </c>
      <c r="D212" t="str">
        <f ca="1">IF(OFFSET('報告書（別紙）'!D$9,$A212,)="","",OFFSET('報告書（別紙）'!D$9,$A212,))</f>
        <v/>
      </c>
      <c r="E212" t="str">
        <f ca="1">IF(OFFSET('報告書（別紙）'!F$9,$A212,)="","",OFFSET('報告書（別紙）'!F$9,$A212,))</f>
        <v/>
      </c>
      <c r="F212">
        <v>211</v>
      </c>
      <c r="G212" t="str">
        <f ca="1">IF(OFFSET('報告書（別紙）'!B$36,$A212,)="","",OFFSET('報告書（別紙）'!B$36,$A212,))</f>
        <v/>
      </c>
      <c r="H212" t="str">
        <f ca="1">IF(OFFSET('報告書（別紙）'!C$36,$A212,)="","",OFFSET('報告書（別紙）'!C$36,$A212,))</f>
        <v/>
      </c>
      <c r="I212" t="str">
        <f ca="1">IF(OFFSET('報告書（別紙）'!D$36,$A212,)="","",OFFSET('報告書（別紙）'!D$36,$A212,))</f>
        <v/>
      </c>
      <c r="J212" t="str">
        <f ca="1">IF(OFFSET('報告書（別紙）'!F$36,$A212,)="","",OFFSET('報告書（別紙）'!F$36,$A212,))</f>
        <v/>
      </c>
    </row>
    <row r="213" spans="1:10" x14ac:dyDescent="0.15">
      <c r="A213">
        <v>212</v>
      </c>
      <c r="B213" t="str">
        <f ca="1">IF(OFFSET('報告書（別紙）'!B$9,$A213,)="","",OFFSET('報告書（別紙）'!B$9,$A213,))</f>
        <v/>
      </c>
      <c r="C213" t="str">
        <f ca="1">IF(OFFSET('報告書（別紙）'!C$9,$A213,)="","",OFFSET('報告書（別紙）'!C$9,$A213,))</f>
        <v/>
      </c>
      <c r="D213" t="str">
        <f ca="1">IF(OFFSET('報告書（別紙）'!D$9,$A213,)="","",OFFSET('報告書（別紙）'!D$9,$A213,))</f>
        <v/>
      </c>
      <c r="E213" t="str">
        <f ca="1">IF(OFFSET('報告書（別紙）'!F$9,$A213,)="","",OFFSET('報告書（別紙）'!F$9,$A213,))</f>
        <v/>
      </c>
      <c r="F213">
        <v>212</v>
      </c>
      <c r="G213" t="str">
        <f ca="1">IF(OFFSET('報告書（別紙）'!B$36,$A213,)="","",OFFSET('報告書（別紙）'!B$36,$A213,))</f>
        <v/>
      </c>
      <c r="H213" t="str">
        <f ca="1">IF(OFFSET('報告書（別紙）'!C$36,$A213,)="","",OFFSET('報告書（別紙）'!C$36,$A213,))</f>
        <v/>
      </c>
      <c r="I213" t="str">
        <f ca="1">IF(OFFSET('報告書（別紙）'!D$36,$A213,)="","",OFFSET('報告書（別紙）'!D$36,$A213,))</f>
        <v/>
      </c>
      <c r="J213" t="str">
        <f ca="1">IF(OFFSET('報告書（別紙）'!F$36,$A213,)="","",OFFSET('報告書（別紙）'!F$36,$A213,))</f>
        <v/>
      </c>
    </row>
    <row r="214" spans="1:10" x14ac:dyDescent="0.15">
      <c r="A214">
        <v>213</v>
      </c>
      <c r="B214" t="str">
        <f ca="1">IF(OFFSET('報告書（別紙）'!B$9,$A214,)="","",OFFSET('報告書（別紙）'!B$9,$A214,))</f>
        <v/>
      </c>
      <c r="C214" t="str">
        <f ca="1">IF(OFFSET('報告書（別紙）'!C$9,$A214,)="","",OFFSET('報告書（別紙）'!C$9,$A214,))</f>
        <v/>
      </c>
      <c r="D214" t="str">
        <f ca="1">IF(OFFSET('報告書（別紙）'!D$9,$A214,)="","",OFFSET('報告書（別紙）'!D$9,$A214,))</f>
        <v/>
      </c>
      <c r="E214" t="str">
        <f ca="1">IF(OFFSET('報告書（別紙）'!F$9,$A214,)="","",OFFSET('報告書（別紙）'!F$9,$A214,))</f>
        <v/>
      </c>
      <c r="F214">
        <v>213</v>
      </c>
      <c r="G214" t="str">
        <f ca="1">IF(OFFSET('報告書（別紙）'!B$36,$A214,)="","",OFFSET('報告書（別紙）'!B$36,$A214,))</f>
        <v/>
      </c>
      <c r="H214" t="str">
        <f ca="1">IF(OFFSET('報告書（別紙）'!C$36,$A214,)="","",OFFSET('報告書（別紙）'!C$36,$A214,))</f>
        <v/>
      </c>
      <c r="I214" t="str">
        <f ca="1">IF(OFFSET('報告書（別紙）'!D$36,$A214,)="","",OFFSET('報告書（別紙）'!D$36,$A214,))</f>
        <v/>
      </c>
      <c r="J214" t="str">
        <f ca="1">IF(OFFSET('報告書（別紙）'!F$36,$A214,)="","",OFFSET('報告書（別紙）'!F$36,$A214,))</f>
        <v/>
      </c>
    </row>
    <row r="215" spans="1:10" x14ac:dyDescent="0.15">
      <c r="A215">
        <v>214</v>
      </c>
      <c r="B215" t="str">
        <f ca="1">IF(OFFSET('報告書（別紙）'!B$9,$A215,)="","",OFFSET('報告書（別紙）'!B$9,$A215,))</f>
        <v/>
      </c>
      <c r="C215" t="str">
        <f ca="1">IF(OFFSET('報告書（別紙）'!C$9,$A215,)="","",OFFSET('報告書（別紙）'!C$9,$A215,))</f>
        <v/>
      </c>
      <c r="D215" t="str">
        <f ca="1">IF(OFFSET('報告書（別紙）'!D$9,$A215,)="","",OFFSET('報告書（別紙）'!D$9,$A215,))</f>
        <v/>
      </c>
      <c r="E215" t="str">
        <f ca="1">IF(OFFSET('報告書（別紙）'!F$9,$A215,)="","",OFFSET('報告書（別紙）'!F$9,$A215,))</f>
        <v/>
      </c>
      <c r="F215">
        <v>214</v>
      </c>
      <c r="G215" t="str">
        <f ca="1">IF(OFFSET('報告書（別紙）'!B$36,$A215,)="","",OFFSET('報告書（別紙）'!B$36,$A215,))</f>
        <v/>
      </c>
      <c r="H215" t="str">
        <f ca="1">IF(OFFSET('報告書（別紙）'!C$36,$A215,)="","",OFFSET('報告書（別紙）'!C$36,$A215,))</f>
        <v/>
      </c>
      <c r="I215" t="str">
        <f ca="1">IF(OFFSET('報告書（別紙）'!D$36,$A215,)="","",OFFSET('報告書（別紙）'!D$36,$A215,))</f>
        <v/>
      </c>
      <c r="J215" t="str">
        <f ca="1">IF(OFFSET('報告書（別紙）'!F$36,$A215,)="","",OFFSET('報告書（別紙）'!F$36,$A215,))</f>
        <v/>
      </c>
    </row>
    <row r="216" spans="1:10" x14ac:dyDescent="0.15">
      <c r="A216">
        <v>215</v>
      </c>
      <c r="B216" t="str">
        <f ca="1">IF(OFFSET('報告書（別紙）'!B$9,$A216,)="","",OFFSET('報告書（別紙）'!B$9,$A216,))</f>
        <v/>
      </c>
      <c r="C216" t="str">
        <f ca="1">IF(OFFSET('報告書（別紙）'!C$9,$A216,)="","",OFFSET('報告書（別紙）'!C$9,$A216,))</f>
        <v/>
      </c>
      <c r="D216" t="str">
        <f ca="1">IF(OFFSET('報告書（別紙）'!D$9,$A216,)="","",OFFSET('報告書（別紙）'!D$9,$A216,))</f>
        <v/>
      </c>
      <c r="E216" t="str">
        <f ca="1">IF(OFFSET('報告書（別紙）'!F$9,$A216,)="","",OFFSET('報告書（別紙）'!F$9,$A216,))</f>
        <v/>
      </c>
      <c r="F216">
        <v>215</v>
      </c>
      <c r="G216" t="str">
        <f ca="1">IF(OFFSET('報告書（別紙）'!B$36,$A216,)="","",OFFSET('報告書（別紙）'!B$36,$A216,))</f>
        <v/>
      </c>
      <c r="H216" t="str">
        <f ca="1">IF(OFFSET('報告書（別紙）'!C$36,$A216,)="","",OFFSET('報告書（別紙）'!C$36,$A216,))</f>
        <v/>
      </c>
      <c r="I216" t="str">
        <f ca="1">IF(OFFSET('報告書（別紙）'!D$36,$A216,)="","",OFFSET('報告書（別紙）'!D$36,$A216,))</f>
        <v/>
      </c>
      <c r="J216" t="str">
        <f ca="1">IF(OFFSET('報告書（別紙）'!F$36,$A216,)="","",OFFSET('報告書（別紙）'!F$36,$A216,))</f>
        <v/>
      </c>
    </row>
    <row r="217" spans="1:10" x14ac:dyDescent="0.15">
      <c r="A217">
        <v>216</v>
      </c>
      <c r="B217" t="str">
        <f ca="1">IF(OFFSET('報告書（別紙）'!B$9,$A217,)="","",OFFSET('報告書（別紙）'!B$9,$A217,))</f>
        <v/>
      </c>
      <c r="C217" t="str">
        <f ca="1">IF(OFFSET('報告書（別紙）'!C$9,$A217,)="","",OFFSET('報告書（別紙）'!C$9,$A217,))</f>
        <v/>
      </c>
      <c r="D217" t="str">
        <f ca="1">IF(OFFSET('報告書（別紙）'!D$9,$A217,)="","",OFFSET('報告書（別紙）'!D$9,$A217,))</f>
        <v/>
      </c>
      <c r="E217" t="str">
        <f ca="1">IF(OFFSET('報告書（別紙）'!F$9,$A217,)="","",OFFSET('報告書（別紙）'!F$9,$A217,))</f>
        <v/>
      </c>
      <c r="F217">
        <v>216</v>
      </c>
      <c r="G217" t="str">
        <f ca="1">IF(OFFSET('報告書（別紙）'!B$36,$A217,)="","",OFFSET('報告書（別紙）'!B$36,$A217,))</f>
        <v/>
      </c>
      <c r="H217" t="str">
        <f ca="1">IF(OFFSET('報告書（別紙）'!C$36,$A217,)="","",OFFSET('報告書（別紙）'!C$36,$A217,))</f>
        <v/>
      </c>
      <c r="I217" t="str">
        <f ca="1">IF(OFFSET('報告書（別紙）'!D$36,$A217,)="","",OFFSET('報告書（別紙）'!D$36,$A217,))</f>
        <v/>
      </c>
      <c r="J217" t="str">
        <f ca="1">IF(OFFSET('報告書（別紙）'!F$36,$A217,)="","",OFFSET('報告書（別紙）'!F$36,$A217,))</f>
        <v/>
      </c>
    </row>
    <row r="218" spans="1:10" x14ac:dyDescent="0.15">
      <c r="A218">
        <v>217</v>
      </c>
      <c r="B218" t="str">
        <f ca="1">IF(OFFSET('報告書（別紙）'!B$9,$A218,)="","",OFFSET('報告書（別紙）'!B$9,$A218,))</f>
        <v/>
      </c>
      <c r="C218" t="str">
        <f ca="1">IF(OFFSET('報告書（別紙）'!C$9,$A218,)="","",OFFSET('報告書（別紙）'!C$9,$A218,))</f>
        <v/>
      </c>
      <c r="D218" t="str">
        <f ca="1">IF(OFFSET('報告書（別紙）'!D$9,$A218,)="","",OFFSET('報告書（別紙）'!D$9,$A218,))</f>
        <v/>
      </c>
      <c r="E218" t="str">
        <f ca="1">IF(OFFSET('報告書（別紙）'!F$9,$A218,)="","",OFFSET('報告書（別紙）'!F$9,$A218,))</f>
        <v/>
      </c>
      <c r="F218">
        <v>217</v>
      </c>
      <c r="G218" t="str">
        <f ca="1">IF(OFFSET('報告書（別紙）'!B$36,$A218,)="","",OFFSET('報告書（別紙）'!B$36,$A218,))</f>
        <v/>
      </c>
      <c r="H218" t="str">
        <f ca="1">IF(OFFSET('報告書（別紙）'!C$36,$A218,)="","",OFFSET('報告書（別紙）'!C$36,$A218,))</f>
        <v/>
      </c>
      <c r="I218" t="str">
        <f ca="1">IF(OFFSET('報告書（別紙）'!D$36,$A218,)="","",OFFSET('報告書（別紙）'!D$36,$A218,))</f>
        <v/>
      </c>
      <c r="J218" t="str">
        <f ca="1">IF(OFFSET('報告書（別紙）'!F$36,$A218,)="","",OFFSET('報告書（別紙）'!F$36,$A218,))</f>
        <v/>
      </c>
    </row>
    <row r="219" spans="1:10" x14ac:dyDescent="0.15">
      <c r="A219">
        <v>218</v>
      </c>
      <c r="B219" t="str">
        <f ca="1">IF(OFFSET('報告書（別紙）'!B$9,$A219,)="","",OFFSET('報告書（別紙）'!B$9,$A219,))</f>
        <v/>
      </c>
      <c r="C219" t="str">
        <f ca="1">IF(OFFSET('報告書（別紙）'!C$9,$A219,)="","",OFFSET('報告書（別紙）'!C$9,$A219,))</f>
        <v/>
      </c>
      <c r="D219" t="str">
        <f ca="1">IF(OFFSET('報告書（別紙）'!D$9,$A219,)="","",OFFSET('報告書（別紙）'!D$9,$A219,))</f>
        <v/>
      </c>
      <c r="E219" t="str">
        <f ca="1">IF(OFFSET('報告書（別紙）'!F$9,$A219,)="","",OFFSET('報告書（別紙）'!F$9,$A219,))</f>
        <v/>
      </c>
      <c r="F219">
        <v>218</v>
      </c>
      <c r="G219" t="str">
        <f ca="1">IF(OFFSET('報告書（別紙）'!B$36,$A219,)="","",OFFSET('報告書（別紙）'!B$36,$A219,))</f>
        <v/>
      </c>
      <c r="H219" t="str">
        <f ca="1">IF(OFFSET('報告書（別紙）'!C$36,$A219,)="","",OFFSET('報告書（別紙）'!C$36,$A219,))</f>
        <v/>
      </c>
      <c r="I219" t="str">
        <f ca="1">IF(OFFSET('報告書（別紙）'!D$36,$A219,)="","",OFFSET('報告書（別紙）'!D$36,$A219,))</f>
        <v/>
      </c>
      <c r="J219" t="str">
        <f ca="1">IF(OFFSET('報告書（別紙）'!F$36,$A219,)="","",OFFSET('報告書（別紙）'!F$36,$A219,))</f>
        <v/>
      </c>
    </row>
    <row r="220" spans="1:10" x14ac:dyDescent="0.15">
      <c r="A220">
        <v>219</v>
      </c>
      <c r="B220" t="str">
        <f ca="1">IF(OFFSET('報告書（別紙）'!B$9,$A220,)="","",OFFSET('報告書（別紙）'!B$9,$A220,))</f>
        <v/>
      </c>
      <c r="C220" t="str">
        <f ca="1">IF(OFFSET('報告書（別紙）'!C$9,$A220,)="","",OFFSET('報告書（別紙）'!C$9,$A220,))</f>
        <v/>
      </c>
      <c r="D220" t="str">
        <f ca="1">IF(OFFSET('報告書（別紙）'!D$9,$A220,)="","",OFFSET('報告書（別紙）'!D$9,$A220,))</f>
        <v/>
      </c>
      <c r="E220" t="str">
        <f ca="1">IF(OFFSET('報告書（別紙）'!F$9,$A220,)="","",OFFSET('報告書（別紙）'!F$9,$A220,))</f>
        <v/>
      </c>
      <c r="F220">
        <v>219</v>
      </c>
      <c r="G220" t="str">
        <f ca="1">IF(OFFSET('報告書（別紙）'!B$36,$A220,)="","",OFFSET('報告書（別紙）'!B$36,$A220,))</f>
        <v/>
      </c>
      <c r="H220" t="str">
        <f ca="1">IF(OFFSET('報告書（別紙）'!C$36,$A220,)="","",OFFSET('報告書（別紙）'!C$36,$A220,))</f>
        <v/>
      </c>
      <c r="I220" t="str">
        <f ca="1">IF(OFFSET('報告書（別紙）'!D$36,$A220,)="","",OFFSET('報告書（別紙）'!D$36,$A220,))</f>
        <v/>
      </c>
      <c r="J220" t="str">
        <f ca="1">IF(OFFSET('報告書（別紙）'!F$36,$A220,)="","",OFFSET('報告書（別紙）'!F$36,$A220,))</f>
        <v/>
      </c>
    </row>
    <row r="221" spans="1:10" x14ac:dyDescent="0.15">
      <c r="A221">
        <v>220</v>
      </c>
      <c r="B221" t="str">
        <f ca="1">IF(OFFSET('報告書（別紙）'!B$9,$A221,)="","",OFFSET('報告書（別紙）'!B$9,$A221,))</f>
        <v/>
      </c>
      <c r="C221" t="str">
        <f ca="1">IF(OFFSET('報告書（別紙）'!C$9,$A221,)="","",OFFSET('報告書（別紙）'!C$9,$A221,))</f>
        <v/>
      </c>
      <c r="D221" t="str">
        <f ca="1">IF(OFFSET('報告書（別紙）'!D$9,$A221,)="","",OFFSET('報告書（別紙）'!D$9,$A221,))</f>
        <v/>
      </c>
      <c r="E221" t="str">
        <f ca="1">IF(OFFSET('報告書（別紙）'!F$9,$A221,)="","",OFFSET('報告書（別紙）'!F$9,$A221,))</f>
        <v/>
      </c>
      <c r="F221">
        <v>220</v>
      </c>
      <c r="G221" t="str">
        <f ca="1">IF(OFFSET('報告書（別紙）'!B$36,$A221,)="","",OFFSET('報告書（別紙）'!B$36,$A221,))</f>
        <v/>
      </c>
      <c r="H221" t="str">
        <f ca="1">IF(OFFSET('報告書（別紙）'!C$36,$A221,)="","",OFFSET('報告書（別紙）'!C$36,$A221,))</f>
        <v/>
      </c>
      <c r="I221" t="str">
        <f ca="1">IF(OFFSET('報告書（別紙）'!D$36,$A221,)="","",OFFSET('報告書（別紙）'!D$36,$A221,))</f>
        <v/>
      </c>
      <c r="J221" t="str">
        <f ca="1">IF(OFFSET('報告書（別紙）'!F$36,$A221,)="","",OFFSET('報告書（別紙）'!F$36,$A221,))</f>
        <v/>
      </c>
    </row>
    <row r="222" spans="1:10" x14ac:dyDescent="0.15">
      <c r="A222">
        <v>221</v>
      </c>
      <c r="B222" t="str">
        <f ca="1">IF(OFFSET('報告書（別紙）'!B$9,$A222,)="","",OFFSET('報告書（別紙）'!B$9,$A222,))</f>
        <v/>
      </c>
      <c r="C222" t="str">
        <f ca="1">IF(OFFSET('報告書（別紙）'!C$9,$A222,)="","",OFFSET('報告書（別紙）'!C$9,$A222,))</f>
        <v/>
      </c>
      <c r="D222" t="str">
        <f ca="1">IF(OFFSET('報告書（別紙）'!D$9,$A222,)="","",OFFSET('報告書（別紙）'!D$9,$A222,))</f>
        <v/>
      </c>
      <c r="E222" t="str">
        <f ca="1">IF(OFFSET('報告書（別紙）'!F$9,$A222,)="","",OFFSET('報告書（別紙）'!F$9,$A222,))</f>
        <v/>
      </c>
      <c r="F222">
        <v>221</v>
      </c>
      <c r="G222" t="str">
        <f ca="1">IF(OFFSET('報告書（別紙）'!B$36,$A222,)="","",OFFSET('報告書（別紙）'!B$36,$A222,))</f>
        <v/>
      </c>
      <c r="H222" t="str">
        <f ca="1">IF(OFFSET('報告書（別紙）'!C$36,$A222,)="","",OFFSET('報告書（別紙）'!C$36,$A222,))</f>
        <v/>
      </c>
      <c r="I222" t="str">
        <f ca="1">IF(OFFSET('報告書（別紙）'!D$36,$A222,)="","",OFFSET('報告書（別紙）'!D$36,$A222,))</f>
        <v/>
      </c>
      <c r="J222" t="str">
        <f ca="1">IF(OFFSET('報告書（別紙）'!F$36,$A222,)="","",OFFSET('報告書（別紙）'!F$36,$A222,))</f>
        <v/>
      </c>
    </row>
    <row r="223" spans="1:10" x14ac:dyDescent="0.15">
      <c r="A223">
        <v>222</v>
      </c>
      <c r="B223" t="str">
        <f ca="1">IF(OFFSET('報告書（別紙）'!B$9,$A223,)="","",OFFSET('報告書（別紙）'!B$9,$A223,))</f>
        <v/>
      </c>
      <c r="C223" t="str">
        <f ca="1">IF(OFFSET('報告書（別紙）'!C$9,$A223,)="","",OFFSET('報告書（別紙）'!C$9,$A223,))</f>
        <v/>
      </c>
      <c r="D223" t="str">
        <f ca="1">IF(OFFSET('報告書（別紙）'!D$9,$A223,)="","",OFFSET('報告書（別紙）'!D$9,$A223,))</f>
        <v/>
      </c>
      <c r="E223" t="str">
        <f ca="1">IF(OFFSET('報告書（別紙）'!F$9,$A223,)="","",OFFSET('報告書（別紙）'!F$9,$A223,))</f>
        <v/>
      </c>
      <c r="F223">
        <v>222</v>
      </c>
      <c r="G223" t="str">
        <f ca="1">IF(OFFSET('報告書（別紙）'!B$36,$A223,)="","",OFFSET('報告書（別紙）'!B$36,$A223,))</f>
        <v/>
      </c>
      <c r="H223" t="str">
        <f ca="1">IF(OFFSET('報告書（別紙）'!C$36,$A223,)="","",OFFSET('報告書（別紙）'!C$36,$A223,))</f>
        <v/>
      </c>
      <c r="I223" t="str">
        <f ca="1">IF(OFFSET('報告書（別紙）'!D$36,$A223,)="","",OFFSET('報告書（別紙）'!D$36,$A223,))</f>
        <v/>
      </c>
      <c r="J223" t="str">
        <f ca="1">IF(OFFSET('報告書（別紙）'!F$36,$A223,)="","",OFFSET('報告書（別紙）'!F$36,$A223,))</f>
        <v/>
      </c>
    </row>
    <row r="224" spans="1:10" x14ac:dyDescent="0.15">
      <c r="A224">
        <v>223</v>
      </c>
      <c r="B224" t="str">
        <f ca="1">IF(OFFSET('報告書（別紙）'!B$9,$A224,)="","",OFFSET('報告書（別紙）'!B$9,$A224,))</f>
        <v/>
      </c>
      <c r="C224" t="str">
        <f ca="1">IF(OFFSET('報告書（別紙）'!C$9,$A224,)="","",OFFSET('報告書（別紙）'!C$9,$A224,))</f>
        <v/>
      </c>
      <c r="D224" t="str">
        <f ca="1">IF(OFFSET('報告書（別紙）'!D$9,$A224,)="","",OFFSET('報告書（別紙）'!D$9,$A224,))</f>
        <v/>
      </c>
      <c r="E224" t="str">
        <f ca="1">IF(OFFSET('報告書（別紙）'!F$9,$A224,)="","",OFFSET('報告書（別紙）'!F$9,$A224,))</f>
        <v/>
      </c>
      <c r="F224">
        <v>223</v>
      </c>
      <c r="G224" t="str">
        <f ca="1">IF(OFFSET('報告書（別紙）'!B$36,$A224,)="","",OFFSET('報告書（別紙）'!B$36,$A224,))</f>
        <v/>
      </c>
      <c r="H224" t="str">
        <f ca="1">IF(OFFSET('報告書（別紙）'!C$36,$A224,)="","",OFFSET('報告書（別紙）'!C$36,$A224,))</f>
        <v/>
      </c>
      <c r="I224" t="str">
        <f ca="1">IF(OFFSET('報告書（別紙）'!D$36,$A224,)="","",OFFSET('報告書（別紙）'!D$36,$A224,))</f>
        <v/>
      </c>
      <c r="J224" t="str">
        <f ca="1">IF(OFFSET('報告書（別紙）'!F$36,$A224,)="","",OFFSET('報告書（別紙）'!F$36,$A224,))</f>
        <v/>
      </c>
    </row>
    <row r="225" spans="1:10" x14ac:dyDescent="0.15">
      <c r="A225">
        <v>224</v>
      </c>
      <c r="B225" t="str">
        <f ca="1">IF(OFFSET('報告書（別紙）'!B$9,$A225,)="","",OFFSET('報告書（別紙）'!B$9,$A225,))</f>
        <v/>
      </c>
      <c r="C225" t="str">
        <f ca="1">IF(OFFSET('報告書（別紙）'!C$9,$A225,)="","",OFFSET('報告書（別紙）'!C$9,$A225,))</f>
        <v/>
      </c>
      <c r="D225" t="str">
        <f ca="1">IF(OFFSET('報告書（別紙）'!D$9,$A225,)="","",OFFSET('報告書（別紙）'!D$9,$A225,))</f>
        <v/>
      </c>
      <c r="E225" t="str">
        <f ca="1">IF(OFFSET('報告書（別紙）'!F$9,$A225,)="","",OFFSET('報告書（別紙）'!F$9,$A225,))</f>
        <v/>
      </c>
      <c r="F225">
        <v>224</v>
      </c>
      <c r="G225" t="str">
        <f ca="1">IF(OFFSET('報告書（別紙）'!B$36,$A225,)="","",OFFSET('報告書（別紙）'!B$36,$A225,))</f>
        <v/>
      </c>
      <c r="H225" t="str">
        <f ca="1">IF(OFFSET('報告書（別紙）'!C$36,$A225,)="","",OFFSET('報告書（別紙）'!C$36,$A225,))</f>
        <v/>
      </c>
      <c r="I225" t="str">
        <f ca="1">IF(OFFSET('報告書（別紙）'!D$36,$A225,)="","",OFFSET('報告書（別紙）'!D$36,$A225,))</f>
        <v/>
      </c>
      <c r="J225" t="str">
        <f ca="1">IF(OFFSET('報告書（別紙）'!F$36,$A225,)="","",OFFSET('報告書（別紙）'!F$36,$A225,))</f>
        <v/>
      </c>
    </row>
    <row r="226" spans="1:10" x14ac:dyDescent="0.15">
      <c r="A226">
        <v>225</v>
      </c>
      <c r="B226" t="str">
        <f ca="1">IF(OFFSET('報告書（別紙）'!B$9,$A226,)="","",OFFSET('報告書（別紙）'!B$9,$A226,))</f>
        <v/>
      </c>
      <c r="C226" t="str">
        <f ca="1">IF(OFFSET('報告書（別紙）'!C$9,$A226,)="","",OFFSET('報告書（別紙）'!C$9,$A226,))</f>
        <v/>
      </c>
      <c r="D226" t="str">
        <f ca="1">IF(OFFSET('報告書（別紙）'!D$9,$A226,)="","",OFFSET('報告書（別紙）'!D$9,$A226,))</f>
        <v/>
      </c>
      <c r="E226" t="str">
        <f ca="1">IF(OFFSET('報告書（別紙）'!F$9,$A226,)="","",OFFSET('報告書（別紙）'!F$9,$A226,))</f>
        <v/>
      </c>
      <c r="F226">
        <v>225</v>
      </c>
      <c r="G226" t="str">
        <f ca="1">IF(OFFSET('報告書（別紙）'!B$36,$A226,)="","",OFFSET('報告書（別紙）'!B$36,$A226,))</f>
        <v/>
      </c>
      <c r="H226" t="str">
        <f ca="1">IF(OFFSET('報告書（別紙）'!C$36,$A226,)="","",OFFSET('報告書（別紙）'!C$36,$A226,))</f>
        <v/>
      </c>
      <c r="I226" t="str">
        <f ca="1">IF(OFFSET('報告書（別紙）'!D$36,$A226,)="","",OFFSET('報告書（別紙）'!D$36,$A226,))</f>
        <v/>
      </c>
      <c r="J226" t="str">
        <f ca="1">IF(OFFSET('報告書（別紙）'!F$36,$A226,)="","",OFFSET('報告書（別紙）'!F$36,$A226,))</f>
        <v/>
      </c>
    </row>
    <row r="227" spans="1:10" x14ac:dyDescent="0.15">
      <c r="A227">
        <v>226</v>
      </c>
      <c r="B227" t="str">
        <f ca="1">IF(OFFSET('報告書（別紙）'!B$9,$A227,)="","",OFFSET('報告書（別紙）'!B$9,$A227,))</f>
        <v/>
      </c>
      <c r="C227" t="str">
        <f ca="1">IF(OFFSET('報告書（別紙）'!C$9,$A227,)="","",OFFSET('報告書（別紙）'!C$9,$A227,))</f>
        <v/>
      </c>
      <c r="D227" t="str">
        <f ca="1">IF(OFFSET('報告書（別紙）'!D$9,$A227,)="","",OFFSET('報告書（別紙）'!D$9,$A227,))</f>
        <v/>
      </c>
      <c r="E227" t="str">
        <f ca="1">IF(OFFSET('報告書（別紙）'!F$9,$A227,)="","",OFFSET('報告書（別紙）'!F$9,$A227,))</f>
        <v/>
      </c>
      <c r="F227">
        <v>226</v>
      </c>
      <c r="G227" t="str">
        <f ca="1">IF(OFFSET('報告書（別紙）'!B$36,$A227,)="","",OFFSET('報告書（別紙）'!B$36,$A227,))</f>
        <v/>
      </c>
      <c r="H227" t="str">
        <f ca="1">IF(OFFSET('報告書（別紙）'!C$36,$A227,)="","",OFFSET('報告書（別紙）'!C$36,$A227,))</f>
        <v/>
      </c>
      <c r="I227" t="str">
        <f ca="1">IF(OFFSET('報告書（別紙）'!D$36,$A227,)="","",OFFSET('報告書（別紙）'!D$36,$A227,))</f>
        <v/>
      </c>
      <c r="J227" t="str">
        <f ca="1">IF(OFFSET('報告書（別紙）'!F$36,$A227,)="","",OFFSET('報告書（別紙）'!F$36,$A227,))</f>
        <v/>
      </c>
    </row>
    <row r="228" spans="1:10" x14ac:dyDescent="0.15">
      <c r="A228">
        <v>227</v>
      </c>
      <c r="B228" t="str">
        <f ca="1">IF(OFFSET('報告書（別紙）'!B$9,$A228,)="","",OFFSET('報告書（別紙）'!B$9,$A228,))</f>
        <v/>
      </c>
      <c r="C228" t="str">
        <f ca="1">IF(OFFSET('報告書（別紙）'!C$9,$A228,)="","",OFFSET('報告書（別紙）'!C$9,$A228,))</f>
        <v/>
      </c>
      <c r="D228" t="str">
        <f ca="1">IF(OFFSET('報告書（別紙）'!D$9,$A228,)="","",OFFSET('報告書（別紙）'!D$9,$A228,))</f>
        <v/>
      </c>
      <c r="E228" t="str">
        <f ca="1">IF(OFFSET('報告書（別紙）'!F$9,$A228,)="","",OFFSET('報告書（別紙）'!F$9,$A228,))</f>
        <v/>
      </c>
      <c r="F228">
        <v>227</v>
      </c>
      <c r="G228" t="str">
        <f ca="1">IF(OFFSET('報告書（別紙）'!B$36,$A228,)="","",OFFSET('報告書（別紙）'!B$36,$A228,))</f>
        <v/>
      </c>
      <c r="H228" t="str">
        <f ca="1">IF(OFFSET('報告書（別紙）'!C$36,$A228,)="","",OFFSET('報告書（別紙）'!C$36,$A228,))</f>
        <v/>
      </c>
      <c r="I228" t="str">
        <f ca="1">IF(OFFSET('報告書（別紙）'!D$36,$A228,)="","",OFFSET('報告書（別紙）'!D$36,$A228,))</f>
        <v/>
      </c>
      <c r="J228" t="str">
        <f ca="1">IF(OFFSET('報告書（別紙）'!F$36,$A228,)="","",OFFSET('報告書（別紙）'!F$36,$A228,))</f>
        <v/>
      </c>
    </row>
    <row r="229" spans="1:10" x14ac:dyDescent="0.15">
      <c r="A229">
        <v>228</v>
      </c>
      <c r="B229" t="str">
        <f ca="1">IF(OFFSET('報告書（別紙）'!B$9,$A229,)="","",OFFSET('報告書（別紙）'!B$9,$A229,))</f>
        <v/>
      </c>
      <c r="C229" t="str">
        <f ca="1">IF(OFFSET('報告書（別紙）'!C$9,$A229,)="","",OFFSET('報告書（別紙）'!C$9,$A229,))</f>
        <v/>
      </c>
      <c r="D229" t="str">
        <f ca="1">IF(OFFSET('報告書（別紙）'!D$9,$A229,)="","",OFFSET('報告書（別紙）'!D$9,$A229,))</f>
        <v/>
      </c>
      <c r="E229" t="str">
        <f ca="1">IF(OFFSET('報告書（別紙）'!F$9,$A229,)="","",OFFSET('報告書（別紙）'!F$9,$A229,))</f>
        <v/>
      </c>
      <c r="F229">
        <v>228</v>
      </c>
      <c r="G229" t="str">
        <f ca="1">IF(OFFSET('報告書（別紙）'!B$36,$A229,)="","",OFFSET('報告書（別紙）'!B$36,$A229,))</f>
        <v/>
      </c>
      <c r="H229" t="str">
        <f ca="1">IF(OFFSET('報告書（別紙）'!C$36,$A229,)="","",OFFSET('報告書（別紙）'!C$36,$A229,))</f>
        <v/>
      </c>
      <c r="I229" t="str">
        <f ca="1">IF(OFFSET('報告書（別紙）'!D$36,$A229,)="","",OFFSET('報告書（別紙）'!D$36,$A229,))</f>
        <v/>
      </c>
      <c r="J229" t="str">
        <f ca="1">IF(OFFSET('報告書（別紙）'!F$36,$A229,)="","",OFFSET('報告書（別紙）'!F$36,$A229,))</f>
        <v/>
      </c>
    </row>
    <row r="230" spans="1:10" x14ac:dyDescent="0.15">
      <c r="A230">
        <v>229</v>
      </c>
      <c r="B230" t="str">
        <f ca="1">IF(OFFSET('報告書（別紙）'!B$9,$A230,)="","",OFFSET('報告書（別紙）'!B$9,$A230,))</f>
        <v/>
      </c>
      <c r="C230" t="str">
        <f ca="1">IF(OFFSET('報告書（別紙）'!C$9,$A230,)="","",OFFSET('報告書（別紙）'!C$9,$A230,))</f>
        <v/>
      </c>
      <c r="D230" t="str">
        <f ca="1">IF(OFFSET('報告書（別紙）'!D$9,$A230,)="","",OFFSET('報告書（別紙）'!D$9,$A230,))</f>
        <v/>
      </c>
      <c r="E230" t="str">
        <f ca="1">IF(OFFSET('報告書（別紙）'!F$9,$A230,)="","",OFFSET('報告書（別紙）'!F$9,$A230,))</f>
        <v/>
      </c>
      <c r="F230">
        <v>229</v>
      </c>
      <c r="G230" t="str">
        <f ca="1">IF(OFFSET('報告書（別紙）'!B$36,$A230,)="","",OFFSET('報告書（別紙）'!B$36,$A230,))</f>
        <v/>
      </c>
      <c r="H230" t="str">
        <f ca="1">IF(OFFSET('報告書（別紙）'!C$36,$A230,)="","",OFFSET('報告書（別紙）'!C$36,$A230,))</f>
        <v/>
      </c>
      <c r="I230" t="str">
        <f ca="1">IF(OFFSET('報告書（別紙）'!D$36,$A230,)="","",OFFSET('報告書（別紙）'!D$36,$A230,))</f>
        <v/>
      </c>
      <c r="J230" t="str">
        <f ca="1">IF(OFFSET('報告書（別紙）'!F$36,$A230,)="","",OFFSET('報告書（別紙）'!F$36,$A230,))</f>
        <v/>
      </c>
    </row>
    <row r="231" spans="1:10" x14ac:dyDescent="0.15">
      <c r="A231">
        <v>230</v>
      </c>
      <c r="B231" t="str">
        <f ca="1">IF(OFFSET('報告書（別紙）'!B$9,$A231,)="","",OFFSET('報告書（別紙）'!B$9,$A231,))</f>
        <v/>
      </c>
      <c r="C231" t="str">
        <f ca="1">IF(OFFSET('報告書（別紙）'!C$9,$A231,)="","",OFFSET('報告書（別紙）'!C$9,$A231,))</f>
        <v/>
      </c>
      <c r="D231" t="str">
        <f ca="1">IF(OFFSET('報告書（別紙）'!D$9,$A231,)="","",OFFSET('報告書（別紙）'!D$9,$A231,))</f>
        <v/>
      </c>
      <c r="E231" t="str">
        <f ca="1">IF(OFFSET('報告書（別紙）'!F$9,$A231,)="","",OFFSET('報告書（別紙）'!F$9,$A231,))</f>
        <v/>
      </c>
      <c r="F231">
        <v>230</v>
      </c>
      <c r="G231" t="str">
        <f ca="1">IF(OFFSET('報告書（別紙）'!B$36,$A231,)="","",OFFSET('報告書（別紙）'!B$36,$A231,))</f>
        <v/>
      </c>
      <c r="H231" t="str">
        <f ca="1">IF(OFFSET('報告書（別紙）'!C$36,$A231,)="","",OFFSET('報告書（別紙）'!C$36,$A231,))</f>
        <v/>
      </c>
      <c r="I231" t="str">
        <f ca="1">IF(OFFSET('報告書（別紙）'!D$36,$A231,)="","",OFFSET('報告書（別紙）'!D$36,$A231,))</f>
        <v/>
      </c>
      <c r="J231" t="str">
        <f ca="1">IF(OFFSET('報告書（別紙）'!F$36,$A231,)="","",OFFSET('報告書（別紙）'!F$36,$A231,))</f>
        <v/>
      </c>
    </row>
    <row r="232" spans="1:10" x14ac:dyDescent="0.15">
      <c r="A232">
        <v>231</v>
      </c>
      <c r="B232" t="str">
        <f ca="1">IF(OFFSET('報告書（別紙）'!B$9,$A232,)="","",OFFSET('報告書（別紙）'!B$9,$A232,))</f>
        <v/>
      </c>
      <c r="C232" t="str">
        <f ca="1">IF(OFFSET('報告書（別紙）'!C$9,$A232,)="","",OFFSET('報告書（別紙）'!C$9,$A232,))</f>
        <v/>
      </c>
      <c r="D232" t="str">
        <f ca="1">IF(OFFSET('報告書（別紙）'!D$9,$A232,)="","",OFFSET('報告書（別紙）'!D$9,$A232,))</f>
        <v/>
      </c>
      <c r="E232" t="str">
        <f ca="1">IF(OFFSET('報告書（別紙）'!F$9,$A232,)="","",OFFSET('報告書（別紙）'!F$9,$A232,))</f>
        <v/>
      </c>
      <c r="F232">
        <v>231</v>
      </c>
      <c r="G232" t="str">
        <f ca="1">IF(OFFSET('報告書（別紙）'!B$36,$A232,)="","",OFFSET('報告書（別紙）'!B$36,$A232,))</f>
        <v/>
      </c>
      <c r="H232" t="str">
        <f ca="1">IF(OFFSET('報告書（別紙）'!C$36,$A232,)="","",OFFSET('報告書（別紙）'!C$36,$A232,))</f>
        <v/>
      </c>
      <c r="I232" t="str">
        <f ca="1">IF(OFFSET('報告書（別紙）'!D$36,$A232,)="","",OFFSET('報告書（別紙）'!D$36,$A232,))</f>
        <v/>
      </c>
      <c r="J232" t="str">
        <f ca="1">IF(OFFSET('報告書（別紙）'!F$36,$A232,)="","",OFFSET('報告書（別紙）'!F$36,$A232,))</f>
        <v/>
      </c>
    </row>
    <row r="233" spans="1:10" x14ac:dyDescent="0.15">
      <c r="A233">
        <v>232</v>
      </c>
      <c r="B233" t="str">
        <f ca="1">IF(OFFSET('報告書（別紙）'!B$9,$A233,)="","",OFFSET('報告書（別紙）'!B$9,$A233,))</f>
        <v/>
      </c>
      <c r="C233" t="str">
        <f ca="1">IF(OFFSET('報告書（別紙）'!C$9,$A233,)="","",OFFSET('報告書（別紙）'!C$9,$A233,))</f>
        <v/>
      </c>
      <c r="D233" t="str">
        <f ca="1">IF(OFFSET('報告書（別紙）'!D$9,$A233,)="","",OFFSET('報告書（別紙）'!D$9,$A233,))</f>
        <v/>
      </c>
      <c r="E233" t="str">
        <f ca="1">IF(OFFSET('報告書（別紙）'!F$9,$A233,)="","",OFFSET('報告書（別紙）'!F$9,$A233,))</f>
        <v/>
      </c>
      <c r="F233">
        <v>232</v>
      </c>
      <c r="G233" t="str">
        <f ca="1">IF(OFFSET('報告書（別紙）'!B$36,$A233,)="","",OFFSET('報告書（別紙）'!B$36,$A233,))</f>
        <v/>
      </c>
      <c r="H233" t="str">
        <f ca="1">IF(OFFSET('報告書（別紙）'!C$36,$A233,)="","",OFFSET('報告書（別紙）'!C$36,$A233,))</f>
        <v/>
      </c>
      <c r="I233" t="str">
        <f ca="1">IF(OFFSET('報告書（別紙）'!D$36,$A233,)="","",OFFSET('報告書（別紙）'!D$36,$A233,))</f>
        <v/>
      </c>
      <c r="J233" t="str">
        <f ca="1">IF(OFFSET('報告書（別紙）'!F$36,$A233,)="","",OFFSET('報告書（別紙）'!F$36,$A233,))</f>
        <v/>
      </c>
    </row>
    <row r="234" spans="1:10" x14ac:dyDescent="0.15">
      <c r="A234">
        <v>233</v>
      </c>
      <c r="B234" t="str">
        <f ca="1">IF(OFFSET('報告書（別紙）'!B$9,$A234,)="","",OFFSET('報告書（別紙）'!B$9,$A234,))</f>
        <v/>
      </c>
      <c r="C234" t="str">
        <f ca="1">IF(OFFSET('報告書（別紙）'!C$9,$A234,)="","",OFFSET('報告書（別紙）'!C$9,$A234,))</f>
        <v/>
      </c>
      <c r="D234" t="str">
        <f ca="1">IF(OFFSET('報告書（別紙）'!D$9,$A234,)="","",OFFSET('報告書（別紙）'!D$9,$A234,))</f>
        <v/>
      </c>
      <c r="E234" t="str">
        <f ca="1">IF(OFFSET('報告書（別紙）'!F$9,$A234,)="","",OFFSET('報告書（別紙）'!F$9,$A234,))</f>
        <v/>
      </c>
      <c r="F234">
        <v>233</v>
      </c>
      <c r="G234" t="str">
        <f ca="1">IF(OFFSET('報告書（別紙）'!B$36,$A234,)="","",OFFSET('報告書（別紙）'!B$36,$A234,))</f>
        <v/>
      </c>
      <c r="H234" t="str">
        <f ca="1">IF(OFFSET('報告書（別紙）'!C$36,$A234,)="","",OFFSET('報告書（別紙）'!C$36,$A234,))</f>
        <v/>
      </c>
      <c r="I234" t="str">
        <f ca="1">IF(OFFSET('報告書（別紙）'!D$36,$A234,)="","",OFFSET('報告書（別紙）'!D$36,$A234,))</f>
        <v/>
      </c>
      <c r="J234" t="str">
        <f ca="1">IF(OFFSET('報告書（別紙）'!F$36,$A234,)="","",OFFSET('報告書（別紙）'!F$36,$A234,))</f>
        <v/>
      </c>
    </row>
    <row r="235" spans="1:10" x14ac:dyDescent="0.15">
      <c r="A235">
        <v>234</v>
      </c>
      <c r="B235" t="str">
        <f ca="1">IF(OFFSET('報告書（別紙）'!B$9,$A235,)="","",OFFSET('報告書（別紙）'!B$9,$A235,))</f>
        <v/>
      </c>
      <c r="C235" t="str">
        <f ca="1">IF(OFFSET('報告書（別紙）'!C$9,$A235,)="","",OFFSET('報告書（別紙）'!C$9,$A235,))</f>
        <v/>
      </c>
      <c r="D235" t="str">
        <f ca="1">IF(OFFSET('報告書（別紙）'!D$9,$A235,)="","",OFFSET('報告書（別紙）'!D$9,$A235,))</f>
        <v/>
      </c>
      <c r="E235" t="str">
        <f ca="1">IF(OFFSET('報告書（別紙）'!F$9,$A235,)="","",OFFSET('報告書（別紙）'!F$9,$A235,))</f>
        <v/>
      </c>
      <c r="F235">
        <v>234</v>
      </c>
      <c r="G235" t="str">
        <f ca="1">IF(OFFSET('報告書（別紙）'!B$36,$A235,)="","",OFFSET('報告書（別紙）'!B$36,$A235,))</f>
        <v/>
      </c>
      <c r="H235" t="str">
        <f ca="1">IF(OFFSET('報告書（別紙）'!C$36,$A235,)="","",OFFSET('報告書（別紙）'!C$36,$A235,))</f>
        <v/>
      </c>
      <c r="I235" t="str">
        <f ca="1">IF(OFFSET('報告書（別紙）'!D$36,$A235,)="","",OFFSET('報告書（別紙）'!D$36,$A235,))</f>
        <v/>
      </c>
      <c r="J235" t="str">
        <f ca="1">IF(OFFSET('報告書（別紙）'!F$36,$A235,)="","",OFFSET('報告書（別紙）'!F$36,$A235,))</f>
        <v/>
      </c>
    </row>
    <row r="236" spans="1:10" x14ac:dyDescent="0.15">
      <c r="A236">
        <v>235</v>
      </c>
      <c r="B236" t="str">
        <f ca="1">IF(OFFSET('報告書（別紙）'!B$9,$A236,)="","",OFFSET('報告書（別紙）'!B$9,$A236,))</f>
        <v/>
      </c>
      <c r="C236" t="str">
        <f ca="1">IF(OFFSET('報告書（別紙）'!C$9,$A236,)="","",OFFSET('報告書（別紙）'!C$9,$A236,))</f>
        <v/>
      </c>
      <c r="D236" t="str">
        <f ca="1">IF(OFFSET('報告書（別紙）'!D$9,$A236,)="","",OFFSET('報告書（別紙）'!D$9,$A236,))</f>
        <v/>
      </c>
      <c r="E236" t="str">
        <f ca="1">IF(OFFSET('報告書（別紙）'!F$9,$A236,)="","",OFFSET('報告書（別紙）'!F$9,$A236,))</f>
        <v/>
      </c>
      <c r="F236">
        <v>235</v>
      </c>
      <c r="G236" t="str">
        <f ca="1">IF(OFFSET('報告書（別紙）'!B$36,$A236,)="","",OFFSET('報告書（別紙）'!B$36,$A236,))</f>
        <v/>
      </c>
      <c r="H236" t="str">
        <f ca="1">IF(OFFSET('報告書（別紙）'!C$36,$A236,)="","",OFFSET('報告書（別紙）'!C$36,$A236,))</f>
        <v/>
      </c>
      <c r="I236" t="str">
        <f ca="1">IF(OFFSET('報告書（別紙）'!D$36,$A236,)="","",OFFSET('報告書（別紙）'!D$36,$A236,))</f>
        <v/>
      </c>
      <c r="J236" t="str">
        <f ca="1">IF(OFFSET('報告書（別紙）'!F$36,$A236,)="","",OFFSET('報告書（別紙）'!F$36,$A236,))</f>
        <v/>
      </c>
    </row>
    <row r="237" spans="1:10" x14ac:dyDescent="0.15">
      <c r="A237">
        <v>236</v>
      </c>
      <c r="B237" t="str">
        <f ca="1">IF(OFFSET('報告書（別紙）'!B$9,$A237,)="","",OFFSET('報告書（別紙）'!B$9,$A237,))</f>
        <v/>
      </c>
      <c r="C237" t="str">
        <f ca="1">IF(OFFSET('報告書（別紙）'!C$9,$A237,)="","",OFFSET('報告書（別紙）'!C$9,$A237,))</f>
        <v/>
      </c>
      <c r="D237" t="str">
        <f ca="1">IF(OFFSET('報告書（別紙）'!D$9,$A237,)="","",OFFSET('報告書（別紙）'!D$9,$A237,))</f>
        <v/>
      </c>
      <c r="E237" t="str">
        <f ca="1">IF(OFFSET('報告書（別紙）'!F$9,$A237,)="","",OFFSET('報告書（別紙）'!F$9,$A237,))</f>
        <v/>
      </c>
      <c r="F237">
        <v>236</v>
      </c>
      <c r="G237" t="str">
        <f ca="1">IF(OFFSET('報告書（別紙）'!B$36,$A237,)="","",OFFSET('報告書（別紙）'!B$36,$A237,))</f>
        <v/>
      </c>
      <c r="H237" t="str">
        <f ca="1">IF(OFFSET('報告書（別紙）'!C$36,$A237,)="","",OFFSET('報告書（別紙）'!C$36,$A237,))</f>
        <v/>
      </c>
      <c r="I237" t="str">
        <f ca="1">IF(OFFSET('報告書（別紙）'!D$36,$A237,)="","",OFFSET('報告書（別紙）'!D$36,$A237,))</f>
        <v/>
      </c>
      <c r="J237" t="str">
        <f ca="1">IF(OFFSET('報告書（別紙）'!F$36,$A237,)="","",OFFSET('報告書（別紙）'!F$36,$A237,))</f>
        <v/>
      </c>
    </row>
    <row r="238" spans="1:10" x14ac:dyDescent="0.15">
      <c r="A238">
        <v>237</v>
      </c>
      <c r="B238" t="str">
        <f ca="1">IF(OFFSET('報告書（別紙）'!B$9,$A238,)="","",OFFSET('報告書（別紙）'!B$9,$A238,))</f>
        <v/>
      </c>
      <c r="C238" t="str">
        <f ca="1">IF(OFFSET('報告書（別紙）'!C$9,$A238,)="","",OFFSET('報告書（別紙）'!C$9,$A238,))</f>
        <v/>
      </c>
      <c r="D238" t="str">
        <f ca="1">IF(OFFSET('報告書（別紙）'!D$9,$A238,)="","",OFFSET('報告書（別紙）'!D$9,$A238,))</f>
        <v/>
      </c>
      <c r="E238" t="str">
        <f ca="1">IF(OFFSET('報告書（別紙）'!F$9,$A238,)="","",OFFSET('報告書（別紙）'!F$9,$A238,))</f>
        <v/>
      </c>
      <c r="F238">
        <v>237</v>
      </c>
      <c r="G238" t="str">
        <f ca="1">IF(OFFSET('報告書（別紙）'!B$36,$A238,)="","",OFFSET('報告書（別紙）'!B$36,$A238,))</f>
        <v/>
      </c>
      <c r="H238" t="str">
        <f ca="1">IF(OFFSET('報告書（別紙）'!C$36,$A238,)="","",OFFSET('報告書（別紙）'!C$36,$A238,))</f>
        <v/>
      </c>
      <c r="I238" t="str">
        <f ca="1">IF(OFFSET('報告書（別紙）'!D$36,$A238,)="","",OFFSET('報告書（別紙）'!D$36,$A238,))</f>
        <v/>
      </c>
      <c r="J238" t="str">
        <f ca="1">IF(OFFSET('報告書（別紙）'!F$36,$A238,)="","",OFFSET('報告書（別紙）'!F$36,$A238,))</f>
        <v/>
      </c>
    </row>
    <row r="239" spans="1:10" x14ac:dyDescent="0.15">
      <c r="A239">
        <v>238</v>
      </c>
      <c r="B239" t="str">
        <f ca="1">IF(OFFSET('報告書（別紙）'!B$9,$A239,)="","",OFFSET('報告書（別紙）'!B$9,$A239,))</f>
        <v/>
      </c>
      <c r="C239" t="str">
        <f ca="1">IF(OFFSET('報告書（別紙）'!C$9,$A239,)="","",OFFSET('報告書（別紙）'!C$9,$A239,))</f>
        <v/>
      </c>
      <c r="D239" t="str">
        <f ca="1">IF(OFFSET('報告書（別紙）'!D$9,$A239,)="","",OFFSET('報告書（別紙）'!D$9,$A239,))</f>
        <v/>
      </c>
      <c r="E239" t="str">
        <f ca="1">IF(OFFSET('報告書（別紙）'!F$9,$A239,)="","",OFFSET('報告書（別紙）'!F$9,$A239,))</f>
        <v/>
      </c>
      <c r="F239">
        <v>238</v>
      </c>
      <c r="G239" t="str">
        <f ca="1">IF(OFFSET('報告書（別紙）'!B$36,$A239,)="","",OFFSET('報告書（別紙）'!B$36,$A239,))</f>
        <v/>
      </c>
      <c r="H239" t="str">
        <f ca="1">IF(OFFSET('報告書（別紙）'!C$36,$A239,)="","",OFFSET('報告書（別紙）'!C$36,$A239,))</f>
        <v/>
      </c>
      <c r="I239" t="str">
        <f ca="1">IF(OFFSET('報告書（別紙）'!D$36,$A239,)="","",OFFSET('報告書（別紙）'!D$36,$A239,))</f>
        <v/>
      </c>
      <c r="J239" t="str">
        <f ca="1">IF(OFFSET('報告書（別紙）'!F$36,$A239,)="","",OFFSET('報告書（別紙）'!F$36,$A239,))</f>
        <v/>
      </c>
    </row>
    <row r="240" spans="1:10" x14ac:dyDescent="0.15">
      <c r="A240">
        <v>239</v>
      </c>
      <c r="B240" t="str">
        <f ca="1">IF(OFFSET('報告書（別紙）'!B$9,$A240,)="","",OFFSET('報告書（別紙）'!B$9,$A240,))</f>
        <v/>
      </c>
      <c r="C240" t="str">
        <f ca="1">IF(OFFSET('報告書（別紙）'!C$9,$A240,)="","",OFFSET('報告書（別紙）'!C$9,$A240,))</f>
        <v/>
      </c>
      <c r="D240" t="str">
        <f ca="1">IF(OFFSET('報告書（別紙）'!D$9,$A240,)="","",OFFSET('報告書（別紙）'!D$9,$A240,))</f>
        <v/>
      </c>
      <c r="E240" t="str">
        <f ca="1">IF(OFFSET('報告書（別紙）'!F$9,$A240,)="","",OFFSET('報告書（別紙）'!F$9,$A240,))</f>
        <v/>
      </c>
      <c r="F240">
        <v>239</v>
      </c>
      <c r="G240" t="str">
        <f ca="1">IF(OFFSET('報告書（別紙）'!B$36,$A240,)="","",OFFSET('報告書（別紙）'!B$36,$A240,))</f>
        <v/>
      </c>
      <c r="H240" t="str">
        <f ca="1">IF(OFFSET('報告書（別紙）'!C$36,$A240,)="","",OFFSET('報告書（別紙）'!C$36,$A240,))</f>
        <v/>
      </c>
      <c r="I240" t="str">
        <f ca="1">IF(OFFSET('報告書（別紙）'!D$36,$A240,)="","",OFFSET('報告書（別紙）'!D$36,$A240,))</f>
        <v/>
      </c>
      <c r="J240" t="str">
        <f ca="1">IF(OFFSET('報告書（別紙）'!F$36,$A240,)="","",OFFSET('報告書（別紙）'!F$36,$A240,))</f>
        <v/>
      </c>
    </row>
    <row r="241" spans="1:10" x14ac:dyDescent="0.15">
      <c r="A241">
        <v>240</v>
      </c>
      <c r="B241" t="str">
        <f ca="1">IF(OFFSET('報告書（別紙）'!B$9,$A241,)="","",OFFSET('報告書（別紙）'!B$9,$A241,))</f>
        <v/>
      </c>
      <c r="C241" t="str">
        <f ca="1">IF(OFFSET('報告書（別紙）'!C$9,$A241,)="","",OFFSET('報告書（別紙）'!C$9,$A241,))</f>
        <v/>
      </c>
      <c r="D241" t="str">
        <f ca="1">IF(OFFSET('報告書（別紙）'!D$9,$A241,)="","",OFFSET('報告書（別紙）'!D$9,$A241,))</f>
        <v/>
      </c>
      <c r="E241" t="str">
        <f ca="1">IF(OFFSET('報告書（別紙）'!F$9,$A241,)="","",OFFSET('報告書（別紙）'!F$9,$A241,))</f>
        <v/>
      </c>
      <c r="F241">
        <v>240</v>
      </c>
      <c r="G241" t="str">
        <f ca="1">IF(OFFSET('報告書（別紙）'!B$36,$A241,)="","",OFFSET('報告書（別紙）'!B$36,$A241,))</f>
        <v/>
      </c>
      <c r="H241" t="str">
        <f ca="1">IF(OFFSET('報告書（別紙）'!C$36,$A241,)="","",OFFSET('報告書（別紙）'!C$36,$A241,))</f>
        <v/>
      </c>
      <c r="I241" t="str">
        <f ca="1">IF(OFFSET('報告書（別紙）'!D$36,$A241,)="","",OFFSET('報告書（別紙）'!D$36,$A241,))</f>
        <v/>
      </c>
      <c r="J241" t="str">
        <f ca="1">IF(OFFSET('報告書（別紙）'!F$36,$A241,)="","",OFFSET('報告書（別紙）'!F$36,$A241,))</f>
        <v/>
      </c>
    </row>
    <row r="242" spans="1:10" x14ac:dyDescent="0.15">
      <c r="A242">
        <v>241</v>
      </c>
      <c r="B242" t="str">
        <f ca="1">IF(OFFSET('報告書（別紙）'!B$9,$A242,)="","",OFFSET('報告書（別紙）'!B$9,$A242,))</f>
        <v/>
      </c>
      <c r="C242" t="str">
        <f ca="1">IF(OFFSET('報告書（別紙）'!C$9,$A242,)="","",OFFSET('報告書（別紙）'!C$9,$A242,))</f>
        <v/>
      </c>
      <c r="D242" t="str">
        <f ca="1">IF(OFFSET('報告書（別紙）'!D$9,$A242,)="","",OFFSET('報告書（別紙）'!D$9,$A242,))</f>
        <v/>
      </c>
      <c r="E242" t="str">
        <f ca="1">IF(OFFSET('報告書（別紙）'!F$9,$A242,)="","",OFFSET('報告書（別紙）'!F$9,$A242,))</f>
        <v/>
      </c>
      <c r="F242">
        <v>241</v>
      </c>
      <c r="G242" t="str">
        <f ca="1">IF(OFFSET('報告書（別紙）'!B$36,$A242,)="","",OFFSET('報告書（別紙）'!B$36,$A242,))</f>
        <v/>
      </c>
      <c r="H242" t="str">
        <f ca="1">IF(OFFSET('報告書（別紙）'!C$36,$A242,)="","",OFFSET('報告書（別紙）'!C$36,$A242,))</f>
        <v/>
      </c>
      <c r="I242" t="str">
        <f ca="1">IF(OFFSET('報告書（別紙）'!D$36,$A242,)="","",OFFSET('報告書（別紙）'!D$36,$A242,))</f>
        <v/>
      </c>
      <c r="J242" t="str">
        <f ca="1">IF(OFFSET('報告書（別紙）'!F$36,$A242,)="","",OFFSET('報告書（別紙）'!F$36,$A242,))</f>
        <v/>
      </c>
    </row>
    <row r="243" spans="1:10" x14ac:dyDescent="0.15">
      <c r="A243">
        <v>242</v>
      </c>
      <c r="B243" t="str">
        <f ca="1">IF(OFFSET('報告書（別紙）'!B$9,$A243,)="","",OFFSET('報告書（別紙）'!B$9,$A243,))</f>
        <v/>
      </c>
      <c r="C243" t="str">
        <f ca="1">IF(OFFSET('報告書（別紙）'!C$9,$A243,)="","",OFFSET('報告書（別紙）'!C$9,$A243,))</f>
        <v/>
      </c>
      <c r="D243" t="str">
        <f ca="1">IF(OFFSET('報告書（別紙）'!D$9,$A243,)="","",OFFSET('報告書（別紙）'!D$9,$A243,))</f>
        <v/>
      </c>
      <c r="E243" t="str">
        <f ca="1">IF(OFFSET('報告書（別紙）'!F$9,$A243,)="","",OFFSET('報告書（別紙）'!F$9,$A243,))</f>
        <v/>
      </c>
      <c r="F243">
        <v>242</v>
      </c>
      <c r="G243" t="str">
        <f ca="1">IF(OFFSET('報告書（別紙）'!B$36,$A243,)="","",OFFSET('報告書（別紙）'!B$36,$A243,))</f>
        <v/>
      </c>
      <c r="H243" t="str">
        <f ca="1">IF(OFFSET('報告書（別紙）'!C$36,$A243,)="","",OFFSET('報告書（別紙）'!C$36,$A243,))</f>
        <v/>
      </c>
      <c r="I243" t="str">
        <f ca="1">IF(OFFSET('報告書（別紙）'!D$36,$A243,)="","",OFFSET('報告書（別紙）'!D$36,$A243,))</f>
        <v/>
      </c>
      <c r="J243" t="str">
        <f ca="1">IF(OFFSET('報告書（別紙）'!F$36,$A243,)="","",OFFSET('報告書（別紙）'!F$36,$A243,))</f>
        <v/>
      </c>
    </row>
    <row r="244" spans="1:10" x14ac:dyDescent="0.15">
      <c r="A244">
        <v>243</v>
      </c>
      <c r="B244" t="str">
        <f ca="1">IF(OFFSET('報告書（別紙）'!B$9,$A244,)="","",OFFSET('報告書（別紙）'!B$9,$A244,))</f>
        <v/>
      </c>
      <c r="C244" t="str">
        <f ca="1">IF(OFFSET('報告書（別紙）'!C$9,$A244,)="","",OFFSET('報告書（別紙）'!C$9,$A244,))</f>
        <v/>
      </c>
      <c r="D244" t="str">
        <f ca="1">IF(OFFSET('報告書（別紙）'!D$9,$A244,)="","",OFFSET('報告書（別紙）'!D$9,$A244,))</f>
        <v/>
      </c>
      <c r="E244" t="str">
        <f ca="1">IF(OFFSET('報告書（別紙）'!F$9,$A244,)="","",OFFSET('報告書（別紙）'!F$9,$A244,))</f>
        <v/>
      </c>
      <c r="F244">
        <v>243</v>
      </c>
      <c r="G244" t="str">
        <f ca="1">IF(OFFSET('報告書（別紙）'!B$36,$A244,)="","",OFFSET('報告書（別紙）'!B$36,$A244,))</f>
        <v/>
      </c>
      <c r="H244" t="str">
        <f ca="1">IF(OFFSET('報告書（別紙）'!C$36,$A244,)="","",OFFSET('報告書（別紙）'!C$36,$A244,))</f>
        <v/>
      </c>
      <c r="I244" t="str">
        <f ca="1">IF(OFFSET('報告書（別紙）'!D$36,$A244,)="","",OFFSET('報告書（別紙）'!D$36,$A244,))</f>
        <v/>
      </c>
      <c r="J244" t="str">
        <f ca="1">IF(OFFSET('報告書（別紙）'!F$36,$A244,)="","",OFFSET('報告書（別紙）'!F$36,$A244,))</f>
        <v/>
      </c>
    </row>
    <row r="245" spans="1:10" x14ac:dyDescent="0.15">
      <c r="A245">
        <v>244</v>
      </c>
      <c r="B245" t="str">
        <f ca="1">IF(OFFSET('報告書（別紙）'!B$9,$A245,)="","",OFFSET('報告書（別紙）'!B$9,$A245,))</f>
        <v/>
      </c>
      <c r="C245" t="str">
        <f ca="1">IF(OFFSET('報告書（別紙）'!C$9,$A245,)="","",OFFSET('報告書（別紙）'!C$9,$A245,))</f>
        <v/>
      </c>
      <c r="D245" t="str">
        <f ca="1">IF(OFFSET('報告書（別紙）'!D$9,$A245,)="","",OFFSET('報告書（別紙）'!D$9,$A245,))</f>
        <v/>
      </c>
      <c r="E245" t="str">
        <f ca="1">IF(OFFSET('報告書（別紙）'!F$9,$A245,)="","",OFFSET('報告書（別紙）'!F$9,$A245,))</f>
        <v/>
      </c>
      <c r="F245">
        <v>244</v>
      </c>
      <c r="G245" t="str">
        <f ca="1">IF(OFFSET('報告書（別紙）'!B$36,$A245,)="","",OFFSET('報告書（別紙）'!B$36,$A245,))</f>
        <v/>
      </c>
      <c r="H245" t="str">
        <f ca="1">IF(OFFSET('報告書（別紙）'!C$36,$A245,)="","",OFFSET('報告書（別紙）'!C$36,$A245,))</f>
        <v/>
      </c>
      <c r="I245" t="str">
        <f ca="1">IF(OFFSET('報告書（別紙）'!D$36,$A245,)="","",OFFSET('報告書（別紙）'!D$36,$A245,))</f>
        <v/>
      </c>
      <c r="J245" t="str">
        <f ca="1">IF(OFFSET('報告書（別紙）'!F$36,$A245,)="","",OFFSET('報告書（別紙）'!F$36,$A245,))</f>
        <v/>
      </c>
    </row>
    <row r="246" spans="1:10" x14ac:dyDescent="0.15">
      <c r="A246">
        <v>245</v>
      </c>
      <c r="B246" t="str">
        <f ca="1">IF(OFFSET('報告書（別紙）'!B$9,$A246,)="","",OFFSET('報告書（別紙）'!B$9,$A246,))</f>
        <v/>
      </c>
      <c r="C246" t="str">
        <f ca="1">IF(OFFSET('報告書（別紙）'!C$9,$A246,)="","",OFFSET('報告書（別紙）'!C$9,$A246,))</f>
        <v/>
      </c>
      <c r="D246" t="str">
        <f ca="1">IF(OFFSET('報告書（別紙）'!D$9,$A246,)="","",OFFSET('報告書（別紙）'!D$9,$A246,))</f>
        <v/>
      </c>
      <c r="E246" t="str">
        <f ca="1">IF(OFFSET('報告書（別紙）'!F$9,$A246,)="","",OFFSET('報告書（別紙）'!F$9,$A246,))</f>
        <v/>
      </c>
      <c r="F246">
        <v>245</v>
      </c>
      <c r="G246" t="str">
        <f ca="1">IF(OFFSET('報告書（別紙）'!B$36,$A246,)="","",OFFSET('報告書（別紙）'!B$36,$A246,))</f>
        <v/>
      </c>
      <c r="H246" t="str">
        <f ca="1">IF(OFFSET('報告書（別紙）'!C$36,$A246,)="","",OFFSET('報告書（別紙）'!C$36,$A246,))</f>
        <v/>
      </c>
      <c r="I246" t="str">
        <f ca="1">IF(OFFSET('報告書（別紙）'!D$36,$A246,)="","",OFFSET('報告書（別紙）'!D$36,$A246,))</f>
        <v/>
      </c>
      <c r="J246" t="str">
        <f ca="1">IF(OFFSET('報告書（別紙）'!F$36,$A246,)="","",OFFSET('報告書（別紙）'!F$36,$A246,))</f>
        <v/>
      </c>
    </row>
    <row r="247" spans="1:10" x14ac:dyDescent="0.15">
      <c r="A247">
        <v>246</v>
      </c>
      <c r="B247" t="str">
        <f ca="1">IF(OFFSET('報告書（別紙）'!B$9,$A247,)="","",OFFSET('報告書（別紙）'!B$9,$A247,))</f>
        <v/>
      </c>
      <c r="C247" t="str">
        <f ca="1">IF(OFFSET('報告書（別紙）'!C$9,$A247,)="","",OFFSET('報告書（別紙）'!C$9,$A247,))</f>
        <v/>
      </c>
      <c r="D247" t="str">
        <f ca="1">IF(OFFSET('報告書（別紙）'!D$9,$A247,)="","",OFFSET('報告書（別紙）'!D$9,$A247,))</f>
        <v/>
      </c>
      <c r="E247" t="str">
        <f ca="1">IF(OFFSET('報告書（別紙）'!F$9,$A247,)="","",OFFSET('報告書（別紙）'!F$9,$A247,))</f>
        <v/>
      </c>
      <c r="F247">
        <v>246</v>
      </c>
      <c r="G247" t="str">
        <f ca="1">IF(OFFSET('報告書（別紙）'!B$36,$A247,)="","",OFFSET('報告書（別紙）'!B$36,$A247,))</f>
        <v/>
      </c>
      <c r="H247" t="str">
        <f ca="1">IF(OFFSET('報告書（別紙）'!C$36,$A247,)="","",OFFSET('報告書（別紙）'!C$36,$A247,))</f>
        <v/>
      </c>
      <c r="I247" t="str">
        <f ca="1">IF(OFFSET('報告書（別紙）'!D$36,$A247,)="","",OFFSET('報告書（別紙）'!D$36,$A247,))</f>
        <v/>
      </c>
      <c r="J247" t="str">
        <f ca="1">IF(OFFSET('報告書（別紙）'!F$36,$A247,)="","",OFFSET('報告書（別紙）'!F$36,$A247,))</f>
        <v/>
      </c>
    </row>
    <row r="248" spans="1:10" x14ac:dyDescent="0.15">
      <c r="A248">
        <v>247</v>
      </c>
      <c r="B248" t="str">
        <f ca="1">IF(OFFSET('報告書（別紙）'!B$9,$A248,)="","",OFFSET('報告書（別紙）'!B$9,$A248,))</f>
        <v/>
      </c>
      <c r="C248" t="str">
        <f ca="1">IF(OFFSET('報告書（別紙）'!C$9,$A248,)="","",OFFSET('報告書（別紙）'!C$9,$A248,))</f>
        <v/>
      </c>
      <c r="D248" t="str">
        <f ca="1">IF(OFFSET('報告書（別紙）'!D$9,$A248,)="","",OFFSET('報告書（別紙）'!D$9,$A248,))</f>
        <v/>
      </c>
      <c r="E248" t="str">
        <f ca="1">IF(OFFSET('報告書（別紙）'!F$9,$A248,)="","",OFFSET('報告書（別紙）'!F$9,$A248,))</f>
        <v/>
      </c>
      <c r="F248">
        <v>247</v>
      </c>
      <c r="G248" t="str">
        <f ca="1">IF(OFFSET('報告書（別紙）'!B$36,$A248,)="","",OFFSET('報告書（別紙）'!B$36,$A248,))</f>
        <v/>
      </c>
      <c r="H248" t="str">
        <f ca="1">IF(OFFSET('報告書（別紙）'!C$36,$A248,)="","",OFFSET('報告書（別紙）'!C$36,$A248,))</f>
        <v/>
      </c>
      <c r="I248" t="str">
        <f ca="1">IF(OFFSET('報告書（別紙）'!D$36,$A248,)="","",OFFSET('報告書（別紙）'!D$36,$A248,))</f>
        <v/>
      </c>
      <c r="J248" t="str">
        <f ca="1">IF(OFFSET('報告書（別紙）'!F$36,$A248,)="","",OFFSET('報告書（別紙）'!F$36,$A248,))</f>
        <v/>
      </c>
    </row>
    <row r="249" spans="1:10" x14ac:dyDescent="0.15">
      <c r="A249">
        <v>248</v>
      </c>
      <c r="B249" t="str">
        <f ca="1">IF(OFFSET('報告書（別紙）'!B$9,$A249,)="","",OFFSET('報告書（別紙）'!B$9,$A249,))</f>
        <v/>
      </c>
      <c r="C249" t="str">
        <f ca="1">IF(OFFSET('報告書（別紙）'!C$9,$A249,)="","",OFFSET('報告書（別紙）'!C$9,$A249,))</f>
        <v/>
      </c>
      <c r="D249" t="str">
        <f ca="1">IF(OFFSET('報告書（別紙）'!D$9,$A249,)="","",OFFSET('報告書（別紙）'!D$9,$A249,))</f>
        <v/>
      </c>
      <c r="E249" t="str">
        <f ca="1">IF(OFFSET('報告書（別紙）'!F$9,$A249,)="","",OFFSET('報告書（別紙）'!F$9,$A249,))</f>
        <v/>
      </c>
      <c r="F249">
        <v>248</v>
      </c>
      <c r="G249" t="str">
        <f ca="1">IF(OFFSET('報告書（別紙）'!B$36,$A249,)="","",OFFSET('報告書（別紙）'!B$36,$A249,))</f>
        <v/>
      </c>
      <c r="H249" t="str">
        <f ca="1">IF(OFFSET('報告書（別紙）'!C$36,$A249,)="","",OFFSET('報告書（別紙）'!C$36,$A249,))</f>
        <v/>
      </c>
      <c r="I249" t="str">
        <f ca="1">IF(OFFSET('報告書（別紙）'!D$36,$A249,)="","",OFFSET('報告書（別紙）'!D$36,$A249,))</f>
        <v/>
      </c>
      <c r="J249" t="str">
        <f ca="1">IF(OFFSET('報告書（別紙）'!F$36,$A249,)="","",OFFSET('報告書（別紙）'!F$36,$A249,))</f>
        <v/>
      </c>
    </row>
    <row r="250" spans="1:10" x14ac:dyDescent="0.15">
      <c r="A250">
        <v>249</v>
      </c>
      <c r="B250" t="str">
        <f ca="1">IF(OFFSET('報告書（別紙）'!B$9,$A250,)="","",OFFSET('報告書（別紙）'!B$9,$A250,))</f>
        <v/>
      </c>
      <c r="C250" t="str">
        <f ca="1">IF(OFFSET('報告書（別紙）'!C$9,$A250,)="","",OFFSET('報告書（別紙）'!C$9,$A250,))</f>
        <v/>
      </c>
      <c r="D250" t="str">
        <f ca="1">IF(OFFSET('報告書（別紙）'!D$9,$A250,)="","",OFFSET('報告書（別紙）'!D$9,$A250,))</f>
        <v/>
      </c>
      <c r="E250" t="str">
        <f ca="1">IF(OFFSET('報告書（別紙）'!F$9,$A250,)="","",OFFSET('報告書（別紙）'!F$9,$A250,))</f>
        <v/>
      </c>
      <c r="F250">
        <v>249</v>
      </c>
      <c r="G250" t="str">
        <f ca="1">IF(OFFSET('報告書（別紙）'!B$36,$A250,)="","",OFFSET('報告書（別紙）'!B$36,$A250,))</f>
        <v/>
      </c>
      <c r="H250" t="str">
        <f ca="1">IF(OFFSET('報告書（別紙）'!C$36,$A250,)="","",OFFSET('報告書（別紙）'!C$36,$A250,))</f>
        <v/>
      </c>
      <c r="I250" t="str">
        <f ca="1">IF(OFFSET('報告書（別紙）'!D$36,$A250,)="","",OFFSET('報告書（別紙）'!D$36,$A250,))</f>
        <v/>
      </c>
      <c r="J250" t="str">
        <f ca="1">IF(OFFSET('報告書（別紙）'!F$36,$A250,)="","",OFFSET('報告書（別紙）'!F$36,$A250,))</f>
        <v/>
      </c>
    </row>
    <row r="251" spans="1:10" x14ac:dyDescent="0.15">
      <c r="A251">
        <v>250</v>
      </c>
      <c r="B251" t="str">
        <f ca="1">IF(OFFSET('報告書（別紙）'!B$9,$A251,)="","",OFFSET('報告書（別紙）'!B$9,$A251,))</f>
        <v/>
      </c>
      <c r="C251" t="str">
        <f ca="1">IF(OFFSET('報告書（別紙）'!C$9,$A251,)="","",OFFSET('報告書（別紙）'!C$9,$A251,))</f>
        <v/>
      </c>
      <c r="D251" t="str">
        <f ca="1">IF(OFFSET('報告書（別紙）'!D$9,$A251,)="","",OFFSET('報告書（別紙）'!D$9,$A251,))</f>
        <v/>
      </c>
      <c r="E251" t="str">
        <f ca="1">IF(OFFSET('報告書（別紙）'!F$9,$A251,)="","",OFFSET('報告書（別紙）'!F$9,$A251,))</f>
        <v/>
      </c>
      <c r="F251">
        <v>250</v>
      </c>
      <c r="G251" t="str">
        <f ca="1">IF(OFFSET('報告書（別紙）'!B$36,$A251,)="","",OFFSET('報告書（別紙）'!B$36,$A251,))</f>
        <v/>
      </c>
      <c r="H251" t="str">
        <f ca="1">IF(OFFSET('報告書（別紙）'!C$36,$A251,)="","",OFFSET('報告書（別紙）'!C$36,$A251,))</f>
        <v/>
      </c>
      <c r="I251" t="str">
        <f ca="1">IF(OFFSET('報告書（別紙）'!D$36,$A251,)="","",OFFSET('報告書（別紙）'!D$36,$A251,))</f>
        <v/>
      </c>
      <c r="J251" t="str">
        <f ca="1">IF(OFFSET('報告書（別紙）'!F$36,$A251,)="","",OFFSET('報告書（別紙）'!F$36,$A251,))</f>
        <v/>
      </c>
    </row>
    <row r="252" spans="1:10" x14ac:dyDescent="0.15">
      <c r="A252">
        <v>251</v>
      </c>
      <c r="B252" t="str">
        <f ca="1">IF(OFFSET('報告書（別紙）'!B$9,$A252,)="","",OFFSET('報告書（別紙）'!B$9,$A252,))</f>
        <v/>
      </c>
      <c r="C252" t="str">
        <f ca="1">IF(OFFSET('報告書（別紙）'!C$9,$A252,)="","",OFFSET('報告書（別紙）'!C$9,$A252,))</f>
        <v/>
      </c>
      <c r="D252" t="str">
        <f ca="1">IF(OFFSET('報告書（別紙）'!D$9,$A252,)="","",OFFSET('報告書（別紙）'!D$9,$A252,))</f>
        <v/>
      </c>
      <c r="E252" t="str">
        <f ca="1">IF(OFFSET('報告書（別紙）'!F$9,$A252,)="","",OFFSET('報告書（別紙）'!F$9,$A252,))</f>
        <v/>
      </c>
      <c r="F252">
        <v>251</v>
      </c>
      <c r="G252" t="str">
        <f ca="1">IF(OFFSET('報告書（別紙）'!B$36,$A252,)="","",OFFSET('報告書（別紙）'!B$36,$A252,))</f>
        <v/>
      </c>
      <c r="H252" t="str">
        <f ca="1">IF(OFFSET('報告書（別紙）'!C$36,$A252,)="","",OFFSET('報告書（別紙）'!C$36,$A252,))</f>
        <v/>
      </c>
      <c r="I252" t="str">
        <f ca="1">IF(OFFSET('報告書（別紙）'!D$36,$A252,)="","",OFFSET('報告書（別紙）'!D$36,$A252,))</f>
        <v/>
      </c>
      <c r="J252" t="str">
        <f ca="1">IF(OFFSET('報告書（別紙）'!F$36,$A252,)="","",OFFSET('報告書（別紙）'!F$36,$A252,))</f>
        <v/>
      </c>
    </row>
    <row r="253" spans="1:10" x14ac:dyDescent="0.15">
      <c r="A253">
        <v>252</v>
      </c>
      <c r="B253" t="str">
        <f ca="1">IF(OFFSET('報告書（別紙）'!B$9,$A253,)="","",OFFSET('報告書（別紙）'!B$9,$A253,))</f>
        <v/>
      </c>
      <c r="C253" t="str">
        <f ca="1">IF(OFFSET('報告書（別紙）'!C$9,$A253,)="","",OFFSET('報告書（別紙）'!C$9,$A253,))</f>
        <v/>
      </c>
      <c r="D253" t="str">
        <f ca="1">IF(OFFSET('報告書（別紙）'!D$9,$A253,)="","",OFFSET('報告書（別紙）'!D$9,$A253,))</f>
        <v/>
      </c>
      <c r="E253" t="str">
        <f ca="1">IF(OFFSET('報告書（別紙）'!F$9,$A253,)="","",OFFSET('報告書（別紙）'!F$9,$A253,))</f>
        <v/>
      </c>
      <c r="F253">
        <v>252</v>
      </c>
      <c r="G253" t="str">
        <f ca="1">IF(OFFSET('報告書（別紙）'!B$36,$A253,)="","",OFFSET('報告書（別紙）'!B$36,$A253,))</f>
        <v/>
      </c>
      <c r="H253" t="str">
        <f ca="1">IF(OFFSET('報告書（別紙）'!C$36,$A253,)="","",OFFSET('報告書（別紙）'!C$36,$A253,))</f>
        <v/>
      </c>
      <c r="I253" t="str">
        <f ca="1">IF(OFFSET('報告書（別紙）'!D$36,$A253,)="","",OFFSET('報告書（別紙）'!D$36,$A253,))</f>
        <v/>
      </c>
      <c r="J253" t="str">
        <f ca="1">IF(OFFSET('報告書（別紙）'!F$36,$A253,)="","",OFFSET('報告書（別紙）'!F$36,$A253,))</f>
        <v/>
      </c>
    </row>
    <row r="254" spans="1:10" x14ac:dyDescent="0.15">
      <c r="A254">
        <v>253</v>
      </c>
      <c r="B254" t="str">
        <f ca="1">IF(OFFSET('報告書（別紙）'!B$9,$A254,)="","",OFFSET('報告書（別紙）'!B$9,$A254,))</f>
        <v/>
      </c>
      <c r="C254" t="str">
        <f ca="1">IF(OFFSET('報告書（別紙）'!C$9,$A254,)="","",OFFSET('報告書（別紙）'!C$9,$A254,))</f>
        <v/>
      </c>
      <c r="D254" t="str">
        <f ca="1">IF(OFFSET('報告書（別紙）'!D$9,$A254,)="","",OFFSET('報告書（別紙）'!D$9,$A254,))</f>
        <v/>
      </c>
      <c r="E254" t="str">
        <f ca="1">IF(OFFSET('報告書（別紙）'!F$9,$A254,)="","",OFFSET('報告書（別紙）'!F$9,$A254,))</f>
        <v/>
      </c>
      <c r="F254">
        <v>253</v>
      </c>
      <c r="G254" t="str">
        <f ca="1">IF(OFFSET('報告書（別紙）'!B$36,$A254,)="","",OFFSET('報告書（別紙）'!B$36,$A254,))</f>
        <v/>
      </c>
      <c r="H254" t="str">
        <f ca="1">IF(OFFSET('報告書（別紙）'!C$36,$A254,)="","",OFFSET('報告書（別紙）'!C$36,$A254,))</f>
        <v/>
      </c>
      <c r="I254" t="str">
        <f ca="1">IF(OFFSET('報告書（別紙）'!D$36,$A254,)="","",OFFSET('報告書（別紙）'!D$36,$A254,))</f>
        <v/>
      </c>
      <c r="J254" t="str">
        <f ca="1">IF(OFFSET('報告書（別紙）'!F$36,$A254,)="","",OFFSET('報告書（別紙）'!F$36,$A254,))</f>
        <v/>
      </c>
    </row>
    <row r="255" spans="1:10" x14ac:dyDescent="0.15">
      <c r="A255">
        <v>254</v>
      </c>
      <c r="B255" t="str">
        <f ca="1">IF(OFFSET('報告書（別紙）'!B$9,$A255,)="","",OFFSET('報告書（別紙）'!B$9,$A255,))</f>
        <v/>
      </c>
      <c r="C255" t="str">
        <f ca="1">IF(OFFSET('報告書（別紙）'!C$9,$A255,)="","",OFFSET('報告書（別紙）'!C$9,$A255,))</f>
        <v/>
      </c>
      <c r="D255" t="str">
        <f ca="1">IF(OFFSET('報告書（別紙）'!D$9,$A255,)="","",OFFSET('報告書（別紙）'!D$9,$A255,))</f>
        <v/>
      </c>
      <c r="E255" t="str">
        <f ca="1">IF(OFFSET('報告書（別紙）'!F$9,$A255,)="","",OFFSET('報告書（別紙）'!F$9,$A255,))</f>
        <v/>
      </c>
      <c r="F255">
        <v>254</v>
      </c>
      <c r="G255" t="str">
        <f ca="1">IF(OFFSET('報告書（別紙）'!B$36,$A255,)="","",OFFSET('報告書（別紙）'!B$36,$A255,))</f>
        <v/>
      </c>
      <c r="H255" t="str">
        <f ca="1">IF(OFFSET('報告書（別紙）'!C$36,$A255,)="","",OFFSET('報告書（別紙）'!C$36,$A255,))</f>
        <v/>
      </c>
      <c r="I255" t="str">
        <f ca="1">IF(OFFSET('報告書（別紙）'!D$36,$A255,)="","",OFFSET('報告書（別紙）'!D$36,$A255,))</f>
        <v/>
      </c>
      <c r="J255" t="str">
        <f ca="1">IF(OFFSET('報告書（別紙）'!F$36,$A255,)="","",OFFSET('報告書（別紙）'!F$36,$A255,))</f>
        <v/>
      </c>
    </row>
    <row r="256" spans="1:10" x14ac:dyDescent="0.15">
      <c r="A256">
        <v>255</v>
      </c>
      <c r="B256" t="str">
        <f ca="1">IF(OFFSET('報告書（別紙）'!B$9,$A256,)="","",OFFSET('報告書（別紙）'!B$9,$A256,))</f>
        <v/>
      </c>
      <c r="C256" t="str">
        <f ca="1">IF(OFFSET('報告書（別紙）'!C$9,$A256,)="","",OFFSET('報告書（別紙）'!C$9,$A256,))</f>
        <v/>
      </c>
      <c r="D256" t="str">
        <f ca="1">IF(OFFSET('報告書（別紙）'!D$9,$A256,)="","",OFFSET('報告書（別紙）'!D$9,$A256,))</f>
        <v/>
      </c>
      <c r="E256" t="str">
        <f ca="1">IF(OFFSET('報告書（別紙）'!F$9,$A256,)="","",OFFSET('報告書（別紙）'!F$9,$A256,))</f>
        <v/>
      </c>
      <c r="F256">
        <v>255</v>
      </c>
      <c r="G256" t="str">
        <f ca="1">IF(OFFSET('報告書（別紙）'!B$36,$A256,)="","",OFFSET('報告書（別紙）'!B$36,$A256,))</f>
        <v/>
      </c>
      <c r="H256" t="str">
        <f ca="1">IF(OFFSET('報告書（別紙）'!C$36,$A256,)="","",OFFSET('報告書（別紙）'!C$36,$A256,))</f>
        <v/>
      </c>
      <c r="I256" t="str">
        <f ca="1">IF(OFFSET('報告書（別紙）'!D$36,$A256,)="","",OFFSET('報告書（別紙）'!D$36,$A256,))</f>
        <v/>
      </c>
      <c r="J256" t="str">
        <f ca="1">IF(OFFSET('報告書（別紙）'!F$36,$A256,)="","",OFFSET('報告書（別紙）'!F$36,$A256,))</f>
        <v/>
      </c>
    </row>
    <row r="257" spans="1:10" x14ac:dyDescent="0.15">
      <c r="A257">
        <v>256</v>
      </c>
      <c r="B257" t="str">
        <f ca="1">IF(OFFSET('報告書（別紙）'!B$9,$A257,)="","",OFFSET('報告書（別紙）'!B$9,$A257,))</f>
        <v/>
      </c>
      <c r="C257" t="str">
        <f ca="1">IF(OFFSET('報告書（別紙）'!C$9,$A257,)="","",OFFSET('報告書（別紙）'!C$9,$A257,))</f>
        <v/>
      </c>
      <c r="D257" t="str">
        <f ca="1">IF(OFFSET('報告書（別紙）'!D$9,$A257,)="","",OFFSET('報告書（別紙）'!D$9,$A257,))</f>
        <v/>
      </c>
      <c r="E257" t="str">
        <f ca="1">IF(OFFSET('報告書（別紙）'!F$9,$A257,)="","",OFFSET('報告書（別紙）'!F$9,$A257,))</f>
        <v/>
      </c>
      <c r="F257">
        <v>256</v>
      </c>
      <c r="G257" t="str">
        <f ca="1">IF(OFFSET('報告書（別紙）'!B$36,$A257,)="","",OFFSET('報告書（別紙）'!B$36,$A257,))</f>
        <v/>
      </c>
      <c r="H257" t="str">
        <f ca="1">IF(OFFSET('報告書（別紙）'!C$36,$A257,)="","",OFFSET('報告書（別紙）'!C$36,$A257,))</f>
        <v/>
      </c>
      <c r="I257" t="str">
        <f ca="1">IF(OFFSET('報告書（別紙）'!D$36,$A257,)="","",OFFSET('報告書（別紙）'!D$36,$A257,))</f>
        <v/>
      </c>
      <c r="J257" t="str">
        <f ca="1">IF(OFFSET('報告書（別紙）'!F$36,$A257,)="","",OFFSET('報告書（別紙）'!F$36,$A257,))</f>
        <v/>
      </c>
    </row>
    <row r="258" spans="1:10" x14ac:dyDescent="0.15">
      <c r="A258">
        <v>257</v>
      </c>
      <c r="B258" t="str">
        <f ca="1">IF(OFFSET('報告書（別紙）'!B$9,$A258,)="","",OFFSET('報告書（別紙）'!B$9,$A258,))</f>
        <v/>
      </c>
      <c r="C258" t="str">
        <f ca="1">IF(OFFSET('報告書（別紙）'!C$9,$A258,)="","",OFFSET('報告書（別紙）'!C$9,$A258,))</f>
        <v/>
      </c>
      <c r="D258" t="str">
        <f ca="1">IF(OFFSET('報告書（別紙）'!D$9,$A258,)="","",OFFSET('報告書（別紙）'!D$9,$A258,))</f>
        <v/>
      </c>
      <c r="E258" t="str">
        <f ca="1">IF(OFFSET('報告書（別紙）'!F$9,$A258,)="","",OFFSET('報告書（別紙）'!F$9,$A258,))</f>
        <v/>
      </c>
      <c r="F258">
        <v>257</v>
      </c>
      <c r="G258" t="str">
        <f ca="1">IF(OFFSET('報告書（別紙）'!B$36,$A258,)="","",OFFSET('報告書（別紙）'!B$36,$A258,))</f>
        <v/>
      </c>
      <c r="H258" t="str">
        <f ca="1">IF(OFFSET('報告書（別紙）'!C$36,$A258,)="","",OFFSET('報告書（別紙）'!C$36,$A258,))</f>
        <v/>
      </c>
      <c r="I258" t="str">
        <f ca="1">IF(OFFSET('報告書（別紙）'!D$36,$A258,)="","",OFFSET('報告書（別紙）'!D$36,$A258,))</f>
        <v/>
      </c>
      <c r="J258" t="str">
        <f ca="1">IF(OFFSET('報告書（別紙）'!F$36,$A258,)="","",OFFSET('報告書（別紙）'!F$36,$A258,))</f>
        <v/>
      </c>
    </row>
    <row r="259" spans="1:10" x14ac:dyDescent="0.15">
      <c r="A259">
        <v>258</v>
      </c>
      <c r="B259" t="str">
        <f ca="1">IF(OFFSET('報告書（別紙）'!B$9,$A259,)="","",OFFSET('報告書（別紙）'!B$9,$A259,))</f>
        <v/>
      </c>
      <c r="C259" t="str">
        <f ca="1">IF(OFFSET('報告書（別紙）'!C$9,$A259,)="","",OFFSET('報告書（別紙）'!C$9,$A259,))</f>
        <v/>
      </c>
      <c r="D259" t="str">
        <f ca="1">IF(OFFSET('報告書（別紙）'!D$9,$A259,)="","",OFFSET('報告書（別紙）'!D$9,$A259,))</f>
        <v/>
      </c>
      <c r="E259" t="str">
        <f ca="1">IF(OFFSET('報告書（別紙）'!F$9,$A259,)="","",OFFSET('報告書（別紙）'!F$9,$A259,))</f>
        <v/>
      </c>
      <c r="F259">
        <v>258</v>
      </c>
      <c r="G259" t="str">
        <f ca="1">IF(OFFSET('報告書（別紙）'!B$36,$A259,)="","",OFFSET('報告書（別紙）'!B$36,$A259,))</f>
        <v/>
      </c>
      <c r="H259" t="str">
        <f ca="1">IF(OFFSET('報告書（別紙）'!C$36,$A259,)="","",OFFSET('報告書（別紙）'!C$36,$A259,))</f>
        <v/>
      </c>
      <c r="I259" t="str">
        <f ca="1">IF(OFFSET('報告書（別紙）'!D$36,$A259,)="","",OFFSET('報告書（別紙）'!D$36,$A259,))</f>
        <v/>
      </c>
      <c r="J259" t="str">
        <f ca="1">IF(OFFSET('報告書（別紙）'!F$36,$A259,)="","",OFFSET('報告書（別紙）'!F$36,$A259,))</f>
        <v/>
      </c>
    </row>
    <row r="260" spans="1:10" x14ac:dyDescent="0.15">
      <c r="A260">
        <v>259</v>
      </c>
      <c r="B260" t="str">
        <f ca="1">IF(OFFSET('報告書（別紙）'!B$9,$A260,)="","",OFFSET('報告書（別紙）'!B$9,$A260,))</f>
        <v/>
      </c>
      <c r="C260" t="str">
        <f ca="1">IF(OFFSET('報告書（別紙）'!C$9,$A260,)="","",OFFSET('報告書（別紙）'!C$9,$A260,))</f>
        <v/>
      </c>
      <c r="D260" t="str">
        <f ca="1">IF(OFFSET('報告書（別紙）'!D$9,$A260,)="","",OFFSET('報告書（別紙）'!D$9,$A260,))</f>
        <v/>
      </c>
      <c r="E260" t="str">
        <f ca="1">IF(OFFSET('報告書（別紙）'!F$9,$A260,)="","",OFFSET('報告書（別紙）'!F$9,$A260,))</f>
        <v/>
      </c>
      <c r="F260">
        <v>259</v>
      </c>
      <c r="G260" t="str">
        <f ca="1">IF(OFFSET('報告書（別紙）'!B$36,$A260,)="","",OFFSET('報告書（別紙）'!B$36,$A260,))</f>
        <v/>
      </c>
      <c r="H260" t="str">
        <f ca="1">IF(OFFSET('報告書（別紙）'!C$36,$A260,)="","",OFFSET('報告書（別紙）'!C$36,$A260,))</f>
        <v/>
      </c>
      <c r="I260" t="str">
        <f ca="1">IF(OFFSET('報告書（別紙）'!D$36,$A260,)="","",OFFSET('報告書（別紙）'!D$36,$A260,))</f>
        <v/>
      </c>
      <c r="J260" t="str">
        <f ca="1">IF(OFFSET('報告書（別紙）'!F$36,$A260,)="","",OFFSET('報告書（別紙）'!F$36,$A260,))</f>
        <v/>
      </c>
    </row>
    <row r="261" spans="1:10" x14ac:dyDescent="0.15">
      <c r="A261">
        <v>260</v>
      </c>
      <c r="B261" t="str">
        <f ca="1">IF(OFFSET('報告書（別紙）'!B$9,$A261,)="","",OFFSET('報告書（別紙）'!B$9,$A261,))</f>
        <v/>
      </c>
      <c r="C261" t="str">
        <f ca="1">IF(OFFSET('報告書（別紙）'!C$9,$A261,)="","",OFFSET('報告書（別紙）'!C$9,$A261,))</f>
        <v/>
      </c>
      <c r="D261" t="str">
        <f ca="1">IF(OFFSET('報告書（別紙）'!D$9,$A261,)="","",OFFSET('報告書（別紙）'!D$9,$A261,))</f>
        <v/>
      </c>
      <c r="E261" t="str">
        <f ca="1">IF(OFFSET('報告書（別紙）'!F$9,$A261,)="","",OFFSET('報告書（別紙）'!F$9,$A261,))</f>
        <v/>
      </c>
      <c r="F261">
        <v>260</v>
      </c>
      <c r="G261" t="str">
        <f ca="1">IF(OFFSET('報告書（別紙）'!B$36,$A261,)="","",OFFSET('報告書（別紙）'!B$36,$A261,))</f>
        <v/>
      </c>
      <c r="H261" t="str">
        <f ca="1">IF(OFFSET('報告書（別紙）'!C$36,$A261,)="","",OFFSET('報告書（別紙）'!C$36,$A261,))</f>
        <v/>
      </c>
      <c r="I261" t="str">
        <f ca="1">IF(OFFSET('報告書（別紙）'!D$36,$A261,)="","",OFFSET('報告書（別紙）'!D$36,$A261,))</f>
        <v/>
      </c>
      <c r="J261" t="str">
        <f ca="1">IF(OFFSET('報告書（別紙）'!F$36,$A261,)="","",OFFSET('報告書（別紙）'!F$36,$A261,))</f>
        <v/>
      </c>
    </row>
    <row r="262" spans="1:10" x14ac:dyDescent="0.15">
      <c r="A262">
        <v>261</v>
      </c>
      <c r="B262" t="str">
        <f ca="1">IF(OFFSET('報告書（別紙）'!B$9,$A262,)="","",OFFSET('報告書（別紙）'!B$9,$A262,))</f>
        <v/>
      </c>
      <c r="C262" t="str">
        <f ca="1">IF(OFFSET('報告書（別紙）'!C$9,$A262,)="","",OFFSET('報告書（別紙）'!C$9,$A262,))</f>
        <v/>
      </c>
      <c r="D262" t="str">
        <f ca="1">IF(OFFSET('報告書（別紙）'!D$9,$A262,)="","",OFFSET('報告書（別紙）'!D$9,$A262,))</f>
        <v/>
      </c>
      <c r="E262" t="str">
        <f ca="1">IF(OFFSET('報告書（別紙）'!F$9,$A262,)="","",OFFSET('報告書（別紙）'!F$9,$A262,))</f>
        <v/>
      </c>
      <c r="F262">
        <v>261</v>
      </c>
      <c r="G262" t="str">
        <f ca="1">IF(OFFSET('報告書（別紙）'!B$36,$A262,)="","",OFFSET('報告書（別紙）'!B$36,$A262,))</f>
        <v/>
      </c>
      <c r="H262" t="str">
        <f ca="1">IF(OFFSET('報告書（別紙）'!C$36,$A262,)="","",OFFSET('報告書（別紙）'!C$36,$A262,))</f>
        <v/>
      </c>
      <c r="I262" t="str">
        <f ca="1">IF(OFFSET('報告書（別紙）'!D$36,$A262,)="","",OFFSET('報告書（別紙）'!D$36,$A262,))</f>
        <v/>
      </c>
      <c r="J262" t="str">
        <f ca="1">IF(OFFSET('報告書（別紙）'!F$36,$A262,)="","",OFFSET('報告書（別紙）'!F$36,$A262,))</f>
        <v/>
      </c>
    </row>
    <row r="263" spans="1:10" x14ac:dyDescent="0.15">
      <c r="A263">
        <v>262</v>
      </c>
      <c r="B263" t="str">
        <f ca="1">IF(OFFSET('報告書（別紙）'!B$9,$A263,)="","",OFFSET('報告書（別紙）'!B$9,$A263,))</f>
        <v/>
      </c>
      <c r="C263" t="str">
        <f ca="1">IF(OFFSET('報告書（別紙）'!C$9,$A263,)="","",OFFSET('報告書（別紙）'!C$9,$A263,))</f>
        <v/>
      </c>
      <c r="D263" t="str">
        <f ca="1">IF(OFFSET('報告書（別紙）'!D$9,$A263,)="","",OFFSET('報告書（別紙）'!D$9,$A263,))</f>
        <v/>
      </c>
      <c r="E263" t="str">
        <f ca="1">IF(OFFSET('報告書（別紙）'!F$9,$A263,)="","",OFFSET('報告書（別紙）'!F$9,$A263,))</f>
        <v/>
      </c>
      <c r="F263">
        <v>262</v>
      </c>
      <c r="G263" t="str">
        <f ca="1">IF(OFFSET('報告書（別紙）'!B$36,$A263,)="","",OFFSET('報告書（別紙）'!B$36,$A263,))</f>
        <v/>
      </c>
      <c r="H263" t="str">
        <f ca="1">IF(OFFSET('報告書（別紙）'!C$36,$A263,)="","",OFFSET('報告書（別紙）'!C$36,$A263,))</f>
        <v/>
      </c>
      <c r="I263" t="str">
        <f ca="1">IF(OFFSET('報告書（別紙）'!D$36,$A263,)="","",OFFSET('報告書（別紙）'!D$36,$A263,))</f>
        <v/>
      </c>
      <c r="J263" t="str">
        <f ca="1">IF(OFFSET('報告書（別紙）'!F$36,$A263,)="","",OFFSET('報告書（別紙）'!F$36,$A263,))</f>
        <v/>
      </c>
    </row>
    <row r="264" spans="1:10" x14ac:dyDescent="0.15">
      <c r="A264">
        <v>263</v>
      </c>
      <c r="B264" t="str">
        <f ca="1">IF(OFFSET('報告書（別紙）'!B$9,$A264,)="","",OFFSET('報告書（別紙）'!B$9,$A264,))</f>
        <v/>
      </c>
      <c r="C264" t="str">
        <f ca="1">IF(OFFSET('報告書（別紙）'!C$9,$A264,)="","",OFFSET('報告書（別紙）'!C$9,$A264,))</f>
        <v/>
      </c>
      <c r="D264" t="str">
        <f ca="1">IF(OFFSET('報告書（別紙）'!D$9,$A264,)="","",OFFSET('報告書（別紙）'!D$9,$A264,))</f>
        <v/>
      </c>
      <c r="E264" t="str">
        <f ca="1">IF(OFFSET('報告書（別紙）'!F$9,$A264,)="","",OFFSET('報告書（別紙）'!F$9,$A264,))</f>
        <v/>
      </c>
      <c r="F264">
        <v>263</v>
      </c>
      <c r="G264" t="str">
        <f ca="1">IF(OFFSET('報告書（別紙）'!B$36,$A264,)="","",OFFSET('報告書（別紙）'!B$36,$A264,))</f>
        <v/>
      </c>
      <c r="H264" t="str">
        <f ca="1">IF(OFFSET('報告書（別紙）'!C$36,$A264,)="","",OFFSET('報告書（別紙）'!C$36,$A264,))</f>
        <v/>
      </c>
      <c r="I264" t="str">
        <f ca="1">IF(OFFSET('報告書（別紙）'!D$36,$A264,)="","",OFFSET('報告書（別紙）'!D$36,$A264,))</f>
        <v/>
      </c>
      <c r="J264" t="str">
        <f ca="1">IF(OFFSET('報告書（別紙）'!F$36,$A264,)="","",OFFSET('報告書（別紙）'!F$36,$A264,))</f>
        <v/>
      </c>
    </row>
    <row r="265" spans="1:10" x14ac:dyDescent="0.15">
      <c r="A265">
        <v>264</v>
      </c>
      <c r="B265" t="str">
        <f ca="1">IF(OFFSET('報告書（別紙）'!B$9,$A265,)="","",OFFSET('報告書（別紙）'!B$9,$A265,))</f>
        <v/>
      </c>
      <c r="C265" t="str">
        <f ca="1">IF(OFFSET('報告書（別紙）'!C$9,$A265,)="","",OFFSET('報告書（別紙）'!C$9,$A265,))</f>
        <v/>
      </c>
      <c r="D265" t="str">
        <f ca="1">IF(OFFSET('報告書（別紙）'!D$9,$A265,)="","",OFFSET('報告書（別紙）'!D$9,$A265,))</f>
        <v/>
      </c>
      <c r="E265" t="str">
        <f ca="1">IF(OFFSET('報告書（別紙）'!F$9,$A265,)="","",OFFSET('報告書（別紙）'!F$9,$A265,))</f>
        <v/>
      </c>
      <c r="F265">
        <v>264</v>
      </c>
      <c r="G265" t="str">
        <f ca="1">IF(OFFSET('報告書（別紙）'!B$36,$A265,)="","",OFFSET('報告書（別紙）'!B$36,$A265,))</f>
        <v/>
      </c>
      <c r="H265" t="str">
        <f ca="1">IF(OFFSET('報告書（別紙）'!C$36,$A265,)="","",OFFSET('報告書（別紙）'!C$36,$A265,))</f>
        <v/>
      </c>
      <c r="I265" t="str">
        <f ca="1">IF(OFFSET('報告書（別紙）'!D$36,$A265,)="","",OFFSET('報告書（別紙）'!D$36,$A265,))</f>
        <v/>
      </c>
      <c r="J265" t="str">
        <f ca="1">IF(OFFSET('報告書（別紙）'!F$36,$A265,)="","",OFFSET('報告書（別紙）'!F$36,$A265,))</f>
        <v/>
      </c>
    </row>
    <row r="266" spans="1:10" x14ac:dyDescent="0.15">
      <c r="A266">
        <v>265</v>
      </c>
      <c r="B266" t="str">
        <f ca="1">IF(OFFSET('報告書（別紙）'!B$9,$A266,)="","",OFFSET('報告書（別紙）'!B$9,$A266,))</f>
        <v/>
      </c>
      <c r="C266" t="str">
        <f ca="1">IF(OFFSET('報告書（別紙）'!C$9,$A266,)="","",OFFSET('報告書（別紙）'!C$9,$A266,))</f>
        <v/>
      </c>
      <c r="D266" t="str">
        <f ca="1">IF(OFFSET('報告書（別紙）'!D$9,$A266,)="","",OFFSET('報告書（別紙）'!D$9,$A266,))</f>
        <v/>
      </c>
      <c r="E266" t="str">
        <f ca="1">IF(OFFSET('報告書（別紙）'!F$9,$A266,)="","",OFFSET('報告書（別紙）'!F$9,$A266,))</f>
        <v/>
      </c>
      <c r="F266">
        <v>265</v>
      </c>
      <c r="G266" t="str">
        <f ca="1">IF(OFFSET('報告書（別紙）'!B$36,$A266,)="","",OFFSET('報告書（別紙）'!B$36,$A266,))</f>
        <v/>
      </c>
      <c r="H266" t="str">
        <f ca="1">IF(OFFSET('報告書（別紙）'!C$36,$A266,)="","",OFFSET('報告書（別紙）'!C$36,$A266,))</f>
        <v/>
      </c>
      <c r="I266" t="str">
        <f ca="1">IF(OFFSET('報告書（別紙）'!D$36,$A266,)="","",OFFSET('報告書（別紙）'!D$36,$A266,))</f>
        <v/>
      </c>
      <c r="J266" t="str">
        <f ca="1">IF(OFFSET('報告書（別紙）'!F$36,$A266,)="","",OFFSET('報告書（別紙）'!F$36,$A266,))</f>
        <v/>
      </c>
    </row>
    <row r="267" spans="1:10" x14ac:dyDescent="0.15">
      <c r="A267">
        <v>266</v>
      </c>
      <c r="B267" t="str">
        <f ca="1">IF(OFFSET('報告書（別紙）'!B$9,$A267,)="","",OFFSET('報告書（別紙）'!B$9,$A267,))</f>
        <v/>
      </c>
      <c r="C267" t="str">
        <f ca="1">IF(OFFSET('報告書（別紙）'!C$9,$A267,)="","",OFFSET('報告書（別紙）'!C$9,$A267,))</f>
        <v/>
      </c>
      <c r="D267" t="str">
        <f ca="1">IF(OFFSET('報告書（別紙）'!D$9,$A267,)="","",OFFSET('報告書（別紙）'!D$9,$A267,))</f>
        <v/>
      </c>
      <c r="E267" t="str">
        <f ca="1">IF(OFFSET('報告書（別紙）'!F$9,$A267,)="","",OFFSET('報告書（別紙）'!F$9,$A267,))</f>
        <v/>
      </c>
      <c r="F267">
        <v>266</v>
      </c>
      <c r="G267" t="str">
        <f ca="1">IF(OFFSET('報告書（別紙）'!B$36,$A267,)="","",OFFSET('報告書（別紙）'!B$36,$A267,))</f>
        <v/>
      </c>
      <c r="H267" t="str">
        <f ca="1">IF(OFFSET('報告書（別紙）'!C$36,$A267,)="","",OFFSET('報告書（別紙）'!C$36,$A267,))</f>
        <v/>
      </c>
      <c r="I267" t="str">
        <f ca="1">IF(OFFSET('報告書（別紙）'!D$36,$A267,)="","",OFFSET('報告書（別紙）'!D$36,$A267,))</f>
        <v/>
      </c>
      <c r="J267" t="str">
        <f ca="1">IF(OFFSET('報告書（別紙）'!F$36,$A267,)="","",OFFSET('報告書（別紙）'!F$36,$A267,))</f>
        <v/>
      </c>
    </row>
    <row r="268" spans="1:10" x14ac:dyDescent="0.15">
      <c r="A268">
        <v>267</v>
      </c>
      <c r="B268" t="str">
        <f ca="1">IF(OFFSET('報告書（別紙）'!B$9,$A268,)="","",OFFSET('報告書（別紙）'!B$9,$A268,))</f>
        <v/>
      </c>
      <c r="C268" t="str">
        <f ca="1">IF(OFFSET('報告書（別紙）'!C$9,$A268,)="","",OFFSET('報告書（別紙）'!C$9,$A268,))</f>
        <v/>
      </c>
      <c r="D268" t="str">
        <f ca="1">IF(OFFSET('報告書（別紙）'!D$9,$A268,)="","",OFFSET('報告書（別紙）'!D$9,$A268,))</f>
        <v/>
      </c>
      <c r="E268" t="str">
        <f ca="1">IF(OFFSET('報告書（別紙）'!F$9,$A268,)="","",OFFSET('報告書（別紙）'!F$9,$A268,))</f>
        <v/>
      </c>
      <c r="F268">
        <v>267</v>
      </c>
      <c r="G268" t="str">
        <f ca="1">IF(OFFSET('報告書（別紙）'!B$36,$A268,)="","",OFFSET('報告書（別紙）'!B$36,$A268,))</f>
        <v/>
      </c>
      <c r="H268" t="str">
        <f ca="1">IF(OFFSET('報告書（別紙）'!C$36,$A268,)="","",OFFSET('報告書（別紙）'!C$36,$A268,))</f>
        <v/>
      </c>
      <c r="I268" t="str">
        <f ca="1">IF(OFFSET('報告書（別紙）'!D$36,$A268,)="","",OFFSET('報告書（別紙）'!D$36,$A268,))</f>
        <v/>
      </c>
      <c r="J268" t="str">
        <f ca="1">IF(OFFSET('報告書（別紙）'!F$36,$A268,)="","",OFFSET('報告書（別紙）'!F$36,$A268,))</f>
        <v/>
      </c>
    </row>
    <row r="269" spans="1:10" x14ac:dyDescent="0.15">
      <c r="A269">
        <v>268</v>
      </c>
      <c r="B269" t="str">
        <f ca="1">IF(OFFSET('報告書（別紙）'!B$9,$A269,)="","",OFFSET('報告書（別紙）'!B$9,$A269,))</f>
        <v/>
      </c>
      <c r="C269" t="str">
        <f ca="1">IF(OFFSET('報告書（別紙）'!C$9,$A269,)="","",OFFSET('報告書（別紙）'!C$9,$A269,))</f>
        <v/>
      </c>
      <c r="D269" t="str">
        <f ca="1">IF(OFFSET('報告書（別紙）'!D$9,$A269,)="","",OFFSET('報告書（別紙）'!D$9,$A269,))</f>
        <v/>
      </c>
      <c r="E269" t="str">
        <f ca="1">IF(OFFSET('報告書（別紙）'!F$9,$A269,)="","",OFFSET('報告書（別紙）'!F$9,$A269,))</f>
        <v/>
      </c>
      <c r="F269">
        <v>268</v>
      </c>
      <c r="G269" t="str">
        <f ca="1">IF(OFFSET('報告書（別紙）'!B$36,$A269,)="","",OFFSET('報告書（別紙）'!B$36,$A269,))</f>
        <v/>
      </c>
      <c r="H269" t="str">
        <f ca="1">IF(OFFSET('報告書（別紙）'!C$36,$A269,)="","",OFFSET('報告書（別紙）'!C$36,$A269,))</f>
        <v/>
      </c>
      <c r="I269" t="str">
        <f ca="1">IF(OFFSET('報告書（別紙）'!D$36,$A269,)="","",OFFSET('報告書（別紙）'!D$36,$A269,))</f>
        <v/>
      </c>
      <c r="J269" t="str">
        <f ca="1">IF(OFFSET('報告書（別紙）'!F$36,$A269,)="","",OFFSET('報告書（別紙）'!F$36,$A269,))</f>
        <v/>
      </c>
    </row>
    <row r="270" spans="1:10" x14ac:dyDescent="0.15">
      <c r="A270">
        <v>269</v>
      </c>
      <c r="B270" t="str">
        <f ca="1">IF(OFFSET('報告書（別紙）'!B$9,$A270,)="","",OFFSET('報告書（別紙）'!B$9,$A270,))</f>
        <v/>
      </c>
      <c r="C270" t="str">
        <f ca="1">IF(OFFSET('報告書（別紙）'!C$9,$A270,)="","",OFFSET('報告書（別紙）'!C$9,$A270,))</f>
        <v/>
      </c>
      <c r="D270" t="str">
        <f ca="1">IF(OFFSET('報告書（別紙）'!D$9,$A270,)="","",OFFSET('報告書（別紙）'!D$9,$A270,))</f>
        <v/>
      </c>
      <c r="E270" t="str">
        <f ca="1">IF(OFFSET('報告書（別紙）'!F$9,$A270,)="","",OFFSET('報告書（別紙）'!F$9,$A270,))</f>
        <v/>
      </c>
      <c r="F270">
        <v>269</v>
      </c>
      <c r="G270" t="str">
        <f ca="1">IF(OFFSET('報告書（別紙）'!B$36,$A270,)="","",OFFSET('報告書（別紙）'!B$36,$A270,))</f>
        <v/>
      </c>
      <c r="H270" t="str">
        <f ca="1">IF(OFFSET('報告書（別紙）'!C$36,$A270,)="","",OFFSET('報告書（別紙）'!C$36,$A270,))</f>
        <v/>
      </c>
      <c r="I270" t="str">
        <f ca="1">IF(OFFSET('報告書（別紙）'!D$36,$A270,)="","",OFFSET('報告書（別紙）'!D$36,$A270,))</f>
        <v/>
      </c>
      <c r="J270" t="str">
        <f ca="1">IF(OFFSET('報告書（別紙）'!F$36,$A270,)="","",OFFSET('報告書（別紙）'!F$36,$A270,))</f>
        <v/>
      </c>
    </row>
    <row r="271" spans="1:10" x14ac:dyDescent="0.15">
      <c r="A271">
        <v>270</v>
      </c>
      <c r="B271" t="str">
        <f ca="1">IF(OFFSET('報告書（別紙）'!B$9,$A271,)="","",OFFSET('報告書（別紙）'!B$9,$A271,))</f>
        <v/>
      </c>
      <c r="C271" t="str">
        <f ca="1">IF(OFFSET('報告書（別紙）'!C$9,$A271,)="","",OFFSET('報告書（別紙）'!C$9,$A271,))</f>
        <v/>
      </c>
      <c r="D271" t="str">
        <f ca="1">IF(OFFSET('報告書（別紙）'!D$9,$A271,)="","",OFFSET('報告書（別紙）'!D$9,$A271,))</f>
        <v/>
      </c>
      <c r="E271" t="str">
        <f ca="1">IF(OFFSET('報告書（別紙）'!F$9,$A271,)="","",OFFSET('報告書（別紙）'!F$9,$A271,))</f>
        <v/>
      </c>
      <c r="F271">
        <v>270</v>
      </c>
      <c r="G271" t="str">
        <f ca="1">IF(OFFSET('報告書（別紙）'!B$36,$A271,)="","",OFFSET('報告書（別紙）'!B$36,$A271,))</f>
        <v/>
      </c>
      <c r="H271" t="str">
        <f ca="1">IF(OFFSET('報告書（別紙）'!C$36,$A271,)="","",OFFSET('報告書（別紙）'!C$36,$A271,))</f>
        <v/>
      </c>
      <c r="I271" t="str">
        <f ca="1">IF(OFFSET('報告書（別紙）'!D$36,$A271,)="","",OFFSET('報告書（別紙）'!D$36,$A271,))</f>
        <v/>
      </c>
      <c r="J271" t="str">
        <f ca="1">IF(OFFSET('報告書（別紙）'!F$36,$A271,)="","",OFFSET('報告書（別紙）'!F$36,$A271,))</f>
        <v/>
      </c>
    </row>
    <row r="272" spans="1:10" x14ac:dyDescent="0.15">
      <c r="A272">
        <v>271</v>
      </c>
      <c r="B272" t="str">
        <f ca="1">IF(OFFSET('報告書（別紙）'!B$9,$A272,)="","",OFFSET('報告書（別紙）'!B$9,$A272,))</f>
        <v/>
      </c>
      <c r="C272" t="str">
        <f ca="1">IF(OFFSET('報告書（別紙）'!C$9,$A272,)="","",OFFSET('報告書（別紙）'!C$9,$A272,))</f>
        <v/>
      </c>
      <c r="D272" t="str">
        <f ca="1">IF(OFFSET('報告書（別紙）'!D$9,$A272,)="","",OFFSET('報告書（別紙）'!D$9,$A272,))</f>
        <v/>
      </c>
      <c r="E272" t="str">
        <f ca="1">IF(OFFSET('報告書（別紙）'!F$9,$A272,)="","",OFFSET('報告書（別紙）'!F$9,$A272,))</f>
        <v/>
      </c>
      <c r="F272">
        <v>271</v>
      </c>
      <c r="G272" t="str">
        <f ca="1">IF(OFFSET('報告書（別紙）'!B$36,$A272,)="","",OFFSET('報告書（別紙）'!B$36,$A272,))</f>
        <v/>
      </c>
      <c r="H272" t="str">
        <f ca="1">IF(OFFSET('報告書（別紙）'!C$36,$A272,)="","",OFFSET('報告書（別紙）'!C$36,$A272,))</f>
        <v/>
      </c>
      <c r="I272" t="str">
        <f ca="1">IF(OFFSET('報告書（別紙）'!D$36,$A272,)="","",OFFSET('報告書（別紙）'!D$36,$A272,))</f>
        <v/>
      </c>
      <c r="J272" t="str">
        <f ca="1">IF(OFFSET('報告書（別紙）'!F$36,$A272,)="","",OFFSET('報告書（別紙）'!F$36,$A272,))</f>
        <v/>
      </c>
    </row>
    <row r="273" spans="1:10" x14ac:dyDescent="0.15">
      <c r="A273">
        <v>272</v>
      </c>
      <c r="B273" t="str">
        <f ca="1">IF(OFFSET('報告書（別紙）'!B$9,$A273,)="","",OFFSET('報告書（別紙）'!B$9,$A273,))</f>
        <v/>
      </c>
      <c r="C273" t="str">
        <f ca="1">IF(OFFSET('報告書（別紙）'!C$9,$A273,)="","",OFFSET('報告書（別紙）'!C$9,$A273,))</f>
        <v/>
      </c>
      <c r="D273" t="str">
        <f ca="1">IF(OFFSET('報告書（別紙）'!D$9,$A273,)="","",OFFSET('報告書（別紙）'!D$9,$A273,))</f>
        <v/>
      </c>
      <c r="E273" t="str">
        <f ca="1">IF(OFFSET('報告書（別紙）'!F$9,$A273,)="","",OFFSET('報告書（別紙）'!F$9,$A273,))</f>
        <v/>
      </c>
      <c r="F273">
        <v>272</v>
      </c>
      <c r="G273" t="str">
        <f ca="1">IF(OFFSET('報告書（別紙）'!B$36,$A273,)="","",OFFSET('報告書（別紙）'!B$36,$A273,))</f>
        <v/>
      </c>
      <c r="H273" t="str">
        <f ca="1">IF(OFFSET('報告書（別紙）'!C$36,$A273,)="","",OFFSET('報告書（別紙）'!C$36,$A273,))</f>
        <v/>
      </c>
      <c r="I273" t="str">
        <f ca="1">IF(OFFSET('報告書（別紙）'!D$36,$A273,)="","",OFFSET('報告書（別紙）'!D$36,$A273,))</f>
        <v/>
      </c>
      <c r="J273" t="str">
        <f ca="1">IF(OFFSET('報告書（別紙）'!F$36,$A273,)="","",OFFSET('報告書（別紙）'!F$36,$A273,))</f>
        <v/>
      </c>
    </row>
    <row r="274" spans="1:10" x14ac:dyDescent="0.15">
      <c r="A274">
        <v>273</v>
      </c>
      <c r="B274" t="str">
        <f ca="1">IF(OFFSET('報告書（別紙）'!B$9,$A274,)="","",OFFSET('報告書（別紙）'!B$9,$A274,))</f>
        <v/>
      </c>
      <c r="C274" t="str">
        <f ca="1">IF(OFFSET('報告書（別紙）'!C$9,$A274,)="","",OFFSET('報告書（別紙）'!C$9,$A274,))</f>
        <v/>
      </c>
      <c r="D274" t="str">
        <f ca="1">IF(OFFSET('報告書（別紙）'!D$9,$A274,)="","",OFFSET('報告書（別紙）'!D$9,$A274,))</f>
        <v/>
      </c>
      <c r="E274" t="str">
        <f ca="1">IF(OFFSET('報告書（別紙）'!F$9,$A274,)="","",OFFSET('報告書（別紙）'!F$9,$A274,))</f>
        <v/>
      </c>
      <c r="F274">
        <v>273</v>
      </c>
      <c r="G274" t="str">
        <f ca="1">IF(OFFSET('報告書（別紙）'!B$36,$A274,)="","",OFFSET('報告書（別紙）'!B$36,$A274,))</f>
        <v/>
      </c>
      <c r="H274" t="str">
        <f ca="1">IF(OFFSET('報告書（別紙）'!C$36,$A274,)="","",OFFSET('報告書（別紙）'!C$36,$A274,))</f>
        <v/>
      </c>
      <c r="I274" t="str">
        <f ca="1">IF(OFFSET('報告書（別紙）'!D$36,$A274,)="","",OFFSET('報告書（別紙）'!D$36,$A274,))</f>
        <v/>
      </c>
      <c r="J274" t="str">
        <f ca="1">IF(OFFSET('報告書（別紙）'!F$36,$A274,)="","",OFFSET('報告書（別紙）'!F$36,$A274,))</f>
        <v/>
      </c>
    </row>
    <row r="275" spans="1:10" x14ac:dyDescent="0.15">
      <c r="A275">
        <v>274</v>
      </c>
      <c r="B275" t="str">
        <f ca="1">IF(OFFSET('報告書（別紙）'!B$9,$A275,)="","",OFFSET('報告書（別紙）'!B$9,$A275,))</f>
        <v/>
      </c>
      <c r="C275" t="str">
        <f ca="1">IF(OFFSET('報告書（別紙）'!C$9,$A275,)="","",OFFSET('報告書（別紙）'!C$9,$A275,))</f>
        <v/>
      </c>
      <c r="D275" t="str">
        <f ca="1">IF(OFFSET('報告書（別紙）'!D$9,$A275,)="","",OFFSET('報告書（別紙）'!D$9,$A275,))</f>
        <v/>
      </c>
      <c r="E275" t="str">
        <f ca="1">IF(OFFSET('報告書（別紙）'!F$9,$A275,)="","",OFFSET('報告書（別紙）'!F$9,$A275,))</f>
        <v/>
      </c>
      <c r="F275">
        <v>274</v>
      </c>
      <c r="G275" t="str">
        <f ca="1">IF(OFFSET('報告書（別紙）'!B$36,$A275,)="","",OFFSET('報告書（別紙）'!B$36,$A275,))</f>
        <v/>
      </c>
      <c r="H275" t="str">
        <f ca="1">IF(OFFSET('報告書（別紙）'!C$36,$A275,)="","",OFFSET('報告書（別紙）'!C$36,$A275,))</f>
        <v/>
      </c>
      <c r="I275" t="str">
        <f ca="1">IF(OFFSET('報告書（別紙）'!D$36,$A275,)="","",OFFSET('報告書（別紙）'!D$36,$A275,))</f>
        <v/>
      </c>
      <c r="J275" t="str">
        <f ca="1">IF(OFFSET('報告書（別紙）'!F$36,$A275,)="","",OFFSET('報告書（別紙）'!F$36,$A275,))</f>
        <v/>
      </c>
    </row>
    <row r="276" spans="1:10" x14ac:dyDescent="0.15">
      <c r="A276">
        <v>275</v>
      </c>
      <c r="B276" t="str">
        <f ca="1">IF(OFFSET('報告書（別紙）'!B$9,$A276,)="","",OFFSET('報告書（別紙）'!B$9,$A276,))</f>
        <v/>
      </c>
      <c r="C276" t="str">
        <f ca="1">IF(OFFSET('報告書（別紙）'!C$9,$A276,)="","",OFFSET('報告書（別紙）'!C$9,$A276,))</f>
        <v/>
      </c>
      <c r="D276" t="str">
        <f ca="1">IF(OFFSET('報告書（別紙）'!D$9,$A276,)="","",OFFSET('報告書（別紙）'!D$9,$A276,))</f>
        <v/>
      </c>
      <c r="E276" t="str">
        <f ca="1">IF(OFFSET('報告書（別紙）'!F$9,$A276,)="","",OFFSET('報告書（別紙）'!F$9,$A276,))</f>
        <v/>
      </c>
      <c r="F276">
        <v>275</v>
      </c>
      <c r="G276" t="str">
        <f ca="1">IF(OFFSET('報告書（別紙）'!B$36,$A276,)="","",OFFSET('報告書（別紙）'!B$36,$A276,))</f>
        <v/>
      </c>
      <c r="H276" t="str">
        <f ca="1">IF(OFFSET('報告書（別紙）'!C$36,$A276,)="","",OFFSET('報告書（別紙）'!C$36,$A276,))</f>
        <v/>
      </c>
      <c r="I276" t="str">
        <f ca="1">IF(OFFSET('報告書（別紙）'!D$36,$A276,)="","",OFFSET('報告書（別紙）'!D$36,$A276,))</f>
        <v/>
      </c>
      <c r="J276" t="str">
        <f ca="1">IF(OFFSET('報告書（別紙）'!F$36,$A276,)="","",OFFSET('報告書（別紙）'!F$36,$A276,))</f>
        <v/>
      </c>
    </row>
    <row r="277" spans="1:10" x14ac:dyDescent="0.15">
      <c r="A277">
        <v>276</v>
      </c>
      <c r="B277" t="str">
        <f ca="1">IF(OFFSET('報告書（別紙）'!B$9,$A277,)="","",OFFSET('報告書（別紙）'!B$9,$A277,))</f>
        <v/>
      </c>
      <c r="C277" t="str">
        <f ca="1">IF(OFFSET('報告書（別紙）'!C$9,$A277,)="","",OFFSET('報告書（別紙）'!C$9,$A277,))</f>
        <v/>
      </c>
      <c r="D277" t="str">
        <f ca="1">IF(OFFSET('報告書（別紙）'!D$9,$A277,)="","",OFFSET('報告書（別紙）'!D$9,$A277,))</f>
        <v/>
      </c>
      <c r="E277" t="str">
        <f ca="1">IF(OFFSET('報告書（別紙）'!F$9,$A277,)="","",OFFSET('報告書（別紙）'!F$9,$A277,))</f>
        <v/>
      </c>
      <c r="F277">
        <v>276</v>
      </c>
      <c r="G277" t="str">
        <f ca="1">IF(OFFSET('報告書（別紙）'!B$36,$A277,)="","",OFFSET('報告書（別紙）'!B$36,$A277,))</f>
        <v/>
      </c>
      <c r="H277" t="str">
        <f ca="1">IF(OFFSET('報告書（別紙）'!C$36,$A277,)="","",OFFSET('報告書（別紙）'!C$36,$A277,))</f>
        <v/>
      </c>
      <c r="I277" t="str">
        <f ca="1">IF(OFFSET('報告書（別紙）'!D$36,$A277,)="","",OFFSET('報告書（別紙）'!D$36,$A277,))</f>
        <v/>
      </c>
      <c r="J277" t="str">
        <f ca="1">IF(OFFSET('報告書（別紙）'!F$36,$A277,)="","",OFFSET('報告書（別紙）'!F$36,$A277,))</f>
        <v/>
      </c>
    </row>
    <row r="278" spans="1:10" x14ac:dyDescent="0.15">
      <c r="A278">
        <v>277</v>
      </c>
      <c r="B278" t="str">
        <f ca="1">IF(OFFSET('報告書（別紙）'!B$9,$A278,)="","",OFFSET('報告書（別紙）'!B$9,$A278,))</f>
        <v/>
      </c>
      <c r="C278" t="str">
        <f ca="1">IF(OFFSET('報告書（別紙）'!C$9,$A278,)="","",OFFSET('報告書（別紙）'!C$9,$A278,))</f>
        <v/>
      </c>
      <c r="D278" t="str">
        <f ca="1">IF(OFFSET('報告書（別紙）'!D$9,$A278,)="","",OFFSET('報告書（別紙）'!D$9,$A278,))</f>
        <v/>
      </c>
      <c r="E278" t="str">
        <f ca="1">IF(OFFSET('報告書（別紙）'!F$9,$A278,)="","",OFFSET('報告書（別紙）'!F$9,$A278,))</f>
        <v/>
      </c>
      <c r="F278">
        <v>277</v>
      </c>
      <c r="G278" t="str">
        <f ca="1">IF(OFFSET('報告書（別紙）'!B$36,$A278,)="","",OFFSET('報告書（別紙）'!B$36,$A278,))</f>
        <v/>
      </c>
      <c r="H278" t="str">
        <f ca="1">IF(OFFSET('報告書（別紙）'!C$36,$A278,)="","",OFFSET('報告書（別紙）'!C$36,$A278,))</f>
        <v/>
      </c>
      <c r="I278" t="str">
        <f ca="1">IF(OFFSET('報告書（別紙）'!D$36,$A278,)="","",OFFSET('報告書（別紙）'!D$36,$A278,))</f>
        <v/>
      </c>
      <c r="J278" t="str">
        <f ca="1">IF(OFFSET('報告書（別紙）'!F$36,$A278,)="","",OFFSET('報告書（別紙）'!F$36,$A278,))</f>
        <v/>
      </c>
    </row>
    <row r="279" spans="1:10" x14ac:dyDescent="0.15">
      <c r="A279">
        <v>278</v>
      </c>
      <c r="B279" t="str">
        <f ca="1">IF(OFFSET('報告書（別紙）'!B$9,$A279,)="","",OFFSET('報告書（別紙）'!B$9,$A279,))</f>
        <v/>
      </c>
      <c r="C279" t="str">
        <f ca="1">IF(OFFSET('報告書（別紙）'!C$9,$A279,)="","",OFFSET('報告書（別紙）'!C$9,$A279,))</f>
        <v/>
      </c>
      <c r="D279" t="str">
        <f ca="1">IF(OFFSET('報告書（別紙）'!D$9,$A279,)="","",OFFSET('報告書（別紙）'!D$9,$A279,))</f>
        <v/>
      </c>
      <c r="E279" t="str">
        <f ca="1">IF(OFFSET('報告書（別紙）'!F$9,$A279,)="","",OFFSET('報告書（別紙）'!F$9,$A279,))</f>
        <v/>
      </c>
      <c r="F279">
        <v>278</v>
      </c>
      <c r="G279" t="str">
        <f ca="1">IF(OFFSET('報告書（別紙）'!B$36,$A279,)="","",OFFSET('報告書（別紙）'!B$36,$A279,))</f>
        <v/>
      </c>
      <c r="H279" t="str">
        <f ca="1">IF(OFFSET('報告書（別紙）'!C$36,$A279,)="","",OFFSET('報告書（別紙）'!C$36,$A279,))</f>
        <v/>
      </c>
      <c r="I279" t="str">
        <f ca="1">IF(OFFSET('報告書（別紙）'!D$36,$A279,)="","",OFFSET('報告書（別紙）'!D$36,$A279,))</f>
        <v/>
      </c>
      <c r="J279" t="str">
        <f ca="1">IF(OFFSET('報告書（別紙）'!F$36,$A279,)="","",OFFSET('報告書（別紙）'!F$36,$A279,))</f>
        <v/>
      </c>
    </row>
    <row r="280" spans="1:10" x14ac:dyDescent="0.15">
      <c r="A280">
        <v>279</v>
      </c>
      <c r="B280" t="str">
        <f ca="1">IF(OFFSET('報告書（別紙）'!B$9,$A280,)="","",OFFSET('報告書（別紙）'!B$9,$A280,))</f>
        <v/>
      </c>
      <c r="C280" t="str">
        <f ca="1">IF(OFFSET('報告書（別紙）'!C$9,$A280,)="","",OFFSET('報告書（別紙）'!C$9,$A280,))</f>
        <v/>
      </c>
      <c r="D280" t="str">
        <f ca="1">IF(OFFSET('報告書（別紙）'!D$9,$A280,)="","",OFFSET('報告書（別紙）'!D$9,$A280,))</f>
        <v/>
      </c>
      <c r="E280" t="str">
        <f ca="1">IF(OFFSET('報告書（別紙）'!F$9,$A280,)="","",OFFSET('報告書（別紙）'!F$9,$A280,))</f>
        <v/>
      </c>
      <c r="F280">
        <v>279</v>
      </c>
      <c r="G280" t="str">
        <f ca="1">IF(OFFSET('報告書（別紙）'!B$36,$A280,)="","",OFFSET('報告書（別紙）'!B$36,$A280,))</f>
        <v/>
      </c>
      <c r="H280" t="str">
        <f ca="1">IF(OFFSET('報告書（別紙）'!C$36,$A280,)="","",OFFSET('報告書（別紙）'!C$36,$A280,))</f>
        <v/>
      </c>
      <c r="I280" t="str">
        <f ca="1">IF(OFFSET('報告書（別紙）'!D$36,$A280,)="","",OFFSET('報告書（別紙）'!D$36,$A280,))</f>
        <v/>
      </c>
      <c r="J280" t="str">
        <f ca="1">IF(OFFSET('報告書（別紙）'!F$36,$A280,)="","",OFFSET('報告書（別紙）'!F$36,$A280,))</f>
        <v/>
      </c>
    </row>
    <row r="281" spans="1:10" x14ac:dyDescent="0.15">
      <c r="A281">
        <v>280</v>
      </c>
      <c r="B281" t="str">
        <f ca="1">IF(OFFSET('報告書（別紙）'!B$9,$A281,)="","",OFFSET('報告書（別紙）'!B$9,$A281,))</f>
        <v/>
      </c>
      <c r="C281" t="str">
        <f ca="1">IF(OFFSET('報告書（別紙）'!C$9,$A281,)="","",OFFSET('報告書（別紙）'!C$9,$A281,))</f>
        <v/>
      </c>
      <c r="D281" t="str">
        <f ca="1">IF(OFFSET('報告書（別紙）'!D$9,$A281,)="","",OFFSET('報告書（別紙）'!D$9,$A281,))</f>
        <v/>
      </c>
      <c r="E281" t="str">
        <f ca="1">IF(OFFSET('報告書（別紙）'!F$9,$A281,)="","",OFFSET('報告書（別紙）'!F$9,$A281,))</f>
        <v/>
      </c>
      <c r="F281">
        <v>280</v>
      </c>
      <c r="G281" t="str">
        <f ca="1">IF(OFFSET('報告書（別紙）'!B$36,$A281,)="","",OFFSET('報告書（別紙）'!B$36,$A281,))</f>
        <v/>
      </c>
      <c r="H281" t="str">
        <f ca="1">IF(OFFSET('報告書（別紙）'!C$36,$A281,)="","",OFFSET('報告書（別紙）'!C$36,$A281,))</f>
        <v/>
      </c>
      <c r="I281" t="str">
        <f ca="1">IF(OFFSET('報告書（別紙）'!D$36,$A281,)="","",OFFSET('報告書（別紙）'!D$36,$A281,))</f>
        <v/>
      </c>
      <c r="J281" t="str">
        <f ca="1">IF(OFFSET('報告書（別紙）'!F$36,$A281,)="","",OFFSET('報告書（別紙）'!F$36,$A281,))</f>
        <v/>
      </c>
    </row>
    <row r="282" spans="1:10" x14ac:dyDescent="0.15">
      <c r="A282">
        <v>281</v>
      </c>
      <c r="B282" t="str">
        <f ca="1">IF(OFFSET('報告書（別紙）'!B$9,$A282,)="","",OFFSET('報告書（別紙）'!B$9,$A282,))</f>
        <v/>
      </c>
      <c r="C282" t="str">
        <f ca="1">IF(OFFSET('報告書（別紙）'!C$9,$A282,)="","",OFFSET('報告書（別紙）'!C$9,$A282,))</f>
        <v/>
      </c>
      <c r="D282" t="str">
        <f ca="1">IF(OFFSET('報告書（別紙）'!D$9,$A282,)="","",OFFSET('報告書（別紙）'!D$9,$A282,))</f>
        <v/>
      </c>
      <c r="E282" t="str">
        <f ca="1">IF(OFFSET('報告書（別紙）'!F$9,$A282,)="","",OFFSET('報告書（別紙）'!F$9,$A282,))</f>
        <v/>
      </c>
      <c r="F282">
        <v>281</v>
      </c>
      <c r="G282" t="str">
        <f ca="1">IF(OFFSET('報告書（別紙）'!B$36,$A282,)="","",OFFSET('報告書（別紙）'!B$36,$A282,))</f>
        <v/>
      </c>
      <c r="H282" t="str">
        <f ca="1">IF(OFFSET('報告書（別紙）'!C$36,$A282,)="","",OFFSET('報告書（別紙）'!C$36,$A282,))</f>
        <v/>
      </c>
      <c r="I282" t="str">
        <f ca="1">IF(OFFSET('報告書（別紙）'!D$36,$A282,)="","",OFFSET('報告書（別紙）'!D$36,$A282,))</f>
        <v/>
      </c>
      <c r="J282" t="str">
        <f ca="1">IF(OFFSET('報告書（別紙）'!F$36,$A282,)="","",OFFSET('報告書（別紙）'!F$36,$A282,))</f>
        <v/>
      </c>
    </row>
    <row r="283" spans="1:10" x14ac:dyDescent="0.15">
      <c r="A283">
        <v>282</v>
      </c>
      <c r="B283" t="str">
        <f ca="1">IF(OFFSET('報告書（別紙）'!B$9,$A283,)="","",OFFSET('報告書（別紙）'!B$9,$A283,))</f>
        <v/>
      </c>
      <c r="C283" t="str">
        <f ca="1">IF(OFFSET('報告書（別紙）'!C$9,$A283,)="","",OFFSET('報告書（別紙）'!C$9,$A283,))</f>
        <v/>
      </c>
      <c r="D283" t="str">
        <f ca="1">IF(OFFSET('報告書（別紙）'!D$9,$A283,)="","",OFFSET('報告書（別紙）'!D$9,$A283,))</f>
        <v/>
      </c>
      <c r="E283" t="str">
        <f ca="1">IF(OFFSET('報告書（別紙）'!F$9,$A283,)="","",OFFSET('報告書（別紙）'!F$9,$A283,))</f>
        <v/>
      </c>
      <c r="F283">
        <v>282</v>
      </c>
      <c r="G283" t="str">
        <f ca="1">IF(OFFSET('報告書（別紙）'!B$36,$A283,)="","",OFFSET('報告書（別紙）'!B$36,$A283,))</f>
        <v/>
      </c>
      <c r="H283" t="str">
        <f ca="1">IF(OFFSET('報告書（別紙）'!C$36,$A283,)="","",OFFSET('報告書（別紙）'!C$36,$A283,))</f>
        <v/>
      </c>
      <c r="I283" t="str">
        <f ca="1">IF(OFFSET('報告書（別紙）'!D$36,$A283,)="","",OFFSET('報告書（別紙）'!D$36,$A283,))</f>
        <v/>
      </c>
      <c r="J283" t="str">
        <f ca="1">IF(OFFSET('報告書（別紙）'!F$36,$A283,)="","",OFFSET('報告書（別紙）'!F$36,$A283,))</f>
        <v/>
      </c>
    </row>
    <row r="284" spans="1:10" x14ac:dyDescent="0.15">
      <c r="A284">
        <v>283</v>
      </c>
      <c r="B284" t="str">
        <f ca="1">IF(OFFSET('報告書（別紙）'!B$9,$A284,)="","",OFFSET('報告書（別紙）'!B$9,$A284,))</f>
        <v/>
      </c>
      <c r="C284" t="str">
        <f ca="1">IF(OFFSET('報告書（別紙）'!C$9,$A284,)="","",OFFSET('報告書（別紙）'!C$9,$A284,))</f>
        <v/>
      </c>
      <c r="D284" t="str">
        <f ca="1">IF(OFFSET('報告書（別紙）'!D$9,$A284,)="","",OFFSET('報告書（別紙）'!D$9,$A284,))</f>
        <v/>
      </c>
      <c r="E284" t="str">
        <f ca="1">IF(OFFSET('報告書（別紙）'!F$9,$A284,)="","",OFFSET('報告書（別紙）'!F$9,$A284,))</f>
        <v/>
      </c>
      <c r="F284">
        <v>283</v>
      </c>
      <c r="G284" t="str">
        <f ca="1">IF(OFFSET('報告書（別紙）'!B$36,$A284,)="","",OFFSET('報告書（別紙）'!B$36,$A284,))</f>
        <v/>
      </c>
      <c r="H284" t="str">
        <f ca="1">IF(OFFSET('報告書（別紙）'!C$36,$A284,)="","",OFFSET('報告書（別紙）'!C$36,$A284,))</f>
        <v/>
      </c>
      <c r="I284" t="str">
        <f ca="1">IF(OFFSET('報告書（別紙）'!D$36,$A284,)="","",OFFSET('報告書（別紙）'!D$36,$A284,))</f>
        <v/>
      </c>
      <c r="J284" t="str">
        <f ca="1">IF(OFFSET('報告書（別紙）'!F$36,$A284,)="","",OFFSET('報告書（別紙）'!F$36,$A284,))</f>
        <v/>
      </c>
    </row>
    <row r="285" spans="1:10" x14ac:dyDescent="0.15">
      <c r="A285">
        <v>284</v>
      </c>
      <c r="B285" t="str">
        <f ca="1">IF(OFFSET('報告書（別紙）'!B$9,$A285,)="","",OFFSET('報告書（別紙）'!B$9,$A285,))</f>
        <v/>
      </c>
      <c r="C285" t="str">
        <f ca="1">IF(OFFSET('報告書（別紙）'!C$9,$A285,)="","",OFFSET('報告書（別紙）'!C$9,$A285,))</f>
        <v/>
      </c>
      <c r="D285" t="str">
        <f ca="1">IF(OFFSET('報告書（別紙）'!D$9,$A285,)="","",OFFSET('報告書（別紙）'!D$9,$A285,))</f>
        <v/>
      </c>
      <c r="E285" t="str">
        <f ca="1">IF(OFFSET('報告書（別紙）'!F$9,$A285,)="","",OFFSET('報告書（別紙）'!F$9,$A285,))</f>
        <v/>
      </c>
      <c r="F285">
        <v>284</v>
      </c>
      <c r="G285" t="str">
        <f ca="1">IF(OFFSET('報告書（別紙）'!B$36,$A285,)="","",OFFSET('報告書（別紙）'!B$36,$A285,))</f>
        <v/>
      </c>
      <c r="H285" t="str">
        <f ca="1">IF(OFFSET('報告書（別紙）'!C$36,$A285,)="","",OFFSET('報告書（別紙）'!C$36,$A285,))</f>
        <v/>
      </c>
      <c r="I285" t="str">
        <f ca="1">IF(OFFSET('報告書（別紙）'!D$36,$A285,)="","",OFFSET('報告書（別紙）'!D$36,$A285,))</f>
        <v/>
      </c>
      <c r="J285" t="str">
        <f ca="1">IF(OFFSET('報告書（別紙）'!F$36,$A285,)="","",OFFSET('報告書（別紙）'!F$36,$A285,))</f>
        <v/>
      </c>
    </row>
    <row r="286" spans="1:10" x14ac:dyDescent="0.15">
      <c r="A286">
        <v>285</v>
      </c>
      <c r="B286" t="str">
        <f ca="1">IF(OFFSET('報告書（別紙）'!B$9,$A286,)="","",OFFSET('報告書（別紙）'!B$9,$A286,))</f>
        <v/>
      </c>
      <c r="C286" t="str">
        <f ca="1">IF(OFFSET('報告書（別紙）'!C$9,$A286,)="","",OFFSET('報告書（別紙）'!C$9,$A286,))</f>
        <v/>
      </c>
      <c r="D286" t="str">
        <f ca="1">IF(OFFSET('報告書（別紙）'!D$9,$A286,)="","",OFFSET('報告書（別紙）'!D$9,$A286,))</f>
        <v/>
      </c>
      <c r="E286" t="str">
        <f ca="1">IF(OFFSET('報告書（別紙）'!F$9,$A286,)="","",OFFSET('報告書（別紙）'!F$9,$A286,))</f>
        <v/>
      </c>
      <c r="F286">
        <v>285</v>
      </c>
      <c r="G286" t="str">
        <f ca="1">IF(OFFSET('報告書（別紙）'!B$36,$A286,)="","",OFFSET('報告書（別紙）'!B$36,$A286,))</f>
        <v/>
      </c>
      <c r="H286" t="str">
        <f ca="1">IF(OFFSET('報告書（別紙）'!C$36,$A286,)="","",OFFSET('報告書（別紙）'!C$36,$A286,))</f>
        <v/>
      </c>
      <c r="I286" t="str">
        <f ca="1">IF(OFFSET('報告書（別紙）'!D$36,$A286,)="","",OFFSET('報告書（別紙）'!D$36,$A286,))</f>
        <v/>
      </c>
      <c r="J286" t="str">
        <f ca="1">IF(OFFSET('報告書（別紙）'!F$36,$A286,)="","",OFFSET('報告書（別紙）'!F$36,$A286,))</f>
        <v/>
      </c>
    </row>
    <row r="287" spans="1:10" x14ac:dyDescent="0.15">
      <c r="A287">
        <v>286</v>
      </c>
      <c r="B287" t="str">
        <f ca="1">IF(OFFSET('報告書（別紙）'!B$9,$A287,)="","",OFFSET('報告書（別紙）'!B$9,$A287,))</f>
        <v/>
      </c>
      <c r="C287" t="str">
        <f ca="1">IF(OFFSET('報告書（別紙）'!C$9,$A287,)="","",OFFSET('報告書（別紙）'!C$9,$A287,))</f>
        <v/>
      </c>
      <c r="D287" t="str">
        <f ca="1">IF(OFFSET('報告書（別紙）'!D$9,$A287,)="","",OFFSET('報告書（別紙）'!D$9,$A287,))</f>
        <v/>
      </c>
      <c r="E287" t="str">
        <f ca="1">IF(OFFSET('報告書（別紙）'!F$9,$A287,)="","",OFFSET('報告書（別紙）'!F$9,$A287,))</f>
        <v/>
      </c>
      <c r="F287">
        <v>286</v>
      </c>
      <c r="G287" t="str">
        <f ca="1">IF(OFFSET('報告書（別紙）'!B$36,$A287,)="","",OFFSET('報告書（別紙）'!B$36,$A287,))</f>
        <v/>
      </c>
      <c r="H287" t="str">
        <f ca="1">IF(OFFSET('報告書（別紙）'!C$36,$A287,)="","",OFFSET('報告書（別紙）'!C$36,$A287,))</f>
        <v/>
      </c>
      <c r="I287" t="str">
        <f ca="1">IF(OFFSET('報告書（別紙）'!D$36,$A287,)="","",OFFSET('報告書（別紙）'!D$36,$A287,))</f>
        <v/>
      </c>
      <c r="J287" t="str">
        <f ca="1">IF(OFFSET('報告書（別紙）'!F$36,$A287,)="","",OFFSET('報告書（別紙）'!F$36,$A287,))</f>
        <v/>
      </c>
    </row>
    <row r="288" spans="1:10" x14ac:dyDescent="0.15">
      <c r="A288">
        <v>287</v>
      </c>
      <c r="B288" t="str">
        <f ca="1">IF(OFFSET('報告書（別紙）'!B$9,$A288,)="","",OFFSET('報告書（別紙）'!B$9,$A288,))</f>
        <v/>
      </c>
      <c r="C288" t="str">
        <f ca="1">IF(OFFSET('報告書（別紙）'!C$9,$A288,)="","",OFFSET('報告書（別紙）'!C$9,$A288,))</f>
        <v/>
      </c>
      <c r="D288" t="str">
        <f ca="1">IF(OFFSET('報告書（別紙）'!D$9,$A288,)="","",OFFSET('報告書（別紙）'!D$9,$A288,))</f>
        <v/>
      </c>
      <c r="E288" t="str">
        <f ca="1">IF(OFFSET('報告書（別紙）'!F$9,$A288,)="","",OFFSET('報告書（別紙）'!F$9,$A288,))</f>
        <v/>
      </c>
      <c r="F288">
        <v>287</v>
      </c>
      <c r="G288" t="str">
        <f ca="1">IF(OFFSET('報告書（別紙）'!B$36,$A288,)="","",OFFSET('報告書（別紙）'!B$36,$A288,))</f>
        <v/>
      </c>
      <c r="H288" t="str">
        <f ca="1">IF(OFFSET('報告書（別紙）'!C$36,$A288,)="","",OFFSET('報告書（別紙）'!C$36,$A288,))</f>
        <v/>
      </c>
      <c r="I288" t="str">
        <f ca="1">IF(OFFSET('報告書（別紙）'!D$36,$A288,)="","",OFFSET('報告書（別紙）'!D$36,$A288,))</f>
        <v/>
      </c>
      <c r="J288" t="str">
        <f ca="1">IF(OFFSET('報告書（別紙）'!F$36,$A288,)="","",OFFSET('報告書（別紙）'!F$36,$A288,))</f>
        <v/>
      </c>
    </row>
    <row r="289" spans="1:10" x14ac:dyDescent="0.15">
      <c r="A289">
        <v>288</v>
      </c>
      <c r="B289" t="str">
        <f ca="1">IF(OFFSET('報告書（別紙）'!B$9,$A289,)="","",OFFSET('報告書（別紙）'!B$9,$A289,))</f>
        <v/>
      </c>
      <c r="C289" t="str">
        <f ca="1">IF(OFFSET('報告書（別紙）'!C$9,$A289,)="","",OFFSET('報告書（別紙）'!C$9,$A289,))</f>
        <v/>
      </c>
      <c r="D289" t="str">
        <f ca="1">IF(OFFSET('報告書（別紙）'!D$9,$A289,)="","",OFFSET('報告書（別紙）'!D$9,$A289,))</f>
        <v/>
      </c>
      <c r="E289" t="str">
        <f ca="1">IF(OFFSET('報告書（別紙）'!F$9,$A289,)="","",OFFSET('報告書（別紙）'!F$9,$A289,))</f>
        <v/>
      </c>
      <c r="F289">
        <v>288</v>
      </c>
      <c r="G289" t="str">
        <f ca="1">IF(OFFSET('報告書（別紙）'!B$36,$A289,)="","",OFFSET('報告書（別紙）'!B$36,$A289,))</f>
        <v/>
      </c>
      <c r="H289" t="str">
        <f ca="1">IF(OFFSET('報告書（別紙）'!C$36,$A289,)="","",OFFSET('報告書（別紙）'!C$36,$A289,))</f>
        <v/>
      </c>
      <c r="I289" t="str">
        <f ca="1">IF(OFFSET('報告書（別紙）'!D$36,$A289,)="","",OFFSET('報告書（別紙）'!D$36,$A289,))</f>
        <v/>
      </c>
      <c r="J289" t="str">
        <f ca="1">IF(OFFSET('報告書（別紙）'!F$36,$A289,)="","",OFFSET('報告書（別紙）'!F$36,$A289,))</f>
        <v/>
      </c>
    </row>
    <row r="290" spans="1:10" x14ac:dyDescent="0.15">
      <c r="A290">
        <v>289</v>
      </c>
      <c r="B290" t="str">
        <f ca="1">IF(OFFSET('報告書（別紙）'!B$9,$A290,)="","",OFFSET('報告書（別紙）'!B$9,$A290,))</f>
        <v/>
      </c>
      <c r="C290" t="str">
        <f ca="1">IF(OFFSET('報告書（別紙）'!C$9,$A290,)="","",OFFSET('報告書（別紙）'!C$9,$A290,))</f>
        <v/>
      </c>
      <c r="D290" t="str">
        <f ca="1">IF(OFFSET('報告書（別紙）'!D$9,$A290,)="","",OFFSET('報告書（別紙）'!D$9,$A290,))</f>
        <v/>
      </c>
      <c r="E290" t="str">
        <f ca="1">IF(OFFSET('報告書（別紙）'!F$9,$A290,)="","",OFFSET('報告書（別紙）'!F$9,$A290,))</f>
        <v/>
      </c>
      <c r="F290">
        <v>289</v>
      </c>
      <c r="G290" t="str">
        <f ca="1">IF(OFFSET('報告書（別紙）'!B$36,$A290,)="","",OFFSET('報告書（別紙）'!B$36,$A290,))</f>
        <v/>
      </c>
      <c r="H290" t="str">
        <f ca="1">IF(OFFSET('報告書（別紙）'!C$36,$A290,)="","",OFFSET('報告書（別紙）'!C$36,$A290,))</f>
        <v/>
      </c>
      <c r="I290" t="str">
        <f ca="1">IF(OFFSET('報告書（別紙）'!D$36,$A290,)="","",OFFSET('報告書（別紙）'!D$36,$A290,))</f>
        <v/>
      </c>
      <c r="J290" t="str">
        <f ca="1">IF(OFFSET('報告書（別紙）'!F$36,$A290,)="","",OFFSET('報告書（別紙）'!F$36,$A290,))</f>
        <v/>
      </c>
    </row>
    <row r="291" spans="1:10" x14ac:dyDescent="0.15">
      <c r="A291">
        <v>290</v>
      </c>
      <c r="B291" t="str">
        <f ca="1">IF(OFFSET('報告書（別紙）'!B$9,$A291,)="","",OFFSET('報告書（別紙）'!B$9,$A291,))</f>
        <v/>
      </c>
      <c r="C291" t="str">
        <f ca="1">IF(OFFSET('報告書（別紙）'!C$9,$A291,)="","",OFFSET('報告書（別紙）'!C$9,$A291,))</f>
        <v/>
      </c>
      <c r="D291" t="str">
        <f ca="1">IF(OFFSET('報告書（別紙）'!D$9,$A291,)="","",OFFSET('報告書（別紙）'!D$9,$A291,))</f>
        <v/>
      </c>
      <c r="E291" t="str">
        <f ca="1">IF(OFFSET('報告書（別紙）'!F$9,$A291,)="","",OFFSET('報告書（別紙）'!F$9,$A291,))</f>
        <v/>
      </c>
      <c r="F291">
        <v>290</v>
      </c>
      <c r="G291" t="str">
        <f ca="1">IF(OFFSET('報告書（別紙）'!B$36,$A291,)="","",OFFSET('報告書（別紙）'!B$36,$A291,))</f>
        <v/>
      </c>
      <c r="H291" t="str">
        <f ca="1">IF(OFFSET('報告書（別紙）'!C$36,$A291,)="","",OFFSET('報告書（別紙）'!C$36,$A291,))</f>
        <v/>
      </c>
      <c r="I291" t="str">
        <f ca="1">IF(OFFSET('報告書（別紙）'!D$36,$A291,)="","",OFFSET('報告書（別紙）'!D$36,$A291,))</f>
        <v/>
      </c>
      <c r="J291" t="str">
        <f ca="1">IF(OFFSET('報告書（別紙）'!F$36,$A291,)="","",OFFSET('報告書（別紙）'!F$36,$A291,))</f>
        <v/>
      </c>
    </row>
    <row r="292" spans="1:10" x14ac:dyDescent="0.15">
      <c r="A292">
        <v>291</v>
      </c>
      <c r="B292" t="str">
        <f ca="1">IF(OFFSET('報告書（別紙）'!B$9,$A292,)="","",OFFSET('報告書（別紙）'!B$9,$A292,))</f>
        <v/>
      </c>
      <c r="C292" t="str">
        <f ca="1">IF(OFFSET('報告書（別紙）'!C$9,$A292,)="","",OFFSET('報告書（別紙）'!C$9,$A292,))</f>
        <v/>
      </c>
      <c r="D292" t="str">
        <f ca="1">IF(OFFSET('報告書（別紙）'!D$9,$A292,)="","",OFFSET('報告書（別紙）'!D$9,$A292,))</f>
        <v/>
      </c>
      <c r="E292" t="str">
        <f ca="1">IF(OFFSET('報告書（別紙）'!F$9,$A292,)="","",OFFSET('報告書（別紙）'!F$9,$A292,))</f>
        <v/>
      </c>
      <c r="F292">
        <v>291</v>
      </c>
      <c r="G292" t="str">
        <f ca="1">IF(OFFSET('報告書（別紙）'!B$36,$A292,)="","",OFFSET('報告書（別紙）'!B$36,$A292,))</f>
        <v/>
      </c>
      <c r="H292" t="str">
        <f ca="1">IF(OFFSET('報告書（別紙）'!C$36,$A292,)="","",OFFSET('報告書（別紙）'!C$36,$A292,))</f>
        <v/>
      </c>
      <c r="I292" t="str">
        <f ca="1">IF(OFFSET('報告書（別紙）'!D$36,$A292,)="","",OFFSET('報告書（別紙）'!D$36,$A292,))</f>
        <v/>
      </c>
      <c r="J292" t="str">
        <f ca="1">IF(OFFSET('報告書（別紙）'!F$36,$A292,)="","",OFFSET('報告書（別紙）'!F$36,$A292,))</f>
        <v/>
      </c>
    </row>
    <row r="293" spans="1:10" x14ac:dyDescent="0.15">
      <c r="A293">
        <v>292</v>
      </c>
      <c r="B293" t="str">
        <f ca="1">IF(OFFSET('報告書（別紙）'!B$9,$A293,)="","",OFFSET('報告書（別紙）'!B$9,$A293,))</f>
        <v/>
      </c>
      <c r="C293" t="str">
        <f ca="1">IF(OFFSET('報告書（別紙）'!C$9,$A293,)="","",OFFSET('報告書（別紙）'!C$9,$A293,))</f>
        <v/>
      </c>
      <c r="D293" t="str">
        <f ca="1">IF(OFFSET('報告書（別紙）'!D$9,$A293,)="","",OFFSET('報告書（別紙）'!D$9,$A293,))</f>
        <v/>
      </c>
      <c r="E293" t="str">
        <f ca="1">IF(OFFSET('報告書（別紙）'!F$9,$A293,)="","",OFFSET('報告書（別紙）'!F$9,$A293,))</f>
        <v/>
      </c>
      <c r="F293">
        <v>292</v>
      </c>
      <c r="G293" t="str">
        <f ca="1">IF(OFFSET('報告書（別紙）'!B$36,$A293,)="","",OFFSET('報告書（別紙）'!B$36,$A293,))</f>
        <v/>
      </c>
      <c r="H293" t="str">
        <f ca="1">IF(OFFSET('報告書（別紙）'!C$36,$A293,)="","",OFFSET('報告書（別紙）'!C$36,$A293,))</f>
        <v/>
      </c>
      <c r="I293" t="str">
        <f ca="1">IF(OFFSET('報告書（別紙）'!D$36,$A293,)="","",OFFSET('報告書（別紙）'!D$36,$A293,))</f>
        <v/>
      </c>
      <c r="J293" t="str">
        <f ca="1">IF(OFFSET('報告書（別紙）'!F$36,$A293,)="","",OFFSET('報告書（別紙）'!F$36,$A293,))</f>
        <v/>
      </c>
    </row>
    <row r="294" spans="1:10" x14ac:dyDescent="0.15">
      <c r="A294">
        <v>293</v>
      </c>
      <c r="B294" t="str">
        <f ca="1">IF(OFFSET('報告書（別紙）'!B$9,$A294,)="","",OFFSET('報告書（別紙）'!B$9,$A294,))</f>
        <v/>
      </c>
      <c r="C294" t="str">
        <f ca="1">IF(OFFSET('報告書（別紙）'!C$9,$A294,)="","",OFFSET('報告書（別紙）'!C$9,$A294,))</f>
        <v/>
      </c>
      <c r="D294" t="str">
        <f ca="1">IF(OFFSET('報告書（別紙）'!D$9,$A294,)="","",OFFSET('報告書（別紙）'!D$9,$A294,))</f>
        <v/>
      </c>
      <c r="E294" t="str">
        <f ca="1">IF(OFFSET('報告書（別紙）'!F$9,$A294,)="","",OFFSET('報告書（別紙）'!F$9,$A294,))</f>
        <v/>
      </c>
      <c r="F294">
        <v>293</v>
      </c>
      <c r="G294" t="str">
        <f ca="1">IF(OFFSET('報告書（別紙）'!B$36,$A294,)="","",OFFSET('報告書（別紙）'!B$36,$A294,))</f>
        <v/>
      </c>
      <c r="H294" t="str">
        <f ca="1">IF(OFFSET('報告書（別紙）'!C$36,$A294,)="","",OFFSET('報告書（別紙）'!C$36,$A294,))</f>
        <v/>
      </c>
      <c r="I294" t="str">
        <f ca="1">IF(OFFSET('報告書（別紙）'!D$36,$A294,)="","",OFFSET('報告書（別紙）'!D$36,$A294,))</f>
        <v/>
      </c>
      <c r="J294" t="str">
        <f ca="1">IF(OFFSET('報告書（別紙）'!F$36,$A294,)="","",OFFSET('報告書（別紙）'!F$36,$A294,))</f>
        <v/>
      </c>
    </row>
    <row r="295" spans="1:10" x14ac:dyDescent="0.15">
      <c r="A295">
        <v>294</v>
      </c>
      <c r="B295" t="str">
        <f ca="1">IF(OFFSET('報告書（別紙）'!B$9,$A295,)="","",OFFSET('報告書（別紙）'!B$9,$A295,))</f>
        <v/>
      </c>
      <c r="C295" t="str">
        <f ca="1">IF(OFFSET('報告書（別紙）'!C$9,$A295,)="","",OFFSET('報告書（別紙）'!C$9,$A295,))</f>
        <v/>
      </c>
      <c r="D295" t="str">
        <f ca="1">IF(OFFSET('報告書（別紙）'!D$9,$A295,)="","",OFFSET('報告書（別紙）'!D$9,$A295,))</f>
        <v/>
      </c>
      <c r="E295" t="str">
        <f ca="1">IF(OFFSET('報告書（別紙）'!F$9,$A295,)="","",OFFSET('報告書（別紙）'!F$9,$A295,))</f>
        <v/>
      </c>
      <c r="F295">
        <v>294</v>
      </c>
      <c r="G295" t="str">
        <f ca="1">IF(OFFSET('報告書（別紙）'!B$36,$A295,)="","",OFFSET('報告書（別紙）'!B$36,$A295,))</f>
        <v/>
      </c>
      <c r="H295" t="str">
        <f ca="1">IF(OFFSET('報告書（別紙）'!C$36,$A295,)="","",OFFSET('報告書（別紙）'!C$36,$A295,))</f>
        <v/>
      </c>
      <c r="I295" t="str">
        <f ca="1">IF(OFFSET('報告書（別紙）'!D$36,$A295,)="","",OFFSET('報告書（別紙）'!D$36,$A295,))</f>
        <v/>
      </c>
      <c r="J295" t="str">
        <f ca="1">IF(OFFSET('報告書（別紙）'!F$36,$A295,)="","",OFFSET('報告書（別紙）'!F$36,$A295,))</f>
        <v/>
      </c>
    </row>
    <row r="296" spans="1:10" x14ac:dyDescent="0.15">
      <c r="A296">
        <v>295</v>
      </c>
      <c r="B296" t="str">
        <f ca="1">IF(OFFSET('報告書（別紙）'!B$9,$A296,)="","",OFFSET('報告書（別紙）'!B$9,$A296,))</f>
        <v/>
      </c>
      <c r="C296" t="str">
        <f ca="1">IF(OFFSET('報告書（別紙）'!C$9,$A296,)="","",OFFSET('報告書（別紙）'!C$9,$A296,))</f>
        <v/>
      </c>
      <c r="D296" t="str">
        <f ca="1">IF(OFFSET('報告書（別紙）'!D$9,$A296,)="","",OFFSET('報告書（別紙）'!D$9,$A296,))</f>
        <v/>
      </c>
      <c r="E296" t="str">
        <f ca="1">IF(OFFSET('報告書（別紙）'!F$9,$A296,)="","",OFFSET('報告書（別紙）'!F$9,$A296,))</f>
        <v/>
      </c>
      <c r="F296">
        <v>295</v>
      </c>
      <c r="G296" t="str">
        <f ca="1">IF(OFFSET('報告書（別紙）'!B$36,$A296,)="","",OFFSET('報告書（別紙）'!B$36,$A296,))</f>
        <v/>
      </c>
      <c r="H296" t="str">
        <f ca="1">IF(OFFSET('報告書（別紙）'!C$36,$A296,)="","",OFFSET('報告書（別紙）'!C$36,$A296,))</f>
        <v/>
      </c>
      <c r="I296" t="str">
        <f ca="1">IF(OFFSET('報告書（別紙）'!D$36,$A296,)="","",OFFSET('報告書（別紙）'!D$36,$A296,))</f>
        <v/>
      </c>
      <c r="J296" t="str">
        <f ca="1">IF(OFFSET('報告書（別紙）'!F$36,$A296,)="","",OFFSET('報告書（別紙）'!F$36,$A296,))</f>
        <v/>
      </c>
    </row>
    <row r="297" spans="1:10" x14ac:dyDescent="0.15">
      <c r="A297">
        <v>296</v>
      </c>
      <c r="B297" t="str">
        <f ca="1">IF(OFFSET('報告書（別紙）'!B$9,$A297,)="","",OFFSET('報告書（別紙）'!B$9,$A297,))</f>
        <v/>
      </c>
      <c r="C297" t="str">
        <f ca="1">IF(OFFSET('報告書（別紙）'!C$9,$A297,)="","",OFFSET('報告書（別紙）'!C$9,$A297,))</f>
        <v/>
      </c>
      <c r="D297" t="str">
        <f ca="1">IF(OFFSET('報告書（別紙）'!D$9,$A297,)="","",OFFSET('報告書（別紙）'!D$9,$A297,))</f>
        <v/>
      </c>
      <c r="E297" t="str">
        <f ca="1">IF(OFFSET('報告書（別紙）'!F$9,$A297,)="","",OFFSET('報告書（別紙）'!F$9,$A297,))</f>
        <v/>
      </c>
      <c r="F297">
        <v>296</v>
      </c>
      <c r="G297" t="str">
        <f ca="1">IF(OFFSET('報告書（別紙）'!B$36,$A297,)="","",OFFSET('報告書（別紙）'!B$36,$A297,))</f>
        <v/>
      </c>
      <c r="H297" t="str">
        <f ca="1">IF(OFFSET('報告書（別紙）'!C$36,$A297,)="","",OFFSET('報告書（別紙）'!C$36,$A297,))</f>
        <v/>
      </c>
      <c r="I297" t="str">
        <f ca="1">IF(OFFSET('報告書（別紙）'!D$36,$A297,)="","",OFFSET('報告書（別紙）'!D$36,$A297,))</f>
        <v/>
      </c>
      <c r="J297" t="str">
        <f ca="1">IF(OFFSET('報告書（別紙）'!F$36,$A297,)="","",OFFSET('報告書（別紙）'!F$36,$A297,))</f>
        <v/>
      </c>
    </row>
    <row r="298" spans="1:10" x14ac:dyDescent="0.15">
      <c r="A298">
        <v>297</v>
      </c>
      <c r="B298" t="str">
        <f ca="1">IF(OFFSET('報告書（別紙）'!B$9,$A298,)="","",OFFSET('報告書（別紙）'!B$9,$A298,))</f>
        <v/>
      </c>
      <c r="C298" t="str">
        <f ca="1">IF(OFFSET('報告書（別紙）'!C$9,$A298,)="","",OFFSET('報告書（別紙）'!C$9,$A298,))</f>
        <v/>
      </c>
      <c r="D298" t="str">
        <f ca="1">IF(OFFSET('報告書（別紙）'!D$9,$A298,)="","",OFFSET('報告書（別紙）'!D$9,$A298,))</f>
        <v/>
      </c>
      <c r="E298" t="str">
        <f ca="1">IF(OFFSET('報告書（別紙）'!F$9,$A298,)="","",OFFSET('報告書（別紙）'!F$9,$A298,))</f>
        <v/>
      </c>
      <c r="F298">
        <v>297</v>
      </c>
      <c r="G298" t="str">
        <f ca="1">IF(OFFSET('報告書（別紙）'!B$36,$A298,)="","",OFFSET('報告書（別紙）'!B$36,$A298,))</f>
        <v/>
      </c>
      <c r="H298" t="str">
        <f ca="1">IF(OFFSET('報告書（別紙）'!C$36,$A298,)="","",OFFSET('報告書（別紙）'!C$36,$A298,))</f>
        <v/>
      </c>
      <c r="I298" t="str">
        <f ca="1">IF(OFFSET('報告書（別紙）'!D$36,$A298,)="","",OFFSET('報告書（別紙）'!D$36,$A298,))</f>
        <v/>
      </c>
      <c r="J298" t="str">
        <f ca="1">IF(OFFSET('報告書（別紙）'!F$36,$A298,)="","",OFFSET('報告書（別紙）'!F$36,$A298,))</f>
        <v/>
      </c>
    </row>
    <row r="299" spans="1:10" x14ac:dyDescent="0.15">
      <c r="A299">
        <v>298</v>
      </c>
      <c r="B299" t="str">
        <f ca="1">IF(OFFSET('報告書（別紙）'!B$9,$A299,)="","",OFFSET('報告書（別紙）'!B$9,$A299,))</f>
        <v/>
      </c>
      <c r="C299" t="str">
        <f ca="1">IF(OFFSET('報告書（別紙）'!C$9,$A299,)="","",OFFSET('報告書（別紙）'!C$9,$A299,))</f>
        <v/>
      </c>
      <c r="D299" t="str">
        <f ca="1">IF(OFFSET('報告書（別紙）'!D$9,$A299,)="","",OFFSET('報告書（別紙）'!D$9,$A299,))</f>
        <v/>
      </c>
      <c r="E299" t="str">
        <f ca="1">IF(OFFSET('報告書（別紙）'!F$9,$A299,)="","",OFFSET('報告書（別紙）'!F$9,$A299,))</f>
        <v/>
      </c>
      <c r="F299">
        <v>298</v>
      </c>
      <c r="G299" t="str">
        <f ca="1">IF(OFFSET('報告書（別紙）'!B$36,$A299,)="","",OFFSET('報告書（別紙）'!B$36,$A299,))</f>
        <v/>
      </c>
      <c r="H299" t="str">
        <f ca="1">IF(OFFSET('報告書（別紙）'!C$36,$A299,)="","",OFFSET('報告書（別紙）'!C$36,$A299,))</f>
        <v/>
      </c>
      <c r="I299" t="str">
        <f ca="1">IF(OFFSET('報告書（別紙）'!D$36,$A299,)="","",OFFSET('報告書（別紙）'!D$36,$A299,))</f>
        <v/>
      </c>
      <c r="J299" t="str">
        <f ca="1">IF(OFFSET('報告書（別紙）'!F$36,$A299,)="","",OFFSET('報告書（別紙）'!F$36,$A299,))</f>
        <v/>
      </c>
    </row>
    <row r="300" spans="1:10" x14ac:dyDescent="0.15">
      <c r="A300">
        <v>299</v>
      </c>
      <c r="B300" t="str">
        <f ca="1">IF(OFFSET('報告書（別紙）'!B$9,$A300,)="","",OFFSET('報告書（別紙）'!B$9,$A300,))</f>
        <v/>
      </c>
      <c r="C300" t="str">
        <f ca="1">IF(OFFSET('報告書（別紙）'!C$9,$A300,)="","",OFFSET('報告書（別紙）'!C$9,$A300,))</f>
        <v/>
      </c>
      <c r="D300" t="str">
        <f ca="1">IF(OFFSET('報告書（別紙）'!D$9,$A300,)="","",OFFSET('報告書（別紙）'!D$9,$A300,))</f>
        <v/>
      </c>
      <c r="E300" t="str">
        <f ca="1">IF(OFFSET('報告書（別紙）'!F$9,$A300,)="","",OFFSET('報告書（別紙）'!F$9,$A300,))</f>
        <v/>
      </c>
      <c r="F300">
        <v>299</v>
      </c>
      <c r="G300" t="str">
        <f ca="1">IF(OFFSET('報告書（別紙）'!B$36,$A300,)="","",OFFSET('報告書（別紙）'!B$36,$A300,))</f>
        <v/>
      </c>
      <c r="H300" t="str">
        <f ca="1">IF(OFFSET('報告書（別紙）'!C$36,$A300,)="","",OFFSET('報告書（別紙）'!C$36,$A300,))</f>
        <v/>
      </c>
      <c r="I300" t="str">
        <f ca="1">IF(OFFSET('報告書（別紙）'!D$36,$A300,)="","",OFFSET('報告書（別紙）'!D$36,$A300,))</f>
        <v/>
      </c>
      <c r="J300" t="str">
        <f ca="1">IF(OFFSET('報告書（別紙）'!F$36,$A300,)="","",OFFSET('報告書（別紙）'!F$36,$A300,))</f>
        <v/>
      </c>
    </row>
  </sheetData>
  <phoneticPr fontId="4"/>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33397-21C9-41C1-85AE-7F50AE6D7DE5}">
  <dimension ref="A1:J300"/>
  <sheetViews>
    <sheetView workbookViewId="0"/>
  </sheetViews>
  <sheetFormatPr defaultRowHeight="13.5" x14ac:dyDescent="0.15"/>
  <cols>
    <col min="1" max="2" width="11.125" bestFit="1" customWidth="1"/>
    <col min="3" max="3" width="15.25" bestFit="1" customWidth="1"/>
    <col min="4" max="4" width="11.125" bestFit="1" customWidth="1"/>
    <col min="5" max="5" width="22.375" customWidth="1"/>
    <col min="6" max="7" width="11.125" bestFit="1" customWidth="1"/>
    <col min="8" max="8" width="15.25" bestFit="1" customWidth="1"/>
    <col min="9" max="9" width="11.125" bestFit="1" customWidth="1"/>
    <col min="10" max="13" width="22.375" customWidth="1"/>
  </cols>
  <sheetData>
    <row r="1" spans="1:10" s="866" customFormat="1" x14ac:dyDescent="0.15">
      <c r="A1" s="862" t="s">
        <v>1313</v>
      </c>
      <c r="B1" s="862" t="s">
        <v>1314</v>
      </c>
      <c r="C1" s="862" t="s">
        <v>1315</v>
      </c>
      <c r="D1" s="862" t="s">
        <v>1316</v>
      </c>
      <c r="E1" s="878" t="s">
        <v>1312</v>
      </c>
      <c r="F1" s="862" t="s">
        <v>1317</v>
      </c>
      <c r="G1" s="862" t="s">
        <v>1318</v>
      </c>
      <c r="H1" s="862" t="s">
        <v>1319</v>
      </c>
      <c r="I1" s="862" t="s">
        <v>1320</v>
      </c>
      <c r="J1" s="878" t="s">
        <v>1312</v>
      </c>
    </row>
    <row r="2" spans="1:10" x14ac:dyDescent="0.15">
      <c r="A2" t="str">
        <f ca="1">IF(COUNTIF('データ整理_報告書（別紙）'!$B$2:'データ整理_報告書（別紙）'!$B2,"この線より上に行を挿入してください。")=0,'データ整理_報告書（別紙）'!B2,"")</f>
        <v/>
      </c>
      <c r="B2" t="str">
        <f ca="1">IF(COUNTIF('データ整理_報告書（別紙）'!$B$2:'データ整理_報告書（別紙）'!$B2,"この線より上に行を挿入してください。")=0,'データ整理_報告書（別紙）'!C2,"")</f>
        <v/>
      </c>
      <c r="C2" t="str">
        <f ca="1">IF(OR(NOT(A2 = ""), NOT(B2 = ""), NOT(D2 = "")),IF(COUNTIF('データ整理_報告書（別紙）'!$B$2:'データ整理_報告書（別紙）'!$B2,"この線より上に行を挿入してください。")=0,'データ整理_報告書（別紙）'!D2,""),"")</f>
        <v/>
      </c>
      <c r="D2" t="str">
        <f ca="1">IF(COUNTIF('データ整理_報告書（別紙）'!$B$2:'データ整理_報告書（別紙）'!$B2,"この線より上に行を挿入してください。")=0,'データ整理_報告書（別紙）'!E2,"")</f>
        <v/>
      </c>
      <c r="E2" t="str">
        <f>IF('報告書（別紙）'!D26&lt;&gt;"",'報告書（別紙）'!D26,"")</f>
        <v/>
      </c>
      <c r="F2" t="str">
        <f ca="1">IF(COUNTIF('データ整理_報告書（別紙）'!$G$2:'データ整理_報告書（別紙）'!$G2,"この線より上に行を挿入してください。")=0,'データ整理_報告書（別紙）'!G2,"")</f>
        <v/>
      </c>
      <c r="G2" t="str">
        <f ca="1">IF(COUNTIF('データ整理_報告書（別紙）'!$G$2:'データ整理_報告書（別紙）'!$G2,"この線より上に行を挿入してください。")=0,'データ整理_報告書（別紙）'!H2,"")</f>
        <v/>
      </c>
      <c r="H2" t="str">
        <f ca="1">IF(OR(NOT(F2 = ""), NOT(G2 = ""), NOT(I2 = "")),IF(COUNTIF('データ整理_報告書（別紙）'!$G$2:'データ整理_報告書（別紙）'!$G2,"この線より上に行を挿入してください。")=0,'データ整理_報告書（別紙）'!I2,""),"")</f>
        <v/>
      </c>
      <c r="I2" t="str">
        <f ca="1">IF(COUNTIF('データ整理_報告書（別紙）'!$G$2:'データ整理_報告書（別紙）'!$G2,"この線より上に行を挿入してください。")=0,'データ整理_報告書（別紙）'!J2,"")</f>
        <v/>
      </c>
      <c r="J2" t="str">
        <f>IF('報告書（別紙）'!D53&lt;&gt;"",'報告書（別紙）'!D53,"")</f>
        <v/>
      </c>
    </row>
    <row r="3" spans="1:10" x14ac:dyDescent="0.15">
      <c r="A3" t="str">
        <f ca="1">IF(COUNTIF('データ整理_報告書（別紙）'!$B$2:'データ整理_報告書（別紙）'!$B3,"この線より上に行を挿入してください。")=0,'データ整理_報告書（別紙）'!B3,"")</f>
        <v/>
      </c>
      <c r="B3" t="str">
        <f ca="1">IF(COUNTIF('データ整理_報告書（別紙）'!$B$2:'データ整理_報告書（別紙）'!$B3,"この線より上に行を挿入してください。")=0,'データ整理_報告書（別紙）'!C3,"")</f>
        <v/>
      </c>
      <c r="C3" t="str">
        <f ca="1">IF(OR(NOT(A3 = ""), NOT(B3 = ""), NOT(D3 = "")),IF(COUNTIF('データ整理_報告書（別紙）'!$B$2:'データ整理_報告書（別紙）'!$B3,"この線より上に行を挿入してください。")=0,'データ整理_報告書（別紙）'!D3,""),"")</f>
        <v/>
      </c>
      <c r="D3" t="str">
        <f ca="1">IF(COUNTIF('データ整理_報告書（別紙）'!$B$2:'データ整理_報告書（別紙）'!$B3,"この線より上に行を挿入してください。")=0,'データ整理_報告書（別紙）'!E3,"")</f>
        <v/>
      </c>
      <c r="F3" t="str">
        <f ca="1">IF(COUNTIF('データ整理_報告書（別紙）'!$G$2:'データ整理_報告書（別紙）'!$G3,"この線より上に行を挿入してください。")=0,'データ整理_報告書（別紙）'!G3,"")</f>
        <v/>
      </c>
      <c r="G3" t="str">
        <f ca="1">IF(COUNTIF('データ整理_報告書（別紙）'!$G$2:'データ整理_報告書（別紙）'!$G3,"この線より上に行を挿入してください。")=0,'データ整理_報告書（別紙）'!H3,"")</f>
        <v/>
      </c>
      <c r="H3" t="str">
        <f ca="1">IF(OR(NOT(F3 = ""), NOT(G3 = ""), NOT(I3 = "")),IF(COUNTIF('データ整理_報告書（別紙）'!$G$2:'データ整理_報告書（別紙）'!$G3,"この線より上に行を挿入してください。")=0,'データ整理_報告書（別紙）'!I3,""),"")</f>
        <v/>
      </c>
      <c r="I3" t="str">
        <f ca="1">IF(COUNTIF('データ整理_報告書（別紙）'!$G$2:'データ整理_報告書（別紙）'!$G3,"この線より上に行を挿入してください。")=0,'データ整理_報告書（別紙）'!J3,"")</f>
        <v/>
      </c>
    </row>
    <row r="4" spans="1:10" x14ac:dyDescent="0.15">
      <c r="A4" t="str">
        <f ca="1">IF(COUNTIF('データ整理_報告書（別紙）'!$B$2:'データ整理_報告書（別紙）'!$B4,"この線より上に行を挿入してください。")=0,'データ整理_報告書（別紙）'!B4,"")</f>
        <v/>
      </c>
      <c r="B4" t="str">
        <f ca="1">IF(COUNTIF('データ整理_報告書（別紙）'!$B$2:'データ整理_報告書（別紙）'!$B4,"この線より上に行を挿入してください。")=0,'データ整理_報告書（別紙）'!C4,"")</f>
        <v/>
      </c>
      <c r="C4" t="str">
        <f ca="1">IF(OR(NOT(A4 = ""), NOT(B4 = ""), NOT(D4 = "")),IF(COUNTIF('データ整理_報告書（別紙）'!$B$2:'データ整理_報告書（別紙）'!$B4,"この線より上に行を挿入してください。")=0,'データ整理_報告書（別紙）'!D4,""),"")</f>
        <v/>
      </c>
      <c r="D4" t="str">
        <f ca="1">IF(COUNTIF('データ整理_報告書（別紙）'!$B$2:'データ整理_報告書（別紙）'!$B4,"この線より上に行を挿入してください。")=0,'データ整理_報告書（別紙）'!E4,"")</f>
        <v/>
      </c>
      <c r="F4" t="str">
        <f ca="1">IF(COUNTIF('データ整理_報告書（別紙）'!$G$2:'データ整理_報告書（別紙）'!$G4,"この線より上に行を挿入してください。")=0,'データ整理_報告書（別紙）'!G4,"")</f>
        <v/>
      </c>
      <c r="G4" t="str">
        <f ca="1">IF(COUNTIF('データ整理_報告書（別紙）'!$G$2:'データ整理_報告書（別紙）'!$G4,"この線より上に行を挿入してください。")=0,'データ整理_報告書（別紙）'!H4,"")</f>
        <v/>
      </c>
      <c r="H4" t="str">
        <f ca="1">IF(OR(NOT(F4 = ""), NOT(G4 = ""), NOT(I4 = "")),IF(COUNTIF('データ整理_報告書（別紙）'!$G$2:'データ整理_報告書（別紙）'!$G4,"この線より上に行を挿入してください。")=0,'データ整理_報告書（別紙）'!I4,""),"")</f>
        <v/>
      </c>
      <c r="I4" t="str">
        <f ca="1">IF(COUNTIF('データ整理_報告書（別紙）'!$G$2:'データ整理_報告書（別紙）'!$G4,"この線より上に行を挿入してください。")=0,'データ整理_報告書（別紙）'!J4,"")</f>
        <v/>
      </c>
    </row>
    <row r="5" spans="1:10" x14ac:dyDescent="0.15">
      <c r="A5" t="str">
        <f ca="1">IF(COUNTIF('データ整理_報告書（別紙）'!$B$2:'データ整理_報告書（別紙）'!$B5,"この線より上に行を挿入してください。")=0,'データ整理_報告書（別紙）'!B5,"")</f>
        <v/>
      </c>
      <c r="B5" t="str">
        <f ca="1">IF(COUNTIF('データ整理_報告書（別紙）'!$B$2:'データ整理_報告書（別紙）'!$B5,"この線より上に行を挿入してください。")=0,'データ整理_報告書（別紙）'!C5,"")</f>
        <v/>
      </c>
      <c r="C5" t="str">
        <f ca="1">IF(OR(NOT(A5 = ""), NOT(B5 = ""), NOT(D5 = "")),IF(COUNTIF('データ整理_報告書（別紙）'!$B$2:'データ整理_報告書（別紙）'!$B5,"この線より上に行を挿入してください。")=0,'データ整理_報告書（別紙）'!D5,""),"")</f>
        <v/>
      </c>
      <c r="D5" t="str">
        <f ca="1">IF(COUNTIF('データ整理_報告書（別紙）'!$B$2:'データ整理_報告書（別紙）'!$B5,"この線より上に行を挿入してください。")=0,'データ整理_報告書（別紙）'!E5,"")</f>
        <v/>
      </c>
      <c r="F5" t="str">
        <f ca="1">IF(COUNTIF('データ整理_報告書（別紙）'!$G$2:'データ整理_報告書（別紙）'!$G5,"この線より上に行を挿入してください。")=0,'データ整理_報告書（別紙）'!G5,"")</f>
        <v/>
      </c>
      <c r="G5" t="str">
        <f ca="1">IF(COUNTIF('データ整理_報告書（別紙）'!$G$2:'データ整理_報告書（別紙）'!$G5,"この線より上に行を挿入してください。")=0,'データ整理_報告書（別紙）'!H5,"")</f>
        <v/>
      </c>
      <c r="H5" t="str">
        <f ca="1">IF(OR(NOT(F5 = ""), NOT(G5 = ""), NOT(I5 = "")),IF(COUNTIF('データ整理_報告書（別紙）'!$G$2:'データ整理_報告書（別紙）'!$G5,"この線より上に行を挿入してください。")=0,'データ整理_報告書（別紙）'!I5,""),"")</f>
        <v/>
      </c>
      <c r="I5" t="str">
        <f ca="1">IF(COUNTIF('データ整理_報告書（別紙）'!$G$2:'データ整理_報告書（別紙）'!$G5,"この線より上に行を挿入してください。")=0,'データ整理_報告書（別紙）'!J5,"")</f>
        <v/>
      </c>
    </row>
    <row r="6" spans="1:10" x14ac:dyDescent="0.15">
      <c r="A6" t="str">
        <f ca="1">IF(COUNTIF('データ整理_報告書（別紙）'!$B$2:'データ整理_報告書（別紙）'!$B6,"この線より上に行を挿入してください。")=0,'データ整理_報告書（別紙）'!B6,"")</f>
        <v/>
      </c>
      <c r="B6" t="str">
        <f ca="1">IF(COUNTIF('データ整理_報告書（別紙）'!$B$2:'データ整理_報告書（別紙）'!$B6,"この線より上に行を挿入してください。")=0,'データ整理_報告書（別紙）'!C6,"")</f>
        <v/>
      </c>
      <c r="C6" t="str">
        <f ca="1">IF(OR(NOT(A6 = ""), NOT(B6 = ""), NOT(D6 = "")),IF(COUNTIF('データ整理_報告書（別紙）'!$B$2:'データ整理_報告書（別紙）'!$B6,"この線より上に行を挿入してください。")=0,'データ整理_報告書（別紙）'!D6,""),"")</f>
        <v/>
      </c>
      <c r="D6" t="str">
        <f ca="1">IF(COUNTIF('データ整理_報告書（別紙）'!$B$2:'データ整理_報告書（別紙）'!$B6,"この線より上に行を挿入してください。")=0,'データ整理_報告書（別紙）'!E6,"")</f>
        <v/>
      </c>
      <c r="F6" t="str">
        <f ca="1">IF(COUNTIF('データ整理_報告書（別紙）'!$G$2:'データ整理_報告書（別紙）'!$G6,"この線より上に行を挿入してください。")=0,'データ整理_報告書（別紙）'!G6,"")</f>
        <v/>
      </c>
      <c r="G6" t="str">
        <f ca="1">IF(COUNTIF('データ整理_報告書（別紙）'!$G$2:'データ整理_報告書（別紙）'!$G6,"この線より上に行を挿入してください。")=0,'データ整理_報告書（別紙）'!H6,"")</f>
        <v/>
      </c>
      <c r="H6" t="str">
        <f ca="1">IF(OR(NOT(F6 = ""), NOT(G6 = ""), NOT(I6 = "")),IF(COUNTIF('データ整理_報告書（別紙）'!$G$2:'データ整理_報告書（別紙）'!$G6,"この線より上に行を挿入してください。")=0,'データ整理_報告書（別紙）'!I6,""),"")</f>
        <v/>
      </c>
      <c r="I6" t="str">
        <f ca="1">IF(COUNTIF('データ整理_報告書（別紙）'!$G$2:'データ整理_報告書（別紙）'!$G6,"この線より上に行を挿入してください。")=0,'データ整理_報告書（別紙）'!J6,"")</f>
        <v/>
      </c>
    </row>
    <row r="7" spans="1:10" x14ac:dyDescent="0.15">
      <c r="A7" t="str">
        <f ca="1">IF(COUNTIF('データ整理_報告書（別紙）'!$B$2:'データ整理_報告書（別紙）'!$B7,"この線より上に行を挿入してください。")=0,'データ整理_報告書（別紙）'!B7,"")</f>
        <v/>
      </c>
      <c r="B7" t="str">
        <f ca="1">IF(COUNTIF('データ整理_報告書（別紙）'!$B$2:'データ整理_報告書（別紙）'!$B7,"この線より上に行を挿入してください。")=0,'データ整理_報告書（別紙）'!C7,"")</f>
        <v/>
      </c>
      <c r="C7" t="str">
        <f ca="1">IF(OR(NOT(A7 = ""), NOT(B7 = ""), NOT(D7 = "")),IF(COUNTIF('データ整理_報告書（別紙）'!$B$2:'データ整理_報告書（別紙）'!$B7,"この線より上に行を挿入してください。")=0,'データ整理_報告書（別紙）'!D7,""),"")</f>
        <v/>
      </c>
      <c r="D7" t="str">
        <f ca="1">IF(COUNTIF('データ整理_報告書（別紙）'!$B$2:'データ整理_報告書（別紙）'!$B7,"この線より上に行を挿入してください。")=0,'データ整理_報告書（別紙）'!E7,"")</f>
        <v/>
      </c>
      <c r="F7" t="str">
        <f ca="1">IF(COUNTIF('データ整理_報告書（別紙）'!$G$2:'データ整理_報告書（別紙）'!$G7,"この線より上に行を挿入してください。")=0,'データ整理_報告書（別紙）'!G7,"")</f>
        <v/>
      </c>
      <c r="G7" t="str">
        <f ca="1">IF(COUNTIF('データ整理_報告書（別紙）'!$G$2:'データ整理_報告書（別紙）'!$G7,"この線より上に行を挿入してください。")=0,'データ整理_報告書（別紙）'!H7,"")</f>
        <v/>
      </c>
      <c r="H7" t="str">
        <f ca="1">IF(OR(NOT(F7 = ""), NOT(G7 = ""), NOT(I7 = "")),IF(COUNTIF('データ整理_報告書（別紙）'!$G$2:'データ整理_報告書（別紙）'!$G7,"この線より上に行を挿入してください。")=0,'データ整理_報告書（別紙）'!I7,""),"")</f>
        <v/>
      </c>
      <c r="I7" t="str">
        <f ca="1">IF(COUNTIF('データ整理_報告書（別紙）'!$G$2:'データ整理_報告書（別紙）'!$G7,"この線より上に行を挿入してください。")=0,'データ整理_報告書（別紙）'!J7,"")</f>
        <v/>
      </c>
    </row>
    <row r="8" spans="1:10" x14ac:dyDescent="0.15">
      <c r="A8" t="str">
        <f ca="1">IF(COUNTIF('データ整理_報告書（別紙）'!$B$2:'データ整理_報告書（別紙）'!$B8,"この線より上に行を挿入してください。")=0,'データ整理_報告書（別紙）'!B8,"")</f>
        <v/>
      </c>
      <c r="B8" t="str">
        <f ca="1">IF(COUNTIF('データ整理_報告書（別紙）'!$B$2:'データ整理_報告書（別紙）'!$B8,"この線より上に行を挿入してください。")=0,'データ整理_報告書（別紙）'!C8,"")</f>
        <v/>
      </c>
      <c r="C8" t="str">
        <f ca="1">IF(OR(NOT(A8 = ""), NOT(B8 = ""), NOT(D8 = "")),IF(COUNTIF('データ整理_報告書（別紙）'!$B$2:'データ整理_報告書（別紙）'!$B8,"この線より上に行を挿入してください。")=0,'データ整理_報告書（別紙）'!D8,""),"")</f>
        <v/>
      </c>
      <c r="D8" t="str">
        <f ca="1">IF(COUNTIF('データ整理_報告書（別紙）'!$B$2:'データ整理_報告書（別紙）'!$B8,"この線より上に行を挿入してください。")=0,'データ整理_報告書（別紙）'!E8,"")</f>
        <v/>
      </c>
      <c r="F8" t="str">
        <f ca="1">IF(COUNTIF('データ整理_報告書（別紙）'!$G$2:'データ整理_報告書（別紙）'!$G8,"この線より上に行を挿入してください。")=0,'データ整理_報告書（別紙）'!G8,"")</f>
        <v/>
      </c>
      <c r="G8" t="str">
        <f ca="1">IF(COUNTIF('データ整理_報告書（別紙）'!$G$2:'データ整理_報告書（別紙）'!$G8,"この線より上に行を挿入してください。")=0,'データ整理_報告書（別紙）'!H8,"")</f>
        <v/>
      </c>
      <c r="H8" t="str">
        <f ca="1">IF(OR(NOT(F8 = ""), NOT(G8 = ""), NOT(I8 = "")),IF(COUNTIF('データ整理_報告書（別紙）'!$G$2:'データ整理_報告書（別紙）'!$G8,"この線より上に行を挿入してください。")=0,'データ整理_報告書（別紙）'!I8,""),"")</f>
        <v/>
      </c>
      <c r="I8" t="str">
        <f ca="1">IF(COUNTIF('データ整理_報告書（別紙）'!$G$2:'データ整理_報告書（別紙）'!$G8,"この線より上に行を挿入してください。")=0,'データ整理_報告書（別紙）'!J8,"")</f>
        <v/>
      </c>
    </row>
    <row r="9" spans="1:10" x14ac:dyDescent="0.15">
      <c r="A9" t="str">
        <f ca="1">IF(COUNTIF('データ整理_報告書（別紙）'!$B$2:'データ整理_報告書（別紙）'!$B9,"この線より上に行を挿入してください。")=0,'データ整理_報告書（別紙）'!B9,"")</f>
        <v/>
      </c>
      <c r="B9" t="str">
        <f ca="1">IF(COUNTIF('データ整理_報告書（別紙）'!$B$2:'データ整理_報告書（別紙）'!$B9,"この線より上に行を挿入してください。")=0,'データ整理_報告書（別紙）'!C9,"")</f>
        <v/>
      </c>
      <c r="C9" t="str">
        <f ca="1">IF(OR(NOT(A9 = ""), NOT(B9 = ""), NOT(D9 = "")),IF(COUNTIF('データ整理_報告書（別紙）'!$B$2:'データ整理_報告書（別紙）'!$B9,"この線より上に行を挿入してください。")=0,'データ整理_報告書（別紙）'!D9,""),"")</f>
        <v/>
      </c>
      <c r="D9" t="str">
        <f ca="1">IF(COUNTIF('データ整理_報告書（別紙）'!$B$2:'データ整理_報告書（別紙）'!$B9,"この線より上に行を挿入してください。")=0,'データ整理_報告書（別紙）'!E9,"")</f>
        <v/>
      </c>
      <c r="F9" t="str">
        <f ca="1">IF(COUNTIF('データ整理_報告書（別紙）'!$G$2:'データ整理_報告書（別紙）'!$G9,"この線より上に行を挿入してください。")=0,'データ整理_報告書（別紙）'!G9,"")</f>
        <v/>
      </c>
      <c r="G9" t="str">
        <f ca="1">IF(COUNTIF('データ整理_報告書（別紙）'!$G$2:'データ整理_報告書（別紙）'!$G9,"この線より上に行を挿入してください。")=0,'データ整理_報告書（別紙）'!H9,"")</f>
        <v/>
      </c>
      <c r="H9" t="str">
        <f ca="1">IF(OR(NOT(F9 = ""), NOT(G9 = ""), NOT(I9 = "")),IF(COUNTIF('データ整理_報告書（別紙）'!$G$2:'データ整理_報告書（別紙）'!$G9,"この線より上に行を挿入してください。")=0,'データ整理_報告書（別紙）'!I9,""),"")</f>
        <v/>
      </c>
      <c r="I9" t="str">
        <f ca="1">IF(COUNTIF('データ整理_報告書（別紙）'!$G$2:'データ整理_報告書（別紙）'!$G9,"この線より上に行を挿入してください。")=0,'データ整理_報告書（別紙）'!J9,"")</f>
        <v/>
      </c>
    </row>
    <row r="10" spans="1:10" x14ac:dyDescent="0.15">
      <c r="A10" t="str">
        <f ca="1">IF(COUNTIF('データ整理_報告書（別紙）'!$B$2:'データ整理_報告書（別紙）'!$B10,"この線より上に行を挿入してください。")=0,'データ整理_報告書（別紙）'!B10,"")</f>
        <v/>
      </c>
      <c r="B10" t="str">
        <f ca="1">IF(COUNTIF('データ整理_報告書（別紙）'!$B$2:'データ整理_報告書（別紙）'!$B10,"この線より上に行を挿入してください。")=0,'データ整理_報告書（別紙）'!C10,"")</f>
        <v/>
      </c>
      <c r="C10" t="str">
        <f ca="1">IF(OR(NOT(A10 = ""), NOT(B10 = ""), NOT(D10 = "")),IF(COUNTIF('データ整理_報告書（別紙）'!$B$2:'データ整理_報告書（別紙）'!$B10,"この線より上に行を挿入してください。")=0,'データ整理_報告書（別紙）'!D10,""),"")</f>
        <v/>
      </c>
      <c r="D10" t="str">
        <f ca="1">IF(COUNTIF('データ整理_報告書（別紙）'!$B$2:'データ整理_報告書（別紙）'!$B10,"この線より上に行を挿入してください。")=0,'データ整理_報告書（別紙）'!E10,"")</f>
        <v/>
      </c>
      <c r="F10" t="str">
        <f ca="1">IF(COUNTIF('データ整理_報告書（別紙）'!$G$2:'データ整理_報告書（別紙）'!$G10,"この線より上に行を挿入してください。")=0,'データ整理_報告書（別紙）'!G10,"")</f>
        <v/>
      </c>
      <c r="G10" t="str">
        <f ca="1">IF(COUNTIF('データ整理_報告書（別紙）'!$G$2:'データ整理_報告書（別紙）'!$G10,"この線より上に行を挿入してください。")=0,'データ整理_報告書（別紙）'!H10,"")</f>
        <v/>
      </c>
      <c r="H10" t="str">
        <f ca="1">IF(OR(NOT(F10 = ""), NOT(G10 = ""), NOT(I10 = "")),IF(COUNTIF('データ整理_報告書（別紙）'!$G$2:'データ整理_報告書（別紙）'!$G10,"この線より上に行を挿入してください。")=0,'データ整理_報告書（別紙）'!I10,""),"")</f>
        <v/>
      </c>
      <c r="I10" t="str">
        <f ca="1">IF(COUNTIF('データ整理_報告書（別紙）'!$G$2:'データ整理_報告書（別紙）'!$G10,"この線より上に行を挿入してください。")=0,'データ整理_報告書（別紙）'!J10,"")</f>
        <v/>
      </c>
    </row>
    <row r="11" spans="1:10" x14ac:dyDescent="0.15">
      <c r="A11" t="str">
        <f ca="1">IF(COUNTIF('データ整理_報告書（別紙）'!$B$2:'データ整理_報告書（別紙）'!$B11,"この線より上に行を挿入してください。")=0,'データ整理_報告書（別紙）'!B11,"")</f>
        <v/>
      </c>
      <c r="B11" t="str">
        <f ca="1">IF(COUNTIF('データ整理_報告書（別紙）'!$B$2:'データ整理_報告書（別紙）'!$B11,"この線より上に行を挿入してください。")=0,'データ整理_報告書（別紙）'!C11,"")</f>
        <v/>
      </c>
      <c r="C11" t="str">
        <f ca="1">IF(OR(NOT(A11 = ""), NOT(B11 = ""), NOT(D11 = "")),IF(COUNTIF('データ整理_報告書（別紙）'!$B$2:'データ整理_報告書（別紙）'!$B11,"この線より上に行を挿入してください。")=0,'データ整理_報告書（別紙）'!D11,""),"")</f>
        <v/>
      </c>
      <c r="D11" t="str">
        <f ca="1">IF(COUNTIF('データ整理_報告書（別紙）'!$B$2:'データ整理_報告書（別紙）'!$B11,"この線より上に行を挿入してください。")=0,'データ整理_報告書（別紙）'!E11,"")</f>
        <v/>
      </c>
      <c r="F11" t="str">
        <f ca="1">IF(COUNTIF('データ整理_報告書（別紙）'!$G$2:'データ整理_報告書（別紙）'!$G11,"この線より上に行を挿入してください。")=0,'データ整理_報告書（別紙）'!G11,"")</f>
        <v/>
      </c>
      <c r="G11" t="str">
        <f ca="1">IF(COUNTIF('データ整理_報告書（別紙）'!$G$2:'データ整理_報告書（別紙）'!$G11,"この線より上に行を挿入してください。")=0,'データ整理_報告書（別紙）'!H11,"")</f>
        <v/>
      </c>
      <c r="H11" t="str">
        <f ca="1">IF(OR(NOT(F11 = ""), NOT(G11 = ""), NOT(I11 = "")),IF(COUNTIF('データ整理_報告書（別紙）'!$G$2:'データ整理_報告書（別紙）'!$G11,"この線より上に行を挿入してください。")=0,'データ整理_報告書（別紙）'!I11,""),"")</f>
        <v/>
      </c>
      <c r="I11" t="str">
        <f ca="1">IF(COUNTIF('データ整理_報告書（別紙）'!$G$2:'データ整理_報告書（別紙）'!$G11,"この線より上に行を挿入してください。")=0,'データ整理_報告書（別紙）'!J11,"")</f>
        <v/>
      </c>
    </row>
    <row r="12" spans="1:10" x14ac:dyDescent="0.15">
      <c r="A12" t="str">
        <f ca="1">IF(COUNTIF('データ整理_報告書（別紙）'!$B$2:'データ整理_報告書（別紙）'!$B12,"この線より上に行を挿入してください。")=0,'データ整理_報告書（別紙）'!B12,"")</f>
        <v/>
      </c>
      <c r="B12" t="str">
        <f ca="1">IF(COUNTIF('データ整理_報告書（別紙）'!$B$2:'データ整理_報告書（別紙）'!$B12,"この線より上に行を挿入してください。")=0,'データ整理_報告書（別紙）'!C12,"")</f>
        <v/>
      </c>
      <c r="C12" t="str">
        <f ca="1">IF(OR(NOT(A12 = ""), NOT(B12 = ""), NOT(D12 = "")),IF(COUNTIF('データ整理_報告書（別紙）'!$B$2:'データ整理_報告書（別紙）'!$B12,"この線より上に行を挿入してください。")=0,'データ整理_報告書（別紙）'!D12,""),"")</f>
        <v/>
      </c>
      <c r="D12" t="str">
        <f ca="1">IF(COUNTIF('データ整理_報告書（別紙）'!$B$2:'データ整理_報告書（別紙）'!$B12,"この線より上に行を挿入してください。")=0,'データ整理_報告書（別紙）'!E12,"")</f>
        <v/>
      </c>
      <c r="F12" t="str">
        <f ca="1">IF(COUNTIF('データ整理_報告書（別紙）'!$G$2:'データ整理_報告書（別紙）'!$G12,"この線より上に行を挿入してください。")=0,'データ整理_報告書（別紙）'!G12,"")</f>
        <v/>
      </c>
      <c r="G12" t="str">
        <f ca="1">IF(COUNTIF('データ整理_報告書（別紙）'!$G$2:'データ整理_報告書（別紙）'!$G12,"この線より上に行を挿入してください。")=0,'データ整理_報告書（別紙）'!H12,"")</f>
        <v/>
      </c>
      <c r="H12" t="str">
        <f ca="1">IF(OR(NOT(F12 = ""), NOT(G12 = ""), NOT(I12 = "")),IF(COUNTIF('データ整理_報告書（別紙）'!$G$2:'データ整理_報告書（別紙）'!$G12,"この線より上に行を挿入してください。")=0,'データ整理_報告書（別紙）'!I12,""),"")</f>
        <v/>
      </c>
      <c r="I12" t="str">
        <f ca="1">IF(COUNTIF('データ整理_報告書（別紙）'!$G$2:'データ整理_報告書（別紙）'!$G12,"この線より上に行を挿入してください。")=0,'データ整理_報告書（別紙）'!J12,"")</f>
        <v/>
      </c>
    </row>
    <row r="13" spans="1:10" x14ac:dyDescent="0.15">
      <c r="A13" t="str">
        <f ca="1">IF(COUNTIF('データ整理_報告書（別紙）'!$B$2:'データ整理_報告書（別紙）'!$B13,"この線より上に行を挿入してください。")=0,'データ整理_報告書（別紙）'!B13,"")</f>
        <v/>
      </c>
      <c r="B13" t="str">
        <f ca="1">IF(COUNTIF('データ整理_報告書（別紙）'!$B$2:'データ整理_報告書（別紙）'!$B13,"この線より上に行を挿入してください。")=0,'データ整理_報告書（別紙）'!C13,"")</f>
        <v/>
      </c>
      <c r="C13" t="str">
        <f ca="1">IF(OR(NOT(A13 = ""), NOT(B13 = ""), NOT(D13 = "")),IF(COUNTIF('データ整理_報告書（別紙）'!$B$2:'データ整理_報告書（別紙）'!$B13,"この線より上に行を挿入してください。")=0,'データ整理_報告書（別紙）'!D13,""),"")</f>
        <v/>
      </c>
      <c r="D13" t="str">
        <f ca="1">IF(COUNTIF('データ整理_報告書（別紙）'!$B$2:'データ整理_報告書（別紙）'!$B13,"この線より上に行を挿入してください。")=0,'データ整理_報告書（別紙）'!E13,"")</f>
        <v/>
      </c>
      <c r="F13" t="str">
        <f ca="1">IF(COUNTIF('データ整理_報告書（別紙）'!$G$2:'データ整理_報告書（別紙）'!$G13,"この線より上に行を挿入してください。")=0,'データ整理_報告書（別紙）'!G13,"")</f>
        <v/>
      </c>
      <c r="G13" t="str">
        <f ca="1">IF(COUNTIF('データ整理_報告書（別紙）'!$G$2:'データ整理_報告書（別紙）'!$G13,"この線より上に行を挿入してください。")=0,'データ整理_報告書（別紙）'!H13,"")</f>
        <v/>
      </c>
      <c r="H13" t="str">
        <f ca="1">IF(OR(NOT(F13 = ""), NOT(G13 = ""), NOT(I13 = "")),IF(COUNTIF('データ整理_報告書（別紙）'!$G$2:'データ整理_報告書（別紙）'!$G13,"この線より上に行を挿入してください。")=0,'データ整理_報告書（別紙）'!I13,""),"")</f>
        <v/>
      </c>
      <c r="I13" t="str">
        <f ca="1">IF(COUNTIF('データ整理_報告書（別紙）'!$G$2:'データ整理_報告書（別紙）'!$G13,"この線より上に行を挿入してください。")=0,'データ整理_報告書（別紙）'!J13,"")</f>
        <v/>
      </c>
    </row>
    <row r="14" spans="1:10" x14ac:dyDescent="0.15">
      <c r="A14" t="str">
        <f ca="1">IF(COUNTIF('データ整理_報告書（別紙）'!$B$2:'データ整理_報告書（別紙）'!$B14,"この線より上に行を挿入してください。")=0,'データ整理_報告書（別紙）'!B14,"")</f>
        <v/>
      </c>
      <c r="B14" t="str">
        <f ca="1">IF(COUNTIF('データ整理_報告書（別紙）'!$B$2:'データ整理_報告書（別紙）'!$B14,"この線より上に行を挿入してください。")=0,'データ整理_報告書（別紙）'!C14,"")</f>
        <v/>
      </c>
      <c r="C14" t="str">
        <f ca="1">IF(OR(NOT(A14 = ""), NOT(B14 = ""), NOT(D14 = "")),IF(COUNTIF('データ整理_報告書（別紙）'!$B$2:'データ整理_報告書（別紙）'!$B14,"この線より上に行を挿入してください。")=0,'データ整理_報告書（別紙）'!D14,""),"")</f>
        <v/>
      </c>
      <c r="D14" t="str">
        <f ca="1">IF(COUNTIF('データ整理_報告書（別紙）'!$B$2:'データ整理_報告書（別紙）'!$B14,"この線より上に行を挿入してください。")=0,'データ整理_報告書（別紙）'!E14,"")</f>
        <v/>
      </c>
      <c r="F14" t="str">
        <f ca="1">IF(COUNTIF('データ整理_報告書（別紙）'!$G$2:'データ整理_報告書（別紙）'!$G14,"この線より上に行を挿入してください。")=0,'データ整理_報告書（別紙）'!G14,"")</f>
        <v/>
      </c>
      <c r="G14" t="str">
        <f ca="1">IF(COUNTIF('データ整理_報告書（別紙）'!$G$2:'データ整理_報告書（別紙）'!$G14,"この線より上に行を挿入してください。")=0,'データ整理_報告書（別紙）'!H14,"")</f>
        <v/>
      </c>
      <c r="H14" t="str">
        <f ca="1">IF(OR(NOT(F14 = ""), NOT(G14 = ""), NOT(I14 = "")),IF(COUNTIF('データ整理_報告書（別紙）'!$G$2:'データ整理_報告書（別紙）'!$G14,"この線より上に行を挿入してください。")=0,'データ整理_報告書（別紙）'!I14,""),"")</f>
        <v/>
      </c>
      <c r="I14" t="str">
        <f ca="1">IF(COUNTIF('データ整理_報告書（別紙）'!$G$2:'データ整理_報告書（別紙）'!$G14,"この線より上に行を挿入してください。")=0,'データ整理_報告書（別紙）'!J14,"")</f>
        <v/>
      </c>
    </row>
    <row r="15" spans="1:10" x14ac:dyDescent="0.15">
      <c r="A15" t="str">
        <f ca="1">IF(COUNTIF('データ整理_報告書（別紙）'!$B$2:'データ整理_報告書（別紙）'!$B15,"この線より上に行を挿入してください。")=0,'データ整理_報告書（別紙）'!B15,"")</f>
        <v/>
      </c>
      <c r="B15" t="str">
        <f ca="1">IF(COUNTIF('データ整理_報告書（別紙）'!$B$2:'データ整理_報告書（別紙）'!$B15,"この線より上に行を挿入してください。")=0,'データ整理_報告書（別紙）'!C15,"")</f>
        <v/>
      </c>
      <c r="C15" t="str">
        <f ca="1">IF(OR(NOT(A15 = ""), NOT(B15 = ""), NOT(D15 = "")),IF(COUNTIF('データ整理_報告書（別紙）'!$B$2:'データ整理_報告書（別紙）'!$B15,"この線より上に行を挿入してください。")=0,'データ整理_報告書（別紙）'!D15,""),"")</f>
        <v/>
      </c>
      <c r="D15" t="str">
        <f ca="1">IF(COUNTIF('データ整理_報告書（別紙）'!$B$2:'データ整理_報告書（別紙）'!$B15,"この線より上に行を挿入してください。")=0,'データ整理_報告書（別紙）'!E15,"")</f>
        <v/>
      </c>
      <c r="F15" t="str">
        <f ca="1">IF(COUNTIF('データ整理_報告書（別紙）'!$G$2:'データ整理_報告書（別紙）'!$G15,"この線より上に行を挿入してください。")=0,'データ整理_報告書（別紙）'!G15,"")</f>
        <v/>
      </c>
      <c r="G15" t="str">
        <f ca="1">IF(COUNTIF('データ整理_報告書（別紙）'!$G$2:'データ整理_報告書（別紙）'!$G15,"この線より上に行を挿入してください。")=0,'データ整理_報告書（別紙）'!H15,"")</f>
        <v/>
      </c>
      <c r="H15" t="str">
        <f ca="1">IF(OR(NOT(F15 = ""), NOT(G15 = ""), NOT(I15 = "")),IF(COUNTIF('データ整理_報告書（別紙）'!$G$2:'データ整理_報告書（別紙）'!$G15,"この線より上に行を挿入してください。")=0,'データ整理_報告書（別紙）'!I15,""),"")</f>
        <v/>
      </c>
      <c r="I15" t="str">
        <f ca="1">IF(COUNTIF('データ整理_報告書（別紙）'!$G$2:'データ整理_報告書（別紙）'!$G15,"この線より上に行を挿入してください。")=0,'データ整理_報告書（別紙）'!J15,"")</f>
        <v/>
      </c>
    </row>
    <row r="16" spans="1:10" x14ac:dyDescent="0.15">
      <c r="A16" t="str">
        <f ca="1">IF(COUNTIF('データ整理_報告書（別紙）'!$B$2:'データ整理_報告書（別紙）'!$B16,"この線より上に行を挿入してください。")=0,'データ整理_報告書（別紙）'!B16,"")</f>
        <v/>
      </c>
      <c r="B16" t="str">
        <f ca="1">IF(COUNTIF('データ整理_報告書（別紙）'!$B$2:'データ整理_報告書（別紙）'!$B16,"この線より上に行を挿入してください。")=0,'データ整理_報告書（別紙）'!C16,"")</f>
        <v/>
      </c>
      <c r="C16" t="str">
        <f ca="1">IF(OR(NOT(A16 = ""), NOT(B16 = ""), NOT(D16 = "")),IF(COUNTIF('データ整理_報告書（別紙）'!$B$2:'データ整理_報告書（別紙）'!$B16,"この線より上に行を挿入してください。")=0,'データ整理_報告書（別紙）'!D16,""),"")</f>
        <v/>
      </c>
      <c r="D16" t="str">
        <f ca="1">IF(COUNTIF('データ整理_報告書（別紙）'!$B$2:'データ整理_報告書（別紙）'!$B16,"この線より上に行を挿入してください。")=0,'データ整理_報告書（別紙）'!E16,"")</f>
        <v/>
      </c>
      <c r="F16" t="str">
        <f ca="1">IF(COUNTIF('データ整理_報告書（別紙）'!$G$2:'データ整理_報告書（別紙）'!$G16,"この線より上に行を挿入してください。")=0,'データ整理_報告書（別紙）'!G16,"")</f>
        <v/>
      </c>
      <c r="G16" t="str">
        <f ca="1">IF(COUNTIF('データ整理_報告書（別紙）'!$G$2:'データ整理_報告書（別紙）'!$G16,"この線より上に行を挿入してください。")=0,'データ整理_報告書（別紙）'!H16,"")</f>
        <v/>
      </c>
      <c r="H16" t="str">
        <f ca="1">IF(OR(NOT(F16 = ""), NOT(G16 = ""), NOT(I16 = "")),IF(COUNTIF('データ整理_報告書（別紙）'!$G$2:'データ整理_報告書（別紙）'!$G16,"この線より上に行を挿入してください。")=0,'データ整理_報告書（別紙）'!I16,""),"")</f>
        <v/>
      </c>
      <c r="I16" t="str">
        <f ca="1">IF(COUNTIF('データ整理_報告書（別紙）'!$G$2:'データ整理_報告書（別紙）'!$G16,"この線より上に行を挿入してください。")=0,'データ整理_報告書（別紙）'!J16,"")</f>
        <v/>
      </c>
    </row>
    <row r="17" spans="1:9" x14ac:dyDescent="0.15">
      <c r="A17" t="str">
        <f ca="1">IF(COUNTIF('データ整理_報告書（別紙）'!$B$2:'データ整理_報告書（別紙）'!$B17,"この線より上に行を挿入してください。")=0,'データ整理_報告書（別紙）'!B17,"")</f>
        <v/>
      </c>
      <c r="B17" t="str">
        <f ca="1">IF(COUNTIF('データ整理_報告書（別紙）'!$B$2:'データ整理_報告書（別紙）'!$B17,"この線より上に行を挿入してください。")=0,'データ整理_報告書（別紙）'!C17,"")</f>
        <v/>
      </c>
      <c r="C17" t="str">
        <f ca="1">IF(OR(NOT(A17 = ""), NOT(B17 = ""), NOT(D17 = "")),IF(COUNTIF('データ整理_報告書（別紙）'!$B$2:'データ整理_報告書（別紙）'!$B17,"この線より上に行を挿入してください。")=0,'データ整理_報告書（別紙）'!D17,""),"")</f>
        <v/>
      </c>
      <c r="D17" t="str">
        <f ca="1">IF(COUNTIF('データ整理_報告書（別紙）'!$B$2:'データ整理_報告書（別紙）'!$B17,"この線より上に行を挿入してください。")=0,'データ整理_報告書（別紙）'!E17,"")</f>
        <v/>
      </c>
      <c r="F17" t="str">
        <f ca="1">IF(COUNTIF('データ整理_報告書（別紙）'!$G$2:'データ整理_報告書（別紙）'!$G17,"この線より上に行を挿入してください。")=0,'データ整理_報告書（別紙）'!G17,"")</f>
        <v/>
      </c>
      <c r="G17" t="str">
        <f ca="1">IF(COUNTIF('データ整理_報告書（別紙）'!$G$2:'データ整理_報告書（別紙）'!$G17,"この線より上に行を挿入してください。")=0,'データ整理_報告書（別紙）'!H17,"")</f>
        <v/>
      </c>
      <c r="H17" t="str">
        <f ca="1">IF(OR(NOT(F17 = ""), NOT(G17 = ""), NOT(I17 = "")),IF(COUNTIF('データ整理_報告書（別紙）'!$G$2:'データ整理_報告書（別紙）'!$G17,"この線より上に行を挿入してください。")=0,'データ整理_報告書（別紙）'!I17,""),"")</f>
        <v/>
      </c>
      <c r="I17" t="str">
        <f ca="1">IF(COUNTIF('データ整理_報告書（別紙）'!$G$2:'データ整理_報告書（別紙）'!$G17,"この線より上に行を挿入してください。")=0,'データ整理_報告書（別紙）'!J17,"")</f>
        <v/>
      </c>
    </row>
    <row r="18" spans="1:9" x14ac:dyDescent="0.15">
      <c r="A18" t="str">
        <f ca="1">IF(COUNTIF('データ整理_報告書（別紙）'!$B$2:'データ整理_報告書（別紙）'!$B18,"この線より上に行を挿入してください。")=0,'データ整理_報告書（別紙）'!B18,"")</f>
        <v/>
      </c>
      <c r="B18" t="str">
        <f ca="1">IF(COUNTIF('データ整理_報告書（別紙）'!$B$2:'データ整理_報告書（別紙）'!$B18,"この線より上に行を挿入してください。")=0,'データ整理_報告書（別紙）'!C18,"")</f>
        <v/>
      </c>
      <c r="C18" t="str">
        <f ca="1">IF(OR(NOT(A18 = ""), NOT(B18 = ""), NOT(D18 = "")),IF(COUNTIF('データ整理_報告書（別紙）'!$B$2:'データ整理_報告書（別紙）'!$B18,"この線より上に行を挿入してください。")=0,'データ整理_報告書（別紙）'!D18,""),"")</f>
        <v/>
      </c>
      <c r="D18" t="str">
        <f ca="1">IF(COUNTIF('データ整理_報告書（別紙）'!$B$2:'データ整理_報告書（別紙）'!$B18,"この線より上に行を挿入してください。")=0,'データ整理_報告書（別紙）'!E18,"")</f>
        <v/>
      </c>
      <c r="F18" t="str">
        <f ca="1">IF(COUNTIF('データ整理_報告書（別紙）'!$G$2:'データ整理_報告書（別紙）'!$G18,"この線より上に行を挿入してください。")=0,'データ整理_報告書（別紙）'!G18,"")</f>
        <v/>
      </c>
      <c r="G18" t="str">
        <f ca="1">IF(COUNTIF('データ整理_報告書（別紙）'!$G$2:'データ整理_報告書（別紙）'!$G18,"この線より上に行を挿入してください。")=0,'データ整理_報告書（別紙）'!H18,"")</f>
        <v/>
      </c>
      <c r="H18" t="str">
        <f ca="1">IF(OR(NOT(F18 = ""), NOT(G18 = ""), NOT(I18 = "")),IF(COUNTIF('データ整理_報告書（別紙）'!$G$2:'データ整理_報告書（別紙）'!$G18,"この線より上に行を挿入してください。")=0,'データ整理_報告書（別紙）'!I18,""),"")</f>
        <v/>
      </c>
      <c r="I18" t="str">
        <f ca="1">IF(COUNTIF('データ整理_報告書（別紙）'!$G$2:'データ整理_報告書（別紙）'!$G18,"この線より上に行を挿入してください。")=0,'データ整理_報告書（別紙）'!J18,"")</f>
        <v/>
      </c>
    </row>
    <row r="19" spans="1:9" x14ac:dyDescent="0.15">
      <c r="A19" t="str">
        <f ca="1">IF(COUNTIF('データ整理_報告書（別紙）'!$B$2:'データ整理_報告書（別紙）'!$B19,"この線より上に行を挿入してください。")=0,'データ整理_報告書（別紙）'!B19,"")</f>
        <v/>
      </c>
      <c r="B19" t="str">
        <f ca="1">IF(COUNTIF('データ整理_報告書（別紙）'!$B$2:'データ整理_報告書（別紙）'!$B19,"この線より上に行を挿入してください。")=0,'データ整理_報告書（別紙）'!C19,"")</f>
        <v/>
      </c>
      <c r="C19" t="str">
        <f ca="1">IF(OR(NOT(A19 = ""), NOT(B19 = ""), NOT(D19 = "")),IF(COUNTIF('データ整理_報告書（別紙）'!$B$2:'データ整理_報告書（別紙）'!$B19,"この線より上に行を挿入してください。")=0,'データ整理_報告書（別紙）'!D19,""),"")</f>
        <v/>
      </c>
      <c r="D19" t="str">
        <f ca="1">IF(COUNTIF('データ整理_報告書（別紙）'!$B$2:'データ整理_報告書（別紙）'!$B19,"この線より上に行を挿入してください。")=0,'データ整理_報告書（別紙）'!E19,"")</f>
        <v/>
      </c>
      <c r="F19" t="str">
        <f ca="1">IF(COUNTIF('データ整理_報告書（別紙）'!$G$2:'データ整理_報告書（別紙）'!$G19,"この線より上に行を挿入してください。")=0,'データ整理_報告書（別紙）'!G19,"")</f>
        <v/>
      </c>
      <c r="G19" t="str">
        <f ca="1">IF(COUNTIF('データ整理_報告書（別紙）'!$G$2:'データ整理_報告書（別紙）'!$G19,"この線より上に行を挿入してください。")=0,'データ整理_報告書（別紙）'!H19,"")</f>
        <v/>
      </c>
      <c r="H19" t="str">
        <f ca="1">IF(OR(NOT(F19 = ""), NOT(G19 = ""), NOT(I19 = "")),IF(COUNTIF('データ整理_報告書（別紙）'!$G$2:'データ整理_報告書（別紙）'!$G19,"この線より上に行を挿入してください。")=0,'データ整理_報告書（別紙）'!I19,""),"")</f>
        <v/>
      </c>
      <c r="I19" t="str">
        <f ca="1">IF(COUNTIF('データ整理_報告書（別紙）'!$G$2:'データ整理_報告書（別紙）'!$G19,"この線より上に行を挿入してください。")=0,'データ整理_報告書（別紙）'!J19,"")</f>
        <v/>
      </c>
    </row>
    <row r="20" spans="1:9" x14ac:dyDescent="0.15">
      <c r="A20" t="str">
        <f ca="1">IF(COUNTIF('データ整理_報告書（別紙）'!$B$2:'データ整理_報告書（別紙）'!$B20,"この線より上に行を挿入してください。")=0,'データ整理_報告書（別紙）'!B20,"")</f>
        <v/>
      </c>
      <c r="B20" t="str">
        <f ca="1">IF(COUNTIF('データ整理_報告書（別紙）'!$B$2:'データ整理_報告書（別紙）'!$B20,"この線より上に行を挿入してください。")=0,'データ整理_報告書（別紙）'!C20,"")</f>
        <v/>
      </c>
      <c r="C20" t="str">
        <f ca="1">IF(OR(NOT(A20 = ""), NOT(B20 = ""), NOT(D20 = "")),IF(COUNTIF('データ整理_報告書（別紙）'!$B$2:'データ整理_報告書（別紙）'!$B20,"この線より上に行を挿入してください。")=0,'データ整理_報告書（別紙）'!D20,""),"")</f>
        <v/>
      </c>
      <c r="D20" t="str">
        <f ca="1">IF(COUNTIF('データ整理_報告書（別紙）'!$B$2:'データ整理_報告書（別紙）'!$B20,"この線より上に行を挿入してください。")=0,'データ整理_報告書（別紙）'!E20,"")</f>
        <v/>
      </c>
      <c r="F20" t="str">
        <f ca="1">IF(COUNTIF('データ整理_報告書（別紙）'!$G$2:'データ整理_報告書（別紙）'!$G20,"この線より上に行を挿入してください。")=0,'データ整理_報告書（別紙）'!G20,"")</f>
        <v/>
      </c>
      <c r="G20" t="str">
        <f ca="1">IF(COUNTIF('データ整理_報告書（別紙）'!$G$2:'データ整理_報告書（別紙）'!$G20,"この線より上に行を挿入してください。")=0,'データ整理_報告書（別紙）'!H20,"")</f>
        <v/>
      </c>
      <c r="H20" t="str">
        <f ca="1">IF(OR(NOT(F20 = ""), NOT(G20 = ""), NOT(I20 = "")),IF(COUNTIF('データ整理_報告書（別紙）'!$G$2:'データ整理_報告書（別紙）'!$G20,"この線より上に行を挿入してください。")=0,'データ整理_報告書（別紙）'!I20,""),"")</f>
        <v/>
      </c>
      <c r="I20" t="str">
        <f ca="1">IF(COUNTIF('データ整理_報告書（別紙）'!$G$2:'データ整理_報告書（別紙）'!$G20,"この線より上に行を挿入してください。")=0,'データ整理_報告書（別紙）'!J20,"")</f>
        <v/>
      </c>
    </row>
    <row r="21" spans="1:9" x14ac:dyDescent="0.15">
      <c r="A21" t="str">
        <f ca="1">IF(COUNTIF('データ整理_報告書（別紙）'!$B$2:'データ整理_報告書（別紙）'!$B21,"この線より上に行を挿入してください。")=0,'データ整理_報告書（別紙）'!B21,"")</f>
        <v/>
      </c>
      <c r="B21" t="str">
        <f ca="1">IF(COUNTIF('データ整理_報告書（別紙）'!$B$2:'データ整理_報告書（別紙）'!$B21,"この線より上に行を挿入してください。")=0,'データ整理_報告書（別紙）'!C21,"")</f>
        <v/>
      </c>
      <c r="C21" t="str">
        <f ca="1">IF(OR(NOT(A21 = ""), NOT(B21 = ""), NOT(D21 = "")),IF(COUNTIF('データ整理_報告書（別紙）'!$B$2:'データ整理_報告書（別紙）'!$B21,"この線より上に行を挿入してください。")=0,'データ整理_報告書（別紙）'!D21,""),"")</f>
        <v/>
      </c>
      <c r="D21" t="str">
        <f ca="1">IF(COUNTIF('データ整理_報告書（別紙）'!$B$2:'データ整理_報告書（別紙）'!$B21,"この線より上に行を挿入してください。")=0,'データ整理_報告書（別紙）'!E21,"")</f>
        <v/>
      </c>
      <c r="F21" t="str">
        <f ca="1">IF(COUNTIF('データ整理_報告書（別紙）'!$G$2:'データ整理_報告書（別紙）'!$G21,"この線より上に行を挿入してください。")=0,'データ整理_報告書（別紙）'!G21,"")</f>
        <v/>
      </c>
      <c r="G21" t="str">
        <f ca="1">IF(COUNTIF('データ整理_報告書（別紙）'!$G$2:'データ整理_報告書（別紙）'!$G21,"この線より上に行を挿入してください。")=0,'データ整理_報告書（別紙）'!H21,"")</f>
        <v/>
      </c>
      <c r="H21" t="str">
        <f ca="1">IF(OR(NOT(F21 = ""), NOT(G21 = ""), NOT(I21 = "")),IF(COUNTIF('データ整理_報告書（別紙）'!$G$2:'データ整理_報告書（別紙）'!$G21,"この線より上に行を挿入してください。")=0,'データ整理_報告書（別紙）'!I21,""),"")</f>
        <v/>
      </c>
      <c r="I21" t="str">
        <f ca="1">IF(COUNTIF('データ整理_報告書（別紙）'!$G$2:'データ整理_報告書（別紙）'!$G21,"この線より上に行を挿入してください。")=0,'データ整理_報告書（別紙）'!J21,"")</f>
        <v/>
      </c>
    </row>
    <row r="22" spans="1:9" x14ac:dyDescent="0.15">
      <c r="A22" t="str">
        <f ca="1">IF(COUNTIF('データ整理_報告書（別紙）'!$B$2:'データ整理_報告書（別紙）'!$B22,"この線より上に行を挿入してください。")=0,'データ整理_報告書（別紙）'!B22,"")</f>
        <v/>
      </c>
      <c r="B22" t="str">
        <f ca="1">IF(COUNTIF('データ整理_報告書（別紙）'!$B$2:'データ整理_報告書（別紙）'!$B22,"この線より上に行を挿入してください。")=0,'データ整理_報告書（別紙）'!C22,"")</f>
        <v/>
      </c>
      <c r="C22" t="str">
        <f ca="1">IF(OR(NOT(A22 = ""), NOT(B22 = ""), NOT(D22 = "")),IF(COUNTIF('データ整理_報告書（別紙）'!$B$2:'データ整理_報告書（別紙）'!$B22,"この線より上に行を挿入してください。")=0,'データ整理_報告書（別紙）'!D22,""),"")</f>
        <v/>
      </c>
      <c r="D22" t="str">
        <f ca="1">IF(COUNTIF('データ整理_報告書（別紙）'!$B$2:'データ整理_報告書（別紙）'!$B22,"この線より上に行を挿入してください。")=0,'データ整理_報告書（別紙）'!E22,"")</f>
        <v/>
      </c>
      <c r="F22" t="str">
        <f ca="1">IF(COUNTIF('データ整理_報告書（別紙）'!$G$2:'データ整理_報告書（別紙）'!$G22,"この線より上に行を挿入してください。")=0,'データ整理_報告書（別紙）'!G22,"")</f>
        <v/>
      </c>
      <c r="G22" t="str">
        <f ca="1">IF(COUNTIF('データ整理_報告書（別紙）'!$G$2:'データ整理_報告書（別紙）'!$G22,"この線より上に行を挿入してください。")=0,'データ整理_報告書（別紙）'!H22,"")</f>
        <v/>
      </c>
      <c r="H22" t="str">
        <f ca="1">IF(OR(NOT(F22 = ""), NOT(G22 = ""), NOT(I22 = "")),IF(COUNTIF('データ整理_報告書（別紙）'!$G$2:'データ整理_報告書（別紙）'!$G22,"この線より上に行を挿入してください。")=0,'データ整理_報告書（別紙）'!I22,""),"")</f>
        <v/>
      </c>
      <c r="I22" t="str">
        <f ca="1">IF(COUNTIF('データ整理_報告書（別紙）'!$G$2:'データ整理_報告書（別紙）'!$G22,"この線より上に行を挿入してください。")=0,'データ整理_報告書（別紙）'!J22,"")</f>
        <v/>
      </c>
    </row>
    <row r="23" spans="1:9" x14ac:dyDescent="0.15">
      <c r="A23" t="str">
        <f ca="1">IF(COUNTIF('データ整理_報告書（別紙）'!$B$2:'データ整理_報告書（別紙）'!$B23,"この線より上に行を挿入してください。")=0,'データ整理_報告書（別紙）'!B23,"")</f>
        <v/>
      </c>
      <c r="B23" t="str">
        <f ca="1">IF(COUNTIF('データ整理_報告書（別紙）'!$B$2:'データ整理_報告書（別紙）'!$B23,"この線より上に行を挿入してください。")=0,'データ整理_報告書（別紙）'!C23,"")</f>
        <v/>
      </c>
      <c r="C23" t="str">
        <f ca="1">IF(OR(NOT(A23 = ""), NOT(B23 = ""), NOT(D23 = "")),IF(COUNTIF('データ整理_報告書（別紙）'!$B$2:'データ整理_報告書（別紙）'!$B23,"この線より上に行を挿入してください。")=0,'データ整理_報告書（別紙）'!D23,""),"")</f>
        <v/>
      </c>
      <c r="D23" t="str">
        <f ca="1">IF(COUNTIF('データ整理_報告書（別紙）'!$B$2:'データ整理_報告書（別紙）'!$B23,"この線より上に行を挿入してください。")=0,'データ整理_報告書（別紙）'!E23,"")</f>
        <v/>
      </c>
      <c r="F23" t="str">
        <f ca="1">IF(COUNTIF('データ整理_報告書（別紙）'!$G$2:'データ整理_報告書（別紙）'!$G23,"この線より上に行を挿入してください。")=0,'データ整理_報告書（別紙）'!G23,"")</f>
        <v/>
      </c>
      <c r="G23" t="str">
        <f ca="1">IF(COUNTIF('データ整理_報告書（別紙）'!$G$2:'データ整理_報告書（別紙）'!$G23,"この線より上に行を挿入してください。")=0,'データ整理_報告書（別紙）'!H23,"")</f>
        <v/>
      </c>
      <c r="H23" t="str">
        <f ca="1">IF(OR(NOT(F23 = ""), NOT(G23 = ""), NOT(I23 = "")),IF(COUNTIF('データ整理_報告書（別紙）'!$G$2:'データ整理_報告書（別紙）'!$G23,"この線より上に行を挿入してください。")=0,'データ整理_報告書（別紙）'!I23,""),"")</f>
        <v/>
      </c>
      <c r="I23" t="str">
        <f ca="1">IF(COUNTIF('データ整理_報告書（別紙）'!$G$2:'データ整理_報告書（別紙）'!$G23,"この線より上に行を挿入してください。")=0,'データ整理_報告書（別紙）'!J23,"")</f>
        <v/>
      </c>
    </row>
    <row r="24" spans="1:9" x14ac:dyDescent="0.15">
      <c r="A24" t="str">
        <f ca="1">IF(COUNTIF('データ整理_報告書（別紙）'!$B$2:'データ整理_報告書（別紙）'!$B24,"この線より上に行を挿入してください。")=0,'データ整理_報告書（別紙）'!B24,"")</f>
        <v/>
      </c>
      <c r="B24" t="str">
        <f ca="1">IF(COUNTIF('データ整理_報告書（別紙）'!$B$2:'データ整理_報告書（別紙）'!$B24,"この線より上に行を挿入してください。")=0,'データ整理_報告書（別紙）'!C24,"")</f>
        <v/>
      </c>
      <c r="C24" t="str">
        <f ca="1">IF(OR(NOT(A24 = ""), NOT(B24 = ""), NOT(D24 = "")),IF(COUNTIF('データ整理_報告書（別紙）'!$B$2:'データ整理_報告書（別紙）'!$B24,"この線より上に行を挿入してください。")=0,'データ整理_報告書（別紙）'!D24,""),"")</f>
        <v/>
      </c>
      <c r="D24" t="str">
        <f ca="1">IF(COUNTIF('データ整理_報告書（別紙）'!$B$2:'データ整理_報告書（別紙）'!$B24,"この線より上に行を挿入してください。")=0,'データ整理_報告書（別紙）'!E24,"")</f>
        <v/>
      </c>
      <c r="F24" t="str">
        <f ca="1">IF(COUNTIF('データ整理_報告書（別紙）'!$G$2:'データ整理_報告書（別紙）'!$G24,"この線より上に行を挿入してください。")=0,'データ整理_報告書（別紙）'!G24,"")</f>
        <v/>
      </c>
      <c r="G24" t="str">
        <f ca="1">IF(COUNTIF('データ整理_報告書（別紙）'!$G$2:'データ整理_報告書（別紙）'!$G24,"この線より上に行を挿入してください。")=0,'データ整理_報告書（別紙）'!H24,"")</f>
        <v/>
      </c>
      <c r="H24" t="str">
        <f ca="1">IF(OR(NOT(F24 = ""), NOT(G24 = ""), NOT(I24 = "")),IF(COUNTIF('データ整理_報告書（別紙）'!$G$2:'データ整理_報告書（別紙）'!$G24,"この線より上に行を挿入してください。")=0,'データ整理_報告書（別紙）'!I24,""),"")</f>
        <v/>
      </c>
      <c r="I24" t="str">
        <f ca="1">IF(COUNTIF('データ整理_報告書（別紙）'!$G$2:'データ整理_報告書（別紙）'!$G24,"この線より上に行を挿入してください。")=0,'データ整理_報告書（別紙）'!J24,"")</f>
        <v/>
      </c>
    </row>
    <row r="25" spans="1:9" x14ac:dyDescent="0.15">
      <c r="A25" t="str">
        <f ca="1">IF(COUNTIF('データ整理_報告書（別紙）'!$B$2:'データ整理_報告書（別紙）'!$B25,"この線より上に行を挿入してください。")=0,'データ整理_報告書（別紙）'!B25,"")</f>
        <v/>
      </c>
      <c r="B25" t="str">
        <f ca="1">IF(COUNTIF('データ整理_報告書（別紙）'!$B$2:'データ整理_報告書（別紙）'!$B25,"この線より上に行を挿入してください。")=0,'データ整理_報告書（別紙）'!C25,"")</f>
        <v/>
      </c>
      <c r="C25" t="str">
        <f ca="1">IF(OR(NOT(A25 = ""), NOT(B25 = ""), NOT(D25 = "")),IF(COUNTIF('データ整理_報告書（別紙）'!$B$2:'データ整理_報告書（別紙）'!$B25,"この線より上に行を挿入してください。")=0,'データ整理_報告書（別紙）'!D25,""),"")</f>
        <v/>
      </c>
      <c r="D25" t="str">
        <f ca="1">IF(COUNTIF('データ整理_報告書（別紙）'!$B$2:'データ整理_報告書（別紙）'!$B25,"この線より上に行を挿入してください。")=0,'データ整理_報告書（別紙）'!E25,"")</f>
        <v/>
      </c>
      <c r="F25" t="str">
        <f ca="1">IF(COUNTIF('データ整理_報告書（別紙）'!$G$2:'データ整理_報告書（別紙）'!$G25,"この線より上に行を挿入してください。")=0,'データ整理_報告書（別紙）'!G25,"")</f>
        <v/>
      </c>
      <c r="G25" t="str">
        <f ca="1">IF(COUNTIF('データ整理_報告書（別紙）'!$G$2:'データ整理_報告書（別紙）'!$G25,"この線より上に行を挿入してください。")=0,'データ整理_報告書（別紙）'!H25,"")</f>
        <v/>
      </c>
      <c r="H25" t="str">
        <f ca="1">IF(OR(NOT(F25 = ""), NOT(G25 = ""), NOT(I25 = "")),IF(COUNTIF('データ整理_報告書（別紙）'!$G$2:'データ整理_報告書（別紙）'!$G25,"この線より上に行を挿入してください。")=0,'データ整理_報告書（別紙）'!I25,""),"")</f>
        <v/>
      </c>
      <c r="I25" t="str">
        <f ca="1">IF(COUNTIF('データ整理_報告書（別紙）'!$G$2:'データ整理_報告書（別紙）'!$G25,"この線より上に行を挿入してください。")=0,'データ整理_報告書（別紙）'!J25,"")</f>
        <v/>
      </c>
    </row>
    <row r="26" spans="1:9" x14ac:dyDescent="0.15">
      <c r="A26" t="str">
        <f ca="1">IF(COUNTIF('データ整理_報告書（別紙）'!$B$2:'データ整理_報告書（別紙）'!$B26,"この線より上に行を挿入してください。")=0,'データ整理_報告書（別紙）'!B26,"")</f>
        <v/>
      </c>
      <c r="B26" t="str">
        <f ca="1">IF(COUNTIF('データ整理_報告書（別紙）'!$B$2:'データ整理_報告書（別紙）'!$B26,"この線より上に行を挿入してください。")=0,'データ整理_報告書（別紙）'!C26,"")</f>
        <v/>
      </c>
      <c r="C26" t="str">
        <f ca="1">IF(OR(NOT(A26 = ""), NOT(B26 = ""), NOT(D26 = "")),IF(COUNTIF('データ整理_報告書（別紙）'!$B$2:'データ整理_報告書（別紙）'!$B26,"この線より上に行を挿入してください。")=0,'データ整理_報告書（別紙）'!D26,""),"")</f>
        <v/>
      </c>
      <c r="D26" t="str">
        <f ca="1">IF(COUNTIF('データ整理_報告書（別紙）'!$B$2:'データ整理_報告書（別紙）'!$B26,"この線より上に行を挿入してください。")=0,'データ整理_報告書（別紙）'!E26,"")</f>
        <v/>
      </c>
      <c r="F26" t="str">
        <f ca="1">IF(COUNTIF('データ整理_報告書（別紙）'!$G$2:'データ整理_報告書（別紙）'!$G26,"この線より上に行を挿入してください。")=0,'データ整理_報告書（別紙）'!G26,"")</f>
        <v/>
      </c>
      <c r="G26" t="str">
        <f ca="1">IF(COUNTIF('データ整理_報告書（別紙）'!$G$2:'データ整理_報告書（別紙）'!$G26,"この線より上に行を挿入してください。")=0,'データ整理_報告書（別紙）'!H26,"")</f>
        <v/>
      </c>
      <c r="H26" t="str">
        <f ca="1">IF(OR(NOT(F26 = ""), NOT(G26 = ""), NOT(I26 = "")),IF(COUNTIF('データ整理_報告書（別紙）'!$G$2:'データ整理_報告書（別紙）'!$G26,"この線より上に行を挿入してください。")=0,'データ整理_報告書（別紙）'!I26,""),"")</f>
        <v/>
      </c>
      <c r="I26" t="str">
        <f ca="1">IF(COUNTIF('データ整理_報告書（別紙）'!$G$2:'データ整理_報告書（別紙）'!$G26,"この線より上に行を挿入してください。")=0,'データ整理_報告書（別紙）'!J26,"")</f>
        <v/>
      </c>
    </row>
    <row r="27" spans="1:9" x14ac:dyDescent="0.15">
      <c r="A27" t="str">
        <f ca="1">IF(COUNTIF('データ整理_報告書（別紙）'!$B$2:'データ整理_報告書（別紙）'!$B27,"この線より上に行を挿入してください。")=0,'データ整理_報告書（別紙）'!B27,"")</f>
        <v/>
      </c>
      <c r="B27" t="str">
        <f ca="1">IF(COUNTIF('データ整理_報告書（別紙）'!$B$2:'データ整理_報告書（別紙）'!$B27,"この線より上に行を挿入してください。")=0,'データ整理_報告書（別紙）'!C27,"")</f>
        <v/>
      </c>
      <c r="C27" t="str">
        <f ca="1">IF(OR(NOT(A27 = ""), NOT(B27 = ""), NOT(D27 = "")),IF(COUNTIF('データ整理_報告書（別紙）'!$B$2:'データ整理_報告書（別紙）'!$B27,"この線より上に行を挿入してください。")=0,'データ整理_報告書（別紙）'!D27,""),"")</f>
        <v/>
      </c>
      <c r="D27" t="str">
        <f ca="1">IF(COUNTIF('データ整理_報告書（別紙）'!$B$2:'データ整理_報告書（別紙）'!$B27,"この線より上に行を挿入してください。")=0,'データ整理_報告書（別紙）'!E27,"")</f>
        <v/>
      </c>
      <c r="F27" t="str">
        <f ca="1">IF(COUNTIF('データ整理_報告書（別紙）'!$G$2:'データ整理_報告書（別紙）'!$G27,"この線より上に行を挿入してください。")=0,'データ整理_報告書（別紙）'!G27,"")</f>
        <v/>
      </c>
      <c r="G27" t="str">
        <f ca="1">IF(COUNTIF('データ整理_報告書（別紙）'!$G$2:'データ整理_報告書（別紙）'!$G27,"この線より上に行を挿入してください。")=0,'データ整理_報告書（別紙）'!H27,"")</f>
        <v/>
      </c>
      <c r="H27" t="str">
        <f ca="1">IF(OR(NOT(F27 = ""), NOT(G27 = ""), NOT(I27 = "")),IF(COUNTIF('データ整理_報告書（別紙）'!$G$2:'データ整理_報告書（別紙）'!$G27,"この線より上に行を挿入してください。")=0,'データ整理_報告書（別紙）'!I27,""),"")</f>
        <v/>
      </c>
      <c r="I27" t="str">
        <f ca="1">IF(COUNTIF('データ整理_報告書（別紙）'!$G$2:'データ整理_報告書（別紙）'!$G27,"この線より上に行を挿入してください。")=0,'データ整理_報告書（別紙）'!J27,"")</f>
        <v/>
      </c>
    </row>
    <row r="28" spans="1:9" x14ac:dyDescent="0.15">
      <c r="A28" t="str">
        <f ca="1">IF(COUNTIF('データ整理_報告書（別紙）'!$B$2:'データ整理_報告書（別紙）'!$B28,"この線より上に行を挿入してください。")=0,'データ整理_報告書（別紙）'!B28,"")</f>
        <v/>
      </c>
      <c r="B28" t="str">
        <f ca="1">IF(COUNTIF('データ整理_報告書（別紙）'!$B$2:'データ整理_報告書（別紙）'!$B28,"この線より上に行を挿入してください。")=0,'データ整理_報告書（別紙）'!C28,"")</f>
        <v/>
      </c>
      <c r="C28" t="str">
        <f ca="1">IF(OR(NOT(A28 = ""), NOT(B28 = ""), NOT(D28 = "")),IF(COUNTIF('データ整理_報告書（別紙）'!$B$2:'データ整理_報告書（別紙）'!$B28,"この線より上に行を挿入してください。")=0,'データ整理_報告書（別紙）'!D28,""),"")</f>
        <v/>
      </c>
      <c r="D28" t="str">
        <f ca="1">IF(COUNTIF('データ整理_報告書（別紙）'!$B$2:'データ整理_報告書（別紙）'!$B28,"この線より上に行を挿入してください。")=0,'データ整理_報告書（別紙）'!E28,"")</f>
        <v/>
      </c>
      <c r="F28" t="str">
        <f ca="1">IF(COUNTIF('データ整理_報告書（別紙）'!$G$2:'データ整理_報告書（別紙）'!$G28,"この線より上に行を挿入してください。")=0,'データ整理_報告書（別紙）'!G28,"")</f>
        <v/>
      </c>
      <c r="G28" t="str">
        <f ca="1">IF(COUNTIF('データ整理_報告書（別紙）'!$G$2:'データ整理_報告書（別紙）'!$G28,"この線より上に行を挿入してください。")=0,'データ整理_報告書（別紙）'!H28,"")</f>
        <v/>
      </c>
      <c r="H28" t="str">
        <f ca="1">IF(OR(NOT(F28 = ""), NOT(G28 = ""), NOT(I28 = "")),IF(COUNTIF('データ整理_報告書（別紙）'!$G$2:'データ整理_報告書（別紙）'!$G28,"この線より上に行を挿入してください。")=0,'データ整理_報告書（別紙）'!I28,""),"")</f>
        <v/>
      </c>
      <c r="I28" t="str">
        <f ca="1">IF(COUNTIF('データ整理_報告書（別紙）'!$G$2:'データ整理_報告書（別紙）'!$G28,"この線より上に行を挿入してください。")=0,'データ整理_報告書（別紙）'!J28,"")</f>
        <v/>
      </c>
    </row>
    <row r="29" spans="1:9" x14ac:dyDescent="0.15">
      <c r="A29" t="str">
        <f ca="1">IF(COUNTIF('データ整理_報告書（別紙）'!$B$2:'データ整理_報告書（別紙）'!$B29,"この線より上に行を挿入してください。")=0,'データ整理_報告書（別紙）'!B29,"")</f>
        <v/>
      </c>
      <c r="B29" t="str">
        <f ca="1">IF(COUNTIF('データ整理_報告書（別紙）'!$B$2:'データ整理_報告書（別紙）'!$B29,"この線より上に行を挿入してください。")=0,'データ整理_報告書（別紙）'!C29,"")</f>
        <v/>
      </c>
      <c r="C29" t="str">
        <f ca="1">IF(OR(NOT(A29 = ""), NOT(B29 = ""), NOT(D29 = "")),IF(COUNTIF('データ整理_報告書（別紙）'!$B$2:'データ整理_報告書（別紙）'!$B29,"この線より上に行を挿入してください。")=0,'データ整理_報告書（別紙）'!D29,""),"")</f>
        <v/>
      </c>
      <c r="D29" t="str">
        <f ca="1">IF(COUNTIF('データ整理_報告書（別紙）'!$B$2:'データ整理_報告書（別紙）'!$B29,"この線より上に行を挿入してください。")=0,'データ整理_報告書（別紙）'!E29,"")</f>
        <v/>
      </c>
      <c r="F29" t="str">
        <f ca="1">IF(COUNTIF('データ整理_報告書（別紙）'!$G$2:'データ整理_報告書（別紙）'!$G29,"この線より上に行を挿入してください。")=0,'データ整理_報告書（別紙）'!G29,"")</f>
        <v/>
      </c>
      <c r="G29" t="str">
        <f ca="1">IF(COUNTIF('データ整理_報告書（別紙）'!$G$2:'データ整理_報告書（別紙）'!$G29,"この線より上に行を挿入してください。")=0,'データ整理_報告書（別紙）'!H29,"")</f>
        <v/>
      </c>
      <c r="H29" t="str">
        <f ca="1">IF(OR(NOT(F29 = ""), NOT(G29 = ""), NOT(I29 = "")),IF(COUNTIF('データ整理_報告書（別紙）'!$G$2:'データ整理_報告書（別紙）'!$G29,"この線より上に行を挿入してください。")=0,'データ整理_報告書（別紙）'!I29,""),"")</f>
        <v/>
      </c>
      <c r="I29" t="str">
        <f ca="1">IF(COUNTIF('データ整理_報告書（別紙）'!$G$2:'データ整理_報告書（別紙）'!$G29,"この線より上に行を挿入してください。")=0,'データ整理_報告書（別紙）'!J29,"")</f>
        <v/>
      </c>
    </row>
    <row r="30" spans="1:9" x14ac:dyDescent="0.15">
      <c r="A30" t="str">
        <f ca="1">IF(COUNTIF('データ整理_報告書（別紙）'!$B$2:'データ整理_報告書（別紙）'!$B30,"この線より上に行を挿入してください。")=0,'データ整理_報告書（別紙）'!B30,"")</f>
        <v/>
      </c>
      <c r="B30" t="str">
        <f ca="1">IF(COUNTIF('データ整理_報告書（別紙）'!$B$2:'データ整理_報告書（別紙）'!$B30,"この線より上に行を挿入してください。")=0,'データ整理_報告書（別紙）'!C30,"")</f>
        <v/>
      </c>
      <c r="C30" t="str">
        <f ca="1">IF(OR(NOT(A30 = ""), NOT(B30 = ""), NOT(D30 = "")),IF(COUNTIF('データ整理_報告書（別紙）'!$B$2:'データ整理_報告書（別紙）'!$B30,"この線より上に行を挿入してください。")=0,'データ整理_報告書（別紙）'!D30,""),"")</f>
        <v/>
      </c>
      <c r="D30" t="str">
        <f ca="1">IF(COUNTIF('データ整理_報告書（別紙）'!$B$2:'データ整理_報告書（別紙）'!$B30,"この線より上に行を挿入してください。")=0,'データ整理_報告書（別紙）'!E30,"")</f>
        <v/>
      </c>
      <c r="F30" t="str">
        <f ca="1">IF(COUNTIF('データ整理_報告書（別紙）'!$G$2:'データ整理_報告書（別紙）'!$G30,"この線より上に行を挿入してください。")=0,'データ整理_報告書（別紙）'!G30,"")</f>
        <v/>
      </c>
      <c r="G30" t="str">
        <f ca="1">IF(COUNTIF('データ整理_報告書（別紙）'!$G$2:'データ整理_報告書（別紙）'!$G30,"この線より上に行を挿入してください。")=0,'データ整理_報告書（別紙）'!H30,"")</f>
        <v/>
      </c>
      <c r="H30" t="str">
        <f ca="1">IF(OR(NOT(F30 = ""), NOT(G30 = ""), NOT(I30 = "")),IF(COUNTIF('データ整理_報告書（別紙）'!$G$2:'データ整理_報告書（別紙）'!$G30,"この線より上に行を挿入してください。")=0,'データ整理_報告書（別紙）'!I30,""),"")</f>
        <v/>
      </c>
      <c r="I30" t="str">
        <f ca="1">IF(COUNTIF('データ整理_報告書（別紙）'!$G$2:'データ整理_報告書（別紙）'!$G30,"この線より上に行を挿入してください。")=0,'データ整理_報告書（別紙）'!J30,"")</f>
        <v/>
      </c>
    </row>
    <row r="31" spans="1:9" x14ac:dyDescent="0.15">
      <c r="A31" t="str">
        <f ca="1">IF(COUNTIF('データ整理_報告書（別紙）'!$B$2:'データ整理_報告書（別紙）'!$B31,"この線より上に行を挿入してください。")=0,'データ整理_報告書（別紙）'!B31,"")</f>
        <v/>
      </c>
      <c r="B31" t="str">
        <f ca="1">IF(COUNTIF('データ整理_報告書（別紙）'!$B$2:'データ整理_報告書（別紙）'!$B31,"この線より上に行を挿入してください。")=0,'データ整理_報告書（別紙）'!C31,"")</f>
        <v/>
      </c>
      <c r="C31" t="str">
        <f ca="1">IF(OR(NOT(A31 = ""), NOT(B31 = ""), NOT(D31 = "")),IF(COUNTIF('データ整理_報告書（別紙）'!$B$2:'データ整理_報告書（別紙）'!$B31,"この線より上に行を挿入してください。")=0,'データ整理_報告書（別紙）'!D31,""),"")</f>
        <v/>
      </c>
      <c r="D31" t="str">
        <f ca="1">IF(COUNTIF('データ整理_報告書（別紙）'!$B$2:'データ整理_報告書（別紙）'!$B31,"この線より上に行を挿入してください。")=0,'データ整理_報告書（別紙）'!E31,"")</f>
        <v/>
      </c>
      <c r="F31" t="str">
        <f ca="1">IF(COUNTIF('データ整理_報告書（別紙）'!$G$2:'データ整理_報告書（別紙）'!$G31,"この線より上に行を挿入してください。")=0,'データ整理_報告書（別紙）'!G31,"")</f>
        <v/>
      </c>
      <c r="G31" t="str">
        <f ca="1">IF(COUNTIF('データ整理_報告書（別紙）'!$G$2:'データ整理_報告書（別紙）'!$G31,"この線より上に行を挿入してください。")=0,'データ整理_報告書（別紙）'!H31,"")</f>
        <v/>
      </c>
      <c r="H31" t="str">
        <f ca="1">IF(OR(NOT(F31 = ""), NOT(G31 = ""), NOT(I31 = "")),IF(COUNTIF('データ整理_報告書（別紙）'!$G$2:'データ整理_報告書（別紙）'!$G31,"この線より上に行を挿入してください。")=0,'データ整理_報告書（別紙）'!I31,""),"")</f>
        <v/>
      </c>
      <c r="I31" t="str">
        <f ca="1">IF(COUNTIF('データ整理_報告書（別紙）'!$G$2:'データ整理_報告書（別紙）'!$G31,"この線より上に行を挿入してください。")=0,'データ整理_報告書（別紙）'!J31,"")</f>
        <v/>
      </c>
    </row>
    <row r="32" spans="1:9" x14ac:dyDescent="0.15">
      <c r="A32" t="str">
        <f ca="1">IF(COUNTIF('データ整理_報告書（別紙）'!$B$2:'データ整理_報告書（別紙）'!$B32,"この線より上に行を挿入してください。")=0,'データ整理_報告書（別紙）'!B32,"")</f>
        <v/>
      </c>
      <c r="B32" t="str">
        <f ca="1">IF(COUNTIF('データ整理_報告書（別紙）'!$B$2:'データ整理_報告書（別紙）'!$B32,"この線より上に行を挿入してください。")=0,'データ整理_報告書（別紙）'!C32,"")</f>
        <v/>
      </c>
      <c r="C32" t="str">
        <f ca="1">IF(OR(NOT(A32 = ""), NOT(B32 = ""), NOT(D32 = "")),IF(COUNTIF('データ整理_報告書（別紙）'!$B$2:'データ整理_報告書（別紙）'!$B32,"この線より上に行を挿入してください。")=0,'データ整理_報告書（別紙）'!D32,""),"")</f>
        <v/>
      </c>
      <c r="D32" t="str">
        <f ca="1">IF(COUNTIF('データ整理_報告書（別紙）'!$B$2:'データ整理_報告書（別紙）'!$B32,"この線より上に行を挿入してください。")=0,'データ整理_報告書（別紙）'!E32,"")</f>
        <v/>
      </c>
      <c r="F32" t="str">
        <f ca="1">IF(COUNTIF('データ整理_報告書（別紙）'!$G$2:'データ整理_報告書（別紙）'!$G32,"この線より上に行を挿入してください。")=0,'データ整理_報告書（別紙）'!G32,"")</f>
        <v/>
      </c>
      <c r="G32" t="str">
        <f ca="1">IF(COUNTIF('データ整理_報告書（別紙）'!$G$2:'データ整理_報告書（別紙）'!$G32,"この線より上に行を挿入してください。")=0,'データ整理_報告書（別紙）'!H32,"")</f>
        <v/>
      </c>
      <c r="H32" t="str">
        <f ca="1">IF(OR(NOT(F32 = ""), NOT(G32 = ""), NOT(I32 = "")),IF(COUNTIF('データ整理_報告書（別紙）'!$G$2:'データ整理_報告書（別紙）'!$G32,"この線より上に行を挿入してください。")=0,'データ整理_報告書（別紙）'!I32,""),"")</f>
        <v/>
      </c>
      <c r="I32" t="str">
        <f ca="1">IF(COUNTIF('データ整理_報告書（別紙）'!$G$2:'データ整理_報告書（別紙）'!$G32,"この線より上に行を挿入してください。")=0,'データ整理_報告書（別紙）'!J32,"")</f>
        <v/>
      </c>
    </row>
    <row r="33" spans="1:9" x14ac:dyDescent="0.15">
      <c r="A33" t="str">
        <f ca="1">IF(COUNTIF('データ整理_報告書（別紙）'!$B$2:'データ整理_報告書（別紙）'!$B33,"この線より上に行を挿入してください。")=0,'データ整理_報告書（別紙）'!B33,"")</f>
        <v/>
      </c>
      <c r="B33" t="str">
        <f ca="1">IF(COUNTIF('データ整理_報告書（別紙）'!$B$2:'データ整理_報告書（別紙）'!$B33,"この線より上に行を挿入してください。")=0,'データ整理_報告書（別紙）'!C33,"")</f>
        <v/>
      </c>
      <c r="C33" t="str">
        <f ca="1">IF(OR(NOT(A33 = ""), NOT(B33 = ""), NOT(D33 = "")),IF(COUNTIF('データ整理_報告書（別紙）'!$B$2:'データ整理_報告書（別紙）'!$B33,"この線より上に行を挿入してください。")=0,'データ整理_報告書（別紙）'!D33,""),"")</f>
        <v/>
      </c>
      <c r="D33" t="str">
        <f ca="1">IF(COUNTIF('データ整理_報告書（別紙）'!$B$2:'データ整理_報告書（別紙）'!$B33,"この線より上に行を挿入してください。")=0,'データ整理_報告書（別紙）'!E33,"")</f>
        <v/>
      </c>
      <c r="F33" t="str">
        <f ca="1">IF(COUNTIF('データ整理_報告書（別紙）'!$G$2:'データ整理_報告書（別紙）'!$G33,"この線より上に行を挿入してください。")=0,'データ整理_報告書（別紙）'!G33,"")</f>
        <v/>
      </c>
      <c r="G33" t="str">
        <f ca="1">IF(COUNTIF('データ整理_報告書（別紙）'!$G$2:'データ整理_報告書（別紙）'!$G33,"この線より上に行を挿入してください。")=0,'データ整理_報告書（別紙）'!H33,"")</f>
        <v/>
      </c>
      <c r="H33" t="str">
        <f ca="1">IF(OR(NOT(F33 = ""), NOT(G33 = ""), NOT(I33 = "")),IF(COUNTIF('データ整理_報告書（別紙）'!$G$2:'データ整理_報告書（別紙）'!$G33,"この線より上に行を挿入してください。")=0,'データ整理_報告書（別紙）'!I33,""),"")</f>
        <v/>
      </c>
      <c r="I33" t="str">
        <f ca="1">IF(COUNTIF('データ整理_報告書（別紙）'!$G$2:'データ整理_報告書（別紙）'!$G33,"この線より上に行を挿入してください。")=0,'データ整理_報告書（別紙）'!J33,"")</f>
        <v/>
      </c>
    </row>
    <row r="34" spans="1:9" x14ac:dyDescent="0.15">
      <c r="A34" t="str">
        <f ca="1">IF(COUNTIF('データ整理_報告書（別紙）'!$B$2:'データ整理_報告書（別紙）'!$B34,"この線より上に行を挿入してください。")=0,'データ整理_報告書（別紙）'!B34,"")</f>
        <v/>
      </c>
      <c r="B34" t="str">
        <f ca="1">IF(COUNTIF('データ整理_報告書（別紙）'!$B$2:'データ整理_報告書（別紙）'!$B34,"この線より上に行を挿入してください。")=0,'データ整理_報告書（別紙）'!C34,"")</f>
        <v/>
      </c>
      <c r="C34" t="str">
        <f ca="1">IF(OR(NOT(A34 = ""), NOT(B34 = ""), NOT(D34 = "")),IF(COUNTIF('データ整理_報告書（別紙）'!$B$2:'データ整理_報告書（別紙）'!$B34,"この線より上に行を挿入してください。")=0,'データ整理_報告書（別紙）'!D34,""),"")</f>
        <v/>
      </c>
      <c r="D34" t="str">
        <f ca="1">IF(COUNTIF('データ整理_報告書（別紙）'!$B$2:'データ整理_報告書（別紙）'!$B34,"この線より上に行を挿入してください。")=0,'データ整理_報告書（別紙）'!E34,"")</f>
        <v/>
      </c>
      <c r="F34" t="str">
        <f ca="1">IF(COUNTIF('データ整理_報告書（別紙）'!$G$2:'データ整理_報告書（別紙）'!$G34,"この線より上に行を挿入してください。")=0,'データ整理_報告書（別紙）'!G34,"")</f>
        <v/>
      </c>
      <c r="G34" t="str">
        <f ca="1">IF(COUNTIF('データ整理_報告書（別紙）'!$G$2:'データ整理_報告書（別紙）'!$G34,"この線より上に行を挿入してください。")=0,'データ整理_報告書（別紙）'!H34,"")</f>
        <v/>
      </c>
      <c r="H34" t="str">
        <f ca="1">IF(OR(NOT(F34 = ""), NOT(G34 = ""), NOT(I34 = "")),IF(COUNTIF('データ整理_報告書（別紙）'!$G$2:'データ整理_報告書（別紙）'!$G34,"この線より上に行を挿入してください。")=0,'データ整理_報告書（別紙）'!I34,""),"")</f>
        <v/>
      </c>
      <c r="I34" t="str">
        <f ca="1">IF(COUNTIF('データ整理_報告書（別紙）'!$G$2:'データ整理_報告書（別紙）'!$G34,"この線より上に行を挿入してください。")=0,'データ整理_報告書（別紙）'!J34,"")</f>
        <v/>
      </c>
    </row>
    <row r="35" spans="1:9" x14ac:dyDescent="0.15">
      <c r="A35" t="str">
        <f ca="1">IF(COUNTIF('データ整理_報告書（別紙）'!$B$2:'データ整理_報告書（別紙）'!$B35,"この線より上に行を挿入してください。")=0,'データ整理_報告書（別紙）'!B35,"")</f>
        <v/>
      </c>
      <c r="B35" t="str">
        <f ca="1">IF(COUNTIF('データ整理_報告書（別紙）'!$B$2:'データ整理_報告書（別紙）'!$B35,"この線より上に行を挿入してください。")=0,'データ整理_報告書（別紙）'!C35,"")</f>
        <v/>
      </c>
      <c r="C35" t="str">
        <f ca="1">IF(OR(NOT(A35 = ""), NOT(B35 = ""), NOT(D35 = "")),IF(COUNTIF('データ整理_報告書（別紙）'!$B$2:'データ整理_報告書（別紙）'!$B35,"この線より上に行を挿入してください。")=0,'データ整理_報告書（別紙）'!D35,""),"")</f>
        <v/>
      </c>
      <c r="D35" t="str">
        <f ca="1">IF(COUNTIF('データ整理_報告書（別紙）'!$B$2:'データ整理_報告書（別紙）'!$B35,"この線より上に行を挿入してください。")=0,'データ整理_報告書（別紙）'!E35,"")</f>
        <v/>
      </c>
      <c r="F35" t="str">
        <f ca="1">IF(COUNTIF('データ整理_報告書（別紙）'!$G$2:'データ整理_報告書（別紙）'!$G35,"この線より上に行を挿入してください。")=0,'データ整理_報告書（別紙）'!G35,"")</f>
        <v/>
      </c>
      <c r="G35" t="str">
        <f ca="1">IF(COUNTIF('データ整理_報告書（別紙）'!$G$2:'データ整理_報告書（別紙）'!$G35,"この線より上に行を挿入してください。")=0,'データ整理_報告書（別紙）'!H35,"")</f>
        <v/>
      </c>
      <c r="H35" t="str">
        <f ca="1">IF(OR(NOT(F35 = ""), NOT(G35 = ""), NOT(I35 = "")),IF(COUNTIF('データ整理_報告書（別紙）'!$G$2:'データ整理_報告書（別紙）'!$G35,"この線より上に行を挿入してください。")=0,'データ整理_報告書（別紙）'!I35,""),"")</f>
        <v/>
      </c>
      <c r="I35" t="str">
        <f ca="1">IF(COUNTIF('データ整理_報告書（別紙）'!$G$2:'データ整理_報告書（別紙）'!$G35,"この線より上に行を挿入してください。")=0,'データ整理_報告書（別紙）'!J35,"")</f>
        <v/>
      </c>
    </row>
    <row r="36" spans="1:9" x14ac:dyDescent="0.15">
      <c r="A36" t="str">
        <f ca="1">IF(COUNTIF('データ整理_報告書（別紙）'!$B$2:'データ整理_報告書（別紙）'!$B36,"この線より上に行を挿入してください。")=0,'データ整理_報告書（別紙）'!B36,"")</f>
        <v/>
      </c>
      <c r="B36" t="str">
        <f ca="1">IF(COUNTIF('データ整理_報告書（別紙）'!$B$2:'データ整理_報告書（別紙）'!$B36,"この線より上に行を挿入してください。")=0,'データ整理_報告書（別紙）'!C36,"")</f>
        <v/>
      </c>
      <c r="C36" t="str">
        <f ca="1">IF(OR(NOT(A36 = ""), NOT(B36 = ""), NOT(D36 = "")),IF(COUNTIF('データ整理_報告書（別紙）'!$B$2:'データ整理_報告書（別紙）'!$B36,"この線より上に行を挿入してください。")=0,'データ整理_報告書（別紙）'!D36,""),"")</f>
        <v/>
      </c>
      <c r="D36" t="str">
        <f ca="1">IF(COUNTIF('データ整理_報告書（別紙）'!$B$2:'データ整理_報告書（別紙）'!$B36,"この線より上に行を挿入してください。")=0,'データ整理_報告書（別紙）'!E36,"")</f>
        <v/>
      </c>
      <c r="F36" t="str">
        <f ca="1">IF(COUNTIF('データ整理_報告書（別紙）'!$G$2:'データ整理_報告書（別紙）'!$G36,"この線より上に行を挿入してください。")=0,'データ整理_報告書（別紙）'!G36,"")</f>
        <v/>
      </c>
      <c r="G36" t="str">
        <f ca="1">IF(COUNTIF('データ整理_報告書（別紙）'!$G$2:'データ整理_報告書（別紙）'!$G36,"この線より上に行を挿入してください。")=0,'データ整理_報告書（別紙）'!H36,"")</f>
        <v/>
      </c>
      <c r="H36" t="str">
        <f ca="1">IF(OR(NOT(F36 = ""), NOT(G36 = ""), NOT(I36 = "")),IF(COUNTIF('データ整理_報告書（別紙）'!$G$2:'データ整理_報告書（別紙）'!$G36,"この線より上に行を挿入してください。")=0,'データ整理_報告書（別紙）'!I36,""),"")</f>
        <v/>
      </c>
      <c r="I36" t="str">
        <f ca="1">IF(COUNTIF('データ整理_報告書（別紙）'!$G$2:'データ整理_報告書（別紙）'!$G36,"この線より上に行を挿入してください。")=0,'データ整理_報告書（別紙）'!J36,"")</f>
        <v/>
      </c>
    </row>
    <row r="37" spans="1:9" x14ac:dyDescent="0.15">
      <c r="A37" t="str">
        <f ca="1">IF(COUNTIF('データ整理_報告書（別紙）'!$B$2:'データ整理_報告書（別紙）'!$B37,"この線より上に行を挿入してください。")=0,'データ整理_報告書（別紙）'!B37,"")</f>
        <v/>
      </c>
      <c r="B37" t="str">
        <f ca="1">IF(COUNTIF('データ整理_報告書（別紙）'!$B$2:'データ整理_報告書（別紙）'!$B37,"この線より上に行を挿入してください。")=0,'データ整理_報告書（別紙）'!C37,"")</f>
        <v/>
      </c>
      <c r="C37" t="str">
        <f ca="1">IF(OR(NOT(A37 = ""), NOT(B37 = ""), NOT(D37 = "")),IF(COUNTIF('データ整理_報告書（別紙）'!$B$2:'データ整理_報告書（別紙）'!$B37,"この線より上に行を挿入してください。")=0,'データ整理_報告書（別紙）'!D37,""),"")</f>
        <v/>
      </c>
      <c r="D37" t="str">
        <f ca="1">IF(COUNTIF('データ整理_報告書（別紙）'!$B$2:'データ整理_報告書（別紙）'!$B37,"この線より上に行を挿入してください。")=0,'データ整理_報告書（別紙）'!E37,"")</f>
        <v/>
      </c>
      <c r="F37" t="str">
        <f ca="1">IF(COUNTIF('データ整理_報告書（別紙）'!$G$2:'データ整理_報告書（別紙）'!$G37,"この線より上に行を挿入してください。")=0,'データ整理_報告書（別紙）'!G37,"")</f>
        <v/>
      </c>
      <c r="G37" t="str">
        <f ca="1">IF(COUNTIF('データ整理_報告書（別紙）'!$G$2:'データ整理_報告書（別紙）'!$G37,"この線より上に行を挿入してください。")=0,'データ整理_報告書（別紙）'!H37,"")</f>
        <v/>
      </c>
      <c r="H37" t="str">
        <f ca="1">IF(OR(NOT(F37 = ""), NOT(G37 = ""), NOT(I37 = "")),IF(COUNTIF('データ整理_報告書（別紙）'!$G$2:'データ整理_報告書（別紙）'!$G37,"この線より上に行を挿入してください。")=0,'データ整理_報告書（別紙）'!I37,""),"")</f>
        <v/>
      </c>
      <c r="I37" t="str">
        <f ca="1">IF(COUNTIF('データ整理_報告書（別紙）'!$G$2:'データ整理_報告書（別紙）'!$G37,"この線より上に行を挿入してください。")=0,'データ整理_報告書（別紙）'!J37,"")</f>
        <v/>
      </c>
    </row>
    <row r="38" spans="1:9" x14ac:dyDescent="0.15">
      <c r="A38" t="str">
        <f ca="1">IF(COUNTIF('データ整理_報告書（別紙）'!$B$2:'データ整理_報告書（別紙）'!$B38,"この線より上に行を挿入してください。")=0,'データ整理_報告書（別紙）'!B38,"")</f>
        <v/>
      </c>
      <c r="B38" t="str">
        <f ca="1">IF(COUNTIF('データ整理_報告書（別紙）'!$B$2:'データ整理_報告書（別紙）'!$B38,"この線より上に行を挿入してください。")=0,'データ整理_報告書（別紙）'!C38,"")</f>
        <v/>
      </c>
      <c r="C38" t="str">
        <f ca="1">IF(OR(NOT(A38 = ""), NOT(B38 = ""), NOT(D38 = "")),IF(COUNTIF('データ整理_報告書（別紙）'!$B$2:'データ整理_報告書（別紙）'!$B38,"この線より上に行を挿入してください。")=0,'データ整理_報告書（別紙）'!D38,""),"")</f>
        <v/>
      </c>
      <c r="D38" t="str">
        <f ca="1">IF(COUNTIF('データ整理_報告書（別紙）'!$B$2:'データ整理_報告書（別紙）'!$B38,"この線より上に行を挿入してください。")=0,'データ整理_報告書（別紙）'!E38,"")</f>
        <v/>
      </c>
      <c r="F38" t="str">
        <f ca="1">IF(COUNTIF('データ整理_報告書（別紙）'!$G$2:'データ整理_報告書（別紙）'!$G38,"この線より上に行を挿入してください。")=0,'データ整理_報告書（別紙）'!G38,"")</f>
        <v/>
      </c>
      <c r="G38" t="str">
        <f ca="1">IF(COUNTIF('データ整理_報告書（別紙）'!$G$2:'データ整理_報告書（別紙）'!$G38,"この線より上に行を挿入してください。")=0,'データ整理_報告書（別紙）'!H38,"")</f>
        <v/>
      </c>
      <c r="H38" t="str">
        <f ca="1">IF(OR(NOT(F38 = ""), NOT(G38 = ""), NOT(I38 = "")),IF(COUNTIF('データ整理_報告書（別紙）'!$G$2:'データ整理_報告書（別紙）'!$G38,"この線より上に行を挿入してください。")=0,'データ整理_報告書（別紙）'!I38,""),"")</f>
        <v/>
      </c>
      <c r="I38" t="str">
        <f ca="1">IF(COUNTIF('データ整理_報告書（別紙）'!$G$2:'データ整理_報告書（別紙）'!$G38,"この線より上に行を挿入してください。")=0,'データ整理_報告書（別紙）'!J38,"")</f>
        <v/>
      </c>
    </row>
    <row r="39" spans="1:9" x14ac:dyDescent="0.15">
      <c r="A39" t="str">
        <f ca="1">IF(COUNTIF('データ整理_報告書（別紙）'!$B$2:'データ整理_報告書（別紙）'!$B39,"この線より上に行を挿入してください。")=0,'データ整理_報告書（別紙）'!B39,"")</f>
        <v/>
      </c>
      <c r="B39" t="str">
        <f ca="1">IF(COUNTIF('データ整理_報告書（別紙）'!$B$2:'データ整理_報告書（別紙）'!$B39,"この線より上に行を挿入してください。")=0,'データ整理_報告書（別紙）'!C39,"")</f>
        <v/>
      </c>
      <c r="C39" t="str">
        <f ca="1">IF(OR(NOT(A39 = ""), NOT(B39 = ""), NOT(D39 = "")),IF(COUNTIF('データ整理_報告書（別紙）'!$B$2:'データ整理_報告書（別紙）'!$B39,"この線より上に行を挿入してください。")=0,'データ整理_報告書（別紙）'!D39,""),"")</f>
        <v/>
      </c>
      <c r="D39" t="str">
        <f ca="1">IF(COUNTIF('データ整理_報告書（別紙）'!$B$2:'データ整理_報告書（別紙）'!$B39,"この線より上に行を挿入してください。")=0,'データ整理_報告書（別紙）'!E39,"")</f>
        <v/>
      </c>
      <c r="F39" t="str">
        <f ca="1">IF(COUNTIF('データ整理_報告書（別紙）'!$G$2:'データ整理_報告書（別紙）'!$G39,"この線より上に行を挿入してください。")=0,'データ整理_報告書（別紙）'!G39,"")</f>
        <v/>
      </c>
      <c r="G39" t="str">
        <f ca="1">IF(COUNTIF('データ整理_報告書（別紙）'!$G$2:'データ整理_報告書（別紙）'!$G39,"この線より上に行を挿入してください。")=0,'データ整理_報告書（別紙）'!H39,"")</f>
        <v/>
      </c>
      <c r="H39" t="str">
        <f ca="1">IF(OR(NOT(F39 = ""), NOT(G39 = ""), NOT(I39 = "")),IF(COUNTIF('データ整理_報告書（別紙）'!$G$2:'データ整理_報告書（別紙）'!$G39,"この線より上に行を挿入してください。")=0,'データ整理_報告書（別紙）'!I39,""),"")</f>
        <v/>
      </c>
      <c r="I39" t="str">
        <f ca="1">IF(COUNTIF('データ整理_報告書（別紙）'!$G$2:'データ整理_報告書（別紙）'!$G39,"この線より上に行を挿入してください。")=0,'データ整理_報告書（別紙）'!J39,"")</f>
        <v/>
      </c>
    </row>
    <row r="40" spans="1:9" x14ac:dyDescent="0.15">
      <c r="A40" t="str">
        <f ca="1">IF(COUNTIF('データ整理_報告書（別紙）'!$B$2:'データ整理_報告書（別紙）'!$B40,"この線より上に行を挿入してください。")=0,'データ整理_報告書（別紙）'!B40,"")</f>
        <v/>
      </c>
      <c r="B40" t="str">
        <f ca="1">IF(COUNTIF('データ整理_報告書（別紙）'!$B$2:'データ整理_報告書（別紙）'!$B40,"この線より上に行を挿入してください。")=0,'データ整理_報告書（別紙）'!C40,"")</f>
        <v/>
      </c>
      <c r="C40" t="str">
        <f ca="1">IF(OR(NOT(A40 = ""), NOT(B40 = ""), NOT(D40 = "")),IF(COUNTIF('データ整理_報告書（別紙）'!$B$2:'データ整理_報告書（別紙）'!$B40,"この線より上に行を挿入してください。")=0,'データ整理_報告書（別紙）'!D40,""),"")</f>
        <v/>
      </c>
      <c r="D40" t="str">
        <f ca="1">IF(COUNTIF('データ整理_報告書（別紙）'!$B$2:'データ整理_報告書（別紙）'!$B40,"この線より上に行を挿入してください。")=0,'データ整理_報告書（別紙）'!E40,"")</f>
        <v/>
      </c>
      <c r="F40" t="str">
        <f ca="1">IF(COUNTIF('データ整理_報告書（別紙）'!$G$2:'データ整理_報告書（別紙）'!$G40,"この線より上に行を挿入してください。")=0,'データ整理_報告書（別紙）'!G40,"")</f>
        <v/>
      </c>
      <c r="G40" t="str">
        <f ca="1">IF(COUNTIF('データ整理_報告書（別紙）'!$G$2:'データ整理_報告書（別紙）'!$G40,"この線より上に行を挿入してください。")=0,'データ整理_報告書（別紙）'!H40,"")</f>
        <v/>
      </c>
      <c r="H40" t="str">
        <f ca="1">IF(OR(NOT(F40 = ""), NOT(G40 = ""), NOT(I40 = "")),IF(COUNTIF('データ整理_報告書（別紙）'!$G$2:'データ整理_報告書（別紙）'!$G40,"この線より上に行を挿入してください。")=0,'データ整理_報告書（別紙）'!I40,""),"")</f>
        <v/>
      </c>
      <c r="I40" t="str">
        <f ca="1">IF(COUNTIF('データ整理_報告書（別紙）'!$G$2:'データ整理_報告書（別紙）'!$G40,"この線より上に行を挿入してください。")=0,'データ整理_報告書（別紙）'!J40,"")</f>
        <v/>
      </c>
    </row>
    <row r="41" spans="1:9" x14ac:dyDescent="0.15">
      <c r="A41" t="str">
        <f ca="1">IF(COUNTIF('データ整理_報告書（別紙）'!$B$2:'データ整理_報告書（別紙）'!$B41,"この線より上に行を挿入してください。")=0,'データ整理_報告書（別紙）'!B41,"")</f>
        <v/>
      </c>
      <c r="B41" t="str">
        <f ca="1">IF(COUNTIF('データ整理_報告書（別紙）'!$B$2:'データ整理_報告書（別紙）'!$B41,"この線より上に行を挿入してください。")=0,'データ整理_報告書（別紙）'!C41,"")</f>
        <v/>
      </c>
      <c r="C41" t="str">
        <f ca="1">IF(OR(NOT(A41 = ""), NOT(B41 = ""), NOT(D41 = "")),IF(COUNTIF('データ整理_報告書（別紙）'!$B$2:'データ整理_報告書（別紙）'!$B41,"この線より上に行を挿入してください。")=0,'データ整理_報告書（別紙）'!D41,""),"")</f>
        <v/>
      </c>
      <c r="D41" t="str">
        <f ca="1">IF(COUNTIF('データ整理_報告書（別紙）'!$B$2:'データ整理_報告書（別紙）'!$B41,"この線より上に行を挿入してください。")=0,'データ整理_報告書（別紙）'!E41,"")</f>
        <v/>
      </c>
      <c r="F41" t="str">
        <f ca="1">IF(COUNTIF('データ整理_報告書（別紙）'!$G$2:'データ整理_報告書（別紙）'!$G41,"この線より上に行を挿入してください。")=0,'データ整理_報告書（別紙）'!G41,"")</f>
        <v/>
      </c>
      <c r="G41" t="str">
        <f ca="1">IF(COUNTIF('データ整理_報告書（別紙）'!$G$2:'データ整理_報告書（別紙）'!$G41,"この線より上に行を挿入してください。")=0,'データ整理_報告書（別紙）'!H41,"")</f>
        <v/>
      </c>
      <c r="H41" t="str">
        <f ca="1">IF(OR(NOT(F41 = ""), NOT(G41 = ""), NOT(I41 = "")),IF(COUNTIF('データ整理_報告書（別紙）'!$G$2:'データ整理_報告書（別紙）'!$G41,"この線より上に行を挿入してください。")=0,'データ整理_報告書（別紙）'!I41,""),"")</f>
        <v/>
      </c>
      <c r="I41" t="str">
        <f ca="1">IF(COUNTIF('データ整理_報告書（別紙）'!$G$2:'データ整理_報告書（別紙）'!$G41,"この線より上に行を挿入してください。")=0,'データ整理_報告書（別紙）'!J41,"")</f>
        <v/>
      </c>
    </row>
    <row r="42" spans="1:9" x14ac:dyDescent="0.15">
      <c r="A42" t="str">
        <f ca="1">IF(COUNTIF('データ整理_報告書（別紙）'!$B$2:'データ整理_報告書（別紙）'!$B42,"この線より上に行を挿入してください。")=0,'データ整理_報告書（別紙）'!B42,"")</f>
        <v/>
      </c>
      <c r="B42" t="str">
        <f ca="1">IF(COUNTIF('データ整理_報告書（別紙）'!$B$2:'データ整理_報告書（別紙）'!$B42,"この線より上に行を挿入してください。")=0,'データ整理_報告書（別紙）'!C42,"")</f>
        <v/>
      </c>
      <c r="C42" t="str">
        <f ca="1">IF(OR(NOT(A42 = ""), NOT(B42 = ""), NOT(D42 = "")),IF(COUNTIF('データ整理_報告書（別紙）'!$B$2:'データ整理_報告書（別紙）'!$B42,"この線より上に行を挿入してください。")=0,'データ整理_報告書（別紙）'!D42,""),"")</f>
        <v/>
      </c>
      <c r="D42" t="str">
        <f ca="1">IF(COUNTIF('データ整理_報告書（別紙）'!$B$2:'データ整理_報告書（別紙）'!$B42,"この線より上に行を挿入してください。")=0,'データ整理_報告書（別紙）'!E42,"")</f>
        <v/>
      </c>
      <c r="F42" t="str">
        <f ca="1">IF(COUNTIF('データ整理_報告書（別紙）'!$G$2:'データ整理_報告書（別紙）'!$G42,"この線より上に行を挿入してください。")=0,'データ整理_報告書（別紙）'!G42,"")</f>
        <v/>
      </c>
      <c r="G42" t="str">
        <f ca="1">IF(COUNTIF('データ整理_報告書（別紙）'!$G$2:'データ整理_報告書（別紙）'!$G42,"この線より上に行を挿入してください。")=0,'データ整理_報告書（別紙）'!H42,"")</f>
        <v/>
      </c>
      <c r="H42" t="str">
        <f ca="1">IF(OR(NOT(F42 = ""), NOT(G42 = ""), NOT(I42 = "")),IF(COUNTIF('データ整理_報告書（別紙）'!$G$2:'データ整理_報告書（別紙）'!$G42,"この線より上に行を挿入してください。")=0,'データ整理_報告書（別紙）'!I42,""),"")</f>
        <v/>
      </c>
      <c r="I42" t="str">
        <f ca="1">IF(COUNTIF('データ整理_報告書（別紙）'!$G$2:'データ整理_報告書（別紙）'!$G42,"この線より上に行を挿入してください。")=0,'データ整理_報告書（別紙）'!J42,"")</f>
        <v/>
      </c>
    </row>
    <row r="43" spans="1:9" x14ac:dyDescent="0.15">
      <c r="A43" t="str">
        <f ca="1">IF(COUNTIF('データ整理_報告書（別紙）'!$B$2:'データ整理_報告書（別紙）'!$B43,"この線より上に行を挿入してください。")=0,'データ整理_報告書（別紙）'!B43,"")</f>
        <v/>
      </c>
      <c r="B43" t="str">
        <f ca="1">IF(COUNTIF('データ整理_報告書（別紙）'!$B$2:'データ整理_報告書（別紙）'!$B43,"この線より上に行を挿入してください。")=0,'データ整理_報告書（別紙）'!C43,"")</f>
        <v/>
      </c>
      <c r="C43" t="str">
        <f ca="1">IF(OR(NOT(A43 = ""), NOT(B43 = ""), NOT(D43 = "")),IF(COUNTIF('データ整理_報告書（別紙）'!$B$2:'データ整理_報告書（別紙）'!$B43,"この線より上に行を挿入してください。")=0,'データ整理_報告書（別紙）'!D43,""),"")</f>
        <v/>
      </c>
      <c r="D43" t="str">
        <f ca="1">IF(COUNTIF('データ整理_報告書（別紙）'!$B$2:'データ整理_報告書（別紙）'!$B43,"この線より上に行を挿入してください。")=0,'データ整理_報告書（別紙）'!E43,"")</f>
        <v/>
      </c>
      <c r="F43" t="str">
        <f ca="1">IF(COUNTIF('データ整理_報告書（別紙）'!$G$2:'データ整理_報告書（別紙）'!$G43,"この線より上に行を挿入してください。")=0,'データ整理_報告書（別紙）'!G43,"")</f>
        <v/>
      </c>
      <c r="G43" t="str">
        <f ca="1">IF(COUNTIF('データ整理_報告書（別紙）'!$G$2:'データ整理_報告書（別紙）'!$G43,"この線より上に行を挿入してください。")=0,'データ整理_報告書（別紙）'!H43,"")</f>
        <v/>
      </c>
      <c r="H43" t="str">
        <f ca="1">IF(OR(NOT(F43 = ""), NOT(G43 = ""), NOT(I43 = "")),IF(COUNTIF('データ整理_報告書（別紙）'!$G$2:'データ整理_報告書（別紙）'!$G43,"この線より上に行を挿入してください。")=0,'データ整理_報告書（別紙）'!I43,""),"")</f>
        <v/>
      </c>
      <c r="I43" t="str">
        <f ca="1">IF(COUNTIF('データ整理_報告書（別紙）'!$G$2:'データ整理_報告書（別紙）'!$G43,"この線より上に行を挿入してください。")=0,'データ整理_報告書（別紙）'!J43,"")</f>
        <v/>
      </c>
    </row>
    <row r="44" spans="1:9" x14ac:dyDescent="0.15">
      <c r="A44" t="str">
        <f ca="1">IF(COUNTIF('データ整理_報告書（別紙）'!$B$2:'データ整理_報告書（別紙）'!$B44,"この線より上に行を挿入してください。")=0,'データ整理_報告書（別紙）'!B44,"")</f>
        <v/>
      </c>
      <c r="B44" t="str">
        <f ca="1">IF(COUNTIF('データ整理_報告書（別紙）'!$B$2:'データ整理_報告書（別紙）'!$B44,"この線より上に行を挿入してください。")=0,'データ整理_報告書（別紙）'!C44,"")</f>
        <v/>
      </c>
      <c r="C44" t="str">
        <f ca="1">IF(OR(NOT(A44 = ""), NOT(B44 = ""), NOT(D44 = "")),IF(COUNTIF('データ整理_報告書（別紙）'!$B$2:'データ整理_報告書（別紙）'!$B44,"この線より上に行を挿入してください。")=0,'データ整理_報告書（別紙）'!D44,""),"")</f>
        <v/>
      </c>
      <c r="D44" t="str">
        <f ca="1">IF(COUNTIF('データ整理_報告書（別紙）'!$B$2:'データ整理_報告書（別紙）'!$B44,"この線より上に行を挿入してください。")=0,'データ整理_報告書（別紙）'!E44,"")</f>
        <v/>
      </c>
      <c r="F44" t="str">
        <f ca="1">IF(COUNTIF('データ整理_報告書（別紙）'!$G$2:'データ整理_報告書（別紙）'!$G44,"この線より上に行を挿入してください。")=0,'データ整理_報告書（別紙）'!G44,"")</f>
        <v/>
      </c>
      <c r="G44" t="str">
        <f ca="1">IF(COUNTIF('データ整理_報告書（別紙）'!$G$2:'データ整理_報告書（別紙）'!$G44,"この線より上に行を挿入してください。")=0,'データ整理_報告書（別紙）'!H44,"")</f>
        <v/>
      </c>
      <c r="H44" t="str">
        <f ca="1">IF(OR(NOT(F44 = ""), NOT(G44 = ""), NOT(I44 = "")),IF(COUNTIF('データ整理_報告書（別紙）'!$G$2:'データ整理_報告書（別紙）'!$G44,"この線より上に行を挿入してください。")=0,'データ整理_報告書（別紙）'!I44,""),"")</f>
        <v/>
      </c>
      <c r="I44" t="str">
        <f ca="1">IF(COUNTIF('データ整理_報告書（別紙）'!$G$2:'データ整理_報告書（別紙）'!$G44,"この線より上に行を挿入してください。")=0,'データ整理_報告書（別紙）'!J44,"")</f>
        <v/>
      </c>
    </row>
    <row r="45" spans="1:9" x14ac:dyDescent="0.15">
      <c r="A45" t="str">
        <f ca="1">IF(COUNTIF('データ整理_報告書（別紙）'!$B$2:'データ整理_報告書（別紙）'!$B45,"この線より上に行を挿入してください。")=0,'データ整理_報告書（別紙）'!B45,"")</f>
        <v/>
      </c>
      <c r="B45" t="str">
        <f ca="1">IF(COUNTIF('データ整理_報告書（別紙）'!$B$2:'データ整理_報告書（別紙）'!$B45,"この線より上に行を挿入してください。")=0,'データ整理_報告書（別紙）'!C45,"")</f>
        <v/>
      </c>
      <c r="C45" t="str">
        <f ca="1">IF(OR(NOT(A45 = ""), NOT(B45 = ""), NOT(D45 = "")),IF(COUNTIF('データ整理_報告書（別紙）'!$B$2:'データ整理_報告書（別紙）'!$B45,"この線より上に行を挿入してください。")=0,'データ整理_報告書（別紙）'!D45,""),"")</f>
        <v/>
      </c>
      <c r="D45" t="str">
        <f ca="1">IF(COUNTIF('データ整理_報告書（別紙）'!$B$2:'データ整理_報告書（別紙）'!$B45,"この線より上に行を挿入してください。")=0,'データ整理_報告書（別紙）'!E45,"")</f>
        <v/>
      </c>
      <c r="F45" t="str">
        <f ca="1">IF(COUNTIF('データ整理_報告書（別紙）'!$G$2:'データ整理_報告書（別紙）'!$G45,"この線より上に行を挿入してください。")=0,'データ整理_報告書（別紙）'!G45,"")</f>
        <v/>
      </c>
      <c r="G45" t="str">
        <f ca="1">IF(COUNTIF('データ整理_報告書（別紙）'!$G$2:'データ整理_報告書（別紙）'!$G45,"この線より上に行を挿入してください。")=0,'データ整理_報告書（別紙）'!H45,"")</f>
        <v/>
      </c>
      <c r="H45" t="str">
        <f ca="1">IF(OR(NOT(F45 = ""), NOT(G45 = ""), NOT(I45 = "")),IF(COUNTIF('データ整理_報告書（別紙）'!$G$2:'データ整理_報告書（別紙）'!$G45,"この線より上に行を挿入してください。")=0,'データ整理_報告書（別紙）'!I45,""),"")</f>
        <v/>
      </c>
      <c r="I45" t="str">
        <f ca="1">IF(COUNTIF('データ整理_報告書（別紙）'!$G$2:'データ整理_報告書（別紙）'!$G45,"この線より上に行を挿入してください。")=0,'データ整理_報告書（別紙）'!J45,"")</f>
        <v/>
      </c>
    </row>
    <row r="46" spans="1:9" x14ac:dyDescent="0.15">
      <c r="A46" t="str">
        <f ca="1">IF(COUNTIF('データ整理_報告書（別紙）'!$B$2:'データ整理_報告書（別紙）'!$B46,"この線より上に行を挿入してください。")=0,'データ整理_報告書（別紙）'!B46,"")</f>
        <v/>
      </c>
      <c r="B46" t="str">
        <f ca="1">IF(COUNTIF('データ整理_報告書（別紙）'!$B$2:'データ整理_報告書（別紙）'!$B46,"この線より上に行を挿入してください。")=0,'データ整理_報告書（別紙）'!C46,"")</f>
        <v/>
      </c>
      <c r="C46" t="str">
        <f ca="1">IF(OR(NOT(A46 = ""), NOT(B46 = ""), NOT(D46 = "")),IF(COUNTIF('データ整理_報告書（別紙）'!$B$2:'データ整理_報告書（別紙）'!$B46,"この線より上に行を挿入してください。")=0,'データ整理_報告書（別紙）'!D46,""),"")</f>
        <v/>
      </c>
      <c r="D46" t="str">
        <f ca="1">IF(COUNTIF('データ整理_報告書（別紙）'!$B$2:'データ整理_報告書（別紙）'!$B46,"この線より上に行を挿入してください。")=0,'データ整理_報告書（別紙）'!E46,"")</f>
        <v/>
      </c>
      <c r="F46" t="str">
        <f ca="1">IF(COUNTIF('データ整理_報告書（別紙）'!$G$2:'データ整理_報告書（別紙）'!$G46,"この線より上に行を挿入してください。")=0,'データ整理_報告書（別紙）'!G46,"")</f>
        <v/>
      </c>
      <c r="G46" t="str">
        <f ca="1">IF(COUNTIF('データ整理_報告書（別紙）'!$G$2:'データ整理_報告書（別紙）'!$G46,"この線より上に行を挿入してください。")=0,'データ整理_報告書（別紙）'!H46,"")</f>
        <v/>
      </c>
      <c r="H46" t="str">
        <f ca="1">IF(OR(NOT(F46 = ""), NOT(G46 = ""), NOT(I46 = "")),IF(COUNTIF('データ整理_報告書（別紙）'!$G$2:'データ整理_報告書（別紙）'!$G46,"この線より上に行を挿入してください。")=0,'データ整理_報告書（別紙）'!I46,""),"")</f>
        <v/>
      </c>
      <c r="I46" t="str">
        <f ca="1">IF(COUNTIF('データ整理_報告書（別紙）'!$G$2:'データ整理_報告書（別紙）'!$G46,"この線より上に行を挿入してください。")=0,'データ整理_報告書（別紙）'!J46,"")</f>
        <v/>
      </c>
    </row>
    <row r="47" spans="1:9" x14ac:dyDescent="0.15">
      <c r="A47" t="str">
        <f ca="1">IF(COUNTIF('データ整理_報告書（別紙）'!$B$2:'データ整理_報告書（別紙）'!$B47,"この線より上に行を挿入してください。")=0,'データ整理_報告書（別紙）'!B47,"")</f>
        <v/>
      </c>
      <c r="B47" t="str">
        <f ca="1">IF(COUNTIF('データ整理_報告書（別紙）'!$B$2:'データ整理_報告書（別紙）'!$B47,"この線より上に行を挿入してください。")=0,'データ整理_報告書（別紙）'!C47,"")</f>
        <v/>
      </c>
      <c r="C47" t="str">
        <f ca="1">IF(OR(NOT(A47 = ""), NOT(B47 = ""), NOT(D47 = "")),IF(COUNTIF('データ整理_報告書（別紙）'!$B$2:'データ整理_報告書（別紙）'!$B47,"この線より上に行を挿入してください。")=0,'データ整理_報告書（別紙）'!D47,""),"")</f>
        <v/>
      </c>
      <c r="D47" t="str">
        <f ca="1">IF(COUNTIF('データ整理_報告書（別紙）'!$B$2:'データ整理_報告書（別紙）'!$B47,"この線より上に行を挿入してください。")=0,'データ整理_報告書（別紙）'!E47,"")</f>
        <v/>
      </c>
      <c r="F47" t="str">
        <f ca="1">IF(COUNTIF('データ整理_報告書（別紙）'!$G$2:'データ整理_報告書（別紙）'!$G47,"この線より上に行を挿入してください。")=0,'データ整理_報告書（別紙）'!G47,"")</f>
        <v/>
      </c>
      <c r="G47" t="str">
        <f ca="1">IF(COUNTIF('データ整理_報告書（別紙）'!$G$2:'データ整理_報告書（別紙）'!$G47,"この線より上に行を挿入してください。")=0,'データ整理_報告書（別紙）'!H47,"")</f>
        <v/>
      </c>
      <c r="H47" t="str">
        <f ca="1">IF(OR(NOT(F47 = ""), NOT(G47 = ""), NOT(I47 = "")),IF(COUNTIF('データ整理_報告書（別紙）'!$G$2:'データ整理_報告書（別紙）'!$G47,"この線より上に行を挿入してください。")=0,'データ整理_報告書（別紙）'!I47,""),"")</f>
        <v/>
      </c>
      <c r="I47" t="str">
        <f ca="1">IF(COUNTIF('データ整理_報告書（別紙）'!$G$2:'データ整理_報告書（別紙）'!$G47,"この線より上に行を挿入してください。")=0,'データ整理_報告書（別紙）'!J47,"")</f>
        <v/>
      </c>
    </row>
    <row r="48" spans="1:9" x14ac:dyDescent="0.15">
      <c r="A48" t="str">
        <f ca="1">IF(COUNTIF('データ整理_報告書（別紙）'!$B$2:'データ整理_報告書（別紙）'!$B48,"この線より上に行を挿入してください。")=0,'データ整理_報告書（別紙）'!B48,"")</f>
        <v/>
      </c>
      <c r="B48" t="str">
        <f ca="1">IF(COUNTIF('データ整理_報告書（別紙）'!$B$2:'データ整理_報告書（別紙）'!$B48,"この線より上に行を挿入してください。")=0,'データ整理_報告書（別紙）'!C48,"")</f>
        <v/>
      </c>
      <c r="C48" t="str">
        <f ca="1">IF(OR(NOT(A48 = ""), NOT(B48 = ""), NOT(D48 = "")),IF(COUNTIF('データ整理_報告書（別紙）'!$B$2:'データ整理_報告書（別紙）'!$B48,"この線より上に行を挿入してください。")=0,'データ整理_報告書（別紙）'!D48,""),"")</f>
        <v/>
      </c>
      <c r="D48" t="str">
        <f ca="1">IF(COUNTIF('データ整理_報告書（別紙）'!$B$2:'データ整理_報告書（別紙）'!$B48,"この線より上に行を挿入してください。")=0,'データ整理_報告書（別紙）'!E48,"")</f>
        <v/>
      </c>
      <c r="F48" t="str">
        <f ca="1">IF(COUNTIF('データ整理_報告書（別紙）'!$G$2:'データ整理_報告書（別紙）'!$G48,"この線より上に行を挿入してください。")=0,'データ整理_報告書（別紙）'!G48,"")</f>
        <v/>
      </c>
      <c r="G48" t="str">
        <f ca="1">IF(COUNTIF('データ整理_報告書（別紙）'!$G$2:'データ整理_報告書（別紙）'!$G48,"この線より上に行を挿入してください。")=0,'データ整理_報告書（別紙）'!H48,"")</f>
        <v/>
      </c>
      <c r="H48" t="str">
        <f ca="1">IF(OR(NOT(F48 = ""), NOT(G48 = ""), NOT(I48 = "")),IF(COUNTIF('データ整理_報告書（別紙）'!$G$2:'データ整理_報告書（別紙）'!$G48,"この線より上に行を挿入してください。")=0,'データ整理_報告書（別紙）'!I48,""),"")</f>
        <v/>
      </c>
      <c r="I48" t="str">
        <f ca="1">IF(COUNTIF('データ整理_報告書（別紙）'!$G$2:'データ整理_報告書（別紙）'!$G48,"この線より上に行を挿入してください。")=0,'データ整理_報告書（別紙）'!J48,"")</f>
        <v/>
      </c>
    </row>
    <row r="49" spans="1:9" x14ac:dyDescent="0.15">
      <c r="A49" t="str">
        <f ca="1">IF(COUNTIF('データ整理_報告書（別紙）'!$B$2:'データ整理_報告書（別紙）'!$B49,"この線より上に行を挿入してください。")=0,'データ整理_報告書（別紙）'!B49,"")</f>
        <v/>
      </c>
      <c r="B49" t="str">
        <f ca="1">IF(COUNTIF('データ整理_報告書（別紙）'!$B$2:'データ整理_報告書（別紙）'!$B49,"この線より上に行を挿入してください。")=0,'データ整理_報告書（別紙）'!C49,"")</f>
        <v/>
      </c>
      <c r="C49" t="str">
        <f ca="1">IF(OR(NOT(A49 = ""), NOT(B49 = ""), NOT(D49 = "")),IF(COUNTIF('データ整理_報告書（別紙）'!$B$2:'データ整理_報告書（別紙）'!$B49,"この線より上に行を挿入してください。")=0,'データ整理_報告書（別紙）'!D49,""),"")</f>
        <v/>
      </c>
      <c r="D49" t="str">
        <f ca="1">IF(COUNTIF('データ整理_報告書（別紙）'!$B$2:'データ整理_報告書（別紙）'!$B49,"この線より上に行を挿入してください。")=0,'データ整理_報告書（別紙）'!E49,"")</f>
        <v/>
      </c>
      <c r="F49" t="str">
        <f ca="1">IF(COUNTIF('データ整理_報告書（別紙）'!$G$2:'データ整理_報告書（別紙）'!$G49,"この線より上に行を挿入してください。")=0,'データ整理_報告書（別紙）'!G49,"")</f>
        <v/>
      </c>
      <c r="G49" t="str">
        <f ca="1">IF(COUNTIF('データ整理_報告書（別紙）'!$G$2:'データ整理_報告書（別紙）'!$G49,"この線より上に行を挿入してください。")=0,'データ整理_報告書（別紙）'!H49,"")</f>
        <v/>
      </c>
      <c r="H49" t="str">
        <f ca="1">IF(OR(NOT(F49 = ""), NOT(G49 = ""), NOT(I49 = "")),IF(COUNTIF('データ整理_報告書（別紙）'!$G$2:'データ整理_報告書（別紙）'!$G49,"この線より上に行を挿入してください。")=0,'データ整理_報告書（別紙）'!I49,""),"")</f>
        <v/>
      </c>
      <c r="I49" t="str">
        <f ca="1">IF(COUNTIF('データ整理_報告書（別紙）'!$G$2:'データ整理_報告書（別紙）'!$G49,"この線より上に行を挿入してください。")=0,'データ整理_報告書（別紙）'!J49,"")</f>
        <v/>
      </c>
    </row>
    <row r="50" spans="1:9" x14ac:dyDescent="0.15">
      <c r="A50" t="str">
        <f ca="1">IF(COUNTIF('データ整理_報告書（別紙）'!$B$2:'データ整理_報告書（別紙）'!$B50,"この線より上に行を挿入してください。")=0,'データ整理_報告書（別紙）'!B50,"")</f>
        <v/>
      </c>
      <c r="B50" t="str">
        <f ca="1">IF(COUNTIF('データ整理_報告書（別紙）'!$B$2:'データ整理_報告書（別紙）'!$B50,"この線より上に行を挿入してください。")=0,'データ整理_報告書（別紙）'!C50,"")</f>
        <v/>
      </c>
      <c r="C50" t="str">
        <f ca="1">IF(OR(NOT(A50 = ""), NOT(B50 = ""), NOT(D50 = "")),IF(COUNTIF('データ整理_報告書（別紙）'!$B$2:'データ整理_報告書（別紙）'!$B50,"この線より上に行を挿入してください。")=0,'データ整理_報告書（別紙）'!D50,""),"")</f>
        <v/>
      </c>
      <c r="D50" t="str">
        <f ca="1">IF(COUNTIF('データ整理_報告書（別紙）'!$B$2:'データ整理_報告書（別紙）'!$B50,"この線より上に行を挿入してください。")=0,'データ整理_報告書（別紙）'!E50,"")</f>
        <v/>
      </c>
      <c r="F50" t="str">
        <f ca="1">IF(COUNTIF('データ整理_報告書（別紙）'!$G$2:'データ整理_報告書（別紙）'!$G50,"この線より上に行を挿入してください。")=0,'データ整理_報告書（別紙）'!G50,"")</f>
        <v/>
      </c>
      <c r="G50" t="str">
        <f ca="1">IF(COUNTIF('データ整理_報告書（別紙）'!$G$2:'データ整理_報告書（別紙）'!$G50,"この線より上に行を挿入してください。")=0,'データ整理_報告書（別紙）'!H50,"")</f>
        <v/>
      </c>
      <c r="H50" t="str">
        <f ca="1">IF(OR(NOT(F50 = ""), NOT(G50 = ""), NOT(I50 = "")),IF(COUNTIF('データ整理_報告書（別紙）'!$G$2:'データ整理_報告書（別紙）'!$G50,"この線より上に行を挿入してください。")=0,'データ整理_報告書（別紙）'!I50,""),"")</f>
        <v/>
      </c>
      <c r="I50" t="str">
        <f ca="1">IF(COUNTIF('データ整理_報告書（別紙）'!$G$2:'データ整理_報告書（別紙）'!$G50,"この線より上に行を挿入してください。")=0,'データ整理_報告書（別紙）'!J50,"")</f>
        <v/>
      </c>
    </row>
    <row r="51" spans="1:9" x14ac:dyDescent="0.15">
      <c r="A51" t="str">
        <f ca="1">IF(COUNTIF('データ整理_報告書（別紙）'!$B$2:'データ整理_報告書（別紙）'!$B51,"この線より上に行を挿入してください。")=0,'データ整理_報告書（別紙）'!B51,"")</f>
        <v/>
      </c>
      <c r="B51" t="str">
        <f ca="1">IF(COUNTIF('データ整理_報告書（別紙）'!$B$2:'データ整理_報告書（別紙）'!$B51,"この線より上に行を挿入してください。")=0,'データ整理_報告書（別紙）'!C51,"")</f>
        <v/>
      </c>
      <c r="C51" t="str">
        <f ca="1">IF(OR(NOT(A51 = ""), NOT(B51 = ""), NOT(D51 = "")),IF(COUNTIF('データ整理_報告書（別紙）'!$B$2:'データ整理_報告書（別紙）'!$B51,"この線より上に行を挿入してください。")=0,'データ整理_報告書（別紙）'!D51,""),"")</f>
        <v/>
      </c>
      <c r="D51" t="str">
        <f ca="1">IF(COUNTIF('データ整理_報告書（別紙）'!$B$2:'データ整理_報告書（別紙）'!$B51,"この線より上に行を挿入してください。")=0,'データ整理_報告書（別紙）'!E51,"")</f>
        <v/>
      </c>
      <c r="F51" t="str">
        <f ca="1">IF(COUNTIF('データ整理_報告書（別紙）'!$G$2:'データ整理_報告書（別紙）'!$G51,"この線より上に行を挿入してください。")=0,'データ整理_報告書（別紙）'!G51,"")</f>
        <v/>
      </c>
      <c r="G51" t="str">
        <f ca="1">IF(COUNTIF('データ整理_報告書（別紙）'!$G$2:'データ整理_報告書（別紙）'!$G51,"この線より上に行を挿入してください。")=0,'データ整理_報告書（別紙）'!H51,"")</f>
        <v/>
      </c>
      <c r="H51" t="str">
        <f ca="1">IF(OR(NOT(F51 = ""), NOT(G51 = ""), NOT(I51 = "")),IF(COUNTIF('データ整理_報告書（別紙）'!$G$2:'データ整理_報告書（別紙）'!$G51,"この線より上に行を挿入してください。")=0,'データ整理_報告書（別紙）'!I51,""),"")</f>
        <v/>
      </c>
      <c r="I51" t="str">
        <f ca="1">IF(COUNTIF('データ整理_報告書（別紙）'!$G$2:'データ整理_報告書（別紙）'!$G51,"この線より上に行を挿入してください。")=0,'データ整理_報告書（別紙）'!J51,"")</f>
        <v/>
      </c>
    </row>
    <row r="52" spans="1:9" x14ac:dyDescent="0.15">
      <c r="A52" t="str">
        <f ca="1">IF(COUNTIF('データ整理_報告書（別紙）'!$B$2:'データ整理_報告書（別紙）'!$B52,"この線より上に行を挿入してください。")=0,'データ整理_報告書（別紙）'!B52,"")</f>
        <v/>
      </c>
      <c r="B52" t="str">
        <f ca="1">IF(COUNTIF('データ整理_報告書（別紙）'!$B$2:'データ整理_報告書（別紙）'!$B52,"この線より上に行を挿入してください。")=0,'データ整理_報告書（別紙）'!C52,"")</f>
        <v/>
      </c>
      <c r="C52" t="str">
        <f ca="1">IF(OR(NOT(A52 = ""), NOT(B52 = ""), NOT(D52 = "")),IF(COUNTIF('データ整理_報告書（別紙）'!$B$2:'データ整理_報告書（別紙）'!$B52,"この線より上に行を挿入してください。")=0,'データ整理_報告書（別紙）'!D52,""),"")</f>
        <v/>
      </c>
      <c r="D52" t="str">
        <f ca="1">IF(COUNTIF('データ整理_報告書（別紙）'!$B$2:'データ整理_報告書（別紙）'!$B52,"この線より上に行を挿入してください。")=0,'データ整理_報告書（別紙）'!E52,"")</f>
        <v/>
      </c>
      <c r="F52" t="str">
        <f ca="1">IF(COUNTIF('データ整理_報告書（別紙）'!$G$2:'データ整理_報告書（別紙）'!$G52,"この線より上に行を挿入してください。")=0,'データ整理_報告書（別紙）'!G52,"")</f>
        <v/>
      </c>
      <c r="G52" t="str">
        <f ca="1">IF(COUNTIF('データ整理_報告書（別紙）'!$G$2:'データ整理_報告書（別紙）'!$G52,"この線より上に行を挿入してください。")=0,'データ整理_報告書（別紙）'!H52,"")</f>
        <v/>
      </c>
      <c r="H52" t="str">
        <f ca="1">IF(OR(NOT(F52 = ""), NOT(G52 = ""), NOT(I52 = "")),IF(COUNTIF('データ整理_報告書（別紙）'!$G$2:'データ整理_報告書（別紙）'!$G52,"この線より上に行を挿入してください。")=0,'データ整理_報告書（別紙）'!I52,""),"")</f>
        <v/>
      </c>
      <c r="I52" t="str">
        <f ca="1">IF(COUNTIF('データ整理_報告書（別紙）'!$G$2:'データ整理_報告書（別紙）'!$G52,"この線より上に行を挿入してください。")=0,'データ整理_報告書（別紙）'!J52,"")</f>
        <v/>
      </c>
    </row>
    <row r="53" spans="1:9" x14ac:dyDescent="0.15">
      <c r="A53" t="str">
        <f ca="1">IF(COUNTIF('データ整理_報告書（別紙）'!$B$2:'データ整理_報告書（別紙）'!$B53,"この線より上に行を挿入してください。")=0,'データ整理_報告書（別紙）'!B53,"")</f>
        <v/>
      </c>
      <c r="B53" t="str">
        <f ca="1">IF(COUNTIF('データ整理_報告書（別紙）'!$B$2:'データ整理_報告書（別紙）'!$B53,"この線より上に行を挿入してください。")=0,'データ整理_報告書（別紙）'!C53,"")</f>
        <v/>
      </c>
      <c r="C53" t="str">
        <f ca="1">IF(OR(NOT(A53 = ""), NOT(B53 = ""), NOT(D53 = "")),IF(COUNTIF('データ整理_報告書（別紙）'!$B$2:'データ整理_報告書（別紙）'!$B53,"この線より上に行を挿入してください。")=0,'データ整理_報告書（別紙）'!D53,""),"")</f>
        <v/>
      </c>
      <c r="D53" t="str">
        <f ca="1">IF(COUNTIF('データ整理_報告書（別紙）'!$B$2:'データ整理_報告書（別紙）'!$B53,"この線より上に行を挿入してください。")=0,'データ整理_報告書（別紙）'!E53,"")</f>
        <v/>
      </c>
      <c r="F53" t="str">
        <f ca="1">IF(COUNTIF('データ整理_報告書（別紙）'!$G$2:'データ整理_報告書（別紙）'!$G53,"この線より上に行を挿入してください。")=0,'データ整理_報告書（別紙）'!G53,"")</f>
        <v/>
      </c>
      <c r="G53" t="str">
        <f ca="1">IF(COUNTIF('データ整理_報告書（別紙）'!$G$2:'データ整理_報告書（別紙）'!$G53,"この線より上に行を挿入してください。")=0,'データ整理_報告書（別紙）'!H53,"")</f>
        <v/>
      </c>
      <c r="H53" t="str">
        <f ca="1">IF(OR(NOT(F53 = ""), NOT(G53 = ""), NOT(I53 = "")),IF(COUNTIF('データ整理_報告書（別紙）'!$G$2:'データ整理_報告書（別紙）'!$G53,"この線より上に行を挿入してください。")=0,'データ整理_報告書（別紙）'!I53,""),"")</f>
        <v/>
      </c>
      <c r="I53" t="str">
        <f ca="1">IF(COUNTIF('データ整理_報告書（別紙）'!$G$2:'データ整理_報告書（別紙）'!$G53,"この線より上に行を挿入してください。")=0,'データ整理_報告書（別紙）'!J53,"")</f>
        <v/>
      </c>
    </row>
    <row r="54" spans="1:9" x14ac:dyDescent="0.15">
      <c r="A54" t="str">
        <f ca="1">IF(COUNTIF('データ整理_報告書（別紙）'!$B$2:'データ整理_報告書（別紙）'!$B54,"この線より上に行を挿入してください。")=0,'データ整理_報告書（別紙）'!B54,"")</f>
        <v/>
      </c>
      <c r="B54" t="str">
        <f ca="1">IF(COUNTIF('データ整理_報告書（別紙）'!$B$2:'データ整理_報告書（別紙）'!$B54,"この線より上に行を挿入してください。")=0,'データ整理_報告書（別紙）'!C54,"")</f>
        <v/>
      </c>
      <c r="C54" t="str">
        <f ca="1">IF(OR(NOT(A54 = ""), NOT(B54 = ""), NOT(D54 = "")),IF(COUNTIF('データ整理_報告書（別紙）'!$B$2:'データ整理_報告書（別紙）'!$B54,"この線より上に行を挿入してください。")=0,'データ整理_報告書（別紙）'!D54,""),"")</f>
        <v/>
      </c>
      <c r="D54" t="str">
        <f ca="1">IF(COUNTIF('データ整理_報告書（別紙）'!$B$2:'データ整理_報告書（別紙）'!$B54,"この線より上に行を挿入してください。")=0,'データ整理_報告書（別紙）'!E54,"")</f>
        <v/>
      </c>
      <c r="F54" t="str">
        <f ca="1">IF(COUNTIF('データ整理_報告書（別紙）'!$G$2:'データ整理_報告書（別紙）'!$G54,"この線より上に行を挿入してください。")=0,'データ整理_報告書（別紙）'!G54,"")</f>
        <v/>
      </c>
      <c r="G54" t="str">
        <f ca="1">IF(COUNTIF('データ整理_報告書（別紙）'!$G$2:'データ整理_報告書（別紙）'!$G54,"この線より上に行を挿入してください。")=0,'データ整理_報告書（別紙）'!H54,"")</f>
        <v/>
      </c>
      <c r="H54" t="str">
        <f ca="1">IF(OR(NOT(F54 = ""), NOT(G54 = ""), NOT(I54 = "")),IF(COUNTIF('データ整理_報告書（別紙）'!$G$2:'データ整理_報告書（別紙）'!$G54,"この線より上に行を挿入してください。")=0,'データ整理_報告書（別紙）'!I54,""),"")</f>
        <v/>
      </c>
      <c r="I54" t="str">
        <f ca="1">IF(COUNTIF('データ整理_報告書（別紙）'!$G$2:'データ整理_報告書（別紙）'!$G54,"この線より上に行を挿入してください。")=0,'データ整理_報告書（別紙）'!J54,"")</f>
        <v/>
      </c>
    </row>
    <row r="55" spans="1:9" x14ac:dyDescent="0.15">
      <c r="A55" t="str">
        <f ca="1">IF(COUNTIF('データ整理_報告書（別紙）'!$B$2:'データ整理_報告書（別紙）'!$B55,"この線より上に行を挿入してください。")=0,'データ整理_報告書（別紙）'!B55,"")</f>
        <v/>
      </c>
      <c r="B55" t="str">
        <f ca="1">IF(COUNTIF('データ整理_報告書（別紙）'!$B$2:'データ整理_報告書（別紙）'!$B55,"この線より上に行を挿入してください。")=0,'データ整理_報告書（別紙）'!C55,"")</f>
        <v/>
      </c>
      <c r="C55" t="str">
        <f ca="1">IF(OR(NOT(A55 = ""), NOT(B55 = ""), NOT(D55 = "")),IF(COUNTIF('データ整理_報告書（別紙）'!$B$2:'データ整理_報告書（別紙）'!$B55,"この線より上に行を挿入してください。")=0,'データ整理_報告書（別紙）'!D55,""),"")</f>
        <v/>
      </c>
      <c r="D55" t="str">
        <f ca="1">IF(COUNTIF('データ整理_報告書（別紙）'!$B$2:'データ整理_報告書（別紙）'!$B55,"この線より上に行を挿入してください。")=0,'データ整理_報告書（別紙）'!E55,"")</f>
        <v/>
      </c>
      <c r="F55" t="str">
        <f ca="1">IF(COUNTIF('データ整理_報告書（別紙）'!$G$2:'データ整理_報告書（別紙）'!$G55,"この線より上に行を挿入してください。")=0,'データ整理_報告書（別紙）'!G55,"")</f>
        <v/>
      </c>
      <c r="G55" t="str">
        <f ca="1">IF(COUNTIF('データ整理_報告書（別紙）'!$G$2:'データ整理_報告書（別紙）'!$G55,"この線より上に行を挿入してください。")=0,'データ整理_報告書（別紙）'!H55,"")</f>
        <v/>
      </c>
      <c r="H55" t="str">
        <f ca="1">IF(OR(NOT(F55 = ""), NOT(G55 = ""), NOT(I55 = "")),IF(COUNTIF('データ整理_報告書（別紙）'!$G$2:'データ整理_報告書（別紙）'!$G55,"この線より上に行を挿入してください。")=0,'データ整理_報告書（別紙）'!I55,""),"")</f>
        <v/>
      </c>
      <c r="I55" t="str">
        <f ca="1">IF(COUNTIF('データ整理_報告書（別紙）'!$G$2:'データ整理_報告書（別紙）'!$G55,"この線より上に行を挿入してください。")=0,'データ整理_報告書（別紙）'!J55,"")</f>
        <v/>
      </c>
    </row>
    <row r="56" spans="1:9" x14ac:dyDescent="0.15">
      <c r="A56" t="str">
        <f ca="1">IF(COUNTIF('データ整理_報告書（別紙）'!$B$2:'データ整理_報告書（別紙）'!$B56,"この線より上に行を挿入してください。")=0,'データ整理_報告書（別紙）'!B56,"")</f>
        <v/>
      </c>
      <c r="B56" t="str">
        <f ca="1">IF(COUNTIF('データ整理_報告書（別紙）'!$B$2:'データ整理_報告書（別紙）'!$B56,"この線より上に行を挿入してください。")=0,'データ整理_報告書（別紙）'!C56,"")</f>
        <v/>
      </c>
      <c r="C56" t="str">
        <f ca="1">IF(OR(NOT(A56 = ""), NOT(B56 = ""), NOT(D56 = "")),IF(COUNTIF('データ整理_報告書（別紙）'!$B$2:'データ整理_報告書（別紙）'!$B56,"この線より上に行を挿入してください。")=0,'データ整理_報告書（別紙）'!D56,""),"")</f>
        <v/>
      </c>
      <c r="D56" t="str">
        <f ca="1">IF(COUNTIF('データ整理_報告書（別紙）'!$B$2:'データ整理_報告書（別紙）'!$B56,"この線より上に行を挿入してください。")=0,'データ整理_報告書（別紙）'!E56,"")</f>
        <v/>
      </c>
      <c r="F56" t="str">
        <f ca="1">IF(COUNTIF('データ整理_報告書（別紙）'!$G$2:'データ整理_報告書（別紙）'!$G56,"この線より上に行を挿入してください。")=0,'データ整理_報告書（別紙）'!G56,"")</f>
        <v/>
      </c>
      <c r="G56" t="str">
        <f ca="1">IF(COUNTIF('データ整理_報告書（別紙）'!$G$2:'データ整理_報告書（別紙）'!$G56,"この線より上に行を挿入してください。")=0,'データ整理_報告書（別紙）'!H56,"")</f>
        <v/>
      </c>
      <c r="H56" t="str">
        <f ca="1">IF(OR(NOT(F56 = ""), NOT(G56 = ""), NOT(I56 = "")),IF(COUNTIF('データ整理_報告書（別紙）'!$G$2:'データ整理_報告書（別紙）'!$G56,"この線より上に行を挿入してください。")=0,'データ整理_報告書（別紙）'!I56,""),"")</f>
        <v/>
      </c>
      <c r="I56" t="str">
        <f ca="1">IF(COUNTIF('データ整理_報告書（別紙）'!$G$2:'データ整理_報告書（別紙）'!$G56,"この線より上に行を挿入してください。")=0,'データ整理_報告書（別紙）'!J56,"")</f>
        <v/>
      </c>
    </row>
    <row r="57" spans="1:9" x14ac:dyDescent="0.15">
      <c r="A57" t="str">
        <f ca="1">IF(COUNTIF('データ整理_報告書（別紙）'!$B$2:'データ整理_報告書（別紙）'!$B57,"この線より上に行を挿入してください。")=0,'データ整理_報告書（別紙）'!B57,"")</f>
        <v/>
      </c>
      <c r="B57" t="str">
        <f ca="1">IF(COUNTIF('データ整理_報告書（別紙）'!$B$2:'データ整理_報告書（別紙）'!$B57,"この線より上に行を挿入してください。")=0,'データ整理_報告書（別紙）'!C57,"")</f>
        <v/>
      </c>
      <c r="C57" t="str">
        <f ca="1">IF(OR(NOT(A57 = ""), NOT(B57 = ""), NOT(D57 = "")),IF(COUNTIF('データ整理_報告書（別紙）'!$B$2:'データ整理_報告書（別紙）'!$B57,"この線より上に行を挿入してください。")=0,'データ整理_報告書（別紙）'!D57,""),"")</f>
        <v/>
      </c>
      <c r="D57" t="str">
        <f ca="1">IF(COUNTIF('データ整理_報告書（別紙）'!$B$2:'データ整理_報告書（別紙）'!$B57,"この線より上に行を挿入してください。")=0,'データ整理_報告書（別紙）'!E57,"")</f>
        <v/>
      </c>
      <c r="F57" t="str">
        <f ca="1">IF(COUNTIF('データ整理_報告書（別紙）'!$G$2:'データ整理_報告書（別紙）'!$G57,"この線より上に行を挿入してください。")=0,'データ整理_報告書（別紙）'!G57,"")</f>
        <v/>
      </c>
      <c r="G57" t="str">
        <f ca="1">IF(COUNTIF('データ整理_報告書（別紙）'!$G$2:'データ整理_報告書（別紙）'!$G57,"この線より上に行を挿入してください。")=0,'データ整理_報告書（別紙）'!H57,"")</f>
        <v/>
      </c>
      <c r="H57" t="str">
        <f ca="1">IF(OR(NOT(F57 = ""), NOT(G57 = ""), NOT(I57 = "")),IF(COUNTIF('データ整理_報告書（別紙）'!$G$2:'データ整理_報告書（別紙）'!$G57,"この線より上に行を挿入してください。")=0,'データ整理_報告書（別紙）'!I57,""),"")</f>
        <v/>
      </c>
      <c r="I57" t="str">
        <f ca="1">IF(COUNTIF('データ整理_報告書（別紙）'!$G$2:'データ整理_報告書（別紙）'!$G57,"この線より上に行を挿入してください。")=0,'データ整理_報告書（別紙）'!J57,"")</f>
        <v/>
      </c>
    </row>
    <row r="58" spans="1:9" x14ac:dyDescent="0.15">
      <c r="A58" t="str">
        <f ca="1">IF(COUNTIF('データ整理_報告書（別紙）'!$B$2:'データ整理_報告書（別紙）'!$B58,"この線より上に行を挿入してください。")=0,'データ整理_報告書（別紙）'!B58,"")</f>
        <v/>
      </c>
      <c r="B58" t="str">
        <f ca="1">IF(COUNTIF('データ整理_報告書（別紙）'!$B$2:'データ整理_報告書（別紙）'!$B58,"この線より上に行を挿入してください。")=0,'データ整理_報告書（別紙）'!C58,"")</f>
        <v/>
      </c>
      <c r="C58" t="str">
        <f ca="1">IF(OR(NOT(A58 = ""), NOT(B58 = ""), NOT(D58 = "")),IF(COUNTIF('データ整理_報告書（別紙）'!$B$2:'データ整理_報告書（別紙）'!$B58,"この線より上に行を挿入してください。")=0,'データ整理_報告書（別紙）'!D58,""),"")</f>
        <v/>
      </c>
      <c r="D58" t="str">
        <f ca="1">IF(COUNTIF('データ整理_報告書（別紙）'!$B$2:'データ整理_報告書（別紙）'!$B58,"この線より上に行を挿入してください。")=0,'データ整理_報告書（別紙）'!E58,"")</f>
        <v/>
      </c>
      <c r="F58" t="str">
        <f ca="1">IF(COUNTIF('データ整理_報告書（別紙）'!$G$2:'データ整理_報告書（別紙）'!$G58,"この線より上に行を挿入してください。")=0,'データ整理_報告書（別紙）'!G58,"")</f>
        <v/>
      </c>
      <c r="G58" t="str">
        <f ca="1">IF(COUNTIF('データ整理_報告書（別紙）'!$G$2:'データ整理_報告書（別紙）'!$G58,"この線より上に行を挿入してください。")=0,'データ整理_報告書（別紙）'!H58,"")</f>
        <v/>
      </c>
      <c r="H58" t="str">
        <f ca="1">IF(OR(NOT(F58 = ""), NOT(G58 = ""), NOT(I58 = "")),IF(COUNTIF('データ整理_報告書（別紙）'!$G$2:'データ整理_報告書（別紙）'!$G58,"この線より上に行を挿入してください。")=0,'データ整理_報告書（別紙）'!I58,""),"")</f>
        <v/>
      </c>
      <c r="I58" t="str">
        <f ca="1">IF(COUNTIF('データ整理_報告書（別紙）'!$G$2:'データ整理_報告書（別紙）'!$G58,"この線より上に行を挿入してください。")=0,'データ整理_報告書（別紙）'!J58,"")</f>
        <v/>
      </c>
    </row>
    <row r="59" spans="1:9" x14ac:dyDescent="0.15">
      <c r="A59" t="str">
        <f ca="1">IF(COUNTIF('データ整理_報告書（別紙）'!$B$2:'データ整理_報告書（別紙）'!$B59,"この線より上に行を挿入してください。")=0,'データ整理_報告書（別紙）'!B59,"")</f>
        <v/>
      </c>
      <c r="B59" t="str">
        <f ca="1">IF(COUNTIF('データ整理_報告書（別紙）'!$B$2:'データ整理_報告書（別紙）'!$B59,"この線より上に行を挿入してください。")=0,'データ整理_報告書（別紙）'!C59,"")</f>
        <v/>
      </c>
      <c r="C59" t="str">
        <f ca="1">IF(OR(NOT(A59 = ""), NOT(B59 = ""), NOT(D59 = "")),IF(COUNTIF('データ整理_報告書（別紙）'!$B$2:'データ整理_報告書（別紙）'!$B59,"この線より上に行を挿入してください。")=0,'データ整理_報告書（別紙）'!D59,""),"")</f>
        <v/>
      </c>
      <c r="D59" t="str">
        <f ca="1">IF(COUNTIF('データ整理_報告書（別紙）'!$B$2:'データ整理_報告書（別紙）'!$B59,"この線より上に行を挿入してください。")=0,'データ整理_報告書（別紙）'!E59,"")</f>
        <v/>
      </c>
      <c r="F59" t="str">
        <f ca="1">IF(COUNTIF('データ整理_報告書（別紙）'!$G$2:'データ整理_報告書（別紙）'!$G59,"この線より上に行を挿入してください。")=0,'データ整理_報告書（別紙）'!G59,"")</f>
        <v/>
      </c>
      <c r="G59" t="str">
        <f ca="1">IF(COUNTIF('データ整理_報告書（別紙）'!$G$2:'データ整理_報告書（別紙）'!$G59,"この線より上に行を挿入してください。")=0,'データ整理_報告書（別紙）'!H59,"")</f>
        <v/>
      </c>
      <c r="H59" t="str">
        <f ca="1">IF(OR(NOT(F59 = ""), NOT(G59 = ""), NOT(I59 = "")),IF(COUNTIF('データ整理_報告書（別紙）'!$G$2:'データ整理_報告書（別紙）'!$G59,"この線より上に行を挿入してください。")=0,'データ整理_報告書（別紙）'!I59,""),"")</f>
        <v/>
      </c>
      <c r="I59" t="str">
        <f ca="1">IF(COUNTIF('データ整理_報告書（別紙）'!$G$2:'データ整理_報告書（別紙）'!$G59,"この線より上に行を挿入してください。")=0,'データ整理_報告書（別紙）'!J59,"")</f>
        <v/>
      </c>
    </row>
    <row r="60" spans="1:9" x14ac:dyDescent="0.15">
      <c r="A60" t="str">
        <f ca="1">IF(COUNTIF('データ整理_報告書（別紙）'!$B$2:'データ整理_報告書（別紙）'!$B60,"この線より上に行を挿入してください。")=0,'データ整理_報告書（別紙）'!B60,"")</f>
        <v/>
      </c>
      <c r="B60" t="str">
        <f ca="1">IF(COUNTIF('データ整理_報告書（別紙）'!$B$2:'データ整理_報告書（別紙）'!$B60,"この線より上に行を挿入してください。")=0,'データ整理_報告書（別紙）'!C60,"")</f>
        <v/>
      </c>
      <c r="C60" t="str">
        <f ca="1">IF(OR(NOT(A60 = ""), NOT(B60 = ""), NOT(D60 = "")),IF(COUNTIF('データ整理_報告書（別紙）'!$B$2:'データ整理_報告書（別紙）'!$B60,"この線より上に行を挿入してください。")=0,'データ整理_報告書（別紙）'!D60,""),"")</f>
        <v/>
      </c>
      <c r="D60" t="str">
        <f ca="1">IF(COUNTIF('データ整理_報告書（別紙）'!$B$2:'データ整理_報告書（別紙）'!$B60,"この線より上に行を挿入してください。")=0,'データ整理_報告書（別紙）'!E60,"")</f>
        <v/>
      </c>
      <c r="F60" t="str">
        <f ca="1">IF(COUNTIF('データ整理_報告書（別紙）'!$G$2:'データ整理_報告書（別紙）'!$G60,"この線より上に行を挿入してください。")=0,'データ整理_報告書（別紙）'!G60,"")</f>
        <v/>
      </c>
      <c r="G60" t="str">
        <f ca="1">IF(COUNTIF('データ整理_報告書（別紙）'!$G$2:'データ整理_報告書（別紙）'!$G60,"この線より上に行を挿入してください。")=0,'データ整理_報告書（別紙）'!H60,"")</f>
        <v/>
      </c>
      <c r="H60" t="str">
        <f ca="1">IF(OR(NOT(F60 = ""), NOT(G60 = ""), NOT(I60 = "")),IF(COUNTIF('データ整理_報告書（別紙）'!$G$2:'データ整理_報告書（別紙）'!$G60,"この線より上に行を挿入してください。")=0,'データ整理_報告書（別紙）'!I60,""),"")</f>
        <v/>
      </c>
      <c r="I60" t="str">
        <f ca="1">IF(COUNTIF('データ整理_報告書（別紙）'!$G$2:'データ整理_報告書（別紙）'!$G60,"この線より上に行を挿入してください。")=0,'データ整理_報告書（別紙）'!J60,"")</f>
        <v/>
      </c>
    </row>
    <row r="61" spans="1:9" x14ac:dyDescent="0.15">
      <c r="A61" t="str">
        <f ca="1">IF(COUNTIF('データ整理_報告書（別紙）'!$B$2:'データ整理_報告書（別紙）'!$B61,"この線より上に行を挿入してください。")=0,'データ整理_報告書（別紙）'!B61,"")</f>
        <v/>
      </c>
      <c r="B61" t="str">
        <f ca="1">IF(COUNTIF('データ整理_報告書（別紙）'!$B$2:'データ整理_報告書（別紙）'!$B61,"この線より上に行を挿入してください。")=0,'データ整理_報告書（別紙）'!C61,"")</f>
        <v/>
      </c>
      <c r="C61" t="str">
        <f ca="1">IF(OR(NOT(A61 = ""), NOT(B61 = ""), NOT(D61 = "")),IF(COUNTIF('データ整理_報告書（別紙）'!$B$2:'データ整理_報告書（別紙）'!$B61,"この線より上に行を挿入してください。")=0,'データ整理_報告書（別紙）'!D61,""),"")</f>
        <v/>
      </c>
      <c r="D61" t="str">
        <f ca="1">IF(COUNTIF('データ整理_報告書（別紙）'!$B$2:'データ整理_報告書（別紙）'!$B61,"この線より上に行を挿入してください。")=0,'データ整理_報告書（別紙）'!E61,"")</f>
        <v/>
      </c>
      <c r="F61" t="str">
        <f ca="1">IF(COUNTIF('データ整理_報告書（別紙）'!$G$2:'データ整理_報告書（別紙）'!$G61,"この線より上に行を挿入してください。")=0,'データ整理_報告書（別紙）'!G61,"")</f>
        <v/>
      </c>
      <c r="G61" t="str">
        <f ca="1">IF(COUNTIF('データ整理_報告書（別紙）'!$G$2:'データ整理_報告書（別紙）'!$G61,"この線より上に行を挿入してください。")=0,'データ整理_報告書（別紙）'!H61,"")</f>
        <v/>
      </c>
      <c r="H61" t="str">
        <f ca="1">IF(OR(NOT(F61 = ""), NOT(G61 = ""), NOT(I61 = "")),IF(COUNTIF('データ整理_報告書（別紙）'!$G$2:'データ整理_報告書（別紙）'!$G61,"この線より上に行を挿入してください。")=0,'データ整理_報告書（別紙）'!I61,""),"")</f>
        <v/>
      </c>
      <c r="I61" t="str">
        <f ca="1">IF(COUNTIF('データ整理_報告書（別紙）'!$G$2:'データ整理_報告書（別紙）'!$G61,"この線より上に行を挿入してください。")=0,'データ整理_報告書（別紙）'!J61,"")</f>
        <v/>
      </c>
    </row>
    <row r="62" spans="1:9" x14ac:dyDescent="0.15">
      <c r="A62" t="str">
        <f ca="1">IF(COUNTIF('データ整理_報告書（別紙）'!$B$2:'データ整理_報告書（別紙）'!$B62,"この線より上に行を挿入してください。")=0,'データ整理_報告書（別紙）'!B62,"")</f>
        <v/>
      </c>
      <c r="B62" t="str">
        <f ca="1">IF(COUNTIF('データ整理_報告書（別紙）'!$B$2:'データ整理_報告書（別紙）'!$B62,"この線より上に行を挿入してください。")=0,'データ整理_報告書（別紙）'!C62,"")</f>
        <v/>
      </c>
      <c r="C62" t="str">
        <f ca="1">IF(OR(NOT(A62 = ""), NOT(B62 = ""), NOT(D62 = "")),IF(COUNTIF('データ整理_報告書（別紙）'!$B$2:'データ整理_報告書（別紙）'!$B62,"この線より上に行を挿入してください。")=0,'データ整理_報告書（別紙）'!D62,""),"")</f>
        <v/>
      </c>
      <c r="D62" t="str">
        <f ca="1">IF(COUNTIF('データ整理_報告書（別紙）'!$B$2:'データ整理_報告書（別紙）'!$B62,"この線より上に行を挿入してください。")=0,'データ整理_報告書（別紙）'!E62,"")</f>
        <v/>
      </c>
      <c r="F62" t="str">
        <f ca="1">IF(COUNTIF('データ整理_報告書（別紙）'!$G$2:'データ整理_報告書（別紙）'!$G62,"この線より上に行を挿入してください。")=0,'データ整理_報告書（別紙）'!G62,"")</f>
        <v/>
      </c>
      <c r="G62" t="str">
        <f ca="1">IF(COUNTIF('データ整理_報告書（別紙）'!$G$2:'データ整理_報告書（別紙）'!$G62,"この線より上に行を挿入してください。")=0,'データ整理_報告書（別紙）'!H62,"")</f>
        <v/>
      </c>
      <c r="H62" t="str">
        <f ca="1">IF(OR(NOT(F62 = ""), NOT(G62 = ""), NOT(I62 = "")),IF(COUNTIF('データ整理_報告書（別紙）'!$G$2:'データ整理_報告書（別紙）'!$G62,"この線より上に行を挿入してください。")=0,'データ整理_報告書（別紙）'!I62,""),"")</f>
        <v/>
      </c>
      <c r="I62" t="str">
        <f ca="1">IF(COUNTIF('データ整理_報告書（別紙）'!$G$2:'データ整理_報告書（別紙）'!$G62,"この線より上に行を挿入してください。")=0,'データ整理_報告書（別紙）'!J62,"")</f>
        <v/>
      </c>
    </row>
    <row r="63" spans="1:9" x14ac:dyDescent="0.15">
      <c r="A63" t="str">
        <f ca="1">IF(COUNTIF('データ整理_報告書（別紙）'!$B$2:'データ整理_報告書（別紙）'!$B63,"この線より上に行を挿入してください。")=0,'データ整理_報告書（別紙）'!B63,"")</f>
        <v/>
      </c>
      <c r="B63" t="str">
        <f ca="1">IF(COUNTIF('データ整理_報告書（別紙）'!$B$2:'データ整理_報告書（別紙）'!$B63,"この線より上に行を挿入してください。")=0,'データ整理_報告書（別紙）'!C63,"")</f>
        <v/>
      </c>
      <c r="C63" t="str">
        <f ca="1">IF(OR(NOT(A63 = ""), NOT(B63 = ""), NOT(D63 = "")),IF(COUNTIF('データ整理_報告書（別紙）'!$B$2:'データ整理_報告書（別紙）'!$B63,"この線より上に行を挿入してください。")=0,'データ整理_報告書（別紙）'!D63,""),"")</f>
        <v/>
      </c>
      <c r="D63" t="str">
        <f ca="1">IF(COUNTIF('データ整理_報告書（別紙）'!$B$2:'データ整理_報告書（別紙）'!$B63,"この線より上に行を挿入してください。")=0,'データ整理_報告書（別紙）'!E63,"")</f>
        <v/>
      </c>
      <c r="F63" t="str">
        <f ca="1">IF(COUNTIF('データ整理_報告書（別紙）'!$G$2:'データ整理_報告書（別紙）'!$G63,"この線より上に行を挿入してください。")=0,'データ整理_報告書（別紙）'!G63,"")</f>
        <v/>
      </c>
      <c r="G63" t="str">
        <f ca="1">IF(COUNTIF('データ整理_報告書（別紙）'!$G$2:'データ整理_報告書（別紙）'!$G63,"この線より上に行を挿入してください。")=0,'データ整理_報告書（別紙）'!H63,"")</f>
        <v/>
      </c>
      <c r="H63" t="str">
        <f ca="1">IF(OR(NOT(F63 = ""), NOT(G63 = ""), NOT(I63 = "")),IF(COUNTIF('データ整理_報告書（別紙）'!$G$2:'データ整理_報告書（別紙）'!$G63,"この線より上に行を挿入してください。")=0,'データ整理_報告書（別紙）'!I63,""),"")</f>
        <v/>
      </c>
      <c r="I63" t="str">
        <f ca="1">IF(COUNTIF('データ整理_報告書（別紙）'!$G$2:'データ整理_報告書（別紙）'!$G63,"この線より上に行を挿入してください。")=0,'データ整理_報告書（別紙）'!J63,"")</f>
        <v/>
      </c>
    </row>
    <row r="64" spans="1:9" x14ac:dyDescent="0.15">
      <c r="A64" t="str">
        <f ca="1">IF(COUNTIF('データ整理_報告書（別紙）'!$B$2:'データ整理_報告書（別紙）'!$B64,"この線より上に行を挿入してください。")=0,'データ整理_報告書（別紙）'!B64,"")</f>
        <v/>
      </c>
      <c r="B64" t="str">
        <f ca="1">IF(COUNTIF('データ整理_報告書（別紙）'!$B$2:'データ整理_報告書（別紙）'!$B64,"この線より上に行を挿入してください。")=0,'データ整理_報告書（別紙）'!C64,"")</f>
        <v/>
      </c>
      <c r="C64" t="str">
        <f ca="1">IF(OR(NOT(A64 = ""), NOT(B64 = ""), NOT(D64 = "")),IF(COUNTIF('データ整理_報告書（別紙）'!$B$2:'データ整理_報告書（別紙）'!$B64,"この線より上に行を挿入してください。")=0,'データ整理_報告書（別紙）'!D64,""),"")</f>
        <v/>
      </c>
      <c r="D64" t="str">
        <f ca="1">IF(COUNTIF('データ整理_報告書（別紙）'!$B$2:'データ整理_報告書（別紙）'!$B64,"この線より上に行を挿入してください。")=0,'データ整理_報告書（別紙）'!E64,"")</f>
        <v/>
      </c>
      <c r="F64" t="str">
        <f ca="1">IF(COUNTIF('データ整理_報告書（別紙）'!$G$2:'データ整理_報告書（別紙）'!$G64,"この線より上に行を挿入してください。")=0,'データ整理_報告書（別紙）'!G64,"")</f>
        <v/>
      </c>
      <c r="G64" t="str">
        <f ca="1">IF(COUNTIF('データ整理_報告書（別紙）'!$G$2:'データ整理_報告書（別紙）'!$G64,"この線より上に行を挿入してください。")=0,'データ整理_報告書（別紙）'!H64,"")</f>
        <v/>
      </c>
      <c r="H64" t="str">
        <f ca="1">IF(OR(NOT(F64 = ""), NOT(G64 = ""), NOT(I64 = "")),IF(COUNTIF('データ整理_報告書（別紙）'!$G$2:'データ整理_報告書（別紙）'!$G64,"この線より上に行を挿入してください。")=0,'データ整理_報告書（別紙）'!I64,""),"")</f>
        <v/>
      </c>
      <c r="I64" t="str">
        <f ca="1">IF(COUNTIF('データ整理_報告書（別紙）'!$G$2:'データ整理_報告書（別紙）'!$G64,"この線より上に行を挿入してください。")=0,'データ整理_報告書（別紙）'!J64,"")</f>
        <v/>
      </c>
    </row>
    <row r="65" spans="1:9" x14ac:dyDescent="0.15">
      <c r="A65" t="str">
        <f ca="1">IF(COUNTIF('データ整理_報告書（別紙）'!$B$2:'データ整理_報告書（別紙）'!$B65,"この線より上に行を挿入してください。")=0,'データ整理_報告書（別紙）'!B65,"")</f>
        <v/>
      </c>
      <c r="B65" t="str">
        <f ca="1">IF(COUNTIF('データ整理_報告書（別紙）'!$B$2:'データ整理_報告書（別紙）'!$B65,"この線より上に行を挿入してください。")=0,'データ整理_報告書（別紙）'!C65,"")</f>
        <v/>
      </c>
      <c r="C65" t="str">
        <f ca="1">IF(OR(NOT(A65 = ""), NOT(B65 = ""), NOT(D65 = "")),IF(COUNTIF('データ整理_報告書（別紙）'!$B$2:'データ整理_報告書（別紙）'!$B65,"この線より上に行を挿入してください。")=0,'データ整理_報告書（別紙）'!D65,""),"")</f>
        <v/>
      </c>
      <c r="D65" t="str">
        <f ca="1">IF(COUNTIF('データ整理_報告書（別紙）'!$B$2:'データ整理_報告書（別紙）'!$B65,"この線より上に行を挿入してください。")=0,'データ整理_報告書（別紙）'!E65,"")</f>
        <v/>
      </c>
      <c r="F65" t="str">
        <f ca="1">IF(COUNTIF('データ整理_報告書（別紙）'!$G$2:'データ整理_報告書（別紙）'!$G65,"この線より上に行を挿入してください。")=0,'データ整理_報告書（別紙）'!G65,"")</f>
        <v/>
      </c>
      <c r="G65" t="str">
        <f ca="1">IF(COUNTIF('データ整理_報告書（別紙）'!$G$2:'データ整理_報告書（別紙）'!$G65,"この線より上に行を挿入してください。")=0,'データ整理_報告書（別紙）'!H65,"")</f>
        <v/>
      </c>
      <c r="H65" t="str">
        <f ca="1">IF(OR(NOT(F65 = ""), NOT(G65 = ""), NOT(I65 = "")),IF(COUNTIF('データ整理_報告書（別紙）'!$G$2:'データ整理_報告書（別紙）'!$G65,"この線より上に行を挿入してください。")=0,'データ整理_報告書（別紙）'!I65,""),"")</f>
        <v/>
      </c>
      <c r="I65" t="str">
        <f ca="1">IF(COUNTIF('データ整理_報告書（別紙）'!$G$2:'データ整理_報告書（別紙）'!$G65,"この線より上に行を挿入してください。")=0,'データ整理_報告書（別紙）'!J65,"")</f>
        <v/>
      </c>
    </row>
    <row r="66" spans="1:9" x14ac:dyDescent="0.15">
      <c r="A66" t="str">
        <f ca="1">IF(COUNTIF('データ整理_報告書（別紙）'!$B$2:'データ整理_報告書（別紙）'!$B66,"この線より上に行を挿入してください。")=0,'データ整理_報告書（別紙）'!B66,"")</f>
        <v/>
      </c>
      <c r="B66" t="str">
        <f ca="1">IF(COUNTIF('データ整理_報告書（別紙）'!$B$2:'データ整理_報告書（別紙）'!$B66,"この線より上に行を挿入してください。")=0,'データ整理_報告書（別紙）'!C66,"")</f>
        <v/>
      </c>
      <c r="C66" t="str">
        <f ca="1">IF(OR(NOT(A66 = ""), NOT(B66 = ""), NOT(D66 = "")),IF(COUNTIF('データ整理_報告書（別紙）'!$B$2:'データ整理_報告書（別紙）'!$B66,"この線より上に行を挿入してください。")=0,'データ整理_報告書（別紙）'!D66,""),"")</f>
        <v/>
      </c>
      <c r="D66" t="str">
        <f ca="1">IF(COUNTIF('データ整理_報告書（別紙）'!$B$2:'データ整理_報告書（別紙）'!$B66,"この線より上に行を挿入してください。")=0,'データ整理_報告書（別紙）'!E66,"")</f>
        <v/>
      </c>
      <c r="F66" t="str">
        <f ca="1">IF(COUNTIF('データ整理_報告書（別紙）'!$G$2:'データ整理_報告書（別紙）'!$G66,"この線より上に行を挿入してください。")=0,'データ整理_報告書（別紙）'!G66,"")</f>
        <v/>
      </c>
      <c r="G66" t="str">
        <f ca="1">IF(COUNTIF('データ整理_報告書（別紙）'!$G$2:'データ整理_報告書（別紙）'!$G66,"この線より上に行を挿入してください。")=0,'データ整理_報告書（別紙）'!H66,"")</f>
        <v/>
      </c>
      <c r="H66" t="str">
        <f ca="1">IF(OR(NOT(F66 = ""), NOT(G66 = ""), NOT(I66 = "")),IF(COUNTIF('データ整理_報告書（別紙）'!$G$2:'データ整理_報告書（別紙）'!$G66,"この線より上に行を挿入してください。")=0,'データ整理_報告書（別紙）'!I66,""),"")</f>
        <v/>
      </c>
      <c r="I66" t="str">
        <f ca="1">IF(COUNTIF('データ整理_報告書（別紙）'!$G$2:'データ整理_報告書（別紙）'!$G66,"この線より上に行を挿入してください。")=0,'データ整理_報告書（別紙）'!J66,"")</f>
        <v/>
      </c>
    </row>
    <row r="67" spans="1:9" x14ac:dyDescent="0.15">
      <c r="A67" t="str">
        <f ca="1">IF(COUNTIF('データ整理_報告書（別紙）'!$B$2:'データ整理_報告書（別紙）'!$B67,"この線より上に行を挿入してください。")=0,'データ整理_報告書（別紙）'!B67,"")</f>
        <v/>
      </c>
      <c r="B67" t="str">
        <f ca="1">IF(COUNTIF('データ整理_報告書（別紙）'!$B$2:'データ整理_報告書（別紙）'!$B67,"この線より上に行を挿入してください。")=0,'データ整理_報告書（別紙）'!C67,"")</f>
        <v/>
      </c>
      <c r="C67" t="str">
        <f ca="1">IF(OR(NOT(A67 = ""), NOT(B67 = ""), NOT(D67 = "")),IF(COUNTIF('データ整理_報告書（別紙）'!$B$2:'データ整理_報告書（別紙）'!$B67,"この線より上に行を挿入してください。")=0,'データ整理_報告書（別紙）'!D67,""),"")</f>
        <v/>
      </c>
      <c r="D67" t="str">
        <f ca="1">IF(COUNTIF('データ整理_報告書（別紙）'!$B$2:'データ整理_報告書（別紙）'!$B67,"この線より上に行を挿入してください。")=0,'データ整理_報告書（別紙）'!E67,"")</f>
        <v/>
      </c>
      <c r="F67" t="str">
        <f ca="1">IF(COUNTIF('データ整理_報告書（別紙）'!$G$2:'データ整理_報告書（別紙）'!$G67,"この線より上に行を挿入してください。")=0,'データ整理_報告書（別紙）'!G67,"")</f>
        <v/>
      </c>
      <c r="G67" t="str">
        <f ca="1">IF(COUNTIF('データ整理_報告書（別紙）'!$G$2:'データ整理_報告書（別紙）'!$G67,"この線より上に行を挿入してください。")=0,'データ整理_報告書（別紙）'!H67,"")</f>
        <v/>
      </c>
      <c r="H67" t="str">
        <f ca="1">IF(OR(NOT(F67 = ""), NOT(G67 = ""), NOT(I67 = "")),IF(COUNTIF('データ整理_報告書（別紙）'!$G$2:'データ整理_報告書（別紙）'!$G67,"この線より上に行を挿入してください。")=0,'データ整理_報告書（別紙）'!I67,""),"")</f>
        <v/>
      </c>
      <c r="I67" t="str">
        <f ca="1">IF(COUNTIF('データ整理_報告書（別紙）'!$G$2:'データ整理_報告書（別紙）'!$G67,"この線より上に行を挿入してください。")=0,'データ整理_報告書（別紙）'!J67,"")</f>
        <v/>
      </c>
    </row>
    <row r="68" spans="1:9" x14ac:dyDescent="0.15">
      <c r="A68" t="str">
        <f ca="1">IF(COUNTIF('データ整理_報告書（別紙）'!$B$2:'データ整理_報告書（別紙）'!$B68,"この線より上に行を挿入してください。")=0,'データ整理_報告書（別紙）'!B68,"")</f>
        <v/>
      </c>
      <c r="B68" t="str">
        <f ca="1">IF(COUNTIF('データ整理_報告書（別紙）'!$B$2:'データ整理_報告書（別紙）'!$B68,"この線より上に行を挿入してください。")=0,'データ整理_報告書（別紙）'!C68,"")</f>
        <v/>
      </c>
      <c r="C68" t="str">
        <f ca="1">IF(OR(NOT(A68 = ""), NOT(B68 = ""), NOT(D68 = "")),IF(COUNTIF('データ整理_報告書（別紙）'!$B$2:'データ整理_報告書（別紙）'!$B68,"この線より上に行を挿入してください。")=0,'データ整理_報告書（別紙）'!D68,""),"")</f>
        <v/>
      </c>
      <c r="D68" t="str">
        <f ca="1">IF(COUNTIF('データ整理_報告書（別紙）'!$B$2:'データ整理_報告書（別紙）'!$B68,"この線より上に行を挿入してください。")=0,'データ整理_報告書（別紙）'!E68,"")</f>
        <v/>
      </c>
      <c r="F68" t="str">
        <f ca="1">IF(COUNTIF('データ整理_報告書（別紙）'!$G$2:'データ整理_報告書（別紙）'!$G68,"この線より上に行を挿入してください。")=0,'データ整理_報告書（別紙）'!G68,"")</f>
        <v/>
      </c>
      <c r="G68" t="str">
        <f ca="1">IF(COUNTIF('データ整理_報告書（別紙）'!$G$2:'データ整理_報告書（別紙）'!$G68,"この線より上に行を挿入してください。")=0,'データ整理_報告書（別紙）'!H68,"")</f>
        <v/>
      </c>
      <c r="H68" t="str">
        <f ca="1">IF(OR(NOT(F68 = ""), NOT(G68 = ""), NOT(I68 = "")),IF(COUNTIF('データ整理_報告書（別紙）'!$G$2:'データ整理_報告書（別紙）'!$G68,"この線より上に行を挿入してください。")=0,'データ整理_報告書（別紙）'!I68,""),"")</f>
        <v/>
      </c>
      <c r="I68" t="str">
        <f ca="1">IF(COUNTIF('データ整理_報告書（別紙）'!$G$2:'データ整理_報告書（別紙）'!$G68,"この線より上に行を挿入してください。")=0,'データ整理_報告書（別紙）'!J68,"")</f>
        <v/>
      </c>
    </row>
    <row r="69" spans="1:9" x14ac:dyDescent="0.15">
      <c r="A69" t="str">
        <f ca="1">IF(COUNTIF('データ整理_報告書（別紙）'!$B$2:'データ整理_報告書（別紙）'!$B69,"この線より上に行を挿入してください。")=0,'データ整理_報告書（別紙）'!B69,"")</f>
        <v/>
      </c>
      <c r="B69" t="str">
        <f ca="1">IF(COUNTIF('データ整理_報告書（別紙）'!$B$2:'データ整理_報告書（別紙）'!$B69,"この線より上に行を挿入してください。")=0,'データ整理_報告書（別紙）'!C69,"")</f>
        <v/>
      </c>
      <c r="C69" t="str">
        <f ca="1">IF(OR(NOT(A69 = ""), NOT(B69 = ""), NOT(D69 = "")),IF(COUNTIF('データ整理_報告書（別紙）'!$B$2:'データ整理_報告書（別紙）'!$B69,"この線より上に行を挿入してください。")=0,'データ整理_報告書（別紙）'!D69,""),"")</f>
        <v/>
      </c>
      <c r="D69" t="str">
        <f ca="1">IF(COUNTIF('データ整理_報告書（別紙）'!$B$2:'データ整理_報告書（別紙）'!$B69,"この線より上に行を挿入してください。")=0,'データ整理_報告書（別紙）'!E69,"")</f>
        <v/>
      </c>
      <c r="F69" t="str">
        <f ca="1">IF(COUNTIF('データ整理_報告書（別紙）'!$G$2:'データ整理_報告書（別紙）'!$G69,"この線より上に行を挿入してください。")=0,'データ整理_報告書（別紙）'!G69,"")</f>
        <v/>
      </c>
      <c r="G69" t="str">
        <f ca="1">IF(COUNTIF('データ整理_報告書（別紙）'!$G$2:'データ整理_報告書（別紙）'!$G69,"この線より上に行を挿入してください。")=0,'データ整理_報告書（別紙）'!H69,"")</f>
        <v/>
      </c>
      <c r="H69" t="str">
        <f ca="1">IF(OR(NOT(F69 = ""), NOT(G69 = ""), NOT(I69 = "")),IF(COUNTIF('データ整理_報告書（別紙）'!$G$2:'データ整理_報告書（別紙）'!$G69,"この線より上に行を挿入してください。")=0,'データ整理_報告書（別紙）'!I69,""),"")</f>
        <v/>
      </c>
      <c r="I69" t="str">
        <f ca="1">IF(COUNTIF('データ整理_報告書（別紙）'!$G$2:'データ整理_報告書（別紙）'!$G69,"この線より上に行を挿入してください。")=0,'データ整理_報告書（別紙）'!J69,"")</f>
        <v/>
      </c>
    </row>
    <row r="70" spans="1:9" x14ac:dyDescent="0.15">
      <c r="A70" t="str">
        <f ca="1">IF(COUNTIF('データ整理_報告書（別紙）'!$B$2:'データ整理_報告書（別紙）'!$B70,"この線より上に行を挿入してください。")=0,'データ整理_報告書（別紙）'!B70,"")</f>
        <v/>
      </c>
      <c r="B70" t="str">
        <f ca="1">IF(COUNTIF('データ整理_報告書（別紙）'!$B$2:'データ整理_報告書（別紙）'!$B70,"この線より上に行を挿入してください。")=0,'データ整理_報告書（別紙）'!C70,"")</f>
        <v/>
      </c>
      <c r="C70" t="str">
        <f ca="1">IF(OR(NOT(A70 = ""), NOT(B70 = ""), NOT(D70 = "")),IF(COUNTIF('データ整理_報告書（別紙）'!$B$2:'データ整理_報告書（別紙）'!$B70,"この線より上に行を挿入してください。")=0,'データ整理_報告書（別紙）'!D70,""),"")</f>
        <v/>
      </c>
      <c r="D70" t="str">
        <f ca="1">IF(COUNTIF('データ整理_報告書（別紙）'!$B$2:'データ整理_報告書（別紙）'!$B70,"この線より上に行を挿入してください。")=0,'データ整理_報告書（別紙）'!E70,"")</f>
        <v/>
      </c>
      <c r="F70" t="str">
        <f ca="1">IF(COUNTIF('データ整理_報告書（別紙）'!$G$2:'データ整理_報告書（別紙）'!$G70,"この線より上に行を挿入してください。")=0,'データ整理_報告書（別紙）'!G70,"")</f>
        <v/>
      </c>
      <c r="G70" t="str">
        <f ca="1">IF(COUNTIF('データ整理_報告書（別紙）'!$G$2:'データ整理_報告書（別紙）'!$G70,"この線より上に行を挿入してください。")=0,'データ整理_報告書（別紙）'!H70,"")</f>
        <v/>
      </c>
      <c r="H70" t="str">
        <f ca="1">IF(OR(NOT(F70 = ""), NOT(G70 = ""), NOT(I70 = "")),IF(COUNTIF('データ整理_報告書（別紙）'!$G$2:'データ整理_報告書（別紙）'!$G70,"この線より上に行を挿入してください。")=0,'データ整理_報告書（別紙）'!I70,""),"")</f>
        <v/>
      </c>
      <c r="I70" t="str">
        <f ca="1">IF(COUNTIF('データ整理_報告書（別紙）'!$G$2:'データ整理_報告書（別紙）'!$G70,"この線より上に行を挿入してください。")=0,'データ整理_報告書（別紙）'!J70,"")</f>
        <v/>
      </c>
    </row>
    <row r="71" spans="1:9" x14ac:dyDescent="0.15">
      <c r="A71" t="str">
        <f ca="1">IF(COUNTIF('データ整理_報告書（別紙）'!$B$2:'データ整理_報告書（別紙）'!$B71,"この線より上に行を挿入してください。")=0,'データ整理_報告書（別紙）'!B71,"")</f>
        <v/>
      </c>
      <c r="B71" t="str">
        <f ca="1">IF(COUNTIF('データ整理_報告書（別紙）'!$B$2:'データ整理_報告書（別紙）'!$B71,"この線より上に行を挿入してください。")=0,'データ整理_報告書（別紙）'!C71,"")</f>
        <v/>
      </c>
      <c r="C71" t="str">
        <f ca="1">IF(OR(NOT(A71 = ""), NOT(B71 = ""), NOT(D71 = "")),IF(COUNTIF('データ整理_報告書（別紙）'!$B$2:'データ整理_報告書（別紙）'!$B71,"この線より上に行を挿入してください。")=0,'データ整理_報告書（別紙）'!D71,""),"")</f>
        <v/>
      </c>
      <c r="D71" t="str">
        <f ca="1">IF(COUNTIF('データ整理_報告書（別紙）'!$B$2:'データ整理_報告書（別紙）'!$B71,"この線より上に行を挿入してください。")=0,'データ整理_報告書（別紙）'!E71,"")</f>
        <v/>
      </c>
      <c r="F71" t="str">
        <f ca="1">IF(COUNTIF('データ整理_報告書（別紙）'!$G$2:'データ整理_報告書（別紙）'!$G71,"この線より上に行を挿入してください。")=0,'データ整理_報告書（別紙）'!G71,"")</f>
        <v/>
      </c>
      <c r="G71" t="str">
        <f ca="1">IF(COUNTIF('データ整理_報告書（別紙）'!$G$2:'データ整理_報告書（別紙）'!$G71,"この線より上に行を挿入してください。")=0,'データ整理_報告書（別紙）'!H71,"")</f>
        <v/>
      </c>
      <c r="H71" t="str">
        <f ca="1">IF(OR(NOT(F71 = ""), NOT(G71 = ""), NOT(I71 = "")),IF(COUNTIF('データ整理_報告書（別紙）'!$G$2:'データ整理_報告書（別紙）'!$G71,"この線より上に行を挿入してください。")=0,'データ整理_報告書（別紙）'!I71,""),"")</f>
        <v/>
      </c>
      <c r="I71" t="str">
        <f ca="1">IF(COUNTIF('データ整理_報告書（別紙）'!$G$2:'データ整理_報告書（別紙）'!$G71,"この線より上に行を挿入してください。")=0,'データ整理_報告書（別紙）'!J71,"")</f>
        <v/>
      </c>
    </row>
    <row r="72" spans="1:9" x14ac:dyDescent="0.15">
      <c r="A72" t="str">
        <f ca="1">IF(COUNTIF('データ整理_報告書（別紙）'!$B$2:'データ整理_報告書（別紙）'!$B72,"この線より上に行を挿入してください。")=0,'データ整理_報告書（別紙）'!B72,"")</f>
        <v/>
      </c>
      <c r="B72" t="str">
        <f ca="1">IF(COUNTIF('データ整理_報告書（別紙）'!$B$2:'データ整理_報告書（別紙）'!$B72,"この線より上に行を挿入してください。")=0,'データ整理_報告書（別紙）'!C72,"")</f>
        <v/>
      </c>
      <c r="C72" t="str">
        <f ca="1">IF(OR(NOT(A72 = ""), NOT(B72 = ""), NOT(D72 = "")),IF(COUNTIF('データ整理_報告書（別紙）'!$B$2:'データ整理_報告書（別紙）'!$B72,"この線より上に行を挿入してください。")=0,'データ整理_報告書（別紙）'!D72,""),"")</f>
        <v/>
      </c>
      <c r="D72" t="str">
        <f ca="1">IF(COUNTIF('データ整理_報告書（別紙）'!$B$2:'データ整理_報告書（別紙）'!$B72,"この線より上に行を挿入してください。")=0,'データ整理_報告書（別紙）'!E72,"")</f>
        <v/>
      </c>
      <c r="F72" t="str">
        <f ca="1">IF(COUNTIF('データ整理_報告書（別紙）'!$G$2:'データ整理_報告書（別紙）'!$G72,"この線より上に行を挿入してください。")=0,'データ整理_報告書（別紙）'!G72,"")</f>
        <v/>
      </c>
      <c r="G72" t="str">
        <f ca="1">IF(COUNTIF('データ整理_報告書（別紙）'!$G$2:'データ整理_報告書（別紙）'!$G72,"この線より上に行を挿入してください。")=0,'データ整理_報告書（別紙）'!H72,"")</f>
        <v/>
      </c>
      <c r="H72" t="str">
        <f ca="1">IF(OR(NOT(F72 = ""), NOT(G72 = ""), NOT(I72 = "")),IF(COUNTIF('データ整理_報告書（別紙）'!$G$2:'データ整理_報告書（別紙）'!$G72,"この線より上に行を挿入してください。")=0,'データ整理_報告書（別紙）'!I72,""),"")</f>
        <v/>
      </c>
      <c r="I72" t="str">
        <f ca="1">IF(COUNTIF('データ整理_報告書（別紙）'!$G$2:'データ整理_報告書（別紙）'!$G72,"この線より上に行を挿入してください。")=0,'データ整理_報告書（別紙）'!J72,"")</f>
        <v/>
      </c>
    </row>
    <row r="73" spans="1:9" x14ac:dyDescent="0.15">
      <c r="A73" t="str">
        <f ca="1">IF(COUNTIF('データ整理_報告書（別紙）'!$B$2:'データ整理_報告書（別紙）'!$B73,"この線より上に行を挿入してください。")=0,'データ整理_報告書（別紙）'!B73,"")</f>
        <v/>
      </c>
      <c r="B73" t="str">
        <f ca="1">IF(COUNTIF('データ整理_報告書（別紙）'!$B$2:'データ整理_報告書（別紙）'!$B73,"この線より上に行を挿入してください。")=0,'データ整理_報告書（別紙）'!C73,"")</f>
        <v/>
      </c>
      <c r="C73" t="str">
        <f ca="1">IF(OR(NOT(A73 = ""), NOT(B73 = ""), NOT(D73 = "")),IF(COUNTIF('データ整理_報告書（別紙）'!$B$2:'データ整理_報告書（別紙）'!$B73,"この線より上に行を挿入してください。")=0,'データ整理_報告書（別紙）'!D73,""),"")</f>
        <v/>
      </c>
      <c r="D73" t="str">
        <f ca="1">IF(COUNTIF('データ整理_報告書（別紙）'!$B$2:'データ整理_報告書（別紙）'!$B73,"この線より上に行を挿入してください。")=0,'データ整理_報告書（別紙）'!E73,"")</f>
        <v/>
      </c>
      <c r="F73" t="str">
        <f ca="1">IF(COUNTIF('データ整理_報告書（別紙）'!$G$2:'データ整理_報告書（別紙）'!$G73,"この線より上に行を挿入してください。")=0,'データ整理_報告書（別紙）'!G73,"")</f>
        <v/>
      </c>
      <c r="G73" t="str">
        <f ca="1">IF(COUNTIF('データ整理_報告書（別紙）'!$G$2:'データ整理_報告書（別紙）'!$G73,"この線より上に行を挿入してください。")=0,'データ整理_報告書（別紙）'!H73,"")</f>
        <v/>
      </c>
      <c r="H73" t="str">
        <f ca="1">IF(OR(NOT(F73 = ""), NOT(G73 = ""), NOT(I73 = "")),IF(COUNTIF('データ整理_報告書（別紙）'!$G$2:'データ整理_報告書（別紙）'!$G73,"この線より上に行を挿入してください。")=0,'データ整理_報告書（別紙）'!I73,""),"")</f>
        <v/>
      </c>
      <c r="I73" t="str">
        <f ca="1">IF(COUNTIF('データ整理_報告書（別紙）'!$G$2:'データ整理_報告書（別紙）'!$G73,"この線より上に行を挿入してください。")=0,'データ整理_報告書（別紙）'!J73,"")</f>
        <v/>
      </c>
    </row>
    <row r="74" spans="1:9" x14ac:dyDescent="0.15">
      <c r="A74" t="str">
        <f ca="1">IF(COUNTIF('データ整理_報告書（別紙）'!$B$2:'データ整理_報告書（別紙）'!$B74,"この線より上に行を挿入してください。")=0,'データ整理_報告書（別紙）'!B74,"")</f>
        <v/>
      </c>
      <c r="B74" t="str">
        <f ca="1">IF(COUNTIF('データ整理_報告書（別紙）'!$B$2:'データ整理_報告書（別紙）'!$B74,"この線より上に行を挿入してください。")=0,'データ整理_報告書（別紙）'!C74,"")</f>
        <v/>
      </c>
      <c r="C74" t="str">
        <f ca="1">IF(OR(NOT(A74 = ""), NOT(B74 = ""), NOT(D74 = "")),IF(COUNTIF('データ整理_報告書（別紙）'!$B$2:'データ整理_報告書（別紙）'!$B74,"この線より上に行を挿入してください。")=0,'データ整理_報告書（別紙）'!D74,""),"")</f>
        <v/>
      </c>
      <c r="D74" t="str">
        <f ca="1">IF(COUNTIF('データ整理_報告書（別紙）'!$B$2:'データ整理_報告書（別紙）'!$B74,"この線より上に行を挿入してください。")=0,'データ整理_報告書（別紙）'!E74,"")</f>
        <v/>
      </c>
      <c r="F74" t="str">
        <f ca="1">IF(COUNTIF('データ整理_報告書（別紙）'!$G$2:'データ整理_報告書（別紙）'!$G74,"この線より上に行を挿入してください。")=0,'データ整理_報告書（別紙）'!G74,"")</f>
        <v/>
      </c>
      <c r="G74" t="str">
        <f ca="1">IF(COUNTIF('データ整理_報告書（別紙）'!$G$2:'データ整理_報告書（別紙）'!$G74,"この線より上に行を挿入してください。")=0,'データ整理_報告書（別紙）'!H74,"")</f>
        <v/>
      </c>
      <c r="H74" t="str">
        <f ca="1">IF(OR(NOT(F74 = ""), NOT(G74 = ""), NOT(I74 = "")),IF(COUNTIF('データ整理_報告書（別紙）'!$G$2:'データ整理_報告書（別紙）'!$G74,"この線より上に行を挿入してください。")=0,'データ整理_報告書（別紙）'!I74,""),"")</f>
        <v/>
      </c>
      <c r="I74" t="str">
        <f ca="1">IF(COUNTIF('データ整理_報告書（別紙）'!$G$2:'データ整理_報告書（別紙）'!$G74,"この線より上に行を挿入してください。")=0,'データ整理_報告書（別紙）'!J74,"")</f>
        <v/>
      </c>
    </row>
    <row r="75" spans="1:9" x14ac:dyDescent="0.15">
      <c r="A75" t="str">
        <f ca="1">IF(COUNTIF('データ整理_報告書（別紙）'!$B$2:'データ整理_報告書（別紙）'!$B75,"この線より上に行を挿入してください。")=0,'データ整理_報告書（別紙）'!B75,"")</f>
        <v/>
      </c>
      <c r="B75" t="str">
        <f ca="1">IF(COUNTIF('データ整理_報告書（別紙）'!$B$2:'データ整理_報告書（別紙）'!$B75,"この線より上に行を挿入してください。")=0,'データ整理_報告書（別紙）'!C75,"")</f>
        <v/>
      </c>
      <c r="C75" t="str">
        <f ca="1">IF(OR(NOT(A75 = ""), NOT(B75 = ""), NOT(D75 = "")),IF(COUNTIF('データ整理_報告書（別紙）'!$B$2:'データ整理_報告書（別紙）'!$B75,"この線より上に行を挿入してください。")=0,'データ整理_報告書（別紙）'!D75,""),"")</f>
        <v/>
      </c>
      <c r="D75" t="str">
        <f ca="1">IF(COUNTIF('データ整理_報告書（別紙）'!$B$2:'データ整理_報告書（別紙）'!$B75,"この線より上に行を挿入してください。")=0,'データ整理_報告書（別紙）'!E75,"")</f>
        <v/>
      </c>
      <c r="F75" t="str">
        <f ca="1">IF(COUNTIF('データ整理_報告書（別紙）'!$G$2:'データ整理_報告書（別紙）'!$G75,"この線より上に行を挿入してください。")=0,'データ整理_報告書（別紙）'!G75,"")</f>
        <v/>
      </c>
      <c r="G75" t="str">
        <f ca="1">IF(COUNTIF('データ整理_報告書（別紙）'!$G$2:'データ整理_報告書（別紙）'!$G75,"この線より上に行を挿入してください。")=0,'データ整理_報告書（別紙）'!H75,"")</f>
        <v/>
      </c>
      <c r="H75" t="str">
        <f ca="1">IF(OR(NOT(F75 = ""), NOT(G75 = ""), NOT(I75 = "")),IF(COUNTIF('データ整理_報告書（別紙）'!$G$2:'データ整理_報告書（別紙）'!$G75,"この線より上に行を挿入してください。")=0,'データ整理_報告書（別紙）'!I75,""),"")</f>
        <v/>
      </c>
      <c r="I75" t="str">
        <f ca="1">IF(COUNTIF('データ整理_報告書（別紙）'!$G$2:'データ整理_報告書（別紙）'!$G75,"この線より上に行を挿入してください。")=0,'データ整理_報告書（別紙）'!J75,"")</f>
        <v/>
      </c>
    </row>
    <row r="76" spans="1:9" x14ac:dyDescent="0.15">
      <c r="A76" t="str">
        <f ca="1">IF(COUNTIF('データ整理_報告書（別紙）'!$B$2:'データ整理_報告書（別紙）'!$B76,"この線より上に行を挿入してください。")=0,'データ整理_報告書（別紙）'!B76,"")</f>
        <v/>
      </c>
      <c r="B76" t="str">
        <f ca="1">IF(COUNTIF('データ整理_報告書（別紙）'!$B$2:'データ整理_報告書（別紙）'!$B76,"この線より上に行を挿入してください。")=0,'データ整理_報告書（別紙）'!C76,"")</f>
        <v/>
      </c>
      <c r="C76" t="str">
        <f ca="1">IF(OR(NOT(A76 = ""), NOT(B76 = ""), NOT(D76 = "")),IF(COUNTIF('データ整理_報告書（別紙）'!$B$2:'データ整理_報告書（別紙）'!$B76,"この線より上に行を挿入してください。")=0,'データ整理_報告書（別紙）'!D76,""),"")</f>
        <v/>
      </c>
      <c r="D76" t="str">
        <f ca="1">IF(COUNTIF('データ整理_報告書（別紙）'!$B$2:'データ整理_報告書（別紙）'!$B76,"この線より上に行を挿入してください。")=0,'データ整理_報告書（別紙）'!E76,"")</f>
        <v/>
      </c>
      <c r="F76" t="str">
        <f ca="1">IF(COUNTIF('データ整理_報告書（別紙）'!$G$2:'データ整理_報告書（別紙）'!$G76,"この線より上に行を挿入してください。")=0,'データ整理_報告書（別紙）'!G76,"")</f>
        <v/>
      </c>
      <c r="G76" t="str">
        <f ca="1">IF(COUNTIF('データ整理_報告書（別紙）'!$G$2:'データ整理_報告書（別紙）'!$G76,"この線より上に行を挿入してください。")=0,'データ整理_報告書（別紙）'!H76,"")</f>
        <v/>
      </c>
      <c r="H76" t="str">
        <f ca="1">IF(OR(NOT(F76 = ""), NOT(G76 = ""), NOT(I76 = "")),IF(COUNTIF('データ整理_報告書（別紙）'!$G$2:'データ整理_報告書（別紙）'!$G76,"この線より上に行を挿入してください。")=0,'データ整理_報告書（別紙）'!I76,""),"")</f>
        <v/>
      </c>
      <c r="I76" t="str">
        <f ca="1">IF(COUNTIF('データ整理_報告書（別紙）'!$G$2:'データ整理_報告書（別紙）'!$G76,"この線より上に行を挿入してください。")=0,'データ整理_報告書（別紙）'!J76,"")</f>
        <v/>
      </c>
    </row>
    <row r="77" spans="1:9" x14ac:dyDescent="0.15">
      <c r="A77" t="str">
        <f ca="1">IF(COUNTIF('データ整理_報告書（別紙）'!$B$2:'データ整理_報告書（別紙）'!$B77,"この線より上に行を挿入してください。")=0,'データ整理_報告書（別紙）'!B77,"")</f>
        <v/>
      </c>
      <c r="B77" t="str">
        <f ca="1">IF(COUNTIF('データ整理_報告書（別紙）'!$B$2:'データ整理_報告書（別紙）'!$B77,"この線より上に行を挿入してください。")=0,'データ整理_報告書（別紙）'!C77,"")</f>
        <v/>
      </c>
      <c r="C77" t="str">
        <f ca="1">IF(OR(NOT(A77 = ""), NOT(B77 = ""), NOT(D77 = "")),IF(COUNTIF('データ整理_報告書（別紙）'!$B$2:'データ整理_報告書（別紙）'!$B77,"この線より上に行を挿入してください。")=0,'データ整理_報告書（別紙）'!D77,""),"")</f>
        <v/>
      </c>
      <c r="D77" t="str">
        <f ca="1">IF(COUNTIF('データ整理_報告書（別紙）'!$B$2:'データ整理_報告書（別紙）'!$B77,"この線より上に行を挿入してください。")=0,'データ整理_報告書（別紙）'!E77,"")</f>
        <v/>
      </c>
      <c r="F77" t="str">
        <f ca="1">IF(COUNTIF('データ整理_報告書（別紙）'!$G$2:'データ整理_報告書（別紙）'!$G77,"この線より上に行を挿入してください。")=0,'データ整理_報告書（別紙）'!G77,"")</f>
        <v/>
      </c>
      <c r="G77" t="str">
        <f ca="1">IF(COUNTIF('データ整理_報告書（別紙）'!$G$2:'データ整理_報告書（別紙）'!$G77,"この線より上に行を挿入してください。")=0,'データ整理_報告書（別紙）'!H77,"")</f>
        <v/>
      </c>
      <c r="H77" t="str">
        <f ca="1">IF(OR(NOT(F77 = ""), NOT(G77 = ""), NOT(I77 = "")),IF(COUNTIF('データ整理_報告書（別紙）'!$G$2:'データ整理_報告書（別紙）'!$G77,"この線より上に行を挿入してください。")=0,'データ整理_報告書（別紙）'!I77,""),"")</f>
        <v/>
      </c>
      <c r="I77" t="str">
        <f ca="1">IF(COUNTIF('データ整理_報告書（別紙）'!$G$2:'データ整理_報告書（別紙）'!$G77,"この線より上に行を挿入してください。")=0,'データ整理_報告書（別紙）'!J77,"")</f>
        <v/>
      </c>
    </row>
    <row r="78" spans="1:9" x14ac:dyDescent="0.15">
      <c r="A78" t="str">
        <f ca="1">IF(COUNTIF('データ整理_報告書（別紙）'!$B$2:'データ整理_報告書（別紙）'!$B78,"この線より上に行を挿入してください。")=0,'データ整理_報告書（別紙）'!B78,"")</f>
        <v/>
      </c>
      <c r="B78" t="str">
        <f ca="1">IF(COUNTIF('データ整理_報告書（別紙）'!$B$2:'データ整理_報告書（別紙）'!$B78,"この線より上に行を挿入してください。")=0,'データ整理_報告書（別紙）'!C78,"")</f>
        <v/>
      </c>
      <c r="C78" t="str">
        <f ca="1">IF(OR(NOT(A78 = ""), NOT(B78 = ""), NOT(D78 = "")),IF(COUNTIF('データ整理_報告書（別紙）'!$B$2:'データ整理_報告書（別紙）'!$B78,"この線より上に行を挿入してください。")=0,'データ整理_報告書（別紙）'!D78,""),"")</f>
        <v/>
      </c>
      <c r="D78" t="str">
        <f ca="1">IF(COUNTIF('データ整理_報告書（別紙）'!$B$2:'データ整理_報告書（別紙）'!$B78,"この線より上に行を挿入してください。")=0,'データ整理_報告書（別紙）'!E78,"")</f>
        <v/>
      </c>
      <c r="F78" t="str">
        <f ca="1">IF(COUNTIF('データ整理_報告書（別紙）'!$G$2:'データ整理_報告書（別紙）'!$G78,"この線より上に行を挿入してください。")=0,'データ整理_報告書（別紙）'!G78,"")</f>
        <v/>
      </c>
      <c r="G78" t="str">
        <f ca="1">IF(COUNTIF('データ整理_報告書（別紙）'!$G$2:'データ整理_報告書（別紙）'!$G78,"この線より上に行を挿入してください。")=0,'データ整理_報告書（別紙）'!H78,"")</f>
        <v/>
      </c>
      <c r="H78" t="str">
        <f ca="1">IF(OR(NOT(F78 = ""), NOT(G78 = ""), NOT(I78 = "")),IF(COUNTIF('データ整理_報告書（別紙）'!$G$2:'データ整理_報告書（別紙）'!$G78,"この線より上に行を挿入してください。")=0,'データ整理_報告書（別紙）'!I78,""),"")</f>
        <v/>
      </c>
      <c r="I78" t="str">
        <f ca="1">IF(COUNTIF('データ整理_報告書（別紙）'!$G$2:'データ整理_報告書（別紙）'!$G78,"この線より上に行を挿入してください。")=0,'データ整理_報告書（別紙）'!J78,"")</f>
        <v/>
      </c>
    </row>
    <row r="79" spans="1:9" x14ac:dyDescent="0.15">
      <c r="A79" t="str">
        <f ca="1">IF(COUNTIF('データ整理_報告書（別紙）'!$B$2:'データ整理_報告書（別紙）'!$B79,"この線より上に行を挿入してください。")=0,'データ整理_報告書（別紙）'!B79,"")</f>
        <v/>
      </c>
      <c r="B79" t="str">
        <f ca="1">IF(COUNTIF('データ整理_報告書（別紙）'!$B$2:'データ整理_報告書（別紙）'!$B79,"この線より上に行を挿入してください。")=0,'データ整理_報告書（別紙）'!C79,"")</f>
        <v/>
      </c>
      <c r="C79" t="str">
        <f ca="1">IF(OR(NOT(A79 = ""), NOT(B79 = ""), NOT(D79 = "")),IF(COUNTIF('データ整理_報告書（別紙）'!$B$2:'データ整理_報告書（別紙）'!$B79,"この線より上に行を挿入してください。")=0,'データ整理_報告書（別紙）'!D79,""),"")</f>
        <v/>
      </c>
      <c r="D79" t="str">
        <f ca="1">IF(COUNTIF('データ整理_報告書（別紙）'!$B$2:'データ整理_報告書（別紙）'!$B79,"この線より上に行を挿入してください。")=0,'データ整理_報告書（別紙）'!E79,"")</f>
        <v/>
      </c>
      <c r="F79" t="str">
        <f ca="1">IF(COUNTIF('データ整理_報告書（別紙）'!$G$2:'データ整理_報告書（別紙）'!$G79,"この線より上に行を挿入してください。")=0,'データ整理_報告書（別紙）'!G79,"")</f>
        <v/>
      </c>
      <c r="G79" t="str">
        <f ca="1">IF(COUNTIF('データ整理_報告書（別紙）'!$G$2:'データ整理_報告書（別紙）'!$G79,"この線より上に行を挿入してください。")=0,'データ整理_報告書（別紙）'!H79,"")</f>
        <v/>
      </c>
      <c r="H79" t="str">
        <f ca="1">IF(OR(NOT(F79 = ""), NOT(G79 = ""), NOT(I79 = "")),IF(COUNTIF('データ整理_報告書（別紙）'!$G$2:'データ整理_報告書（別紙）'!$G79,"この線より上に行を挿入してください。")=0,'データ整理_報告書（別紙）'!I79,""),"")</f>
        <v/>
      </c>
      <c r="I79" t="str">
        <f ca="1">IF(COUNTIF('データ整理_報告書（別紙）'!$G$2:'データ整理_報告書（別紙）'!$G79,"この線より上に行を挿入してください。")=0,'データ整理_報告書（別紙）'!J79,"")</f>
        <v/>
      </c>
    </row>
    <row r="80" spans="1:9" x14ac:dyDescent="0.15">
      <c r="A80" t="str">
        <f ca="1">IF(COUNTIF('データ整理_報告書（別紙）'!$B$2:'データ整理_報告書（別紙）'!$B80,"この線より上に行を挿入してください。")=0,'データ整理_報告書（別紙）'!B80,"")</f>
        <v/>
      </c>
      <c r="B80" t="str">
        <f ca="1">IF(COUNTIF('データ整理_報告書（別紙）'!$B$2:'データ整理_報告書（別紙）'!$B80,"この線より上に行を挿入してください。")=0,'データ整理_報告書（別紙）'!C80,"")</f>
        <v/>
      </c>
      <c r="C80" t="str">
        <f ca="1">IF(OR(NOT(A80 = ""), NOT(B80 = ""), NOT(D80 = "")),IF(COUNTIF('データ整理_報告書（別紙）'!$B$2:'データ整理_報告書（別紙）'!$B80,"この線より上に行を挿入してください。")=0,'データ整理_報告書（別紙）'!D80,""),"")</f>
        <v/>
      </c>
      <c r="D80" t="str">
        <f ca="1">IF(COUNTIF('データ整理_報告書（別紙）'!$B$2:'データ整理_報告書（別紙）'!$B80,"この線より上に行を挿入してください。")=0,'データ整理_報告書（別紙）'!E80,"")</f>
        <v/>
      </c>
      <c r="F80" t="str">
        <f ca="1">IF(COUNTIF('データ整理_報告書（別紙）'!$G$2:'データ整理_報告書（別紙）'!$G80,"この線より上に行を挿入してください。")=0,'データ整理_報告書（別紙）'!G80,"")</f>
        <v/>
      </c>
      <c r="G80" t="str">
        <f ca="1">IF(COUNTIF('データ整理_報告書（別紙）'!$G$2:'データ整理_報告書（別紙）'!$G80,"この線より上に行を挿入してください。")=0,'データ整理_報告書（別紙）'!H80,"")</f>
        <v/>
      </c>
      <c r="H80" t="str">
        <f ca="1">IF(OR(NOT(F80 = ""), NOT(G80 = ""), NOT(I80 = "")),IF(COUNTIF('データ整理_報告書（別紙）'!$G$2:'データ整理_報告書（別紙）'!$G80,"この線より上に行を挿入してください。")=0,'データ整理_報告書（別紙）'!I80,""),"")</f>
        <v/>
      </c>
      <c r="I80" t="str">
        <f ca="1">IF(COUNTIF('データ整理_報告書（別紙）'!$G$2:'データ整理_報告書（別紙）'!$G80,"この線より上に行を挿入してください。")=0,'データ整理_報告書（別紙）'!J80,"")</f>
        <v/>
      </c>
    </row>
    <row r="81" spans="1:9" x14ac:dyDescent="0.15">
      <c r="A81" t="str">
        <f ca="1">IF(COUNTIF('データ整理_報告書（別紙）'!$B$2:'データ整理_報告書（別紙）'!$B81,"この線より上に行を挿入してください。")=0,'データ整理_報告書（別紙）'!B81,"")</f>
        <v/>
      </c>
      <c r="B81" t="str">
        <f ca="1">IF(COUNTIF('データ整理_報告書（別紙）'!$B$2:'データ整理_報告書（別紙）'!$B81,"この線より上に行を挿入してください。")=0,'データ整理_報告書（別紙）'!C81,"")</f>
        <v/>
      </c>
      <c r="C81" t="str">
        <f ca="1">IF(OR(NOT(A81 = ""), NOT(B81 = ""), NOT(D81 = "")),IF(COUNTIF('データ整理_報告書（別紙）'!$B$2:'データ整理_報告書（別紙）'!$B81,"この線より上に行を挿入してください。")=0,'データ整理_報告書（別紙）'!D81,""),"")</f>
        <v/>
      </c>
      <c r="D81" t="str">
        <f ca="1">IF(COUNTIF('データ整理_報告書（別紙）'!$B$2:'データ整理_報告書（別紙）'!$B81,"この線より上に行を挿入してください。")=0,'データ整理_報告書（別紙）'!E81,"")</f>
        <v/>
      </c>
      <c r="F81" t="str">
        <f ca="1">IF(COUNTIF('データ整理_報告書（別紙）'!$G$2:'データ整理_報告書（別紙）'!$G81,"この線より上に行を挿入してください。")=0,'データ整理_報告書（別紙）'!G81,"")</f>
        <v/>
      </c>
      <c r="G81" t="str">
        <f ca="1">IF(COUNTIF('データ整理_報告書（別紙）'!$G$2:'データ整理_報告書（別紙）'!$G81,"この線より上に行を挿入してください。")=0,'データ整理_報告書（別紙）'!H81,"")</f>
        <v/>
      </c>
      <c r="H81" t="str">
        <f ca="1">IF(OR(NOT(F81 = ""), NOT(G81 = ""), NOT(I81 = "")),IF(COUNTIF('データ整理_報告書（別紙）'!$G$2:'データ整理_報告書（別紙）'!$G81,"この線より上に行を挿入してください。")=0,'データ整理_報告書（別紙）'!I81,""),"")</f>
        <v/>
      </c>
      <c r="I81" t="str">
        <f ca="1">IF(COUNTIF('データ整理_報告書（別紙）'!$G$2:'データ整理_報告書（別紙）'!$G81,"この線より上に行を挿入してください。")=0,'データ整理_報告書（別紙）'!J81,"")</f>
        <v/>
      </c>
    </row>
    <row r="82" spans="1:9" x14ac:dyDescent="0.15">
      <c r="A82" t="str">
        <f ca="1">IF(COUNTIF('データ整理_報告書（別紙）'!$B$2:'データ整理_報告書（別紙）'!$B82,"この線より上に行を挿入してください。")=0,'データ整理_報告書（別紙）'!B82,"")</f>
        <v/>
      </c>
      <c r="B82" t="str">
        <f ca="1">IF(COUNTIF('データ整理_報告書（別紙）'!$B$2:'データ整理_報告書（別紙）'!$B82,"この線より上に行を挿入してください。")=0,'データ整理_報告書（別紙）'!C82,"")</f>
        <v/>
      </c>
      <c r="C82" t="str">
        <f ca="1">IF(OR(NOT(A82 = ""), NOT(B82 = ""), NOT(D82 = "")),IF(COUNTIF('データ整理_報告書（別紙）'!$B$2:'データ整理_報告書（別紙）'!$B82,"この線より上に行を挿入してください。")=0,'データ整理_報告書（別紙）'!D82,""),"")</f>
        <v/>
      </c>
      <c r="D82" t="str">
        <f ca="1">IF(COUNTIF('データ整理_報告書（別紙）'!$B$2:'データ整理_報告書（別紙）'!$B82,"この線より上に行を挿入してください。")=0,'データ整理_報告書（別紙）'!E82,"")</f>
        <v/>
      </c>
      <c r="F82" t="str">
        <f ca="1">IF(COUNTIF('データ整理_報告書（別紙）'!$G$2:'データ整理_報告書（別紙）'!$G82,"この線より上に行を挿入してください。")=0,'データ整理_報告書（別紙）'!G82,"")</f>
        <v/>
      </c>
      <c r="G82" t="str">
        <f ca="1">IF(COUNTIF('データ整理_報告書（別紙）'!$G$2:'データ整理_報告書（別紙）'!$G82,"この線より上に行を挿入してください。")=0,'データ整理_報告書（別紙）'!H82,"")</f>
        <v/>
      </c>
      <c r="H82" t="str">
        <f ca="1">IF(OR(NOT(F82 = ""), NOT(G82 = ""), NOT(I82 = "")),IF(COUNTIF('データ整理_報告書（別紙）'!$G$2:'データ整理_報告書（別紙）'!$G82,"この線より上に行を挿入してください。")=0,'データ整理_報告書（別紙）'!I82,""),"")</f>
        <v/>
      </c>
      <c r="I82" t="str">
        <f ca="1">IF(COUNTIF('データ整理_報告書（別紙）'!$G$2:'データ整理_報告書（別紙）'!$G82,"この線より上に行を挿入してください。")=0,'データ整理_報告書（別紙）'!J82,"")</f>
        <v/>
      </c>
    </row>
    <row r="83" spans="1:9" x14ac:dyDescent="0.15">
      <c r="A83" t="str">
        <f ca="1">IF(COUNTIF('データ整理_報告書（別紙）'!$B$2:'データ整理_報告書（別紙）'!$B83,"この線より上に行を挿入してください。")=0,'データ整理_報告書（別紙）'!B83,"")</f>
        <v/>
      </c>
      <c r="B83" t="str">
        <f ca="1">IF(COUNTIF('データ整理_報告書（別紙）'!$B$2:'データ整理_報告書（別紙）'!$B83,"この線より上に行を挿入してください。")=0,'データ整理_報告書（別紙）'!C83,"")</f>
        <v/>
      </c>
      <c r="C83" t="str">
        <f ca="1">IF(OR(NOT(A83 = ""), NOT(B83 = ""), NOT(D83 = "")),IF(COUNTIF('データ整理_報告書（別紙）'!$B$2:'データ整理_報告書（別紙）'!$B83,"この線より上に行を挿入してください。")=0,'データ整理_報告書（別紙）'!D83,""),"")</f>
        <v/>
      </c>
      <c r="D83" t="str">
        <f ca="1">IF(COUNTIF('データ整理_報告書（別紙）'!$B$2:'データ整理_報告書（別紙）'!$B83,"この線より上に行を挿入してください。")=0,'データ整理_報告書（別紙）'!E83,"")</f>
        <v/>
      </c>
      <c r="F83" t="str">
        <f ca="1">IF(COUNTIF('データ整理_報告書（別紙）'!$G$2:'データ整理_報告書（別紙）'!$G83,"この線より上に行を挿入してください。")=0,'データ整理_報告書（別紙）'!G83,"")</f>
        <v/>
      </c>
      <c r="G83" t="str">
        <f ca="1">IF(COUNTIF('データ整理_報告書（別紙）'!$G$2:'データ整理_報告書（別紙）'!$G83,"この線より上に行を挿入してください。")=0,'データ整理_報告書（別紙）'!H83,"")</f>
        <v/>
      </c>
      <c r="H83" t="str">
        <f ca="1">IF(OR(NOT(F83 = ""), NOT(G83 = ""), NOT(I83 = "")),IF(COUNTIF('データ整理_報告書（別紙）'!$G$2:'データ整理_報告書（別紙）'!$G83,"この線より上に行を挿入してください。")=0,'データ整理_報告書（別紙）'!I83,""),"")</f>
        <v/>
      </c>
      <c r="I83" t="str">
        <f ca="1">IF(COUNTIF('データ整理_報告書（別紙）'!$G$2:'データ整理_報告書（別紙）'!$G83,"この線より上に行を挿入してください。")=0,'データ整理_報告書（別紙）'!J83,"")</f>
        <v/>
      </c>
    </row>
    <row r="84" spans="1:9" x14ac:dyDescent="0.15">
      <c r="A84" t="str">
        <f ca="1">IF(COUNTIF('データ整理_報告書（別紙）'!$B$2:'データ整理_報告書（別紙）'!$B84,"この線より上に行を挿入してください。")=0,'データ整理_報告書（別紙）'!B84,"")</f>
        <v/>
      </c>
      <c r="B84" t="str">
        <f ca="1">IF(COUNTIF('データ整理_報告書（別紙）'!$B$2:'データ整理_報告書（別紙）'!$B84,"この線より上に行を挿入してください。")=0,'データ整理_報告書（別紙）'!C84,"")</f>
        <v/>
      </c>
      <c r="C84" t="str">
        <f ca="1">IF(OR(NOT(A84 = ""), NOT(B84 = ""), NOT(D84 = "")),IF(COUNTIF('データ整理_報告書（別紙）'!$B$2:'データ整理_報告書（別紙）'!$B84,"この線より上に行を挿入してください。")=0,'データ整理_報告書（別紙）'!D84,""),"")</f>
        <v/>
      </c>
      <c r="D84" t="str">
        <f ca="1">IF(COUNTIF('データ整理_報告書（別紙）'!$B$2:'データ整理_報告書（別紙）'!$B84,"この線より上に行を挿入してください。")=0,'データ整理_報告書（別紙）'!E84,"")</f>
        <v/>
      </c>
      <c r="F84" t="str">
        <f ca="1">IF(COUNTIF('データ整理_報告書（別紙）'!$G$2:'データ整理_報告書（別紙）'!$G84,"この線より上に行を挿入してください。")=0,'データ整理_報告書（別紙）'!G84,"")</f>
        <v/>
      </c>
      <c r="G84" t="str">
        <f ca="1">IF(COUNTIF('データ整理_報告書（別紙）'!$G$2:'データ整理_報告書（別紙）'!$G84,"この線より上に行を挿入してください。")=0,'データ整理_報告書（別紙）'!H84,"")</f>
        <v/>
      </c>
      <c r="H84" t="str">
        <f ca="1">IF(OR(NOT(F84 = ""), NOT(G84 = ""), NOT(I84 = "")),IF(COUNTIF('データ整理_報告書（別紙）'!$G$2:'データ整理_報告書（別紙）'!$G84,"この線より上に行を挿入してください。")=0,'データ整理_報告書（別紙）'!I84,""),"")</f>
        <v/>
      </c>
      <c r="I84" t="str">
        <f ca="1">IF(COUNTIF('データ整理_報告書（別紙）'!$G$2:'データ整理_報告書（別紙）'!$G84,"この線より上に行を挿入してください。")=0,'データ整理_報告書（別紙）'!J84,"")</f>
        <v/>
      </c>
    </row>
    <row r="85" spans="1:9" x14ac:dyDescent="0.15">
      <c r="A85" t="str">
        <f ca="1">IF(COUNTIF('データ整理_報告書（別紙）'!$B$2:'データ整理_報告書（別紙）'!$B85,"この線より上に行を挿入してください。")=0,'データ整理_報告書（別紙）'!B85,"")</f>
        <v/>
      </c>
      <c r="B85" t="str">
        <f ca="1">IF(COUNTIF('データ整理_報告書（別紙）'!$B$2:'データ整理_報告書（別紙）'!$B85,"この線より上に行を挿入してください。")=0,'データ整理_報告書（別紙）'!C85,"")</f>
        <v/>
      </c>
      <c r="C85" t="str">
        <f ca="1">IF(OR(NOT(A85 = ""), NOT(B85 = ""), NOT(D85 = "")),IF(COUNTIF('データ整理_報告書（別紙）'!$B$2:'データ整理_報告書（別紙）'!$B85,"この線より上に行を挿入してください。")=0,'データ整理_報告書（別紙）'!D85,""),"")</f>
        <v/>
      </c>
      <c r="D85" t="str">
        <f ca="1">IF(COUNTIF('データ整理_報告書（別紙）'!$B$2:'データ整理_報告書（別紙）'!$B85,"この線より上に行を挿入してください。")=0,'データ整理_報告書（別紙）'!E85,"")</f>
        <v/>
      </c>
      <c r="F85" t="str">
        <f ca="1">IF(COUNTIF('データ整理_報告書（別紙）'!$G$2:'データ整理_報告書（別紙）'!$G85,"この線より上に行を挿入してください。")=0,'データ整理_報告書（別紙）'!G85,"")</f>
        <v/>
      </c>
      <c r="G85" t="str">
        <f ca="1">IF(COUNTIF('データ整理_報告書（別紙）'!$G$2:'データ整理_報告書（別紙）'!$G85,"この線より上に行を挿入してください。")=0,'データ整理_報告書（別紙）'!H85,"")</f>
        <v/>
      </c>
      <c r="H85" t="str">
        <f ca="1">IF(OR(NOT(F85 = ""), NOT(G85 = ""), NOT(I85 = "")),IF(COUNTIF('データ整理_報告書（別紙）'!$G$2:'データ整理_報告書（別紙）'!$G85,"この線より上に行を挿入してください。")=0,'データ整理_報告書（別紙）'!I85,""),"")</f>
        <v/>
      </c>
      <c r="I85" t="str">
        <f ca="1">IF(COUNTIF('データ整理_報告書（別紙）'!$G$2:'データ整理_報告書（別紙）'!$G85,"この線より上に行を挿入してください。")=0,'データ整理_報告書（別紙）'!J85,"")</f>
        <v/>
      </c>
    </row>
    <row r="86" spans="1:9" x14ac:dyDescent="0.15">
      <c r="A86" t="str">
        <f ca="1">IF(COUNTIF('データ整理_報告書（別紙）'!$B$2:'データ整理_報告書（別紙）'!$B86,"この線より上に行を挿入してください。")=0,'データ整理_報告書（別紙）'!B86,"")</f>
        <v/>
      </c>
      <c r="B86" t="str">
        <f ca="1">IF(COUNTIF('データ整理_報告書（別紙）'!$B$2:'データ整理_報告書（別紙）'!$B86,"この線より上に行を挿入してください。")=0,'データ整理_報告書（別紙）'!C86,"")</f>
        <v/>
      </c>
      <c r="C86" t="str">
        <f ca="1">IF(OR(NOT(A86 = ""), NOT(B86 = ""), NOT(D86 = "")),IF(COUNTIF('データ整理_報告書（別紙）'!$B$2:'データ整理_報告書（別紙）'!$B86,"この線より上に行を挿入してください。")=0,'データ整理_報告書（別紙）'!D86,""),"")</f>
        <v/>
      </c>
      <c r="D86" t="str">
        <f ca="1">IF(COUNTIF('データ整理_報告書（別紙）'!$B$2:'データ整理_報告書（別紙）'!$B86,"この線より上に行を挿入してください。")=0,'データ整理_報告書（別紙）'!E86,"")</f>
        <v/>
      </c>
      <c r="F86" t="str">
        <f ca="1">IF(COUNTIF('データ整理_報告書（別紙）'!$G$2:'データ整理_報告書（別紙）'!$G86,"この線より上に行を挿入してください。")=0,'データ整理_報告書（別紙）'!G86,"")</f>
        <v/>
      </c>
      <c r="G86" t="str">
        <f ca="1">IF(COUNTIF('データ整理_報告書（別紙）'!$G$2:'データ整理_報告書（別紙）'!$G86,"この線より上に行を挿入してください。")=0,'データ整理_報告書（別紙）'!H86,"")</f>
        <v/>
      </c>
      <c r="H86" t="str">
        <f ca="1">IF(OR(NOT(F86 = ""), NOT(G86 = ""), NOT(I86 = "")),IF(COUNTIF('データ整理_報告書（別紙）'!$G$2:'データ整理_報告書（別紙）'!$G86,"この線より上に行を挿入してください。")=0,'データ整理_報告書（別紙）'!I86,""),"")</f>
        <v/>
      </c>
      <c r="I86" t="str">
        <f ca="1">IF(COUNTIF('データ整理_報告書（別紙）'!$G$2:'データ整理_報告書（別紙）'!$G86,"この線より上に行を挿入してください。")=0,'データ整理_報告書（別紙）'!J86,"")</f>
        <v/>
      </c>
    </row>
    <row r="87" spans="1:9" x14ac:dyDescent="0.15">
      <c r="A87" t="str">
        <f ca="1">IF(COUNTIF('データ整理_報告書（別紙）'!$B$2:'データ整理_報告書（別紙）'!$B87,"この線より上に行を挿入してください。")=0,'データ整理_報告書（別紙）'!B87,"")</f>
        <v/>
      </c>
      <c r="B87" t="str">
        <f ca="1">IF(COUNTIF('データ整理_報告書（別紙）'!$B$2:'データ整理_報告書（別紙）'!$B87,"この線より上に行を挿入してください。")=0,'データ整理_報告書（別紙）'!C87,"")</f>
        <v/>
      </c>
      <c r="C87" t="str">
        <f ca="1">IF(OR(NOT(A87 = ""), NOT(B87 = ""), NOT(D87 = "")),IF(COUNTIF('データ整理_報告書（別紙）'!$B$2:'データ整理_報告書（別紙）'!$B87,"この線より上に行を挿入してください。")=0,'データ整理_報告書（別紙）'!D87,""),"")</f>
        <v/>
      </c>
      <c r="D87" t="str">
        <f ca="1">IF(COUNTIF('データ整理_報告書（別紙）'!$B$2:'データ整理_報告書（別紙）'!$B87,"この線より上に行を挿入してください。")=0,'データ整理_報告書（別紙）'!E87,"")</f>
        <v/>
      </c>
      <c r="F87" t="str">
        <f ca="1">IF(COUNTIF('データ整理_報告書（別紙）'!$G$2:'データ整理_報告書（別紙）'!$G87,"この線より上に行を挿入してください。")=0,'データ整理_報告書（別紙）'!G87,"")</f>
        <v/>
      </c>
      <c r="G87" t="str">
        <f ca="1">IF(COUNTIF('データ整理_報告書（別紙）'!$G$2:'データ整理_報告書（別紙）'!$G87,"この線より上に行を挿入してください。")=0,'データ整理_報告書（別紙）'!H87,"")</f>
        <v/>
      </c>
      <c r="H87" t="str">
        <f ca="1">IF(OR(NOT(F87 = ""), NOT(G87 = ""), NOT(I87 = "")),IF(COUNTIF('データ整理_報告書（別紙）'!$G$2:'データ整理_報告書（別紙）'!$G87,"この線より上に行を挿入してください。")=0,'データ整理_報告書（別紙）'!I87,""),"")</f>
        <v/>
      </c>
      <c r="I87" t="str">
        <f ca="1">IF(COUNTIF('データ整理_報告書（別紙）'!$G$2:'データ整理_報告書（別紙）'!$G87,"この線より上に行を挿入してください。")=0,'データ整理_報告書（別紙）'!J87,"")</f>
        <v/>
      </c>
    </row>
    <row r="88" spans="1:9" x14ac:dyDescent="0.15">
      <c r="A88" t="str">
        <f ca="1">IF(COUNTIF('データ整理_報告書（別紙）'!$B$2:'データ整理_報告書（別紙）'!$B88,"この線より上に行を挿入してください。")=0,'データ整理_報告書（別紙）'!B88,"")</f>
        <v/>
      </c>
      <c r="B88" t="str">
        <f ca="1">IF(COUNTIF('データ整理_報告書（別紙）'!$B$2:'データ整理_報告書（別紙）'!$B88,"この線より上に行を挿入してください。")=0,'データ整理_報告書（別紙）'!C88,"")</f>
        <v/>
      </c>
      <c r="C88" t="str">
        <f ca="1">IF(OR(NOT(A88 = ""), NOT(B88 = ""), NOT(D88 = "")),IF(COUNTIF('データ整理_報告書（別紙）'!$B$2:'データ整理_報告書（別紙）'!$B88,"この線より上に行を挿入してください。")=0,'データ整理_報告書（別紙）'!D88,""),"")</f>
        <v/>
      </c>
      <c r="D88" t="str">
        <f ca="1">IF(COUNTIF('データ整理_報告書（別紙）'!$B$2:'データ整理_報告書（別紙）'!$B88,"この線より上に行を挿入してください。")=0,'データ整理_報告書（別紙）'!E88,"")</f>
        <v/>
      </c>
      <c r="F88" t="str">
        <f ca="1">IF(COUNTIF('データ整理_報告書（別紙）'!$G$2:'データ整理_報告書（別紙）'!$G88,"この線より上に行を挿入してください。")=0,'データ整理_報告書（別紙）'!G88,"")</f>
        <v/>
      </c>
      <c r="G88" t="str">
        <f ca="1">IF(COUNTIF('データ整理_報告書（別紙）'!$G$2:'データ整理_報告書（別紙）'!$G88,"この線より上に行を挿入してください。")=0,'データ整理_報告書（別紙）'!H88,"")</f>
        <v/>
      </c>
      <c r="H88" t="str">
        <f ca="1">IF(OR(NOT(F88 = ""), NOT(G88 = ""), NOT(I88 = "")),IF(COUNTIF('データ整理_報告書（別紙）'!$G$2:'データ整理_報告書（別紙）'!$G88,"この線より上に行を挿入してください。")=0,'データ整理_報告書（別紙）'!I88,""),"")</f>
        <v/>
      </c>
      <c r="I88" t="str">
        <f ca="1">IF(COUNTIF('データ整理_報告書（別紙）'!$G$2:'データ整理_報告書（別紙）'!$G88,"この線より上に行を挿入してください。")=0,'データ整理_報告書（別紙）'!J88,"")</f>
        <v/>
      </c>
    </row>
    <row r="89" spans="1:9" x14ac:dyDescent="0.15">
      <c r="A89" t="str">
        <f ca="1">IF(COUNTIF('データ整理_報告書（別紙）'!$B$2:'データ整理_報告書（別紙）'!$B89,"この線より上に行を挿入してください。")=0,'データ整理_報告書（別紙）'!B89,"")</f>
        <v/>
      </c>
      <c r="B89" t="str">
        <f ca="1">IF(COUNTIF('データ整理_報告書（別紙）'!$B$2:'データ整理_報告書（別紙）'!$B89,"この線より上に行を挿入してください。")=0,'データ整理_報告書（別紙）'!C89,"")</f>
        <v/>
      </c>
      <c r="C89" t="str">
        <f ca="1">IF(OR(NOT(A89 = ""), NOT(B89 = ""), NOT(D89 = "")),IF(COUNTIF('データ整理_報告書（別紙）'!$B$2:'データ整理_報告書（別紙）'!$B89,"この線より上に行を挿入してください。")=0,'データ整理_報告書（別紙）'!D89,""),"")</f>
        <v/>
      </c>
      <c r="D89" t="str">
        <f ca="1">IF(COUNTIF('データ整理_報告書（別紙）'!$B$2:'データ整理_報告書（別紙）'!$B89,"この線より上に行を挿入してください。")=0,'データ整理_報告書（別紙）'!E89,"")</f>
        <v/>
      </c>
      <c r="F89" t="str">
        <f ca="1">IF(COUNTIF('データ整理_報告書（別紙）'!$G$2:'データ整理_報告書（別紙）'!$G89,"この線より上に行を挿入してください。")=0,'データ整理_報告書（別紙）'!G89,"")</f>
        <v/>
      </c>
      <c r="G89" t="str">
        <f ca="1">IF(COUNTIF('データ整理_報告書（別紙）'!$G$2:'データ整理_報告書（別紙）'!$G89,"この線より上に行を挿入してください。")=0,'データ整理_報告書（別紙）'!H89,"")</f>
        <v/>
      </c>
      <c r="H89" t="str">
        <f ca="1">IF(OR(NOT(F89 = ""), NOT(G89 = ""), NOT(I89 = "")),IF(COUNTIF('データ整理_報告書（別紙）'!$G$2:'データ整理_報告書（別紙）'!$G89,"この線より上に行を挿入してください。")=0,'データ整理_報告書（別紙）'!I89,""),"")</f>
        <v/>
      </c>
      <c r="I89" t="str">
        <f ca="1">IF(COUNTIF('データ整理_報告書（別紙）'!$G$2:'データ整理_報告書（別紙）'!$G89,"この線より上に行を挿入してください。")=0,'データ整理_報告書（別紙）'!J89,"")</f>
        <v/>
      </c>
    </row>
    <row r="90" spans="1:9" x14ac:dyDescent="0.15">
      <c r="A90" t="str">
        <f ca="1">IF(COUNTIF('データ整理_報告書（別紙）'!$B$2:'データ整理_報告書（別紙）'!$B90,"この線より上に行を挿入してください。")=0,'データ整理_報告書（別紙）'!B90,"")</f>
        <v/>
      </c>
      <c r="B90" t="str">
        <f ca="1">IF(COUNTIF('データ整理_報告書（別紙）'!$B$2:'データ整理_報告書（別紙）'!$B90,"この線より上に行を挿入してください。")=0,'データ整理_報告書（別紙）'!C90,"")</f>
        <v/>
      </c>
      <c r="C90" t="str">
        <f ca="1">IF(OR(NOT(A90 = ""), NOT(B90 = ""), NOT(D90 = "")),IF(COUNTIF('データ整理_報告書（別紙）'!$B$2:'データ整理_報告書（別紙）'!$B90,"この線より上に行を挿入してください。")=0,'データ整理_報告書（別紙）'!D90,""),"")</f>
        <v/>
      </c>
      <c r="D90" t="str">
        <f ca="1">IF(COUNTIF('データ整理_報告書（別紙）'!$B$2:'データ整理_報告書（別紙）'!$B90,"この線より上に行を挿入してください。")=0,'データ整理_報告書（別紙）'!E90,"")</f>
        <v/>
      </c>
      <c r="F90" t="str">
        <f ca="1">IF(COUNTIF('データ整理_報告書（別紙）'!$G$2:'データ整理_報告書（別紙）'!$G90,"この線より上に行を挿入してください。")=0,'データ整理_報告書（別紙）'!G90,"")</f>
        <v/>
      </c>
      <c r="G90" t="str">
        <f ca="1">IF(COUNTIF('データ整理_報告書（別紙）'!$G$2:'データ整理_報告書（別紙）'!$G90,"この線より上に行を挿入してください。")=0,'データ整理_報告書（別紙）'!H90,"")</f>
        <v/>
      </c>
      <c r="H90" t="str">
        <f ca="1">IF(OR(NOT(F90 = ""), NOT(G90 = ""), NOT(I90 = "")),IF(COUNTIF('データ整理_報告書（別紙）'!$G$2:'データ整理_報告書（別紙）'!$G90,"この線より上に行を挿入してください。")=0,'データ整理_報告書（別紙）'!I90,""),"")</f>
        <v/>
      </c>
      <c r="I90" t="str">
        <f ca="1">IF(COUNTIF('データ整理_報告書（別紙）'!$G$2:'データ整理_報告書（別紙）'!$G90,"この線より上に行を挿入してください。")=0,'データ整理_報告書（別紙）'!J90,"")</f>
        <v/>
      </c>
    </row>
    <row r="91" spans="1:9" x14ac:dyDescent="0.15">
      <c r="A91" t="str">
        <f ca="1">IF(COUNTIF('データ整理_報告書（別紙）'!$B$2:'データ整理_報告書（別紙）'!$B91,"この線より上に行を挿入してください。")=0,'データ整理_報告書（別紙）'!B91,"")</f>
        <v/>
      </c>
      <c r="B91" t="str">
        <f ca="1">IF(COUNTIF('データ整理_報告書（別紙）'!$B$2:'データ整理_報告書（別紙）'!$B91,"この線より上に行を挿入してください。")=0,'データ整理_報告書（別紙）'!C91,"")</f>
        <v/>
      </c>
      <c r="C91" t="str">
        <f ca="1">IF(OR(NOT(A91 = ""), NOT(B91 = ""), NOT(D91 = "")),IF(COUNTIF('データ整理_報告書（別紙）'!$B$2:'データ整理_報告書（別紙）'!$B91,"この線より上に行を挿入してください。")=0,'データ整理_報告書（別紙）'!D91,""),"")</f>
        <v/>
      </c>
      <c r="D91" t="str">
        <f ca="1">IF(COUNTIF('データ整理_報告書（別紙）'!$B$2:'データ整理_報告書（別紙）'!$B91,"この線より上に行を挿入してください。")=0,'データ整理_報告書（別紙）'!E91,"")</f>
        <v/>
      </c>
      <c r="F91" t="str">
        <f ca="1">IF(COUNTIF('データ整理_報告書（別紙）'!$G$2:'データ整理_報告書（別紙）'!$G91,"この線より上に行を挿入してください。")=0,'データ整理_報告書（別紙）'!G91,"")</f>
        <v/>
      </c>
      <c r="G91" t="str">
        <f ca="1">IF(COUNTIF('データ整理_報告書（別紙）'!$G$2:'データ整理_報告書（別紙）'!$G91,"この線より上に行を挿入してください。")=0,'データ整理_報告書（別紙）'!H91,"")</f>
        <v/>
      </c>
      <c r="H91" t="str">
        <f ca="1">IF(OR(NOT(F91 = ""), NOT(G91 = ""), NOT(I91 = "")),IF(COUNTIF('データ整理_報告書（別紙）'!$G$2:'データ整理_報告書（別紙）'!$G91,"この線より上に行を挿入してください。")=0,'データ整理_報告書（別紙）'!I91,""),"")</f>
        <v/>
      </c>
      <c r="I91" t="str">
        <f ca="1">IF(COUNTIF('データ整理_報告書（別紙）'!$G$2:'データ整理_報告書（別紙）'!$G91,"この線より上に行を挿入してください。")=0,'データ整理_報告書（別紙）'!J91,"")</f>
        <v/>
      </c>
    </row>
    <row r="92" spans="1:9" x14ac:dyDescent="0.15">
      <c r="A92" t="str">
        <f ca="1">IF(COUNTIF('データ整理_報告書（別紙）'!$B$2:'データ整理_報告書（別紙）'!$B92,"この線より上に行を挿入してください。")=0,'データ整理_報告書（別紙）'!B92,"")</f>
        <v/>
      </c>
      <c r="B92" t="str">
        <f ca="1">IF(COUNTIF('データ整理_報告書（別紙）'!$B$2:'データ整理_報告書（別紙）'!$B92,"この線より上に行を挿入してください。")=0,'データ整理_報告書（別紙）'!C92,"")</f>
        <v/>
      </c>
      <c r="C92" t="str">
        <f ca="1">IF(OR(NOT(A92 = ""), NOT(B92 = ""), NOT(D92 = "")),IF(COUNTIF('データ整理_報告書（別紙）'!$B$2:'データ整理_報告書（別紙）'!$B92,"この線より上に行を挿入してください。")=0,'データ整理_報告書（別紙）'!D92,""),"")</f>
        <v/>
      </c>
      <c r="D92" t="str">
        <f ca="1">IF(COUNTIF('データ整理_報告書（別紙）'!$B$2:'データ整理_報告書（別紙）'!$B92,"この線より上に行を挿入してください。")=0,'データ整理_報告書（別紙）'!E92,"")</f>
        <v/>
      </c>
      <c r="F92" t="str">
        <f ca="1">IF(COUNTIF('データ整理_報告書（別紙）'!$G$2:'データ整理_報告書（別紙）'!$G92,"この線より上に行を挿入してください。")=0,'データ整理_報告書（別紙）'!G92,"")</f>
        <v/>
      </c>
      <c r="G92" t="str">
        <f ca="1">IF(COUNTIF('データ整理_報告書（別紙）'!$G$2:'データ整理_報告書（別紙）'!$G92,"この線より上に行を挿入してください。")=0,'データ整理_報告書（別紙）'!H92,"")</f>
        <v/>
      </c>
      <c r="H92" t="str">
        <f ca="1">IF(OR(NOT(F92 = ""), NOT(G92 = ""), NOT(I92 = "")),IF(COUNTIF('データ整理_報告書（別紙）'!$G$2:'データ整理_報告書（別紙）'!$G92,"この線より上に行を挿入してください。")=0,'データ整理_報告書（別紙）'!I92,""),"")</f>
        <v/>
      </c>
      <c r="I92" t="str">
        <f ca="1">IF(COUNTIF('データ整理_報告書（別紙）'!$G$2:'データ整理_報告書（別紙）'!$G92,"この線より上に行を挿入してください。")=0,'データ整理_報告書（別紙）'!J92,"")</f>
        <v/>
      </c>
    </row>
    <row r="93" spans="1:9" x14ac:dyDescent="0.15">
      <c r="A93" t="str">
        <f ca="1">IF(COUNTIF('データ整理_報告書（別紙）'!$B$2:'データ整理_報告書（別紙）'!$B93,"この線より上に行を挿入してください。")=0,'データ整理_報告書（別紙）'!B93,"")</f>
        <v/>
      </c>
      <c r="B93" t="str">
        <f ca="1">IF(COUNTIF('データ整理_報告書（別紙）'!$B$2:'データ整理_報告書（別紙）'!$B93,"この線より上に行を挿入してください。")=0,'データ整理_報告書（別紙）'!C93,"")</f>
        <v/>
      </c>
      <c r="C93" t="str">
        <f ca="1">IF(OR(NOT(A93 = ""), NOT(B93 = ""), NOT(D93 = "")),IF(COUNTIF('データ整理_報告書（別紙）'!$B$2:'データ整理_報告書（別紙）'!$B93,"この線より上に行を挿入してください。")=0,'データ整理_報告書（別紙）'!D93,""),"")</f>
        <v/>
      </c>
      <c r="D93" t="str">
        <f ca="1">IF(COUNTIF('データ整理_報告書（別紙）'!$B$2:'データ整理_報告書（別紙）'!$B93,"この線より上に行を挿入してください。")=0,'データ整理_報告書（別紙）'!E93,"")</f>
        <v/>
      </c>
      <c r="F93" t="str">
        <f ca="1">IF(COUNTIF('データ整理_報告書（別紙）'!$G$2:'データ整理_報告書（別紙）'!$G93,"この線より上に行を挿入してください。")=0,'データ整理_報告書（別紙）'!G93,"")</f>
        <v/>
      </c>
      <c r="G93" t="str">
        <f ca="1">IF(COUNTIF('データ整理_報告書（別紙）'!$G$2:'データ整理_報告書（別紙）'!$G93,"この線より上に行を挿入してください。")=0,'データ整理_報告書（別紙）'!H93,"")</f>
        <v/>
      </c>
      <c r="H93" t="str">
        <f ca="1">IF(OR(NOT(F93 = ""), NOT(G93 = ""), NOT(I93 = "")),IF(COUNTIF('データ整理_報告書（別紙）'!$G$2:'データ整理_報告書（別紙）'!$G93,"この線より上に行を挿入してください。")=0,'データ整理_報告書（別紙）'!I93,""),"")</f>
        <v/>
      </c>
      <c r="I93" t="str">
        <f ca="1">IF(COUNTIF('データ整理_報告書（別紙）'!$G$2:'データ整理_報告書（別紙）'!$G93,"この線より上に行を挿入してください。")=0,'データ整理_報告書（別紙）'!J93,"")</f>
        <v/>
      </c>
    </row>
    <row r="94" spans="1:9" x14ac:dyDescent="0.15">
      <c r="A94" t="str">
        <f ca="1">IF(COUNTIF('データ整理_報告書（別紙）'!$B$2:'データ整理_報告書（別紙）'!$B94,"この線より上に行を挿入してください。")=0,'データ整理_報告書（別紙）'!B94,"")</f>
        <v/>
      </c>
      <c r="B94" t="str">
        <f ca="1">IF(COUNTIF('データ整理_報告書（別紙）'!$B$2:'データ整理_報告書（別紙）'!$B94,"この線より上に行を挿入してください。")=0,'データ整理_報告書（別紙）'!C94,"")</f>
        <v/>
      </c>
      <c r="C94" t="str">
        <f ca="1">IF(OR(NOT(A94 = ""), NOT(B94 = ""), NOT(D94 = "")),IF(COUNTIF('データ整理_報告書（別紙）'!$B$2:'データ整理_報告書（別紙）'!$B94,"この線より上に行を挿入してください。")=0,'データ整理_報告書（別紙）'!D94,""),"")</f>
        <v/>
      </c>
      <c r="D94" t="str">
        <f ca="1">IF(COUNTIF('データ整理_報告書（別紙）'!$B$2:'データ整理_報告書（別紙）'!$B94,"この線より上に行を挿入してください。")=0,'データ整理_報告書（別紙）'!E94,"")</f>
        <v/>
      </c>
      <c r="F94" t="str">
        <f ca="1">IF(COUNTIF('データ整理_報告書（別紙）'!$G$2:'データ整理_報告書（別紙）'!$G94,"この線より上に行を挿入してください。")=0,'データ整理_報告書（別紙）'!G94,"")</f>
        <v/>
      </c>
      <c r="G94" t="str">
        <f ca="1">IF(COUNTIF('データ整理_報告書（別紙）'!$G$2:'データ整理_報告書（別紙）'!$G94,"この線より上に行を挿入してください。")=0,'データ整理_報告書（別紙）'!H94,"")</f>
        <v/>
      </c>
      <c r="H94" t="str">
        <f ca="1">IF(OR(NOT(F94 = ""), NOT(G94 = ""), NOT(I94 = "")),IF(COUNTIF('データ整理_報告書（別紙）'!$G$2:'データ整理_報告書（別紙）'!$G94,"この線より上に行を挿入してください。")=0,'データ整理_報告書（別紙）'!I94,""),"")</f>
        <v/>
      </c>
      <c r="I94" t="str">
        <f ca="1">IF(COUNTIF('データ整理_報告書（別紙）'!$G$2:'データ整理_報告書（別紙）'!$G94,"この線より上に行を挿入してください。")=0,'データ整理_報告書（別紙）'!J94,"")</f>
        <v/>
      </c>
    </row>
    <row r="95" spans="1:9" x14ac:dyDescent="0.15">
      <c r="A95" t="str">
        <f ca="1">IF(COUNTIF('データ整理_報告書（別紙）'!$B$2:'データ整理_報告書（別紙）'!$B95,"この線より上に行を挿入してください。")=0,'データ整理_報告書（別紙）'!B95,"")</f>
        <v/>
      </c>
      <c r="B95" t="str">
        <f ca="1">IF(COUNTIF('データ整理_報告書（別紙）'!$B$2:'データ整理_報告書（別紙）'!$B95,"この線より上に行を挿入してください。")=0,'データ整理_報告書（別紙）'!C95,"")</f>
        <v/>
      </c>
      <c r="C95" t="str">
        <f ca="1">IF(OR(NOT(A95 = ""), NOT(B95 = ""), NOT(D95 = "")),IF(COUNTIF('データ整理_報告書（別紙）'!$B$2:'データ整理_報告書（別紙）'!$B95,"この線より上に行を挿入してください。")=0,'データ整理_報告書（別紙）'!D95,""),"")</f>
        <v/>
      </c>
      <c r="D95" t="str">
        <f ca="1">IF(COUNTIF('データ整理_報告書（別紙）'!$B$2:'データ整理_報告書（別紙）'!$B95,"この線より上に行を挿入してください。")=0,'データ整理_報告書（別紙）'!E95,"")</f>
        <v/>
      </c>
      <c r="F95" t="str">
        <f ca="1">IF(COUNTIF('データ整理_報告書（別紙）'!$G$2:'データ整理_報告書（別紙）'!$G95,"この線より上に行を挿入してください。")=0,'データ整理_報告書（別紙）'!G95,"")</f>
        <v/>
      </c>
      <c r="G95" t="str">
        <f ca="1">IF(COUNTIF('データ整理_報告書（別紙）'!$G$2:'データ整理_報告書（別紙）'!$G95,"この線より上に行を挿入してください。")=0,'データ整理_報告書（別紙）'!H95,"")</f>
        <v/>
      </c>
      <c r="H95" t="str">
        <f ca="1">IF(OR(NOT(F95 = ""), NOT(G95 = ""), NOT(I95 = "")),IF(COUNTIF('データ整理_報告書（別紙）'!$G$2:'データ整理_報告書（別紙）'!$G95,"この線より上に行を挿入してください。")=0,'データ整理_報告書（別紙）'!I95,""),"")</f>
        <v/>
      </c>
      <c r="I95" t="str">
        <f ca="1">IF(COUNTIF('データ整理_報告書（別紙）'!$G$2:'データ整理_報告書（別紙）'!$G95,"この線より上に行を挿入してください。")=0,'データ整理_報告書（別紙）'!J95,"")</f>
        <v/>
      </c>
    </row>
    <row r="96" spans="1:9" x14ac:dyDescent="0.15">
      <c r="A96" t="str">
        <f ca="1">IF(COUNTIF('データ整理_報告書（別紙）'!$B$2:'データ整理_報告書（別紙）'!$B96,"この線より上に行を挿入してください。")=0,'データ整理_報告書（別紙）'!B96,"")</f>
        <v/>
      </c>
      <c r="B96" t="str">
        <f ca="1">IF(COUNTIF('データ整理_報告書（別紙）'!$B$2:'データ整理_報告書（別紙）'!$B96,"この線より上に行を挿入してください。")=0,'データ整理_報告書（別紙）'!C96,"")</f>
        <v/>
      </c>
      <c r="C96" t="str">
        <f ca="1">IF(OR(NOT(A96 = ""), NOT(B96 = ""), NOT(D96 = "")),IF(COUNTIF('データ整理_報告書（別紙）'!$B$2:'データ整理_報告書（別紙）'!$B96,"この線より上に行を挿入してください。")=0,'データ整理_報告書（別紙）'!D96,""),"")</f>
        <v/>
      </c>
      <c r="D96" t="str">
        <f ca="1">IF(COUNTIF('データ整理_報告書（別紙）'!$B$2:'データ整理_報告書（別紙）'!$B96,"この線より上に行を挿入してください。")=0,'データ整理_報告書（別紙）'!E96,"")</f>
        <v/>
      </c>
      <c r="F96" t="str">
        <f ca="1">IF(COUNTIF('データ整理_報告書（別紙）'!$G$2:'データ整理_報告書（別紙）'!$G96,"この線より上に行を挿入してください。")=0,'データ整理_報告書（別紙）'!G96,"")</f>
        <v/>
      </c>
      <c r="G96" t="str">
        <f ca="1">IF(COUNTIF('データ整理_報告書（別紙）'!$G$2:'データ整理_報告書（別紙）'!$G96,"この線より上に行を挿入してください。")=0,'データ整理_報告書（別紙）'!H96,"")</f>
        <v/>
      </c>
      <c r="H96" t="str">
        <f ca="1">IF(OR(NOT(F96 = ""), NOT(G96 = ""), NOT(I96 = "")),IF(COUNTIF('データ整理_報告書（別紙）'!$G$2:'データ整理_報告書（別紙）'!$G96,"この線より上に行を挿入してください。")=0,'データ整理_報告書（別紙）'!I96,""),"")</f>
        <v/>
      </c>
      <c r="I96" t="str">
        <f ca="1">IF(COUNTIF('データ整理_報告書（別紙）'!$G$2:'データ整理_報告書（別紙）'!$G96,"この線より上に行を挿入してください。")=0,'データ整理_報告書（別紙）'!J96,"")</f>
        <v/>
      </c>
    </row>
    <row r="97" spans="1:9" x14ac:dyDescent="0.15">
      <c r="A97" t="str">
        <f ca="1">IF(COUNTIF('データ整理_報告書（別紙）'!$B$2:'データ整理_報告書（別紙）'!$B97,"この線より上に行を挿入してください。")=0,'データ整理_報告書（別紙）'!B97,"")</f>
        <v/>
      </c>
      <c r="B97" t="str">
        <f ca="1">IF(COUNTIF('データ整理_報告書（別紙）'!$B$2:'データ整理_報告書（別紙）'!$B97,"この線より上に行を挿入してください。")=0,'データ整理_報告書（別紙）'!C97,"")</f>
        <v/>
      </c>
      <c r="C97" t="str">
        <f ca="1">IF(OR(NOT(A97 = ""), NOT(B97 = ""), NOT(D97 = "")),IF(COUNTIF('データ整理_報告書（別紙）'!$B$2:'データ整理_報告書（別紙）'!$B97,"この線より上に行を挿入してください。")=0,'データ整理_報告書（別紙）'!D97,""),"")</f>
        <v/>
      </c>
      <c r="D97" t="str">
        <f ca="1">IF(COUNTIF('データ整理_報告書（別紙）'!$B$2:'データ整理_報告書（別紙）'!$B97,"この線より上に行を挿入してください。")=0,'データ整理_報告書（別紙）'!E97,"")</f>
        <v/>
      </c>
      <c r="F97" t="str">
        <f ca="1">IF(COUNTIF('データ整理_報告書（別紙）'!$G$2:'データ整理_報告書（別紙）'!$G97,"この線より上に行を挿入してください。")=0,'データ整理_報告書（別紙）'!G97,"")</f>
        <v/>
      </c>
      <c r="G97" t="str">
        <f ca="1">IF(COUNTIF('データ整理_報告書（別紙）'!$G$2:'データ整理_報告書（別紙）'!$G97,"この線より上に行を挿入してください。")=0,'データ整理_報告書（別紙）'!H97,"")</f>
        <v/>
      </c>
      <c r="H97" t="str">
        <f ca="1">IF(OR(NOT(F97 = ""), NOT(G97 = ""), NOT(I97 = "")),IF(COUNTIF('データ整理_報告書（別紙）'!$G$2:'データ整理_報告書（別紙）'!$G97,"この線より上に行を挿入してください。")=0,'データ整理_報告書（別紙）'!I97,""),"")</f>
        <v/>
      </c>
      <c r="I97" t="str">
        <f ca="1">IF(COUNTIF('データ整理_報告書（別紙）'!$G$2:'データ整理_報告書（別紙）'!$G97,"この線より上に行を挿入してください。")=0,'データ整理_報告書（別紙）'!J97,"")</f>
        <v/>
      </c>
    </row>
    <row r="98" spans="1:9" x14ac:dyDescent="0.15">
      <c r="A98" t="str">
        <f ca="1">IF(COUNTIF('データ整理_報告書（別紙）'!$B$2:'データ整理_報告書（別紙）'!$B98,"この線より上に行を挿入してください。")=0,'データ整理_報告書（別紙）'!B98,"")</f>
        <v/>
      </c>
      <c r="B98" t="str">
        <f ca="1">IF(COUNTIF('データ整理_報告書（別紙）'!$B$2:'データ整理_報告書（別紙）'!$B98,"この線より上に行を挿入してください。")=0,'データ整理_報告書（別紙）'!C98,"")</f>
        <v/>
      </c>
      <c r="C98" t="str">
        <f ca="1">IF(OR(NOT(A98 = ""), NOT(B98 = ""), NOT(D98 = "")),IF(COUNTIF('データ整理_報告書（別紙）'!$B$2:'データ整理_報告書（別紙）'!$B98,"この線より上に行を挿入してください。")=0,'データ整理_報告書（別紙）'!D98,""),"")</f>
        <v/>
      </c>
      <c r="D98" t="str">
        <f ca="1">IF(COUNTIF('データ整理_報告書（別紙）'!$B$2:'データ整理_報告書（別紙）'!$B98,"この線より上に行を挿入してください。")=0,'データ整理_報告書（別紙）'!E98,"")</f>
        <v/>
      </c>
      <c r="F98" t="str">
        <f ca="1">IF(COUNTIF('データ整理_報告書（別紙）'!$G$2:'データ整理_報告書（別紙）'!$G98,"この線より上に行を挿入してください。")=0,'データ整理_報告書（別紙）'!G98,"")</f>
        <v/>
      </c>
      <c r="G98" t="str">
        <f ca="1">IF(COUNTIF('データ整理_報告書（別紙）'!$G$2:'データ整理_報告書（別紙）'!$G98,"この線より上に行を挿入してください。")=0,'データ整理_報告書（別紙）'!H98,"")</f>
        <v/>
      </c>
      <c r="H98" t="str">
        <f ca="1">IF(OR(NOT(F98 = ""), NOT(G98 = ""), NOT(I98 = "")),IF(COUNTIF('データ整理_報告書（別紙）'!$G$2:'データ整理_報告書（別紙）'!$G98,"この線より上に行を挿入してください。")=0,'データ整理_報告書（別紙）'!I98,""),"")</f>
        <v/>
      </c>
      <c r="I98" t="str">
        <f ca="1">IF(COUNTIF('データ整理_報告書（別紙）'!$G$2:'データ整理_報告書（別紙）'!$G98,"この線より上に行を挿入してください。")=0,'データ整理_報告書（別紙）'!J98,"")</f>
        <v/>
      </c>
    </row>
    <row r="99" spans="1:9" x14ac:dyDescent="0.15">
      <c r="A99" t="str">
        <f ca="1">IF(COUNTIF('データ整理_報告書（別紙）'!$B$2:'データ整理_報告書（別紙）'!$B99,"この線より上に行を挿入してください。")=0,'データ整理_報告書（別紙）'!B99,"")</f>
        <v/>
      </c>
      <c r="B99" t="str">
        <f ca="1">IF(COUNTIF('データ整理_報告書（別紙）'!$B$2:'データ整理_報告書（別紙）'!$B99,"この線より上に行を挿入してください。")=0,'データ整理_報告書（別紙）'!C99,"")</f>
        <v/>
      </c>
      <c r="C99" t="str">
        <f ca="1">IF(OR(NOT(A99 = ""), NOT(B99 = ""), NOT(D99 = "")),IF(COUNTIF('データ整理_報告書（別紙）'!$B$2:'データ整理_報告書（別紙）'!$B99,"この線より上に行を挿入してください。")=0,'データ整理_報告書（別紙）'!D99,""),"")</f>
        <v/>
      </c>
      <c r="D99" t="str">
        <f ca="1">IF(COUNTIF('データ整理_報告書（別紙）'!$B$2:'データ整理_報告書（別紙）'!$B99,"この線より上に行を挿入してください。")=0,'データ整理_報告書（別紙）'!E99,"")</f>
        <v/>
      </c>
      <c r="F99" t="str">
        <f ca="1">IF(COUNTIF('データ整理_報告書（別紙）'!$G$2:'データ整理_報告書（別紙）'!$G99,"この線より上に行を挿入してください。")=0,'データ整理_報告書（別紙）'!G99,"")</f>
        <v/>
      </c>
      <c r="G99" t="str">
        <f ca="1">IF(COUNTIF('データ整理_報告書（別紙）'!$G$2:'データ整理_報告書（別紙）'!$G99,"この線より上に行を挿入してください。")=0,'データ整理_報告書（別紙）'!H99,"")</f>
        <v/>
      </c>
      <c r="H99" t="str">
        <f ca="1">IF(OR(NOT(F99 = ""), NOT(G99 = ""), NOT(I99 = "")),IF(COUNTIF('データ整理_報告書（別紙）'!$G$2:'データ整理_報告書（別紙）'!$G99,"この線より上に行を挿入してください。")=0,'データ整理_報告書（別紙）'!I99,""),"")</f>
        <v/>
      </c>
      <c r="I99" t="str">
        <f ca="1">IF(COUNTIF('データ整理_報告書（別紙）'!$G$2:'データ整理_報告書（別紙）'!$G99,"この線より上に行を挿入してください。")=0,'データ整理_報告書（別紙）'!J99,"")</f>
        <v/>
      </c>
    </row>
    <row r="100" spans="1:9" x14ac:dyDescent="0.15">
      <c r="A100" t="str">
        <f ca="1">IF(COUNTIF('データ整理_報告書（別紙）'!$B$2:'データ整理_報告書（別紙）'!$B100,"この線より上に行を挿入してください。")=0,'データ整理_報告書（別紙）'!B100,"")</f>
        <v/>
      </c>
      <c r="B100" t="str">
        <f ca="1">IF(COUNTIF('データ整理_報告書（別紙）'!$B$2:'データ整理_報告書（別紙）'!$B100,"この線より上に行を挿入してください。")=0,'データ整理_報告書（別紙）'!C100,"")</f>
        <v/>
      </c>
      <c r="C100" t="str">
        <f ca="1">IF(OR(NOT(A100 = ""), NOT(B100 = ""), NOT(D100 = "")),IF(COUNTIF('データ整理_報告書（別紙）'!$B$2:'データ整理_報告書（別紙）'!$B100,"この線より上に行を挿入してください。")=0,'データ整理_報告書（別紙）'!D100,""),"")</f>
        <v/>
      </c>
      <c r="D100" t="str">
        <f ca="1">IF(COUNTIF('データ整理_報告書（別紙）'!$B$2:'データ整理_報告書（別紙）'!$B100,"この線より上に行を挿入してください。")=0,'データ整理_報告書（別紙）'!E100,"")</f>
        <v/>
      </c>
      <c r="F100" t="str">
        <f ca="1">IF(COUNTIF('データ整理_報告書（別紙）'!$G$2:'データ整理_報告書（別紙）'!$G100,"この線より上に行を挿入してください。")=0,'データ整理_報告書（別紙）'!G100,"")</f>
        <v/>
      </c>
      <c r="G100" t="str">
        <f ca="1">IF(COUNTIF('データ整理_報告書（別紙）'!$G$2:'データ整理_報告書（別紙）'!$G100,"この線より上に行を挿入してください。")=0,'データ整理_報告書（別紙）'!H100,"")</f>
        <v/>
      </c>
      <c r="H100" t="str">
        <f ca="1">IF(OR(NOT(F100 = ""), NOT(G100 = ""), NOT(I100 = "")),IF(COUNTIF('データ整理_報告書（別紙）'!$G$2:'データ整理_報告書（別紙）'!$G100,"この線より上に行を挿入してください。")=0,'データ整理_報告書（別紙）'!I100,""),"")</f>
        <v/>
      </c>
      <c r="I100" t="str">
        <f ca="1">IF(COUNTIF('データ整理_報告書（別紙）'!$G$2:'データ整理_報告書（別紙）'!$G100,"この線より上に行を挿入してください。")=0,'データ整理_報告書（別紙）'!J100,"")</f>
        <v/>
      </c>
    </row>
    <row r="101" spans="1:9" x14ac:dyDescent="0.15">
      <c r="A101" t="str">
        <f ca="1">IF(COUNTIF('データ整理_報告書（別紙）'!$B$2:'データ整理_報告書（別紙）'!$B101,"この線より上に行を挿入してください。")=0,'データ整理_報告書（別紙）'!B101,"")</f>
        <v/>
      </c>
      <c r="B101" t="str">
        <f ca="1">IF(COUNTIF('データ整理_報告書（別紙）'!$B$2:'データ整理_報告書（別紙）'!$B101,"この線より上に行を挿入してください。")=0,'データ整理_報告書（別紙）'!C101,"")</f>
        <v/>
      </c>
      <c r="C101" t="str">
        <f ca="1">IF(OR(NOT(A101 = ""), NOT(B101 = ""), NOT(D101 = "")),IF(COUNTIF('データ整理_報告書（別紙）'!$B$2:'データ整理_報告書（別紙）'!$B101,"この線より上に行を挿入してください。")=0,'データ整理_報告書（別紙）'!D101,""),"")</f>
        <v/>
      </c>
      <c r="D101" t="str">
        <f ca="1">IF(COUNTIF('データ整理_報告書（別紙）'!$B$2:'データ整理_報告書（別紙）'!$B101,"この線より上に行を挿入してください。")=0,'データ整理_報告書（別紙）'!E101,"")</f>
        <v/>
      </c>
      <c r="F101" t="str">
        <f ca="1">IF(COUNTIF('データ整理_報告書（別紙）'!$G$2:'データ整理_報告書（別紙）'!$G101,"この線より上に行を挿入してください。")=0,'データ整理_報告書（別紙）'!G101,"")</f>
        <v/>
      </c>
      <c r="G101" t="str">
        <f ca="1">IF(COUNTIF('データ整理_報告書（別紙）'!$G$2:'データ整理_報告書（別紙）'!$G101,"この線より上に行を挿入してください。")=0,'データ整理_報告書（別紙）'!H101,"")</f>
        <v/>
      </c>
      <c r="H101" t="str">
        <f ca="1">IF(OR(NOT(F101 = ""), NOT(G101 = ""), NOT(I101 = "")),IF(COUNTIF('データ整理_報告書（別紙）'!$G$2:'データ整理_報告書（別紙）'!$G101,"この線より上に行を挿入してください。")=0,'データ整理_報告書（別紙）'!I101,""),"")</f>
        <v/>
      </c>
      <c r="I101" t="str">
        <f ca="1">IF(COUNTIF('データ整理_報告書（別紙）'!$G$2:'データ整理_報告書（別紙）'!$G101,"この線より上に行を挿入してください。")=0,'データ整理_報告書（別紙）'!J101,"")</f>
        <v/>
      </c>
    </row>
    <row r="102" spans="1:9" x14ac:dyDescent="0.15">
      <c r="A102" t="str">
        <f ca="1">IF(COUNTIF('データ整理_報告書（別紙）'!$B$2:'データ整理_報告書（別紙）'!$B102,"この線より上に行を挿入してください。")=0,'データ整理_報告書（別紙）'!B102,"")</f>
        <v/>
      </c>
      <c r="B102" t="str">
        <f ca="1">IF(COUNTIF('データ整理_報告書（別紙）'!$B$2:'データ整理_報告書（別紙）'!$B102,"この線より上に行を挿入してください。")=0,'データ整理_報告書（別紙）'!C102,"")</f>
        <v/>
      </c>
      <c r="C102" t="str">
        <f ca="1">IF(OR(NOT(A102 = ""), NOT(B102 = ""), NOT(D102 = "")),IF(COUNTIF('データ整理_報告書（別紙）'!$B$2:'データ整理_報告書（別紙）'!$B102,"この線より上に行を挿入してください。")=0,'データ整理_報告書（別紙）'!D102,""),"")</f>
        <v/>
      </c>
      <c r="D102" t="str">
        <f ca="1">IF(COUNTIF('データ整理_報告書（別紙）'!$B$2:'データ整理_報告書（別紙）'!$B102,"この線より上に行を挿入してください。")=0,'データ整理_報告書（別紙）'!E102,"")</f>
        <v/>
      </c>
      <c r="F102" t="str">
        <f ca="1">IF(COUNTIF('データ整理_報告書（別紙）'!$G$2:'データ整理_報告書（別紙）'!$G102,"この線より上に行を挿入してください。")=0,'データ整理_報告書（別紙）'!G102,"")</f>
        <v/>
      </c>
      <c r="G102" t="str">
        <f ca="1">IF(COUNTIF('データ整理_報告書（別紙）'!$G$2:'データ整理_報告書（別紙）'!$G102,"この線より上に行を挿入してください。")=0,'データ整理_報告書（別紙）'!H102,"")</f>
        <v/>
      </c>
      <c r="H102" t="str">
        <f ca="1">IF(OR(NOT(F102 = ""), NOT(G102 = ""), NOT(I102 = "")),IF(COUNTIF('データ整理_報告書（別紙）'!$G$2:'データ整理_報告書（別紙）'!$G102,"この線より上に行を挿入してください。")=0,'データ整理_報告書（別紙）'!I102,""),"")</f>
        <v/>
      </c>
      <c r="I102" t="str">
        <f ca="1">IF(COUNTIF('データ整理_報告書（別紙）'!$G$2:'データ整理_報告書（別紙）'!$G102,"この線より上に行を挿入してください。")=0,'データ整理_報告書（別紙）'!J102,"")</f>
        <v/>
      </c>
    </row>
    <row r="103" spans="1:9" x14ac:dyDescent="0.15">
      <c r="A103" t="str">
        <f ca="1">IF(COUNTIF('データ整理_報告書（別紙）'!$B$2:'データ整理_報告書（別紙）'!$B103,"この線より上に行を挿入してください。")=0,'データ整理_報告書（別紙）'!B103,"")</f>
        <v/>
      </c>
      <c r="B103" t="str">
        <f ca="1">IF(COUNTIF('データ整理_報告書（別紙）'!$B$2:'データ整理_報告書（別紙）'!$B103,"この線より上に行を挿入してください。")=0,'データ整理_報告書（別紙）'!C103,"")</f>
        <v/>
      </c>
      <c r="C103" t="str">
        <f ca="1">IF(OR(NOT(A103 = ""), NOT(B103 = ""), NOT(D103 = "")),IF(COUNTIF('データ整理_報告書（別紙）'!$B$2:'データ整理_報告書（別紙）'!$B103,"この線より上に行を挿入してください。")=0,'データ整理_報告書（別紙）'!D103,""),"")</f>
        <v/>
      </c>
      <c r="D103" t="str">
        <f ca="1">IF(COUNTIF('データ整理_報告書（別紙）'!$B$2:'データ整理_報告書（別紙）'!$B103,"この線より上に行を挿入してください。")=0,'データ整理_報告書（別紙）'!E103,"")</f>
        <v/>
      </c>
      <c r="F103" t="str">
        <f ca="1">IF(COUNTIF('データ整理_報告書（別紙）'!$G$2:'データ整理_報告書（別紙）'!$G103,"この線より上に行を挿入してください。")=0,'データ整理_報告書（別紙）'!G103,"")</f>
        <v/>
      </c>
      <c r="G103" t="str">
        <f ca="1">IF(COUNTIF('データ整理_報告書（別紙）'!$G$2:'データ整理_報告書（別紙）'!$G103,"この線より上に行を挿入してください。")=0,'データ整理_報告書（別紙）'!H103,"")</f>
        <v/>
      </c>
      <c r="H103" t="str">
        <f ca="1">IF(OR(NOT(F103 = ""), NOT(G103 = ""), NOT(I103 = "")),IF(COUNTIF('データ整理_報告書（別紙）'!$G$2:'データ整理_報告書（別紙）'!$G103,"この線より上に行を挿入してください。")=0,'データ整理_報告書（別紙）'!I103,""),"")</f>
        <v/>
      </c>
      <c r="I103" t="str">
        <f ca="1">IF(COUNTIF('データ整理_報告書（別紙）'!$G$2:'データ整理_報告書（別紙）'!$G103,"この線より上に行を挿入してください。")=0,'データ整理_報告書（別紙）'!J103,"")</f>
        <v/>
      </c>
    </row>
    <row r="104" spans="1:9" x14ac:dyDescent="0.15">
      <c r="A104" t="str">
        <f ca="1">IF(COUNTIF('データ整理_報告書（別紙）'!$B$2:'データ整理_報告書（別紙）'!$B104,"この線より上に行を挿入してください。")=0,'データ整理_報告書（別紙）'!B104,"")</f>
        <v/>
      </c>
      <c r="B104" t="str">
        <f ca="1">IF(COUNTIF('データ整理_報告書（別紙）'!$B$2:'データ整理_報告書（別紙）'!$B104,"この線より上に行を挿入してください。")=0,'データ整理_報告書（別紙）'!C104,"")</f>
        <v/>
      </c>
      <c r="C104" t="str">
        <f ca="1">IF(OR(NOT(A104 = ""), NOT(B104 = ""), NOT(D104 = "")),IF(COUNTIF('データ整理_報告書（別紙）'!$B$2:'データ整理_報告書（別紙）'!$B104,"この線より上に行を挿入してください。")=0,'データ整理_報告書（別紙）'!D104,""),"")</f>
        <v/>
      </c>
      <c r="D104" t="str">
        <f ca="1">IF(COUNTIF('データ整理_報告書（別紙）'!$B$2:'データ整理_報告書（別紙）'!$B104,"この線より上に行を挿入してください。")=0,'データ整理_報告書（別紙）'!E104,"")</f>
        <v/>
      </c>
      <c r="F104" t="str">
        <f ca="1">IF(COUNTIF('データ整理_報告書（別紙）'!$G$2:'データ整理_報告書（別紙）'!$G104,"この線より上に行を挿入してください。")=0,'データ整理_報告書（別紙）'!G104,"")</f>
        <v/>
      </c>
      <c r="G104" t="str">
        <f ca="1">IF(COUNTIF('データ整理_報告書（別紙）'!$G$2:'データ整理_報告書（別紙）'!$G104,"この線より上に行を挿入してください。")=0,'データ整理_報告書（別紙）'!H104,"")</f>
        <v/>
      </c>
      <c r="H104" t="str">
        <f ca="1">IF(OR(NOT(F104 = ""), NOT(G104 = ""), NOT(I104 = "")),IF(COUNTIF('データ整理_報告書（別紙）'!$G$2:'データ整理_報告書（別紙）'!$G104,"この線より上に行を挿入してください。")=0,'データ整理_報告書（別紙）'!I104,""),"")</f>
        <v/>
      </c>
      <c r="I104" t="str">
        <f ca="1">IF(COUNTIF('データ整理_報告書（別紙）'!$G$2:'データ整理_報告書（別紙）'!$G104,"この線より上に行を挿入してください。")=0,'データ整理_報告書（別紙）'!J104,"")</f>
        <v/>
      </c>
    </row>
    <row r="105" spans="1:9" x14ac:dyDescent="0.15">
      <c r="A105" t="str">
        <f ca="1">IF(COUNTIF('データ整理_報告書（別紙）'!$B$2:'データ整理_報告書（別紙）'!$B105,"この線より上に行を挿入してください。")=0,'データ整理_報告書（別紙）'!B105,"")</f>
        <v/>
      </c>
      <c r="B105" t="str">
        <f ca="1">IF(COUNTIF('データ整理_報告書（別紙）'!$B$2:'データ整理_報告書（別紙）'!$B105,"この線より上に行を挿入してください。")=0,'データ整理_報告書（別紙）'!C105,"")</f>
        <v/>
      </c>
      <c r="C105" t="str">
        <f ca="1">IF(OR(NOT(A105 = ""), NOT(B105 = ""), NOT(D105 = "")),IF(COUNTIF('データ整理_報告書（別紙）'!$B$2:'データ整理_報告書（別紙）'!$B105,"この線より上に行を挿入してください。")=0,'データ整理_報告書（別紙）'!D105,""),"")</f>
        <v/>
      </c>
      <c r="D105" t="str">
        <f ca="1">IF(COUNTIF('データ整理_報告書（別紙）'!$B$2:'データ整理_報告書（別紙）'!$B105,"この線より上に行を挿入してください。")=0,'データ整理_報告書（別紙）'!E105,"")</f>
        <v/>
      </c>
      <c r="F105" t="str">
        <f ca="1">IF(COUNTIF('データ整理_報告書（別紙）'!$G$2:'データ整理_報告書（別紙）'!$G105,"この線より上に行を挿入してください。")=0,'データ整理_報告書（別紙）'!G105,"")</f>
        <v/>
      </c>
      <c r="G105" t="str">
        <f ca="1">IF(COUNTIF('データ整理_報告書（別紙）'!$G$2:'データ整理_報告書（別紙）'!$G105,"この線より上に行を挿入してください。")=0,'データ整理_報告書（別紙）'!H105,"")</f>
        <v/>
      </c>
      <c r="H105" t="str">
        <f ca="1">IF(OR(NOT(F105 = ""), NOT(G105 = ""), NOT(I105 = "")),IF(COUNTIF('データ整理_報告書（別紙）'!$G$2:'データ整理_報告書（別紙）'!$G105,"この線より上に行を挿入してください。")=0,'データ整理_報告書（別紙）'!I105,""),"")</f>
        <v/>
      </c>
      <c r="I105" t="str">
        <f ca="1">IF(COUNTIF('データ整理_報告書（別紙）'!$G$2:'データ整理_報告書（別紙）'!$G105,"この線より上に行を挿入してください。")=0,'データ整理_報告書（別紙）'!J105,"")</f>
        <v/>
      </c>
    </row>
    <row r="106" spans="1:9" x14ac:dyDescent="0.15">
      <c r="A106" t="str">
        <f ca="1">IF(COUNTIF('データ整理_報告書（別紙）'!$B$2:'データ整理_報告書（別紙）'!$B106,"この線より上に行を挿入してください。")=0,'データ整理_報告書（別紙）'!B106,"")</f>
        <v/>
      </c>
      <c r="B106" t="str">
        <f ca="1">IF(COUNTIF('データ整理_報告書（別紙）'!$B$2:'データ整理_報告書（別紙）'!$B106,"この線より上に行を挿入してください。")=0,'データ整理_報告書（別紙）'!C106,"")</f>
        <v/>
      </c>
      <c r="C106" t="str">
        <f ca="1">IF(OR(NOT(A106 = ""), NOT(B106 = ""), NOT(D106 = "")),IF(COUNTIF('データ整理_報告書（別紙）'!$B$2:'データ整理_報告書（別紙）'!$B106,"この線より上に行を挿入してください。")=0,'データ整理_報告書（別紙）'!D106,""),"")</f>
        <v/>
      </c>
      <c r="D106" t="str">
        <f ca="1">IF(COUNTIF('データ整理_報告書（別紙）'!$B$2:'データ整理_報告書（別紙）'!$B106,"この線より上に行を挿入してください。")=0,'データ整理_報告書（別紙）'!E106,"")</f>
        <v/>
      </c>
      <c r="F106" t="str">
        <f ca="1">IF(COUNTIF('データ整理_報告書（別紙）'!$G$2:'データ整理_報告書（別紙）'!$G106,"この線より上に行を挿入してください。")=0,'データ整理_報告書（別紙）'!G106,"")</f>
        <v/>
      </c>
      <c r="G106" t="str">
        <f ca="1">IF(COUNTIF('データ整理_報告書（別紙）'!$G$2:'データ整理_報告書（別紙）'!$G106,"この線より上に行を挿入してください。")=0,'データ整理_報告書（別紙）'!H106,"")</f>
        <v/>
      </c>
      <c r="H106" t="str">
        <f ca="1">IF(OR(NOT(F106 = ""), NOT(G106 = ""), NOT(I106 = "")),IF(COUNTIF('データ整理_報告書（別紙）'!$G$2:'データ整理_報告書（別紙）'!$G106,"この線より上に行を挿入してください。")=0,'データ整理_報告書（別紙）'!I106,""),"")</f>
        <v/>
      </c>
      <c r="I106" t="str">
        <f ca="1">IF(COUNTIF('データ整理_報告書（別紙）'!$G$2:'データ整理_報告書（別紙）'!$G106,"この線より上に行を挿入してください。")=0,'データ整理_報告書（別紙）'!J106,"")</f>
        <v/>
      </c>
    </row>
    <row r="107" spans="1:9" x14ac:dyDescent="0.15">
      <c r="A107" t="str">
        <f ca="1">IF(COUNTIF('データ整理_報告書（別紙）'!$B$2:'データ整理_報告書（別紙）'!$B107,"この線より上に行を挿入してください。")=0,'データ整理_報告書（別紙）'!B107,"")</f>
        <v/>
      </c>
      <c r="B107" t="str">
        <f ca="1">IF(COUNTIF('データ整理_報告書（別紙）'!$B$2:'データ整理_報告書（別紙）'!$B107,"この線より上に行を挿入してください。")=0,'データ整理_報告書（別紙）'!C107,"")</f>
        <v/>
      </c>
      <c r="C107" t="str">
        <f ca="1">IF(OR(NOT(A107 = ""), NOT(B107 = ""), NOT(D107 = "")),IF(COUNTIF('データ整理_報告書（別紙）'!$B$2:'データ整理_報告書（別紙）'!$B107,"この線より上に行を挿入してください。")=0,'データ整理_報告書（別紙）'!D107,""),"")</f>
        <v/>
      </c>
      <c r="D107" t="str">
        <f ca="1">IF(COUNTIF('データ整理_報告書（別紙）'!$B$2:'データ整理_報告書（別紙）'!$B107,"この線より上に行を挿入してください。")=0,'データ整理_報告書（別紙）'!E107,"")</f>
        <v/>
      </c>
      <c r="F107" t="str">
        <f ca="1">IF(COUNTIF('データ整理_報告書（別紙）'!$G$2:'データ整理_報告書（別紙）'!$G107,"この線より上に行を挿入してください。")=0,'データ整理_報告書（別紙）'!G107,"")</f>
        <v/>
      </c>
      <c r="G107" t="str">
        <f ca="1">IF(COUNTIF('データ整理_報告書（別紙）'!$G$2:'データ整理_報告書（別紙）'!$G107,"この線より上に行を挿入してください。")=0,'データ整理_報告書（別紙）'!H107,"")</f>
        <v/>
      </c>
      <c r="H107" t="str">
        <f ca="1">IF(OR(NOT(F107 = ""), NOT(G107 = ""), NOT(I107 = "")),IF(COUNTIF('データ整理_報告書（別紙）'!$G$2:'データ整理_報告書（別紙）'!$G107,"この線より上に行を挿入してください。")=0,'データ整理_報告書（別紙）'!I107,""),"")</f>
        <v/>
      </c>
      <c r="I107" t="str">
        <f ca="1">IF(COUNTIF('データ整理_報告書（別紙）'!$G$2:'データ整理_報告書（別紙）'!$G107,"この線より上に行を挿入してください。")=0,'データ整理_報告書（別紙）'!J107,"")</f>
        <v/>
      </c>
    </row>
    <row r="108" spans="1:9" x14ac:dyDescent="0.15">
      <c r="A108" t="str">
        <f ca="1">IF(COUNTIF('データ整理_報告書（別紙）'!$B$2:'データ整理_報告書（別紙）'!$B108,"この線より上に行を挿入してください。")=0,'データ整理_報告書（別紙）'!B108,"")</f>
        <v/>
      </c>
      <c r="B108" t="str">
        <f ca="1">IF(COUNTIF('データ整理_報告書（別紙）'!$B$2:'データ整理_報告書（別紙）'!$B108,"この線より上に行を挿入してください。")=0,'データ整理_報告書（別紙）'!C108,"")</f>
        <v/>
      </c>
      <c r="C108" t="str">
        <f ca="1">IF(OR(NOT(A108 = ""), NOT(B108 = ""), NOT(D108 = "")),IF(COUNTIF('データ整理_報告書（別紙）'!$B$2:'データ整理_報告書（別紙）'!$B108,"この線より上に行を挿入してください。")=0,'データ整理_報告書（別紙）'!D108,""),"")</f>
        <v/>
      </c>
      <c r="D108" t="str">
        <f ca="1">IF(COUNTIF('データ整理_報告書（別紙）'!$B$2:'データ整理_報告書（別紙）'!$B108,"この線より上に行を挿入してください。")=0,'データ整理_報告書（別紙）'!E108,"")</f>
        <v/>
      </c>
      <c r="F108" t="str">
        <f ca="1">IF(COUNTIF('データ整理_報告書（別紙）'!$G$2:'データ整理_報告書（別紙）'!$G108,"この線より上に行を挿入してください。")=0,'データ整理_報告書（別紙）'!G108,"")</f>
        <v/>
      </c>
      <c r="G108" t="str">
        <f ca="1">IF(COUNTIF('データ整理_報告書（別紙）'!$G$2:'データ整理_報告書（別紙）'!$G108,"この線より上に行を挿入してください。")=0,'データ整理_報告書（別紙）'!H108,"")</f>
        <v/>
      </c>
      <c r="H108" t="str">
        <f ca="1">IF(OR(NOT(F108 = ""), NOT(G108 = ""), NOT(I108 = "")),IF(COUNTIF('データ整理_報告書（別紙）'!$G$2:'データ整理_報告書（別紙）'!$G108,"この線より上に行を挿入してください。")=0,'データ整理_報告書（別紙）'!I108,""),"")</f>
        <v/>
      </c>
      <c r="I108" t="str">
        <f ca="1">IF(COUNTIF('データ整理_報告書（別紙）'!$G$2:'データ整理_報告書（別紙）'!$G108,"この線より上に行を挿入してください。")=0,'データ整理_報告書（別紙）'!J108,"")</f>
        <v/>
      </c>
    </row>
    <row r="109" spans="1:9" x14ac:dyDescent="0.15">
      <c r="A109" t="str">
        <f ca="1">IF(COUNTIF('データ整理_報告書（別紙）'!$B$2:'データ整理_報告書（別紙）'!$B109,"この線より上に行を挿入してください。")=0,'データ整理_報告書（別紙）'!B109,"")</f>
        <v/>
      </c>
      <c r="B109" t="str">
        <f ca="1">IF(COUNTIF('データ整理_報告書（別紙）'!$B$2:'データ整理_報告書（別紙）'!$B109,"この線より上に行を挿入してください。")=0,'データ整理_報告書（別紙）'!C109,"")</f>
        <v/>
      </c>
      <c r="C109" t="str">
        <f ca="1">IF(OR(NOT(A109 = ""), NOT(B109 = ""), NOT(D109 = "")),IF(COUNTIF('データ整理_報告書（別紙）'!$B$2:'データ整理_報告書（別紙）'!$B109,"この線より上に行を挿入してください。")=0,'データ整理_報告書（別紙）'!D109,""),"")</f>
        <v/>
      </c>
      <c r="D109" t="str">
        <f ca="1">IF(COUNTIF('データ整理_報告書（別紙）'!$B$2:'データ整理_報告書（別紙）'!$B109,"この線より上に行を挿入してください。")=0,'データ整理_報告書（別紙）'!E109,"")</f>
        <v/>
      </c>
      <c r="F109" t="str">
        <f ca="1">IF(COUNTIF('データ整理_報告書（別紙）'!$G$2:'データ整理_報告書（別紙）'!$G109,"この線より上に行を挿入してください。")=0,'データ整理_報告書（別紙）'!G109,"")</f>
        <v/>
      </c>
      <c r="G109" t="str">
        <f ca="1">IF(COUNTIF('データ整理_報告書（別紙）'!$G$2:'データ整理_報告書（別紙）'!$G109,"この線より上に行を挿入してください。")=0,'データ整理_報告書（別紙）'!H109,"")</f>
        <v/>
      </c>
      <c r="H109" t="str">
        <f ca="1">IF(OR(NOT(F109 = ""), NOT(G109 = ""), NOT(I109 = "")),IF(COUNTIF('データ整理_報告書（別紙）'!$G$2:'データ整理_報告書（別紙）'!$G109,"この線より上に行を挿入してください。")=0,'データ整理_報告書（別紙）'!I109,""),"")</f>
        <v/>
      </c>
      <c r="I109" t="str">
        <f ca="1">IF(COUNTIF('データ整理_報告書（別紙）'!$G$2:'データ整理_報告書（別紙）'!$G109,"この線より上に行を挿入してください。")=0,'データ整理_報告書（別紙）'!J109,"")</f>
        <v/>
      </c>
    </row>
    <row r="110" spans="1:9" x14ac:dyDescent="0.15">
      <c r="A110" t="str">
        <f ca="1">IF(COUNTIF('データ整理_報告書（別紙）'!$B$2:'データ整理_報告書（別紙）'!$B110,"この線より上に行を挿入してください。")=0,'データ整理_報告書（別紙）'!B110,"")</f>
        <v/>
      </c>
      <c r="B110" t="str">
        <f ca="1">IF(COUNTIF('データ整理_報告書（別紙）'!$B$2:'データ整理_報告書（別紙）'!$B110,"この線より上に行を挿入してください。")=0,'データ整理_報告書（別紙）'!C110,"")</f>
        <v/>
      </c>
      <c r="C110" t="str">
        <f ca="1">IF(OR(NOT(A110 = ""), NOT(B110 = ""), NOT(D110 = "")),IF(COUNTIF('データ整理_報告書（別紙）'!$B$2:'データ整理_報告書（別紙）'!$B110,"この線より上に行を挿入してください。")=0,'データ整理_報告書（別紙）'!D110,""),"")</f>
        <v/>
      </c>
      <c r="D110" t="str">
        <f ca="1">IF(COUNTIF('データ整理_報告書（別紙）'!$B$2:'データ整理_報告書（別紙）'!$B110,"この線より上に行を挿入してください。")=0,'データ整理_報告書（別紙）'!E110,"")</f>
        <v/>
      </c>
      <c r="F110" t="str">
        <f ca="1">IF(COUNTIF('データ整理_報告書（別紙）'!$G$2:'データ整理_報告書（別紙）'!$G110,"この線より上に行を挿入してください。")=0,'データ整理_報告書（別紙）'!G110,"")</f>
        <v/>
      </c>
      <c r="G110" t="str">
        <f ca="1">IF(COUNTIF('データ整理_報告書（別紙）'!$G$2:'データ整理_報告書（別紙）'!$G110,"この線より上に行を挿入してください。")=0,'データ整理_報告書（別紙）'!H110,"")</f>
        <v/>
      </c>
      <c r="H110" t="str">
        <f ca="1">IF(OR(NOT(F110 = ""), NOT(G110 = ""), NOT(I110 = "")),IF(COUNTIF('データ整理_報告書（別紙）'!$G$2:'データ整理_報告書（別紙）'!$G110,"この線より上に行を挿入してください。")=0,'データ整理_報告書（別紙）'!I110,""),"")</f>
        <v/>
      </c>
      <c r="I110" t="str">
        <f ca="1">IF(COUNTIF('データ整理_報告書（別紙）'!$G$2:'データ整理_報告書（別紙）'!$G110,"この線より上に行を挿入してください。")=0,'データ整理_報告書（別紙）'!J110,"")</f>
        <v/>
      </c>
    </row>
    <row r="111" spans="1:9" x14ac:dyDescent="0.15">
      <c r="A111" t="str">
        <f ca="1">IF(COUNTIF('データ整理_報告書（別紙）'!$B$2:'データ整理_報告書（別紙）'!$B111,"この線より上に行を挿入してください。")=0,'データ整理_報告書（別紙）'!B111,"")</f>
        <v/>
      </c>
      <c r="B111" t="str">
        <f ca="1">IF(COUNTIF('データ整理_報告書（別紙）'!$B$2:'データ整理_報告書（別紙）'!$B111,"この線より上に行を挿入してください。")=0,'データ整理_報告書（別紙）'!C111,"")</f>
        <v/>
      </c>
      <c r="C111" t="str">
        <f ca="1">IF(OR(NOT(A111 = ""), NOT(B111 = ""), NOT(D111 = "")),IF(COUNTIF('データ整理_報告書（別紙）'!$B$2:'データ整理_報告書（別紙）'!$B111,"この線より上に行を挿入してください。")=0,'データ整理_報告書（別紙）'!D111,""),"")</f>
        <v/>
      </c>
      <c r="D111" t="str">
        <f ca="1">IF(COUNTIF('データ整理_報告書（別紙）'!$B$2:'データ整理_報告書（別紙）'!$B111,"この線より上に行を挿入してください。")=0,'データ整理_報告書（別紙）'!E111,"")</f>
        <v/>
      </c>
      <c r="F111" t="str">
        <f ca="1">IF(COUNTIF('データ整理_報告書（別紙）'!$G$2:'データ整理_報告書（別紙）'!$G111,"この線より上に行を挿入してください。")=0,'データ整理_報告書（別紙）'!G111,"")</f>
        <v/>
      </c>
      <c r="G111" t="str">
        <f ca="1">IF(COUNTIF('データ整理_報告書（別紙）'!$G$2:'データ整理_報告書（別紙）'!$G111,"この線より上に行を挿入してください。")=0,'データ整理_報告書（別紙）'!H111,"")</f>
        <v/>
      </c>
      <c r="H111" t="str">
        <f ca="1">IF(OR(NOT(F111 = ""), NOT(G111 = ""), NOT(I111 = "")),IF(COUNTIF('データ整理_報告書（別紙）'!$G$2:'データ整理_報告書（別紙）'!$G111,"この線より上に行を挿入してください。")=0,'データ整理_報告書（別紙）'!I111,""),"")</f>
        <v/>
      </c>
      <c r="I111" t="str">
        <f ca="1">IF(COUNTIF('データ整理_報告書（別紙）'!$G$2:'データ整理_報告書（別紙）'!$G111,"この線より上に行を挿入してください。")=0,'データ整理_報告書（別紙）'!J111,"")</f>
        <v/>
      </c>
    </row>
    <row r="112" spans="1:9" x14ac:dyDescent="0.15">
      <c r="A112" t="str">
        <f ca="1">IF(COUNTIF('データ整理_報告書（別紙）'!$B$2:'データ整理_報告書（別紙）'!$B112,"この線より上に行を挿入してください。")=0,'データ整理_報告書（別紙）'!B112,"")</f>
        <v/>
      </c>
      <c r="B112" t="str">
        <f ca="1">IF(COUNTIF('データ整理_報告書（別紙）'!$B$2:'データ整理_報告書（別紙）'!$B112,"この線より上に行を挿入してください。")=0,'データ整理_報告書（別紙）'!C112,"")</f>
        <v/>
      </c>
      <c r="C112" t="str">
        <f ca="1">IF(OR(NOT(A112 = ""), NOT(B112 = ""), NOT(D112 = "")),IF(COUNTIF('データ整理_報告書（別紙）'!$B$2:'データ整理_報告書（別紙）'!$B112,"この線より上に行を挿入してください。")=0,'データ整理_報告書（別紙）'!D112,""),"")</f>
        <v/>
      </c>
      <c r="D112" t="str">
        <f ca="1">IF(COUNTIF('データ整理_報告書（別紙）'!$B$2:'データ整理_報告書（別紙）'!$B112,"この線より上に行を挿入してください。")=0,'データ整理_報告書（別紙）'!E112,"")</f>
        <v/>
      </c>
      <c r="F112" t="str">
        <f ca="1">IF(COUNTIF('データ整理_報告書（別紙）'!$G$2:'データ整理_報告書（別紙）'!$G112,"この線より上に行を挿入してください。")=0,'データ整理_報告書（別紙）'!G112,"")</f>
        <v/>
      </c>
      <c r="G112" t="str">
        <f ca="1">IF(COUNTIF('データ整理_報告書（別紙）'!$G$2:'データ整理_報告書（別紙）'!$G112,"この線より上に行を挿入してください。")=0,'データ整理_報告書（別紙）'!H112,"")</f>
        <v/>
      </c>
      <c r="H112" t="str">
        <f ca="1">IF(OR(NOT(F112 = ""), NOT(G112 = ""), NOT(I112 = "")),IF(COUNTIF('データ整理_報告書（別紙）'!$G$2:'データ整理_報告書（別紙）'!$G112,"この線より上に行を挿入してください。")=0,'データ整理_報告書（別紙）'!I112,""),"")</f>
        <v/>
      </c>
      <c r="I112" t="str">
        <f ca="1">IF(COUNTIF('データ整理_報告書（別紙）'!$G$2:'データ整理_報告書（別紙）'!$G112,"この線より上に行を挿入してください。")=0,'データ整理_報告書（別紙）'!J112,"")</f>
        <v/>
      </c>
    </row>
    <row r="113" spans="1:9" x14ac:dyDescent="0.15">
      <c r="A113" t="str">
        <f ca="1">IF(COUNTIF('データ整理_報告書（別紙）'!$B$2:'データ整理_報告書（別紙）'!$B113,"この線より上に行を挿入してください。")=0,'データ整理_報告書（別紙）'!B113,"")</f>
        <v/>
      </c>
      <c r="B113" t="str">
        <f ca="1">IF(COUNTIF('データ整理_報告書（別紙）'!$B$2:'データ整理_報告書（別紙）'!$B113,"この線より上に行を挿入してください。")=0,'データ整理_報告書（別紙）'!C113,"")</f>
        <v/>
      </c>
      <c r="C113" t="str">
        <f ca="1">IF(OR(NOT(A113 = ""), NOT(B113 = ""), NOT(D113 = "")),IF(COUNTIF('データ整理_報告書（別紙）'!$B$2:'データ整理_報告書（別紙）'!$B113,"この線より上に行を挿入してください。")=0,'データ整理_報告書（別紙）'!D113,""),"")</f>
        <v/>
      </c>
      <c r="D113" t="str">
        <f ca="1">IF(COUNTIF('データ整理_報告書（別紙）'!$B$2:'データ整理_報告書（別紙）'!$B113,"この線より上に行を挿入してください。")=0,'データ整理_報告書（別紙）'!E113,"")</f>
        <v/>
      </c>
      <c r="F113" t="str">
        <f ca="1">IF(COUNTIF('データ整理_報告書（別紙）'!$G$2:'データ整理_報告書（別紙）'!$G113,"この線より上に行を挿入してください。")=0,'データ整理_報告書（別紙）'!G113,"")</f>
        <v/>
      </c>
      <c r="G113" t="str">
        <f ca="1">IF(COUNTIF('データ整理_報告書（別紙）'!$G$2:'データ整理_報告書（別紙）'!$G113,"この線より上に行を挿入してください。")=0,'データ整理_報告書（別紙）'!H113,"")</f>
        <v/>
      </c>
      <c r="H113" t="str">
        <f ca="1">IF(OR(NOT(F113 = ""), NOT(G113 = ""), NOT(I113 = "")),IF(COUNTIF('データ整理_報告書（別紙）'!$G$2:'データ整理_報告書（別紙）'!$G113,"この線より上に行を挿入してください。")=0,'データ整理_報告書（別紙）'!I113,""),"")</f>
        <v/>
      </c>
      <c r="I113" t="str">
        <f ca="1">IF(COUNTIF('データ整理_報告書（別紙）'!$G$2:'データ整理_報告書（別紙）'!$G113,"この線より上に行を挿入してください。")=0,'データ整理_報告書（別紙）'!J113,"")</f>
        <v/>
      </c>
    </row>
    <row r="114" spans="1:9" x14ac:dyDescent="0.15">
      <c r="A114" t="str">
        <f ca="1">IF(COUNTIF('データ整理_報告書（別紙）'!$B$2:'データ整理_報告書（別紙）'!$B114,"この線より上に行を挿入してください。")=0,'データ整理_報告書（別紙）'!B114,"")</f>
        <v/>
      </c>
      <c r="B114" t="str">
        <f ca="1">IF(COUNTIF('データ整理_報告書（別紙）'!$B$2:'データ整理_報告書（別紙）'!$B114,"この線より上に行を挿入してください。")=0,'データ整理_報告書（別紙）'!C114,"")</f>
        <v/>
      </c>
      <c r="C114" t="str">
        <f ca="1">IF(OR(NOT(A114 = ""), NOT(B114 = ""), NOT(D114 = "")),IF(COUNTIF('データ整理_報告書（別紙）'!$B$2:'データ整理_報告書（別紙）'!$B114,"この線より上に行を挿入してください。")=0,'データ整理_報告書（別紙）'!D114,""),"")</f>
        <v/>
      </c>
      <c r="D114" t="str">
        <f ca="1">IF(COUNTIF('データ整理_報告書（別紙）'!$B$2:'データ整理_報告書（別紙）'!$B114,"この線より上に行を挿入してください。")=0,'データ整理_報告書（別紙）'!E114,"")</f>
        <v/>
      </c>
      <c r="F114" t="str">
        <f ca="1">IF(COUNTIF('データ整理_報告書（別紙）'!$G$2:'データ整理_報告書（別紙）'!$G114,"この線より上に行を挿入してください。")=0,'データ整理_報告書（別紙）'!G114,"")</f>
        <v/>
      </c>
      <c r="G114" t="str">
        <f ca="1">IF(COUNTIF('データ整理_報告書（別紙）'!$G$2:'データ整理_報告書（別紙）'!$G114,"この線より上に行を挿入してください。")=0,'データ整理_報告書（別紙）'!H114,"")</f>
        <v/>
      </c>
      <c r="H114" t="str">
        <f ca="1">IF(OR(NOT(F114 = ""), NOT(G114 = ""), NOT(I114 = "")),IF(COUNTIF('データ整理_報告書（別紙）'!$G$2:'データ整理_報告書（別紙）'!$G114,"この線より上に行を挿入してください。")=0,'データ整理_報告書（別紙）'!I114,""),"")</f>
        <v/>
      </c>
      <c r="I114" t="str">
        <f ca="1">IF(COUNTIF('データ整理_報告書（別紙）'!$G$2:'データ整理_報告書（別紙）'!$G114,"この線より上に行を挿入してください。")=0,'データ整理_報告書（別紙）'!J114,"")</f>
        <v/>
      </c>
    </row>
    <row r="115" spans="1:9" x14ac:dyDescent="0.15">
      <c r="A115" t="str">
        <f ca="1">IF(COUNTIF('データ整理_報告書（別紙）'!$B$2:'データ整理_報告書（別紙）'!$B115,"この線より上に行を挿入してください。")=0,'データ整理_報告書（別紙）'!B115,"")</f>
        <v/>
      </c>
      <c r="B115" t="str">
        <f ca="1">IF(COUNTIF('データ整理_報告書（別紙）'!$B$2:'データ整理_報告書（別紙）'!$B115,"この線より上に行を挿入してください。")=0,'データ整理_報告書（別紙）'!C115,"")</f>
        <v/>
      </c>
      <c r="C115" t="str">
        <f ca="1">IF(OR(NOT(A115 = ""), NOT(B115 = ""), NOT(D115 = "")),IF(COUNTIF('データ整理_報告書（別紙）'!$B$2:'データ整理_報告書（別紙）'!$B115,"この線より上に行を挿入してください。")=0,'データ整理_報告書（別紙）'!D115,""),"")</f>
        <v/>
      </c>
      <c r="D115" t="str">
        <f ca="1">IF(COUNTIF('データ整理_報告書（別紙）'!$B$2:'データ整理_報告書（別紙）'!$B115,"この線より上に行を挿入してください。")=0,'データ整理_報告書（別紙）'!E115,"")</f>
        <v/>
      </c>
      <c r="F115" t="str">
        <f ca="1">IF(COUNTIF('データ整理_報告書（別紙）'!$G$2:'データ整理_報告書（別紙）'!$G115,"この線より上に行を挿入してください。")=0,'データ整理_報告書（別紙）'!G115,"")</f>
        <v/>
      </c>
      <c r="G115" t="str">
        <f ca="1">IF(COUNTIF('データ整理_報告書（別紙）'!$G$2:'データ整理_報告書（別紙）'!$G115,"この線より上に行を挿入してください。")=0,'データ整理_報告書（別紙）'!H115,"")</f>
        <v/>
      </c>
      <c r="H115" t="str">
        <f ca="1">IF(OR(NOT(F115 = ""), NOT(G115 = ""), NOT(I115 = "")),IF(COUNTIF('データ整理_報告書（別紙）'!$G$2:'データ整理_報告書（別紙）'!$G115,"この線より上に行を挿入してください。")=0,'データ整理_報告書（別紙）'!I115,""),"")</f>
        <v/>
      </c>
      <c r="I115" t="str">
        <f ca="1">IF(COUNTIF('データ整理_報告書（別紙）'!$G$2:'データ整理_報告書（別紙）'!$G115,"この線より上に行を挿入してください。")=0,'データ整理_報告書（別紙）'!J115,"")</f>
        <v/>
      </c>
    </row>
    <row r="116" spans="1:9" x14ac:dyDescent="0.15">
      <c r="A116" t="str">
        <f ca="1">IF(COUNTIF('データ整理_報告書（別紙）'!$B$2:'データ整理_報告書（別紙）'!$B116,"この線より上に行を挿入してください。")=0,'データ整理_報告書（別紙）'!B116,"")</f>
        <v/>
      </c>
      <c r="B116" t="str">
        <f ca="1">IF(COUNTIF('データ整理_報告書（別紙）'!$B$2:'データ整理_報告書（別紙）'!$B116,"この線より上に行を挿入してください。")=0,'データ整理_報告書（別紙）'!C116,"")</f>
        <v/>
      </c>
      <c r="C116" t="str">
        <f ca="1">IF(OR(NOT(A116 = ""), NOT(B116 = ""), NOT(D116 = "")),IF(COUNTIF('データ整理_報告書（別紙）'!$B$2:'データ整理_報告書（別紙）'!$B116,"この線より上に行を挿入してください。")=0,'データ整理_報告書（別紙）'!D116,""),"")</f>
        <v/>
      </c>
      <c r="D116" t="str">
        <f ca="1">IF(COUNTIF('データ整理_報告書（別紙）'!$B$2:'データ整理_報告書（別紙）'!$B116,"この線より上に行を挿入してください。")=0,'データ整理_報告書（別紙）'!E116,"")</f>
        <v/>
      </c>
      <c r="F116" t="str">
        <f ca="1">IF(COUNTIF('データ整理_報告書（別紙）'!$G$2:'データ整理_報告書（別紙）'!$G116,"この線より上に行を挿入してください。")=0,'データ整理_報告書（別紙）'!G116,"")</f>
        <v/>
      </c>
      <c r="G116" t="str">
        <f ca="1">IF(COUNTIF('データ整理_報告書（別紙）'!$G$2:'データ整理_報告書（別紙）'!$G116,"この線より上に行を挿入してください。")=0,'データ整理_報告書（別紙）'!H116,"")</f>
        <v/>
      </c>
      <c r="H116" t="str">
        <f ca="1">IF(OR(NOT(F116 = ""), NOT(G116 = ""), NOT(I116 = "")),IF(COUNTIF('データ整理_報告書（別紙）'!$G$2:'データ整理_報告書（別紙）'!$G116,"この線より上に行を挿入してください。")=0,'データ整理_報告書（別紙）'!I116,""),"")</f>
        <v/>
      </c>
      <c r="I116" t="str">
        <f ca="1">IF(COUNTIF('データ整理_報告書（別紙）'!$G$2:'データ整理_報告書（別紙）'!$G116,"この線より上に行を挿入してください。")=0,'データ整理_報告書（別紙）'!J116,"")</f>
        <v/>
      </c>
    </row>
    <row r="117" spans="1:9" x14ac:dyDescent="0.15">
      <c r="A117" t="str">
        <f ca="1">IF(COUNTIF('データ整理_報告書（別紙）'!$B$2:'データ整理_報告書（別紙）'!$B117,"この線より上に行を挿入してください。")=0,'データ整理_報告書（別紙）'!B117,"")</f>
        <v/>
      </c>
      <c r="B117" t="str">
        <f ca="1">IF(COUNTIF('データ整理_報告書（別紙）'!$B$2:'データ整理_報告書（別紙）'!$B117,"この線より上に行を挿入してください。")=0,'データ整理_報告書（別紙）'!C117,"")</f>
        <v/>
      </c>
      <c r="C117" t="str">
        <f ca="1">IF(OR(NOT(A117 = ""), NOT(B117 = ""), NOT(D117 = "")),IF(COUNTIF('データ整理_報告書（別紙）'!$B$2:'データ整理_報告書（別紙）'!$B117,"この線より上に行を挿入してください。")=0,'データ整理_報告書（別紙）'!D117,""),"")</f>
        <v/>
      </c>
      <c r="D117" t="str">
        <f ca="1">IF(COUNTIF('データ整理_報告書（別紙）'!$B$2:'データ整理_報告書（別紙）'!$B117,"この線より上に行を挿入してください。")=0,'データ整理_報告書（別紙）'!E117,"")</f>
        <v/>
      </c>
      <c r="F117" t="str">
        <f ca="1">IF(COUNTIF('データ整理_報告書（別紙）'!$G$2:'データ整理_報告書（別紙）'!$G117,"この線より上に行を挿入してください。")=0,'データ整理_報告書（別紙）'!G117,"")</f>
        <v/>
      </c>
      <c r="G117" t="str">
        <f ca="1">IF(COUNTIF('データ整理_報告書（別紙）'!$G$2:'データ整理_報告書（別紙）'!$G117,"この線より上に行を挿入してください。")=0,'データ整理_報告書（別紙）'!H117,"")</f>
        <v/>
      </c>
      <c r="H117" t="str">
        <f ca="1">IF(OR(NOT(F117 = ""), NOT(G117 = ""), NOT(I117 = "")),IF(COUNTIF('データ整理_報告書（別紙）'!$G$2:'データ整理_報告書（別紙）'!$G117,"この線より上に行を挿入してください。")=0,'データ整理_報告書（別紙）'!I117,""),"")</f>
        <v/>
      </c>
      <c r="I117" t="str">
        <f ca="1">IF(COUNTIF('データ整理_報告書（別紙）'!$G$2:'データ整理_報告書（別紙）'!$G117,"この線より上に行を挿入してください。")=0,'データ整理_報告書（別紙）'!J117,"")</f>
        <v/>
      </c>
    </row>
    <row r="118" spans="1:9" x14ac:dyDescent="0.15">
      <c r="A118" t="str">
        <f ca="1">IF(COUNTIF('データ整理_報告書（別紙）'!$B$2:'データ整理_報告書（別紙）'!$B118,"この線より上に行を挿入してください。")=0,'データ整理_報告書（別紙）'!B118,"")</f>
        <v/>
      </c>
      <c r="B118" t="str">
        <f ca="1">IF(COUNTIF('データ整理_報告書（別紙）'!$B$2:'データ整理_報告書（別紙）'!$B118,"この線より上に行を挿入してください。")=0,'データ整理_報告書（別紙）'!C118,"")</f>
        <v/>
      </c>
      <c r="C118" t="str">
        <f ca="1">IF(OR(NOT(A118 = ""), NOT(B118 = ""), NOT(D118 = "")),IF(COUNTIF('データ整理_報告書（別紙）'!$B$2:'データ整理_報告書（別紙）'!$B118,"この線より上に行を挿入してください。")=0,'データ整理_報告書（別紙）'!D118,""),"")</f>
        <v/>
      </c>
      <c r="D118" t="str">
        <f ca="1">IF(COUNTIF('データ整理_報告書（別紙）'!$B$2:'データ整理_報告書（別紙）'!$B118,"この線より上に行を挿入してください。")=0,'データ整理_報告書（別紙）'!E118,"")</f>
        <v/>
      </c>
      <c r="F118" t="str">
        <f ca="1">IF(COUNTIF('データ整理_報告書（別紙）'!$G$2:'データ整理_報告書（別紙）'!$G118,"この線より上に行を挿入してください。")=0,'データ整理_報告書（別紙）'!G118,"")</f>
        <v/>
      </c>
      <c r="G118" t="str">
        <f ca="1">IF(COUNTIF('データ整理_報告書（別紙）'!$G$2:'データ整理_報告書（別紙）'!$G118,"この線より上に行を挿入してください。")=0,'データ整理_報告書（別紙）'!H118,"")</f>
        <v/>
      </c>
      <c r="H118" t="str">
        <f ca="1">IF(OR(NOT(F118 = ""), NOT(G118 = ""), NOT(I118 = "")),IF(COUNTIF('データ整理_報告書（別紙）'!$G$2:'データ整理_報告書（別紙）'!$G118,"この線より上に行を挿入してください。")=0,'データ整理_報告書（別紙）'!I118,""),"")</f>
        <v/>
      </c>
      <c r="I118" t="str">
        <f ca="1">IF(COUNTIF('データ整理_報告書（別紙）'!$G$2:'データ整理_報告書（別紙）'!$G118,"この線より上に行を挿入してください。")=0,'データ整理_報告書（別紙）'!J118,"")</f>
        <v/>
      </c>
    </row>
    <row r="119" spans="1:9" x14ac:dyDescent="0.15">
      <c r="A119" t="str">
        <f ca="1">IF(COUNTIF('データ整理_報告書（別紙）'!$B$2:'データ整理_報告書（別紙）'!$B119,"この線より上に行を挿入してください。")=0,'データ整理_報告書（別紙）'!B119,"")</f>
        <v/>
      </c>
      <c r="B119" t="str">
        <f ca="1">IF(COUNTIF('データ整理_報告書（別紙）'!$B$2:'データ整理_報告書（別紙）'!$B119,"この線より上に行を挿入してください。")=0,'データ整理_報告書（別紙）'!C119,"")</f>
        <v/>
      </c>
      <c r="C119" t="str">
        <f ca="1">IF(OR(NOT(A119 = ""), NOT(B119 = ""), NOT(D119 = "")),IF(COUNTIF('データ整理_報告書（別紙）'!$B$2:'データ整理_報告書（別紙）'!$B119,"この線より上に行を挿入してください。")=0,'データ整理_報告書（別紙）'!D119,""),"")</f>
        <v/>
      </c>
      <c r="D119" t="str">
        <f ca="1">IF(COUNTIF('データ整理_報告書（別紙）'!$B$2:'データ整理_報告書（別紙）'!$B119,"この線より上に行を挿入してください。")=0,'データ整理_報告書（別紙）'!E119,"")</f>
        <v/>
      </c>
      <c r="F119" t="str">
        <f ca="1">IF(COUNTIF('データ整理_報告書（別紙）'!$G$2:'データ整理_報告書（別紙）'!$G119,"この線より上に行を挿入してください。")=0,'データ整理_報告書（別紙）'!G119,"")</f>
        <v/>
      </c>
      <c r="G119" t="str">
        <f ca="1">IF(COUNTIF('データ整理_報告書（別紙）'!$G$2:'データ整理_報告書（別紙）'!$G119,"この線より上に行を挿入してください。")=0,'データ整理_報告書（別紙）'!H119,"")</f>
        <v/>
      </c>
      <c r="H119" t="str">
        <f ca="1">IF(OR(NOT(F119 = ""), NOT(G119 = ""), NOT(I119 = "")),IF(COUNTIF('データ整理_報告書（別紙）'!$G$2:'データ整理_報告書（別紙）'!$G119,"この線より上に行を挿入してください。")=0,'データ整理_報告書（別紙）'!I119,""),"")</f>
        <v/>
      </c>
      <c r="I119" t="str">
        <f ca="1">IF(COUNTIF('データ整理_報告書（別紙）'!$G$2:'データ整理_報告書（別紙）'!$G119,"この線より上に行を挿入してください。")=0,'データ整理_報告書（別紙）'!J119,"")</f>
        <v/>
      </c>
    </row>
    <row r="120" spans="1:9" x14ac:dyDescent="0.15">
      <c r="A120" t="str">
        <f ca="1">IF(COUNTIF('データ整理_報告書（別紙）'!$B$2:'データ整理_報告書（別紙）'!$B120,"この線より上に行を挿入してください。")=0,'データ整理_報告書（別紙）'!B120,"")</f>
        <v/>
      </c>
      <c r="B120" t="str">
        <f ca="1">IF(COUNTIF('データ整理_報告書（別紙）'!$B$2:'データ整理_報告書（別紙）'!$B120,"この線より上に行を挿入してください。")=0,'データ整理_報告書（別紙）'!C120,"")</f>
        <v/>
      </c>
      <c r="C120" t="str">
        <f ca="1">IF(OR(NOT(A120 = ""), NOT(B120 = ""), NOT(D120 = "")),IF(COUNTIF('データ整理_報告書（別紙）'!$B$2:'データ整理_報告書（別紙）'!$B120,"この線より上に行を挿入してください。")=0,'データ整理_報告書（別紙）'!D120,""),"")</f>
        <v/>
      </c>
      <c r="D120" t="str">
        <f ca="1">IF(COUNTIF('データ整理_報告書（別紙）'!$B$2:'データ整理_報告書（別紙）'!$B120,"この線より上に行を挿入してください。")=0,'データ整理_報告書（別紙）'!E120,"")</f>
        <v/>
      </c>
      <c r="F120" t="str">
        <f ca="1">IF(COUNTIF('データ整理_報告書（別紙）'!$G$2:'データ整理_報告書（別紙）'!$G120,"この線より上に行を挿入してください。")=0,'データ整理_報告書（別紙）'!G120,"")</f>
        <v/>
      </c>
      <c r="G120" t="str">
        <f ca="1">IF(COUNTIF('データ整理_報告書（別紙）'!$G$2:'データ整理_報告書（別紙）'!$G120,"この線より上に行を挿入してください。")=0,'データ整理_報告書（別紙）'!H120,"")</f>
        <v/>
      </c>
      <c r="H120" t="str">
        <f ca="1">IF(OR(NOT(F120 = ""), NOT(G120 = ""), NOT(I120 = "")),IF(COUNTIF('データ整理_報告書（別紙）'!$G$2:'データ整理_報告書（別紙）'!$G120,"この線より上に行を挿入してください。")=0,'データ整理_報告書（別紙）'!I120,""),"")</f>
        <v/>
      </c>
      <c r="I120" t="str">
        <f ca="1">IF(COUNTIF('データ整理_報告書（別紙）'!$G$2:'データ整理_報告書（別紙）'!$G120,"この線より上に行を挿入してください。")=0,'データ整理_報告書（別紙）'!J120,"")</f>
        <v/>
      </c>
    </row>
    <row r="121" spans="1:9" x14ac:dyDescent="0.15">
      <c r="A121" t="str">
        <f ca="1">IF(COUNTIF('データ整理_報告書（別紙）'!$B$2:'データ整理_報告書（別紙）'!$B121,"この線より上に行を挿入してください。")=0,'データ整理_報告書（別紙）'!B121,"")</f>
        <v/>
      </c>
      <c r="B121" t="str">
        <f ca="1">IF(COUNTIF('データ整理_報告書（別紙）'!$B$2:'データ整理_報告書（別紙）'!$B121,"この線より上に行を挿入してください。")=0,'データ整理_報告書（別紙）'!C121,"")</f>
        <v/>
      </c>
      <c r="C121" t="str">
        <f ca="1">IF(OR(NOT(A121 = ""), NOT(B121 = ""), NOT(D121 = "")),IF(COUNTIF('データ整理_報告書（別紙）'!$B$2:'データ整理_報告書（別紙）'!$B121,"この線より上に行を挿入してください。")=0,'データ整理_報告書（別紙）'!D121,""),"")</f>
        <v/>
      </c>
      <c r="D121" t="str">
        <f ca="1">IF(COUNTIF('データ整理_報告書（別紙）'!$B$2:'データ整理_報告書（別紙）'!$B121,"この線より上に行を挿入してください。")=0,'データ整理_報告書（別紙）'!E121,"")</f>
        <v/>
      </c>
      <c r="F121" t="str">
        <f ca="1">IF(COUNTIF('データ整理_報告書（別紙）'!$G$2:'データ整理_報告書（別紙）'!$G121,"この線より上に行を挿入してください。")=0,'データ整理_報告書（別紙）'!G121,"")</f>
        <v/>
      </c>
      <c r="G121" t="str">
        <f ca="1">IF(COUNTIF('データ整理_報告書（別紙）'!$G$2:'データ整理_報告書（別紙）'!$G121,"この線より上に行を挿入してください。")=0,'データ整理_報告書（別紙）'!H121,"")</f>
        <v/>
      </c>
      <c r="H121" t="str">
        <f ca="1">IF(OR(NOT(F121 = ""), NOT(G121 = ""), NOT(I121 = "")),IF(COUNTIF('データ整理_報告書（別紙）'!$G$2:'データ整理_報告書（別紙）'!$G121,"この線より上に行を挿入してください。")=0,'データ整理_報告書（別紙）'!I121,""),"")</f>
        <v/>
      </c>
      <c r="I121" t="str">
        <f ca="1">IF(COUNTIF('データ整理_報告書（別紙）'!$G$2:'データ整理_報告書（別紙）'!$G121,"この線より上に行を挿入してください。")=0,'データ整理_報告書（別紙）'!J121,"")</f>
        <v/>
      </c>
    </row>
    <row r="122" spans="1:9" x14ac:dyDescent="0.15">
      <c r="A122" t="str">
        <f ca="1">IF(COUNTIF('データ整理_報告書（別紙）'!$B$2:'データ整理_報告書（別紙）'!$B122,"この線より上に行を挿入してください。")=0,'データ整理_報告書（別紙）'!B122,"")</f>
        <v/>
      </c>
      <c r="B122" t="str">
        <f ca="1">IF(COUNTIF('データ整理_報告書（別紙）'!$B$2:'データ整理_報告書（別紙）'!$B122,"この線より上に行を挿入してください。")=0,'データ整理_報告書（別紙）'!C122,"")</f>
        <v/>
      </c>
      <c r="C122" t="str">
        <f ca="1">IF(OR(NOT(A122 = ""), NOT(B122 = ""), NOT(D122 = "")),IF(COUNTIF('データ整理_報告書（別紙）'!$B$2:'データ整理_報告書（別紙）'!$B122,"この線より上に行を挿入してください。")=0,'データ整理_報告書（別紙）'!D122,""),"")</f>
        <v/>
      </c>
      <c r="D122" t="str">
        <f ca="1">IF(COUNTIF('データ整理_報告書（別紙）'!$B$2:'データ整理_報告書（別紙）'!$B122,"この線より上に行を挿入してください。")=0,'データ整理_報告書（別紙）'!E122,"")</f>
        <v/>
      </c>
      <c r="F122" t="str">
        <f ca="1">IF(COUNTIF('データ整理_報告書（別紙）'!$G$2:'データ整理_報告書（別紙）'!$G122,"この線より上に行を挿入してください。")=0,'データ整理_報告書（別紙）'!G122,"")</f>
        <v/>
      </c>
      <c r="G122" t="str">
        <f ca="1">IF(COUNTIF('データ整理_報告書（別紙）'!$G$2:'データ整理_報告書（別紙）'!$G122,"この線より上に行を挿入してください。")=0,'データ整理_報告書（別紙）'!H122,"")</f>
        <v/>
      </c>
      <c r="H122" t="str">
        <f ca="1">IF(OR(NOT(F122 = ""), NOT(G122 = ""), NOT(I122 = "")),IF(COUNTIF('データ整理_報告書（別紙）'!$G$2:'データ整理_報告書（別紙）'!$G122,"この線より上に行を挿入してください。")=0,'データ整理_報告書（別紙）'!I122,""),"")</f>
        <v/>
      </c>
      <c r="I122" t="str">
        <f ca="1">IF(COUNTIF('データ整理_報告書（別紙）'!$G$2:'データ整理_報告書（別紙）'!$G122,"この線より上に行を挿入してください。")=0,'データ整理_報告書（別紙）'!J122,"")</f>
        <v/>
      </c>
    </row>
    <row r="123" spans="1:9" x14ac:dyDescent="0.15">
      <c r="A123" t="str">
        <f ca="1">IF(COUNTIF('データ整理_報告書（別紙）'!$B$2:'データ整理_報告書（別紙）'!$B123,"この線より上に行を挿入してください。")=0,'データ整理_報告書（別紙）'!B123,"")</f>
        <v/>
      </c>
      <c r="B123" t="str">
        <f ca="1">IF(COUNTIF('データ整理_報告書（別紙）'!$B$2:'データ整理_報告書（別紙）'!$B123,"この線より上に行を挿入してください。")=0,'データ整理_報告書（別紙）'!C123,"")</f>
        <v/>
      </c>
      <c r="C123" t="str">
        <f ca="1">IF(OR(NOT(A123 = ""), NOT(B123 = ""), NOT(D123 = "")),IF(COUNTIF('データ整理_報告書（別紙）'!$B$2:'データ整理_報告書（別紙）'!$B123,"この線より上に行を挿入してください。")=0,'データ整理_報告書（別紙）'!D123,""),"")</f>
        <v/>
      </c>
      <c r="D123" t="str">
        <f ca="1">IF(COUNTIF('データ整理_報告書（別紙）'!$B$2:'データ整理_報告書（別紙）'!$B123,"この線より上に行を挿入してください。")=0,'データ整理_報告書（別紙）'!E123,"")</f>
        <v/>
      </c>
      <c r="F123" t="str">
        <f ca="1">IF(COUNTIF('データ整理_報告書（別紙）'!$G$2:'データ整理_報告書（別紙）'!$G123,"この線より上に行を挿入してください。")=0,'データ整理_報告書（別紙）'!G123,"")</f>
        <v/>
      </c>
      <c r="G123" t="str">
        <f ca="1">IF(COUNTIF('データ整理_報告書（別紙）'!$G$2:'データ整理_報告書（別紙）'!$G123,"この線より上に行を挿入してください。")=0,'データ整理_報告書（別紙）'!H123,"")</f>
        <v/>
      </c>
      <c r="H123" t="str">
        <f ca="1">IF(OR(NOT(F123 = ""), NOT(G123 = ""), NOT(I123 = "")),IF(COUNTIF('データ整理_報告書（別紙）'!$G$2:'データ整理_報告書（別紙）'!$G123,"この線より上に行を挿入してください。")=0,'データ整理_報告書（別紙）'!I123,""),"")</f>
        <v/>
      </c>
      <c r="I123" t="str">
        <f ca="1">IF(COUNTIF('データ整理_報告書（別紙）'!$G$2:'データ整理_報告書（別紙）'!$G123,"この線より上に行を挿入してください。")=0,'データ整理_報告書（別紙）'!J123,"")</f>
        <v/>
      </c>
    </row>
    <row r="124" spans="1:9" x14ac:dyDescent="0.15">
      <c r="A124" t="str">
        <f ca="1">IF(COUNTIF('データ整理_報告書（別紙）'!$B$2:'データ整理_報告書（別紙）'!$B124,"この線より上に行を挿入してください。")=0,'データ整理_報告書（別紙）'!B124,"")</f>
        <v/>
      </c>
      <c r="B124" t="str">
        <f ca="1">IF(COUNTIF('データ整理_報告書（別紙）'!$B$2:'データ整理_報告書（別紙）'!$B124,"この線より上に行を挿入してください。")=0,'データ整理_報告書（別紙）'!C124,"")</f>
        <v/>
      </c>
      <c r="C124" t="str">
        <f ca="1">IF(OR(NOT(A124 = ""), NOT(B124 = ""), NOT(D124 = "")),IF(COUNTIF('データ整理_報告書（別紙）'!$B$2:'データ整理_報告書（別紙）'!$B124,"この線より上に行を挿入してください。")=0,'データ整理_報告書（別紙）'!D124,""),"")</f>
        <v/>
      </c>
      <c r="D124" t="str">
        <f ca="1">IF(COUNTIF('データ整理_報告書（別紙）'!$B$2:'データ整理_報告書（別紙）'!$B124,"この線より上に行を挿入してください。")=0,'データ整理_報告書（別紙）'!E124,"")</f>
        <v/>
      </c>
      <c r="F124" t="str">
        <f ca="1">IF(COUNTIF('データ整理_報告書（別紙）'!$G$2:'データ整理_報告書（別紙）'!$G124,"この線より上に行を挿入してください。")=0,'データ整理_報告書（別紙）'!G124,"")</f>
        <v/>
      </c>
      <c r="G124" t="str">
        <f ca="1">IF(COUNTIF('データ整理_報告書（別紙）'!$G$2:'データ整理_報告書（別紙）'!$G124,"この線より上に行を挿入してください。")=0,'データ整理_報告書（別紙）'!H124,"")</f>
        <v/>
      </c>
      <c r="H124" t="str">
        <f ca="1">IF(OR(NOT(F124 = ""), NOT(G124 = ""), NOT(I124 = "")),IF(COUNTIF('データ整理_報告書（別紙）'!$G$2:'データ整理_報告書（別紙）'!$G124,"この線より上に行を挿入してください。")=0,'データ整理_報告書（別紙）'!I124,""),"")</f>
        <v/>
      </c>
      <c r="I124" t="str">
        <f ca="1">IF(COUNTIF('データ整理_報告書（別紙）'!$G$2:'データ整理_報告書（別紙）'!$G124,"この線より上に行を挿入してください。")=0,'データ整理_報告書（別紙）'!J124,"")</f>
        <v/>
      </c>
    </row>
    <row r="125" spans="1:9" x14ac:dyDescent="0.15">
      <c r="A125" t="str">
        <f ca="1">IF(COUNTIF('データ整理_報告書（別紙）'!$B$2:'データ整理_報告書（別紙）'!$B125,"この線より上に行を挿入してください。")=0,'データ整理_報告書（別紙）'!B125,"")</f>
        <v/>
      </c>
      <c r="B125" t="str">
        <f ca="1">IF(COUNTIF('データ整理_報告書（別紙）'!$B$2:'データ整理_報告書（別紙）'!$B125,"この線より上に行を挿入してください。")=0,'データ整理_報告書（別紙）'!C125,"")</f>
        <v/>
      </c>
      <c r="C125" t="str">
        <f ca="1">IF(OR(NOT(A125 = ""), NOT(B125 = ""), NOT(D125 = "")),IF(COUNTIF('データ整理_報告書（別紙）'!$B$2:'データ整理_報告書（別紙）'!$B125,"この線より上に行を挿入してください。")=0,'データ整理_報告書（別紙）'!D125,""),"")</f>
        <v/>
      </c>
      <c r="D125" t="str">
        <f ca="1">IF(COUNTIF('データ整理_報告書（別紙）'!$B$2:'データ整理_報告書（別紙）'!$B125,"この線より上に行を挿入してください。")=0,'データ整理_報告書（別紙）'!E125,"")</f>
        <v/>
      </c>
      <c r="F125" t="str">
        <f ca="1">IF(COUNTIF('データ整理_報告書（別紙）'!$G$2:'データ整理_報告書（別紙）'!$G125,"この線より上に行を挿入してください。")=0,'データ整理_報告書（別紙）'!G125,"")</f>
        <v/>
      </c>
      <c r="G125" t="str">
        <f ca="1">IF(COUNTIF('データ整理_報告書（別紙）'!$G$2:'データ整理_報告書（別紙）'!$G125,"この線より上に行を挿入してください。")=0,'データ整理_報告書（別紙）'!H125,"")</f>
        <v/>
      </c>
      <c r="H125" t="str">
        <f ca="1">IF(OR(NOT(F125 = ""), NOT(G125 = ""), NOT(I125 = "")),IF(COUNTIF('データ整理_報告書（別紙）'!$G$2:'データ整理_報告書（別紙）'!$G125,"この線より上に行を挿入してください。")=0,'データ整理_報告書（別紙）'!I125,""),"")</f>
        <v/>
      </c>
      <c r="I125" t="str">
        <f ca="1">IF(COUNTIF('データ整理_報告書（別紙）'!$G$2:'データ整理_報告書（別紙）'!$G125,"この線より上に行を挿入してください。")=0,'データ整理_報告書（別紙）'!J125,"")</f>
        <v/>
      </c>
    </row>
    <row r="126" spans="1:9" x14ac:dyDescent="0.15">
      <c r="A126" t="str">
        <f ca="1">IF(COUNTIF('データ整理_報告書（別紙）'!$B$2:'データ整理_報告書（別紙）'!$B126,"この線より上に行を挿入してください。")=0,'データ整理_報告書（別紙）'!B126,"")</f>
        <v/>
      </c>
      <c r="B126" t="str">
        <f ca="1">IF(COUNTIF('データ整理_報告書（別紙）'!$B$2:'データ整理_報告書（別紙）'!$B126,"この線より上に行を挿入してください。")=0,'データ整理_報告書（別紙）'!C126,"")</f>
        <v/>
      </c>
      <c r="C126" t="str">
        <f ca="1">IF(OR(NOT(A126 = ""), NOT(B126 = ""), NOT(D126 = "")),IF(COUNTIF('データ整理_報告書（別紙）'!$B$2:'データ整理_報告書（別紙）'!$B126,"この線より上に行を挿入してください。")=0,'データ整理_報告書（別紙）'!D126,""),"")</f>
        <v/>
      </c>
      <c r="D126" t="str">
        <f ca="1">IF(COUNTIF('データ整理_報告書（別紙）'!$B$2:'データ整理_報告書（別紙）'!$B126,"この線より上に行を挿入してください。")=0,'データ整理_報告書（別紙）'!E126,"")</f>
        <v/>
      </c>
      <c r="F126" t="str">
        <f ca="1">IF(COUNTIF('データ整理_報告書（別紙）'!$G$2:'データ整理_報告書（別紙）'!$G126,"この線より上に行を挿入してください。")=0,'データ整理_報告書（別紙）'!G126,"")</f>
        <v/>
      </c>
      <c r="G126" t="str">
        <f ca="1">IF(COUNTIF('データ整理_報告書（別紙）'!$G$2:'データ整理_報告書（別紙）'!$G126,"この線より上に行を挿入してください。")=0,'データ整理_報告書（別紙）'!H126,"")</f>
        <v/>
      </c>
      <c r="H126" t="str">
        <f ca="1">IF(OR(NOT(F126 = ""), NOT(G126 = ""), NOT(I126 = "")),IF(COUNTIF('データ整理_報告書（別紙）'!$G$2:'データ整理_報告書（別紙）'!$G126,"この線より上に行を挿入してください。")=0,'データ整理_報告書（別紙）'!I126,""),"")</f>
        <v/>
      </c>
      <c r="I126" t="str">
        <f ca="1">IF(COUNTIF('データ整理_報告書（別紙）'!$G$2:'データ整理_報告書（別紙）'!$G126,"この線より上に行を挿入してください。")=0,'データ整理_報告書（別紙）'!J126,"")</f>
        <v/>
      </c>
    </row>
    <row r="127" spans="1:9" x14ac:dyDescent="0.15">
      <c r="A127" t="str">
        <f ca="1">IF(COUNTIF('データ整理_報告書（別紙）'!$B$2:'データ整理_報告書（別紙）'!$B127,"この線より上に行を挿入してください。")=0,'データ整理_報告書（別紙）'!B127,"")</f>
        <v/>
      </c>
      <c r="B127" t="str">
        <f ca="1">IF(COUNTIF('データ整理_報告書（別紙）'!$B$2:'データ整理_報告書（別紙）'!$B127,"この線より上に行を挿入してください。")=0,'データ整理_報告書（別紙）'!C127,"")</f>
        <v/>
      </c>
      <c r="C127" t="str">
        <f ca="1">IF(OR(NOT(A127 = ""), NOT(B127 = ""), NOT(D127 = "")),IF(COUNTIF('データ整理_報告書（別紙）'!$B$2:'データ整理_報告書（別紙）'!$B127,"この線より上に行を挿入してください。")=0,'データ整理_報告書（別紙）'!D127,""),"")</f>
        <v/>
      </c>
      <c r="D127" t="str">
        <f ca="1">IF(COUNTIF('データ整理_報告書（別紙）'!$B$2:'データ整理_報告書（別紙）'!$B127,"この線より上に行を挿入してください。")=0,'データ整理_報告書（別紙）'!E127,"")</f>
        <v/>
      </c>
      <c r="F127" t="str">
        <f ca="1">IF(COUNTIF('データ整理_報告書（別紙）'!$G$2:'データ整理_報告書（別紙）'!$G127,"この線より上に行を挿入してください。")=0,'データ整理_報告書（別紙）'!G127,"")</f>
        <v/>
      </c>
      <c r="G127" t="str">
        <f ca="1">IF(COUNTIF('データ整理_報告書（別紙）'!$G$2:'データ整理_報告書（別紙）'!$G127,"この線より上に行を挿入してください。")=0,'データ整理_報告書（別紙）'!H127,"")</f>
        <v/>
      </c>
      <c r="H127" t="str">
        <f ca="1">IF(OR(NOT(F127 = ""), NOT(G127 = ""), NOT(I127 = "")),IF(COUNTIF('データ整理_報告書（別紙）'!$G$2:'データ整理_報告書（別紙）'!$G127,"この線より上に行を挿入してください。")=0,'データ整理_報告書（別紙）'!I127,""),"")</f>
        <v/>
      </c>
      <c r="I127" t="str">
        <f ca="1">IF(COUNTIF('データ整理_報告書（別紙）'!$G$2:'データ整理_報告書（別紙）'!$G127,"この線より上に行を挿入してください。")=0,'データ整理_報告書（別紙）'!J127,"")</f>
        <v/>
      </c>
    </row>
    <row r="128" spans="1:9" x14ac:dyDescent="0.15">
      <c r="A128" t="str">
        <f ca="1">IF(COUNTIF('データ整理_報告書（別紙）'!$B$2:'データ整理_報告書（別紙）'!$B128,"この線より上に行を挿入してください。")=0,'データ整理_報告書（別紙）'!B128,"")</f>
        <v/>
      </c>
      <c r="B128" t="str">
        <f ca="1">IF(COUNTIF('データ整理_報告書（別紙）'!$B$2:'データ整理_報告書（別紙）'!$B128,"この線より上に行を挿入してください。")=0,'データ整理_報告書（別紙）'!C128,"")</f>
        <v/>
      </c>
      <c r="C128" t="str">
        <f ca="1">IF(OR(NOT(A128 = ""), NOT(B128 = ""), NOT(D128 = "")),IF(COUNTIF('データ整理_報告書（別紙）'!$B$2:'データ整理_報告書（別紙）'!$B128,"この線より上に行を挿入してください。")=0,'データ整理_報告書（別紙）'!D128,""),"")</f>
        <v/>
      </c>
      <c r="D128" t="str">
        <f ca="1">IF(COUNTIF('データ整理_報告書（別紙）'!$B$2:'データ整理_報告書（別紙）'!$B128,"この線より上に行を挿入してください。")=0,'データ整理_報告書（別紙）'!E128,"")</f>
        <v/>
      </c>
      <c r="F128" t="str">
        <f ca="1">IF(COUNTIF('データ整理_報告書（別紙）'!$G$2:'データ整理_報告書（別紙）'!$G128,"この線より上に行を挿入してください。")=0,'データ整理_報告書（別紙）'!G128,"")</f>
        <v/>
      </c>
      <c r="G128" t="str">
        <f ca="1">IF(COUNTIF('データ整理_報告書（別紙）'!$G$2:'データ整理_報告書（別紙）'!$G128,"この線より上に行を挿入してください。")=0,'データ整理_報告書（別紙）'!H128,"")</f>
        <v/>
      </c>
      <c r="H128" t="str">
        <f ca="1">IF(OR(NOT(F128 = ""), NOT(G128 = ""), NOT(I128 = "")),IF(COUNTIF('データ整理_報告書（別紙）'!$G$2:'データ整理_報告書（別紙）'!$G128,"この線より上に行を挿入してください。")=0,'データ整理_報告書（別紙）'!I128,""),"")</f>
        <v/>
      </c>
      <c r="I128" t="str">
        <f ca="1">IF(COUNTIF('データ整理_報告書（別紙）'!$G$2:'データ整理_報告書（別紙）'!$G128,"この線より上に行を挿入してください。")=0,'データ整理_報告書（別紙）'!J128,"")</f>
        <v/>
      </c>
    </row>
    <row r="129" spans="1:9" x14ac:dyDescent="0.15">
      <c r="A129" t="str">
        <f ca="1">IF(COUNTIF('データ整理_報告書（別紙）'!$B$2:'データ整理_報告書（別紙）'!$B129,"この線より上に行を挿入してください。")=0,'データ整理_報告書（別紙）'!B129,"")</f>
        <v/>
      </c>
      <c r="B129" t="str">
        <f ca="1">IF(COUNTIF('データ整理_報告書（別紙）'!$B$2:'データ整理_報告書（別紙）'!$B129,"この線より上に行を挿入してください。")=0,'データ整理_報告書（別紙）'!C129,"")</f>
        <v/>
      </c>
      <c r="C129" t="str">
        <f ca="1">IF(OR(NOT(A129 = ""), NOT(B129 = ""), NOT(D129 = "")),IF(COUNTIF('データ整理_報告書（別紙）'!$B$2:'データ整理_報告書（別紙）'!$B129,"この線より上に行を挿入してください。")=0,'データ整理_報告書（別紙）'!D129,""),"")</f>
        <v/>
      </c>
      <c r="D129" t="str">
        <f ca="1">IF(COUNTIF('データ整理_報告書（別紙）'!$B$2:'データ整理_報告書（別紙）'!$B129,"この線より上に行を挿入してください。")=0,'データ整理_報告書（別紙）'!E129,"")</f>
        <v/>
      </c>
      <c r="F129" t="str">
        <f ca="1">IF(COUNTIF('データ整理_報告書（別紙）'!$G$2:'データ整理_報告書（別紙）'!$G129,"この線より上に行を挿入してください。")=0,'データ整理_報告書（別紙）'!G129,"")</f>
        <v/>
      </c>
      <c r="G129" t="str">
        <f ca="1">IF(COUNTIF('データ整理_報告書（別紙）'!$G$2:'データ整理_報告書（別紙）'!$G129,"この線より上に行を挿入してください。")=0,'データ整理_報告書（別紙）'!H129,"")</f>
        <v/>
      </c>
      <c r="H129" t="str">
        <f ca="1">IF(OR(NOT(F129 = ""), NOT(G129 = ""), NOT(I129 = "")),IF(COUNTIF('データ整理_報告書（別紙）'!$G$2:'データ整理_報告書（別紙）'!$G129,"この線より上に行を挿入してください。")=0,'データ整理_報告書（別紙）'!I129,""),"")</f>
        <v/>
      </c>
      <c r="I129" t="str">
        <f ca="1">IF(COUNTIF('データ整理_報告書（別紙）'!$G$2:'データ整理_報告書（別紙）'!$G129,"この線より上に行を挿入してください。")=0,'データ整理_報告書（別紙）'!J129,"")</f>
        <v/>
      </c>
    </row>
    <row r="130" spans="1:9" x14ac:dyDescent="0.15">
      <c r="A130" t="str">
        <f ca="1">IF(COUNTIF('データ整理_報告書（別紙）'!$B$2:'データ整理_報告書（別紙）'!$B130,"この線より上に行を挿入してください。")=0,'データ整理_報告書（別紙）'!B130,"")</f>
        <v/>
      </c>
      <c r="B130" t="str">
        <f ca="1">IF(COUNTIF('データ整理_報告書（別紙）'!$B$2:'データ整理_報告書（別紙）'!$B130,"この線より上に行を挿入してください。")=0,'データ整理_報告書（別紙）'!C130,"")</f>
        <v/>
      </c>
      <c r="C130" t="str">
        <f ca="1">IF(OR(NOT(A130 = ""), NOT(B130 = ""), NOT(D130 = "")),IF(COUNTIF('データ整理_報告書（別紙）'!$B$2:'データ整理_報告書（別紙）'!$B130,"この線より上に行を挿入してください。")=0,'データ整理_報告書（別紙）'!D130,""),"")</f>
        <v/>
      </c>
      <c r="D130" t="str">
        <f ca="1">IF(COUNTIF('データ整理_報告書（別紙）'!$B$2:'データ整理_報告書（別紙）'!$B130,"この線より上に行を挿入してください。")=0,'データ整理_報告書（別紙）'!E130,"")</f>
        <v/>
      </c>
      <c r="F130" t="str">
        <f ca="1">IF(COUNTIF('データ整理_報告書（別紙）'!$G$2:'データ整理_報告書（別紙）'!$G130,"この線より上に行を挿入してください。")=0,'データ整理_報告書（別紙）'!G130,"")</f>
        <v/>
      </c>
      <c r="G130" t="str">
        <f ca="1">IF(COUNTIF('データ整理_報告書（別紙）'!$G$2:'データ整理_報告書（別紙）'!$G130,"この線より上に行を挿入してください。")=0,'データ整理_報告書（別紙）'!H130,"")</f>
        <v/>
      </c>
      <c r="H130" t="str">
        <f ca="1">IF(OR(NOT(F130 = ""), NOT(G130 = ""), NOT(I130 = "")),IF(COUNTIF('データ整理_報告書（別紙）'!$G$2:'データ整理_報告書（別紙）'!$G130,"この線より上に行を挿入してください。")=0,'データ整理_報告書（別紙）'!I130,""),"")</f>
        <v/>
      </c>
      <c r="I130" t="str">
        <f ca="1">IF(COUNTIF('データ整理_報告書（別紙）'!$G$2:'データ整理_報告書（別紙）'!$G130,"この線より上に行を挿入してください。")=0,'データ整理_報告書（別紙）'!J130,"")</f>
        <v/>
      </c>
    </row>
    <row r="131" spans="1:9" x14ac:dyDescent="0.15">
      <c r="A131" t="str">
        <f ca="1">IF(COUNTIF('データ整理_報告書（別紙）'!$B$2:'データ整理_報告書（別紙）'!$B131,"この線より上に行を挿入してください。")=0,'データ整理_報告書（別紙）'!B131,"")</f>
        <v/>
      </c>
      <c r="B131" t="str">
        <f ca="1">IF(COUNTIF('データ整理_報告書（別紙）'!$B$2:'データ整理_報告書（別紙）'!$B131,"この線より上に行を挿入してください。")=0,'データ整理_報告書（別紙）'!C131,"")</f>
        <v/>
      </c>
      <c r="C131" t="str">
        <f ca="1">IF(OR(NOT(A131 = ""), NOT(B131 = ""), NOT(D131 = "")),IF(COUNTIF('データ整理_報告書（別紙）'!$B$2:'データ整理_報告書（別紙）'!$B131,"この線より上に行を挿入してください。")=0,'データ整理_報告書（別紙）'!D131,""),"")</f>
        <v/>
      </c>
      <c r="D131" t="str">
        <f ca="1">IF(COUNTIF('データ整理_報告書（別紙）'!$B$2:'データ整理_報告書（別紙）'!$B131,"この線より上に行を挿入してください。")=0,'データ整理_報告書（別紙）'!E131,"")</f>
        <v/>
      </c>
      <c r="F131" t="str">
        <f ca="1">IF(COUNTIF('データ整理_報告書（別紙）'!$G$2:'データ整理_報告書（別紙）'!$G131,"この線より上に行を挿入してください。")=0,'データ整理_報告書（別紙）'!G131,"")</f>
        <v/>
      </c>
      <c r="G131" t="str">
        <f ca="1">IF(COUNTIF('データ整理_報告書（別紙）'!$G$2:'データ整理_報告書（別紙）'!$G131,"この線より上に行を挿入してください。")=0,'データ整理_報告書（別紙）'!H131,"")</f>
        <v/>
      </c>
      <c r="H131" t="str">
        <f ca="1">IF(OR(NOT(F131 = ""), NOT(G131 = ""), NOT(I131 = "")),IF(COUNTIF('データ整理_報告書（別紙）'!$G$2:'データ整理_報告書（別紙）'!$G131,"この線より上に行を挿入してください。")=0,'データ整理_報告書（別紙）'!I131,""),"")</f>
        <v/>
      </c>
      <c r="I131" t="str">
        <f ca="1">IF(COUNTIF('データ整理_報告書（別紙）'!$G$2:'データ整理_報告書（別紙）'!$G131,"この線より上に行を挿入してください。")=0,'データ整理_報告書（別紙）'!J131,"")</f>
        <v/>
      </c>
    </row>
    <row r="132" spans="1:9" x14ac:dyDescent="0.15">
      <c r="A132" t="str">
        <f ca="1">IF(COUNTIF('データ整理_報告書（別紙）'!$B$2:'データ整理_報告書（別紙）'!$B132,"この線より上に行を挿入してください。")=0,'データ整理_報告書（別紙）'!B132,"")</f>
        <v/>
      </c>
      <c r="B132" t="str">
        <f ca="1">IF(COUNTIF('データ整理_報告書（別紙）'!$B$2:'データ整理_報告書（別紙）'!$B132,"この線より上に行を挿入してください。")=0,'データ整理_報告書（別紙）'!C132,"")</f>
        <v/>
      </c>
      <c r="C132" t="str">
        <f ca="1">IF(OR(NOT(A132 = ""), NOT(B132 = ""), NOT(D132 = "")),IF(COUNTIF('データ整理_報告書（別紙）'!$B$2:'データ整理_報告書（別紙）'!$B132,"この線より上に行を挿入してください。")=0,'データ整理_報告書（別紙）'!D132,""),"")</f>
        <v/>
      </c>
      <c r="D132" t="str">
        <f ca="1">IF(COUNTIF('データ整理_報告書（別紙）'!$B$2:'データ整理_報告書（別紙）'!$B132,"この線より上に行を挿入してください。")=0,'データ整理_報告書（別紙）'!E132,"")</f>
        <v/>
      </c>
      <c r="F132" t="str">
        <f ca="1">IF(COUNTIF('データ整理_報告書（別紙）'!$G$2:'データ整理_報告書（別紙）'!$G132,"この線より上に行を挿入してください。")=0,'データ整理_報告書（別紙）'!G132,"")</f>
        <v/>
      </c>
      <c r="G132" t="str">
        <f ca="1">IF(COUNTIF('データ整理_報告書（別紙）'!$G$2:'データ整理_報告書（別紙）'!$G132,"この線より上に行を挿入してください。")=0,'データ整理_報告書（別紙）'!H132,"")</f>
        <v/>
      </c>
      <c r="H132" t="str">
        <f ca="1">IF(OR(NOT(F132 = ""), NOT(G132 = ""), NOT(I132 = "")),IF(COUNTIF('データ整理_報告書（別紙）'!$G$2:'データ整理_報告書（別紙）'!$G132,"この線より上に行を挿入してください。")=0,'データ整理_報告書（別紙）'!I132,""),"")</f>
        <v/>
      </c>
      <c r="I132" t="str">
        <f ca="1">IF(COUNTIF('データ整理_報告書（別紙）'!$G$2:'データ整理_報告書（別紙）'!$G132,"この線より上に行を挿入してください。")=0,'データ整理_報告書（別紙）'!J132,"")</f>
        <v/>
      </c>
    </row>
    <row r="133" spans="1:9" x14ac:dyDescent="0.15">
      <c r="A133" t="str">
        <f ca="1">IF(COUNTIF('データ整理_報告書（別紙）'!$B$2:'データ整理_報告書（別紙）'!$B133,"この線より上に行を挿入してください。")=0,'データ整理_報告書（別紙）'!B133,"")</f>
        <v/>
      </c>
      <c r="B133" t="str">
        <f ca="1">IF(COUNTIF('データ整理_報告書（別紙）'!$B$2:'データ整理_報告書（別紙）'!$B133,"この線より上に行を挿入してください。")=0,'データ整理_報告書（別紙）'!C133,"")</f>
        <v/>
      </c>
      <c r="C133" t="str">
        <f ca="1">IF(OR(NOT(A133 = ""), NOT(B133 = ""), NOT(D133 = "")),IF(COUNTIF('データ整理_報告書（別紙）'!$B$2:'データ整理_報告書（別紙）'!$B133,"この線より上に行を挿入してください。")=0,'データ整理_報告書（別紙）'!D133,""),"")</f>
        <v/>
      </c>
      <c r="D133" t="str">
        <f ca="1">IF(COUNTIF('データ整理_報告書（別紙）'!$B$2:'データ整理_報告書（別紙）'!$B133,"この線より上に行を挿入してください。")=0,'データ整理_報告書（別紙）'!E133,"")</f>
        <v/>
      </c>
      <c r="F133" t="str">
        <f ca="1">IF(COUNTIF('データ整理_報告書（別紙）'!$G$2:'データ整理_報告書（別紙）'!$G133,"この線より上に行を挿入してください。")=0,'データ整理_報告書（別紙）'!G133,"")</f>
        <v/>
      </c>
      <c r="G133" t="str">
        <f ca="1">IF(COUNTIF('データ整理_報告書（別紙）'!$G$2:'データ整理_報告書（別紙）'!$G133,"この線より上に行を挿入してください。")=0,'データ整理_報告書（別紙）'!H133,"")</f>
        <v/>
      </c>
      <c r="H133" t="str">
        <f ca="1">IF(OR(NOT(F133 = ""), NOT(G133 = ""), NOT(I133 = "")),IF(COUNTIF('データ整理_報告書（別紙）'!$G$2:'データ整理_報告書（別紙）'!$G133,"この線より上に行を挿入してください。")=0,'データ整理_報告書（別紙）'!I133,""),"")</f>
        <v/>
      </c>
      <c r="I133" t="str">
        <f ca="1">IF(COUNTIF('データ整理_報告書（別紙）'!$G$2:'データ整理_報告書（別紙）'!$G133,"この線より上に行を挿入してください。")=0,'データ整理_報告書（別紙）'!J133,"")</f>
        <v/>
      </c>
    </row>
    <row r="134" spans="1:9" x14ac:dyDescent="0.15">
      <c r="A134" t="str">
        <f ca="1">IF(COUNTIF('データ整理_報告書（別紙）'!$B$2:'データ整理_報告書（別紙）'!$B134,"この線より上に行を挿入してください。")=0,'データ整理_報告書（別紙）'!B134,"")</f>
        <v/>
      </c>
      <c r="B134" t="str">
        <f ca="1">IF(COUNTIF('データ整理_報告書（別紙）'!$B$2:'データ整理_報告書（別紙）'!$B134,"この線より上に行を挿入してください。")=0,'データ整理_報告書（別紙）'!C134,"")</f>
        <v/>
      </c>
      <c r="C134" t="str">
        <f ca="1">IF(OR(NOT(A134 = ""), NOT(B134 = ""), NOT(D134 = "")),IF(COUNTIF('データ整理_報告書（別紙）'!$B$2:'データ整理_報告書（別紙）'!$B134,"この線より上に行を挿入してください。")=0,'データ整理_報告書（別紙）'!D134,""),"")</f>
        <v/>
      </c>
      <c r="D134" t="str">
        <f ca="1">IF(COUNTIF('データ整理_報告書（別紙）'!$B$2:'データ整理_報告書（別紙）'!$B134,"この線より上に行を挿入してください。")=0,'データ整理_報告書（別紙）'!E134,"")</f>
        <v/>
      </c>
      <c r="F134" t="str">
        <f ca="1">IF(COUNTIF('データ整理_報告書（別紙）'!$G$2:'データ整理_報告書（別紙）'!$G134,"この線より上に行を挿入してください。")=0,'データ整理_報告書（別紙）'!G134,"")</f>
        <v/>
      </c>
      <c r="G134" t="str">
        <f ca="1">IF(COUNTIF('データ整理_報告書（別紙）'!$G$2:'データ整理_報告書（別紙）'!$G134,"この線より上に行を挿入してください。")=0,'データ整理_報告書（別紙）'!H134,"")</f>
        <v/>
      </c>
      <c r="H134" t="str">
        <f ca="1">IF(OR(NOT(F134 = ""), NOT(G134 = ""), NOT(I134 = "")),IF(COUNTIF('データ整理_報告書（別紙）'!$G$2:'データ整理_報告書（別紙）'!$G134,"この線より上に行を挿入してください。")=0,'データ整理_報告書（別紙）'!I134,""),"")</f>
        <v/>
      </c>
      <c r="I134" t="str">
        <f ca="1">IF(COUNTIF('データ整理_報告書（別紙）'!$G$2:'データ整理_報告書（別紙）'!$G134,"この線より上に行を挿入してください。")=0,'データ整理_報告書（別紙）'!J134,"")</f>
        <v/>
      </c>
    </row>
    <row r="135" spans="1:9" x14ac:dyDescent="0.15">
      <c r="A135" t="str">
        <f ca="1">IF(COUNTIF('データ整理_報告書（別紙）'!$B$2:'データ整理_報告書（別紙）'!$B135,"この線より上に行を挿入してください。")=0,'データ整理_報告書（別紙）'!B135,"")</f>
        <v/>
      </c>
      <c r="B135" t="str">
        <f ca="1">IF(COUNTIF('データ整理_報告書（別紙）'!$B$2:'データ整理_報告書（別紙）'!$B135,"この線より上に行を挿入してください。")=0,'データ整理_報告書（別紙）'!C135,"")</f>
        <v/>
      </c>
      <c r="C135" t="str">
        <f ca="1">IF(OR(NOT(A135 = ""), NOT(B135 = ""), NOT(D135 = "")),IF(COUNTIF('データ整理_報告書（別紙）'!$B$2:'データ整理_報告書（別紙）'!$B135,"この線より上に行を挿入してください。")=0,'データ整理_報告書（別紙）'!D135,""),"")</f>
        <v/>
      </c>
      <c r="D135" t="str">
        <f ca="1">IF(COUNTIF('データ整理_報告書（別紙）'!$B$2:'データ整理_報告書（別紙）'!$B135,"この線より上に行を挿入してください。")=0,'データ整理_報告書（別紙）'!E135,"")</f>
        <v/>
      </c>
      <c r="F135" t="str">
        <f ca="1">IF(COUNTIF('データ整理_報告書（別紙）'!$G$2:'データ整理_報告書（別紙）'!$G135,"この線より上に行を挿入してください。")=0,'データ整理_報告書（別紙）'!G135,"")</f>
        <v/>
      </c>
      <c r="G135" t="str">
        <f ca="1">IF(COUNTIF('データ整理_報告書（別紙）'!$G$2:'データ整理_報告書（別紙）'!$G135,"この線より上に行を挿入してください。")=0,'データ整理_報告書（別紙）'!H135,"")</f>
        <v/>
      </c>
      <c r="H135" t="str">
        <f ca="1">IF(OR(NOT(F135 = ""), NOT(G135 = ""), NOT(I135 = "")),IF(COUNTIF('データ整理_報告書（別紙）'!$G$2:'データ整理_報告書（別紙）'!$G135,"この線より上に行を挿入してください。")=0,'データ整理_報告書（別紙）'!I135,""),"")</f>
        <v/>
      </c>
      <c r="I135" t="str">
        <f ca="1">IF(COUNTIF('データ整理_報告書（別紙）'!$G$2:'データ整理_報告書（別紙）'!$G135,"この線より上に行を挿入してください。")=0,'データ整理_報告書（別紙）'!J135,"")</f>
        <v/>
      </c>
    </row>
    <row r="136" spans="1:9" x14ac:dyDescent="0.15">
      <c r="A136" t="str">
        <f ca="1">IF(COUNTIF('データ整理_報告書（別紙）'!$B$2:'データ整理_報告書（別紙）'!$B136,"この線より上に行を挿入してください。")=0,'データ整理_報告書（別紙）'!B136,"")</f>
        <v/>
      </c>
      <c r="B136" t="str">
        <f ca="1">IF(COUNTIF('データ整理_報告書（別紙）'!$B$2:'データ整理_報告書（別紙）'!$B136,"この線より上に行を挿入してください。")=0,'データ整理_報告書（別紙）'!C136,"")</f>
        <v/>
      </c>
      <c r="C136" t="str">
        <f ca="1">IF(OR(NOT(A136 = ""), NOT(B136 = ""), NOT(D136 = "")),IF(COUNTIF('データ整理_報告書（別紙）'!$B$2:'データ整理_報告書（別紙）'!$B136,"この線より上に行を挿入してください。")=0,'データ整理_報告書（別紙）'!D136,""),"")</f>
        <v/>
      </c>
      <c r="D136" t="str">
        <f ca="1">IF(COUNTIF('データ整理_報告書（別紙）'!$B$2:'データ整理_報告書（別紙）'!$B136,"この線より上に行を挿入してください。")=0,'データ整理_報告書（別紙）'!E136,"")</f>
        <v/>
      </c>
      <c r="F136" t="str">
        <f ca="1">IF(COUNTIF('データ整理_報告書（別紙）'!$G$2:'データ整理_報告書（別紙）'!$G136,"この線より上に行を挿入してください。")=0,'データ整理_報告書（別紙）'!G136,"")</f>
        <v/>
      </c>
      <c r="G136" t="str">
        <f ca="1">IF(COUNTIF('データ整理_報告書（別紙）'!$G$2:'データ整理_報告書（別紙）'!$G136,"この線より上に行を挿入してください。")=0,'データ整理_報告書（別紙）'!H136,"")</f>
        <v/>
      </c>
      <c r="H136" t="str">
        <f ca="1">IF(OR(NOT(F136 = ""), NOT(G136 = ""), NOT(I136 = "")),IF(COUNTIF('データ整理_報告書（別紙）'!$G$2:'データ整理_報告書（別紙）'!$G136,"この線より上に行を挿入してください。")=0,'データ整理_報告書（別紙）'!I136,""),"")</f>
        <v/>
      </c>
      <c r="I136" t="str">
        <f ca="1">IF(COUNTIF('データ整理_報告書（別紙）'!$G$2:'データ整理_報告書（別紙）'!$G136,"この線より上に行を挿入してください。")=0,'データ整理_報告書（別紙）'!J136,"")</f>
        <v/>
      </c>
    </row>
    <row r="137" spans="1:9" x14ac:dyDescent="0.15">
      <c r="A137" t="str">
        <f ca="1">IF(COUNTIF('データ整理_報告書（別紙）'!$B$2:'データ整理_報告書（別紙）'!$B137,"この線より上に行を挿入してください。")=0,'データ整理_報告書（別紙）'!B137,"")</f>
        <v/>
      </c>
      <c r="B137" t="str">
        <f ca="1">IF(COUNTIF('データ整理_報告書（別紙）'!$B$2:'データ整理_報告書（別紙）'!$B137,"この線より上に行を挿入してください。")=0,'データ整理_報告書（別紙）'!C137,"")</f>
        <v/>
      </c>
      <c r="C137" t="str">
        <f ca="1">IF(OR(NOT(A137 = ""), NOT(B137 = ""), NOT(D137 = "")),IF(COUNTIF('データ整理_報告書（別紙）'!$B$2:'データ整理_報告書（別紙）'!$B137,"この線より上に行を挿入してください。")=0,'データ整理_報告書（別紙）'!D137,""),"")</f>
        <v/>
      </c>
      <c r="D137" t="str">
        <f ca="1">IF(COUNTIF('データ整理_報告書（別紙）'!$B$2:'データ整理_報告書（別紙）'!$B137,"この線より上に行を挿入してください。")=0,'データ整理_報告書（別紙）'!E137,"")</f>
        <v/>
      </c>
      <c r="F137" t="str">
        <f ca="1">IF(COUNTIF('データ整理_報告書（別紙）'!$G$2:'データ整理_報告書（別紙）'!$G137,"この線より上に行を挿入してください。")=0,'データ整理_報告書（別紙）'!G137,"")</f>
        <v/>
      </c>
      <c r="G137" t="str">
        <f ca="1">IF(COUNTIF('データ整理_報告書（別紙）'!$G$2:'データ整理_報告書（別紙）'!$G137,"この線より上に行を挿入してください。")=0,'データ整理_報告書（別紙）'!H137,"")</f>
        <v/>
      </c>
      <c r="H137" t="str">
        <f ca="1">IF(OR(NOT(F137 = ""), NOT(G137 = ""), NOT(I137 = "")),IF(COUNTIF('データ整理_報告書（別紙）'!$G$2:'データ整理_報告書（別紙）'!$G137,"この線より上に行を挿入してください。")=0,'データ整理_報告書（別紙）'!I137,""),"")</f>
        <v/>
      </c>
      <c r="I137" t="str">
        <f ca="1">IF(COUNTIF('データ整理_報告書（別紙）'!$G$2:'データ整理_報告書（別紙）'!$G137,"この線より上に行を挿入してください。")=0,'データ整理_報告書（別紙）'!J137,"")</f>
        <v/>
      </c>
    </row>
    <row r="138" spans="1:9" x14ac:dyDescent="0.15">
      <c r="A138" t="str">
        <f ca="1">IF(COUNTIF('データ整理_報告書（別紙）'!$B$2:'データ整理_報告書（別紙）'!$B138,"この線より上に行を挿入してください。")=0,'データ整理_報告書（別紙）'!B138,"")</f>
        <v/>
      </c>
      <c r="B138" t="str">
        <f ca="1">IF(COUNTIF('データ整理_報告書（別紙）'!$B$2:'データ整理_報告書（別紙）'!$B138,"この線より上に行を挿入してください。")=0,'データ整理_報告書（別紙）'!C138,"")</f>
        <v/>
      </c>
      <c r="C138" t="str">
        <f ca="1">IF(OR(NOT(A138 = ""), NOT(B138 = ""), NOT(D138 = "")),IF(COUNTIF('データ整理_報告書（別紙）'!$B$2:'データ整理_報告書（別紙）'!$B138,"この線より上に行を挿入してください。")=0,'データ整理_報告書（別紙）'!D138,""),"")</f>
        <v/>
      </c>
      <c r="D138" t="str">
        <f ca="1">IF(COUNTIF('データ整理_報告書（別紙）'!$B$2:'データ整理_報告書（別紙）'!$B138,"この線より上に行を挿入してください。")=0,'データ整理_報告書（別紙）'!E138,"")</f>
        <v/>
      </c>
      <c r="F138" t="str">
        <f ca="1">IF(COUNTIF('データ整理_報告書（別紙）'!$G$2:'データ整理_報告書（別紙）'!$G138,"この線より上に行を挿入してください。")=0,'データ整理_報告書（別紙）'!G138,"")</f>
        <v/>
      </c>
      <c r="G138" t="str">
        <f ca="1">IF(COUNTIF('データ整理_報告書（別紙）'!$G$2:'データ整理_報告書（別紙）'!$G138,"この線より上に行を挿入してください。")=0,'データ整理_報告書（別紙）'!H138,"")</f>
        <v/>
      </c>
      <c r="H138" t="str">
        <f ca="1">IF(OR(NOT(F138 = ""), NOT(G138 = ""), NOT(I138 = "")),IF(COUNTIF('データ整理_報告書（別紙）'!$G$2:'データ整理_報告書（別紙）'!$G138,"この線より上に行を挿入してください。")=0,'データ整理_報告書（別紙）'!I138,""),"")</f>
        <v/>
      </c>
      <c r="I138" t="str">
        <f ca="1">IF(COUNTIF('データ整理_報告書（別紙）'!$G$2:'データ整理_報告書（別紙）'!$G138,"この線より上に行を挿入してください。")=0,'データ整理_報告書（別紙）'!J138,"")</f>
        <v/>
      </c>
    </row>
    <row r="139" spans="1:9" x14ac:dyDescent="0.15">
      <c r="A139" t="str">
        <f ca="1">IF(COUNTIF('データ整理_報告書（別紙）'!$B$2:'データ整理_報告書（別紙）'!$B139,"この線より上に行を挿入してください。")=0,'データ整理_報告書（別紙）'!B139,"")</f>
        <v/>
      </c>
      <c r="B139" t="str">
        <f ca="1">IF(COUNTIF('データ整理_報告書（別紙）'!$B$2:'データ整理_報告書（別紙）'!$B139,"この線より上に行を挿入してください。")=0,'データ整理_報告書（別紙）'!C139,"")</f>
        <v/>
      </c>
      <c r="C139" t="str">
        <f ca="1">IF(OR(NOT(A139 = ""), NOT(B139 = ""), NOT(D139 = "")),IF(COUNTIF('データ整理_報告書（別紙）'!$B$2:'データ整理_報告書（別紙）'!$B139,"この線より上に行を挿入してください。")=0,'データ整理_報告書（別紙）'!D139,""),"")</f>
        <v/>
      </c>
      <c r="D139" t="str">
        <f ca="1">IF(COUNTIF('データ整理_報告書（別紙）'!$B$2:'データ整理_報告書（別紙）'!$B139,"この線より上に行を挿入してください。")=0,'データ整理_報告書（別紙）'!E139,"")</f>
        <v/>
      </c>
      <c r="F139" t="str">
        <f ca="1">IF(COUNTIF('データ整理_報告書（別紙）'!$G$2:'データ整理_報告書（別紙）'!$G139,"この線より上に行を挿入してください。")=0,'データ整理_報告書（別紙）'!G139,"")</f>
        <v/>
      </c>
      <c r="G139" t="str">
        <f ca="1">IF(COUNTIF('データ整理_報告書（別紙）'!$G$2:'データ整理_報告書（別紙）'!$G139,"この線より上に行を挿入してください。")=0,'データ整理_報告書（別紙）'!H139,"")</f>
        <v/>
      </c>
      <c r="H139" t="str">
        <f ca="1">IF(OR(NOT(F139 = ""), NOT(G139 = ""), NOT(I139 = "")),IF(COUNTIF('データ整理_報告書（別紙）'!$G$2:'データ整理_報告書（別紙）'!$G139,"この線より上に行を挿入してください。")=0,'データ整理_報告書（別紙）'!I139,""),"")</f>
        <v/>
      </c>
      <c r="I139" t="str">
        <f ca="1">IF(COUNTIF('データ整理_報告書（別紙）'!$G$2:'データ整理_報告書（別紙）'!$G139,"この線より上に行を挿入してください。")=0,'データ整理_報告書（別紙）'!J139,"")</f>
        <v/>
      </c>
    </row>
    <row r="140" spans="1:9" x14ac:dyDescent="0.15">
      <c r="A140" t="str">
        <f ca="1">IF(COUNTIF('データ整理_報告書（別紙）'!$B$2:'データ整理_報告書（別紙）'!$B140,"この線より上に行を挿入してください。")=0,'データ整理_報告書（別紙）'!B140,"")</f>
        <v/>
      </c>
      <c r="B140" t="str">
        <f ca="1">IF(COUNTIF('データ整理_報告書（別紙）'!$B$2:'データ整理_報告書（別紙）'!$B140,"この線より上に行を挿入してください。")=0,'データ整理_報告書（別紙）'!C140,"")</f>
        <v/>
      </c>
      <c r="C140" t="str">
        <f ca="1">IF(OR(NOT(A140 = ""), NOT(B140 = ""), NOT(D140 = "")),IF(COUNTIF('データ整理_報告書（別紙）'!$B$2:'データ整理_報告書（別紙）'!$B140,"この線より上に行を挿入してください。")=0,'データ整理_報告書（別紙）'!D140,""),"")</f>
        <v/>
      </c>
      <c r="D140" t="str">
        <f ca="1">IF(COUNTIF('データ整理_報告書（別紙）'!$B$2:'データ整理_報告書（別紙）'!$B140,"この線より上に行を挿入してください。")=0,'データ整理_報告書（別紙）'!E140,"")</f>
        <v/>
      </c>
      <c r="F140" t="str">
        <f ca="1">IF(COUNTIF('データ整理_報告書（別紙）'!$G$2:'データ整理_報告書（別紙）'!$G140,"この線より上に行を挿入してください。")=0,'データ整理_報告書（別紙）'!G140,"")</f>
        <v/>
      </c>
      <c r="G140" t="str">
        <f ca="1">IF(COUNTIF('データ整理_報告書（別紙）'!$G$2:'データ整理_報告書（別紙）'!$G140,"この線より上に行を挿入してください。")=0,'データ整理_報告書（別紙）'!H140,"")</f>
        <v/>
      </c>
      <c r="H140" t="str">
        <f ca="1">IF(OR(NOT(F140 = ""), NOT(G140 = ""), NOT(I140 = "")),IF(COUNTIF('データ整理_報告書（別紙）'!$G$2:'データ整理_報告書（別紙）'!$G140,"この線より上に行を挿入してください。")=0,'データ整理_報告書（別紙）'!I140,""),"")</f>
        <v/>
      </c>
      <c r="I140" t="str">
        <f ca="1">IF(COUNTIF('データ整理_報告書（別紙）'!$G$2:'データ整理_報告書（別紙）'!$G140,"この線より上に行を挿入してください。")=0,'データ整理_報告書（別紙）'!J140,"")</f>
        <v/>
      </c>
    </row>
    <row r="141" spans="1:9" x14ac:dyDescent="0.15">
      <c r="A141" t="str">
        <f ca="1">IF(COUNTIF('データ整理_報告書（別紙）'!$B$2:'データ整理_報告書（別紙）'!$B141,"この線より上に行を挿入してください。")=0,'データ整理_報告書（別紙）'!B141,"")</f>
        <v/>
      </c>
      <c r="B141" t="str">
        <f ca="1">IF(COUNTIF('データ整理_報告書（別紙）'!$B$2:'データ整理_報告書（別紙）'!$B141,"この線より上に行を挿入してください。")=0,'データ整理_報告書（別紙）'!C141,"")</f>
        <v/>
      </c>
      <c r="C141" t="str">
        <f ca="1">IF(OR(NOT(A141 = ""), NOT(B141 = ""), NOT(D141 = "")),IF(COUNTIF('データ整理_報告書（別紙）'!$B$2:'データ整理_報告書（別紙）'!$B141,"この線より上に行を挿入してください。")=0,'データ整理_報告書（別紙）'!D141,""),"")</f>
        <v/>
      </c>
      <c r="D141" t="str">
        <f ca="1">IF(COUNTIF('データ整理_報告書（別紙）'!$B$2:'データ整理_報告書（別紙）'!$B141,"この線より上に行を挿入してください。")=0,'データ整理_報告書（別紙）'!E141,"")</f>
        <v/>
      </c>
      <c r="F141" t="str">
        <f ca="1">IF(COUNTIF('データ整理_報告書（別紙）'!$G$2:'データ整理_報告書（別紙）'!$G141,"この線より上に行を挿入してください。")=0,'データ整理_報告書（別紙）'!G141,"")</f>
        <v/>
      </c>
      <c r="G141" t="str">
        <f ca="1">IF(COUNTIF('データ整理_報告書（別紙）'!$G$2:'データ整理_報告書（別紙）'!$G141,"この線より上に行を挿入してください。")=0,'データ整理_報告書（別紙）'!H141,"")</f>
        <v/>
      </c>
      <c r="H141" t="str">
        <f ca="1">IF(OR(NOT(F141 = ""), NOT(G141 = ""), NOT(I141 = "")),IF(COUNTIF('データ整理_報告書（別紙）'!$G$2:'データ整理_報告書（別紙）'!$G141,"この線より上に行を挿入してください。")=0,'データ整理_報告書（別紙）'!I141,""),"")</f>
        <v/>
      </c>
      <c r="I141" t="str">
        <f ca="1">IF(COUNTIF('データ整理_報告書（別紙）'!$G$2:'データ整理_報告書（別紙）'!$G141,"この線より上に行を挿入してください。")=0,'データ整理_報告書（別紙）'!J141,"")</f>
        <v/>
      </c>
    </row>
    <row r="142" spans="1:9" x14ac:dyDescent="0.15">
      <c r="A142" t="str">
        <f ca="1">IF(COUNTIF('データ整理_報告書（別紙）'!$B$2:'データ整理_報告書（別紙）'!$B142,"この線より上に行を挿入してください。")=0,'データ整理_報告書（別紙）'!B142,"")</f>
        <v/>
      </c>
      <c r="B142" t="str">
        <f ca="1">IF(COUNTIF('データ整理_報告書（別紙）'!$B$2:'データ整理_報告書（別紙）'!$B142,"この線より上に行を挿入してください。")=0,'データ整理_報告書（別紙）'!C142,"")</f>
        <v/>
      </c>
      <c r="C142" t="str">
        <f ca="1">IF(OR(NOT(A142 = ""), NOT(B142 = ""), NOT(D142 = "")),IF(COUNTIF('データ整理_報告書（別紙）'!$B$2:'データ整理_報告書（別紙）'!$B142,"この線より上に行を挿入してください。")=0,'データ整理_報告書（別紙）'!D142,""),"")</f>
        <v/>
      </c>
      <c r="D142" t="str">
        <f ca="1">IF(COUNTIF('データ整理_報告書（別紙）'!$B$2:'データ整理_報告書（別紙）'!$B142,"この線より上に行を挿入してください。")=0,'データ整理_報告書（別紙）'!E142,"")</f>
        <v/>
      </c>
      <c r="F142" t="str">
        <f ca="1">IF(COUNTIF('データ整理_報告書（別紙）'!$G$2:'データ整理_報告書（別紙）'!$G142,"この線より上に行を挿入してください。")=0,'データ整理_報告書（別紙）'!G142,"")</f>
        <v/>
      </c>
      <c r="G142" t="str">
        <f ca="1">IF(COUNTIF('データ整理_報告書（別紙）'!$G$2:'データ整理_報告書（別紙）'!$G142,"この線より上に行を挿入してください。")=0,'データ整理_報告書（別紙）'!H142,"")</f>
        <v/>
      </c>
      <c r="H142" t="str">
        <f ca="1">IF(OR(NOT(F142 = ""), NOT(G142 = ""), NOT(I142 = "")),IF(COUNTIF('データ整理_報告書（別紙）'!$G$2:'データ整理_報告書（別紙）'!$G142,"この線より上に行を挿入してください。")=0,'データ整理_報告書（別紙）'!I142,""),"")</f>
        <v/>
      </c>
      <c r="I142" t="str">
        <f ca="1">IF(COUNTIF('データ整理_報告書（別紙）'!$G$2:'データ整理_報告書（別紙）'!$G142,"この線より上に行を挿入してください。")=0,'データ整理_報告書（別紙）'!J142,"")</f>
        <v/>
      </c>
    </row>
    <row r="143" spans="1:9" x14ac:dyDescent="0.15">
      <c r="A143" t="str">
        <f ca="1">IF(COUNTIF('データ整理_報告書（別紙）'!$B$2:'データ整理_報告書（別紙）'!$B143,"この線より上に行を挿入してください。")=0,'データ整理_報告書（別紙）'!B143,"")</f>
        <v/>
      </c>
      <c r="B143" t="str">
        <f ca="1">IF(COUNTIF('データ整理_報告書（別紙）'!$B$2:'データ整理_報告書（別紙）'!$B143,"この線より上に行を挿入してください。")=0,'データ整理_報告書（別紙）'!C143,"")</f>
        <v/>
      </c>
      <c r="C143" t="str">
        <f ca="1">IF(OR(NOT(A143 = ""), NOT(B143 = ""), NOT(D143 = "")),IF(COUNTIF('データ整理_報告書（別紙）'!$B$2:'データ整理_報告書（別紙）'!$B143,"この線より上に行を挿入してください。")=0,'データ整理_報告書（別紙）'!D143,""),"")</f>
        <v/>
      </c>
      <c r="D143" t="str">
        <f ca="1">IF(COUNTIF('データ整理_報告書（別紙）'!$B$2:'データ整理_報告書（別紙）'!$B143,"この線より上に行を挿入してください。")=0,'データ整理_報告書（別紙）'!E143,"")</f>
        <v/>
      </c>
      <c r="F143" t="str">
        <f ca="1">IF(COUNTIF('データ整理_報告書（別紙）'!$G$2:'データ整理_報告書（別紙）'!$G143,"この線より上に行を挿入してください。")=0,'データ整理_報告書（別紙）'!G143,"")</f>
        <v/>
      </c>
      <c r="G143" t="str">
        <f ca="1">IF(COUNTIF('データ整理_報告書（別紙）'!$G$2:'データ整理_報告書（別紙）'!$G143,"この線より上に行を挿入してください。")=0,'データ整理_報告書（別紙）'!H143,"")</f>
        <v/>
      </c>
      <c r="H143" t="str">
        <f ca="1">IF(OR(NOT(F143 = ""), NOT(G143 = ""), NOT(I143 = "")),IF(COUNTIF('データ整理_報告書（別紙）'!$G$2:'データ整理_報告書（別紙）'!$G143,"この線より上に行を挿入してください。")=0,'データ整理_報告書（別紙）'!I143,""),"")</f>
        <v/>
      </c>
      <c r="I143" t="str">
        <f ca="1">IF(COUNTIF('データ整理_報告書（別紙）'!$G$2:'データ整理_報告書（別紙）'!$G143,"この線より上に行を挿入してください。")=0,'データ整理_報告書（別紙）'!J143,"")</f>
        <v/>
      </c>
    </row>
    <row r="144" spans="1:9" x14ac:dyDescent="0.15">
      <c r="A144" t="str">
        <f ca="1">IF(COUNTIF('データ整理_報告書（別紙）'!$B$2:'データ整理_報告書（別紙）'!$B144,"この線より上に行を挿入してください。")=0,'データ整理_報告書（別紙）'!B144,"")</f>
        <v/>
      </c>
      <c r="B144" t="str">
        <f ca="1">IF(COUNTIF('データ整理_報告書（別紙）'!$B$2:'データ整理_報告書（別紙）'!$B144,"この線より上に行を挿入してください。")=0,'データ整理_報告書（別紙）'!C144,"")</f>
        <v/>
      </c>
      <c r="C144" t="str">
        <f ca="1">IF(OR(NOT(A144 = ""), NOT(B144 = ""), NOT(D144 = "")),IF(COUNTIF('データ整理_報告書（別紙）'!$B$2:'データ整理_報告書（別紙）'!$B144,"この線より上に行を挿入してください。")=0,'データ整理_報告書（別紙）'!D144,""),"")</f>
        <v/>
      </c>
      <c r="D144" t="str">
        <f ca="1">IF(COUNTIF('データ整理_報告書（別紙）'!$B$2:'データ整理_報告書（別紙）'!$B144,"この線より上に行を挿入してください。")=0,'データ整理_報告書（別紙）'!E144,"")</f>
        <v/>
      </c>
      <c r="F144" t="str">
        <f ca="1">IF(COUNTIF('データ整理_報告書（別紙）'!$G$2:'データ整理_報告書（別紙）'!$G144,"この線より上に行を挿入してください。")=0,'データ整理_報告書（別紙）'!G144,"")</f>
        <v/>
      </c>
      <c r="G144" t="str">
        <f ca="1">IF(COUNTIF('データ整理_報告書（別紙）'!$G$2:'データ整理_報告書（別紙）'!$G144,"この線より上に行を挿入してください。")=0,'データ整理_報告書（別紙）'!H144,"")</f>
        <v/>
      </c>
      <c r="H144" t="str">
        <f ca="1">IF(OR(NOT(F144 = ""), NOT(G144 = ""), NOT(I144 = "")),IF(COUNTIF('データ整理_報告書（別紙）'!$G$2:'データ整理_報告書（別紙）'!$G144,"この線より上に行を挿入してください。")=0,'データ整理_報告書（別紙）'!I144,""),"")</f>
        <v/>
      </c>
      <c r="I144" t="str">
        <f ca="1">IF(COUNTIF('データ整理_報告書（別紙）'!$G$2:'データ整理_報告書（別紙）'!$G144,"この線より上に行を挿入してください。")=0,'データ整理_報告書（別紙）'!J144,"")</f>
        <v/>
      </c>
    </row>
    <row r="145" spans="1:9" x14ac:dyDescent="0.15">
      <c r="A145" t="str">
        <f ca="1">IF(COUNTIF('データ整理_報告書（別紙）'!$B$2:'データ整理_報告書（別紙）'!$B145,"この線より上に行を挿入してください。")=0,'データ整理_報告書（別紙）'!B145,"")</f>
        <v/>
      </c>
      <c r="B145" t="str">
        <f ca="1">IF(COUNTIF('データ整理_報告書（別紙）'!$B$2:'データ整理_報告書（別紙）'!$B145,"この線より上に行を挿入してください。")=0,'データ整理_報告書（別紙）'!C145,"")</f>
        <v/>
      </c>
      <c r="C145" t="str">
        <f ca="1">IF(OR(NOT(A145 = ""), NOT(B145 = ""), NOT(D145 = "")),IF(COUNTIF('データ整理_報告書（別紙）'!$B$2:'データ整理_報告書（別紙）'!$B145,"この線より上に行を挿入してください。")=0,'データ整理_報告書（別紙）'!D145,""),"")</f>
        <v/>
      </c>
      <c r="D145" t="str">
        <f ca="1">IF(COUNTIF('データ整理_報告書（別紙）'!$B$2:'データ整理_報告書（別紙）'!$B145,"この線より上に行を挿入してください。")=0,'データ整理_報告書（別紙）'!E145,"")</f>
        <v/>
      </c>
      <c r="F145" t="str">
        <f ca="1">IF(COUNTIF('データ整理_報告書（別紙）'!$G$2:'データ整理_報告書（別紙）'!$G145,"この線より上に行を挿入してください。")=0,'データ整理_報告書（別紙）'!G145,"")</f>
        <v/>
      </c>
      <c r="G145" t="str">
        <f ca="1">IF(COUNTIF('データ整理_報告書（別紙）'!$G$2:'データ整理_報告書（別紙）'!$G145,"この線より上に行を挿入してください。")=0,'データ整理_報告書（別紙）'!H145,"")</f>
        <v/>
      </c>
      <c r="H145" t="str">
        <f ca="1">IF(OR(NOT(F145 = ""), NOT(G145 = ""), NOT(I145 = "")),IF(COUNTIF('データ整理_報告書（別紙）'!$G$2:'データ整理_報告書（別紙）'!$G145,"この線より上に行を挿入してください。")=0,'データ整理_報告書（別紙）'!I145,""),"")</f>
        <v/>
      </c>
      <c r="I145" t="str">
        <f ca="1">IF(COUNTIF('データ整理_報告書（別紙）'!$G$2:'データ整理_報告書（別紙）'!$G145,"この線より上に行を挿入してください。")=0,'データ整理_報告書（別紙）'!J145,"")</f>
        <v/>
      </c>
    </row>
    <row r="146" spans="1:9" x14ac:dyDescent="0.15">
      <c r="A146" t="str">
        <f ca="1">IF(COUNTIF('データ整理_報告書（別紙）'!$B$2:'データ整理_報告書（別紙）'!$B146,"この線より上に行を挿入してください。")=0,'データ整理_報告書（別紙）'!B146,"")</f>
        <v/>
      </c>
      <c r="B146" t="str">
        <f ca="1">IF(COUNTIF('データ整理_報告書（別紙）'!$B$2:'データ整理_報告書（別紙）'!$B146,"この線より上に行を挿入してください。")=0,'データ整理_報告書（別紙）'!C146,"")</f>
        <v/>
      </c>
      <c r="C146" t="str">
        <f ca="1">IF(OR(NOT(A146 = ""), NOT(B146 = ""), NOT(D146 = "")),IF(COUNTIF('データ整理_報告書（別紙）'!$B$2:'データ整理_報告書（別紙）'!$B146,"この線より上に行を挿入してください。")=0,'データ整理_報告書（別紙）'!D146,""),"")</f>
        <v/>
      </c>
      <c r="D146" t="str">
        <f ca="1">IF(COUNTIF('データ整理_報告書（別紙）'!$B$2:'データ整理_報告書（別紙）'!$B146,"この線より上に行を挿入してください。")=0,'データ整理_報告書（別紙）'!E146,"")</f>
        <v/>
      </c>
      <c r="F146" t="str">
        <f ca="1">IF(COUNTIF('データ整理_報告書（別紙）'!$G$2:'データ整理_報告書（別紙）'!$G146,"この線より上に行を挿入してください。")=0,'データ整理_報告書（別紙）'!G146,"")</f>
        <v/>
      </c>
      <c r="G146" t="str">
        <f ca="1">IF(COUNTIF('データ整理_報告書（別紙）'!$G$2:'データ整理_報告書（別紙）'!$G146,"この線より上に行を挿入してください。")=0,'データ整理_報告書（別紙）'!H146,"")</f>
        <v/>
      </c>
      <c r="H146" t="str">
        <f ca="1">IF(OR(NOT(F146 = ""), NOT(G146 = ""), NOT(I146 = "")),IF(COUNTIF('データ整理_報告書（別紙）'!$G$2:'データ整理_報告書（別紙）'!$G146,"この線より上に行を挿入してください。")=0,'データ整理_報告書（別紙）'!I146,""),"")</f>
        <v/>
      </c>
      <c r="I146" t="str">
        <f ca="1">IF(COUNTIF('データ整理_報告書（別紙）'!$G$2:'データ整理_報告書（別紙）'!$G146,"この線より上に行を挿入してください。")=0,'データ整理_報告書（別紙）'!J146,"")</f>
        <v/>
      </c>
    </row>
    <row r="147" spans="1:9" x14ac:dyDescent="0.15">
      <c r="A147" t="str">
        <f ca="1">IF(COUNTIF('データ整理_報告書（別紙）'!$B$2:'データ整理_報告書（別紙）'!$B147,"この線より上に行を挿入してください。")=0,'データ整理_報告書（別紙）'!B147,"")</f>
        <v/>
      </c>
      <c r="B147" t="str">
        <f ca="1">IF(COUNTIF('データ整理_報告書（別紙）'!$B$2:'データ整理_報告書（別紙）'!$B147,"この線より上に行を挿入してください。")=0,'データ整理_報告書（別紙）'!C147,"")</f>
        <v/>
      </c>
      <c r="C147" t="str">
        <f ca="1">IF(OR(NOT(A147 = ""), NOT(B147 = ""), NOT(D147 = "")),IF(COUNTIF('データ整理_報告書（別紙）'!$B$2:'データ整理_報告書（別紙）'!$B147,"この線より上に行を挿入してください。")=0,'データ整理_報告書（別紙）'!D147,""),"")</f>
        <v/>
      </c>
      <c r="D147" t="str">
        <f ca="1">IF(COUNTIF('データ整理_報告書（別紙）'!$B$2:'データ整理_報告書（別紙）'!$B147,"この線より上に行を挿入してください。")=0,'データ整理_報告書（別紙）'!E147,"")</f>
        <v/>
      </c>
      <c r="F147" t="str">
        <f ca="1">IF(COUNTIF('データ整理_報告書（別紙）'!$G$2:'データ整理_報告書（別紙）'!$G147,"この線より上に行を挿入してください。")=0,'データ整理_報告書（別紙）'!G147,"")</f>
        <v/>
      </c>
      <c r="G147" t="str">
        <f ca="1">IF(COUNTIF('データ整理_報告書（別紙）'!$G$2:'データ整理_報告書（別紙）'!$G147,"この線より上に行を挿入してください。")=0,'データ整理_報告書（別紙）'!H147,"")</f>
        <v/>
      </c>
      <c r="H147" t="str">
        <f ca="1">IF(OR(NOT(F147 = ""), NOT(G147 = ""), NOT(I147 = "")),IF(COUNTIF('データ整理_報告書（別紙）'!$G$2:'データ整理_報告書（別紙）'!$G147,"この線より上に行を挿入してください。")=0,'データ整理_報告書（別紙）'!I147,""),"")</f>
        <v/>
      </c>
      <c r="I147" t="str">
        <f ca="1">IF(COUNTIF('データ整理_報告書（別紙）'!$G$2:'データ整理_報告書（別紙）'!$G147,"この線より上に行を挿入してください。")=0,'データ整理_報告書（別紙）'!J147,"")</f>
        <v/>
      </c>
    </row>
    <row r="148" spans="1:9" x14ac:dyDescent="0.15">
      <c r="A148" t="str">
        <f ca="1">IF(COUNTIF('データ整理_報告書（別紙）'!$B$2:'データ整理_報告書（別紙）'!$B148,"この線より上に行を挿入してください。")=0,'データ整理_報告書（別紙）'!B148,"")</f>
        <v/>
      </c>
      <c r="B148" t="str">
        <f ca="1">IF(COUNTIF('データ整理_報告書（別紙）'!$B$2:'データ整理_報告書（別紙）'!$B148,"この線より上に行を挿入してください。")=0,'データ整理_報告書（別紙）'!C148,"")</f>
        <v/>
      </c>
      <c r="C148" t="str">
        <f ca="1">IF(OR(NOT(A148 = ""), NOT(B148 = ""), NOT(D148 = "")),IF(COUNTIF('データ整理_報告書（別紙）'!$B$2:'データ整理_報告書（別紙）'!$B148,"この線より上に行を挿入してください。")=0,'データ整理_報告書（別紙）'!D148,""),"")</f>
        <v/>
      </c>
      <c r="D148" t="str">
        <f ca="1">IF(COUNTIF('データ整理_報告書（別紙）'!$B$2:'データ整理_報告書（別紙）'!$B148,"この線より上に行を挿入してください。")=0,'データ整理_報告書（別紙）'!E148,"")</f>
        <v/>
      </c>
      <c r="F148" t="str">
        <f ca="1">IF(COUNTIF('データ整理_報告書（別紙）'!$G$2:'データ整理_報告書（別紙）'!$G148,"この線より上に行を挿入してください。")=0,'データ整理_報告書（別紙）'!G148,"")</f>
        <v/>
      </c>
      <c r="G148" t="str">
        <f ca="1">IF(COUNTIF('データ整理_報告書（別紙）'!$G$2:'データ整理_報告書（別紙）'!$G148,"この線より上に行を挿入してください。")=0,'データ整理_報告書（別紙）'!H148,"")</f>
        <v/>
      </c>
      <c r="H148" t="str">
        <f ca="1">IF(OR(NOT(F148 = ""), NOT(G148 = ""), NOT(I148 = "")),IF(COUNTIF('データ整理_報告書（別紙）'!$G$2:'データ整理_報告書（別紙）'!$G148,"この線より上に行を挿入してください。")=0,'データ整理_報告書（別紙）'!I148,""),"")</f>
        <v/>
      </c>
      <c r="I148" t="str">
        <f ca="1">IF(COUNTIF('データ整理_報告書（別紙）'!$G$2:'データ整理_報告書（別紙）'!$G148,"この線より上に行を挿入してください。")=0,'データ整理_報告書（別紙）'!J148,"")</f>
        <v/>
      </c>
    </row>
    <row r="149" spans="1:9" x14ac:dyDescent="0.15">
      <c r="A149" t="str">
        <f ca="1">IF(COUNTIF('データ整理_報告書（別紙）'!$B$2:'データ整理_報告書（別紙）'!$B149,"この線より上に行を挿入してください。")=0,'データ整理_報告書（別紙）'!B149,"")</f>
        <v/>
      </c>
      <c r="B149" t="str">
        <f ca="1">IF(COUNTIF('データ整理_報告書（別紙）'!$B$2:'データ整理_報告書（別紙）'!$B149,"この線より上に行を挿入してください。")=0,'データ整理_報告書（別紙）'!C149,"")</f>
        <v/>
      </c>
      <c r="C149" t="str">
        <f ca="1">IF(OR(NOT(A149 = ""), NOT(B149 = ""), NOT(D149 = "")),IF(COUNTIF('データ整理_報告書（別紙）'!$B$2:'データ整理_報告書（別紙）'!$B149,"この線より上に行を挿入してください。")=0,'データ整理_報告書（別紙）'!D149,""),"")</f>
        <v/>
      </c>
      <c r="D149" t="str">
        <f ca="1">IF(COUNTIF('データ整理_報告書（別紙）'!$B$2:'データ整理_報告書（別紙）'!$B149,"この線より上に行を挿入してください。")=0,'データ整理_報告書（別紙）'!E149,"")</f>
        <v/>
      </c>
      <c r="F149" t="str">
        <f ca="1">IF(COUNTIF('データ整理_報告書（別紙）'!$G$2:'データ整理_報告書（別紙）'!$G149,"この線より上に行を挿入してください。")=0,'データ整理_報告書（別紙）'!G149,"")</f>
        <v/>
      </c>
      <c r="G149" t="str">
        <f ca="1">IF(COUNTIF('データ整理_報告書（別紙）'!$G$2:'データ整理_報告書（別紙）'!$G149,"この線より上に行を挿入してください。")=0,'データ整理_報告書（別紙）'!H149,"")</f>
        <v/>
      </c>
      <c r="H149" t="str">
        <f ca="1">IF(OR(NOT(F149 = ""), NOT(G149 = ""), NOT(I149 = "")),IF(COUNTIF('データ整理_報告書（別紙）'!$G$2:'データ整理_報告書（別紙）'!$G149,"この線より上に行を挿入してください。")=0,'データ整理_報告書（別紙）'!I149,""),"")</f>
        <v/>
      </c>
      <c r="I149" t="str">
        <f ca="1">IF(COUNTIF('データ整理_報告書（別紙）'!$G$2:'データ整理_報告書（別紙）'!$G149,"この線より上に行を挿入してください。")=0,'データ整理_報告書（別紙）'!J149,"")</f>
        <v/>
      </c>
    </row>
    <row r="150" spans="1:9" x14ac:dyDescent="0.15">
      <c r="A150" t="str">
        <f ca="1">IF(COUNTIF('データ整理_報告書（別紙）'!$B$2:'データ整理_報告書（別紙）'!$B150,"この線より上に行を挿入してください。")=0,'データ整理_報告書（別紙）'!B150,"")</f>
        <v/>
      </c>
      <c r="B150" t="str">
        <f ca="1">IF(COUNTIF('データ整理_報告書（別紙）'!$B$2:'データ整理_報告書（別紙）'!$B150,"この線より上に行を挿入してください。")=0,'データ整理_報告書（別紙）'!C150,"")</f>
        <v/>
      </c>
      <c r="C150" t="str">
        <f ca="1">IF(OR(NOT(A150 = ""), NOT(B150 = ""), NOT(D150 = "")),IF(COUNTIF('データ整理_報告書（別紙）'!$B$2:'データ整理_報告書（別紙）'!$B150,"この線より上に行を挿入してください。")=0,'データ整理_報告書（別紙）'!D150,""),"")</f>
        <v/>
      </c>
      <c r="D150" t="str">
        <f ca="1">IF(COUNTIF('データ整理_報告書（別紙）'!$B$2:'データ整理_報告書（別紙）'!$B150,"この線より上に行を挿入してください。")=0,'データ整理_報告書（別紙）'!E150,"")</f>
        <v/>
      </c>
      <c r="F150" t="str">
        <f ca="1">IF(COUNTIF('データ整理_報告書（別紙）'!$G$2:'データ整理_報告書（別紙）'!$G150,"この線より上に行を挿入してください。")=0,'データ整理_報告書（別紙）'!G150,"")</f>
        <v/>
      </c>
      <c r="G150" t="str">
        <f ca="1">IF(COUNTIF('データ整理_報告書（別紙）'!$G$2:'データ整理_報告書（別紙）'!$G150,"この線より上に行を挿入してください。")=0,'データ整理_報告書（別紙）'!H150,"")</f>
        <v/>
      </c>
      <c r="H150" t="str">
        <f ca="1">IF(OR(NOT(F150 = ""), NOT(G150 = ""), NOT(I150 = "")),IF(COUNTIF('データ整理_報告書（別紙）'!$G$2:'データ整理_報告書（別紙）'!$G150,"この線より上に行を挿入してください。")=0,'データ整理_報告書（別紙）'!I150,""),"")</f>
        <v/>
      </c>
      <c r="I150" t="str">
        <f ca="1">IF(COUNTIF('データ整理_報告書（別紙）'!$G$2:'データ整理_報告書（別紙）'!$G150,"この線より上に行を挿入してください。")=0,'データ整理_報告書（別紙）'!J150,"")</f>
        <v/>
      </c>
    </row>
    <row r="151" spans="1:9" x14ac:dyDescent="0.15">
      <c r="A151" t="str">
        <f ca="1">IF(COUNTIF('データ整理_報告書（別紙）'!$B$2:'データ整理_報告書（別紙）'!$B151,"この線より上に行を挿入してください。")=0,'データ整理_報告書（別紙）'!B151,"")</f>
        <v/>
      </c>
      <c r="B151" t="str">
        <f ca="1">IF(COUNTIF('データ整理_報告書（別紙）'!$B$2:'データ整理_報告書（別紙）'!$B151,"この線より上に行を挿入してください。")=0,'データ整理_報告書（別紙）'!C151,"")</f>
        <v/>
      </c>
      <c r="C151" t="str">
        <f ca="1">IF(OR(NOT(A151 = ""), NOT(B151 = ""), NOT(D151 = "")),IF(COUNTIF('データ整理_報告書（別紙）'!$B$2:'データ整理_報告書（別紙）'!$B151,"この線より上に行を挿入してください。")=0,'データ整理_報告書（別紙）'!D151,""),"")</f>
        <v/>
      </c>
      <c r="D151" t="str">
        <f ca="1">IF(COUNTIF('データ整理_報告書（別紙）'!$B$2:'データ整理_報告書（別紙）'!$B151,"この線より上に行を挿入してください。")=0,'データ整理_報告書（別紙）'!E151,"")</f>
        <v/>
      </c>
      <c r="F151" t="str">
        <f ca="1">IF(COUNTIF('データ整理_報告書（別紙）'!$G$2:'データ整理_報告書（別紙）'!$G151,"この線より上に行を挿入してください。")=0,'データ整理_報告書（別紙）'!G151,"")</f>
        <v/>
      </c>
      <c r="G151" t="str">
        <f ca="1">IF(COUNTIF('データ整理_報告書（別紙）'!$G$2:'データ整理_報告書（別紙）'!$G151,"この線より上に行を挿入してください。")=0,'データ整理_報告書（別紙）'!H151,"")</f>
        <v/>
      </c>
      <c r="H151" t="str">
        <f ca="1">IF(OR(NOT(F151 = ""), NOT(G151 = ""), NOT(I151 = "")),IF(COUNTIF('データ整理_報告書（別紙）'!$G$2:'データ整理_報告書（別紙）'!$G151,"この線より上に行を挿入してください。")=0,'データ整理_報告書（別紙）'!I151,""),"")</f>
        <v/>
      </c>
      <c r="I151" t="str">
        <f ca="1">IF(COUNTIF('データ整理_報告書（別紙）'!$G$2:'データ整理_報告書（別紙）'!$G151,"この線より上に行を挿入してください。")=0,'データ整理_報告書（別紙）'!J151,"")</f>
        <v/>
      </c>
    </row>
    <row r="152" spans="1:9" x14ac:dyDescent="0.15">
      <c r="A152" t="str">
        <f ca="1">IF(COUNTIF('データ整理_報告書（別紙）'!$B$2:'データ整理_報告書（別紙）'!$B152,"この線より上に行を挿入してください。")=0,'データ整理_報告書（別紙）'!B152,"")</f>
        <v/>
      </c>
      <c r="B152" t="str">
        <f ca="1">IF(COUNTIF('データ整理_報告書（別紙）'!$B$2:'データ整理_報告書（別紙）'!$B152,"この線より上に行を挿入してください。")=0,'データ整理_報告書（別紙）'!C152,"")</f>
        <v/>
      </c>
      <c r="C152" t="str">
        <f ca="1">IF(OR(NOT(A152 = ""), NOT(B152 = ""), NOT(D152 = "")),IF(COUNTIF('データ整理_報告書（別紙）'!$B$2:'データ整理_報告書（別紙）'!$B152,"この線より上に行を挿入してください。")=0,'データ整理_報告書（別紙）'!D152,""),"")</f>
        <v/>
      </c>
      <c r="D152" t="str">
        <f ca="1">IF(COUNTIF('データ整理_報告書（別紙）'!$B$2:'データ整理_報告書（別紙）'!$B152,"この線より上に行を挿入してください。")=0,'データ整理_報告書（別紙）'!E152,"")</f>
        <v/>
      </c>
      <c r="F152" t="str">
        <f ca="1">IF(COUNTIF('データ整理_報告書（別紙）'!$G$2:'データ整理_報告書（別紙）'!$G152,"この線より上に行を挿入してください。")=0,'データ整理_報告書（別紙）'!G152,"")</f>
        <v/>
      </c>
      <c r="G152" t="str">
        <f ca="1">IF(COUNTIF('データ整理_報告書（別紙）'!$G$2:'データ整理_報告書（別紙）'!$G152,"この線より上に行を挿入してください。")=0,'データ整理_報告書（別紙）'!H152,"")</f>
        <v/>
      </c>
      <c r="H152" t="str">
        <f ca="1">IF(OR(NOT(F152 = ""), NOT(G152 = ""), NOT(I152 = "")),IF(COUNTIF('データ整理_報告書（別紙）'!$G$2:'データ整理_報告書（別紙）'!$G152,"この線より上に行を挿入してください。")=0,'データ整理_報告書（別紙）'!I152,""),"")</f>
        <v/>
      </c>
      <c r="I152" t="str">
        <f ca="1">IF(COUNTIF('データ整理_報告書（別紙）'!$G$2:'データ整理_報告書（別紙）'!$G152,"この線より上に行を挿入してください。")=0,'データ整理_報告書（別紙）'!J152,"")</f>
        <v/>
      </c>
    </row>
    <row r="153" spans="1:9" x14ac:dyDescent="0.15">
      <c r="A153" t="str">
        <f ca="1">IF(COUNTIF('データ整理_報告書（別紙）'!$B$2:'データ整理_報告書（別紙）'!$B153,"この線より上に行を挿入してください。")=0,'データ整理_報告書（別紙）'!B153,"")</f>
        <v/>
      </c>
      <c r="B153" t="str">
        <f ca="1">IF(COUNTIF('データ整理_報告書（別紙）'!$B$2:'データ整理_報告書（別紙）'!$B153,"この線より上に行を挿入してください。")=0,'データ整理_報告書（別紙）'!C153,"")</f>
        <v/>
      </c>
      <c r="C153" t="str">
        <f ca="1">IF(OR(NOT(A153 = ""), NOT(B153 = ""), NOT(D153 = "")),IF(COUNTIF('データ整理_報告書（別紙）'!$B$2:'データ整理_報告書（別紙）'!$B153,"この線より上に行を挿入してください。")=0,'データ整理_報告書（別紙）'!D153,""),"")</f>
        <v/>
      </c>
      <c r="D153" t="str">
        <f ca="1">IF(COUNTIF('データ整理_報告書（別紙）'!$B$2:'データ整理_報告書（別紙）'!$B153,"この線より上に行を挿入してください。")=0,'データ整理_報告書（別紙）'!E153,"")</f>
        <v/>
      </c>
      <c r="F153" t="str">
        <f ca="1">IF(COUNTIF('データ整理_報告書（別紙）'!$G$2:'データ整理_報告書（別紙）'!$G153,"この線より上に行を挿入してください。")=0,'データ整理_報告書（別紙）'!G153,"")</f>
        <v/>
      </c>
      <c r="G153" t="str">
        <f ca="1">IF(COUNTIF('データ整理_報告書（別紙）'!$G$2:'データ整理_報告書（別紙）'!$G153,"この線より上に行を挿入してください。")=0,'データ整理_報告書（別紙）'!H153,"")</f>
        <v/>
      </c>
      <c r="H153" t="str">
        <f ca="1">IF(OR(NOT(F153 = ""), NOT(G153 = ""), NOT(I153 = "")),IF(COUNTIF('データ整理_報告書（別紙）'!$G$2:'データ整理_報告書（別紙）'!$G153,"この線より上に行を挿入してください。")=0,'データ整理_報告書（別紙）'!I153,""),"")</f>
        <v/>
      </c>
      <c r="I153" t="str">
        <f ca="1">IF(COUNTIF('データ整理_報告書（別紙）'!$G$2:'データ整理_報告書（別紙）'!$G153,"この線より上に行を挿入してください。")=0,'データ整理_報告書（別紙）'!J153,"")</f>
        <v/>
      </c>
    </row>
    <row r="154" spans="1:9" x14ac:dyDescent="0.15">
      <c r="A154" t="str">
        <f ca="1">IF(COUNTIF('データ整理_報告書（別紙）'!$B$2:'データ整理_報告書（別紙）'!$B154,"この線より上に行を挿入してください。")=0,'データ整理_報告書（別紙）'!B154,"")</f>
        <v/>
      </c>
      <c r="B154" t="str">
        <f ca="1">IF(COUNTIF('データ整理_報告書（別紙）'!$B$2:'データ整理_報告書（別紙）'!$B154,"この線より上に行を挿入してください。")=0,'データ整理_報告書（別紙）'!C154,"")</f>
        <v/>
      </c>
      <c r="C154" t="str">
        <f ca="1">IF(OR(NOT(A154 = ""), NOT(B154 = ""), NOT(D154 = "")),IF(COUNTIF('データ整理_報告書（別紙）'!$B$2:'データ整理_報告書（別紙）'!$B154,"この線より上に行を挿入してください。")=0,'データ整理_報告書（別紙）'!D154,""),"")</f>
        <v/>
      </c>
      <c r="D154" t="str">
        <f ca="1">IF(COUNTIF('データ整理_報告書（別紙）'!$B$2:'データ整理_報告書（別紙）'!$B154,"この線より上に行を挿入してください。")=0,'データ整理_報告書（別紙）'!E154,"")</f>
        <v/>
      </c>
      <c r="F154" t="str">
        <f ca="1">IF(COUNTIF('データ整理_報告書（別紙）'!$G$2:'データ整理_報告書（別紙）'!$G154,"この線より上に行を挿入してください。")=0,'データ整理_報告書（別紙）'!G154,"")</f>
        <v/>
      </c>
      <c r="G154" t="str">
        <f ca="1">IF(COUNTIF('データ整理_報告書（別紙）'!$G$2:'データ整理_報告書（別紙）'!$G154,"この線より上に行を挿入してください。")=0,'データ整理_報告書（別紙）'!H154,"")</f>
        <v/>
      </c>
      <c r="H154" t="str">
        <f ca="1">IF(OR(NOT(F154 = ""), NOT(G154 = ""), NOT(I154 = "")),IF(COUNTIF('データ整理_報告書（別紙）'!$G$2:'データ整理_報告書（別紙）'!$G154,"この線より上に行を挿入してください。")=0,'データ整理_報告書（別紙）'!I154,""),"")</f>
        <v/>
      </c>
      <c r="I154" t="str">
        <f ca="1">IF(COUNTIF('データ整理_報告書（別紙）'!$G$2:'データ整理_報告書（別紙）'!$G154,"この線より上に行を挿入してください。")=0,'データ整理_報告書（別紙）'!J154,"")</f>
        <v/>
      </c>
    </row>
    <row r="155" spans="1:9" x14ac:dyDescent="0.15">
      <c r="A155" t="str">
        <f ca="1">IF(COUNTIF('データ整理_報告書（別紙）'!$B$2:'データ整理_報告書（別紙）'!$B155,"この線より上に行を挿入してください。")=0,'データ整理_報告書（別紙）'!B155,"")</f>
        <v/>
      </c>
      <c r="B155" t="str">
        <f ca="1">IF(COUNTIF('データ整理_報告書（別紙）'!$B$2:'データ整理_報告書（別紙）'!$B155,"この線より上に行を挿入してください。")=0,'データ整理_報告書（別紙）'!C155,"")</f>
        <v/>
      </c>
      <c r="C155" t="str">
        <f ca="1">IF(OR(NOT(A155 = ""), NOT(B155 = ""), NOT(D155 = "")),IF(COUNTIF('データ整理_報告書（別紙）'!$B$2:'データ整理_報告書（別紙）'!$B155,"この線より上に行を挿入してください。")=0,'データ整理_報告書（別紙）'!D155,""),"")</f>
        <v/>
      </c>
      <c r="D155" t="str">
        <f ca="1">IF(COUNTIF('データ整理_報告書（別紙）'!$B$2:'データ整理_報告書（別紙）'!$B155,"この線より上に行を挿入してください。")=0,'データ整理_報告書（別紙）'!E155,"")</f>
        <v/>
      </c>
      <c r="F155" t="str">
        <f ca="1">IF(COUNTIF('データ整理_報告書（別紙）'!$G$2:'データ整理_報告書（別紙）'!$G155,"この線より上に行を挿入してください。")=0,'データ整理_報告書（別紙）'!G155,"")</f>
        <v/>
      </c>
      <c r="G155" t="str">
        <f ca="1">IF(COUNTIF('データ整理_報告書（別紙）'!$G$2:'データ整理_報告書（別紙）'!$G155,"この線より上に行を挿入してください。")=0,'データ整理_報告書（別紙）'!H155,"")</f>
        <v/>
      </c>
      <c r="H155" t="str">
        <f ca="1">IF(OR(NOT(F155 = ""), NOT(G155 = ""), NOT(I155 = "")),IF(COUNTIF('データ整理_報告書（別紙）'!$G$2:'データ整理_報告書（別紙）'!$G155,"この線より上に行を挿入してください。")=0,'データ整理_報告書（別紙）'!I155,""),"")</f>
        <v/>
      </c>
      <c r="I155" t="str">
        <f ca="1">IF(COUNTIF('データ整理_報告書（別紙）'!$G$2:'データ整理_報告書（別紙）'!$G155,"この線より上に行を挿入してください。")=0,'データ整理_報告書（別紙）'!J155,"")</f>
        <v/>
      </c>
    </row>
    <row r="156" spans="1:9" x14ac:dyDescent="0.15">
      <c r="A156" t="str">
        <f ca="1">IF(COUNTIF('データ整理_報告書（別紙）'!$B$2:'データ整理_報告書（別紙）'!$B156,"この線より上に行を挿入してください。")=0,'データ整理_報告書（別紙）'!B156,"")</f>
        <v/>
      </c>
      <c r="B156" t="str">
        <f ca="1">IF(COUNTIF('データ整理_報告書（別紙）'!$B$2:'データ整理_報告書（別紙）'!$B156,"この線より上に行を挿入してください。")=0,'データ整理_報告書（別紙）'!C156,"")</f>
        <v/>
      </c>
      <c r="C156" t="str">
        <f ca="1">IF(OR(NOT(A156 = ""), NOT(B156 = ""), NOT(D156 = "")),IF(COUNTIF('データ整理_報告書（別紙）'!$B$2:'データ整理_報告書（別紙）'!$B156,"この線より上に行を挿入してください。")=0,'データ整理_報告書（別紙）'!D156,""),"")</f>
        <v/>
      </c>
      <c r="D156" t="str">
        <f ca="1">IF(COUNTIF('データ整理_報告書（別紙）'!$B$2:'データ整理_報告書（別紙）'!$B156,"この線より上に行を挿入してください。")=0,'データ整理_報告書（別紙）'!E156,"")</f>
        <v/>
      </c>
      <c r="F156" t="str">
        <f ca="1">IF(COUNTIF('データ整理_報告書（別紙）'!$G$2:'データ整理_報告書（別紙）'!$G156,"この線より上に行を挿入してください。")=0,'データ整理_報告書（別紙）'!G156,"")</f>
        <v/>
      </c>
      <c r="G156" t="str">
        <f ca="1">IF(COUNTIF('データ整理_報告書（別紙）'!$G$2:'データ整理_報告書（別紙）'!$G156,"この線より上に行を挿入してください。")=0,'データ整理_報告書（別紙）'!H156,"")</f>
        <v/>
      </c>
      <c r="H156" t="str">
        <f ca="1">IF(OR(NOT(F156 = ""), NOT(G156 = ""), NOT(I156 = "")),IF(COUNTIF('データ整理_報告書（別紙）'!$G$2:'データ整理_報告書（別紙）'!$G156,"この線より上に行を挿入してください。")=0,'データ整理_報告書（別紙）'!I156,""),"")</f>
        <v/>
      </c>
      <c r="I156" t="str">
        <f ca="1">IF(COUNTIF('データ整理_報告書（別紙）'!$G$2:'データ整理_報告書（別紙）'!$G156,"この線より上に行を挿入してください。")=0,'データ整理_報告書（別紙）'!J156,"")</f>
        <v/>
      </c>
    </row>
    <row r="157" spans="1:9" x14ac:dyDescent="0.15">
      <c r="A157" t="str">
        <f ca="1">IF(COUNTIF('データ整理_報告書（別紙）'!$B$2:'データ整理_報告書（別紙）'!$B157,"この線より上に行を挿入してください。")=0,'データ整理_報告書（別紙）'!B157,"")</f>
        <v/>
      </c>
      <c r="B157" t="str">
        <f ca="1">IF(COUNTIF('データ整理_報告書（別紙）'!$B$2:'データ整理_報告書（別紙）'!$B157,"この線より上に行を挿入してください。")=0,'データ整理_報告書（別紙）'!C157,"")</f>
        <v/>
      </c>
      <c r="C157" t="str">
        <f ca="1">IF(OR(NOT(A157 = ""), NOT(B157 = ""), NOT(D157 = "")),IF(COUNTIF('データ整理_報告書（別紙）'!$B$2:'データ整理_報告書（別紙）'!$B157,"この線より上に行を挿入してください。")=0,'データ整理_報告書（別紙）'!D157,""),"")</f>
        <v/>
      </c>
      <c r="D157" t="str">
        <f ca="1">IF(COUNTIF('データ整理_報告書（別紙）'!$B$2:'データ整理_報告書（別紙）'!$B157,"この線より上に行を挿入してください。")=0,'データ整理_報告書（別紙）'!E157,"")</f>
        <v/>
      </c>
      <c r="F157" t="str">
        <f ca="1">IF(COUNTIF('データ整理_報告書（別紙）'!$G$2:'データ整理_報告書（別紙）'!$G157,"この線より上に行を挿入してください。")=0,'データ整理_報告書（別紙）'!G157,"")</f>
        <v/>
      </c>
      <c r="G157" t="str">
        <f ca="1">IF(COUNTIF('データ整理_報告書（別紙）'!$G$2:'データ整理_報告書（別紙）'!$G157,"この線より上に行を挿入してください。")=0,'データ整理_報告書（別紙）'!H157,"")</f>
        <v/>
      </c>
      <c r="H157" t="str">
        <f ca="1">IF(OR(NOT(F157 = ""), NOT(G157 = ""), NOT(I157 = "")),IF(COUNTIF('データ整理_報告書（別紙）'!$G$2:'データ整理_報告書（別紙）'!$G157,"この線より上に行を挿入してください。")=0,'データ整理_報告書（別紙）'!I157,""),"")</f>
        <v/>
      </c>
      <c r="I157" t="str">
        <f ca="1">IF(COUNTIF('データ整理_報告書（別紙）'!$G$2:'データ整理_報告書（別紙）'!$G157,"この線より上に行を挿入してください。")=0,'データ整理_報告書（別紙）'!J157,"")</f>
        <v/>
      </c>
    </row>
    <row r="158" spans="1:9" x14ac:dyDescent="0.15">
      <c r="A158" t="str">
        <f ca="1">IF(COUNTIF('データ整理_報告書（別紙）'!$B$2:'データ整理_報告書（別紙）'!$B158,"この線より上に行を挿入してください。")=0,'データ整理_報告書（別紙）'!B158,"")</f>
        <v/>
      </c>
      <c r="B158" t="str">
        <f ca="1">IF(COUNTIF('データ整理_報告書（別紙）'!$B$2:'データ整理_報告書（別紙）'!$B158,"この線より上に行を挿入してください。")=0,'データ整理_報告書（別紙）'!C158,"")</f>
        <v/>
      </c>
      <c r="C158" t="str">
        <f ca="1">IF(OR(NOT(A158 = ""), NOT(B158 = ""), NOT(D158 = "")),IF(COUNTIF('データ整理_報告書（別紙）'!$B$2:'データ整理_報告書（別紙）'!$B158,"この線より上に行を挿入してください。")=0,'データ整理_報告書（別紙）'!D158,""),"")</f>
        <v/>
      </c>
      <c r="D158" t="str">
        <f ca="1">IF(COUNTIF('データ整理_報告書（別紙）'!$B$2:'データ整理_報告書（別紙）'!$B158,"この線より上に行を挿入してください。")=0,'データ整理_報告書（別紙）'!E158,"")</f>
        <v/>
      </c>
      <c r="F158" t="str">
        <f ca="1">IF(COUNTIF('データ整理_報告書（別紙）'!$G$2:'データ整理_報告書（別紙）'!$G158,"この線より上に行を挿入してください。")=0,'データ整理_報告書（別紙）'!G158,"")</f>
        <v/>
      </c>
      <c r="G158" t="str">
        <f ca="1">IF(COUNTIF('データ整理_報告書（別紙）'!$G$2:'データ整理_報告書（別紙）'!$G158,"この線より上に行を挿入してください。")=0,'データ整理_報告書（別紙）'!H158,"")</f>
        <v/>
      </c>
      <c r="H158" t="str">
        <f ca="1">IF(OR(NOT(F158 = ""), NOT(G158 = ""), NOT(I158 = "")),IF(COUNTIF('データ整理_報告書（別紙）'!$G$2:'データ整理_報告書（別紙）'!$G158,"この線より上に行を挿入してください。")=0,'データ整理_報告書（別紙）'!I158,""),"")</f>
        <v/>
      </c>
      <c r="I158" t="str">
        <f ca="1">IF(COUNTIF('データ整理_報告書（別紙）'!$G$2:'データ整理_報告書（別紙）'!$G158,"この線より上に行を挿入してください。")=0,'データ整理_報告書（別紙）'!J158,"")</f>
        <v/>
      </c>
    </row>
    <row r="159" spans="1:9" x14ac:dyDescent="0.15">
      <c r="A159" t="str">
        <f ca="1">IF(COUNTIF('データ整理_報告書（別紙）'!$B$2:'データ整理_報告書（別紙）'!$B159,"この線より上に行を挿入してください。")=0,'データ整理_報告書（別紙）'!B159,"")</f>
        <v/>
      </c>
      <c r="B159" t="str">
        <f ca="1">IF(COUNTIF('データ整理_報告書（別紙）'!$B$2:'データ整理_報告書（別紙）'!$B159,"この線より上に行を挿入してください。")=0,'データ整理_報告書（別紙）'!C159,"")</f>
        <v/>
      </c>
      <c r="C159" t="str">
        <f ca="1">IF(OR(NOT(A159 = ""), NOT(B159 = ""), NOT(D159 = "")),IF(COUNTIF('データ整理_報告書（別紙）'!$B$2:'データ整理_報告書（別紙）'!$B159,"この線より上に行を挿入してください。")=0,'データ整理_報告書（別紙）'!D159,""),"")</f>
        <v/>
      </c>
      <c r="D159" t="str">
        <f ca="1">IF(COUNTIF('データ整理_報告書（別紙）'!$B$2:'データ整理_報告書（別紙）'!$B159,"この線より上に行を挿入してください。")=0,'データ整理_報告書（別紙）'!E159,"")</f>
        <v/>
      </c>
      <c r="F159" t="str">
        <f ca="1">IF(COUNTIF('データ整理_報告書（別紙）'!$G$2:'データ整理_報告書（別紙）'!$G159,"この線より上に行を挿入してください。")=0,'データ整理_報告書（別紙）'!G159,"")</f>
        <v/>
      </c>
      <c r="G159" t="str">
        <f ca="1">IF(COUNTIF('データ整理_報告書（別紙）'!$G$2:'データ整理_報告書（別紙）'!$G159,"この線より上に行を挿入してください。")=0,'データ整理_報告書（別紙）'!H159,"")</f>
        <v/>
      </c>
      <c r="H159" t="str">
        <f ca="1">IF(OR(NOT(F159 = ""), NOT(G159 = ""), NOT(I159 = "")),IF(COUNTIF('データ整理_報告書（別紙）'!$G$2:'データ整理_報告書（別紙）'!$G159,"この線より上に行を挿入してください。")=0,'データ整理_報告書（別紙）'!I159,""),"")</f>
        <v/>
      </c>
      <c r="I159" t="str">
        <f ca="1">IF(COUNTIF('データ整理_報告書（別紙）'!$G$2:'データ整理_報告書（別紙）'!$G159,"この線より上に行を挿入してください。")=0,'データ整理_報告書（別紙）'!J159,"")</f>
        <v/>
      </c>
    </row>
    <row r="160" spans="1:9" x14ac:dyDescent="0.15">
      <c r="A160" t="str">
        <f ca="1">IF(COUNTIF('データ整理_報告書（別紙）'!$B$2:'データ整理_報告書（別紙）'!$B160,"この線より上に行を挿入してください。")=0,'データ整理_報告書（別紙）'!B160,"")</f>
        <v/>
      </c>
      <c r="B160" t="str">
        <f ca="1">IF(COUNTIF('データ整理_報告書（別紙）'!$B$2:'データ整理_報告書（別紙）'!$B160,"この線より上に行を挿入してください。")=0,'データ整理_報告書（別紙）'!C160,"")</f>
        <v/>
      </c>
      <c r="C160" t="str">
        <f ca="1">IF(OR(NOT(A160 = ""), NOT(B160 = ""), NOT(D160 = "")),IF(COUNTIF('データ整理_報告書（別紙）'!$B$2:'データ整理_報告書（別紙）'!$B160,"この線より上に行を挿入してください。")=0,'データ整理_報告書（別紙）'!D160,""),"")</f>
        <v/>
      </c>
      <c r="D160" t="str">
        <f ca="1">IF(COUNTIF('データ整理_報告書（別紙）'!$B$2:'データ整理_報告書（別紙）'!$B160,"この線より上に行を挿入してください。")=0,'データ整理_報告書（別紙）'!E160,"")</f>
        <v/>
      </c>
      <c r="F160" t="str">
        <f ca="1">IF(COUNTIF('データ整理_報告書（別紙）'!$G$2:'データ整理_報告書（別紙）'!$G160,"この線より上に行を挿入してください。")=0,'データ整理_報告書（別紙）'!G160,"")</f>
        <v/>
      </c>
      <c r="G160" t="str">
        <f ca="1">IF(COUNTIF('データ整理_報告書（別紙）'!$G$2:'データ整理_報告書（別紙）'!$G160,"この線より上に行を挿入してください。")=0,'データ整理_報告書（別紙）'!H160,"")</f>
        <v/>
      </c>
      <c r="H160" t="str">
        <f ca="1">IF(OR(NOT(F160 = ""), NOT(G160 = ""), NOT(I160 = "")),IF(COUNTIF('データ整理_報告書（別紙）'!$G$2:'データ整理_報告書（別紙）'!$G160,"この線より上に行を挿入してください。")=0,'データ整理_報告書（別紙）'!I160,""),"")</f>
        <v/>
      </c>
      <c r="I160" t="str">
        <f ca="1">IF(COUNTIF('データ整理_報告書（別紙）'!$G$2:'データ整理_報告書（別紙）'!$G160,"この線より上に行を挿入してください。")=0,'データ整理_報告書（別紙）'!J160,"")</f>
        <v/>
      </c>
    </row>
    <row r="161" spans="1:9" x14ac:dyDescent="0.15">
      <c r="A161" t="str">
        <f ca="1">IF(COUNTIF('データ整理_報告書（別紙）'!$B$2:'データ整理_報告書（別紙）'!$B161,"この線より上に行を挿入してください。")=0,'データ整理_報告書（別紙）'!B161,"")</f>
        <v/>
      </c>
      <c r="B161" t="str">
        <f ca="1">IF(COUNTIF('データ整理_報告書（別紙）'!$B$2:'データ整理_報告書（別紙）'!$B161,"この線より上に行を挿入してください。")=0,'データ整理_報告書（別紙）'!C161,"")</f>
        <v/>
      </c>
      <c r="C161" t="str">
        <f ca="1">IF(OR(NOT(A161 = ""), NOT(B161 = ""), NOT(D161 = "")),IF(COUNTIF('データ整理_報告書（別紙）'!$B$2:'データ整理_報告書（別紙）'!$B161,"この線より上に行を挿入してください。")=0,'データ整理_報告書（別紙）'!D161,""),"")</f>
        <v/>
      </c>
      <c r="D161" t="str">
        <f ca="1">IF(COUNTIF('データ整理_報告書（別紙）'!$B$2:'データ整理_報告書（別紙）'!$B161,"この線より上に行を挿入してください。")=0,'データ整理_報告書（別紙）'!E161,"")</f>
        <v/>
      </c>
      <c r="F161" t="str">
        <f ca="1">IF(COUNTIF('データ整理_報告書（別紙）'!$G$2:'データ整理_報告書（別紙）'!$G161,"この線より上に行を挿入してください。")=0,'データ整理_報告書（別紙）'!G161,"")</f>
        <v/>
      </c>
      <c r="G161" t="str">
        <f ca="1">IF(COUNTIF('データ整理_報告書（別紙）'!$G$2:'データ整理_報告書（別紙）'!$G161,"この線より上に行を挿入してください。")=0,'データ整理_報告書（別紙）'!H161,"")</f>
        <v/>
      </c>
      <c r="H161" t="str">
        <f ca="1">IF(OR(NOT(F161 = ""), NOT(G161 = ""), NOT(I161 = "")),IF(COUNTIF('データ整理_報告書（別紙）'!$G$2:'データ整理_報告書（別紙）'!$G161,"この線より上に行を挿入してください。")=0,'データ整理_報告書（別紙）'!I161,""),"")</f>
        <v/>
      </c>
      <c r="I161" t="str">
        <f ca="1">IF(COUNTIF('データ整理_報告書（別紙）'!$G$2:'データ整理_報告書（別紙）'!$G161,"この線より上に行を挿入してください。")=0,'データ整理_報告書（別紙）'!J161,"")</f>
        <v/>
      </c>
    </row>
    <row r="162" spans="1:9" x14ac:dyDescent="0.15">
      <c r="A162" t="str">
        <f ca="1">IF(COUNTIF('データ整理_報告書（別紙）'!$B$2:'データ整理_報告書（別紙）'!$B162,"この線より上に行を挿入してください。")=0,'データ整理_報告書（別紙）'!B162,"")</f>
        <v/>
      </c>
      <c r="B162" t="str">
        <f ca="1">IF(COUNTIF('データ整理_報告書（別紙）'!$B$2:'データ整理_報告書（別紙）'!$B162,"この線より上に行を挿入してください。")=0,'データ整理_報告書（別紙）'!C162,"")</f>
        <v/>
      </c>
      <c r="C162" t="str">
        <f ca="1">IF(OR(NOT(A162 = ""), NOT(B162 = ""), NOT(D162 = "")),IF(COUNTIF('データ整理_報告書（別紙）'!$B$2:'データ整理_報告書（別紙）'!$B162,"この線より上に行を挿入してください。")=0,'データ整理_報告書（別紙）'!D162,""),"")</f>
        <v/>
      </c>
      <c r="D162" t="str">
        <f ca="1">IF(COUNTIF('データ整理_報告書（別紙）'!$B$2:'データ整理_報告書（別紙）'!$B162,"この線より上に行を挿入してください。")=0,'データ整理_報告書（別紙）'!E162,"")</f>
        <v/>
      </c>
      <c r="F162" t="str">
        <f ca="1">IF(COUNTIF('データ整理_報告書（別紙）'!$G$2:'データ整理_報告書（別紙）'!$G162,"この線より上に行を挿入してください。")=0,'データ整理_報告書（別紙）'!G162,"")</f>
        <v/>
      </c>
      <c r="G162" t="str">
        <f ca="1">IF(COUNTIF('データ整理_報告書（別紙）'!$G$2:'データ整理_報告書（別紙）'!$G162,"この線より上に行を挿入してください。")=0,'データ整理_報告書（別紙）'!H162,"")</f>
        <v/>
      </c>
      <c r="H162" t="str">
        <f ca="1">IF(OR(NOT(F162 = ""), NOT(G162 = ""), NOT(I162 = "")),IF(COUNTIF('データ整理_報告書（別紙）'!$G$2:'データ整理_報告書（別紙）'!$G162,"この線より上に行を挿入してください。")=0,'データ整理_報告書（別紙）'!I162,""),"")</f>
        <v/>
      </c>
      <c r="I162" t="str">
        <f ca="1">IF(COUNTIF('データ整理_報告書（別紙）'!$G$2:'データ整理_報告書（別紙）'!$G162,"この線より上に行を挿入してください。")=0,'データ整理_報告書（別紙）'!J162,"")</f>
        <v/>
      </c>
    </row>
    <row r="163" spans="1:9" x14ac:dyDescent="0.15">
      <c r="A163" t="str">
        <f ca="1">IF(COUNTIF('データ整理_報告書（別紙）'!$B$2:'データ整理_報告書（別紙）'!$B163,"この線より上に行を挿入してください。")=0,'データ整理_報告書（別紙）'!B163,"")</f>
        <v/>
      </c>
      <c r="B163" t="str">
        <f ca="1">IF(COUNTIF('データ整理_報告書（別紙）'!$B$2:'データ整理_報告書（別紙）'!$B163,"この線より上に行を挿入してください。")=0,'データ整理_報告書（別紙）'!C163,"")</f>
        <v/>
      </c>
      <c r="C163" t="str">
        <f ca="1">IF(OR(NOT(A163 = ""), NOT(B163 = ""), NOT(D163 = "")),IF(COUNTIF('データ整理_報告書（別紙）'!$B$2:'データ整理_報告書（別紙）'!$B163,"この線より上に行を挿入してください。")=0,'データ整理_報告書（別紙）'!D163,""),"")</f>
        <v/>
      </c>
      <c r="D163" t="str">
        <f ca="1">IF(COUNTIF('データ整理_報告書（別紙）'!$B$2:'データ整理_報告書（別紙）'!$B163,"この線より上に行を挿入してください。")=0,'データ整理_報告書（別紙）'!E163,"")</f>
        <v/>
      </c>
      <c r="F163" t="str">
        <f ca="1">IF(COUNTIF('データ整理_報告書（別紙）'!$G$2:'データ整理_報告書（別紙）'!$G163,"この線より上に行を挿入してください。")=0,'データ整理_報告書（別紙）'!G163,"")</f>
        <v/>
      </c>
      <c r="G163" t="str">
        <f ca="1">IF(COUNTIF('データ整理_報告書（別紙）'!$G$2:'データ整理_報告書（別紙）'!$G163,"この線より上に行を挿入してください。")=0,'データ整理_報告書（別紙）'!H163,"")</f>
        <v/>
      </c>
      <c r="H163" t="str">
        <f ca="1">IF(OR(NOT(F163 = ""), NOT(G163 = ""), NOT(I163 = "")),IF(COUNTIF('データ整理_報告書（別紙）'!$G$2:'データ整理_報告書（別紙）'!$G163,"この線より上に行を挿入してください。")=0,'データ整理_報告書（別紙）'!I163,""),"")</f>
        <v/>
      </c>
      <c r="I163" t="str">
        <f ca="1">IF(COUNTIF('データ整理_報告書（別紙）'!$G$2:'データ整理_報告書（別紙）'!$G163,"この線より上に行を挿入してください。")=0,'データ整理_報告書（別紙）'!J163,"")</f>
        <v/>
      </c>
    </row>
    <row r="164" spans="1:9" x14ac:dyDescent="0.15">
      <c r="A164" t="str">
        <f ca="1">IF(COUNTIF('データ整理_報告書（別紙）'!$B$2:'データ整理_報告書（別紙）'!$B164,"この線より上に行を挿入してください。")=0,'データ整理_報告書（別紙）'!B164,"")</f>
        <v/>
      </c>
      <c r="B164" t="str">
        <f ca="1">IF(COUNTIF('データ整理_報告書（別紙）'!$B$2:'データ整理_報告書（別紙）'!$B164,"この線より上に行を挿入してください。")=0,'データ整理_報告書（別紙）'!C164,"")</f>
        <v/>
      </c>
      <c r="C164" t="str">
        <f ca="1">IF(OR(NOT(A164 = ""), NOT(B164 = ""), NOT(D164 = "")),IF(COUNTIF('データ整理_報告書（別紙）'!$B$2:'データ整理_報告書（別紙）'!$B164,"この線より上に行を挿入してください。")=0,'データ整理_報告書（別紙）'!D164,""),"")</f>
        <v/>
      </c>
      <c r="D164" t="str">
        <f ca="1">IF(COUNTIF('データ整理_報告書（別紙）'!$B$2:'データ整理_報告書（別紙）'!$B164,"この線より上に行を挿入してください。")=0,'データ整理_報告書（別紙）'!E164,"")</f>
        <v/>
      </c>
      <c r="F164" t="str">
        <f ca="1">IF(COUNTIF('データ整理_報告書（別紙）'!$G$2:'データ整理_報告書（別紙）'!$G164,"この線より上に行を挿入してください。")=0,'データ整理_報告書（別紙）'!G164,"")</f>
        <v/>
      </c>
      <c r="G164" t="str">
        <f ca="1">IF(COUNTIF('データ整理_報告書（別紙）'!$G$2:'データ整理_報告書（別紙）'!$G164,"この線より上に行を挿入してください。")=0,'データ整理_報告書（別紙）'!H164,"")</f>
        <v/>
      </c>
      <c r="H164" t="str">
        <f ca="1">IF(OR(NOT(F164 = ""), NOT(G164 = ""), NOT(I164 = "")),IF(COUNTIF('データ整理_報告書（別紙）'!$G$2:'データ整理_報告書（別紙）'!$G164,"この線より上に行を挿入してください。")=0,'データ整理_報告書（別紙）'!I164,""),"")</f>
        <v/>
      </c>
      <c r="I164" t="str">
        <f ca="1">IF(COUNTIF('データ整理_報告書（別紙）'!$G$2:'データ整理_報告書（別紙）'!$G164,"この線より上に行を挿入してください。")=0,'データ整理_報告書（別紙）'!J164,"")</f>
        <v/>
      </c>
    </row>
    <row r="165" spans="1:9" x14ac:dyDescent="0.15">
      <c r="A165" t="str">
        <f ca="1">IF(COUNTIF('データ整理_報告書（別紙）'!$B$2:'データ整理_報告書（別紙）'!$B165,"この線より上に行を挿入してください。")=0,'データ整理_報告書（別紙）'!B165,"")</f>
        <v/>
      </c>
      <c r="B165" t="str">
        <f ca="1">IF(COUNTIF('データ整理_報告書（別紙）'!$B$2:'データ整理_報告書（別紙）'!$B165,"この線より上に行を挿入してください。")=0,'データ整理_報告書（別紙）'!C165,"")</f>
        <v/>
      </c>
      <c r="C165" t="str">
        <f ca="1">IF(OR(NOT(A165 = ""), NOT(B165 = ""), NOT(D165 = "")),IF(COUNTIF('データ整理_報告書（別紙）'!$B$2:'データ整理_報告書（別紙）'!$B165,"この線より上に行を挿入してください。")=0,'データ整理_報告書（別紙）'!D165,""),"")</f>
        <v/>
      </c>
      <c r="D165" t="str">
        <f ca="1">IF(COUNTIF('データ整理_報告書（別紙）'!$B$2:'データ整理_報告書（別紙）'!$B165,"この線より上に行を挿入してください。")=0,'データ整理_報告書（別紙）'!E165,"")</f>
        <v/>
      </c>
      <c r="F165" t="str">
        <f ca="1">IF(COUNTIF('データ整理_報告書（別紙）'!$G$2:'データ整理_報告書（別紙）'!$G165,"この線より上に行を挿入してください。")=0,'データ整理_報告書（別紙）'!G165,"")</f>
        <v/>
      </c>
      <c r="G165" t="str">
        <f ca="1">IF(COUNTIF('データ整理_報告書（別紙）'!$G$2:'データ整理_報告書（別紙）'!$G165,"この線より上に行を挿入してください。")=0,'データ整理_報告書（別紙）'!H165,"")</f>
        <v/>
      </c>
      <c r="H165" t="str">
        <f ca="1">IF(OR(NOT(F165 = ""), NOT(G165 = ""), NOT(I165 = "")),IF(COUNTIF('データ整理_報告書（別紙）'!$G$2:'データ整理_報告書（別紙）'!$G165,"この線より上に行を挿入してください。")=0,'データ整理_報告書（別紙）'!I165,""),"")</f>
        <v/>
      </c>
      <c r="I165" t="str">
        <f ca="1">IF(COUNTIF('データ整理_報告書（別紙）'!$G$2:'データ整理_報告書（別紙）'!$G165,"この線より上に行を挿入してください。")=0,'データ整理_報告書（別紙）'!J165,"")</f>
        <v/>
      </c>
    </row>
    <row r="166" spans="1:9" x14ac:dyDescent="0.15">
      <c r="A166" t="str">
        <f ca="1">IF(COUNTIF('データ整理_報告書（別紙）'!$B$2:'データ整理_報告書（別紙）'!$B166,"この線より上に行を挿入してください。")=0,'データ整理_報告書（別紙）'!B166,"")</f>
        <v/>
      </c>
      <c r="B166" t="str">
        <f ca="1">IF(COUNTIF('データ整理_報告書（別紙）'!$B$2:'データ整理_報告書（別紙）'!$B166,"この線より上に行を挿入してください。")=0,'データ整理_報告書（別紙）'!C166,"")</f>
        <v/>
      </c>
      <c r="C166" t="str">
        <f ca="1">IF(OR(NOT(A166 = ""), NOT(B166 = ""), NOT(D166 = "")),IF(COUNTIF('データ整理_報告書（別紙）'!$B$2:'データ整理_報告書（別紙）'!$B166,"この線より上に行を挿入してください。")=0,'データ整理_報告書（別紙）'!D166,""),"")</f>
        <v/>
      </c>
      <c r="D166" t="str">
        <f ca="1">IF(COUNTIF('データ整理_報告書（別紙）'!$B$2:'データ整理_報告書（別紙）'!$B166,"この線より上に行を挿入してください。")=0,'データ整理_報告書（別紙）'!E166,"")</f>
        <v/>
      </c>
      <c r="F166" t="str">
        <f ca="1">IF(COUNTIF('データ整理_報告書（別紙）'!$G$2:'データ整理_報告書（別紙）'!$G166,"この線より上に行を挿入してください。")=0,'データ整理_報告書（別紙）'!G166,"")</f>
        <v/>
      </c>
      <c r="G166" t="str">
        <f ca="1">IF(COUNTIF('データ整理_報告書（別紙）'!$G$2:'データ整理_報告書（別紙）'!$G166,"この線より上に行を挿入してください。")=0,'データ整理_報告書（別紙）'!H166,"")</f>
        <v/>
      </c>
      <c r="H166" t="str">
        <f ca="1">IF(OR(NOT(F166 = ""), NOT(G166 = ""), NOT(I166 = "")),IF(COUNTIF('データ整理_報告書（別紙）'!$G$2:'データ整理_報告書（別紙）'!$G166,"この線より上に行を挿入してください。")=0,'データ整理_報告書（別紙）'!I166,""),"")</f>
        <v/>
      </c>
      <c r="I166" t="str">
        <f ca="1">IF(COUNTIF('データ整理_報告書（別紙）'!$G$2:'データ整理_報告書（別紙）'!$G166,"この線より上に行を挿入してください。")=0,'データ整理_報告書（別紙）'!J166,"")</f>
        <v/>
      </c>
    </row>
    <row r="167" spans="1:9" x14ac:dyDescent="0.15">
      <c r="A167" t="str">
        <f ca="1">IF(COUNTIF('データ整理_報告書（別紙）'!$B$2:'データ整理_報告書（別紙）'!$B167,"この線より上に行を挿入してください。")=0,'データ整理_報告書（別紙）'!B167,"")</f>
        <v/>
      </c>
      <c r="B167" t="str">
        <f ca="1">IF(COUNTIF('データ整理_報告書（別紙）'!$B$2:'データ整理_報告書（別紙）'!$B167,"この線より上に行を挿入してください。")=0,'データ整理_報告書（別紙）'!C167,"")</f>
        <v/>
      </c>
      <c r="C167" t="str">
        <f ca="1">IF(OR(NOT(A167 = ""), NOT(B167 = ""), NOT(D167 = "")),IF(COUNTIF('データ整理_報告書（別紙）'!$B$2:'データ整理_報告書（別紙）'!$B167,"この線より上に行を挿入してください。")=0,'データ整理_報告書（別紙）'!D167,""),"")</f>
        <v/>
      </c>
      <c r="D167" t="str">
        <f ca="1">IF(COUNTIF('データ整理_報告書（別紙）'!$B$2:'データ整理_報告書（別紙）'!$B167,"この線より上に行を挿入してください。")=0,'データ整理_報告書（別紙）'!E167,"")</f>
        <v/>
      </c>
      <c r="F167" t="str">
        <f ca="1">IF(COUNTIF('データ整理_報告書（別紙）'!$G$2:'データ整理_報告書（別紙）'!$G167,"この線より上に行を挿入してください。")=0,'データ整理_報告書（別紙）'!G167,"")</f>
        <v/>
      </c>
      <c r="G167" t="str">
        <f ca="1">IF(COUNTIF('データ整理_報告書（別紙）'!$G$2:'データ整理_報告書（別紙）'!$G167,"この線より上に行を挿入してください。")=0,'データ整理_報告書（別紙）'!H167,"")</f>
        <v/>
      </c>
      <c r="H167" t="str">
        <f ca="1">IF(OR(NOT(F167 = ""), NOT(G167 = ""), NOT(I167 = "")),IF(COUNTIF('データ整理_報告書（別紙）'!$G$2:'データ整理_報告書（別紙）'!$G167,"この線より上に行を挿入してください。")=0,'データ整理_報告書（別紙）'!I167,""),"")</f>
        <v/>
      </c>
      <c r="I167" t="str">
        <f ca="1">IF(COUNTIF('データ整理_報告書（別紙）'!$G$2:'データ整理_報告書（別紙）'!$G167,"この線より上に行を挿入してください。")=0,'データ整理_報告書（別紙）'!J167,"")</f>
        <v/>
      </c>
    </row>
    <row r="168" spans="1:9" x14ac:dyDescent="0.15">
      <c r="A168" t="str">
        <f ca="1">IF(COUNTIF('データ整理_報告書（別紙）'!$B$2:'データ整理_報告書（別紙）'!$B168,"この線より上に行を挿入してください。")=0,'データ整理_報告書（別紙）'!B168,"")</f>
        <v/>
      </c>
      <c r="B168" t="str">
        <f ca="1">IF(COUNTIF('データ整理_報告書（別紙）'!$B$2:'データ整理_報告書（別紙）'!$B168,"この線より上に行を挿入してください。")=0,'データ整理_報告書（別紙）'!C168,"")</f>
        <v/>
      </c>
      <c r="C168" t="str">
        <f ca="1">IF(OR(NOT(A168 = ""), NOT(B168 = ""), NOT(D168 = "")),IF(COUNTIF('データ整理_報告書（別紙）'!$B$2:'データ整理_報告書（別紙）'!$B168,"この線より上に行を挿入してください。")=0,'データ整理_報告書（別紙）'!D168,""),"")</f>
        <v/>
      </c>
      <c r="D168" t="str">
        <f ca="1">IF(COUNTIF('データ整理_報告書（別紙）'!$B$2:'データ整理_報告書（別紙）'!$B168,"この線より上に行を挿入してください。")=0,'データ整理_報告書（別紙）'!E168,"")</f>
        <v/>
      </c>
      <c r="F168" t="str">
        <f ca="1">IF(COUNTIF('データ整理_報告書（別紙）'!$G$2:'データ整理_報告書（別紙）'!$G168,"この線より上に行を挿入してください。")=0,'データ整理_報告書（別紙）'!G168,"")</f>
        <v/>
      </c>
      <c r="G168" t="str">
        <f ca="1">IF(COUNTIF('データ整理_報告書（別紙）'!$G$2:'データ整理_報告書（別紙）'!$G168,"この線より上に行を挿入してください。")=0,'データ整理_報告書（別紙）'!H168,"")</f>
        <v/>
      </c>
      <c r="H168" t="str">
        <f ca="1">IF(OR(NOT(F168 = ""), NOT(G168 = ""), NOT(I168 = "")),IF(COUNTIF('データ整理_報告書（別紙）'!$G$2:'データ整理_報告書（別紙）'!$G168,"この線より上に行を挿入してください。")=0,'データ整理_報告書（別紙）'!I168,""),"")</f>
        <v/>
      </c>
      <c r="I168" t="str">
        <f ca="1">IF(COUNTIF('データ整理_報告書（別紙）'!$G$2:'データ整理_報告書（別紙）'!$G168,"この線より上に行を挿入してください。")=0,'データ整理_報告書（別紙）'!J168,"")</f>
        <v/>
      </c>
    </row>
    <row r="169" spans="1:9" x14ac:dyDescent="0.15">
      <c r="A169" t="str">
        <f ca="1">IF(COUNTIF('データ整理_報告書（別紙）'!$B$2:'データ整理_報告書（別紙）'!$B169,"この線より上に行を挿入してください。")=0,'データ整理_報告書（別紙）'!B169,"")</f>
        <v/>
      </c>
      <c r="B169" t="str">
        <f ca="1">IF(COUNTIF('データ整理_報告書（別紙）'!$B$2:'データ整理_報告書（別紙）'!$B169,"この線より上に行を挿入してください。")=0,'データ整理_報告書（別紙）'!C169,"")</f>
        <v/>
      </c>
      <c r="C169" t="str">
        <f ca="1">IF(OR(NOT(A169 = ""), NOT(B169 = ""), NOT(D169 = "")),IF(COUNTIF('データ整理_報告書（別紙）'!$B$2:'データ整理_報告書（別紙）'!$B169,"この線より上に行を挿入してください。")=0,'データ整理_報告書（別紙）'!D169,""),"")</f>
        <v/>
      </c>
      <c r="D169" t="str">
        <f ca="1">IF(COUNTIF('データ整理_報告書（別紙）'!$B$2:'データ整理_報告書（別紙）'!$B169,"この線より上に行を挿入してください。")=0,'データ整理_報告書（別紙）'!E169,"")</f>
        <v/>
      </c>
      <c r="F169" t="str">
        <f ca="1">IF(COUNTIF('データ整理_報告書（別紙）'!$G$2:'データ整理_報告書（別紙）'!$G169,"この線より上に行を挿入してください。")=0,'データ整理_報告書（別紙）'!G169,"")</f>
        <v/>
      </c>
      <c r="G169" t="str">
        <f ca="1">IF(COUNTIF('データ整理_報告書（別紙）'!$G$2:'データ整理_報告書（別紙）'!$G169,"この線より上に行を挿入してください。")=0,'データ整理_報告書（別紙）'!H169,"")</f>
        <v/>
      </c>
      <c r="H169" t="str">
        <f ca="1">IF(OR(NOT(F169 = ""), NOT(G169 = ""), NOT(I169 = "")),IF(COUNTIF('データ整理_報告書（別紙）'!$G$2:'データ整理_報告書（別紙）'!$G169,"この線より上に行を挿入してください。")=0,'データ整理_報告書（別紙）'!I169,""),"")</f>
        <v/>
      </c>
      <c r="I169" t="str">
        <f ca="1">IF(COUNTIF('データ整理_報告書（別紙）'!$G$2:'データ整理_報告書（別紙）'!$G169,"この線より上に行を挿入してください。")=0,'データ整理_報告書（別紙）'!J169,"")</f>
        <v/>
      </c>
    </row>
    <row r="170" spans="1:9" x14ac:dyDescent="0.15">
      <c r="A170" t="str">
        <f ca="1">IF(COUNTIF('データ整理_報告書（別紙）'!$B$2:'データ整理_報告書（別紙）'!$B170,"この線より上に行を挿入してください。")=0,'データ整理_報告書（別紙）'!B170,"")</f>
        <v/>
      </c>
      <c r="B170" t="str">
        <f ca="1">IF(COUNTIF('データ整理_報告書（別紙）'!$B$2:'データ整理_報告書（別紙）'!$B170,"この線より上に行を挿入してください。")=0,'データ整理_報告書（別紙）'!C170,"")</f>
        <v/>
      </c>
      <c r="C170" t="str">
        <f ca="1">IF(OR(NOT(A170 = ""), NOT(B170 = ""), NOT(D170 = "")),IF(COUNTIF('データ整理_報告書（別紙）'!$B$2:'データ整理_報告書（別紙）'!$B170,"この線より上に行を挿入してください。")=0,'データ整理_報告書（別紙）'!D170,""),"")</f>
        <v/>
      </c>
      <c r="D170" t="str">
        <f ca="1">IF(COUNTIF('データ整理_報告書（別紙）'!$B$2:'データ整理_報告書（別紙）'!$B170,"この線より上に行を挿入してください。")=0,'データ整理_報告書（別紙）'!E170,"")</f>
        <v/>
      </c>
      <c r="F170" t="str">
        <f ca="1">IF(COUNTIF('データ整理_報告書（別紙）'!$G$2:'データ整理_報告書（別紙）'!$G170,"この線より上に行を挿入してください。")=0,'データ整理_報告書（別紙）'!G170,"")</f>
        <v/>
      </c>
      <c r="G170" t="str">
        <f ca="1">IF(COUNTIF('データ整理_報告書（別紙）'!$G$2:'データ整理_報告書（別紙）'!$G170,"この線より上に行を挿入してください。")=0,'データ整理_報告書（別紙）'!H170,"")</f>
        <v/>
      </c>
      <c r="H170" t="str">
        <f ca="1">IF(OR(NOT(F170 = ""), NOT(G170 = ""), NOT(I170 = "")),IF(COUNTIF('データ整理_報告書（別紙）'!$G$2:'データ整理_報告書（別紙）'!$G170,"この線より上に行を挿入してください。")=0,'データ整理_報告書（別紙）'!I170,""),"")</f>
        <v/>
      </c>
      <c r="I170" t="str">
        <f ca="1">IF(COUNTIF('データ整理_報告書（別紙）'!$G$2:'データ整理_報告書（別紙）'!$G170,"この線より上に行を挿入してください。")=0,'データ整理_報告書（別紙）'!J170,"")</f>
        <v/>
      </c>
    </row>
    <row r="171" spans="1:9" x14ac:dyDescent="0.15">
      <c r="A171" t="str">
        <f ca="1">IF(COUNTIF('データ整理_報告書（別紙）'!$B$2:'データ整理_報告書（別紙）'!$B171,"この線より上に行を挿入してください。")=0,'データ整理_報告書（別紙）'!B171,"")</f>
        <v/>
      </c>
      <c r="B171" t="str">
        <f ca="1">IF(COUNTIF('データ整理_報告書（別紙）'!$B$2:'データ整理_報告書（別紙）'!$B171,"この線より上に行を挿入してください。")=0,'データ整理_報告書（別紙）'!C171,"")</f>
        <v/>
      </c>
      <c r="C171" t="str">
        <f ca="1">IF(OR(NOT(A171 = ""), NOT(B171 = ""), NOT(D171 = "")),IF(COUNTIF('データ整理_報告書（別紙）'!$B$2:'データ整理_報告書（別紙）'!$B171,"この線より上に行を挿入してください。")=0,'データ整理_報告書（別紙）'!D171,""),"")</f>
        <v/>
      </c>
      <c r="D171" t="str">
        <f ca="1">IF(COUNTIF('データ整理_報告書（別紙）'!$B$2:'データ整理_報告書（別紙）'!$B171,"この線より上に行を挿入してください。")=0,'データ整理_報告書（別紙）'!E171,"")</f>
        <v/>
      </c>
      <c r="F171" t="str">
        <f ca="1">IF(COUNTIF('データ整理_報告書（別紙）'!$G$2:'データ整理_報告書（別紙）'!$G171,"この線より上に行を挿入してください。")=0,'データ整理_報告書（別紙）'!G171,"")</f>
        <v/>
      </c>
      <c r="G171" t="str">
        <f ca="1">IF(COUNTIF('データ整理_報告書（別紙）'!$G$2:'データ整理_報告書（別紙）'!$G171,"この線より上に行を挿入してください。")=0,'データ整理_報告書（別紙）'!H171,"")</f>
        <v/>
      </c>
      <c r="H171" t="str">
        <f ca="1">IF(OR(NOT(F171 = ""), NOT(G171 = ""), NOT(I171 = "")),IF(COUNTIF('データ整理_報告書（別紙）'!$G$2:'データ整理_報告書（別紙）'!$G171,"この線より上に行を挿入してください。")=0,'データ整理_報告書（別紙）'!I171,""),"")</f>
        <v/>
      </c>
      <c r="I171" t="str">
        <f ca="1">IF(COUNTIF('データ整理_報告書（別紙）'!$G$2:'データ整理_報告書（別紙）'!$G171,"この線より上に行を挿入してください。")=0,'データ整理_報告書（別紙）'!J171,"")</f>
        <v/>
      </c>
    </row>
    <row r="172" spans="1:9" x14ac:dyDescent="0.15">
      <c r="A172" t="str">
        <f ca="1">IF(COUNTIF('データ整理_報告書（別紙）'!$B$2:'データ整理_報告書（別紙）'!$B172,"この線より上に行を挿入してください。")=0,'データ整理_報告書（別紙）'!B172,"")</f>
        <v/>
      </c>
      <c r="B172" t="str">
        <f ca="1">IF(COUNTIF('データ整理_報告書（別紙）'!$B$2:'データ整理_報告書（別紙）'!$B172,"この線より上に行を挿入してください。")=0,'データ整理_報告書（別紙）'!C172,"")</f>
        <v/>
      </c>
      <c r="C172" t="str">
        <f ca="1">IF(OR(NOT(A172 = ""), NOT(B172 = ""), NOT(D172 = "")),IF(COUNTIF('データ整理_報告書（別紙）'!$B$2:'データ整理_報告書（別紙）'!$B172,"この線より上に行を挿入してください。")=0,'データ整理_報告書（別紙）'!D172,""),"")</f>
        <v/>
      </c>
      <c r="D172" t="str">
        <f ca="1">IF(COUNTIF('データ整理_報告書（別紙）'!$B$2:'データ整理_報告書（別紙）'!$B172,"この線より上に行を挿入してください。")=0,'データ整理_報告書（別紙）'!E172,"")</f>
        <v/>
      </c>
      <c r="F172" t="str">
        <f ca="1">IF(COUNTIF('データ整理_報告書（別紙）'!$G$2:'データ整理_報告書（別紙）'!$G172,"この線より上に行を挿入してください。")=0,'データ整理_報告書（別紙）'!G172,"")</f>
        <v/>
      </c>
      <c r="G172" t="str">
        <f ca="1">IF(COUNTIF('データ整理_報告書（別紙）'!$G$2:'データ整理_報告書（別紙）'!$G172,"この線より上に行を挿入してください。")=0,'データ整理_報告書（別紙）'!H172,"")</f>
        <v/>
      </c>
      <c r="H172" t="str">
        <f ca="1">IF(OR(NOT(F172 = ""), NOT(G172 = ""), NOT(I172 = "")),IF(COUNTIF('データ整理_報告書（別紙）'!$G$2:'データ整理_報告書（別紙）'!$G172,"この線より上に行を挿入してください。")=0,'データ整理_報告書（別紙）'!I172,""),"")</f>
        <v/>
      </c>
      <c r="I172" t="str">
        <f ca="1">IF(COUNTIF('データ整理_報告書（別紙）'!$G$2:'データ整理_報告書（別紙）'!$G172,"この線より上に行を挿入してください。")=0,'データ整理_報告書（別紙）'!J172,"")</f>
        <v/>
      </c>
    </row>
    <row r="173" spans="1:9" x14ac:dyDescent="0.15">
      <c r="A173" t="str">
        <f ca="1">IF(COUNTIF('データ整理_報告書（別紙）'!$B$2:'データ整理_報告書（別紙）'!$B173,"この線より上に行を挿入してください。")=0,'データ整理_報告書（別紙）'!B173,"")</f>
        <v/>
      </c>
      <c r="B173" t="str">
        <f ca="1">IF(COUNTIF('データ整理_報告書（別紙）'!$B$2:'データ整理_報告書（別紙）'!$B173,"この線より上に行を挿入してください。")=0,'データ整理_報告書（別紙）'!C173,"")</f>
        <v/>
      </c>
      <c r="C173" t="str">
        <f ca="1">IF(OR(NOT(A173 = ""), NOT(B173 = ""), NOT(D173 = "")),IF(COUNTIF('データ整理_報告書（別紙）'!$B$2:'データ整理_報告書（別紙）'!$B173,"この線より上に行を挿入してください。")=0,'データ整理_報告書（別紙）'!D173,""),"")</f>
        <v/>
      </c>
      <c r="D173" t="str">
        <f ca="1">IF(COUNTIF('データ整理_報告書（別紙）'!$B$2:'データ整理_報告書（別紙）'!$B173,"この線より上に行を挿入してください。")=0,'データ整理_報告書（別紙）'!E173,"")</f>
        <v/>
      </c>
      <c r="F173" t="str">
        <f ca="1">IF(COUNTIF('データ整理_報告書（別紙）'!$G$2:'データ整理_報告書（別紙）'!$G173,"この線より上に行を挿入してください。")=0,'データ整理_報告書（別紙）'!G173,"")</f>
        <v/>
      </c>
      <c r="G173" t="str">
        <f ca="1">IF(COUNTIF('データ整理_報告書（別紙）'!$G$2:'データ整理_報告書（別紙）'!$G173,"この線より上に行を挿入してください。")=0,'データ整理_報告書（別紙）'!H173,"")</f>
        <v/>
      </c>
      <c r="H173" t="str">
        <f ca="1">IF(OR(NOT(F173 = ""), NOT(G173 = ""), NOT(I173 = "")),IF(COUNTIF('データ整理_報告書（別紙）'!$G$2:'データ整理_報告書（別紙）'!$G173,"この線より上に行を挿入してください。")=0,'データ整理_報告書（別紙）'!I173,""),"")</f>
        <v/>
      </c>
      <c r="I173" t="str">
        <f ca="1">IF(COUNTIF('データ整理_報告書（別紙）'!$G$2:'データ整理_報告書（別紙）'!$G173,"この線より上に行を挿入してください。")=0,'データ整理_報告書（別紙）'!J173,"")</f>
        <v/>
      </c>
    </row>
    <row r="174" spans="1:9" x14ac:dyDescent="0.15">
      <c r="A174" t="str">
        <f ca="1">IF(COUNTIF('データ整理_報告書（別紙）'!$B$2:'データ整理_報告書（別紙）'!$B174,"この線より上に行を挿入してください。")=0,'データ整理_報告書（別紙）'!B174,"")</f>
        <v/>
      </c>
      <c r="B174" t="str">
        <f ca="1">IF(COUNTIF('データ整理_報告書（別紙）'!$B$2:'データ整理_報告書（別紙）'!$B174,"この線より上に行を挿入してください。")=0,'データ整理_報告書（別紙）'!C174,"")</f>
        <v/>
      </c>
      <c r="C174" t="str">
        <f ca="1">IF(OR(NOT(A174 = ""), NOT(B174 = ""), NOT(D174 = "")),IF(COUNTIF('データ整理_報告書（別紙）'!$B$2:'データ整理_報告書（別紙）'!$B174,"この線より上に行を挿入してください。")=0,'データ整理_報告書（別紙）'!D174,""),"")</f>
        <v/>
      </c>
      <c r="D174" t="str">
        <f ca="1">IF(COUNTIF('データ整理_報告書（別紙）'!$B$2:'データ整理_報告書（別紙）'!$B174,"この線より上に行を挿入してください。")=0,'データ整理_報告書（別紙）'!E174,"")</f>
        <v/>
      </c>
      <c r="F174" t="str">
        <f ca="1">IF(COUNTIF('データ整理_報告書（別紙）'!$G$2:'データ整理_報告書（別紙）'!$G174,"この線より上に行を挿入してください。")=0,'データ整理_報告書（別紙）'!G174,"")</f>
        <v/>
      </c>
      <c r="G174" t="str">
        <f ca="1">IF(COUNTIF('データ整理_報告書（別紙）'!$G$2:'データ整理_報告書（別紙）'!$G174,"この線より上に行を挿入してください。")=0,'データ整理_報告書（別紙）'!H174,"")</f>
        <v/>
      </c>
      <c r="H174" t="str">
        <f ca="1">IF(OR(NOT(F174 = ""), NOT(G174 = ""), NOT(I174 = "")),IF(COUNTIF('データ整理_報告書（別紙）'!$G$2:'データ整理_報告書（別紙）'!$G174,"この線より上に行を挿入してください。")=0,'データ整理_報告書（別紙）'!I174,""),"")</f>
        <v/>
      </c>
      <c r="I174" t="str">
        <f ca="1">IF(COUNTIF('データ整理_報告書（別紙）'!$G$2:'データ整理_報告書（別紙）'!$G174,"この線より上に行を挿入してください。")=0,'データ整理_報告書（別紙）'!J174,"")</f>
        <v/>
      </c>
    </row>
    <row r="175" spans="1:9" x14ac:dyDescent="0.15">
      <c r="A175" t="str">
        <f ca="1">IF(COUNTIF('データ整理_報告書（別紙）'!$B$2:'データ整理_報告書（別紙）'!$B175,"この線より上に行を挿入してください。")=0,'データ整理_報告書（別紙）'!B175,"")</f>
        <v/>
      </c>
      <c r="B175" t="str">
        <f ca="1">IF(COUNTIF('データ整理_報告書（別紙）'!$B$2:'データ整理_報告書（別紙）'!$B175,"この線より上に行を挿入してください。")=0,'データ整理_報告書（別紙）'!C175,"")</f>
        <v/>
      </c>
      <c r="C175" t="str">
        <f ca="1">IF(OR(NOT(A175 = ""), NOT(B175 = ""), NOT(D175 = "")),IF(COUNTIF('データ整理_報告書（別紙）'!$B$2:'データ整理_報告書（別紙）'!$B175,"この線より上に行を挿入してください。")=0,'データ整理_報告書（別紙）'!D175,""),"")</f>
        <v/>
      </c>
      <c r="D175" t="str">
        <f ca="1">IF(COUNTIF('データ整理_報告書（別紙）'!$B$2:'データ整理_報告書（別紙）'!$B175,"この線より上に行を挿入してください。")=0,'データ整理_報告書（別紙）'!E175,"")</f>
        <v/>
      </c>
      <c r="F175" t="str">
        <f ca="1">IF(COUNTIF('データ整理_報告書（別紙）'!$G$2:'データ整理_報告書（別紙）'!$G175,"この線より上に行を挿入してください。")=0,'データ整理_報告書（別紙）'!G175,"")</f>
        <v/>
      </c>
      <c r="G175" t="str">
        <f ca="1">IF(COUNTIF('データ整理_報告書（別紙）'!$G$2:'データ整理_報告書（別紙）'!$G175,"この線より上に行を挿入してください。")=0,'データ整理_報告書（別紙）'!H175,"")</f>
        <v/>
      </c>
      <c r="H175" t="str">
        <f ca="1">IF(OR(NOT(F175 = ""), NOT(G175 = ""), NOT(I175 = "")),IF(COUNTIF('データ整理_報告書（別紙）'!$G$2:'データ整理_報告書（別紙）'!$G175,"この線より上に行を挿入してください。")=0,'データ整理_報告書（別紙）'!I175,""),"")</f>
        <v/>
      </c>
      <c r="I175" t="str">
        <f ca="1">IF(COUNTIF('データ整理_報告書（別紙）'!$G$2:'データ整理_報告書（別紙）'!$G175,"この線より上に行を挿入してください。")=0,'データ整理_報告書（別紙）'!J175,"")</f>
        <v/>
      </c>
    </row>
    <row r="176" spans="1:9" x14ac:dyDescent="0.15">
      <c r="A176" t="str">
        <f ca="1">IF(COUNTIF('データ整理_報告書（別紙）'!$B$2:'データ整理_報告書（別紙）'!$B176,"この線より上に行を挿入してください。")=0,'データ整理_報告書（別紙）'!B176,"")</f>
        <v/>
      </c>
      <c r="B176" t="str">
        <f ca="1">IF(COUNTIF('データ整理_報告書（別紙）'!$B$2:'データ整理_報告書（別紙）'!$B176,"この線より上に行を挿入してください。")=0,'データ整理_報告書（別紙）'!C176,"")</f>
        <v/>
      </c>
      <c r="C176" t="str">
        <f ca="1">IF(OR(NOT(A176 = ""), NOT(B176 = ""), NOT(D176 = "")),IF(COUNTIF('データ整理_報告書（別紙）'!$B$2:'データ整理_報告書（別紙）'!$B176,"この線より上に行を挿入してください。")=0,'データ整理_報告書（別紙）'!D176,""),"")</f>
        <v/>
      </c>
      <c r="D176" t="str">
        <f ca="1">IF(COUNTIF('データ整理_報告書（別紙）'!$B$2:'データ整理_報告書（別紙）'!$B176,"この線より上に行を挿入してください。")=0,'データ整理_報告書（別紙）'!E176,"")</f>
        <v/>
      </c>
      <c r="F176" t="str">
        <f ca="1">IF(COUNTIF('データ整理_報告書（別紙）'!$G$2:'データ整理_報告書（別紙）'!$G176,"この線より上に行を挿入してください。")=0,'データ整理_報告書（別紙）'!G176,"")</f>
        <v/>
      </c>
      <c r="G176" t="str">
        <f ca="1">IF(COUNTIF('データ整理_報告書（別紙）'!$G$2:'データ整理_報告書（別紙）'!$G176,"この線より上に行を挿入してください。")=0,'データ整理_報告書（別紙）'!H176,"")</f>
        <v/>
      </c>
      <c r="H176" t="str">
        <f ca="1">IF(OR(NOT(F176 = ""), NOT(G176 = ""), NOT(I176 = "")),IF(COUNTIF('データ整理_報告書（別紙）'!$G$2:'データ整理_報告書（別紙）'!$G176,"この線より上に行を挿入してください。")=0,'データ整理_報告書（別紙）'!I176,""),"")</f>
        <v/>
      </c>
      <c r="I176" t="str">
        <f ca="1">IF(COUNTIF('データ整理_報告書（別紙）'!$G$2:'データ整理_報告書（別紙）'!$G176,"この線より上に行を挿入してください。")=0,'データ整理_報告書（別紙）'!J176,"")</f>
        <v/>
      </c>
    </row>
    <row r="177" spans="1:9" x14ac:dyDescent="0.15">
      <c r="A177" t="str">
        <f ca="1">IF(COUNTIF('データ整理_報告書（別紙）'!$B$2:'データ整理_報告書（別紙）'!$B177,"この線より上に行を挿入してください。")=0,'データ整理_報告書（別紙）'!B177,"")</f>
        <v/>
      </c>
      <c r="B177" t="str">
        <f ca="1">IF(COUNTIF('データ整理_報告書（別紙）'!$B$2:'データ整理_報告書（別紙）'!$B177,"この線より上に行を挿入してください。")=0,'データ整理_報告書（別紙）'!C177,"")</f>
        <v/>
      </c>
      <c r="C177" t="str">
        <f ca="1">IF(OR(NOT(A177 = ""), NOT(B177 = ""), NOT(D177 = "")),IF(COUNTIF('データ整理_報告書（別紙）'!$B$2:'データ整理_報告書（別紙）'!$B177,"この線より上に行を挿入してください。")=0,'データ整理_報告書（別紙）'!D177,""),"")</f>
        <v/>
      </c>
      <c r="D177" t="str">
        <f ca="1">IF(COUNTIF('データ整理_報告書（別紙）'!$B$2:'データ整理_報告書（別紙）'!$B177,"この線より上に行を挿入してください。")=0,'データ整理_報告書（別紙）'!E177,"")</f>
        <v/>
      </c>
      <c r="F177" t="str">
        <f ca="1">IF(COUNTIF('データ整理_報告書（別紙）'!$G$2:'データ整理_報告書（別紙）'!$G177,"この線より上に行を挿入してください。")=0,'データ整理_報告書（別紙）'!G177,"")</f>
        <v/>
      </c>
      <c r="G177" t="str">
        <f ca="1">IF(COUNTIF('データ整理_報告書（別紙）'!$G$2:'データ整理_報告書（別紙）'!$G177,"この線より上に行を挿入してください。")=0,'データ整理_報告書（別紙）'!H177,"")</f>
        <v/>
      </c>
      <c r="H177" t="str">
        <f ca="1">IF(OR(NOT(F177 = ""), NOT(G177 = ""), NOT(I177 = "")),IF(COUNTIF('データ整理_報告書（別紙）'!$G$2:'データ整理_報告書（別紙）'!$G177,"この線より上に行を挿入してください。")=0,'データ整理_報告書（別紙）'!I177,""),"")</f>
        <v/>
      </c>
      <c r="I177" t="str">
        <f ca="1">IF(COUNTIF('データ整理_報告書（別紙）'!$G$2:'データ整理_報告書（別紙）'!$G177,"この線より上に行を挿入してください。")=0,'データ整理_報告書（別紙）'!J177,"")</f>
        <v/>
      </c>
    </row>
    <row r="178" spans="1:9" x14ac:dyDescent="0.15">
      <c r="A178" t="str">
        <f ca="1">IF(COUNTIF('データ整理_報告書（別紙）'!$B$2:'データ整理_報告書（別紙）'!$B178,"この線より上に行を挿入してください。")=0,'データ整理_報告書（別紙）'!B178,"")</f>
        <v/>
      </c>
      <c r="B178" t="str">
        <f ca="1">IF(COUNTIF('データ整理_報告書（別紙）'!$B$2:'データ整理_報告書（別紙）'!$B178,"この線より上に行を挿入してください。")=0,'データ整理_報告書（別紙）'!C178,"")</f>
        <v/>
      </c>
      <c r="C178" t="str">
        <f ca="1">IF(OR(NOT(A178 = ""), NOT(B178 = ""), NOT(D178 = "")),IF(COUNTIF('データ整理_報告書（別紙）'!$B$2:'データ整理_報告書（別紙）'!$B178,"この線より上に行を挿入してください。")=0,'データ整理_報告書（別紙）'!D178,""),"")</f>
        <v/>
      </c>
      <c r="D178" t="str">
        <f ca="1">IF(COUNTIF('データ整理_報告書（別紙）'!$B$2:'データ整理_報告書（別紙）'!$B178,"この線より上に行を挿入してください。")=0,'データ整理_報告書（別紙）'!E178,"")</f>
        <v/>
      </c>
      <c r="F178" t="str">
        <f ca="1">IF(COUNTIF('データ整理_報告書（別紙）'!$G$2:'データ整理_報告書（別紙）'!$G178,"この線より上に行を挿入してください。")=0,'データ整理_報告書（別紙）'!G178,"")</f>
        <v/>
      </c>
      <c r="G178" t="str">
        <f ca="1">IF(COUNTIF('データ整理_報告書（別紙）'!$G$2:'データ整理_報告書（別紙）'!$G178,"この線より上に行を挿入してください。")=0,'データ整理_報告書（別紙）'!H178,"")</f>
        <v/>
      </c>
      <c r="H178" t="str">
        <f ca="1">IF(OR(NOT(F178 = ""), NOT(G178 = ""), NOT(I178 = "")),IF(COUNTIF('データ整理_報告書（別紙）'!$G$2:'データ整理_報告書（別紙）'!$G178,"この線より上に行を挿入してください。")=0,'データ整理_報告書（別紙）'!I178,""),"")</f>
        <v/>
      </c>
      <c r="I178" t="str">
        <f ca="1">IF(COUNTIF('データ整理_報告書（別紙）'!$G$2:'データ整理_報告書（別紙）'!$G178,"この線より上に行を挿入してください。")=0,'データ整理_報告書（別紙）'!J178,"")</f>
        <v/>
      </c>
    </row>
    <row r="179" spans="1:9" x14ac:dyDescent="0.15">
      <c r="A179" t="str">
        <f ca="1">IF(COUNTIF('データ整理_報告書（別紙）'!$B$2:'データ整理_報告書（別紙）'!$B179,"この線より上に行を挿入してください。")=0,'データ整理_報告書（別紙）'!B179,"")</f>
        <v/>
      </c>
      <c r="B179" t="str">
        <f ca="1">IF(COUNTIF('データ整理_報告書（別紙）'!$B$2:'データ整理_報告書（別紙）'!$B179,"この線より上に行を挿入してください。")=0,'データ整理_報告書（別紙）'!C179,"")</f>
        <v/>
      </c>
      <c r="C179" t="str">
        <f ca="1">IF(OR(NOT(A179 = ""), NOT(B179 = ""), NOT(D179 = "")),IF(COUNTIF('データ整理_報告書（別紙）'!$B$2:'データ整理_報告書（別紙）'!$B179,"この線より上に行を挿入してください。")=0,'データ整理_報告書（別紙）'!D179,""),"")</f>
        <v/>
      </c>
      <c r="D179" t="str">
        <f ca="1">IF(COUNTIF('データ整理_報告書（別紙）'!$B$2:'データ整理_報告書（別紙）'!$B179,"この線より上に行を挿入してください。")=0,'データ整理_報告書（別紙）'!E179,"")</f>
        <v/>
      </c>
      <c r="F179" t="str">
        <f ca="1">IF(COUNTIF('データ整理_報告書（別紙）'!$G$2:'データ整理_報告書（別紙）'!$G179,"この線より上に行を挿入してください。")=0,'データ整理_報告書（別紙）'!G179,"")</f>
        <v/>
      </c>
      <c r="G179" t="str">
        <f ca="1">IF(COUNTIF('データ整理_報告書（別紙）'!$G$2:'データ整理_報告書（別紙）'!$G179,"この線より上に行を挿入してください。")=0,'データ整理_報告書（別紙）'!H179,"")</f>
        <v/>
      </c>
      <c r="H179" t="str">
        <f ca="1">IF(OR(NOT(F179 = ""), NOT(G179 = ""), NOT(I179 = "")),IF(COUNTIF('データ整理_報告書（別紙）'!$G$2:'データ整理_報告書（別紙）'!$G179,"この線より上に行を挿入してください。")=0,'データ整理_報告書（別紙）'!I179,""),"")</f>
        <v/>
      </c>
      <c r="I179" t="str">
        <f ca="1">IF(COUNTIF('データ整理_報告書（別紙）'!$G$2:'データ整理_報告書（別紙）'!$G179,"この線より上に行を挿入してください。")=0,'データ整理_報告書（別紙）'!J179,"")</f>
        <v/>
      </c>
    </row>
    <row r="180" spans="1:9" x14ac:dyDescent="0.15">
      <c r="A180" t="str">
        <f ca="1">IF(COUNTIF('データ整理_報告書（別紙）'!$B$2:'データ整理_報告書（別紙）'!$B180,"この線より上に行を挿入してください。")=0,'データ整理_報告書（別紙）'!B180,"")</f>
        <v/>
      </c>
      <c r="B180" t="str">
        <f ca="1">IF(COUNTIF('データ整理_報告書（別紙）'!$B$2:'データ整理_報告書（別紙）'!$B180,"この線より上に行を挿入してください。")=0,'データ整理_報告書（別紙）'!C180,"")</f>
        <v/>
      </c>
      <c r="C180" t="str">
        <f ca="1">IF(OR(NOT(A180 = ""), NOT(B180 = ""), NOT(D180 = "")),IF(COUNTIF('データ整理_報告書（別紙）'!$B$2:'データ整理_報告書（別紙）'!$B180,"この線より上に行を挿入してください。")=0,'データ整理_報告書（別紙）'!D180,""),"")</f>
        <v/>
      </c>
      <c r="D180" t="str">
        <f ca="1">IF(COUNTIF('データ整理_報告書（別紙）'!$B$2:'データ整理_報告書（別紙）'!$B180,"この線より上に行を挿入してください。")=0,'データ整理_報告書（別紙）'!E180,"")</f>
        <v/>
      </c>
      <c r="F180" t="str">
        <f ca="1">IF(COUNTIF('データ整理_報告書（別紙）'!$G$2:'データ整理_報告書（別紙）'!$G180,"この線より上に行を挿入してください。")=0,'データ整理_報告書（別紙）'!G180,"")</f>
        <v/>
      </c>
      <c r="G180" t="str">
        <f ca="1">IF(COUNTIF('データ整理_報告書（別紙）'!$G$2:'データ整理_報告書（別紙）'!$G180,"この線より上に行を挿入してください。")=0,'データ整理_報告書（別紙）'!H180,"")</f>
        <v/>
      </c>
      <c r="H180" t="str">
        <f ca="1">IF(OR(NOT(F180 = ""), NOT(G180 = ""), NOT(I180 = "")),IF(COUNTIF('データ整理_報告書（別紙）'!$G$2:'データ整理_報告書（別紙）'!$G180,"この線より上に行を挿入してください。")=0,'データ整理_報告書（別紙）'!I180,""),"")</f>
        <v/>
      </c>
      <c r="I180" t="str">
        <f ca="1">IF(COUNTIF('データ整理_報告書（別紙）'!$G$2:'データ整理_報告書（別紙）'!$G180,"この線より上に行を挿入してください。")=0,'データ整理_報告書（別紙）'!J180,"")</f>
        <v/>
      </c>
    </row>
    <row r="181" spans="1:9" x14ac:dyDescent="0.15">
      <c r="A181" t="str">
        <f ca="1">IF(COUNTIF('データ整理_報告書（別紙）'!$B$2:'データ整理_報告書（別紙）'!$B181,"この線より上に行を挿入してください。")=0,'データ整理_報告書（別紙）'!B181,"")</f>
        <v/>
      </c>
      <c r="B181" t="str">
        <f ca="1">IF(COUNTIF('データ整理_報告書（別紙）'!$B$2:'データ整理_報告書（別紙）'!$B181,"この線より上に行を挿入してください。")=0,'データ整理_報告書（別紙）'!C181,"")</f>
        <v/>
      </c>
      <c r="C181" t="str">
        <f ca="1">IF(OR(NOT(A181 = ""), NOT(B181 = ""), NOT(D181 = "")),IF(COUNTIF('データ整理_報告書（別紙）'!$B$2:'データ整理_報告書（別紙）'!$B181,"この線より上に行を挿入してください。")=0,'データ整理_報告書（別紙）'!D181,""),"")</f>
        <v/>
      </c>
      <c r="D181" t="str">
        <f ca="1">IF(COUNTIF('データ整理_報告書（別紙）'!$B$2:'データ整理_報告書（別紙）'!$B181,"この線より上に行を挿入してください。")=0,'データ整理_報告書（別紙）'!E181,"")</f>
        <v/>
      </c>
      <c r="F181" t="str">
        <f ca="1">IF(COUNTIF('データ整理_報告書（別紙）'!$G$2:'データ整理_報告書（別紙）'!$G181,"この線より上に行を挿入してください。")=0,'データ整理_報告書（別紙）'!G181,"")</f>
        <v/>
      </c>
      <c r="G181" t="str">
        <f ca="1">IF(COUNTIF('データ整理_報告書（別紙）'!$G$2:'データ整理_報告書（別紙）'!$G181,"この線より上に行を挿入してください。")=0,'データ整理_報告書（別紙）'!H181,"")</f>
        <v/>
      </c>
      <c r="H181" t="str">
        <f ca="1">IF(OR(NOT(F181 = ""), NOT(G181 = ""), NOT(I181 = "")),IF(COUNTIF('データ整理_報告書（別紙）'!$G$2:'データ整理_報告書（別紙）'!$G181,"この線より上に行を挿入してください。")=0,'データ整理_報告書（別紙）'!I181,""),"")</f>
        <v/>
      </c>
      <c r="I181" t="str">
        <f ca="1">IF(COUNTIF('データ整理_報告書（別紙）'!$G$2:'データ整理_報告書（別紙）'!$G181,"この線より上に行を挿入してください。")=0,'データ整理_報告書（別紙）'!J181,"")</f>
        <v/>
      </c>
    </row>
    <row r="182" spans="1:9" x14ac:dyDescent="0.15">
      <c r="A182" t="str">
        <f ca="1">IF(COUNTIF('データ整理_報告書（別紙）'!$B$2:'データ整理_報告書（別紙）'!$B182,"この線より上に行を挿入してください。")=0,'データ整理_報告書（別紙）'!B182,"")</f>
        <v/>
      </c>
      <c r="B182" t="str">
        <f ca="1">IF(COUNTIF('データ整理_報告書（別紙）'!$B$2:'データ整理_報告書（別紙）'!$B182,"この線より上に行を挿入してください。")=0,'データ整理_報告書（別紙）'!C182,"")</f>
        <v/>
      </c>
      <c r="C182" t="str">
        <f ca="1">IF(OR(NOT(A182 = ""), NOT(B182 = ""), NOT(D182 = "")),IF(COUNTIF('データ整理_報告書（別紙）'!$B$2:'データ整理_報告書（別紙）'!$B182,"この線より上に行を挿入してください。")=0,'データ整理_報告書（別紙）'!D182,""),"")</f>
        <v/>
      </c>
      <c r="D182" t="str">
        <f ca="1">IF(COUNTIF('データ整理_報告書（別紙）'!$B$2:'データ整理_報告書（別紙）'!$B182,"この線より上に行を挿入してください。")=0,'データ整理_報告書（別紙）'!E182,"")</f>
        <v/>
      </c>
      <c r="F182" t="str">
        <f ca="1">IF(COUNTIF('データ整理_報告書（別紙）'!$G$2:'データ整理_報告書（別紙）'!$G182,"この線より上に行を挿入してください。")=0,'データ整理_報告書（別紙）'!G182,"")</f>
        <v/>
      </c>
      <c r="G182" t="str">
        <f ca="1">IF(COUNTIF('データ整理_報告書（別紙）'!$G$2:'データ整理_報告書（別紙）'!$G182,"この線より上に行を挿入してください。")=0,'データ整理_報告書（別紙）'!H182,"")</f>
        <v/>
      </c>
      <c r="H182" t="str">
        <f ca="1">IF(OR(NOT(F182 = ""), NOT(G182 = ""), NOT(I182 = "")),IF(COUNTIF('データ整理_報告書（別紙）'!$G$2:'データ整理_報告書（別紙）'!$G182,"この線より上に行を挿入してください。")=0,'データ整理_報告書（別紙）'!I182,""),"")</f>
        <v/>
      </c>
      <c r="I182" t="str">
        <f ca="1">IF(COUNTIF('データ整理_報告書（別紙）'!$G$2:'データ整理_報告書（別紙）'!$G182,"この線より上に行を挿入してください。")=0,'データ整理_報告書（別紙）'!J182,"")</f>
        <v/>
      </c>
    </row>
    <row r="183" spans="1:9" x14ac:dyDescent="0.15">
      <c r="A183" t="str">
        <f ca="1">IF(COUNTIF('データ整理_報告書（別紙）'!$B$2:'データ整理_報告書（別紙）'!$B183,"この線より上に行を挿入してください。")=0,'データ整理_報告書（別紙）'!B183,"")</f>
        <v/>
      </c>
      <c r="B183" t="str">
        <f ca="1">IF(COUNTIF('データ整理_報告書（別紙）'!$B$2:'データ整理_報告書（別紙）'!$B183,"この線より上に行を挿入してください。")=0,'データ整理_報告書（別紙）'!C183,"")</f>
        <v/>
      </c>
      <c r="C183" t="str">
        <f ca="1">IF(OR(NOT(A183 = ""), NOT(B183 = ""), NOT(D183 = "")),IF(COUNTIF('データ整理_報告書（別紙）'!$B$2:'データ整理_報告書（別紙）'!$B183,"この線より上に行を挿入してください。")=0,'データ整理_報告書（別紙）'!D183,""),"")</f>
        <v/>
      </c>
      <c r="D183" t="str">
        <f ca="1">IF(COUNTIF('データ整理_報告書（別紙）'!$B$2:'データ整理_報告書（別紙）'!$B183,"この線より上に行を挿入してください。")=0,'データ整理_報告書（別紙）'!E183,"")</f>
        <v/>
      </c>
      <c r="F183" t="str">
        <f ca="1">IF(COUNTIF('データ整理_報告書（別紙）'!$G$2:'データ整理_報告書（別紙）'!$G183,"この線より上に行を挿入してください。")=0,'データ整理_報告書（別紙）'!G183,"")</f>
        <v/>
      </c>
      <c r="G183" t="str">
        <f ca="1">IF(COUNTIF('データ整理_報告書（別紙）'!$G$2:'データ整理_報告書（別紙）'!$G183,"この線より上に行を挿入してください。")=0,'データ整理_報告書（別紙）'!H183,"")</f>
        <v/>
      </c>
      <c r="H183" t="str">
        <f ca="1">IF(OR(NOT(F183 = ""), NOT(G183 = ""), NOT(I183 = "")),IF(COUNTIF('データ整理_報告書（別紙）'!$G$2:'データ整理_報告書（別紙）'!$G183,"この線より上に行を挿入してください。")=0,'データ整理_報告書（別紙）'!I183,""),"")</f>
        <v/>
      </c>
      <c r="I183" t="str">
        <f ca="1">IF(COUNTIF('データ整理_報告書（別紙）'!$G$2:'データ整理_報告書（別紙）'!$G183,"この線より上に行を挿入してください。")=0,'データ整理_報告書（別紙）'!J183,"")</f>
        <v/>
      </c>
    </row>
    <row r="184" spans="1:9" x14ac:dyDescent="0.15">
      <c r="A184" t="str">
        <f ca="1">IF(COUNTIF('データ整理_報告書（別紙）'!$B$2:'データ整理_報告書（別紙）'!$B184,"この線より上に行を挿入してください。")=0,'データ整理_報告書（別紙）'!B184,"")</f>
        <v/>
      </c>
      <c r="B184" t="str">
        <f ca="1">IF(COUNTIF('データ整理_報告書（別紙）'!$B$2:'データ整理_報告書（別紙）'!$B184,"この線より上に行を挿入してください。")=0,'データ整理_報告書（別紙）'!C184,"")</f>
        <v/>
      </c>
      <c r="C184" t="str">
        <f ca="1">IF(OR(NOT(A184 = ""), NOT(B184 = ""), NOT(D184 = "")),IF(COUNTIF('データ整理_報告書（別紙）'!$B$2:'データ整理_報告書（別紙）'!$B184,"この線より上に行を挿入してください。")=0,'データ整理_報告書（別紙）'!D184,""),"")</f>
        <v/>
      </c>
      <c r="D184" t="str">
        <f ca="1">IF(COUNTIF('データ整理_報告書（別紙）'!$B$2:'データ整理_報告書（別紙）'!$B184,"この線より上に行を挿入してください。")=0,'データ整理_報告書（別紙）'!E184,"")</f>
        <v/>
      </c>
      <c r="F184" t="str">
        <f ca="1">IF(COUNTIF('データ整理_報告書（別紙）'!$G$2:'データ整理_報告書（別紙）'!$G184,"この線より上に行を挿入してください。")=0,'データ整理_報告書（別紙）'!G184,"")</f>
        <v/>
      </c>
      <c r="G184" t="str">
        <f ca="1">IF(COUNTIF('データ整理_報告書（別紙）'!$G$2:'データ整理_報告書（別紙）'!$G184,"この線より上に行を挿入してください。")=0,'データ整理_報告書（別紙）'!H184,"")</f>
        <v/>
      </c>
      <c r="H184" t="str">
        <f ca="1">IF(OR(NOT(F184 = ""), NOT(G184 = ""), NOT(I184 = "")),IF(COUNTIF('データ整理_報告書（別紙）'!$G$2:'データ整理_報告書（別紙）'!$G184,"この線より上に行を挿入してください。")=0,'データ整理_報告書（別紙）'!I184,""),"")</f>
        <v/>
      </c>
      <c r="I184" t="str">
        <f ca="1">IF(COUNTIF('データ整理_報告書（別紙）'!$G$2:'データ整理_報告書（別紙）'!$G184,"この線より上に行を挿入してください。")=0,'データ整理_報告書（別紙）'!J184,"")</f>
        <v/>
      </c>
    </row>
    <row r="185" spans="1:9" x14ac:dyDescent="0.15">
      <c r="A185" t="str">
        <f ca="1">IF(COUNTIF('データ整理_報告書（別紙）'!$B$2:'データ整理_報告書（別紙）'!$B185,"この線より上に行を挿入してください。")=0,'データ整理_報告書（別紙）'!B185,"")</f>
        <v/>
      </c>
      <c r="B185" t="str">
        <f ca="1">IF(COUNTIF('データ整理_報告書（別紙）'!$B$2:'データ整理_報告書（別紙）'!$B185,"この線より上に行を挿入してください。")=0,'データ整理_報告書（別紙）'!C185,"")</f>
        <v/>
      </c>
      <c r="C185" t="str">
        <f ca="1">IF(OR(NOT(A185 = ""), NOT(B185 = ""), NOT(D185 = "")),IF(COUNTIF('データ整理_報告書（別紙）'!$B$2:'データ整理_報告書（別紙）'!$B185,"この線より上に行を挿入してください。")=0,'データ整理_報告書（別紙）'!D185,""),"")</f>
        <v/>
      </c>
      <c r="D185" t="str">
        <f ca="1">IF(COUNTIF('データ整理_報告書（別紙）'!$B$2:'データ整理_報告書（別紙）'!$B185,"この線より上に行を挿入してください。")=0,'データ整理_報告書（別紙）'!E185,"")</f>
        <v/>
      </c>
      <c r="F185" t="str">
        <f ca="1">IF(COUNTIF('データ整理_報告書（別紙）'!$G$2:'データ整理_報告書（別紙）'!$G185,"この線より上に行を挿入してください。")=0,'データ整理_報告書（別紙）'!G185,"")</f>
        <v/>
      </c>
      <c r="G185" t="str">
        <f ca="1">IF(COUNTIF('データ整理_報告書（別紙）'!$G$2:'データ整理_報告書（別紙）'!$G185,"この線より上に行を挿入してください。")=0,'データ整理_報告書（別紙）'!H185,"")</f>
        <v/>
      </c>
      <c r="H185" t="str">
        <f ca="1">IF(OR(NOT(F185 = ""), NOT(G185 = ""), NOT(I185 = "")),IF(COUNTIF('データ整理_報告書（別紙）'!$G$2:'データ整理_報告書（別紙）'!$G185,"この線より上に行を挿入してください。")=0,'データ整理_報告書（別紙）'!I185,""),"")</f>
        <v/>
      </c>
      <c r="I185" t="str">
        <f ca="1">IF(COUNTIF('データ整理_報告書（別紙）'!$G$2:'データ整理_報告書（別紙）'!$G185,"この線より上に行を挿入してください。")=0,'データ整理_報告書（別紙）'!J185,"")</f>
        <v/>
      </c>
    </row>
    <row r="186" spans="1:9" x14ac:dyDescent="0.15">
      <c r="A186" t="str">
        <f ca="1">IF(COUNTIF('データ整理_報告書（別紙）'!$B$2:'データ整理_報告書（別紙）'!$B186,"この線より上に行を挿入してください。")=0,'データ整理_報告書（別紙）'!B186,"")</f>
        <v/>
      </c>
      <c r="B186" t="str">
        <f ca="1">IF(COUNTIF('データ整理_報告書（別紙）'!$B$2:'データ整理_報告書（別紙）'!$B186,"この線より上に行を挿入してください。")=0,'データ整理_報告書（別紙）'!C186,"")</f>
        <v/>
      </c>
      <c r="C186" t="str">
        <f ca="1">IF(OR(NOT(A186 = ""), NOT(B186 = ""), NOT(D186 = "")),IF(COUNTIF('データ整理_報告書（別紙）'!$B$2:'データ整理_報告書（別紙）'!$B186,"この線より上に行を挿入してください。")=0,'データ整理_報告書（別紙）'!D186,""),"")</f>
        <v/>
      </c>
      <c r="D186" t="str">
        <f ca="1">IF(COUNTIF('データ整理_報告書（別紙）'!$B$2:'データ整理_報告書（別紙）'!$B186,"この線より上に行を挿入してください。")=0,'データ整理_報告書（別紙）'!E186,"")</f>
        <v/>
      </c>
      <c r="F186" t="str">
        <f ca="1">IF(COUNTIF('データ整理_報告書（別紙）'!$G$2:'データ整理_報告書（別紙）'!$G186,"この線より上に行を挿入してください。")=0,'データ整理_報告書（別紙）'!G186,"")</f>
        <v/>
      </c>
      <c r="G186" t="str">
        <f ca="1">IF(COUNTIF('データ整理_報告書（別紙）'!$G$2:'データ整理_報告書（別紙）'!$G186,"この線より上に行を挿入してください。")=0,'データ整理_報告書（別紙）'!H186,"")</f>
        <v/>
      </c>
      <c r="H186" t="str">
        <f ca="1">IF(OR(NOT(F186 = ""), NOT(G186 = ""), NOT(I186 = "")),IF(COUNTIF('データ整理_報告書（別紙）'!$G$2:'データ整理_報告書（別紙）'!$G186,"この線より上に行を挿入してください。")=0,'データ整理_報告書（別紙）'!I186,""),"")</f>
        <v/>
      </c>
      <c r="I186" t="str">
        <f ca="1">IF(COUNTIF('データ整理_報告書（別紙）'!$G$2:'データ整理_報告書（別紙）'!$G186,"この線より上に行を挿入してください。")=0,'データ整理_報告書（別紙）'!J186,"")</f>
        <v/>
      </c>
    </row>
    <row r="187" spans="1:9" x14ac:dyDescent="0.15">
      <c r="A187" t="str">
        <f ca="1">IF(COUNTIF('データ整理_報告書（別紙）'!$B$2:'データ整理_報告書（別紙）'!$B187,"この線より上に行を挿入してください。")=0,'データ整理_報告書（別紙）'!B187,"")</f>
        <v/>
      </c>
      <c r="B187" t="str">
        <f ca="1">IF(COUNTIF('データ整理_報告書（別紙）'!$B$2:'データ整理_報告書（別紙）'!$B187,"この線より上に行を挿入してください。")=0,'データ整理_報告書（別紙）'!C187,"")</f>
        <v/>
      </c>
      <c r="C187" t="str">
        <f ca="1">IF(OR(NOT(A187 = ""), NOT(B187 = ""), NOT(D187 = "")),IF(COUNTIF('データ整理_報告書（別紙）'!$B$2:'データ整理_報告書（別紙）'!$B187,"この線より上に行を挿入してください。")=0,'データ整理_報告書（別紙）'!D187,""),"")</f>
        <v/>
      </c>
      <c r="D187" t="str">
        <f ca="1">IF(COUNTIF('データ整理_報告書（別紙）'!$B$2:'データ整理_報告書（別紙）'!$B187,"この線より上に行を挿入してください。")=0,'データ整理_報告書（別紙）'!E187,"")</f>
        <v/>
      </c>
      <c r="F187" t="str">
        <f ca="1">IF(COUNTIF('データ整理_報告書（別紙）'!$G$2:'データ整理_報告書（別紙）'!$G187,"この線より上に行を挿入してください。")=0,'データ整理_報告書（別紙）'!G187,"")</f>
        <v/>
      </c>
      <c r="G187" t="str">
        <f ca="1">IF(COUNTIF('データ整理_報告書（別紙）'!$G$2:'データ整理_報告書（別紙）'!$G187,"この線より上に行を挿入してください。")=0,'データ整理_報告書（別紙）'!H187,"")</f>
        <v/>
      </c>
      <c r="H187" t="str">
        <f ca="1">IF(OR(NOT(F187 = ""), NOT(G187 = ""), NOT(I187 = "")),IF(COUNTIF('データ整理_報告書（別紙）'!$G$2:'データ整理_報告書（別紙）'!$G187,"この線より上に行を挿入してください。")=0,'データ整理_報告書（別紙）'!I187,""),"")</f>
        <v/>
      </c>
      <c r="I187" t="str">
        <f ca="1">IF(COUNTIF('データ整理_報告書（別紙）'!$G$2:'データ整理_報告書（別紙）'!$G187,"この線より上に行を挿入してください。")=0,'データ整理_報告書（別紙）'!J187,"")</f>
        <v/>
      </c>
    </row>
    <row r="188" spans="1:9" x14ac:dyDescent="0.15">
      <c r="A188" t="str">
        <f ca="1">IF(COUNTIF('データ整理_報告書（別紙）'!$B$2:'データ整理_報告書（別紙）'!$B188,"この線より上に行を挿入してください。")=0,'データ整理_報告書（別紙）'!B188,"")</f>
        <v/>
      </c>
      <c r="B188" t="str">
        <f ca="1">IF(COUNTIF('データ整理_報告書（別紙）'!$B$2:'データ整理_報告書（別紙）'!$B188,"この線より上に行を挿入してください。")=0,'データ整理_報告書（別紙）'!C188,"")</f>
        <v/>
      </c>
      <c r="C188" t="str">
        <f ca="1">IF(OR(NOT(A188 = ""), NOT(B188 = ""), NOT(D188 = "")),IF(COUNTIF('データ整理_報告書（別紙）'!$B$2:'データ整理_報告書（別紙）'!$B188,"この線より上に行を挿入してください。")=0,'データ整理_報告書（別紙）'!D188,""),"")</f>
        <v/>
      </c>
      <c r="D188" t="str">
        <f ca="1">IF(COUNTIF('データ整理_報告書（別紙）'!$B$2:'データ整理_報告書（別紙）'!$B188,"この線より上に行を挿入してください。")=0,'データ整理_報告書（別紙）'!E188,"")</f>
        <v/>
      </c>
      <c r="F188" t="str">
        <f ca="1">IF(COUNTIF('データ整理_報告書（別紙）'!$G$2:'データ整理_報告書（別紙）'!$G188,"この線より上に行を挿入してください。")=0,'データ整理_報告書（別紙）'!G188,"")</f>
        <v/>
      </c>
      <c r="G188" t="str">
        <f ca="1">IF(COUNTIF('データ整理_報告書（別紙）'!$G$2:'データ整理_報告書（別紙）'!$G188,"この線より上に行を挿入してください。")=0,'データ整理_報告書（別紙）'!H188,"")</f>
        <v/>
      </c>
      <c r="H188" t="str">
        <f ca="1">IF(OR(NOT(F188 = ""), NOT(G188 = ""), NOT(I188 = "")),IF(COUNTIF('データ整理_報告書（別紙）'!$G$2:'データ整理_報告書（別紙）'!$G188,"この線より上に行を挿入してください。")=0,'データ整理_報告書（別紙）'!I188,""),"")</f>
        <v/>
      </c>
      <c r="I188" t="str">
        <f ca="1">IF(COUNTIF('データ整理_報告書（別紙）'!$G$2:'データ整理_報告書（別紙）'!$G188,"この線より上に行を挿入してください。")=0,'データ整理_報告書（別紙）'!J188,"")</f>
        <v/>
      </c>
    </row>
    <row r="189" spans="1:9" x14ac:dyDescent="0.15">
      <c r="A189" t="str">
        <f ca="1">IF(COUNTIF('データ整理_報告書（別紙）'!$B$2:'データ整理_報告書（別紙）'!$B189,"この線より上に行を挿入してください。")=0,'データ整理_報告書（別紙）'!B189,"")</f>
        <v/>
      </c>
      <c r="B189" t="str">
        <f ca="1">IF(COUNTIF('データ整理_報告書（別紙）'!$B$2:'データ整理_報告書（別紙）'!$B189,"この線より上に行を挿入してください。")=0,'データ整理_報告書（別紙）'!C189,"")</f>
        <v/>
      </c>
      <c r="C189" t="str">
        <f ca="1">IF(OR(NOT(A189 = ""), NOT(B189 = ""), NOT(D189 = "")),IF(COUNTIF('データ整理_報告書（別紙）'!$B$2:'データ整理_報告書（別紙）'!$B189,"この線より上に行を挿入してください。")=0,'データ整理_報告書（別紙）'!D189,""),"")</f>
        <v/>
      </c>
      <c r="D189" t="str">
        <f ca="1">IF(COUNTIF('データ整理_報告書（別紙）'!$B$2:'データ整理_報告書（別紙）'!$B189,"この線より上に行を挿入してください。")=0,'データ整理_報告書（別紙）'!E189,"")</f>
        <v/>
      </c>
      <c r="F189" t="str">
        <f ca="1">IF(COUNTIF('データ整理_報告書（別紙）'!$G$2:'データ整理_報告書（別紙）'!$G189,"この線より上に行を挿入してください。")=0,'データ整理_報告書（別紙）'!G189,"")</f>
        <v/>
      </c>
      <c r="G189" t="str">
        <f ca="1">IF(COUNTIF('データ整理_報告書（別紙）'!$G$2:'データ整理_報告書（別紙）'!$G189,"この線より上に行を挿入してください。")=0,'データ整理_報告書（別紙）'!H189,"")</f>
        <v/>
      </c>
      <c r="H189" t="str">
        <f ca="1">IF(OR(NOT(F189 = ""), NOT(G189 = ""), NOT(I189 = "")),IF(COUNTIF('データ整理_報告書（別紙）'!$G$2:'データ整理_報告書（別紙）'!$G189,"この線より上に行を挿入してください。")=0,'データ整理_報告書（別紙）'!I189,""),"")</f>
        <v/>
      </c>
      <c r="I189" t="str">
        <f ca="1">IF(COUNTIF('データ整理_報告書（別紙）'!$G$2:'データ整理_報告書（別紙）'!$G189,"この線より上に行を挿入してください。")=0,'データ整理_報告書（別紙）'!J189,"")</f>
        <v/>
      </c>
    </row>
    <row r="190" spans="1:9" x14ac:dyDescent="0.15">
      <c r="A190" t="str">
        <f ca="1">IF(COUNTIF('データ整理_報告書（別紙）'!$B$2:'データ整理_報告書（別紙）'!$B190,"この線より上に行を挿入してください。")=0,'データ整理_報告書（別紙）'!B190,"")</f>
        <v/>
      </c>
      <c r="B190" t="str">
        <f ca="1">IF(COUNTIF('データ整理_報告書（別紙）'!$B$2:'データ整理_報告書（別紙）'!$B190,"この線より上に行を挿入してください。")=0,'データ整理_報告書（別紙）'!C190,"")</f>
        <v/>
      </c>
      <c r="C190" t="str">
        <f ca="1">IF(OR(NOT(A190 = ""), NOT(B190 = ""), NOT(D190 = "")),IF(COUNTIF('データ整理_報告書（別紙）'!$B$2:'データ整理_報告書（別紙）'!$B190,"この線より上に行を挿入してください。")=0,'データ整理_報告書（別紙）'!D190,""),"")</f>
        <v/>
      </c>
      <c r="D190" t="str">
        <f ca="1">IF(COUNTIF('データ整理_報告書（別紙）'!$B$2:'データ整理_報告書（別紙）'!$B190,"この線より上に行を挿入してください。")=0,'データ整理_報告書（別紙）'!E190,"")</f>
        <v/>
      </c>
      <c r="F190" t="str">
        <f ca="1">IF(COUNTIF('データ整理_報告書（別紙）'!$G$2:'データ整理_報告書（別紙）'!$G190,"この線より上に行を挿入してください。")=0,'データ整理_報告書（別紙）'!G190,"")</f>
        <v/>
      </c>
      <c r="G190" t="str">
        <f ca="1">IF(COUNTIF('データ整理_報告書（別紙）'!$G$2:'データ整理_報告書（別紙）'!$G190,"この線より上に行を挿入してください。")=0,'データ整理_報告書（別紙）'!H190,"")</f>
        <v/>
      </c>
      <c r="H190" t="str">
        <f ca="1">IF(OR(NOT(F190 = ""), NOT(G190 = ""), NOT(I190 = "")),IF(COUNTIF('データ整理_報告書（別紙）'!$G$2:'データ整理_報告書（別紙）'!$G190,"この線より上に行を挿入してください。")=0,'データ整理_報告書（別紙）'!I190,""),"")</f>
        <v/>
      </c>
      <c r="I190" t="str">
        <f ca="1">IF(COUNTIF('データ整理_報告書（別紙）'!$G$2:'データ整理_報告書（別紙）'!$G190,"この線より上に行を挿入してください。")=0,'データ整理_報告書（別紙）'!J190,"")</f>
        <v/>
      </c>
    </row>
    <row r="191" spans="1:9" x14ac:dyDescent="0.15">
      <c r="A191" t="str">
        <f ca="1">IF(COUNTIF('データ整理_報告書（別紙）'!$B$2:'データ整理_報告書（別紙）'!$B191,"この線より上に行を挿入してください。")=0,'データ整理_報告書（別紙）'!B191,"")</f>
        <v/>
      </c>
      <c r="B191" t="str">
        <f ca="1">IF(COUNTIF('データ整理_報告書（別紙）'!$B$2:'データ整理_報告書（別紙）'!$B191,"この線より上に行を挿入してください。")=0,'データ整理_報告書（別紙）'!C191,"")</f>
        <v/>
      </c>
      <c r="C191" t="str">
        <f ca="1">IF(OR(NOT(A191 = ""), NOT(B191 = ""), NOT(D191 = "")),IF(COUNTIF('データ整理_報告書（別紙）'!$B$2:'データ整理_報告書（別紙）'!$B191,"この線より上に行を挿入してください。")=0,'データ整理_報告書（別紙）'!D191,""),"")</f>
        <v/>
      </c>
      <c r="D191" t="str">
        <f ca="1">IF(COUNTIF('データ整理_報告書（別紙）'!$B$2:'データ整理_報告書（別紙）'!$B191,"この線より上に行を挿入してください。")=0,'データ整理_報告書（別紙）'!E191,"")</f>
        <v/>
      </c>
      <c r="F191" t="str">
        <f ca="1">IF(COUNTIF('データ整理_報告書（別紙）'!$G$2:'データ整理_報告書（別紙）'!$G191,"この線より上に行を挿入してください。")=0,'データ整理_報告書（別紙）'!G191,"")</f>
        <v/>
      </c>
      <c r="G191" t="str">
        <f ca="1">IF(COUNTIF('データ整理_報告書（別紙）'!$G$2:'データ整理_報告書（別紙）'!$G191,"この線より上に行を挿入してください。")=0,'データ整理_報告書（別紙）'!H191,"")</f>
        <v/>
      </c>
      <c r="H191" t="str">
        <f ca="1">IF(OR(NOT(F191 = ""), NOT(G191 = ""), NOT(I191 = "")),IF(COUNTIF('データ整理_報告書（別紙）'!$G$2:'データ整理_報告書（別紙）'!$G191,"この線より上に行を挿入してください。")=0,'データ整理_報告書（別紙）'!I191,""),"")</f>
        <v/>
      </c>
      <c r="I191" t="str">
        <f ca="1">IF(COUNTIF('データ整理_報告書（別紙）'!$G$2:'データ整理_報告書（別紙）'!$G191,"この線より上に行を挿入してください。")=0,'データ整理_報告書（別紙）'!J191,"")</f>
        <v/>
      </c>
    </row>
    <row r="192" spans="1:9" x14ac:dyDescent="0.15">
      <c r="A192" t="str">
        <f ca="1">IF(COUNTIF('データ整理_報告書（別紙）'!$B$2:'データ整理_報告書（別紙）'!$B192,"この線より上に行を挿入してください。")=0,'データ整理_報告書（別紙）'!B192,"")</f>
        <v/>
      </c>
      <c r="B192" t="str">
        <f ca="1">IF(COUNTIF('データ整理_報告書（別紙）'!$B$2:'データ整理_報告書（別紙）'!$B192,"この線より上に行を挿入してください。")=0,'データ整理_報告書（別紙）'!C192,"")</f>
        <v/>
      </c>
      <c r="C192" t="str">
        <f ca="1">IF(OR(NOT(A192 = ""), NOT(B192 = ""), NOT(D192 = "")),IF(COUNTIF('データ整理_報告書（別紙）'!$B$2:'データ整理_報告書（別紙）'!$B192,"この線より上に行を挿入してください。")=0,'データ整理_報告書（別紙）'!D192,""),"")</f>
        <v/>
      </c>
      <c r="D192" t="str">
        <f ca="1">IF(COUNTIF('データ整理_報告書（別紙）'!$B$2:'データ整理_報告書（別紙）'!$B192,"この線より上に行を挿入してください。")=0,'データ整理_報告書（別紙）'!E192,"")</f>
        <v/>
      </c>
      <c r="F192" t="str">
        <f ca="1">IF(COUNTIF('データ整理_報告書（別紙）'!$G$2:'データ整理_報告書（別紙）'!$G192,"この線より上に行を挿入してください。")=0,'データ整理_報告書（別紙）'!G192,"")</f>
        <v/>
      </c>
      <c r="G192" t="str">
        <f ca="1">IF(COUNTIF('データ整理_報告書（別紙）'!$G$2:'データ整理_報告書（別紙）'!$G192,"この線より上に行を挿入してください。")=0,'データ整理_報告書（別紙）'!H192,"")</f>
        <v/>
      </c>
      <c r="H192" t="str">
        <f ca="1">IF(OR(NOT(F192 = ""), NOT(G192 = ""), NOT(I192 = "")),IF(COUNTIF('データ整理_報告書（別紙）'!$G$2:'データ整理_報告書（別紙）'!$G192,"この線より上に行を挿入してください。")=0,'データ整理_報告書（別紙）'!I192,""),"")</f>
        <v/>
      </c>
      <c r="I192" t="str">
        <f ca="1">IF(COUNTIF('データ整理_報告書（別紙）'!$G$2:'データ整理_報告書（別紙）'!$G192,"この線より上に行を挿入してください。")=0,'データ整理_報告書（別紙）'!J192,"")</f>
        <v/>
      </c>
    </row>
    <row r="193" spans="1:9" x14ac:dyDescent="0.15">
      <c r="A193" t="str">
        <f ca="1">IF(COUNTIF('データ整理_報告書（別紙）'!$B$2:'データ整理_報告書（別紙）'!$B193,"この線より上に行を挿入してください。")=0,'データ整理_報告書（別紙）'!B193,"")</f>
        <v/>
      </c>
      <c r="B193" t="str">
        <f ca="1">IF(COUNTIF('データ整理_報告書（別紙）'!$B$2:'データ整理_報告書（別紙）'!$B193,"この線より上に行を挿入してください。")=0,'データ整理_報告書（別紙）'!C193,"")</f>
        <v/>
      </c>
      <c r="C193" t="str">
        <f ca="1">IF(OR(NOT(A193 = ""), NOT(B193 = ""), NOT(D193 = "")),IF(COUNTIF('データ整理_報告書（別紙）'!$B$2:'データ整理_報告書（別紙）'!$B193,"この線より上に行を挿入してください。")=0,'データ整理_報告書（別紙）'!D193,""),"")</f>
        <v/>
      </c>
      <c r="D193" t="str">
        <f ca="1">IF(COUNTIF('データ整理_報告書（別紙）'!$B$2:'データ整理_報告書（別紙）'!$B193,"この線より上に行を挿入してください。")=0,'データ整理_報告書（別紙）'!E193,"")</f>
        <v/>
      </c>
      <c r="F193" t="str">
        <f ca="1">IF(COUNTIF('データ整理_報告書（別紙）'!$G$2:'データ整理_報告書（別紙）'!$G193,"この線より上に行を挿入してください。")=0,'データ整理_報告書（別紙）'!G193,"")</f>
        <v/>
      </c>
      <c r="G193" t="str">
        <f ca="1">IF(COUNTIF('データ整理_報告書（別紙）'!$G$2:'データ整理_報告書（別紙）'!$G193,"この線より上に行を挿入してください。")=0,'データ整理_報告書（別紙）'!H193,"")</f>
        <v/>
      </c>
      <c r="H193" t="str">
        <f ca="1">IF(OR(NOT(F193 = ""), NOT(G193 = ""), NOT(I193 = "")),IF(COUNTIF('データ整理_報告書（別紙）'!$G$2:'データ整理_報告書（別紙）'!$G193,"この線より上に行を挿入してください。")=0,'データ整理_報告書（別紙）'!I193,""),"")</f>
        <v/>
      </c>
      <c r="I193" t="str">
        <f ca="1">IF(COUNTIF('データ整理_報告書（別紙）'!$G$2:'データ整理_報告書（別紙）'!$G193,"この線より上に行を挿入してください。")=0,'データ整理_報告書（別紙）'!J193,"")</f>
        <v/>
      </c>
    </row>
    <row r="194" spans="1:9" x14ac:dyDescent="0.15">
      <c r="A194" t="str">
        <f ca="1">IF(COUNTIF('データ整理_報告書（別紙）'!$B$2:'データ整理_報告書（別紙）'!$B194,"この線より上に行を挿入してください。")=0,'データ整理_報告書（別紙）'!B194,"")</f>
        <v/>
      </c>
      <c r="B194" t="str">
        <f ca="1">IF(COUNTIF('データ整理_報告書（別紙）'!$B$2:'データ整理_報告書（別紙）'!$B194,"この線より上に行を挿入してください。")=0,'データ整理_報告書（別紙）'!C194,"")</f>
        <v/>
      </c>
      <c r="C194" t="str">
        <f ca="1">IF(OR(NOT(A194 = ""), NOT(B194 = ""), NOT(D194 = "")),IF(COUNTIF('データ整理_報告書（別紙）'!$B$2:'データ整理_報告書（別紙）'!$B194,"この線より上に行を挿入してください。")=0,'データ整理_報告書（別紙）'!D194,""),"")</f>
        <v/>
      </c>
      <c r="D194" t="str">
        <f ca="1">IF(COUNTIF('データ整理_報告書（別紙）'!$B$2:'データ整理_報告書（別紙）'!$B194,"この線より上に行を挿入してください。")=0,'データ整理_報告書（別紙）'!E194,"")</f>
        <v/>
      </c>
      <c r="F194" t="str">
        <f ca="1">IF(COUNTIF('データ整理_報告書（別紙）'!$G$2:'データ整理_報告書（別紙）'!$G194,"この線より上に行を挿入してください。")=0,'データ整理_報告書（別紙）'!G194,"")</f>
        <v/>
      </c>
      <c r="G194" t="str">
        <f ca="1">IF(COUNTIF('データ整理_報告書（別紙）'!$G$2:'データ整理_報告書（別紙）'!$G194,"この線より上に行を挿入してください。")=0,'データ整理_報告書（別紙）'!H194,"")</f>
        <v/>
      </c>
      <c r="H194" t="str">
        <f ca="1">IF(OR(NOT(F194 = ""), NOT(G194 = ""), NOT(I194 = "")),IF(COUNTIF('データ整理_報告書（別紙）'!$G$2:'データ整理_報告書（別紙）'!$G194,"この線より上に行を挿入してください。")=0,'データ整理_報告書（別紙）'!I194,""),"")</f>
        <v/>
      </c>
      <c r="I194" t="str">
        <f ca="1">IF(COUNTIF('データ整理_報告書（別紙）'!$G$2:'データ整理_報告書（別紙）'!$G194,"この線より上に行を挿入してください。")=0,'データ整理_報告書（別紙）'!J194,"")</f>
        <v/>
      </c>
    </row>
    <row r="195" spans="1:9" x14ac:dyDescent="0.15">
      <c r="A195" t="str">
        <f ca="1">IF(COUNTIF('データ整理_報告書（別紙）'!$B$2:'データ整理_報告書（別紙）'!$B195,"この線より上に行を挿入してください。")=0,'データ整理_報告書（別紙）'!B195,"")</f>
        <v/>
      </c>
      <c r="B195" t="str">
        <f ca="1">IF(COUNTIF('データ整理_報告書（別紙）'!$B$2:'データ整理_報告書（別紙）'!$B195,"この線より上に行を挿入してください。")=0,'データ整理_報告書（別紙）'!C195,"")</f>
        <v/>
      </c>
      <c r="C195" t="str">
        <f ca="1">IF(OR(NOT(A195 = ""), NOT(B195 = ""), NOT(D195 = "")),IF(COUNTIF('データ整理_報告書（別紙）'!$B$2:'データ整理_報告書（別紙）'!$B195,"この線より上に行を挿入してください。")=0,'データ整理_報告書（別紙）'!D195,""),"")</f>
        <v/>
      </c>
      <c r="D195" t="str">
        <f ca="1">IF(COUNTIF('データ整理_報告書（別紙）'!$B$2:'データ整理_報告書（別紙）'!$B195,"この線より上に行を挿入してください。")=0,'データ整理_報告書（別紙）'!E195,"")</f>
        <v/>
      </c>
      <c r="F195" t="str">
        <f ca="1">IF(COUNTIF('データ整理_報告書（別紙）'!$G$2:'データ整理_報告書（別紙）'!$G195,"この線より上に行を挿入してください。")=0,'データ整理_報告書（別紙）'!G195,"")</f>
        <v/>
      </c>
      <c r="G195" t="str">
        <f ca="1">IF(COUNTIF('データ整理_報告書（別紙）'!$G$2:'データ整理_報告書（別紙）'!$G195,"この線より上に行を挿入してください。")=0,'データ整理_報告書（別紙）'!H195,"")</f>
        <v/>
      </c>
      <c r="H195" t="str">
        <f ca="1">IF(OR(NOT(F195 = ""), NOT(G195 = ""), NOT(I195 = "")),IF(COUNTIF('データ整理_報告書（別紙）'!$G$2:'データ整理_報告書（別紙）'!$G195,"この線より上に行を挿入してください。")=0,'データ整理_報告書（別紙）'!I195,""),"")</f>
        <v/>
      </c>
      <c r="I195" t="str">
        <f ca="1">IF(COUNTIF('データ整理_報告書（別紙）'!$G$2:'データ整理_報告書（別紙）'!$G195,"この線より上に行を挿入してください。")=0,'データ整理_報告書（別紙）'!J195,"")</f>
        <v/>
      </c>
    </row>
    <row r="196" spans="1:9" x14ac:dyDescent="0.15">
      <c r="A196" t="str">
        <f ca="1">IF(COUNTIF('データ整理_報告書（別紙）'!$B$2:'データ整理_報告書（別紙）'!$B196,"この線より上に行を挿入してください。")=0,'データ整理_報告書（別紙）'!B196,"")</f>
        <v/>
      </c>
      <c r="B196" t="str">
        <f ca="1">IF(COUNTIF('データ整理_報告書（別紙）'!$B$2:'データ整理_報告書（別紙）'!$B196,"この線より上に行を挿入してください。")=0,'データ整理_報告書（別紙）'!C196,"")</f>
        <v/>
      </c>
      <c r="C196" t="str">
        <f ca="1">IF(OR(NOT(A196 = ""), NOT(B196 = ""), NOT(D196 = "")),IF(COUNTIF('データ整理_報告書（別紙）'!$B$2:'データ整理_報告書（別紙）'!$B196,"この線より上に行を挿入してください。")=0,'データ整理_報告書（別紙）'!D196,""),"")</f>
        <v/>
      </c>
      <c r="D196" t="str">
        <f ca="1">IF(COUNTIF('データ整理_報告書（別紙）'!$B$2:'データ整理_報告書（別紙）'!$B196,"この線より上に行を挿入してください。")=0,'データ整理_報告書（別紙）'!E196,"")</f>
        <v/>
      </c>
      <c r="F196" t="str">
        <f ca="1">IF(COUNTIF('データ整理_報告書（別紙）'!$G$2:'データ整理_報告書（別紙）'!$G196,"この線より上に行を挿入してください。")=0,'データ整理_報告書（別紙）'!G196,"")</f>
        <v/>
      </c>
      <c r="G196" t="str">
        <f ca="1">IF(COUNTIF('データ整理_報告書（別紙）'!$G$2:'データ整理_報告書（別紙）'!$G196,"この線より上に行を挿入してください。")=0,'データ整理_報告書（別紙）'!H196,"")</f>
        <v/>
      </c>
      <c r="H196" t="str">
        <f ca="1">IF(OR(NOT(F196 = ""), NOT(G196 = ""), NOT(I196 = "")),IF(COUNTIF('データ整理_報告書（別紙）'!$G$2:'データ整理_報告書（別紙）'!$G196,"この線より上に行を挿入してください。")=0,'データ整理_報告書（別紙）'!I196,""),"")</f>
        <v/>
      </c>
      <c r="I196" t="str">
        <f ca="1">IF(COUNTIF('データ整理_報告書（別紙）'!$G$2:'データ整理_報告書（別紙）'!$G196,"この線より上に行を挿入してください。")=0,'データ整理_報告書（別紙）'!J196,"")</f>
        <v/>
      </c>
    </row>
    <row r="197" spans="1:9" x14ac:dyDescent="0.15">
      <c r="A197" t="str">
        <f ca="1">IF(COUNTIF('データ整理_報告書（別紙）'!$B$2:'データ整理_報告書（別紙）'!$B197,"この線より上に行を挿入してください。")=0,'データ整理_報告書（別紙）'!B197,"")</f>
        <v/>
      </c>
      <c r="B197" t="str">
        <f ca="1">IF(COUNTIF('データ整理_報告書（別紙）'!$B$2:'データ整理_報告書（別紙）'!$B197,"この線より上に行を挿入してください。")=0,'データ整理_報告書（別紙）'!C197,"")</f>
        <v/>
      </c>
      <c r="C197" t="str">
        <f ca="1">IF(OR(NOT(A197 = ""), NOT(B197 = ""), NOT(D197 = "")),IF(COUNTIF('データ整理_報告書（別紙）'!$B$2:'データ整理_報告書（別紙）'!$B197,"この線より上に行を挿入してください。")=0,'データ整理_報告書（別紙）'!D197,""),"")</f>
        <v/>
      </c>
      <c r="D197" t="str">
        <f ca="1">IF(COUNTIF('データ整理_報告書（別紙）'!$B$2:'データ整理_報告書（別紙）'!$B197,"この線より上に行を挿入してください。")=0,'データ整理_報告書（別紙）'!E197,"")</f>
        <v/>
      </c>
      <c r="F197" t="str">
        <f ca="1">IF(COUNTIF('データ整理_報告書（別紙）'!$G$2:'データ整理_報告書（別紙）'!$G197,"この線より上に行を挿入してください。")=0,'データ整理_報告書（別紙）'!G197,"")</f>
        <v/>
      </c>
      <c r="G197" t="str">
        <f ca="1">IF(COUNTIF('データ整理_報告書（別紙）'!$G$2:'データ整理_報告書（別紙）'!$G197,"この線より上に行を挿入してください。")=0,'データ整理_報告書（別紙）'!H197,"")</f>
        <v/>
      </c>
      <c r="H197" t="str">
        <f ca="1">IF(OR(NOT(F197 = ""), NOT(G197 = ""), NOT(I197 = "")),IF(COUNTIF('データ整理_報告書（別紙）'!$G$2:'データ整理_報告書（別紙）'!$G197,"この線より上に行を挿入してください。")=0,'データ整理_報告書（別紙）'!I197,""),"")</f>
        <v/>
      </c>
      <c r="I197" t="str">
        <f ca="1">IF(COUNTIF('データ整理_報告書（別紙）'!$G$2:'データ整理_報告書（別紙）'!$G197,"この線より上に行を挿入してください。")=0,'データ整理_報告書（別紙）'!J197,"")</f>
        <v/>
      </c>
    </row>
    <row r="198" spans="1:9" x14ac:dyDescent="0.15">
      <c r="A198" t="str">
        <f ca="1">IF(COUNTIF('データ整理_報告書（別紙）'!$B$2:'データ整理_報告書（別紙）'!$B198,"この線より上に行を挿入してください。")=0,'データ整理_報告書（別紙）'!B198,"")</f>
        <v/>
      </c>
      <c r="B198" t="str">
        <f ca="1">IF(COUNTIF('データ整理_報告書（別紙）'!$B$2:'データ整理_報告書（別紙）'!$B198,"この線より上に行を挿入してください。")=0,'データ整理_報告書（別紙）'!C198,"")</f>
        <v/>
      </c>
      <c r="C198" t="str">
        <f ca="1">IF(OR(NOT(A198 = ""), NOT(B198 = ""), NOT(D198 = "")),IF(COUNTIF('データ整理_報告書（別紙）'!$B$2:'データ整理_報告書（別紙）'!$B198,"この線より上に行を挿入してください。")=0,'データ整理_報告書（別紙）'!D198,""),"")</f>
        <v/>
      </c>
      <c r="D198" t="str">
        <f ca="1">IF(COUNTIF('データ整理_報告書（別紙）'!$B$2:'データ整理_報告書（別紙）'!$B198,"この線より上に行を挿入してください。")=0,'データ整理_報告書（別紙）'!E198,"")</f>
        <v/>
      </c>
      <c r="F198" t="str">
        <f ca="1">IF(COUNTIF('データ整理_報告書（別紙）'!$G$2:'データ整理_報告書（別紙）'!$G198,"この線より上に行を挿入してください。")=0,'データ整理_報告書（別紙）'!G198,"")</f>
        <v/>
      </c>
      <c r="G198" t="str">
        <f ca="1">IF(COUNTIF('データ整理_報告書（別紙）'!$G$2:'データ整理_報告書（別紙）'!$G198,"この線より上に行を挿入してください。")=0,'データ整理_報告書（別紙）'!H198,"")</f>
        <v/>
      </c>
      <c r="H198" t="str">
        <f ca="1">IF(OR(NOT(F198 = ""), NOT(G198 = ""), NOT(I198 = "")),IF(COUNTIF('データ整理_報告書（別紙）'!$G$2:'データ整理_報告書（別紙）'!$G198,"この線より上に行を挿入してください。")=0,'データ整理_報告書（別紙）'!I198,""),"")</f>
        <v/>
      </c>
      <c r="I198" t="str">
        <f ca="1">IF(COUNTIF('データ整理_報告書（別紙）'!$G$2:'データ整理_報告書（別紙）'!$G198,"この線より上に行を挿入してください。")=0,'データ整理_報告書（別紙）'!J198,"")</f>
        <v/>
      </c>
    </row>
    <row r="199" spans="1:9" x14ac:dyDescent="0.15">
      <c r="A199" t="str">
        <f ca="1">IF(COUNTIF('データ整理_報告書（別紙）'!$B$2:'データ整理_報告書（別紙）'!$B199,"この線より上に行を挿入してください。")=0,'データ整理_報告書（別紙）'!B199,"")</f>
        <v/>
      </c>
      <c r="B199" t="str">
        <f ca="1">IF(COUNTIF('データ整理_報告書（別紙）'!$B$2:'データ整理_報告書（別紙）'!$B199,"この線より上に行を挿入してください。")=0,'データ整理_報告書（別紙）'!C199,"")</f>
        <v/>
      </c>
      <c r="C199" t="str">
        <f ca="1">IF(OR(NOT(A199 = ""), NOT(B199 = ""), NOT(D199 = "")),IF(COUNTIF('データ整理_報告書（別紙）'!$B$2:'データ整理_報告書（別紙）'!$B199,"この線より上に行を挿入してください。")=0,'データ整理_報告書（別紙）'!D199,""),"")</f>
        <v/>
      </c>
      <c r="D199" t="str">
        <f ca="1">IF(COUNTIF('データ整理_報告書（別紙）'!$B$2:'データ整理_報告書（別紙）'!$B199,"この線より上に行を挿入してください。")=0,'データ整理_報告書（別紙）'!E199,"")</f>
        <v/>
      </c>
      <c r="F199" t="str">
        <f ca="1">IF(COUNTIF('データ整理_報告書（別紙）'!$G$2:'データ整理_報告書（別紙）'!$G199,"この線より上に行を挿入してください。")=0,'データ整理_報告書（別紙）'!G199,"")</f>
        <v/>
      </c>
      <c r="G199" t="str">
        <f ca="1">IF(COUNTIF('データ整理_報告書（別紙）'!$G$2:'データ整理_報告書（別紙）'!$G199,"この線より上に行を挿入してください。")=0,'データ整理_報告書（別紙）'!H199,"")</f>
        <v/>
      </c>
      <c r="H199" t="str">
        <f ca="1">IF(OR(NOT(F199 = ""), NOT(G199 = ""), NOT(I199 = "")),IF(COUNTIF('データ整理_報告書（別紙）'!$G$2:'データ整理_報告書（別紙）'!$G199,"この線より上に行を挿入してください。")=0,'データ整理_報告書（別紙）'!I199,""),"")</f>
        <v/>
      </c>
      <c r="I199" t="str">
        <f ca="1">IF(COUNTIF('データ整理_報告書（別紙）'!$G$2:'データ整理_報告書（別紙）'!$G199,"この線より上に行を挿入してください。")=0,'データ整理_報告書（別紙）'!J199,"")</f>
        <v/>
      </c>
    </row>
    <row r="200" spans="1:9" x14ac:dyDescent="0.15">
      <c r="A200" t="str">
        <f ca="1">IF(COUNTIF('データ整理_報告書（別紙）'!$B$2:'データ整理_報告書（別紙）'!$B200,"この線より上に行を挿入してください。")=0,'データ整理_報告書（別紙）'!B200,"")</f>
        <v/>
      </c>
      <c r="B200" t="str">
        <f ca="1">IF(COUNTIF('データ整理_報告書（別紙）'!$B$2:'データ整理_報告書（別紙）'!$B200,"この線より上に行を挿入してください。")=0,'データ整理_報告書（別紙）'!C200,"")</f>
        <v/>
      </c>
      <c r="C200" t="str">
        <f ca="1">IF(OR(NOT(A200 = ""), NOT(B200 = ""), NOT(D200 = "")),IF(COUNTIF('データ整理_報告書（別紙）'!$B$2:'データ整理_報告書（別紙）'!$B200,"この線より上に行を挿入してください。")=0,'データ整理_報告書（別紙）'!D200,""),"")</f>
        <v/>
      </c>
      <c r="D200" t="str">
        <f ca="1">IF(COUNTIF('データ整理_報告書（別紙）'!$B$2:'データ整理_報告書（別紙）'!$B200,"この線より上に行を挿入してください。")=0,'データ整理_報告書（別紙）'!E200,"")</f>
        <v/>
      </c>
      <c r="F200" t="str">
        <f ca="1">IF(COUNTIF('データ整理_報告書（別紙）'!$G$2:'データ整理_報告書（別紙）'!$G200,"この線より上に行を挿入してください。")=0,'データ整理_報告書（別紙）'!G200,"")</f>
        <v/>
      </c>
      <c r="G200" t="str">
        <f ca="1">IF(COUNTIF('データ整理_報告書（別紙）'!$G$2:'データ整理_報告書（別紙）'!$G200,"この線より上に行を挿入してください。")=0,'データ整理_報告書（別紙）'!H200,"")</f>
        <v/>
      </c>
      <c r="H200" t="str">
        <f ca="1">IF(OR(NOT(F200 = ""), NOT(G200 = ""), NOT(I200 = "")),IF(COUNTIF('データ整理_報告書（別紙）'!$G$2:'データ整理_報告書（別紙）'!$G200,"この線より上に行を挿入してください。")=0,'データ整理_報告書（別紙）'!I200,""),"")</f>
        <v/>
      </c>
      <c r="I200" t="str">
        <f ca="1">IF(COUNTIF('データ整理_報告書（別紙）'!$G$2:'データ整理_報告書（別紙）'!$G200,"この線より上に行を挿入してください。")=0,'データ整理_報告書（別紙）'!J200,"")</f>
        <v/>
      </c>
    </row>
    <row r="201" spans="1:9" x14ac:dyDescent="0.15">
      <c r="A201" t="str">
        <f ca="1">IF(COUNTIF('データ整理_報告書（別紙）'!$B$2:'データ整理_報告書（別紙）'!$B201,"この線より上に行を挿入してください。")=0,'データ整理_報告書（別紙）'!B201,"")</f>
        <v/>
      </c>
      <c r="B201" t="str">
        <f ca="1">IF(COUNTIF('データ整理_報告書（別紙）'!$B$2:'データ整理_報告書（別紙）'!$B201,"この線より上に行を挿入してください。")=0,'データ整理_報告書（別紙）'!C201,"")</f>
        <v/>
      </c>
      <c r="C201" t="str">
        <f ca="1">IF(OR(NOT(A201 = ""), NOT(B201 = ""), NOT(D201 = "")),IF(COUNTIF('データ整理_報告書（別紙）'!$B$2:'データ整理_報告書（別紙）'!$B201,"この線より上に行を挿入してください。")=0,'データ整理_報告書（別紙）'!D201,""),"")</f>
        <v/>
      </c>
      <c r="D201" t="str">
        <f ca="1">IF(COUNTIF('データ整理_報告書（別紙）'!$B$2:'データ整理_報告書（別紙）'!$B201,"この線より上に行を挿入してください。")=0,'データ整理_報告書（別紙）'!E201,"")</f>
        <v/>
      </c>
      <c r="F201" t="str">
        <f ca="1">IF(COUNTIF('データ整理_報告書（別紙）'!$G$2:'データ整理_報告書（別紙）'!$G201,"この線より上に行を挿入してください。")=0,'データ整理_報告書（別紙）'!G201,"")</f>
        <v/>
      </c>
      <c r="G201" t="str">
        <f ca="1">IF(COUNTIF('データ整理_報告書（別紙）'!$G$2:'データ整理_報告書（別紙）'!$G201,"この線より上に行を挿入してください。")=0,'データ整理_報告書（別紙）'!H201,"")</f>
        <v/>
      </c>
      <c r="H201" t="str">
        <f ca="1">IF(OR(NOT(F201 = ""), NOT(G201 = ""), NOT(I201 = "")),IF(COUNTIF('データ整理_報告書（別紙）'!$G$2:'データ整理_報告書（別紙）'!$G201,"この線より上に行を挿入してください。")=0,'データ整理_報告書（別紙）'!I201,""),"")</f>
        <v/>
      </c>
      <c r="I201" t="str">
        <f ca="1">IF(COUNTIF('データ整理_報告書（別紙）'!$G$2:'データ整理_報告書（別紙）'!$G201,"この線より上に行を挿入してください。")=0,'データ整理_報告書（別紙）'!J201,"")</f>
        <v/>
      </c>
    </row>
    <row r="202" spans="1:9" x14ac:dyDescent="0.15">
      <c r="A202" t="str">
        <f ca="1">IF(COUNTIF('データ整理_報告書（別紙）'!$B$2:'データ整理_報告書（別紙）'!$B202,"この線より上に行を挿入してください。")=0,'データ整理_報告書（別紙）'!B202,"")</f>
        <v/>
      </c>
      <c r="B202" t="str">
        <f ca="1">IF(COUNTIF('データ整理_報告書（別紙）'!$B$2:'データ整理_報告書（別紙）'!$B202,"この線より上に行を挿入してください。")=0,'データ整理_報告書（別紙）'!C202,"")</f>
        <v/>
      </c>
      <c r="C202" t="str">
        <f ca="1">IF(OR(NOT(A202 = ""), NOT(B202 = ""), NOT(D202 = "")),IF(COUNTIF('データ整理_報告書（別紙）'!$B$2:'データ整理_報告書（別紙）'!$B202,"この線より上に行を挿入してください。")=0,'データ整理_報告書（別紙）'!D202,""),"")</f>
        <v/>
      </c>
      <c r="D202" t="str">
        <f ca="1">IF(COUNTIF('データ整理_報告書（別紙）'!$B$2:'データ整理_報告書（別紙）'!$B202,"この線より上に行を挿入してください。")=0,'データ整理_報告書（別紙）'!E202,"")</f>
        <v/>
      </c>
      <c r="F202" t="str">
        <f ca="1">IF(COUNTIF('データ整理_報告書（別紙）'!$G$2:'データ整理_報告書（別紙）'!$G202,"この線より上に行を挿入してください。")=0,'データ整理_報告書（別紙）'!G202,"")</f>
        <v/>
      </c>
      <c r="G202" t="str">
        <f ca="1">IF(COUNTIF('データ整理_報告書（別紙）'!$G$2:'データ整理_報告書（別紙）'!$G202,"この線より上に行を挿入してください。")=0,'データ整理_報告書（別紙）'!H202,"")</f>
        <v/>
      </c>
      <c r="H202" t="str">
        <f ca="1">IF(OR(NOT(F202 = ""), NOT(G202 = ""), NOT(I202 = "")),IF(COUNTIF('データ整理_報告書（別紙）'!$G$2:'データ整理_報告書（別紙）'!$G202,"この線より上に行を挿入してください。")=0,'データ整理_報告書（別紙）'!I202,""),"")</f>
        <v/>
      </c>
      <c r="I202" t="str">
        <f ca="1">IF(COUNTIF('データ整理_報告書（別紙）'!$G$2:'データ整理_報告書（別紙）'!$G202,"この線より上に行を挿入してください。")=0,'データ整理_報告書（別紙）'!J202,"")</f>
        <v/>
      </c>
    </row>
    <row r="203" spans="1:9" x14ac:dyDescent="0.15">
      <c r="A203" t="str">
        <f ca="1">IF(COUNTIF('データ整理_報告書（別紙）'!$B$2:'データ整理_報告書（別紙）'!$B203,"この線より上に行を挿入してください。")=0,'データ整理_報告書（別紙）'!B203,"")</f>
        <v/>
      </c>
      <c r="B203" t="str">
        <f ca="1">IF(COUNTIF('データ整理_報告書（別紙）'!$B$2:'データ整理_報告書（別紙）'!$B203,"この線より上に行を挿入してください。")=0,'データ整理_報告書（別紙）'!C203,"")</f>
        <v/>
      </c>
      <c r="C203" t="str">
        <f ca="1">IF(OR(NOT(A203 = ""), NOT(B203 = ""), NOT(D203 = "")),IF(COUNTIF('データ整理_報告書（別紙）'!$B$2:'データ整理_報告書（別紙）'!$B203,"この線より上に行を挿入してください。")=0,'データ整理_報告書（別紙）'!D203,""),"")</f>
        <v/>
      </c>
      <c r="D203" t="str">
        <f ca="1">IF(COUNTIF('データ整理_報告書（別紙）'!$B$2:'データ整理_報告書（別紙）'!$B203,"この線より上に行を挿入してください。")=0,'データ整理_報告書（別紙）'!E203,"")</f>
        <v/>
      </c>
      <c r="F203" t="str">
        <f ca="1">IF(COUNTIF('データ整理_報告書（別紙）'!$G$2:'データ整理_報告書（別紙）'!$G203,"この線より上に行を挿入してください。")=0,'データ整理_報告書（別紙）'!G203,"")</f>
        <v/>
      </c>
      <c r="G203" t="str">
        <f ca="1">IF(COUNTIF('データ整理_報告書（別紙）'!$G$2:'データ整理_報告書（別紙）'!$G203,"この線より上に行を挿入してください。")=0,'データ整理_報告書（別紙）'!H203,"")</f>
        <v/>
      </c>
      <c r="H203" t="str">
        <f ca="1">IF(OR(NOT(F203 = ""), NOT(G203 = ""), NOT(I203 = "")),IF(COUNTIF('データ整理_報告書（別紙）'!$G$2:'データ整理_報告書（別紙）'!$G203,"この線より上に行を挿入してください。")=0,'データ整理_報告書（別紙）'!I203,""),"")</f>
        <v/>
      </c>
      <c r="I203" t="str">
        <f ca="1">IF(COUNTIF('データ整理_報告書（別紙）'!$G$2:'データ整理_報告書（別紙）'!$G203,"この線より上に行を挿入してください。")=0,'データ整理_報告書（別紙）'!J203,"")</f>
        <v/>
      </c>
    </row>
    <row r="204" spans="1:9" x14ac:dyDescent="0.15">
      <c r="A204" t="str">
        <f ca="1">IF(COUNTIF('データ整理_報告書（別紙）'!$B$2:'データ整理_報告書（別紙）'!$B204,"この線より上に行を挿入してください。")=0,'データ整理_報告書（別紙）'!B204,"")</f>
        <v/>
      </c>
      <c r="B204" t="str">
        <f ca="1">IF(COUNTIF('データ整理_報告書（別紙）'!$B$2:'データ整理_報告書（別紙）'!$B204,"この線より上に行を挿入してください。")=0,'データ整理_報告書（別紙）'!C204,"")</f>
        <v/>
      </c>
      <c r="C204" t="str">
        <f ca="1">IF(OR(NOT(A204 = ""), NOT(B204 = ""), NOT(D204 = "")),IF(COUNTIF('データ整理_報告書（別紙）'!$B$2:'データ整理_報告書（別紙）'!$B204,"この線より上に行を挿入してください。")=0,'データ整理_報告書（別紙）'!D204,""),"")</f>
        <v/>
      </c>
      <c r="D204" t="str">
        <f ca="1">IF(COUNTIF('データ整理_報告書（別紙）'!$B$2:'データ整理_報告書（別紙）'!$B204,"この線より上に行を挿入してください。")=0,'データ整理_報告書（別紙）'!E204,"")</f>
        <v/>
      </c>
      <c r="F204" t="str">
        <f ca="1">IF(COUNTIF('データ整理_報告書（別紙）'!$G$2:'データ整理_報告書（別紙）'!$G204,"この線より上に行を挿入してください。")=0,'データ整理_報告書（別紙）'!G204,"")</f>
        <v/>
      </c>
      <c r="G204" t="str">
        <f ca="1">IF(COUNTIF('データ整理_報告書（別紙）'!$G$2:'データ整理_報告書（別紙）'!$G204,"この線より上に行を挿入してください。")=0,'データ整理_報告書（別紙）'!H204,"")</f>
        <v/>
      </c>
      <c r="H204" t="str">
        <f ca="1">IF(OR(NOT(F204 = ""), NOT(G204 = ""), NOT(I204 = "")),IF(COUNTIF('データ整理_報告書（別紙）'!$G$2:'データ整理_報告書（別紙）'!$G204,"この線より上に行を挿入してください。")=0,'データ整理_報告書（別紙）'!I204,""),"")</f>
        <v/>
      </c>
      <c r="I204" t="str">
        <f ca="1">IF(COUNTIF('データ整理_報告書（別紙）'!$G$2:'データ整理_報告書（別紙）'!$G204,"この線より上に行を挿入してください。")=0,'データ整理_報告書（別紙）'!J204,"")</f>
        <v/>
      </c>
    </row>
    <row r="205" spans="1:9" x14ac:dyDescent="0.15">
      <c r="A205" t="str">
        <f ca="1">IF(COUNTIF('データ整理_報告書（別紙）'!$B$2:'データ整理_報告書（別紙）'!$B205,"この線より上に行を挿入してください。")=0,'データ整理_報告書（別紙）'!B205,"")</f>
        <v/>
      </c>
      <c r="B205" t="str">
        <f ca="1">IF(COUNTIF('データ整理_報告書（別紙）'!$B$2:'データ整理_報告書（別紙）'!$B205,"この線より上に行を挿入してください。")=0,'データ整理_報告書（別紙）'!C205,"")</f>
        <v/>
      </c>
      <c r="C205" t="str">
        <f ca="1">IF(OR(NOT(A205 = ""), NOT(B205 = ""), NOT(D205 = "")),IF(COUNTIF('データ整理_報告書（別紙）'!$B$2:'データ整理_報告書（別紙）'!$B205,"この線より上に行を挿入してください。")=0,'データ整理_報告書（別紙）'!D205,""),"")</f>
        <v/>
      </c>
      <c r="D205" t="str">
        <f ca="1">IF(COUNTIF('データ整理_報告書（別紙）'!$B$2:'データ整理_報告書（別紙）'!$B205,"この線より上に行を挿入してください。")=0,'データ整理_報告書（別紙）'!E205,"")</f>
        <v/>
      </c>
      <c r="F205" t="str">
        <f ca="1">IF(COUNTIF('データ整理_報告書（別紙）'!$G$2:'データ整理_報告書（別紙）'!$G205,"この線より上に行を挿入してください。")=0,'データ整理_報告書（別紙）'!G205,"")</f>
        <v/>
      </c>
      <c r="G205" t="str">
        <f ca="1">IF(COUNTIF('データ整理_報告書（別紙）'!$G$2:'データ整理_報告書（別紙）'!$G205,"この線より上に行を挿入してください。")=0,'データ整理_報告書（別紙）'!H205,"")</f>
        <v/>
      </c>
      <c r="H205" t="str">
        <f ca="1">IF(OR(NOT(F205 = ""), NOT(G205 = ""), NOT(I205 = "")),IF(COUNTIF('データ整理_報告書（別紙）'!$G$2:'データ整理_報告書（別紙）'!$G205,"この線より上に行を挿入してください。")=0,'データ整理_報告書（別紙）'!I205,""),"")</f>
        <v/>
      </c>
      <c r="I205" t="str">
        <f ca="1">IF(COUNTIF('データ整理_報告書（別紙）'!$G$2:'データ整理_報告書（別紙）'!$G205,"この線より上に行を挿入してください。")=0,'データ整理_報告書（別紙）'!J205,"")</f>
        <v/>
      </c>
    </row>
    <row r="206" spans="1:9" x14ac:dyDescent="0.15">
      <c r="A206" t="str">
        <f ca="1">IF(COUNTIF('データ整理_報告書（別紙）'!$B$2:'データ整理_報告書（別紙）'!$B206,"この線より上に行を挿入してください。")=0,'データ整理_報告書（別紙）'!B206,"")</f>
        <v/>
      </c>
      <c r="B206" t="str">
        <f ca="1">IF(COUNTIF('データ整理_報告書（別紙）'!$B$2:'データ整理_報告書（別紙）'!$B206,"この線より上に行を挿入してください。")=0,'データ整理_報告書（別紙）'!C206,"")</f>
        <v/>
      </c>
      <c r="C206" t="str">
        <f ca="1">IF(OR(NOT(A206 = ""), NOT(B206 = ""), NOT(D206 = "")),IF(COUNTIF('データ整理_報告書（別紙）'!$B$2:'データ整理_報告書（別紙）'!$B206,"この線より上に行を挿入してください。")=0,'データ整理_報告書（別紙）'!D206,""),"")</f>
        <v/>
      </c>
      <c r="D206" t="str">
        <f ca="1">IF(COUNTIF('データ整理_報告書（別紙）'!$B$2:'データ整理_報告書（別紙）'!$B206,"この線より上に行を挿入してください。")=0,'データ整理_報告書（別紙）'!E206,"")</f>
        <v/>
      </c>
      <c r="F206" t="str">
        <f ca="1">IF(COUNTIF('データ整理_報告書（別紙）'!$G$2:'データ整理_報告書（別紙）'!$G206,"この線より上に行を挿入してください。")=0,'データ整理_報告書（別紙）'!G206,"")</f>
        <v/>
      </c>
      <c r="G206" t="str">
        <f ca="1">IF(COUNTIF('データ整理_報告書（別紙）'!$G$2:'データ整理_報告書（別紙）'!$G206,"この線より上に行を挿入してください。")=0,'データ整理_報告書（別紙）'!H206,"")</f>
        <v/>
      </c>
      <c r="H206" t="str">
        <f ca="1">IF(OR(NOT(F206 = ""), NOT(G206 = ""), NOT(I206 = "")),IF(COUNTIF('データ整理_報告書（別紙）'!$G$2:'データ整理_報告書（別紙）'!$G206,"この線より上に行を挿入してください。")=0,'データ整理_報告書（別紙）'!I206,""),"")</f>
        <v/>
      </c>
      <c r="I206" t="str">
        <f ca="1">IF(COUNTIF('データ整理_報告書（別紙）'!$G$2:'データ整理_報告書（別紙）'!$G206,"この線より上に行を挿入してください。")=0,'データ整理_報告書（別紙）'!J206,"")</f>
        <v/>
      </c>
    </row>
    <row r="207" spans="1:9" x14ac:dyDescent="0.15">
      <c r="A207" t="str">
        <f ca="1">IF(COUNTIF('データ整理_報告書（別紙）'!$B$2:'データ整理_報告書（別紙）'!$B207,"この線より上に行を挿入してください。")=0,'データ整理_報告書（別紙）'!B207,"")</f>
        <v/>
      </c>
      <c r="B207" t="str">
        <f ca="1">IF(COUNTIF('データ整理_報告書（別紙）'!$B$2:'データ整理_報告書（別紙）'!$B207,"この線より上に行を挿入してください。")=0,'データ整理_報告書（別紙）'!C207,"")</f>
        <v/>
      </c>
      <c r="C207" t="str">
        <f ca="1">IF(OR(NOT(A207 = ""), NOT(B207 = ""), NOT(D207 = "")),IF(COUNTIF('データ整理_報告書（別紙）'!$B$2:'データ整理_報告書（別紙）'!$B207,"この線より上に行を挿入してください。")=0,'データ整理_報告書（別紙）'!D207,""),"")</f>
        <v/>
      </c>
      <c r="D207" t="str">
        <f ca="1">IF(COUNTIF('データ整理_報告書（別紙）'!$B$2:'データ整理_報告書（別紙）'!$B207,"この線より上に行を挿入してください。")=0,'データ整理_報告書（別紙）'!E207,"")</f>
        <v/>
      </c>
      <c r="F207" t="str">
        <f ca="1">IF(COUNTIF('データ整理_報告書（別紙）'!$G$2:'データ整理_報告書（別紙）'!$G207,"この線より上に行を挿入してください。")=0,'データ整理_報告書（別紙）'!G207,"")</f>
        <v/>
      </c>
      <c r="G207" t="str">
        <f ca="1">IF(COUNTIF('データ整理_報告書（別紙）'!$G$2:'データ整理_報告書（別紙）'!$G207,"この線より上に行を挿入してください。")=0,'データ整理_報告書（別紙）'!H207,"")</f>
        <v/>
      </c>
      <c r="H207" t="str">
        <f ca="1">IF(OR(NOT(F207 = ""), NOT(G207 = ""), NOT(I207 = "")),IF(COUNTIF('データ整理_報告書（別紙）'!$G$2:'データ整理_報告書（別紙）'!$G207,"この線より上に行を挿入してください。")=0,'データ整理_報告書（別紙）'!I207,""),"")</f>
        <v/>
      </c>
      <c r="I207" t="str">
        <f ca="1">IF(COUNTIF('データ整理_報告書（別紙）'!$G$2:'データ整理_報告書（別紙）'!$G207,"この線より上に行を挿入してください。")=0,'データ整理_報告書（別紙）'!J207,"")</f>
        <v/>
      </c>
    </row>
    <row r="208" spans="1:9" x14ac:dyDescent="0.15">
      <c r="A208" t="str">
        <f ca="1">IF(COUNTIF('データ整理_報告書（別紙）'!$B$2:'データ整理_報告書（別紙）'!$B208,"この線より上に行を挿入してください。")=0,'データ整理_報告書（別紙）'!B208,"")</f>
        <v/>
      </c>
      <c r="B208" t="str">
        <f ca="1">IF(COUNTIF('データ整理_報告書（別紙）'!$B$2:'データ整理_報告書（別紙）'!$B208,"この線より上に行を挿入してください。")=0,'データ整理_報告書（別紙）'!C208,"")</f>
        <v/>
      </c>
      <c r="C208" t="str">
        <f ca="1">IF(OR(NOT(A208 = ""), NOT(B208 = ""), NOT(D208 = "")),IF(COUNTIF('データ整理_報告書（別紙）'!$B$2:'データ整理_報告書（別紙）'!$B208,"この線より上に行を挿入してください。")=0,'データ整理_報告書（別紙）'!D208,""),"")</f>
        <v/>
      </c>
      <c r="D208" t="str">
        <f ca="1">IF(COUNTIF('データ整理_報告書（別紙）'!$B$2:'データ整理_報告書（別紙）'!$B208,"この線より上に行を挿入してください。")=0,'データ整理_報告書（別紙）'!E208,"")</f>
        <v/>
      </c>
      <c r="F208" t="str">
        <f ca="1">IF(COUNTIF('データ整理_報告書（別紙）'!$G$2:'データ整理_報告書（別紙）'!$G208,"この線より上に行を挿入してください。")=0,'データ整理_報告書（別紙）'!G208,"")</f>
        <v/>
      </c>
      <c r="G208" t="str">
        <f ca="1">IF(COUNTIF('データ整理_報告書（別紙）'!$G$2:'データ整理_報告書（別紙）'!$G208,"この線より上に行を挿入してください。")=0,'データ整理_報告書（別紙）'!H208,"")</f>
        <v/>
      </c>
      <c r="H208" t="str">
        <f ca="1">IF(OR(NOT(F208 = ""), NOT(G208 = ""), NOT(I208 = "")),IF(COUNTIF('データ整理_報告書（別紙）'!$G$2:'データ整理_報告書（別紙）'!$G208,"この線より上に行を挿入してください。")=0,'データ整理_報告書（別紙）'!I208,""),"")</f>
        <v/>
      </c>
      <c r="I208" t="str">
        <f ca="1">IF(COUNTIF('データ整理_報告書（別紙）'!$G$2:'データ整理_報告書（別紙）'!$G208,"この線より上に行を挿入してください。")=0,'データ整理_報告書（別紙）'!J208,"")</f>
        <v/>
      </c>
    </row>
    <row r="209" spans="1:9" x14ac:dyDescent="0.15">
      <c r="A209" t="str">
        <f ca="1">IF(COUNTIF('データ整理_報告書（別紙）'!$B$2:'データ整理_報告書（別紙）'!$B209,"この線より上に行を挿入してください。")=0,'データ整理_報告書（別紙）'!B209,"")</f>
        <v/>
      </c>
      <c r="B209" t="str">
        <f ca="1">IF(COUNTIF('データ整理_報告書（別紙）'!$B$2:'データ整理_報告書（別紙）'!$B209,"この線より上に行を挿入してください。")=0,'データ整理_報告書（別紙）'!C209,"")</f>
        <v/>
      </c>
      <c r="C209" t="str">
        <f ca="1">IF(OR(NOT(A209 = ""), NOT(B209 = ""), NOT(D209 = "")),IF(COUNTIF('データ整理_報告書（別紙）'!$B$2:'データ整理_報告書（別紙）'!$B209,"この線より上に行を挿入してください。")=0,'データ整理_報告書（別紙）'!D209,""),"")</f>
        <v/>
      </c>
      <c r="D209" t="str">
        <f ca="1">IF(COUNTIF('データ整理_報告書（別紙）'!$B$2:'データ整理_報告書（別紙）'!$B209,"この線より上に行を挿入してください。")=0,'データ整理_報告書（別紙）'!E209,"")</f>
        <v/>
      </c>
      <c r="F209" t="str">
        <f ca="1">IF(COUNTIF('データ整理_報告書（別紙）'!$G$2:'データ整理_報告書（別紙）'!$G209,"この線より上に行を挿入してください。")=0,'データ整理_報告書（別紙）'!G209,"")</f>
        <v/>
      </c>
      <c r="G209" t="str">
        <f ca="1">IF(COUNTIF('データ整理_報告書（別紙）'!$G$2:'データ整理_報告書（別紙）'!$G209,"この線より上に行を挿入してください。")=0,'データ整理_報告書（別紙）'!H209,"")</f>
        <v/>
      </c>
      <c r="H209" t="str">
        <f ca="1">IF(OR(NOT(F209 = ""), NOT(G209 = ""), NOT(I209 = "")),IF(COUNTIF('データ整理_報告書（別紙）'!$G$2:'データ整理_報告書（別紙）'!$G209,"この線より上に行を挿入してください。")=0,'データ整理_報告書（別紙）'!I209,""),"")</f>
        <v/>
      </c>
      <c r="I209" t="str">
        <f ca="1">IF(COUNTIF('データ整理_報告書（別紙）'!$G$2:'データ整理_報告書（別紙）'!$G209,"この線より上に行を挿入してください。")=0,'データ整理_報告書（別紙）'!J209,"")</f>
        <v/>
      </c>
    </row>
    <row r="210" spans="1:9" x14ac:dyDescent="0.15">
      <c r="A210" t="str">
        <f ca="1">IF(COUNTIF('データ整理_報告書（別紙）'!$B$2:'データ整理_報告書（別紙）'!$B210,"この線より上に行を挿入してください。")=0,'データ整理_報告書（別紙）'!B210,"")</f>
        <v/>
      </c>
      <c r="B210" t="str">
        <f ca="1">IF(COUNTIF('データ整理_報告書（別紙）'!$B$2:'データ整理_報告書（別紙）'!$B210,"この線より上に行を挿入してください。")=0,'データ整理_報告書（別紙）'!C210,"")</f>
        <v/>
      </c>
      <c r="C210" t="str">
        <f ca="1">IF(OR(NOT(A210 = ""), NOT(B210 = ""), NOT(D210 = "")),IF(COUNTIF('データ整理_報告書（別紙）'!$B$2:'データ整理_報告書（別紙）'!$B210,"この線より上に行を挿入してください。")=0,'データ整理_報告書（別紙）'!D210,""),"")</f>
        <v/>
      </c>
      <c r="D210" t="str">
        <f ca="1">IF(COUNTIF('データ整理_報告書（別紙）'!$B$2:'データ整理_報告書（別紙）'!$B210,"この線より上に行を挿入してください。")=0,'データ整理_報告書（別紙）'!E210,"")</f>
        <v/>
      </c>
      <c r="F210" t="str">
        <f ca="1">IF(COUNTIF('データ整理_報告書（別紙）'!$G$2:'データ整理_報告書（別紙）'!$G210,"この線より上に行を挿入してください。")=0,'データ整理_報告書（別紙）'!G210,"")</f>
        <v/>
      </c>
      <c r="G210" t="str">
        <f ca="1">IF(COUNTIF('データ整理_報告書（別紙）'!$G$2:'データ整理_報告書（別紙）'!$G210,"この線より上に行を挿入してください。")=0,'データ整理_報告書（別紙）'!H210,"")</f>
        <v/>
      </c>
      <c r="H210" t="str">
        <f ca="1">IF(OR(NOT(F210 = ""), NOT(G210 = ""), NOT(I210 = "")),IF(COUNTIF('データ整理_報告書（別紙）'!$G$2:'データ整理_報告書（別紙）'!$G210,"この線より上に行を挿入してください。")=0,'データ整理_報告書（別紙）'!I210,""),"")</f>
        <v/>
      </c>
      <c r="I210" t="str">
        <f ca="1">IF(COUNTIF('データ整理_報告書（別紙）'!$G$2:'データ整理_報告書（別紙）'!$G210,"この線より上に行を挿入してください。")=0,'データ整理_報告書（別紙）'!J210,"")</f>
        <v/>
      </c>
    </row>
    <row r="211" spans="1:9" x14ac:dyDescent="0.15">
      <c r="A211" t="str">
        <f ca="1">IF(COUNTIF('データ整理_報告書（別紙）'!$B$2:'データ整理_報告書（別紙）'!$B211,"この線より上に行を挿入してください。")=0,'データ整理_報告書（別紙）'!B211,"")</f>
        <v/>
      </c>
      <c r="B211" t="str">
        <f ca="1">IF(COUNTIF('データ整理_報告書（別紙）'!$B$2:'データ整理_報告書（別紙）'!$B211,"この線より上に行を挿入してください。")=0,'データ整理_報告書（別紙）'!C211,"")</f>
        <v/>
      </c>
      <c r="C211" t="str">
        <f ca="1">IF(OR(NOT(A211 = ""), NOT(B211 = ""), NOT(D211 = "")),IF(COUNTIF('データ整理_報告書（別紙）'!$B$2:'データ整理_報告書（別紙）'!$B211,"この線より上に行を挿入してください。")=0,'データ整理_報告書（別紙）'!D211,""),"")</f>
        <v/>
      </c>
      <c r="D211" t="str">
        <f ca="1">IF(COUNTIF('データ整理_報告書（別紙）'!$B$2:'データ整理_報告書（別紙）'!$B211,"この線より上に行を挿入してください。")=0,'データ整理_報告書（別紙）'!E211,"")</f>
        <v/>
      </c>
      <c r="F211" t="str">
        <f ca="1">IF(COUNTIF('データ整理_報告書（別紙）'!$G$2:'データ整理_報告書（別紙）'!$G211,"この線より上に行を挿入してください。")=0,'データ整理_報告書（別紙）'!G211,"")</f>
        <v/>
      </c>
      <c r="G211" t="str">
        <f ca="1">IF(COUNTIF('データ整理_報告書（別紙）'!$G$2:'データ整理_報告書（別紙）'!$G211,"この線より上に行を挿入してください。")=0,'データ整理_報告書（別紙）'!H211,"")</f>
        <v/>
      </c>
      <c r="H211" t="str">
        <f ca="1">IF(OR(NOT(F211 = ""), NOT(G211 = ""), NOT(I211 = "")),IF(COUNTIF('データ整理_報告書（別紙）'!$G$2:'データ整理_報告書（別紙）'!$G211,"この線より上に行を挿入してください。")=0,'データ整理_報告書（別紙）'!I211,""),"")</f>
        <v/>
      </c>
      <c r="I211" t="str">
        <f ca="1">IF(COUNTIF('データ整理_報告書（別紙）'!$G$2:'データ整理_報告書（別紙）'!$G211,"この線より上に行を挿入してください。")=0,'データ整理_報告書（別紙）'!J211,"")</f>
        <v/>
      </c>
    </row>
    <row r="212" spans="1:9" x14ac:dyDescent="0.15">
      <c r="A212" t="str">
        <f ca="1">IF(COUNTIF('データ整理_報告書（別紙）'!$B$2:'データ整理_報告書（別紙）'!$B212,"この線より上に行を挿入してください。")=0,'データ整理_報告書（別紙）'!B212,"")</f>
        <v/>
      </c>
      <c r="B212" t="str">
        <f ca="1">IF(COUNTIF('データ整理_報告書（別紙）'!$B$2:'データ整理_報告書（別紙）'!$B212,"この線より上に行を挿入してください。")=0,'データ整理_報告書（別紙）'!C212,"")</f>
        <v/>
      </c>
      <c r="C212" t="str">
        <f ca="1">IF(OR(NOT(A212 = ""), NOT(B212 = ""), NOT(D212 = "")),IF(COUNTIF('データ整理_報告書（別紙）'!$B$2:'データ整理_報告書（別紙）'!$B212,"この線より上に行を挿入してください。")=0,'データ整理_報告書（別紙）'!D212,""),"")</f>
        <v/>
      </c>
      <c r="D212" t="str">
        <f ca="1">IF(COUNTIF('データ整理_報告書（別紙）'!$B$2:'データ整理_報告書（別紙）'!$B212,"この線より上に行を挿入してください。")=0,'データ整理_報告書（別紙）'!E212,"")</f>
        <v/>
      </c>
      <c r="F212" t="str">
        <f ca="1">IF(COUNTIF('データ整理_報告書（別紙）'!$G$2:'データ整理_報告書（別紙）'!$G212,"この線より上に行を挿入してください。")=0,'データ整理_報告書（別紙）'!G212,"")</f>
        <v/>
      </c>
      <c r="G212" t="str">
        <f ca="1">IF(COUNTIF('データ整理_報告書（別紙）'!$G$2:'データ整理_報告書（別紙）'!$G212,"この線より上に行を挿入してください。")=0,'データ整理_報告書（別紙）'!H212,"")</f>
        <v/>
      </c>
      <c r="H212" t="str">
        <f ca="1">IF(OR(NOT(F212 = ""), NOT(G212 = ""), NOT(I212 = "")),IF(COUNTIF('データ整理_報告書（別紙）'!$G$2:'データ整理_報告書（別紙）'!$G212,"この線より上に行を挿入してください。")=0,'データ整理_報告書（別紙）'!I212,""),"")</f>
        <v/>
      </c>
      <c r="I212" t="str">
        <f ca="1">IF(COUNTIF('データ整理_報告書（別紙）'!$G$2:'データ整理_報告書（別紙）'!$G212,"この線より上に行を挿入してください。")=0,'データ整理_報告書（別紙）'!J212,"")</f>
        <v/>
      </c>
    </row>
    <row r="213" spans="1:9" x14ac:dyDescent="0.15">
      <c r="A213" t="str">
        <f ca="1">IF(COUNTIF('データ整理_報告書（別紙）'!$B$2:'データ整理_報告書（別紙）'!$B213,"この線より上に行を挿入してください。")=0,'データ整理_報告書（別紙）'!B213,"")</f>
        <v/>
      </c>
      <c r="B213" t="str">
        <f ca="1">IF(COUNTIF('データ整理_報告書（別紙）'!$B$2:'データ整理_報告書（別紙）'!$B213,"この線より上に行を挿入してください。")=0,'データ整理_報告書（別紙）'!C213,"")</f>
        <v/>
      </c>
      <c r="C213" t="str">
        <f ca="1">IF(OR(NOT(A213 = ""), NOT(B213 = ""), NOT(D213 = "")),IF(COUNTIF('データ整理_報告書（別紙）'!$B$2:'データ整理_報告書（別紙）'!$B213,"この線より上に行を挿入してください。")=0,'データ整理_報告書（別紙）'!D213,""),"")</f>
        <v/>
      </c>
      <c r="D213" t="str">
        <f ca="1">IF(COUNTIF('データ整理_報告書（別紙）'!$B$2:'データ整理_報告書（別紙）'!$B213,"この線より上に行を挿入してください。")=0,'データ整理_報告書（別紙）'!E213,"")</f>
        <v/>
      </c>
      <c r="F213" t="str">
        <f ca="1">IF(COUNTIF('データ整理_報告書（別紙）'!$G$2:'データ整理_報告書（別紙）'!$G213,"この線より上に行を挿入してください。")=0,'データ整理_報告書（別紙）'!G213,"")</f>
        <v/>
      </c>
      <c r="G213" t="str">
        <f ca="1">IF(COUNTIF('データ整理_報告書（別紙）'!$G$2:'データ整理_報告書（別紙）'!$G213,"この線より上に行を挿入してください。")=0,'データ整理_報告書（別紙）'!H213,"")</f>
        <v/>
      </c>
      <c r="H213" t="str">
        <f ca="1">IF(OR(NOT(F213 = ""), NOT(G213 = ""), NOT(I213 = "")),IF(COUNTIF('データ整理_報告書（別紙）'!$G$2:'データ整理_報告書（別紙）'!$G213,"この線より上に行を挿入してください。")=0,'データ整理_報告書（別紙）'!I213,""),"")</f>
        <v/>
      </c>
      <c r="I213" t="str">
        <f ca="1">IF(COUNTIF('データ整理_報告書（別紙）'!$G$2:'データ整理_報告書（別紙）'!$G213,"この線より上に行を挿入してください。")=0,'データ整理_報告書（別紙）'!J213,"")</f>
        <v/>
      </c>
    </row>
    <row r="214" spans="1:9" x14ac:dyDescent="0.15">
      <c r="A214" t="str">
        <f ca="1">IF(COUNTIF('データ整理_報告書（別紙）'!$B$2:'データ整理_報告書（別紙）'!$B214,"この線より上に行を挿入してください。")=0,'データ整理_報告書（別紙）'!B214,"")</f>
        <v/>
      </c>
      <c r="B214" t="str">
        <f ca="1">IF(COUNTIF('データ整理_報告書（別紙）'!$B$2:'データ整理_報告書（別紙）'!$B214,"この線より上に行を挿入してください。")=0,'データ整理_報告書（別紙）'!C214,"")</f>
        <v/>
      </c>
      <c r="C214" t="str">
        <f ca="1">IF(OR(NOT(A214 = ""), NOT(B214 = ""), NOT(D214 = "")),IF(COUNTIF('データ整理_報告書（別紙）'!$B$2:'データ整理_報告書（別紙）'!$B214,"この線より上に行を挿入してください。")=0,'データ整理_報告書（別紙）'!D214,""),"")</f>
        <v/>
      </c>
      <c r="D214" t="str">
        <f ca="1">IF(COUNTIF('データ整理_報告書（別紙）'!$B$2:'データ整理_報告書（別紙）'!$B214,"この線より上に行を挿入してください。")=0,'データ整理_報告書（別紙）'!E214,"")</f>
        <v/>
      </c>
      <c r="F214" t="str">
        <f ca="1">IF(COUNTIF('データ整理_報告書（別紙）'!$G$2:'データ整理_報告書（別紙）'!$G214,"この線より上に行を挿入してください。")=0,'データ整理_報告書（別紙）'!G214,"")</f>
        <v/>
      </c>
      <c r="G214" t="str">
        <f ca="1">IF(COUNTIF('データ整理_報告書（別紙）'!$G$2:'データ整理_報告書（別紙）'!$G214,"この線より上に行を挿入してください。")=0,'データ整理_報告書（別紙）'!H214,"")</f>
        <v/>
      </c>
      <c r="H214" t="str">
        <f ca="1">IF(OR(NOT(F214 = ""), NOT(G214 = ""), NOT(I214 = "")),IF(COUNTIF('データ整理_報告書（別紙）'!$G$2:'データ整理_報告書（別紙）'!$G214,"この線より上に行を挿入してください。")=0,'データ整理_報告書（別紙）'!I214,""),"")</f>
        <v/>
      </c>
      <c r="I214" t="str">
        <f ca="1">IF(COUNTIF('データ整理_報告書（別紙）'!$G$2:'データ整理_報告書（別紙）'!$G214,"この線より上に行を挿入してください。")=0,'データ整理_報告書（別紙）'!J214,"")</f>
        <v/>
      </c>
    </row>
    <row r="215" spans="1:9" x14ac:dyDescent="0.15">
      <c r="A215" t="str">
        <f ca="1">IF(COUNTIF('データ整理_報告書（別紙）'!$B$2:'データ整理_報告書（別紙）'!$B215,"この線より上に行を挿入してください。")=0,'データ整理_報告書（別紙）'!B215,"")</f>
        <v/>
      </c>
      <c r="B215" t="str">
        <f ca="1">IF(COUNTIF('データ整理_報告書（別紙）'!$B$2:'データ整理_報告書（別紙）'!$B215,"この線より上に行を挿入してください。")=0,'データ整理_報告書（別紙）'!C215,"")</f>
        <v/>
      </c>
      <c r="C215" t="str">
        <f ca="1">IF(OR(NOT(A215 = ""), NOT(B215 = ""), NOT(D215 = "")),IF(COUNTIF('データ整理_報告書（別紙）'!$B$2:'データ整理_報告書（別紙）'!$B215,"この線より上に行を挿入してください。")=0,'データ整理_報告書（別紙）'!D215,""),"")</f>
        <v/>
      </c>
      <c r="D215" t="str">
        <f ca="1">IF(COUNTIF('データ整理_報告書（別紙）'!$B$2:'データ整理_報告書（別紙）'!$B215,"この線より上に行を挿入してください。")=0,'データ整理_報告書（別紙）'!E215,"")</f>
        <v/>
      </c>
      <c r="F215" t="str">
        <f ca="1">IF(COUNTIF('データ整理_報告書（別紙）'!$G$2:'データ整理_報告書（別紙）'!$G215,"この線より上に行を挿入してください。")=0,'データ整理_報告書（別紙）'!G215,"")</f>
        <v/>
      </c>
      <c r="G215" t="str">
        <f ca="1">IF(COUNTIF('データ整理_報告書（別紙）'!$G$2:'データ整理_報告書（別紙）'!$G215,"この線より上に行を挿入してください。")=0,'データ整理_報告書（別紙）'!H215,"")</f>
        <v/>
      </c>
      <c r="H215" t="str">
        <f ca="1">IF(OR(NOT(F215 = ""), NOT(G215 = ""), NOT(I215 = "")),IF(COUNTIF('データ整理_報告書（別紙）'!$G$2:'データ整理_報告書（別紙）'!$G215,"この線より上に行を挿入してください。")=0,'データ整理_報告書（別紙）'!I215,""),"")</f>
        <v/>
      </c>
      <c r="I215" t="str">
        <f ca="1">IF(COUNTIF('データ整理_報告書（別紙）'!$G$2:'データ整理_報告書（別紙）'!$G215,"この線より上に行を挿入してください。")=0,'データ整理_報告書（別紙）'!J215,"")</f>
        <v/>
      </c>
    </row>
    <row r="216" spans="1:9" x14ac:dyDescent="0.15">
      <c r="A216" t="str">
        <f ca="1">IF(COUNTIF('データ整理_報告書（別紙）'!$B$2:'データ整理_報告書（別紙）'!$B216,"この線より上に行を挿入してください。")=0,'データ整理_報告書（別紙）'!B216,"")</f>
        <v/>
      </c>
      <c r="B216" t="str">
        <f ca="1">IF(COUNTIF('データ整理_報告書（別紙）'!$B$2:'データ整理_報告書（別紙）'!$B216,"この線より上に行を挿入してください。")=0,'データ整理_報告書（別紙）'!C216,"")</f>
        <v/>
      </c>
      <c r="C216" t="str">
        <f ca="1">IF(OR(NOT(A216 = ""), NOT(B216 = ""), NOT(D216 = "")),IF(COUNTIF('データ整理_報告書（別紙）'!$B$2:'データ整理_報告書（別紙）'!$B216,"この線より上に行を挿入してください。")=0,'データ整理_報告書（別紙）'!D216,""),"")</f>
        <v/>
      </c>
      <c r="D216" t="str">
        <f ca="1">IF(COUNTIF('データ整理_報告書（別紙）'!$B$2:'データ整理_報告書（別紙）'!$B216,"この線より上に行を挿入してください。")=0,'データ整理_報告書（別紙）'!E216,"")</f>
        <v/>
      </c>
      <c r="F216" t="str">
        <f ca="1">IF(COUNTIF('データ整理_報告書（別紙）'!$G$2:'データ整理_報告書（別紙）'!$G216,"この線より上に行を挿入してください。")=0,'データ整理_報告書（別紙）'!G216,"")</f>
        <v/>
      </c>
      <c r="G216" t="str">
        <f ca="1">IF(COUNTIF('データ整理_報告書（別紙）'!$G$2:'データ整理_報告書（別紙）'!$G216,"この線より上に行を挿入してください。")=0,'データ整理_報告書（別紙）'!H216,"")</f>
        <v/>
      </c>
      <c r="H216" t="str">
        <f ca="1">IF(OR(NOT(F216 = ""), NOT(G216 = ""), NOT(I216 = "")),IF(COUNTIF('データ整理_報告書（別紙）'!$G$2:'データ整理_報告書（別紙）'!$G216,"この線より上に行を挿入してください。")=0,'データ整理_報告書（別紙）'!I216,""),"")</f>
        <v/>
      </c>
      <c r="I216" t="str">
        <f ca="1">IF(COUNTIF('データ整理_報告書（別紙）'!$G$2:'データ整理_報告書（別紙）'!$G216,"この線より上に行を挿入してください。")=0,'データ整理_報告書（別紙）'!J216,"")</f>
        <v/>
      </c>
    </row>
    <row r="217" spans="1:9" x14ac:dyDescent="0.15">
      <c r="A217" t="str">
        <f ca="1">IF(COUNTIF('データ整理_報告書（別紙）'!$B$2:'データ整理_報告書（別紙）'!$B217,"この線より上に行を挿入してください。")=0,'データ整理_報告書（別紙）'!B217,"")</f>
        <v/>
      </c>
      <c r="B217" t="str">
        <f ca="1">IF(COUNTIF('データ整理_報告書（別紙）'!$B$2:'データ整理_報告書（別紙）'!$B217,"この線より上に行を挿入してください。")=0,'データ整理_報告書（別紙）'!C217,"")</f>
        <v/>
      </c>
      <c r="C217" t="str">
        <f ca="1">IF(OR(NOT(A217 = ""), NOT(B217 = ""), NOT(D217 = "")),IF(COUNTIF('データ整理_報告書（別紙）'!$B$2:'データ整理_報告書（別紙）'!$B217,"この線より上に行を挿入してください。")=0,'データ整理_報告書（別紙）'!D217,""),"")</f>
        <v/>
      </c>
      <c r="D217" t="str">
        <f ca="1">IF(COUNTIF('データ整理_報告書（別紙）'!$B$2:'データ整理_報告書（別紙）'!$B217,"この線より上に行を挿入してください。")=0,'データ整理_報告書（別紙）'!E217,"")</f>
        <v/>
      </c>
      <c r="F217" t="str">
        <f ca="1">IF(COUNTIF('データ整理_報告書（別紙）'!$G$2:'データ整理_報告書（別紙）'!$G217,"この線より上に行を挿入してください。")=0,'データ整理_報告書（別紙）'!G217,"")</f>
        <v/>
      </c>
      <c r="G217" t="str">
        <f ca="1">IF(COUNTIF('データ整理_報告書（別紙）'!$G$2:'データ整理_報告書（別紙）'!$G217,"この線より上に行を挿入してください。")=0,'データ整理_報告書（別紙）'!H217,"")</f>
        <v/>
      </c>
      <c r="H217" t="str">
        <f ca="1">IF(OR(NOT(F217 = ""), NOT(G217 = ""), NOT(I217 = "")),IF(COUNTIF('データ整理_報告書（別紙）'!$G$2:'データ整理_報告書（別紙）'!$G217,"この線より上に行を挿入してください。")=0,'データ整理_報告書（別紙）'!I217,""),"")</f>
        <v/>
      </c>
      <c r="I217" t="str">
        <f ca="1">IF(COUNTIF('データ整理_報告書（別紙）'!$G$2:'データ整理_報告書（別紙）'!$G217,"この線より上に行を挿入してください。")=0,'データ整理_報告書（別紙）'!J217,"")</f>
        <v/>
      </c>
    </row>
    <row r="218" spans="1:9" x14ac:dyDescent="0.15">
      <c r="A218" t="str">
        <f ca="1">IF(COUNTIF('データ整理_報告書（別紙）'!$B$2:'データ整理_報告書（別紙）'!$B218,"この線より上に行を挿入してください。")=0,'データ整理_報告書（別紙）'!B218,"")</f>
        <v/>
      </c>
      <c r="B218" t="str">
        <f ca="1">IF(COUNTIF('データ整理_報告書（別紙）'!$B$2:'データ整理_報告書（別紙）'!$B218,"この線より上に行を挿入してください。")=0,'データ整理_報告書（別紙）'!C218,"")</f>
        <v/>
      </c>
      <c r="C218" t="str">
        <f ca="1">IF(OR(NOT(A218 = ""), NOT(B218 = ""), NOT(D218 = "")),IF(COUNTIF('データ整理_報告書（別紙）'!$B$2:'データ整理_報告書（別紙）'!$B218,"この線より上に行を挿入してください。")=0,'データ整理_報告書（別紙）'!D218,""),"")</f>
        <v/>
      </c>
      <c r="D218" t="str">
        <f ca="1">IF(COUNTIF('データ整理_報告書（別紙）'!$B$2:'データ整理_報告書（別紙）'!$B218,"この線より上に行を挿入してください。")=0,'データ整理_報告書（別紙）'!E218,"")</f>
        <v/>
      </c>
      <c r="F218" t="str">
        <f ca="1">IF(COUNTIF('データ整理_報告書（別紙）'!$G$2:'データ整理_報告書（別紙）'!$G218,"この線より上に行を挿入してください。")=0,'データ整理_報告書（別紙）'!G218,"")</f>
        <v/>
      </c>
      <c r="G218" t="str">
        <f ca="1">IF(COUNTIF('データ整理_報告書（別紙）'!$G$2:'データ整理_報告書（別紙）'!$G218,"この線より上に行を挿入してください。")=0,'データ整理_報告書（別紙）'!H218,"")</f>
        <v/>
      </c>
      <c r="H218" t="str">
        <f ca="1">IF(OR(NOT(F218 = ""), NOT(G218 = ""), NOT(I218 = "")),IF(COUNTIF('データ整理_報告書（別紙）'!$G$2:'データ整理_報告書（別紙）'!$G218,"この線より上に行を挿入してください。")=0,'データ整理_報告書（別紙）'!I218,""),"")</f>
        <v/>
      </c>
      <c r="I218" t="str">
        <f ca="1">IF(COUNTIF('データ整理_報告書（別紙）'!$G$2:'データ整理_報告書（別紙）'!$G218,"この線より上に行を挿入してください。")=0,'データ整理_報告書（別紙）'!J218,"")</f>
        <v/>
      </c>
    </row>
    <row r="219" spans="1:9" x14ac:dyDescent="0.15">
      <c r="A219" t="str">
        <f ca="1">IF(COUNTIF('データ整理_報告書（別紙）'!$B$2:'データ整理_報告書（別紙）'!$B219,"この線より上に行を挿入してください。")=0,'データ整理_報告書（別紙）'!B219,"")</f>
        <v/>
      </c>
      <c r="B219" t="str">
        <f ca="1">IF(COUNTIF('データ整理_報告書（別紙）'!$B$2:'データ整理_報告書（別紙）'!$B219,"この線より上に行を挿入してください。")=0,'データ整理_報告書（別紙）'!C219,"")</f>
        <v/>
      </c>
      <c r="C219" t="str">
        <f ca="1">IF(OR(NOT(A219 = ""), NOT(B219 = ""), NOT(D219 = "")),IF(COUNTIF('データ整理_報告書（別紙）'!$B$2:'データ整理_報告書（別紙）'!$B219,"この線より上に行を挿入してください。")=0,'データ整理_報告書（別紙）'!D219,""),"")</f>
        <v/>
      </c>
      <c r="D219" t="str">
        <f ca="1">IF(COUNTIF('データ整理_報告書（別紙）'!$B$2:'データ整理_報告書（別紙）'!$B219,"この線より上に行を挿入してください。")=0,'データ整理_報告書（別紙）'!E219,"")</f>
        <v/>
      </c>
      <c r="F219" t="str">
        <f ca="1">IF(COUNTIF('データ整理_報告書（別紙）'!$G$2:'データ整理_報告書（別紙）'!$G219,"この線より上に行を挿入してください。")=0,'データ整理_報告書（別紙）'!G219,"")</f>
        <v/>
      </c>
      <c r="G219" t="str">
        <f ca="1">IF(COUNTIF('データ整理_報告書（別紙）'!$G$2:'データ整理_報告書（別紙）'!$G219,"この線より上に行を挿入してください。")=0,'データ整理_報告書（別紙）'!H219,"")</f>
        <v/>
      </c>
      <c r="H219" t="str">
        <f ca="1">IF(OR(NOT(F219 = ""), NOT(G219 = ""), NOT(I219 = "")),IF(COUNTIF('データ整理_報告書（別紙）'!$G$2:'データ整理_報告書（別紙）'!$G219,"この線より上に行を挿入してください。")=0,'データ整理_報告書（別紙）'!I219,""),"")</f>
        <v/>
      </c>
      <c r="I219" t="str">
        <f ca="1">IF(COUNTIF('データ整理_報告書（別紙）'!$G$2:'データ整理_報告書（別紙）'!$G219,"この線より上に行を挿入してください。")=0,'データ整理_報告書（別紙）'!J219,"")</f>
        <v/>
      </c>
    </row>
    <row r="220" spans="1:9" x14ac:dyDescent="0.15">
      <c r="A220" t="str">
        <f ca="1">IF(COUNTIF('データ整理_報告書（別紙）'!$B$2:'データ整理_報告書（別紙）'!$B220,"この線より上に行を挿入してください。")=0,'データ整理_報告書（別紙）'!B220,"")</f>
        <v/>
      </c>
      <c r="B220" t="str">
        <f ca="1">IF(COUNTIF('データ整理_報告書（別紙）'!$B$2:'データ整理_報告書（別紙）'!$B220,"この線より上に行を挿入してください。")=0,'データ整理_報告書（別紙）'!C220,"")</f>
        <v/>
      </c>
      <c r="C220" t="str">
        <f ca="1">IF(OR(NOT(A220 = ""), NOT(B220 = ""), NOT(D220 = "")),IF(COUNTIF('データ整理_報告書（別紙）'!$B$2:'データ整理_報告書（別紙）'!$B220,"この線より上に行を挿入してください。")=0,'データ整理_報告書（別紙）'!D220,""),"")</f>
        <v/>
      </c>
      <c r="D220" t="str">
        <f ca="1">IF(COUNTIF('データ整理_報告書（別紙）'!$B$2:'データ整理_報告書（別紙）'!$B220,"この線より上に行を挿入してください。")=0,'データ整理_報告書（別紙）'!E220,"")</f>
        <v/>
      </c>
      <c r="F220" t="str">
        <f ca="1">IF(COUNTIF('データ整理_報告書（別紙）'!$G$2:'データ整理_報告書（別紙）'!$G220,"この線より上に行を挿入してください。")=0,'データ整理_報告書（別紙）'!G220,"")</f>
        <v/>
      </c>
      <c r="G220" t="str">
        <f ca="1">IF(COUNTIF('データ整理_報告書（別紙）'!$G$2:'データ整理_報告書（別紙）'!$G220,"この線より上に行を挿入してください。")=0,'データ整理_報告書（別紙）'!H220,"")</f>
        <v/>
      </c>
      <c r="H220" t="str">
        <f ca="1">IF(OR(NOT(F220 = ""), NOT(G220 = ""), NOT(I220 = "")),IF(COUNTIF('データ整理_報告書（別紙）'!$G$2:'データ整理_報告書（別紙）'!$G220,"この線より上に行を挿入してください。")=0,'データ整理_報告書（別紙）'!I220,""),"")</f>
        <v/>
      </c>
      <c r="I220" t="str">
        <f ca="1">IF(COUNTIF('データ整理_報告書（別紙）'!$G$2:'データ整理_報告書（別紙）'!$G220,"この線より上に行を挿入してください。")=0,'データ整理_報告書（別紙）'!J220,"")</f>
        <v/>
      </c>
    </row>
    <row r="221" spans="1:9" x14ac:dyDescent="0.15">
      <c r="A221" t="str">
        <f ca="1">IF(COUNTIF('データ整理_報告書（別紙）'!$B$2:'データ整理_報告書（別紙）'!$B221,"この線より上に行を挿入してください。")=0,'データ整理_報告書（別紙）'!B221,"")</f>
        <v/>
      </c>
      <c r="B221" t="str">
        <f ca="1">IF(COUNTIF('データ整理_報告書（別紙）'!$B$2:'データ整理_報告書（別紙）'!$B221,"この線より上に行を挿入してください。")=0,'データ整理_報告書（別紙）'!C221,"")</f>
        <v/>
      </c>
      <c r="C221" t="str">
        <f ca="1">IF(OR(NOT(A221 = ""), NOT(B221 = ""), NOT(D221 = "")),IF(COUNTIF('データ整理_報告書（別紙）'!$B$2:'データ整理_報告書（別紙）'!$B221,"この線より上に行を挿入してください。")=0,'データ整理_報告書（別紙）'!D221,""),"")</f>
        <v/>
      </c>
      <c r="D221" t="str">
        <f ca="1">IF(COUNTIF('データ整理_報告書（別紙）'!$B$2:'データ整理_報告書（別紙）'!$B221,"この線より上に行を挿入してください。")=0,'データ整理_報告書（別紙）'!E221,"")</f>
        <v/>
      </c>
      <c r="F221" t="str">
        <f ca="1">IF(COUNTIF('データ整理_報告書（別紙）'!$G$2:'データ整理_報告書（別紙）'!$G221,"この線より上に行を挿入してください。")=0,'データ整理_報告書（別紙）'!G221,"")</f>
        <v/>
      </c>
      <c r="G221" t="str">
        <f ca="1">IF(COUNTIF('データ整理_報告書（別紙）'!$G$2:'データ整理_報告書（別紙）'!$G221,"この線より上に行を挿入してください。")=0,'データ整理_報告書（別紙）'!H221,"")</f>
        <v/>
      </c>
      <c r="H221" t="str">
        <f ca="1">IF(OR(NOT(F221 = ""), NOT(G221 = ""), NOT(I221 = "")),IF(COUNTIF('データ整理_報告書（別紙）'!$G$2:'データ整理_報告書（別紙）'!$G221,"この線より上に行を挿入してください。")=0,'データ整理_報告書（別紙）'!I221,""),"")</f>
        <v/>
      </c>
      <c r="I221" t="str">
        <f ca="1">IF(COUNTIF('データ整理_報告書（別紙）'!$G$2:'データ整理_報告書（別紙）'!$G221,"この線より上に行を挿入してください。")=0,'データ整理_報告書（別紙）'!J221,"")</f>
        <v/>
      </c>
    </row>
    <row r="222" spans="1:9" x14ac:dyDescent="0.15">
      <c r="A222" t="str">
        <f ca="1">IF(COUNTIF('データ整理_報告書（別紙）'!$B$2:'データ整理_報告書（別紙）'!$B222,"この線より上に行を挿入してください。")=0,'データ整理_報告書（別紙）'!B222,"")</f>
        <v/>
      </c>
      <c r="B222" t="str">
        <f ca="1">IF(COUNTIF('データ整理_報告書（別紙）'!$B$2:'データ整理_報告書（別紙）'!$B222,"この線より上に行を挿入してください。")=0,'データ整理_報告書（別紙）'!C222,"")</f>
        <v/>
      </c>
      <c r="C222" t="str">
        <f ca="1">IF(OR(NOT(A222 = ""), NOT(B222 = ""), NOT(D222 = "")),IF(COUNTIF('データ整理_報告書（別紙）'!$B$2:'データ整理_報告書（別紙）'!$B222,"この線より上に行を挿入してください。")=0,'データ整理_報告書（別紙）'!D222,""),"")</f>
        <v/>
      </c>
      <c r="D222" t="str">
        <f ca="1">IF(COUNTIF('データ整理_報告書（別紙）'!$B$2:'データ整理_報告書（別紙）'!$B222,"この線より上に行を挿入してください。")=0,'データ整理_報告書（別紙）'!E222,"")</f>
        <v/>
      </c>
      <c r="F222" t="str">
        <f ca="1">IF(COUNTIF('データ整理_報告書（別紙）'!$G$2:'データ整理_報告書（別紙）'!$G222,"この線より上に行を挿入してください。")=0,'データ整理_報告書（別紙）'!G222,"")</f>
        <v/>
      </c>
      <c r="G222" t="str">
        <f ca="1">IF(COUNTIF('データ整理_報告書（別紙）'!$G$2:'データ整理_報告書（別紙）'!$G222,"この線より上に行を挿入してください。")=0,'データ整理_報告書（別紙）'!H222,"")</f>
        <v/>
      </c>
      <c r="H222" t="str">
        <f ca="1">IF(OR(NOT(F222 = ""), NOT(G222 = ""), NOT(I222 = "")),IF(COUNTIF('データ整理_報告書（別紙）'!$G$2:'データ整理_報告書（別紙）'!$G222,"この線より上に行を挿入してください。")=0,'データ整理_報告書（別紙）'!I222,""),"")</f>
        <v/>
      </c>
      <c r="I222" t="str">
        <f ca="1">IF(COUNTIF('データ整理_報告書（別紙）'!$G$2:'データ整理_報告書（別紙）'!$G222,"この線より上に行を挿入してください。")=0,'データ整理_報告書（別紙）'!J222,"")</f>
        <v/>
      </c>
    </row>
    <row r="223" spans="1:9" x14ac:dyDescent="0.15">
      <c r="A223" t="str">
        <f ca="1">IF(COUNTIF('データ整理_報告書（別紙）'!$B$2:'データ整理_報告書（別紙）'!$B223,"この線より上に行を挿入してください。")=0,'データ整理_報告書（別紙）'!B223,"")</f>
        <v/>
      </c>
      <c r="B223" t="str">
        <f ca="1">IF(COUNTIF('データ整理_報告書（別紙）'!$B$2:'データ整理_報告書（別紙）'!$B223,"この線より上に行を挿入してください。")=0,'データ整理_報告書（別紙）'!C223,"")</f>
        <v/>
      </c>
      <c r="C223" t="str">
        <f ca="1">IF(OR(NOT(A223 = ""), NOT(B223 = ""), NOT(D223 = "")),IF(COUNTIF('データ整理_報告書（別紙）'!$B$2:'データ整理_報告書（別紙）'!$B223,"この線より上に行を挿入してください。")=0,'データ整理_報告書（別紙）'!D223,""),"")</f>
        <v/>
      </c>
      <c r="D223" t="str">
        <f ca="1">IF(COUNTIF('データ整理_報告書（別紙）'!$B$2:'データ整理_報告書（別紙）'!$B223,"この線より上に行を挿入してください。")=0,'データ整理_報告書（別紙）'!E223,"")</f>
        <v/>
      </c>
      <c r="F223" t="str">
        <f ca="1">IF(COUNTIF('データ整理_報告書（別紙）'!$G$2:'データ整理_報告書（別紙）'!$G223,"この線より上に行を挿入してください。")=0,'データ整理_報告書（別紙）'!G223,"")</f>
        <v/>
      </c>
      <c r="G223" t="str">
        <f ca="1">IF(COUNTIF('データ整理_報告書（別紙）'!$G$2:'データ整理_報告書（別紙）'!$G223,"この線より上に行を挿入してください。")=0,'データ整理_報告書（別紙）'!H223,"")</f>
        <v/>
      </c>
      <c r="H223" t="str">
        <f ca="1">IF(OR(NOT(F223 = ""), NOT(G223 = ""), NOT(I223 = "")),IF(COUNTIF('データ整理_報告書（別紙）'!$G$2:'データ整理_報告書（別紙）'!$G223,"この線より上に行を挿入してください。")=0,'データ整理_報告書（別紙）'!I223,""),"")</f>
        <v/>
      </c>
      <c r="I223" t="str">
        <f ca="1">IF(COUNTIF('データ整理_報告書（別紙）'!$G$2:'データ整理_報告書（別紙）'!$G223,"この線より上に行を挿入してください。")=0,'データ整理_報告書（別紙）'!J223,"")</f>
        <v/>
      </c>
    </row>
    <row r="224" spans="1:9" x14ac:dyDescent="0.15">
      <c r="A224" t="str">
        <f ca="1">IF(COUNTIF('データ整理_報告書（別紙）'!$B$2:'データ整理_報告書（別紙）'!$B224,"この線より上に行を挿入してください。")=0,'データ整理_報告書（別紙）'!B224,"")</f>
        <v/>
      </c>
      <c r="B224" t="str">
        <f ca="1">IF(COUNTIF('データ整理_報告書（別紙）'!$B$2:'データ整理_報告書（別紙）'!$B224,"この線より上に行を挿入してください。")=0,'データ整理_報告書（別紙）'!C224,"")</f>
        <v/>
      </c>
      <c r="C224" t="str">
        <f ca="1">IF(OR(NOT(A224 = ""), NOT(B224 = ""), NOT(D224 = "")),IF(COUNTIF('データ整理_報告書（別紙）'!$B$2:'データ整理_報告書（別紙）'!$B224,"この線より上に行を挿入してください。")=0,'データ整理_報告書（別紙）'!D224,""),"")</f>
        <v/>
      </c>
      <c r="D224" t="str">
        <f ca="1">IF(COUNTIF('データ整理_報告書（別紙）'!$B$2:'データ整理_報告書（別紙）'!$B224,"この線より上に行を挿入してください。")=0,'データ整理_報告書（別紙）'!E224,"")</f>
        <v/>
      </c>
      <c r="F224" t="str">
        <f ca="1">IF(COUNTIF('データ整理_報告書（別紙）'!$G$2:'データ整理_報告書（別紙）'!$G224,"この線より上に行を挿入してください。")=0,'データ整理_報告書（別紙）'!G224,"")</f>
        <v/>
      </c>
      <c r="G224" t="str">
        <f ca="1">IF(COUNTIF('データ整理_報告書（別紙）'!$G$2:'データ整理_報告書（別紙）'!$G224,"この線より上に行を挿入してください。")=0,'データ整理_報告書（別紙）'!H224,"")</f>
        <v/>
      </c>
      <c r="H224" t="str">
        <f ca="1">IF(OR(NOT(F224 = ""), NOT(G224 = ""), NOT(I224 = "")),IF(COUNTIF('データ整理_報告書（別紙）'!$G$2:'データ整理_報告書（別紙）'!$G224,"この線より上に行を挿入してください。")=0,'データ整理_報告書（別紙）'!I224,""),"")</f>
        <v/>
      </c>
      <c r="I224" t="str">
        <f ca="1">IF(COUNTIF('データ整理_報告書（別紙）'!$G$2:'データ整理_報告書（別紙）'!$G224,"この線より上に行を挿入してください。")=0,'データ整理_報告書（別紙）'!J224,"")</f>
        <v/>
      </c>
    </row>
    <row r="225" spans="1:9" x14ac:dyDescent="0.15">
      <c r="A225" t="str">
        <f ca="1">IF(COUNTIF('データ整理_報告書（別紙）'!$B$2:'データ整理_報告書（別紙）'!$B225,"この線より上に行を挿入してください。")=0,'データ整理_報告書（別紙）'!B225,"")</f>
        <v/>
      </c>
      <c r="B225" t="str">
        <f ca="1">IF(COUNTIF('データ整理_報告書（別紙）'!$B$2:'データ整理_報告書（別紙）'!$B225,"この線より上に行を挿入してください。")=0,'データ整理_報告書（別紙）'!C225,"")</f>
        <v/>
      </c>
      <c r="C225" t="str">
        <f ca="1">IF(OR(NOT(A225 = ""), NOT(B225 = ""), NOT(D225 = "")),IF(COUNTIF('データ整理_報告書（別紙）'!$B$2:'データ整理_報告書（別紙）'!$B225,"この線より上に行を挿入してください。")=0,'データ整理_報告書（別紙）'!D225,""),"")</f>
        <v/>
      </c>
      <c r="D225" t="str">
        <f ca="1">IF(COUNTIF('データ整理_報告書（別紙）'!$B$2:'データ整理_報告書（別紙）'!$B225,"この線より上に行を挿入してください。")=0,'データ整理_報告書（別紙）'!E225,"")</f>
        <v/>
      </c>
      <c r="F225" t="str">
        <f ca="1">IF(COUNTIF('データ整理_報告書（別紙）'!$G$2:'データ整理_報告書（別紙）'!$G225,"この線より上に行を挿入してください。")=0,'データ整理_報告書（別紙）'!G225,"")</f>
        <v/>
      </c>
      <c r="G225" t="str">
        <f ca="1">IF(COUNTIF('データ整理_報告書（別紙）'!$G$2:'データ整理_報告書（別紙）'!$G225,"この線より上に行を挿入してください。")=0,'データ整理_報告書（別紙）'!H225,"")</f>
        <v/>
      </c>
      <c r="H225" t="str">
        <f ca="1">IF(OR(NOT(F225 = ""), NOT(G225 = ""), NOT(I225 = "")),IF(COUNTIF('データ整理_報告書（別紙）'!$G$2:'データ整理_報告書（別紙）'!$G225,"この線より上に行を挿入してください。")=0,'データ整理_報告書（別紙）'!I225,""),"")</f>
        <v/>
      </c>
      <c r="I225" t="str">
        <f ca="1">IF(COUNTIF('データ整理_報告書（別紙）'!$G$2:'データ整理_報告書（別紙）'!$G225,"この線より上に行を挿入してください。")=0,'データ整理_報告書（別紙）'!J225,"")</f>
        <v/>
      </c>
    </row>
    <row r="226" spans="1:9" x14ac:dyDescent="0.15">
      <c r="A226" t="str">
        <f ca="1">IF(COUNTIF('データ整理_報告書（別紙）'!$B$2:'データ整理_報告書（別紙）'!$B226,"この線より上に行を挿入してください。")=0,'データ整理_報告書（別紙）'!B226,"")</f>
        <v/>
      </c>
      <c r="B226" t="str">
        <f ca="1">IF(COUNTIF('データ整理_報告書（別紙）'!$B$2:'データ整理_報告書（別紙）'!$B226,"この線より上に行を挿入してください。")=0,'データ整理_報告書（別紙）'!C226,"")</f>
        <v/>
      </c>
      <c r="C226" t="str">
        <f ca="1">IF(OR(NOT(A226 = ""), NOT(B226 = ""), NOT(D226 = "")),IF(COUNTIF('データ整理_報告書（別紙）'!$B$2:'データ整理_報告書（別紙）'!$B226,"この線より上に行を挿入してください。")=0,'データ整理_報告書（別紙）'!D226,""),"")</f>
        <v/>
      </c>
      <c r="D226" t="str">
        <f ca="1">IF(COUNTIF('データ整理_報告書（別紙）'!$B$2:'データ整理_報告書（別紙）'!$B226,"この線より上に行を挿入してください。")=0,'データ整理_報告書（別紙）'!E226,"")</f>
        <v/>
      </c>
      <c r="F226" t="str">
        <f ca="1">IF(COUNTIF('データ整理_報告書（別紙）'!$G$2:'データ整理_報告書（別紙）'!$G226,"この線より上に行を挿入してください。")=0,'データ整理_報告書（別紙）'!G226,"")</f>
        <v/>
      </c>
      <c r="G226" t="str">
        <f ca="1">IF(COUNTIF('データ整理_報告書（別紙）'!$G$2:'データ整理_報告書（別紙）'!$G226,"この線より上に行を挿入してください。")=0,'データ整理_報告書（別紙）'!H226,"")</f>
        <v/>
      </c>
      <c r="H226" t="str">
        <f ca="1">IF(OR(NOT(F226 = ""), NOT(G226 = ""), NOT(I226 = "")),IF(COUNTIF('データ整理_報告書（別紙）'!$G$2:'データ整理_報告書（別紙）'!$G226,"この線より上に行を挿入してください。")=0,'データ整理_報告書（別紙）'!I226,""),"")</f>
        <v/>
      </c>
      <c r="I226" t="str">
        <f ca="1">IF(COUNTIF('データ整理_報告書（別紙）'!$G$2:'データ整理_報告書（別紙）'!$G226,"この線より上に行を挿入してください。")=0,'データ整理_報告書（別紙）'!J226,"")</f>
        <v/>
      </c>
    </row>
    <row r="227" spans="1:9" x14ac:dyDescent="0.15">
      <c r="A227" t="str">
        <f ca="1">IF(COUNTIF('データ整理_報告書（別紙）'!$B$2:'データ整理_報告書（別紙）'!$B227,"この線より上に行を挿入してください。")=0,'データ整理_報告書（別紙）'!B227,"")</f>
        <v/>
      </c>
      <c r="B227" t="str">
        <f ca="1">IF(COUNTIF('データ整理_報告書（別紙）'!$B$2:'データ整理_報告書（別紙）'!$B227,"この線より上に行を挿入してください。")=0,'データ整理_報告書（別紙）'!C227,"")</f>
        <v/>
      </c>
      <c r="C227" t="str">
        <f ca="1">IF(OR(NOT(A227 = ""), NOT(B227 = ""), NOT(D227 = "")),IF(COUNTIF('データ整理_報告書（別紙）'!$B$2:'データ整理_報告書（別紙）'!$B227,"この線より上に行を挿入してください。")=0,'データ整理_報告書（別紙）'!D227,""),"")</f>
        <v/>
      </c>
      <c r="D227" t="str">
        <f ca="1">IF(COUNTIF('データ整理_報告書（別紙）'!$B$2:'データ整理_報告書（別紙）'!$B227,"この線より上に行を挿入してください。")=0,'データ整理_報告書（別紙）'!E227,"")</f>
        <v/>
      </c>
      <c r="F227" t="str">
        <f ca="1">IF(COUNTIF('データ整理_報告書（別紙）'!$G$2:'データ整理_報告書（別紙）'!$G227,"この線より上に行を挿入してください。")=0,'データ整理_報告書（別紙）'!G227,"")</f>
        <v/>
      </c>
      <c r="G227" t="str">
        <f ca="1">IF(COUNTIF('データ整理_報告書（別紙）'!$G$2:'データ整理_報告書（別紙）'!$G227,"この線より上に行を挿入してください。")=0,'データ整理_報告書（別紙）'!H227,"")</f>
        <v/>
      </c>
      <c r="H227" t="str">
        <f ca="1">IF(OR(NOT(F227 = ""), NOT(G227 = ""), NOT(I227 = "")),IF(COUNTIF('データ整理_報告書（別紙）'!$G$2:'データ整理_報告書（別紙）'!$G227,"この線より上に行を挿入してください。")=0,'データ整理_報告書（別紙）'!I227,""),"")</f>
        <v/>
      </c>
      <c r="I227" t="str">
        <f ca="1">IF(COUNTIF('データ整理_報告書（別紙）'!$G$2:'データ整理_報告書（別紙）'!$G227,"この線より上に行を挿入してください。")=0,'データ整理_報告書（別紙）'!J227,"")</f>
        <v/>
      </c>
    </row>
    <row r="228" spans="1:9" x14ac:dyDescent="0.15">
      <c r="A228" t="str">
        <f ca="1">IF(COUNTIF('データ整理_報告書（別紙）'!$B$2:'データ整理_報告書（別紙）'!$B228,"この線より上に行を挿入してください。")=0,'データ整理_報告書（別紙）'!B228,"")</f>
        <v/>
      </c>
      <c r="B228" t="str">
        <f ca="1">IF(COUNTIF('データ整理_報告書（別紙）'!$B$2:'データ整理_報告書（別紙）'!$B228,"この線より上に行を挿入してください。")=0,'データ整理_報告書（別紙）'!C228,"")</f>
        <v/>
      </c>
      <c r="C228" t="str">
        <f ca="1">IF(OR(NOT(A228 = ""), NOT(B228 = ""), NOT(D228 = "")),IF(COUNTIF('データ整理_報告書（別紙）'!$B$2:'データ整理_報告書（別紙）'!$B228,"この線より上に行を挿入してください。")=0,'データ整理_報告書（別紙）'!D228,""),"")</f>
        <v/>
      </c>
      <c r="D228" t="str">
        <f ca="1">IF(COUNTIF('データ整理_報告書（別紙）'!$B$2:'データ整理_報告書（別紙）'!$B228,"この線より上に行を挿入してください。")=0,'データ整理_報告書（別紙）'!E228,"")</f>
        <v/>
      </c>
      <c r="F228" t="str">
        <f ca="1">IF(COUNTIF('データ整理_報告書（別紙）'!$G$2:'データ整理_報告書（別紙）'!$G228,"この線より上に行を挿入してください。")=0,'データ整理_報告書（別紙）'!G228,"")</f>
        <v/>
      </c>
      <c r="G228" t="str">
        <f ca="1">IF(COUNTIF('データ整理_報告書（別紙）'!$G$2:'データ整理_報告書（別紙）'!$G228,"この線より上に行を挿入してください。")=0,'データ整理_報告書（別紙）'!H228,"")</f>
        <v/>
      </c>
      <c r="H228" t="str">
        <f ca="1">IF(OR(NOT(F228 = ""), NOT(G228 = ""), NOT(I228 = "")),IF(COUNTIF('データ整理_報告書（別紙）'!$G$2:'データ整理_報告書（別紙）'!$G228,"この線より上に行を挿入してください。")=0,'データ整理_報告書（別紙）'!I228,""),"")</f>
        <v/>
      </c>
      <c r="I228" t="str">
        <f ca="1">IF(COUNTIF('データ整理_報告書（別紙）'!$G$2:'データ整理_報告書（別紙）'!$G228,"この線より上に行を挿入してください。")=0,'データ整理_報告書（別紙）'!J228,"")</f>
        <v/>
      </c>
    </row>
    <row r="229" spans="1:9" x14ac:dyDescent="0.15">
      <c r="A229" t="str">
        <f ca="1">IF(COUNTIF('データ整理_報告書（別紙）'!$B$2:'データ整理_報告書（別紙）'!$B229,"この線より上に行を挿入してください。")=0,'データ整理_報告書（別紙）'!B229,"")</f>
        <v/>
      </c>
      <c r="B229" t="str">
        <f ca="1">IF(COUNTIF('データ整理_報告書（別紙）'!$B$2:'データ整理_報告書（別紙）'!$B229,"この線より上に行を挿入してください。")=0,'データ整理_報告書（別紙）'!C229,"")</f>
        <v/>
      </c>
      <c r="C229" t="str">
        <f ca="1">IF(OR(NOT(A229 = ""), NOT(B229 = ""), NOT(D229 = "")),IF(COUNTIF('データ整理_報告書（別紙）'!$B$2:'データ整理_報告書（別紙）'!$B229,"この線より上に行を挿入してください。")=0,'データ整理_報告書（別紙）'!D229,""),"")</f>
        <v/>
      </c>
      <c r="D229" t="str">
        <f ca="1">IF(COUNTIF('データ整理_報告書（別紙）'!$B$2:'データ整理_報告書（別紙）'!$B229,"この線より上に行を挿入してください。")=0,'データ整理_報告書（別紙）'!E229,"")</f>
        <v/>
      </c>
      <c r="F229" t="str">
        <f ca="1">IF(COUNTIF('データ整理_報告書（別紙）'!$G$2:'データ整理_報告書（別紙）'!$G229,"この線より上に行を挿入してください。")=0,'データ整理_報告書（別紙）'!G229,"")</f>
        <v/>
      </c>
      <c r="G229" t="str">
        <f ca="1">IF(COUNTIF('データ整理_報告書（別紙）'!$G$2:'データ整理_報告書（別紙）'!$G229,"この線より上に行を挿入してください。")=0,'データ整理_報告書（別紙）'!H229,"")</f>
        <v/>
      </c>
      <c r="H229" t="str">
        <f ca="1">IF(OR(NOT(F229 = ""), NOT(G229 = ""), NOT(I229 = "")),IF(COUNTIF('データ整理_報告書（別紙）'!$G$2:'データ整理_報告書（別紙）'!$G229,"この線より上に行を挿入してください。")=0,'データ整理_報告書（別紙）'!I229,""),"")</f>
        <v/>
      </c>
      <c r="I229" t="str">
        <f ca="1">IF(COUNTIF('データ整理_報告書（別紙）'!$G$2:'データ整理_報告書（別紙）'!$G229,"この線より上に行を挿入してください。")=0,'データ整理_報告書（別紙）'!J229,"")</f>
        <v/>
      </c>
    </row>
    <row r="230" spans="1:9" x14ac:dyDescent="0.15">
      <c r="A230" t="str">
        <f ca="1">IF(COUNTIF('データ整理_報告書（別紙）'!$B$2:'データ整理_報告書（別紙）'!$B230,"この線より上に行を挿入してください。")=0,'データ整理_報告書（別紙）'!B230,"")</f>
        <v/>
      </c>
      <c r="B230" t="str">
        <f ca="1">IF(COUNTIF('データ整理_報告書（別紙）'!$B$2:'データ整理_報告書（別紙）'!$B230,"この線より上に行を挿入してください。")=0,'データ整理_報告書（別紙）'!C230,"")</f>
        <v/>
      </c>
      <c r="C230" t="str">
        <f ca="1">IF(OR(NOT(A230 = ""), NOT(B230 = ""), NOT(D230 = "")),IF(COUNTIF('データ整理_報告書（別紙）'!$B$2:'データ整理_報告書（別紙）'!$B230,"この線より上に行を挿入してください。")=0,'データ整理_報告書（別紙）'!D230,""),"")</f>
        <v/>
      </c>
      <c r="D230" t="str">
        <f ca="1">IF(COUNTIF('データ整理_報告書（別紙）'!$B$2:'データ整理_報告書（別紙）'!$B230,"この線より上に行を挿入してください。")=0,'データ整理_報告書（別紙）'!E230,"")</f>
        <v/>
      </c>
      <c r="F230" t="str">
        <f ca="1">IF(COUNTIF('データ整理_報告書（別紙）'!$G$2:'データ整理_報告書（別紙）'!$G230,"この線より上に行を挿入してください。")=0,'データ整理_報告書（別紙）'!G230,"")</f>
        <v/>
      </c>
      <c r="G230" t="str">
        <f ca="1">IF(COUNTIF('データ整理_報告書（別紙）'!$G$2:'データ整理_報告書（別紙）'!$G230,"この線より上に行を挿入してください。")=0,'データ整理_報告書（別紙）'!H230,"")</f>
        <v/>
      </c>
      <c r="H230" t="str">
        <f ca="1">IF(OR(NOT(F230 = ""), NOT(G230 = ""), NOT(I230 = "")),IF(COUNTIF('データ整理_報告書（別紙）'!$G$2:'データ整理_報告書（別紙）'!$G230,"この線より上に行を挿入してください。")=0,'データ整理_報告書（別紙）'!I230,""),"")</f>
        <v/>
      </c>
      <c r="I230" t="str">
        <f ca="1">IF(COUNTIF('データ整理_報告書（別紙）'!$G$2:'データ整理_報告書（別紙）'!$G230,"この線より上に行を挿入してください。")=0,'データ整理_報告書（別紙）'!J230,"")</f>
        <v/>
      </c>
    </row>
    <row r="231" spans="1:9" x14ac:dyDescent="0.15">
      <c r="A231" t="str">
        <f ca="1">IF(COUNTIF('データ整理_報告書（別紙）'!$B$2:'データ整理_報告書（別紙）'!$B231,"この線より上に行を挿入してください。")=0,'データ整理_報告書（別紙）'!B231,"")</f>
        <v/>
      </c>
      <c r="B231" t="str">
        <f ca="1">IF(COUNTIF('データ整理_報告書（別紙）'!$B$2:'データ整理_報告書（別紙）'!$B231,"この線より上に行を挿入してください。")=0,'データ整理_報告書（別紙）'!C231,"")</f>
        <v/>
      </c>
      <c r="C231" t="str">
        <f ca="1">IF(OR(NOT(A231 = ""), NOT(B231 = ""), NOT(D231 = "")),IF(COUNTIF('データ整理_報告書（別紙）'!$B$2:'データ整理_報告書（別紙）'!$B231,"この線より上に行を挿入してください。")=0,'データ整理_報告書（別紙）'!D231,""),"")</f>
        <v/>
      </c>
      <c r="D231" t="str">
        <f ca="1">IF(COUNTIF('データ整理_報告書（別紙）'!$B$2:'データ整理_報告書（別紙）'!$B231,"この線より上に行を挿入してください。")=0,'データ整理_報告書（別紙）'!E231,"")</f>
        <v/>
      </c>
      <c r="F231" t="str">
        <f ca="1">IF(COUNTIF('データ整理_報告書（別紙）'!$G$2:'データ整理_報告書（別紙）'!$G231,"この線より上に行を挿入してください。")=0,'データ整理_報告書（別紙）'!G231,"")</f>
        <v/>
      </c>
      <c r="G231" t="str">
        <f ca="1">IF(COUNTIF('データ整理_報告書（別紙）'!$G$2:'データ整理_報告書（別紙）'!$G231,"この線より上に行を挿入してください。")=0,'データ整理_報告書（別紙）'!H231,"")</f>
        <v/>
      </c>
      <c r="H231" t="str">
        <f ca="1">IF(OR(NOT(F231 = ""), NOT(G231 = ""), NOT(I231 = "")),IF(COUNTIF('データ整理_報告書（別紙）'!$G$2:'データ整理_報告書（別紙）'!$G231,"この線より上に行を挿入してください。")=0,'データ整理_報告書（別紙）'!I231,""),"")</f>
        <v/>
      </c>
      <c r="I231" t="str">
        <f ca="1">IF(COUNTIF('データ整理_報告書（別紙）'!$G$2:'データ整理_報告書（別紙）'!$G231,"この線より上に行を挿入してください。")=0,'データ整理_報告書（別紙）'!J231,"")</f>
        <v/>
      </c>
    </row>
    <row r="232" spans="1:9" x14ac:dyDescent="0.15">
      <c r="A232" t="str">
        <f ca="1">IF(COUNTIF('データ整理_報告書（別紙）'!$B$2:'データ整理_報告書（別紙）'!$B232,"この線より上に行を挿入してください。")=0,'データ整理_報告書（別紙）'!B232,"")</f>
        <v/>
      </c>
      <c r="B232" t="str">
        <f ca="1">IF(COUNTIF('データ整理_報告書（別紙）'!$B$2:'データ整理_報告書（別紙）'!$B232,"この線より上に行を挿入してください。")=0,'データ整理_報告書（別紙）'!C232,"")</f>
        <v/>
      </c>
      <c r="C232" t="str">
        <f ca="1">IF(OR(NOT(A232 = ""), NOT(B232 = ""), NOT(D232 = "")),IF(COUNTIF('データ整理_報告書（別紙）'!$B$2:'データ整理_報告書（別紙）'!$B232,"この線より上に行を挿入してください。")=0,'データ整理_報告書（別紙）'!D232,""),"")</f>
        <v/>
      </c>
      <c r="D232" t="str">
        <f ca="1">IF(COUNTIF('データ整理_報告書（別紙）'!$B$2:'データ整理_報告書（別紙）'!$B232,"この線より上に行を挿入してください。")=0,'データ整理_報告書（別紙）'!E232,"")</f>
        <v/>
      </c>
      <c r="F232" t="str">
        <f ca="1">IF(COUNTIF('データ整理_報告書（別紙）'!$G$2:'データ整理_報告書（別紙）'!$G232,"この線より上に行を挿入してください。")=0,'データ整理_報告書（別紙）'!G232,"")</f>
        <v/>
      </c>
      <c r="G232" t="str">
        <f ca="1">IF(COUNTIF('データ整理_報告書（別紙）'!$G$2:'データ整理_報告書（別紙）'!$G232,"この線より上に行を挿入してください。")=0,'データ整理_報告書（別紙）'!H232,"")</f>
        <v/>
      </c>
      <c r="H232" t="str">
        <f ca="1">IF(OR(NOT(F232 = ""), NOT(G232 = ""), NOT(I232 = "")),IF(COUNTIF('データ整理_報告書（別紙）'!$G$2:'データ整理_報告書（別紙）'!$G232,"この線より上に行を挿入してください。")=0,'データ整理_報告書（別紙）'!I232,""),"")</f>
        <v/>
      </c>
      <c r="I232" t="str">
        <f ca="1">IF(COUNTIF('データ整理_報告書（別紙）'!$G$2:'データ整理_報告書（別紙）'!$G232,"この線より上に行を挿入してください。")=0,'データ整理_報告書（別紙）'!J232,"")</f>
        <v/>
      </c>
    </row>
    <row r="233" spans="1:9" x14ac:dyDescent="0.15">
      <c r="A233" t="str">
        <f ca="1">IF(COUNTIF('データ整理_報告書（別紙）'!$B$2:'データ整理_報告書（別紙）'!$B233,"この線より上に行を挿入してください。")=0,'データ整理_報告書（別紙）'!B233,"")</f>
        <v/>
      </c>
      <c r="B233" t="str">
        <f ca="1">IF(COUNTIF('データ整理_報告書（別紙）'!$B$2:'データ整理_報告書（別紙）'!$B233,"この線より上に行を挿入してください。")=0,'データ整理_報告書（別紙）'!C233,"")</f>
        <v/>
      </c>
      <c r="C233" t="str">
        <f ca="1">IF(OR(NOT(A233 = ""), NOT(B233 = ""), NOT(D233 = "")),IF(COUNTIF('データ整理_報告書（別紙）'!$B$2:'データ整理_報告書（別紙）'!$B233,"この線より上に行を挿入してください。")=0,'データ整理_報告書（別紙）'!D233,""),"")</f>
        <v/>
      </c>
      <c r="D233" t="str">
        <f ca="1">IF(COUNTIF('データ整理_報告書（別紙）'!$B$2:'データ整理_報告書（別紙）'!$B233,"この線より上に行を挿入してください。")=0,'データ整理_報告書（別紙）'!E233,"")</f>
        <v/>
      </c>
      <c r="F233" t="str">
        <f ca="1">IF(COUNTIF('データ整理_報告書（別紙）'!$G$2:'データ整理_報告書（別紙）'!$G233,"この線より上に行を挿入してください。")=0,'データ整理_報告書（別紙）'!G233,"")</f>
        <v/>
      </c>
      <c r="G233" t="str">
        <f ca="1">IF(COUNTIF('データ整理_報告書（別紙）'!$G$2:'データ整理_報告書（別紙）'!$G233,"この線より上に行を挿入してください。")=0,'データ整理_報告書（別紙）'!H233,"")</f>
        <v/>
      </c>
      <c r="H233" t="str">
        <f ca="1">IF(OR(NOT(F233 = ""), NOT(G233 = ""), NOT(I233 = "")),IF(COUNTIF('データ整理_報告書（別紙）'!$G$2:'データ整理_報告書（別紙）'!$G233,"この線より上に行を挿入してください。")=0,'データ整理_報告書（別紙）'!I233,""),"")</f>
        <v/>
      </c>
      <c r="I233" t="str">
        <f ca="1">IF(COUNTIF('データ整理_報告書（別紙）'!$G$2:'データ整理_報告書（別紙）'!$G233,"この線より上に行を挿入してください。")=0,'データ整理_報告書（別紙）'!J233,"")</f>
        <v/>
      </c>
    </row>
    <row r="234" spans="1:9" x14ac:dyDescent="0.15">
      <c r="A234" t="str">
        <f ca="1">IF(COUNTIF('データ整理_報告書（別紙）'!$B$2:'データ整理_報告書（別紙）'!$B234,"この線より上に行を挿入してください。")=0,'データ整理_報告書（別紙）'!B234,"")</f>
        <v/>
      </c>
      <c r="B234" t="str">
        <f ca="1">IF(COUNTIF('データ整理_報告書（別紙）'!$B$2:'データ整理_報告書（別紙）'!$B234,"この線より上に行を挿入してください。")=0,'データ整理_報告書（別紙）'!C234,"")</f>
        <v/>
      </c>
      <c r="C234" t="str">
        <f ca="1">IF(OR(NOT(A234 = ""), NOT(B234 = ""), NOT(D234 = "")),IF(COUNTIF('データ整理_報告書（別紙）'!$B$2:'データ整理_報告書（別紙）'!$B234,"この線より上に行を挿入してください。")=0,'データ整理_報告書（別紙）'!D234,""),"")</f>
        <v/>
      </c>
      <c r="D234" t="str">
        <f ca="1">IF(COUNTIF('データ整理_報告書（別紙）'!$B$2:'データ整理_報告書（別紙）'!$B234,"この線より上に行を挿入してください。")=0,'データ整理_報告書（別紙）'!E234,"")</f>
        <v/>
      </c>
      <c r="F234" t="str">
        <f ca="1">IF(COUNTIF('データ整理_報告書（別紙）'!$G$2:'データ整理_報告書（別紙）'!$G234,"この線より上に行を挿入してください。")=0,'データ整理_報告書（別紙）'!G234,"")</f>
        <v/>
      </c>
      <c r="G234" t="str">
        <f ca="1">IF(COUNTIF('データ整理_報告書（別紙）'!$G$2:'データ整理_報告書（別紙）'!$G234,"この線より上に行を挿入してください。")=0,'データ整理_報告書（別紙）'!H234,"")</f>
        <v/>
      </c>
      <c r="H234" t="str">
        <f ca="1">IF(OR(NOT(F234 = ""), NOT(G234 = ""), NOT(I234 = "")),IF(COUNTIF('データ整理_報告書（別紙）'!$G$2:'データ整理_報告書（別紙）'!$G234,"この線より上に行を挿入してください。")=0,'データ整理_報告書（別紙）'!I234,""),"")</f>
        <v/>
      </c>
      <c r="I234" t="str">
        <f ca="1">IF(COUNTIF('データ整理_報告書（別紙）'!$G$2:'データ整理_報告書（別紙）'!$G234,"この線より上に行を挿入してください。")=0,'データ整理_報告書（別紙）'!J234,"")</f>
        <v/>
      </c>
    </row>
    <row r="235" spans="1:9" x14ac:dyDescent="0.15">
      <c r="A235" t="str">
        <f ca="1">IF(COUNTIF('データ整理_報告書（別紙）'!$B$2:'データ整理_報告書（別紙）'!$B235,"この線より上に行を挿入してください。")=0,'データ整理_報告書（別紙）'!B235,"")</f>
        <v/>
      </c>
      <c r="B235" t="str">
        <f ca="1">IF(COUNTIF('データ整理_報告書（別紙）'!$B$2:'データ整理_報告書（別紙）'!$B235,"この線より上に行を挿入してください。")=0,'データ整理_報告書（別紙）'!C235,"")</f>
        <v/>
      </c>
      <c r="C235" t="str">
        <f ca="1">IF(OR(NOT(A235 = ""), NOT(B235 = ""), NOT(D235 = "")),IF(COUNTIF('データ整理_報告書（別紙）'!$B$2:'データ整理_報告書（別紙）'!$B235,"この線より上に行を挿入してください。")=0,'データ整理_報告書（別紙）'!D235,""),"")</f>
        <v/>
      </c>
      <c r="D235" t="str">
        <f ca="1">IF(COUNTIF('データ整理_報告書（別紙）'!$B$2:'データ整理_報告書（別紙）'!$B235,"この線より上に行を挿入してください。")=0,'データ整理_報告書（別紙）'!E235,"")</f>
        <v/>
      </c>
      <c r="F235" t="str">
        <f ca="1">IF(COUNTIF('データ整理_報告書（別紙）'!$G$2:'データ整理_報告書（別紙）'!$G235,"この線より上に行を挿入してください。")=0,'データ整理_報告書（別紙）'!G235,"")</f>
        <v/>
      </c>
      <c r="G235" t="str">
        <f ca="1">IF(COUNTIF('データ整理_報告書（別紙）'!$G$2:'データ整理_報告書（別紙）'!$G235,"この線より上に行を挿入してください。")=0,'データ整理_報告書（別紙）'!H235,"")</f>
        <v/>
      </c>
      <c r="H235" t="str">
        <f ca="1">IF(OR(NOT(F235 = ""), NOT(G235 = ""), NOT(I235 = "")),IF(COUNTIF('データ整理_報告書（別紙）'!$G$2:'データ整理_報告書（別紙）'!$G235,"この線より上に行を挿入してください。")=0,'データ整理_報告書（別紙）'!I235,""),"")</f>
        <v/>
      </c>
      <c r="I235" t="str">
        <f ca="1">IF(COUNTIF('データ整理_報告書（別紙）'!$G$2:'データ整理_報告書（別紙）'!$G235,"この線より上に行を挿入してください。")=0,'データ整理_報告書（別紙）'!J235,"")</f>
        <v/>
      </c>
    </row>
    <row r="236" spans="1:9" x14ac:dyDescent="0.15">
      <c r="A236" t="str">
        <f ca="1">IF(COUNTIF('データ整理_報告書（別紙）'!$B$2:'データ整理_報告書（別紙）'!$B236,"この線より上に行を挿入してください。")=0,'データ整理_報告書（別紙）'!B236,"")</f>
        <v/>
      </c>
      <c r="B236" t="str">
        <f ca="1">IF(COUNTIF('データ整理_報告書（別紙）'!$B$2:'データ整理_報告書（別紙）'!$B236,"この線より上に行を挿入してください。")=0,'データ整理_報告書（別紙）'!C236,"")</f>
        <v/>
      </c>
      <c r="C236" t="str">
        <f ca="1">IF(OR(NOT(A236 = ""), NOT(B236 = ""), NOT(D236 = "")),IF(COUNTIF('データ整理_報告書（別紙）'!$B$2:'データ整理_報告書（別紙）'!$B236,"この線より上に行を挿入してください。")=0,'データ整理_報告書（別紙）'!D236,""),"")</f>
        <v/>
      </c>
      <c r="D236" t="str">
        <f ca="1">IF(COUNTIF('データ整理_報告書（別紙）'!$B$2:'データ整理_報告書（別紙）'!$B236,"この線より上に行を挿入してください。")=0,'データ整理_報告書（別紙）'!E236,"")</f>
        <v/>
      </c>
      <c r="F236" t="str">
        <f ca="1">IF(COUNTIF('データ整理_報告書（別紙）'!$G$2:'データ整理_報告書（別紙）'!$G236,"この線より上に行を挿入してください。")=0,'データ整理_報告書（別紙）'!G236,"")</f>
        <v/>
      </c>
      <c r="G236" t="str">
        <f ca="1">IF(COUNTIF('データ整理_報告書（別紙）'!$G$2:'データ整理_報告書（別紙）'!$G236,"この線より上に行を挿入してください。")=0,'データ整理_報告書（別紙）'!H236,"")</f>
        <v/>
      </c>
      <c r="H236" t="str">
        <f ca="1">IF(OR(NOT(F236 = ""), NOT(G236 = ""), NOT(I236 = "")),IF(COUNTIF('データ整理_報告書（別紙）'!$G$2:'データ整理_報告書（別紙）'!$G236,"この線より上に行を挿入してください。")=0,'データ整理_報告書（別紙）'!I236,""),"")</f>
        <v/>
      </c>
      <c r="I236" t="str">
        <f ca="1">IF(COUNTIF('データ整理_報告書（別紙）'!$G$2:'データ整理_報告書（別紙）'!$G236,"この線より上に行を挿入してください。")=0,'データ整理_報告書（別紙）'!J236,"")</f>
        <v/>
      </c>
    </row>
    <row r="237" spans="1:9" x14ac:dyDescent="0.15">
      <c r="A237" t="str">
        <f ca="1">IF(COUNTIF('データ整理_報告書（別紙）'!$B$2:'データ整理_報告書（別紙）'!$B237,"この線より上に行を挿入してください。")=0,'データ整理_報告書（別紙）'!B237,"")</f>
        <v/>
      </c>
      <c r="B237" t="str">
        <f ca="1">IF(COUNTIF('データ整理_報告書（別紙）'!$B$2:'データ整理_報告書（別紙）'!$B237,"この線より上に行を挿入してください。")=0,'データ整理_報告書（別紙）'!C237,"")</f>
        <v/>
      </c>
      <c r="C237" t="str">
        <f ca="1">IF(OR(NOT(A237 = ""), NOT(B237 = ""), NOT(D237 = "")),IF(COUNTIF('データ整理_報告書（別紙）'!$B$2:'データ整理_報告書（別紙）'!$B237,"この線より上に行を挿入してください。")=0,'データ整理_報告書（別紙）'!D237,""),"")</f>
        <v/>
      </c>
      <c r="D237" t="str">
        <f ca="1">IF(COUNTIF('データ整理_報告書（別紙）'!$B$2:'データ整理_報告書（別紙）'!$B237,"この線より上に行を挿入してください。")=0,'データ整理_報告書（別紙）'!E237,"")</f>
        <v/>
      </c>
      <c r="F237" t="str">
        <f ca="1">IF(COUNTIF('データ整理_報告書（別紙）'!$G$2:'データ整理_報告書（別紙）'!$G237,"この線より上に行を挿入してください。")=0,'データ整理_報告書（別紙）'!G237,"")</f>
        <v/>
      </c>
      <c r="G237" t="str">
        <f ca="1">IF(COUNTIF('データ整理_報告書（別紙）'!$G$2:'データ整理_報告書（別紙）'!$G237,"この線より上に行を挿入してください。")=0,'データ整理_報告書（別紙）'!H237,"")</f>
        <v/>
      </c>
      <c r="H237" t="str">
        <f ca="1">IF(OR(NOT(F237 = ""), NOT(G237 = ""), NOT(I237 = "")),IF(COUNTIF('データ整理_報告書（別紙）'!$G$2:'データ整理_報告書（別紙）'!$G237,"この線より上に行を挿入してください。")=0,'データ整理_報告書（別紙）'!I237,""),"")</f>
        <v/>
      </c>
      <c r="I237" t="str">
        <f ca="1">IF(COUNTIF('データ整理_報告書（別紙）'!$G$2:'データ整理_報告書（別紙）'!$G237,"この線より上に行を挿入してください。")=0,'データ整理_報告書（別紙）'!J237,"")</f>
        <v/>
      </c>
    </row>
    <row r="238" spans="1:9" x14ac:dyDescent="0.15">
      <c r="A238" t="str">
        <f ca="1">IF(COUNTIF('データ整理_報告書（別紙）'!$B$2:'データ整理_報告書（別紙）'!$B238,"この線より上に行を挿入してください。")=0,'データ整理_報告書（別紙）'!B238,"")</f>
        <v/>
      </c>
      <c r="B238" t="str">
        <f ca="1">IF(COUNTIF('データ整理_報告書（別紙）'!$B$2:'データ整理_報告書（別紙）'!$B238,"この線より上に行を挿入してください。")=0,'データ整理_報告書（別紙）'!C238,"")</f>
        <v/>
      </c>
      <c r="C238" t="str">
        <f ca="1">IF(OR(NOT(A238 = ""), NOT(B238 = ""), NOT(D238 = "")),IF(COUNTIF('データ整理_報告書（別紙）'!$B$2:'データ整理_報告書（別紙）'!$B238,"この線より上に行を挿入してください。")=0,'データ整理_報告書（別紙）'!D238,""),"")</f>
        <v/>
      </c>
      <c r="D238" t="str">
        <f ca="1">IF(COUNTIF('データ整理_報告書（別紙）'!$B$2:'データ整理_報告書（別紙）'!$B238,"この線より上に行を挿入してください。")=0,'データ整理_報告書（別紙）'!E238,"")</f>
        <v/>
      </c>
      <c r="F238" t="str">
        <f ca="1">IF(COUNTIF('データ整理_報告書（別紙）'!$G$2:'データ整理_報告書（別紙）'!$G238,"この線より上に行を挿入してください。")=0,'データ整理_報告書（別紙）'!G238,"")</f>
        <v/>
      </c>
      <c r="G238" t="str">
        <f ca="1">IF(COUNTIF('データ整理_報告書（別紙）'!$G$2:'データ整理_報告書（別紙）'!$G238,"この線より上に行を挿入してください。")=0,'データ整理_報告書（別紙）'!H238,"")</f>
        <v/>
      </c>
      <c r="H238" t="str">
        <f ca="1">IF(OR(NOT(F238 = ""), NOT(G238 = ""), NOT(I238 = "")),IF(COUNTIF('データ整理_報告書（別紙）'!$G$2:'データ整理_報告書（別紙）'!$G238,"この線より上に行を挿入してください。")=0,'データ整理_報告書（別紙）'!I238,""),"")</f>
        <v/>
      </c>
      <c r="I238" t="str">
        <f ca="1">IF(COUNTIF('データ整理_報告書（別紙）'!$G$2:'データ整理_報告書（別紙）'!$G238,"この線より上に行を挿入してください。")=0,'データ整理_報告書（別紙）'!J238,"")</f>
        <v/>
      </c>
    </row>
    <row r="239" spans="1:9" x14ac:dyDescent="0.15">
      <c r="A239" t="str">
        <f ca="1">IF(COUNTIF('データ整理_報告書（別紙）'!$B$2:'データ整理_報告書（別紙）'!$B239,"この線より上に行を挿入してください。")=0,'データ整理_報告書（別紙）'!B239,"")</f>
        <v/>
      </c>
      <c r="B239" t="str">
        <f ca="1">IF(COUNTIF('データ整理_報告書（別紙）'!$B$2:'データ整理_報告書（別紙）'!$B239,"この線より上に行を挿入してください。")=0,'データ整理_報告書（別紙）'!C239,"")</f>
        <v/>
      </c>
      <c r="C239" t="str">
        <f ca="1">IF(OR(NOT(A239 = ""), NOT(B239 = ""), NOT(D239 = "")),IF(COUNTIF('データ整理_報告書（別紙）'!$B$2:'データ整理_報告書（別紙）'!$B239,"この線より上に行を挿入してください。")=0,'データ整理_報告書（別紙）'!D239,""),"")</f>
        <v/>
      </c>
      <c r="D239" t="str">
        <f ca="1">IF(COUNTIF('データ整理_報告書（別紙）'!$B$2:'データ整理_報告書（別紙）'!$B239,"この線より上に行を挿入してください。")=0,'データ整理_報告書（別紙）'!E239,"")</f>
        <v/>
      </c>
      <c r="F239" t="str">
        <f ca="1">IF(COUNTIF('データ整理_報告書（別紙）'!$G$2:'データ整理_報告書（別紙）'!$G239,"この線より上に行を挿入してください。")=0,'データ整理_報告書（別紙）'!G239,"")</f>
        <v/>
      </c>
      <c r="G239" t="str">
        <f ca="1">IF(COUNTIF('データ整理_報告書（別紙）'!$G$2:'データ整理_報告書（別紙）'!$G239,"この線より上に行を挿入してください。")=0,'データ整理_報告書（別紙）'!H239,"")</f>
        <v/>
      </c>
      <c r="H239" t="str">
        <f ca="1">IF(OR(NOT(F239 = ""), NOT(G239 = ""), NOT(I239 = "")),IF(COUNTIF('データ整理_報告書（別紙）'!$G$2:'データ整理_報告書（別紙）'!$G239,"この線より上に行を挿入してください。")=0,'データ整理_報告書（別紙）'!I239,""),"")</f>
        <v/>
      </c>
      <c r="I239" t="str">
        <f ca="1">IF(COUNTIF('データ整理_報告書（別紙）'!$G$2:'データ整理_報告書（別紙）'!$G239,"この線より上に行を挿入してください。")=0,'データ整理_報告書（別紙）'!J239,"")</f>
        <v/>
      </c>
    </row>
    <row r="240" spans="1:9" x14ac:dyDescent="0.15">
      <c r="A240" t="str">
        <f ca="1">IF(COUNTIF('データ整理_報告書（別紙）'!$B$2:'データ整理_報告書（別紙）'!$B240,"この線より上に行を挿入してください。")=0,'データ整理_報告書（別紙）'!B240,"")</f>
        <v/>
      </c>
      <c r="B240" t="str">
        <f ca="1">IF(COUNTIF('データ整理_報告書（別紙）'!$B$2:'データ整理_報告書（別紙）'!$B240,"この線より上に行を挿入してください。")=0,'データ整理_報告書（別紙）'!C240,"")</f>
        <v/>
      </c>
      <c r="C240" t="str">
        <f ca="1">IF(OR(NOT(A240 = ""), NOT(B240 = ""), NOT(D240 = "")),IF(COUNTIF('データ整理_報告書（別紙）'!$B$2:'データ整理_報告書（別紙）'!$B240,"この線より上に行を挿入してください。")=0,'データ整理_報告書（別紙）'!D240,""),"")</f>
        <v/>
      </c>
      <c r="D240" t="str">
        <f ca="1">IF(COUNTIF('データ整理_報告書（別紙）'!$B$2:'データ整理_報告書（別紙）'!$B240,"この線より上に行を挿入してください。")=0,'データ整理_報告書（別紙）'!E240,"")</f>
        <v/>
      </c>
      <c r="F240" t="str">
        <f ca="1">IF(COUNTIF('データ整理_報告書（別紙）'!$G$2:'データ整理_報告書（別紙）'!$G240,"この線より上に行を挿入してください。")=0,'データ整理_報告書（別紙）'!G240,"")</f>
        <v/>
      </c>
      <c r="G240" t="str">
        <f ca="1">IF(COUNTIF('データ整理_報告書（別紙）'!$G$2:'データ整理_報告書（別紙）'!$G240,"この線より上に行を挿入してください。")=0,'データ整理_報告書（別紙）'!H240,"")</f>
        <v/>
      </c>
      <c r="H240" t="str">
        <f ca="1">IF(OR(NOT(F240 = ""), NOT(G240 = ""), NOT(I240 = "")),IF(COUNTIF('データ整理_報告書（別紙）'!$G$2:'データ整理_報告書（別紙）'!$G240,"この線より上に行を挿入してください。")=0,'データ整理_報告書（別紙）'!I240,""),"")</f>
        <v/>
      </c>
      <c r="I240" t="str">
        <f ca="1">IF(COUNTIF('データ整理_報告書（別紙）'!$G$2:'データ整理_報告書（別紙）'!$G240,"この線より上に行を挿入してください。")=0,'データ整理_報告書（別紙）'!J240,"")</f>
        <v/>
      </c>
    </row>
    <row r="241" spans="1:9" x14ac:dyDescent="0.15">
      <c r="A241" t="str">
        <f ca="1">IF(COUNTIF('データ整理_報告書（別紙）'!$B$2:'データ整理_報告書（別紙）'!$B241,"この線より上に行を挿入してください。")=0,'データ整理_報告書（別紙）'!B241,"")</f>
        <v/>
      </c>
      <c r="B241" t="str">
        <f ca="1">IF(COUNTIF('データ整理_報告書（別紙）'!$B$2:'データ整理_報告書（別紙）'!$B241,"この線より上に行を挿入してください。")=0,'データ整理_報告書（別紙）'!C241,"")</f>
        <v/>
      </c>
      <c r="C241" t="str">
        <f ca="1">IF(OR(NOT(A241 = ""), NOT(B241 = ""), NOT(D241 = "")),IF(COUNTIF('データ整理_報告書（別紙）'!$B$2:'データ整理_報告書（別紙）'!$B241,"この線より上に行を挿入してください。")=0,'データ整理_報告書（別紙）'!D241,""),"")</f>
        <v/>
      </c>
      <c r="D241" t="str">
        <f ca="1">IF(COUNTIF('データ整理_報告書（別紙）'!$B$2:'データ整理_報告書（別紙）'!$B241,"この線より上に行を挿入してください。")=0,'データ整理_報告書（別紙）'!E241,"")</f>
        <v/>
      </c>
      <c r="F241" t="str">
        <f ca="1">IF(COUNTIF('データ整理_報告書（別紙）'!$G$2:'データ整理_報告書（別紙）'!$G241,"この線より上に行を挿入してください。")=0,'データ整理_報告書（別紙）'!G241,"")</f>
        <v/>
      </c>
      <c r="G241" t="str">
        <f ca="1">IF(COUNTIF('データ整理_報告書（別紙）'!$G$2:'データ整理_報告書（別紙）'!$G241,"この線より上に行を挿入してください。")=0,'データ整理_報告書（別紙）'!H241,"")</f>
        <v/>
      </c>
      <c r="H241" t="str">
        <f ca="1">IF(OR(NOT(F241 = ""), NOT(G241 = ""), NOT(I241 = "")),IF(COUNTIF('データ整理_報告書（別紙）'!$G$2:'データ整理_報告書（別紙）'!$G241,"この線より上に行を挿入してください。")=0,'データ整理_報告書（別紙）'!I241,""),"")</f>
        <v/>
      </c>
      <c r="I241" t="str">
        <f ca="1">IF(COUNTIF('データ整理_報告書（別紙）'!$G$2:'データ整理_報告書（別紙）'!$G241,"この線より上に行を挿入してください。")=0,'データ整理_報告書（別紙）'!J241,"")</f>
        <v/>
      </c>
    </row>
    <row r="242" spans="1:9" x14ac:dyDescent="0.15">
      <c r="A242" t="str">
        <f ca="1">IF(COUNTIF('データ整理_報告書（別紙）'!$B$2:'データ整理_報告書（別紙）'!$B242,"この線より上に行を挿入してください。")=0,'データ整理_報告書（別紙）'!B242,"")</f>
        <v/>
      </c>
      <c r="B242" t="str">
        <f ca="1">IF(COUNTIF('データ整理_報告書（別紙）'!$B$2:'データ整理_報告書（別紙）'!$B242,"この線より上に行を挿入してください。")=0,'データ整理_報告書（別紙）'!C242,"")</f>
        <v/>
      </c>
      <c r="C242" t="str">
        <f ca="1">IF(OR(NOT(A242 = ""), NOT(B242 = ""), NOT(D242 = "")),IF(COUNTIF('データ整理_報告書（別紙）'!$B$2:'データ整理_報告書（別紙）'!$B242,"この線より上に行を挿入してください。")=0,'データ整理_報告書（別紙）'!D242,""),"")</f>
        <v/>
      </c>
      <c r="D242" t="str">
        <f ca="1">IF(COUNTIF('データ整理_報告書（別紙）'!$B$2:'データ整理_報告書（別紙）'!$B242,"この線より上に行を挿入してください。")=0,'データ整理_報告書（別紙）'!E242,"")</f>
        <v/>
      </c>
      <c r="F242" t="str">
        <f ca="1">IF(COUNTIF('データ整理_報告書（別紙）'!$G$2:'データ整理_報告書（別紙）'!$G242,"この線より上に行を挿入してください。")=0,'データ整理_報告書（別紙）'!G242,"")</f>
        <v/>
      </c>
      <c r="G242" t="str">
        <f ca="1">IF(COUNTIF('データ整理_報告書（別紙）'!$G$2:'データ整理_報告書（別紙）'!$G242,"この線より上に行を挿入してください。")=0,'データ整理_報告書（別紙）'!H242,"")</f>
        <v/>
      </c>
      <c r="H242" t="str">
        <f ca="1">IF(OR(NOT(F242 = ""), NOT(G242 = ""), NOT(I242 = "")),IF(COUNTIF('データ整理_報告書（別紙）'!$G$2:'データ整理_報告書（別紙）'!$G242,"この線より上に行を挿入してください。")=0,'データ整理_報告書（別紙）'!I242,""),"")</f>
        <v/>
      </c>
      <c r="I242" t="str">
        <f ca="1">IF(COUNTIF('データ整理_報告書（別紙）'!$G$2:'データ整理_報告書（別紙）'!$G242,"この線より上に行を挿入してください。")=0,'データ整理_報告書（別紙）'!J242,"")</f>
        <v/>
      </c>
    </row>
    <row r="243" spans="1:9" x14ac:dyDescent="0.15">
      <c r="A243" t="str">
        <f ca="1">IF(COUNTIF('データ整理_報告書（別紙）'!$B$2:'データ整理_報告書（別紙）'!$B243,"この線より上に行を挿入してください。")=0,'データ整理_報告書（別紙）'!B243,"")</f>
        <v/>
      </c>
      <c r="B243" t="str">
        <f ca="1">IF(COUNTIF('データ整理_報告書（別紙）'!$B$2:'データ整理_報告書（別紙）'!$B243,"この線より上に行を挿入してください。")=0,'データ整理_報告書（別紙）'!C243,"")</f>
        <v/>
      </c>
      <c r="C243" t="str">
        <f ca="1">IF(OR(NOT(A243 = ""), NOT(B243 = ""), NOT(D243 = "")),IF(COUNTIF('データ整理_報告書（別紙）'!$B$2:'データ整理_報告書（別紙）'!$B243,"この線より上に行を挿入してください。")=0,'データ整理_報告書（別紙）'!D243,""),"")</f>
        <v/>
      </c>
      <c r="D243" t="str">
        <f ca="1">IF(COUNTIF('データ整理_報告書（別紙）'!$B$2:'データ整理_報告書（別紙）'!$B243,"この線より上に行を挿入してください。")=0,'データ整理_報告書（別紙）'!E243,"")</f>
        <v/>
      </c>
      <c r="F243" t="str">
        <f ca="1">IF(COUNTIF('データ整理_報告書（別紙）'!$G$2:'データ整理_報告書（別紙）'!$G243,"この線より上に行を挿入してください。")=0,'データ整理_報告書（別紙）'!G243,"")</f>
        <v/>
      </c>
      <c r="G243" t="str">
        <f ca="1">IF(COUNTIF('データ整理_報告書（別紙）'!$G$2:'データ整理_報告書（別紙）'!$G243,"この線より上に行を挿入してください。")=0,'データ整理_報告書（別紙）'!H243,"")</f>
        <v/>
      </c>
      <c r="H243" t="str">
        <f ca="1">IF(OR(NOT(F243 = ""), NOT(G243 = ""), NOT(I243 = "")),IF(COUNTIF('データ整理_報告書（別紙）'!$G$2:'データ整理_報告書（別紙）'!$G243,"この線より上に行を挿入してください。")=0,'データ整理_報告書（別紙）'!I243,""),"")</f>
        <v/>
      </c>
      <c r="I243" t="str">
        <f ca="1">IF(COUNTIF('データ整理_報告書（別紙）'!$G$2:'データ整理_報告書（別紙）'!$G243,"この線より上に行を挿入してください。")=0,'データ整理_報告書（別紙）'!J243,"")</f>
        <v/>
      </c>
    </row>
    <row r="244" spans="1:9" x14ac:dyDescent="0.15">
      <c r="A244" t="str">
        <f ca="1">IF(COUNTIF('データ整理_報告書（別紙）'!$B$2:'データ整理_報告書（別紙）'!$B244,"この線より上に行を挿入してください。")=0,'データ整理_報告書（別紙）'!B244,"")</f>
        <v/>
      </c>
      <c r="B244" t="str">
        <f ca="1">IF(COUNTIF('データ整理_報告書（別紙）'!$B$2:'データ整理_報告書（別紙）'!$B244,"この線より上に行を挿入してください。")=0,'データ整理_報告書（別紙）'!C244,"")</f>
        <v/>
      </c>
      <c r="C244" t="str">
        <f ca="1">IF(OR(NOT(A244 = ""), NOT(B244 = ""), NOT(D244 = "")),IF(COUNTIF('データ整理_報告書（別紙）'!$B$2:'データ整理_報告書（別紙）'!$B244,"この線より上に行を挿入してください。")=0,'データ整理_報告書（別紙）'!D244,""),"")</f>
        <v/>
      </c>
      <c r="D244" t="str">
        <f ca="1">IF(COUNTIF('データ整理_報告書（別紙）'!$B$2:'データ整理_報告書（別紙）'!$B244,"この線より上に行を挿入してください。")=0,'データ整理_報告書（別紙）'!E244,"")</f>
        <v/>
      </c>
      <c r="F244" t="str">
        <f ca="1">IF(COUNTIF('データ整理_報告書（別紙）'!$G$2:'データ整理_報告書（別紙）'!$G244,"この線より上に行を挿入してください。")=0,'データ整理_報告書（別紙）'!G244,"")</f>
        <v/>
      </c>
      <c r="G244" t="str">
        <f ca="1">IF(COUNTIF('データ整理_報告書（別紙）'!$G$2:'データ整理_報告書（別紙）'!$G244,"この線より上に行を挿入してください。")=0,'データ整理_報告書（別紙）'!H244,"")</f>
        <v/>
      </c>
      <c r="H244" t="str">
        <f ca="1">IF(OR(NOT(F244 = ""), NOT(G244 = ""), NOT(I244 = "")),IF(COUNTIF('データ整理_報告書（別紙）'!$G$2:'データ整理_報告書（別紙）'!$G244,"この線より上に行を挿入してください。")=0,'データ整理_報告書（別紙）'!I244,""),"")</f>
        <v/>
      </c>
      <c r="I244" t="str">
        <f ca="1">IF(COUNTIF('データ整理_報告書（別紙）'!$G$2:'データ整理_報告書（別紙）'!$G244,"この線より上に行を挿入してください。")=0,'データ整理_報告書（別紙）'!J244,"")</f>
        <v/>
      </c>
    </row>
    <row r="245" spans="1:9" x14ac:dyDescent="0.15">
      <c r="A245" t="str">
        <f ca="1">IF(COUNTIF('データ整理_報告書（別紙）'!$B$2:'データ整理_報告書（別紙）'!$B245,"この線より上に行を挿入してください。")=0,'データ整理_報告書（別紙）'!B245,"")</f>
        <v/>
      </c>
      <c r="B245" t="str">
        <f ca="1">IF(COUNTIF('データ整理_報告書（別紙）'!$B$2:'データ整理_報告書（別紙）'!$B245,"この線より上に行を挿入してください。")=0,'データ整理_報告書（別紙）'!C245,"")</f>
        <v/>
      </c>
      <c r="C245" t="str">
        <f ca="1">IF(OR(NOT(A245 = ""), NOT(B245 = ""), NOT(D245 = "")),IF(COUNTIF('データ整理_報告書（別紙）'!$B$2:'データ整理_報告書（別紙）'!$B245,"この線より上に行を挿入してください。")=0,'データ整理_報告書（別紙）'!D245,""),"")</f>
        <v/>
      </c>
      <c r="D245" t="str">
        <f ca="1">IF(COUNTIF('データ整理_報告書（別紙）'!$B$2:'データ整理_報告書（別紙）'!$B245,"この線より上に行を挿入してください。")=0,'データ整理_報告書（別紙）'!E245,"")</f>
        <v/>
      </c>
      <c r="F245" t="str">
        <f ca="1">IF(COUNTIF('データ整理_報告書（別紙）'!$G$2:'データ整理_報告書（別紙）'!$G245,"この線より上に行を挿入してください。")=0,'データ整理_報告書（別紙）'!G245,"")</f>
        <v/>
      </c>
      <c r="G245" t="str">
        <f ca="1">IF(COUNTIF('データ整理_報告書（別紙）'!$G$2:'データ整理_報告書（別紙）'!$G245,"この線より上に行を挿入してください。")=0,'データ整理_報告書（別紙）'!H245,"")</f>
        <v/>
      </c>
      <c r="H245" t="str">
        <f ca="1">IF(OR(NOT(F245 = ""), NOT(G245 = ""), NOT(I245 = "")),IF(COUNTIF('データ整理_報告書（別紙）'!$G$2:'データ整理_報告書（別紙）'!$G245,"この線より上に行を挿入してください。")=0,'データ整理_報告書（別紙）'!I245,""),"")</f>
        <v/>
      </c>
      <c r="I245" t="str">
        <f ca="1">IF(COUNTIF('データ整理_報告書（別紙）'!$G$2:'データ整理_報告書（別紙）'!$G245,"この線より上に行を挿入してください。")=0,'データ整理_報告書（別紙）'!J245,"")</f>
        <v/>
      </c>
    </row>
    <row r="246" spans="1:9" x14ac:dyDescent="0.15">
      <c r="A246" t="str">
        <f ca="1">IF(COUNTIF('データ整理_報告書（別紙）'!$B$2:'データ整理_報告書（別紙）'!$B246,"この線より上に行を挿入してください。")=0,'データ整理_報告書（別紙）'!B246,"")</f>
        <v/>
      </c>
      <c r="B246" t="str">
        <f ca="1">IF(COUNTIF('データ整理_報告書（別紙）'!$B$2:'データ整理_報告書（別紙）'!$B246,"この線より上に行を挿入してください。")=0,'データ整理_報告書（別紙）'!C246,"")</f>
        <v/>
      </c>
      <c r="C246" t="str">
        <f ca="1">IF(OR(NOT(A246 = ""), NOT(B246 = ""), NOT(D246 = "")),IF(COUNTIF('データ整理_報告書（別紙）'!$B$2:'データ整理_報告書（別紙）'!$B246,"この線より上に行を挿入してください。")=0,'データ整理_報告書（別紙）'!D246,""),"")</f>
        <v/>
      </c>
      <c r="D246" t="str">
        <f ca="1">IF(COUNTIF('データ整理_報告書（別紙）'!$B$2:'データ整理_報告書（別紙）'!$B246,"この線より上に行を挿入してください。")=0,'データ整理_報告書（別紙）'!E246,"")</f>
        <v/>
      </c>
      <c r="F246" t="str">
        <f ca="1">IF(COUNTIF('データ整理_報告書（別紙）'!$G$2:'データ整理_報告書（別紙）'!$G246,"この線より上に行を挿入してください。")=0,'データ整理_報告書（別紙）'!G246,"")</f>
        <v/>
      </c>
      <c r="G246" t="str">
        <f ca="1">IF(COUNTIF('データ整理_報告書（別紙）'!$G$2:'データ整理_報告書（別紙）'!$G246,"この線より上に行を挿入してください。")=0,'データ整理_報告書（別紙）'!H246,"")</f>
        <v/>
      </c>
      <c r="H246" t="str">
        <f ca="1">IF(OR(NOT(F246 = ""), NOT(G246 = ""), NOT(I246 = "")),IF(COUNTIF('データ整理_報告書（別紙）'!$G$2:'データ整理_報告書（別紙）'!$G246,"この線より上に行を挿入してください。")=0,'データ整理_報告書（別紙）'!I246,""),"")</f>
        <v/>
      </c>
      <c r="I246" t="str">
        <f ca="1">IF(COUNTIF('データ整理_報告書（別紙）'!$G$2:'データ整理_報告書（別紙）'!$G246,"この線より上に行を挿入してください。")=0,'データ整理_報告書（別紙）'!J246,"")</f>
        <v/>
      </c>
    </row>
    <row r="247" spans="1:9" x14ac:dyDescent="0.15">
      <c r="A247" t="str">
        <f ca="1">IF(COUNTIF('データ整理_報告書（別紙）'!$B$2:'データ整理_報告書（別紙）'!$B247,"この線より上に行を挿入してください。")=0,'データ整理_報告書（別紙）'!B247,"")</f>
        <v/>
      </c>
      <c r="B247" t="str">
        <f ca="1">IF(COUNTIF('データ整理_報告書（別紙）'!$B$2:'データ整理_報告書（別紙）'!$B247,"この線より上に行を挿入してください。")=0,'データ整理_報告書（別紙）'!C247,"")</f>
        <v/>
      </c>
      <c r="C247" t="str">
        <f ca="1">IF(OR(NOT(A247 = ""), NOT(B247 = ""), NOT(D247 = "")),IF(COUNTIF('データ整理_報告書（別紙）'!$B$2:'データ整理_報告書（別紙）'!$B247,"この線より上に行を挿入してください。")=0,'データ整理_報告書（別紙）'!D247,""),"")</f>
        <v/>
      </c>
      <c r="D247" t="str">
        <f ca="1">IF(COUNTIF('データ整理_報告書（別紙）'!$B$2:'データ整理_報告書（別紙）'!$B247,"この線より上に行を挿入してください。")=0,'データ整理_報告書（別紙）'!E247,"")</f>
        <v/>
      </c>
      <c r="F247" t="str">
        <f ca="1">IF(COUNTIF('データ整理_報告書（別紙）'!$G$2:'データ整理_報告書（別紙）'!$G247,"この線より上に行を挿入してください。")=0,'データ整理_報告書（別紙）'!G247,"")</f>
        <v/>
      </c>
      <c r="G247" t="str">
        <f ca="1">IF(COUNTIF('データ整理_報告書（別紙）'!$G$2:'データ整理_報告書（別紙）'!$G247,"この線より上に行を挿入してください。")=0,'データ整理_報告書（別紙）'!H247,"")</f>
        <v/>
      </c>
      <c r="H247" t="str">
        <f ca="1">IF(OR(NOT(F247 = ""), NOT(G247 = ""), NOT(I247 = "")),IF(COUNTIF('データ整理_報告書（別紙）'!$G$2:'データ整理_報告書（別紙）'!$G247,"この線より上に行を挿入してください。")=0,'データ整理_報告書（別紙）'!I247,""),"")</f>
        <v/>
      </c>
      <c r="I247" t="str">
        <f ca="1">IF(COUNTIF('データ整理_報告書（別紙）'!$G$2:'データ整理_報告書（別紙）'!$G247,"この線より上に行を挿入してください。")=0,'データ整理_報告書（別紙）'!J247,"")</f>
        <v/>
      </c>
    </row>
    <row r="248" spans="1:9" x14ac:dyDescent="0.15">
      <c r="A248" t="str">
        <f ca="1">IF(COUNTIF('データ整理_報告書（別紙）'!$B$2:'データ整理_報告書（別紙）'!$B248,"この線より上に行を挿入してください。")=0,'データ整理_報告書（別紙）'!B248,"")</f>
        <v/>
      </c>
      <c r="B248" t="str">
        <f ca="1">IF(COUNTIF('データ整理_報告書（別紙）'!$B$2:'データ整理_報告書（別紙）'!$B248,"この線より上に行を挿入してください。")=0,'データ整理_報告書（別紙）'!C248,"")</f>
        <v/>
      </c>
      <c r="C248" t="str">
        <f ca="1">IF(OR(NOT(A248 = ""), NOT(B248 = ""), NOT(D248 = "")),IF(COUNTIF('データ整理_報告書（別紙）'!$B$2:'データ整理_報告書（別紙）'!$B248,"この線より上に行を挿入してください。")=0,'データ整理_報告書（別紙）'!D248,""),"")</f>
        <v/>
      </c>
      <c r="D248" t="str">
        <f ca="1">IF(COUNTIF('データ整理_報告書（別紙）'!$B$2:'データ整理_報告書（別紙）'!$B248,"この線より上に行を挿入してください。")=0,'データ整理_報告書（別紙）'!E248,"")</f>
        <v/>
      </c>
      <c r="F248" t="str">
        <f ca="1">IF(COUNTIF('データ整理_報告書（別紙）'!$G$2:'データ整理_報告書（別紙）'!$G248,"この線より上に行を挿入してください。")=0,'データ整理_報告書（別紙）'!G248,"")</f>
        <v/>
      </c>
      <c r="G248" t="str">
        <f ca="1">IF(COUNTIF('データ整理_報告書（別紙）'!$G$2:'データ整理_報告書（別紙）'!$G248,"この線より上に行を挿入してください。")=0,'データ整理_報告書（別紙）'!H248,"")</f>
        <v/>
      </c>
      <c r="H248" t="str">
        <f ca="1">IF(OR(NOT(F248 = ""), NOT(G248 = ""), NOT(I248 = "")),IF(COUNTIF('データ整理_報告書（別紙）'!$G$2:'データ整理_報告書（別紙）'!$G248,"この線より上に行を挿入してください。")=0,'データ整理_報告書（別紙）'!I248,""),"")</f>
        <v/>
      </c>
      <c r="I248" t="str">
        <f ca="1">IF(COUNTIF('データ整理_報告書（別紙）'!$G$2:'データ整理_報告書（別紙）'!$G248,"この線より上に行を挿入してください。")=0,'データ整理_報告書（別紙）'!J248,"")</f>
        <v/>
      </c>
    </row>
    <row r="249" spans="1:9" x14ac:dyDescent="0.15">
      <c r="A249" t="str">
        <f ca="1">IF(COUNTIF('データ整理_報告書（別紙）'!$B$2:'データ整理_報告書（別紙）'!$B249,"この線より上に行を挿入してください。")=0,'データ整理_報告書（別紙）'!B249,"")</f>
        <v/>
      </c>
      <c r="B249" t="str">
        <f ca="1">IF(COUNTIF('データ整理_報告書（別紙）'!$B$2:'データ整理_報告書（別紙）'!$B249,"この線より上に行を挿入してください。")=0,'データ整理_報告書（別紙）'!C249,"")</f>
        <v/>
      </c>
      <c r="C249" t="str">
        <f ca="1">IF(OR(NOT(A249 = ""), NOT(B249 = ""), NOT(D249 = "")),IF(COUNTIF('データ整理_報告書（別紙）'!$B$2:'データ整理_報告書（別紙）'!$B249,"この線より上に行を挿入してください。")=0,'データ整理_報告書（別紙）'!D249,""),"")</f>
        <v/>
      </c>
      <c r="D249" t="str">
        <f ca="1">IF(COUNTIF('データ整理_報告書（別紙）'!$B$2:'データ整理_報告書（別紙）'!$B249,"この線より上に行を挿入してください。")=0,'データ整理_報告書（別紙）'!E249,"")</f>
        <v/>
      </c>
      <c r="F249" t="str">
        <f ca="1">IF(COUNTIF('データ整理_報告書（別紙）'!$G$2:'データ整理_報告書（別紙）'!$G249,"この線より上に行を挿入してください。")=0,'データ整理_報告書（別紙）'!G249,"")</f>
        <v/>
      </c>
      <c r="G249" t="str">
        <f ca="1">IF(COUNTIF('データ整理_報告書（別紙）'!$G$2:'データ整理_報告書（別紙）'!$G249,"この線より上に行を挿入してください。")=0,'データ整理_報告書（別紙）'!H249,"")</f>
        <v/>
      </c>
      <c r="H249" t="str">
        <f ca="1">IF(OR(NOT(F249 = ""), NOT(G249 = ""), NOT(I249 = "")),IF(COUNTIF('データ整理_報告書（別紙）'!$G$2:'データ整理_報告書（別紙）'!$G249,"この線より上に行を挿入してください。")=0,'データ整理_報告書（別紙）'!I249,""),"")</f>
        <v/>
      </c>
      <c r="I249" t="str">
        <f ca="1">IF(COUNTIF('データ整理_報告書（別紙）'!$G$2:'データ整理_報告書（別紙）'!$G249,"この線より上に行を挿入してください。")=0,'データ整理_報告書（別紙）'!J249,"")</f>
        <v/>
      </c>
    </row>
    <row r="250" spans="1:9" x14ac:dyDescent="0.15">
      <c r="A250" t="str">
        <f ca="1">IF(COUNTIF('データ整理_報告書（別紙）'!$B$2:'データ整理_報告書（別紙）'!$B250,"この線より上に行を挿入してください。")=0,'データ整理_報告書（別紙）'!B250,"")</f>
        <v/>
      </c>
      <c r="B250" t="str">
        <f ca="1">IF(COUNTIF('データ整理_報告書（別紙）'!$B$2:'データ整理_報告書（別紙）'!$B250,"この線より上に行を挿入してください。")=0,'データ整理_報告書（別紙）'!C250,"")</f>
        <v/>
      </c>
      <c r="C250" t="str">
        <f ca="1">IF(OR(NOT(A250 = ""), NOT(B250 = ""), NOT(D250 = "")),IF(COUNTIF('データ整理_報告書（別紙）'!$B$2:'データ整理_報告書（別紙）'!$B250,"この線より上に行を挿入してください。")=0,'データ整理_報告書（別紙）'!D250,""),"")</f>
        <v/>
      </c>
      <c r="D250" t="str">
        <f ca="1">IF(COUNTIF('データ整理_報告書（別紙）'!$B$2:'データ整理_報告書（別紙）'!$B250,"この線より上に行を挿入してください。")=0,'データ整理_報告書（別紙）'!E250,"")</f>
        <v/>
      </c>
      <c r="F250" t="str">
        <f ca="1">IF(COUNTIF('データ整理_報告書（別紙）'!$G$2:'データ整理_報告書（別紙）'!$G250,"この線より上に行を挿入してください。")=0,'データ整理_報告書（別紙）'!G250,"")</f>
        <v/>
      </c>
      <c r="G250" t="str">
        <f ca="1">IF(COUNTIF('データ整理_報告書（別紙）'!$G$2:'データ整理_報告書（別紙）'!$G250,"この線より上に行を挿入してください。")=0,'データ整理_報告書（別紙）'!H250,"")</f>
        <v/>
      </c>
      <c r="H250" t="str">
        <f ca="1">IF(OR(NOT(F250 = ""), NOT(G250 = ""), NOT(I250 = "")),IF(COUNTIF('データ整理_報告書（別紙）'!$G$2:'データ整理_報告書（別紙）'!$G250,"この線より上に行を挿入してください。")=0,'データ整理_報告書（別紙）'!I250,""),"")</f>
        <v/>
      </c>
      <c r="I250" t="str">
        <f ca="1">IF(COUNTIF('データ整理_報告書（別紙）'!$G$2:'データ整理_報告書（別紙）'!$G250,"この線より上に行を挿入してください。")=0,'データ整理_報告書（別紙）'!J250,"")</f>
        <v/>
      </c>
    </row>
    <row r="251" spans="1:9" x14ac:dyDescent="0.15">
      <c r="A251" t="str">
        <f ca="1">IF(COUNTIF('データ整理_報告書（別紙）'!$B$2:'データ整理_報告書（別紙）'!$B251,"この線より上に行を挿入してください。")=0,'データ整理_報告書（別紙）'!B251,"")</f>
        <v/>
      </c>
      <c r="B251" t="str">
        <f ca="1">IF(COUNTIF('データ整理_報告書（別紙）'!$B$2:'データ整理_報告書（別紙）'!$B251,"この線より上に行を挿入してください。")=0,'データ整理_報告書（別紙）'!C251,"")</f>
        <v/>
      </c>
      <c r="C251" t="str">
        <f ca="1">IF(OR(NOT(A251 = ""), NOT(B251 = ""), NOT(D251 = "")),IF(COUNTIF('データ整理_報告書（別紙）'!$B$2:'データ整理_報告書（別紙）'!$B251,"この線より上に行を挿入してください。")=0,'データ整理_報告書（別紙）'!D251,""),"")</f>
        <v/>
      </c>
      <c r="D251" t="str">
        <f ca="1">IF(COUNTIF('データ整理_報告書（別紙）'!$B$2:'データ整理_報告書（別紙）'!$B251,"この線より上に行を挿入してください。")=0,'データ整理_報告書（別紙）'!E251,"")</f>
        <v/>
      </c>
      <c r="F251" t="str">
        <f ca="1">IF(COUNTIF('データ整理_報告書（別紙）'!$G$2:'データ整理_報告書（別紙）'!$G251,"この線より上に行を挿入してください。")=0,'データ整理_報告書（別紙）'!G251,"")</f>
        <v/>
      </c>
      <c r="G251" t="str">
        <f ca="1">IF(COUNTIF('データ整理_報告書（別紙）'!$G$2:'データ整理_報告書（別紙）'!$G251,"この線より上に行を挿入してください。")=0,'データ整理_報告書（別紙）'!H251,"")</f>
        <v/>
      </c>
      <c r="H251" t="str">
        <f ca="1">IF(OR(NOT(F251 = ""), NOT(G251 = ""), NOT(I251 = "")),IF(COUNTIF('データ整理_報告書（別紙）'!$G$2:'データ整理_報告書（別紙）'!$G251,"この線より上に行を挿入してください。")=0,'データ整理_報告書（別紙）'!I251,""),"")</f>
        <v/>
      </c>
      <c r="I251" t="str">
        <f ca="1">IF(COUNTIF('データ整理_報告書（別紙）'!$G$2:'データ整理_報告書（別紙）'!$G251,"この線より上に行を挿入してください。")=0,'データ整理_報告書（別紙）'!J251,"")</f>
        <v/>
      </c>
    </row>
    <row r="252" spans="1:9" x14ac:dyDescent="0.15">
      <c r="A252" t="str">
        <f ca="1">IF(COUNTIF('データ整理_報告書（別紙）'!$B$2:'データ整理_報告書（別紙）'!$B252,"この線より上に行を挿入してください。")=0,'データ整理_報告書（別紙）'!B252,"")</f>
        <v/>
      </c>
      <c r="B252" t="str">
        <f ca="1">IF(COUNTIF('データ整理_報告書（別紙）'!$B$2:'データ整理_報告書（別紙）'!$B252,"この線より上に行を挿入してください。")=0,'データ整理_報告書（別紙）'!C252,"")</f>
        <v/>
      </c>
      <c r="C252" t="str">
        <f ca="1">IF(OR(NOT(A252 = ""), NOT(B252 = ""), NOT(D252 = "")),IF(COUNTIF('データ整理_報告書（別紙）'!$B$2:'データ整理_報告書（別紙）'!$B252,"この線より上に行を挿入してください。")=0,'データ整理_報告書（別紙）'!D252,""),"")</f>
        <v/>
      </c>
      <c r="D252" t="str">
        <f ca="1">IF(COUNTIF('データ整理_報告書（別紙）'!$B$2:'データ整理_報告書（別紙）'!$B252,"この線より上に行を挿入してください。")=0,'データ整理_報告書（別紙）'!E252,"")</f>
        <v/>
      </c>
      <c r="F252" t="str">
        <f ca="1">IF(COUNTIF('データ整理_報告書（別紙）'!$G$2:'データ整理_報告書（別紙）'!$G252,"この線より上に行を挿入してください。")=0,'データ整理_報告書（別紙）'!G252,"")</f>
        <v/>
      </c>
      <c r="G252" t="str">
        <f ca="1">IF(COUNTIF('データ整理_報告書（別紙）'!$G$2:'データ整理_報告書（別紙）'!$G252,"この線より上に行を挿入してください。")=0,'データ整理_報告書（別紙）'!H252,"")</f>
        <v/>
      </c>
      <c r="H252" t="str">
        <f ca="1">IF(OR(NOT(F252 = ""), NOT(G252 = ""), NOT(I252 = "")),IF(COUNTIF('データ整理_報告書（別紙）'!$G$2:'データ整理_報告書（別紙）'!$G252,"この線より上に行を挿入してください。")=0,'データ整理_報告書（別紙）'!I252,""),"")</f>
        <v/>
      </c>
      <c r="I252" t="str">
        <f ca="1">IF(COUNTIF('データ整理_報告書（別紙）'!$G$2:'データ整理_報告書（別紙）'!$G252,"この線より上に行を挿入してください。")=0,'データ整理_報告書（別紙）'!J252,"")</f>
        <v/>
      </c>
    </row>
    <row r="253" spans="1:9" x14ac:dyDescent="0.15">
      <c r="A253" t="str">
        <f ca="1">IF(COUNTIF('データ整理_報告書（別紙）'!$B$2:'データ整理_報告書（別紙）'!$B253,"この線より上に行を挿入してください。")=0,'データ整理_報告書（別紙）'!B253,"")</f>
        <v/>
      </c>
      <c r="B253" t="str">
        <f ca="1">IF(COUNTIF('データ整理_報告書（別紙）'!$B$2:'データ整理_報告書（別紙）'!$B253,"この線より上に行を挿入してください。")=0,'データ整理_報告書（別紙）'!C253,"")</f>
        <v/>
      </c>
      <c r="C253" t="str">
        <f ca="1">IF(OR(NOT(A253 = ""), NOT(B253 = ""), NOT(D253 = "")),IF(COUNTIF('データ整理_報告書（別紙）'!$B$2:'データ整理_報告書（別紙）'!$B253,"この線より上に行を挿入してください。")=0,'データ整理_報告書（別紙）'!D253,""),"")</f>
        <v/>
      </c>
      <c r="D253" t="str">
        <f ca="1">IF(COUNTIF('データ整理_報告書（別紙）'!$B$2:'データ整理_報告書（別紙）'!$B253,"この線より上に行を挿入してください。")=0,'データ整理_報告書（別紙）'!E253,"")</f>
        <v/>
      </c>
      <c r="F253" t="str">
        <f ca="1">IF(COUNTIF('データ整理_報告書（別紙）'!$G$2:'データ整理_報告書（別紙）'!$G253,"この線より上に行を挿入してください。")=0,'データ整理_報告書（別紙）'!G253,"")</f>
        <v/>
      </c>
      <c r="G253" t="str">
        <f ca="1">IF(COUNTIF('データ整理_報告書（別紙）'!$G$2:'データ整理_報告書（別紙）'!$G253,"この線より上に行を挿入してください。")=0,'データ整理_報告書（別紙）'!H253,"")</f>
        <v/>
      </c>
      <c r="H253" t="str">
        <f ca="1">IF(OR(NOT(F253 = ""), NOT(G253 = ""), NOT(I253 = "")),IF(COUNTIF('データ整理_報告書（別紙）'!$G$2:'データ整理_報告書（別紙）'!$G253,"この線より上に行を挿入してください。")=0,'データ整理_報告書（別紙）'!I253,""),"")</f>
        <v/>
      </c>
      <c r="I253" t="str">
        <f ca="1">IF(COUNTIF('データ整理_報告書（別紙）'!$G$2:'データ整理_報告書（別紙）'!$G253,"この線より上に行を挿入してください。")=0,'データ整理_報告書（別紙）'!J253,"")</f>
        <v/>
      </c>
    </row>
    <row r="254" spans="1:9" x14ac:dyDescent="0.15">
      <c r="A254" t="str">
        <f ca="1">IF(COUNTIF('データ整理_報告書（別紙）'!$B$2:'データ整理_報告書（別紙）'!$B254,"この線より上に行を挿入してください。")=0,'データ整理_報告書（別紙）'!B254,"")</f>
        <v/>
      </c>
      <c r="B254" t="str">
        <f ca="1">IF(COUNTIF('データ整理_報告書（別紙）'!$B$2:'データ整理_報告書（別紙）'!$B254,"この線より上に行を挿入してください。")=0,'データ整理_報告書（別紙）'!C254,"")</f>
        <v/>
      </c>
      <c r="C254" t="str">
        <f ca="1">IF(OR(NOT(A254 = ""), NOT(B254 = ""), NOT(D254 = "")),IF(COUNTIF('データ整理_報告書（別紙）'!$B$2:'データ整理_報告書（別紙）'!$B254,"この線より上に行を挿入してください。")=0,'データ整理_報告書（別紙）'!D254,""),"")</f>
        <v/>
      </c>
      <c r="D254" t="str">
        <f ca="1">IF(COUNTIF('データ整理_報告書（別紙）'!$B$2:'データ整理_報告書（別紙）'!$B254,"この線より上に行を挿入してください。")=0,'データ整理_報告書（別紙）'!E254,"")</f>
        <v/>
      </c>
      <c r="F254" t="str">
        <f ca="1">IF(COUNTIF('データ整理_報告書（別紙）'!$G$2:'データ整理_報告書（別紙）'!$G254,"この線より上に行を挿入してください。")=0,'データ整理_報告書（別紙）'!G254,"")</f>
        <v/>
      </c>
      <c r="G254" t="str">
        <f ca="1">IF(COUNTIF('データ整理_報告書（別紙）'!$G$2:'データ整理_報告書（別紙）'!$G254,"この線より上に行を挿入してください。")=0,'データ整理_報告書（別紙）'!H254,"")</f>
        <v/>
      </c>
      <c r="H254" t="str">
        <f ca="1">IF(OR(NOT(F254 = ""), NOT(G254 = ""), NOT(I254 = "")),IF(COUNTIF('データ整理_報告書（別紙）'!$G$2:'データ整理_報告書（別紙）'!$G254,"この線より上に行を挿入してください。")=0,'データ整理_報告書（別紙）'!I254,""),"")</f>
        <v/>
      </c>
      <c r="I254" t="str">
        <f ca="1">IF(COUNTIF('データ整理_報告書（別紙）'!$G$2:'データ整理_報告書（別紙）'!$G254,"この線より上に行を挿入してください。")=0,'データ整理_報告書（別紙）'!J254,"")</f>
        <v/>
      </c>
    </row>
    <row r="255" spans="1:9" x14ac:dyDescent="0.15">
      <c r="A255" t="str">
        <f ca="1">IF(COUNTIF('データ整理_報告書（別紙）'!$B$2:'データ整理_報告書（別紙）'!$B255,"この線より上に行を挿入してください。")=0,'データ整理_報告書（別紙）'!B255,"")</f>
        <v/>
      </c>
      <c r="B255" t="str">
        <f ca="1">IF(COUNTIF('データ整理_報告書（別紙）'!$B$2:'データ整理_報告書（別紙）'!$B255,"この線より上に行を挿入してください。")=0,'データ整理_報告書（別紙）'!C255,"")</f>
        <v/>
      </c>
      <c r="C255" t="str">
        <f ca="1">IF(OR(NOT(A255 = ""), NOT(B255 = ""), NOT(D255 = "")),IF(COUNTIF('データ整理_報告書（別紙）'!$B$2:'データ整理_報告書（別紙）'!$B255,"この線より上に行を挿入してください。")=0,'データ整理_報告書（別紙）'!D255,""),"")</f>
        <v/>
      </c>
      <c r="D255" t="str">
        <f ca="1">IF(COUNTIF('データ整理_報告書（別紙）'!$B$2:'データ整理_報告書（別紙）'!$B255,"この線より上に行を挿入してください。")=0,'データ整理_報告書（別紙）'!E255,"")</f>
        <v/>
      </c>
      <c r="F255" t="str">
        <f ca="1">IF(COUNTIF('データ整理_報告書（別紙）'!$G$2:'データ整理_報告書（別紙）'!$G255,"この線より上に行を挿入してください。")=0,'データ整理_報告書（別紙）'!G255,"")</f>
        <v/>
      </c>
      <c r="G255" t="str">
        <f ca="1">IF(COUNTIF('データ整理_報告書（別紙）'!$G$2:'データ整理_報告書（別紙）'!$G255,"この線より上に行を挿入してください。")=0,'データ整理_報告書（別紙）'!H255,"")</f>
        <v/>
      </c>
      <c r="H255" t="str">
        <f ca="1">IF(OR(NOT(F255 = ""), NOT(G255 = ""), NOT(I255 = "")),IF(COUNTIF('データ整理_報告書（別紙）'!$G$2:'データ整理_報告書（別紙）'!$G255,"この線より上に行を挿入してください。")=0,'データ整理_報告書（別紙）'!I255,""),"")</f>
        <v/>
      </c>
      <c r="I255" t="str">
        <f ca="1">IF(COUNTIF('データ整理_報告書（別紙）'!$G$2:'データ整理_報告書（別紙）'!$G255,"この線より上に行を挿入してください。")=0,'データ整理_報告書（別紙）'!J255,"")</f>
        <v/>
      </c>
    </row>
    <row r="256" spans="1:9" x14ac:dyDescent="0.15">
      <c r="A256" t="str">
        <f ca="1">IF(COUNTIF('データ整理_報告書（別紙）'!$B$2:'データ整理_報告書（別紙）'!$B256,"この線より上に行を挿入してください。")=0,'データ整理_報告書（別紙）'!B256,"")</f>
        <v/>
      </c>
      <c r="B256" t="str">
        <f ca="1">IF(COUNTIF('データ整理_報告書（別紙）'!$B$2:'データ整理_報告書（別紙）'!$B256,"この線より上に行を挿入してください。")=0,'データ整理_報告書（別紙）'!C256,"")</f>
        <v/>
      </c>
      <c r="C256" t="str">
        <f ca="1">IF(OR(NOT(A256 = ""), NOT(B256 = ""), NOT(D256 = "")),IF(COUNTIF('データ整理_報告書（別紙）'!$B$2:'データ整理_報告書（別紙）'!$B256,"この線より上に行を挿入してください。")=0,'データ整理_報告書（別紙）'!D256,""),"")</f>
        <v/>
      </c>
      <c r="D256" t="str">
        <f ca="1">IF(COUNTIF('データ整理_報告書（別紙）'!$B$2:'データ整理_報告書（別紙）'!$B256,"この線より上に行を挿入してください。")=0,'データ整理_報告書（別紙）'!E256,"")</f>
        <v/>
      </c>
      <c r="F256" t="str">
        <f ca="1">IF(COUNTIF('データ整理_報告書（別紙）'!$G$2:'データ整理_報告書（別紙）'!$G256,"この線より上に行を挿入してください。")=0,'データ整理_報告書（別紙）'!G256,"")</f>
        <v/>
      </c>
      <c r="G256" t="str">
        <f ca="1">IF(COUNTIF('データ整理_報告書（別紙）'!$G$2:'データ整理_報告書（別紙）'!$G256,"この線より上に行を挿入してください。")=0,'データ整理_報告書（別紙）'!H256,"")</f>
        <v/>
      </c>
      <c r="H256" t="str">
        <f ca="1">IF(OR(NOT(F256 = ""), NOT(G256 = ""), NOT(I256 = "")),IF(COUNTIF('データ整理_報告書（別紙）'!$G$2:'データ整理_報告書（別紙）'!$G256,"この線より上に行を挿入してください。")=0,'データ整理_報告書（別紙）'!I256,""),"")</f>
        <v/>
      </c>
      <c r="I256" t="str">
        <f ca="1">IF(COUNTIF('データ整理_報告書（別紙）'!$G$2:'データ整理_報告書（別紙）'!$G256,"この線より上に行を挿入してください。")=0,'データ整理_報告書（別紙）'!J256,"")</f>
        <v/>
      </c>
    </row>
    <row r="257" spans="1:9" x14ac:dyDescent="0.15">
      <c r="A257" t="str">
        <f ca="1">IF(COUNTIF('データ整理_報告書（別紙）'!$B$2:'データ整理_報告書（別紙）'!$B257,"この線より上に行を挿入してください。")=0,'データ整理_報告書（別紙）'!B257,"")</f>
        <v/>
      </c>
      <c r="B257" t="str">
        <f ca="1">IF(COUNTIF('データ整理_報告書（別紙）'!$B$2:'データ整理_報告書（別紙）'!$B257,"この線より上に行を挿入してください。")=0,'データ整理_報告書（別紙）'!C257,"")</f>
        <v/>
      </c>
      <c r="C257" t="str">
        <f ca="1">IF(OR(NOT(A257 = ""), NOT(B257 = ""), NOT(D257 = "")),IF(COUNTIF('データ整理_報告書（別紙）'!$B$2:'データ整理_報告書（別紙）'!$B257,"この線より上に行を挿入してください。")=0,'データ整理_報告書（別紙）'!D257,""),"")</f>
        <v/>
      </c>
      <c r="D257" t="str">
        <f ca="1">IF(COUNTIF('データ整理_報告書（別紙）'!$B$2:'データ整理_報告書（別紙）'!$B257,"この線より上に行を挿入してください。")=0,'データ整理_報告書（別紙）'!E257,"")</f>
        <v/>
      </c>
      <c r="F257" t="str">
        <f ca="1">IF(COUNTIF('データ整理_報告書（別紙）'!$G$2:'データ整理_報告書（別紙）'!$G257,"この線より上に行を挿入してください。")=0,'データ整理_報告書（別紙）'!G257,"")</f>
        <v/>
      </c>
      <c r="G257" t="str">
        <f ca="1">IF(COUNTIF('データ整理_報告書（別紙）'!$G$2:'データ整理_報告書（別紙）'!$G257,"この線より上に行を挿入してください。")=0,'データ整理_報告書（別紙）'!H257,"")</f>
        <v/>
      </c>
      <c r="H257" t="str">
        <f ca="1">IF(OR(NOT(F257 = ""), NOT(G257 = ""), NOT(I257 = "")),IF(COUNTIF('データ整理_報告書（別紙）'!$G$2:'データ整理_報告書（別紙）'!$G257,"この線より上に行を挿入してください。")=0,'データ整理_報告書（別紙）'!I257,""),"")</f>
        <v/>
      </c>
      <c r="I257" t="str">
        <f ca="1">IF(COUNTIF('データ整理_報告書（別紙）'!$G$2:'データ整理_報告書（別紙）'!$G257,"この線より上に行を挿入してください。")=0,'データ整理_報告書（別紙）'!J257,"")</f>
        <v/>
      </c>
    </row>
    <row r="258" spans="1:9" x14ac:dyDescent="0.15">
      <c r="A258" t="str">
        <f ca="1">IF(COUNTIF('データ整理_報告書（別紙）'!$B$2:'データ整理_報告書（別紙）'!$B258,"この線より上に行を挿入してください。")=0,'データ整理_報告書（別紙）'!B258,"")</f>
        <v/>
      </c>
      <c r="B258" t="str">
        <f ca="1">IF(COUNTIF('データ整理_報告書（別紙）'!$B$2:'データ整理_報告書（別紙）'!$B258,"この線より上に行を挿入してください。")=0,'データ整理_報告書（別紙）'!C258,"")</f>
        <v/>
      </c>
      <c r="C258" t="str">
        <f ca="1">IF(OR(NOT(A258 = ""), NOT(B258 = ""), NOT(D258 = "")),IF(COUNTIF('データ整理_報告書（別紙）'!$B$2:'データ整理_報告書（別紙）'!$B258,"この線より上に行を挿入してください。")=0,'データ整理_報告書（別紙）'!D258,""),"")</f>
        <v/>
      </c>
      <c r="D258" t="str">
        <f ca="1">IF(COUNTIF('データ整理_報告書（別紙）'!$B$2:'データ整理_報告書（別紙）'!$B258,"この線より上に行を挿入してください。")=0,'データ整理_報告書（別紙）'!E258,"")</f>
        <v/>
      </c>
      <c r="F258" t="str">
        <f ca="1">IF(COUNTIF('データ整理_報告書（別紙）'!$G$2:'データ整理_報告書（別紙）'!$G258,"この線より上に行を挿入してください。")=0,'データ整理_報告書（別紙）'!G258,"")</f>
        <v/>
      </c>
      <c r="G258" t="str">
        <f ca="1">IF(COUNTIF('データ整理_報告書（別紙）'!$G$2:'データ整理_報告書（別紙）'!$G258,"この線より上に行を挿入してください。")=0,'データ整理_報告書（別紙）'!H258,"")</f>
        <v/>
      </c>
      <c r="H258" t="str">
        <f ca="1">IF(OR(NOT(F258 = ""), NOT(G258 = ""), NOT(I258 = "")),IF(COUNTIF('データ整理_報告書（別紙）'!$G$2:'データ整理_報告書（別紙）'!$G258,"この線より上に行を挿入してください。")=0,'データ整理_報告書（別紙）'!I258,""),"")</f>
        <v/>
      </c>
      <c r="I258" t="str">
        <f ca="1">IF(COUNTIF('データ整理_報告書（別紙）'!$G$2:'データ整理_報告書（別紙）'!$G258,"この線より上に行を挿入してください。")=0,'データ整理_報告書（別紙）'!J258,"")</f>
        <v/>
      </c>
    </row>
    <row r="259" spans="1:9" x14ac:dyDescent="0.15">
      <c r="A259" t="str">
        <f ca="1">IF(COUNTIF('データ整理_報告書（別紙）'!$B$2:'データ整理_報告書（別紙）'!$B259,"この線より上に行を挿入してください。")=0,'データ整理_報告書（別紙）'!B259,"")</f>
        <v/>
      </c>
      <c r="B259" t="str">
        <f ca="1">IF(COUNTIF('データ整理_報告書（別紙）'!$B$2:'データ整理_報告書（別紙）'!$B259,"この線より上に行を挿入してください。")=0,'データ整理_報告書（別紙）'!C259,"")</f>
        <v/>
      </c>
      <c r="C259" t="str">
        <f ca="1">IF(OR(NOT(A259 = ""), NOT(B259 = ""), NOT(D259 = "")),IF(COUNTIF('データ整理_報告書（別紙）'!$B$2:'データ整理_報告書（別紙）'!$B259,"この線より上に行を挿入してください。")=0,'データ整理_報告書（別紙）'!D259,""),"")</f>
        <v/>
      </c>
      <c r="D259" t="str">
        <f ca="1">IF(COUNTIF('データ整理_報告書（別紙）'!$B$2:'データ整理_報告書（別紙）'!$B259,"この線より上に行を挿入してください。")=0,'データ整理_報告書（別紙）'!E259,"")</f>
        <v/>
      </c>
      <c r="F259" t="str">
        <f ca="1">IF(COUNTIF('データ整理_報告書（別紙）'!$G$2:'データ整理_報告書（別紙）'!$G259,"この線より上に行を挿入してください。")=0,'データ整理_報告書（別紙）'!G259,"")</f>
        <v/>
      </c>
      <c r="G259" t="str">
        <f ca="1">IF(COUNTIF('データ整理_報告書（別紙）'!$G$2:'データ整理_報告書（別紙）'!$G259,"この線より上に行を挿入してください。")=0,'データ整理_報告書（別紙）'!H259,"")</f>
        <v/>
      </c>
      <c r="H259" t="str">
        <f ca="1">IF(OR(NOT(F259 = ""), NOT(G259 = ""), NOT(I259 = "")),IF(COUNTIF('データ整理_報告書（別紙）'!$G$2:'データ整理_報告書（別紙）'!$G259,"この線より上に行を挿入してください。")=0,'データ整理_報告書（別紙）'!I259,""),"")</f>
        <v/>
      </c>
      <c r="I259" t="str">
        <f ca="1">IF(COUNTIF('データ整理_報告書（別紙）'!$G$2:'データ整理_報告書（別紙）'!$G259,"この線より上に行を挿入してください。")=0,'データ整理_報告書（別紙）'!J259,"")</f>
        <v/>
      </c>
    </row>
    <row r="260" spans="1:9" x14ac:dyDescent="0.15">
      <c r="A260" t="str">
        <f ca="1">IF(COUNTIF('データ整理_報告書（別紙）'!$B$2:'データ整理_報告書（別紙）'!$B260,"この線より上に行を挿入してください。")=0,'データ整理_報告書（別紙）'!B260,"")</f>
        <v/>
      </c>
      <c r="B260" t="str">
        <f ca="1">IF(COUNTIF('データ整理_報告書（別紙）'!$B$2:'データ整理_報告書（別紙）'!$B260,"この線より上に行を挿入してください。")=0,'データ整理_報告書（別紙）'!C260,"")</f>
        <v/>
      </c>
      <c r="C260" t="str">
        <f ca="1">IF(OR(NOT(A260 = ""), NOT(B260 = ""), NOT(D260 = "")),IF(COUNTIF('データ整理_報告書（別紙）'!$B$2:'データ整理_報告書（別紙）'!$B260,"この線より上に行を挿入してください。")=0,'データ整理_報告書（別紙）'!D260,""),"")</f>
        <v/>
      </c>
      <c r="D260" t="str">
        <f ca="1">IF(COUNTIF('データ整理_報告書（別紙）'!$B$2:'データ整理_報告書（別紙）'!$B260,"この線より上に行を挿入してください。")=0,'データ整理_報告書（別紙）'!E260,"")</f>
        <v/>
      </c>
      <c r="F260" t="str">
        <f ca="1">IF(COUNTIF('データ整理_報告書（別紙）'!$G$2:'データ整理_報告書（別紙）'!$G260,"この線より上に行を挿入してください。")=0,'データ整理_報告書（別紙）'!G260,"")</f>
        <v/>
      </c>
      <c r="G260" t="str">
        <f ca="1">IF(COUNTIF('データ整理_報告書（別紙）'!$G$2:'データ整理_報告書（別紙）'!$G260,"この線より上に行を挿入してください。")=0,'データ整理_報告書（別紙）'!H260,"")</f>
        <v/>
      </c>
      <c r="H260" t="str">
        <f ca="1">IF(OR(NOT(F260 = ""), NOT(G260 = ""), NOT(I260 = "")),IF(COUNTIF('データ整理_報告書（別紙）'!$G$2:'データ整理_報告書（別紙）'!$G260,"この線より上に行を挿入してください。")=0,'データ整理_報告書（別紙）'!I260,""),"")</f>
        <v/>
      </c>
      <c r="I260" t="str">
        <f ca="1">IF(COUNTIF('データ整理_報告書（別紙）'!$G$2:'データ整理_報告書（別紙）'!$G260,"この線より上に行を挿入してください。")=0,'データ整理_報告書（別紙）'!J260,"")</f>
        <v/>
      </c>
    </row>
    <row r="261" spans="1:9" x14ac:dyDescent="0.15">
      <c r="A261" t="str">
        <f ca="1">IF(COUNTIF('データ整理_報告書（別紙）'!$B$2:'データ整理_報告書（別紙）'!$B261,"この線より上に行を挿入してください。")=0,'データ整理_報告書（別紙）'!B261,"")</f>
        <v/>
      </c>
      <c r="B261" t="str">
        <f ca="1">IF(COUNTIF('データ整理_報告書（別紙）'!$B$2:'データ整理_報告書（別紙）'!$B261,"この線より上に行を挿入してください。")=0,'データ整理_報告書（別紙）'!C261,"")</f>
        <v/>
      </c>
      <c r="C261" t="str">
        <f ca="1">IF(OR(NOT(A261 = ""), NOT(B261 = ""), NOT(D261 = "")),IF(COUNTIF('データ整理_報告書（別紙）'!$B$2:'データ整理_報告書（別紙）'!$B261,"この線より上に行を挿入してください。")=0,'データ整理_報告書（別紙）'!D261,""),"")</f>
        <v/>
      </c>
      <c r="D261" t="str">
        <f ca="1">IF(COUNTIF('データ整理_報告書（別紙）'!$B$2:'データ整理_報告書（別紙）'!$B261,"この線より上に行を挿入してください。")=0,'データ整理_報告書（別紙）'!E261,"")</f>
        <v/>
      </c>
      <c r="F261" t="str">
        <f ca="1">IF(COUNTIF('データ整理_報告書（別紙）'!$G$2:'データ整理_報告書（別紙）'!$G261,"この線より上に行を挿入してください。")=0,'データ整理_報告書（別紙）'!G261,"")</f>
        <v/>
      </c>
      <c r="G261" t="str">
        <f ca="1">IF(COUNTIF('データ整理_報告書（別紙）'!$G$2:'データ整理_報告書（別紙）'!$G261,"この線より上に行を挿入してください。")=0,'データ整理_報告書（別紙）'!H261,"")</f>
        <v/>
      </c>
      <c r="H261" t="str">
        <f ca="1">IF(OR(NOT(F261 = ""), NOT(G261 = ""), NOT(I261 = "")),IF(COUNTIF('データ整理_報告書（別紙）'!$G$2:'データ整理_報告書（別紙）'!$G261,"この線より上に行を挿入してください。")=0,'データ整理_報告書（別紙）'!I261,""),"")</f>
        <v/>
      </c>
      <c r="I261" t="str">
        <f ca="1">IF(COUNTIF('データ整理_報告書（別紙）'!$G$2:'データ整理_報告書（別紙）'!$G261,"この線より上に行を挿入してください。")=0,'データ整理_報告書（別紙）'!J261,"")</f>
        <v/>
      </c>
    </row>
    <row r="262" spans="1:9" x14ac:dyDescent="0.15">
      <c r="A262" t="str">
        <f ca="1">IF(COUNTIF('データ整理_報告書（別紙）'!$B$2:'データ整理_報告書（別紙）'!$B262,"この線より上に行を挿入してください。")=0,'データ整理_報告書（別紙）'!B262,"")</f>
        <v/>
      </c>
      <c r="B262" t="str">
        <f ca="1">IF(COUNTIF('データ整理_報告書（別紙）'!$B$2:'データ整理_報告書（別紙）'!$B262,"この線より上に行を挿入してください。")=0,'データ整理_報告書（別紙）'!C262,"")</f>
        <v/>
      </c>
      <c r="C262" t="str">
        <f ca="1">IF(OR(NOT(A262 = ""), NOT(B262 = ""), NOT(D262 = "")),IF(COUNTIF('データ整理_報告書（別紙）'!$B$2:'データ整理_報告書（別紙）'!$B262,"この線より上に行を挿入してください。")=0,'データ整理_報告書（別紙）'!D262,""),"")</f>
        <v/>
      </c>
      <c r="D262" t="str">
        <f ca="1">IF(COUNTIF('データ整理_報告書（別紙）'!$B$2:'データ整理_報告書（別紙）'!$B262,"この線より上に行を挿入してください。")=0,'データ整理_報告書（別紙）'!E262,"")</f>
        <v/>
      </c>
      <c r="F262" t="str">
        <f ca="1">IF(COUNTIF('データ整理_報告書（別紙）'!$G$2:'データ整理_報告書（別紙）'!$G262,"この線より上に行を挿入してください。")=0,'データ整理_報告書（別紙）'!G262,"")</f>
        <v/>
      </c>
      <c r="G262" t="str">
        <f ca="1">IF(COUNTIF('データ整理_報告書（別紙）'!$G$2:'データ整理_報告書（別紙）'!$G262,"この線より上に行を挿入してください。")=0,'データ整理_報告書（別紙）'!H262,"")</f>
        <v/>
      </c>
      <c r="H262" t="str">
        <f ca="1">IF(OR(NOT(F262 = ""), NOT(G262 = ""), NOT(I262 = "")),IF(COUNTIF('データ整理_報告書（別紙）'!$G$2:'データ整理_報告書（別紙）'!$G262,"この線より上に行を挿入してください。")=0,'データ整理_報告書（別紙）'!I262,""),"")</f>
        <v/>
      </c>
      <c r="I262" t="str">
        <f ca="1">IF(COUNTIF('データ整理_報告書（別紙）'!$G$2:'データ整理_報告書（別紙）'!$G262,"この線より上に行を挿入してください。")=0,'データ整理_報告書（別紙）'!J262,"")</f>
        <v/>
      </c>
    </row>
    <row r="263" spans="1:9" x14ac:dyDescent="0.15">
      <c r="A263" t="str">
        <f ca="1">IF(COUNTIF('データ整理_報告書（別紙）'!$B$2:'データ整理_報告書（別紙）'!$B263,"この線より上に行を挿入してください。")=0,'データ整理_報告書（別紙）'!B263,"")</f>
        <v/>
      </c>
      <c r="B263" t="str">
        <f ca="1">IF(COUNTIF('データ整理_報告書（別紙）'!$B$2:'データ整理_報告書（別紙）'!$B263,"この線より上に行を挿入してください。")=0,'データ整理_報告書（別紙）'!C263,"")</f>
        <v/>
      </c>
      <c r="C263" t="str">
        <f ca="1">IF(OR(NOT(A263 = ""), NOT(B263 = ""), NOT(D263 = "")),IF(COUNTIF('データ整理_報告書（別紙）'!$B$2:'データ整理_報告書（別紙）'!$B263,"この線より上に行を挿入してください。")=0,'データ整理_報告書（別紙）'!D263,""),"")</f>
        <v/>
      </c>
      <c r="D263" t="str">
        <f ca="1">IF(COUNTIF('データ整理_報告書（別紙）'!$B$2:'データ整理_報告書（別紙）'!$B263,"この線より上に行を挿入してください。")=0,'データ整理_報告書（別紙）'!E263,"")</f>
        <v/>
      </c>
      <c r="F263" t="str">
        <f ca="1">IF(COUNTIF('データ整理_報告書（別紙）'!$G$2:'データ整理_報告書（別紙）'!$G263,"この線より上に行を挿入してください。")=0,'データ整理_報告書（別紙）'!G263,"")</f>
        <v/>
      </c>
      <c r="G263" t="str">
        <f ca="1">IF(COUNTIF('データ整理_報告書（別紙）'!$G$2:'データ整理_報告書（別紙）'!$G263,"この線より上に行を挿入してください。")=0,'データ整理_報告書（別紙）'!H263,"")</f>
        <v/>
      </c>
      <c r="H263" t="str">
        <f ca="1">IF(OR(NOT(F263 = ""), NOT(G263 = ""), NOT(I263 = "")),IF(COUNTIF('データ整理_報告書（別紙）'!$G$2:'データ整理_報告書（別紙）'!$G263,"この線より上に行を挿入してください。")=0,'データ整理_報告書（別紙）'!I263,""),"")</f>
        <v/>
      </c>
      <c r="I263" t="str">
        <f ca="1">IF(COUNTIF('データ整理_報告書（別紙）'!$G$2:'データ整理_報告書（別紙）'!$G263,"この線より上に行を挿入してください。")=0,'データ整理_報告書（別紙）'!J263,"")</f>
        <v/>
      </c>
    </row>
    <row r="264" spans="1:9" x14ac:dyDescent="0.15">
      <c r="A264" t="str">
        <f ca="1">IF(COUNTIF('データ整理_報告書（別紙）'!$B$2:'データ整理_報告書（別紙）'!$B264,"この線より上に行を挿入してください。")=0,'データ整理_報告書（別紙）'!B264,"")</f>
        <v/>
      </c>
      <c r="B264" t="str">
        <f ca="1">IF(COUNTIF('データ整理_報告書（別紙）'!$B$2:'データ整理_報告書（別紙）'!$B264,"この線より上に行を挿入してください。")=0,'データ整理_報告書（別紙）'!C264,"")</f>
        <v/>
      </c>
      <c r="C264" t="str">
        <f ca="1">IF(OR(NOT(A264 = ""), NOT(B264 = ""), NOT(D264 = "")),IF(COUNTIF('データ整理_報告書（別紙）'!$B$2:'データ整理_報告書（別紙）'!$B264,"この線より上に行を挿入してください。")=0,'データ整理_報告書（別紙）'!D264,""),"")</f>
        <v/>
      </c>
      <c r="D264" t="str">
        <f ca="1">IF(COUNTIF('データ整理_報告書（別紙）'!$B$2:'データ整理_報告書（別紙）'!$B264,"この線より上に行を挿入してください。")=0,'データ整理_報告書（別紙）'!E264,"")</f>
        <v/>
      </c>
      <c r="F264" t="str">
        <f ca="1">IF(COUNTIF('データ整理_報告書（別紙）'!$G$2:'データ整理_報告書（別紙）'!$G264,"この線より上に行を挿入してください。")=0,'データ整理_報告書（別紙）'!G264,"")</f>
        <v/>
      </c>
      <c r="G264" t="str">
        <f ca="1">IF(COUNTIF('データ整理_報告書（別紙）'!$G$2:'データ整理_報告書（別紙）'!$G264,"この線より上に行を挿入してください。")=0,'データ整理_報告書（別紙）'!H264,"")</f>
        <v/>
      </c>
      <c r="H264" t="str">
        <f ca="1">IF(OR(NOT(F264 = ""), NOT(G264 = ""), NOT(I264 = "")),IF(COUNTIF('データ整理_報告書（別紙）'!$G$2:'データ整理_報告書（別紙）'!$G264,"この線より上に行を挿入してください。")=0,'データ整理_報告書（別紙）'!I264,""),"")</f>
        <v/>
      </c>
      <c r="I264" t="str">
        <f ca="1">IF(COUNTIF('データ整理_報告書（別紙）'!$G$2:'データ整理_報告書（別紙）'!$G264,"この線より上に行を挿入してください。")=0,'データ整理_報告書（別紙）'!J264,"")</f>
        <v/>
      </c>
    </row>
    <row r="265" spans="1:9" x14ac:dyDescent="0.15">
      <c r="A265" t="str">
        <f ca="1">IF(COUNTIF('データ整理_報告書（別紙）'!$B$2:'データ整理_報告書（別紙）'!$B265,"この線より上に行を挿入してください。")=0,'データ整理_報告書（別紙）'!B265,"")</f>
        <v/>
      </c>
      <c r="B265" t="str">
        <f ca="1">IF(COUNTIF('データ整理_報告書（別紙）'!$B$2:'データ整理_報告書（別紙）'!$B265,"この線より上に行を挿入してください。")=0,'データ整理_報告書（別紙）'!C265,"")</f>
        <v/>
      </c>
      <c r="C265" t="str">
        <f ca="1">IF(OR(NOT(A265 = ""), NOT(B265 = ""), NOT(D265 = "")),IF(COUNTIF('データ整理_報告書（別紙）'!$B$2:'データ整理_報告書（別紙）'!$B265,"この線より上に行を挿入してください。")=0,'データ整理_報告書（別紙）'!D265,""),"")</f>
        <v/>
      </c>
      <c r="D265" t="str">
        <f ca="1">IF(COUNTIF('データ整理_報告書（別紙）'!$B$2:'データ整理_報告書（別紙）'!$B265,"この線より上に行を挿入してください。")=0,'データ整理_報告書（別紙）'!E265,"")</f>
        <v/>
      </c>
      <c r="F265" t="str">
        <f ca="1">IF(COUNTIF('データ整理_報告書（別紙）'!$G$2:'データ整理_報告書（別紙）'!$G265,"この線より上に行を挿入してください。")=0,'データ整理_報告書（別紙）'!G265,"")</f>
        <v/>
      </c>
      <c r="G265" t="str">
        <f ca="1">IF(COUNTIF('データ整理_報告書（別紙）'!$G$2:'データ整理_報告書（別紙）'!$G265,"この線より上に行を挿入してください。")=0,'データ整理_報告書（別紙）'!H265,"")</f>
        <v/>
      </c>
      <c r="H265" t="str">
        <f ca="1">IF(OR(NOT(F265 = ""), NOT(G265 = ""), NOT(I265 = "")),IF(COUNTIF('データ整理_報告書（別紙）'!$G$2:'データ整理_報告書（別紙）'!$G265,"この線より上に行を挿入してください。")=0,'データ整理_報告書（別紙）'!I265,""),"")</f>
        <v/>
      </c>
      <c r="I265" t="str">
        <f ca="1">IF(COUNTIF('データ整理_報告書（別紙）'!$G$2:'データ整理_報告書（別紙）'!$G265,"この線より上に行を挿入してください。")=0,'データ整理_報告書（別紙）'!J265,"")</f>
        <v/>
      </c>
    </row>
    <row r="266" spans="1:9" x14ac:dyDescent="0.15">
      <c r="A266" t="str">
        <f ca="1">IF(COUNTIF('データ整理_報告書（別紙）'!$B$2:'データ整理_報告書（別紙）'!$B266,"この線より上に行を挿入してください。")=0,'データ整理_報告書（別紙）'!B266,"")</f>
        <v/>
      </c>
      <c r="B266" t="str">
        <f ca="1">IF(COUNTIF('データ整理_報告書（別紙）'!$B$2:'データ整理_報告書（別紙）'!$B266,"この線より上に行を挿入してください。")=0,'データ整理_報告書（別紙）'!C266,"")</f>
        <v/>
      </c>
      <c r="C266" t="str">
        <f ca="1">IF(OR(NOT(A266 = ""), NOT(B266 = ""), NOT(D266 = "")),IF(COUNTIF('データ整理_報告書（別紙）'!$B$2:'データ整理_報告書（別紙）'!$B266,"この線より上に行を挿入してください。")=0,'データ整理_報告書（別紙）'!D266,""),"")</f>
        <v/>
      </c>
      <c r="D266" t="str">
        <f ca="1">IF(COUNTIF('データ整理_報告書（別紙）'!$B$2:'データ整理_報告書（別紙）'!$B266,"この線より上に行を挿入してください。")=0,'データ整理_報告書（別紙）'!E266,"")</f>
        <v/>
      </c>
      <c r="F266" t="str">
        <f ca="1">IF(COUNTIF('データ整理_報告書（別紙）'!$G$2:'データ整理_報告書（別紙）'!$G266,"この線より上に行を挿入してください。")=0,'データ整理_報告書（別紙）'!G266,"")</f>
        <v/>
      </c>
      <c r="G266" t="str">
        <f ca="1">IF(COUNTIF('データ整理_報告書（別紙）'!$G$2:'データ整理_報告書（別紙）'!$G266,"この線より上に行を挿入してください。")=0,'データ整理_報告書（別紙）'!H266,"")</f>
        <v/>
      </c>
      <c r="H266" t="str">
        <f ca="1">IF(OR(NOT(F266 = ""), NOT(G266 = ""), NOT(I266 = "")),IF(COUNTIF('データ整理_報告書（別紙）'!$G$2:'データ整理_報告書（別紙）'!$G266,"この線より上に行を挿入してください。")=0,'データ整理_報告書（別紙）'!I266,""),"")</f>
        <v/>
      </c>
      <c r="I266" t="str">
        <f ca="1">IF(COUNTIF('データ整理_報告書（別紙）'!$G$2:'データ整理_報告書（別紙）'!$G266,"この線より上に行を挿入してください。")=0,'データ整理_報告書（別紙）'!J266,"")</f>
        <v/>
      </c>
    </row>
    <row r="267" spans="1:9" x14ac:dyDescent="0.15">
      <c r="A267" t="str">
        <f ca="1">IF(COUNTIF('データ整理_報告書（別紙）'!$B$2:'データ整理_報告書（別紙）'!$B267,"この線より上に行を挿入してください。")=0,'データ整理_報告書（別紙）'!B267,"")</f>
        <v/>
      </c>
      <c r="B267" t="str">
        <f ca="1">IF(COUNTIF('データ整理_報告書（別紙）'!$B$2:'データ整理_報告書（別紙）'!$B267,"この線より上に行を挿入してください。")=0,'データ整理_報告書（別紙）'!C267,"")</f>
        <v/>
      </c>
      <c r="C267" t="str">
        <f ca="1">IF(OR(NOT(A267 = ""), NOT(B267 = ""), NOT(D267 = "")),IF(COUNTIF('データ整理_報告書（別紙）'!$B$2:'データ整理_報告書（別紙）'!$B267,"この線より上に行を挿入してください。")=0,'データ整理_報告書（別紙）'!D267,""),"")</f>
        <v/>
      </c>
      <c r="D267" t="str">
        <f ca="1">IF(COUNTIF('データ整理_報告書（別紙）'!$B$2:'データ整理_報告書（別紙）'!$B267,"この線より上に行を挿入してください。")=0,'データ整理_報告書（別紙）'!E267,"")</f>
        <v/>
      </c>
      <c r="F267" t="str">
        <f ca="1">IF(COUNTIF('データ整理_報告書（別紙）'!$G$2:'データ整理_報告書（別紙）'!$G267,"この線より上に行を挿入してください。")=0,'データ整理_報告書（別紙）'!G267,"")</f>
        <v/>
      </c>
      <c r="G267" t="str">
        <f ca="1">IF(COUNTIF('データ整理_報告書（別紙）'!$G$2:'データ整理_報告書（別紙）'!$G267,"この線より上に行を挿入してください。")=0,'データ整理_報告書（別紙）'!H267,"")</f>
        <v/>
      </c>
      <c r="H267" t="str">
        <f ca="1">IF(OR(NOT(F267 = ""), NOT(G267 = ""), NOT(I267 = "")),IF(COUNTIF('データ整理_報告書（別紙）'!$G$2:'データ整理_報告書（別紙）'!$G267,"この線より上に行を挿入してください。")=0,'データ整理_報告書（別紙）'!I267,""),"")</f>
        <v/>
      </c>
      <c r="I267" t="str">
        <f ca="1">IF(COUNTIF('データ整理_報告書（別紙）'!$G$2:'データ整理_報告書（別紙）'!$G267,"この線より上に行を挿入してください。")=0,'データ整理_報告書（別紙）'!J267,"")</f>
        <v/>
      </c>
    </row>
    <row r="268" spans="1:9" x14ac:dyDescent="0.15">
      <c r="A268" t="str">
        <f ca="1">IF(COUNTIF('データ整理_報告書（別紙）'!$B$2:'データ整理_報告書（別紙）'!$B268,"この線より上に行を挿入してください。")=0,'データ整理_報告書（別紙）'!B268,"")</f>
        <v/>
      </c>
      <c r="B268" t="str">
        <f ca="1">IF(COUNTIF('データ整理_報告書（別紙）'!$B$2:'データ整理_報告書（別紙）'!$B268,"この線より上に行を挿入してください。")=0,'データ整理_報告書（別紙）'!C268,"")</f>
        <v/>
      </c>
      <c r="C268" t="str">
        <f ca="1">IF(OR(NOT(A268 = ""), NOT(B268 = ""), NOT(D268 = "")),IF(COUNTIF('データ整理_報告書（別紙）'!$B$2:'データ整理_報告書（別紙）'!$B268,"この線より上に行を挿入してください。")=0,'データ整理_報告書（別紙）'!D268,""),"")</f>
        <v/>
      </c>
      <c r="D268" t="str">
        <f ca="1">IF(COUNTIF('データ整理_報告書（別紙）'!$B$2:'データ整理_報告書（別紙）'!$B268,"この線より上に行を挿入してください。")=0,'データ整理_報告書（別紙）'!E268,"")</f>
        <v/>
      </c>
      <c r="F268" t="str">
        <f ca="1">IF(COUNTIF('データ整理_報告書（別紙）'!$G$2:'データ整理_報告書（別紙）'!$G268,"この線より上に行を挿入してください。")=0,'データ整理_報告書（別紙）'!G268,"")</f>
        <v/>
      </c>
      <c r="G268" t="str">
        <f ca="1">IF(COUNTIF('データ整理_報告書（別紙）'!$G$2:'データ整理_報告書（別紙）'!$G268,"この線より上に行を挿入してください。")=0,'データ整理_報告書（別紙）'!H268,"")</f>
        <v/>
      </c>
      <c r="H268" t="str">
        <f ca="1">IF(OR(NOT(F268 = ""), NOT(G268 = ""), NOT(I268 = "")),IF(COUNTIF('データ整理_報告書（別紙）'!$G$2:'データ整理_報告書（別紙）'!$G268,"この線より上に行を挿入してください。")=0,'データ整理_報告書（別紙）'!I268,""),"")</f>
        <v/>
      </c>
      <c r="I268" t="str">
        <f ca="1">IF(COUNTIF('データ整理_報告書（別紙）'!$G$2:'データ整理_報告書（別紙）'!$G268,"この線より上に行を挿入してください。")=0,'データ整理_報告書（別紙）'!J268,"")</f>
        <v/>
      </c>
    </row>
    <row r="269" spans="1:9" x14ac:dyDescent="0.15">
      <c r="A269" t="str">
        <f ca="1">IF(COUNTIF('データ整理_報告書（別紙）'!$B$2:'データ整理_報告書（別紙）'!$B269,"この線より上に行を挿入してください。")=0,'データ整理_報告書（別紙）'!B269,"")</f>
        <v/>
      </c>
      <c r="B269" t="str">
        <f ca="1">IF(COUNTIF('データ整理_報告書（別紙）'!$B$2:'データ整理_報告書（別紙）'!$B269,"この線より上に行を挿入してください。")=0,'データ整理_報告書（別紙）'!C269,"")</f>
        <v/>
      </c>
      <c r="C269" t="str">
        <f ca="1">IF(OR(NOT(A269 = ""), NOT(B269 = ""), NOT(D269 = "")),IF(COUNTIF('データ整理_報告書（別紙）'!$B$2:'データ整理_報告書（別紙）'!$B269,"この線より上に行を挿入してください。")=0,'データ整理_報告書（別紙）'!D269,""),"")</f>
        <v/>
      </c>
      <c r="D269" t="str">
        <f ca="1">IF(COUNTIF('データ整理_報告書（別紙）'!$B$2:'データ整理_報告書（別紙）'!$B269,"この線より上に行を挿入してください。")=0,'データ整理_報告書（別紙）'!E269,"")</f>
        <v/>
      </c>
      <c r="F269" t="str">
        <f ca="1">IF(COUNTIF('データ整理_報告書（別紙）'!$G$2:'データ整理_報告書（別紙）'!$G269,"この線より上に行を挿入してください。")=0,'データ整理_報告書（別紙）'!G269,"")</f>
        <v/>
      </c>
      <c r="G269" t="str">
        <f ca="1">IF(COUNTIF('データ整理_報告書（別紙）'!$G$2:'データ整理_報告書（別紙）'!$G269,"この線より上に行を挿入してください。")=0,'データ整理_報告書（別紙）'!H269,"")</f>
        <v/>
      </c>
      <c r="H269" t="str">
        <f ca="1">IF(OR(NOT(F269 = ""), NOT(G269 = ""), NOT(I269 = "")),IF(COUNTIF('データ整理_報告書（別紙）'!$G$2:'データ整理_報告書（別紙）'!$G269,"この線より上に行を挿入してください。")=0,'データ整理_報告書（別紙）'!I269,""),"")</f>
        <v/>
      </c>
      <c r="I269" t="str">
        <f ca="1">IF(COUNTIF('データ整理_報告書（別紙）'!$G$2:'データ整理_報告書（別紙）'!$G269,"この線より上に行を挿入してください。")=0,'データ整理_報告書（別紙）'!J269,"")</f>
        <v/>
      </c>
    </row>
    <row r="270" spans="1:9" x14ac:dyDescent="0.15">
      <c r="A270" t="str">
        <f ca="1">IF(COUNTIF('データ整理_報告書（別紙）'!$B$2:'データ整理_報告書（別紙）'!$B270,"この線より上に行を挿入してください。")=0,'データ整理_報告書（別紙）'!B270,"")</f>
        <v/>
      </c>
      <c r="B270" t="str">
        <f ca="1">IF(COUNTIF('データ整理_報告書（別紙）'!$B$2:'データ整理_報告書（別紙）'!$B270,"この線より上に行を挿入してください。")=0,'データ整理_報告書（別紙）'!C270,"")</f>
        <v/>
      </c>
      <c r="C270" t="str">
        <f ca="1">IF(OR(NOT(A270 = ""), NOT(B270 = ""), NOT(D270 = "")),IF(COUNTIF('データ整理_報告書（別紙）'!$B$2:'データ整理_報告書（別紙）'!$B270,"この線より上に行を挿入してください。")=0,'データ整理_報告書（別紙）'!D270,""),"")</f>
        <v/>
      </c>
      <c r="D270" t="str">
        <f ca="1">IF(COUNTIF('データ整理_報告書（別紙）'!$B$2:'データ整理_報告書（別紙）'!$B270,"この線より上に行を挿入してください。")=0,'データ整理_報告書（別紙）'!E270,"")</f>
        <v/>
      </c>
      <c r="F270" t="str">
        <f ca="1">IF(COUNTIF('データ整理_報告書（別紙）'!$G$2:'データ整理_報告書（別紙）'!$G270,"この線より上に行を挿入してください。")=0,'データ整理_報告書（別紙）'!G270,"")</f>
        <v/>
      </c>
      <c r="G270" t="str">
        <f ca="1">IF(COUNTIF('データ整理_報告書（別紙）'!$G$2:'データ整理_報告書（別紙）'!$G270,"この線より上に行を挿入してください。")=0,'データ整理_報告書（別紙）'!H270,"")</f>
        <v/>
      </c>
      <c r="H270" t="str">
        <f ca="1">IF(OR(NOT(F270 = ""), NOT(G270 = ""), NOT(I270 = "")),IF(COUNTIF('データ整理_報告書（別紙）'!$G$2:'データ整理_報告書（別紙）'!$G270,"この線より上に行を挿入してください。")=0,'データ整理_報告書（別紙）'!I270,""),"")</f>
        <v/>
      </c>
      <c r="I270" t="str">
        <f ca="1">IF(COUNTIF('データ整理_報告書（別紙）'!$G$2:'データ整理_報告書（別紙）'!$G270,"この線より上に行を挿入してください。")=0,'データ整理_報告書（別紙）'!J270,"")</f>
        <v/>
      </c>
    </row>
    <row r="271" spans="1:9" x14ac:dyDescent="0.15">
      <c r="A271" t="str">
        <f ca="1">IF(COUNTIF('データ整理_報告書（別紙）'!$B$2:'データ整理_報告書（別紙）'!$B271,"この線より上に行を挿入してください。")=0,'データ整理_報告書（別紙）'!B271,"")</f>
        <v/>
      </c>
      <c r="B271" t="str">
        <f ca="1">IF(COUNTIF('データ整理_報告書（別紙）'!$B$2:'データ整理_報告書（別紙）'!$B271,"この線より上に行を挿入してください。")=0,'データ整理_報告書（別紙）'!C271,"")</f>
        <v/>
      </c>
      <c r="C271" t="str">
        <f ca="1">IF(OR(NOT(A271 = ""), NOT(B271 = ""), NOT(D271 = "")),IF(COUNTIF('データ整理_報告書（別紙）'!$B$2:'データ整理_報告書（別紙）'!$B271,"この線より上に行を挿入してください。")=0,'データ整理_報告書（別紙）'!D271,""),"")</f>
        <v/>
      </c>
      <c r="D271" t="str">
        <f ca="1">IF(COUNTIF('データ整理_報告書（別紙）'!$B$2:'データ整理_報告書（別紙）'!$B271,"この線より上に行を挿入してください。")=0,'データ整理_報告書（別紙）'!E271,"")</f>
        <v/>
      </c>
      <c r="F271" t="str">
        <f ca="1">IF(COUNTIF('データ整理_報告書（別紙）'!$G$2:'データ整理_報告書（別紙）'!$G271,"この線より上に行を挿入してください。")=0,'データ整理_報告書（別紙）'!G271,"")</f>
        <v/>
      </c>
      <c r="G271" t="str">
        <f ca="1">IF(COUNTIF('データ整理_報告書（別紙）'!$G$2:'データ整理_報告書（別紙）'!$G271,"この線より上に行を挿入してください。")=0,'データ整理_報告書（別紙）'!H271,"")</f>
        <v/>
      </c>
      <c r="H271" t="str">
        <f ca="1">IF(OR(NOT(F271 = ""), NOT(G271 = ""), NOT(I271 = "")),IF(COUNTIF('データ整理_報告書（別紙）'!$G$2:'データ整理_報告書（別紙）'!$G271,"この線より上に行を挿入してください。")=0,'データ整理_報告書（別紙）'!I271,""),"")</f>
        <v/>
      </c>
      <c r="I271" t="str">
        <f ca="1">IF(COUNTIF('データ整理_報告書（別紙）'!$G$2:'データ整理_報告書（別紙）'!$G271,"この線より上に行を挿入してください。")=0,'データ整理_報告書（別紙）'!J271,"")</f>
        <v/>
      </c>
    </row>
    <row r="272" spans="1:9" x14ac:dyDescent="0.15">
      <c r="A272" t="str">
        <f ca="1">IF(COUNTIF('データ整理_報告書（別紙）'!$B$2:'データ整理_報告書（別紙）'!$B272,"この線より上に行を挿入してください。")=0,'データ整理_報告書（別紙）'!B272,"")</f>
        <v/>
      </c>
      <c r="B272" t="str">
        <f ca="1">IF(COUNTIF('データ整理_報告書（別紙）'!$B$2:'データ整理_報告書（別紙）'!$B272,"この線より上に行を挿入してください。")=0,'データ整理_報告書（別紙）'!C272,"")</f>
        <v/>
      </c>
      <c r="C272" t="str">
        <f ca="1">IF(OR(NOT(A272 = ""), NOT(B272 = ""), NOT(D272 = "")),IF(COUNTIF('データ整理_報告書（別紙）'!$B$2:'データ整理_報告書（別紙）'!$B272,"この線より上に行を挿入してください。")=0,'データ整理_報告書（別紙）'!D272,""),"")</f>
        <v/>
      </c>
      <c r="D272" t="str">
        <f ca="1">IF(COUNTIF('データ整理_報告書（別紙）'!$B$2:'データ整理_報告書（別紙）'!$B272,"この線より上に行を挿入してください。")=0,'データ整理_報告書（別紙）'!E272,"")</f>
        <v/>
      </c>
      <c r="F272" t="str">
        <f ca="1">IF(COUNTIF('データ整理_報告書（別紙）'!$G$2:'データ整理_報告書（別紙）'!$G272,"この線より上に行を挿入してください。")=0,'データ整理_報告書（別紙）'!G272,"")</f>
        <v/>
      </c>
      <c r="G272" t="str">
        <f ca="1">IF(COUNTIF('データ整理_報告書（別紙）'!$G$2:'データ整理_報告書（別紙）'!$G272,"この線より上に行を挿入してください。")=0,'データ整理_報告書（別紙）'!H272,"")</f>
        <v/>
      </c>
      <c r="H272" t="str">
        <f ca="1">IF(OR(NOT(F272 = ""), NOT(G272 = ""), NOT(I272 = "")),IF(COUNTIF('データ整理_報告書（別紙）'!$G$2:'データ整理_報告書（別紙）'!$G272,"この線より上に行を挿入してください。")=0,'データ整理_報告書（別紙）'!I272,""),"")</f>
        <v/>
      </c>
      <c r="I272" t="str">
        <f ca="1">IF(COUNTIF('データ整理_報告書（別紙）'!$G$2:'データ整理_報告書（別紙）'!$G272,"この線より上に行を挿入してください。")=0,'データ整理_報告書（別紙）'!J272,"")</f>
        <v/>
      </c>
    </row>
    <row r="273" spans="1:9" x14ac:dyDescent="0.15">
      <c r="A273" t="str">
        <f ca="1">IF(COUNTIF('データ整理_報告書（別紙）'!$B$2:'データ整理_報告書（別紙）'!$B273,"この線より上に行を挿入してください。")=0,'データ整理_報告書（別紙）'!B273,"")</f>
        <v/>
      </c>
      <c r="B273" t="str">
        <f ca="1">IF(COUNTIF('データ整理_報告書（別紙）'!$B$2:'データ整理_報告書（別紙）'!$B273,"この線より上に行を挿入してください。")=0,'データ整理_報告書（別紙）'!C273,"")</f>
        <v/>
      </c>
      <c r="C273" t="str">
        <f ca="1">IF(OR(NOT(A273 = ""), NOT(B273 = ""), NOT(D273 = "")),IF(COUNTIF('データ整理_報告書（別紙）'!$B$2:'データ整理_報告書（別紙）'!$B273,"この線より上に行を挿入してください。")=0,'データ整理_報告書（別紙）'!D273,""),"")</f>
        <v/>
      </c>
      <c r="D273" t="str">
        <f ca="1">IF(COUNTIF('データ整理_報告書（別紙）'!$B$2:'データ整理_報告書（別紙）'!$B273,"この線より上に行を挿入してください。")=0,'データ整理_報告書（別紙）'!E273,"")</f>
        <v/>
      </c>
      <c r="F273" t="str">
        <f ca="1">IF(COUNTIF('データ整理_報告書（別紙）'!$G$2:'データ整理_報告書（別紙）'!$G273,"この線より上に行を挿入してください。")=0,'データ整理_報告書（別紙）'!G273,"")</f>
        <v/>
      </c>
      <c r="G273" t="str">
        <f ca="1">IF(COUNTIF('データ整理_報告書（別紙）'!$G$2:'データ整理_報告書（別紙）'!$G273,"この線より上に行を挿入してください。")=0,'データ整理_報告書（別紙）'!H273,"")</f>
        <v/>
      </c>
      <c r="H273" t="str">
        <f ca="1">IF(OR(NOT(F273 = ""), NOT(G273 = ""), NOT(I273 = "")),IF(COUNTIF('データ整理_報告書（別紙）'!$G$2:'データ整理_報告書（別紙）'!$G273,"この線より上に行を挿入してください。")=0,'データ整理_報告書（別紙）'!I273,""),"")</f>
        <v/>
      </c>
      <c r="I273" t="str">
        <f ca="1">IF(COUNTIF('データ整理_報告書（別紙）'!$G$2:'データ整理_報告書（別紙）'!$G273,"この線より上に行を挿入してください。")=0,'データ整理_報告書（別紙）'!J273,"")</f>
        <v/>
      </c>
    </row>
    <row r="274" spans="1:9" x14ac:dyDescent="0.15">
      <c r="A274" t="str">
        <f ca="1">IF(COUNTIF('データ整理_報告書（別紙）'!$B$2:'データ整理_報告書（別紙）'!$B274,"この線より上に行を挿入してください。")=0,'データ整理_報告書（別紙）'!B274,"")</f>
        <v/>
      </c>
      <c r="B274" t="str">
        <f ca="1">IF(COUNTIF('データ整理_報告書（別紙）'!$B$2:'データ整理_報告書（別紙）'!$B274,"この線より上に行を挿入してください。")=0,'データ整理_報告書（別紙）'!C274,"")</f>
        <v/>
      </c>
      <c r="C274" t="str">
        <f ca="1">IF(OR(NOT(A274 = ""), NOT(B274 = ""), NOT(D274 = "")),IF(COUNTIF('データ整理_報告書（別紙）'!$B$2:'データ整理_報告書（別紙）'!$B274,"この線より上に行を挿入してください。")=0,'データ整理_報告書（別紙）'!D274,""),"")</f>
        <v/>
      </c>
      <c r="D274" t="str">
        <f ca="1">IF(COUNTIF('データ整理_報告書（別紙）'!$B$2:'データ整理_報告書（別紙）'!$B274,"この線より上に行を挿入してください。")=0,'データ整理_報告書（別紙）'!E274,"")</f>
        <v/>
      </c>
      <c r="F274" t="str">
        <f ca="1">IF(COUNTIF('データ整理_報告書（別紙）'!$G$2:'データ整理_報告書（別紙）'!$G274,"この線より上に行を挿入してください。")=0,'データ整理_報告書（別紙）'!G274,"")</f>
        <v/>
      </c>
      <c r="G274" t="str">
        <f ca="1">IF(COUNTIF('データ整理_報告書（別紙）'!$G$2:'データ整理_報告書（別紙）'!$G274,"この線より上に行を挿入してください。")=0,'データ整理_報告書（別紙）'!H274,"")</f>
        <v/>
      </c>
      <c r="H274" t="str">
        <f ca="1">IF(OR(NOT(F274 = ""), NOT(G274 = ""), NOT(I274 = "")),IF(COUNTIF('データ整理_報告書（別紙）'!$G$2:'データ整理_報告書（別紙）'!$G274,"この線より上に行を挿入してください。")=0,'データ整理_報告書（別紙）'!I274,""),"")</f>
        <v/>
      </c>
      <c r="I274" t="str">
        <f ca="1">IF(COUNTIF('データ整理_報告書（別紙）'!$G$2:'データ整理_報告書（別紙）'!$G274,"この線より上に行を挿入してください。")=0,'データ整理_報告書（別紙）'!J274,"")</f>
        <v/>
      </c>
    </row>
    <row r="275" spans="1:9" x14ac:dyDescent="0.15">
      <c r="A275" t="str">
        <f ca="1">IF(COUNTIF('データ整理_報告書（別紙）'!$B$2:'データ整理_報告書（別紙）'!$B275,"この線より上に行を挿入してください。")=0,'データ整理_報告書（別紙）'!B275,"")</f>
        <v/>
      </c>
      <c r="B275" t="str">
        <f ca="1">IF(COUNTIF('データ整理_報告書（別紙）'!$B$2:'データ整理_報告書（別紙）'!$B275,"この線より上に行を挿入してください。")=0,'データ整理_報告書（別紙）'!C275,"")</f>
        <v/>
      </c>
      <c r="C275" t="str">
        <f ca="1">IF(OR(NOT(A275 = ""), NOT(B275 = ""), NOT(D275 = "")),IF(COUNTIF('データ整理_報告書（別紙）'!$B$2:'データ整理_報告書（別紙）'!$B275,"この線より上に行を挿入してください。")=0,'データ整理_報告書（別紙）'!D275,""),"")</f>
        <v/>
      </c>
      <c r="D275" t="str">
        <f ca="1">IF(COUNTIF('データ整理_報告書（別紙）'!$B$2:'データ整理_報告書（別紙）'!$B275,"この線より上に行を挿入してください。")=0,'データ整理_報告書（別紙）'!E275,"")</f>
        <v/>
      </c>
      <c r="F275" t="str">
        <f ca="1">IF(COUNTIF('データ整理_報告書（別紙）'!$G$2:'データ整理_報告書（別紙）'!$G275,"この線より上に行を挿入してください。")=0,'データ整理_報告書（別紙）'!G275,"")</f>
        <v/>
      </c>
      <c r="G275" t="str">
        <f ca="1">IF(COUNTIF('データ整理_報告書（別紙）'!$G$2:'データ整理_報告書（別紙）'!$G275,"この線より上に行を挿入してください。")=0,'データ整理_報告書（別紙）'!H275,"")</f>
        <v/>
      </c>
      <c r="H275" t="str">
        <f ca="1">IF(OR(NOT(F275 = ""), NOT(G275 = ""), NOT(I275 = "")),IF(COUNTIF('データ整理_報告書（別紙）'!$G$2:'データ整理_報告書（別紙）'!$G275,"この線より上に行を挿入してください。")=0,'データ整理_報告書（別紙）'!I275,""),"")</f>
        <v/>
      </c>
      <c r="I275" t="str">
        <f ca="1">IF(COUNTIF('データ整理_報告書（別紙）'!$G$2:'データ整理_報告書（別紙）'!$G275,"この線より上に行を挿入してください。")=0,'データ整理_報告書（別紙）'!J275,"")</f>
        <v/>
      </c>
    </row>
    <row r="276" spans="1:9" x14ac:dyDescent="0.15">
      <c r="A276" t="str">
        <f ca="1">IF(COUNTIF('データ整理_報告書（別紙）'!$B$2:'データ整理_報告書（別紙）'!$B276,"この線より上に行を挿入してください。")=0,'データ整理_報告書（別紙）'!B276,"")</f>
        <v/>
      </c>
      <c r="B276" t="str">
        <f ca="1">IF(COUNTIF('データ整理_報告書（別紙）'!$B$2:'データ整理_報告書（別紙）'!$B276,"この線より上に行を挿入してください。")=0,'データ整理_報告書（別紙）'!C276,"")</f>
        <v/>
      </c>
      <c r="C276" t="str">
        <f ca="1">IF(OR(NOT(A276 = ""), NOT(B276 = ""), NOT(D276 = "")),IF(COUNTIF('データ整理_報告書（別紙）'!$B$2:'データ整理_報告書（別紙）'!$B276,"この線より上に行を挿入してください。")=0,'データ整理_報告書（別紙）'!D276,""),"")</f>
        <v/>
      </c>
      <c r="D276" t="str">
        <f ca="1">IF(COUNTIF('データ整理_報告書（別紙）'!$B$2:'データ整理_報告書（別紙）'!$B276,"この線より上に行を挿入してください。")=0,'データ整理_報告書（別紙）'!E276,"")</f>
        <v/>
      </c>
      <c r="F276" t="str">
        <f ca="1">IF(COUNTIF('データ整理_報告書（別紙）'!$G$2:'データ整理_報告書（別紙）'!$G276,"この線より上に行を挿入してください。")=0,'データ整理_報告書（別紙）'!G276,"")</f>
        <v/>
      </c>
      <c r="G276" t="str">
        <f ca="1">IF(COUNTIF('データ整理_報告書（別紙）'!$G$2:'データ整理_報告書（別紙）'!$G276,"この線より上に行を挿入してください。")=0,'データ整理_報告書（別紙）'!H276,"")</f>
        <v/>
      </c>
      <c r="H276" t="str">
        <f ca="1">IF(OR(NOT(F276 = ""), NOT(G276 = ""), NOT(I276 = "")),IF(COUNTIF('データ整理_報告書（別紙）'!$G$2:'データ整理_報告書（別紙）'!$G276,"この線より上に行を挿入してください。")=0,'データ整理_報告書（別紙）'!I276,""),"")</f>
        <v/>
      </c>
      <c r="I276" t="str">
        <f ca="1">IF(COUNTIF('データ整理_報告書（別紙）'!$G$2:'データ整理_報告書（別紙）'!$G276,"この線より上に行を挿入してください。")=0,'データ整理_報告書（別紙）'!J276,"")</f>
        <v/>
      </c>
    </row>
    <row r="277" spans="1:9" x14ac:dyDescent="0.15">
      <c r="A277" t="str">
        <f ca="1">IF(COUNTIF('データ整理_報告書（別紙）'!$B$2:'データ整理_報告書（別紙）'!$B277,"この線より上に行を挿入してください。")=0,'データ整理_報告書（別紙）'!B277,"")</f>
        <v/>
      </c>
      <c r="B277" t="str">
        <f ca="1">IF(COUNTIF('データ整理_報告書（別紙）'!$B$2:'データ整理_報告書（別紙）'!$B277,"この線より上に行を挿入してください。")=0,'データ整理_報告書（別紙）'!C277,"")</f>
        <v/>
      </c>
      <c r="C277" t="str">
        <f ca="1">IF(OR(NOT(A277 = ""), NOT(B277 = ""), NOT(D277 = "")),IF(COUNTIF('データ整理_報告書（別紙）'!$B$2:'データ整理_報告書（別紙）'!$B277,"この線より上に行を挿入してください。")=0,'データ整理_報告書（別紙）'!D277,""),"")</f>
        <v/>
      </c>
      <c r="D277" t="str">
        <f ca="1">IF(COUNTIF('データ整理_報告書（別紙）'!$B$2:'データ整理_報告書（別紙）'!$B277,"この線より上に行を挿入してください。")=0,'データ整理_報告書（別紙）'!E277,"")</f>
        <v/>
      </c>
      <c r="F277" t="str">
        <f ca="1">IF(COUNTIF('データ整理_報告書（別紙）'!$G$2:'データ整理_報告書（別紙）'!$G277,"この線より上に行を挿入してください。")=0,'データ整理_報告書（別紙）'!G277,"")</f>
        <v/>
      </c>
      <c r="G277" t="str">
        <f ca="1">IF(COUNTIF('データ整理_報告書（別紙）'!$G$2:'データ整理_報告書（別紙）'!$G277,"この線より上に行を挿入してください。")=0,'データ整理_報告書（別紙）'!H277,"")</f>
        <v/>
      </c>
      <c r="H277" t="str">
        <f ca="1">IF(OR(NOT(F277 = ""), NOT(G277 = ""), NOT(I277 = "")),IF(COUNTIF('データ整理_報告書（別紙）'!$G$2:'データ整理_報告書（別紙）'!$G277,"この線より上に行を挿入してください。")=0,'データ整理_報告書（別紙）'!I277,""),"")</f>
        <v/>
      </c>
      <c r="I277" t="str">
        <f ca="1">IF(COUNTIF('データ整理_報告書（別紙）'!$G$2:'データ整理_報告書（別紙）'!$G277,"この線より上に行を挿入してください。")=0,'データ整理_報告書（別紙）'!J277,"")</f>
        <v/>
      </c>
    </row>
    <row r="278" spans="1:9" x14ac:dyDescent="0.15">
      <c r="A278" t="str">
        <f ca="1">IF(COUNTIF('データ整理_報告書（別紙）'!$B$2:'データ整理_報告書（別紙）'!$B278,"この線より上に行を挿入してください。")=0,'データ整理_報告書（別紙）'!B278,"")</f>
        <v/>
      </c>
      <c r="B278" t="str">
        <f ca="1">IF(COUNTIF('データ整理_報告書（別紙）'!$B$2:'データ整理_報告書（別紙）'!$B278,"この線より上に行を挿入してください。")=0,'データ整理_報告書（別紙）'!C278,"")</f>
        <v/>
      </c>
      <c r="C278" t="str">
        <f ca="1">IF(OR(NOT(A278 = ""), NOT(B278 = ""), NOT(D278 = "")),IF(COUNTIF('データ整理_報告書（別紙）'!$B$2:'データ整理_報告書（別紙）'!$B278,"この線より上に行を挿入してください。")=0,'データ整理_報告書（別紙）'!D278,""),"")</f>
        <v/>
      </c>
      <c r="D278" t="str">
        <f ca="1">IF(COUNTIF('データ整理_報告書（別紙）'!$B$2:'データ整理_報告書（別紙）'!$B278,"この線より上に行を挿入してください。")=0,'データ整理_報告書（別紙）'!E278,"")</f>
        <v/>
      </c>
      <c r="F278" t="str">
        <f ca="1">IF(COUNTIF('データ整理_報告書（別紙）'!$G$2:'データ整理_報告書（別紙）'!$G278,"この線より上に行を挿入してください。")=0,'データ整理_報告書（別紙）'!G278,"")</f>
        <v/>
      </c>
      <c r="G278" t="str">
        <f ca="1">IF(COUNTIF('データ整理_報告書（別紙）'!$G$2:'データ整理_報告書（別紙）'!$G278,"この線より上に行を挿入してください。")=0,'データ整理_報告書（別紙）'!H278,"")</f>
        <v/>
      </c>
      <c r="H278" t="str">
        <f ca="1">IF(OR(NOT(F278 = ""), NOT(G278 = ""), NOT(I278 = "")),IF(COUNTIF('データ整理_報告書（別紙）'!$G$2:'データ整理_報告書（別紙）'!$G278,"この線より上に行を挿入してください。")=0,'データ整理_報告書（別紙）'!I278,""),"")</f>
        <v/>
      </c>
      <c r="I278" t="str">
        <f ca="1">IF(COUNTIF('データ整理_報告書（別紙）'!$G$2:'データ整理_報告書（別紙）'!$G278,"この線より上に行を挿入してください。")=0,'データ整理_報告書（別紙）'!J278,"")</f>
        <v/>
      </c>
    </row>
    <row r="279" spans="1:9" x14ac:dyDescent="0.15">
      <c r="A279" t="str">
        <f ca="1">IF(COUNTIF('データ整理_報告書（別紙）'!$B$2:'データ整理_報告書（別紙）'!$B279,"この線より上に行を挿入してください。")=0,'データ整理_報告書（別紙）'!B279,"")</f>
        <v/>
      </c>
      <c r="B279" t="str">
        <f ca="1">IF(COUNTIF('データ整理_報告書（別紙）'!$B$2:'データ整理_報告書（別紙）'!$B279,"この線より上に行を挿入してください。")=0,'データ整理_報告書（別紙）'!C279,"")</f>
        <v/>
      </c>
      <c r="C279" t="str">
        <f ca="1">IF(OR(NOT(A279 = ""), NOT(B279 = ""), NOT(D279 = "")),IF(COUNTIF('データ整理_報告書（別紙）'!$B$2:'データ整理_報告書（別紙）'!$B279,"この線より上に行を挿入してください。")=0,'データ整理_報告書（別紙）'!D279,""),"")</f>
        <v/>
      </c>
      <c r="D279" t="str">
        <f ca="1">IF(COUNTIF('データ整理_報告書（別紙）'!$B$2:'データ整理_報告書（別紙）'!$B279,"この線より上に行を挿入してください。")=0,'データ整理_報告書（別紙）'!E279,"")</f>
        <v/>
      </c>
      <c r="F279" t="str">
        <f ca="1">IF(COUNTIF('データ整理_報告書（別紙）'!$G$2:'データ整理_報告書（別紙）'!$G279,"この線より上に行を挿入してください。")=0,'データ整理_報告書（別紙）'!G279,"")</f>
        <v/>
      </c>
      <c r="G279" t="str">
        <f ca="1">IF(COUNTIF('データ整理_報告書（別紙）'!$G$2:'データ整理_報告書（別紙）'!$G279,"この線より上に行を挿入してください。")=0,'データ整理_報告書（別紙）'!H279,"")</f>
        <v/>
      </c>
      <c r="H279" t="str">
        <f ca="1">IF(OR(NOT(F279 = ""), NOT(G279 = ""), NOT(I279 = "")),IF(COUNTIF('データ整理_報告書（別紙）'!$G$2:'データ整理_報告書（別紙）'!$G279,"この線より上に行を挿入してください。")=0,'データ整理_報告書（別紙）'!I279,""),"")</f>
        <v/>
      </c>
      <c r="I279" t="str">
        <f ca="1">IF(COUNTIF('データ整理_報告書（別紙）'!$G$2:'データ整理_報告書（別紙）'!$G279,"この線より上に行を挿入してください。")=0,'データ整理_報告書（別紙）'!J279,"")</f>
        <v/>
      </c>
    </row>
    <row r="280" spans="1:9" x14ac:dyDescent="0.15">
      <c r="A280" t="str">
        <f ca="1">IF(COUNTIF('データ整理_報告書（別紙）'!$B$2:'データ整理_報告書（別紙）'!$B280,"この線より上に行を挿入してください。")=0,'データ整理_報告書（別紙）'!B280,"")</f>
        <v/>
      </c>
      <c r="B280" t="str">
        <f ca="1">IF(COUNTIF('データ整理_報告書（別紙）'!$B$2:'データ整理_報告書（別紙）'!$B280,"この線より上に行を挿入してください。")=0,'データ整理_報告書（別紙）'!C280,"")</f>
        <v/>
      </c>
      <c r="C280" t="str">
        <f ca="1">IF(OR(NOT(A280 = ""), NOT(B280 = ""), NOT(D280 = "")),IF(COUNTIF('データ整理_報告書（別紙）'!$B$2:'データ整理_報告書（別紙）'!$B280,"この線より上に行を挿入してください。")=0,'データ整理_報告書（別紙）'!D280,""),"")</f>
        <v/>
      </c>
      <c r="D280" t="str">
        <f ca="1">IF(COUNTIF('データ整理_報告書（別紙）'!$B$2:'データ整理_報告書（別紙）'!$B280,"この線より上に行を挿入してください。")=0,'データ整理_報告書（別紙）'!E280,"")</f>
        <v/>
      </c>
      <c r="F280" t="str">
        <f ca="1">IF(COUNTIF('データ整理_報告書（別紙）'!$G$2:'データ整理_報告書（別紙）'!$G280,"この線より上に行を挿入してください。")=0,'データ整理_報告書（別紙）'!G280,"")</f>
        <v/>
      </c>
      <c r="G280" t="str">
        <f ca="1">IF(COUNTIF('データ整理_報告書（別紙）'!$G$2:'データ整理_報告書（別紙）'!$G280,"この線より上に行を挿入してください。")=0,'データ整理_報告書（別紙）'!H280,"")</f>
        <v/>
      </c>
      <c r="H280" t="str">
        <f ca="1">IF(OR(NOT(F280 = ""), NOT(G280 = ""), NOT(I280 = "")),IF(COUNTIF('データ整理_報告書（別紙）'!$G$2:'データ整理_報告書（別紙）'!$G280,"この線より上に行を挿入してください。")=0,'データ整理_報告書（別紙）'!I280,""),"")</f>
        <v/>
      </c>
      <c r="I280" t="str">
        <f ca="1">IF(COUNTIF('データ整理_報告書（別紙）'!$G$2:'データ整理_報告書（別紙）'!$G280,"この線より上に行を挿入してください。")=0,'データ整理_報告書（別紙）'!J280,"")</f>
        <v/>
      </c>
    </row>
    <row r="281" spans="1:9" x14ac:dyDescent="0.15">
      <c r="A281" t="str">
        <f ca="1">IF(COUNTIF('データ整理_報告書（別紙）'!$B$2:'データ整理_報告書（別紙）'!$B281,"この線より上に行を挿入してください。")=0,'データ整理_報告書（別紙）'!B281,"")</f>
        <v/>
      </c>
      <c r="B281" t="str">
        <f ca="1">IF(COUNTIF('データ整理_報告書（別紙）'!$B$2:'データ整理_報告書（別紙）'!$B281,"この線より上に行を挿入してください。")=0,'データ整理_報告書（別紙）'!C281,"")</f>
        <v/>
      </c>
      <c r="C281" t="str">
        <f ca="1">IF(OR(NOT(A281 = ""), NOT(B281 = ""), NOT(D281 = "")),IF(COUNTIF('データ整理_報告書（別紙）'!$B$2:'データ整理_報告書（別紙）'!$B281,"この線より上に行を挿入してください。")=0,'データ整理_報告書（別紙）'!D281,""),"")</f>
        <v/>
      </c>
      <c r="D281" t="str">
        <f ca="1">IF(COUNTIF('データ整理_報告書（別紙）'!$B$2:'データ整理_報告書（別紙）'!$B281,"この線より上に行を挿入してください。")=0,'データ整理_報告書（別紙）'!E281,"")</f>
        <v/>
      </c>
      <c r="F281" t="str">
        <f ca="1">IF(COUNTIF('データ整理_報告書（別紙）'!$G$2:'データ整理_報告書（別紙）'!$G281,"この線より上に行を挿入してください。")=0,'データ整理_報告書（別紙）'!G281,"")</f>
        <v/>
      </c>
      <c r="G281" t="str">
        <f ca="1">IF(COUNTIF('データ整理_報告書（別紙）'!$G$2:'データ整理_報告書（別紙）'!$G281,"この線より上に行を挿入してください。")=0,'データ整理_報告書（別紙）'!H281,"")</f>
        <v/>
      </c>
      <c r="H281" t="str">
        <f ca="1">IF(OR(NOT(F281 = ""), NOT(G281 = ""), NOT(I281 = "")),IF(COUNTIF('データ整理_報告書（別紙）'!$G$2:'データ整理_報告書（別紙）'!$G281,"この線より上に行を挿入してください。")=0,'データ整理_報告書（別紙）'!I281,""),"")</f>
        <v/>
      </c>
      <c r="I281" t="str">
        <f ca="1">IF(COUNTIF('データ整理_報告書（別紙）'!$G$2:'データ整理_報告書（別紙）'!$G281,"この線より上に行を挿入してください。")=0,'データ整理_報告書（別紙）'!J281,"")</f>
        <v/>
      </c>
    </row>
    <row r="282" spans="1:9" x14ac:dyDescent="0.15">
      <c r="A282" t="str">
        <f ca="1">IF(COUNTIF('データ整理_報告書（別紙）'!$B$2:'データ整理_報告書（別紙）'!$B282,"この線より上に行を挿入してください。")=0,'データ整理_報告書（別紙）'!B282,"")</f>
        <v/>
      </c>
      <c r="B282" t="str">
        <f ca="1">IF(COUNTIF('データ整理_報告書（別紙）'!$B$2:'データ整理_報告書（別紙）'!$B282,"この線より上に行を挿入してください。")=0,'データ整理_報告書（別紙）'!C282,"")</f>
        <v/>
      </c>
      <c r="C282" t="str">
        <f ca="1">IF(OR(NOT(A282 = ""), NOT(B282 = ""), NOT(D282 = "")),IF(COUNTIF('データ整理_報告書（別紙）'!$B$2:'データ整理_報告書（別紙）'!$B282,"この線より上に行を挿入してください。")=0,'データ整理_報告書（別紙）'!D282,""),"")</f>
        <v/>
      </c>
      <c r="D282" t="str">
        <f ca="1">IF(COUNTIF('データ整理_報告書（別紙）'!$B$2:'データ整理_報告書（別紙）'!$B282,"この線より上に行を挿入してください。")=0,'データ整理_報告書（別紙）'!E282,"")</f>
        <v/>
      </c>
      <c r="F282" t="str">
        <f ca="1">IF(COUNTIF('データ整理_報告書（別紙）'!$G$2:'データ整理_報告書（別紙）'!$G282,"この線より上に行を挿入してください。")=0,'データ整理_報告書（別紙）'!G282,"")</f>
        <v/>
      </c>
      <c r="G282" t="str">
        <f ca="1">IF(COUNTIF('データ整理_報告書（別紙）'!$G$2:'データ整理_報告書（別紙）'!$G282,"この線より上に行を挿入してください。")=0,'データ整理_報告書（別紙）'!H282,"")</f>
        <v/>
      </c>
      <c r="H282" t="str">
        <f ca="1">IF(OR(NOT(F282 = ""), NOT(G282 = ""), NOT(I282 = "")),IF(COUNTIF('データ整理_報告書（別紙）'!$G$2:'データ整理_報告書（別紙）'!$G282,"この線より上に行を挿入してください。")=0,'データ整理_報告書（別紙）'!I282,""),"")</f>
        <v/>
      </c>
      <c r="I282" t="str">
        <f ca="1">IF(COUNTIF('データ整理_報告書（別紙）'!$G$2:'データ整理_報告書（別紙）'!$G282,"この線より上に行を挿入してください。")=0,'データ整理_報告書（別紙）'!J282,"")</f>
        <v/>
      </c>
    </row>
    <row r="283" spans="1:9" x14ac:dyDescent="0.15">
      <c r="A283" t="str">
        <f ca="1">IF(COUNTIF('データ整理_報告書（別紙）'!$B$2:'データ整理_報告書（別紙）'!$B283,"この線より上に行を挿入してください。")=0,'データ整理_報告書（別紙）'!B283,"")</f>
        <v/>
      </c>
      <c r="B283" t="str">
        <f ca="1">IF(COUNTIF('データ整理_報告書（別紙）'!$B$2:'データ整理_報告書（別紙）'!$B283,"この線より上に行を挿入してください。")=0,'データ整理_報告書（別紙）'!C283,"")</f>
        <v/>
      </c>
      <c r="C283" t="str">
        <f ca="1">IF(OR(NOT(A283 = ""), NOT(B283 = ""), NOT(D283 = "")),IF(COUNTIF('データ整理_報告書（別紙）'!$B$2:'データ整理_報告書（別紙）'!$B283,"この線より上に行を挿入してください。")=0,'データ整理_報告書（別紙）'!D283,""),"")</f>
        <v/>
      </c>
      <c r="D283" t="str">
        <f ca="1">IF(COUNTIF('データ整理_報告書（別紙）'!$B$2:'データ整理_報告書（別紙）'!$B283,"この線より上に行を挿入してください。")=0,'データ整理_報告書（別紙）'!E283,"")</f>
        <v/>
      </c>
      <c r="F283" t="str">
        <f ca="1">IF(COUNTIF('データ整理_報告書（別紙）'!$G$2:'データ整理_報告書（別紙）'!$G283,"この線より上に行を挿入してください。")=0,'データ整理_報告書（別紙）'!G283,"")</f>
        <v/>
      </c>
      <c r="G283" t="str">
        <f ca="1">IF(COUNTIF('データ整理_報告書（別紙）'!$G$2:'データ整理_報告書（別紙）'!$G283,"この線より上に行を挿入してください。")=0,'データ整理_報告書（別紙）'!H283,"")</f>
        <v/>
      </c>
      <c r="H283" t="str">
        <f ca="1">IF(OR(NOT(F283 = ""), NOT(G283 = ""), NOT(I283 = "")),IF(COUNTIF('データ整理_報告書（別紙）'!$G$2:'データ整理_報告書（別紙）'!$G283,"この線より上に行を挿入してください。")=0,'データ整理_報告書（別紙）'!I283,""),"")</f>
        <v/>
      </c>
      <c r="I283" t="str">
        <f ca="1">IF(COUNTIF('データ整理_報告書（別紙）'!$G$2:'データ整理_報告書（別紙）'!$G283,"この線より上に行を挿入してください。")=0,'データ整理_報告書（別紙）'!J283,"")</f>
        <v/>
      </c>
    </row>
    <row r="284" spans="1:9" x14ac:dyDescent="0.15">
      <c r="A284" t="str">
        <f ca="1">IF(COUNTIF('データ整理_報告書（別紙）'!$B$2:'データ整理_報告書（別紙）'!$B284,"この線より上に行を挿入してください。")=0,'データ整理_報告書（別紙）'!B284,"")</f>
        <v/>
      </c>
      <c r="B284" t="str">
        <f ca="1">IF(COUNTIF('データ整理_報告書（別紙）'!$B$2:'データ整理_報告書（別紙）'!$B284,"この線より上に行を挿入してください。")=0,'データ整理_報告書（別紙）'!C284,"")</f>
        <v/>
      </c>
      <c r="C284" t="str">
        <f ca="1">IF(OR(NOT(A284 = ""), NOT(B284 = ""), NOT(D284 = "")),IF(COUNTIF('データ整理_報告書（別紙）'!$B$2:'データ整理_報告書（別紙）'!$B284,"この線より上に行を挿入してください。")=0,'データ整理_報告書（別紙）'!D284,""),"")</f>
        <v/>
      </c>
      <c r="D284" t="str">
        <f ca="1">IF(COUNTIF('データ整理_報告書（別紙）'!$B$2:'データ整理_報告書（別紙）'!$B284,"この線より上に行を挿入してください。")=0,'データ整理_報告書（別紙）'!E284,"")</f>
        <v/>
      </c>
      <c r="F284" t="str">
        <f ca="1">IF(COUNTIF('データ整理_報告書（別紙）'!$G$2:'データ整理_報告書（別紙）'!$G284,"この線より上に行を挿入してください。")=0,'データ整理_報告書（別紙）'!G284,"")</f>
        <v/>
      </c>
      <c r="G284" t="str">
        <f ca="1">IF(COUNTIF('データ整理_報告書（別紙）'!$G$2:'データ整理_報告書（別紙）'!$G284,"この線より上に行を挿入してください。")=0,'データ整理_報告書（別紙）'!H284,"")</f>
        <v/>
      </c>
      <c r="H284" t="str">
        <f ca="1">IF(OR(NOT(F284 = ""), NOT(G284 = ""), NOT(I284 = "")),IF(COUNTIF('データ整理_報告書（別紙）'!$G$2:'データ整理_報告書（別紙）'!$G284,"この線より上に行を挿入してください。")=0,'データ整理_報告書（別紙）'!I284,""),"")</f>
        <v/>
      </c>
      <c r="I284" t="str">
        <f ca="1">IF(COUNTIF('データ整理_報告書（別紙）'!$G$2:'データ整理_報告書（別紙）'!$G284,"この線より上に行を挿入してください。")=0,'データ整理_報告書（別紙）'!J284,"")</f>
        <v/>
      </c>
    </row>
    <row r="285" spans="1:9" x14ac:dyDescent="0.15">
      <c r="A285" t="str">
        <f ca="1">IF(COUNTIF('データ整理_報告書（別紙）'!$B$2:'データ整理_報告書（別紙）'!$B285,"この線より上に行を挿入してください。")=0,'データ整理_報告書（別紙）'!B285,"")</f>
        <v/>
      </c>
      <c r="B285" t="str">
        <f ca="1">IF(COUNTIF('データ整理_報告書（別紙）'!$B$2:'データ整理_報告書（別紙）'!$B285,"この線より上に行を挿入してください。")=0,'データ整理_報告書（別紙）'!C285,"")</f>
        <v/>
      </c>
      <c r="C285" t="str">
        <f ca="1">IF(OR(NOT(A285 = ""), NOT(B285 = ""), NOT(D285 = "")),IF(COUNTIF('データ整理_報告書（別紙）'!$B$2:'データ整理_報告書（別紙）'!$B285,"この線より上に行を挿入してください。")=0,'データ整理_報告書（別紙）'!D285,""),"")</f>
        <v/>
      </c>
      <c r="D285" t="str">
        <f ca="1">IF(COUNTIF('データ整理_報告書（別紙）'!$B$2:'データ整理_報告書（別紙）'!$B285,"この線より上に行を挿入してください。")=0,'データ整理_報告書（別紙）'!E285,"")</f>
        <v/>
      </c>
      <c r="F285" t="str">
        <f ca="1">IF(COUNTIF('データ整理_報告書（別紙）'!$G$2:'データ整理_報告書（別紙）'!$G285,"この線より上に行を挿入してください。")=0,'データ整理_報告書（別紙）'!G285,"")</f>
        <v/>
      </c>
      <c r="G285" t="str">
        <f ca="1">IF(COUNTIF('データ整理_報告書（別紙）'!$G$2:'データ整理_報告書（別紙）'!$G285,"この線より上に行を挿入してください。")=0,'データ整理_報告書（別紙）'!H285,"")</f>
        <v/>
      </c>
      <c r="H285" t="str">
        <f ca="1">IF(OR(NOT(F285 = ""), NOT(G285 = ""), NOT(I285 = "")),IF(COUNTIF('データ整理_報告書（別紙）'!$G$2:'データ整理_報告書（別紙）'!$G285,"この線より上に行を挿入してください。")=0,'データ整理_報告書（別紙）'!I285,""),"")</f>
        <v/>
      </c>
      <c r="I285" t="str">
        <f ca="1">IF(COUNTIF('データ整理_報告書（別紙）'!$G$2:'データ整理_報告書（別紙）'!$G285,"この線より上に行を挿入してください。")=0,'データ整理_報告書（別紙）'!J285,"")</f>
        <v/>
      </c>
    </row>
    <row r="286" spans="1:9" x14ac:dyDescent="0.15">
      <c r="A286" t="str">
        <f ca="1">IF(COUNTIF('データ整理_報告書（別紙）'!$B$2:'データ整理_報告書（別紙）'!$B286,"この線より上に行を挿入してください。")=0,'データ整理_報告書（別紙）'!B286,"")</f>
        <v/>
      </c>
      <c r="B286" t="str">
        <f ca="1">IF(COUNTIF('データ整理_報告書（別紙）'!$B$2:'データ整理_報告書（別紙）'!$B286,"この線より上に行を挿入してください。")=0,'データ整理_報告書（別紙）'!C286,"")</f>
        <v/>
      </c>
      <c r="C286" t="str">
        <f ca="1">IF(OR(NOT(A286 = ""), NOT(B286 = ""), NOT(D286 = "")),IF(COUNTIF('データ整理_報告書（別紙）'!$B$2:'データ整理_報告書（別紙）'!$B286,"この線より上に行を挿入してください。")=0,'データ整理_報告書（別紙）'!D286,""),"")</f>
        <v/>
      </c>
      <c r="D286" t="str">
        <f ca="1">IF(COUNTIF('データ整理_報告書（別紙）'!$B$2:'データ整理_報告書（別紙）'!$B286,"この線より上に行を挿入してください。")=0,'データ整理_報告書（別紙）'!E286,"")</f>
        <v/>
      </c>
      <c r="F286" t="str">
        <f ca="1">IF(COUNTIF('データ整理_報告書（別紙）'!$G$2:'データ整理_報告書（別紙）'!$G286,"この線より上に行を挿入してください。")=0,'データ整理_報告書（別紙）'!G286,"")</f>
        <v/>
      </c>
      <c r="G286" t="str">
        <f ca="1">IF(COUNTIF('データ整理_報告書（別紙）'!$G$2:'データ整理_報告書（別紙）'!$G286,"この線より上に行を挿入してください。")=0,'データ整理_報告書（別紙）'!H286,"")</f>
        <v/>
      </c>
      <c r="H286" t="str">
        <f ca="1">IF(OR(NOT(F286 = ""), NOT(G286 = ""), NOT(I286 = "")),IF(COUNTIF('データ整理_報告書（別紙）'!$G$2:'データ整理_報告書（別紙）'!$G286,"この線より上に行を挿入してください。")=0,'データ整理_報告書（別紙）'!I286,""),"")</f>
        <v/>
      </c>
      <c r="I286" t="str">
        <f ca="1">IF(COUNTIF('データ整理_報告書（別紙）'!$G$2:'データ整理_報告書（別紙）'!$G286,"この線より上に行を挿入してください。")=0,'データ整理_報告書（別紙）'!J286,"")</f>
        <v/>
      </c>
    </row>
    <row r="287" spans="1:9" x14ac:dyDescent="0.15">
      <c r="A287" t="str">
        <f ca="1">IF(COUNTIF('データ整理_報告書（別紙）'!$B$2:'データ整理_報告書（別紙）'!$B287,"この線より上に行を挿入してください。")=0,'データ整理_報告書（別紙）'!B287,"")</f>
        <v/>
      </c>
      <c r="B287" t="str">
        <f ca="1">IF(COUNTIF('データ整理_報告書（別紙）'!$B$2:'データ整理_報告書（別紙）'!$B287,"この線より上に行を挿入してください。")=0,'データ整理_報告書（別紙）'!C287,"")</f>
        <v/>
      </c>
      <c r="C287" t="str">
        <f ca="1">IF(OR(NOT(A287 = ""), NOT(B287 = ""), NOT(D287 = "")),IF(COUNTIF('データ整理_報告書（別紙）'!$B$2:'データ整理_報告書（別紙）'!$B287,"この線より上に行を挿入してください。")=0,'データ整理_報告書（別紙）'!D287,""),"")</f>
        <v/>
      </c>
      <c r="D287" t="str">
        <f ca="1">IF(COUNTIF('データ整理_報告書（別紙）'!$B$2:'データ整理_報告書（別紙）'!$B287,"この線より上に行を挿入してください。")=0,'データ整理_報告書（別紙）'!E287,"")</f>
        <v/>
      </c>
      <c r="F287" t="str">
        <f ca="1">IF(COUNTIF('データ整理_報告書（別紙）'!$G$2:'データ整理_報告書（別紙）'!$G287,"この線より上に行を挿入してください。")=0,'データ整理_報告書（別紙）'!G287,"")</f>
        <v/>
      </c>
      <c r="G287" t="str">
        <f ca="1">IF(COUNTIF('データ整理_報告書（別紙）'!$G$2:'データ整理_報告書（別紙）'!$G287,"この線より上に行を挿入してください。")=0,'データ整理_報告書（別紙）'!H287,"")</f>
        <v/>
      </c>
      <c r="H287" t="str">
        <f ca="1">IF(OR(NOT(F287 = ""), NOT(G287 = ""), NOT(I287 = "")),IF(COUNTIF('データ整理_報告書（別紙）'!$G$2:'データ整理_報告書（別紙）'!$G287,"この線より上に行を挿入してください。")=0,'データ整理_報告書（別紙）'!I287,""),"")</f>
        <v/>
      </c>
      <c r="I287" t="str">
        <f ca="1">IF(COUNTIF('データ整理_報告書（別紙）'!$G$2:'データ整理_報告書（別紙）'!$G287,"この線より上に行を挿入してください。")=0,'データ整理_報告書（別紙）'!J287,"")</f>
        <v/>
      </c>
    </row>
    <row r="288" spans="1:9" x14ac:dyDescent="0.15">
      <c r="A288" t="str">
        <f ca="1">IF(COUNTIF('データ整理_報告書（別紙）'!$B$2:'データ整理_報告書（別紙）'!$B288,"この線より上に行を挿入してください。")=0,'データ整理_報告書（別紙）'!B288,"")</f>
        <v/>
      </c>
      <c r="B288" t="str">
        <f ca="1">IF(COUNTIF('データ整理_報告書（別紙）'!$B$2:'データ整理_報告書（別紙）'!$B288,"この線より上に行を挿入してください。")=0,'データ整理_報告書（別紙）'!C288,"")</f>
        <v/>
      </c>
      <c r="C288" t="str">
        <f ca="1">IF(OR(NOT(A288 = ""), NOT(B288 = ""), NOT(D288 = "")),IF(COUNTIF('データ整理_報告書（別紙）'!$B$2:'データ整理_報告書（別紙）'!$B288,"この線より上に行を挿入してください。")=0,'データ整理_報告書（別紙）'!D288,""),"")</f>
        <v/>
      </c>
      <c r="D288" t="str">
        <f ca="1">IF(COUNTIF('データ整理_報告書（別紙）'!$B$2:'データ整理_報告書（別紙）'!$B288,"この線より上に行を挿入してください。")=0,'データ整理_報告書（別紙）'!E288,"")</f>
        <v/>
      </c>
      <c r="F288" t="str">
        <f ca="1">IF(COUNTIF('データ整理_報告書（別紙）'!$G$2:'データ整理_報告書（別紙）'!$G288,"この線より上に行を挿入してください。")=0,'データ整理_報告書（別紙）'!G288,"")</f>
        <v/>
      </c>
      <c r="G288" t="str">
        <f ca="1">IF(COUNTIF('データ整理_報告書（別紙）'!$G$2:'データ整理_報告書（別紙）'!$G288,"この線より上に行を挿入してください。")=0,'データ整理_報告書（別紙）'!H288,"")</f>
        <v/>
      </c>
      <c r="H288" t="str">
        <f ca="1">IF(OR(NOT(F288 = ""), NOT(G288 = ""), NOT(I288 = "")),IF(COUNTIF('データ整理_報告書（別紙）'!$G$2:'データ整理_報告書（別紙）'!$G288,"この線より上に行を挿入してください。")=0,'データ整理_報告書（別紙）'!I288,""),"")</f>
        <v/>
      </c>
      <c r="I288" t="str">
        <f ca="1">IF(COUNTIF('データ整理_報告書（別紙）'!$G$2:'データ整理_報告書（別紙）'!$G288,"この線より上に行を挿入してください。")=0,'データ整理_報告書（別紙）'!J288,"")</f>
        <v/>
      </c>
    </row>
    <row r="289" spans="1:9" x14ac:dyDescent="0.15">
      <c r="A289" t="str">
        <f ca="1">IF(COUNTIF('データ整理_報告書（別紙）'!$B$2:'データ整理_報告書（別紙）'!$B289,"この線より上に行を挿入してください。")=0,'データ整理_報告書（別紙）'!B289,"")</f>
        <v/>
      </c>
      <c r="B289" t="str">
        <f ca="1">IF(COUNTIF('データ整理_報告書（別紙）'!$B$2:'データ整理_報告書（別紙）'!$B289,"この線より上に行を挿入してください。")=0,'データ整理_報告書（別紙）'!C289,"")</f>
        <v/>
      </c>
      <c r="C289" t="str">
        <f ca="1">IF(OR(NOT(A289 = ""), NOT(B289 = ""), NOT(D289 = "")),IF(COUNTIF('データ整理_報告書（別紙）'!$B$2:'データ整理_報告書（別紙）'!$B289,"この線より上に行を挿入してください。")=0,'データ整理_報告書（別紙）'!D289,""),"")</f>
        <v/>
      </c>
      <c r="D289" t="str">
        <f ca="1">IF(COUNTIF('データ整理_報告書（別紙）'!$B$2:'データ整理_報告書（別紙）'!$B289,"この線より上に行を挿入してください。")=0,'データ整理_報告書（別紙）'!E289,"")</f>
        <v/>
      </c>
      <c r="F289" t="str">
        <f ca="1">IF(COUNTIF('データ整理_報告書（別紙）'!$G$2:'データ整理_報告書（別紙）'!$G289,"この線より上に行を挿入してください。")=0,'データ整理_報告書（別紙）'!G289,"")</f>
        <v/>
      </c>
      <c r="G289" t="str">
        <f ca="1">IF(COUNTIF('データ整理_報告書（別紙）'!$G$2:'データ整理_報告書（別紙）'!$G289,"この線より上に行を挿入してください。")=0,'データ整理_報告書（別紙）'!H289,"")</f>
        <v/>
      </c>
      <c r="H289" t="str">
        <f ca="1">IF(OR(NOT(F289 = ""), NOT(G289 = ""), NOT(I289 = "")),IF(COUNTIF('データ整理_報告書（別紙）'!$G$2:'データ整理_報告書（別紙）'!$G289,"この線より上に行を挿入してください。")=0,'データ整理_報告書（別紙）'!I289,""),"")</f>
        <v/>
      </c>
      <c r="I289" t="str">
        <f ca="1">IF(COUNTIF('データ整理_報告書（別紙）'!$G$2:'データ整理_報告書（別紙）'!$G289,"この線より上に行を挿入してください。")=0,'データ整理_報告書（別紙）'!J289,"")</f>
        <v/>
      </c>
    </row>
    <row r="290" spans="1:9" x14ac:dyDescent="0.15">
      <c r="A290" t="str">
        <f ca="1">IF(COUNTIF('データ整理_報告書（別紙）'!$B$2:'データ整理_報告書（別紙）'!$B290,"この線より上に行を挿入してください。")=0,'データ整理_報告書（別紙）'!B290,"")</f>
        <v/>
      </c>
      <c r="B290" t="str">
        <f ca="1">IF(COUNTIF('データ整理_報告書（別紙）'!$B$2:'データ整理_報告書（別紙）'!$B290,"この線より上に行を挿入してください。")=0,'データ整理_報告書（別紙）'!C290,"")</f>
        <v/>
      </c>
      <c r="C290" t="str">
        <f ca="1">IF(OR(NOT(A290 = ""), NOT(B290 = ""), NOT(D290 = "")),IF(COUNTIF('データ整理_報告書（別紙）'!$B$2:'データ整理_報告書（別紙）'!$B290,"この線より上に行を挿入してください。")=0,'データ整理_報告書（別紙）'!D290,""),"")</f>
        <v/>
      </c>
      <c r="D290" t="str">
        <f ca="1">IF(COUNTIF('データ整理_報告書（別紙）'!$B$2:'データ整理_報告書（別紙）'!$B290,"この線より上に行を挿入してください。")=0,'データ整理_報告書（別紙）'!E290,"")</f>
        <v/>
      </c>
      <c r="F290" t="str">
        <f ca="1">IF(COUNTIF('データ整理_報告書（別紙）'!$G$2:'データ整理_報告書（別紙）'!$G290,"この線より上に行を挿入してください。")=0,'データ整理_報告書（別紙）'!G290,"")</f>
        <v/>
      </c>
      <c r="G290" t="str">
        <f ca="1">IF(COUNTIF('データ整理_報告書（別紙）'!$G$2:'データ整理_報告書（別紙）'!$G290,"この線より上に行を挿入してください。")=0,'データ整理_報告書（別紙）'!H290,"")</f>
        <v/>
      </c>
      <c r="H290" t="str">
        <f ca="1">IF(OR(NOT(F290 = ""), NOT(G290 = ""), NOT(I290 = "")),IF(COUNTIF('データ整理_報告書（別紙）'!$G$2:'データ整理_報告書（別紙）'!$G290,"この線より上に行を挿入してください。")=0,'データ整理_報告書（別紙）'!I290,""),"")</f>
        <v/>
      </c>
      <c r="I290" t="str">
        <f ca="1">IF(COUNTIF('データ整理_報告書（別紙）'!$G$2:'データ整理_報告書（別紙）'!$G290,"この線より上に行を挿入してください。")=0,'データ整理_報告書（別紙）'!J290,"")</f>
        <v/>
      </c>
    </row>
    <row r="291" spans="1:9" x14ac:dyDescent="0.15">
      <c r="A291" t="str">
        <f ca="1">IF(COUNTIF('データ整理_報告書（別紙）'!$B$2:'データ整理_報告書（別紙）'!$B291,"この線より上に行を挿入してください。")=0,'データ整理_報告書（別紙）'!B291,"")</f>
        <v/>
      </c>
      <c r="B291" t="str">
        <f ca="1">IF(COUNTIF('データ整理_報告書（別紙）'!$B$2:'データ整理_報告書（別紙）'!$B291,"この線より上に行を挿入してください。")=0,'データ整理_報告書（別紙）'!C291,"")</f>
        <v/>
      </c>
      <c r="C291" t="str">
        <f ca="1">IF(OR(NOT(A291 = ""), NOT(B291 = ""), NOT(D291 = "")),IF(COUNTIF('データ整理_報告書（別紙）'!$B$2:'データ整理_報告書（別紙）'!$B291,"この線より上に行を挿入してください。")=0,'データ整理_報告書（別紙）'!D291,""),"")</f>
        <v/>
      </c>
      <c r="D291" t="str">
        <f ca="1">IF(COUNTIF('データ整理_報告書（別紙）'!$B$2:'データ整理_報告書（別紙）'!$B291,"この線より上に行を挿入してください。")=0,'データ整理_報告書（別紙）'!E291,"")</f>
        <v/>
      </c>
      <c r="F291" t="str">
        <f ca="1">IF(COUNTIF('データ整理_報告書（別紙）'!$G$2:'データ整理_報告書（別紙）'!$G291,"この線より上に行を挿入してください。")=0,'データ整理_報告書（別紙）'!G291,"")</f>
        <v/>
      </c>
      <c r="G291" t="str">
        <f ca="1">IF(COUNTIF('データ整理_報告書（別紙）'!$G$2:'データ整理_報告書（別紙）'!$G291,"この線より上に行を挿入してください。")=0,'データ整理_報告書（別紙）'!H291,"")</f>
        <v/>
      </c>
      <c r="H291" t="str">
        <f ca="1">IF(OR(NOT(F291 = ""), NOT(G291 = ""), NOT(I291 = "")),IF(COUNTIF('データ整理_報告書（別紙）'!$G$2:'データ整理_報告書（別紙）'!$G291,"この線より上に行を挿入してください。")=0,'データ整理_報告書（別紙）'!I291,""),"")</f>
        <v/>
      </c>
      <c r="I291" t="str">
        <f ca="1">IF(COUNTIF('データ整理_報告書（別紙）'!$G$2:'データ整理_報告書（別紙）'!$G291,"この線より上に行を挿入してください。")=0,'データ整理_報告書（別紙）'!J291,"")</f>
        <v/>
      </c>
    </row>
    <row r="292" spans="1:9" x14ac:dyDescent="0.15">
      <c r="A292" t="str">
        <f ca="1">IF(COUNTIF('データ整理_報告書（別紙）'!$B$2:'データ整理_報告書（別紙）'!$B292,"この線より上に行を挿入してください。")=0,'データ整理_報告書（別紙）'!B292,"")</f>
        <v/>
      </c>
      <c r="B292" t="str">
        <f ca="1">IF(COUNTIF('データ整理_報告書（別紙）'!$B$2:'データ整理_報告書（別紙）'!$B292,"この線より上に行を挿入してください。")=0,'データ整理_報告書（別紙）'!C292,"")</f>
        <v/>
      </c>
      <c r="C292" t="str">
        <f ca="1">IF(OR(NOT(A292 = ""), NOT(B292 = ""), NOT(D292 = "")),IF(COUNTIF('データ整理_報告書（別紙）'!$B$2:'データ整理_報告書（別紙）'!$B292,"この線より上に行を挿入してください。")=0,'データ整理_報告書（別紙）'!D292,""),"")</f>
        <v/>
      </c>
      <c r="D292" t="str">
        <f ca="1">IF(COUNTIF('データ整理_報告書（別紙）'!$B$2:'データ整理_報告書（別紙）'!$B292,"この線より上に行を挿入してください。")=0,'データ整理_報告書（別紙）'!E292,"")</f>
        <v/>
      </c>
      <c r="F292" t="str">
        <f ca="1">IF(COUNTIF('データ整理_報告書（別紙）'!$G$2:'データ整理_報告書（別紙）'!$G292,"この線より上に行を挿入してください。")=0,'データ整理_報告書（別紙）'!G292,"")</f>
        <v/>
      </c>
      <c r="G292" t="str">
        <f ca="1">IF(COUNTIF('データ整理_報告書（別紙）'!$G$2:'データ整理_報告書（別紙）'!$G292,"この線より上に行を挿入してください。")=0,'データ整理_報告書（別紙）'!H292,"")</f>
        <v/>
      </c>
      <c r="H292" t="str">
        <f ca="1">IF(OR(NOT(F292 = ""), NOT(G292 = ""), NOT(I292 = "")),IF(COUNTIF('データ整理_報告書（別紙）'!$G$2:'データ整理_報告書（別紙）'!$G292,"この線より上に行を挿入してください。")=0,'データ整理_報告書（別紙）'!I292,""),"")</f>
        <v/>
      </c>
      <c r="I292" t="str">
        <f ca="1">IF(COUNTIF('データ整理_報告書（別紙）'!$G$2:'データ整理_報告書（別紙）'!$G292,"この線より上に行を挿入してください。")=0,'データ整理_報告書（別紙）'!J292,"")</f>
        <v/>
      </c>
    </row>
    <row r="293" spans="1:9" x14ac:dyDescent="0.15">
      <c r="A293" t="str">
        <f ca="1">IF(COUNTIF('データ整理_報告書（別紙）'!$B$2:'データ整理_報告書（別紙）'!$B293,"この線より上に行を挿入してください。")=0,'データ整理_報告書（別紙）'!B293,"")</f>
        <v/>
      </c>
      <c r="B293" t="str">
        <f ca="1">IF(COUNTIF('データ整理_報告書（別紙）'!$B$2:'データ整理_報告書（別紙）'!$B293,"この線より上に行を挿入してください。")=0,'データ整理_報告書（別紙）'!C293,"")</f>
        <v/>
      </c>
      <c r="C293" t="str">
        <f ca="1">IF(OR(NOT(A293 = ""), NOT(B293 = ""), NOT(D293 = "")),IF(COUNTIF('データ整理_報告書（別紙）'!$B$2:'データ整理_報告書（別紙）'!$B293,"この線より上に行を挿入してください。")=0,'データ整理_報告書（別紙）'!D293,""),"")</f>
        <v/>
      </c>
      <c r="D293" t="str">
        <f ca="1">IF(COUNTIF('データ整理_報告書（別紙）'!$B$2:'データ整理_報告書（別紙）'!$B293,"この線より上に行を挿入してください。")=0,'データ整理_報告書（別紙）'!E293,"")</f>
        <v/>
      </c>
      <c r="F293" t="str">
        <f ca="1">IF(COUNTIF('データ整理_報告書（別紙）'!$G$2:'データ整理_報告書（別紙）'!$G293,"この線より上に行を挿入してください。")=0,'データ整理_報告書（別紙）'!G293,"")</f>
        <v/>
      </c>
      <c r="G293" t="str">
        <f ca="1">IF(COUNTIF('データ整理_報告書（別紙）'!$G$2:'データ整理_報告書（別紙）'!$G293,"この線より上に行を挿入してください。")=0,'データ整理_報告書（別紙）'!H293,"")</f>
        <v/>
      </c>
      <c r="H293" t="str">
        <f ca="1">IF(OR(NOT(F293 = ""), NOT(G293 = ""), NOT(I293 = "")),IF(COUNTIF('データ整理_報告書（別紙）'!$G$2:'データ整理_報告書（別紙）'!$G293,"この線より上に行を挿入してください。")=0,'データ整理_報告書（別紙）'!I293,""),"")</f>
        <v/>
      </c>
      <c r="I293" t="str">
        <f ca="1">IF(COUNTIF('データ整理_報告書（別紙）'!$G$2:'データ整理_報告書（別紙）'!$G293,"この線より上に行を挿入してください。")=0,'データ整理_報告書（別紙）'!J293,"")</f>
        <v/>
      </c>
    </row>
    <row r="294" spans="1:9" x14ac:dyDescent="0.15">
      <c r="A294" t="str">
        <f ca="1">IF(COUNTIF('データ整理_報告書（別紙）'!$B$2:'データ整理_報告書（別紙）'!$B294,"この線より上に行を挿入してください。")=0,'データ整理_報告書（別紙）'!B294,"")</f>
        <v/>
      </c>
      <c r="B294" t="str">
        <f ca="1">IF(COUNTIF('データ整理_報告書（別紙）'!$B$2:'データ整理_報告書（別紙）'!$B294,"この線より上に行を挿入してください。")=0,'データ整理_報告書（別紙）'!C294,"")</f>
        <v/>
      </c>
      <c r="C294" t="str">
        <f ca="1">IF(OR(NOT(A294 = ""), NOT(B294 = ""), NOT(D294 = "")),IF(COUNTIF('データ整理_報告書（別紙）'!$B$2:'データ整理_報告書（別紙）'!$B294,"この線より上に行を挿入してください。")=0,'データ整理_報告書（別紙）'!D294,""),"")</f>
        <v/>
      </c>
      <c r="D294" t="str">
        <f ca="1">IF(COUNTIF('データ整理_報告書（別紙）'!$B$2:'データ整理_報告書（別紙）'!$B294,"この線より上に行を挿入してください。")=0,'データ整理_報告書（別紙）'!E294,"")</f>
        <v/>
      </c>
      <c r="F294" t="str">
        <f ca="1">IF(COUNTIF('データ整理_報告書（別紙）'!$G$2:'データ整理_報告書（別紙）'!$G294,"この線より上に行を挿入してください。")=0,'データ整理_報告書（別紙）'!G294,"")</f>
        <v/>
      </c>
      <c r="G294" t="str">
        <f ca="1">IF(COUNTIF('データ整理_報告書（別紙）'!$G$2:'データ整理_報告書（別紙）'!$G294,"この線より上に行を挿入してください。")=0,'データ整理_報告書（別紙）'!H294,"")</f>
        <v/>
      </c>
      <c r="H294" t="str">
        <f ca="1">IF(OR(NOT(F294 = ""), NOT(G294 = ""), NOT(I294 = "")),IF(COUNTIF('データ整理_報告書（別紙）'!$G$2:'データ整理_報告書（別紙）'!$G294,"この線より上に行を挿入してください。")=0,'データ整理_報告書（別紙）'!I294,""),"")</f>
        <v/>
      </c>
      <c r="I294" t="str">
        <f ca="1">IF(COUNTIF('データ整理_報告書（別紙）'!$G$2:'データ整理_報告書（別紙）'!$G294,"この線より上に行を挿入してください。")=0,'データ整理_報告書（別紙）'!J294,"")</f>
        <v/>
      </c>
    </row>
    <row r="295" spans="1:9" x14ac:dyDescent="0.15">
      <c r="A295" t="str">
        <f ca="1">IF(COUNTIF('データ整理_報告書（別紙）'!$B$2:'データ整理_報告書（別紙）'!$B295,"この線より上に行を挿入してください。")=0,'データ整理_報告書（別紙）'!B295,"")</f>
        <v/>
      </c>
      <c r="B295" t="str">
        <f ca="1">IF(COUNTIF('データ整理_報告書（別紙）'!$B$2:'データ整理_報告書（別紙）'!$B295,"この線より上に行を挿入してください。")=0,'データ整理_報告書（別紙）'!C295,"")</f>
        <v/>
      </c>
      <c r="C295" t="str">
        <f ca="1">IF(OR(NOT(A295 = ""), NOT(B295 = ""), NOT(D295 = "")),IF(COUNTIF('データ整理_報告書（別紙）'!$B$2:'データ整理_報告書（別紙）'!$B295,"この線より上に行を挿入してください。")=0,'データ整理_報告書（別紙）'!D295,""),"")</f>
        <v/>
      </c>
      <c r="D295" t="str">
        <f ca="1">IF(COUNTIF('データ整理_報告書（別紙）'!$B$2:'データ整理_報告書（別紙）'!$B295,"この線より上に行を挿入してください。")=0,'データ整理_報告書（別紙）'!E295,"")</f>
        <v/>
      </c>
      <c r="F295" t="str">
        <f ca="1">IF(COUNTIF('データ整理_報告書（別紙）'!$G$2:'データ整理_報告書（別紙）'!$G295,"この線より上に行を挿入してください。")=0,'データ整理_報告書（別紙）'!G295,"")</f>
        <v/>
      </c>
      <c r="G295" t="str">
        <f ca="1">IF(COUNTIF('データ整理_報告書（別紙）'!$G$2:'データ整理_報告書（別紙）'!$G295,"この線より上に行を挿入してください。")=0,'データ整理_報告書（別紙）'!H295,"")</f>
        <v/>
      </c>
      <c r="H295" t="str">
        <f ca="1">IF(OR(NOT(F295 = ""), NOT(G295 = ""), NOT(I295 = "")),IF(COUNTIF('データ整理_報告書（別紙）'!$G$2:'データ整理_報告書（別紙）'!$G295,"この線より上に行を挿入してください。")=0,'データ整理_報告書（別紙）'!I295,""),"")</f>
        <v/>
      </c>
      <c r="I295" t="str">
        <f ca="1">IF(COUNTIF('データ整理_報告書（別紙）'!$G$2:'データ整理_報告書（別紙）'!$G295,"この線より上に行を挿入してください。")=0,'データ整理_報告書（別紙）'!J295,"")</f>
        <v/>
      </c>
    </row>
    <row r="296" spans="1:9" x14ac:dyDescent="0.15">
      <c r="A296" t="str">
        <f ca="1">IF(COUNTIF('データ整理_報告書（別紙）'!$B$2:'データ整理_報告書（別紙）'!$B296,"この線より上に行を挿入してください。")=0,'データ整理_報告書（別紙）'!B296,"")</f>
        <v/>
      </c>
      <c r="B296" t="str">
        <f ca="1">IF(COUNTIF('データ整理_報告書（別紙）'!$B$2:'データ整理_報告書（別紙）'!$B296,"この線より上に行を挿入してください。")=0,'データ整理_報告書（別紙）'!C296,"")</f>
        <v/>
      </c>
      <c r="C296" t="str">
        <f ca="1">IF(OR(NOT(A296 = ""), NOT(B296 = ""), NOT(D296 = "")),IF(COUNTIF('データ整理_報告書（別紙）'!$B$2:'データ整理_報告書（別紙）'!$B296,"この線より上に行を挿入してください。")=0,'データ整理_報告書（別紙）'!D296,""),"")</f>
        <v/>
      </c>
      <c r="D296" t="str">
        <f ca="1">IF(COUNTIF('データ整理_報告書（別紙）'!$B$2:'データ整理_報告書（別紙）'!$B296,"この線より上に行を挿入してください。")=0,'データ整理_報告書（別紙）'!E296,"")</f>
        <v/>
      </c>
      <c r="F296" t="str">
        <f ca="1">IF(COUNTIF('データ整理_報告書（別紙）'!$G$2:'データ整理_報告書（別紙）'!$G296,"この線より上に行を挿入してください。")=0,'データ整理_報告書（別紙）'!G296,"")</f>
        <v/>
      </c>
      <c r="G296" t="str">
        <f ca="1">IF(COUNTIF('データ整理_報告書（別紙）'!$G$2:'データ整理_報告書（別紙）'!$G296,"この線より上に行を挿入してください。")=0,'データ整理_報告書（別紙）'!H296,"")</f>
        <v/>
      </c>
      <c r="H296" t="str">
        <f ca="1">IF(OR(NOT(F296 = ""), NOT(G296 = ""), NOT(I296 = "")),IF(COUNTIF('データ整理_報告書（別紙）'!$G$2:'データ整理_報告書（別紙）'!$G296,"この線より上に行を挿入してください。")=0,'データ整理_報告書（別紙）'!I296,""),"")</f>
        <v/>
      </c>
      <c r="I296" t="str">
        <f ca="1">IF(COUNTIF('データ整理_報告書（別紙）'!$G$2:'データ整理_報告書（別紙）'!$G296,"この線より上に行を挿入してください。")=0,'データ整理_報告書（別紙）'!J296,"")</f>
        <v/>
      </c>
    </row>
    <row r="297" spans="1:9" x14ac:dyDescent="0.15">
      <c r="A297" t="str">
        <f ca="1">IF(COUNTIF('データ整理_報告書（別紙）'!$B$2:'データ整理_報告書（別紙）'!$B297,"この線より上に行を挿入してください。")=0,'データ整理_報告書（別紙）'!B297,"")</f>
        <v/>
      </c>
      <c r="B297" t="str">
        <f ca="1">IF(COUNTIF('データ整理_報告書（別紙）'!$B$2:'データ整理_報告書（別紙）'!$B297,"この線より上に行を挿入してください。")=0,'データ整理_報告書（別紙）'!C297,"")</f>
        <v/>
      </c>
      <c r="C297" t="str">
        <f ca="1">IF(OR(NOT(A297 = ""), NOT(B297 = ""), NOT(D297 = "")),IF(COUNTIF('データ整理_報告書（別紙）'!$B$2:'データ整理_報告書（別紙）'!$B297,"この線より上に行を挿入してください。")=0,'データ整理_報告書（別紙）'!D297,""),"")</f>
        <v/>
      </c>
      <c r="D297" t="str">
        <f ca="1">IF(COUNTIF('データ整理_報告書（別紙）'!$B$2:'データ整理_報告書（別紙）'!$B297,"この線より上に行を挿入してください。")=0,'データ整理_報告書（別紙）'!E297,"")</f>
        <v/>
      </c>
      <c r="F297" t="str">
        <f ca="1">IF(COUNTIF('データ整理_報告書（別紙）'!$G$2:'データ整理_報告書（別紙）'!$G297,"この線より上に行を挿入してください。")=0,'データ整理_報告書（別紙）'!G297,"")</f>
        <v/>
      </c>
      <c r="G297" t="str">
        <f ca="1">IF(COUNTIF('データ整理_報告書（別紙）'!$G$2:'データ整理_報告書（別紙）'!$G297,"この線より上に行を挿入してください。")=0,'データ整理_報告書（別紙）'!H297,"")</f>
        <v/>
      </c>
      <c r="H297" t="str">
        <f ca="1">IF(OR(NOT(F297 = ""), NOT(G297 = ""), NOT(I297 = "")),IF(COUNTIF('データ整理_報告書（別紙）'!$G$2:'データ整理_報告書（別紙）'!$G297,"この線より上に行を挿入してください。")=0,'データ整理_報告書（別紙）'!I297,""),"")</f>
        <v/>
      </c>
      <c r="I297" t="str">
        <f ca="1">IF(COUNTIF('データ整理_報告書（別紙）'!$G$2:'データ整理_報告書（別紙）'!$G297,"この線より上に行を挿入してください。")=0,'データ整理_報告書（別紙）'!J297,"")</f>
        <v/>
      </c>
    </row>
    <row r="298" spans="1:9" x14ac:dyDescent="0.15">
      <c r="A298" t="str">
        <f ca="1">IF(COUNTIF('データ整理_報告書（別紙）'!$B$2:'データ整理_報告書（別紙）'!$B298,"この線より上に行を挿入してください。")=0,'データ整理_報告書（別紙）'!B298,"")</f>
        <v/>
      </c>
      <c r="B298" t="str">
        <f ca="1">IF(COUNTIF('データ整理_報告書（別紙）'!$B$2:'データ整理_報告書（別紙）'!$B298,"この線より上に行を挿入してください。")=0,'データ整理_報告書（別紙）'!C298,"")</f>
        <v/>
      </c>
      <c r="C298" t="str">
        <f ca="1">IF(OR(NOT(A298 = ""), NOT(B298 = ""), NOT(D298 = "")),IF(COUNTIF('データ整理_報告書（別紙）'!$B$2:'データ整理_報告書（別紙）'!$B298,"この線より上に行を挿入してください。")=0,'データ整理_報告書（別紙）'!D298,""),"")</f>
        <v/>
      </c>
      <c r="D298" t="str">
        <f ca="1">IF(COUNTIF('データ整理_報告書（別紙）'!$B$2:'データ整理_報告書（別紙）'!$B298,"この線より上に行を挿入してください。")=0,'データ整理_報告書（別紙）'!E298,"")</f>
        <v/>
      </c>
      <c r="F298" t="str">
        <f ca="1">IF(COUNTIF('データ整理_報告書（別紙）'!$G$2:'データ整理_報告書（別紙）'!$G298,"この線より上に行を挿入してください。")=0,'データ整理_報告書（別紙）'!G298,"")</f>
        <v/>
      </c>
      <c r="G298" t="str">
        <f ca="1">IF(COUNTIF('データ整理_報告書（別紙）'!$G$2:'データ整理_報告書（別紙）'!$G298,"この線より上に行を挿入してください。")=0,'データ整理_報告書（別紙）'!H298,"")</f>
        <v/>
      </c>
      <c r="H298" t="str">
        <f ca="1">IF(OR(NOT(F298 = ""), NOT(G298 = ""), NOT(I298 = "")),IF(COUNTIF('データ整理_報告書（別紙）'!$G$2:'データ整理_報告書（別紙）'!$G298,"この線より上に行を挿入してください。")=0,'データ整理_報告書（別紙）'!I298,""),"")</f>
        <v/>
      </c>
      <c r="I298" t="str">
        <f ca="1">IF(COUNTIF('データ整理_報告書（別紙）'!$G$2:'データ整理_報告書（別紙）'!$G298,"この線より上に行を挿入してください。")=0,'データ整理_報告書（別紙）'!J298,"")</f>
        <v/>
      </c>
    </row>
    <row r="299" spans="1:9" x14ac:dyDescent="0.15">
      <c r="A299" t="str">
        <f ca="1">IF(COUNTIF('データ整理_報告書（別紙）'!$B$2:'データ整理_報告書（別紙）'!$B299,"この線より上に行を挿入してください。")=0,'データ整理_報告書（別紙）'!B299,"")</f>
        <v/>
      </c>
      <c r="B299" t="str">
        <f ca="1">IF(COUNTIF('データ整理_報告書（別紙）'!$B$2:'データ整理_報告書（別紙）'!$B299,"この線より上に行を挿入してください。")=0,'データ整理_報告書（別紙）'!C299,"")</f>
        <v/>
      </c>
      <c r="C299" t="str">
        <f ca="1">IF(OR(NOT(A299 = ""), NOT(B299 = ""), NOT(D299 = "")),IF(COUNTIF('データ整理_報告書（別紙）'!$B$2:'データ整理_報告書（別紙）'!$B299,"この線より上に行を挿入してください。")=0,'データ整理_報告書（別紙）'!D299,""),"")</f>
        <v/>
      </c>
      <c r="D299" t="str">
        <f ca="1">IF(COUNTIF('データ整理_報告書（別紙）'!$B$2:'データ整理_報告書（別紙）'!$B299,"この線より上に行を挿入してください。")=0,'データ整理_報告書（別紙）'!E299,"")</f>
        <v/>
      </c>
      <c r="F299" t="str">
        <f ca="1">IF(COUNTIF('データ整理_報告書（別紙）'!$G$2:'データ整理_報告書（別紙）'!$G299,"この線より上に行を挿入してください。")=0,'データ整理_報告書（別紙）'!G299,"")</f>
        <v/>
      </c>
      <c r="G299" t="str">
        <f ca="1">IF(COUNTIF('データ整理_報告書（別紙）'!$G$2:'データ整理_報告書（別紙）'!$G299,"この線より上に行を挿入してください。")=0,'データ整理_報告書（別紙）'!H299,"")</f>
        <v/>
      </c>
      <c r="H299" t="str">
        <f ca="1">IF(OR(NOT(F299 = ""), NOT(G299 = ""), NOT(I299 = "")),IF(COUNTIF('データ整理_報告書（別紙）'!$G$2:'データ整理_報告書（別紙）'!$G299,"この線より上に行を挿入してください。")=0,'データ整理_報告書（別紙）'!I299,""),"")</f>
        <v/>
      </c>
      <c r="I299" t="str">
        <f ca="1">IF(COUNTIF('データ整理_報告書（別紙）'!$G$2:'データ整理_報告書（別紙）'!$G299,"この線より上に行を挿入してください。")=0,'データ整理_報告書（別紙）'!J299,"")</f>
        <v/>
      </c>
    </row>
    <row r="300" spans="1:9" x14ac:dyDescent="0.15">
      <c r="A300" t="str">
        <f ca="1">IF(COUNTIF('データ整理_報告書（別紙）'!$B$2:'データ整理_報告書（別紙）'!$B300,"この線より上に行を挿入してください。")=0,'データ整理_報告書（別紙）'!B300,"")</f>
        <v/>
      </c>
      <c r="B300" t="str">
        <f ca="1">IF(COUNTIF('データ整理_報告書（別紙）'!$B$2:'データ整理_報告書（別紙）'!$B300,"この線より上に行を挿入してください。")=0,'データ整理_報告書（別紙）'!C300,"")</f>
        <v/>
      </c>
      <c r="C300" t="str">
        <f ca="1">IF(OR(NOT(A300 = ""), NOT(B300 = ""), NOT(D300 = "")),IF(COUNTIF('データ整理_報告書（別紙）'!$B$2:'データ整理_報告書（別紙）'!$B300,"この線より上に行を挿入してください。")=0,'データ整理_報告書（別紙）'!D300,""),"")</f>
        <v/>
      </c>
      <c r="D300" t="str">
        <f ca="1">IF(COUNTIF('データ整理_報告書（別紙）'!$B$2:'データ整理_報告書（別紙）'!$B300,"この線より上に行を挿入してください。")=0,'データ整理_報告書（別紙）'!E300,"")</f>
        <v/>
      </c>
      <c r="F300" t="str">
        <f ca="1">IF(COUNTIF('データ整理_報告書（別紙）'!$G$2:'データ整理_報告書（別紙）'!$G300,"この線より上に行を挿入してください。")=0,'データ整理_報告書（別紙）'!G300,"")</f>
        <v/>
      </c>
      <c r="G300" t="str">
        <f ca="1">IF(COUNTIF('データ整理_報告書（別紙）'!$G$2:'データ整理_報告書（別紙）'!$G300,"この線より上に行を挿入してください。")=0,'データ整理_報告書（別紙）'!H300,"")</f>
        <v/>
      </c>
      <c r="H300" t="str">
        <f ca="1">IF(OR(NOT(F300 = ""), NOT(G300 = ""), NOT(I300 = "")),IF(COUNTIF('データ整理_報告書（別紙）'!$G$2:'データ整理_報告書（別紙）'!$G300,"この線より上に行を挿入してください。")=0,'データ整理_報告書（別紙）'!I300,""),"")</f>
        <v/>
      </c>
      <c r="I300" t="str">
        <f ca="1">IF(COUNTIF('データ整理_報告書（別紙）'!$G$2:'データ整理_報告書（別紙）'!$G300,"この線より上に行を挿入してください。")=0,'データ整理_報告書（別紙）'!J300,"")</f>
        <v/>
      </c>
    </row>
  </sheetData>
  <phoneticPr fontId="4"/>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CAA6-D93F-4F8D-9B9B-DB31939A6198}">
  <sheetPr>
    <tabColor rgb="FF66FFFF"/>
  </sheetPr>
  <dimension ref="A1:D94"/>
  <sheetViews>
    <sheetView view="pageBreakPreview" zoomScaleNormal="100" zoomScaleSheetLayoutView="100" workbookViewId="0">
      <selection activeCell="C80" sqref="C80"/>
    </sheetView>
  </sheetViews>
  <sheetFormatPr defaultColWidth="9" defaultRowHeight="18.75" x14ac:dyDescent="0.15"/>
  <cols>
    <col min="1" max="1" width="10.5" style="593" customWidth="1"/>
    <col min="2" max="2" width="15.25" style="593" customWidth="1"/>
    <col min="3" max="3" width="54.25" style="594" customWidth="1"/>
    <col min="4" max="16384" width="9" style="593"/>
  </cols>
  <sheetData>
    <row r="1" spans="1:4" ht="21.75" customHeight="1" x14ac:dyDescent="0.15">
      <c r="A1" s="2136" t="s">
        <v>1321</v>
      </c>
      <c r="B1" s="2136"/>
      <c r="C1" s="2136"/>
      <c r="D1" s="2136"/>
    </row>
    <row r="2" spans="1:4" ht="15.75" customHeight="1" x14ac:dyDescent="0.15">
      <c r="A2" s="604"/>
      <c r="C2" s="612"/>
      <c r="D2" s="606" t="s">
        <v>1322</v>
      </c>
    </row>
    <row r="3" spans="1:4" ht="15.75" customHeight="1" x14ac:dyDescent="0.15">
      <c r="A3" s="605"/>
      <c r="C3" s="596" t="s">
        <v>1323</v>
      </c>
      <c r="D3" s="624">
        <v>200</v>
      </c>
    </row>
    <row r="4" spans="1:4" ht="15.75" customHeight="1" x14ac:dyDescent="0.15">
      <c r="A4" s="605"/>
      <c r="C4" s="596" t="s">
        <v>1324</v>
      </c>
      <c r="D4" s="624">
        <v>300</v>
      </c>
    </row>
    <row r="5" spans="1:4" ht="24" customHeight="1" x14ac:dyDescent="0.15">
      <c r="A5" s="605" t="s">
        <v>1325</v>
      </c>
      <c r="B5" s="604"/>
      <c r="C5" s="603"/>
      <c r="D5" s="602"/>
    </row>
    <row r="6" spans="1:4" ht="6.75" customHeight="1" x14ac:dyDescent="0.15">
      <c r="A6" s="605"/>
      <c r="B6" s="604"/>
      <c r="C6" s="603"/>
      <c r="D6" s="602"/>
    </row>
    <row r="7" spans="1:4" ht="21" customHeight="1" x14ac:dyDescent="0.15">
      <c r="A7" s="609" t="s">
        <v>1326</v>
      </c>
      <c r="B7" s="604"/>
      <c r="C7" s="603"/>
      <c r="D7" s="602"/>
    </row>
    <row r="8" spans="1:4" ht="15.75" customHeight="1" x14ac:dyDescent="0.15">
      <c r="A8" s="2130" t="s">
        <v>1267</v>
      </c>
      <c r="B8" s="2131"/>
      <c r="C8" s="600" t="s">
        <v>1327</v>
      </c>
      <c r="D8" s="595" t="s">
        <v>1322</v>
      </c>
    </row>
    <row r="9" spans="1:4" ht="15.75" customHeight="1" x14ac:dyDescent="0.15">
      <c r="A9" s="2138" t="s">
        <v>1328</v>
      </c>
      <c r="B9" s="599" t="s">
        <v>1329</v>
      </c>
      <c r="C9" s="599" t="s">
        <v>1330</v>
      </c>
      <c r="D9" s="595">
        <v>1</v>
      </c>
    </row>
    <row r="10" spans="1:4" ht="15.75" customHeight="1" x14ac:dyDescent="0.15">
      <c r="A10" s="2139"/>
      <c r="B10" s="599" t="s">
        <v>378</v>
      </c>
      <c r="C10" s="599" t="s">
        <v>1331</v>
      </c>
      <c r="D10" s="595">
        <v>2</v>
      </c>
    </row>
    <row r="11" spans="1:4" ht="15.75" customHeight="1" x14ac:dyDescent="0.15">
      <c r="A11" s="2134" t="s">
        <v>308</v>
      </c>
      <c r="B11" s="2135"/>
      <c r="C11" s="623" t="s">
        <v>1332</v>
      </c>
      <c r="D11" s="595">
        <v>3</v>
      </c>
    </row>
    <row r="12" spans="1:4" ht="15.75" customHeight="1" x14ac:dyDescent="0.15">
      <c r="A12" s="2137" t="s">
        <v>384</v>
      </c>
      <c r="B12" s="2126" t="s">
        <v>1333</v>
      </c>
      <c r="C12" s="599" t="s">
        <v>1334</v>
      </c>
      <c r="D12" s="595">
        <v>4</v>
      </c>
    </row>
    <row r="13" spans="1:4" ht="15.75" customHeight="1" x14ac:dyDescent="0.15">
      <c r="A13" s="2137"/>
      <c r="B13" s="2126"/>
      <c r="C13" s="597" t="s">
        <v>1335</v>
      </c>
      <c r="D13" s="595">
        <v>5</v>
      </c>
    </row>
    <row r="14" spans="1:4" ht="15.75" customHeight="1" x14ac:dyDescent="0.15">
      <c r="A14" s="2137"/>
      <c r="B14" s="2126"/>
      <c r="C14" s="615" t="s">
        <v>1336</v>
      </c>
      <c r="D14" s="595">
        <v>6</v>
      </c>
    </row>
    <row r="15" spans="1:4" ht="15.75" customHeight="1" x14ac:dyDescent="0.15">
      <c r="A15" s="2137"/>
      <c r="B15" s="2126" t="s">
        <v>1337</v>
      </c>
      <c r="C15" s="599" t="s">
        <v>1338</v>
      </c>
      <c r="D15" s="595">
        <v>7</v>
      </c>
    </row>
    <row r="16" spans="1:4" ht="15.75" customHeight="1" x14ac:dyDescent="0.15">
      <c r="A16" s="2137"/>
      <c r="B16" s="2126"/>
      <c r="C16" s="599" t="s">
        <v>1339</v>
      </c>
      <c r="D16" s="595">
        <v>8</v>
      </c>
    </row>
    <row r="17" spans="1:4" ht="15.75" customHeight="1" x14ac:dyDescent="0.15">
      <c r="A17" s="2137"/>
      <c r="B17" s="2126"/>
      <c r="C17" s="599" t="s">
        <v>1340</v>
      </c>
      <c r="D17" s="595">
        <v>9</v>
      </c>
    </row>
    <row r="18" spans="1:4" ht="15.75" customHeight="1" x14ac:dyDescent="0.15">
      <c r="A18" s="2137"/>
      <c r="B18" s="2126" t="s">
        <v>1341</v>
      </c>
      <c r="C18" s="615" t="s">
        <v>1342</v>
      </c>
      <c r="D18" s="595">
        <v>10</v>
      </c>
    </row>
    <row r="19" spans="1:4" ht="15.75" customHeight="1" x14ac:dyDescent="0.15">
      <c r="A19" s="2137"/>
      <c r="B19" s="2126"/>
      <c r="C19" s="615" t="s">
        <v>1343</v>
      </c>
      <c r="D19" s="595">
        <v>11</v>
      </c>
    </row>
    <row r="20" spans="1:4" ht="15.75" customHeight="1" x14ac:dyDescent="0.15">
      <c r="A20" s="2137"/>
      <c r="B20" s="2126"/>
      <c r="C20" s="615" t="s">
        <v>1344</v>
      </c>
      <c r="D20" s="595">
        <v>12</v>
      </c>
    </row>
    <row r="21" spans="1:4" ht="15.75" customHeight="1" x14ac:dyDescent="0.15">
      <c r="A21" s="2137"/>
      <c r="B21" s="2126" t="s">
        <v>196</v>
      </c>
      <c r="C21" s="615" t="s">
        <v>1345</v>
      </c>
      <c r="D21" s="595">
        <v>13</v>
      </c>
    </row>
    <row r="22" spans="1:4" ht="15.75" customHeight="1" x14ac:dyDescent="0.15">
      <c r="A22" s="2137"/>
      <c r="B22" s="2126"/>
      <c r="C22" s="615" t="s">
        <v>1346</v>
      </c>
      <c r="D22" s="595">
        <v>14</v>
      </c>
    </row>
    <row r="23" spans="1:4" ht="15.75" customHeight="1" x14ac:dyDescent="0.15">
      <c r="A23" s="2138"/>
      <c r="B23" s="2126"/>
      <c r="C23" s="615" t="s">
        <v>1347</v>
      </c>
      <c r="D23" s="595">
        <v>15</v>
      </c>
    </row>
    <row r="24" spans="1:4" ht="15.75" customHeight="1" x14ac:dyDescent="0.15">
      <c r="A24" s="622"/>
      <c r="B24" s="596" t="s">
        <v>326</v>
      </c>
      <c r="C24" s="596" t="s">
        <v>1348</v>
      </c>
      <c r="D24" s="595">
        <v>16</v>
      </c>
    </row>
    <row r="25" spans="1:4" ht="15.75" customHeight="1" x14ac:dyDescent="0.15">
      <c r="A25" s="621"/>
      <c r="D25" s="620"/>
    </row>
    <row r="26" spans="1:4" ht="21.75" customHeight="1" x14ac:dyDescent="0.15">
      <c r="A26" s="609" t="s">
        <v>1349</v>
      </c>
      <c r="B26" s="621"/>
      <c r="D26" s="620"/>
    </row>
    <row r="27" spans="1:4" ht="15.75" customHeight="1" x14ac:dyDescent="0.15">
      <c r="A27" s="2130" t="s">
        <v>1267</v>
      </c>
      <c r="B27" s="2131"/>
      <c r="C27" s="600" t="s">
        <v>1327</v>
      </c>
      <c r="D27" s="595" t="s">
        <v>1322</v>
      </c>
    </row>
    <row r="28" spans="1:4" ht="15.75" customHeight="1" x14ac:dyDescent="0.15">
      <c r="A28" s="2134" t="s">
        <v>1350</v>
      </c>
      <c r="B28" s="2135"/>
      <c r="C28" s="619" t="s">
        <v>1351</v>
      </c>
      <c r="D28" s="606">
        <v>17</v>
      </c>
    </row>
    <row r="29" spans="1:4" ht="15.75" customHeight="1" x14ac:dyDescent="0.15">
      <c r="A29" s="2134"/>
      <c r="B29" s="2135"/>
      <c r="C29" s="619" t="s">
        <v>1352</v>
      </c>
      <c r="D29" s="606">
        <v>18</v>
      </c>
    </row>
    <row r="30" spans="1:4" ht="15.75" customHeight="1" x14ac:dyDescent="0.15">
      <c r="A30" s="2134"/>
      <c r="B30" s="2135"/>
      <c r="C30" s="619" t="s">
        <v>1353</v>
      </c>
      <c r="D30" s="606">
        <v>19</v>
      </c>
    </row>
    <row r="31" spans="1:4" ht="15.75" customHeight="1" x14ac:dyDescent="0.15">
      <c r="A31" s="2134"/>
      <c r="B31" s="2135"/>
      <c r="C31" s="619" t="s">
        <v>1354</v>
      </c>
      <c r="D31" s="606">
        <v>20</v>
      </c>
    </row>
    <row r="32" spans="1:4" ht="15.75" customHeight="1" x14ac:dyDescent="0.15">
      <c r="A32" s="2134"/>
      <c r="B32" s="2135"/>
      <c r="C32" s="619" t="s">
        <v>1355</v>
      </c>
      <c r="D32" s="606">
        <v>21</v>
      </c>
    </row>
    <row r="33" spans="1:4" ht="15.75" customHeight="1" x14ac:dyDescent="0.15">
      <c r="A33" s="2134"/>
      <c r="B33" s="2135"/>
      <c r="C33" s="619" t="s">
        <v>1356</v>
      </c>
      <c r="D33" s="606">
        <v>22</v>
      </c>
    </row>
    <row r="34" spans="1:4" ht="15.75" customHeight="1" x14ac:dyDescent="0.15">
      <c r="A34" s="2134"/>
      <c r="B34" s="2135"/>
      <c r="C34" s="619" t="s">
        <v>1357</v>
      </c>
      <c r="D34" s="606">
        <v>23</v>
      </c>
    </row>
    <row r="35" spans="1:4" ht="7.5" customHeight="1" x14ac:dyDescent="0.15">
      <c r="A35" s="604"/>
      <c r="B35" s="604"/>
      <c r="C35" s="603"/>
      <c r="D35" s="602"/>
    </row>
    <row r="36" spans="1:4" ht="24" customHeight="1" x14ac:dyDescent="0.15">
      <c r="A36" s="605" t="s">
        <v>1358</v>
      </c>
      <c r="B36" s="604"/>
      <c r="C36" s="603"/>
      <c r="D36" s="602"/>
    </row>
    <row r="37" spans="1:4" ht="9" customHeight="1" x14ac:dyDescent="0.15">
      <c r="A37" s="605"/>
      <c r="B37" s="604"/>
      <c r="C37" s="603"/>
      <c r="D37" s="602"/>
    </row>
    <row r="38" spans="1:4" ht="18.75" customHeight="1" x14ac:dyDescent="0.15">
      <c r="A38" s="609" t="s">
        <v>1359</v>
      </c>
      <c r="B38" s="604"/>
      <c r="C38" s="603"/>
      <c r="D38" s="602"/>
    </row>
    <row r="39" spans="1:4" ht="15.75" customHeight="1" x14ac:dyDescent="0.15">
      <c r="A39" s="2130" t="s">
        <v>1267</v>
      </c>
      <c r="B39" s="2131"/>
      <c r="C39" s="600" t="s">
        <v>1327</v>
      </c>
      <c r="D39" s="606" t="s">
        <v>1322</v>
      </c>
    </row>
    <row r="40" spans="1:4" ht="15.75" customHeight="1" x14ac:dyDescent="0.15">
      <c r="A40" s="2119" t="s">
        <v>1360</v>
      </c>
      <c r="B40" s="2116" t="s">
        <v>1361</v>
      </c>
      <c r="C40" s="615" t="s">
        <v>1362</v>
      </c>
      <c r="D40" s="606">
        <v>24</v>
      </c>
    </row>
    <row r="41" spans="1:4" ht="15.75" customHeight="1" x14ac:dyDescent="0.15">
      <c r="A41" s="2120"/>
      <c r="B41" s="2117"/>
      <c r="C41" s="618" t="s">
        <v>1363</v>
      </c>
      <c r="D41" s="606">
        <v>25</v>
      </c>
    </row>
    <row r="42" spans="1:4" ht="15.75" customHeight="1" x14ac:dyDescent="0.15">
      <c r="A42" s="2120"/>
      <c r="B42" s="2117"/>
      <c r="C42" s="615" t="s">
        <v>1364</v>
      </c>
      <c r="D42" s="606">
        <v>26</v>
      </c>
    </row>
    <row r="43" spans="1:4" ht="15.75" customHeight="1" x14ac:dyDescent="0.15">
      <c r="A43" s="2120"/>
      <c r="B43" s="2117"/>
      <c r="C43" s="615" t="s">
        <v>1365</v>
      </c>
      <c r="D43" s="606">
        <v>27</v>
      </c>
    </row>
    <row r="44" spans="1:4" ht="15.75" customHeight="1" x14ac:dyDescent="0.15">
      <c r="A44" s="2121"/>
      <c r="B44" s="610" t="s">
        <v>378</v>
      </c>
      <c r="C44" s="617" t="s">
        <v>1331</v>
      </c>
      <c r="D44" s="606">
        <v>28</v>
      </c>
    </row>
    <row r="45" spans="1:4" ht="15.75" customHeight="1" x14ac:dyDescent="0.15">
      <c r="A45" s="2132" t="s">
        <v>308</v>
      </c>
      <c r="B45" s="2133"/>
      <c r="C45" s="617" t="s">
        <v>1366</v>
      </c>
      <c r="D45" s="606">
        <v>29</v>
      </c>
    </row>
    <row r="46" spans="1:4" ht="15.75" customHeight="1" x14ac:dyDescent="0.15">
      <c r="A46" s="2126" t="s">
        <v>384</v>
      </c>
      <c r="B46" s="615" t="s">
        <v>1367</v>
      </c>
      <c r="C46" s="616" t="s">
        <v>1368</v>
      </c>
      <c r="D46" s="606">
        <v>30</v>
      </c>
    </row>
    <row r="47" spans="1:4" ht="15.75" customHeight="1" x14ac:dyDescent="0.15">
      <c r="A47" s="2126"/>
      <c r="B47" s="615" t="s">
        <v>194</v>
      </c>
      <c r="C47" s="599" t="s">
        <v>1369</v>
      </c>
      <c r="D47" s="606">
        <v>31</v>
      </c>
    </row>
    <row r="48" spans="1:4" ht="15.75" customHeight="1" x14ac:dyDescent="0.15">
      <c r="A48" s="2126"/>
      <c r="B48" s="615" t="s">
        <v>195</v>
      </c>
      <c r="C48" s="599" t="s">
        <v>1370</v>
      </c>
      <c r="D48" s="606">
        <v>32</v>
      </c>
    </row>
    <row r="49" spans="1:4" ht="15.75" customHeight="1" x14ac:dyDescent="0.15">
      <c r="A49" s="2126"/>
      <c r="B49" s="615" t="s">
        <v>196</v>
      </c>
      <c r="C49" s="599" t="s">
        <v>1371</v>
      </c>
      <c r="D49" s="606">
        <v>33</v>
      </c>
    </row>
    <row r="50" spans="1:4" ht="15.75" customHeight="1" x14ac:dyDescent="0.15">
      <c r="A50" s="604"/>
      <c r="B50" s="604"/>
      <c r="C50" s="603"/>
      <c r="D50" s="602"/>
    </row>
    <row r="51" spans="1:4" ht="25.5" customHeight="1" x14ac:dyDescent="0.15">
      <c r="A51" s="609" t="s">
        <v>1372</v>
      </c>
      <c r="B51" s="604"/>
      <c r="C51" s="614"/>
      <c r="D51" s="602"/>
    </row>
    <row r="52" spans="1:4" ht="17.25" customHeight="1" x14ac:dyDescent="0.15">
      <c r="A52" s="2124" t="s">
        <v>1267</v>
      </c>
      <c r="B52" s="2113"/>
      <c r="C52" s="2122" t="s">
        <v>1373</v>
      </c>
      <c r="D52" s="2114" t="s">
        <v>1374</v>
      </c>
    </row>
    <row r="53" spans="1:4" ht="17.25" customHeight="1" x14ac:dyDescent="0.15">
      <c r="A53" s="613"/>
      <c r="B53" s="600" t="s">
        <v>1375</v>
      </c>
      <c r="C53" s="2127"/>
      <c r="D53" s="2115"/>
    </row>
    <row r="54" spans="1:4" ht="17.25" customHeight="1" x14ac:dyDescent="0.15">
      <c r="A54" s="2126" t="s">
        <v>378</v>
      </c>
      <c r="B54" s="596" t="s">
        <v>1376</v>
      </c>
      <c r="C54" s="610" t="s">
        <v>1377</v>
      </c>
      <c r="D54" s="606">
        <v>34</v>
      </c>
    </row>
    <row r="55" spans="1:4" ht="17.25" customHeight="1" x14ac:dyDescent="0.15">
      <c r="A55" s="2126"/>
      <c r="B55" s="596" t="s">
        <v>1378</v>
      </c>
      <c r="C55" s="610" t="s">
        <v>1379</v>
      </c>
      <c r="D55" s="606">
        <v>35</v>
      </c>
    </row>
    <row r="56" spans="1:4" ht="34.5" customHeight="1" x14ac:dyDescent="0.15">
      <c r="A56" s="2126"/>
      <c r="B56" s="612" t="s">
        <v>1380</v>
      </c>
      <c r="C56" s="610" t="s">
        <v>1381</v>
      </c>
      <c r="D56" s="606">
        <v>36</v>
      </c>
    </row>
    <row r="57" spans="1:4" ht="32.25" customHeight="1" x14ac:dyDescent="0.15">
      <c r="A57" s="2126"/>
      <c r="B57" s="611" t="s">
        <v>1382</v>
      </c>
      <c r="C57" s="610" t="s">
        <v>1383</v>
      </c>
      <c r="D57" s="606">
        <v>37</v>
      </c>
    </row>
    <row r="58" spans="1:4" ht="17.25" customHeight="1" x14ac:dyDescent="0.15">
      <c r="A58" s="2126"/>
      <c r="B58" s="596" t="s">
        <v>1384</v>
      </c>
      <c r="C58" s="610" t="s">
        <v>1385</v>
      </c>
      <c r="D58" s="606">
        <v>38</v>
      </c>
    </row>
    <row r="59" spans="1:4" ht="17.25" customHeight="1" x14ac:dyDescent="0.15">
      <c r="A59" s="2126" t="s">
        <v>384</v>
      </c>
      <c r="B59" s="2128" t="s">
        <v>1376</v>
      </c>
      <c r="C59" s="610" t="s">
        <v>1386</v>
      </c>
      <c r="D59" s="606">
        <v>39</v>
      </c>
    </row>
    <row r="60" spans="1:4" ht="17.25" customHeight="1" x14ac:dyDescent="0.15">
      <c r="A60" s="2126"/>
      <c r="B60" s="2128"/>
      <c r="C60" s="610" t="s">
        <v>1387</v>
      </c>
      <c r="D60" s="606">
        <v>40</v>
      </c>
    </row>
    <row r="61" spans="1:4" ht="17.25" customHeight="1" x14ac:dyDescent="0.15">
      <c r="A61" s="2126"/>
      <c r="B61" s="2128"/>
      <c r="C61" s="610" t="s">
        <v>1388</v>
      </c>
      <c r="D61" s="606">
        <v>41</v>
      </c>
    </row>
    <row r="62" spans="1:4" ht="17.25" customHeight="1" x14ac:dyDescent="0.15">
      <c r="A62" s="2126"/>
      <c r="B62" s="2128" t="s">
        <v>1389</v>
      </c>
      <c r="C62" s="610" t="s">
        <v>1390</v>
      </c>
      <c r="D62" s="606">
        <v>42</v>
      </c>
    </row>
    <row r="63" spans="1:4" ht="17.25" customHeight="1" x14ac:dyDescent="0.15">
      <c r="A63" s="2126"/>
      <c r="B63" s="2128"/>
      <c r="C63" s="610" t="s">
        <v>1391</v>
      </c>
      <c r="D63" s="606">
        <v>43</v>
      </c>
    </row>
    <row r="64" spans="1:4" ht="17.25" customHeight="1" x14ac:dyDescent="0.15">
      <c r="A64" s="2126"/>
      <c r="B64" s="2128"/>
      <c r="C64" s="610" t="s">
        <v>1392</v>
      </c>
      <c r="D64" s="606">
        <v>44</v>
      </c>
    </row>
    <row r="65" spans="1:4" ht="17.25" customHeight="1" x14ac:dyDescent="0.15">
      <c r="A65" s="2126"/>
      <c r="B65" s="2126" t="s">
        <v>1380</v>
      </c>
      <c r="C65" s="610" t="s">
        <v>1393</v>
      </c>
      <c r="D65" s="606">
        <v>45</v>
      </c>
    </row>
    <row r="66" spans="1:4" ht="17.25" customHeight="1" x14ac:dyDescent="0.15">
      <c r="A66" s="2126"/>
      <c r="B66" s="2126"/>
      <c r="C66" s="610" t="s">
        <v>1394</v>
      </c>
      <c r="D66" s="606">
        <v>46</v>
      </c>
    </row>
    <row r="67" spans="1:4" ht="17.25" customHeight="1" x14ac:dyDescent="0.15">
      <c r="A67" s="2126"/>
      <c r="B67" s="2126"/>
      <c r="C67" s="610" t="s">
        <v>1395</v>
      </c>
      <c r="D67" s="606">
        <v>47</v>
      </c>
    </row>
    <row r="68" spans="1:4" ht="17.25" customHeight="1" x14ac:dyDescent="0.15">
      <c r="A68" s="2126"/>
      <c r="B68" s="2129" t="s">
        <v>1382</v>
      </c>
      <c r="C68" s="610" t="s">
        <v>1396</v>
      </c>
      <c r="D68" s="606">
        <v>48</v>
      </c>
    </row>
    <row r="69" spans="1:4" ht="17.25" customHeight="1" x14ac:dyDescent="0.15">
      <c r="A69" s="2126"/>
      <c r="B69" s="2129"/>
      <c r="C69" s="610" t="s">
        <v>1397</v>
      </c>
      <c r="D69" s="606">
        <v>49</v>
      </c>
    </row>
    <row r="70" spans="1:4" ht="17.25" customHeight="1" x14ac:dyDescent="0.15">
      <c r="A70" s="2126"/>
      <c r="B70" s="599" t="s">
        <v>1384</v>
      </c>
      <c r="C70" s="610" t="s">
        <v>1398</v>
      </c>
      <c r="D70" s="606">
        <v>50</v>
      </c>
    </row>
    <row r="71" spans="1:4" ht="17.25" customHeight="1" x14ac:dyDescent="0.15">
      <c r="A71" s="2111" t="s">
        <v>392</v>
      </c>
      <c r="B71" s="2112"/>
      <c r="C71" s="596" t="s">
        <v>1399</v>
      </c>
      <c r="D71" s="606">
        <v>51</v>
      </c>
    </row>
    <row r="72" spans="1:4" ht="17.25" customHeight="1" x14ac:dyDescent="0.15">
      <c r="A72" s="604"/>
      <c r="B72" s="604"/>
      <c r="C72" s="603"/>
      <c r="D72" s="602"/>
    </row>
    <row r="73" spans="1:4" ht="17.25" customHeight="1" x14ac:dyDescent="0.15">
      <c r="A73" s="609" t="s">
        <v>1400</v>
      </c>
      <c r="B73" s="608"/>
      <c r="C73" s="603"/>
      <c r="D73" s="602"/>
    </row>
    <row r="74" spans="1:4" ht="17.25" customHeight="1" x14ac:dyDescent="0.15">
      <c r="A74" s="2113" t="s">
        <v>1267</v>
      </c>
      <c r="B74" s="2113"/>
      <c r="C74" s="607" t="s">
        <v>1373</v>
      </c>
      <c r="D74" s="606" t="s">
        <v>1322</v>
      </c>
    </row>
    <row r="75" spans="1:4" ht="17.25" customHeight="1" x14ac:dyDescent="0.15">
      <c r="A75" s="2126" t="s">
        <v>1192</v>
      </c>
      <c r="B75" s="2126"/>
      <c r="C75" s="596" t="s">
        <v>1401</v>
      </c>
      <c r="D75" s="606">
        <v>52</v>
      </c>
    </row>
    <row r="76" spans="1:4" ht="17.25" customHeight="1" x14ac:dyDescent="0.15">
      <c r="A76" s="2126"/>
      <c r="B76" s="2126"/>
      <c r="C76" s="596" t="s">
        <v>1402</v>
      </c>
      <c r="D76" s="606">
        <v>53</v>
      </c>
    </row>
    <row r="77" spans="1:4" ht="17.25" customHeight="1" x14ac:dyDescent="0.15">
      <c r="A77" s="2126"/>
      <c r="B77" s="2126"/>
      <c r="C77" s="596" t="s">
        <v>1403</v>
      </c>
      <c r="D77" s="606">
        <v>54</v>
      </c>
    </row>
    <row r="78" spans="1:4" ht="17.25" customHeight="1" x14ac:dyDescent="0.15">
      <c r="A78" s="2126"/>
      <c r="B78" s="2126"/>
      <c r="C78" s="596" t="s">
        <v>1404</v>
      </c>
      <c r="D78" s="606">
        <v>55</v>
      </c>
    </row>
    <row r="79" spans="1:4" ht="17.25" customHeight="1" x14ac:dyDescent="0.15">
      <c r="A79" s="2126"/>
      <c r="B79" s="2126"/>
      <c r="C79" s="596" t="s">
        <v>1405</v>
      </c>
      <c r="D79" s="606">
        <v>56</v>
      </c>
    </row>
    <row r="80" spans="1:4" ht="17.25" customHeight="1" x14ac:dyDescent="0.15">
      <c r="A80" s="2126"/>
      <c r="B80" s="2126"/>
      <c r="C80" s="596" t="s">
        <v>1406</v>
      </c>
      <c r="D80" s="606">
        <v>57</v>
      </c>
    </row>
    <row r="81" spans="1:4" ht="17.25" customHeight="1" x14ac:dyDescent="0.15">
      <c r="A81" s="2126"/>
      <c r="B81" s="2126"/>
      <c r="C81" s="596" t="s">
        <v>1407</v>
      </c>
      <c r="D81" s="606">
        <v>58</v>
      </c>
    </row>
    <row r="82" spans="1:4" ht="17.25" customHeight="1" x14ac:dyDescent="0.15">
      <c r="A82" s="2126"/>
      <c r="B82" s="2126"/>
      <c r="C82" s="596" t="s">
        <v>615</v>
      </c>
      <c r="D82" s="606">
        <v>59</v>
      </c>
    </row>
    <row r="83" spans="1:4" ht="17.25" customHeight="1" x14ac:dyDescent="0.15">
      <c r="A83" s="2126"/>
      <c r="B83" s="2126"/>
      <c r="C83" s="596" t="s">
        <v>1408</v>
      </c>
      <c r="D83" s="606">
        <v>60</v>
      </c>
    </row>
    <row r="84" spans="1:4" ht="17.25" customHeight="1" x14ac:dyDescent="0.15">
      <c r="A84" s="604"/>
      <c r="B84" s="604"/>
      <c r="C84" s="603"/>
      <c r="D84" s="602"/>
    </row>
    <row r="85" spans="1:4" ht="30.75" customHeight="1" x14ac:dyDescent="0.15">
      <c r="A85" s="605" t="s">
        <v>1409</v>
      </c>
      <c r="B85" s="604"/>
      <c r="C85" s="603"/>
      <c r="D85" s="602"/>
    </row>
    <row r="86" spans="1:4" ht="7.5" customHeight="1" x14ac:dyDescent="0.15">
      <c r="A86" s="604"/>
      <c r="B86" s="604"/>
      <c r="C86" s="603"/>
      <c r="D86" s="602"/>
    </row>
    <row r="87" spans="1:4" ht="17.25" customHeight="1" x14ac:dyDescent="0.15">
      <c r="A87" s="2122" t="s">
        <v>291</v>
      </c>
      <c r="B87" s="2123"/>
      <c r="C87" s="2124" t="s">
        <v>1327</v>
      </c>
      <c r="D87" s="2114" t="s">
        <v>1322</v>
      </c>
    </row>
    <row r="88" spans="1:4" ht="17.25" customHeight="1" x14ac:dyDescent="0.15">
      <c r="A88" s="601"/>
      <c r="B88" s="600" t="s">
        <v>422</v>
      </c>
      <c r="C88" s="2125"/>
      <c r="D88" s="2115"/>
    </row>
    <row r="89" spans="1:4" ht="17.25" customHeight="1" x14ac:dyDescent="0.15">
      <c r="A89" s="2116" t="s">
        <v>384</v>
      </c>
      <c r="B89" s="2119" t="s">
        <v>194</v>
      </c>
      <c r="C89" s="599" t="s">
        <v>1003</v>
      </c>
      <c r="D89" s="595">
        <v>61</v>
      </c>
    </row>
    <row r="90" spans="1:4" ht="17.25" customHeight="1" x14ac:dyDescent="0.15">
      <c r="A90" s="2117"/>
      <c r="B90" s="2120"/>
      <c r="C90" s="598" t="s">
        <v>1410</v>
      </c>
      <c r="D90" s="595">
        <v>62</v>
      </c>
    </row>
    <row r="91" spans="1:4" ht="17.25" customHeight="1" x14ac:dyDescent="0.15">
      <c r="A91" s="2117"/>
      <c r="B91" s="2119" t="s">
        <v>195</v>
      </c>
      <c r="C91" s="598" t="s">
        <v>1000</v>
      </c>
      <c r="D91" s="595">
        <v>63</v>
      </c>
    </row>
    <row r="92" spans="1:4" ht="17.25" customHeight="1" x14ac:dyDescent="0.15">
      <c r="A92" s="2117"/>
      <c r="B92" s="2120"/>
      <c r="C92" s="596" t="s">
        <v>1411</v>
      </c>
      <c r="D92" s="595">
        <v>64</v>
      </c>
    </row>
    <row r="93" spans="1:4" ht="17.25" customHeight="1" x14ac:dyDescent="0.15">
      <c r="A93" s="2117"/>
      <c r="B93" s="2119" t="s">
        <v>196</v>
      </c>
      <c r="C93" s="597" t="s">
        <v>1412</v>
      </c>
      <c r="D93" s="595">
        <v>65</v>
      </c>
    </row>
    <row r="94" spans="1:4" ht="17.25" customHeight="1" x14ac:dyDescent="0.15">
      <c r="A94" s="2118"/>
      <c r="B94" s="2121"/>
      <c r="C94" s="596" t="s">
        <v>1413</v>
      </c>
      <c r="D94" s="595">
        <v>66</v>
      </c>
    </row>
  </sheetData>
  <mergeCells count="35">
    <mergeCell ref="A11:B11"/>
    <mergeCell ref="A1:D1"/>
    <mergeCell ref="A27:B27"/>
    <mergeCell ref="A28:B34"/>
    <mergeCell ref="A8:B8"/>
    <mergeCell ref="A12:A23"/>
    <mergeCell ref="B12:B14"/>
    <mergeCell ref="B15:B17"/>
    <mergeCell ref="B18:B20"/>
    <mergeCell ref="B21:B23"/>
    <mergeCell ref="A9:A10"/>
    <mergeCell ref="A39:B39"/>
    <mergeCell ref="B40:B43"/>
    <mergeCell ref="A46:A49"/>
    <mergeCell ref="D52:D53"/>
    <mergeCell ref="A40:A44"/>
    <mergeCell ref="A45:B45"/>
    <mergeCell ref="A54:A58"/>
    <mergeCell ref="A52:B52"/>
    <mergeCell ref="C52:C53"/>
    <mergeCell ref="A59:A70"/>
    <mergeCell ref="B59:B61"/>
    <mergeCell ref="B62:B64"/>
    <mergeCell ref="B68:B69"/>
    <mergeCell ref="B65:B67"/>
    <mergeCell ref="A71:B71"/>
    <mergeCell ref="A74:B74"/>
    <mergeCell ref="D87:D88"/>
    <mergeCell ref="A89:A94"/>
    <mergeCell ref="B89:B90"/>
    <mergeCell ref="B91:B92"/>
    <mergeCell ref="B93:B94"/>
    <mergeCell ref="A87:B87"/>
    <mergeCell ref="C87:C88"/>
    <mergeCell ref="A75:B83"/>
  </mergeCells>
  <phoneticPr fontId="4"/>
  <pageMargins left="0.7" right="0.7" top="0.75" bottom="0.75" header="0.3" footer="0.3"/>
  <pageSetup paperSize="9" orientation="portrait" r:id="rId1"/>
  <rowBreaks count="1" manualBreakCount="1">
    <brk id="50"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5362B-ED4C-4CF7-B57F-B6A02313156F}">
  <sheetPr>
    <tabColor rgb="FF66FFFF"/>
  </sheetPr>
  <dimension ref="A1:F187"/>
  <sheetViews>
    <sheetView view="pageBreakPreview" zoomScale="70" zoomScaleNormal="100" zoomScaleSheetLayoutView="70" workbookViewId="0">
      <selection sqref="A1:F1"/>
    </sheetView>
  </sheetViews>
  <sheetFormatPr defaultColWidth="9" defaultRowHeight="13.5" x14ac:dyDescent="0.15"/>
  <cols>
    <col min="1" max="1" width="17.5" style="421" customWidth="1"/>
    <col min="2" max="2" width="20.875" style="421" customWidth="1"/>
    <col min="3" max="3" width="27.125" style="421" customWidth="1"/>
    <col min="4" max="4" width="51.75" style="422" customWidth="1"/>
    <col min="5" max="5" width="17.125" style="421" bestFit="1" customWidth="1"/>
    <col min="6" max="6" width="95.5" style="421" customWidth="1"/>
    <col min="7" max="16384" width="9" style="421"/>
  </cols>
  <sheetData>
    <row r="1" spans="1:6" ht="31.5" customHeight="1" x14ac:dyDescent="0.15">
      <c r="A1" s="2184" t="s">
        <v>1414</v>
      </c>
      <c r="B1" s="2184"/>
      <c r="C1" s="2184"/>
      <c r="D1" s="2184"/>
      <c r="E1" s="2184"/>
      <c r="F1" s="2184"/>
    </row>
    <row r="2" spans="1:6" ht="22.5" customHeight="1" x14ac:dyDescent="0.15"/>
    <row r="3" spans="1:6" ht="19.5" customHeight="1" x14ac:dyDescent="0.15">
      <c r="B3" s="435"/>
      <c r="D3" s="439"/>
      <c r="E3" s="470" t="s">
        <v>1415</v>
      </c>
    </row>
    <row r="4" spans="1:6" ht="19.5" customHeight="1" x14ac:dyDescent="0.15">
      <c r="B4" s="469"/>
      <c r="D4" s="439" t="s">
        <v>1323</v>
      </c>
      <c r="E4" s="468">
        <v>200</v>
      </c>
    </row>
    <row r="5" spans="1:6" ht="19.5" customHeight="1" x14ac:dyDescent="0.15">
      <c r="B5" s="469"/>
      <c r="D5" s="439" t="s">
        <v>1324</v>
      </c>
      <c r="E5" s="468">
        <v>300</v>
      </c>
    </row>
    <row r="6" spans="1:6" ht="19.5" customHeight="1" x14ac:dyDescent="0.15">
      <c r="A6" s="436" t="s">
        <v>1325</v>
      </c>
      <c r="B6" s="423"/>
      <c r="C6" s="443"/>
      <c r="D6" s="458"/>
      <c r="E6" s="457"/>
      <c r="F6" s="423"/>
    </row>
    <row r="7" spans="1:6" ht="19.5" customHeight="1" x14ac:dyDescent="0.15">
      <c r="A7" s="443" t="s">
        <v>1416</v>
      </c>
      <c r="B7" s="423"/>
      <c r="C7" s="443"/>
      <c r="D7" s="458"/>
      <c r="E7" s="457"/>
      <c r="F7" s="423"/>
    </row>
    <row r="8" spans="1:6" ht="19.5" customHeight="1" x14ac:dyDescent="0.15">
      <c r="A8" s="454" t="s">
        <v>898</v>
      </c>
      <c r="B8" s="2173" t="s">
        <v>1417</v>
      </c>
      <c r="C8" s="2174"/>
      <c r="D8" s="431" t="s">
        <v>291</v>
      </c>
      <c r="E8" s="441" t="s">
        <v>1418</v>
      </c>
      <c r="F8" s="454" t="s">
        <v>1419</v>
      </c>
    </row>
    <row r="9" spans="1:6" ht="19.5" customHeight="1" x14ac:dyDescent="0.15">
      <c r="A9" s="2185" t="s">
        <v>1420</v>
      </c>
      <c r="B9" s="2186" t="s">
        <v>1421</v>
      </c>
      <c r="C9" s="2155" t="s">
        <v>1329</v>
      </c>
      <c r="D9" s="2188" t="s">
        <v>1330</v>
      </c>
      <c r="E9" s="2190">
        <v>1</v>
      </c>
      <c r="F9" s="449" t="s">
        <v>1422</v>
      </c>
    </row>
    <row r="10" spans="1:6" ht="19.5" customHeight="1" x14ac:dyDescent="0.15">
      <c r="A10" s="2185"/>
      <c r="B10" s="2187"/>
      <c r="C10" s="2157"/>
      <c r="D10" s="2189"/>
      <c r="E10" s="2191"/>
      <c r="F10" s="463" t="s">
        <v>1423</v>
      </c>
    </row>
    <row r="11" spans="1:6" ht="19.5" customHeight="1" x14ac:dyDescent="0.15">
      <c r="A11" s="2185"/>
      <c r="B11" s="2187"/>
      <c r="C11" s="445" t="s">
        <v>378</v>
      </c>
      <c r="D11" s="466" t="s">
        <v>1331</v>
      </c>
      <c r="E11" s="464">
        <v>2</v>
      </c>
      <c r="F11" s="446" t="s">
        <v>1331</v>
      </c>
    </row>
    <row r="12" spans="1:6" ht="40.5" customHeight="1" x14ac:dyDescent="0.15">
      <c r="A12" s="2185"/>
      <c r="B12" s="2192" t="s">
        <v>308</v>
      </c>
      <c r="C12" s="2193"/>
      <c r="D12" s="445" t="s">
        <v>1424</v>
      </c>
      <c r="E12" s="464">
        <v>3</v>
      </c>
      <c r="F12" s="467" t="s">
        <v>1425</v>
      </c>
    </row>
    <row r="13" spans="1:6" ht="19.5" customHeight="1" x14ac:dyDescent="0.15">
      <c r="A13" s="2185"/>
      <c r="B13" s="2143" t="s">
        <v>384</v>
      </c>
      <c r="C13" s="2170" t="s">
        <v>1333</v>
      </c>
      <c r="D13" s="466" t="s">
        <v>1426</v>
      </c>
      <c r="E13" s="464">
        <v>4</v>
      </c>
      <c r="F13" s="446" t="s">
        <v>1427</v>
      </c>
    </row>
    <row r="14" spans="1:6" ht="19.5" customHeight="1" x14ac:dyDescent="0.15">
      <c r="A14" s="2185"/>
      <c r="B14" s="2187"/>
      <c r="C14" s="2171"/>
      <c r="D14" s="2196" t="s">
        <v>1428</v>
      </c>
      <c r="E14" s="2190">
        <v>5</v>
      </c>
      <c r="F14" s="449" t="s">
        <v>1429</v>
      </c>
    </row>
    <row r="15" spans="1:6" ht="19.5" customHeight="1" x14ac:dyDescent="0.15">
      <c r="A15" s="2185"/>
      <c r="B15" s="2187"/>
      <c r="C15" s="2171"/>
      <c r="D15" s="2197"/>
      <c r="E15" s="2191"/>
      <c r="F15" s="463" t="s">
        <v>1430</v>
      </c>
    </row>
    <row r="16" spans="1:6" ht="19.5" customHeight="1" x14ac:dyDescent="0.15">
      <c r="A16" s="2185"/>
      <c r="B16" s="2187"/>
      <c r="C16" s="2171"/>
      <c r="D16" s="2188" t="s">
        <v>1431</v>
      </c>
      <c r="E16" s="2190">
        <v>6</v>
      </c>
      <c r="F16" s="451" t="s">
        <v>1432</v>
      </c>
    </row>
    <row r="17" spans="1:6" ht="19.5" customHeight="1" x14ac:dyDescent="0.15">
      <c r="A17" s="2185"/>
      <c r="B17" s="2187"/>
      <c r="C17" s="2172"/>
      <c r="D17" s="2189"/>
      <c r="E17" s="2191"/>
      <c r="F17" s="448" t="s">
        <v>1433</v>
      </c>
    </row>
    <row r="18" spans="1:6" ht="19.5" customHeight="1" x14ac:dyDescent="0.15">
      <c r="A18" s="2185"/>
      <c r="B18" s="2187"/>
      <c r="C18" s="2170" t="s">
        <v>1337</v>
      </c>
      <c r="D18" s="2196" t="s">
        <v>1338</v>
      </c>
      <c r="E18" s="2190">
        <v>7</v>
      </c>
      <c r="F18" s="449" t="s">
        <v>1434</v>
      </c>
    </row>
    <row r="19" spans="1:6" ht="19.5" customHeight="1" x14ac:dyDescent="0.15">
      <c r="A19" s="2185"/>
      <c r="B19" s="2187"/>
      <c r="C19" s="2171"/>
      <c r="D19" s="2197"/>
      <c r="E19" s="2191"/>
      <c r="F19" s="463" t="s">
        <v>1435</v>
      </c>
    </row>
    <row r="20" spans="1:6" ht="19.5" customHeight="1" x14ac:dyDescent="0.15">
      <c r="A20" s="2185"/>
      <c r="B20" s="2187"/>
      <c r="C20" s="2171"/>
      <c r="D20" s="2188" t="s">
        <v>1339</v>
      </c>
      <c r="E20" s="2190">
        <v>8</v>
      </c>
      <c r="F20" s="451" t="s">
        <v>1436</v>
      </c>
    </row>
    <row r="21" spans="1:6" ht="19.5" customHeight="1" x14ac:dyDescent="0.15">
      <c r="A21" s="2185"/>
      <c r="B21" s="2187"/>
      <c r="C21" s="2171"/>
      <c r="D21" s="2189"/>
      <c r="E21" s="2191"/>
      <c r="F21" s="448" t="s">
        <v>1437</v>
      </c>
    </row>
    <row r="22" spans="1:6" ht="19.5" customHeight="1" x14ac:dyDescent="0.15">
      <c r="A22" s="2185"/>
      <c r="B22" s="2187"/>
      <c r="C22" s="2171"/>
      <c r="D22" s="2188" t="s">
        <v>1438</v>
      </c>
      <c r="E22" s="2190">
        <v>9</v>
      </c>
      <c r="F22" s="449" t="s">
        <v>1439</v>
      </c>
    </row>
    <row r="23" spans="1:6" ht="19.5" customHeight="1" x14ac:dyDescent="0.15">
      <c r="A23" s="2185"/>
      <c r="B23" s="2187"/>
      <c r="C23" s="2171"/>
      <c r="D23" s="2195"/>
      <c r="E23" s="2198"/>
      <c r="F23" s="450" t="s">
        <v>1440</v>
      </c>
    </row>
    <row r="24" spans="1:6" ht="19.5" customHeight="1" x14ac:dyDescent="0.15">
      <c r="A24" s="2185"/>
      <c r="B24" s="2187"/>
      <c r="C24" s="2172"/>
      <c r="D24" s="2189"/>
      <c r="E24" s="2191"/>
      <c r="F24" s="463" t="s">
        <v>1441</v>
      </c>
    </row>
    <row r="25" spans="1:6" ht="19.5" customHeight="1" x14ac:dyDescent="0.15">
      <c r="A25" s="2185"/>
      <c r="B25" s="2187"/>
      <c r="C25" s="2193" t="s">
        <v>1341</v>
      </c>
      <c r="D25" s="465" t="s">
        <v>1342</v>
      </c>
      <c r="E25" s="464">
        <v>10</v>
      </c>
      <c r="F25" s="446" t="s">
        <v>1442</v>
      </c>
    </row>
    <row r="26" spans="1:6" ht="19.5" customHeight="1" x14ac:dyDescent="0.15">
      <c r="A26" s="2185"/>
      <c r="B26" s="2187"/>
      <c r="C26" s="2193"/>
      <c r="D26" s="465" t="s">
        <v>1343</v>
      </c>
      <c r="E26" s="464">
        <v>11</v>
      </c>
      <c r="F26" s="453" t="s">
        <v>1443</v>
      </c>
    </row>
    <row r="27" spans="1:6" ht="19.5" customHeight="1" x14ac:dyDescent="0.15">
      <c r="A27" s="2185"/>
      <c r="B27" s="2187"/>
      <c r="C27" s="2193"/>
      <c r="D27" s="465" t="s">
        <v>1344</v>
      </c>
      <c r="E27" s="464">
        <v>12</v>
      </c>
      <c r="F27" s="446" t="s">
        <v>1344</v>
      </c>
    </row>
    <row r="28" spans="1:6" ht="19.5" customHeight="1" x14ac:dyDescent="0.15">
      <c r="A28" s="2185"/>
      <c r="B28" s="2187"/>
      <c r="C28" s="2170" t="s">
        <v>196</v>
      </c>
      <c r="D28" s="465" t="s">
        <v>1345</v>
      </c>
      <c r="E28" s="464">
        <v>13</v>
      </c>
      <c r="F28" s="453" t="s">
        <v>1444</v>
      </c>
    </row>
    <row r="29" spans="1:6" ht="19.5" customHeight="1" x14ac:dyDescent="0.15">
      <c r="A29" s="2185"/>
      <c r="B29" s="2187"/>
      <c r="C29" s="2171"/>
      <c r="D29" s="465" t="s">
        <v>1346</v>
      </c>
      <c r="E29" s="464">
        <v>14</v>
      </c>
      <c r="F29" s="446" t="s">
        <v>1445</v>
      </c>
    </row>
    <row r="30" spans="1:6" ht="19.5" customHeight="1" x14ac:dyDescent="0.15">
      <c r="A30" s="2185"/>
      <c r="B30" s="2187"/>
      <c r="C30" s="2171"/>
      <c r="D30" s="2188" t="s">
        <v>1446</v>
      </c>
      <c r="E30" s="2190">
        <v>15</v>
      </c>
      <c r="F30" s="449" t="s">
        <v>1447</v>
      </c>
    </row>
    <row r="31" spans="1:6" ht="19.5" customHeight="1" x14ac:dyDescent="0.15">
      <c r="A31" s="2185"/>
      <c r="B31" s="2187"/>
      <c r="C31" s="2171"/>
      <c r="D31" s="2195"/>
      <c r="E31" s="2198"/>
      <c r="F31" s="450" t="s">
        <v>1448</v>
      </c>
    </row>
    <row r="32" spans="1:6" ht="19.5" customHeight="1" x14ac:dyDescent="0.15">
      <c r="A32" s="2185"/>
      <c r="B32" s="2187"/>
      <c r="C32" s="2171"/>
      <c r="D32" s="2195"/>
      <c r="E32" s="2198"/>
      <c r="F32" s="450" t="s">
        <v>1441</v>
      </c>
    </row>
    <row r="33" spans="1:6" ht="19.5" customHeight="1" x14ac:dyDescent="0.15">
      <c r="A33" s="2185"/>
      <c r="B33" s="2187"/>
      <c r="C33" s="2172"/>
      <c r="D33" s="2189"/>
      <c r="E33" s="2191"/>
      <c r="F33" s="463" t="s">
        <v>1449</v>
      </c>
    </row>
    <row r="34" spans="1:6" ht="19.5" customHeight="1" x14ac:dyDescent="0.15">
      <c r="A34" s="2185"/>
      <c r="B34" s="2187"/>
      <c r="C34" s="2146" t="s">
        <v>326</v>
      </c>
      <c r="D34" s="2196" t="s">
        <v>1348</v>
      </c>
      <c r="E34" s="2152">
        <v>16</v>
      </c>
      <c r="F34" s="451" t="s">
        <v>1450</v>
      </c>
    </row>
    <row r="35" spans="1:6" ht="19.5" customHeight="1" x14ac:dyDescent="0.15">
      <c r="A35" s="2185"/>
      <c r="B35" s="2194"/>
      <c r="C35" s="2148"/>
      <c r="D35" s="2197"/>
      <c r="E35" s="2154"/>
      <c r="F35" s="448" t="s">
        <v>1451</v>
      </c>
    </row>
    <row r="36" spans="1:6" ht="15" customHeight="1" x14ac:dyDescent="0.15">
      <c r="B36" s="462"/>
      <c r="C36" s="462"/>
      <c r="D36" s="461"/>
      <c r="E36" s="460"/>
    </row>
    <row r="37" spans="1:6" ht="15" customHeight="1" x14ac:dyDescent="0.15">
      <c r="A37" s="443" t="s">
        <v>1452</v>
      </c>
      <c r="B37" s="423"/>
      <c r="C37" s="459"/>
      <c r="D37" s="458"/>
      <c r="E37" s="457"/>
      <c r="F37" s="423"/>
    </row>
    <row r="38" spans="1:6" ht="19.5" customHeight="1" x14ac:dyDescent="0.15">
      <c r="A38" s="454" t="s">
        <v>898</v>
      </c>
      <c r="B38" s="2173" t="s">
        <v>1417</v>
      </c>
      <c r="C38" s="2174"/>
      <c r="D38" s="431" t="s">
        <v>291</v>
      </c>
      <c r="E38" s="441" t="s">
        <v>1418</v>
      </c>
      <c r="F38" s="454" t="s">
        <v>1419</v>
      </c>
    </row>
    <row r="39" spans="1:6" ht="19.5" customHeight="1" x14ac:dyDescent="0.15">
      <c r="A39" s="2158" t="s">
        <v>1453</v>
      </c>
      <c r="B39" s="2192" t="s">
        <v>1454</v>
      </c>
      <c r="C39" s="2193"/>
      <c r="D39" s="455" t="s">
        <v>1351</v>
      </c>
      <c r="E39" s="438">
        <v>17</v>
      </c>
      <c r="F39" s="446" t="s">
        <v>1455</v>
      </c>
    </row>
    <row r="40" spans="1:6" ht="19.5" customHeight="1" x14ac:dyDescent="0.15">
      <c r="A40" s="2158"/>
      <c r="B40" s="2192"/>
      <c r="C40" s="2193"/>
      <c r="D40" s="455" t="s">
        <v>1352</v>
      </c>
      <c r="E40" s="438">
        <v>18</v>
      </c>
      <c r="F40" s="446" t="s">
        <v>1456</v>
      </c>
    </row>
    <row r="41" spans="1:6" ht="19.5" customHeight="1" x14ac:dyDescent="0.15">
      <c r="A41" s="2158"/>
      <c r="B41" s="2192"/>
      <c r="C41" s="2193"/>
      <c r="D41" s="455" t="s">
        <v>1353</v>
      </c>
      <c r="E41" s="438">
        <v>19</v>
      </c>
      <c r="F41" s="446" t="s">
        <v>1457</v>
      </c>
    </row>
    <row r="42" spans="1:6" ht="19.5" customHeight="1" x14ac:dyDescent="0.15">
      <c r="A42" s="2158"/>
      <c r="B42" s="2192"/>
      <c r="C42" s="2193"/>
      <c r="D42" s="455" t="s">
        <v>1354</v>
      </c>
      <c r="E42" s="438">
        <v>20</v>
      </c>
      <c r="F42" s="456" t="s">
        <v>1458</v>
      </c>
    </row>
    <row r="43" spans="1:6" ht="19.5" customHeight="1" x14ac:dyDescent="0.15">
      <c r="A43" s="2158"/>
      <c r="B43" s="2192"/>
      <c r="C43" s="2193"/>
      <c r="D43" s="455" t="s">
        <v>1355</v>
      </c>
      <c r="E43" s="438">
        <v>21</v>
      </c>
      <c r="F43" s="446" t="s">
        <v>1459</v>
      </c>
    </row>
    <row r="44" spans="1:6" ht="19.5" customHeight="1" x14ac:dyDescent="0.15">
      <c r="A44" s="2158"/>
      <c r="B44" s="2192"/>
      <c r="C44" s="2193"/>
      <c r="D44" s="455" t="s">
        <v>1356</v>
      </c>
      <c r="E44" s="438">
        <v>22</v>
      </c>
      <c r="F44" s="446" t="s">
        <v>1460</v>
      </c>
    </row>
    <row r="45" spans="1:6" ht="19.5" customHeight="1" x14ac:dyDescent="0.15">
      <c r="A45" s="2158"/>
      <c r="B45" s="2192"/>
      <c r="C45" s="2193"/>
      <c r="D45" s="455" t="s">
        <v>1357</v>
      </c>
      <c r="E45" s="438">
        <v>23</v>
      </c>
      <c r="F45" s="437" t="s">
        <v>1461</v>
      </c>
    </row>
    <row r="46" spans="1:6" ht="15" customHeight="1" x14ac:dyDescent="0.15">
      <c r="B46" s="435"/>
      <c r="C46" s="435"/>
      <c r="D46" s="434"/>
      <c r="E46" s="433"/>
    </row>
    <row r="47" spans="1:6" ht="19.5" customHeight="1" x14ac:dyDescent="0.15">
      <c r="A47" s="436" t="s">
        <v>1358</v>
      </c>
      <c r="C47" s="435"/>
      <c r="D47" s="434"/>
      <c r="E47" s="433"/>
    </row>
    <row r="48" spans="1:6" ht="19.5" customHeight="1" x14ac:dyDescent="0.15">
      <c r="A48" s="443" t="s">
        <v>1462</v>
      </c>
      <c r="C48" s="435"/>
      <c r="D48" s="434"/>
      <c r="E48" s="433"/>
    </row>
    <row r="49" spans="1:6" ht="18.75" x14ac:dyDescent="0.15">
      <c r="A49" s="454" t="s">
        <v>898</v>
      </c>
      <c r="B49" s="2173" t="s">
        <v>1417</v>
      </c>
      <c r="C49" s="2174"/>
      <c r="D49" s="431" t="s">
        <v>291</v>
      </c>
      <c r="E49" s="441" t="s">
        <v>1418</v>
      </c>
      <c r="F49" s="454" t="s">
        <v>1419</v>
      </c>
    </row>
    <row r="50" spans="1:6" ht="18.75" customHeight="1" x14ac:dyDescent="0.15">
      <c r="A50" s="2158" t="s">
        <v>1463</v>
      </c>
      <c r="B50" s="2143" t="s">
        <v>1169</v>
      </c>
      <c r="C50" s="2143" t="s">
        <v>1361</v>
      </c>
      <c r="D50" s="2155" t="s">
        <v>1362</v>
      </c>
      <c r="E50" s="2167">
        <v>24</v>
      </c>
      <c r="F50" s="453" t="s">
        <v>1464</v>
      </c>
    </row>
    <row r="51" spans="1:6" ht="18.75" customHeight="1" x14ac:dyDescent="0.15">
      <c r="A51" s="2158"/>
      <c r="B51" s="2144"/>
      <c r="C51" s="2144"/>
      <c r="D51" s="2157"/>
      <c r="E51" s="2169"/>
      <c r="F51" s="448" t="s">
        <v>1465</v>
      </c>
    </row>
    <row r="52" spans="1:6" ht="18.75" customHeight="1" x14ac:dyDescent="0.15">
      <c r="A52" s="2158"/>
      <c r="B52" s="2144"/>
      <c r="C52" s="2144"/>
      <c r="D52" s="2199" t="s">
        <v>1363</v>
      </c>
      <c r="E52" s="2167">
        <v>25</v>
      </c>
      <c r="F52" s="453" t="s">
        <v>1466</v>
      </c>
    </row>
    <row r="53" spans="1:6" ht="18.75" customHeight="1" x14ac:dyDescent="0.15">
      <c r="A53" s="2158"/>
      <c r="B53" s="2144"/>
      <c r="C53" s="2144"/>
      <c r="D53" s="2200"/>
      <c r="E53" s="2169"/>
      <c r="F53" s="448" t="s">
        <v>1467</v>
      </c>
    </row>
    <row r="54" spans="1:6" ht="18.75" customHeight="1" x14ac:dyDescent="0.15">
      <c r="A54" s="2158"/>
      <c r="B54" s="2144"/>
      <c r="C54" s="2144"/>
      <c r="D54" s="2155" t="s">
        <v>1364</v>
      </c>
      <c r="E54" s="2167">
        <v>26</v>
      </c>
      <c r="F54" s="453" t="s">
        <v>1468</v>
      </c>
    </row>
    <row r="55" spans="1:6" ht="18.75" customHeight="1" x14ac:dyDescent="0.15">
      <c r="A55" s="2158"/>
      <c r="B55" s="2144"/>
      <c r="C55" s="2144"/>
      <c r="D55" s="2157"/>
      <c r="E55" s="2169"/>
      <c r="F55" s="448" t="s">
        <v>1469</v>
      </c>
    </row>
    <row r="56" spans="1:6" ht="18.75" customHeight="1" x14ac:dyDescent="0.15">
      <c r="A56" s="2158"/>
      <c r="B56" s="2144"/>
      <c r="C56" s="2144"/>
      <c r="D56" s="2155" t="s">
        <v>1365</v>
      </c>
      <c r="E56" s="2167">
        <v>27</v>
      </c>
      <c r="F56" s="453" t="s">
        <v>1470</v>
      </c>
    </row>
    <row r="57" spans="1:6" ht="18.75" customHeight="1" x14ac:dyDescent="0.15">
      <c r="A57" s="2158"/>
      <c r="B57" s="2144"/>
      <c r="C57" s="2145"/>
      <c r="D57" s="2157"/>
      <c r="E57" s="2169"/>
      <c r="F57" s="448" t="s">
        <v>1471</v>
      </c>
    </row>
    <row r="58" spans="1:6" ht="18.75" customHeight="1" x14ac:dyDescent="0.15">
      <c r="A58" s="2158"/>
      <c r="B58" s="2144"/>
      <c r="C58" s="444" t="s">
        <v>378</v>
      </c>
      <c r="D58" s="452" t="s">
        <v>1331</v>
      </c>
      <c r="E58" s="438">
        <v>28</v>
      </c>
      <c r="F58" s="446" t="s">
        <v>1331</v>
      </c>
    </row>
    <row r="59" spans="1:6" ht="18.75" customHeight="1" x14ac:dyDescent="0.15">
      <c r="A59" s="2158"/>
      <c r="B59" s="2181" t="s">
        <v>308</v>
      </c>
      <c r="C59" s="2170"/>
      <c r="D59" s="2155" t="s">
        <v>1366</v>
      </c>
      <c r="E59" s="2167">
        <v>29</v>
      </c>
      <c r="F59" s="451" t="s">
        <v>1472</v>
      </c>
    </row>
    <row r="60" spans="1:6" ht="18.75" customHeight="1" x14ac:dyDescent="0.15">
      <c r="A60" s="2158"/>
      <c r="B60" s="2182"/>
      <c r="C60" s="2171"/>
      <c r="D60" s="2156"/>
      <c r="E60" s="2168"/>
      <c r="F60" s="450" t="s">
        <v>1473</v>
      </c>
    </row>
    <row r="61" spans="1:6" ht="37.5" x14ac:dyDescent="0.15">
      <c r="A61" s="2158"/>
      <c r="B61" s="2183"/>
      <c r="C61" s="2172"/>
      <c r="D61" s="2157"/>
      <c r="E61" s="2169"/>
      <c r="F61" s="448" t="s">
        <v>1474</v>
      </c>
    </row>
    <row r="62" spans="1:6" ht="18.75" customHeight="1" x14ac:dyDescent="0.15">
      <c r="A62" s="2158"/>
      <c r="B62" s="2143" t="s">
        <v>384</v>
      </c>
      <c r="C62" s="2170" t="s">
        <v>1367</v>
      </c>
      <c r="D62" s="2155" t="s">
        <v>1368</v>
      </c>
      <c r="E62" s="2167">
        <v>30</v>
      </c>
      <c r="F62" s="451" t="s">
        <v>1475</v>
      </c>
    </row>
    <row r="63" spans="1:6" ht="18.75" customHeight="1" x14ac:dyDescent="0.15">
      <c r="A63" s="2158"/>
      <c r="B63" s="2144"/>
      <c r="C63" s="2171"/>
      <c r="D63" s="2156"/>
      <c r="E63" s="2168"/>
      <c r="F63" s="450" t="s">
        <v>1476</v>
      </c>
    </row>
    <row r="64" spans="1:6" ht="18.75" customHeight="1" x14ac:dyDescent="0.15">
      <c r="A64" s="2158"/>
      <c r="B64" s="2144"/>
      <c r="C64" s="2171"/>
      <c r="D64" s="2156"/>
      <c r="E64" s="2168"/>
      <c r="F64" s="449" t="s">
        <v>1477</v>
      </c>
    </row>
    <row r="65" spans="1:6" ht="18.75" customHeight="1" x14ac:dyDescent="0.15">
      <c r="A65" s="2158"/>
      <c r="B65" s="2144"/>
      <c r="C65" s="2171"/>
      <c r="D65" s="2156"/>
      <c r="E65" s="2168"/>
      <c r="F65" s="450" t="s">
        <v>1478</v>
      </c>
    </row>
    <row r="66" spans="1:6" ht="18.75" customHeight="1" x14ac:dyDescent="0.15">
      <c r="A66" s="2158"/>
      <c r="B66" s="2144"/>
      <c r="C66" s="2171"/>
      <c r="D66" s="2156"/>
      <c r="E66" s="2168"/>
      <c r="F66" s="450" t="s">
        <v>1479</v>
      </c>
    </row>
    <row r="67" spans="1:6" ht="18.75" customHeight="1" x14ac:dyDescent="0.15">
      <c r="A67" s="2158"/>
      <c r="B67" s="2144"/>
      <c r="C67" s="2171"/>
      <c r="D67" s="2156"/>
      <c r="E67" s="2168"/>
      <c r="F67" s="450" t="s">
        <v>1480</v>
      </c>
    </row>
    <row r="68" spans="1:6" ht="18.75" customHeight="1" x14ac:dyDescent="0.15">
      <c r="A68" s="2158"/>
      <c r="B68" s="2144"/>
      <c r="C68" s="2172"/>
      <c r="D68" s="2157"/>
      <c r="E68" s="2169"/>
      <c r="F68" s="448" t="s">
        <v>1481</v>
      </c>
    </row>
    <row r="69" spans="1:6" ht="18.75" customHeight="1" x14ac:dyDescent="0.15">
      <c r="A69" s="2158"/>
      <c r="B69" s="2144"/>
      <c r="C69" s="2170" t="s">
        <v>194</v>
      </c>
      <c r="D69" s="2155" t="s">
        <v>1369</v>
      </c>
      <c r="E69" s="2167">
        <v>31</v>
      </c>
      <c r="F69" s="451" t="s">
        <v>1482</v>
      </c>
    </row>
    <row r="70" spans="1:6" ht="18.75" customHeight="1" x14ac:dyDescent="0.15">
      <c r="A70" s="2158"/>
      <c r="B70" s="2144"/>
      <c r="C70" s="2171"/>
      <c r="D70" s="2156"/>
      <c r="E70" s="2168"/>
      <c r="F70" s="450" t="s">
        <v>1483</v>
      </c>
    </row>
    <row r="71" spans="1:6" ht="18.75" customHeight="1" x14ac:dyDescent="0.15">
      <c r="A71" s="2158"/>
      <c r="B71" s="2144"/>
      <c r="C71" s="2171"/>
      <c r="D71" s="2156"/>
      <c r="E71" s="2168"/>
      <c r="F71" s="450" t="s">
        <v>1484</v>
      </c>
    </row>
    <row r="72" spans="1:6" ht="18.75" customHeight="1" x14ac:dyDescent="0.15">
      <c r="A72" s="2158"/>
      <c r="B72" s="2144"/>
      <c r="C72" s="2171"/>
      <c r="D72" s="2156"/>
      <c r="E72" s="2168"/>
      <c r="F72" s="450" t="s">
        <v>1485</v>
      </c>
    </row>
    <row r="73" spans="1:6" ht="18.75" customHeight="1" x14ac:dyDescent="0.15">
      <c r="A73" s="2158"/>
      <c r="B73" s="2144"/>
      <c r="C73" s="2171"/>
      <c r="D73" s="2156"/>
      <c r="E73" s="2168"/>
      <c r="F73" s="450" t="s">
        <v>1486</v>
      </c>
    </row>
    <row r="74" spans="1:6" ht="18.75" customHeight="1" x14ac:dyDescent="0.15">
      <c r="A74" s="2158"/>
      <c r="B74" s="2144"/>
      <c r="C74" s="2171"/>
      <c r="D74" s="2156"/>
      <c r="E74" s="2168"/>
      <c r="F74" s="450" t="s">
        <v>1487</v>
      </c>
    </row>
    <row r="75" spans="1:6" ht="18.75" customHeight="1" x14ac:dyDescent="0.15">
      <c r="A75" s="2158"/>
      <c r="B75" s="2144"/>
      <c r="C75" s="2171"/>
      <c r="D75" s="2156"/>
      <c r="E75" s="2168"/>
      <c r="F75" s="450" t="s">
        <v>1488</v>
      </c>
    </row>
    <row r="76" spans="1:6" ht="18.75" customHeight="1" x14ac:dyDescent="0.15">
      <c r="A76" s="2158"/>
      <c r="B76" s="2144"/>
      <c r="C76" s="2171"/>
      <c r="D76" s="2156"/>
      <c r="E76" s="2168"/>
      <c r="F76" s="450" t="s">
        <v>1489</v>
      </c>
    </row>
    <row r="77" spans="1:6" ht="18.75" customHeight="1" x14ac:dyDescent="0.15">
      <c r="A77" s="2158"/>
      <c r="B77" s="2144"/>
      <c r="C77" s="2171"/>
      <c r="D77" s="2156"/>
      <c r="E77" s="2168"/>
      <c r="F77" s="450" t="s">
        <v>1490</v>
      </c>
    </row>
    <row r="78" spans="1:6" ht="18.75" customHeight="1" x14ac:dyDescent="0.15">
      <c r="A78" s="2158"/>
      <c r="B78" s="2144"/>
      <c r="C78" s="2171"/>
      <c r="D78" s="2156"/>
      <c r="E78" s="2168"/>
      <c r="F78" s="450" t="s">
        <v>1491</v>
      </c>
    </row>
    <row r="79" spans="1:6" ht="18.75" customHeight="1" x14ac:dyDescent="0.15">
      <c r="A79" s="2158"/>
      <c r="B79" s="2144"/>
      <c r="C79" s="2171"/>
      <c r="D79" s="2156"/>
      <c r="E79" s="2168"/>
      <c r="F79" s="450" t="s">
        <v>1492</v>
      </c>
    </row>
    <row r="80" spans="1:6" ht="18.75" customHeight="1" x14ac:dyDescent="0.15">
      <c r="A80" s="2158"/>
      <c r="B80" s="2144"/>
      <c r="C80" s="2171"/>
      <c r="D80" s="2156"/>
      <c r="E80" s="2168"/>
      <c r="F80" s="449" t="s">
        <v>1493</v>
      </c>
    </row>
    <row r="81" spans="1:6" ht="18.75" customHeight="1" x14ac:dyDescent="0.15">
      <c r="A81" s="2158"/>
      <c r="B81" s="2144"/>
      <c r="C81" s="2171"/>
      <c r="D81" s="2156"/>
      <c r="E81" s="2168"/>
      <c r="F81" s="450" t="s">
        <v>1494</v>
      </c>
    </row>
    <row r="82" spans="1:6" ht="18.75" customHeight="1" x14ac:dyDescent="0.15">
      <c r="A82" s="2158"/>
      <c r="B82" s="2144"/>
      <c r="C82" s="2171"/>
      <c r="D82" s="2156"/>
      <c r="E82" s="2168"/>
      <c r="F82" s="450" t="s">
        <v>1495</v>
      </c>
    </row>
    <row r="83" spans="1:6" ht="18.75" customHeight="1" x14ac:dyDescent="0.15">
      <c r="A83" s="2158"/>
      <c r="B83" s="2144"/>
      <c r="C83" s="2171"/>
      <c r="D83" s="2156"/>
      <c r="E83" s="2168"/>
      <c r="F83" s="450" t="s">
        <v>1496</v>
      </c>
    </row>
    <row r="84" spans="1:6" ht="18.75" customHeight="1" x14ac:dyDescent="0.15">
      <c r="A84" s="2158"/>
      <c r="B84" s="2144"/>
      <c r="C84" s="2172"/>
      <c r="D84" s="2157"/>
      <c r="E84" s="2169"/>
      <c r="F84" s="448" t="s">
        <v>1497</v>
      </c>
    </row>
    <row r="85" spans="1:6" ht="18.75" customHeight="1" x14ac:dyDescent="0.15">
      <c r="A85" s="2158"/>
      <c r="B85" s="2144"/>
      <c r="C85" s="2170" t="s">
        <v>195</v>
      </c>
      <c r="D85" s="2149" t="s">
        <v>1370</v>
      </c>
      <c r="E85" s="2167">
        <v>32</v>
      </c>
      <c r="F85" s="451" t="s">
        <v>1498</v>
      </c>
    </row>
    <row r="86" spans="1:6" ht="18.75" customHeight="1" x14ac:dyDescent="0.15">
      <c r="A86" s="2158"/>
      <c r="B86" s="2144"/>
      <c r="C86" s="2171"/>
      <c r="D86" s="2150"/>
      <c r="E86" s="2168"/>
      <c r="F86" s="450" t="s">
        <v>1499</v>
      </c>
    </row>
    <row r="87" spans="1:6" ht="18.75" customHeight="1" x14ac:dyDescent="0.15">
      <c r="A87" s="2158"/>
      <c r="B87" s="2144"/>
      <c r="C87" s="2171"/>
      <c r="D87" s="2150"/>
      <c r="E87" s="2168"/>
      <c r="F87" s="450" t="s">
        <v>1500</v>
      </c>
    </row>
    <row r="88" spans="1:6" ht="18.75" customHeight="1" x14ac:dyDescent="0.15">
      <c r="A88" s="2158"/>
      <c r="B88" s="2144"/>
      <c r="C88" s="2171"/>
      <c r="D88" s="2150"/>
      <c r="E88" s="2168"/>
      <c r="F88" s="450" t="s">
        <v>1501</v>
      </c>
    </row>
    <row r="89" spans="1:6" ht="18.75" customHeight="1" x14ac:dyDescent="0.15">
      <c r="A89" s="2158"/>
      <c r="B89" s="2144"/>
      <c r="C89" s="2171"/>
      <c r="D89" s="2150"/>
      <c r="E89" s="2168"/>
      <c r="F89" s="449" t="s">
        <v>1502</v>
      </c>
    </row>
    <row r="90" spans="1:6" ht="18.75" customHeight="1" x14ac:dyDescent="0.15">
      <c r="A90" s="2158"/>
      <c r="B90" s="2144"/>
      <c r="C90" s="2171"/>
      <c r="D90" s="2150"/>
      <c r="E90" s="2168"/>
      <c r="F90" s="450" t="s">
        <v>1503</v>
      </c>
    </row>
    <row r="91" spans="1:6" ht="18.75" customHeight="1" x14ac:dyDescent="0.15">
      <c r="A91" s="2158"/>
      <c r="B91" s="2144"/>
      <c r="C91" s="2171"/>
      <c r="D91" s="2150"/>
      <c r="E91" s="2168"/>
      <c r="F91" s="450" t="s">
        <v>1504</v>
      </c>
    </row>
    <row r="92" spans="1:6" ht="18.75" customHeight="1" x14ac:dyDescent="0.15">
      <c r="A92" s="2158"/>
      <c r="B92" s="2144"/>
      <c r="C92" s="2172"/>
      <c r="D92" s="2151"/>
      <c r="E92" s="2169"/>
      <c r="F92" s="448" t="s">
        <v>1505</v>
      </c>
    </row>
    <row r="93" spans="1:6" ht="18.75" customHeight="1" x14ac:dyDescent="0.15">
      <c r="A93" s="2158"/>
      <c r="B93" s="2144"/>
      <c r="C93" s="2143" t="s">
        <v>196</v>
      </c>
      <c r="D93" s="2149" t="s">
        <v>1371</v>
      </c>
      <c r="E93" s="2167">
        <v>33</v>
      </c>
      <c r="F93" s="451" t="s">
        <v>1506</v>
      </c>
    </row>
    <row r="94" spans="1:6" ht="18.75" customHeight="1" x14ac:dyDescent="0.15">
      <c r="A94" s="2158"/>
      <c r="B94" s="2144"/>
      <c r="C94" s="2144"/>
      <c r="D94" s="2150"/>
      <c r="E94" s="2168"/>
      <c r="F94" s="450" t="s">
        <v>1507</v>
      </c>
    </row>
    <row r="95" spans="1:6" ht="18.75" customHeight="1" x14ac:dyDescent="0.15">
      <c r="A95" s="2158"/>
      <c r="B95" s="2144"/>
      <c r="C95" s="2144"/>
      <c r="D95" s="2150"/>
      <c r="E95" s="2168"/>
      <c r="F95" s="450" t="s">
        <v>1508</v>
      </c>
    </row>
    <row r="96" spans="1:6" ht="18.75" customHeight="1" x14ac:dyDescent="0.15">
      <c r="A96" s="2158"/>
      <c r="B96" s="2144"/>
      <c r="C96" s="2144"/>
      <c r="D96" s="2150"/>
      <c r="E96" s="2168"/>
      <c r="F96" s="450" t="s">
        <v>1509</v>
      </c>
    </row>
    <row r="97" spans="1:6" ht="18.75" customHeight="1" x14ac:dyDescent="0.15">
      <c r="A97" s="2158"/>
      <c r="B97" s="2144"/>
      <c r="C97" s="2144"/>
      <c r="D97" s="2150"/>
      <c r="E97" s="2168"/>
      <c r="F97" s="450" t="s">
        <v>1510</v>
      </c>
    </row>
    <row r="98" spans="1:6" ht="18.75" customHeight="1" x14ac:dyDescent="0.15">
      <c r="A98" s="2158"/>
      <c r="B98" s="2144"/>
      <c r="C98" s="2144"/>
      <c r="D98" s="2150"/>
      <c r="E98" s="2168"/>
      <c r="F98" s="450" t="s">
        <v>1511</v>
      </c>
    </row>
    <row r="99" spans="1:6" ht="18.75" customHeight="1" x14ac:dyDescent="0.15">
      <c r="A99" s="2158"/>
      <c r="B99" s="2144"/>
      <c r="C99" s="2144"/>
      <c r="D99" s="2150"/>
      <c r="E99" s="2168"/>
      <c r="F99" s="449" t="s">
        <v>1512</v>
      </c>
    </row>
    <row r="100" spans="1:6" ht="18.75" customHeight="1" x14ac:dyDescent="0.15">
      <c r="A100" s="2158"/>
      <c r="B100" s="2145"/>
      <c r="C100" s="2145"/>
      <c r="D100" s="2151"/>
      <c r="E100" s="2169"/>
      <c r="F100" s="448" t="s">
        <v>1497</v>
      </c>
    </row>
    <row r="101" spans="1:6" ht="15" customHeight="1" x14ac:dyDescent="0.15">
      <c r="B101" s="435"/>
      <c r="C101" s="435"/>
      <c r="D101" s="434"/>
      <c r="E101" s="433"/>
    </row>
    <row r="102" spans="1:6" ht="19.5" customHeight="1" x14ac:dyDescent="0.15">
      <c r="A102" s="443" t="s">
        <v>1513</v>
      </c>
      <c r="C102" s="435"/>
      <c r="D102" s="447"/>
      <c r="E102" s="433"/>
    </row>
    <row r="103" spans="1:6" ht="19.5" customHeight="1" x14ac:dyDescent="0.15">
      <c r="A103" s="2162" t="s">
        <v>898</v>
      </c>
      <c r="B103" s="2163" t="s">
        <v>1417</v>
      </c>
      <c r="C103" s="2164"/>
      <c r="D103" s="2165" t="s">
        <v>1514</v>
      </c>
      <c r="E103" s="2160" t="s">
        <v>1418</v>
      </c>
      <c r="F103" s="2162" t="s">
        <v>1419</v>
      </c>
    </row>
    <row r="104" spans="1:6" ht="19.5" customHeight="1" x14ac:dyDescent="0.15">
      <c r="A104" s="2162"/>
      <c r="B104" s="432"/>
      <c r="C104" s="431" t="s">
        <v>1375</v>
      </c>
      <c r="D104" s="2166"/>
      <c r="E104" s="2161"/>
      <c r="F104" s="2162"/>
    </row>
    <row r="105" spans="1:6" ht="18.75" customHeight="1" x14ac:dyDescent="0.15">
      <c r="A105" s="2158" t="s">
        <v>1463</v>
      </c>
      <c r="B105" s="2159" t="s">
        <v>378</v>
      </c>
      <c r="C105" s="439" t="s">
        <v>1376</v>
      </c>
      <c r="D105" s="444" t="s">
        <v>1377</v>
      </c>
      <c r="E105" s="438">
        <v>34</v>
      </c>
      <c r="F105" s="437" t="s">
        <v>1515</v>
      </c>
    </row>
    <row r="106" spans="1:6" ht="18.75" customHeight="1" x14ac:dyDescent="0.15">
      <c r="A106" s="2158"/>
      <c r="B106" s="2159"/>
      <c r="C106" s="2143" t="s">
        <v>1378</v>
      </c>
      <c r="D106" s="2155" t="s">
        <v>1379</v>
      </c>
      <c r="E106" s="2167">
        <v>35</v>
      </c>
      <c r="F106" s="425" t="s">
        <v>1516</v>
      </c>
    </row>
    <row r="107" spans="1:6" ht="18.75" customHeight="1" x14ac:dyDescent="0.15">
      <c r="A107" s="2158"/>
      <c r="B107" s="2159"/>
      <c r="C107" s="2145"/>
      <c r="D107" s="2157"/>
      <c r="E107" s="2169"/>
      <c r="F107" s="424" t="s">
        <v>1517</v>
      </c>
    </row>
    <row r="108" spans="1:6" ht="38.25" customHeight="1" x14ac:dyDescent="0.15">
      <c r="A108" s="2158"/>
      <c r="B108" s="2159"/>
      <c r="C108" s="439" t="s">
        <v>1518</v>
      </c>
      <c r="D108" s="444" t="s">
        <v>1519</v>
      </c>
      <c r="E108" s="438">
        <v>36</v>
      </c>
      <c r="F108" s="446" t="s">
        <v>1520</v>
      </c>
    </row>
    <row r="109" spans="1:6" ht="18.75" customHeight="1" x14ac:dyDescent="0.15">
      <c r="A109" s="2158"/>
      <c r="B109" s="2159"/>
      <c r="C109" s="2143" t="s">
        <v>1521</v>
      </c>
      <c r="D109" s="2155" t="s">
        <v>1522</v>
      </c>
      <c r="E109" s="2167">
        <v>37</v>
      </c>
      <c r="F109" s="425" t="s">
        <v>1523</v>
      </c>
    </row>
    <row r="110" spans="1:6" ht="18.75" customHeight="1" x14ac:dyDescent="0.15">
      <c r="A110" s="2158"/>
      <c r="B110" s="2159"/>
      <c r="C110" s="2145"/>
      <c r="D110" s="2157"/>
      <c r="E110" s="2169"/>
      <c r="F110" s="424" t="s">
        <v>1524</v>
      </c>
    </row>
    <row r="111" spans="1:6" ht="18" customHeight="1" x14ac:dyDescent="0.15">
      <c r="A111" s="2158"/>
      <c r="B111" s="2159"/>
      <c r="C111" s="439" t="s">
        <v>1384</v>
      </c>
      <c r="D111" s="444" t="s">
        <v>1385</v>
      </c>
      <c r="E111" s="438">
        <v>38</v>
      </c>
      <c r="F111" s="428" t="s">
        <v>1525</v>
      </c>
    </row>
    <row r="112" spans="1:6" ht="18" customHeight="1" x14ac:dyDescent="0.15">
      <c r="A112" s="2158"/>
      <c r="B112" s="2159" t="s">
        <v>384</v>
      </c>
      <c r="C112" s="2146" t="s">
        <v>1376</v>
      </c>
      <c r="D112" s="444" t="s">
        <v>1386</v>
      </c>
      <c r="E112" s="438">
        <v>39</v>
      </c>
      <c r="F112" s="437" t="s">
        <v>1526</v>
      </c>
    </row>
    <row r="113" spans="1:6" ht="18" customHeight="1" x14ac:dyDescent="0.15">
      <c r="A113" s="2158"/>
      <c r="B113" s="2159"/>
      <c r="C113" s="2147"/>
      <c r="D113" s="444" t="s">
        <v>1387</v>
      </c>
      <c r="E113" s="438">
        <v>40</v>
      </c>
      <c r="F113" s="429" t="s">
        <v>1527</v>
      </c>
    </row>
    <row r="114" spans="1:6" ht="18" customHeight="1" x14ac:dyDescent="0.15">
      <c r="A114" s="2158"/>
      <c r="B114" s="2159"/>
      <c r="C114" s="2147"/>
      <c r="D114" s="2155" t="s">
        <v>1388</v>
      </c>
      <c r="E114" s="2167">
        <v>41</v>
      </c>
      <c r="F114" s="425" t="s">
        <v>1528</v>
      </c>
    </row>
    <row r="115" spans="1:6" ht="18" customHeight="1" x14ac:dyDescent="0.15">
      <c r="A115" s="2158"/>
      <c r="B115" s="2159"/>
      <c r="C115" s="2147"/>
      <c r="D115" s="2156"/>
      <c r="E115" s="2168"/>
      <c r="F115" s="426" t="s">
        <v>1529</v>
      </c>
    </row>
    <row r="116" spans="1:6" ht="18" customHeight="1" x14ac:dyDescent="0.15">
      <c r="A116" s="2158"/>
      <c r="B116" s="2159"/>
      <c r="C116" s="2147"/>
      <c r="D116" s="2156"/>
      <c r="E116" s="2168"/>
      <c r="F116" s="426" t="s">
        <v>1530</v>
      </c>
    </row>
    <row r="117" spans="1:6" ht="18" customHeight="1" x14ac:dyDescent="0.15">
      <c r="A117" s="2158"/>
      <c r="B117" s="2159"/>
      <c r="C117" s="2147"/>
      <c r="D117" s="2156"/>
      <c r="E117" s="2168"/>
      <c r="F117" s="426" t="s">
        <v>1531</v>
      </c>
    </row>
    <row r="118" spans="1:6" ht="18" customHeight="1" x14ac:dyDescent="0.15">
      <c r="A118" s="2158"/>
      <c r="B118" s="2159"/>
      <c r="C118" s="2148"/>
      <c r="D118" s="2157"/>
      <c r="E118" s="2169"/>
      <c r="F118" s="424" t="s">
        <v>1532</v>
      </c>
    </row>
    <row r="119" spans="1:6" ht="18" customHeight="1" x14ac:dyDescent="0.15">
      <c r="A119" s="2158"/>
      <c r="B119" s="2159"/>
      <c r="C119" s="2146" t="s">
        <v>1389</v>
      </c>
      <c r="D119" s="444" t="s">
        <v>1390</v>
      </c>
      <c r="E119" s="438">
        <v>42</v>
      </c>
      <c r="F119" s="437" t="s">
        <v>1533</v>
      </c>
    </row>
    <row r="120" spans="1:6" ht="18" customHeight="1" x14ac:dyDescent="0.15">
      <c r="A120" s="2158"/>
      <c r="B120" s="2159"/>
      <c r="C120" s="2147"/>
      <c r="D120" s="2155" t="s">
        <v>1391</v>
      </c>
      <c r="E120" s="2167">
        <v>43</v>
      </c>
      <c r="F120" s="425" t="s">
        <v>1534</v>
      </c>
    </row>
    <row r="121" spans="1:6" ht="18" customHeight="1" x14ac:dyDescent="0.15">
      <c r="A121" s="2158"/>
      <c r="B121" s="2159"/>
      <c r="C121" s="2147"/>
      <c r="D121" s="2156"/>
      <c r="E121" s="2168"/>
      <c r="F121" s="430" t="s">
        <v>1535</v>
      </c>
    </row>
    <row r="122" spans="1:6" ht="18" customHeight="1" x14ac:dyDescent="0.15">
      <c r="A122" s="2158"/>
      <c r="B122" s="2159"/>
      <c r="C122" s="2147"/>
      <c r="D122" s="2157"/>
      <c r="E122" s="2169"/>
      <c r="F122" s="424" t="s">
        <v>1536</v>
      </c>
    </row>
    <row r="123" spans="1:6" ht="18" customHeight="1" x14ac:dyDescent="0.15">
      <c r="A123" s="2158"/>
      <c r="B123" s="2159"/>
      <c r="C123" s="2147"/>
      <c r="D123" s="2155" t="s">
        <v>1392</v>
      </c>
      <c r="E123" s="2167">
        <v>44</v>
      </c>
      <c r="F123" s="425" t="s">
        <v>1537</v>
      </c>
    </row>
    <row r="124" spans="1:6" ht="18" customHeight="1" x14ac:dyDescent="0.15">
      <c r="A124" s="2158"/>
      <c r="B124" s="2159"/>
      <c r="C124" s="2147"/>
      <c r="D124" s="2156"/>
      <c r="E124" s="2168"/>
      <c r="F124" s="426" t="s">
        <v>1538</v>
      </c>
    </row>
    <row r="125" spans="1:6" ht="18" customHeight="1" x14ac:dyDescent="0.15">
      <c r="A125" s="2158"/>
      <c r="B125" s="2159"/>
      <c r="C125" s="2147"/>
      <c r="D125" s="2156"/>
      <c r="E125" s="2168"/>
      <c r="F125" s="426" t="s">
        <v>1539</v>
      </c>
    </row>
    <row r="126" spans="1:6" ht="18" customHeight="1" x14ac:dyDescent="0.15">
      <c r="A126" s="2158"/>
      <c r="B126" s="2159"/>
      <c r="C126" s="2147"/>
      <c r="D126" s="2156"/>
      <c r="E126" s="2168"/>
      <c r="F126" s="426" t="s">
        <v>1540</v>
      </c>
    </row>
    <row r="127" spans="1:6" ht="18" customHeight="1" x14ac:dyDescent="0.15">
      <c r="A127" s="2158"/>
      <c r="B127" s="2159"/>
      <c r="C127" s="2148"/>
      <c r="D127" s="2157"/>
      <c r="E127" s="2169"/>
      <c r="F127" s="424" t="s">
        <v>1541</v>
      </c>
    </row>
    <row r="128" spans="1:6" ht="18" customHeight="1" x14ac:dyDescent="0.15">
      <c r="A128" s="2158"/>
      <c r="B128" s="2159"/>
      <c r="C128" s="2146" t="s">
        <v>1518</v>
      </c>
      <c r="D128" s="2155" t="s">
        <v>1393</v>
      </c>
      <c r="E128" s="2167">
        <v>45</v>
      </c>
      <c r="F128" s="425" t="s">
        <v>1542</v>
      </c>
    </row>
    <row r="129" spans="1:6" ht="18" customHeight="1" x14ac:dyDescent="0.15">
      <c r="A129" s="2158"/>
      <c r="B129" s="2159"/>
      <c r="C129" s="2147"/>
      <c r="D129" s="2157"/>
      <c r="E129" s="2169"/>
      <c r="F129" s="429" t="s">
        <v>1543</v>
      </c>
    </row>
    <row r="130" spans="1:6" ht="18" customHeight="1" x14ac:dyDescent="0.15">
      <c r="A130" s="2158"/>
      <c r="B130" s="2159"/>
      <c r="C130" s="2147"/>
      <c r="D130" s="444" t="s">
        <v>1394</v>
      </c>
      <c r="E130" s="438">
        <v>46</v>
      </c>
      <c r="F130" s="437" t="s">
        <v>1544</v>
      </c>
    </row>
    <row r="131" spans="1:6" ht="18" customHeight="1" x14ac:dyDescent="0.15">
      <c r="A131" s="2158"/>
      <c r="B131" s="2159"/>
      <c r="C131" s="2147"/>
      <c r="D131" s="2155" t="s">
        <v>1395</v>
      </c>
      <c r="E131" s="2167">
        <v>47</v>
      </c>
      <c r="F131" s="425" t="s">
        <v>1545</v>
      </c>
    </row>
    <row r="132" spans="1:6" ht="18" customHeight="1" x14ac:dyDescent="0.15">
      <c r="A132" s="2158"/>
      <c r="B132" s="2159"/>
      <c r="C132" s="2147"/>
      <c r="D132" s="2156"/>
      <c r="E132" s="2168"/>
      <c r="F132" s="426" t="s">
        <v>1546</v>
      </c>
    </row>
    <row r="133" spans="1:6" ht="18" customHeight="1" x14ac:dyDescent="0.15">
      <c r="A133" s="2158"/>
      <c r="B133" s="2159"/>
      <c r="C133" s="2148"/>
      <c r="D133" s="2157"/>
      <c r="E133" s="2169"/>
      <c r="F133" s="424" t="s">
        <v>1547</v>
      </c>
    </row>
    <row r="134" spans="1:6" ht="18" customHeight="1" x14ac:dyDescent="0.15">
      <c r="A134" s="2158"/>
      <c r="B134" s="2159"/>
      <c r="C134" s="2146" t="s">
        <v>1521</v>
      </c>
      <c r="D134" s="444" t="s">
        <v>1396</v>
      </c>
      <c r="E134" s="438">
        <v>48</v>
      </c>
      <c r="F134" s="437" t="s">
        <v>1548</v>
      </c>
    </row>
    <row r="135" spans="1:6" ht="18" customHeight="1" x14ac:dyDescent="0.15">
      <c r="A135" s="2158"/>
      <c r="B135" s="2159"/>
      <c r="C135" s="2147"/>
      <c r="D135" s="2155" t="s">
        <v>1549</v>
      </c>
      <c r="E135" s="2167">
        <v>49</v>
      </c>
      <c r="F135" s="425" t="s">
        <v>1550</v>
      </c>
    </row>
    <row r="136" spans="1:6" ht="18" customHeight="1" x14ac:dyDescent="0.15">
      <c r="A136" s="2158"/>
      <c r="B136" s="2159"/>
      <c r="C136" s="2148"/>
      <c r="D136" s="2157"/>
      <c r="E136" s="2169"/>
      <c r="F136" s="424" t="s">
        <v>1551</v>
      </c>
    </row>
    <row r="137" spans="1:6" ht="18" customHeight="1" x14ac:dyDescent="0.15">
      <c r="A137" s="2158"/>
      <c r="B137" s="2159"/>
      <c r="C137" s="445" t="s">
        <v>1384</v>
      </c>
      <c r="D137" s="444" t="s">
        <v>1398</v>
      </c>
      <c r="E137" s="438">
        <v>50</v>
      </c>
      <c r="F137" s="437" t="s">
        <v>1552</v>
      </c>
    </row>
    <row r="138" spans="1:6" ht="18" customHeight="1" x14ac:dyDescent="0.15">
      <c r="A138" s="2158"/>
      <c r="B138" s="2175" t="s">
        <v>392</v>
      </c>
      <c r="C138" s="2176"/>
      <c r="D138" s="2149" t="s">
        <v>1399</v>
      </c>
      <c r="E138" s="2167">
        <v>51</v>
      </c>
      <c r="F138" s="425" t="s">
        <v>1553</v>
      </c>
    </row>
    <row r="139" spans="1:6" ht="18" customHeight="1" x14ac:dyDescent="0.15">
      <c r="A139" s="2158"/>
      <c r="B139" s="2177"/>
      <c r="C139" s="2178"/>
      <c r="D139" s="2150"/>
      <c r="E139" s="2168"/>
      <c r="F139" s="426" t="s">
        <v>1554</v>
      </c>
    </row>
    <row r="140" spans="1:6" ht="18" customHeight="1" x14ac:dyDescent="0.15">
      <c r="A140" s="2158"/>
      <c r="B140" s="2177"/>
      <c r="C140" s="2178"/>
      <c r="D140" s="2150"/>
      <c r="E140" s="2168"/>
      <c r="F140" s="426" t="s">
        <v>1555</v>
      </c>
    </row>
    <row r="141" spans="1:6" ht="18" customHeight="1" x14ac:dyDescent="0.15">
      <c r="A141" s="2158"/>
      <c r="B141" s="2177"/>
      <c r="C141" s="2178"/>
      <c r="D141" s="2150"/>
      <c r="E141" s="2168"/>
      <c r="F141" s="426" t="s">
        <v>1556</v>
      </c>
    </row>
    <row r="142" spans="1:6" ht="18" customHeight="1" x14ac:dyDescent="0.15">
      <c r="A142" s="2158"/>
      <c r="B142" s="2177"/>
      <c r="C142" s="2178"/>
      <c r="D142" s="2150"/>
      <c r="E142" s="2168"/>
      <c r="F142" s="426" t="s">
        <v>1557</v>
      </c>
    </row>
    <row r="143" spans="1:6" ht="18" customHeight="1" x14ac:dyDescent="0.15">
      <c r="A143" s="2158"/>
      <c r="B143" s="2179"/>
      <c r="C143" s="2180"/>
      <c r="D143" s="2151"/>
      <c r="E143" s="2169"/>
      <c r="F143" s="424" t="s">
        <v>1558</v>
      </c>
    </row>
    <row r="144" spans="1:6" ht="15" customHeight="1" x14ac:dyDescent="0.15">
      <c r="B144" s="435"/>
      <c r="C144" s="435"/>
      <c r="D144" s="434"/>
      <c r="E144" s="433"/>
    </row>
    <row r="145" spans="1:6" ht="19.5" customHeight="1" x14ac:dyDescent="0.15">
      <c r="A145" s="443" t="s">
        <v>1559</v>
      </c>
      <c r="C145" s="442"/>
      <c r="D145" s="434"/>
      <c r="E145" s="433"/>
    </row>
    <row r="146" spans="1:6" ht="19.5" customHeight="1" x14ac:dyDescent="0.15">
      <c r="A146" s="440" t="s">
        <v>898</v>
      </c>
      <c r="B146" s="2173" t="s">
        <v>1417</v>
      </c>
      <c r="C146" s="2174"/>
      <c r="D146" s="431" t="s">
        <v>291</v>
      </c>
      <c r="E146" s="441" t="s">
        <v>1418</v>
      </c>
      <c r="F146" s="440" t="s">
        <v>1419</v>
      </c>
    </row>
    <row r="147" spans="1:6" ht="18" customHeight="1" x14ac:dyDescent="0.15">
      <c r="A147" s="2158" t="s">
        <v>1463</v>
      </c>
      <c r="B147" s="2159" t="s">
        <v>1560</v>
      </c>
      <c r="C147" s="2159"/>
      <c r="D147" s="439" t="s">
        <v>1401</v>
      </c>
      <c r="E147" s="438">
        <v>52</v>
      </c>
      <c r="F147" s="437" t="s">
        <v>1561</v>
      </c>
    </row>
    <row r="148" spans="1:6" ht="18" customHeight="1" x14ac:dyDescent="0.15">
      <c r="A148" s="2158"/>
      <c r="B148" s="2159"/>
      <c r="C148" s="2159"/>
      <c r="D148" s="439" t="s">
        <v>1402</v>
      </c>
      <c r="E148" s="438">
        <v>53</v>
      </c>
      <c r="F148" s="437" t="s">
        <v>1562</v>
      </c>
    </row>
    <row r="149" spans="1:6" ht="18" customHeight="1" x14ac:dyDescent="0.15">
      <c r="A149" s="2158"/>
      <c r="B149" s="2159"/>
      <c r="C149" s="2159"/>
      <c r="D149" s="439" t="s">
        <v>1403</v>
      </c>
      <c r="E149" s="438">
        <v>54</v>
      </c>
      <c r="F149" s="437" t="s">
        <v>1563</v>
      </c>
    </row>
    <row r="150" spans="1:6" ht="18" customHeight="1" x14ac:dyDescent="0.15">
      <c r="A150" s="2158"/>
      <c r="B150" s="2159"/>
      <c r="C150" s="2159"/>
      <c r="D150" s="439" t="s">
        <v>1404</v>
      </c>
      <c r="E150" s="438">
        <v>55</v>
      </c>
      <c r="F150" s="437" t="s">
        <v>1564</v>
      </c>
    </row>
    <row r="151" spans="1:6" ht="18" customHeight="1" x14ac:dyDescent="0.15">
      <c r="A151" s="2158"/>
      <c r="B151" s="2159"/>
      <c r="C151" s="2159"/>
      <c r="D151" s="439" t="s">
        <v>1405</v>
      </c>
      <c r="E151" s="438">
        <v>56</v>
      </c>
      <c r="F151" s="437" t="s">
        <v>1565</v>
      </c>
    </row>
    <row r="152" spans="1:6" ht="18" customHeight="1" x14ac:dyDescent="0.15">
      <c r="A152" s="2158"/>
      <c r="B152" s="2159"/>
      <c r="C152" s="2159"/>
      <c r="D152" s="439" t="s">
        <v>1406</v>
      </c>
      <c r="E152" s="438">
        <v>57</v>
      </c>
      <c r="F152" s="437" t="s">
        <v>1566</v>
      </c>
    </row>
    <row r="153" spans="1:6" ht="38.25" customHeight="1" x14ac:dyDescent="0.15">
      <c r="A153" s="2158"/>
      <c r="B153" s="2159"/>
      <c r="C153" s="2159"/>
      <c r="D153" s="439" t="s">
        <v>1567</v>
      </c>
      <c r="E153" s="438">
        <v>58</v>
      </c>
      <c r="F153" s="437" t="s">
        <v>1568</v>
      </c>
    </row>
    <row r="154" spans="1:6" ht="18" customHeight="1" x14ac:dyDescent="0.15">
      <c r="A154" s="2158"/>
      <c r="B154" s="2159"/>
      <c r="C154" s="2159"/>
      <c r="D154" s="439" t="s">
        <v>615</v>
      </c>
      <c r="E154" s="438">
        <v>59</v>
      </c>
      <c r="F154" s="437" t="s">
        <v>615</v>
      </c>
    </row>
    <row r="155" spans="1:6" ht="18" customHeight="1" x14ac:dyDescent="0.15">
      <c r="A155" s="2158"/>
      <c r="B155" s="2159"/>
      <c r="C155" s="2159"/>
      <c r="D155" s="439" t="s">
        <v>1569</v>
      </c>
      <c r="E155" s="438">
        <v>60</v>
      </c>
      <c r="F155" s="437" t="s">
        <v>1553</v>
      </c>
    </row>
    <row r="156" spans="1:6" ht="15" customHeight="1" x14ac:dyDescent="0.15">
      <c r="B156" s="435"/>
      <c r="C156" s="435"/>
      <c r="D156" s="434"/>
      <c r="E156" s="433"/>
    </row>
    <row r="157" spans="1:6" ht="19.5" customHeight="1" x14ac:dyDescent="0.15">
      <c r="A157" s="436" t="s">
        <v>1409</v>
      </c>
      <c r="C157" s="435"/>
      <c r="D157" s="434"/>
      <c r="E157" s="433"/>
    </row>
    <row r="158" spans="1:6" ht="8.25" customHeight="1" x14ac:dyDescent="0.15">
      <c r="B158" s="435"/>
      <c r="C158" s="435"/>
      <c r="D158" s="434"/>
      <c r="E158" s="433"/>
    </row>
    <row r="159" spans="1:6" ht="19.5" customHeight="1" x14ac:dyDescent="0.15">
      <c r="A159" s="2162" t="s">
        <v>898</v>
      </c>
      <c r="B159" s="2163" t="s">
        <v>1417</v>
      </c>
      <c r="C159" s="2164"/>
      <c r="D159" s="2165" t="s">
        <v>1514</v>
      </c>
      <c r="E159" s="2160" t="s">
        <v>1418</v>
      </c>
      <c r="F159" s="2140" t="s">
        <v>1419</v>
      </c>
    </row>
    <row r="160" spans="1:6" ht="19.5" customHeight="1" x14ac:dyDescent="0.15">
      <c r="A160" s="2162"/>
      <c r="B160" s="432"/>
      <c r="C160" s="431" t="s">
        <v>1375</v>
      </c>
      <c r="D160" s="2166"/>
      <c r="E160" s="2161"/>
      <c r="F160" s="2141"/>
    </row>
    <row r="161" spans="1:6" ht="19.5" customHeight="1" x14ac:dyDescent="0.15">
      <c r="A161" s="2142" t="s">
        <v>1570</v>
      </c>
      <c r="B161" s="2143" t="s">
        <v>384</v>
      </c>
      <c r="C161" s="2146" t="s">
        <v>194</v>
      </c>
      <c r="D161" s="2149" t="s">
        <v>1003</v>
      </c>
      <c r="E161" s="2152">
        <v>61</v>
      </c>
      <c r="F161" s="425" t="s">
        <v>1571</v>
      </c>
    </row>
    <row r="162" spans="1:6" ht="19.5" customHeight="1" x14ac:dyDescent="0.15">
      <c r="A162" s="2142"/>
      <c r="B162" s="2144"/>
      <c r="C162" s="2147"/>
      <c r="D162" s="2150"/>
      <c r="E162" s="2153"/>
      <c r="F162" s="426" t="s">
        <v>1572</v>
      </c>
    </row>
    <row r="163" spans="1:6" ht="19.5" customHeight="1" x14ac:dyDescent="0.15">
      <c r="A163" s="2142"/>
      <c r="B163" s="2144"/>
      <c r="C163" s="2147"/>
      <c r="D163" s="2150"/>
      <c r="E163" s="2153"/>
      <c r="F163" s="426" t="s">
        <v>1573</v>
      </c>
    </row>
    <row r="164" spans="1:6" ht="19.5" customHeight="1" x14ac:dyDescent="0.15">
      <c r="A164" s="2142"/>
      <c r="B164" s="2144"/>
      <c r="C164" s="2147"/>
      <c r="D164" s="2150"/>
      <c r="E164" s="2153"/>
      <c r="F164" s="426" t="s">
        <v>1574</v>
      </c>
    </row>
    <row r="165" spans="1:6" ht="19.5" customHeight="1" x14ac:dyDescent="0.15">
      <c r="A165" s="2142"/>
      <c r="B165" s="2144"/>
      <c r="C165" s="2147"/>
      <c r="D165" s="2150"/>
      <c r="E165" s="2153"/>
      <c r="F165" s="430" t="s">
        <v>1575</v>
      </c>
    </row>
    <row r="166" spans="1:6" ht="19.5" customHeight="1" x14ac:dyDescent="0.15">
      <c r="A166" s="2142"/>
      <c r="B166" s="2144"/>
      <c r="C166" s="2147"/>
      <c r="D166" s="2150"/>
      <c r="E166" s="2153"/>
      <c r="F166" s="426" t="s">
        <v>1576</v>
      </c>
    </row>
    <row r="167" spans="1:6" ht="19.5" customHeight="1" x14ac:dyDescent="0.15">
      <c r="A167" s="2142"/>
      <c r="B167" s="2144"/>
      <c r="C167" s="2147"/>
      <c r="D167" s="2151"/>
      <c r="E167" s="2154"/>
      <c r="F167" s="424" t="s">
        <v>1577</v>
      </c>
    </row>
    <row r="168" spans="1:6" ht="19.5" customHeight="1" x14ac:dyDescent="0.15">
      <c r="A168" s="2142"/>
      <c r="B168" s="2144"/>
      <c r="C168" s="2147"/>
      <c r="D168" s="2155" t="s">
        <v>1410</v>
      </c>
      <c r="E168" s="2152">
        <v>62</v>
      </c>
      <c r="F168" s="425" t="s">
        <v>1578</v>
      </c>
    </row>
    <row r="169" spans="1:6" ht="19.5" customHeight="1" x14ac:dyDescent="0.15">
      <c r="A169" s="2142"/>
      <c r="B169" s="2144"/>
      <c r="C169" s="2147"/>
      <c r="D169" s="2156"/>
      <c r="E169" s="2153"/>
      <c r="F169" s="427" t="s">
        <v>1579</v>
      </c>
    </row>
    <row r="170" spans="1:6" ht="19.5" customHeight="1" x14ac:dyDescent="0.15">
      <c r="A170" s="2142"/>
      <c r="B170" s="2144"/>
      <c r="C170" s="2147"/>
      <c r="D170" s="2156"/>
      <c r="E170" s="2153"/>
      <c r="F170" s="426" t="s">
        <v>1580</v>
      </c>
    </row>
    <row r="171" spans="1:6" ht="19.5" customHeight="1" x14ac:dyDescent="0.15">
      <c r="A171" s="2142"/>
      <c r="B171" s="2144"/>
      <c r="C171" s="2148"/>
      <c r="D171" s="2157"/>
      <c r="E171" s="2154"/>
      <c r="F171" s="424" t="s">
        <v>1581</v>
      </c>
    </row>
    <row r="172" spans="1:6" ht="19.5" customHeight="1" x14ac:dyDescent="0.15">
      <c r="A172" s="2142"/>
      <c r="B172" s="2144"/>
      <c r="C172" s="2146" t="s">
        <v>195</v>
      </c>
      <c r="D172" s="2149" t="s">
        <v>1000</v>
      </c>
      <c r="E172" s="2152">
        <v>63</v>
      </c>
      <c r="F172" s="425" t="s">
        <v>1582</v>
      </c>
    </row>
    <row r="173" spans="1:6" ht="19.5" customHeight="1" x14ac:dyDescent="0.15">
      <c r="A173" s="2142"/>
      <c r="B173" s="2144"/>
      <c r="C173" s="2147"/>
      <c r="D173" s="2150"/>
      <c r="E173" s="2153"/>
      <c r="F173" s="426" t="s">
        <v>1583</v>
      </c>
    </row>
    <row r="174" spans="1:6" ht="19.5" customHeight="1" x14ac:dyDescent="0.15">
      <c r="A174" s="2142"/>
      <c r="B174" s="2144"/>
      <c r="C174" s="2147"/>
      <c r="D174" s="2151"/>
      <c r="E174" s="2154"/>
      <c r="F174" s="429" t="s">
        <v>1584</v>
      </c>
    </row>
    <row r="175" spans="1:6" ht="19.5" customHeight="1" x14ac:dyDescent="0.15">
      <c r="A175" s="2142"/>
      <c r="B175" s="2144"/>
      <c r="C175" s="2147"/>
      <c r="D175" s="2149" t="s">
        <v>1411</v>
      </c>
      <c r="E175" s="2152">
        <v>64</v>
      </c>
      <c r="F175" s="428" t="s">
        <v>1585</v>
      </c>
    </row>
    <row r="176" spans="1:6" ht="19.5" customHeight="1" x14ac:dyDescent="0.15">
      <c r="A176" s="2142"/>
      <c r="B176" s="2144"/>
      <c r="C176" s="2147"/>
      <c r="D176" s="2150"/>
      <c r="E176" s="2153"/>
      <c r="F176" s="426" t="s">
        <v>1586</v>
      </c>
    </row>
    <row r="177" spans="1:6" ht="19.5" customHeight="1" x14ac:dyDescent="0.15">
      <c r="A177" s="2142"/>
      <c r="B177" s="2144"/>
      <c r="C177" s="2148"/>
      <c r="D177" s="2151"/>
      <c r="E177" s="2154"/>
      <c r="F177" s="424" t="s">
        <v>1587</v>
      </c>
    </row>
    <row r="178" spans="1:6" ht="19.5" customHeight="1" x14ac:dyDescent="0.15">
      <c r="A178" s="2142"/>
      <c r="B178" s="2144"/>
      <c r="C178" s="2146" t="s">
        <v>196</v>
      </c>
      <c r="D178" s="2149" t="s">
        <v>1412</v>
      </c>
      <c r="E178" s="2152">
        <v>65</v>
      </c>
      <c r="F178" s="425" t="s">
        <v>1588</v>
      </c>
    </row>
    <row r="179" spans="1:6" ht="19.5" customHeight="1" x14ac:dyDescent="0.15">
      <c r="A179" s="2142"/>
      <c r="B179" s="2144"/>
      <c r="C179" s="2147"/>
      <c r="D179" s="2150"/>
      <c r="E179" s="2153"/>
      <c r="F179" s="427" t="s">
        <v>1589</v>
      </c>
    </row>
    <row r="180" spans="1:6" ht="19.5" customHeight="1" x14ac:dyDescent="0.15">
      <c r="A180" s="2142"/>
      <c r="B180" s="2144"/>
      <c r="C180" s="2147"/>
      <c r="D180" s="2150"/>
      <c r="E180" s="2153"/>
      <c r="F180" s="426" t="s">
        <v>1590</v>
      </c>
    </row>
    <row r="181" spans="1:6" ht="19.5" customHeight="1" x14ac:dyDescent="0.15">
      <c r="A181" s="2142"/>
      <c r="B181" s="2144"/>
      <c r="C181" s="2147"/>
      <c r="D181" s="2150"/>
      <c r="E181" s="2153"/>
      <c r="F181" s="426" t="s">
        <v>1591</v>
      </c>
    </row>
    <row r="182" spans="1:6" ht="19.5" customHeight="1" x14ac:dyDescent="0.15">
      <c r="A182" s="2142"/>
      <c r="B182" s="2144"/>
      <c r="C182" s="2147"/>
      <c r="D182" s="2151"/>
      <c r="E182" s="2154"/>
      <c r="F182" s="424" t="s">
        <v>1577</v>
      </c>
    </row>
    <row r="183" spans="1:6" ht="19.5" customHeight="1" x14ac:dyDescent="0.15">
      <c r="A183" s="2142"/>
      <c r="B183" s="2144"/>
      <c r="C183" s="2147"/>
      <c r="D183" s="2149" t="s">
        <v>1413</v>
      </c>
      <c r="E183" s="2152">
        <v>66</v>
      </c>
      <c r="F183" s="425" t="s">
        <v>1592</v>
      </c>
    </row>
    <row r="184" spans="1:6" ht="19.5" customHeight="1" x14ac:dyDescent="0.15">
      <c r="A184" s="2142"/>
      <c r="B184" s="2145"/>
      <c r="C184" s="2148"/>
      <c r="D184" s="2151"/>
      <c r="E184" s="2154"/>
      <c r="F184" s="424" t="s">
        <v>1581</v>
      </c>
    </row>
    <row r="187" spans="1:6" ht="18.75" x14ac:dyDescent="0.15">
      <c r="A187" s="423" t="s">
        <v>1593</v>
      </c>
    </row>
  </sheetData>
  <mergeCells count="117">
    <mergeCell ref="A39:A45"/>
    <mergeCell ref="B39:C45"/>
    <mergeCell ref="B49:C49"/>
    <mergeCell ref="A50:A100"/>
    <mergeCell ref="C34:C35"/>
    <mergeCell ref="D34:D35"/>
    <mergeCell ref="E34:E35"/>
    <mergeCell ref="D14:D15"/>
    <mergeCell ref="E14:E15"/>
    <mergeCell ref="D16:D17"/>
    <mergeCell ref="E16:E17"/>
    <mergeCell ref="C18:C24"/>
    <mergeCell ref="D18:D19"/>
    <mergeCell ref="C13:C17"/>
    <mergeCell ref="E22:E24"/>
    <mergeCell ref="C25:C27"/>
    <mergeCell ref="C28:C33"/>
    <mergeCell ref="D30:D33"/>
    <mergeCell ref="E30:E33"/>
    <mergeCell ref="D50:D51"/>
    <mergeCell ref="E50:E51"/>
    <mergeCell ref="D52:D53"/>
    <mergeCell ref="E52:E53"/>
    <mergeCell ref="D54:D55"/>
    <mergeCell ref="A1:F1"/>
    <mergeCell ref="B8:C8"/>
    <mergeCell ref="A9:A35"/>
    <mergeCell ref="B9:B11"/>
    <mergeCell ref="C9:C10"/>
    <mergeCell ref="D9:D10"/>
    <mergeCell ref="E9:E10"/>
    <mergeCell ref="B12:C12"/>
    <mergeCell ref="B13:B35"/>
    <mergeCell ref="E18:E19"/>
    <mergeCell ref="D20:D21"/>
    <mergeCell ref="E20:E21"/>
    <mergeCell ref="D22:D24"/>
    <mergeCell ref="E54:E55"/>
    <mergeCell ref="B38:C38"/>
    <mergeCell ref="D69:D84"/>
    <mergeCell ref="E69:E84"/>
    <mergeCell ref="D85:D92"/>
    <mergeCell ref="E85:E92"/>
    <mergeCell ref="D93:D100"/>
    <mergeCell ref="E93:E100"/>
    <mergeCell ref="D56:D57"/>
    <mergeCell ref="E56:E57"/>
    <mergeCell ref="B59:C61"/>
    <mergeCell ref="D59:D61"/>
    <mergeCell ref="E59:E61"/>
    <mergeCell ref="B62:B100"/>
    <mergeCell ref="C62:C68"/>
    <mergeCell ref="D62:D68"/>
    <mergeCell ref="B50:B58"/>
    <mergeCell ref="C50:C57"/>
    <mergeCell ref="C85:C92"/>
    <mergeCell ref="C93:C100"/>
    <mergeCell ref="E62:E68"/>
    <mergeCell ref="B146:C146"/>
    <mergeCell ref="F103:F104"/>
    <mergeCell ref="A105:A143"/>
    <mergeCell ref="B105:B111"/>
    <mergeCell ref="C106:C107"/>
    <mergeCell ref="D106:D107"/>
    <mergeCell ref="E106:E107"/>
    <mergeCell ref="D123:D127"/>
    <mergeCell ref="E123:E127"/>
    <mergeCell ref="C128:C133"/>
    <mergeCell ref="D128:D129"/>
    <mergeCell ref="D109:D110"/>
    <mergeCell ref="E109:E110"/>
    <mergeCell ref="C112:C118"/>
    <mergeCell ref="D114:D118"/>
    <mergeCell ref="E114:E118"/>
    <mergeCell ref="C134:C136"/>
    <mergeCell ref="D135:D136"/>
    <mergeCell ref="E135:E136"/>
    <mergeCell ref="B138:C143"/>
    <mergeCell ref="D138:D143"/>
    <mergeCell ref="E138:E143"/>
    <mergeCell ref="B112:B137"/>
    <mergeCell ref="C119:C127"/>
    <mergeCell ref="D120:D122"/>
    <mergeCell ref="E120:E122"/>
    <mergeCell ref="C69:C84"/>
    <mergeCell ref="A103:A104"/>
    <mergeCell ref="B103:C103"/>
    <mergeCell ref="D103:D104"/>
    <mergeCell ref="E103:E104"/>
    <mergeCell ref="E128:E129"/>
    <mergeCell ref="D131:D133"/>
    <mergeCell ref="E131:E133"/>
    <mergeCell ref="C109:C110"/>
    <mergeCell ref="A147:A155"/>
    <mergeCell ref="B147:C155"/>
    <mergeCell ref="E172:E174"/>
    <mergeCell ref="D175:D177"/>
    <mergeCell ref="E175:E177"/>
    <mergeCell ref="C178:C184"/>
    <mergeCell ref="D178:D182"/>
    <mergeCell ref="E178:E182"/>
    <mergeCell ref="D183:D184"/>
    <mergeCell ref="E183:E184"/>
    <mergeCell ref="E159:E160"/>
    <mergeCell ref="A159:A160"/>
    <mergeCell ref="B159:C159"/>
    <mergeCell ref="D159:D160"/>
    <mergeCell ref="F159:F160"/>
    <mergeCell ref="A161:A184"/>
    <mergeCell ref="B161:B184"/>
    <mergeCell ref="C161:C171"/>
    <mergeCell ref="D161:D167"/>
    <mergeCell ref="E161:E167"/>
    <mergeCell ref="D168:D171"/>
    <mergeCell ref="E168:E171"/>
    <mergeCell ref="C172:C177"/>
    <mergeCell ref="D172:D174"/>
  </mergeCells>
  <phoneticPr fontId="4"/>
  <printOptions horizontalCentered="1"/>
  <pageMargins left="0.70866141732283472" right="0.70866141732283472" top="0.74803149606299213" bottom="0.74803149606299213" header="0.31496062992125984" footer="0.31496062992125984"/>
  <pageSetup paperSize="9" scale="50" fitToWidth="0" fitToHeight="0" orientation="landscape" r:id="rId1"/>
  <rowBreaks count="3" manualBreakCount="3">
    <brk id="46" max="5" man="1"/>
    <brk id="101" max="5" man="1"/>
    <brk id="155" max="5"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66FFFF"/>
    <pageSetUpPr fitToPage="1"/>
  </sheetPr>
  <dimension ref="A1:V74"/>
  <sheetViews>
    <sheetView view="pageBreakPreview" zoomScale="69" zoomScaleNormal="98" zoomScaleSheetLayoutView="69" workbookViewId="0">
      <selection activeCell="N67" sqref="N67"/>
    </sheetView>
  </sheetViews>
  <sheetFormatPr defaultColWidth="9" defaultRowHeight="16.5" x14ac:dyDescent="0.15"/>
  <cols>
    <col min="1" max="1" width="7.375" style="160" bestFit="1" customWidth="1"/>
    <col min="2" max="2" width="9.5" style="160" customWidth="1"/>
    <col min="3" max="3" width="9.25" style="160" customWidth="1"/>
    <col min="4" max="5" width="24.625" style="160" customWidth="1"/>
    <col min="6" max="6" width="9.5" style="160" customWidth="1"/>
    <col min="7" max="7" width="8.125" style="160" customWidth="1"/>
    <col min="8" max="8" width="29" style="160" customWidth="1"/>
    <col min="9" max="9" width="10.875" style="160" customWidth="1"/>
    <col min="10" max="10" width="19.125" style="160" customWidth="1"/>
    <col min="11" max="11" width="5.875" style="241" bestFit="1" customWidth="1"/>
    <col min="12" max="12" width="11.375" style="241" customWidth="1"/>
    <col min="13" max="13" width="17.875" style="241" customWidth="1"/>
    <col min="14" max="14" width="21.875" style="241" customWidth="1"/>
    <col min="15" max="15" width="48.25" style="241" customWidth="1"/>
    <col min="16" max="16" width="9" style="160"/>
    <col min="17" max="17" width="36" style="160" customWidth="1"/>
    <col min="18" max="18" width="33" style="160" customWidth="1"/>
    <col min="19" max="19" width="31.75" style="160" customWidth="1"/>
    <col min="20" max="20" width="64.25" style="160" customWidth="1"/>
    <col min="21" max="16384" width="9" style="160"/>
  </cols>
  <sheetData>
    <row r="1" spans="1:22" ht="42.75" customHeight="1" x14ac:dyDescent="0.15">
      <c r="A1" s="2213"/>
      <c r="B1" s="2213"/>
      <c r="C1" s="2213"/>
      <c r="D1" s="2213"/>
      <c r="E1" s="2213"/>
      <c r="F1" s="2213"/>
      <c r="G1" s="2213"/>
      <c r="H1" s="2213"/>
      <c r="I1" s="2213"/>
      <c r="J1" s="2213"/>
      <c r="K1" s="2214" t="s">
        <v>1594</v>
      </c>
      <c r="L1" s="2215"/>
      <c r="M1" s="2215"/>
      <c r="N1" s="2215"/>
      <c r="O1" s="2216"/>
      <c r="P1" s="2217" t="s">
        <v>1595</v>
      </c>
      <c r="Q1" s="2219" t="s">
        <v>1596</v>
      </c>
      <c r="R1" s="194" t="s">
        <v>1597</v>
      </c>
      <c r="S1" s="195"/>
      <c r="T1" s="196"/>
    </row>
    <row r="2" spans="1:22" ht="33" x14ac:dyDescent="0.15">
      <c r="A2" s="197" t="s">
        <v>1598</v>
      </c>
      <c r="B2" s="198" t="s">
        <v>1599</v>
      </c>
      <c r="C2" s="197" t="s">
        <v>1600</v>
      </c>
      <c r="D2" s="198" t="s">
        <v>1601</v>
      </c>
      <c r="E2" s="199" t="s">
        <v>1602</v>
      </c>
      <c r="F2" s="199" t="s">
        <v>1603</v>
      </c>
      <c r="G2" s="197" t="s">
        <v>1604</v>
      </c>
      <c r="H2" s="197" t="s">
        <v>1605</v>
      </c>
      <c r="I2" s="200" t="s">
        <v>1606</v>
      </c>
      <c r="J2" s="198" t="s">
        <v>1607</v>
      </c>
      <c r="K2" s="201" t="s">
        <v>1608</v>
      </c>
      <c r="L2" s="202" t="s">
        <v>898</v>
      </c>
      <c r="M2" s="2220" t="s">
        <v>1609</v>
      </c>
      <c r="N2" s="2221"/>
      <c r="O2" s="202" t="s">
        <v>1327</v>
      </c>
      <c r="P2" s="2218"/>
      <c r="Q2" s="2219"/>
      <c r="R2" s="2210" t="s">
        <v>1610</v>
      </c>
      <c r="S2" s="2211"/>
      <c r="T2" s="2212"/>
    </row>
    <row r="3" spans="1:22" ht="18" customHeight="1" x14ac:dyDescent="0.15">
      <c r="A3" s="203" t="s">
        <v>156</v>
      </c>
      <c r="B3" s="204" t="s">
        <v>113</v>
      </c>
      <c r="C3" s="205" t="s">
        <v>113</v>
      </c>
      <c r="D3" s="204" t="s">
        <v>1611</v>
      </c>
      <c r="E3" s="203" t="s">
        <v>1612</v>
      </c>
      <c r="F3" s="205" t="s">
        <v>429</v>
      </c>
      <c r="G3" s="203" t="s">
        <v>1613</v>
      </c>
      <c r="H3" s="203" t="s">
        <v>728</v>
      </c>
      <c r="I3" s="206">
        <v>1</v>
      </c>
      <c r="J3" s="204" t="s">
        <v>979</v>
      </c>
      <c r="K3" s="207">
        <v>200</v>
      </c>
      <c r="L3" s="208" t="s">
        <v>1461</v>
      </c>
      <c r="M3" s="208" t="s">
        <v>1323</v>
      </c>
      <c r="N3" s="208" t="s">
        <v>1323</v>
      </c>
      <c r="O3" s="208" t="s">
        <v>1614</v>
      </c>
      <c r="P3" s="209"/>
      <c r="R3" s="2207" t="s">
        <v>1615</v>
      </c>
      <c r="S3" s="2208"/>
      <c r="T3" s="2209"/>
      <c r="U3" s="207">
        <v>200</v>
      </c>
      <c r="V3" s="208" t="s">
        <v>1614</v>
      </c>
    </row>
    <row r="4" spans="1:22" ht="18" customHeight="1" x14ac:dyDescent="0.15">
      <c r="A4" s="210" t="s">
        <v>159</v>
      </c>
      <c r="B4" s="211"/>
      <c r="C4" s="212" t="s">
        <v>1616</v>
      </c>
      <c r="D4" s="213" t="s">
        <v>1617</v>
      </c>
      <c r="E4" s="212" t="s">
        <v>1618</v>
      </c>
      <c r="F4" s="212" t="s">
        <v>1619</v>
      </c>
      <c r="G4" s="214" t="s">
        <v>1620</v>
      </c>
      <c r="H4" s="212" t="s">
        <v>729</v>
      </c>
      <c r="I4" s="215">
        <v>2</v>
      </c>
      <c r="J4" s="213" t="s">
        <v>994</v>
      </c>
      <c r="K4" s="207">
        <v>300</v>
      </c>
      <c r="L4" s="208" t="s">
        <v>1461</v>
      </c>
      <c r="M4" s="208" t="s">
        <v>1621</v>
      </c>
      <c r="N4" s="208" t="s">
        <v>1621</v>
      </c>
      <c r="O4" s="208" t="s">
        <v>1622</v>
      </c>
      <c r="P4" s="209"/>
      <c r="R4" s="2210" t="s">
        <v>1623</v>
      </c>
      <c r="S4" s="2211"/>
      <c r="T4" s="2212"/>
      <c r="U4" s="207">
        <v>300</v>
      </c>
      <c r="V4" s="208" t="s">
        <v>1622</v>
      </c>
    </row>
    <row r="5" spans="1:22" ht="18" customHeight="1" x14ac:dyDescent="0.15">
      <c r="C5" s="210" t="s">
        <v>1624</v>
      </c>
      <c r="D5" s="213" t="s">
        <v>1625</v>
      </c>
      <c r="E5" s="212" t="s">
        <v>1626</v>
      </c>
      <c r="F5" s="216" t="s">
        <v>1627</v>
      </c>
      <c r="G5" s="217"/>
      <c r="H5" s="212" t="s">
        <v>730</v>
      </c>
      <c r="I5" s="217"/>
      <c r="J5" s="213" t="s">
        <v>983</v>
      </c>
      <c r="K5" s="209"/>
      <c r="L5" s="209"/>
      <c r="M5" s="209"/>
      <c r="N5" s="209"/>
      <c r="O5" s="209"/>
      <c r="P5" s="209"/>
      <c r="R5" s="2210" t="s">
        <v>1628</v>
      </c>
      <c r="S5" s="2211"/>
      <c r="T5" s="2212"/>
    </row>
    <row r="6" spans="1:22" ht="18" customHeight="1" x14ac:dyDescent="0.15">
      <c r="D6" s="213" t="s">
        <v>413</v>
      </c>
      <c r="E6" s="212" t="s">
        <v>1629</v>
      </c>
      <c r="F6" s="218"/>
      <c r="G6" s="219"/>
      <c r="H6" s="212" t="s">
        <v>731</v>
      </c>
      <c r="J6" s="213" t="s">
        <v>999</v>
      </c>
      <c r="K6" s="207">
        <v>1</v>
      </c>
      <c r="L6" s="208" t="s">
        <v>1630</v>
      </c>
      <c r="M6" s="208" t="s">
        <v>1328</v>
      </c>
      <c r="N6" s="208" t="s">
        <v>1330</v>
      </c>
      <c r="O6" s="208" t="s">
        <v>1631</v>
      </c>
      <c r="P6" s="220">
        <f>COUNTIF('活動記録 '!$H$9:$M$28,【選択肢】!K6)</f>
        <v>0</v>
      </c>
      <c r="R6" s="221" t="s">
        <v>1632</v>
      </c>
      <c r="T6" s="219"/>
      <c r="U6" s="207">
        <v>1</v>
      </c>
      <c r="V6" s="207" t="s">
        <v>1633</v>
      </c>
    </row>
    <row r="7" spans="1:22" ht="18" customHeight="1" x14ac:dyDescent="0.15">
      <c r="D7" s="222" t="s">
        <v>1634</v>
      </c>
      <c r="E7" s="212" t="s">
        <v>1635</v>
      </c>
      <c r="F7" s="221"/>
      <c r="G7" s="219"/>
      <c r="H7" s="212" t="s">
        <v>732</v>
      </c>
      <c r="J7" s="213" t="s">
        <v>990</v>
      </c>
      <c r="K7" s="207">
        <v>2</v>
      </c>
      <c r="L7" s="208" t="s">
        <v>1630</v>
      </c>
      <c r="M7" s="208" t="s">
        <v>1328</v>
      </c>
      <c r="N7" s="208" t="s">
        <v>378</v>
      </c>
      <c r="O7" s="208" t="s">
        <v>1636</v>
      </c>
      <c r="P7" s="220">
        <f>COUNTIF('活動記録 '!$H$9:$M$28,【選択肢】!K7)</f>
        <v>0</v>
      </c>
      <c r="R7" s="2210" t="s">
        <v>1637</v>
      </c>
      <c r="S7" s="2211"/>
      <c r="T7" s="2212"/>
      <c r="U7" s="207">
        <v>2</v>
      </c>
      <c r="V7" s="207" t="s">
        <v>1638</v>
      </c>
    </row>
    <row r="8" spans="1:22" ht="18" customHeight="1" x14ac:dyDescent="0.15">
      <c r="E8" s="212" t="s">
        <v>1639</v>
      </c>
      <c r="F8" s="221"/>
      <c r="G8" s="219"/>
      <c r="H8" s="212" t="s">
        <v>733</v>
      </c>
      <c r="J8" s="213" t="s">
        <v>1002</v>
      </c>
      <c r="K8" s="207">
        <v>3</v>
      </c>
      <c r="L8" s="208" t="s">
        <v>1630</v>
      </c>
      <c r="M8" s="208" t="s">
        <v>308</v>
      </c>
      <c r="N8" s="208" t="s">
        <v>308</v>
      </c>
      <c r="O8" s="208" t="s">
        <v>1640</v>
      </c>
      <c r="P8" s="220">
        <f>COUNTIF('活動記録 '!$H$9:$M$28,【選択肢】!K8)</f>
        <v>0</v>
      </c>
      <c r="R8" s="2210"/>
      <c r="S8" s="2211"/>
      <c r="T8" s="2212"/>
      <c r="U8" s="207">
        <v>3</v>
      </c>
      <c r="V8" s="207" t="s">
        <v>1641</v>
      </c>
    </row>
    <row r="9" spans="1:22" ht="18" customHeight="1" x14ac:dyDescent="0.15">
      <c r="E9" s="212" t="s">
        <v>1642</v>
      </c>
      <c r="F9" s="221"/>
      <c r="G9" s="219"/>
      <c r="H9" s="212" t="s">
        <v>734</v>
      </c>
      <c r="J9" s="213" t="s">
        <v>986</v>
      </c>
      <c r="K9" s="207">
        <v>4</v>
      </c>
      <c r="L9" s="208" t="s">
        <v>1630</v>
      </c>
      <c r="M9" s="208" t="s">
        <v>384</v>
      </c>
      <c r="N9" s="208" t="s">
        <v>1367</v>
      </c>
      <c r="O9" s="208" t="s">
        <v>1643</v>
      </c>
      <c r="P9" s="220">
        <f>COUNTIF('活動記録 '!$H$9:$M$28,【選択肢】!K9)</f>
        <v>0</v>
      </c>
      <c r="R9" s="2207" t="s">
        <v>1644</v>
      </c>
      <c r="S9" s="2208"/>
      <c r="T9" s="2209"/>
      <c r="U9" s="207">
        <v>4</v>
      </c>
      <c r="V9" s="207" t="s">
        <v>1645</v>
      </c>
    </row>
    <row r="10" spans="1:22" ht="18" customHeight="1" x14ac:dyDescent="0.15">
      <c r="E10" s="212" t="s">
        <v>1646</v>
      </c>
      <c r="F10" s="221"/>
      <c r="G10" s="219"/>
      <c r="H10" s="212" t="s">
        <v>735</v>
      </c>
      <c r="J10" s="222" t="s">
        <v>1017</v>
      </c>
      <c r="K10" s="207">
        <v>5</v>
      </c>
      <c r="L10" s="208" t="s">
        <v>1630</v>
      </c>
      <c r="M10" s="208" t="s">
        <v>384</v>
      </c>
      <c r="N10" s="208" t="s">
        <v>1367</v>
      </c>
      <c r="O10" s="208" t="s">
        <v>1647</v>
      </c>
      <c r="P10" s="220">
        <f>COUNTIF('活動記録 '!$H$9:$M$28,【選択肢】!K10)</f>
        <v>0</v>
      </c>
      <c r="R10" s="2201" t="s">
        <v>1648</v>
      </c>
      <c r="S10" s="2202"/>
      <c r="T10" s="2203"/>
      <c r="U10" s="207">
        <v>5</v>
      </c>
      <c r="V10" s="207" t="s">
        <v>1649</v>
      </c>
    </row>
    <row r="11" spans="1:22" ht="18" customHeight="1" x14ac:dyDescent="0.15">
      <c r="E11" s="210" t="s">
        <v>1650</v>
      </c>
      <c r="F11" s="221"/>
      <c r="G11" s="219"/>
      <c r="H11" s="212" t="s">
        <v>736</v>
      </c>
      <c r="K11" s="207">
        <v>6</v>
      </c>
      <c r="L11" s="208" t="s">
        <v>1630</v>
      </c>
      <c r="M11" s="208" t="s">
        <v>384</v>
      </c>
      <c r="N11" s="208" t="s">
        <v>1367</v>
      </c>
      <c r="O11" s="208" t="s">
        <v>1651</v>
      </c>
      <c r="P11" s="220">
        <f>COUNTIF('活動記録 '!$H$9:$M$28,【選択肢】!K11)</f>
        <v>0</v>
      </c>
      <c r="R11" s="223" t="s">
        <v>1652</v>
      </c>
      <c r="S11" s="224"/>
      <c r="T11" s="225"/>
      <c r="U11" s="207">
        <v>6</v>
      </c>
      <c r="V11" s="207" t="s">
        <v>1653</v>
      </c>
    </row>
    <row r="12" spans="1:22" ht="18" customHeight="1" x14ac:dyDescent="0.15">
      <c r="H12" s="212" t="s">
        <v>737</v>
      </c>
      <c r="K12" s="207">
        <v>7</v>
      </c>
      <c r="L12" s="208" t="s">
        <v>1630</v>
      </c>
      <c r="M12" s="208" t="s">
        <v>384</v>
      </c>
      <c r="N12" s="208" t="s">
        <v>194</v>
      </c>
      <c r="O12" s="208" t="s">
        <v>1654</v>
      </c>
      <c r="P12" s="220">
        <f>COUNTIF('活動記録 '!$H$9:$M$28,【選択肢】!K12)</f>
        <v>0</v>
      </c>
      <c r="R12" s="226" t="s">
        <v>1655</v>
      </c>
      <c r="S12" s="227"/>
      <c r="T12" s="228"/>
      <c r="U12" s="207">
        <v>7</v>
      </c>
      <c r="V12" s="207" t="s">
        <v>1656</v>
      </c>
    </row>
    <row r="13" spans="1:22" ht="18" customHeight="1" x14ac:dyDescent="0.15">
      <c r="H13" s="212" t="s">
        <v>738</v>
      </c>
      <c r="K13" s="207">
        <v>8</v>
      </c>
      <c r="L13" s="208" t="s">
        <v>1630</v>
      </c>
      <c r="M13" s="208" t="s">
        <v>384</v>
      </c>
      <c r="N13" s="208" t="s">
        <v>194</v>
      </c>
      <c r="O13" s="208" t="s">
        <v>1657</v>
      </c>
      <c r="P13" s="220">
        <f>COUNTIF('活動記録 '!$H$9:$M$28,【選択肢】!K13)</f>
        <v>0</v>
      </c>
      <c r="R13" s="226" t="s">
        <v>1658</v>
      </c>
      <c r="S13" s="227"/>
      <c r="T13" s="228"/>
      <c r="U13" s="207">
        <v>8</v>
      </c>
      <c r="V13" s="207" t="s">
        <v>1659</v>
      </c>
    </row>
    <row r="14" spans="1:22" ht="18" customHeight="1" x14ac:dyDescent="0.15">
      <c r="H14" s="212" t="s">
        <v>739</v>
      </c>
      <c r="K14" s="207">
        <v>9</v>
      </c>
      <c r="L14" s="208" t="s">
        <v>1630</v>
      </c>
      <c r="M14" s="208" t="s">
        <v>384</v>
      </c>
      <c r="N14" s="208" t="s">
        <v>194</v>
      </c>
      <c r="O14" s="208" t="s">
        <v>1660</v>
      </c>
      <c r="P14" s="220">
        <f>COUNTIF('活動記録 '!$H$9:$M$28,【選択肢】!K14)</f>
        <v>0</v>
      </c>
      <c r="R14" s="226" t="s">
        <v>1661</v>
      </c>
      <c r="S14" s="227"/>
      <c r="T14" s="228"/>
      <c r="U14" s="207">
        <v>9</v>
      </c>
      <c r="V14" s="207" t="s">
        <v>1662</v>
      </c>
    </row>
    <row r="15" spans="1:22" ht="18" customHeight="1" x14ac:dyDescent="0.15">
      <c r="H15" s="216" t="s">
        <v>740</v>
      </c>
      <c r="K15" s="207">
        <v>10</v>
      </c>
      <c r="L15" s="208" t="s">
        <v>1630</v>
      </c>
      <c r="M15" s="208" t="s">
        <v>384</v>
      </c>
      <c r="N15" s="208" t="s">
        <v>195</v>
      </c>
      <c r="O15" s="208" t="s">
        <v>1663</v>
      </c>
      <c r="P15" s="220">
        <f>COUNTIF('活動記録 '!$H$9:$M$28,【選択肢】!K15)</f>
        <v>0</v>
      </c>
      <c r="R15" s="226" t="s">
        <v>1664</v>
      </c>
      <c r="S15" s="227"/>
      <c r="T15" s="228"/>
      <c r="U15" s="207">
        <v>10</v>
      </c>
      <c r="V15" s="207" t="s">
        <v>1665</v>
      </c>
    </row>
    <row r="16" spans="1:22" ht="18" customHeight="1" x14ac:dyDescent="0.15">
      <c r="K16" s="207">
        <v>11</v>
      </c>
      <c r="L16" s="208" t="s">
        <v>1630</v>
      </c>
      <c r="M16" s="208" t="s">
        <v>384</v>
      </c>
      <c r="N16" s="208" t="s">
        <v>195</v>
      </c>
      <c r="O16" s="208" t="s">
        <v>1666</v>
      </c>
      <c r="P16" s="220">
        <f>COUNTIF('活動記録 '!$H$9:$M$28,【選択肢】!K16)</f>
        <v>0</v>
      </c>
      <c r="R16" s="229"/>
      <c r="S16" s="230"/>
      <c r="T16" s="231"/>
      <c r="U16" s="207">
        <v>11</v>
      </c>
      <c r="V16" s="207" t="s">
        <v>1667</v>
      </c>
    </row>
    <row r="17" spans="11:22" ht="18" customHeight="1" x14ac:dyDescent="0.15">
      <c r="K17" s="207">
        <v>12</v>
      </c>
      <c r="L17" s="208" t="s">
        <v>1630</v>
      </c>
      <c r="M17" s="208" t="s">
        <v>384</v>
      </c>
      <c r="N17" s="208" t="s">
        <v>195</v>
      </c>
      <c r="O17" s="208" t="s">
        <v>1668</v>
      </c>
      <c r="P17" s="220">
        <f>COUNTIF('活動記録 '!$H$9:$M$28,【選択肢】!K17)</f>
        <v>0</v>
      </c>
      <c r="R17" s="229" t="s">
        <v>1669</v>
      </c>
      <c r="T17" s="219"/>
      <c r="U17" s="207">
        <v>12</v>
      </c>
      <c r="V17" s="207" t="s">
        <v>1670</v>
      </c>
    </row>
    <row r="18" spans="11:22" ht="18" customHeight="1" x14ac:dyDescent="0.15">
      <c r="K18" s="207">
        <v>13</v>
      </c>
      <c r="L18" s="208" t="s">
        <v>1630</v>
      </c>
      <c r="M18" s="208" t="s">
        <v>384</v>
      </c>
      <c r="N18" s="208" t="s">
        <v>196</v>
      </c>
      <c r="O18" s="208" t="s">
        <v>1671</v>
      </c>
      <c r="P18" s="220">
        <f>COUNTIF('活動記録 '!$H$9:$M$28,【選択肢】!K18)</f>
        <v>0</v>
      </c>
      <c r="R18" s="223" t="s">
        <v>1672</v>
      </c>
      <c r="S18" s="230"/>
      <c r="T18" s="231"/>
      <c r="U18" s="207">
        <v>13</v>
      </c>
      <c r="V18" s="207" t="s">
        <v>1673</v>
      </c>
    </row>
    <row r="19" spans="11:22" ht="18" customHeight="1" x14ac:dyDescent="0.15">
      <c r="K19" s="207">
        <v>14</v>
      </c>
      <c r="L19" s="208" t="s">
        <v>1630</v>
      </c>
      <c r="M19" s="208" t="s">
        <v>384</v>
      </c>
      <c r="N19" s="208" t="s">
        <v>196</v>
      </c>
      <c r="O19" s="208" t="s">
        <v>1674</v>
      </c>
      <c r="P19" s="220">
        <f>COUNTIF('活動記録 '!$H$9:$M$28,【選択肢】!K19)</f>
        <v>0</v>
      </c>
      <c r="R19" s="226" t="s">
        <v>1675</v>
      </c>
      <c r="S19" s="230"/>
      <c r="T19" s="231"/>
      <c r="U19" s="207">
        <v>14</v>
      </c>
      <c r="V19" s="207" t="s">
        <v>1676</v>
      </c>
    </row>
    <row r="20" spans="11:22" ht="18" customHeight="1" x14ac:dyDescent="0.15">
      <c r="K20" s="207">
        <v>15</v>
      </c>
      <c r="L20" s="208" t="s">
        <v>1630</v>
      </c>
      <c r="M20" s="208" t="s">
        <v>384</v>
      </c>
      <c r="N20" s="208" t="s">
        <v>196</v>
      </c>
      <c r="O20" s="208" t="s">
        <v>1677</v>
      </c>
      <c r="P20" s="220">
        <f>COUNTIF('活動記録 '!$H$9:$M$28,【選択肢】!K20)</f>
        <v>0</v>
      </c>
      <c r="R20" s="226" t="s">
        <v>1678</v>
      </c>
      <c r="S20" s="230"/>
      <c r="T20" s="231"/>
      <c r="U20" s="207">
        <v>15</v>
      </c>
      <c r="V20" s="207" t="s">
        <v>1679</v>
      </c>
    </row>
    <row r="21" spans="11:22" ht="18" customHeight="1" x14ac:dyDescent="0.15">
      <c r="K21" s="207">
        <v>16</v>
      </c>
      <c r="L21" s="208" t="s">
        <v>1630</v>
      </c>
      <c r="M21" s="208" t="s">
        <v>384</v>
      </c>
      <c r="N21" s="208" t="s">
        <v>326</v>
      </c>
      <c r="O21" s="208" t="s">
        <v>1680</v>
      </c>
      <c r="P21" s="220">
        <f>COUNTIF('活動記録 '!$H$9:$M$28,【選択肢】!K21)</f>
        <v>0</v>
      </c>
      <c r="R21" s="226" t="s">
        <v>1681</v>
      </c>
      <c r="S21" s="230"/>
      <c r="T21" s="231"/>
      <c r="U21" s="207">
        <v>16</v>
      </c>
      <c r="V21" s="207" t="s">
        <v>1682</v>
      </c>
    </row>
    <row r="22" spans="11:22" ht="18" customHeight="1" x14ac:dyDescent="0.15">
      <c r="K22" s="207">
        <v>17</v>
      </c>
      <c r="L22" s="208" t="s">
        <v>1630</v>
      </c>
      <c r="M22" s="208" t="s">
        <v>1683</v>
      </c>
      <c r="N22" s="208" t="s">
        <v>1683</v>
      </c>
      <c r="O22" s="208" t="s">
        <v>1684</v>
      </c>
      <c r="P22" s="220">
        <f>COUNTIF('活動記録 '!$H$9:$M$28,【選択肢】!K22)</f>
        <v>0</v>
      </c>
      <c r="R22" s="226" t="s">
        <v>1685</v>
      </c>
      <c r="S22" s="230"/>
      <c r="T22" s="231"/>
      <c r="U22" s="207">
        <v>17</v>
      </c>
      <c r="V22" s="207" t="s">
        <v>1686</v>
      </c>
    </row>
    <row r="23" spans="11:22" ht="18" customHeight="1" x14ac:dyDescent="0.15">
      <c r="K23" s="207">
        <v>18</v>
      </c>
      <c r="L23" s="208" t="s">
        <v>1630</v>
      </c>
      <c r="M23" s="208" t="s">
        <v>1683</v>
      </c>
      <c r="N23" s="208" t="s">
        <v>1683</v>
      </c>
      <c r="O23" s="208" t="s">
        <v>1687</v>
      </c>
      <c r="P23" s="220">
        <f>COUNTIF('活動記録 '!$H$9:$M$28,【選択肢】!K23)</f>
        <v>0</v>
      </c>
      <c r="R23" s="226" t="s">
        <v>1688</v>
      </c>
      <c r="S23" s="230"/>
      <c r="T23" s="231"/>
      <c r="U23" s="207">
        <v>18</v>
      </c>
      <c r="V23" s="207" t="s">
        <v>1689</v>
      </c>
    </row>
    <row r="24" spans="11:22" ht="18" customHeight="1" x14ac:dyDescent="0.15">
      <c r="K24" s="207">
        <v>19</v>
      </c>
      <c r="L24" s="208" t="s">
        <v>1630</v>
      </c>
      <c r="M24" s="208" t="s">
        <v>1683</v>
      </c>
      <c r="N24" s="208" t="s">
        <v>1683</v>
      </c>
      <c r="O24" s="208" t="s">
        <v>1690</v>
      </c>
      <c r="P24" s="220">
        <f>COUNTIF('活動記録 '!$H$9:$M$28,【選択肢】!K24)</f>
        <v>0</v>
      </c>
      <c r="R24" s="226" t="s">
        <v>1691</v>
      </c>
      <c r="S24" s="230"/>
      <c r="T24" s="231"/>
      <c r="U24" s="207">
        <v>19</v>
      </c>
      <c r="V24" s="207" t="s">
        <v>1692</v>
      </c>
    </row>
    <row r="25" spans="11:22" ht="18" customHeight="1" x14ac:dyDescent="0.15">
      <c r="K25" s="207">
        <v>20</v>
      </c>
      <c r="L25" s="208" t="s">
        <v>1630</v>
      </c>
      <c r="M25" s="208" t="s">
        <v>1683</v>
      </c>
      <c r="N25" s="208" t="s">
        <v>1683</v>
      </c>
      <c r="O25" s="208" t="s">
        <v>1693</v>
      </c>
      <c r="P25" s="220">
        <f>COUNTIF('活動記録 '!$H$9:$M$28,【選択肢】!K25)</f>
        <v>0</v>
      </c>
      <c r="R25" s="226"/>
      <c r="S25" s="230"/>
      <c r="T25" s="231"/>
      <c r="U25" s="207">
        <v>20</v>
      </c>
      <c r="V25" s="207" t="s">
        <v>1694</v>
      </c>
    </row>
    <row r="26" spans="11:22" ht="18" customHeight="1" x14ac:dyDescent="0.15">
      <c r="K26" s="207">
        <v>21</v>
      </c>
      <c r="L26" s="208" t="s">
        <v>1630</v>
      </c>
      <c r="M26" s="208" t="s">
        <v>1683</v>
      </c>
      <c r="N26" s="208" t="s">
        <v>1683</v>
      </c>
      <c r="O26" s="208" t="s">
        <v>1695</v>
      </c>
      <c r="P26" s="220">
        <f>COUNTIF('活動記録 '!$H$9:$M$28,【選択肢】!K26)</f>
        <v>0</v>
      </c>
      <c r="R26" s="223" t="s">
        <v>1696</v>
      </c>
      <c r="S26" s="230"/>
      <c r="T26" s="231"/>
      <c r="U26" s="207">
        <v>21</v>
      </c>
      <c r="V26" s="207" t="s">
        <v>1697</v>
      </c>
    </row>
    <row r="27" spans="11:22" ht="18" customHeight="1" x14ac:dyDescent="0.15">
      <c r="K27" s="207">
        <v>22</v>
      </c>
      <c r="L27" s="208" t="s">
        <v>1630</v>
      </c>
      <c r="M27" s="208" t="s">
        <v>1683</v>
      </c>
      <c r="N27" s="208" t="s">
        <v>1683</v>
      </c>
      <c r="O27" s="208" t="s">
        <v>1698</v>
      </c>
      <c r="P27" s="220">
        <f>COUNTIF('活動記録 '!$H$9:$M$28,【選択肢】!K27)</f>
        <v>0</v>
      </c>
      <c r="R27" s="226" t="s">
        <v>1699</v>
      </c>
      <c r="S27" s="230"/>
      <c r="T27" s="231"/>
      <c r="U27" s="207">
        <v>22</v>
      </c>
      <c r="V27" s="207" t="s">
        <v>1700</v>
      </c>
    </row>
    <row r="28" spans="11:22" ht="18" customHeight="1" x14ac:dyDescent="0.15">
      <c r="K28" s="207">
        <v>23</v>
      </c>
      <c r="L28" s="208" t="s">
        <v>1630</v>
      </c>
      <c r="M28" s="208" t="s">
        <v>1683</v>
      </c>
      <c r="N28" s="208" t="s">
        <v>1683</v>
      </c>
      <c r="O28" s="208" t="s">
        <v>1701</v>
      </c>
      <c r="P28" s="220">
        <f>COUNTIF('活動記録 '!$H$9:$M$28,【選択肢】!K28)</f>
        <v>0</v>
      </c>
      <c r="R28" s="226" t="s">
        <v>1702</v>
      </c>
      <c r="S28" s="230"/>
      <c r="T28" s="231"/>
      <c r="U28" s="207">
        <v>23</v>
      </c>
      <c r="V28" s="207" t="s">
        <v>1703</v>
      </c>
    </row>
    <row r="29" spans="11:22" ht="18" customHeight="1" x14ac:dyDescent="0.15">
      <c r="K29" s="207">
        <v>24</v>
      </c>
      <c r="L29" s="208" t="s">
        <v>1704</v>
      </c>
      <c r="M29" s="208" t="s">
        <v>1360</v>
      </c>
      <c r="N29" s="208" t="s">
        <v>1705</v>
      </c>
      <c r="O29" s="208" t="s">
        <v>1706</v>
      </c>
      <c r="P29" s="220">
        <f>COUNTIF('活動記録 '!$H$9:$M$28,【選択肢】!K29)</f>
        <v>0</v>
      </c>
      <c r="R29" s="221"/>
      <c r="T29" s="219"/>
      <c r="U29" s="207">
        <v>24</v>
      </c>
      <c r="V29" s="207" t="s">
        <v>1707</v>
      </c>
    </row>
    <row r="30" spans="11:22" ht="18" customHeight="1" x14ac:dyDescent="0.15">
      <c r="K30" s="207">
        <v>25</v>
      </c>
      <c r="L30" s="208" t="s">
        <v>1704</v>
      </c>
      <c r="M30" s="208" t="s">
        <v>1360</v>
      </c>
      <c r="N30" s="208" t="s">
        <v>1705</v>
      </c>
      <c r="O30" s="208" t="s">
        <v>1708</v>
      </c>
      <c r="P30" s="220">
        <f>COUNTIF('活動記録 '!$H$9:$M$28,【選択肢】!K30)</f>
        <v>0</v>
      </c>
      <c r="R30" s="229" t="s">
        <v>1709</v>
      </c>
      <c r="S30" s="230"/>
      <c r="T30" s="231"/>
      <c r="U30" s="207">
        <v>25</v>
      </c>
      <c r="V30" s="207" t="s">
        <v>1710</v>
      </c>
    </row>
    <row r="31" spans="11:22" ht="18" customHeight="1" x14ac:dyDescent="0.15">
      <c r="K31" s="207">
        <v>26</v>
      </c>
      <c r="L31" s="208" t="s">
        <v>1704</v>
      </c>
      <c r="M31" s="208" t="s">
        <v>1360</v>
      </c>
      <c r="N31" s="208" t="s">
        <v>1705</v>
      </c>
      <c r="O31" s="208" t="s">
        <v>1711</v>
      </c>
      <c r="P31" s="220">
        <f>COUNTIF('活動記録 '!$H$9:$M$28,【選択肢】!K31)</f>
        <v>0</v>
      </c>
      <c r="R31" s="2204" t="s">
        <v>1712</v>
      </c>
      <c r="S31" s="2205"/>
      <c r="T31" s="2206"/>
      <c r="U31" s="207">
        <v>26</v>
      </c>
      <c r="V31" s="207" t="s">
        <v>1713</v>
      </c>
    </row>
    <row r="32" spans="11:22" ht="18" customHeight="1" x14ac:dyDescent="0.15">
      <c r="K32" s="207">
        <v>27</v>
      </c>
      <c r="L32" s="208" t="s">
        <v>1704</v>
      </c>
      <c r="M32" s="208" t="s">
        <v>1360</v>
      </c>
      <c r="N32" s="208" t="s">
        <v>1705</v>
      </c>
      <c r="O32" s="208" t="s">
        <v>1714</v>
      </c>
      <c r="P32" s="220">
        <f>COUNTIF('活動記録 '!$H$9:$M$28,【選択肢】!K32)</f>
        <v>0</v>
      </c>
      <c r="R32" s="226" t="s">
        <v>1715</v>
      </c>
      <c r="S32" s="230"/>
      <c r="T32" s="231"/>
      <c r="U32" s="207">
        <v>27</v>
      </c>
      <c r="V32" s="207" t="s">
        <v>1716</v>
      </c>
    </row>
    <row r="33" spans="11:22" ht="18" customHeight="1" x14ac:dyDescent="0.15">
      <c r="K33" s="207">
        <v>28</v>
      </c>
      <c r="L33" s="208" t="s">
        <v>1704</v>
      </c>
      <c r="M33" s="208" t="s">
        <v>1360</v>
      </c>
      <c r="N33" s="208" t="s">
        <v>378</v>
      </c>
      <c r="O33" s="208" t="s">
        <v>1717</v>
      </c>
      <c r="P33" s="220">
        <f>COUNTIF('活動記録 '!$H$9:$M$28,【選択肢】!K33)</f>
        <v>0</v>
      </c>
      <c r="R33" s="226" t="s">
        <v>1718</v>
      </c>
      <c r="S33" s="230"/>
      <c r="T33" s="231"/>
      <c r="U33" s="207">
        <v>28</v>
      </c>
      <c r="V33" s="207" t="s">
        <v>1719</v>
      </c>
    </row>
    <row r="34" spans="11:22" ht="18" customHeight="1" x14ac:dyDescent="0.15">
      <c r="K34" s="207">
        <v>29</v>
      </c>
      <c r="L34" s="208" t="s">
        <v>1704</v>
      </c>
      <c r="M34" s="208" t="s">
        <v>1720</v>
      </c>
      <c r="N34" s="208" t="s">
        <v>308</v>
      </c>
      <c r="O34" s="208" t="s">
        <v>1721</v>
      </c>
      <c r="P34" s="220">
        <f>COUNTIF('活動記録 '!$H$9:$M$28,【選択肢】!K34)</f>
        <v>0</v>
      </c>
      <c r="R34" s="232" t="s">
        <v>1664</v>
      </c>
      <c r="S34" s="233"/>
      <c r="T34" s="234"/>
      <c r="U34" s="207">
        <v>29</v>
      </c>
      <c r="V34" s="207" t="s">
        <v>1722</v>
      </c>
    </row>
    <row r="35" spans="11:22" ht="18" customHeight="1" x14ac:dyDescent="0.15">
      <c r="K35" s="207">
        <v>30</v>
      </c>
      <c r="L35" s="208" t="s">
        <v>1704</v>
      </c>
      <c r="M35" s="208" t="s">
        <v>384</v>
      </c>
      <c r="N35" s="208" t="s">
        <v>1367</v>
      </c>
      <c r="O35" s="208" t="s">
        <v>1723</v>
      </c>
      <c r="P35" s="220">
        <f>COUNTIF('活動記録 '!$H$9:$M$28,【選択肢】!K35)</f>
        <v>0</v>
      </c>
      <c r="U35" s="207">
        <v>30</v>
      </c>
      <c r="V35" s="207" t="s">
        <v>1724</v>
      </c>
    </row>
    <row r="36" spans="11:22" ht="18" customHeight="1" x14ac:dyDescent="0.15">
      <c r="K36" s="207">
        <v>31</v>
      </c>
      <c r="L36" s="208" t="s">
        <v>1704</v>
      </c>
      <c r="M36" s="208" t="s">
        <v>384</v>
      </c>
      <c r="N36" s="208" t="s">
        <v>194</v>
      </c>
      <c r="O36" s="208" t="s">
        <v>1725</v>
      </c>
      <c r="P36" s="220">
        <f>COUNTIF('活動記録 '!$H$9:$M$28,【選択肢】!K36)</f>
        <v>0</v>
      </c>
      <c r="U36" s="207">
        <v>31</v>
      </c>
      <c r="V36" s="207" t="s">
        <v>1726</v>
      </c>
    </row>
    <row r="37" spans="11:22" ht="18" customHeight="1" x14ac:dyDescent="0.15">
      <c r="K37" s="207">
        <v>32</v>
      </c>
      <c r="L37" s="208" t="s">
        <v>1704</v>
      </c>
      <c r="M37" s="208" t="s">
        <v>384</v>
      </c>
      <c r="N37" s="208" t="s">
        <v>195</v>
      </c>
      <c r="O37" s="208" t="s">
        <v>1727</v>
      </c>
      <c r="P37" s="220">
        <f>COUNTIF('活動記録 '!$H$9:$M$28,【選択肢】!K37)</f>
        <v>0</v>
      </c>
      <c r="U37" s="207">
        <v>32</v>
      </c>
      <c r="V37" s="207" t="s">
        <v>1728</v>
      </c>
    </row>
    <row r="38" spans="11:22" ht="18" customHeight="1" x14ac:dyDescent="0.15">
      <c r="K38" s="207">
        <v>33</v>
      </c>
      <c r="L38" s="208" t="s">
        <v>1704</v>
      </c>
      <c r="M38" s="208" t="s">
        <v>384</v>
      </c>
      <c r="N38" s="208" t="s">
        <v>196</v>
      </c>
      <c r="O38" s="208" t="s">
        <v>1729</v>
      </c>
      <c r="P38" s="220">
        <f>COUNTIF('活動記録 '!$H$9:$M$28,【選択肢】!K38)</f>
        <v>0</v>
      </c>
      <c r="U38" s="207">
        <v>33</v>
      </c>
      <c r="V38" s="207" t="s">
        <v>1730</v>
      </c>
    </row>
    <row r="39" spans="11:22" ht="18" customHeight="1" x14ac:dyDescent="0.15">
      <c r="K39" s="207">
        <v>34</v>
      </c>
      <c r="L39" s="208" t="s">
        <v>1704</v>
      </c>
      <c r="M39" s="208" t="s">
        <v>378</v>
      </c>
      <c r="N39" s="208" t="s">
        <v>1731</v>
      </c>
      <c r="O39" s="208" t="s">
        <v>1732</v>
      </c>
      <c r="P39" s="220">
        <f>COUNTIF('活動記録 '!$H$9:$M$28,【選択肢】!K39)</f>
        <v>0</v>
      </c>
      <c r="U39" s="207">
        <v>34</v>
      </c>
      <c r="V39" s="207" t="s">
        <v>1733</v>
      </c>
    </row>
    <row r="40" spans="11:22" ht="18" customHeight="1" x14ac:dyDescent="0.15">
      <c r="K40" s="207">
        <v>35</v>
      </c>
      <c r="L40" s="208" t="s">
        <v>1704</v>
      </c>
      <c r="M40" s="208" t="s">
        <v>378</v>
      </c>
      <c r="N40" s="208" t="s">
        <v>1389</v>
      </c>
      <c r="O40" s="208" t="s">
        <v>1734</v>
      </c>
      <c r="P40" s="220">
        <f>COUNTIF('活動記録 '!$H$9:$M$28,【選択肢】!K40)</f>
        <v>0</v>
      </c>
      <c r="U40" s="207">
        <v>35</v>
      </c>
      <c r="V40" s="207" t="s">
        <v>1735</v>
      </c>
    </row>
    <row r="41" spans="11:22" ht="18" customHeight="1" x14ac:dyDescent="0.15">
      <c r="K41" s="207">
        <v>36</v>
      </c>
      <c r="L41" s="208" t="s">
        <v>1704</v>
      </c>
      <c r="M41" s="208" t="s">
        <v>378</v>
      </c>
      <c r="N41" s="208" t="s">
        <v>1736</v>
      </c>
      <c r="O41" s="208" t="s">
        <v>1737</v>
      </c>
      <c r="P41" s="220">
        <f>COUNTIF('活動記録 '!$H$9:$M$28,【選択肢】!K41)</f>
        <v>0</v>
      </c>
      <c r="U41" s="207">
        <v>36</v>
      </c>
      <c r="V41" s="207" t="s">
        <v>1738</v>
      </c>
    </row>
    <row r="42" spans="11:22" ht="18" customHeight="1" x14ac:dyDescent="0.15">
      <c r="K42" s="207">
        <v>37</v>
      </c>
      <c r="L42" s="208" t="s">
        <v>1704</v>
      </c>
      <c r="M42" s="208" t="s">
        <v>378</v>
      </c>
      <c r="N42" s="208" t="s">
        <v>1739</v>
      </c>
      <c r="O42" s="208" t="s">
        <v>1740</v>
      </c>
      <c r="P42" s="220">
        <f>COUNTIF('活動記録 '!$H$9:$M$28,【選択肢】!K42)</f>
        <v>0</v>
      </c>
      <c r="Q42" s="235" t="s">
        <v>1741</v>
      </c>
      <c r="U42" s="207">
        <v>37</v>
      </c>
      <c r="V42" s="207" t="s">
        <v>1742</v>
      </c>
    </row>
    <row r="43" spans="11:22" ht="18" customHeight="1" x14ac:dyDescent="0.15">
      <c r="K43" s="207">
        <v>38</v>
      </c>
      <c r="L43" s="208" t="s">
        <v>1704</v>
      </c>
      <c r="M43" s="208" t="s">
        <v>378</v>
      </c>
      <c r="N43" s="208" t="s">
        <v>1743</v>
      </c>
      <c r="O43" s="236" t="s">
        <v>1744</v>
      </c>
      <c r="P43" s="220">
        <f>COUNTIF('活動記録 '!$H$9:$M$28,【選択肢】!K43)</f>
        <v>0</v>
      </c>
      <c r="Q43" s="237" t="s">
        <v>1745</v>
      </c>
      <c r="S43" s="238"/>
      <c r="U43" s="207">
        <v>38</v>
      </c>
      <c r="V43" s="207" t="s">
        <v>1746</v>
      </c>
    </row>
    <row r="44" spans="11:22" ht="18" customHeight="1" x14ac:dyDescent="0.15">
      <c r="K44" s="207">
        <v>39</v>
      </c>
      <c r="L44" s="208" t="s">
        <v>1704</v>
      </c>
      <c r="M44" s="208" t="s">
        <v>384</v>
      </c>
      <c r="N44" s="208" t="s">
        <v>1731</v>
      </c>
      <c r="O44" s="239" t="s">
        <v>385</v>
      </c>
      <c r="P44" s="220">
        <f>COUNTIF('活動記録 '!$H$9:$M$28,【選択肢】!K44)</f>
        <v>0</v>
      </c>
      <c r="Q44" s="240" t="s">
        <v>385</v>
      </c>
      <c r="R44" s="241"/>
      <c r="U44" s="207">
        <v>39</v>
      </c>
      <c r="V44" s="207" t="s">
        <v>1747</v>
      </c>
    </row>
    <row r="45" spans="11:22" ht="18" customHeight="1" x14ac:dyDescent="0.15">
      <c r="K45" s="207">
        <v>40</v>
      </c>
      <c r="L45" s="208" t="s">
        <v>1704</v>
      </c>
      <c r="M45" s="208" t="s">
        <v>384</v>
      </c>
      <c r="N45" s="208" t="s">
        <v>1731</v>
      </c>
      <c r="O45" s="239" t="s">
        <v>386</v>
      </c>
      <c r="P45" s="220">
        <f>COUNTIF('活動記録 '!$H$9:$M$28,【選択肢】!K45)</f>
        <v>0</v>
      </c>
      <c r="Q45" s="240" t="s">
        <v>386</v>
      </c>
      <c r="R45" s="241"/>
      <c r="U45" s="207">
        <v>40</v>
      </c>
      <c r="V45" s="207" t="s">
        <v>1748</v>
      </c>
    </row>
    <row r="46" spans="11:22" ht="18" customHeight="1" x14ac:dyDescent="0.15">
      <c r="K46" s="207">
        <v>41</v>
      </c>
      <c r="L46" s="208" t="s">
        <v>1704</v>
      </c>
      <c r="M46" s="208" t="s">
        <v>384</v>
      </c>
      <c r="N46" s="208" t="s">
        <v>1731</v>
      </c>
      <c r="O46" s="239" t="s">
        <v>1749</v>
      </c>
      <c r="P46" s="220">
        <f>COUNTIF('活動記録 '!$H$9:$M$28,【選択肢】!K46)</f>
        <v>0</v>
      </c>
      <c r="Q46" s="240" t="s">
        <v>1749</v>
      </c>
      <c r="R46" s="241"/>
      <c r="U46" s="207">
        <v>41</v>
      </c>
      <c r="V46" s="207" t="s">
        <v>1750</v>
      </c>
    </row>
    <row r="47" spans="11:22" ht="18" customHeight="1" x14ac:dyDescent="0.15">
      <c r="K47" s="207">
        <v>42</v>
      </c>
      <c r="L47" s="208" t="s">
        <v>1704</v>
      </c>
      <c r="M47" s="208" t="s">
        <v>384</v>
      </c>
      <c r="N47" s="208" t="s">
        <v>1389</v>
      </c>
      <c r="O47" s="239" t="s">
        <v>387</v>
      </c>
      <c r="P47" s="220">
        <f>COUNTIF('活動記録 '!$H$9:$M$28,【選択肢】!K47)</f>
        <v>0</v>
      </c>
      <c r="Q47" s="240" t="s">
        <v>387</v>
      </c>
      <c r="R47" s="241"/>
      <c r="U47" s="207">
        <v>42</v>
      </c>
      <c r="V47" s="207" t="s">
        <v>1751</v>
      </c>
    </row>
    <row r="48" spans="11:22" ht="18" customHeight="1" x14ac:dyDescent="0.15">
      <c r="K48" s="207">
        <v>43</v>
      </c>
      <c r="L48" s="208" t="s">
        <v>1704</v>
      </c>
      <c r="M48" s="208" t="s">
        <v>384</v>
      </c>
      <c r="N48" s="208" t="s">
        <v>1389</v>
      </c>
      <c r="O48" s="239" t="s">
        <v>1752</v>
      </c>
      <c r="P48" s="220">
        <f>COUNTIF('活動記録 '!$H$9:$M$28,【選択肢】!K48)</f>
        <v>0</v>
      </c>
      <c r="Q48" s="240" t="s">
        <v>1752</v>
      </c>
      <c r="R48" s="241"/>
      <c r="U48" s="207">
        <v>43</v>
      </c>
      <c r="V48" s="207" t="s">
        <v>1753</v>
      </c>
    </row>
    <row r="49" spans="11:22" ht="18" customHeight="1" x14ac:dyDescent="0.15">
      <c r="K49" s="207">
        <v>44</v>
      </c>
      <c r="L49" s="208" t="s">
        <v>1704</v>
      </c>
      <c r="M49" s="208" t="s">
        <v>384</v>
      </c>
      <c r="N49" s="208" t="s">
        <v>1389</v>
      </c>
      <c r="O49" s="239" t="s">
        <v>1754</v>
      </c>
      <c r="P49" s="220">
        <f>COUNTIF('活動記録 '!$H$9:$M$28,【選択肢】!K49)</f>
        <v>0</v>
      </c>
      <c r="Q49" s="240" t="s">
        <v>1754</v>
      </c>
      <c r="R49" s="241"/>
      <c r="U49" s="207">
        <v>44</v>
      </c>
      <c r="V49" s="207" t="s">
        <v>1755</v>
      </c>
    </row>
    <row r="50" spans="11:22" ht="18" customHeight="1" x14ac:dyDescent="0.15">
      <c r="K50" s="207">
        <v>45</v>
      </c>
      <c r="L50" s="208" t="s">
        <v>1704</v>
      </c>
      <c r="M50" s="208" t="s">
        <v>384</v>
      </c>
      <c r="N50" s="208" t="s">
        <v>1736</v>
      </c>
      <c r="O50" s="239" t="s">
        <v>1756</v>
      </c>
      <c r="P50" s="220">
        <f>COUNTIF('活動記録 '!$H$9:$M$28,【選択肢】!K50)</f>
        <v>0</v>
      </c>
      <c r="Q50" s="240" t="s">
        <v>1756</v>
      </c>
      <c r="R50" s="241"/>
      <c r="U50" s="207">
        <v>45</v>
      </c>
      <c r="V50" s="207" t="s">
        <v>1757</v>
      </c>
    </row>
    <row r="51" spans="11:22" ht="18" customHeight="1" x14ac:dyDescent="0.15">
      <c r="K51" s="207">
        <v>46</v>
      </c>
      <c r="L51" s="208" t="s">
        <v>1704</v>
      </c>
      <c r="M51" s="208" t="s">
        <v>384</v>
      </c>
      <c r="N51" s="208" t="s">
        <v>1736</v>
      </c>
      <c r="O51" s="239" t="s">
        <v>1758</v>
      </c>
      <c r="P51" s="220">
        <f>COUNTIF('活動記録 '!$H$9:$M$28,【選択肢】!K51)</f>
        <v>0</v>
      </c>
      <c r="Q51" s="240" t="s">
        <v>1758</v>
      </c>
      <c r="R51" s="241"/>
      <c r="U51" s="207">
        <v>46</v>
      </c>
      <c r="V51" s="207" t="s">
        <v>1759</v>
      </c>
    </row>
    <row r="52" spans="11:22" ht="18" customHeight="1" x14ac:dyDescent="0.15">
      <c r="K52" s="207">
        <v>47</v>
      </c>
      <c r="L52" s="208" t="s">
        <v>1704</v>
      </c>
      <c r="M52" s="208" t="s">
        <v>384</v>
      </c>
      <c r="N52" s="208" t="s">
        <v>1736</v>
      </c>
      <c r="O52" s="239" t="s">
        <v>1760</v>
      </c>
      <c r="P52" s="220">
        <f>COUNTIF('活動記録 '!$H$9:$M$28,【選択肢】!K52)</f>
        <v>0</v>
      </c>
      <c r="Q52" s="240" t="s">
        <v>1760</v>
      </c>
      <c r="R52" s="241"/>
      <c r="U52" s="207">
        <v>47</v>
      </c>
      <c r="V52" s="207" t="s">
        <v>1761</v>
      </c>
    </row>
    <row r="53" spans="11:22" ht="18" customHeight="1" x14ac:dyDescent="0.15">
      <c r="K53" s="207">
        <v>48</v>
      </c>
      <c r="L53" s="208" t="s">
        <v>1704</v>
      </c>
      <c r="M53" s="208" t="s">
        <v>384</v>
      </c>
      <c r="N53" s="208" t="s">
        <v>1739</v>
      </c>
      <c r="O53" s="239" t="s">
        <v>1762</v>
      </c>
      <c r="P53" s="220">
        <f>COUNTIF('活動記録 '!$H$9:$M$28,【選択肢】!K53)</f>
        <v>0</v>
      </c>
      <c r="Q53" s="240" t="s">
        <v>1762</v>
      </c>
      <c r="R53" s="241"/>
      <c r="U53" s="207">
        <v>48</v>
      </c>
      <c r="V53" s="207" t="s">
        <v>1763</v>
      </c>
    </row>
    <row r="54" spans="11:22" ht="18" customHeight="1" x14ac:dyDescent="0.15">
      <c r="K54" s="207">
        <v>49</v>
      </c>
      <c r="L54" s="208" t="s">
        <v>1704</v>
      </c>
      <c r="M54" s="208" t="s">
        <v>384</v>
      </c>
      <c r="N54" s="208" t="s">
        <v>1739</v>
      </c>
      <c r="O54" s="239" t="s">
        <v>1764</v>
      </c>
      <c r="P54" s="220">
        <f>COUNTIF('活動記録 '!$H$9:$M$28,【選択肢】!K54)</f>
        <v>0</v>
      </c>
      <c r="Q54" s="240" t="s">
        <v>1764</v>
      </c>
      <c r="R54" s="241"/>
      <c r="U54" s="207">
        <v>49</v>
      </c>
      <c r="V54" s="207" t="s">
        <v>1765</v>
      </c>
    </row>
    <row r="55" spans="11:22" ht="18" customHeight="1" x14ac:dyDescent="0.15">
      <c r="K55" s="207">
        <v>50</v>
      </c>
      <c r="L55" s="208" t="s">
        <v>1704</v>
      </c>
      <c r="M55" s="208" t="s">
        <v>384</v>
      </c>
      <c r="N55" s="208" t="s">
        <v>1743</v>
      </c>
      <c r="O55" s="239" t="s">
        <v>1766</v>
      </c>
      <c r="P55" s="220">
        <f>COUNTIF('活動記録 '!$H$9:$M$28,【選択肢】!K55)</f>
        <v>0</v>
      </c>
      <c r="Q55" s="240" t="s">
        <v>1766</v>
      </c>
      <c r="R55" s="242" t="s">
        <v>1741</v>
      </c>
      <c r="U55" s="207">
        <v>50</v>
      </c>
      <c r="V55" s="207" t="s">
        <v>1767</v>
      </c>
    </row>
    <row r="56" spans="11:22" ht="18" customHeight="1" x14ac:dyDescent="0.15">
      <c r="K56" s="207">
        <v>51</v>
      </c>
      <c r="L56" s="208" t="s">
        <v>1704</v>
      </c>
      <c r="M56" s="208" t="s">
        <v>392</v>
      </c>
      <c r="N56" s="208" t="s">
        <v>392</v>
      </c>
      <c r="O56" s="243" t="s">
        <v>1768</v>
      </c>
      <c r="P56" s="220">
        <f>COUNTIF('活動記録 '!$H$9:$M$28,【選択肢】!K56)</f>
        <v>0</v>
      </c>
      <c r="Q56" s="240" t="s">
        <v>1769</v>
      </c>
      <c r="R56" s="202" t="s">
        <v>1770</v>
      </c>
      <c r="S56" s="245"/>
      <c r="T56" s="238"/>
      <c r="U56" s="207">
        <v>51</v>
      </c>
      <c r="V56" s="207" t="s">
        <v>1771</v>
      </c>
    </row>
    <row r="57" spans="11:22" ht="18" customHeight="1" x14ac:dyDescent="0.15">
      <c r="K57" s="207">
        <v>52</v>
      </c>
      <c r="L57" s="208" t="s">
        <v>1704</v>
      </c>
      <c r="M57" s="208" t="s">
        <v>1772</v>
      </c>
      <c r="N57" s="208" t="s">
        <v>1772</v>
      </c>
      <c r="O57" s="208" t="s">
        <v>1773</v>
      </c>
      <c r="P57" s="220">
        <f>COUNTIF('活動記録 '!$H$9:$M$28,【選択肢】!K57)</f>
        <v>0</v>
      </c>
      <c r="Q57" s="160" t="s">
        <v>953</v>
      </c>
      <c r="R57" s="246" t="s">
        <v>1773</v>
      </c>
      <c r="S57" s="247"/>
      <c r="T57" s="248"/>
      <c r="U57" s="207">
        <v>52</v>
      </c>
      <c r="V57" s="207" t="s">
        <v>1774</v>
      </c>
    </row>
    <row r="58" spans="11:22" ht="18" customHeight="1" x14ac:dyDescent="0.15">
      <c r="K58" s="207">
        <v>53</v>
      </c>
      <c r="L58" s="208" t="s">
        <v>1704</v>
      </c>
      <c r="M58" s="208" t="s">
        <v>1772</v>
      </c>
      <c r="N58" s="208" t="s">
        <v>1772</v>
      </c>
      <c r="O58" s="282" t="s">
        <v>405</v>
      </c>
      <c r="P58" s="220">
        <f>COUNTIF('活動記録 '!$H$9:$M$28,【選択肢】!K58)</f>
        <v>0</v>
      </c>
      <c r="Q58" s="244"/>
      <c r="R58" s="282" t="s">
        <v>405</v>
      </c>
      <c r="S58" s="247"/>
      <c r="T58" s="248"/>
      <c r="U58" s="207">
        <v>53</v>
      </c>
      <c r="V58" s="207" t="s">
        <v>1775</v>
      </c>
    </row>
    <row r="59" spans="11:22" ht="18" customHeight="1" x14ac:dyDescent="0.15">
      <c r="K59" s="207">
        <v>54</v>
      </c>
      <c r="L59" s="208" t="s">
        <v>1704</v>
      </c>
      <c r="M59" s="208" t="s">
        <v>1772</v>
      </c>
      <c r="N59" s="208" t="s">
        <v>1772</v>
      </c>
      <c r="O59" s="208" t="s">
        <v>1776</v>
      </c>
      <c r="P59" s="220">
        <f>COUNTIF('活動記録 '!$H$9:$M$28,【選択肢】!K59)</f>
        <v>0</v>
      </c>
      <c r="R59" s="249" t="s">
        <v>1776</v>
      </c>
      <c r="S59" s="247"/>
      <c r="T59" s="248"/>
      <c r="U59" s="207">
        <v>54</v>
      </c>
      <c r="V59" s="207" t="s">
        <v>1777</v>
      </c>
    </row>
    <row r="60" spans="11:22" ht="18" customHeight="1" x14ac:dyDescent="0.15">
      <c r="K60" s="207">
        <v>55</v>
      </c>
      <c r="L60" s="208" t="s">
        <v>1704</v>
      </c>
      <c r="M60" s="208" t="s">
        <v>1772</v>
      </c>
      <c r="N60" s="208" t="s">
        <v>1772</v>
      </c>
      <c r="O60" s="208" t="s">
        <v>1778</v>
      </c>
      <c r="P60" s="220">
        <f>COUNTIF('活動記録 '!$H$9:$M$28,【選択肢】!K60)</f>
        <v>0</v>
      </c>
      <c r="R60" s="249" t="s">
        <v>1778</v>
      </c>
      <c r="S60" s="247"/>
      <c r="T60" s="248"/>
      <c r="U60" s="207">
        <v>55</v>
      </c>
      <c r="V60" s="207" t="s">
        <v>1779</v>
      </c>
    </row>
    <row r="61" spans="11:22" ht="18" customHeight="1" x14ac:dyDescent="0.15">
      <c r="K61" s="207">
        <v>56</v>
      </c>
      <c r="L61" s="208" t="s">
        <v>1704</v>
      </c>
      <c r="M61" s="208" t="s">
        <v>1772</v>
      </c>
      <c r="N61" s="208" t="s">
        <v>1772</v>
      </c>
      <c r="O61" s="208" t="s">
        <v>1780</v>
      </c>
      <c r="P61" s="220">
        <f>COUNTIF('活動記録 '!$H$9:$M$28,【選択肢】!K61)</f>
        <v>0</v>
      </c>
      <c r="R61" s="249" t="s">
        <v>1780</v>
      </c>
      <c r="S61" s="247"/>
      <c r="T61" s="248"/>
      <c r="U61" s="207">
        <v>56</v>
      </c>
      <c r="V61" s="207" t="s">
        <v>1781</v>
      </c>
    </row>
    <row r="62" spans="11:22" ht="18" customHeight="1" x14ac:dyDescent="0.15">
      <c r="K62" s="207">
        <v>57</v>
      </c>
      <c r="L62" s="208" t="s">
        <v>1704</v>
      </c>
      <c r="M62" s="208" t="s">
        <v>1772</v>
      </c>
      <c r="N62" s="208" t="s">
        <v>1772</v>
      </c>
      <c r="O62" s="208" t="s">
        <v>1782</v>
      </c>
      <c r="P62" s="220">
        <f>COUNTIF('活動記録 '!$H$9:$M$28,【選択肢】!K62)</f>
        <v>0</v>
      </c>
      <c r="R62" s="249" t="s">
        <v>1782</v>
      </c>
      <c r="S62" s="247"/>
      <c r="T62" s="248"/>
      <c r="U62" s="207">
        <v>57</v>
      </c>
      <c r="V62" s="207" t="s">
        <v>1783</v>
      </c>
    </row>
    <row r="63" spans="11:22" ht="18" customHeight="1" x14ac:dyDescent="0.15">
      <c r="K63" s="207">
        <v>58</v>
      </c>
      <c r="L63" s="208" t="s">
        <v>1704</v>
      </c>
      <c r="M63" s="208" t="s">
        <v>1772</v>
      </c>
      <c r="N63" s="208" t="s">
        <v>1772</v>
      </c>
      <c r="O63" s="208" t="s">
        <v>1784</v>
      </c>
      <c r="P63" s="220">
        <f>COUNTIF('活動記録 '!$H$9:$M$28,【選択肢】!K63)</f>
        <v>0</v>
      </c>
      <c r="R63" s="249" t="s">
        <v>1784</v>
      </c>
      <c r="S63" s="247"/>
      <c r="T63" s="248"/>
      <c r="U63" s="207">
        <v>58</v>
      </c>
      <c r="V63" s="207" t="s">
        <v>1785</v>
      </c>
    </row>
    <row r="64" spans="11:22" ht="18" customHeight="1" x14ac:dyDescent="0.15">
      <c r="K64" s="207">
        <v>59</v>
      </c>
      <c r="L64" s="208" t="s">
        <v>1704</v>
      </c>
      <c r="M64" s="208" t="s">
        <v>1772</v>
      </c>
      <c r="N64" s="208" t="s">
        <v>1772</v>
      </c>
      <c r="O64" s="208" t="s">
        <v>1786</v>
      </c>
      <c r="P64" s="220">
        <f>COUNTIF('活動記録 '!$H$9:$M$28,【選択肢】!K64)</f>
        <v>0</v>
      </c>
      <c r="R64" s="250" t="s">
        <v>1786</v>
      </c>
      <c r="S64" s="242" t="s">
        <v>1741</v>
      </c>
      <c r="T64" s="248"/>
      <c r="U64" s="207">
        <v>59</v>
      </c>
      <c r="V64" s="207" t="s">
        <v>1787</v>
      </c>
    </row>
    <row r="65" spans="11:22" ht="18" customHeight="1" x14ac:dyDescent="0.15">
      <c r="K65" s="207">
        <v>60</v>
      </c>
      <c r="L65" s="208" t="s">
        <v>1704</v>
      </c>
      <c r="M65" s="208" t="s">
        <v>1772</v>
      </c>
      <c r="N65" s="208" t="s">
        <v>1772</v>
      </c>
      <c r="O65" s="208" t="s">
        <v>1788</v>
      </c>
      <c r="P65" s="220">
        <f>COUNTIF('活動記録 '!$H$9:$M$28,【選択肢】!K65)</f>
        <v>0</v>
      </c>
      <c r="R65" s="251"/>
      <c r="S65" s="202" t="s">
        <v>1789</v>
      </c>
      <c r="T65" s="245"/>
      <c r="U65" s="207">
        <v>60</v>
      </c>
      <c r="V65" s="207" t="s">
        <v>1790</v>
      </c>
    </row>
    <row r="66" spans="11:22" ht="18" customHeight="1" x14ac:dyDescent="0.15">
      <c r="K66" s="207">
        <v>61</v>
      </c>
      <c r="L66" s="208" t="s">
        <v>1791</v>
      </c>
      <c r="M66" s="208" t="s">
        <v>384</v>
      </c>
      <c r="N66" s="208" t="s">
        <v>194</v>
      </c>
      <c r="O66" s="208" t="s">
        <v>1792</v>
      </c>
      <c r="P66" s="220">
        <f>COUNTIF('活動記録 '!$H$9:$M$28,【選択肢】!K66)</f>
        <v>0</v>
      </c>
      <c r="S66" s="246" t="s">
        <v>1793</v>
      </c>
      <c r="T66" s="247"/>
      <c r="U66" s="207">
        <v>61</v>
      </c>
      <c r="V66" s="207" t="s">
        <v>1794</v>
      </c>
    </row>
    <row r="67" spans="11:22" ht="18" customHeight="1" x14ac:dyDescent="0.15">
      <c r="K67" s="207">
        <v>62</v>
      </c>
      <c r="L67" s="208" t="s">
        <v>1791</v>
      </c>
      <c r="M67" s="208" t="s">
        <v>384</v>
      </c>
      <c r="N67" s="208" t="s">
        <v>194</v>
      </c>
      <c r="O67" s="208" t="s">
        <v>1795</v>
      </c>
      <c r="P67" s="220">
        <f>COUNTIF('活動記録 '!$H$9:$M$28,【選択肢】!K67)</f>
        <v>0</v>
      </c>
      <c r="S67" s="249" t="s">
        <v>1796</v>
      </c>
      <c r="T67" s="247"/>
      <c r="U67" s="207">
        <v>62</v>
      </c>
      <c r="V67" s="207" t="s">
        <v>1797</v>
      </c>
    </row>
    <row r="68" spans="11:22" ht="18" customHeight="1" x14ac:dyDescent="0.15">
      <c r="K68" s="207">
        <v>63</v>
      </c>
      <c r="L68" s="208" t="s">
        <v>1791</v>
      </c>
      <c r="M68" s="208" t="s">
        <v>384</v>
      </c>
      <c r="N68" s="208" t="s">
        <v>195</v>
      </c>
      <c r="O68" s="208" t="s">
        <v>1798</v>
      </c>
      <c r="P68" s="220">
        <f>COUNTIF('活動記録 '!$H$9:$M$28,【選択肢】!K68)</f>
        <v>0</v>
      </c>
      <c r="S68" s="249" t="s">
        <v>1799</v>
      </c>
      <c r="T68" s="247"/>
      <c r="U68" s="207">
        <v>63</v>
      </c>
      <c r="V68" s="207" t="s">
        <v>1800</v>
      </c>
    </row>
    <row r="69" spans="11:22" ht="18" customHeight="1" x14ac:dyDescent="0.15">
      <c r="K69" s="207">
        <v>64</v>
      </c>
      <c r="L69" s="208" t="s">
        <v>1791</v>
      </c>
      <c r="M69" s="208" t="s">
        <v>384</v>
      </c>
      <c r="N69" s="208" t="s">
        <v>195</v>
      </c>
      <c r="O69" s="208" t="s">
        <v>1801</v>
      </c>
      <c r="P69" s="220">
        <f>COUNTIF('活動記録 '!$H$9:$M$28,【選択肢】!K69)</f>
        <v>0</v>
      </c>
      <c r="S69" s="249" t="s">
        <v>1802</v>
      </c>
      <c r="T69" s="247"/>
      <c r="U69" s="207">
        <v>64</v>
      </c>
      <c r="V69" s="207" t="s">
        <v>1803</v>
      </c>
    </row>
    <row r="70" spans="11:22" ht="18" customHeight="1" x14ac:dyDescent="0.15">
      <c r="K70" s="207">
        <v>65</v>
      </c>
      <c r="L70" s="208" t="s">
        <v>1791</v>
      </c>
      <c r="M70" s="208" t="s">
        <v>384</v>
      </c>
      <c r="N70" s="208" t="s">
        <v>196</v>
      </c>
      <c r="O70" s="208" t="s">
        <v>1804</v>
      </c>
      <c r="P70" s="220">
        <f>COUNTIF('活動記録 '!$H$9:$M$28,【選択肢】!K70)</f>
        <v>0</v>
      </c>
      <c r="S70" s="249" t="s">
        <v>1805</v>
      </c>
      <c r="T70" s="247"/>
      <c r="U70" s="207">
        <v>65</v>
      </c>
      <c r="V70" s="207" t="s">
        <v>1806</v>
      </c>
    </row>
    <row r="71" spans="11:22" ht="18" customHeight="1" x14ac:dyDescent="0.15">
      <c r="K71" s="252">
        <v>66</v>
      </c>
      <c r="L71" s="236" t="s">
        <v>1791</v>
      </c>
      <c r="M71" s="236" t="s">
        <v>384</v>
      </c>
      <c r="N71" s="236" t="s">
        <v>196</v>
      </c>
      <c r="O71" s="236" t="s">
        <v>430</v>
      </c>
      <c r="P71" s="220">
        <f>COUNTIF('活動記録 '!$H$9:$M$28,【選択肢】!K71)</f>
        <v>0</v>
      </c>
      <c r="S71" s="1003" t="s">
        <v>1807</v>
      </c>
      <c r="T71" s="247"/>
      <c r="U71" s="252">
        <v>66</v>
      </c>
      <c r="V71" s="252" t="s">
        <v>1808</v>
      </c>
    </row>
    <row r="72" spans="11:22" x14ac:dyDescent="0.15">
      <c r="K72" s="993">
        <v>67</v>
      </c>
      <c r="L72" s="993"/>
      <c r="M72" s="993"/>
      <c r="N72" s="993"/>
      <c r="O72" s="993" t="s">
        <v>1769</v>
      </c>
      <c r="P72" s="993"/>
      <c r="S72" s="216" t="s">
        <v>1769</v>
      </c>
      <c r="U72" s="993">
        <v>67</v>
      </c>
      <c r="V72" s="993" t="s">
        <v>1809</v>
      </c>
    </row>
    <row r="73" spans="11:22" x14ac:dyDescent="0.15">
      <c r="K73" s="254"/>
      <c r="L73" s="254"/>
      <c r="M73" s="254"/>
      <c r="N73" s="254"/>
      <c r="O73" s="254"/>
      <c r="P73" s="253"/>
      <c r="S73" s="251"/>
    </row>
    <row r="74" spans="11:22" x14ac:dyDescent="0.15">
      <c r="K74" s="255"/>
      <c r="L74" s="255"/>
      <c r="M74" s="255" t="s">
        <v>849</v>
      </c>
      <c r="N74" s="255"/>
      <c r="O74" s="255"/>
      <c r="P74" s="256"/>
    </row>
  </sheetData>
  <mergeCells count="14">
    <mergeCell ref="R2:T2"/>
    <mergeCell ref="A1:J1"/>
    <mergeCell ref="K1:O1"/>
    <mergeCell ref="P1:P2"/>
    <mergeCell ref="Q1:Q2"/>
    <mergeCell ref="M2:N2"/>
    <mergeCell ref="R10:T10"/>
    <mergeCell ref="R31:T31"/>
    <mergeCell ref="R3:T3"/>
    <mergeCell ref="R4:T4"/>
    <mergeCell ref="R5:T5"/>
    <mergeCell ref="R7:T7"/>
    <mergeCell ref="R8:T8"/>
    <mergeCell ref="R9:T9"/>
  </mergeCells>
  <phoneticPr fontId="4"/>
  <pageMargins left="0.70866141732283472" right="0.70866141732283472" top="0.74803149606299213" bottom="0.74803149606299213" header="0.31496062992125984" footer="0.31496062992125984"/>
  <pageSetup paperSize="9" scale="37" fitToWidth="0" orientation="landscape" r:id="rId1"/>
  <colBreaks count="1" manualBreakCount="1">
    <brk id="10" max="77" man="1"/>
  </colBreaks>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9C345-CE15-4BF1-976F-48293A1EDD00}">
  <sheetPr>
    <tabColor rgb="FFFF0000"/>
  </sheetPr>
  <dimension ref="A1:FL75"/>
  <sheetViews>
    <sheetView view="pageBreakPreview" zoomScaleNormal="70" zoomScaleSheetLayoutView="100" workbookViewId="0">
      <selection activeCell="A2" sqref="A2"/>
    </sheetView>
  </sheetViews>
  <sheetFormatPr defaultColWidth="9" defaultRowHeight="12" x14ac:dyDescent="0.15"/>
  <cols>
    <col min="1" max="1" width="6.75" style="686" customWidth="1"/>
    <col min="2" max="2" width="7" style="686" customWidth="1"/>
    <col min="3" max="3" width="9.625" style="686" customWidth="1"/>
    <col min="4" max="4" width="7.5" style="687" customWidth="1"/>
    <col min="5" max="5" width="19.125" style="686" customWidth="1"/>
    <col min="6" max="7" width="4" style="686" customWidth="1"/>
    <col min="8" max="22" width="4" style="687" customWidth="1"/>
    <col min="23" max="25" width="6.875" style="686" customWidth="1"/>
    <col min="26" max="26" width="8.375" style="687" customWidth="1"/>
    <col min="27" max="31" width="8.375" style="686" customWidth="1"/>
    <col min="32" max="37" width="8.25" style="686" customWidth="1"/>
    <col min="38" max="43" width="6.125" style="686" customWidth="1"/>
    <col min="44" max="48" width="9.625" style="687" customWidth="1"/>
    <col min="49" max="52" width="9.625" style="686" customWidth="1"/>
    <col min="53" max="53" width="9.625" style="687" customWidth="1"/>
    <col min="54" max="58" width="9.625" style="686" customWidth="1"/>
    <col min="59" max="59" width="4" style="686" customWidth="1"/>
    <col min="60" max="73" width="4" style="687" customWidth="1"/>
    <col min="74" max="78" width="4" style="686" customWidth="1"/>
    <col min="79" max="97" width="10.625" style="686" customWidth="1"/>
    <col min="98" max="99" width="4" style="686" customWidth="1"/>
    <col min="100" max="100" width="4.125" style="686" customWidth="1"/>
    <col min="101" max="101" width="4" style="686" customWidth="1"/>
    <col min="102" max="102" width="4.125" style="686" customWidth="1"/>
    <col min="103" max="103" width="4" style="686" customWidth="1"/>
    <col min="104" max="104" width="4.125" style="686" customWidth="1"/>
    <col min="105" max="105" width="4" style="686" customWidth="1"/>
    <col min="106" max="106" width="4.125" style="686" customWidth="1"/>
    <col min="107" max="107" width="4" style="686" customWidth="1"/>
    <col min="108" max="108" width="4.125" style="686" customWidth="1"/>
    <col min="109" max="109" width="4" style="686" customWidth="1"/>
    <col min="110" max="110" width="4.125" style="686" customWidth="1"/>
    <col min="111" max="114" width="4" style="686" customWidth="1"/>
    <col min="115" max="133" width="4" style="687" customWidth="1"/>
    <col min="134" max="142" width="4" style="686" customWidth="1"/>
    <col min="143" max="148" width="5" style="686" customWidth="1"/>
    <col min="149" max="149" width="4" style="686" customWidth="1"/>
    <col min="150" max="150" width="5" style="686" customWidth="1"/>
    <col min="151" max="154" width="8.25" style="686" customWidth="1"/>
    <col min="155" max="155" width="5" style="686" customWidth="1"/>
    <col min="156" max="159" width="8.25" style="686" customWidth="1"/>
    <col min="160" max="160" width="5" style="686" customWidth="1"/>
    <col min="161" max="164" width="8.25" style="686" customWidth="1"/>
    <col min="165" max="165" width="4.875" style="686" customWidth="1"/>
    <col min="166" max="167" width="8.25" style="686" customWidth="1"/>
    <col min="168" max="168" width="5" style="686" customWidth="1"/>
    <col min="169" max="16384" width="9" style="686"/>
  </cols>
  <sheetData>
    <row r="1" spans="1:168" x14ac:dyDescent="0.15">
      <c r="C1" s="764" t="s">
        <v>1810</v>
      </c>
      <c r="D1" s="764"/>
      <c r="CA1" s="765"/>
      <c r="CB1" s="765"/>
      <c r="CC1" s="765"/>
      <c r="CI1" s="765"/>
      <c r="CJ1" s="765"/>
      <c r="CM1" s="765"/>
      <c r="CN1" s="765"/>
      <c r="DG1" s="765"/>
      <c r="DH1" s="765"/>
      <c r="DI1" s="765"/>
    </row>
    <row r="2" spans="1:168" ht="21" customHeight="1" x14ac:dyDescent="0.15">
      <c r="C2" s="764" t="s">
        <v>1811</v>
      </c>
      <c r="D2" s="764"/>
    </row>
    <row r="3" spans="1:168" ht="21" customHeight="1" x14ac:dyDescent="0.15">
      <c r="C3" s="764" t="s">
        <v>1812</v>
      </c>
      <c r="D3" s="764"/>
      <c r="ES3" s="763"/>
    </row>
    <row r="4" spans="1:168" s="762" customFormat="1" ht="20.25" customHeight="1" x14ac:dyDescent="0.15">
      <c r="C4" s="2224" t="s">
        <v>1</v>
      </c>
      <c r="D4" s="2224" t="s">
        <v>4</v>
      </c>
      <c r="E4" s="2224" t="s">
        <v>7</v>
      </c>
      <c r="F4" s="2223" t="s">
        <v>1813</v>
      </c>
      <c r="G4" s="2223"/>
      <c r="H4" s="2223" t="s">
        <v>1814</v>
      </c>
      <c r="I4" s="2223"/>
      <c r="J4" s="2223"/>
      <c r="K4" s="2223"/>
      <c r="L4" s="2223"/>
      <c r="M4" s="2223" t="s">
        <v>1815</v>
      </c>
      <c r="N4" s="2223"/>
      <c r="O4" s="2223"/>
      <c r="P4" s="2223"/>
      <c r="Q4" s="2223"/>
      <c r="R4" s="2223"/>
      <c r="S4" s="2223"/>
      <c r="T4" s="2223"/>
      <c r="U4" s="2223"/>
      <c r="V4" s="2223"/>
      <c r="W4" s="2231" t="s">
        <v>1816</v>
      </c>
      <c r="X4" s="2231"/>
      <c r="Y4" s="2231"/>
      <c r="Z4" s="2223" t="s">
        <v>1817</v>
      </c>
      <c r="AA4" s="2223"/>
      <c r="AB4" s="2223"/>
      <c r="AC4" s="2223"/>
      <c r="AD4" s="2223"/>
      <c r="AE4" s="2223"/>
      <c r="AF4" s="2223" t="s">
        <v>1818</v>
      </c>
      <c r="AG4" s="2223"/>
      <c r="AH4" s="2223"/>
      <c r="AI4" s="2223"/>
      <c r="AJ4" s="2241"/>
      <c r="AK4" s="2241"/>
      <c r="AL4" s="2237" t="s">
        <v>1819</v>
      </c>
      <c r="AM4" s="2237"/>
      <c r="AN4" s="2237"/>
      <c r="AO4" s="2237" t="s">
        <v>1820</v>
      </c>
      <c r="AP4" s="2237"/>
      <c r="AQ4" s="2237"/>
      <c r="AR4" s="2228" t="s">
        <v>1821</v>
      </c>
      <c r="AS4" s="2229"/>
      <c r="AT4" s="2229"/>
      <c r="AU4" s="2229"/>
      <c r="AV4" s="2229"/>
      <c r="AW4" s="2229"/>
      <c r="AX4" s="2229"/>
      <c r="AY4" s="2229"/>
      <c r="AZ4" s="2229"/>
      <c r="BA4" s="2229"/>
      <c r="BB4" s="2229"/>
      <c r="BC4" s="2229"/>
      <c r="BD4" s="2229"/>
      <c r="BE4" s="2229"/>
      <c r="BF4" s="2230"/>
      <c r="BG4" s="2224" t="s">
        <v>1822</v>
      </c>
      <c r="BH4" s="2223" t="s">
        <v>268</v>
      </c>
      <c r="BI4" s="2223"/>
      <c r="BJ4" s="2223"/>
      <c r="BK4" s="2223"/>
      <c r="BL4" s="2231" t="s">
        <v>1823</v>
      </c>
      <c r="BM4" s="2231"/>
      <c r="BN4" s="2231"/>
      <c r="BO4" s="2231"/>
      <c r="BP4" s="2231"/>
      <c r="BQ4" s="2231"/>
      <c r="BR4" s="2231"/>
      <c r="BS4" s="2231"/>
      <c r="BT4" s="2234" t="s">
        <v>1824</v>
      </c>
      <c r="BU4" s="2237" t="s">
        <v>1825</v>
      </c>
      <c r="BV4" s="2237"/>
      <c r="BW4" s="2237"/>
      <c r="BX4" s="2237"/>
      <c r="BY4" s="2237"/>
      <c r="BZ4" s="2237"/>
      <c r="CA4" s="2223" t="s">
        <v>1826</v>
      </c>
      <c r="CB4" s="2223"/>
      <c r="CC4" s="2223"/>
      <c r="CD4" s="2223"/>
      <c r="CE4" s="2223"/>
      <c r="CF4" s="2223"/>
      <c r="CG4" s="2223"/>
      <c r="CH4" s="2223" t="s">
        <v>1827</v>
      </c>
      <c r="CI4" s="2223"/>
      <c r="CJ4" s="2223"/>
      <c r="CK4" s="2223"/>
      <c r="CL4" s="2223"/>
      <c r="CM4" s="2223"/>
      <c r="CN4" s="2223"/>
      <c r="CO4" s="2223"/>
      <c r="CP4" s="2223"/>
      <c r="CQ4" s="2223"/>
      <c r="CR4" s="2223"/>
      <c r="CS4" s="2241"/>
      <c r="CT4" s="2225" t="s">
        <v>284</v>
      </c>
      <c r="CU4" s="2227"/>
      <c r="CV4" s="2227"/>
      <c r="CW4" s="2227"/>
      <c r="CX4" s="2227"/>
      <c r="CY4" s="2227"/>
      <c r="CZ4" s="2227"/>
      <c r="DA4" s="2227"/>
      <c r="DB4" s="2227"/>
      <c r="DC4" s="2227"/>
      <c r="DD4" s="2227"/>
      <c r="DE4" s="2227"/>
      <c r="DF4" s="2227"/>
      <c r="DG4" s="2227"/>
      <c r="DH4" s="2227"/>
      <c r="DI4" s="2227"/>
      <c r="DJ4" s="2227"/>
      <c r="DK4" s="2227"/>
      <c r="DL4" s="2227"/>
      <c r="DM4" s="2222"/>
      <c r="DN4" s="2242" t="s">
        <v>174</v>
      </c>
      <c r="DO4" s="2243"/>
      <c r="DP4" s="2243"/>
      <c r="DQ4" s="2243"/>
      <c r="DR4" s="2243"/>
      <c r="DS4" s="2243"/>
      <c r="DT4" s="2243"/>
      <c r="DU4" s="2243"/>
      <c r="DV4" s="2243"/>
      <c r="DW4" s="2243"/>
      <c r="DX4" s="2243"/>
      <c r="DY4" s="2243"/>
      <c r="DZ4" s="2243"/>
      <c r="EA4" s="2243"/>
      <c r="EB4" s="2243"/>
      <c r="EC4" s="2243"/>
      <c r="ED4" s="2243"/>
      <c r="EE4" s="2243"/>
      <c r="EF4" s="2243"/>
      <c r="EG4" s="2243"/>
      <c r="EH4" s="2243"/>
      <c r="EI4" s="2243"/>
      <c r="EJ4" s="2243"/>
      <c r="EK4" s="2243"/>
      <c r="EL4" s="2244"/>
      <c r="EM4" s="2239" t="s">
        <v>1828</v>
      </c>
      <c r="EN4" s="2239"/>
      <c r="EO4" s="2239"/>
      <c r="EP4" s="2239"/>
      <c r="EQ4" s="2239"/>
      <c r="ER4" s="2239"/>
      <c r="ES4" s="2232" t="s">
        <v>1829</v>
      </c>
      <c r="ET4" s="2239" t="s">
        <v>81</v>
      </c>
      <c r="EU4" s="2239"/>
      <c r="EV4" s="2239"/>
      <c r="EW4" s="2239"/>
      <c r="EX4" s="2239"/>
      <c r="EY4" s="2239"/>
      <c r="EZ4" s="2239"/>
      <c r="FA4" s="2239"/>
      <c r="FB4" s="2239"/>
      <c r="FC4" s="2239"/>
      <c r="FD4" s="2239"/>
      <c r="FE4" s="2239"/>
      <c r="FF4" s="2239"/>
      <c r="FG4" s="2239"/>
      <c r="FH4" s="2239"/>
      <c r="FI4" s="2239"/>
      <c r="FJ4" s="2239"/>
      <c r="FK4" s="2239"/>
      <c r="FL4" s="2239"/>
    </row>
    <row r="5" spans="1:168" s="755" customFormat="1" ht="29.25" customHeight="1" x14ac:dyDescent="0.15">
      <c r="C5" s="2224"/>
      <c r="D5" s="2224"/>
      <c r="E5" s="2224"/>
      <c r="F5" s="2223"/>
      <c r="G5" s="2223"/>
      <c r="H5" s="2224" t="s">
        <v>625</v>
      </c>
      <c r="I5" s="2223" t="s">
        <v>1830</v>
      </c>
      <c r="J5" s="2223"/>
      <c r="K5" s="2223"/>
      <c r="L5" s="2223"/>
      <c r="M5" s="2224" t="s">
        <v>625</v>
      </c>
      <c r="N5" s="2225" t="s">
        <v>1830</v>
      </c>
      <c r="O5" s="2227"/>
      <c r="P5" s="2227"/>
      <c r="Q5" s="2227"/>
      <c r="R5" s="2227"/>
      <c r="S5" s="2227"/>
      <c r="T5" s="2227"/>
      <c r="U5" s="2227"/>
      <c r="V5" s="2222"/>
      <c r="W5" s="2231"/>
      <c r="X5" s="2231"/>
      <c r="Y5" s="2231"/>
      <c r="Z5" s="2237" t="s">
        <v>284</v>
      </c>
      <c r="AA5" s="2237"/>
      <c r="AB5" s="2237" t="s">
        <v>1831</v>
      </c>
      <c r="AC5" s="2237"/>
      <c r="AD5" s="2237" t="s">
        <v>286</v>
      </c>
      <c r="AE5" s="2237"/>
      <c r="AF5" s="761"/>
      <c r="AG5" s="760"/>
      <c r="AH5" s="760"/>
      <c r="AI5" s="759"/>
      <c r="AJ5" s="758"/>
      <c r="AK5" s="757"/>
      <c r="AL5" s="2237"/>
      <c r="AM5" s="2237"/>
      <c r="AN5" s="2237"/>
      <c r="AO5" s="2237"/>
      <c r="AP5" s="2237"/>
      <c r="AQ5" s="2237"/>
      <c r="AR5" s="2223" t="s">
        <v>284</v>
      </c>
      <c r="AS5" s="2223"/>
      <c r="AT5" s="2223"/>
      <c r="AU5" s="2223"/>
      <c r="AV5" s="2223"/>
      <c r="AW5" s="2225" t="s">
        <v>1832</v>
      </c>
      <c r="AX5" s="2227"/>
      <c r="AY5" s="2227"/>
      <c r="AZ5" s="2227"/>
      <c r="BA5" s="2222"/>
      <c r="BB5" s="2228" t="s">
        <v>1828</v>
      </c>
      <c r="BC5" s="2229"/>
      <c r="BD5" s="2229"/>
      <c r="BE5" s="2229"/>
      <c r="BF5" s="2230"/>
      <c r="BG5" s="2224"/>
      <c r="BH5" s="2223"/>
      <c r="BI5" s="2223"/>
      <c r="BJ5" s="2223"/>
      <c r="BK5" s="2223"/>
      <c r="BL5" s="2231"/>
      <c r="BM5" s="2231"/>
      <c r="BN5" s="2231"/>
      <c r="BO5" s="2231"/>
      <c r="BP5" s="2231"/>
      <c r="BQ5" s="2231"/>
      <c r="BR5" s="2231"/>
      <c r="BS5" s="2231"/>
      <c r="BT5" s="2236"/>
      <c r="BU5" s="2237"/>
      <c r="BV5" s="2237"/>
      <c r="BW5" s="2237"/>
      <c r="BX5" s="2237"/>
      <c r="BY5" s="2237"/>
      <c r="BZ5" s="2237"/>
      <c r="CA5" s="2223"/>
      <c r="CB5" s="2223"/>
      <c r="CC5" s="2223"/>
      <c r="CD5" s="2223"/>
      <c r="CE5" s="2223"/>
      <c r="CF5" s="2223"/>
      <c r="CG5" s="2241"/>
      <c r="CH5" s="2231" t="s">
        <v>1833</v>
      </c>
      <c r="CI5" s="2231"/>
      <c r="CJ5" s="2231"/>
      <c r="CK5" s="2231"/>
      <c r="CL5" s="2231" t="s">
        <v>1828</v>
      </c>
      <c r="CM5" s="2231"/>
      <c r="CN5" s="2231"/>
      <c r="CO5" s="2231"/>
      <c r="CP5" s="2232" t="s">
        <v>1049</v>
      </c>
      <c r="CQ5" s="2234" t="s">
        <v>1834</v>
      </c>
      <c r="CR5" s="2234" t="s">
        <v>1835</v>
      </c>
      <c r="CS5" s="2240" t="s">
        <v>249</v>
      </c>
      <c r="CT5" s="2225" t="s">
        <v>1367</v>
      </c>
      <c r="CU5" s="2227"/>
      <c r="CV5" s="2227"/>
      <c r="CW5" s="2222"/>
      <c r="CX5" s="2225" t="s">
        <v>194</v>
      </c>
      <c r="CY5" s="2227"/>
      <c r="CZ5" s="2222"/>
      <c r="DA5" s="2225" t="s">
        <v>195</v>
      </c>
      <c r="DB5" s="2227"/>
      <c r="DC5" s="2222"/>
      <c r="DD5" s="2225" t="s">
        <v>196</v>
      </c>
      <c r="DE5" s="2227"/>
      <c r="DF5" s="2222"/>
      <c r="DG5" s="2228" t="s">
        <v>1836</v>
      </c>
      <c r="DH5" s="2229"/>
      <c r="DI5" s="2229"/>
      <c r="DJ5" s="2229"/>
      <c r="DK5" s="2229"/>
      <c r="DL5" s="2229"/>
      <c r="DM5" s="2230"/>
      <c r="DN5" s="2225" t="s">
        <v>1168</v>
      </c>
      <c r="DO5" s="2227"/>
      <c r="DP5" s="2227"/>
      <c r="DQ5" s="2222"/>
      <c r="DR5" s="2237" t="s">
        <v>377</v>
      </c>
      <c r="DS5" s="2237"/>
      <c r="DT5" s="2237"/>
      <c r="DU5" s="2237"/>
      <c r="DV5" s="2237"/>
      <c r="DW5" s="2237"/>
      <c r="DX5" s="2237"/>
      <c r="DY5" s="2237"/>
      <c r="DZ5" s="2237"/>
      <c r="EA5" s="2237"/>
      <c r="EB5" s="2237"/>
      <c r="EC5" s="2237"/>
      <c r="ED5" s="2228" t="s">
        <v>1837</v>
      </c>
      <c r="EE5" s="2229"/>
      <c r="EF5" s="2229"/>
      <c r="EG5" s="2229"/>
      <c r="EH5" s="2229"/>
      <c r="EI5" s="2229"/>
      <c r="EJ5" s="2229"/>
      <c r="EK5" s="2229"/>
      <c r="EL5" s="2230"/>
      <c r="EM5" s="2223" t="s">
        <v>194</v>
      </c>
      <c r="EN5" s="2223"/>
      <c r="EO5" s="2225" t="s">
        <v>195</v>
      </c>
      <c r="EP5" s="2227"/>
      <c r="EQ5" s="2225" t="s">
        <v>196</v>
      </c>
      <c r="ER5" s="2222"/>
      <c r="ES5" s="2240"/>
      <c r="ET5" s="2226" t="s">
        <v>1838</v>
      </c>
      <c r="EU5" s="2222" t="s">
        <v>239</v>
      </c>
      <c r="EV5" s="2223"/>
      <c r="EW5" s="2223"/>
      <c r="EX5" s="2223"/>
      <c r="EY5" s="2224" t="s">
        <v>1839</v>
      </c>
      <c r="EZ5" s="2222" t="s">
        <v>239</v>
      </c>
      <c r="FA5" s="2223"/>
      <c r="FB5" s="2223"/>
      <c r="FC5" s="2223"/>
      <c r="FD5" s="2224" t="s">
        <v>1840</v>
      </c>
      <c r="FE5" s="2222" t="s">
        <v>239</v>
      </c>
      <c r="FF5" s="2223"/>
      <c r="FG5" s="2223"/>
      <c r="FH5" s="2223"/>
      <c r="FI5" s="2224" t="s">
        <v>1841</v>
      </c>
      <c r="FJ5" s="756" t="s">
        <v>1842</v>
      </c>
      <c r="FK5" s="904" t="s">
        <v>1843</v>
      </c>
      <c r="FL5" s="2224" t="s">
        <v>1844</v>
      </c>
    </row>
    <row r="6" spans="1:168" s="750" customFormat="1" ht="180" customHeight="1" x14ac:dyDescent="0.15">
      <c r="A6" s="754" t="s">
        <v>76</v>
      </c>
      <c r="B6" s="750" t="s">
        <v>1845</v>
      </c>
      <c r="C6" s="2224"/>
      <c r="D6" s="2224"/>
      <c r="E6" s="2224"/>
      <c r="F6" s="907" t="s">
        <v>1125</v>
      </c>
      <c r="G6" s="907" t="s">
        <v>1126</v>
      </c>
      <c r="H6" s="2224"/>
      <c r="I6" s="903" t="s">
        <v>1846</v>
      </c>
      <c r="J6" s="903" t="s">
        <v>1847</v>
      </c>
      <c r="K6" s="903" t="s">
        <v>1848</v>
      </c>
      <c r="L6" s="903" t="s">
        <v>1849</v>
      </c>
      <c r="M6" s="2224"/>
      <c r="N6" s="903" t="s">
        <v>1850</v>
      </c>
      <c r="O6" s="903" t="s">
        <v>1851</v>
      </c>
      <c r="P6" s="903" t="s">
        <v>1852</v>
      </c>
      <c r="Q6" s="903" t="s">
        <v>1853</v>
      </c>
      <c r="R6" s="903" t="s">
        <v>1854</v>
      </c>
      <c r="S6" s="903" t="s">
        <v>1855</v>
      </c>
      <c r="T6" s="903" t="s">
        <v>1856</v>
      </c>
      <c r="U6" s="903" t="s">
        <v>1857</v>
      </c>
      <c r="V6" s="903" t="s">
        <v>1849</v>
      </c>
      <c r="W6" s="903" t="s">
        <v>624</v>
      </c>
      <c r="X6" s="903" t="s">
        <v>628</v>
      </c>
      <c r="Y6" s="903" t="s">
        <v>249</v>
      </c>
      <c r="Z6" s="903" t="s">
        <v>169</v>
      </c>
      <c r="AA6" s="907" t="s">
        <v>170</v>
      </c>
      <c r="AB6" s="903" t="s">
        <v>169</v>
      </c>
      <c r="AC6" s="903" t="s">
        <v>170</v>
      </c>
      <c r="AD6" s="903" t="s">
        <v>169</v>
      </c>
      <c r="AE6" s="903" t="s">
        <v>170</v>
      </c>
      <c r="AF6" s="903" t="s">
        <v>1858</v>
      </c>
      <c r="AG6" s="903" t="s">
        <v>1859</v>
      </c>
      <c r="AH6" s="903" t="s">
        <v>1860</v>
      </c>
      <c r="AI6" s="906" t="s">
        <v>1861</v>
      </c>
      <c r="AJ6" s="903" t="s">
        <v>1862</v>
      </c>
      <c r="AK6" s="903" t="s">
        <v>1863</v>
      </c>
      <c r="AL6" s="903" t="s">
        <v>1864</v>
      </c>
      <c r="AM6" s="903" t="s">
        <v>1865</v>
      </c>
      <c r="AN6" s="903" t="s">
        <v>1866</v>
      </c>
      <c r="AO6" s="903" t="s">
        <v>1864</v>
      </c>
      <c r="AP6" s="903" t="s">
        <v>1865</v>
      </c>
      <c r="AQ6" s="903" t="s">
        <v>1866</v>
      </c>
      <c r="AR6" s="903" t="s">
        <v>1867</v>
      </c>
      <c r="AS6" s="903" t="s">
        <v>1868</v>
      </c>
      <c r="AT6" s="903" t="s">
        <v>1869</v>
      </c>
      <c r="AU6" s="903" t="s">
        <v>1870</v>
      </c>
      <c r="AV6" s="903" t="s">
        <v>1871</v>
      </c>
      <c r="AW6" s="903" t="s">
        <v>1867</v>
      </c>
      <c r="AX6" s="903" t="s">
        <v>1868</v>
      </c>
      <c r="AY6" s="903" t="s">
        <v>1869</v>
      </c>
      <c r="AZ6" s="903" t="s">
        <v>1870</v>
      </c>
      <c r="BA6" s="903" t="s">
        <v>1871</v>
      </c>
      <c r="BB6" s="903" t="s">
        <v>1867</v>
      </c>
      <c r="BC6" s="903" t="s">
        <v>1868</v>
      </c>
      <c r="BD6" s="903" t="s">
        <v>1869</v>
      </c>
      <c r="BE6" s="903" t="s">
        <v>1870</v>
      </c>
      <c r="BF6" s="903" t="s">
        <v>1872</v>
      </c>
      <c r="BG6" s="2224"/>
      <c r="BH6" s="903" t="s">
        <v>269</v>
      </c>
      <c r="BI6" s="903" t="s">
        <v>270</v>
      </c>
      <c r="BJ6" s="903" t="s">
        <v>271</v>
      </c>
      <c r="BK6" s="903" t="s">
        <v>272</v>
      </c>
      <c r="BL6" s="903" t="s">
        <v>1873</v>
      </c>
      <c r="BM6" s="903" t="s">
        <v>275</v>
      </c>
      <c r="BN6" s="903" t="s">
        <v>276</v>
      </c>
      <c r="BO6" s="903" t="s">
        <v>277</v>
      </c>
      <c r="BP6" s="903" t="s">
        <v>278</v>
      </c>
      <c r="BQ6" s="903" t="s">
        <v>279</v>
      </c>
      <c r="BR6" s="903" t="s">
        <v>280</v>
      </c>
      <c r="BS6" s="903" t="s">
        <v>281</v>
      </c>
      <c r="BT6" s="2235"/>
      <c r="BU6" s="753" t="s">
        <v>1874</v>
      </c>
      <c r="BV6" s="753" t="s">
        <v>1875</v>
      </c>
      <c r="BW6" s="753" t="s">
        <v>1876</v>
      </c>
      <c r="BX6" s="753" t="s">
        <v>1877</v>
      </c>
      <c r="BY6" s="753" t="s">
        <v>1878</v>
      </c>
      <c r="BZ6" s="753" t="s">
        <v>1357</v>
      </c>
      <c r="CA6" s="903" t="s">
        <v>1879</v>
      </c>
      <c r="CB6" s="903" t="s">
        <v>1880</v>
      </c>
      <c r="CC6" s="903" t="s">
        <v>1881</v>
      </c>
      <c r="CD6" s="903" t="s">
        <v>1882</v>
      </c>
      <c r="CE6" s="903" t="s">
        <v>1883</v>
      </c>
      <c r="CF6" s="903" t="s">
        <v>1039</v>
      </c>
      <c r="CG6" s="906" t="s">
        <v>249</v>
      </c>
      <c r="CH6" s="903" t="s">
        <v>1102</v>
      </c>
      <c r="CI6" s="903" t="s">
        <v>1043</v>
      </c>
      <c r="CJ6" s="903" t="s">
        <v>1045</v>
      </c>
      <c r="CK6" s="903" t="s">
        <v>1357</v>
      </c>
      <c r="CL6" s="903" t="s">
        <v>1102</v>
      </c>
      <c r="CM6" s="903" t="s">
        <v>1043</v>
      </c>
      <c r="CN6" s="903" t="s">
        <v>1045</v>
      </c>
      <c r="CO6" s="903" t="s">
        <v>1357</v>
      </c>
      <c r="CP6" s="2233"/>
      <c r="CQ6" s="2235"/>
      <c r="CR6" s="2235"/>
      <c r="CS6" s="2233"/>
      <c r="CT6" s="906" t="s">
        <v>1427</v>
      </c>
      <c r="CU6" s="905" t="s">
        <v>1884</v>
      </c>
      <c r="CV6" s="906" t="s">
        <v>1885</v>
      </c>
      <c r="CW6" s="906" t="s">
        <v>1336</v>
      </c>
      <c r="CX6" s="906" t="s">
        <v>1434</v>
      </c>
      <c r="CY6" s="906" t="s">
        <v>1436</v>
      </c>
      <c r="CZ6" s="906" t="s">
        <v>1886</v>
      </c>
      <c r="DA6" s="906" t="s">
        <v>1887</v>
      </c>
      <c r="DB6" s="906" t="s">
        <v>1888</v>
      </c>
      <c r="DC6" s="906" t="s">
        <v>1344</v>
      </c>
      <c r="DD6" s="906" t="s">
        <v>1444</v>
      </c>
      <c r="DE6" s="906" t="s">
        <v>1445</v>
      </c>
      <c r="DF6" s="906" t="s">
        <v>1889</v>
      </c>
      <c r="DG6" s="903" t="s">
        <v>1890</v>
      </c>
      <c r="DH6" s="903" t="s">
        <v>1891</v>
      </c>
      <c r="DI6" s="903" t="s">
        <v>1892</v>
      </c>
      <c r="DJ6" s="903" t="s">
        <v>1893</v>
      </c>
      <c r="DK6" s="903" t="s">
        <v>1355</v>
      </c>
      <c r="DL6" s="903" t="s">
        <v>1894</v>
      </c>
      <c r="DM6" s="903" t="s">
        <v>1357</v>
      </c>
      <c r="DN6" s="905" t="s">
        <v>1368</v>
      </c>
      <c r="DO6" s="905" t="s">
        <v>1369</v>
      </c>
      <c r="DP6" s="905" t="s">
        <v>1895</v>
      </c>
      <c r="DQ6" s="905" t="s">
        <v>1371</v>
      </c>
      <c r="DR6" s="753" t="s">
        <v>1526</v>
      </c>
      <c r="DS6" s="903" t="s">
        <v>1527</v>
      </c>
      <c r="DT6" s="903" t="s">
        <v>1896</v>
      </c>
      <c r="DU6" s="903" t="s">
        <v>1897</v>
      </c>
      <c r="DV6" s="903" t="s">
        <v>1391</v>
      </c>
      <c r="DW6" s="903" t="s">
        <v>1392</v>
      </c>
      <c r="DX6" s="903" t="s">
        <v>1393</v>
      </c>
      <c r="DY6" s="903" t="s">
        <v>1898</v>
      </c>
      <c r="DZ6" s="903" t="s">
        <v>1395</v>
      </c>
      <c r="EA6" s="903" t="s">
        <v>1548</v>
      </c>
      <c r="EB6" s="903" t="s">
        <v>1899</v>
      </c>
      <c r="EC6" s="903" t="s">
        <v>1900</v>
      </c>
      <c r="ED6" s="903" t="s">
        <v>1561</v>
      </c>
      <c r="EE6" s="903" t="s">
        <v>1901</v>
      </c>
      <c r="EF6" s="903" t="s">
        <v>1563</v>
      </c>
      <c r="EG6" s="903" t="s">
        <v>1564</v>
      </c>
      <c r="EH6" s="903" t="s">
        <v>1565</v>
      </c>
      <c r="EI6" s="903" t="s">
        <v>613</v>
      </c>
      <c r="EJ6" s="903" t="s">
        <v>1902</v>
      </c>
      <c r="EK6" s="903" t="s">
        <v>1903</v>
      </c>
      <c r="EL6" s="903" t="s">
        <v>1553</v>
      </c>
      <c r="EM6" s="903" t="s">
        <v>1904</v>
      </c>
      <c r="EN6" s="903" t="s">
        <v>1905</v>
      </c>
      <c r="EO6" s="903" t="s">
        <v>1906</v>
      </c>
      <c r="EP6" s="903" t="s">
        <v>1907</v>
      </c>
      <c r="EQ6" s="903" t="s">
        <v>1908</v>
      </c>
      <c r="ER6" s="752" t="s">
        <v>1909</v>
      </c>
      <c r="ES6" s="2233"/>
      <c r="ET6" s="2226"/>
      <c r="EU6" s="751" t="s">
        <v>1858</v>
      </c>
      <c r="EV6" s="903" t="s">
        <v>1859</v>
      </c>
      <c r="EW6" s="903" t="s">
        <v>1860</v>
      </c>
      <c r="EX6" s="903" t="s">
        <v>1861</v>
      </c>
      <c r="EY6" s="2224"/>
      <c r="EZ6" s="751" t="s">
        <v>1858</v>
      </c>
      <c r="FA6" s="903" t="s">
        <v>1859</v>
      </c>
      <c r="FB6" s="903" t="s">
        <v>1860</v>
      </c>
      <c r="FC6" s="903" t="s">
        <v>1861</v>
      </c>
      <c r="FD6" s="2224"/>
      <c r="FE6" s="751" t="s">
        <v>1858</v>
      </c>
      <c r="FF6" s="903" t="s">
        <v>1859</v>
      </c>
      <c r="FG6" s="903" t="s">
        <v>1860</v>
      </c>
      <c r="FH6" s="903" t="s">
        <v>1861</v>
      </c>
      <c r="FI6" s="2224"/>
      <c r="FJ6" s="751" t="s">
        <v>1858</v>
      </c>
      <c r="FK6" s="903" t="s">
        <v>1858</v>
      </c>
      <c r="FL6" s="2224"/>
    </row>
    <row r="7" spans="1:168" s="715" customFormat="1" ht="30.75" customHeight="1" x14ac:dyDescent="0.15">
      <c r="A7" s="715" t="e">
        <f>VLOOKUP(ET7,'市町村コードH30.10.1'!$E$3:$F$1789,2,FALSE)</f>
        <v>#N/A</v>
      </c>
      <c r="B7" s="715">
        <v>1</v>
      </c>
      <c r="C7" s="738" t="str">
        <f>'はじめに（PC）'!D2&amp;""</f>
        <v>○○県</v>
      </c>
      <c r="D7" s="738" t="str">
        <f>'はじめに（PC）'!D3&amp;""</f>
        <v>△△市</v>
      </c>
      <c r="E7" s="738" t="str">
        <f>'はじめに（PC）'!D4</f>
        <v>あいうえお活動組織</v>
      </c>
      <c r="F7" s="748">
        <f>報告書!B50</f>
        <v>0</v>
      </c>
      <c r="G7" s="748">
        <f>報告書!F50</f>
        <v>0</v>
      </c>
      <c r="H7" s="738">
        <f>構成員一覧!Z5</f>
        <v>0</v>
      </c>
      <c r="I7" s="738">
        <f>構成員一覧!AA5</f>
        <v>0</v>
      </c>
      <c r="J7" s="738">
        <f>構成員一覧!AB5</f>
        <v>0</v>
      </c>
      <c r="K7" s="738">
        <f>構成員一覧!AC5</f>
        <v>0</v>
      </c>
      <c r="L7" s="737">
        <f>SUM(I7:K7)</f>
        <v>0</v>
      </c>
      <c r="M7" s="738">
        <f>構成員一覧!AD5</f>
        <v>0</v>
      </c>
      <c r="N7" s="738">
        <f>構成員一覧!AE5</f>
        <v>0</v>
      </c>
      <c r="O7" s="738">
        <f>構成員一覧!AF5</f>
        <v>0</v>
      </c>
      <c r="P7" s="738">
        <f>構成員一覧!AG5</f>
        <v>0</v>
      </c>
      <c r="Q7" s="738">
        <f>構成員一覧!AH5</f>
        <v>0</v>
      </c>
      <c r="R7" s="738">
        <f>構成員一覧!AI5</f>
        <v>0</v>
      </c>
      <c r="S7" s="738">
        <f>構成員一覧!AJ5</f>
        <v>0</v>
      </c>
      <c r="T7" s="738">
        <f>構成員一覧!AK5</f>
        <v>0</v>
      </c>
      <c r="U7" s="738">
        <f>構成員一覧!AL5</f>
        <v>0</v>
      </c>
      <c r="V7" s="737">
        <f>SUM(N7:U7)</f>
        <v>0</v>
      </c>
      <c r="W7" s="738">
        <f>'活動記録 '!E31</f>
        <v>0</v>
      </c>
      <c r="X7" s="738">
        <f>'活動記録 '!F31</f>
        <v>0</v>
      </c>
      <c r="Y7" s="737">
        <f>SUM(W7:X7)</f>
        <v>0</v>
      </c>
      <c r="Z7" s="747">
        <f>'様式第1-3号'!D33</f>
        <v>0</v>
      </c>
      <c r="AA7" s="747">
        <f>'様式第1-3号'!F33</f>
        <v>0</v>
      </c>
      <c r="AB7" s="747">
        <f>'様式第1-3号'!D35</f>
        <v>0</v>
      </c>
      <c r="AC7" s="747">
        <f>'様式第1-3号'!F35</f>
        <v>0</v>
      </c>
      <c r="AD7" s="747">
        <f>'様式第1-3号'!D37</f>
        <v>0</v>
      </c>
      <c r="AE7" s="747">
        <f>'様式第1-3号'!F37</f>
        <v>0</v>
      </c>
      <c r="AF7" s="742">
        <f>'様式第1-3号'!D46</f>
        <v>0</v>
      </c>
      <c r="AG7" s="742">
        <f>'様式第1-3号'!F46</f>
        <v>0</v>
      </c>
      <c r="AH7" s="742">
        <f>'様式第1-3号'!H46</f>
        <v>0</v>
      </c>
      <c r="AI7" s="740">
        <f>SUM(AF7:AH7)</f>
        <v>0</v>
      </c>
      <c r="AJ7" s="742">
        <f>'様式第1-3号'!M46</f>
        <v>0</v>
      </c>
      <c r="AK7" s="742">
        <f>'様式第1-3号'!D67</f>
        <v>0</v>
      </c>
      <c r="AL7" s="746">
        <f>'様式第1-3号'!F56</f>
        <v>0</v>
      </c>
      <c r="AM7" s="746">
        <f>'様式第1-3号'!H56</f>
        <v>0</v>
      </c>
      <c r="AN7" s="745">
        <f>'様式第1-3号'!J56</f>
        <v>0</v>
      </c>
      <c r="AO7" s="746">
        <f>'様式第1-3号'!F58</f>
        <v>0</v>
      </c>
      <c r="AP7" s="746">
        <f>'様式第1-3号'!H58</f>
        <v>0</v>
      </c>
      <c r="AQ7" s="745">
        <f>'様式第1-3号'!J58</f>
        <v>0</v>
      </c>
      <c r="AR7" s="742">
        <f>活動計画書!C9</f>
        <v>0</v>
      </c>
      <c r="AS7" s="742">
        <f>活動計画書!C11</f>
        <v>0</v>
      </c>
      <c r="AT7" s="742">
        <f>活動計画書!C13</f>
        <v>0</v>
      </c>
      <c r="AU7" s="740">
        <f>SUM(AR7:AT7)</f>
        <v>0</v>
      </c>
      <c r="AV7" s="740">
        <f>活動計画書!E58</f>
        <v>0</v>
      </c>
      <c r="AW7" s="742">
        <f>活動計画書!C21</f>
        <v>0</v>
      </c>
      <c r="AX7" s="742">
        <f>活動計画書!C23</f>
        <v>0</v>
      </c>
      <c r="AY7" s="742">
        <f>活動計画書!C25</f>
        <v>0</v>
      </c>
      <c r="AZ7" s="740">
        <f>SUM(AW7:AY7)</f>
        <v>0</v>
      </c>
      <c r="BA7" s="740">
        <f>活動計画書!K58</f>
        <v>0</v>
      </c>
      <c r="BB7" s="742">
        <f>活動計画書!C33</f>
        <v>0</v>
      </c>
      <c r="BC7" s="742">
        <f>活動計画書!C35</f>
        <v>0</v>
      </c>
      <c r="BD7" s="742">
        <f>活動計画書!C37</f>
        <v>0</v>
      </c>
      <c r="BE7" s="740">
        <f>SUM(BB7:BD7)</f>
        <v>0</v>
      </c>
      <c r="BF7" s="740">
        <f>活動計画書!S58</f>
        <v>0</v>
      </c>
      <c r="BG7" s="738">
        <f>活動計画書!E47</f>
        <v>0</v>
      </c>
      <c r="BH7" s="744">
        <f>活動計画書!E49</f>
        <v>0</v>
      </c>
      <c r="BI7" s="744">
        <f>活動計画書!I49</f>
        <v>0</v>
      </c>
      <c r="BJ7" s="744">
        <f>活動計画書!$M$49</f>
        <v>0</v>
      </c>
      <c r="BK7" s="744">
        <f>活動計画書!Q49</f>
        <v>0</v>
      </c>
      <c r="BL7" s="744">
        <f>活動計画書!G51</f>
        <v>0</v>
      </c>
      <c r="BM7" s="744">
        <f>活動計画書!J51</f>
        <v>0</v>
      </c>
      <c r="BN7" s="744">
        <f>活動計画書!M51</f>
        <v>0</v>
      </c>
      <c r="BO7" s="744">
        <f>活動計画書!P51</f>
        <v>0</v>
      </c>
      <c r="BP7" s="744">
        <f>活動計画書!G53</f>
        <v>0</v>
      </c>
      <c r="BQ7" s="744">
        <f>活動計画書!J53</f>
        <v>0</v>
      </c>
      <c r="BR7" s="744">
        <f>活動計画書!M53</f>
        <v>0</v>
      </c>
      <c r="BS7" s="744">
        <f>活動計画書!P53</f>
        <v>0</v>
      </c>
      <c r="BT7" s="744">
        <f>活動計画書!G55</f>
        <v>0</v>
      </c>
      <c r="BU7" s="739">
        <f>活動計画書!B84</f>
        <v>0</v>
      </c>
      <c r="BV7" s="739">
        <f>活動計画書!B85</f>
        <v>0</v>
      </c>
      <c r="BW7" s="739">
        <f>活動計画書!B86</f>
        <v>0</v>
      </c>
      <c r="BX7" s="739">
        <f>活動計画書!M84</f>
        <v>0</v>
      </c>
      <c r="BY7" s="739">
        <f>活動計画書!M85</f>
        <v>0</v>
      </c>
      <c r="BZ7" s="739">
        <f>活動計画書!M86</f>
        <v>0</v>
      </c>
      <c r="CA7" s="742">
        <f>報告書!L20</f>
        <v>0</v>
      </c>
      <c r="CB7" s="742">
        <f>報告書!L21</f>
        <v>0</v>
      </c>
      <c r="CC7" s="742">
        <f>SUM(活動計画書!I16,加算措置!I13)</f>
        <v>0</v>
      </c>
      <c r="CD7" s="742">
        <f>SUM(活動計画書!I28,加算措置!I39,加算措置!I71,加算措置!O101)+IFERROR(VLOOKUP("○",加算措置!I76:P78,5,FALSE),0)</f>
        <v>0</v>
      </c>
      <c r="CE7" s="742">
        <f>報告書!L23</f>
        <v>0</v>
      </c>
      <c r="CF7" s="742">
        <f>報告書!L25</f>
        <v>0</v>
      </c>
      <c r="CG7" s="740">
        <f>SUM(CA7:CF7)</f>
        <v>0</v>
      </c>
      <c r="CH7" s="743">
        <f>報告書!L30</f>
        <v>0</v>
      </c>
      <c r="CI7" s="743">
        <f>報告書!L31</f>
        <v>0</v>
      </c>
      <c r="CJ7" s="743">
        <f>報告書!L32</f>
        <v>0</v>
      </c>
      <c r="CK7" s="743">
        <f>報告書!L33</f>
        <v>0</v>
      </c>
      <c r="CL7" s="743">
        <f>報告書!L35</f>
        <v>0</v>
      </c>
      <c r="CM7" s="743">
        <f>報告書!L36</f>
        <v>0</v>
      </c>
      <c r="CN7" s="743">
        <f>報告書!L37</f>
        <v>0</v>
      </c>
      <c r="CO7" s="740">
        <f>報告書!L38</f>
        <v>0</v>
      </c>
      <c r="CP7" s="743">
        <f>報告書!L39</f>
        <v>0</v>
      </c>
      <c r="CQ7" s="742">
        <f>報告書!L40</f>
        <v>0</v>
      </c>
      <c r="CR7" s="742">
        <f>報告書!L41</f>
        <v>0</v>
      </c>
      <c r="CS7" s="740">
        <f>SUM(CH7:CR7)</f>
        <v>0</v>
      </c>
      <c r="CT7" s="740" t="str">
        <f>報告書!O63</f>
        <v>－</v>
      </c>
      <c r="CU7" s="741">
        <f>報告書!T64</f>
        <v>0</v>
      </c>
      <c r="CV7" s="740" t="str">
        <f>報告書!O65</f>
        <v>－</v>
      </c>
      <c r="CW7" s="740" t="str">
        <f>報告書!O66</f>
        <v>－</v>
      </c>
      <c r="CX7" s="740" t="str">
        <f>報告書!O67</f>
        <v>－</v>
      </c>
      <c r="CY7" s="740" t="str">
        <f>報告書!O68</f>
        <v>－</v>
      </c>
      <c r="CZ7" s="740" t="str">
        <f>報告書!O69</f>
        <v>－</v>
      </c>
      <c r="DA7" s="740" t="str">
        <f>報告書!O70</f>
        <v>－</v>
      </c>
      <c r="DB7" s="740" t="str">
        <f>報告書!O71</f>
        <v>－</v>
      </c>
      <c r="DC7" s="740" t="str">
        <f>報告書!O72</f>
        <v>－</v>
      </c>
      <c r="DD7" s="740" t="str">
        <f>報告書!O73</f>
        <v>－</v>
      </c>
      <c r="DE7" s="740" t="str">
        <f>報告書!O74</f>
        <v>－</v>
      </c>
      <c r="DF7" s="740" t="str">
        <f>報告書!O75</f>
        <v>－</v>
      </c>
      <c r="DG7" s="739" t="str">
        <f>報告書!O80</f>
        <v>－</v>
      </c>
      <c r="DH7" s="739" t="str">
        <f>報告書!O81</f>
        <v>－</v>
      </c>
      <c r="DI7" s="739" t="str">
        <f>報告書!O82</f>
        <v>－</v>
      </c>
      <c r="DJ7" s="739" t="str">
        <f>報告書!O83</f>
        <v>－</v>
      </c>
      <c r="DK7" s="739" t="str">
        <f>報告書!O84</f>
        <v>－</v>
      </c>
      <c r="DL7" s="739" t="str">
        <f>報告書!O85</f>
        <v>－</v>
      </c>
      <c r="DM7" s="739" t="str">
        <f>報告書!O86</f>
        <v>－</v>
      </c>
      <c r="DN7" s="739" t="str">
        <f>報告書!O98</f>
        <v>－</v>
      </c>
      <c r="DO7" s="739" t="str">
        <f>報告書!O99</f>
        <v>－</v>
      </c>
      <c r="DP7" s="739" t="str">
        <f>報告書!O100</f>
        <v>－</v>
      </c>
      <c r="DQ7" s="739" t="str">
        <f>報告書!O101</f>
        <v>－</v>
      </c>
      <c r="DR7" s="738" t="str">
        <f>IF(【選択肢】!P44&gt;0,"○","－")</f>
        <v>－</v>
      </c>
      <c r="DS7" s="738" t="str">
        <f>IF(【選択肢】!P45&gt;0,"○","－")</f>
        <v>－</v>
      </c>
      <c r="DT7" s="738" t="str">
        <f>IF(【選択肢】!P46&gt;0,"○","－")</f>
        <v>－</v>
      </c>
      <c r="DU7" s="738" t="str">
        <f>IF(【選択肢】!P47&gt;0,"○","－")</f>
        <v>－</v>
      </c>
      <c r="DV7" s="738" t="str">
        <f>IF(【選択肢】!P48&gt;0,"○","－")</f>
        <v>－</v>
      </c>
      <c r="DW7" s="738" t="str">
        <f>IF(【選択肢】!P49&gt;0,"○","－")</f>
        <v>－</v>
      </c>
      <c r="DX7" s="738" t="str">
        <f>IF(【選択肢】!P50&gt;0,"○","－")</f>
        <v>－</v>
      </c>
      <c r="DY7" s="738" t="str">
        <f>IF(【選択肢】!P51&gt;0,"○","－")</f>
        <v>－</v>
      </c>
      <c r="DZ7" s="738" t="str">
        <f>IF(【選択肢】!P52&gt;0,"○","－")</f>
        <v>－</v>
      </c>
      <c r="EA7" s="738" t="str">
        <f>IF(【選択肢】!P53&gt;0,"○","－")</f>
        <v>－</v>
      </c>
      <c r="EB7" s="738" t="str">
        <f>IF(【選択肢】!P54&gt;0,"○","－")</f>
        <v>－</v>
      </c>
      <c r="EC7" s="738" t="str">
        <f>IF(【選択肢】!P55&gt;0,"○","－")</f>
        <v>－</v>
      </c>
      <c r="ED7" s="737" t="str">
        <f>報告書!O117</f>
        <v>－</v>
      </c>
      <c r="EE7" s="737" t="str">
        <f>報告書!O118</f>
        <v>－</v>
      </c>
      <c r="EF7" s="737" t="str">
        <f>報告書!O119</f>
        <v>－</v>
      </c>
      <c r="EG7" s="737" t="str">
        <f>報告書!O120</f>
        <v>－</v>
      </c>
      <c r="EH7" s="738" t="str">
        <f>報告書!O121</f>
        <v>－</v>
      </c>
      <c r="EI7" s="737" t="str">
        <f>報告書!O122</f>
        <v>－</v>
      </c>
      <c r="EJ7" s="738" t="str">
        <f>報告書!O123</f>
        <v>－</v>
      </c>
      <c r="EK7" s="737" t="str">
        <f>報告書!O124</f>
        <v>－</v>
      </c>
      <c r="EL7" s="737" t="str">
        <f>報告書!O125</f>
        <v>－</v>
      </c>
      <c r="EM7" s="736">
        <f>SUMIFS(報告書!P139:P145,報告書!D139:D145,【選択肢】!S66,報告書!Q139:Q145,【選択肢】!G3)</f>
        <v>0</v>
      </c>
      <c r="EN7" s="736">
        <f>SUMIFS(報告書!P139:P145,報告書!D139:D145,【選択肢】!S67,報告書!Q139:Q145,【選択肢】!G3)</f>
        <v>0</v>
      </c>
      <c r="EO7" s="736">
        <f>SUMIFS(報告書!P139:P145,報告書!D139:D145,【選択肢】!S68,報告書!Q139:Q145,【選択肢】!G3)</f>
        <v>0</v>
      </c>
      <c r="EP7" s="736">
        <f>SUMIFS(報告書!P139:P145,報告書!D139:D145,【選択肢】!S69,報告書!Q139:Q145,【選択肢】!G3)</f>
        <v>0</v>
      </c>
      <c r="EQ7" s="734">
        <f>SUMIFS(報告書!P139:P145,報告書!D139:D145,【選択肢】!S70,報告書!Q139:Q145,【選択肢】!G4)</f>
        <v>0</v>
      </c>
      <c r="ER7" s="734">
        <f>SUMIFS(報告書!P139:P145,報告書!D139:D145,【選択肢】!S71,報告書!Q139:Q145,【選択肢】!G4)</f>
        <v>0</v>
      </c>
      <c r="ES7" s="733">
        <f>報告書!L150</f>
        <v>0</v>
      </c>
      <c r="ET7" s="749" t="str">
        <f>IF(EX7&gt;0,"○","")</f>
        <v/>
      </c>
      <c r="EU7" s="733">
        <f>加算措置!C7</f>
        <v>0</v>
      </c>
      <c r="EV7" s="733">
        <f>加算措置!C9</f>
        <v>0</v>
      </c>
      <c r="EW7" s="733">
        <f>加算措置!C11</f>
        <v>0</v>
      </c>
      <c r="EX7" s="733">
        <f>SUM(EU7:EW7)</f>
        <v>0</v>
      </c>
      <c r="EY7" s="749" t="str">
        <f>IF(FC7&gt;0,"○","")</f>
        <v/>
      </c>
      <c r="EZ7" s="733">
        <f>加算措置!C33</f>
        <v>0</v>
      </c>
      <c r="FA7" s="733">
        <f>加算措置!C35</f>
        <v>0</v>
      </c>
      <c r="FB7" s="733">
        <f>加算措置!C37</f>
        <v>0</v>
      </c>
      <c r="FC7" s="733">
        <f>SUM(EZ7:FB7)</f>
        <v>0</v>
      </c>
      <c r="FD7" s="749" t="str">
        <f>IF(FH7&gt;0,"○","")</f>
        <v/>
      </c>
      <c r="FE7" s="733">
        <f>加算措置!C65</f>
        <v>0</v>
      </c>
      <c r="FF7" s="733">
        <f>加算措置!C67</f>
        <v>0</v>
      </c>
      <c r="FG7" s="733">
        <f>加算措置!C69</f>
        <v>0</v>
      </c>
      <c r="FH7" s="733">
        <f>SUM(FE7:FG7)</f>
        <v>0</v>
      </c>
      <c r="FI7" s="749" t="str">
        <f>IF(FJ7&gt;0,"○","")</f>
        <v/>
      </c>
      <c r="FJ7" s="740">
        <f>報告書!S133</f>
        <v>0</v>
      </c>
      <c r="FK7" s="740">
        <f>報告書!P133</f>
        <v>0</v>
      </c>
      <c r="FL7" s="733" t="str">
        <f>IF(COUNTIF(加算措置!I76:L78,"○"),"○","")</f>
        <v/>
      </c>
    </row>
    <row r="8" spans="1:168" s="715" customFormat="1" ht="30.75" customHeight="1" x14ac:dyDescent="0.15">
      <c r="A8" s="715" t="e">
        <f>VLOOKUP(ET8,'市町村コードH30.10.1'!$E$3:$F$1789,2,FALSE)</f>
        <v>#N/A</v>
      </c>
      <c r="B8" s="715">
        <v>2</v>
      </c>
      <c r="C8" s="738"/>
      <c r="D8" s="738"/>
      <c r="E8" s="738"/>
      <c r="F8" s="748"/>
      <c r="G8" s="748"/>
      <c r="H8" s="738"/>
      <c r="I8" s="738"/>
      <c r="J8" s="738"/>
      <c r="K8" s="738"/>
      <c r="L8" s="737"/>
      <c r="M8" s="738"/>
      <c r="N8" s="738"/>
      <c r="O8" s="738"/>
      <c r="P8" s="738"/>
      <c r="Q8" s="738"/>
      <c r="R8" s="738"/>
      <c r="S8" s="738"/>
      <c r="T8" s="738"/>
      <c r="U8" s="738"/>
      <c r="V8" s="737"/>
      <c r="W8" s="738"/>
      <c r="X8" s="738"/>
      <c r="Y8" s="737"/>
      <c r="Z8" s="747"/>
      <c r="AA8" s="747"/>
      <c r="AB8" s="747"/>
      <c r="AC8" s="747"/>
      <c r="AD8" s="747"/>
      <c r="AE8" s="747"/>
      <c r="AF8" s="742"/>
      <c r="AG8" s="742"/>
      <c r="AH8" s="742"/>
      <c r="AI8" s="740"/>
      <c r="AJ8" s="742"/>
      <c r="AK8" s="742"/>
      <c r="AL8" s="746"/>
      <c r="AM8" s="746"/>
      <c r="AN8" s="745"/>
      <c r="AO8" s="746"/>
      <c r="AP8" s="746"/>
      <c r="AQ8" s="745"/>
      <c r="AR8" s="742"/>
      <c r="AS8" s="742"/>
      <c r="AT8" s="742"/>
      <c r="AU8" s="740"/>
      <c r="AV8" s="740"/>
      <c r="AW8" s="742"/>
      <c r="AX8" s="742"/>
      <c r="AY8" s="742"/>
      <c r="AZ8" s="740"/>
      <c r="BA8" s="740"/>
      <c r="BB8" s="742"/>
      <c r="BC8" s="742"/>
      <c r="BD8" s="742"/>
      <c r="BE8" s="740"/>
      <c r="BF8" s="740"/>
      <c r="BG8" s="738"/>
      <c r="BH8" s="744"/>
      <c r="BI8" s="744"/>
      <c r="BJ8" s="744"/>
      <c r="BK8" s="744"/>
      <c r="BL8" s="744"/>
      <c r="BM8" s="744"/>
      <c r="BN8" s="744"/>
      <c r="BO8" s="744"/>
      <c r="BP8" s="744"/>
      <c r="BQ8" s="744"/>
      <c r="BR8" s="744"/>
      <c r="BS8" s="744"/>
      <c r="BT8" s="744"/>
      <c r="BU8" s="739"/>
      <c r="BV8" s="739"/>
      <c r="BW8" s="739"/>
      <c r="BX8" s="739"/>
      <c r="BY8" s="739"/>
      <c r="BZ8" s="739"/>
      <c r="CA8" s="742"/>
      <c r="CB8" s="742"/>
      <c r="CC8" s="742"/>
      <c r="CD8" s="742"/>
      <c r="CE8" s="742"/>
      <c r="CF8" s="742"/>
      <c r="CG8" s="740"/>
      <c r="CH8" s="743"/>
      <c r="CI8" s="743"/>
      <c r="CJ8" s="743"/>
      <c r="CK8" s="743"/>
      <c r="CL8" s="743"/>
      <c r="CM8" s="743"/>
      <c r="CN8" s="743"/>
      <c r="CO8" s="740"/>
      <c r="CP8" s="743"/>
      <c r="CQ8" s="742"/>
      <c r="CR8" s="742"/>
      <c r="CS8" s="740"/>
      <c r="CT8" s="740"/>
      <c r="CU8" s="741"/>
      <c r="CV8" s="740"/>
      <c r="CW8" s="740"/>
      <c r="CX8" s="740"/>
      <c r="CY8" s="740"/>
      <c r="CZ8" s="740"/>
      <c r="DA8" s="740"/>
      <c r="DB8" s="740"/>
      <c r="DC8" s="740"/>
      <c r="DD8" s="740"/>
      <c r="DE8" s="740"/>
      <c r="DF8" s="740"/>
      <c r="DG8" s="739"/>
      <c r="DH8" s="739"/>
      <c r="DI8" s="739"/>
      <c r="DJ8" s="739"/>
      <c r="DK8" s="739"/>
      <c r="DL8" s="739"/>
      <c r="DM8" s="739"/>
      <c r="DN8" s="739"/>
      <c r="DO8" s="739"/>
      <c r="DP8" s="739"/>
      <c r="DQ8" s="739"/>
      <c r="DR8" s="738"/>
      <c r="DS8" s="738"/>
      <c r="DT8" s="738"/>
      <c r="DU8" s="738"/>
      <c r="DV8" s="738"/>
      <c r="DW8" s="738"/>
      <c r="DX8" s="738"/>
      <c r="DY8" s="738"/>
      <c r="DZ8" s="738"/>
      <c r="EA8" s="738"/>
      <c r="EB8" s="738"/>
      <c r="EC8" s="738"/>
      <c r="ED8" s="737"/>
      <c r="EE8" s="737"/>
      <c r="EF8" s="737"/>
      <c r="EG8" s="737"/>
      <c r="EH8" s="738"/>
      <c r="EI8" s="737"/>
      <c r="EJ8" s="738"/>
      <c r="EK8" s="737"/>
      <c r="EL8" s="737"/>
      <c r="EM8" s="736"/>
      <c r="EN8" s="736"/>
      <c r="EO8" s="735"/>
      <c r="EP8" s="735"/>
      <c r="EQ8" s="734"/>
      <c r="ER8" s="734"/>
      <c r="ES8" s="733"/>
      <c r="ET8" s="733"/>
      <c r="EU8" s="733"/>
      <c r="EV8" s="733"/>
      <c r="EW8" s="733"/>
      <c r="EX8" s="733"/>
      <c r="EY8" s="733"/>
      <c r="EZ8" s="733"/>
      <c r="FA8" s="733"/>
      <c r="FB8" s="733"/>
      <c r="FC8" s="733"/>
      <c r="FD8" s="733"/>
      <c r="FE8" s="733"/>
      <c r="FF8" s="733"/>
      <c r="FG8" s="733"/>
      <c r="FH8" s="733"/>
      <c r="FI8" s="733"/>
      <c r="FJ8" s="733"/>
      <c r="FK8" s="733"/>
      <c r="FL8" s="733"/>
    </row>
    <row r="9" spans="1:168" s="715" customFormat="1" ht="30.75" customHeight="1" x14ac:dyDescent="0.15">
      <c r="B9" s="715">
        <v>3</v>
      </c>
      <c r="C9" s="722"/>
      <c r="D9" s="722"/>
      <c r="E9" s="722"/>
      <c r="F9" s="732"/>
      <c r="G9" s="732"/>
      <c r="H9" s="722"/>
      <c r="I9" s="722"/>
      <c r="J9" s="722"/>
      <c r="K9" s="722"/>
      <c r="L9" s="721"/>
      <c r="M9" s="722"/>
      <c r="N9" s="722"/>
      <c r="O9" s="722"/>
      <c r="P9" s="722"/>
      <c r="Q9" s="722"/>
      <c r="R9" s="722"/>
      <c r="S9" s="722"/>
      <c r="T9" s="722"/>
      <c r="U9" s="722"/>
      <c r="V9" s="721"/>
      <c r="W9" s="722"/>
      <c r="X9" s="722"/>
      <c r="Y9" s="721"/>
      <c r="Z9" s="731"/>
      <c r="AA9" s="731"/>
      <c r="AB9" s="731"/>
      <c r="AC9" s="731"/>
      <c r="AD9" s="731"/>
      <c r="AE9" s="731"/>
      <c r="AF9" s="726"/>
      <c r="AG9" s="726"/>
      <c r="AH9" s="726"/>
      <c r="AI9" s="724"/>
      <c r="AJ9" s="726"/>
      <c r="AK9" s="726"/>
      <c r="AL9" s="730"/>
      <c r="AM9" s="730"/>
      <c r="AN9" s="729"/>
      <c r="AO9" s="730"/>
      <c r="AP9" s="730"/>
      <c r="AQ9" s="729"/>
      <c r="AR9" s="726"/>
      <c r="AS9" s="726"/>
      <c r="AT9" s="726"/>
      <c r="AU9" s="724"/>
      <c r="AV9" s="724"/>
      <c r="AW9" s="726"/>
      <c r="AX9" s="726"/>
      <c r="AY9" s="726"/>
      <c r="AZ9" s="724"/>
      <c r="BA9" s="724"/>
      <c r="BB9" s="726"/>
      <c r="BC9" s="726"/>
      <c r="BD9" s="726"/>
      <c r="BE9" s="724"/>
      <c r="BF9" s="724"/>
      <c r="BG9" s="722"/>
      <c r="BH9" s="728"/>
      <c r="BI9" s="728"/>
      <c r="BJ9" s="728"/>
      <c r="BK9" s="728"/>
      <c r="BL9" s="728"/>
      <c r="BM9" s="728"/>
      <c r="BN9" s="728"/>
      <c r="BO9" s="728"/>
      <c r="BP9" s="728"/>
      <c r="BQ9" s="728"/>
      <c r="BR9" s="728"/>
      <c r="BS9" s="728"/>
      <c r="BT9" s="728"/>
      <c r="BU9" s="723"/>
      <c r="BV9" s="723"/>
      <c r="BW9" s="723"/>
      <c r="BX9" s="723"/>
      <c r="BY9" s="723"/>
      <c r="BZ9" s="723"/>
      <c r="CA9" s="726"/>
      <c r="CB9" s="726"/>
      <c r="CC9" s="726"/>
      <c r="CD9" s="726"/>
      <c r="CE9" s="726"/>
      <c r="CF9" s="726"/>
      <c r="CG9" s="724"/>
      <c r="CH9" s="727"/>
      <c r="CI9" s="727"/>
      <c r="CJ9" s="727"/>
      <c r="CK9" s="727"/>
      <c r="CL9" s="727"/>
      <c r="CM9" s="727"/>
      <c r="CN9" s="727"/>
      <c r="CO9" s="724"/>
      <c r="CP9" s="727"/>
      <c r="CQ9" s="726"/>
      <c r="CR9" s="726"/>
      <c r="CS9" s="724"/>
      <c r="CT9" s="724"/>
      <c r="CU9" s="725"/>
      <c r="CV9" s="724"/>
      <c r="CW9" s="724"/>
      <c r="CX9" s="724"/>
      <c r="CY9" s="724"/>
      <c r="CZ9" s="724"/>
      <c r="DA9" s="724"/>
      <c r="DB9" s="724"/>
      <c r="DC9" s="724"/>
      <c r="DD9" s="724"/>
      <c r="DE9" s="724"/>
      <c r="DF9" s="724"/>
      <c r="DG9" s="723"/>
      <c r="DH9" s="723"/>
      <c r="DI9" s="723"/>
      <c r="DJ9" s="723"/>
      <c r="DK9" s="723"/>
      <c r="DL9" s="723"/>
      <c r="DM9" s="723"/>
      <c r="DN9" s="723"/>
      <c r="DO9" s="723"/>
      <c r="DP9" s="723"/>
      <c r="DQ9" s="723"/>
      <c r="DR9" s="722"/>
      <c r="DS9" s="722"/>
      <c r="DT9" s="722"/>
      <c r="DU9" s="722"/>
      <c r="DV9" s="722"/>
      <c r="DW9" s="722"/>
      <c r="DX9" s="722"/>
      <c r="DY9" s="722"/>
      <c r="DZ9" s="722"/>
      <c r="EA9" s="722"/>
      <c r="EB9" s="722"/>
      <c r="EC9" s="722"/>
      <c r="ED9" s="721"/>
      <c r="EE9" s="721"/>
      <c r="EF9" s="721"/>
      <c r="EG9" s="721"/>
      <c r="EH9" s="722"/>
      <c r="EI9" s="721"/>
      <c r="EJ9" s="722"/>
      <c r="EK9" s="721"/>
      <c r="EL9" s="721"/>
      <c r="EM9" s="720"/>
      <c r="EN9" s="720"/>
      <c r="EO9" s="719"/>
      <c r="EP9" s="719"/>
      <c r="EQ9" s="718"/>
      <c r="ER9" s="717"/>
      <c r="ES9" s="716"/>
      <c r="ET9" s="716"/>
      <c r="EU9" s="716"/>
      <c r="EV9" s="716"/>
      <c r="EW9" s="716"/>
      <c r="EX9" s="716"/>
      <c r="EY9" s="716"/>
      <c r="EZ9" s="716"/>
      <c r="FA9" s="716"/>
      <c r="FB9" s="716"/>
      <c r="FC9" s="716"/>
      <c r="FD9" s="716"/>
      <c r="FE9" s="716"/>
      <c r="FF9" s="716"/>
      <c r="FG9" s="716"/>
      <c r="FH9" s="716"/>
      <c r="FI9" s="716"/>
      <c r="FJ9" s="716"/>
      <c r="FK9" s="716"/>
      <c r="FL9" s="716"/>
    </row>
    <row r="10" spans="1:168" s="715" customFormat="1" ht="30.75" customHeight="1" thickBot="1" x14ac:dyDescent="0.2">
      <c r="B10" s="715">
        <v>4</v>
      </c>
      <c r="C10" s="722"/>
      <c r="D10" s="722"/>
      <c r="E10" s="722"/>
      <c r="F10" s="732"/>
      <c r="G10" s="732"/>
      <c r="H10" s="722"/>
      <c r="I10" s="722"/>
      <c r="J10" s="722"/>
      <c r="K10" s="722"/>
      <c r="L10" s="721"/>
      <c r="M10" s="722"/>
      <c r="N10" s="722"/>
      <c r="O10" s="722"/>
      <c r="P10" s="722"/>
      <c r="Q10" s="722"/>
      <c r="R10" s="722"/>
      <c r="S10" s="722"/>
      <c r="T10" s="722"/>
      <c r="U10" s="722"/>
      <c r="V10" s="721"/>
      <c r="W10" s="722"/>
      <c r="X10" s="722"/>
      <c r="Y10" s="721"/>
      <c r="Z10" s="731"/>
      <c r="AA10" s="731"/>
      <c r="AB10" s="731"/>
      <c r="AC10" s="731"/>
      <c r="AD10" s="731"/>
      <c r="AE10" s="731"/>
      <c r="AF10" s="726"/>
      <c r="AG10" s="726"/>
      <c r="AH10" s="726"/>
      <c r="AI10" s="724"/>
      <c r="AJ10" s="726"/>
      <c r="AK10" s="726"/>
      <c r="AL10" s="730"/>
      <c r="AM10" s="730"/>
      <c r="AN10" s="729"/>
      <c r="AO10" s="730"/>
      <c r="AP10" s="730"/>
      <c r="AQ10" s="729"/>
      <c r="AR10" s="726"/>
      <c r="AS10" s="726"/>
      <c r="AT10" s="726"/>
      <c r="AU10" s="724"/>
      <c r="AV10" s="724"/>
      <c r="AW10" s="726"/>
      <c r="AX10" s="726"/>
      <c r="AY10" s="726"/>
      <c r="AZ10" s="724"/>
      <c r="BA10" s="724"/>
      <c r="BB10" s="726"/>
      <c r="BC10" s="726"/>
      <c r="BD10" s="726"/>
      <c r="BE10" s="724"/>
      <c r="BF10" s="724"/>
      <c r="BG10" s="722"/>
      <c r="BH10" s="728"/>
      <c r="BI10" s="728"/>
      <c r="BJ10" s="728"/>
      <c r="BK10" s="728"/>
      <c r="BL10" s="728"/>
      <c r="BM10" s="728"/>
      <c r="BN10" s="728"/>
      <c r="BO10" s="728"/>
      <c r="BP10" s="728"/>
      <c r="BQ10" s="728"/>
      <c r="BR10" s="728"/>
      <c r="BS10" s="728"/>
      <c r="BT10" s="728"/>
      <c r="BU10" s="723"/>
      <c r="BV10" s="723"/>
      <c r="BW10" s="723"/>
      <c r="BX10" s="723"/>
      <c r="BY10" s="723"/>
      <c r="BZ10" s="723"/>
      <c r="CA10" s="726"/>
      <c r="CB10" s="726"/>
      <c r="CC10" s="726"/>
      <c r="CD10" s="726"/>
      <c r="CE10" s="726"/>
      <c r="CF10" s="726"/>
      <c r="CG10" s="724"/>
      <c r="CH10" s="727"/>
      <c r="CI10" s="727"/>
      <c r="CJ10" s="727"/>
      <c r="CK10" s="727"/>
      <c r="CL10" s="727"/>
      <c r="CM10" s="727"/>
      <c r="CN10" s="727"/>
      <c r="CO10" s="724"/>
      <c r="CP10" s="727"/>
      <c r="CQ10" s="726"/>
      <c r="CR10" s="726"/>
      <c r="CS10" s="724"/>
      <c r="CT10" s="724"/>
      <c r="CU10" s="725"/>
      <c r="CV10" s="724"/>
      <c r="CW10" s="724"/>
      <c r="CX10" s="724"/>
      <c r="CY10" s="724"/>
      <c r="CZ10" s="724"/>
      <c r="DA10" s="724"/>
      <c r="DB10" s="724"/>
      <c r="DC10" s="724"/>
      <c r="DD10" s="724"/>
      <c r="DE10" s="724"/>
      <c r="DF10" s="724"/>
      <c r="DG10" s="723"/>
      <c r="DH10" s="723"/>
      <c r="DI10" s="723"/>
      <c r="DJ10" s="723"/>
      <c r="DK10" s="723"/>
      <c r="DL10" s="723"/>
      <c r="DM10" s="723"/>
      <c r="DN10" s="723"/>
      <c r="DO10" s="723"/>
      <c r="DP10" s="723"/>
      <c r="DQ10" s="723"/>
      <c r="DR10" s="722"/>
      <c r="DS10" s="722"/>
      <c r="DT10" s="722"/>
      <c r="DU10" s="722"/>
      <c r="DV10" s="722"/>
      <c r="DW10" s="722"/>
      <c r="DX10" s="722"/>
      <c r="DY10" s="722"/>
      <c r="DZ10" s="722"/>
      <c r="EA10" s="722"/>
      <c r="EB10" s="722"/>
      <c r="EC10" s="722"/>
      <c r="ED10" s="721"/>
      <c r="EE10" s="721"/>
      <c r="EF10" s="721"/>
      <c r="EG10" s="721"/>
      <c r="EH10" s="722"/>
      <c r="EI10" s="721"/>
      <c r="EJ10" s="722"/>
      <c r="EK10" s="721"/>
      <c r="EL10" s="721"/>
      <c r="EM10" s="720"/>
      <c r="EN10" s="720"/>
      <c r="EO10" s="719"/>
      <c r="EP10" s="719"/>
      <c r="EQ10" s="718"/>
      <c r="ER10" s="717"/>
      <c r="ES10" s="716"/>
      <c r="ET10" s="716"/>
      <c r="EU10" s="716"/>
      <c r="EV10" s="716"/>
      <c r="EW10" s="716"/>
      <c r="EX10" s="716"/>
      <c r="EY10" s="716"/>
      <c r="EZ10" s="716"/>
      <c r="FA10" s="716"/>
      <c r="FB10" s="716"/>
      <c r="FC10" s="716"/>
      <c r="FD10" s="716"/>
      <c r="FE10" s="716"/>
      <c r="FF10" s="716"/>
      <c r="FG10" s="716"/>
      <c r="FH10" s="716"/>
      <c r="FI10" s="716"/>
      <c r="FJ10" s="716"/>
      <c r="FK10" s="716"/>
      <c r="FL10" s="716"/>
    </row>
    <row r="11" spans="1:168" ht="20.100000000000001" customHeight="1" thickTop="1" x14ac:dyDescent="0.15">
      <c r="C11" s="2238" t="s">
        <v>249</v>
      </c>
      <c r="D11" s="2238"/>
      <c r="E11" s="712">
        <f>COUNTA(E7:E7)</f>
        <v>1</v>
      </c>
      <c r="F11" s="902"/>
      <c r="G11" s="902"/>
      <c r="H11" s="708"/>
      <c r="I11" s="708"/>
      <c r="J11" s="708"/>
      <c r="K11" s="708"/>
      <c r="L11" s="708"/>
      <c r="M11" s="708"/>
      <c r="N11" s="708"/>
      <c r="O11" s="708"/>
      <c r="P11" s="708"/>
      <c r="Q11" s="708"/>
      <c r="R11" s="708"/>
      <c r="S11" s="708"/>
      <c r="T11" s="708"/>
      <c r="U11" s="708"/>
      <c r="V11" s="708"/>
      <c r="W11" s="712"/>
      <c r="X11" s="712"/>
      <c r="Y11" s="708"/>
      <c r="Z11" s="714"/>
      <c r="AA11" s="714"/>
      <c r="AB11" s="714"/>
      <c r="AC11" s="714"/>
      <c r="AD11" s="714"/>
      <c r="AE11" s="714"/>
      <c r="AF11" s="708"/>
      <c r="AG11" s="708"/>
      <c r="AH11" s="708"/>
      <c r="AI11" s="708"/>
      <c r="AJ11" s="708"/>
      <c r="AK11" s="708"/>
      <c r="AL11" s="708"/>
      <c r="AM11" s="708"/>
      <c r="AN11" s="708"/>
      <c r="AO11" s="708"/>
      <c r="AP11" s="708"/>
      <c r="AQ11" s="708"/>
      <c r="AR11" s="708"/>
      <c r="AS11" s="708"/>
      <c r="AT11" s="708"/>
      <c r="AU11" s="708"/>
      <c r="AV11" s="708"/>
      <c r="AW11" s="708"/>
      <c r="AX11" s="708"/>
      <c r="AY11" s="708"/>
      <c r="AZ11" s="708"/>
      <c r="BA11" s="708"/>
      <c r="BB11" s="708"/>
      <c r="BC11" s="708"/>
      <c r="BD11" s="708"/>
      <c r="BE11" s="708"/>
      <c r="BF11" s="708"/>
      <c r="BG11" s="713"/>
      <c r="BH11" s="712"/>
      <c r="BI11" s="902"/>
      <c r="BJ11" s="708"/>
      <c r="BK11" s="708"/>
      <c r="BL11" s="708"/>
      <c r="BM11" s="708"/>
      <c r="BN11" s="708"/>
      <c r="BO11" s="708"/>
      <c r="BP11" s="708"/>
      <c r="BQ11" s="708"/>
      <c r="BR11" s="708"/>
      <c r="BS11" s="708"/>
      <c r="BT11" s="708"/>
      <c r="BU11" s="708"/>
      <c r="BV11" s="708"/>
      <c r="BW11" s="708"/>
      <c r="BX11" s="708"/>
      <c r="BY11" s="708"/>
      <c r="BZ11" s="708"/>
      <c r="CA11" s="708"/>
      <c r="CB11" s="708"/>
      <c r="CC11" s="708"/>
      <c r="CD11" s="708"/>
      <c r="CE11" s="708"/>
      <c r="CF11" s="708"/>
      <c r="CG11" s="708"/>
      <c r="CH11" s="708"/>
      <c r="CI11" s="708"/>
      <c r="CJ11" s="708"/>
      <c r="CK11" s="708"/>
      <c r="CL11" s="708"/>
      <c r="CM11" s="708"/>
      <c r="CN11" s="708"/>
      <c r="CO11" s="708"/>
      <c r="CP11" s="708"/>
      <c r="CQ11" s="708"/>
      <c r="CR11" s="708"/>
      <c r="CS11" s="708"/>
      <c r="CT11" s="708"/>
      <c r="CU11" s="708"/>
      <c r="CV11" s="708"/>
      <c r="CW11" s="708"/>
      <c r="CX11" s="708"/>
      <c r="CY11" s="708"/>
      <c r="CZ11" s="708"/>
      <c r="DA11" s="708"/>
      <c r="DB11" s="708"/>
      <c r="DC11" s="708"/>
      <c r="DD11" s="708"/>
      <c r="DE11" s="708"/>
      <c r="DF11" s="708"/>
      <c r="DG11" s="708"/>
      <c r="DH11" s="708"/>
      <c r="DI11" s="708"/>
      <c r="DJ11" s="708"/>
      <c r="DK11" s="708"/>
      <c r="DL11" s="708"/>
      <c r="DM11" s="708"/>
      <c r="DN11" s="708"/>
      <c r="DO11" s="708"/>
      <c r="DP11" s="708"/>
      <c r="DQ11" s="708"/>
      <c r="DR11" s="708"/>
      <c r="DS11" s="708"/>
      <c r="DT11" s="708"/>
      <c r="DU11" s="708"/>
      <c r="DV11" s="708"/>
      <c r="DW11" s="708"/>
      <c r="DX11" s="708"/>
      <c r="DY11" s="708"/>
      <c r="DZ11" s="708"/>
      <c r="EA11" s="708"/>
      <c r="EB11" s="708"/>
      <c r="EC11" s="708"/>
      <c r="ED11" s="708"/>
      <c r="EE11" s="708"/>
      <c r="EF11" s="708"/>
      <c r="EG11" s="708"/>
      <c r="EH11" s="708"/>
      <c r="EI11" s="708"/>
      <c r="EJ11" s="708"/>
      <c r="EK11" s="708"/>
      <c r="EL11" s="708"/>
      <c r="EM11" s="711"/>
      <c r="EN11" s="711"/>
      <c r="EO11" s="708"/>
      <c r="EP11" s="710"/>
      <c r="EQ11" s="708"/>
      <c r="ER11" s="709"/>
      <c r="ES11" s="708"/>
      <c r="ET11" s="708"/>
      <c r="EU11" s="708"/>
      <c r="EV11" s="708"/>
      <c r="EW11" s="708"/>
      <c r="EX11" s="708"/>
      <c r="EY11" s="708"/>
      <c r="EZ11" s="708"/>
      <c r="FA11" s="708"/>
      <c r="FB11" s="708"/>
      <c r="FC11" s="708"/>
      <c r="FD11" s="708"/>
      <c r="FE11" s="708"/>
      <c r="FF11" s="708"/>
      <c r="FG11" s="708"/>
      <c r="FH11" s="708"/>
      <c r="FI11" s="708"/>
      <c r="FJ11" s="708"/>
      <c r="FK11" s="708"/>
      <c r="FL11" s="708"/>
    </row>
    <row r="12" spans="1:168" ht="20.100000000000001" customHeight="1" x14ac:dyDescent="0.15">
      <c r="C12" s="705"/>
      <c r="D12" s="705"/>
      <c r="E12" s="706"/>
      <c r="F12" s="705"/>
      <c r="G12" s="705"/>
      <c r="H12" s="702"/>
      <c r="I12" s="702"/>
      <c r="J12" s="702"/>
      <c r="K12" s="702"/>
      <c r="L12" s="702"/>
      <c r="M12" s="702"/>
      <c r="N12" s="702"/>
      <c r="O12" s="702"/>
      <c r="P12" s="702"/>
      <c r="Q12" s="702"/>
      <c r="R12" s="702"/>
      <c r="S12" s="702"/>
      <c r="T12" s="702"/>
      <c r="U12" s="702"/>
      <c r="V12" s="702"/>
      <c r="W12" s="706"/>
      <c r="X12" s="706"/>
      <c r="Y12" s="702"/>
      <c r="Z12" s="702"/>
      <c r="AA12" s="702"/>
      <c r="AB12" s="702"/>
      <c r="AC12" s="702"/>
      <c r="AD12" s="702"/>
      <c r="AE12" s="702"/>
      <c r="AF12" s="702"/>
      <c r="AG12" s="702"/>
      <c r="AH12" s="702"/>
      <c r="AI12" s="702"/>
      <c r="AJ12" s="702"/>
      <c r="AK12" s="702"/>
      <c r="AL12" s="702"/>
      <c r="AM12" s="702"/>
      <c r="AN12" s="702"/>
      <c r="AO12" s="702"/>
      <c r="AP12" s="702"/>
      <c r="AQ12" s="702"/>
      <c r="AR12" s="702"/>
      <c r="AS12" s="702"/>
      <c r="AT12" s="702"/>
      <c r="AU12" s="702"/>
      <c r="AV12" s="702"/>
      <c r="AW12" s="702"/>
      <c r="AX12" s="702"/>
      <c r="AY12" s="702"/>
      <c r="AZ12" s="702"/>
      <c r="BA12" s="702"/>
      <c r="BB12" s="702"/>
      <c r="BC12" s="702"/>
      <c r="BD12" s="702"/>
      <c r="BE12" s="702"/>
      <c r="BF12" s="702"/>
      <c r="BG12" s="707"/>
      <c r="BH12" s="706"/>
      <c r="BI12" s="705"/>
      <c r="BJ12" s="702"/>
      <c r="BK12" s="702"/>
      <c r="BL12" s="702"/>
      <c r="BM12" s="702"/>
      <c r="BN12" s="702"/>
      <c r="BO12" s="702"/>
      <c r="BP12" s="702"/>
      <c r="BQ12" s="702"/>
      <c r="BR12" s="702"/>
      <c r="BS12" s="702"/>
      <c r="BT12" s="702"/>
      <c r="BU12" s="702"/>
      <c r="BV12" s="702"/>
      <c r="BW12" s="702"/>
      <c r="BX12" s="702"/>
      <c r="BY12" s="702"/>
      <c r="BZ12" s="702"/>
      <c r="CA12" s="702"/>
      <c r="CB12" s="702"/>
      <c r="CC12" s="702"/>
      <c r="CD12" s="702"/>
      <c r="CE12" s="702"/>
      <c r="CF12" s="702"/>
      <c r="CG12" s="702"/>
      <c r="CH12" s="702"/>
      <c r="CI12" s="702"/>
      <c r="CJ12" s="702"/>
      <c r="CK12" s="702"/>
      <c r="CL12" s="702"/>
      <c r="CM12" s="702"/>
      <c r="CN12" s="702"/>
      <c r="CO12" s="702"/>
      <c r="CP12" s="702"/>
      <c r="CQ12" s="702"/>
      <c r="CR12" s="702"/>
      <c r="CS12" s="702"/>
      <c r="CT12" s="702"/>
      <c r="CU12" s="702"/>
      <c r="CV12" s="702"/>
      <c r="CW12" s="702"/>
      <c r="CX12" s="702"/>
      <c r="CY12" s="702"/>
      <c r="CZ12" s="702"/>
      <c r="DA12" s="702"/>
      <c r="DB12" s="702"/>
      <c r="DC12" s="702"/>
      <c r="DD12" s="702"/>
      <c r="DE12" s="702"/>
      <c r="DF12" s="702"/>
      <c r="DG12" s="702"/>
      <c r="DH12" s="702"/>
      <c r="DI12" s="702"/>
      <c r="DJ12" s="702"/>
      <c r="DK12" s="702"/>
      <c r="DL12" s="702"/>
      <c r="DM12" s="702"/>
      <c r="DN12" s="702"/>
      <c r="DO12" s="702"/>
      <c r="DP12" s="702"/>
      <c r="DQ12" s="702"/>
      <c r="DR12" s="702"/>
      <c r="DS12" s="702"/>
      <c r="DT12" s="702"/>
      <c r="DU12" s="702"/>
      <c r="DV12" s="702"/>
      <c r="DW12" s="702"/>
      <c r="DX12" s="702"/>
      <c r="DY12" s="702"/>
      <c r="DZ12" s="702"/>
      <c r="EA12" s="702"/>
      <c r="EB12" s="702"/>
      <c r="EC12" s="702"/>
      <c r="ED12" s="702"/>
      <c r="EE12" s="702"/>
      <c r="EF12" s="702"/>
      <c r="EG12" s="702"/>
      <c r="EH12" s="702"/>
      <c r="EI12" s="702"/>
      <c r="EJ12" s="702"/>
      <c r="EK12" s="702"/>
      <c r="EL12" s="702"/>
      <c r="EM12" s="704"/>
      <c r="EN12" s="704"/>
      <c r="EO12" s="702"/>
      <c r="EP12" s="703"/>
      <c r="EQ12" s="702"/>
      <c r="ER12" s="702"/>
      <c r="ES12" s="702"/>
      <c r="ET12" s="702"/>
      <c r="EU12" s="702"/>
    </row>
    <row r="13" spans="1:168" ht="20.100000000000001" customHeight="1" x14ac:dyDescent="0.15">
      <c r="C13" s="705"/>
      <c r="D13" s="705"/>
      <c r="E13" s="706"/>
      <c r="F13" s="705"/>
      <c r="G13" s="705"/>
      <c r="H13" s="702"/>
      <c r="I13" s="702"/>
      <c r="J13" s="702"/>
      <c r="K13" s="702"/>
      <c r="L13" s="702"/>
      <c r="M13" s="702"/>
      <c r="N13" s="702"/>
      <c r="O13" s="702"/>
      <c r="P13" s="702"/>
      <c r="Q13" s="702"/>
      <c r="R13" s="702"/>
      <c r="S13" s="702"/>
      <c r="T13" s="702"/>
      <c r="U13" s="702"/>
      <c r="V13" s="702"/>
      <c r="W13" s="706"/>
      <c r="X13" s="706"/>
      <c r="Y13" s="702"/>
      <c r="Z13" s="702"/>
      <c r="AA13" s="702"/>
      <c r="AB13" s="702"/>
      <c r="AC13" s="702"/>
      <c r="AD13" s="702"/>
      <c r="AE13" s="702"/>
      <c r="AF13" s="702"/>
      <c r="AG13" s="702"/>
      <c r="AH13" s="702"/>
      <c r="AI13" s="702"/>
      <c r="AJ13" s="702"/>
      <c r="AK13" s="702"/>
      <c r="AL13" s="702"/>
      <c r="AM13" s="702"/>
      <c r="AN13" s="702"/>
      <c r="AO13" s="702"/>
      <c r="AP13" s="702"/>
      <c r="AQ13" s="702"/>
      <c r="AR13" s="702"/>
      <c r="AS13" s="702"/>
      <c r="AT13" s="702"/>
      <c r="AU13" s="702"/>
      <c r="AV13" s="702"/>
      <c r="AW13" s="702"/>
      <c r="AX13" s="702"/>
      <c r="AY13" s="702"/>
      <c r="AZ13" s="702"/>
      <c r="BA13" s="702"/>
      <c r="BB13" s="702"/>
      <c r="BC13" s="702"/>
      <c r="BD13" s="702"/>
      <c r="BE13" s="702"/>
      <c r="BF13" s="702"/>
      <c r="BG13" s="707"/>
      <c r="BH13" s="706"/>
      <c r="BI13" s="705"/>
      <c r="BJ13" s="702"/>
      <c r="BK13" s="702"/>
      <c r="BL13" s="702"/>
      <c r="BM13" s="702"/>
      <c r="BN13" s="702"/>
      <c r="BO13" s="702"/>
      <c r="BP13" s="702"/>
      <c r="BQ13" s="702"/>
      <c r="BR13" s="702"/>
      <c r="BS13" s="702"/>
      <c r="BT13" s="702"/>
      <c r="BU13" s="702"/>
      <c r="BV13" s="702"/>
      <c r="BW13" s="702"/>
      <c r="BX13" s="702"/>
      <c r="BY13" s="702"/>
      <c r="BZ13" s="702"/>
      <c r="CA13" s="702"/>
      <c r="CB13" s="702"/>
      <c r="CC13" s="702"/>
      <c r="CD13" s="702"/>
      <c r="CE13" s="702"/>
      <c r="CF13" s="702"/>
      <c r="CG13" s="702"/>
      <c r="CH13" s="702"/>
      <c r="CI13" s="702"/>
      <c r="CJ13" s="702"/>
      <c r="CK13" s="702"/>
      <c r="CL13" s="702"/>
      <c r="CM13" s="702"/>
      <c r="CN13" s="702"/>
      <c r="CO13" s="702"/>
      <c r="CP13" s="702"/>
      <c r="CQ13" s="702"/>
      <c r="CR13" s="702"/>
      <c r="CS13" s="702"/>
      <c r="CT13" s="702"/>
      <c r="CU13" s="702"/>
      <c r="CV13" s="702"/>
      <c r="CW13" s="702"/>
      <c r="CX13" s="702"/>
      <c r="CY13" s="702"/>
      <c r="CZ13" s="702"/>
      <c r="DA13" s="702"/>
      <c r="DB13" s="702"/>
      <c r="DC13" s="702"/>
      <c r="DD13" s="702"/>
      <c r="DE13" s="702"/>
      <c r="DF13" s="702"/>
      <c r="DG13" s="702"/>
      <c r="DH13" s="702"/>
      <c r="DI13" s="702"/>
      <c r="DJ13" s="702"/>
      <c r="DK13" s="702"/>
      <c r="DL13" s="702"/>
      <c r="DM13" s="702"/>
      <c r="DN13" s="702"/>
      <c r="DO13" s="702"/>
      <c r="DP13" s="702"/>
      <c r="DQ13" s="702"/>
      <c r="DR13" s="702"/>
      <c r="DS13" s="702"/>
      <c r="DT13" s="702"/>
      <c r="DU13" s="702"/>
      <c r="DV13" s="702"/>
      <c r="DW13" s="702"/>
      <c r="DX13" s="702"/>
      <c r="DY13" s="702"/>
      <c r="DZ13" s="702"/>
      <c r="EA13" s="702"/>
      <c r="EB13" s="702"/>
      <c r="EC13" s="702"/>
      <c r="ED13" s="702"/>
      <c r="EE13" s="702"/>
      <c r="EF13" s="702"/>
      <c r="EG13" s="702"/>
      <c r="EH13" s="702"/>
      <c r="EI13" s="702"/>
      <c r="EJ13" s="702"/>
      <c r="EK13" s="702"/>
      <c r="EL13" s="702"/>
      <c r="EM13" s="704"/>
      <c r="EN13" s="704"/>
      <c r="EO13" s="702"/>
      <c r="EP13" s="703"/>
      <c r="EQ13" s="702"/>
      <c r="ER13" s="702"/>
      <c r="ES13" s="702"/>
      <c r="ET13" s="702"/>
      <c r="EU13" s="702"/>
    </row>
    <row r="14" spans="1:168" ht="20.100000000000001" customHeight="1" x14ac:dyDescent="0.15">
      <c r="C14" s="705"/>
      <c r="D14" s="705"/>
      <c r="E14" s="706"/>
      <c r="F14" s="705"/>
      <c r="G14" s="705"/>
      <c r="H14" s="702"/>
      <c r="I14" s="702"/>
      <c r="J14" s="702"/>
      <c r="K14" s="702"/>
      <c r="L14" s="702"/>
      <c r="M14" s="702"/>
      <c r="N14" s="702"/>
      <c r="O14" s="702"/>
      <c r="P14" s="702"/>
      <c r="Q14" s="702"/>
      <c r="R14" s="702"/>
      <c r="S14" s="702"/>
      <c r="T14" s="702"/>
      <c r="U14" s="702"/>
      <c r="V14" s="702"/>
      <c r="W14" s="706"/>
      <c r="X14" s="706"/>
      <c r="Y14" s="702"/>
      <c r="Z14" s="702"/>
      <c r="AA14" s="702"/>
      <c r="AB14" s="702"/>
      <c r="AC14" s="702"/>
      <c r="AD14" s="702"/>
      <c r="AE14" s="702"/>
      <c r="AF14" s="702"/>
      <c r="AG14" s="702"/>
      <c r="AH14" s="702"/>
      <c r="AI14" s="702"/>
      <c r="AJ14" s="702"/>
      <c r="AK14" s="702"/>
      <c r="AL14" s="702"/>
      <c r="AM14" s="702"/>
      <c r="AN14" s="702"/>
      <c r="AO14" s="702"/>
      <c r="AP14" s="702"/>
      <c r="AQ14" s="702"/>
      <c r="AR14" s="702"/>
      <c r="AS14" s="702"/>
      <c r="AT14" s="702"/>
      <c r="AU14" s="702"/>
      <c r="AV14" s="702"/>
      <c r="AW14" s="702"/>
      <c r="AX14" s="702"/>
      <c r="AY14" s="702"/>
      <c r="AZ14" s="702"/>
      <c r="BA14" s="702"/>
      <c r="BB14" s="702"/>
      <c r="BC14" s="702"/>
      <c r="BD14" s="702"/>
      <c r="BE14" s="702"/>
      <c r="BF14" s="702"/>
      <c r="BG14" s="707"/>
      <c r="BH14" s="706"/>
      <c r="BI14" s="705"/>
      <c r="BJ14" s="702"/>
      <c r="BK14" s="702"/>
      <c r="BL14" s="702"/>
      <c r="BM14" s="702"/>
      <c r="BN14" s="702"/>
      <c r="BO14" s="702"/>
      <c r="BP14" s="702"/>
      <c r="BQ14" s="702"/>
      <c r="BR14" s="702"/>
      <c r="BS14" s="702"/>
      <c r="BT14" s="702"/>
      <c r="BU14" s="702"/>
      <c r="BV14" s="702"/>
      <c r="BW14" s="702"/>
      <c r="BX14" s="702"/>
      <c r="BY14" s="702"/>
      <c r="BZ14" s="702"/>
      <c r="CA14" s="702"/>
      <c r="CB14" s="702"/>
      <c r="CC14" s="702"/>
      <c r="CD14" s="702"/>
      <c r="CE14" s="702"/>
      <c r="CF14" s="702"/>
      <c r="CG14" s="702"/>
      <c r="CH14" s="702"/>
      <c r="CI14" s="702"/>
      <c r="CJ14" s="702"/>
      <c r="CK14" s="702"/>
      <c r="CL14" s="702"/>
      <c r="CM14" s="702"/>
      <c r="CN14" s="702"/>
      <c r="CO14" s="702"/>
      <c r="CP14" s="702"/>
      <c r="CQ14" s="702"/>
      <c r="CR14" s="702"/>
      <c r="CS14" s="702"/>
      <c r="CT14" s="702"/>
      <c r="CU14" s="702"/>
      <c r="CV14" s="702"/>
      <c r="CW14" s="702"/>
      <c r="CX14" s="702"/>
      <c r="CY14" s="702"/>
      <c r="CZ14" s="702"/>
      <c r="DA14" s="702"/>
      <c r="DB14" s="702"/>
      <c r="DC14" s="702"/>
      <c r="DD14" s="702"/>
      <c r="DE14" s="702"/>
      <c r="DF14" s="702"/>
      <c r="DG14" s="702"/>
      <c r="DH14" s="702"/>
      <c r="DI14" s="702"/>
      <c r="DJ14" s="702"/>
      <c r="DK14" s="702"/>
      <c r="DL14" s="702"/>
      <c r="DM14" s="702"/>
      <c r="DN14" s="702"/>
      <c r="DO14" s="702"/>
      <c r="DP14" s="702"/>
      <c r="DQ14" s="702"/>
      <c r="DR14" s="702"/>
      <c r="DS14" s="702"/>
      <c r="DT14" s="702"/>
      <c r="DU14" s="702"/>
      <c r="DV14" s="702"/>
      <c r="DW14" s="702"/>
      <c r="DX14" s="702"/>
      <c r="DY14" s="702"/>
      <c r="DZ14" s="702"/>
      <c r="EA14" s="702"/>
      <c r="EB14" s="702"/>
      <c r="EC14" s="702"/>
      <c r="ED14" s="702"/>
      <c r="EE14" s="702"/>
      <c r="EF14" s="702"/>
      <c r="EG14" s="702"/>
      <c r="EH14" s="702"/>
      <c r="EI14" s="702"/>
      <c r="EJ14" s="702"/>
      <c r="EK14" s="702"/>
      <c r="EL14" s="702"/>
      <c r="EM14" s="704"/>
      <c r="EN14" s="704"/>
      <c r="EO14" s="702"/>
      <c r="EP14" s="703"/>
      <c r="EQ14" s="702"/>
      <c r="ER14" s="702"/>
      <c r="ES14" s="702"/>
      <c r="ET14" s="702"/>
      <c r="EU14" s="702"/>
    </row>
    <row r="15" spans="1:168" s="688" customFormat="1" ht="22.5" customHeight="1" x14ac:dyDescent="0.15">
      <c r="C15" s="686"/>
      <c r="D15" s="687"/>
      <c r="E15" s="686"/>
      <c r="F15" s="690"/>
      <c r="G15" s="690"/>
      <c r="H15" s="687"/>
      <c r="I15" s="687"/>
      <c r="J15" s="687"/>
      <c r="K15" s="687"/>
      <c r="L15" s="687"/>
      <c r="M15" s="687"/>
      <c r="N15" s="687"/>
      <c r="O15" s="687"/>
      <c r="P15" s="687"/>
      <c r="Q15" s="687"/>
      <c r="R15" s="687"/>
      <c r="S15" s="687"/>
      <c r="T15" s="687"/>
      <c r="U15" s="687"/>
      <c r="V15" s="687"/>
      <c r="W15" s="686"/>
      <c r="X15" s="686"/>
      <c r="Y15" s="686"/>
      <c r="Z15" s="687"/>
      <c r="AA15" s="686"/>
      <c r="AB15" s="686"/>
      <c r="AC15" s="686"/>
      <c r="AD15" s="686"/>
      <c r="AE15" s="686"/>
      <c r="AF15" s="686"/>
      <c r="AG15" s="686"/>
      <c r="AH15" s="686"/>
      <c r="AI15" s="686"/>
      <c r="AJ15" s="686"/>
      <c r="AK15" s="686"/>
      <c r="AL15" s="686"/>
      <c r="AM15" s="686"/>
      <c r="AN15" s="686"/>
      <c r="AO15" s="686"/>
      <c r="AP15" s="686"/>
      <c r="AQ15" s="686"/>
      <c r="AR15" s="687"/>
      <c r="AS15" s="690"/>
      <c r="AT15" s="690"/>
      <c r="AU15" s="690"/>
      <c r="AV15" s="690"/>
      <c r="AW15" s="690"/>
      <c r="AX15" s="690"/>
      <c r="AY15" s="690"/>
      <c r="AZ15" s="690"/>
      <c r="BA15" s="690"/>
      <c r="BB15" s="690"/>
      <c r="BC15" s="690"/>
      <c r="BD15" s="690"/>
      <c r="BE15" s="690"/>
      <c r="BF15" s="690"/>
      <c r="BG15" s="690"/>
      <c r="BH15" s="690"/>
      <c r="BI15" s="690"/>
      <c r="BJ15" s="690"/>
      <c r="BK15" s="690"/>
      <c r="BL15" s="690"/>
      <c r="BM15" s="690"/>
      <c r="BN15" s="690"/>
      <c r="BO15" s="690"/>
      <c r="BP15" s="690"/>
      <c r="BQ15" s="690"/>
      <c r="BR15" s="690"/>
      <c r="BS15" s="690"/>
      <c r="BT15" s="690"/>
      <c r="BU15" s="690"/>
      <c r="BV15" s="690"/>
      <c r="BW15" s="690"/>
      <c r="BX15" s="690"/>
      <c r="BY15" s="690"/>
      <c r="BZ15" s="690"/>
      <c r="CA15" s="690"/>
      <c r="CB15" s="690"/>
      <c r="CC15" s="690"/>
      <c r="CD15" s="690"/>
      <c r="CE15" s="690"/>
      <c r="CF15" s="690"/>
      <c r="CG15" s="690"/>
      <c r="CH15" s="690"/>
      <c r="CI15" s="690"/>
      <c r="CJ15" s="690"/>
      <c r="CK15" s="690"/>
      <c r="CL15" s="690"/>
      <c r="CM15" s="690"/>
      <c r="CN15" s="690"/>
      <c r="CO15" s="690"/>
      <c r="CP15" s="690"/>
      <c r="CQ15" s="690"/>
      <c r="CR15" s="690"/>
      <c r="CS15" s="690"/>
      <c r="CT15" s="690"/>
      <c r="CU15" s="690"/>
      <c r="CV15" s="690"/>
      <c r="CW15" s="690"/>
      <c r="CX15" s="690"/>
      <c r="CY15" s="690"/>
      <c r="CZ15" s="690"/>
      <c r="DA15" s="690"/>
      <c r="DB15" s="690"/>
      <c r="DC15" s="690"/>
      <c r="DD15" s="690"/>
      <c r="DE15" s="690"/>
      <c r="DF15" s="690"/>
      <c r="DG15" s="690"/>
      <c r="DH15" s="690"/>
      <c r="DI15" s="690"/>
      <c r="DJ15" s="690"/>
      <c r="DK15" s="690"/>
      <c r="DL15" s="690"/>
      <c r="DM15" s="690"/>
      <c r="DN15" s="690"/>
      <c r="DO15" s="690"/>
      <c r="DP15" s="690"/>
      <c r="DQ15" s="690"/>
      <c r="DR15" s="690"/>
      <c r="DS15" s="690"/>
      <c r="DT15" s="690"/>
      <c r="DU15" s="690"/>
      <c r="DV15" s="690"/>
      <c r="DW15" s="690"/>
      <c r="DX15" s="690"/>
      <c r="DY15" s="690"/>
      <c r="DZ15" s="690"/>
      <c r="EA15" s="690"/>
      <c r="EB15" s="690"/>
      <c r="EC15" s="690"/>
      <c r="ED15" s="690"/>
      <c r="EE15" s="690"/>
      <c r="EF15" s="690"/>
      <c r="EG15" s="690"/>
      <c r="EH15" s="690"/>
      <c r="EI15" s="690"/>
      <c r="EJ15" s="690"/>
      <c r="EK15" s="690"/>
      <c r="EL15" s="690"/>
      <c r="EM15" s="690"/>
      <c r="EN15" s="690"/>
      <c r="EO15" s="690"/>
      <c r="EP15" s="690"/>
      <c r="EQ15" s="690"/>
      <c r="ER15" s="690"/>
      <c r="ES15" s="690"/>
      <c r="ET15" s="689"/>
      <c r="EU15" s="689"/>
    </row>
    <row r="16" spans="1:168" s="688" customFormat="1" ht="20.100000000000001" customHeight="1" x14ac:dyDescent="0.15">
      <c r="C16" s="686"/>
      <c r="D16" s="687"/>
      <c r="E16" s="686"/>
      <c r="F16" s="690"/>
      <c r="G16" s="690"/>
      <c r="H16" s="687"/>
      <c r="I16" s="687"/>
      <c r="J16" s="687"/>
      <c r="K16" s="687"/>
      <c r="L16" s="687"/>
      <c r="M16" s="687"/>
      <c r="N16" s="687"/>
      <c r="O16" s="687"/>
      <c r="P16" s="687"/>
      <c r="Q16" s="687"/>
      <c r="R16" s="687"/>
      <c r="S16" s="687"/>
      <c r="T16" s="687"/>
      <c r="U16" s="687"/>
      <c r="V16" s="687"/>
      <c r="W16" s="686"/>
      <c r="X16" s="686"/>
      <c r="Y16" s="686"/>
      <c r="Z16" s="687"/>
      <c r="AA16" s="686"/>
      <c r="AB16" s="686"/>
      <c r="AC16" s="686"/>
      <c r="AD16" s="686"/>
      <c r="AE16" s="686"/>
      <c r="AF16" s="686"/>
      <c r="AG16" s="686"/>
      <c r="AH16" s="686"/>
      <c r="AI16" s="686"/>
      <c r="AJ16" s="686"/>
      <c r="AK16" s="686"/>
      <c r="AL16" s="686"/>
      <c r="AM16" s="686"/>
      <c r="AN16" s="686"/>
      <c r="AO16" s="686"/>
      <c r="AP16" s="686"/>
      <c r="AQ16" s="686"/>
      <c r="AR16" s="687"/>
      <c r="AS16" s="690"/>
      <c r="AT16" s="690"/>
      <c r="AU16" s="690"/>
      <c r="AV16" s="690"/>
      <c r="AW16" s="690"/>
      <c r="AX16" s="690"/>
      <c r="AY16" s="690"/>
      <c r="AZ16" s="690"/>
      <c r="BA16" s="690"/>
      <c r="BB16" s="690"/>
      <c r="BC16" s="690"/>
      <c r="BD16" s="690"/>
      <c r="BE16" s="690"/>
      <c r="BF16" s="690"/>
      <c r="BG16" s="690"/>
      <c r="BH16" s="690"/>
      <c r="BI16" s="690"/>
      <c r="BJ16" s="690"/>
      <c r="BK16" s="690"/>
      <c r="BL16" s="690"/>
      <c r="BM16" s="690"/>
      <c r="BN16" s="690"/>
      <c r="BO16" s="690"/>
      <c r="BP16" s="690"/>
      <c r="BQ16" s="690"/>
      <c r="BR16" s="690"/>
      <c r="BS16" s="690"/>
      <c r="BT16" s="690"/>
      <c r="BU16" s="690"/>
      <c r="BV16" s="690"/>
      <c r="BW16" s="690"/>
      <c r="BX16" s="690"/>
      <c r="BY16" s="690"/>
      <c r="BZ16" s="690"/>
      <c r="CA16" s="690"/>
      <c r="CB16" s="690"/>
      <c r="CC16" s="690"/>
      <c r="CD16" s="690"/>
      <c r="CE16" s="690"/>
      <c r="CF16" s="690"/>
      <c r="CG16" s="690"/>
      <c r="CH16" s="690"/>
      <c r="CI16" s="690"/>
      <c r="CJ16" s="690"/>
      <c r="CK16" s="690"/>
      <c r="CL16" s="690"/>
      <c r="CM16" s="690"/>
      <c r="CN16" s="690"/>
      <c r="CO16" s="690"/>
      <c r="CP16" s="690"/>
      <c r="CQ16" s="690"/>
      <c r="CR16" s="690"/>
      <c r="CS16" s="690"/>
      <c r="CT16" s="690"/>
      <c r="CU16" s="690"/>
      <c r="CV16" s="690"/>
      <c r="CW16" s="690"/>
      <c r="CX16" s="690"/>
      <c r="CY16" s="690"/>
      <c r="CZ16" s="690"/>
      <c r="DA16" s="690"/>
      <c r="DB16" s="690"/>
      <c r="DC16" s="690"/>
      <c r="DD16" s="690"/>
      <c r="DE16" s="690"/>
      <c r="DF16" s="690"/>
      <c r="DG16" s="690"/>
      <c r="DH16" s="690"/>
      <c r="DI16" s="690"/>
      <c r="DJ16" s="690"/>
      <c r="DK16" s="690"/>
      <c r="DL16" s="690"/>
      <c r="DM16" s="690"/>
      <c r="DN16" s="690"/>
      <c r="DO16" s="690"/>
      <c r="DP16" s="690"/>
      <c r="DQ16" s="690"/>
      <c r="DR16" s="690"/>
      <c r="DS16" s="690"/>
      <c r="DT16" s="690"/>
      <c r="DU16" s="690"/>
      <c r="DV16" s="690"/>
      <c r="DW16" s="690"/>
      <c r="DX16" s="690"/>
      <c r="DY16" s="690"/>
      <c r="DZ16" s="690"/>
      <c r="EA16" s="690"/>
      <c r="EB16" s="690"/>
      <c r="EC16" s="690"/>
      <c r="ED16" s="690"/>
      <c r="EE16" s="690"/>
      <c r="EF16" s="690"/>
      <c r="EG16" s="690"/>
      <c r="EH16" s="690"/>
      <c r="EI16" s="690"/>
      <c r="EJ16" s="690"/>
      <c r="EK16" s="690"/>
      <c r="EL16" s="690"/>
      <c r="EM16" s="690"/>
      <c r="EN16" s="690"/>
      <c r="EO16" s="690"/>
      <c r="EP16" s="690"/>
      <c r="EQ16" s="690"/>
      <c r="ER16" s="690"/>
      <c r="ES16" s="690"/>
      <c r="ET16" s="689"/>
      <c r="EU16" s="689"/>
    </row>
    <row r="17" spans="3:151" s="688" customFormat="1" ht="90" customHeight="1" x14ac:dyDescent="0.15">
      <c r="C17" s="686"/>
      <c r="D17" s="687"/>
      <c r="E17" s="686"/>
      <c r="F17" s="690"/>
      <c r="G17" s="690"/>
      <c r="H17" s="687"/>
      <c r="I17" s="687"/>
      <c r="J17" s="687"/>
      <c r="K17" s="687"/>
      <c r="L17" s="687"/>
      <c r="M17" s="687"/>
      <c r="N17" s="687"/>
      <c r="O17" s="687"/>
      <c r="P17" s="687"/>
      <c r="Q17" s="687"/>
      <c r="R17" s="687"/>
      <c r="S17" s="687"/>
      <c r="T17" s="687"/>
      <c r="U17" s="687"/>
      <c r="V17" s="687"/>
      <c r="W17" s="686"/>
      <c r="X17" s="686"/>
      <c r="Y17" s="686"/>
      <c r="Z17" s="687"/>
      <c r="AA17" s="686"/>
      <c r="AB17" s="686"/>
      <c r="AC17" s="686"/>
      <c r="AD17" s="686"/>
      <c r="AE17" s="686"/>
      <c r="AF17" s="686"/>
      <c r="AG17" s="686"/>
      <c r="AH17" s="686"/>
      <c r="AI17" s="686"/>
      <c r="AJ17" s="686"/>
      <c r="AK17" s="686"/>
      <c r="AL17" s="686"/>
      <c r="AM17" s="686"/>
      <c r="AN17" s="686"/>
      <c r="AO17" s="686"/>
      <c r="AP17" s="686"/>
      <c r="AQ17" s="686"/>
      <c r="AR17" s="687"/>
      <c r="AS17" s="690"/>
      <c r="AT17" s="690"/>
      <c r="AU17" s="690"/>
      <c r="AV17" s="690"/>
      <c r="AW17" s="690"/>
      <c r="AX17" s="690"/>
      <c r="AY17" s="690"/>
      <c r="AZ17" s="690"/>
      <c r="BA17" s="690"/>
      <c r="BB17" s="690"/>
      <c r="BC17" s="690"/>
      <c r="BD17" s="690"/>
      <c r="BE17" s="690"/>
      <c r="BF17" s="690"/>
      <c r="BG17" s="690"/>
      <c r="BH17" s="690"/>
      <c r="BI17" s="690"/>
      <c r="BJ17" s="690"/>
      <c r="BK17" s="690"/>
      <c r="BL17" s="690"/>
      <c r="BM17" s="690"/>
      <c r="BN17" s="690"/>
      <c r="BO17" s="690"/>
      <c r="BP17" s="690"/>
      <c r="BQ17" s="690"/>
      <c r="BR17" s="690"/>
      <c r="BS17" s="690"/>
      <c r="BT17" s="690"/>
      <c r="BU17" s="690"/>
      <c r="BV17" s="690"/>
      <c r="BW17" s="690"/>
      <c r="BX17" s="690"/>
      <c r="BY17" s="690"/>
      <c r="BZ17" s="690"/>
      <c r="CA17" s="690"/>
      <c r="CB17" s="690"/>
      <c r="CC17" s="690"/>
      <c r="CD17" s="690"/>
      <c r="CE17" s="690"/>
      <c r="CF17" s="690"/>
      <c r="CG17" s="690"/>
      <c r="CH17" s="690"/>
      <c r="CI17" s="690"/>
      <c r="CJ17" s="690"/>
      <c r="CK17" s="690"/>
      <c r="CL17" s="690"/>
      <c r="CM17" s="690"/>
      <c r="CN17" s="690"/>
      <c r="CO17" s="690"/>
      <c r="CP17" s="690"/>
      <c r="CQ17" s="690"/>
      <c r="CR17" s="690"/>
      <c r="CS17" s="690"/>
      <c r="CT17" s="690"/>
      <c r="CU17" s="690"/>
      <c r="CV17" s="690"/>
      <c r="CW17" s="690"/>
      <c r="CX17" s="690"/>
      <c r="CY17" s="690"/>
      <c r="CZ17" s="690"/>
      <c r="DA17" s="690"/>
      <c r="DB17" s="690"/>
      <c r="DC17" s="690"/>
      <c r="DD17" s="690"/>
      <c r="DE17" s="690"/>
      <c r="DF17" s="690"/>
      <c r="DG17" s="690"/>
      <c r="DH17" s="690"/>
      <c r="DI17" s="690"/>
      <c r="DJ17" s="690"/>
      <c r="DK17" s="690"/>
      <c r="DL17" s="690"/>
      <c r="DM17" s="690"/>
      <c r="DN17" s="690"/>
      <c r="DO17" s="690"/>
      <c r="DP17" s="690"/>
      <c r="DQ17" s="690"/>
      <c r="DR17" s="690"/>
      <c r="DS17" s="690"/>
      <c r="DT17" s="690"/>
      <c r="DU17" s="690"/>
      <c r="DV17" s="690"/>
      <c r="DW17" s="690"/>
      <c r="DX17" s="690"/>
      <c r="DY17" s="690"/>
      <c r="DZ17" s="690"/>
      <c r="EA17" s="690"/>
      <c r="EB17" s="690"/>
      <c r="EC17" s="690"/>
      <c r="ED17" s="690"/>
      <c r="EE17" s="690"/>
      <c r="EF17" s="690"/>
      <c r="EG17" s="690"/>
      <c r="EH17" s="690"/>
      <c r="EI17" s="690"/>
      <c r="EJ17" s="690"/>
      <c r="EK17" s="690"/>
      <c r="EL17" s="690"/>
      <c r="EM17" s="690"/>
      <c r="EN17" s="690"/>
      <c r="EO17" s="690"/>
      <c r="EP17" s="690"/>
      <c r="EQ17" s="690"/>
      <c r="ER17" s="690"/>
      <c r="ES17" s="690"/>
      <c r="ET17" s="689"/>
      <c r="EU17" s="689"/>
    </row>
    <row r="18" spans="3:151" s="688" customFormat="1" ht="20.100000000000001" customHeight="1" x14ac:dyDescent="0.15">
      <c r="C18" s="686"/>
      <c r="D18" s="686"/>
      <c r="E18" s="686"/>
      <c r="F18" s="690"/>
      <c r="G18" s="690"/>
      <c r="H18" s="686"/>
      <c r="I18" s="686"/>
      <c r="J18" s="686"/>
      <c r="K18" s="686"/>
      <c r="L18" s="686"/>
      <c r="M18" s="686"/>
      <c r="N18" s="686"/>
      <c r="O18" s="686"/>
      <c r="P18" s="686"/>
      <c r="Q18" s="686"/>
      <c r="R18" s="686"/>
      <c r="S18" s="686"/>
      <c r="T18" s="686"/>
      <c r="U18" s="686"/>
      <c r="V18" s="686"/>
      <c r="W18" s="686"/>
      <c r="X18" s="686"/>
      <c r="Y18" s="686"/>
      <c r="Z18" s="686"/>
      <c r="AA18" s="686"/>
      <c r="AB18" s="686"/>
      <c r="AC18" s="686"/>
      <c r="AD18" s="686"/>
      <c r="AE18" s="686"/>
      <c r="AF18" s="686"/>
      <c r="AG18" s="686"/>
      <c r="AH18" s="686"/>
      <c r="AI18" s="686"/>
      <c r="AJ18" s="686"/>
      <c r="AK18" s="686"/>
      <c r="AL18" s="686"/>
      <c r="AM18" s="686"/>
      <c r="AN18" s="686"/>
      <c r="AO18" s="686"/>
      <c r="AP18" s="686"/>
      <c r="AQ18" s="686"/>
      <c r="AR18" s="686"/>
      <c r="AS18" s="690"/>
      <c r="AT18" s="690"/>
      <c r="AU18" s="690"/>
      <c r="AV18" s="690"/>
      <c r="AW18" s="690"/>
      <c r="AX18" s="690"/>
      <c r="AY18" s="690"/>
      <c r="AZ18" s="690"/>
      <c r="BA18" s="690"/>
      <c r="BB18" s="690"/>
      <c r="BC18" s="690"/>
      <c r="BD18" s="690"/>
      <c r="BE18" s="690"/>
      <c r="BF18" s="690"/>
      <c r="BG18" s="690"/>
      <c r="BH18" s="690"/>
      <c r="BI18" s="690"/>
      <c r="BJ18" s="690"/>
      <c r="BK18" s="690"/>
      <c r="BL18" s="690"/>
      <c r="BM18" s="690"/>
      <c r="BN18" s="690"/>
      <c r="BO18" s="690"/>
      <c r="BP18" s="690"/>
      <c r="BQ18" s="690"/>
      <c r="BR18" s="690"/>
      <c r="BS18" s="690"/>
      <c r="BT18" s="690"/>
      <c r="BU18" s="690"/>
      <c r="BV18" s="690"/>
      <c r="BW18" s="690"/>
      <c r="BX18" s="690"/>
      <c r="BY18" s="690"/>
      <c r="BZ18" s="690"/>
      <c r="CA18" s="690"/>
      <c r="CB18" s="690"/>
      <c r="CC18" s="690"/>
      <c r="CD18" s="690"/>
      <c r="CE18" s="690"/>
      <c r="CF18" s="690"/>
      <c r="CG18" s="690"/>
      <c r="CH18" s="690"/>
      <c r="CI18" s="690"/>
      <c r="CJ18" s="690"/>
      <c r="CK18" s="690"/>
      <c r="CL18" s="690"/>
      <c r="CM18" s="690"/>
      <c r="CN18" s="690"/>
      <c r="CO18" s="690"/>
      <c r="CP18" s="690"/>
      <c r="CQ18" s="690"/>
      <c r="CR18" s="690"/>
      <c r="CS18" s="690"/>
      <c r="CT18" s="690"/>
      <c r="CU18" s="690"/>
      <c r="CV18" s="690"/>
      <c r="CW18" s="690"/>
      <c r="CX18" s="690"/>
      <c r="CY18" s="690"/>
      <c r="CZ18" s="690"/>
      <c r="DA18" s="690"/>
      <c r="DB18" s="690"/>
      <c r="DC18" s="690"/>
      <c r="DD18" s="690"/>
      <c r="DE18" s="690"/>
      <c r="DF18" s="690"/>
      <c r="DG18" s="690"/>
      <c r="DH18" s="690"/>
      <c r="DI18" s="690"/>
      <c r="DJ18" s="690"/>
      <c r="DK18" s="690"/>
      <c r="DL18" s="690"/>
      <c r="DM18" s="690"/>
      <c r="DN18" s="690"/>
      <c r="DO18" s="690"/>
      <c r="DP18" s="690"/>
      <c r="DQ18" s="690"/>
      <c r="DR18" s="690"/>
      <c r="DS18" s="690"/>
      <c r="DT18" s="690"/>
      <c r="DU18" s="690"/>
      <c r="DV18" s="690"/>
      <c r="DW18" s="690"/>
      <c r="DX18" s="690"/>
      <c r="DY18" s="690"/>
      <c r="DZ18" s="690"/>
      <c r="EA18" s="690"/>
      <c r="EB18" s="690"/>
      <c r="EC18" s="690"/>
      <c r="ED18" s="690"/>
      <c r="EE18" s="690"/>
      <c r="EF18" s="690"/>
      <c r="EG18" s="690"/>
      <c r="EH18" s="690"/>
      <c r="EI18" s="690"/>
      <c r="EJ18" s="690"/>
      <c r="EK18" s="690"/>
      <c r="EL18" s="690"/>
      <c r="EM18" s="686"/>
      <c r="EN18" s="686"/>
      <c r="EO18" s="686"/>
      <c r="EP18" s="686"/>
      <c r="EQ18" s="686"/>
      <c r="ER18" s="686"/>
      <c r="ES18" s="690"/>
      <c r="ET18" s="689"/>
      <c r="EU18" s="689"/>
    </row>
    <row r="19" spans="3:151" ht="20.100000000000001" customHeight="1" x14ac:dyDescent="0.15">
      <c r="C19" s="690"/>
      <c r="D19" s="690"/>
      <c r="E19" s="690"/>
      <c r="F19" s="697"/>
      <c r="G19" s="697"/>
      <c r="H19" s="686"/>
      <c r="I19" s="686"/>
      <c r="J19" s="686"/>
      <c r="K19" s="686"/>
      <c r="L19" s="686"/>
      <c r="M19" s="686"/>
      <c r="N19" s="686"/>
      <c r="O19" s="686"/>
      <c r="P19" s="686"/>
      <c r="Q19" s="686"/>
      <c r="R19" s="686"/>
      <c r="S19" s="686"/>
      <c r="T19" s="686"/>
      <c r="U19" s="686"/>
      <c r="V19" s="686"/>
      <c r="W19" s="690"/>
      <c r="X19" s="690"/>
      <c r="Y19" s="690"/>
      <c r="Z19" s="686"/>
      <c r="AR19" s="686"/>
      <c r="AS19" s="693"/>
      <c r="AT19" s="693"/>
      <c r="AU19" s="693"/>
      <c r="AV19" s="693"/>
      <c r="AW19" s="700"/>
      <c r="AX19" s="700"/>
      <c r="AY19" s="693"/>
      <c r="AZ19" s="693"/>
      <c r="BA19" s="693"/>
      <c r="BB19" s="693"/>
      <c r="BC19" s="693"/>
      <c r="BD19" s="693"/>
      <c r="BE19" s="693"/>
      <c r="BF19" s="693"/>
      <c r="BG19" s="697"/>
      <c r="BH19" s="686"/>
      <c r="BI19" s="686"/>
      <c r="BJ19" s="686"/>
      <c r="BK19" s="686"/>
      <c r="BL19" s="686"/>
      <c r="BM19" s="686"/>
      <c r="BN19" s="686"/>
      <c r="BO19" s="686"/>
      <c r="BP19" s="686"/>
      <c r="BQ19" s="686"/>
      <c r="BR19" s="686"/>
      <c r="BS19" s="686"/>
      <c r="BT19" s="686"/>
      <c r="BU19" s="693"/>
      <c r="BV19" s="693"/>
      <c r="BW19" s="700"/>
      <c r="BX19" s="700"/>
      <c r="BY19" s="700"/>
      <c r="BZ19" s="700"/>
      <c r="CA19" s="701"/>
      <c r="CB19" s="701"/>
      <c r="CC19" s="695"/>
      <c r="CD19" s="693"/>
      <c r="CE19" s="693"/>
      <c r="CF19" s="693"/>
      <c r="CG19" s="693"/>
      <c r="CH19" s="693"/>
      <c r="CI19" s="693"/>
      <c r="CJ19" s="693"/>
      <c r="CK19" s="693"/>
      <c r="CL19" s="693"/>
      <c r="CM19" s="693"/>
      <c r="CN19" s="693"/>
      <c r="CO19" s="693"/>
      <c r="CP19" s="693"/>
      <c r="CQ19" s="693"/>
      <c r="CR19" s="693"/>
      <c r="CS19" s="693"/>
      <c r="CT19" s="693"/>
      <c r="CU19" s="693"/>
      <c r="CV19" s="693"/>
      <c r="CW19" s="693"/>
      <c r="CX19" s="693"/>
      <c r="CY19" s="693"/>
      <c r="CZ19" s="693"/>
      <c r="DA19" s="693"/>
      <c r="DB19" s="693"/>
      <c r="DC19" s="693"/>
      <c r="DD19" s="693"/>
      <c r="DE19" s="693"/>
      <c r="DF19" s="693"/>
      <c r="DG19" s="700"/>
      <c r="DH19" s="700"/>
      <c r="DI19" s="700"/>
      <c r="DJ19" s="700"/>
      <c r="DK19" s="700"/>
      <c r="DL19" s="700"/>
      <c r="DM19" s="700"/>
      <c r="DN19" s="700"/>
      <c r="DO19" s="700"/>
      <c r="DP19" s="700"/>
      <c r="DQ19" s="700"/>
      <c r="DR19" s="700"/>
      <c r="DS19" s="700"/>
      <c r="DT19" s="700"/>
      <c r="DU19" s="700"/>
      <c r="DV19" s="700"/>
      <c r="DW19" s="700"/>
      <c r="DX19" s="700"/>
      <c r="DY19" s="700"/>
      <c r="DZ19" s="700"/>
      <c r="EA19" s="700"/>
      <c r="EB19" s="700"/>
      <c r="EC19" s="686"/>
      <c r="EM19" s="693"/>
      <c r="EN19" s="693"/>
      <c r="EO19" s="693"/>
      <c r="EP19" s="699"/>
      <c r="EQ19" s="693"/>
      <c r="ER19" s="693"/>
      <c r="ES19" s="696"/>
    </row>
    <row r="20" spans="3:151" ht="20.100000000000001" customHeight="1" x14ac:dyDescent="0.15">
      <c r="C20" s="690"/>
      <c r="D20" s="690"/>
      <c r="E20" s="690"/>
      <c r="F20" s="697"/>
      <c r="G20" s="697"/>
      <c r="H20" s="690"/>
      <c r="I20" s="686"/>
      <c r="J20" s="686"/>
      <c r="K20" s="686"/>
      <c r="L20" s="686"/>
      <c r="M20" s="686"/>
      <c r="N20" s="686"/>
      <c r="O20" s="686"/>
      <c r="P20" s="686"/>
      <c r="Q20" s="686"/>
      <c r="R20" s="686"/>
      <c r="S20" s="686"/>
      <c r="T20" s="686"/>
      <c r="U20" s="686"/>
      <c r="V20" s="686"/>
      <c r="W20" s="690"/>
      <c r="X20" s="690"/>
      <c r="Y20" s="690"/>
      <c r="Z20" s="686"/>
      <c r="AR20" s="686"/>
      <c r="AS20" s="693"/>
      <c r="AT20" s="693"/>
      <c r="AU20" s="693"/>
      <c r="AV20" s="693"/>
      <c r="AW20" s="700"/>
      <c r="AX20" s="700"/>
      <c r="AY20" s="693"/>
      <c r="AZ20" s="693"/>
      <c r="BA20" s="693"/>
      <c r="BB20" s="693"/>
      <c r="BC20" s="693"/>
      <c r="BD20" s="693"/>
      <c r="BE20" s="693"/>
      <c r="BF20" s="693"/>
      <c r="BG20" s="697"/>
      <c r="BH20" s="686"/>
      <c r="BI20" s="686"/>
      <c r="BJ20" s="686"/>
      <c r="BK20" s="686"/>
      <c r="BL20" s="686"/>
      <c r="BM20" s="686"/>
      <c r="BN20" s="686"/>
      <c r="BO20" s="686"/>
      <c r="BP20" s="686"/>
      <c r="BQ20" s="686"/>
      <c r="BR20" s="686"/>
      <c r="BS20" s="686"/>
      <c r="BT20" s="686"/>
      <c r="BU20" s="693"/>
      <c r="BV20" s="693"/>
      <c r="BW20" s="700"/>
      <c r="BX20" s="700"/>
      <c r="BY20" s="700"/>
      <c r="BZ20" s="700"/>
      <c r="CA20" s="701"/>
      <c r="CB20" s="701"/>
      <c r="CC20" s="695"/>
      <c r="CD20" s="693"/>
      <c r="CE20" s="693"/>
      <c r="CF20" s="693"/>
      <c r="CG20" s="693"/>
      <c r="CH20" s="693"/>
      <c r="CI20" s="693"/>
      <c r="CJ20" s="693"/>
      <c r="CK20" s="693"/>
      <c r="CL20" s="693"/>
      <c r="CM20" s="693"/>
      <c r="CN20" s="693"/>
      <c r="CO20" s="693"/>
      <c r="CP20" s="693"/>
      <c r="CQ20" s="693"/>
      <c r="CR20" s="693"/>
      <c r="CS20" s="693"/>
      <c r="CT20" s="693"/>
      <c r="CU20" s="693"/>
      <c r="CV20" s="693"/>
      <c r="CW20" s="693"/>
      <c r="CX20" s="693"/>
      <c r="CY20" s="693"/>
      <c r="CZ20" s="693"/>
      <c r="DA20" s="693"/>
      <c r="DB20" s="693"/>
      <c r="DC20" s="693"/>
      <c r="DD20" s="693"/>
      <c r="DE20" s="693"/>
      <c r="DF20" s="693"/>
      <c r="DG20" s="700"/>
      <c r="DH20" s="700"/>
      <c r="DI20" s="700"/>
      <c r="DJ20" s="700"/>
      <c r="DK20" s="700"/>
      <c r="DL20" s="700"/>
      <c r="DM20" s="700"/>
      <c r="DN20" s="700"/>
      <c r="DO20" s="700"/>
      <c r="DP20" s="700"/>
      <c r="DQ20" s="700"/>
      <c r="DR20" s="700"/>
      <c r="DS20" s="700"/>
      <c r="DT20" s="700"/>
      <c r="DU20" s="700"/>
      <c r="DV20" s="700"/>
      <c r="DW20" s="700"/>
      <c r="DX20" s="700"/>
      <c r="DY20" s="700"/>
      <c r="DZ20" s="700"/>
      <c r="EA20" s="700"/>
      <c r="EB20" s="700"/>
      <c r="EC20" s="686"/>
      <c r="EM20" s="693"/>
      <c r="EN20" s="693"/>
      <c r="EO20" s="693"/>
      <c r="EP20" s="699"/>
      <c r="EQ20" s="693"/>
      <c r="ER20" s="693"/>
      <c r="ES20" s="696"/>
    </row>
    <row r="21" spans="3:151" ht="20.100000000000001" customHeight="1" x14ac:dyDescent="0.15">
      <c r="C21" s="690"/>
      <c r="D21" s="690"/>
      <c r="E21" s="690"/>
      <c r="F21" s="697"/>
      <c r="G21" s="697"/>
      <c r="H21" s="690"/>
      <c r="I21" s="686"/>
      <c r="J21" s="686"/>
      <c r="K21" s="686"/>
      <c r="L21" s="686"/>
      <c r="M21" s="686"/>
      <c r="N21" s="686"/>
      <c r="O21" s="686"/>
      <c r="P21" s="686"/>
      <c r="Q21" s="686"/>
      <c r="R21" s="686"/>
      <c r="S21" s="686"/>
      <c r="T21" s="686"/>
      <c r="U21" s="686"/>
      <c r="V21" s="686"/>
      <c r="W21" s="690"/>
      <c r="X21" s="690"/>
      <c r="Y21" s="690"/>
      <c r="Z21" s="686"/>
      <c r="AR21" s="686"/>
      <c r="AS21" s="693"/>
      <c r="AT21" s="693"/>
      <c r="AU21" s="693"/>
      <c r="AV21" s="693"/>
      <c r="AW21" s="700"/>
      <c r="AX21" s="700"/>
      <c r="AY21" s="693"/>
      <c r="AZ21" s="693"/>
      <c r="BA21" s="693"/>
      <c r="BB21" s="693"/>
      <c r="BC21" s="693"/>
      <c r="BD21" s="693"/>
      <c r="BE21" s="693"/>
      <c r="BF21" s="693"/>
      <c r="BG21" s="697"/>
      <c r="BH21" s="686"/>
      <c r="BI21" s="686"/>
      <c r="BJ21" s="686"/>
      <c r="BK21" s="686"/>
      <c r="BL21" s="686"/>
      <c r="BM21" s="686"/>
      <c r="BN21" s="686"/>
      <c r="BO21" s="686"/>
      <c r="BP21" s="686"/>
      <c r="BQ21" s="686"/>
      <c r="BR21" s="686"/>
      <c r="BS21" s="686"/>
      <c r="BT21" s="686"/>
      <c r="BU21" s="693"/>
      <c r="BV21" s="693"/>
      <c r="BW21" s="700"/>
      <c r="BX21" s="700"/>
      <c r="BY21" s="700"/>
      <c r="BZ21" s="700"/>
      <c r="CA21" s="701"/>
      <c r="CB21" s="701"/>
      <c r="CC21" s="695"/>
      <c r="CD21" s="693"/>
      <c r="CE21" s="693"/>
      <c r="CF21" s="693"/>
      <c r="CG21" s="693"/>
      <c r="CH21" s="693"/>
      <c r="CI21" s="693"/>
      <c r="CJ21" s="693"/>
      <c r="CK21" s="693"/>
      <c r="CL21" s="693"/>
      <c r="CM21" s="693"/>
      <c r="CN21" s="693"/>
      <c r="CO21" s="693"/>
      <c r="CP21" s="693"/>
      <c r="CQ21" s="693"/>
      <c r="CR21" s="693"/>
      <c r="CS21" s="693"/>
      <c r="CT21" s="693"/>
      <c r="CU21" s="693"/>
      <c r="CV21" s="693"/>
      <c r="CW21" s="693"/>
      <c r="CX21" s="693"/>
      <c r="CY21" s="693"/>
      <c r="CZ21" s="693"/>
      <c r="DA21" s="693"/>
      <c r="DB21" s="693"/>
      <c r="DC21" s="693"/>
      <c r="DD21" s="693"/>
      <c r="DE21" s="693"/>
      <c r="DF21" s="693"/>
      <c r="DG21" s="700"/>
      <c r="DH21" s="700"/>
      <c r="DI21" s="700"/>
      <c r="DJ21" s="700"/>
      <c r="DK21" s="700"/>
      <c r="DL21" s="700"/>
      <c r="DM21" s="700"/>
      <c r="DN21" s="700"/>
      <c r="DO21" s="700"/>
      <c r="DP21" s="700"/>
      <c r="DQ21" s="700"/>
      <c r="DR21" s="700"/>
      <c r="DS21" s="700"/>
      <c r="DT21" s="700"/>
      <c r="DU21" s="700"/>
      <c r="DV21" s="700"/>
      <c r="DW21" s="700"/>
      <c r="DX21" s="700"/>
      <c r="DY21" s="700"/>
      <c r="DZ21" s="700"/>
      <c r="EA21" s="700"/>
      <c r="EB21" s="700"/>
      <c r="EC21" s="686"/>
      <c r="EM21" s="693"/>
      <c r="EN21" s="693"/>
      <c r="EO21" s="693"/>
      <c r="EP21" s="699"/>
      <c r="EQ21" s="693"/>
      <c r="ER21" s="693"/>
      <c r="ES21" s="696"/>
    </row>
    <row r="22" spans="3:151" ht="20.100000000000001" customHeight="1" x14ac:dyDescent="0.15">
      <c r="C22" s="690"/>
      <c r="D22" s="690"/>
      <c r="E22" s="690"/>
      <c r="F22" s="697"/>
      <c r="G22" s="697"/>
      <c r="H22" s="690"/>
      <c r="I22" s="690"/>
      <c r="J22" s="686"/>
      <c r="K22" s="686"/>
      <c r="L22" s="686"/>
      <c r="M22" s="686"/>
      <c r="N22" s="690"/>
      <c r="O22" s="686"/>
      <c r="P22" s="686"/>
      <c r="Q22" s="686"/>
      <c r="R22" s="686"/>
      <c r="S22" s="686"/>
      <c r="T22" s="686"/>
      <c r="U22" s="686"/>
      <c r="V22" s="686"/>
      <c r="W22" s="690"/>
      <c r="X22" s="690"/>
      <c r="Y22" s="690"/>
      <c r="Z22" s="686"/>
      <c r="AR22" s="686"/>
      <c r="AS22" s="693"/>
      <c r="AT22" s="693"/>
      <c r="AU22" s="693"/>
      <c r="AV22" s="693"/>
      <c r="AW22" s="700"/>
      <c r="AX22" s="700"/>
      <c r="AY22" s="693"/>
      <c r="AZ22" s="693"/>
      <c r="BA22" s="693"/>
      <c r="BB22" s="693"/>
      <c r="BC22" s="693"/>
      <c r="BD22" s="693"/>
      <c r="BE22" s="693"/>
      <c r="BF22" s="693"/>
      <c r="BG22" s="697"/>
      <c r="BH22" s="686"/>
      <c r="BI22" s="686"/>
      <c r="BJ22" s="686"/>
      <c r="BK22" s="686"/>
      <c r="BL22" s="686"/>
      <c r="BM22" s="686"/>
      <c r="BN22" s="686"/>
      <c r="BO22" s="686"/>
      <c r="BP22" s="686"/>
      <c r="BQ22" s="686"/>
      <c r="BR22" s="686"/>
      <c r="BS22" s="686"/>
      <c r="BT22" s="686"/>
      <c r="BU22" s="693"/>
      <c r="BV22" s="693"/>
      <c r="BW22" s="700"/>
      <c r="BX22" s="700"/>
      <c r="BY22" s="700"/>
      <c r="BZ22" s="700"/>
      <c r="CA22" s="701"/>
      <c r="CB22" s="701"/>
      <c r="CC22" s="695"/>
      <c r="CD22" s="693"/>
      <c r="CE22" s="693"/>
      <c r="CF22" s="693"/>
      <c r="CG22" s="693"/>
      <c r="CH22" s="693"/>
      <c r="CI22" s="693"/>
      <c r="CJ22" s="693"/>
      <c r="CK22" s="693"/>
      <c r="CL22" s="693"/>
      <c r="CM22" s="693"/>
      <c r="CN22" s="693"/>
      <c r="CO22" s="693"/>
      <c r="CP22" s="693"/>
      <c r="CQ22" s="693"/>
      <c r="CR22" s="693"/>
      <c r="CS22" s="693"/>
      <c r="CT22" s="693"/>
      <c r="CU22" s="693"/>
      <c r="CV22" s="693"/>
      <c r="CW22" s="693"/>
      <c r="CX22" s="693"/>
      <c r="CY22" s="693"/>
      <c r="CZ22" s="693"/>
      <c r="DA22" s="693"/>
      <c r="DB22" s="693"/>
      <c r="DC22" s="693"/>
      <c r="DD22" s="693"/>
      <c r="DE22" s="693"/>
      <c r="DF22" s="693"/>
      <c r="DG22" s="700"/>
      <c r="DH22" s="700"/>
      <c r="DI22" s="700"/>
      <c r="DJ22" s="700"/>
      <c r="DK22" s="700"/>
      <c r="DL22" s="700"/>
      <c r="DM22" s="700"/>
      <c r="DN22" s="700"/>
      <c r="DO22" s="700"/>
      <c r="DP22" s="700"/>
      <c r="DQ22" s="700"/>
      <c r="DR22" s="700"/>
      <c r="DS22" s="700"/>
      <c r="DT22" s="700"/>
      <c r="DU22" s="700"/>
      <c r="DV22" s="700"/>
      <c r="DW22" s="700"/>
      <c r="DX22" s="700"/>
      <c r="DY22" s="700"/>
      <c r="DZ22" s="700"/>
      <c r="EA22" s="700"/>
      <c r="EB22" s="700"/>
      <c r="EC22" s="686"/>
      <c r="EM22" s="693"/>
      <c r="EN22" s="693"/>
      <c r="EO22" s="693"/>
      <c r="EP22" s="699"/>
      <c r="EQ22" s="693"/>
      <c r="ER22" s="693"/>
      <c r="ES22" s="696"/>
    </row>
    <row r="23" spans="3:151" ht="20.100000000000001" customHeight="1" x14ac:dyDescent="0.15">
      <c r="C23" s="690"/>
      <c r="D23" s="690"/>
      <c r="E23" s="690"/>
      <c r="H23" s="690"/>
      <c r="I23" s="690"/>
      <c r="J23" s="686"/>
      <c r="K23" s="690"/>
      <c r="L23" s="690"/>
      <c r="M23" s="690"/>
      <c r="N23" s="690"/>
      <c r="O23" s="686"/>
      <c r="P23" s="690"/>
      <c r="Q23" s="690"/>
      <c r="R23" s="690"/>
      <c r="S23" s="690"/>
      <c r="T23" s="690"/>
      <c r="U23" s="690"/>
      <c r="V23" s="690"/>
      <c r="W23" s="690"/>
      <c r="X23" s="690"/>
      <c r="Y23" s="690"/>
      <c r="Z23" s="690"/>
      <c r="AA23" s="690"/>
      <c r="AB23" s="690"/>
      <c r="AC23" s="690"/>
      <c r="AD23" s="690"/>
      <c r="AE23" s="690"/>
      <c r="AF23" s="690"/>
      <c r="AG23" s="690"/>
      <c r="AH23" s="690"/>
      <c r="AI23" s="690"/>
      <c r="AJ23" s="690"/>
      <c r="AK23" s="690"/>
      <c r="AL23" s="690"/>
      <c r="AM23" s="690"/>
      <c r="AN23" s="690"/>
      <c r="AO23" s="690"/>
      <c r="AP23" s="690"/>
      <c r="AQ23" s="690"/>
      <c r="AR23" s="690"/>
      <c r="AS23" s="693"/>
      <c r="AT23" s="693"/>
      <c r="AU23" s="693"/>
      <c r="AV23" s="693"/>
      <c r="AW23" s="693"/>
      <c r="AX23" s="693"/>
      <c r="AY23" s="693"/>
      <c r="AZ23" s="693"/>
      <c r="BA23" s="693"/>
      <c r="BB23" s="693"/>
      <c r="BC23" s="693"/>
      <c r="BD23" s="693"/>
      <c r="BE23" s="693"/>
      <c r="BF23" s="693"/>
      <c r="BG23" s="694"/>
      <c r="BH23" s="694"/>
      <c r="BI23" s="686"/>
      <c r="BJ23" s="693"/>
      <c r="BK23" s="693"/>
      <c r="BL23" s="693"/>
      <c r="BM23" s="693"/>
      <c r="BN23" s="693"/>
      <c r="BO23" s="693"/>
      <c r="BP23" s="693"/>
      <c r="BQ23" s="693"/>
      <c r="BR23" s="693"/>
      <c r="BS23" s="693"/>
      <c r="BT23" s="693"/>
      <c r="BU23" s="693"/>
      <c r="BV23" s="693"/>
      <c r="BW23" s="693"/>
      <c r="BX23" s="693"/>
      <c r="BY23" s="693"/>
      <c r="BZ23" s="693"/>
      <c r="CA23" s="693"/>
      <c r="CB23" s="693"/>
      <c r="CC23" s="693"/>
      <c r="CD23" s="693"/>
      <c r="CE23" s="693"/>
      <c r="CF23" s="693"/>
      <c r="CG23" s="693"/>
      <c r="CH23" s="693"/>
      <c r="CI23" s="693"/>
      <c r="CJ23" s="693"/>
      <c r="CK23" s="693"/>
      <c r="CL23" s="693"/>
      <c r="CM23" s="693"/>
      <c r="CN23" s="693"/>
      <c r="CO23" s="693"/>
      <c r="CP23" s="693"/>
      <c r="CQ23" s="693"/>
      <c r="CR23" s="693"/>
      <c r="CS23" s="693"/>
      <c r="CT23" s="693"/>
      <c r="CU23" s="693"/>
      <c r="CV23" s="693"/>
      <c r="CW23" s="693"/>
      <c r="CX23" s="693"/>
      <c r="CY23" s="693"/>
      <c r="CZ23" s="693"/>
      <c r="DA23" s="693"/>
      <c r="DB23" s="693"/>
      <c r="DC23" s="693"/>
      <c r="DD23" s="693"/>
      <c r="DE23" s="693"/>
      <c r="DF23" s="693"/>
      <c r="DG23" s="693"/>
      <c r="DH23" s="693"/>
      <c r="DI23" s="693"/>
      <c r="DJ23" s="693"/>
      <c r="DK23" s="693"/>
      <c r="DL23" s="693"/>
      <c r="DM23" s="693"/>
      <c r="DN23" s="693"/>
      <c r="DO23" s="693"/>
      <c r="DP23" s="693"/>
      <c r="DQ23" s="693"/>
      <c r="DR23" s="693"/>
      <c r="DS23" s="693"/>
      <c r="DT23" s="693"/>
      <c r="DU23" s="693"/>
      <c r="DV23" s="693"/>
      <c r="DW23" s="693"/>
      <c r="DX23" s="693"/>
      <c r="DY23" s="693"/>
      <c r="DZ23" s="693"/>
      <c r="EA23" s="693"/>
      <c r="EB23" s="693"/>
      <c r="EC23" s="693"/>
      <c r="ED23" s="693"/>
      <c r="EE23" s="693"/>
      <c r="EF23" s="693"/>
      <c r="EG23" s="693"/>
      <c r="EH23" s="693"/>
      <c r="EI23" s="693"/>
      <c r="EJ23" s="693"/>
      <c r="EK23" s="693"/>
      <c r="EL23" s="693"/>
      <c r="EM23" s="693"/>
      <c r="EN23" s="693"/>
      <c r="EO23" s="693"/>
      <c r="EP23" s="698"/>
      <c r="EQ23" s="693"/>
      <c r="ER23" s="693"/>
      <c r="ES23" s="693"/>
      <c r="ET23" s="693"/>
      <c r="EU23" s="693"/>
    </row>
    <row r="24" spans="3:151" ht="15" customHeight="1" x14ac:dyDescent="0.15">
      <c r="C24" s="690"/>
      <c r="D24" s="690"/>
      <c r="E24" s="690"/>
      <c r="H24" s="690"/>
      <c r="I24" s="690"/>
      <c r="J24" s="686"/>
      <c r="K24" s="690"/>
      <c r="L24" s="690"/>
      <c r="M24" s="690"/>
      <c r="N24" s="690"/>
      <c r="O24" s="686"/>
      <c r="P24" s="690"/>
      <c r="Q24" s="690"/>
      <c r="R24" s="690"/>
      <c r="S24" s="690"/>
      <c r="T24" s="690"/>
      <c r="U24" s="690"/>
      <c r="V24" s="690"/>
      <c r="W24" s="690"/>
      <c r="X24" s="690"/>
      <c r="Y24" s="690"/>
      <c r="Z24" s="690"/>
      <c r="AA24" s="690"/>
      <c r="AB24" s="690"/>
      <c r="AC24" s="690"/>
      <c r="AD24" s="690"/>
      <c r="AE24" s="690"/>
      <c r="AF24" s="690"/>
      <c r="AG24" s="690"/>
      <c r="AH24" s="690"/>
      <c r="AI24" s="690"/>
      <c r="AJ24" s="690"/>
      <c r="AK24" s="690"/>
      <c r="AL24" s="690"/>
      <c r="AM24" s="690"/>
      <c r="AN24" s="690"/>
      <c r="AO24" s="690"/>
      <c r="AP24" s="690"/>
      <c r="AQ24" s="690"/>
      <c r="AR24" s="690"/>
      <c r="AS24" s="693"/>
      <c r="AT24" s="693"/>
      <c r="AU24" s="693"/>
      <c r="AV24" s="693"/>
      <c r="AW24" s="693"/>
      <c r="AX24" s="693"/>
      <c r="AY24" s="693"/>
      <c r="AZ24" s="693"/>
      <c r="BA24" s="693"/>
      <c r="BB24" s="693"/>
      <c r="BC24" s="693"/>
      <c r="BD24" s="693"/>
      <c r="BE24" s="693"/>
      <c r="BF24" s="693"/>
      <c r="BG24" s="694"/>
      <c r="BH24" s="694"/>
      <c r="BI24" s="686"/>
      <c r="BJ24" s="693"/>
      <c r="BK24" s="693"/>
      <c r="BL24" s="693"/>
      <c r="BM24" s="693"/>
      <c r="BN24" s="693"/>
      <c r="BO24" s="693"/>
      <c r="BP24" s="693"/>
      <c r="BQ24" s="693"/>
      <c r="BR24" s="693"/>
      <c r="BS24" s="693"/>
      <c r="BT24" s="693"/>
      <c r="BU24" s="693"/>
      <c r="BV24" s="693"/>
      <c r="BW24" s="693"/>
      <c r="BX24" s="693"/>
      <c r="BY24" s="693"/>
      <c r="BZ24" s="693"/>
      <c r="CA24" s="693"/>
      <c r="CB24" s="693"/>
      <c r="CC24" s="693"/>
      <c r="CD24" s="693"/>
      <c r="CE24" s="693"/>
      <c r="CF24" s="693"/>
      <c r="CG24" s="693"/>
      <c r="CH24" s="693"/>
      <c r="CI24" s="693"/>
      <c r="CJ24" s="693"/>
      <c r="CK24" s="693"/>
      <c r="CL24" s="693"/>
      <c r="CM24" s="693"/>
      <c r="CN24" s="693"/>
      <c r="CO24" s="693"/>
      <c r="CP24" s="693"/>
      <c r="CQ24" s="693"/>
      <c r="CR24" s="693"/>
      <c r="CS24" s="693"/>
      <c r="CT24" s="693"/>
      <c r="CU24" s="693"/>
      <c r="CV24" s="693"/>
      <c r="CW24" s="693"/>
      <c r="CX24" s="693"/>
      <c r="CY24" s="693"/>
      <c r="CZ24" s="693"/>
      <c r="DA24" s="693"/>
      <c r="DB24" s="693"/>
      <c r="DC24" s="693"/>
      <c r="DD24" s="693"/>
      <c r="DE24" s="693"/>
      <c r="DF24" s="693"/>
      <c r="DG24" s="693"/>
      <c r="DH24" s="693"/>
      <c r="DI24" s="693"/>
      <c r="DJ24" s="693"/>
      <c r="DK24" s="693"/>
      <c r="DL24" s="693"/>
      <c r="DM24" s="693"/>
      <c r="DN24" s="693"/>
      <c r="DO24" s="693"/>
      <c r="DP24" s="693"/>
      <c r="DQ24" s="693"/>
      <c r="DR24" s="693"/>
      <c r="DS24" s="693"/>
      <c r="DT24" s="693"/>
      <c r="DU24" s="693"/>
      <c r="DV24" s="693"/>
      <c r="DW24" s="693"/>
      <c r="DX24" s="693"/>
      <c r="DY24" s="693"/>
      <c r="DZ24" s="693"/>
      <c r="EA24" s="693"/>
      <c r="EB24" s="693"/>
      <c r="EC24" s="693"/>
      <c r="ED24" s="693"/>
      <c r="EE24" s="693"/>
      <c r="EF24" s="693"/>
      <c r="EG24" s="693"/>
      <c r="EH24" s="693"/>
      <c r="EI24" s="693"/>
      <c r="EJ24" s="693"/>
      <c r="EK24" s="693"/>
      <c r="EL24" s="693"/>
      <c r="EM24" s="693"/>
      <c r="EN24" s="693"/>
      <c r="EO24" s="693"/>
      <c r="EP24" s="698"/>
      <c r="EQ24" s="693"/>
      <c r="ER24" s="693"/>
      <c r="ES24" s="693"/>
      <c r="ET24" s="693"/>
      <c r="EU24" s="693"/>
    </row>
    <row r="25" spans="3:151" ht="12" customHeight="1" x14ac:dyDescent="0.15">
      <c r="C25" s="690"/>
      <c r="D25" s="690"/>
      <c r="E25" s="690"/>
      <c r="H25" s="690"/>
      <c r="I25" s="690"/>
      <c r="J25" s="686"/>
      <c r="K25" s="690"/>
      <c r="L25" s="690"/>
      <c r="M25" s="690"/>
      <c r="N25" s="690"/>
      <c r="O25" s="686"/>
      <c r="P25" s="690"/>
      <c r="Q25" s="690"/>
      <c r="R25" s="690"/>
      <c r="S25" s="690"/>
      <c r="T25" s="690"/>
      <c r="U25" s="690"/>
      <c r="V25" s="690"/>
      <c r="W25" s="690"/>
      <c r="X25" s="690"/>
      <c r="Y25" s="690"/>
      <c r="Z25" s="690"/>
      <c r="AA25" s="690"/>
      <c r="AB25" s="690"/>
      <c r="AC25" s="690"/>
      <c r="AD25" s="690"/>
      <c r="AE25" s="690"/>
      <c r="AF25" s="690"/>
      <c r="AG25" s="690"/>
      <c r="AH25" s="690"/>
      <c r="AI25" s="690"/>
      <c r="AJ25" s="690"/>
      <c r="AK25" s="690"/>
      <c r="AL25" s="690"/>
      <c r="AM25" s="690"/>
      <c r="AN25" s="690"/>
      <c r="AO25" s="690"/>
      <c r="AP25" s="690"/>
      <c r="AQ25" s="690"/>
      <c r="AR25" s="690"/>
    </row>
    <row r="26" spans="3:151" ht="12" customHeight="1" x14ac:dyDescent="0.15">
      <c r="C26" s="690"/>
      <c r="D26" s="690"/>
      <c r="E26" s="690"/>
      <c r="H26" s="690"/>
      <c r="I26" s="690"/>
      <c r="J26" s="686"/>
      <c r="K26" s="690"/>
      <c r="L26" s="690"/>
      <c r="M26" s="690"/>
      <c r="N26" s="690"/>
      <c r="O26" s="686"/>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c r="AO26" s="690"/>
      <c r="AP26" s="690"/>
      <c r="AQ26" s="690"/>
      <c r="AR26" s="690"/>
    </row>
    <row r="27" spans="3:151" ht="12" customHeight="1" x14ac:dyDescent="0.15">
      <c r="C27" s="690"/>
      <c r="D27" s="690"/>
      <c r="E27" s="690"/>
      <c r="H27" s="690"/>
      <c r="I27" s="690"/>
      <c r="J27" s="686"/>
      <c r="K27" s="690"/>
      <c r="L27" s="690"/>
      <c r="M27" s="690"/>
      <c r="N27" s="690"/>
      <c r="O27" s="686"/>
      <c r="P27" s="690"/>
      <c r="Q27" s="690"/>
      <c r="R27" s="690"/>
      <c r="S27" s="690"/>
      <c r="T27" s="690"/>
      <c r="U27" s="690"/>
      <c r="V27" s="690"/>
      <c r="W27" s="690"/>
      <c r="X27" s="690"/>
      <c r="Y27" s="690"/>
      <c r="Z27" s="690"/>
      <c r="AA27" s="690"/>
      <c r="AB27" s="690"/>
      <c r="AC27" s="690"/>
      <c r="AD27" s="690"/>
      <c r="AE27" s="690"/>
      <c r="AF27" s="690"/>
      <c r="AG27" s="690"/>
      <c r="AH27" s="690"/>
      <c r="AI27" s="690"/>
      <c r="AJ27" s="690"/>
      <c r="AK27" s="690"/>
      <c r="AL27" s="690"/>
      <c r="AM27" s="690"/>
      <c r="AN27" s="690"/>
      <c r="AO27" s="690"/>
      <c r="AP27" s="690"/>
      <c r="AQ27" s="690"/>
      <c r="AR27" s="690"/>
    </row>
    <row r="28" spans="3:151" x14ac:dyDescent="0.15">
      <c r="D28" s="686"/>
      <c r="E28" s="697"/>
      <c r="H28" s="686"/>
      <c r="I28" s="686"/>
      <c r="J28" s="686"/>
      <c r="K28" s="697"/>
      <c r="L28" s="697"/>
      <c r="M28" s="686"/>
      <c r="N28" s="686"/>
      <c r="O28" s="686"/>
      <c r="P28" s="686"/>
      <c r="Q28" s="686"/>
      <c r="R28" s="686"/>
      <c r="S28" s="686"/>
      <c r="T28" s="686"/>
      <c r="U28" s="686"/>
      <c r="V28" s="686"/>
      <c r="W28" s="697"/>
      <c r="X28" s="697"/>
      <c r="Y28" s="697"/>
      <c r="Z28" s="686"/>
      <c r="AG28" s="693"/>
      <c r="AH28" s="693"/>
      <c r="AI28" s="693"/>
      <c r="AJ28" s="693"/>
      <c r="AK28" s="693"/>
      <c r="AL28" s="696"/>
      <c r="AM28" s="696"/>
      <c r="AN28" s="695"/>
      <c r="AO28" s="693"/>
      <c r="AP28" s="693"/>
      <c r="AQ28" s="695"/>
      <c r="AR28" s="695"/>
    </row>
    <row r="29" spans="3:151" x14ac:dyDescent="0.15">
      <c r="D29" s="686"/>
      <c r="E29" s="697"/>
      <c r="H29" s="686"/>
      <c r="I29" s="686"/>
      <c r="J29" s="686"/>
      <c r="K29" s="697"/>
      <c r="L29" s="697"/>
      <c r="M29" s="686"/>
      <c r="N29" s="686"/>
      <c r="O29" s="686"/>
      <c r="P29" s="686"/>
      <c r="Q29" s="686"/>
      <c r="R29" s="686"/>
      <c r="S29" s="686"/>
      <c r="T29" s="686"/>
      <c r="U29" s="686"/>
      <c r="V29" s="686"/>
      <c r="W29" s="697"/>
      <c r="X29" s="697"/>
      <c r="Y29" s="697"/>
      <c r="Z29" s="686"/>
      <c r="AG29" s="693"/>
      <c r="AH29" s="693"/>
      <c r="AI29" s="693"/>
      <c r="AJ29" s="693"/>
      <c r="AK29" s="693"/>
      <c r="AL29" s="696"/>
      <c r="AM29" s="696"/>
      <c r="AN29" s="695"/>
      <c r="AO29" s="693"/>
      <c r="AP29" s="693"/>
      <c r="AQ29" s="695"/>
      <c r="AR29" s="695"/>
    </row>
    <row r="30" spans="3:151" x14ac:dyDescent="0.15">
      <c r="D30" s="686"/>
      <c r="E30" s="697"/>
      <c r="H30" s="686"/>
      <c r="I30" s="686"/>
      <c r="J30" s="686"/>
      <c r="K30" s="697"/>
      <c r="L30" s="697"/>
      <c r="M30" s="686"/>
      <c r="N30" s="686"/>
      <c r="O30" s="686"/>
      <c r="P30" s="686"/>
      <c r="Q30" s="686"/>
      <c r="R30" s="686"/>
      <c r="S30" s="686"/>
      <c r="T30" s="686"/>
      <c r="U30" s="686"/>
      <c r="V30" s="686"/>
      <c r="W30" s="697"/>
      <c r="X30" s="697"/>
      <c r="Y30" s="697"/>
      <c r="Z30" s="686"/>
      <c r="AG30" s="693"/>
      <c r="AH30" s="693"/>
      <c r="AI30" s="693"/>
      <c r="AJ30" s="693"/>
      <c r="AK30" s="693"/>
      <c r="AL30" s="696"/>
      <c r="AM30" s="696"/>
      <c r="AN30" s="695"/>
      <c r="AO30" s="693"/>
      <c r="AP30" s="693"/>
      <c r="AQ30" s="695"/>
      <c r="AR30" s="695"/>
    </row>
    <row r="31" spans="3:151" x14ac:dyDescent="0.15">
      <c r="D31" s="686"/>
      <c r="E31" s="697"/>
      <c r="H31" s="686"/>
      <c r="I31" s="686"/>
      <c r="J31" s="686"/>
      <c r="K31" s="697"/>
      <c r="L31" s="697"/>
      <c r="M31" s="686"/>
      <c r="N31" s="686"/>
      <c r="O31" s="686"/>
      <c r="P31" s="686"/>
      <c r="Q31" s="686"/>
      <c r="R31" s="686"/>
      <c r="S31" s="686"/>
      <c r="T31" s="686"/>
      <c r="U31" s="686"/>
      <c r="V31" s="686"/>
      <c r="W31" s="697"/>
      <c r="X31" s="697"/>
      <c r="Y31" s="697"/>
      <c r="Z31" s="686"/>
      <c r="AG31" s="693"/>
      <c r="AH31" s="693"/>
      <c r="AI31" s="693"/>
      <c r="AJ31" s="693"/>
      <c r="AK31" s="693"/>
      <c r="AL31" s="696"/>
      <c r="AM31" s="696"/>
      <c r="AN31" s="695"/>
      <c r="AO31" s="693"/>
      <c r="AP31" s="693"/>
      <c r="AQ31" s="695"/>
      <c r="AR31" s="695"/>
    </row>
    <row r="32" spans="3:151" ht="13.5" customHeight="1" x14ac:dyDescent="0.15">
      <c r="D32" s="686"/>
      <c r="E32" s="694"/>
      <c r="H32" s="693"/>
      <c r="I32" s="693"/>
      <c r="J32" s="693"/>
      <c r="K32" s="693"/>
      <c r="L32" s="693"/>
      <c r="M32" s="693"/>
      <c r="N32" s="693"/>
      <c r="O32" s="693"/>
      <c r="P32" s="693"/>
      <c r="Q32" s="693"/>
      <c r="R32" s="693"/>
      <c r="S32" s="693"/>
      <c r="T32" s="693"/>
      <c r="U32" s="693"/>
      <c r="V32" s="693"/>
      <c r="W32" s="694"/>
      <c r="X32" s="694"/>
      <c r="Y32" s="694"/>
      <c r="Z32" s="693"/>
      <c r="AA32" s="693"/>
      <c r="AB32" s="693"/>
      <c r="AC32" s="693"/>
      <c r="AD32" s="693"/>
      <c r="AE32" s="693"/>
      <c r="AF32" s="693"/>
      <c r="AG32" s="693"/>
      <c r="AH32" s="693"/>
      <c r="AI32" s="693"/>
      <c r="AJ32" s="693"/>
      <c r="AK32" s="693"/>
      <c r="AL32" s="693"/>
      <c r="AM32" s="693"/>
      <c r="AN32" s="693"/>
      <c r="AO32" s="693"/>
      <c r="AP32" s="693"/>
      <c r="AQ32" s="693"/>
      <c r="AR32" s="693"/>
    </row>
    <row r="33" spans="4:44" x14ac:dyDescent="0.15">
      <c r="D33" s="686"/>
      <c r="E33" s="694"/>
      <c r="H33" s="693"/>
      <c r="I33" s="693"/>
      <c r="J33" s="693"/>
      <c r="K33" s="693"/>
      <c r="L33" s="693"/>
      <c r="M33" s="693"/>
      <c r="N33" s="693"/>
      <c r="O33" s="693"/>
      <c r="P33" s="693"/>
      <c r="Q33" s="693"/>
      <c r="R33" s="693"/>
      <c r="S33" s="693"/>
      <c r="T33" s="693"/>
      <c r="U33" s="693"/>
      <c r="V33" s="693"/>
      <c r="W33" s="694"/>
      <c r="X33" s="694"/>
      <c r="Y33" s="694"/>
      <c r="Z33" s="693"/>
      <c r="AA33" s="693"/>
      <c r="AB33" s="693"/>
      <c r="AC33" s="693"/>
      <c r="AD33" s="693"/>
      <c r="AE33" s="693"/>
      <c r="AF33" s="693"/>
      <c r="AG33" s="693"/>
      <c r="AH33" s="693"/>
      <c r="AI33" s="693"/>
      <c r="AJ33" s="693"/>
      <c r="AK33" s="693"/>
      <c r="AL33" s="693"/>
      <c r="AM33" s="693"/>
      <c r="AN33" s="693"/>
      <c r="AO33" s="693"/>
      <c r="AP33" s="693"/>
      <c r="AQ33" s="693"/>
      <c r="AR33" s="693"/>
    </row>
    <row r="65" spans="3:151" ht="177" customHeight="1" x14ac:dyDescent="0.15"/>
    <row r="73" spans="3:151" s="688" customFormat="1" ht="20.100000000000001" customHeight="1" x14ac:dyDescent="0.15">
      <c r="C73" s="692" t="s">
        <v>1910</v>
      </c>
      <c r="D73" s="691" t="s">
        <v>1911</v>
      </c>
      <c r="E73" s="686"/>
      <c r="F73" s="690"/>
      <c r="G73" s="690"/>
      <c r="H73" s="687"/>
      <c r="I73" s="687"/>
      <c r="J73" s="687"/>
      <c r="K73" s="687"/>
      <c r="L73" s="687"/>
      <c r="M73" s="687"/>
      <c r="N73" s="687"/>
      <c r="O73" s="687"/>
      <c r="P73" s="687"/>
      <c r="Q73" s="687"/>
      <c r="R73" s="687"/>
      <c r="S73" s="687"/>
      <c r="T73" s="687"/>
      <c r="U73" s="687"/>
      <c r="V73" s="687"/>
      <c r="W73" s="686"/>
      <c r="X73" s="686"/>
      <c r="Y73" s="686"/>
      <c r="Z73" s="687"/>
      <c r="AA73" s="686"/>
      <c r="AB73" s="686"/>
      <c r="AC73" s="686"/>
      <c r="AD73" s="686"/>
      <c r="AE73" s="686"/>
      <c r="AF73" s="686"/>
      <c r="AG73" s="686"/>
      <c r="AH73" s="686"/>
      <c r="AI73" s="686"/>
      <c r="AJ73" s="686"/>
      <c r="AK73" s="686"/>
      <c r="AL73" s="686"/>
      <c r="AM73" s="686"/>
      <c r="AN73" s="686"/>
      <c r="AO73" s="686"/>
      <c r="AP73" s="686"/>
      <c r="AQ73" s="686"/>
      <c r="AR73" s="687"/>
      <c r="AS73" s="686"/>
      <c r="AT73" s="686"/>
      <c r="AU73" s="686"/>
      <c r="AV73" s="686"/>
      <c r="AW73" s="686"/>
      <c r="AX73" s="686"/>
      <c r="AY73" s="686"/>
      <c r="AZ73" s="686"/>
      <c r="BA73" s="686"/>
      <c r="BB73" s="686"/>
      <c r="BC73" s="686"/>
      <c r="BD73" s="686"/>
      <c r="BE73" s="686"/>
      <c r="BF73" s="686"/>
      <c r="BG73" s="690"/>
      <c r="BH73" s="690"/>
      <c r="BI73" s="690"/>
      <c r="BJ73" s="686"/>
      <c r="BK73" s="686"/>
      <c r="BL73" s="686"/>
      <c r="BM73" s="686"/>
      <c r="BN73" s="686"/>
      <c r="BO73" s="686"/>
      <c r="BP73" s="686"/>
      <c r="BQ73" s="686"/>
      <c r="BR73" s="686"/>
      <c r="BS73" s="686"/>
      <c r="BT73" s="686"/>
      <c r="BU73" s="686"/>
      <c r="BV73" s="686"/>
      <c r="BW73" s="686"/>
      <c r="BX73" s="686"/>
      <c r="BY73" s="686"/>
      <c r="BZ73" s="686"/>
      <c r="CA73" s="686"/>
      <c r="CB73" s="686"/>
      <c r="CC73" s="686"/>
      <c r="CD73" s="686"/>
      <c r="CE73" s="686"/>
      <c r="CF73" s="686"/>
      <c r="CG73" s="686"/>
      <c r="CH73" s="686"/>
      <c r="CI73" s="686"/>
      <c r="CJ73" s="686"/>
      <c r="CK73" s="686"/>
      <c r="CL73" s="686"/>
      <c r="CM73" s="686"/>
      <c r="CN73" s="686"/>
      <c r="CO73" s="686"/>
      <c r="CP73" s="686"/>
      <c r="CQ73" s="686"/>
      <c r="CR73" s="686"/>
      <c r="CS73" s="686"/>
      <c r="CT73" s="686"/>
      <c r="CU73" s="686"/>
      <c r="CV73" s="686"/>
      <c r="CW73" s="686"/>
      <c r="CX73" s="686"/>
      <c r="CY73" s="686"/>
      <c r="CZ73" s="686"/>
      <c r="DA73" s="686"/>
      <c r="DB73" s="686"/>
      <c r="DC73" s="686"/>
      <c r="DD73" s="686"/>
      <c r="DE73" s="686"/>
      <c r="DF73" s="686"/>
      <c r="DG73" s="686"/>
      <c r="DH73" s="686"/>
      <c r="DI73" s="686"/>
      <c r="DJ73" s="686"/>
      <c r="DK73" s="686"/>
      <c r="DL73" s="686"/>
      <c r="DM73" s="686"/>
      <c r="DN73" s="686"/>
      <c r="DO73" s="686"/>
      <c r="DP73" s="686"/>
      <c r="DQ73" s="686"/>
      <c r="DR73" s="686"/>
      <c r="DS73" s="686"/>
      <c r="DT73" s="686"/>
      <c r="DU73" s="686"/>
      <c r="DV73" s="686"/>
      <c r="DW73" s="686"/>
      <c r="DX73" s="686"/>
      <c r="DY73" s="686"/>
      <c r="DZ73" s="686"/>
      <c r="EA73" s="686"/>
      <c r="EB73" s="686"/>
      <c r="EC73" s="686"/>
      <c r="ED73" s="686"/>
      <c r="EE73" s="686"/>
      <c r="EF73" s="686"/>
      <c r="EG73" s="686"/>
      <c r="EH73" s="686"/>
      <c r="EI73" s="686"/>
      <c r="EJ73" s="686"/>
      <c r="EK73" s="686"/>
      <c r="EL73" s="686"/>
      <c r="EM73" s="686"/>
      <c r="EN73" s="686"/>
      <c r="EO73" s="686"/>
      <c r="EP73" s="686"/>
      <c r="EQ73" s="686"/>
      <c r="ER73" s="686"/>
      <c r="ES73" s="686"/>
      <c r="ET73" s="689"/>
      <c r="EU73" s="689"/>
    </row>
    <row r="74" spans="3:151" s="688" customFormat="1" ht="20.100000000000001" customHeight="1" x14ac:dyDescent="0.15">
      <c r="C74" s="692" t="s">
        <v>1912</v>
      </c>
      <c r="D74" s="691" t="s">
        <v>1913</v>
      </c>
      <c r="E74" s="686"/>
      <c r="F74" s="690"/>
      <c r="G74" s="690"/>
      <c r="H74" s="687"/>
      <c r="I74" s="687"/>
      <c r="J74" s="687"/>
      <c r="K74" s="687"/>
      <c r="L74" s="687"/>
      <c r="M74" s="687"/>
      <c r="N74" s="687"/>
      <c r="O74" s="687"/>
      <c r="P74" s="687"/>
      <c r="Q74" s="687"/>
      <c r="R74" s="687"/>
      <c r="S74" s="687"/>
      <c r="T74" s="687"/>
      <c r="U74" s="687"/>
      <c r="V74" s="687"/>
      <c r="W74" s="686"/>
      <c r="X74" s="686"/>
      <c r="Y74" s="686"/>
      <c r="Z74" s="687"/>
      <c r="AA74" s="686"/>
      <c r="AB74" s="686"/>
      <c r="AC74" s="686"/>
      <c r="AD74" s="686"/>
      <c r="AE74" s="686"/>
      <c r="AF74" s="686"/>
      <c r="AG74" s="686"/>
      <c r="AH74" s="686"/>
      <c r="AI74" s="686"/>
      <c r="AJ74" s="686"/>
      <c r="AK74" s="686"/>
      <c r="AL74" s="686"/>
      <c r="AM74" s="686"/>
      <c r="AN74" s="686"/>
      <c r="AO74" s="686"/>
      <c r="AP74" s="686"/>
      <c r="AQ74" s="686"/>
      <c r="AR74" s="687"/>
      <c r="AS74" s="686"/>
      <c r="AT74" s="686"/>
      <c r="AU74" s="686"/>
      <c r="AV74" s="686"/>
      <c r="AW74" s="686"/>
      <c r="AX74" s="686"/>
      <c r="AY74" s="686"/>
      <c r="AZ74" s="686"/>
      <c r="BA74" s="686"/>
      <c r="BB74" s="686"/>
      <c r="BC74" s="686"/>
      <c r="BD74" s="686"/>
      <c r="BE74" s="686"/>
      <c r="BF74" s="686"/>
      <c r="BG74" s="690"/>
      <c r="BH74" s="690"/>
      <c r="BI74" s="690"/>
      <c r="BJ74" s="690"/>
      <c r="BK74" s="690"/>
      <c r="BL74" s="690"/>
      <c r="BM74" s="690"/>
      <c r="BN74" s="690"/>
      <c r="BO74" s="690"/>
      <c r="BP74" s="690"/>
      <c r="BQ74" s="690"/>
      <c r="BR74" s="690"/>
      <c r="BS74" s="690"/>
      <c r="BT74" s="690"/>
      <c r="BU74" s="686"/>
      <c r="BV74" s="686"/>
      <c r="BW74" s="686"/>
      <c r="BX74" s="686"/>
      <c r="BY74" s="686"/>
      <c r="BZ74" s="686"/>
      <c r="CA74" s="686"/>
      <c r="CB74" s="686"/>
      <c r="CC74" s="686"/>
      <c r="CD74" s="686"/>
      <c r="CE74" s="686"/>
      <c r="CF74" s="686"/>
      <c r="CG74" s="686"/>
      <c r="CH74" s="686"/>
      <c r="CI74" s="686"/>
      <c r="CJ74" s="686"/>
      <c r="CK74" s="686"/>
      <c r="CL74" s="686"/>
      <c r="CM74" s="686"/>
      <c r="CN74" s="686"/>
      <c r="CO74" s="686"/>
      <c r="CP74" s="686"/>
      <c r="CQ74" s="686"/>
      <c r="CR74" s="686"/>
      <c r="CS74" s="686"/>
      <c r="CT74" s="686"/>
      <c r="CU74" s="686"/>
      <c r="CV74" s="686"/>
      <c r="CW74" s="686"/>
      <c r="CX74" s="686"/>
      <c r="CY74" s="686"/>
      <c r="CZ74" s="686"/>
      <c r="DA74" s="686"/>
      <c r="DB74" s="686"/>
      <c r="DC74" s="686"/>
      <c r="DD74" s="686"/>
      <c r="DE74" s="686"/>
      <c r="DF74" s="686"/>
      <c r="DG74" s="686"/>
      <c r="DH74" s="686"/>
      <c r="DI74" s="686"/>
      <c r="DJ74" s="686"/>
      <c r="DK74" s="686"/>
      <c r="DL74" s="686"/>
      <c r="DM74" s="686"/>
      <c r="DN74" s="686"/>
      <c r="DO74" s="686"/>
      <c r="DP74" s="686"/>
      <c r="DQ74" s="686"/>
      <c r="DR74" s="686"/>
      <c r="DS74" s="686"/>
      <c r="DT74" s="686"/>
      <c r="DU74" s="686"/>
      <c r="DV74" s="686"/>
      <c r="DW74" s="686"/>
      <c r="DX74" s="686"/>
      <c r="DY74" s="686"/>
      <c r="DZ74" s="686"/>
      <c r="EA74" s="686"/>
      <c r="EB74" s="686"/>
      <c r="EC74" s="686"/>
      <c r="ED74" s="686"/>
      <c r="EE74" s="686"/>
      <c r="EF74" s="686"/>
      <c r="EG74" s="686"/>
      <c r="EH74" s="686"/>
      <c r="EI74" s="686"/>
      <c r="EJ74" s="686"/>
      <c r="EK74" s="686"/>
      <c r="EL74" s="686"/>
      <c r="EM74" s="686"/>
      <c r="EN74" s="686"/>
      <c r="EO74" s="686"/>
      <c r="EP74" s="686"/>
      <c r="EQ74" s="686"/>
      <c r="ER74" s="686"/>
      <c r="ES74" s="686"/>
      <c r="ET74" s="689"/>
      <c r="EU74" s="689"/>
    </row>
    <row r="75" spans="3:151" s="688" customFormat="1" ht="36" customHeight="1" x14ac:dyDescent="0.15">
      <c r="C75" s="692" t="s">
        <v>1914</v>
      </c>
      <c r="D75" s="691" t="s">
        <v>1915</v>
      </c>
      <c r="E75" s="686"/>
      <c r="F75" s="690"/>
      <c r="G75" s="690"/>
      <c r="H75" s="687"/>
      <c r="I75" s="687"/>
      <c r="J75" s="687"/>
      <c r="K75" s="687"/>
      <c r="L75" s="687"/>
      <c r="M75" s="687"/>
      <c r="N75" s="687"/>
      <c r="O75" s="687"/>
      <c r="P75" s="687"/>
      <c r="Q75" s="687"/>
      <c r="R75" s="687"/>
      <c r="S75" s="687"/>
      <c r="T75" s="687"/>
      <c r="U75" s="687"/>
      <c r="V75" s="687"/>
      <c r="W75" s="686"/>
      <c r="X75" s="686"/>
      <c r="Y75" s="686"/>
      <c r="Z75" s="687"/>
      <c r="AA75" s="686"/>
      <c r="AB75" s="686"/>
      <c r="AC75" s="686"/>
      <c r="AD75" s="686"/>
      <c r="AE75" s="686"/>
      <c r="AF75" s="686"/>
      <c r="AG75" s="686"/>
      <c r="AH75" s="686"/>
      <c r="AI75" s="686"/>
      <c r="AJ75" s="686"/>
      <c r="AK75" s="686"/>
      <c r="AL75" s="686"/>
      <c r="AM75" s="686"/>
      <c r="AN75" s="686"/>
      <c r="AO75" s="686"/>
      <c r="AP75" s="686"/>
      <c r="AQ75" s="686"/>
      <c r="AR75" s="687"/>
      <c r="AS75" s="690"/>
      <c r="AT75" s="690"/>
      <c r="AU75" s="690"/>
      <c r="AV75" s="690"/>
      <c r="AW75" s="690"/>
      <c r="AX75" s="690"/>
      <c r="AY75" s="690"/>
      <c r="AZ75" s="690"/>
      <c r="BA75" s="690"/>
      <c r="BB75" s="690"/>
      <c r="BC75" s="690"/>
      <c r="BD75" s="690"/>
      <c r="BE75" s="690"/>
      <c r="BF75" s="690"/>
      <c r="BG75" s="690"/>
      <c r="BH75" s="690"/>
      <c r="BI75" s="690"/>
      <c r="BJ75" s="690"/>
      <c r="BK75" s="690"/>
      <c r="BL75" s="690"/>
      <c r="BM75" s="690"/>
      <c r="BN75" s="690"/>
      <c r="BO75" s="690"/>
      <c r="BP75" s="690"/>
      <c r="BQ75" s="690"/>
      <c r="BR75" s="690"/>
      <c r="BS75" s="690"/>
      <c r="BT75" s="690"/>
      <c r="BU75" s="690"/>
      <c r="BV75" s="690"/>
      <c r="BW75" s="690"/>
      <c r="BX75" s="690"/>
      <c r="BY75" s="690"/>
      <c r="BZ75" s="690"/>
      <c r="CA75" s="690"/>
      <c r="CB75" s="690"/>
      <c r="CC75" s="690"/>
      <c r="CD75" s="690"/>
      <c r="CE75" s="690"/>
      <c r="CF75" s="690"/>
      <c r="CG75" s="690"/>
      <c r="CH75" s="690"/>
      <c r="CI75" s="690"/>
      <c r="CJ75" s="690"/>
      <c r="CK75" s="690"/>
      <c r="CL75" s="690"/>
      <c r="CM75" s="690"/>
      <c r="CN75" s="690"/>
      <c r="CO75" s="690"/>
      <c r="CP75" s="690"/>
      <c r="CQ75" s="690"/>
      <c r="CR75" s="690"/>
      <c r="CS75" s="690"/>
      <c r="CT75" s="690"/>
      <c r="CU75" s="690"/>
      <c r="CV75" s="690"/>
      <c r="CW75" s="690"/>
      <c r="CX75" s="690"/>
      <c r="CY75" s="690"/>
      <c r="CZ75" s="690"/>
      <c r="DA75" s="690"/>
      <c r="DB75" s="690"/>
      <c r="DC75" s="690"/>
      <c r="DD75" s="690"/>
      <c r="DE75" s="690"/>
      <c r="DF75" s="690"/>
      <c r="DG75" s="690"/>
      <c r="DH75" s="690"/>
      <c r="DI75" s="690"/>
      <c r="DJ75" s="690"/>
      <c r="DK75" s="690"/>
      <c r="DL75" s="690"/>
      <c r="DM75" s="690"/>
      <c r="DN75" s="690"/>
      <c r="DO75" s="690"/>
      <c r="DP75" s="690"/>
      <c r="DQ75" s="690"/>
      <c r="DR75" s="690"/>
      <c r="DS75" s="690"/>
      <c r="DT75" s="690"/>
      <c r="DU75" s="690"/>
      <c r="DV75" s="690"/>
      <c r="DW75" s="690"/>
      <c r="DX75" s="690"/>
      <c r="DY75" s="690"/>
      <c r="DZ75" s="690"/>
      <c r="EA75" s="690"/>
      <c r="EB75" s="690"/>
      <c r="EC75" s="690"/>
      <c r="ED75" s="690"/>
      <c r="EE75" s="690"/>
      <c r="EF75" s="690"/>
      <c r="EG75" s="690"/>
      <c r="EH75" s="690"/>
      <c r="EI75" s="690"/>
      <c r="EJ75" s="690"/>
      <c r="EK75" s="690"/>
      <c r="EL75" s="690"/>
      <c r="EM75" s="686"/>
      <c r="EN75" s="686"/>
      <c r="EO75" s="686"/>
      <c r="EP75" s="686"/>
      <c r="EQ75" s="686"/>
      <c r="ER75" s="686"/>
      <c r="ES75" s="690"/>
      <c r="ET75" s="689"/>
      <c r="EU75" s="689"/>
    </row>
  </sheetData>
  <mergeCells count="60">
    <mergeCell ref="M4:V4"/>
    <mergeCell ref="H5:H6"/>
    <mergeCell ref="I5:L5"/>
    <mergeCell ref="M5:M6"/>
    <mergeCell ref="N5:V5"/>
    <mergeCell ref="C4:C6"/>
    <mergeCell ref="D4:D6"/>
    <mergeCell ref="E4:E6"/>
    <mergeCell ref="F4:G5"/>
    <mergeCell ref="H4:L4"/>
    <mergeCell ref="DG5:DM5"/>
    <mergeCell ref="DN5:DQ5"/>
    <mergeCell ref="CA4:CG5"/>
    <mergeCell ref="W4:Y5"/>
    <mergeCell ref="Z4:AE4"/>
    <mergeCell ref="AF4:AK4"/>
    <mergeCell ref="AL4:AN5"/>
    <mergeCell ref="AO4:AQ5"/>
    <mergeCell ref="AR4:BF4"/>
    <mergeCell ref="Z5:AA5"/>
    <mergeCell ref="AB5:AC5"/>
    <mergeCell ref="AD5:AE5"/>
    <mergeCell ref="AR5:AV5"/>
    <mergeCell ref="C11:D11"/>
    <mergeCell ref="EM5:EN5"/>
    <mergeCell ref="EO5:EP5"/>
    <mergeCell ref="ET4:FL4"/>
    <mergeCell ref="CR5:CR6"/>
    <mergeCell ref="CS5:CS6"/>
    <mergeCell ref="CT5:CW5"/>
    <mergeCell ref="CX5:CZ5"/>
    <mergeCell ref="CH4:CS4"/>
    <mergeCell ref="CT4:DM4"/>
    <mergeCell ref="DN4:EL4"/>
    <mergeCell ref="EM4:ER4"/>
    <mergeCell ref="ES4:ES6"/>
    <mergeCell ref="EU5:EX5"/>
    <mergeCell ref="EY5:EY6"/>
    <mergeCell ref="DA5:DC5"/>
    <mergeCell ref="EQ5:ER5"/>
    <mergeCell ref="ET5:ET6"/>
    <mergeCell ref="AW5:BA5"/>
    <mergeCell ref="BB5:BF5"/>
    <mergeCell ref="CH5:CK5"/>
    <mergeCell ref="CL5:CO5"/>
    <mergeCell ref="CP5:CP6"/>
    <mergeCell ref="CQ5:CQ6"/>
    <mergeCell ref="BG4:BG6"/>
    <mergeCell ref="BH4:BK5"/>
    <mergeCell ref="BL4:BS5"/>
    <mergeCell ref="BT4:BT6"/>
    <mergeCell ref="BU4:BZ5"/>
    <mergeCell ref="DR5:EC5"/>
    <mergeCell ref="ED5:EL5"/>
    <mergeCell ref="DD5:DF5"/>
    <mergeCell ref="EZ5:FC5"/>
    <mergeCell ref="FD5:FD6"/>
    <mergeCell ref="FE5:FH5"/>
    <mergeCell ref="FI5:FI6"/>
    <mergeCell ref="FL5:FL6"/>
  </mergeCells>
  <phoneticPr fontId="4"/>
  <pageMargins left="0.78740157480314965" right="0.78740157480314965" top="0.78740157480314965" bottom="0.78740157480314965" header="0.31496062992125984" footer="0.31496062992125984"/>
  <pageSetup paperSize="9" scale="80" fitToWidth="0" orientation="landscape" r:id="rId1"/>
  <rowBreaks count="1" manualBreakCount="1">
    <brk id="23" min="2" max="40" man="1"/>
  </rowBreaks>
  <colBreaks count="2" manualBreakCount="2">
    <brk id="29" max="10" man="1"/>
    <brk id="93" max="10" man="1"/>
  </col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8EEE3-7EBB-4E04-A284-F4CF85A324E1}">
  <sheetPr>
    <tabColor rgb="FFFF0000"/>
  </sheetPr>
  <dimension ref="A1:H25"/>
  <sheetViews>
    <sheetView showGridLines="0" view="pageBreakPreview" zoomScale="78" zoomScaleNormal="100" zoomScaleSheetLayoutView="78" workbookViewId="0">
      <selection sqref="A1:H1"/>
    </sheetView>
  </sheetViews>
  <sheetFormatPr defaultColWidth="9" defaultRowHeight="12" x14ac:dyDescent="0.15"/>
  <cols>
    <col min="1" max="1" width="6.375" style="625" customWidth="1"/>
    <col min="2" max="2" width="4.375" style="625" customWidth="1"/>
    <col min="3" max="3" width="5.125" style="625" customWidth="1"/>
    <col min="4" max="5" width="11" style="625" customWidth="1"/>
    <col min="6" max="6" width="17" style="625" customWidth="1"/>
    <col min="7" max="7" width="24.75" style="625" customWidth="1"/>
    <col min="8" max="8" width="11" style="625" customWidth="1"/>
    <col min="9" max="16384" width="9" style="625"/>
  </cols>
  <sheetData>
    <row r="1" spans="1:8" ht="18" customHeight="1" x14ac:dyDescent="0.15">
      <c r="A1" s="2286" t="s">
        <v>1916</v>
      </c>
      <c r="B1" s="2286"/>
      <c r="C1" s="2286"/>
      <c r="D1" s="2286"/>
      <c r="E1" s="2286"/>
      <c r="F1" s="2286"/>
      <c r="G1" s="2286"/>
      <c r="H1" s="2286"/>
    </row>
    <row r="2" spans="1:8" ht="18" customHeight="1" x14ac:dyDescent="0.15">
      <c r="A2" s="911" t="s">
        <v>1917</v>
      </c>
      <c r="B2" s="911"/>
      <c r="C2" s="911"/>
      <c r="D2" s="911"/>
      <c r="E2" s="911"/>
      <c r="F2" s="911"/>
      <c r="G2" s="911"/>
      <c r="H2" s="857" t="s">
        <v>102</v>
      </c>
    </row>
    <row r="3" spans="1:8" ht="25.5" customHeight="1" x14ac:dyDescent="0.15">
      <c r="A3" s="2287" t="s">
        <v>1918</v>
      </c>
      <c r="B3" s="2287"/>
      <c r="C3" s="2287"/>
      <c r="D3" s="2287"/>
      <c r="E3" s="2287"/>
      <c r="F3" s="2287"/>
      <c r="G3" s="2287"/>
      <c r="H3" s="2287"/>
    </row>
    <row r="4" spans="1:8" ht="16.5" customHeight="1" x14ac:dyDescent="0.15">
      <c r="A4" s="648"/>
      <c r="B4" s="647"/>
      <c r="C4" s="647"/>
      <c r="D4" s="647"/>
      <c r="E4" s="647"/>
      <c r="F4" s="647"/>
      <c r="G4" s="2288" t="s">
        <v>1919</v>
      </c>
      <c r="H4" s="2288"/>
    </row>
    <row r="5" spans="1:8" ht="15" customHeight="1" x14ac:dyDescent="0.15">
      <c r="A5" s="646"/>
    </row>
    <row r="6" spans="1:8" ht="27" customHeight="1" x14ac:dyDescent="0.15">
      <c r="A6" s="2281" t="s">
        <v>1920</v>
      </c>
      <c r="B6" s="2282"/>
      <c r="C6" s="2289" t="str">
        <f>'はじめに（PC）'!D3</f>
        <v>△△市</v>
      </c>
      <c r="D6" s="2290"/>
      <c r="E6" s="2291"/>
      <c r="F6" s="913" t="s">
        <v>1921</v>
      </c>
      <c r="G6" s="645" t="s">
        <v>1922</v>
      </c>
    </row>
    <row r="7" spans="1:8" ht="24.95" customHeight="1" x14ac:dyDescent="0.15">
      <c r="A7" s="2281" t="s">
        <v>1923</v>
      </c>
      <c r="B7" s="2282"/>
      <c r="C7" s="2283" t="str">
        <f>'様式第1-1号'!E6</f>
        <v>あいうえお活動組織</v>
      </c>
      <c r="D7" s="2284"/>
      <c r="E7" s="2285"/>
      <c r="F7" s="644"/>
    </row>
    <row r="8" spans="1:8" ht="18.75" customHeight="1" x14ac:dyDescent="0.15">
      <c r="A8" s="643"/>
      <c r="B8" s="643"/>
      <c r="C8" s="642"/>
      <c r="D8" s="642"/>
      <c r="E8" s="641"/>
      <c r="F8" s="641"/>
      <c r="G8" s="641"/>
      <c r="H8" s="641"/>
    </row>
    <row r="9" spans="1:8" s="640" customFormat="1" ht="20.100000000000001" customHeight="1" x14ac:dyDescent="0.15">
      <c r="A9" s="2246" t="s">
        <v>1924</v>
      </c>
      <c r="B9" s="2246"/>
      <c r="C9" s="2246"/>
      <c r="D9" s="2246"/>
      <c r="E9" s="2246"/>
      <c r="F9" s="2246"/>
      <c r="G9" s="2246"/>
      <c r="H9" s="2246"/>
    </row>
    <row r="10" spans="1:8" ht="30.75" customHeight="1" x14ac:dyDescent="0.15">
      <c r="A10" s="2260" t="s">
        <v>1925</v>
      </c>
      <c r="B10" s="2260"/>
      <c r="C10" s="2260"/>
      <c r="D10" s="2261" t="s">
        <v>1926</v>
      </c>
      <c r="E10" s="2262"/>
      <c r="F10" s="2262"/>
      <c r="G10" s="2262"/>
      <c r="H10" s="639" t="s">
        <v>1927</v>
      </c>
    </row>
    <row r="11" spans="1:8" ht="61.5" customHeight="1" x14ac:dyDescent="0.15">
      <c r="A11" s="2263" t="s">
        <v>1928</v>
      </c>
      <c r="B11" s="2264"/>
      <c r="C11" s="2265"/>
      <c r="D11" s="2259" t="s">
        <v>1929</v>
      </c>
      <c r="E11" s="2254"/>
      <c r="F11" s="2254"/>
      <c r="G11" s="2254"/>
      <c r="H11" s="638" t="s">
        <v>115</v>
      </c>
    </row>
    <row r="12" spans="1:8" ht="42.75" customHeight="1" x14ac:dyDescent="0.15">
      <c r="A12" s="2266" t="s">
        <v>1930</v>
      </c>
      <c r="B12" s="2267" t="s">
        <v>1931</v>
      </c>
      <c r="C12" s="637" t="s">
        <v>1027</v>
      </c>
      <c r="D12" s="2268" t="s">
        <v>1932</v>
      </c>
      <c r="E12" s="2269"/>
      <c r="F12" s="2269"/>
      <c r="G12" s="2270"/>
      <c r="H12" s="839" t="str">
        <f>IF(SUM(金銭出納簿!D46,金銭出納簿!I46)=報告書!L26,"○","×")</f>
        <v>○</v>
      </c>
    </row>
    <row r="13" spans="1:8" ht="42.75" customHeight="1" x14ac:dyDescent="0.15">
      <c r="A13" s="2266"/>
      <c r="B13" s="2267"/>
      <c r="C13" s="636" t="s">
        <v>1028</v>
      </c>
      <c r="D13" s="2271" t="s">
        <v>1933</v>
      </c>
      <c r="E13" s="2272"/>
      <c r="F13" s="2272"/>
      <c r="G13" s="2273"/>
      <c r="H13" s="840" t="str">
        <f>IF(SUM(金銭出納簿!E46,金銭出納簿!J46)=報告書!L42,"○","×")</f>
        <v>○</v>
      </c>
    </row>
    <row r="14" spans="1:8" ht="44.25" customHeight="1" x14ac:dyDescent="0.15">
      <c r="A14" s="2266"/>
      <c r="B14" s="2274" t="s">
        <v>1934</v>
      </c>
      <c r="C14" s="2276" t="s">
        <v>1935</v>
      </c>
      <c r="D14" s="2268" t="s">
        <v>1936</v>
      </c>
      <c r="E14" s="2269"/>
      <c r="F14" s="2269"/>
      <c r="G14" s="2269"/>
      <c r="H14" s="635" t="s">
        <v>115</v>
      </c>
    </row>
    <row r="15" spans="1:8" ht="43.5" customHeight="1" x14ac:dyDescent="0.15">
      <c r="A15" s="2266"/>
      <c r="B15" s="2275"/>
      <c r="C15" s="2277"/>
      <c r="D15" s="2279" t="s">
        <v>1937</v>
      </c>
      <c r="E15" s="2280"/>
      <c r="F15" s="2280"/>
      <c r="G15" s="2280"/>
      <c r="H15" s="634" t="s">
        <v>115</v>
      </c>
    </row>
    <row r="16" spans="1:8" ht="39" customHeight="1" x14ac:dyDescent="0.15">
      <c r="A16" s="2266"/>
      <c r="B16" s="2275"/>
      <c r="C16" s="2278"/>
      <c r="D16" s="2271" t="s">
        <v>1938</v>
      </c>
      <c r="E16" s="2272"/>
      <c r="F16" s="2272"/>
      <c r="G16" s="2272"/>
      <c r="H16" s="634" t="s">
        <v>115</v>
      </c>
    </row>
    <row r="17" spans="1:8" ht="48" customHeight="1" x14ac:dyDescent="0.15">
      <c r="A17" s="2266"/>
      <c r="B17" s="2275"/>
      <c r="C17" s="633" t="s">
        <v>1939</v>
      </c>
      <c r="D17" s="2255" t="s">
        <v>1940</v>
      </c>
      <c r="E17" s="2256"/>
      <c r="F17" s="2256"/>
      <c r="G17" s="2256"/>
      <c r="H17" s="841" t="str">
        <f>IF('様式第1-3号'!M46&gt;0,IF(報告書!T64&gt;0,"○","×"),"－")</f>
        <v>－</v>
      </c>
    </row>
    <row r="18" spans="1:8" ht="70.5" customHeight="1" x14ac:dyDescent="0.15">
      <c r="A18" s="2266"/>
      <c r="B18" s="2275"/>
      <c r="C18" s="632" t="s">
        <v>1941</v>
      </c>
      <c r="D18" s="2255" t="s">
        <v>1942</v>
      </c>
      <c r="E18" s="2256"/>
      <c r="F18" s="2256"/>
      <c r="G18" s="2256"/>
      <c r="H18" s="631" t="s">
        <v>115</v>
      </c>
    </row>
    <row r="19" spans="1:8" ht="35.25" customHeight="1" x14ac:dyDescent="0.15">
      <c r="A19" s="2250" t="s">
        <v>55</v>
      </c>
      <c r="B19" s="2251"/>
      <c r="C19" s="630" t="s">
        <v>1935</v>
      </c>
      <c r="D19" s="2254" t="s">
        <v>1943</v>
      </c>
      <c r="E19" s="2254"/>
      <c r="F19" s="2254"/>
      <c r="G19" s="2254"/>
      <c r="H19" s="628" t="s">
        <v>115</v>
      </c>
    </row>
    <row r="20" spans="1:8" ht="70.5" customHeight="1" x14ac:dyDescent="0.15">
      <c r="A20" s="2252"/>
      <c r="B20" s="2253"/>
      <c r="C20" s="629" t="s">
        <v>1944</v>
      </c>
      <c r="D20" s="2255" t="s">
        <v>1945</v>
      </c>
      <c r="E20" s="2256"/>
      <c r="F20" s="2256"/>
      <c r="G20" s="2257"/>
      <c r="H20" s="628" t="s">
        <v>115</v>
      </c>
    </row>
    <row r="21" spans="1:8" ht="47.25" customHeight="1" x14ac:dyDescent="0.15">
      <c r="A21" s="2258" t="s">
        <v>1946</v>
      </c>
      <c r="B21" s="2258"/>
      <c r="C21" s="2258"/>
      <c r="D21" s="2259" t="s">
        <v>1947</v>
      </c>
      <c r="E21" s="2254"/>
      <c r="F21" s="2254"/>
      <c r="G21" s="2254"/>
      <c r="H21" s="628" t="s">
        <v>115</v>
      </c>
    </row>
    <row r="22" spans="1:8" s="627" customFormat="1" ht="51.75" customHeight="1" x14ac:dyDescent="0.15">
      <c r="A22" s="2245" t="s">
        <v>1948</v>
      </c>
      <c r="B22" s="2245"/>
      <c r="C22" s="2245"/>
      <c r="D22" s="2245"/>
      <c r="E22" s="2245"/>
      <c r="F22" s="2245"/>
      <c r="G22" s="2245"/>
      <c r="H22" s="2245"/>
    </row>
    <row r="23" spans="1:8" s="627" customFormat="1" ht="23.25" customHeight="1" x14ac:dyDescent="0.15">
      <c r="A23" s="2245" t="s">
        <v>1949</v>
      </c>
      <c r="B23" s="2245"/>
      <c r="C23" s="2245"/>
      <c r="D23" s="2245"/>
      <c r="E23" s="2245"/>
      <c r="F23" s="2245"/>
      <c r="G23" s="2245"/>
      <c r="H23" s="2245"/>
    </row>
    <row r="24" spans="1:8" s="626" customFormat="1" ht="20.100000000000001" customHeight="1" x14ac:dyDescent="0.15">
      <c r="A24" s="2246" t="s">
        <v>1950</v>
      </c>
      <c r="B24" s="2246"/>
      <c r="C24" s="2246"/>
      <c r="D24" s="2246"/>
      <c r="E24" s="2246"/>
      <c r="F24" s="2246"/>
      <c r="G24" s="2246"/>
      <c r="H24" s="2246"/>
    </row>
    <row r="25" spans="1:8" ht="56.25" customHeight="1" x14ac:dyDescent="0.15">
      <c r="A25" s="2247"/>
      <c r="B25" s="2248"/>
      <c r="C25" s="2248"/>
      <c r="D25" s="2248"/>
      <c r="E25" s="2248"/>
      <c r="F25" s="2248"/>
      <c r="G25" s="2248"/>
      <c r="H25" s="2249"/>
    </row>
  </sheetData>
  <mergeCells count="32">
    <mergeCell ref="A7:B7"/>
    <mergeCell ref="C7:E7"/>
    <mergeCell ref="A1:H1"/>
    <mergeCell ref="A3:H3"/>
    <mergeCell ref="G4:H4"/>
    <mergeCell ref="A6:B6"/>
    <mergeCell ref="C6:E6"/>
    <mergeCell ref="D18:G18"/>
    <mergeCell ref="A9:H9"/>
    <mergeCell ref="A10:C10"/>
    <mergeCell ref="D10:G10"/>
    <mergeCell ref="A11:C11"/>
    <mergeCell ref="D11:G11"/>
    <mergeCell ref="A12:A18"/>
    <mergeCell ref="B12:B13"/>
    <mergeCell ref="D12:G12"/>
    <mergeCell ref="D13:G13"/>
    <mergeCell ref="B14:B18"/>
    <mergeCell ref="C14:C16"/>
    <mergeCell ref="D14:G14"/>
    <mergeCell ref="D15:G15"/>
    <mergeCell ref="D16:G16"/>
    <mergeCell ref="D17:G17"/>
    <mergeCell ref="A23:H23"/>
    <mergeCell ref="A24:H24"/>
    <mergeCell ref="A25:H25"/>
    <mergeCell ref="A19:B20"/>
    <mergeCell ref="D19:G19"/>
    <mergeCell ref="D20:G20"/>
    <mergeCell ref="A21:C21"/>
    <mergeCell ref="D21:G21"/>
    <mergeCell ref="A22:H22"/>
  </mergeCells>
  <phoneticPr fontId="4"/>
  <dataValidations count="1">
    <dataValidation type="list" allowBlank="1" showInputMessage="1" showErrorMessage="1" sqref="H11:H21" xr:uid="{36863A2F-3837-4180-BCAF-E96C315C7F94}">
      <formula1>Ｃ2.実施欄</formula1>
    </dataValidation>
  </dataValidations>
  <printOptions horizontalCentered="1" verticalCentered="1"/>
  <pageMargins left="0.59055118110236227" right="0.59055118110236227" top="0.59055118110236227" bottom="0.39370078740157483" header="0.51181102362204722" footer="0.51181102362204722"/>
  <pageSetup paperSize="9" scale="93" orientation="portrait"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9997F-8444-4FCB-8270-B74C52D36299}">
  <sheetPr>
    <tabColor rgb="FFFF0000"/>
  </sheetPr>
  <dimension ref="A1:G35"/>
  <sheetViews>
    <sheetView showGridLines="0" view="pageBreakPreview" zoomScaleNormal="100" zoomScaleSheetLayoutView="100" workbookViewId="0"/>
  </sheetViews>
  <sheetFormatPr defaultColWidth="9" defaultRowHeight="14.25" x14ac:dyDescent="0.15"/>
  <cols>
    <col min="1" max="1" width="29.5" style="625" customWidth="1"/>
    <col min="2" max="2" width="7.625" style="625" customWidth="1"/>
    <col min="3" max="4" width="8.25" style="625" customWidth="1"/>
    <col min="5" max="5" width="18.125" style="625" customWidth="1"/>
    <col min="6" max="6" width="12.5" style="625" customWidth="1"/>
    <col min="7" max="7" width="5.875" style="640" customWidth="1"/>
    <col min="8" max="16384" width="9" style="625"/>
  </cols>
  <sheetData>
    <row r="1" spans="1:7" ht="16.5" customHeight="1" x14ac:dyDescent="0.15">
      <c r="A1" s="640" t="s">
        <v>1951</v>
      </c>
    </row>
    <row r="2" spans="1:7" ht="16.5" customHeight="1" x14ac:dyDescent="0.15">
      <c r="A2" s="640" t="s">
        <v>1917</v>
      </c>
      <c r="G2" s="857" t="s">
        <v>102</v>
      </c>
    </row>
    <row r="3" spans="1:7" ht="48.75" customHeight="1" x14ac:dyDescent="0.15">
      <c r="A3" s="2295" t="s">
        <v>1952</v>
      </c>
      <c r="B3" s="2295"/>
      <c r="C3" s="2295"/>
      <c r="D3" s="2295"/>
      <c r="E3" s="2295"/>
      <c r="F3" s="2295"/>
      <c r="G3" s="2295"/>
    </row>
    <row r="4" spans="1:7" ht="21.75" customHeight="1" x14ac:dyDescent="0.15">
      <c r="A4" s="647"/>
      <c r="B4" s="647"/>
      <c r="C4" s="647"/>
      <c r="D4" s="647"/>
      <c r="E4" s="2288" t="s">
        <v>1919</v>
      </c>
      <c r="F4" s="2288"/>
      <c r="G4" s="2288"/>
    </row>
    <row r="5" spans="1:7" ht="16.5" customHeight="1" x14ac:dyDescent="0.15">
      <c r="A5" s="647"/>
      <c r="B5" s="647"/>
      <c r="C5" s="647"/>
      <c r="D5" s="647"/>
      <c r="E5" s="647"/>
      <c r="F5" s="647"/>
    </row>
    <row r="6" spans="1:7" ht="30" customHeight="1" x14ac:dyDescent="0.15">
      <c r="A6" s="912" t="s">
        <v>1920</v>
      </c>
      <c r="B6" s="2296" t="str">
        <f>'別記3-1(1)'!C6</f>
        <v>△△市</v>
      </c>
      <c r="C6" s="2297"/>
      <c r="D6" s="2298"/>
      <c r="E6" s="663" t="s">
        <v>1953</v>
      </c>
      <c r="F6" s="2299" t="s">
        <v>1954</v>
      </c>
      <c r="G6" s="2300"/>
    </row>
    <row r="7" spans="1:7" ht="30" customHeight="1" x14ac:dyDescent="0.15">
      <c r="A7" s="912" t="s">
        <v>1923</v>
      </c>
      <c r="B7" s="2296" t="str">
        <f>'様式第1-1号'!E6</f>
        <v>あいうえお活動組織</v>
      </c>
      <c r="C7" s="2297"/>
      <c r="D7" s="2298"/>
      <c r="E7" s="663" t="s">
        <v>1955</v>
      </c>
      <c r="F7" s="2299"/>
      <c r="G7" s="2300"/>
    </row>
    <row r="8" spans="1:7" ht="24.95" customHeight="1" x14ac:dyDescent="0.15">
      <c r="A8" s="662" t="s">
        <v>1956</v>
      </c>
      <c r="B8" s="641"/>
      <c r="C8" s="641"/>
      <c r="D8" s="641"/>
      <c r="E8" s="641"/>
    </row>
    <row r="9" spans="1:7" ht="24.95" customHeight="1" x14ac:dyDescent="0.15">
      <c r="A9" s="661" t="s">
        <v>1957</v>
      </c>
      <c r="B9" s="641"/>
      <c r="C9" s="641"/>
      <c r="D9" s="641"/>
      <c r="E9" s="641"/>
    </row>
    <row r="10" spans="1:7" ht="24.95" customHeight="1" x14ac:dyDescent="0.15">
      <c r="A10" s="659" t="s">
        <v>1958</v>
      </c>
      <c r="B10" s="658"/>
      <c r="C10" s="658"/>
      <c r="D10" s="641"/>
      <c r="E10" s="641"/>
    </row>
    <row r="11" spans="1:7" ht="27" customHeight="1" x14ac:dyDescent="0.15">
      <c r="A11" s="657" t="s">
        <v>291</v>
      </c>
      <c r="B11" s="656" t="s">
        <v>1133</v>
      </c>
      <c r="C11" s="655" t="s">
        <v>1927</v>
      </c>
      <c r="D11" s="2293" t="s">
        <v>396</v>
      </c>
      <c r="E11" s="2293"/>
      <c r="F11" s="2293"/>
      <c r="G11" s="2293"/>
    </row>
    <row r="12" spans="1:7" ht="27" customHeight="1" x14ac:dyDescent="0.15">
      <c r="A12" s="660" t="s">
        <v>1368</v>
      </c>
      <c r="B12" s="842" t="str">
        <f>報告書!N98</f>
        <v>－</v>
      </c>
      <c r="C12" s="651" t="s">
        <v>115</v>
      </c>
      <c r="D12" s="2292"/>
      <c r="E12" s="2292"/>
      <c r="F12" s="2292"/>
      <c r="G12" s="2292"/>
    </row>
    <row r="13" spans="1:7" ht="27" customHeight="1" x14ac:dyDescent="0.15">
      <c r="A13" s="660" t="s">
        <v>1369</v>
      </c>
      <c r="B13" s="842" t="str">
        <f>報告書!N99</f>
        <v>－</v>
      </c>
      <c r="C13" s="651" t="s">
        <v>115</v>
      </c>
      <c r="D13" s="2292"/>
      <c r="E13" s="2292"/>
      <c r="F13" s="2292"/>
      <c r="G13" s="2292"/>
    </row>
    <row r="14" spans="1:7" ht="27" customHeight="1" x14ac:dyDescent="0.15">
      <c r="A14" s="660" t="s">
        <v>1895</v>
      </c>
      <c r="B14" s="842" t="str">
        <f>報告書!N100</f>
        <v>－</v>
      </c>
      <c r="C14" s="651" t="s">
        <v>115</v>
      </c>
      <c r="D14" s="2292"/>
      <c r="E14" s="2292"/>
      <c r="F14" s="2292"/>
      <c r="G14" s="2292"/>
    </row>
    <row r="15" spans="1:7" ht="27" customHeight="1" x14ac:dyDescent="0.15">
      <c r="A15" s="660" t="s">
        <v>1371</v>
      </c>
      <c r="B15" s="842" t="str">
        <f>報告書!N101</f>
        <v>－</v>
      </c>
      <c r="C15" s="651" t="s">
        <v>1959</v>
      </c>
      <c r="D15" s="2292"/>
      <c r="E15" s="2292"/>
      <c r="F15" s="2292"/>
      <c r="G15" s="2292"/>
    </row>
    <row r="16" spans="1:7" ht="24.95" customHeight="1" x14ac:dyDescent="0.15">
      <c r="A16" s="659" t="s">
        <v>1960</v>
      </c>
      <c r="B16" s="658"/>
      <c r="C16" s="640"/>
      <c r="D16" s="641"/>
      <c r="G16" s="625"/>
    </row>
    <row r="17" spans="1:7" ht="24.75" customHeight="1" x14ac:dyDescent="0.15">
      <c r="A17" s="656" t="s">
        <v>1961</v>
      </c>
      <c r="B17" s="656" t="s">
        <v>1133</v>
      </c>
      <c r="C17" s="655" t="s">
        <v>1927</v>
      </c>
      <c r="D17" s="2293" t="s">
        <v>396</v>
      </c>
      <c r="E17" s="2293"/>
      <c r="F17" s="2293"/>
      <c r="G17" s="2293"/>
    </row>
    <row r="18" spans="1:7" ht="24.75" customHeight="1" x14ac:dyDescent="0.15">
      <c r="A18" s="654" t="s">
        <v>1731</v>
      </c>
      <c r="B18" s="842" t="str">
        <f>IF(【選択肢】!P39&gt;0,"○","－")</f>
        <v>－</v>
      </c>
      <c r="C18" s="651" t="s">
        <v>115</v>
      </c>
      <c r="D18" s="2292"/>
      <c r="E18" s="2292"/>
      <c r="F18" s="2292"/>
      <c r="G18" s="2292"/>
    </row>
    <row r="19" spans="1:7" ht="24.75" customHeight="1" x14ac:dyDescent="0.15">
      <c r="A19" s="654" t="s">
        <v>1389</v>
      </c>
      <c r="B19" s="842" t="str">
        <f>IF(【選択肢】!P40&gt;0,"○","－")</f>
        <v>－</v>
      </c>
      <c r="C19" s="651" t="s">
        <v>115</v>
      </c>
      <c r="D19" s="2292"/>
      <c r="E19" s="2292"/>
      <c r="F19" s="2292"/>
      <c r="G19" s="2292"/>
    </row>
    <row r="20" spans="1:7" ht="24.75" customHeight="1" x14ac:dyDescent="0.15">
      <c r="A20" s="654" t="s">
        <v>1962</v>
      </c>
      <c r="B20" s="842" t="str">
        <f>IF(【選択肢】!P41&gt;0,"○","－")</f>
        <v>－</v>
      </c>
      <c r="C20" s="651" t="s">
        <v>115</v>
      </c>
      <c r="D20" s="2292"/>
      <c r="E20" s="2292"/>
      <c r="F20" s="2292"/>
      <c r="G20" s="2292"/>
    </row>
    <row r="21" spans="1:7" ht="24.75" customHeight="1" x14ac:dyDescent="0.15">
      <c r="A21" s="654" t="s">
        <v>1963</v>
      </c>
      <c r="B21" s="842" t="str">
        <f>IF(【選択肢】!P42&gt;0,"○","－")</f>
        <v>－</v>
      </c>
      <c r="C21" s="651" t="str">
        <f t="shared" ref="C21:C22" si="0">IF(B21="－","－","")</f>
        <v>－</v>
      </c>
      <c r="D21" s="2292"/>
      <c r="E21" s="2292"/>
      <c r="F21" s="2292"/>
      <c r="G21" s="2292"/>
    </row>
    <row r="22" spans="1:7" ht="24.75" customHeight="1" x14ac:dyDescent="0.15">
      <c r="A22" s="654" t="s">
        <v>1743</v>
      </c>
      <c r="B22" s="842" t="str">
        <f>IF(【選択肢】!P43&gt;0,"○","－")</f>
        <v>－</v>
      </c>
      <c r="C22" s="651" t="str">
        <f t="shared" si="0"/>
        <v>－</v>
      </c>
      <c r="D22" s="2292"/>
      <c r="E22" s="2292"/>
      <c r="F22" s="2292"/>
      <c r="G22" s="2292"/>
    </row>
    <row r="23" spans="1:7" ht="24.95" customHeight="1" x14ac:dyDescent="0.15">
      <c r="A23" s="659" t="s">
        <v>1964</v>
      </c>
      <c r="B23" s="658"/>
      <c r="C23" s="640"/>
      <c r="D23" s="641"/>
      <c r="G23" s="625"/>
    </row>
    <row r="24" spans="1:7" ht="20.25" customHeight="1" x14ac:dyDescent="0.15">
      <c r="A24" s="657" t="s">
        <v>291</v>
      </c>
      <c r="B24" s="656" t="s">
        <v>1133</v>
      </c>
      <c r="C24" s="655" t="s">
        <v>1927</v>
      </c>
      <c r="D24" s="2293" t="s">
        <v>396</v>
      </c>
      <c r="E24" s="2293"/>
      <c r="F24" s="2293"/>
      <c r="G24" s="2293"/>
    </row>
    <row r="25" spans="1:7" ht="20.25" customHeight="1" x14ac:dyDescent="0.15">
      <c r="A25" s="654" t="s">
        <v>1561</v>
      </c>
      <c r="B25" s="842" t="str">
        <f>報告書!N117</f>
        <v>－</v>
      </c>
      <c r="C25" s="651" t="s">
        <v>115</v>
      </c>
      <c r="D25" s="2292"/>
      <c r="E25" s="2292"/>
      <c r="F25" s="2292"/>
      <c r="G25" s="2292"/>
    </row>
    <row r="26" spans="1:7" ht="26.45" customHeight="1" x14ac:dyDescent="0.15">
      <c r="A26" s="653" t="s">
        <v>609</v>
      </c>
      <c r="B26" s="842" t="str">
        <f>報告書!N118</f>
        <v>－</v>
      </c>
      <c r="C26" s="651" t="str">
        <f t="shared" ref="C26:C31" si="1">IF(B26="－","－","")</f>
        <v>－</v>
      </c>
      <c r="D26" s="2292"/>
      <c r="E26" s="2292"/>
      <c r="F26" s="2292"/>
      <c r="G26" s="2292"/>
    </row>
    <row r="27" spans="1:7" ht="20.25" customHeight="1" x14ac:dyDescent="0.15">
      <c r="A27" s="908" t="s">
        <v>1563</v>
      </c>
      <c r="B27" s="842" t="str">
        <f>報告書!N119</f>
        <v>－</v>
      </c>
      <c r="C27" s="651" t="str">
        <f t="shared" si="1"/>
        <v>－</v>
      </c>
      <c r="D27" s="2292"/>
      <c r="E27" s="2292"/>
      <c r="F27" s="2292"/>
      <c r="G27" s="2292"/>
    </row>
    <row r="28" spans="1:7" ht="20.25" customHeight="1" x14ac:dyDescent="0.15">
      <c r="A28" s="908" t="s">
        <v>1965</v>
      </c>
      <c r="B28" s="842" t="str">
        <f>報告書!N120</f>
        <v>－</v>
      </c>
      <c r="C28" s="651" t="s">
        <v>115</v>
      </c>
      <c r="D28" s="2292"/>
      <c r="E28" s="2292"/>
      <c r="F28" s="2292"/>
      <c r="G28" s="2292"/>
    </row>
    <row r="29" spans="1:7" ht="20.25" customHeight="1" x14ac:dyDescent="0.15">
      <c r="A29" s="908" t="s">
        <v>1565</v>
      </c>
      <c r="B29" s="842" t="str">
        <f>報告書!N121</f>
        <v>－</v>
      </c>
      <c r="C29" s="651" t="s">
        <v>115</v>
      </c>
      <c r="D29" s="2292"/>
      <c r="E29" s="2292"/>
      <c r="F29" s="2292"/>
      <c r="G29" s="2292"/>
    </row>
    <row r="30" spans="1:7" ht="20.25" customHeight="1" x14ac:dyDescent="0.15">
      <c r="A30" s="908" t="s">
        <v>613</v>
      </c>
      <c r="B30" s="842" t="str">
        <f>報告書!N122</f>
        <v>－</v>
      </c>
      <c r="C30" s="651" t="s">
        <v>115</v>
      </c>
      <c r="D30" s="2292"/>
      <c r="E30" s="2292"/>
      <c r="F30" s="2292"/>
      <c r="G30" s="2292"/>
    </row>
    <row r="31" spans="1:7" ht="33" customHeight="1" x14ac:dyDescent="0.15">
      <c r="A31" s="908" t="s">
        <v>1966</v>
      </c>
      <c r="B31" s="842" t="str">
        <f>報告書!N123</f>
        <v>－</v>
      </c>
      <c r="C31" s="651" t="str">
        <f t="shared" si="1"/>
        <v>－</v>
      </c>
      <c r="D31" s="2292"/>
      <c r="E31" s="2292"/>
      <c r="F31" s="2292"/>
      <c r="G31" s="2292"/>
    </row>
    <row r="32" spans="1:7" ht="20.25" customHeight="1" x14ac:dyDescent="0.15">
      <c r="A32" s="908" t="s">
        <v>615</v>
      </c>
      <c r="B32" s="842" t="str">
        <f>報告書!N124</f>
        <v>－</v>
      </c>
      <c r="C32" s="651" t="str">
        <f>IF(B32="－","－","")</f>
        <v>－</v>
      </c>
      <c r="D32" s="2292"/>
      <c r="E32" s="2292"/>
      <c r="F32" s="2292"/>
      <c r="G32" s="2292"/>
    </row>
    <row r="33" spans="1:7" ht="20.25" customHeight="1" x14ac:dyDescent="0.15">
      <c r="A33" s="652" t="s">
        <v>1967</v>
      </c>
      <c r="B33" s="842" t="str">
        <f>報告書!N125</f>
        <v>－</v>
      </c>
      <c r="C33" s="651" t="str">
        <f>IF(B33="－","－","")</f>
        <v>－</v>
      </c>
      <c r="D33" s="2293"/>
      <c r="E33" s="2293"/>
      <c r="F33" s="2293"/>
      <c r="G33" s="2293"/>
    </row>
    <row r="34" spans="1:7" customFormat="1" ht="24.95" customHeight="1" x14ac:dyDescent="0.15">
      <c r="A34" s="650" t="s">
        <v>1968</v>
      </c>
      <c r="B34" s="649"/>
      <c r="C34" s="649"/>
      <c r="D34" s="649"/>
      <c r="E34" s="649"/>
      <c r="F34" s="625"/>
      <c r="G34" s="640"/>
    </row>
    <row r="35" spans="1:7" customFormat="1" ht="55.5" customHeight="1" x14ac:dyDescent="0.15">
      <c r="A35" s="2294"/>
      <c r="B35" s="2294"/>
      <c r="C35" s="2294"/>
      <c r="D35" s="2294"/>
      <c r="E35" s="2294"/>
      <c r="F35" s="2294"/>
      <c r="G35" s="2294"/>
    </row>
  </sheetData>
  <mergeCells count="28">
    <mergeCell ref="A3:G3"/>
    <mergeCell ref="E4:G4"/>
    <mergeCell ref="B6:D6"/>
    <mergeCell ref="F6:G6"/>
    <mergeCell ref="B7:D7"/>
    <mergeCell ref="F7:G7"/>
    <mergeCell ref="D24:G24"/>
    <mergeCell ref="D11:G11"/>
    <mergeCell ref="D12:G12"/>
    <mergeCell ref="D13:G13"/>
    <mergeCell ref="D14:G14"/>
    <mergeCell ref="D15:G15"/>
    <mergeCell ref="D17:G17"/>
    <mergeCell ref="D18:G18"/>
    <mergeCell ref="D19:G19"/>
    <mergeCell ref="D20:G20"/>
    <mergeCell ref="D21:G21"/>
    <mergeCell ref="D22:G22"/>
    <mergeCell ref="D31:G31"/>
    <mergeCell ref="D32:G32"/>
    <mergeCell ref="D33:G33"/>
    <mergeCell ref="A35:G35"/>
    <mergeCell ref="D25:G25"/>
    <mergeCell ref="D26:G26"/>
    <mergeCell ref="D27:G27"/>
    <mergeCell ref="D28:G28"/>
    <mergeCell ref="D29:G29"/>
    <mergeCell ref="D30:G30"/>
  </mergeCells>
  <phoneticPr fontId="4"/>
  <dataValidations count="2">
    <dataValidation type="list" allowBlank="1" showInputMessage="1" showErrorMessage="1" sqref="B12:B15 B18:B22 B25:B33" xr:uid="{E5A1BDC4-1141-4B70-8A22-CB3750575E5A}">
      <formula1>Ｃ1.計画欄</formula1>
    </dataValidation>
    <dataValidation type="list" allowBlank="1" showInputMessage="1" showErrorMessage="1" sqref="C12:C15 C18:C22 C25:C33" xr:uid="{ABEFA7B4-4D79-4C9C-A7D8-34490CF82C27}">
      <formula1>Ｃ2.実施欄</formula1>
    </dataValidation>
  </dataValidations>
  <printOptions horizontalCentered="1"/>
  <pageMargins left="0.70866141732283472" right="0.35433070866141736" top="0.70866141732283472" bottom="3.937007874015748E-2" header="0.19685039370078741" footer="0.19685039370078741"/>
  <pageSetup paperSize="9" scale="95"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F6B61-4EBF-4442-AEA5-58787D65D701}">
  <sheetPr>
    <tabColor rgb="FFFF0000"/>
  </sheetPr>
  <dimension ref="A1:R29"/>
  <sheetViews>
    <sheetView showGridLines="0" view="pageBreakPreview" zoomScaleNormal="100" zoomScaleSheetLayoutView="100" workbookViewId="0">
      <selection sqref="A1:G1"/>
    </sheetView>
  </sheetViews>
  <sheetFormatPr defaultColWidth="3.5" defaultRowHeight="12" x14ac:dyDescent="0.15"/>
  <cols>
    <col min="1" max="1" width="14.5" style="625" customWidth="1"/>
    <col min="2" max="2" width="5.25" style="625" customWidth="1"/>
    <col min="3" max="3" width="5.5" style="625" customWidth="1"/>
    <col min="4" max="4" width="11.125" style="625" customWidth="1"/>
    <col min="5" max="6" width="8.5" style="625" customWidth="1"/>
    <col min="7" max="7" width="16.875" style="625" customWidth="1"/>
    <col min="8" max="8" width="14.25" style="625" customWidth="1"/>
    <col min="9" max="9" width="6.5" style="625" customWidth="1"/>
    <col min="10" max="233" width="9" style="625" customWidth="1"/>
    <col min="234" max="234" width="2.875" style="625" customWidth="1"/>
    <col min="235" max="235" width="0.875" style="625" customWidth="1"/>
    <col min="236" max="236" width="2" style="625" customWidth="1"/>
    <col min="237" max="237" width="6.375" style="625" customWidth="1"/>
    <col min="238" max="240" width="3.75" style="625" customWidth="1"/>
    <col min="241" max="241" width="5.125" style="625" customWidth="1"/>
    <col min="242" max="243" width="3.75" style="625" customWidth="1"/>
    <col min="244" max="244" width="5.125" style="625" customWidth="1"/>
    <col min="245" max="16384" width="3.5" style="625"/>
  </cols>
  <sheetData>
    <row r="1" spans="1:18" ht="18" customHeight="1" x14ac:dyDescent="0.15">
      <c r="A1" s="2286" t="s">
        <v>1969</v>
      </c>
      <c r="B1" s="2286"/>
      <c r="C1" s="2286"/>
      <c r="D1" s="2286"/>
      <c r="E1" s="2286"/>
      <c r="F1" s="2286"/>
      <c r="G1" s="2286"/>
    </row>
    <row r="2" spans="1:18" ht="18" customHeight="1" x14ac:dyDescent="0.15">
      <c r="A2" s="911" t="s">
        <v>1917</v>
      </c>
      <c r="B2" s="911"/>
      <c r="C2" s="911"/>
      <c r="D2" s="911"/>
      <c r="E2" s="911"/>
      <c r="F2" s="911"/>
      <c r="G2" s="911"/>
      <c r="I2" s="857" t="s">
        <v>102</v>
      </c>
    </row>
    <row r="3" spans="1:18" ht="36.75" customHeight="1" x14ac:dyDescent="0.15">
      <c r="A3" s="2295" t="s">
        <v>1970</v>
      </c>
      <c r="B3" s="2287"/>
      <c r="C3" s="2287"/>
      <c r="D3" s="2287"/>
      <c r="E3" s="2287"/>
      <c r="F3" s="2287"/>
      <c r="G3" s="2287"/>
      <c r="H3" s="2287"/>
      <c r="I3" s="2287"/>
    </row>
    <row r="4" spans="1:18" ht="22.5" customHeight="1" x14ac:dyDescent="0.15">
      <c r="A4" s="648"/>
      <c r="B4" s="647"/>
      <c r="C4" s="647"/>
      <c r="D4" s="647"/>
      <c r="E4" s="647"/>
      <c r="F4" s="647"/>
      <c r="G4" s="2315" t="s">
        <v>1919</v>
      </c>
      <c r="H4" s="2315"/>
      <c r="I4" s="2315"/>
    </row>
    <row r="5" spans="1:18" ht="30" customHeight="1" x14ac:dyDescent="0.15">
      <c r="A5" s="2307" t="s">
        <v>1920</v>
      </c>
      <c r="B5" s="2308"/>
      <c r="C5" s="2316" t="str">
        <f>'別記3-1(1)'!C6</f>
        <v>△△市</v>
      </c>
      <c r="D5" s="2317"/>
      <c r="E5" s="2318"/>
      <c r="F5" s="2312" t="s">
        <v>1921</v>
      </c>
      <c r="G5" s="2319"/>
      <c r="H5" s="2299" t="s">
        <v>1954</v>
      </c>
      <c r="I5" s="2300"/>
      <c r="K5" s="685"/>
      <c r="L5" s="685"/>
      <c r="M5" s="685"/>
      <c r="N5" s="685"/>
      <c r="O5" s="685"/>
      <c r="P5" s="685"/>
      <c r="Q5" s="685"/>
      <c r="R5" s="685"/>
    </row>
    <row r="6" spans="1:18" ht="30" customHeight="1" x14ac:dyDescent="0.15">
      <c r="A6" s="2307" t="s">
        <v>1923</v>
      </c>
      <c r="B6" s="2308"/>
      <c r="C6" s="2307" t="str">
        <f>'別記3-1(1)'!C7</f>
        <v>あいうえお活動組織</v>
      </c>
      <c r="D6" s="2309"/>
      <c r="E6" s="2308"/>
      <c r="F6" s="2310" t="s">
        <v>1955</v>
      </c>
      <c r="G6" s="2311"/>
      <c r="H6" s="2299"/>
      <c r="I6" s="2300"/>
      <c r="K6" s="684"/>
      <c r="L6" s="684"/>
      <c r="M6" s="684"/>
      <c r="N6" s="684"/>
      <c r="O6" s="684"/>
      <c r="P6" s="684"/>
      <c r="Q6" s="684"/>
      <c r="R6" s="684"/>
    </row>
    <row r="7" spans="1:18" ht="20.25" customHeight="1" x14ac:dyDescent="0.15">
      <c r="A7" s="683" t="s">
        <v>1956</v>
      </c>
      <c r="B7" s="666"/>
      <c r="C7" s="678"/>
      <c r="D7" s="678"/>
      <c r="E7" s="678"/>
      <c r="F7" s="678"/>
      <c r="G7" s="678"/>
      <c r="H7"/>
      <c r="I7"/>
    </row>
    <row r="8" spans="1:18" ht="20.25" customHeight="1" x14ac:dyDescent="0.15">
      <c r="A8" s="682" t="s">
        <v>1971</v>
      </c>
      <c r="B8" s="666"/>
      <c r="C8" s="678"/>
      <c r="D8" s="678"/>
      <c r="E8" s="678"/>
      <c r="F8" s="678"/>
      <c r="G8" s="678"/>
      <c r="H8"/>
      <c r="I8"/>
    </row>
    <row r="9" spans="1:18" ht="20.25" customHeight="1" x14ac:dyDescent="0.15">
      <c r="A9" s="681" t="s">
        <v>1972</v>
      </c>
      <c r="B9" s="680"/>
      <c r="C9" s="679"/>
      <c r="D9" s="679"/>
      <c r="E9" s="679"/>
      <c r="F9" s="679"/>
      <c r="G9" s="678"/>
      <c r="H9"/>
      <c r="I9"/>
    </row>
    <row r="10" spans="1:18" ht="30.75" customHeight="1" x14ac:dyDescent="0.15">
      <c r="A10" s="677" t="s">
        <v>291</v>
      </c>
      <c r="B10" s="2312" t="s">
        <v>62</v>
      </c>
      <c r="C10" s="2313"/>
      <c r="D10" s="2313"/>
      <c r="E10" s="909" t="s">
        <v>1973</v>
      </c>
      <c r="F10" s="909" t="s">
        <v>1927</v>
      </c>
      <c r="G10" s="2314" t="s">
        <v>396</v>
      </c>
      <c r="H10" s="2314"/>
      <c r="I10" s="2314"/>
    </row>
    <row r="11" spans="1:18" ht="33.75" customHeight="1" x14ac:dyDescent="0.15">
      <c r="A11" s="843">
        <f>報告書!D139</f>
        <v>0</v>
      </c>
      <c r="B11" s="2302">
        <f>報告書!G139</f>
        <v>0</v>
      </c>
      <c r="C11" s="2303"/>
      <c r="D11" s="2303"/>
      <c r="E11" s="676" t="s">
        <v>1974</v>
      </c>
      <c r="F11" s="675" t="s">
        <v>1974</v>
      </c>
      <c r="G11" s="2304"/>
      <c r="H11" s="2304"/>
      <c r="I11" s="2304"/>
    </row>
    <row r="12" spans="1:18" ht="33.75" customHeight="1" x14ac:dyDescent="0.15">
      <c r="A12" s="843">
        <f>報告書!D141</f>
        <v>0</v>
      </c>
      <c r="B12" s="2302">
        <f>報告書!G141</f>
        <v>0</v>
      </c>
      <c r="C12" s="2303"/>
      <c r="D12" s="2303"/>
      <c r="E12" s="844" t="s">
        <v>1975</v>
      </c>
      <c r="F12" s="845" t="s">
        <v>1975</v>
      </c>
      <c r="G12" s="2304"/>
      <c r="H12" s="2304"/>
      <c r="I12" s="2304"/>
    </row>
    <row r="13" spans="1:18" ht="33.75" customHeight="1" x14ac:dyDescent="0.15">
      <c r="A13" s="843">
        <f>報告書!D143</f>
        <v>0</v>
      </c>
      <c r="B13" s="2302">
        <f>報告書!G141</f>
        <v>0</v>
      </c>
      <c r="C13" s="2303"/>
      <c r="D13" s="2303"/>
      <c r="E13" s="844" t="s">
        <v>1975</v>
      </c>
      <c r="F13" s="845" t="s">
        <v>1975</v>
      </c>
      <c r="G13" s="2304"/>
      <c r="H13" s="2304"/>
      <c r="I13" s="2304"/>
    </row>
    <row r="14" spans="1:18" ht="33.75" customHeight="1" x14ac:dyDescent="0.15">
      <c r="A14" s="843">
        <f>報告書!D142</f>
        <v>0</v>
      </c>
      <c r="B14" s="2302">
        <f>報告書!G143</f>
        <v>0</v>
      </c>
      <c r="C14" s="2303"/>
      <c r="D14" s="2303"/>
      <c r="E14" s="674" t="s">
        <v>1976</v>
      </c>
      <c r="F14" s="846" t="s">
        <v>1976</v>
      </c>
      <c r="G14" s="2304"/>
      <c r="H14" s="2304"/>
      <c r="I14" s="2304"/>
    </row>
    <row r="15" spans="1:18" ht="33.75" customHeight="1" x14ac:dyDescent="0.15">
      <c r="A15" s="843">
        <f>報告書!D144</f>
        <v>0</v>
      </c>
      <c r="B15" s="2302">
        <f>報告書!G143</f>
        <v>0</v>
      </c>
      <c r="C15" s="2303"/>
      <c r="D15" s="2303"/>
      <c r="E15" s="673"/>
      <c r="F15" s="672"/>
      <c r="G15" s="2304"/>
      <c r="H15" s="2304"/>
      <c r="I15" s="2304"/>
    </row>
    <row r="16" spans="1:18" ht="33.75" customHeight="1" x14ac:dyDescent="0.15">
      <c r="A16" s="843">
        <f>報告書!D146</f>
        <v>0</v>
      </c>
      <c r="B16" s="2302">
        <f>報告書!G145</f>
        <v>0</v>
      </c>
      <c r="C16" s="2303"/>
      <c r="D16" s="2303"/>
      <c r="E16" s="673"/>
      <c r="F16" s="672"/>
      <c r="G16" s="2304"/>
      <c r="H16" s="2304"/>
      <c r="I16" s="2304"/>
    </row>
    <row r="17" spans="1:9" ht="33.75" customHeight="1" x14ac:dyDescent="0.15">
      <c r="A17" s="843" t="str">
        <f>報告書!D145</f>
        <v>「活動計画書」と同じ行数になるよう、この線より上に行を挿入してください。</v>
      </c>
      <c r="B17" s="2302">
        <f>報告書!G145</f>
        <v>0</v>
      </c>
      <c r="C17" s="2303"/>
      <c r="D17" s="2303"/>
      <c r="E17" s="673"/>
      <c r="F17" s="672"/>
      <c r="G17" s="2304"/>
      <c r="H17" s="2304"/>
      <c r="I17" s="2304"/>
    </row>
    <row r="18" spans="1:9" ht="33.75" customHeight="1" x14ac:dyDescent="0.15">
      <c r="A18" s="843">
        <f>報告書!D147</f>
        <v>0</v>
      </c>
      <c r="B18" s="2302">
        <f>報告書!G147</f>
        <v>0</v>
      </c>
      <c r="C18" s="2303"/>
      <c r="D18" s="2303"/>
      <c r="E18" s="673"/>
      <c r="F18" s="672"/>
      <c r="G18" s="2304"/>
      <c r="H18" s="2304"/>
      <c r="I18" s="2304"/>
    </row>
    <row r="19" spans="1:9" ht="33.75" customHeight="1" x14ac:dyDescent="0.15">
      <c r="A19" s="843">
        <f>報告書!D149</f>
        <v>0</v>
      </c>
      <c r="B19" s="2302">
        <f>報告書!G147</f>
        <v>0</v>
      </c>
      <c r="C19" s="2303"/>
      <c r="D19" s="2303"/>
      <c r="E19" s="673"/>
      <c r="F19" s="672"/>
      <c r="G19" s="2304"/>
      <c r="H19" s="2304"/>
      <c r="I19" s="2304"/>
    </row>
    <row r="20" spans="1:9" ht="33.75" customHeight="1" x14ac:dyDescent="0.15">
      <c r="A20" s="843">
        <f>報告書!D148</f>
        <v>0</v>
      </c>
      <c r="B20" s="2302">
        <f>報告書!G149</f>
        <v>0</v>
      </c>
      <c r="C20" s="2303"/>
      <c r="D20" s="2303"/>
      <c r="E20" s="673"/>
      <c r="F20" s="672"/>
      <c r="G20" s="2304"/>
      <c r="H20" s="2304"/>
      <c r="I20" s="2304"/>
    </row>
    <row r="21" spans="1:9" s="671" customFormat="1" ht="25.5" customHeight="1" x14ac:dyDescent="0.15">
      <c r="A21" s="2305" t="s">
        <v>1977</v>
      </c>
      <c r="B21" s="2305"/>
      <c r="C21" s="2305"/>
      <c r="D21" s="2305"/>
      <c r="E21" s="2305"/>
      <c r="F21" s="2305"/>
      <c r="G21" s="2305"/>
      <c r="H21" s="2305"/>
      <c r="I21" s="2305"/>
    </row>
    <row r="22" spans="1:9" customFormat="1" ht="24.75" customHeight="1" x14ac:dyDescent="0.15">
      <c r="A22" s="2306" t="s">
        <v>1978</v>
      </c>
      <c r="B22" s="2306"/>
      <c r="C22" s="2306"/>
      <c r="D22" s="2306"/>
      <c r="E22" s="2306"/>
      <c r="F22" s="2306"/>
      <c r="G22" s="2306"/>
      <c r="H22" s="2306"/>
      <c r="I22" s="2306"/>
    </row>
    <row r="23" spans="1:9" customFormat="1" ht="24.95" customHeight="1" x14ac:dyDescent="0.15">
      <c r="A23" s="670" t="s">
        <v>1979</v>
      </c>
      <c r="B23" s="668"/>
      <c r="C23" s="668"/>
      <c r="D23" s="668"/>
      <c r="E23" s="668"/>
      <c r="F23" s="668"/>
      <c r="G23" s="668"/>
    </row>
    <row r="24" spans="1:9" customFormat="1" ht="60" customHeight="1" x14ac:dyDescent="0.15">
      <c r="A24" s="2247"/>
      <c r="B24" s="2248"/>
      <c r="C24" s="2248"/>
      <c r="D24" s="2248"/>
      <c r="E24" s="2248"/>
      <c r="F24" s="2248"/>
      <c r="G24" s="2248"/>
      <c r="H24" s="2248"/>
      <c r="I24" s="2249"/>
    </row>
    <row r="25" spans="1:9" customFormat="1" ht="42" customHeight="1" x14ac:dyDescent="0.15">
      <c r="A25" s="2301" t="s">
        <v>1980</v>
      </c>
      <c r="B25" s="2301"/>
      <c r="C25" s="2301"/>
      <c r="D25" s="2301"/>
      <c r="E25" s="2301"/>
      <c r="F25" s="2301"/>
      <c r="G25" s="2301"/>
      <c r="H25" s="2301"/>
      <c r="I25" s="2301"/>
    </row>
    <row r="26" spans="1:9" customFormat="1" ht="42" customHeight="1" x14ac:dyDescent="0.15">
      <c r="A26" s="669"/>
      <c r="B26" s="668"/>
      <c r="C26" s="668"/>
      <c r="D26" s="668"/>
      <c r="E26" s="668"/>
      <c r="F26" s="668"/>
      <c r="G26" s="668"/>
    </row>
    <row r="27" spans="1:9" customFormat="1" ht="42" customHeight="1" x14ac:dyDescent="0.15">
      <c r="A27" s="667"/>
      <c r="B27" s="910"/>
      <c r="C27" s="910"/>
      <c r="D27" s="910"/>
      <c r="E27" s="910"/>
      <c r="F27" s="910"/>
      <c r="G27" s="910"/>
      <c r="H27" s="910"/>
      <c r="I27" s="910"/>
    </row>
    <row r="28" spans="1:9" ht="42" customHeight="1" x14ac:dyDescent="0.15">
      <c r="A28" s="666"/>
      <c r="B28" s="665"/>
      <c r="C28" s="665"/>
      <c r="D28" s="665"/>
      <c r="E28" s="664"/>
      <c r="F28" s="664"/>
      <c r="G28" s="664"/>
      <c r="H28" s="664"/>
      <c r="I28" s="664"/>
    </row>
    <row r="29" spans="1:9" ht="42" customHeight="1" x14ac:dyDescent="0.15"/>
  </sheetData>
  <mergeCells count="37">
    <mergeCell ref="A1:G1"/>
    <mergeCell ref="A3:I3"/>
    <mergeCell ref="G4:I4"/>
    <mergeCell ref="A5:B5"/>
    <mergeCell ref="C5:E5"/>
    <mergeCell ref="F5:G5"/>
    <mergeCell ref="H5:I5"/>
    <mergeCell ref="A6:B6"/>
    <mergeCell ref="C6:E6"/>
    <mergeCell ref="F6:G6"/>
    <mergeCell ref="H6:I6"/>
    <mergeCell ref="B10:D10"/>
    <mergeCell ref="G10:I10"/>
    <mergeCell ref="B11:D11"/>
    <mergeCell ref="G11:I11"/>
    <mergeCell ref="B12:D12"/>
    <mergeCell ref="G12:I12"/>
    <mergeCell ref="B13:D13"/>
    <mergeCell ref="G13:I13"/>
    <mergeCell ref="B14:D14"/>
    <mergeCell ref="G14:I14"/>
    <mergeCell ref="B15:D15"/>
    <mergeCell ref="G15:I15"/>
    <mergeCell ref="B16:D16"/>
    <mergeCell ref="G16:I16"/>
    <mergeCell ref="A25:I25"/>
    <mergeCell ref="B17:D17"/>
    <mergeCell ref="G17:I17"/>
    <mergeCell ref="B18:D18"/>
    <mergeCell ref="G18:I18"/>
    <mergeCell ref="B19:D19"/>
    <mergeCell ref="G19:I19"/>
    <mergeCell ref="B20:D20"/>
    <mergeCell ref="G20:I20"/>
    <mergeCell ref="A21:I21"/>
    <mergeCell ref="A22:I22"/>
    <mergeCell ref="A24:I24"/>
  </mergeCells>
  <phoneticPr fontId="4"/>
  <dataValidations count="1">
    <dataValidation type="list" allowBlank="1" showInputMessage="1" sqref="A11:A20" xr:uid="{1E16264B-20D0-4F67-B49A-A51C81DF0103}">
      <formula1>M.長寿命化</formula1>
    </dataValidation>
  </dataValidations>
  <pageMargins left="0.70866141732283472" right="0.55118110236220474" top="0.70866141732283472" bottom="0.23622047244094491" header="0.19685039370078741" footer="0.19685039370078741"/>
  <pageSetup paperSize="9"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AF8A4-60D4-42E3-9E7B-7DB1C82E9CE5}">
  <sheetPr>
    <pageSetUpPr fitToPage="1"/>
  </sheetPr>
  <dimension ref="A1:G1789"/>
  <sheetViews>
    <sheetView zoomScaleNormal="100" zoomScaleSheetLayoutView="110" workbookViewId="0"/>
  </sheetViews>
  <sheetFormatPr defaultColWidth="9" defaultRowHeight="13.5" x14ac:dyDescent="0.15"/>
  <cols>
    <col min="1" max="1" width="10.5" style="421" customWidth="1"/>
    <col min="2" max="2" width="11.625" style="421" customWidth="1"/>
    <col min="3" max="3" width="11.125" style="421" customWidth="1"/>
    <col min="4" max="4" width="12.25" style="421" customWidth="1"/>
    <col min="5" max="5" width="14.25" style="421" customWidth="1"/>
    <col min="6" max="6" width="11.625" style="421" customWidth="1"/>
    <col min="7" max="16384" width="9" style="421"/>
  </cols>
  <sheetData>
    <row r="1" spans="1:6" ht="27" x14ac:dyDescent="0.15">
      <c r="A1" s="774" t="s">
        <v>1981</v>
      </c>
      <c r="B1" s="774" t="s">
        <v>1982</v>
      </c>
      <c r="C1" s="774" t="s">
        <v>1983</v>
      </c>
      <c r="D1" s="774" t="s">
        <v>1984</v>
      </c>
      <c r="E1" s="773" t="s">
        <v>1985</v>
      </c>
      <c r="F1" s="772" t="s">
        <v>1986</v>
      </c>
    </row>
    <row r="2" spans="1:6" x14ac:dyDescent="0.15">
      <c r="A2" s="768" t="s">
        <v>1987</v>
      </c>
      <c r="B2" s="769"/>
      <c r="C2" s="770" t="s">
        <v>1988</v>
      </c>
      <c r="D2" s="769"/>
      <c r="E2" s="767"/>
      <c r="F2" s="768" t="s">
        <v>1989</v>
      </c>
    </row>
    <row r="3" spans="1:6" x14ac:dyDescent="0.15">
      <c r="A3" s="766" t="s">
        <v>1990</v>
      </c>
      <c r="B3" s="766" t="s">
        <v>1991</v>
      </c>
      <c r="C3" s="766" t="s">
        <v>1988</v>
      </c>
      <c r="D3" s="766" t="s">
        <v>1992</v>
      </c>
      <c r="E3" s="767" t="str">
        <f t="shared" ref="E3:E66" si="0">CONCATENATE(A3,B3)</f>
        <v>北海道札幌市</v>
      </c>
      <c r="F3" s="766" t="s">
        <v>1993</v>
      </c>
    </row>
    <row r="4" spans="1:6" x14ac:dyDescent="0.15">
      <c r="A4" s="766" t="s">
        <v>1990</v>
      </c>
      <c r="B4" s="766" t="s">
        <v>1994</v>
      </c>
      <c r="C4" s="766" t="s">
        <v>1988</v>
      </c>
      <c r="D4" s="766" t="s">
        <v>1995</v>
      </c>
      <c r="E4" s="767" t="str">
        <f t="shared" si="0"/>
        <v>北海道函館市</v>
      </c>
      <c r="F4" s="766" t="s">
        <v>1996</v>
      </c>
    </row>
    <row r="5" spans="1:6" x14ac:dyDescent="0.15">
      <c r="A5" s="766" t="s">
        <v>1990</v>
      </c>
      <c r="B5" s="766" t="s">
        <v>1997</v>
      </c>
      <c r="C5" s="766" t="s">
        <v>1988</v>
      </c>
      <c r="D5" s="766" t="s">
        <v>1998</v>
      </c>
      <c r="E5" s="767" t="str">
        <f t="shared" si="0"/>
        <v>北海道小樽市</v>
      </c>
      <c r="F5" s="766" t="s">
        <v>1999</v>
      </c>
    </row>
    <row r="6" spans="1:6" x14ac:dyDescent="0.15">
      <c r="A6" s="766" t="s">
        <v>1990</v>
      </c>
      <c r="B6" s="766" t="s">
        <v>2000</v>
      </c>
      <c r="C6" s="766" t="s">
        <v>1988</v>
      </c>
      <c r="D6" s="766" t="s">
        <v>2001</v>
      </c>
      <c r="E6" s="767" t="str">
        <f t="shared" si="0"/>
        <v>北海道旭川市</v>
      </c>
      <c r="F6" s="766" t="s">
        <v>2002</v>
      </c>
    </row>
    <row r="7" spans="1:6" x14ac:dyDescent="0.15">
      <c r="A7" s="766" t="s">
        <v>1990</v>
      </c>
      <c r="B7" s="766" t="s">
        <v>2003</v>
      </c>
      <c r="C7" s="766" t="s">
        <v>1988</v>
      </c>
      <c r="D7" s="766" t="s">
        <v>2004</v>
      </c>
      <c r="E7" s="767" t="str">
        <f t="shared" si="0"/>
        <v>北海道室蘭市</v>
      </c>
      <c r="F7" s="766" t="s">
        <v>2005</v>
      </c>
    </row>
    <row r="8" spans="1:6" x14ac:dyDescent="0.15">
      <c r="A8" s="766" t="s">
        <v>1990</v>
      </c>
      <c r="B8" s="766" t="s">
        <v>2006</v>
      </c>
      <c r="C8" s="766" t="s">
        <v>1988</v>
      </c>
      <c r="D8" s="766" t="s">
        <v>2007</v>
      </c>
      <c r="E8" s="767" t="str">
        <f t="shared" si="0"/>
        <v>北海道釧路市</v>
      </c>
      <c r="F8" s="766" t="s">
        <v>2008</v>
      </c>
    </row>
    <row r="9" spans="1:6" x14ac:dyDescent="0.15">
      <c r="A9" s="766" t="s">
        <v>1990</v>
      </c>
      <c r="B9" s="766" t="s">
        <v>2009</v>
      </c>
      <c r="C9" s="766" t="s">
        <v>1988</v>
      </c>
      <c r="D9" s="766" t="s">
        <v>2010</v>
      </c>
      <c r="E9" s="767" t="str">
        <f t="shared" si="0"/>
        <v>北海道帯広市</v>
      </c>
      <c r="F9" s="766" t="s">
        <v>2011</v>
      </c>
    </row>
    <row r="10" spans="1:6" x14ac:dyDescent="0.15">
      <c r="A10" s="766" t="s">
        <v>1990</v>
      </c>
      <c r="B10" s="766" t="s">
        <v>2012</v>
      </c>
      <c r="C10" s="766" t="s">
        <v>1988</v>
      </c>
      <c r="D10" s="766" t="s">
        <v>2013</v>
      </c>
      <c r="E10" s="767" t="str">
        <f t="shared" si="0"/>
        <v>北海道北見市</v>
      </c>
      <c r="F10" s="766" t="s">
        <v>2014</v>
      </c>
    </row>
    <row r="11" spans="1:6" x14ac:dyDescent="0.15">
      <c r="A11" s="766" t="s">
        <v>1990</v>
      </c>
      <c r="B11" s="766" t="s">
        <v>2015</v>
      </c>
      <c r="C11" s="766" t="s">
        <v>1988</v>
      </c>
      <c r="D11" s="766" t="s">
        <v>2016</v>
      </c>
      <c r="E11" s="767" t="str">
        <f t="shared" si="0"/>
        <v>北海道夕張市</v>
      </c>
      <c r="F11" s="766" t="s">
        <v>2017</v>
      </c>
    </row>
    <row r="12" spans="1:6" x14ac:dyDescent="0.15">
      <c r="A12" s="766" t="s">
        <v>1990</v>
      </c>
      <c r="B12" s="766" t="s">
        <v>2018</v>
      </c>
      <c r="C12" s="766" t="s">
        <v>1988</v>
      </c>
      <c r="D12" s="766" t="s">
        <v>2019</v>
      </c>
      <c r="E12" s="767" t="str">
        <f t="shared" si="0"/>
        <v>北海道岩見沢市</v>
      </c>
      <c r="F12" s="766" t="s">
        <v>2020</v>
      </c>
    </row>
    <row r="13" spans="1:6" x14ac:dyDescent="0.15">
      <c r="A13" s="766" t="s">
        <v>1990</v>
      </c>
      <c r="B13" s="766" t="s">
        <v>2021</v>
      </c>
      <c r="C13" s="766" t="s">
        <v>1988</v>
      </c>
      <c r="D13" s="766" t="s">
        <v>2022</v>
      </c>
      <c r="E13" s="767" t="str">
        <f t="shared" si="0"/>
        <v>北海道網走市</v>
      </c>
      <c r="F13" s="766" t="s">
        <v>2023</v>
      </c>
    </row>
    <row r="14" spans="1:6" x14ac:dyDescent="0.15">
      <c r="A14" s="766" t="s">
        <v>1990</v>
      </c>
      <c r="B14" s="766" t="s">
        <v>2024</v>
      </c>
      <c r="C14" s="766" t="s">
        <v>1988</v>
      </c>
      <c r="D14" s="766" t="s">
        <v>2025</v>
      </c>
      <c r="E14" s="767" t="str">
        <f t="shared" si="0"/>
        <v>北海道留萌市</v>
      </c>
      <c r="F14" s="766" t="s">
        <v>2026</v>
      </c>
    </row>
    <row r="15" spans="1:6" x14ac:dyDescent="0.15">
      <c r="A15" s="766" t="s">
        <v>1990</v>
      </c>
      <c r="B15" s="766" t="s">
        <v>2027</v>
      </c>
      <c r="C15" s="766" t="s">
        <v>1988</v>
      </c>
      <c r="D15" s="766" t="s">
        <v>2028</v>
      </c>
      <c r="E15" s="767" t="str">
        <f t="shared" si="0"/>
        <v>北海道苫小牧市</v>
      </c>
      <c r="F15" s="766" t="s">
        <v>2029</v>
      </c>
    </row>
    <row r="16" spans="1:6" x14ac:dyDescent="0.15">
      <c r="A16" s="766" t="s">
        <v>1990</v>
      </c>
      <c r="B16" s="766" t="s">
        <v>2030</v>
      </c>
      <c r="C16" s="766" t="s">
        <v>1988</v>
      </c>
      <c r="D16" s="766" t="s">
        <v>2031</v>
      </c>
      <c r="E16" s="767" t="str">
        <f t="shared" si="0"/>
        <v>北海道稚内市</v>
      </c>
      <c r="F16" s="766" t="s">
        <v>2032</v>
      </c>
    </row>
    <row r="17" spans="1:6" x14ac:dyDescent="0.15">
      <c r="A17" s="766" t="s">
        <v>1987</v>
      </c>
      <c r="B17" s="766" t="s">
        <v>2033</v>
      </c>
      <c r="C17" s="766" t="s">
        <v>1988</v>
      </c>
      <c r="D17" s="766" t="s">
        <v>2034</v>
      </c>
      <c r="E17" s="767" t="str">
        <f t="shared" si="0"/>
        <v>北海道美唄市</v>
      </c>
      <c r="F17" s="766" t="s">
        <v>2035</v>
      </c>
    </row>
    <row r="18" spans="1:6" x14ac:dyDescent="0.15">
      <c r="A18" s="766" t="s">
        <v>1990</v>
      </c>
      <c r="B18" s="766" t="s">
        <v>2036</v>
      </c>
      <c r="C18" s="766" t="s">
        <v>1988</v>
      </c>
      <c r="D18" s="766" t="s">
        <v>2037</v>
      </c>
      <c r="E18" s="767" t="str">
        <f t="shared" si="0"/>
        <v>北海道芦別市</v>
      </c>
      <c r="F18" s="766" t="s">
        <v>2038</v>
      </c>
    </row>
    <row r="19" spans="1:6" x14ac:dyDescent="0.15">
      <c r="A19" s="766" t="s">
        <v>1990</v>
      </c>
      <c r="B19" s="766" t="s">
        <v>2039</v>
      </c>
      <c r="C19" s="766" t="s">
        <v>1988</v>
      </c>
      <c r="D19" s="766" t="s">
        <v>2040</v>
      </c>
      <c r="E19" s="767" t="str">
        <f t="shared" si="0"/>
        <v>北海道江別市</v>
      </c>
      <c r="F19" s="766" t="s">
        <v>2041</v>
      </c>
    </row>
    <row r="20" spans="1:6" x14ac:dyDescent="0.15">
      <c r="A20" s="766" t="s">
        <v>1990</v>
      </c>
      <c r="B20" s="766" t="s">
        <v>2042</v>
      </c>
      <c r="C20" s="766" t="s">
        <v>1988</v>
      </c>
      <c r="D20" s="766" t="s">
        <v>2043</v>
      </c>
      <c r="E20" s="767" t="str">
        <f t="shared" si="0"/>
        <v>北海道赤平市</v>
      </c>
      <c r="F20" s="766" t="s">
        <v>2044</v>
      </c>
    </row>
    <row r="21" spans="1:6" x14ac:dyDescent="0.15">
      <c r="A21" s="766" t="s">
        <v>1990</v>
      </c>
      <c r="B21" s="766" t="s">
        <v>2045</v>
      </c>
      <c r="C21" s="766" t="s">
        <v>1988</v>
      </c>
      <c r="D21" s="766" t="s">
        <v>2046</v>
      </c>
      <c r="E21" s="767" t="str">
        <f t="shared" si="0"/>
        <v>北海道紋別市</v>
      </c>
      <c r="F21" s="766" t="s">
        <v>2047</v>
      </c>
    </row>
    <row r="22" spans="1:6" x14ac:dyDescent="0.15">
      <c r="A22" s="766" t="s">
        <v>1990</v>
      </c>
      <c r="B22" s="766" t="s">
        <v>2048</v>
      </c>
      <c r="C22" s="766" t="s">
        <v>1988</v>
      </c>
      <c r="D22" s="766" t="s">
        <v>2049</v>
      </c>
      <c r="E22" s="767" t="str">
        <f t="shared" si="0"/>
        <v>北海道士別市</v>
      </c>
      <c r="F22" s="766" t="s">
        <v>2050</v>
      </c>
    </row>
    <row r="23" spans="1:6" x14ac:dyDescent="0.15">
      <c r="A23" s="766" t="s">
        <v>1990</v>
      </c>
      <c r="B23" s="766" t="s">
        <v>2051</v>
      </c>
      <c r="C23" s="766" t="s">
        <v>1988</v>
      </c>
      <c r="D23" s="766" t="s">
        <v>2052</v>
      </c>
      <c r="E23" s="767" t="str">
        <f t="shared" si="0"/>
        <v>北海道名寄市</v>
      </c>
      <c r="F23" s="766" t="s">
        <v>2053</v>
      </c>
    </row>
    <row r="24" spans="1:6" x14ac:dyDescent="0.15">
      <c r="A24" s="766" t="s">
        <v>1990</v>
      </c>
      <c r="B24" s="766" t="s">
        <v>2054</v>
      </c>
      <c r="C24" s="766" t="s">
        <v>1988</v>
      </c>
      <c r="D24" s="766" t="s">
        <v>2055</v>
      </c>
      <c r="E24" s="767" t="str">
        <f t="shared" si="0"/>
        <v>北海道三笠市</v>
      </c>
      <c r="F24" s="766" t="s">
        <v>2056</v>
      </c>
    </row>
    <row r="25" spans="1:6" x14ac:dyDescent="0.15">
      <c r="A25" s="766" t="s">
        <v>1990</v>
      </c>
      <c r="B25" s="766" t="s">
        <v>2057</v>
      </c>
      <c r="C25" s="766" t="s">
        <v>1988</v>
      </c>
      <c r="D25" s="766" t="s">
        <v>2058</v>
      </c>
      <c r="E25" s="767" t="str">
        <f t="shared" si="0"/>
        <v>北海道根室市</v>
      </c>
      <c r="F25" s="766" t="s">
        <v>2059</v>
      </c>
    </row>
    <row r="26" spans="1:6" x14ac:dyDescent="0.15">
      <c r="A26" s="766" t="s">
        <v>1990</v>
      </c>
      <c r="B26" s="766" t="s">
        <v>2060</v>
      </c>
      <c r="C26" s="766" t="s">
        <v>1988</v>
      </c>
      <c r="D26" s="766" t="s">
        <v>2061</v>
      </c>
      <c r="E26" s="767" t="str">
        <f t="shared" si="0"/>
        <v>北海道千歳市</v>
      </c>
      <c r="F26" s="766" t="s">
        <v>2062</v>
      </c>
    </row>
    <row r="27" spans="1:6" x14ac:dyDescent="0.15">
      <c r="A27" s="766" t="s">
        <v>1990</v>
      </c>
      <c r="B27" s="766" t="s">
        <v>2063</v>
      </c>
      <c r="C27" s="766" t="s">
        <v>1988</v>
      </c>
      <c r="D27" s="766" t="s">
        <v>2064</v>
      </c>
      <c r="E27" s="767" t="str">
        <f t="shared" si="0"/>
        <v>北海道滝川市</v>
      </c>
      <c r="F27" s="766" t="s">
        <v>2065</v>
      </c>
    </row>
    <row r="28" spans="1:6" x14ac:dyDescent="0.15">
      <c r="A28" s="766" t="s">
        <v>1990</v>
      </c>
      <c r="B28" s="766" t="s">
        <v>2066</v>
      </c>
      <c r="C28" s="766" t="s">
        <v>1988</v>
      </c>
      <c r="D28" s="766" t="s">
        <v>2067</v>
      </c>
      <c r="E28" s="767" t="str">
        <f t="shared" si="0"/>
        <v>北海道砂川市</v>
      </c>
      <c r="F28" s="766" t="s">
        <v>2068</v>
      </c>
    </row>
    <row r="29" spans="1:6" x14ac:dyDescent="0.15">
      <c r="A29" s="766" t="s">
        <v>1990</v>
      </c>
      <c r="B29" s="766" t="s">
        <v>2069</v>
      </c>
      <c r="C29" s="766" t="s">
        <v>1988</v>
      </c>
      <c r="D29" s="766" t="s">
        <v>2070</v>
      </c>
      <c r="E29" s="767" t="str">
        <f t="shared" si="0"/>
        <v>北海道歌志内市</v>
      </c>
      <c r="F29" s="766" t="s">
        <v>2071</v>
      </c>
    </row>
    <row r="30" spans="1:6" x14ac:dyDescent="0.15">
      <c r="A30" s="766" t="s">
        <v>1990</v>
      </c>
      <c r="B30" s="766" t="s">
        <v>2072</v>
      </c>
      <c r="C30" s="766" t="s">
        <v>1988</v>
      </c>
      <c r="D30" s="766" t="s">
        <v>2073</v>
      </c>
      <c r="E30" s="767" t="str">
        <f t="shared" si="0"/>
        <v>北海道深川市</v>
      </c>
      <c r="F30" s="766" t="s">
        <v>2074</v>
      </c>
    </row>
    <row r="31" spans="1:6" x14ac:dyDescent="0.15">
      <c r="A31" s="766" t="s">
        <v>1990</v>
      </c>
      <c r="B31" s="766" t="s">
        <v>2075</v>
      </c>
      <c r="C31" s="766" t="s">
        <v>1988</v>
      </c>
      <c r="D31" s="766" t="s">
        <v>2076</v>
      </c>
      <c r="E31" s="767" t="str">
        <f t="shared" si="0"/>
        <v>北海道富良野市</v>
      </c>
      <c r="F31" s="766" t="s">
        <v>2077</v>
      </c>
    </row>
    <row r="32" spans="1:6" x14ac:dyDescent="0.15">
      <c r="A32" s="766" t="s">
        <v>1990</v>
      </c>
      <c r="B32" s="766" t="s">
        <v>2078</v>
      </c>
      <c r="C32" s="766" t="s">
        <v>1988</v>
      </c>
      <c r="D32" s="766" t="s">
        <v>2079</v>
      </c>
      <c r="E32" s="767" t="str">
        <f t="shared" si="0"/>
        <v>北海道登別市</v>
      </c>
      <c r="F32" s="766" t="s">
        <v>2080</v>
      </c>
    </row>
    <row r="33" spans="1:6" x14ac:dyDescent="0.15">
      <c r="A33" s="766" t="s">
        <v>1990</v>
      </c>
      <c r="B33" s="766" t="s">
        <v>2081</v>
      </c>
      <c r="C33" s="766" t="s">
        <v>1988</v>
      </c>
      <c r="D33" s="766" t="s">
        <v>2082</v>
      </c>
      <c r="E33" s="767" t="str">
        <f t="shared" si="0"/>
        <v>北海道恵庭市</v>
      </c>
      <c r="F33" s="766" t="s">
        <v>2083</v>
      </c>
    </row>
    <row r="34" spans="1:6" x14ac:dyDescent="0.15">
      <c r="A34" s="766" t="s">
        <v>1990</v>
      </c>
      <c r="B34" s="766" t="s">
        <v>2084</v>
      </c>
      <c r="C34" s="766" t="s">
        <v>1988</v>
      </c>
      <c r="D34" s="766" t="s">
        <v>2085</v>
      </c>
      <c r="E34" s="767" t="str">
        <f t="shared" si="0"/>
        <v>北海道伊達市</v>
      </c>
      <c r="F34" s="766" t="s">
        <v>2086</v>
      </c>
    </row>
    <row r="35" spans="1:6" x14ac:dyDescent="0.15">
      <c r="A35" s="766" t="s">
        <v>1990</v>
      </c>
      <c r="B35" s="766" t="s">
        <v>2087</v>
      </c>
      <c r="C35" s="766" t="s">
        <v>1988</v>
      </c>
      <c r="D35" s="766" t="s">
        <v>2088</v>
      </c>
      <c r="E35" s="767" t="str">
        <f t="shared" si="0"/>
        <v>北海道北広島市</v>
      </c>
      <c r="F35" s="766" t="s">
        <v>2089</v>
      </c>
    </row>
    <row r="36" spans="1:6" x14ac:dyDescent="0.15">
      <c r="A36" s="766" t="s">
        <v>1990</v>
      </c>
      <c r="B36" s="766" t="s">
        <v>2090</v>
      </c>
      <c r="C36" s="766" t="s">
        <v>1988</v>
      </c>
      <c r="D36" s="766" t="s">
        <v>2091</v>
      </c>
      <c r="E36" s="767" t="str">
        <f t="shared" si="0"/>
        <v>北海道石狩市</v>
      </c>
      <c r="F36" s="766" t="s">
        <v>2092</v>
      </c>
    </row>
    <row r="37" spans="1:6" x14ac:dyDescent="0.15">
      <c r="A37" s="766" t="s">
        <v>1990</v>
      </c>
      <c r="B37" s="766" t="s">
        <v>2093</v>
      </c>
      <c r="C37" s="766" t="s">
        <v>1988</v>
      </c>
      <c r="D37" s="766" t="s">
        <v>2094</v>
      </c>
      <c r="E37" s="767" t="str">
        <f t="shared" si="0"/>
        <v>北海道北斗市</v>
      </c>
      <c r="F37" s="766" t="s">
        <v>2095</v>
      </c>
    </row>
    <row r="38" spans="1:6" x14ac:dyDescent="0.15">
      <c r="A38" s="766" t="s">
        <v>1990</v>
      </c>
      <c r="B38" s="766" t="s">
        <v>2096</v>
      </c>
      <c r="C38" s="766" t="s">
        <v>1988</v>
      </c>
      <c r="D38" s="766" t="s">
        <v>2097</v>
      </c>
      <c r="E38" s="767" t="str">
        <f t="shared" si="0"/>
        <v>北海道当別町</v>
      </c>
      <c r="F38" s="766" t="s">
        <v>2098</v>
      </c>
    </row>
    <row r="39" spans="1:6" x14ac:dyDescent="0.15">
      <c r="A39" s="766" t="s">
        <v>1990</v>
      </c>
      <c r="B39" s="766" t="s">
        <v>2099</v>
      </c>
      <c r="C39" s="766" t="s">
        <v>1988</v>
      </c>
      <c r="D39" s="766" t="s">
        <v>2100</v>
      </c>
      <c r="E39" s="767" t="str">
        <f t="shared" si="0"/>
        <v>北海道新篠津村</v>
      </c>
      <c r="F39" s="766" t="s">
        <v>2101</v>
      </c>
    </row>
    <row r="40" spans="1:6" x14ac:dyDescent="0.15">
      <c r="A40" s="766" t="s">
        <v>1990</v>
      </c>
      <c r="B40" s="766" t="s">
        <v>2102</v>
      </c>
      <c r="C40" s="766" t="s">
        <v>1988</v>
      </c>
      <c r="D40" s="766" t="s">
        <v>2103</v>
      </c>
      <c r="E40" s="767" t="str">
        <f t="shared" si="0"/>
        <v>北海道松前町</v>
      </c>
      <c r="F40" s="766" t="s">
        <v>2104</v>
      </c>
    </row>
    <row r="41" spans="1:6" x14ac:dyDescent="0.15">
      <c r="A41" s="766" t="s">
        <v>1990</v>
      </c>
      <c r="B41" s="766" t="s">
        <v>2105</v>
      </c>
      <c r="C41" s="766" t="s">
        <v>1988</v>
      </c>
      <c r="D41" s="766" t="s">
        <v>2106</v>
      </c>
      <c r="E41" s="767" t="str">
        <f t="shared" si="0"/>
        <v>北海道福島町</v>
      </c>
      <c r="F41" s="766" t="s">
        <v>2107</v>
      </c>
    </row>
    <row r="42" spans="1:6" x14ac:dyDescent="0.15">
      <c r="A42" s="766" t="s">
        <v>1990</v>
      </c>
      <c r="B42" s="766" t="s">
        <v>2108</v>
      </c>
      <c r="C42" s="766" t="s">
        <v>1988</v>
      </c>
      <c r="D42" s="766" t="s">
        <v>2109</v>
      </c>
      <c r="E42" s="767" t="str">
        <f t="shared" si="0"/>
        <v>北海道知内町</v>
      </c>
      <c r="F42" s="766" t="s">
        <v>2110</v>
      </c>
    </row>
    <row r="43" spans="1:6" x14ac:dyDescent="0.15">
      <c r="A43" s="766" t="s">
        <v>1990</v>
      </c>
      <c r="B43" s="766" t="s">
        <v>2111</v>
      </c>
      <c r="C43" s="766" t="s">
        <v>1988</v>
      </c>
      <c r="D43" s="766" t="s">
        <v>2112</v>
      </c>
      <c r="E43" s="767" t="str">
        <f t="shared" si="0"/>
        <v>北海道木古内町</v>
      </c>
      <c r="F43" s="766" t="s">
        <v>2113</v>
      </c>
    </row>
    <row r="44" spans="1:6" x14ac:dyDescent="0.15">
      <c r="A44" s="766" t="s">
        <v>1990</v>
      </c>
      <c r="B44" s="766" t="s">
        <v>2114</v>
      </c>
      <c r="C44" s="766" t="s">
        <v>1988</v>
      </c>
      <c r="D44" s="766" t="s">
        <v>2115</v>
      </c>
      <c r="E44" s="767" t="str">
        <f t="shared" si="0"/>
        <v>北海道七飯町</v>
      </c>
      <c r="F44" s="766" t="s">
        <v>2116</v>
      </c>
    </row>
    <row r="45" spans="1:6" x14ac:dyDescent="0.15">
      <c r="A45" s="766" t="s">
        <v>1990</v>
      </c>
      <c r="B45" s="766" t="s">
        <v>2117</v>
      </c>
      <c r="C45" s="766" t="s">
        <v>1988</v>
      </c>
      <c r="D45" s="766" t="s">
        <v>2118</v>
      </c>
      <c r="E45" s="767" t="str">
        <f t="shared" si="0"/>
        <v>北海道鹿部町</v>
      </c>
      <c r="F45" s="766" t="s">
        <v>2119</v>
      </c>
    </row>
    <row r="46" spans="1:6" x14ac:dyDescent="0.15">
      <c r="A46" s="766" t="s">
        <v>1990</v>
      </c>
      <c r="B46" s="766" t="s">
        <v>2120</v>
      </c>
      <c r="C46" s="766" t="s">
        <v>1988</v>
      </c>
      <c r="D46" s="766" t="s">
        <v>2121</v>
      </c>
      <c r="E46" s="767" t="str">
        <f t="shared" si="0"/>
        <v>北海道森町</v>
      </c>
      <c r="F46" s="766" t="s">
        <v>2122</v>
      </c>
    </row>
    <row r="47" spans="1:6" x14ac:dyDescent="0.15">
      <c r="A47" s="766" t="s">
        <v>1990</v>
      </c>
      <c r="B47" s="766" t="s">
        <v>2123</v>
      </c>
      <c r="C47" s="766" t="s">
        <v>1988</v>
      </c>
      <c r="D47" s="766" t="s">
        <v>2124</v>
      </c>
      <c r="E47" s="767" t="str">
        <f t="shared" si="0"/>
        <v>北海道八雲町</v>
      </c>
      <c r="F47" s="766" t="s">
        <v>2125</v>
      </c>
    </row>
    <row r="48" spans="1:6" x14ac:dyDescent="0.15">
      <c r="A48" s="766" t="s">
        <v>1990</v>
      </c>
      <c r="B48" s="766" t="s">
        <v>2126</v>
      </c>
      <c r="C48" s="766" t="s">
        <v>1988</v>
      </c>
      <c r="D48" s="766" t="s">
        <v>2127</v>
      </c>
      <c r="E48" s="767" t="str">
        <f t="shared" si="0"/>
        <v>北海道長万部町</v>
      </c>
      <c r="F48" s="766" t="s">
        <v>2128</v>
      </c>
    </row>
    <row r="49" spans="1:6" x14ac:dyDescent="0.15">
      <c r="A49" s="766" t="s">
        <v>1990</v>
      </c>
      <c r="B49" s="766" t="s">
        <v>2129</v>
      </c>
      <c r="C49" s="766" t="s">
        <v>1988</v>
      </c>
      <c r="D49" s="766" t="s">
        <v>2130</v>
      </c>
      <c r="E49" s="767" t="str">
        <f t="shared" si="0"/>
        <v>北海道江差町</v>
      </c>
      <c r="F49" s="766" t="s">
        <v>2131</v>
      </c>
    </row>
    <row r="50" spans="1:6" x14ac:dyDescent="0.15">
      <c r="A50" s="766" t="s">
        <v>1990</v>
      </c>
      <c r="B50" s="766" t="s">
        <v>2132</v>
      </c>
      <c r="C50" s="766" t="s">
        <v>1988</v>
      </c>
      <c r="D50" s="766" t="s">
        <v>2133</v>
      </c>
      <c r="E50" s="767" t="str">
        <f t="shared" si="0"/>
        <v>北海道上ノ国町</v>
      </c>
      <c r="F50" s="766" t="s">
        <v>2134</v>
      </c>
    </row>
    <row r="51" spans="1:6" x14ac:dyDescent="0.15">
      <c r="A51" s="766" t="s">
        <v>1990</v>
      </c>
      <c r="B51" s="766" t="s">
        <v>2135</v>
      </c>
      <c r="C51" s="766" t="s">
        <v>1988</v>
      </c>
      <c r="D51" s="766" t="s">
        <v>2136</v>
      </c>
      <c r="E51" s="767" t="str">
        <f t="shared" si="0"/>
        <v>北海道厚沢部町</v>
      </c>
      <c r="F51" s="766" t="s">
        <v>2137</v>
      </c>
    </row>
    <row r="52" spans="1:6" x14ac:dyDescent="0.15">
      <c r="A52" s="766" t="s">
        <v>1990</v>
      </c>
      <c r="B52" s="766" t="s">
        <v>2138</v>
      </c>
      <c r="C52" s="766" t="s">
        <v>1988</v>
      </c>
      <c r="D52" s="766" t="s">
        <v>2139</v>
      </c>
      <c r="E52" s="767" t="str">
        <f t="shared" si="0"/>
        <v>北海道乙部町</v>
      </c>
      <c r="F52" s="766" t="s">
        <v>2140</v>
      </c>
    </row>
    <row r="53" spans="1:6" x14ac:dyDescent="0.15">
      <c r="A53" s="766" t="s">
        <v>1990</v>
      </c>
      <c r="B53" s="766" t="s">
        <v>2141</v>
      </c>
      <c r="C53" s="766" t="s">
        <v>1988</v>
      </c>
      <c r="D53" s="766" t="s">
        <v>2142</v>
      </c>
      <c r="E53" s="767" t="str">
        <f t="shared" si="0"/>
        <v>北海道奥尻町</v>
      </c>
      <c r="F53" s="766" t="s">
        <v>2143</v>
      </c>
    </row>
    <row r="54" spans="1:6" x14ac:dyDescent="0.15">
      <c r="A54" s="766" t="s">
        <v>1990</v>
      </c>
      <c r="B54" s="766" t="s">
        <v>2144</v>
      </c>
      <c r="C54" s="766" t="s">
        <v>1988</v>
      </c>
      <c r="D54" s="766" t="s">
        <v>2145</v>
      </c>
      <c r="E54" s="767" t="str">
        <f t="shared" si="0"/>
        <v>北海道今金町</v>
      </c>
      <c r="F54" s="766" t="s">
        <v>2146</v>
      </c>
    </row>
    <row r="55" spans="1:6" x14ac:dyDescent="0.15">
      <c r="A55" s="766" t="s">
        <v>1990</v>
      </c>
      <c r="B55" s="766" t="s">
        <v>2147</v>
      </c>
      <c r="C55" s="766" t="s">
        <v>1988</v>
      </c>
      <c r="D55" s="766" t="s">
        <v>2148</v>
      </c>
      <c r="E55" s="767" t="str">
        <f t="shared" si="0"/>
        <v>北海道せたな町</v>
      </c>
      <c r="F55" s="766" t="s">
        <v>2149</v>
      </c>
    </row>
    <row r="56" spans="1:6" x14ac:dyDescent="0.15">
      <c r="A56" s="766" t="s">
        <v>1990</v>
      </c>
      <c r="B56" s="766" t="s">
        <v>2150</v>
      </c>
      <c r="C56" s="766" t="s">
        <v>1988</v>
      </c>
      <c r="D56" s="766" t="s">
        <v>2151</v>
      </c>
      <c r="E56" s="767" t="str">
        <f t="shared" si="0"/>
        <v>北海道島牧村</v>
      </c>
      <c r="F56" s="766" t="s">
        <v>2152</v>
      </c>
    </row>
    <row r="57" spans="1:6" x14ac:dyDescent="0.15">
      <c r="A57" s="766" t="s">
        <v>1990</v>
      </c>
      <c r="B57" s="766" t="s">
        <v>2153</v>
      </c>
      <c r="C57" s="766" t="s">
        <v>1988</v>
      </c>
      <c r="D57" s="766" t="s">
        <v>2154</v>
      </c>
      <c r="E57" s="767" t="str">
        <f t="shared" si="0"/>
        <v>北海道寿都町</v>
      </c>
      <c r="F57" s="766" t="s">
        <v>2155</v>
      </c>
    </row>
    <row r="58" spans="1:6" x14ac:dyDescent="0.15">
      <c r="A58" s="766" t="s">
        <v>1990</v>
      </c>
      <c r="B58" s="766" t="s">
        <v>2156</v>
      </c>
      <c r="C58" s="766" t="s">
        <v>1988</v>
      </c>
      <c r="D58" s="766" t="s">
        <v>2157</v>
      </c>
      <c r="E58" s="767" t="str">
        <f t="shared" si="0"/>
        <v>北海道黒松内町</v>
      </c>
      <c r="F58" s="766" t="s">
        <v>2158</v>
      </c>
    </row>
    <row r="59" spans="1:6" x14ac:dyDescent="0.15">
      <c r="A59" s="766" t="s">
        <v>1990</v>
      </c>
      <c r="B59" s="766" t="s">
        <v>2159</v>
      </c>
      <c r="C59" s="766" t="s">
        <v>1988</v>
      </c>
      <c r="D59" s="766" t="s">
        <v>2160</v>
      </c>
      <c r="E59" s="767" t="str">
        <f t="shared" si="0"/>
        <v>北海道蘭越町</v>
      </c>
      <c r="F59" s="766" t="s">
        <v>2161</v>
      </c>
    </row>
    <row r="60" spans="1:6" x14ac:dyDescent="0.15">
      <c r="A60" s="766" t="s">
        <v>1990</v>
      </c>
      <c r="B60" s="766" t="s">
        <v>2162</v>
      </c>
      <c r="C60" s="766" t="s">
        <v>1988</v>
      </c>
      <c r="D60" s="766" t="s">
        <v>2163</v>
      </c>
      <c r="E60" s="767" t="str">
        <f t="shared" si="0"/>
        <v>北海道ニセコ町</v>
      </c>
      <c r="F60" s="766" t="s">
        <v>2164</v>
      </c>
    </row>
    <row r="61" spans="1:6" x14ac:dyDescent="0.15">
      <c r="A61" s="766" t="s">
        <v>1990</v>
      </c>
      <c r="B61" s="766" t="s">
        <v>2165</v>
      </c>
      <c r="C61" s="766" t="s">
        <v>1988</v>
      </c>
      <c r="D61" s="766" t="s">
        <v>2166</v>
      </c>
      <c r="E61" s="767" t="str">
        <f t="shared" si="0"/>
        <v>北海道真狩村</v>
      </c>
      <c r="F61" s="766" t="s">
        <v>2167</v>
      </c>
    </row>
    <row r="62" spans="1:6" x14ac:dyDescent="0.15">
      <c r="A62" s="766" t="s">
        <v>1990</v>
      </c>
      <c r="B62" s="766" t="s">
        <v>2168</v>
      </c>
      <c r="C62" s="766" t="s">
        <v>1988</v>
      </c>
      <c r="D62" s="766" t="s">
        <v>2169</v>
      </c>
      <c r="E62" s="767" t="str">
        <f t="shared" si="0"/>
        <v>北海道留寿都村</v>
      </c>
      <c r="F62" s="766" t="s">
        <v>2170</v>
      </c>
    </row>
    <row r="63" spans="1:6" x14ac:dyDescent="0.15">
      <c r="A63" s="766" t="s">
        <v>1990</v>
      </c>
      <c r="B63" s="766" t="s">
        <v>2171</v>
      </c>
      <c r="C63" s="766" t="s">
        <v>1988</v>
      </c>
      <c r="D63" s="766" t="s">
        <v>2172</v>
      </c>
      <c r="E63" s="767" t="str">
        <f t="shared" si="0"/>
        <v>北海道喜茂別町</v>
      </c>
      <c r="F63" s="766" t="s">
        <v>2173</v>
      </c>
    </row>
    <row r="64" spans="1:6" x14ac:dyDescent="0.15">
      <c r="A64" s="766" t="s">
        <v>1990</v>
      </c>
      <c r="B64" s="766" t="s">
        <v>2174</v>
      </c>
      <c r="C64" s="766" t="s">
        <v>1988</v>
      </c>
      <c r="D64" s="766" t="s">
        <v>2175</v>
      </c>
      <c r="E64" s="767" t="str">
        <f t="shared" si="0"/>
        <v>北海道京極町</v>
      </c>
      <c r="F64" s="766" t="s">
        <v>2176</v>
      </c>
    </row>
    <row r="65" spans="1:6" x14ac:dyDescent="0.15">
      <c r="A65" s="766" t="s">
        <v>1990</v>
      </c>
      <c r="B65" s="766" t="s">
        <v>2177</v>
      </c>
      <c r="C65" s="766" t="s">
        <v>1988</v>
      </c>
      <c r="D65" s="766" t="s">
        <v>2178</v>
      </c>
      <c r="E65" s="767" t="str">
        <f t="shared" si="0"/>
        <v>北海道倶知安町</v>
      </c>
      <c r="F65" s="766" t="s">
        <v>2179</v>
      </c>
    </row>
    <row r="66" spans="1:6" x14ac:dyDescent="0.15">
      <c r="A66" s="766" t="s">
        <v>1990</v>
      </c>
      <c r="B66" s="766" t="s">
        <v>2180</v>
      </c>
      <c r="C66" s="766" t="s">
        <v>1988</v>
      </c>
      <c r="D66" s="766" t="s">
        <v>2181</v>
      </c>
      <c r="E66" s="767" t="str">
        <f t="shared" si="0"/>
        <v>北海道共和町</v>
      </c>
      <c r="F66" s="766" t="s">
        <v>2182</v>
      </c>
    </row>
    <row r="67" spans="1:6" x14ac:dyDescent="0.15">
      <c r="A67" s="766" t="s">
        <v>1990</v>
      </c>
      <c r="B67" s="766" t="s">
        <v>2183</v>
      </c>
      <c r="C67" s="766" t="s">
        <v>1988</v>
      </c>
      <c r="D67" s="766" t="s">
        <v>2184</v>
      </c>
      <c r="E67" s="767" t="str">
        <f t="shared" ref="E67:E130" si="1">CONCATENATE(A67,B67)</f>
        <v>北海道岩内町</v>
      </c>
      <c r="F67" s="766" t="s">
        <v>2185</v>
      </c>
    </row>
    <row r="68" spans="1:6" x14ac:dyDescent="0.15">
      <c r="A68" s="766" t="s">
        <v>1990</v>
      </c>
      <c r="B68" s="766" t="s">
        <v>2186</v>
      </c>
      <c r="C68" s="766" t="s">
        <v>1988</v>
      </c>
      <c r="D68" s="766" t="s">
        <v>2187</v>
      </c>
      <c r="E68" s="767" t="str">
        <f t="shared" si="1"/>
        <v>北海道泊村</v>
      </c>
      <c r="F68" s="766" t="s">
        <v>2188</v>
      </c>
    </row>
    <row r="69" spans="1:6" x14ac:dyDescent="0.15">
      <c r="A69" s="766" t="s">
        <v>1990</v>
      </c>
      <c r="B69" s="766" t="s">
        <v>2189</v>
      </c>
      <c r="C69" s="766" t="s">
        <v>1988</v>
      </c>
      <c r="D69" s="766" t="s">
        <v>2190</v>
      </c>
      <c r="E69" s="767" t="str">
        <f t="shared" si="1"/>
        <v>北海道神恵内村</v>
      </c>
      <c r="F69" s="766" t="s">
        <v>2191</v>
      </c>
    </row>
    <row r="70" spans="1:6" x14ac:dyDescent="0.15">
      <c r="A70" s="766" t="s">
        <v>1990</v>
      </c>
      <c r="B70" s="766" t="s">
        <v>2192</v>
      </c>
      <c r="C70" s="766" t="s">
        <v>1988</v>
      </c>
      <c r="D70" s="766" t="s">
        <v>2193</v>
      </c>
      <c r="E70" s="767" t="str">
        <f t="shared" si="1"/>
        <v>北海道積丹町</v>
      </c>
      <c r="F70" s="766" t="s">
        <v>2194</v>
      </c>
    </row>
    <row r="71" spans="1:6" x14ac:dyDescent="0.15">
      <c r="A71" s="766" t="s">
        <v>1990</v>
      </c>
      <c r="B71" s="766" t="s">
        <v>2195</v>
      </c>
      <c r="C71" s="766" t="s">
        <v>1988</v>
      </c>
      <c r="D71" s="766" t="s">
        <v>2196</v>
      </c>
      <c r="E71" s="767" t="str">
        <f t="shared" si="1"/>
        <v>北海道古平町</v>
      </c>
      <c r="F71" s="766" t="s">
        <v>2197</v>
      </c>
    </row>
    <row r="72" spans="1:6" x14ac:dyDescent="0.15">
      <c r="A72" s="766" t="s">
        <v>1990</v>
      </c>
      <c r="B72" s="766" t="s">
        <v>2198</v>
      </c>
      <c r="C72" s="766" t="s">
        <v>1988</v>
      </c>
      <c r="D72" s="766" t="s">
        <v>2199</v>
      </c>
      <c r="E72" s="767" t="str">
        <f t="shared" si="1"/>
        <v>北海道仁木町</v>
      </c>
      <c r="F72" s="766" t="s">
        <v>2200</v>
      </c>
    </row>
    <row r="73" spans="1:6" x14ac:dyDescent="0.15">
      <c r="A73" s="766" t="s">
        <v>1990</v>
      </c>
      <c r="B73" s="766" t="s">
        <v>2201</v>
      </c>
      <c r="C73" s="766" t="s">
        <v>1988</v>
      </c>
      <c r="D73" s="766" t="s">
        <v>2202</v>
      </c>
      <c r="E73" s="767" t="str">
        <f t="shared" si="1"/>
        <v>北海道余市町</v>
      </c>
      <c r="F73" s="766" t="s">
        <v>2203</v>
      </c>
    </row>
    <row r="74" spans="1:6" x14ac:dyDescent="0.15">
      <c r="A74" s="766" t="s">
        <v>1990</v>
      </c>
      <c r="B74" s="766" t="s">
        <v>2204</v>
      </c>
      <c r="C74" s="766" t="s">
        <v>1988</v>
      </c>
      <c r="D74" s="766" t="s">
        <v>2205</v>
      </c>
      <c r="E74" s="767" t="str">
        <f t="shared" si="1"/>
        <v>北海道赤井川村</v>
      </c>
      <c r="F74" s="766" t="s">
        <v>2206</v>
      </c>
    </row>
    <row r="75" spans="1:6" x14ac:dyDescent="0.15">
      <c r="A75" s="766" t="s">
        <v>1990</v>
      </c>
      <c r="B75" s="766" t="s">
        <v>2207</v>
      </c>
      <c r="C75" s="766" t="s">
        <v>1988</v>
      </c>
      <c r="D75" s="766" t="s">
        <v>2208</v>
      </c>
      <c r="E75" s="767" t="str">
        <f t="shared" si="1"/>
        <v>北海道南幌町</v>
      </c>
      <c r="F75" s="766" t="s">
        <v>2209</v>
      </c>
    </row>
    <row r="76" spans="1:6" x14ac:dyDescent="0.15">
      <c r="A76" s="766" t="s">
        <v>1990</v>
      </c>
      <c r="B76" s="766" t="s">
        <v>2210</v>
      </c>
      <c r="C76" s="766" t="s">
        <v>1988</v>
      </c>
      <c r="D76" s="766" t="s">
        <v>2211</v>
      </c>
      <c r="E76" s="767" t="str">
        <f t="shared" si="1"/>
        <v>北海道奈井江町</v>
      </c>
      <c r="F76" s="766" t="s">
        <v>2212</v>
      </c>
    </row>
    <row r="77" spans="1:6" x14ac:dyDescent="0.15">
      <c r="A77" s="766" t="s">
        <v>1990</v>
      </c>
      <c r="B77" s="766" t="s">
        <v>2213</v>
      </c>
      <c r="C77" s="766" t="s">
        <v>1988</v>
      </c>
      <c r="D77" s="766" t="s">
        <v>2214</v>
      </c>
      <c r="E77" s="767" t="str">
        <f t="shared" si="1"/>
        <v>北海道上砂川町</v>
      </c>
      <c r="F77" s="766" t="s">
        <v>2215</v>
      </c>
    </row>
    <row r="78" spans="1:6" x14ac:dyDescent="0.15">
      <c r="A78" s="766" t="s">
        <v>1990</v>
      </c>
      <c r="B78" s="766" t="s">
        <v>2216</v>
      </c>
      <c r="C78" s="766" t="s">
        <v>1988</v>
      </c>
      <c r="D78" s="766" t="s">
        <v>2217</v>
      </c>
      <c r="E78" s="767" t="str">
        <f t="shared" si="1"/>
        <v>北海道由仁町</v>
      </c>
      <c r="F78" s="766" t="s">
        <v>2218</v>
      </c>
    </row>
    <row r="79" spans="1:6" x14ac:dyDescent="0.15">
      <c r="A79" s="766" t="s">
        <v>1990</v>
      </c>
      <c r="B79" s="766" t="s">
        <v>2219</v>
      </c>
      <c r="C79" s="766" t="s">
        <v>1988</v>
      </c>
      <c r="D79" s="766" t="s">
        <v>2220</v>
      </c>
      <c r="E79" s="767" t="str">
        <f t="shared" si="1"/>
        <v>北海道長沼町</v>
      </c>
      <c r="F79" s="766" t="s">
        <v>2221</v>
      </c>
    </row>
    <row r="80" spans="1:6" x14ac:dyDescent="0.15">
      <c r="A80" s="766" t="s">
        <v>1990</v>
      </c>
      <c r="B80" s="766" t="s">
        <v>2222</v>
      </c>
      <c r="C80" s="766" t="s">
        <v>1988</v>
      </c>
      <c r="D80" s="766" t="s">
        <v>2223</v>
      </c>
      <c r="E80" s="767" t="str">
        <f t="shared" si="1"/>
        <v>北海道栗山町</v>
      </c>
      <c r="F80" s="766" t="s">
        <v>2224</v>
      </c>
    </row>
    <row r="81" spans="1:6" x14ac:dyDescent="0.15">
      <c r="A81" s="766" t="s">
        <v>1990</v>
      </c>
      <c r="B81" s="766" t="s">
        <v>2225</v>
      </c>
      <c r="C81" s="766" t="s">
        <v>1988</v>
      </c>
      <c r="D81" s="766" t="s">
        <v>2226</v>
      </c>
      <c r="E81" s="767" t="str">
        <f t="shared" si="1"/>
        <v>北海道月形町</v>
      </c>
      <c r="F81" s="766" t="s">
        <v>2227</v>
      </c>
    </row>
    <row r="82" spans="1:6" x14ac:dyDescent="0.15">
      <c r="A82" s="766" t="s">
        <v>1990</v>
      </c>
      <c r="B82" s="766" t="s">
        <v>2228</v>
      </c>
      <c r="C82" s="766" t="s">
        <v>1988</v>
      </c>
      <c r="D82" s="766" t="s">
        <v>2229</v>
      </c>
      <c r="E82" s="767" t="str">
        <f t="shared" si="1"/>
        <v>北海道浦臼町</v>
      </c>
      <c r="F82" s="766" t="s">
        <v>2230</v>
      </c>
    </row>
    <row r="83" spans="1:6" x14ac:dyDescent="0.15">
      <c r="A83" s="766" t="s">
        <v>1990</v>
      </c>
      <c r="B83" s="766" t="s">
        <v>2231</v>
      </c>
      <c r="C83" s="766" t="s">
        <v>1988</v>
      </c>
      <c r="D83" s="766" t="s">
        <v>2232</v>
      </c>
      <c r="E83" s="767" t="str">
        <f t="shared" si="1"/>
        <v>北海道新十津川町</v>
      </c>
      <c r="F83" s="766" t="s">
        <v>2233</v>
      </c>
    </row>
    <row r="84" spans="1:6" x14ac:dyDescent="0.15">
      <c r="A84" s="766" t="s">
        <v>1990</v>
      </c>
      <c r="B84" s="766" t="s">
        <v>2234</v>
      </c>
      <c r="C84" s="766" t="s">
        <v>1988</v>
      </c>
      <c r="D84" s="766" t="s">
        <v>2235</v>
      </c>
      <c r="E84" s="767" t="str">
        <f t="shared" si="1"/>
        <v>北海道妹背牛町</v>
      </c>
      <c r="F84" s="766" t="s">
        <v>2236</v>
      </c>
    </row>
    <row r="85" spans="1:6" x14ac:dyDescent="0.15">
      <c r="A85" s="766" t="s">
        <v>1990</v>
      </c>
      <c r="B85" s="766" t="s">
        <v>2237</v>
      </c>
      <c r="C85" s="766" t="s">
        <v>1988</v>
      </c>
      <c r="D85" s="766" t="s">
        <v>2238</v>
      </c>
      <c r="E85" s="767" t="str">
        <f t="shared" si="1"/>
        <v>北海道秩父別町</v>
      </c>
      <c r="F85" s="766" t="s">
        <v>2239</v>
      </c>
    </row>
    <row r="86" spans="1:6" x14ac:dyDescent="0.15">
      <c r="A86" s="766" t="s">
        <v>1990</v>
      </c>
      <c r="B86" s="766" t="s">
        <v>2240</v>
      </c>
      <c r="C86" s="766" t="s">
        <v>1988</v>
      </c>
      <c r="D86" s="766" t="s">
        <v>2241</v>
      </c>
      <c r="E86" s="767" t="str">
        <f t="shared" si="1"/>
        <v>北海道雨竜町</v>
      </c>
      <c r="F86" s="766" t="s">
        <v>2242</v>
      </c>
    </row>
    <row r="87" spans="1:6" x14ac:dyDescent="0.15">
      <c r="A87" s="766" t="s">
        <v>1990</v>
      </c>
      <c r="B87" s="766" t="s">
        <v>2243</v>
      </c>
      <c r="C87" s="766" t="s">
        <v>1988</v>
      </c>
      <c r="D87" s="766" t="s">
        <v>2244</v>
      </c>
      <c r="E87" s="767" t="str">
        <f t="shared" si="1"/>
        <v>北海道北竜町</v>
      </c>
      <c r="F87" s="766" t="s">
        <v>2245</v>
      </c>
    </row>
    <row r="88" spans="1:6" x14ac:dyDescent="0.15">
      <c r="A88" s="766" t="s">
        <v>1990</v>
      </c>
      <c r="B88" s="766" t="s">
        <v>2246</v>
      </c>
      <c r="C88" s="766" t="s">
        <v>1988</v>
      </c>
      <c r="D88" s="766" t="s">
        <v>2247</v>
      </c>
      <c r="E88" s="767" t="str">
        <f t="shared" si="1"/>
        <v>北海道沼田町</v>
      </c>
      <c r="F88" s="766" t="s">
        <v>2248</v>
      </c>
    </row>
    <row r="89" spans="1:6" x14ac:dyDescent="0.15">
      <c r="A89" s="766" t="s">
        <v>1990</v>
      </c>
      <c r="B89" s="766" t="s">
        <v>2249</v>
      </c>
      <c r="C89" s="766" t="s">
        <v>1988</v>
      </c>
      <c r="D89" s="766" t="s">
        <v>2250</v>
      </c>
      <c r="E89" s="767" t="str">
        <f t="shared" si="1"/>
        <v>北海道鷹栖町</v>
      </c>
      <c r="F89" s="766" t="s">
        <v>2251</v>
      </c>
    </row>
    <row r="90" spans="1:6" x14ac:dyDescent="0.15">
      <c r="A90" s="766" t="s">
        <v>1990</v>
      </c>
      <c r="B90" s="766" t="s">
        <v>2252</v>
      </c>
      <c r="C90" s="766" t="s">
        <v>1988</v>
      </c>
      <c r="D90" s="766" t="s">
        <v>2253</v>
      </c>
      <c r="E90" s="767" t="str">
        <f t="shared" si="1"/>
        <v>北海道東神楽町</v>
      </c>
      <c r="F90" s="766" t="s">
        <v>2254</v>
      </c>
    </row>
    <row r="91" spans="1:6" x14ac:dyDescent="0.15">
      <c r="A91" s="766" t="s">
        <v>1990</v>
      </c>
      <c r="B91" s="766" t="s">
        <v>2255</v>
      </c>
      <c r="C91" s="766" t="s">
        <v>1988</v>
      </c>
      <c r="D91" s="766" t="s">
        <v>2256</v>
      </c>
      <c r="E91" s="767" t="str">
        <f t="shared" si="1"/>
        <v>北海道当麻町</v>
      </c>
      <c r="F91" s="766" t="s">
        <v>2257</v>
      </c>
    </row>
    <row r="92" spans="1:6" x14ac:dyDescent="0.15">
      <c r="A92" s="766" t="s">
        <v>1990</v>
      </c>
      <c r="B92" s="766" t="s">
        <v>2258</v>
      </c>
      <c r="C92" s="766" t="s">
        <v>1988</v>
      </c>
      <c r="D92" s="766" t="s">
        <v>2259</v>
      </c>
      <c r="E92" s="767" t="str">
        <f t="shared" si="1"/>
        <v>北海道比布町</v>
      </c>
      <c r="F92" s="766" t="s">
        <v>2260</v>
      </c>
    </row>
    <row r="93" spans="1:6" x14ac:dyDescent="0.15">
      <c r="A93" s="766" t="s">
        <v>1990</v>
      </c>
      <c r="B93" s="766" t="s">
        <v>2261</v>
      </c>
      <c r="C93" s="766" t="s">
        <v>1988</v>
      </c>
      <c r="D93" s="766" t="s">
        <v>2262</v>
      </c>
      <c r="E93" s="767" t="str">
        <f t="shared" si="1"/>
        <v>北海道愛別町</v>
      </c>
      <c r="F93" s="766" t="s">
        <v>2263</v>
      </c>
    </row>
    <row r="94" spans="1:6" x14ac:dyDescent="0.15">
      <c r="A94" s="766" t="s">
        <v>1990</v>
      </c>
      <c r="B94" s="766" t="s">
        <v>2264</v>
      </c>
      <c r="C94" s="766" t="s">
        <v>1988</v>
      </c>
      <c r="D94" s="766" t="s">
        <v>2265</v>
      </c>
      <c r="E94" s="767" t="str">
        <f t="shared" si="1"/>
        <v>北海道上川町</v>
      </c>
      <c r="F94" s="766" t="s">
        <v>2266</v>
      </c>
    </row>
    <row r="95" spans="1:6" x14ac:dyDescent="0.15">
      <c r="A95" s="766" t="s">
        <v>1990</v>
      </c>
      <c r="B95" s="766" t="s">
        <v>2267</v>
      </c>
      <c r="C95" s="766" t="s">
        <v>1988</v>
      </c>
      <c r="D95" s="766" t="s">
        <v>2268</v>
      </c>
      <c r="E95" s="767" t="str">
        <f t="shared" si="1"/>
        <v>北海道東川町</v>
      </c>
      <c r="F95" s="766" t="s">
        <v>2269</v>
      </c>
    </row>
    <row r="96" spans="1:6" x14ac:dyDescent="0.15">
      <c r="A96" s="766" t="s">
        <v>1990</v>
      </c>
      <c r="B96" s="766" t="s">
        <v>2270</v>
      </c>
      <c r="C96" s="766" t="s">
        <v>1988</v>
      </c>
      <c r="D96" s="766" t="s">
        <v>2271</v>
      </c>
      <c r="E96" s="767" t="str">
        <f t="shared" si="1"/>
        <v>北海道美瑛町</v>
      </c>
      <c r="F96" s="766" t="s">
        <v>2272</v>
      </c>
    </row>
    <row r="97" spans="1:6" x14ac:dyDescent="0.15">
      <c r="A97" s="766" t="s">
        <v>1990</v>
      </c>
      <c r="B97" s="766" t="s">
        <v>2273</v>
      </c>
      <c r="C97" s="766" t="s">
        <v>1988</v>
      </c>
      <c r="D97" s="766" t="s">
        <v>2274</v>
      </c>
      <c r="E97" s="767" t="str">
        <f t="shared" si="1"/>
        <v>北海道上富良野町</v>
      </c>
      <c r="F97" s="766" t="s">
        <v>2275</v>
      </c>
    </row>
    <row r="98" spans="1:6" x14ac:dyDescent="0.15">
      <c r="A98" s="766" t="s">
        <v>1990</v>
      </c>
      <c r="B98" s="766" t="s">
        <v>2276</v>
      </c>
      <c r="C98" s="766" t="s">
        <v>1988</v>
      </c>
      <c r="D98" s="766" t="s">
        <v>2277</v>
      </c>
      <c r="E98" s="767" t="str">
        <f t="shared" si="1"/>
        <v>北海道中富良野町</v>
      </c>
      <c r="F98" s="766" t="s">
        <v>2278</v>
      </c>
    </row>
    <row r="99" spans="1:6" x14ac:dyDescent="0.15">
      <c r="A99" s="766" t="s">
        <v>1990</v>
      </c>
      <c r="B99" s="766" t="s">
        <v>2279</v>
      </c>
      <c r="C99" s="766" t="s">
        <v>1988</v>
      </c>
      <c r="D99" s="766" t="s">
        <v>2280</v>
      </c>
      <c r="E99" s="767" t="str">
        <f t="shared" si="1"/>
        <v>北海道南富良野町</v>
      </c>
      <c r="F99" s="766" t="s">
        <v>2281</v>
      </c>
    </row>
    <row r="100" spans="1:6" x14ac:dyDescent="0.15">
      <c r="A100" s="766" t="s">
        <v>1990</v>
      </c>
      <c r="B100" s="766" t="s">
        <v>2282</v>
      </c>
      <c r="C100" s="766" t="s">
        <v>1988</v>
      </c>
      <c r="D100" s="766" t="s">
        <v>2283</v>
      </c>
      <c r="E100" s="767" t="str">
        <f t="shared" si="1"/>
        <v>北海道占冠村</v>
      </c>
      <c r="F100" s="766" t="s">
        <v>2284</v>
      </c>
    </row>
    <row r="101" spans="1:6" x14ac:dyDescent="0.15">
      <c r="A101" s="766" t="s">
        <v>1990</v>
      </c>
      <c r="B101" s="766" t="s">
        <v>2285</v>
      </c>
      <c r="C101" s="766" t="s">
        <v>1988</v>
      </c>
      <c r="D101" s="766" t="s">
        <v>2286</v>
      </c>
      <c r="E101" s="767" t="str">
        <f t="shared" si="1"/>
        <v>北海道和寒町</v>
      </c>
      <c r="F101" s="766" t="s">
        <v>2287</v>
      </c>
    </row>
    <row r="102" spans="1:6" x14ac:dyDescent="0.15">
      <c r="A102" s="766" t="s">
        <v>1990</v>
      </c>
      <c r="B102" s="766" t="s">
        <v>2288</v>
      </c>
      <c r="C102" s="766" t="s">
        <v>1988</v>
      </c>
      <c r="D102" s="766" t="s">
        <v>2289</v>
      </c>
      <c r="E102" s="767" t="str">
        <f t="shared" si="1"/>
        <v>北海道剣淵町</v>
      </c>
      <c r="F102" s="766" t="s">
        <v>2290</v>
      </c>
    </row>
    <row r="103" spans="1:6" x14ac:dyDescent="0.15">
      <c r="A103" s="766" t="s">
        <v>1990</v>
      </c>
      <c r="B103" s="766" t="s">
        <v>2291</v>
      </c>
      <c r="C103" s="766" t="s">
        <v>1988</v>
      </c>
      <c r="D103" s="766" t="s">
        <v>2292</v>
      </c>
      <c r="E103" s="767" t="str">
        <f t="shared" si="1"/>
        <v>北海道下川町</v>
      </c>
      <c r="F103" s="766" t="s">
        <v>2293</v>
      </c>
    </row>
    <row r="104" spans="1:6" x14ac:dyDescent="0.15">
      <c r="A104" s="766" t="s">
        <v>1990</v>
      </c>
      <c r="B104" s="766" t="s">
        <v>2294</v>
      </c>
      <c r="C104" s="766" t="s">
        <v>1988</v>
      </c>
      <c r="D104" s="766" t="s">
        <v>2295</v>
      </c>
      <c r="E104" s="767" t="str">
        <f t="shared" si="1"/>
        <v>北海道美深町</v>
      </c>
      <c r="F104" s="766" t="s">
        <v>2296</v>
      </c>
    </row>
    <row r="105" spans="1:6" x14ac:dyDescent="0.15">
      <c r="A105" s="766" t="s">
        <v>1990</v>
      </c>
      <c r="B105" s="766" t="s">
        <v>2297</v>
      </c>
      <c r="C105" s="766" t="s">
        <v>1988</v>
      </c>
      <c r="D105" s="766" t="s">
        <v>2298</v>
      </c>
      <c r="E105" s="767" t="str">
        <f t="shared" si="1"/>
        <v>北海道音威子府村</v>
      </c>
      <c r="F105" s="766" t="s">
        <v>2299</v>
      </c>
    </row>
    <row r="106" spans="1:6" x14ac:dyDescent="0.15">
      <c r="A106" s="766" t="s">
        <v>1990</v>
      </c>
      <c r="B106" s="766" t="s">
        <v>2300</v>
      </c>
      <c r="C106" s="766" t="s">
        <v>1988</v>
      </c>
      <c r="D106" s="766" t="s">
        <v>2301</v>
      </c>
      <c r="E106" s="767" t="str">
        <f t="shared" si="1"/>
        <v>北海道中川町</v>
      </c>
      <c r="F106" s="766" t="s">
        <v>2302</v>
      </c>
    </row>
    <row r="107" spans="1:6" x14ac:dyDescent="0.15">
      <c r="A107" s="766" t="s">
        <v>1990</v>
      </c>
      <c r="B107" s="766" t="s">
        <v>2303</v>
      </c>
      <c r="C107" s="766" t="s">
        <v>1988</v>
      </c>
      <c r="D107" s="766" t="s">
        <v>2304</v>
      </c>
      <c r="E107" s="767" t="str">
        <f t="shared" si="1"/>
        <v>北海道幌加内町</v>
      </c>
      <c r="F107" s="766" t="s">
        <v>2305</v>
      </c>
    </row>
    <row r="108" spans="1:6" x14ac:dyDescent="0.15">
      <c r="A108" s="766" t="s">
        <v>1990</v>
      </c>
      <c r="B108" s="766" t="s">
        <v>2306</v>
      </c>
      <c r="C108" s="766" t="s">
        <v>1988</v>
      </c>
      <c r="D108" s="766" t="s">
        <v>2307</v>
      </c>
      <c r="E108" s="767" t="str">
        <f t="shared" si="1"/>
        <v>北海道増毛町</v>
      </c>
      <c r="F108" s="766" t="s">
        <v>2308</v>
      </c>
    </row>
    <row r="109" spans="1:6" x14ac:dyDescent="0.15">
      <c r="A109" s="766" t="s">
        <v>1990</v>
      </c>
      <c r="B109" s="766" t="s">
        <v>2309</v>
      </c>
      <c r="C109" s="766" t="s">
        <v>1988</v>
      </c>
      <c r="D109" s="766" t="s">
        <v>2310</v>
      </c>
      <c r="E109" s="767" t="str">
        <f t="shared" si="1"/>
        <v>北海道小平町</v>
      </c>
      <c r="F109" s="766" t="s">
        <v>2311</v>
      </c>
    </row>
    <row r="110" spans="1:6" x14ac:dyDescent="0.15">
      <c r="A110" s="766" t="s">
        <v>1990</v>
      </c>
      <c r="B110" s="766" t="s">
        <v>2312</v>
      </c>
      <c r="C110" s="766" t="s">
        <v>1988</v>
      </c>
      <c r="D110" s="766" t="s">
        <v>2313</v>
      </c>
      <c r="E110" s="767" t="str">
        <f t="shared" si="1"/>
        <v>北海道苫前町</v>
      </c>
      <c r="F110" s="766" t="s">
        <v>2314</v>
      </c>
    </row>
    <row r="111" spans="1:6" x14ac:dyDescent="0.15">
      <c r="A111" s="766" t="s">
        <v>1990</v>
      </c>
      <c r="B111" s="766" t="s">
        <v>2315</v>
      </c>
      <c r="C111" s="766" t="s">
        <v>1988</v>
      </c>
      <c r="D111" s="766" t="s">
        <v>2316</v>
      </c>
      <c r="E111" s="767" t="str">
        <f t="shared" si="1"/>
        <v>北海道羽幌町</v>
      </c>
      <c r="F111" s="766" t="s">
        <v>2317</v>
      </c>
    </row>
    <row r="112" spans="1:6" x14ac:dyDescent="0.15">
      <c r="A112" s="766" t="s">
        <v>1990</v>
      </c>
      <c r="B112" s="766" t="s">
        <v>2318</v>
      </c>
      <c r="C112" s="766" t="s">
        <v>1988</v>
      </c>
      <c r="D112" s="766" t="s">
        <v>2319</v>
      </c>
      <c r="E112" s="767" t="str">
        <f t="shared" si="1"/>
        <v>北海道初山別村</v>
      </c>
      <c r="F112" s="766" t="s">
        <v>2320</v>
      </c>
    </row>
    <row r="113" spans="1:6" x14ac:dyDescent="0.15">
      <c r="A113" s="766" t="s">
        <v>1990</v>
      </c>
      <c r="B113" s="766" t="s">
        <v>2321</v>
      </c>
      <c r="C113" s="766" t="s">
        <v>1988</v>
      </c>
      <c r="D113" s="766" t="s">
        <v>2322</v>
      </c>
      <c r="E113" s="767" t="str">
        <f t="shared" si="1"/>
        <v>北海道遠別町</v>
      </c>
      <c r="F113" s="766" t="s">
        <v>2323</v>
      </c>
    </row>
    <row r="114" spans="1:6" x14ac:dyDescent="0.15">
      <c r="A114" s="766" t="s">
        <v>1990</v>
      </c>
      <c r="B114" s="766" t="s">
        <v>2324</v>
      </c>
      <c r="C114" s="766" t="s">
        <v>1988</v>
      </c>
      <c r="D114" s="766" t="s">
        <v>2325</v>
      </c>
      <c r="E114" s="767" t="str">
        <f t="shared" si="1"/>
        <v>北海道天塩町</v>
      </c>
      <c r="F114" s="766" t="s">
        <v>2326</v>
      </c>
    </row>
    <row r="115" spans="1:6" x14ac:dyDescent="0.15">
      <c r="A115" s="766" t="s">
        <v>1990</v>
      </c>
      <c r="B115" s="766" t="s">
        <v>2327</v>
      </c>
      <c r="C115" s="766" t="s">
        <v>1988</v>
      </c>
      <c r="D115" s="766" t="s">
        <v>2328</v>
      </c>
      <c r="E115" s="767" t="str">
        <f t="shared" si="1"/>
        <v>北海道猿払村</v>
      </c>
      <c r="F115" s="766" t="s">
        <v>2329</v>
      </c>
    </row>
    <row r="116" spans="1:6" x14ac:dyDescent="0.15">
      <c r="A116" s="766" t="s">
        <v>1990</v>
      </c>
      <c r="B116" s="766" t="s">
        <v>2330</v>
      </c>
      <c r="C116" s="766" t="s">
        <v>1988</v>
      </c>
      <c r="D116" s="766" t="s">
        <v>2331</v>
      </c>
      <c r="E116" s="767" t="str">
        <f t="shared" si="1"/>
        <v>北海道浜頓別町</v>
      </c>
      <c r="F116" s="766" t="s">
        <v>2332</v>
      </c>
    </row>
    <row r="117" spans="1:6" x14ac:dyDescent="0.15">
      <c r="A117" s="766" t="s">
        <v>1990</v>
      </c>
      <c r="B117" s="766" t="s">
        <v>2333</v>
      </c>
      <c r="C117" s="766" t="s">
        <v>1988</v>
      </c>
      <c r="D117" s="766" t="s">
        <v>2334</v>
      </c>
      <c r="E117" s="767" t="str">
        <f t="shared" si="1"/>
        <v>北海道中頓別町</v>
      </c>
      <c r="F117" s="766" t="s">
        <v>2335</v>
      </c>
    </row>
    <row r="118" spans="1:6" x14ac:dyDescent="0.15">
      <c r="A118" s="766" t="s">
        <v>1990</v>
      </c>
      <c r="B118" s="766" t="s">
        <v>2336</v>
      </c>
      <c r="C118" s="766" t="s">
        <v>1988</v>
      </c>
      <c r="D118" s="766" t="s">
        <v>2130</v>
      </c>
      <c r="E118" s="767" t="str">
        <f t="shared" si="1"/>
        <v>北海道枝幸町</v>
      </c>
      <c r="F118" s="766" t="s">
        <v>2337</v>
      </c>
    </row>
    <row r="119" spans="1:6" x14ac:dyDescent="0.15">
      <c r="A119" s="766" t="s">
        <v>1990</v>
      </c>
      <c r="B119" s="766" t="s">
        <v>2338</v>
      </c>
      <c r="C119" s="766" t="s">
        <v>1988</v>
      </c>
      <c r="D119" s="766" t="s">
        <v>2339</v>
      </c>
      <c r="E119" s="767" t="str">
        <f t="shared" si="1"/>
        <v>北海道豊富町</v>
      </c>
      <c r="F119" s="766" t="s">
        <v>2340</v>
      </c>
    </row>
    <row r="120" spans="1:6" x14ac:dyDescent="0.15">
      <c r="A120" s="766" t="s">
        <v>1990</v>
      </c>
      <c r="B120" s="766" t="s">
        <v>2341</v>
      </c>
      <c r="C120" s="766" t="s">
        <v>1988</v>
      </c>
      <c r="D120" s="766" t="s">
        <v>2342</v>
      </c>
      <c r="E120" s="767" t="str">
        <f t="shared" si="1"/>
        <v>北海道礼文町</v>
      </c>
      <c r="F120" s="766" t="s">
        <v>2343</v>
      </c>
    </row>
    <row r="121" spans="1:6" x14ac:dyDescent="0.15">
      <c r="A121" s="766" t="s">
        <v>1990</v>
      </c>
      <c r="B121" s="766" t="s">
        <v>2344</v>
      </c>
      <c r="C121" s="766" t="s">
        <v>1988</v>
      </c>
      <c r="D121" s="766" t="s">
        <v>2345</v>
      </c>
      <c r="E121" s="767" t="str">
        <f t="shared" si="1"/>
        <v>北海道利尻町</v>
      </c>
      <c r="F121" s="766" t="s">
        <v>2346</v>
      </c>
    </row>
    <row r="122" spans="1:6" x14ac:dyDescent="0.15">
      <c r="A122" s="766" t="s">
        <v>1990</v>
      </c>
      <c r="B122" s="766" t="s">
        <v>2347</v>
      </c>
      <c r="C122" s="766" t="s">
        <v>1988</v>
      </c>
      <c r="D122" s="766" t="s">
        <v>2348</v>
      </c>
      <c r="E122" s="767" t="str">
        <f t="shared" si="1"/>
        <v>北海道利尻富士町</v>
      </c>
      <c r="F122" s="766" t="s">
        <v>2349</v>
      </c>
    </row>
    <row r="123" spans="1:6" x14ac:dyDescent="0.15">
      <c r="A123" s="766" t="s">
        <v>1990</v>
      </c>
      <c r="B123" s="766" t="s">
        <v>2350</v>
      </c>
      <c r="C123" s="766" t="s">
        <v>1988</v>
      </c>
      <c r="D123" s="766" t="s">
        <v>2351</v>
      </c>
      <c r="E123" s="767" t="str">
        <f t="shared" si="1"/>
        <v>北海道幌延町</v>
      </c>
      <c r="F123" s="766" t="s">
        <v>2352</v>
      </c>
    </row>
    <row r="124" spans="1:6" x14ac:dyDescent="0.15">
      <c r="A124" s="766" t="s">
        <v>1990</v>
      </c>
      <c r="B124" s="766" t="s">
        <v>2353</v>
      </c>
      <c r="C124" s="766" t="s">
        <v>1988</v>
      </c>
      <c r="D124" s="766" t="s">
        <v>2354</v>
      </c>
      <c r="E124" s="767" t="str">
        <f t="shared" si="1"/>
        <v>北海道美幌町</v>
      </c>
      <c r="F124" s="766" t="s">
        <v>2355</v>
      </c>
    </row>
    <row r="125" spans="1:6" x14ac:dyDescent="0.15">
      <c r="A125" s="766" t="s">
        <v>1990</v>
      </c>
      <c r="B125" s="766" t="s">
        <v>2356</v>
      </c>
      <c r="C125" s="766" t="s">
        <v>1988</v>
      </c>
      <c r="D125" s="766" t="s">
        <v>2357</v>
      </c>
      <c r="E125" s="767" t="str">
        <f t="shared" si="1"/>
        <v>北海道津別町</v>
      </c>
      <c r="F125" s="766" t="s">
        <v>2358</v>
      </c>
    </row>
    <row r="126" spans="1:6" x14ac:dyDescent="0.15">
      <c r="A126" s="766" t="s">
        <v>1990</v>
      </c>
      <c r="B126" s="766" t="s">
        <v>2359</v>
      </c>
      <c r="C126" s="766" t="s">
        <v>1988</v>
      </c>
      <c r="D126" s="766" t="s">
        <v>2360</v>
      </c>
      <c r="E126" s="767" t="str">
        <f t="shared" si="1"/>
        <v>北海道斜里町</v>
      </c>
      <c r="F126" s="766" t="s">
        <v>2361</v>
      </c>
    </row>
    <row r="127" spans="1:6" x14ac:dyDescent="0.15">
      <c r="A127" s="766" t="s">
        <v>1990</v>
      </c>
      <c r="B127" s="766" t="s">
        <v>2362</v>
      </c>
      <c r="C127" s="766" t="s">
        <v>1988</v>
      </c>
      <c r="D127" s="766" t="s">
        <v>2363</v>
      </c>
      <c r="E127" s="767" t="str">
        <f t="shared" si="1"/>
        <v>北海道清里町</v>
      </c>
      <c r="F127" s="766" t="s">
        <v>2364</v>
      </c>
    </row>
    <row r="128" spans="1:6" x14ac:dyDescent="0.15">
      <c r="A128" s="766" t="s">
        <v>1990</v>
      </c>
      <c r="B128" s="766" t="s">
        <v>2365</v>
      </c>
      <c r="C128" s="766" t="s">
        <v>1988</v>
      </c>
      <c r="D128" s="766" t="s">
        <v>2366</v>
      </c>
      <c r="E128" s="767" t="str">
        <f t="shared" si="1"/>
        <v>北海道小清水町</v>
      </c>
      <c r="F128" s="766" t="s">
        <v>2367</v>
      </c>
    </row>
    <row r="129" spans="1:6" x14ac:dyDescent="0.15">
      <c r="A129" s="766" t="s">
        <v>1990</v>
      </c>
      <c r="B129" s="766" t="s">
        <v>2368</v>
      </c>
      <c r="C129" s="766" t="s">
        <v>1988</v>
      </c>
      <c r="D129" s="766" t="s">
        <v>2369</v>
      </c>
      <c r="E129" s="767" t="str">
        <f t="shared" si="1"/>
        <v>北海道訓子府町</v>
      </c>
      <c r="F129" s="766" t="s">
        <v>2370</v>
      </c>
    </row>
    <row r="130" spans="1:6" x14ac:dyDescent="0.15">
      <c r="A130" s="766" t="s">
        <v>1990</v>
      </c>
      <c r="B130" s="766" t="s">
        <v>2371</v>
      </c>
      <c r="C130" s="766" t="s">
        <v>1988</v>
      </c>
      <c r="D130" s="766" t="s">
        <v>2372</v>
      </c>
      <c r="E130" s="767" t="str">
        <f t="shared" si="1"/>
        <v>北海道置戸町</v>
      </c>
      <c r="F130" s="766" t="s">
        <v>2373</v>
      </c>
    </row>
    <row r="131" spans="1:6" x14ac:dyDescent="0.15">
      <c r="A131" s="766" t="s">
        <v>1990</v>
      </c>
      <c r="B131" s="766" t="s">
        <v>2374</v>
      </c>
      <c r="C131" s="766" t="s">
        <v>1988</v>
      </c>
      <c r="D131" s="766" t="s">
        <v>2375</v>
      </c>
      <c r="E131" s="767" t="str">
        <f t="shared" ref="E131:E194" si="2">CONCATENATE(A131,B131)</f>
        <v>北海道佐呂間町</v>
      </c>
      <c r="F131" s="766" t="s">
        <v>2376</v>
      </c>
    </row>
    <row r="132" spans="1:6" x14ac:dyDescent="0.15">
      <c r="A132" s="766" t="s">
        <v>1990</v>
      </c>
      <c r="B132" s="766" t="s">
        <v>2377</v>
      </c>
      <c r="C132" s="766" t="s">
        <v>1988</v>
      </c>
      <c r="D132" s="766" t="s">
        <v>2378</v>
      </c>
      <c r="E132" s="767" t="str">
        <f t="shared" si="2"/>
        <v>北海道遠軽町</v>
      </c>
      <c r="F132" s="766" t="s">
        <v>2379</v>
      </c>
    </row>
    <row r="133" spans="1:6" x14ac:dyDescent="0.15">
      <c r="A133" s="766" t="s">
        <v>1990</v>
      </c>
      <c r="B133" s="766" t="s">
        <v>2380</v>
      </c>
      <c r="C133" s="766" t="s">
        <v>1988</v>
      </c>
      <c r="D133" s="766" t="s">
        <v>2381</v>
      </c>
      <c r="E133" s="767" t="str">
        <f t="shared" si="2"/>
        <v>北海道湧別町</v>
      </c>
      <c r="F133" s="766" t="s">
        <v>2382</v>
      </c>
    </row>
    <row r="134" spans="1:6" x14ac:dyDescent="0.15">
      <c r="A134" s="766" t="s">
        <v>1990</v>
      </c>
      <c r="B134" s="766" t="s">
        <v>2383</v>
      </c>
      <c r="C134" s="766" t="s">
        <v>1988</v>
      </c>
      <c r="D134" s="766" t="s">
        <v>2384</v>
      </c>
      <c r="E134" s="767" t="str">
        <f t="shared" si="2"/>
        <v>北海道滝上町</v>
      </c>
      <c r="F134" s="766" t="s">
        <v>2385</v>
      </c>
    </row>
    <row r="135" spans="1:6" x14ac:dyDescent="0.15">
      <c r="A135" s="766" t="s">
        <v>1990</v>
      </c>
      <c r="B135" s="766" t="s">
        <v>2386</v>
      </c>
      <c r="C135" s="766" t="s">
        <v>1988</v>
      </c>
      <c r="D135" s="766" t="s">
        <v>2387</v>
      </c>
      <c r="E135" s="767" t="str">
        <f t="shared" si="2"/>
        <v>北海道興部町</v>
      </c>
      <c r="F135" s="766" t="s">
        <v>2388</v>
      </c>
    </row>
    <row r="136" spans="1:6" x14ac:dyDescent="0.15">
      <c r="A136" s="766" t="s">
        <v>1990</v>
      </c>
      <c r="B136" s="766" t="s">
        <v>2389</v>
      </c>
      <c r="C136" s="766" t="s">
        <v>1988</v>
      </c>
      <c r="D136" s="766" t="s">
        <v>2390</v>
      </c>
      <c r="E136" s="767" t="str">
        <f t="shared" si="2"/>
        <v>北海道西興部村</v>
      </c>
      <c r="F136" s="766" t="s">
        <v>2391</v>
      </c>
    </row>
    <row r="137" spans="1:6" x14ac:dyDescent="0.15">
      <c r="A137" s="766" t="s">
        <v>1990</v>
      </c>
      <c r="B137" s="766" t="s">
        <v>2392</v>
      </c>
      <c r="C137" s="766" t="s">
        <v>1988</v>
      </c>
      <c r="D137" s="766" t="s">
        <v>2393</v>
      </c>
      <c r="E137" s="767" t="str">
        <f t="shared" si="2"/>
        <v>北海道雄武町</v>
      </c>
      <c r="F137" s="766" t="s">
        <v>2394</v>
      </c>
    </row>
    <row r="138" spans="1:6" x14ac:dyDescent="0.15">
      <c r="A138" s="766" t="s">
        <v>1990</v>
      </c>
      <c r="B138" s="766" t="s">
        <v>2395</v>
      </c>
      <c r="C138" s="766" t="s">
        <v>1988</v>
      </c>
      <c r="D138" s="766" t="s">
        <v>2396</v>
      </c>
      <c r="E138" s="767" t="str">
        <f t="shared" si="2"/>
        <v>北海道大空町</v>
      </c>
      <c r="F138" s="766" t="s">
        <v>2397</v>
      </c>
    </row>
    <row r="139" spans="1:6" x14ac:dyDescent="0.15">
      <c r="A139" s="766" t="s">
        <v>1990</v>
      </c>
      <c r="B139" s="766" t="s">
        <v>2398</v>
      </c>
      <c r="C139" s="766" t="s">
        <v>1988</v>
      </c>
      <c r="D139" s="766" t="s">
        <v>2399</v>
      </c>
      <c r="E139" s="767" t="str">
        <f t="shared" si="2"/>
        <v>北海道豊浦町</v>
      </c>
      <c r="F139" s="766" t="s">
        <v>2400</v>
      </c>
    </row>
    <row r="140" spans="1:6" x14ac:dyDescent="0.15">
      <c r="A140" s="766" t="s">
        <v>1990</v>
      </c>
      <c r="B140" s="766" t="s">
        <v>2401</v>
      </c>
      <c r="C140" s="766" t="s">
        <v>1988</v>
      </c>
      <c r="D140" s="766" t="s">
        <v>2402</v>
      </c>
      <c r="E140" s="767" t="str">
        <f t="shared" si="2"/>
        <v>北海道壮瞥町</v>
      </c>
      <c r="F140" s="766" t="s">
        <v>2403</v>
      </c>
    </row>
    <row r="141" spans="1:6" x14ac:dyDescent="0.15">
      <c r="A141" s="766" t="s">
        <v>1990</v>
      </c>
      <c r="B141" s="766" t="s">
        <v>2404</v>
      </c>
      <c r="C141" s="766" t="s">
        <v>1988</v>
      </c>
      <c r="D141" s="766" t="s">
        <v>2405</v>
      </c>
      <c r="E141" s="767" t="str">
        <f t="shared" si="2"/>
        <v>北海道白老町</v>
      </c>
      <c r="F141" s="766" t="s">
        <v>2406</v>
      </c>
    </row>
    <row r="142" spans="1:6" x14ac:dyDescent="0.15">
      <c r="A142" s="766" t="s">
        <v>1990</v>
      </c>
      <c r="B142" s="766" t="s">
        <v>2407</v>
      </c>
      <c r="C142" s="766" t="s">
        <v>1988</v>
      </c>
      <c r="D142" s="766" t="s">
        <v>2408</v>
      </c>
      <c r="E142" s="767" t="str">
        <f t="shared" si="2"/>
        <v>北海道厚真町</v>
      </c>
      <c r="F142" s="766" t="s">
        <v>2409</v>
      </c>
    </row>
    <row r="143" spans="1:6" x14ac:dyDescent="0.15">
      <c r="A143" s="766" t="s">
        <v>1990</v>
      </c>
      <c r="B143" s="766" t="s">
        <v>2410</v>
      </c>
      <c r="C143" s="766" t="s">
        <v>1988</v>
      </c>
      <c r="D143" s="766" t="s">
        <v>2411</v>
      </c>
      <c r="E143" s="767" t="str">
        <f t="shared" si="2"/>
        <v>北海道洞爺湖町</v>
      </c>
      <c r="F143" s="766" t="s">
        <v>2412</v>
      </c>
    </row>
    <row r="144" spans="1:6" x14ac:dyDescent="0.15">
      <c r="A144" s="766" t="s">
        <v>1990</v>
      </c>
      <c r="B144" s="766" t="s">
        <v>2413</v>
      </c>
      <c r="C144" s="766" t="s">
        <v>1988</v>
      </c>
      <c r="D144" s="766" t="s">
        <v>2414</v>
      </c>
      <c r="E144" s="767" t="str">
        <f t="shared" si="2"/>
        <v>北海道安平町</v>
      </c>
      <c r="F144" s="766" t="s">
        <v>2415</v>
      </c>
    </row>
    <row r="145" spans="1:6" x14ac:dyDescent="0.15">
      <c r="A145" s="766" t="s">
        <v>1990</v>
      </c>
      <c r="B145" s="766" t="s">
        <v>2416</v>
      </c>
      <c r="C145" s="766" t="s">
        <v>1988</v>
      </c>
      <c r="D145" s="766" t="s">
        <v>2417</v>
      </c>
      <c r="E145" s="767" t="str">
        <f t="shared" si="2"/>
        <v>北海道むかわ町</v>
      </c>
      <c r="F145" s="766" t="s">
        <v>2418</v>
      </c>
    </row>
    <row r="146" spans="1:6" x14ac:dyDescent="0.15">
      <c r="A146" s="766" t="s">
        <v>1990</v>
      </c>
      <c r="B146" s="766" t="s">
        <v>2419</v>
      </c>
      <c r="C146" s="766" t="s">
        <v>1988</v>
      </c>
      <c r="D146" s="766" t="s">
        <v>2420</v>
      </c>
      <c r="E146" s="767" t="str">
        <f t="shared" si="2"/>
        <v>北海道日高町</v>
      </c>
      <c r="F146" s="766" t="s">
        <v>2421</v>
      </c>
    </row>
    <row r="147" spans="1:6" x14ac:dyDescent="0.15">
      <c r="A147" s="766" t="s">
        <v>1990</v>
      </c>
      <c r="B147" s="766" t="s">
        <v>2422</v>
      </c>
      <c r="C147" s="766" t="s">
        <v>1988</v>
      </c>
      <c r="D147" s="766" t="s">
        <v>2423</v>
      </c>
      <c r="E147" s="767" t="str">
        <f t="shared" si="2"/>
        <v>北海道平取町</v>
      </c>
      <c r="F147" s="766" t="s">
        <v>2424</v>
      </c>
    </row>
    <row r="148" spans="1:6" x14ac:dyDescent="0.15">
      <c r="A148" s="766" t="s">
        <v>1990</v>
      </c>
      <c r="B148" s="766" t="s">
        <v>2425</v>
      </c>
      <c r="C148" s="766" t="s">
        <v>1988</v>
      </c>
      <c r="D148" s="766" t="s">
        <v>2426</v>
      </c>
      <c r="E148" s="767" t="str">
        <f t="shared" si="2"/>
        <v>北海道新冠町</v>
      </c>
      <c r="F148" s="766" t="s">
        <v>2427</v>
      </c>
    </row>
    <row r="149" spans="1:6" x14ac:dyDescent="0.15">
      <c r="A149" s="766" t="s">
        <v>1990</v>
      </c>
      <c r="B149" s="766" t="s">
        <v>2428</v>
      </c>
      <c r="C149" s="766" t="s">
        <v>1988</v>
      </c>
      <c r="D149" s="766" t="s">
        <v>2429</v>
      </c>
      <c r="E149" s="767" t="str">
        <f t="shared" si="2"/>
        <v>北海道浦河町</v>
      </c>
      <c r="F149" s="766" t="s">
        <v>2430</v>
      </c>
    </row>
    <row r="150" spans="1:6" x14ac:dyDescent="0.15">
      <c r="A150" s="766" t="s">
        <v>1990</v>
      </c>
      <c r="B150" s="766" t="s">
        <v>2431</v>
      </c>
      <c r="C150" s="766" t="s">
        <v>1988</v>
      </c>
      <c r="D150" s="766" t="s">
        <v>2432</v>
      </c>
      <c r="E150" s="767" t="str">
        <f t="shared" si="2"/>
        <v>北海道様似町</v>
      </c>
      <c r="F150" s="766" t="s">
        <v>2433</v>
      </c>
    </row>
    <row r="151" spans="1:6" x14ac:dyDescent="0.15">
      <c r="A151" s="766" t="s">
        <v>1990</v>
      </c>
      <c r="B151" s="766" t="s">
        <v>2434</v>
      </c>
      <c r="C151" s="766" t="s">
        <v>1988</v>
      </c>
      <c r="D151" s="766" t="s">
        <v>2435</v>
      </c>
      <c r="E151" s="767" t="str">
        <f t="shared" si="2"/>
        <v>北海道えりも町</v>
      </c>
      <c r="F151" s="766" t="s">
        <v>2436</v>
      </c>
    </row>
    <row r="152" spans="1:6" x14ac:dyDescent="0.15">
      <c r="A152" s="766" t="s">
        <v>1990</v>
      </c>
      <c r="B152" s="766" t="s">
        <v>2437</v>
      </c>
      <c r="C152" s="766" t="s">
        <v>1988</v>
      </c>
      <c r="D152" s="766" t="s">
        <v>2438</v>
      </c>
      <c r="E152" s="767" t="str">
        <f t="shared" si="2"/>
        <v>北海道新ひだか町</v>
      </c>
      <c r="F152" s="766" t="s">
        <v>2439</v>
      </c>
    </row>
    <row r="153" spans="1:6" x14ac:dyDescent="0.15">
      <c r="A153" s="766" t="s">
        <v>1990</v>
      </c>
      <c r="B153" s="766" t="s">
        <v>2440</v>
      </c>
      <c r="C153" s="766" t="s">
        <v>1988</v>
      </c>
      <c r="D153" s="766" t="s">
        <v>2441</v>
      </c>
      <c r="E153" s="767" t="str">
        <f t="shared" si="2"/>
        <v>北海道音更町</v>
      </c>
      <c r="F153" s="766" t="s">
        <v>2442</v>
      </c>
    </row>
    <row r="154" spans="1:6" x14ac:dyDescent="0.15">
      <c r="A154" s="766" t="s">
        <v>1990</v>
      </c>
      <c r="B154" s="766" t="s">
        <v>2443</v>
      </c>
      <c r="C154" s="766" t="s">
        <v>1988</v>
      </c>
      <c r="D154" s="766" t="s">
        <v>2444</v>
      </c>
      <c r="E154" s="767" t="str">
        <f t="shared" si="2"/>
        <v>北海道士幌町</v>
      </c>
      <c r="F154" s="766" t="s">
        <v>2445</v>
      </c>
    </row>
    <row r="155" spans="1:6" x14ac:dyDescent="0.15">
      <c r="A155" s="766" t="s">
        <v>1990</v>
      </c>
      <c r="B155" s="766" t="s">
        <v>2446</v>
      </c>
      <c r="C155" s="766" t="s">
        <v>1988</v>
      </c>
      <c r="D155" s="766" t="s">
        <v>2447</v>
      </c>
      <c r="E155" s="767" t="str">
        <f t="shared" si="2"/>
        <v>北海道上士幌町</v>
      </c>
      <c r="F155" s="766" t="s">
        <v>2448</v>
      </c>
    </row>
    <row r="156" spans="1:6" x14ac:dyDescent="0.15">
      <c r="A156" s="766" t="s">
        <v>1990</v>
      </c>
      <c r="B156" s="766" t="s">
        <v>2449</v>
      </c>
      <c r="C156" s="766" t="s">
        <v>1988</v>
      </c>
      <c r="D156" s="766" t="s">
        <v>2450</v>
      </c>
      <c r="E156" s="767" t="str">
        <f t="shared" si="2"/>
        <v>北海道鹿追町</v>
      </c>
      <c r="F156" s="766" t="s">
        <v>2451</v>
      </c>
    </row>
    <row r="157" spans="1:6" x14ac:dyDescent="0.15">
      <c r="A157" s="766" t="s">
        <v>1990</v>
      </c>
      <c r="B157" s="766" t="s">
        <v>2452</v>
      </c>
      <c r="C157" s="766" t="s">
        <v>1988</v>
      </c>
      <c r="D157" s="766" t="s">
        <v>2453</v>
      </c>
      <c r="E157" s="767" t="str">
        <f t="shared" si="2"/>
        <v>北海道新得町</v>
      </c>
      <c r="F157" s="766" t="s">
        <v>2454</v>
      </c>
    </row>
    <row r="158" spans="1:6" x14ac:dyDescent="0.15">
      <c r="A158" s="766" t="s">
        <v>1990</v>
      </c>
      <c r="B158" s="766" t="s">
        <v>2455</v>
      </c>
      <c r="C158" s="766" t="s">
        <v>1988</v>
      </c>
      <c r="D158" s="766" t="s">
        <v>2456</v>
      </c>
      <c r="E158" s="767" t="str">
        <f t="shared" si="2"/>
        <v>北海道清水町</v>
      </c>
      <c r="F158" s="766" t="s">
        <v>2457</v>
      </c>
    </row>
    <row r="159" spans="1:6" x14ac:dyDescent="0.15">
      <c r="A159" s="766" t="s">
        <v>1990</v>
      </c>
      <c r="B159" s="766" t="s">
        <v>2458</v>
      </c>
      <c r="C159" s="766" t="s">
        <v>1988</v>
      </c>
      <c r="D159" s="766" t="s">
        <v>2459</v>
      </c>
      <c r="E159" s="767" t="str">
        <f t="shared" si="2"/>
        <v>北海道芽室町</v>
      </c>
      <c r="F159" s="766" t="s">
        <v>2460</v>
      </c>
    </row>
    <row r="160" spans="1:6" x14ac:dyDescent="0.15">
      <c r="A160" s="766" t="s">
        <v>1990</v>
      </c>
      <c r="B160" s="766" t="s">
        <v>2461</v>
      </c>
      <c r="C160" s="766" t="s">
        <v>1988</v>
      </c>
      <c r="D160" s="766" t="s">
        <v>2462</v>
      </c>
      <c r="E160" s="767" t="str">
        <f t="shared" si="2"/>
        <v>北海道中札内村</v>
      </c>
      <c r="F160" s="766" t="s">
        <v>2463</v>
      </c>
    </row>
    <row r="161" spans="1:6" x14ac:dyDescent="0.15">
      <c r="A161" s="766" t="s">
        <v>1990</v>
      </c>
      <c r="B161" s="766" t="s">
        <v>2464</v>
      </c>
      <c r="C161" s="766" t="s">
        <v>1988</v>
      </c>
      <c r="D161" s="766" t="s">
        <v>2465</v>
      </c>
      <c r="E161" s="767" t="str">
        <f t="shared" si="2"/>
        <v>北海道更別村</v>
      </c>
      <c r="F161" s="766" t="s">
        <v>2466</v>
      </c>
    </row>
    <row r="162" spans="1:6" x14ac:dyDescent="0.15">
      <c r="A162" s="766" t="s">
        <v>1990</v>
      </c>
      <c r="B162" s="766" t="s">
        <v>2467</v>
      </c>
      <c r="C162" s="766" t="s">
        <v>1988</v>
      </c>
      <c r="D162" s="766" t="s">
        <v>2468</v>
      </c>
      <c r="E162" s="767" t="str">
        <f t="shared" si="2"/>
        <v>北海道大樹町</v>
      </c>
      <c r="F162" s="766" t="s">
        <v>2469</v>
      </c>
    </row>
    <row r="163" spans="1:6" x14ac:dyDescent="0.15">
      <c r="A163" s="766" t="s">
        <v>1990</v>
      </c>
      <c r="B163" s="766" t="s">
        <v>2470</v>
      </c>
      <c r="C163" s="766" t="s">
        <v>1988</v>
      </c>
      <c r="D163" s="766" t="s">
        <v>2471</v>
      </c>
      <c r="E163" s="767" t="str">
        <f t="shared" si="2"/>
        <v>北海道広尾町</v>
      </c>
      <c r="F163" s="766" t="s">
        <v>2472</v>
      </c>
    </row>
    <row r="164" spans="1:6" x14ac:dyDescent="0.15">
      <c r="A164" s="766" t="s">
        <v>1990</v>
      </c>
      <c r="B164" s="766" t="s">
        <v>2473</v>
      </c>
      <c r="C164" s="766" t="s">
        <v>1988</v>
      </c>
      <c r="D164" s="766" t="s">
        <v>2474</v>
      </c>
      <c r="E164" s="767" t="str">
        <f t="shared" si="2"/>
        <v>北海道幕別町</v>
      </c>
      <c r="F164" s="766" t="s">
        <v>2475</v>
      </c>
    </row>
    <row r="165" spans="1:6" x14ac:dyDescent="0.15">
      <c r="A165" s="766" t="s">
        <v>1990</v>
      </c>
      <c r="B165" s="766" t="s">
        <v>2476</v>
      </c>
      <c r="C165" s="766" t="s">
        <v>1988</v>
      </c>
      <c r="D165" s="766" t="s">
        <v>2477</v>
      </c>
      <c r="E165" s="767" t="str">
        <f t="shared" si="2"/>
        <v>北海道池田町</v>
      </c>
      <c r="F165" s="766" t="s">
        <v>2478</v>
      </c>
    </row>
    <row r="166" spans="1:6" x14ac:dyDescent="0.15">
      <c r="A166" s="766" t="s">
        <v>1990</v>
      </c>
      <c r="B166" s="766" t="s">
        <v>2479</v>
      </c>
      <c r="C166" s="766" t="s">
        <v>1988</v>
      </c>
      <c r="D166" s="766" t="s">
        <v>2480</v>
      </c>
      <c r="E166" s="767" t="str">
        <f t="shared" si="2"/>
        <v>北海道豊頃町</v>
      </c>
      <c r="F166" s="766" t="s">
        <v>2481</v>
      </c>
    </row>
    <row r="167" spans="1:6" x14ac:dyDescent="0.15">
      <c r="A167" s="766" t="s">
        <v>1990</v>
      </c>
      <c r="B167" s="766" t="s">
        <v>2482</v>
      </c>
      <c r="C167" s="766" t="s">
        <v>1988</v>
      </c>
      <c r="D167" s="766" t="s">
        <v>2483</v>
      </c>
      <c r="E167" s="767" t="str">
        <f t="shared" si="2"/>
        <v>北海道本別町</v>
      </c>
      <c r="F167" s="766" t="s">
        <v>2484</v>
      </c>
    </row>
    <row r="168" spans="1:6" x14ac:dyDescent="0.15">
      <c r="A168" s="766" t="s">
        <v>1990</v>
      </c>
      <c r="B168" s="766" t="s">
        <v>2485</v>
      </c>
      <c r="C168" s="766" t="s">
        <v>1988</v>
      </c>
      <c r="D168" s="766" t="s">
        <v>2486</v>
      </c>
      <c r="E168" s="767" t="str">
        <f t="shared" si="2"/>
        <v>北海道足寄町</v>
      </c>
      <c r="F168" s="766" t="s">
        <v>2487</v>
      </c>
    </row>
    <row r="169" spans="1:6" x14ac:dyDescent="0.15">
      <c r="A169" s="766" t="s">
        <v>1990</v>
      </c>
      <c r="B169" s="766" t="s">
        <v>2488</v>
      </c>
      <c r="C169" s="766" t="s">
        <v>1988</v>
      </c>
      <c r="D169" s="766" t="s">
        <v>2489</v>
      </c>
      <c r="E169" s="767" t="str">
        <f t="shared" si="2"/>
        <v>北海道陸別町</v>
      </c>
      <c r="F169" s="766" t="s">
        <v>2490</v>
      </c>
    </row>
    <row r="170" spans="1:6" x14ac:dyDescent="0.15">
      <c r="A170" s="766" t="s">
        <v>1990</v>
      </c>
      <c r="B170" s="766" t="s">
        <v>2491</v>
      </c>
      <c r="C170" s="766" t="s">
        <v>1988</v>
      </c>
      <c r="D170" s="766" t="s">
        <v>2492</v>
      </c>
      <c r="E170" s="767" t="str">
        <f t="shared" si="2"/>
        <v>北海道浦幌町</v>
      </c>
      <c r="F170" s="766" t="s">
        <v>2493</v>
      </c>
    </row>
    <row r="171" spans="1:6" x14ac:dyDescent="0.15">
      <c r="A171" s="766" t="s">
        <v>1990</v>
      </c>
      <c r="B171" s="766" t="s">
        <v>2494</v>
      </c>
      <c r="C171" s="766" t="s">
        <v>1988</v>
      </c>
      <c r="D171" s="766" t="s">
        <v>2495</v>
      </c>
      <c r="E171" s="767" t="str">
        <f t="shared" si="2"/>
        <v>北海道釧路町</v>
      </c>
      <c r="F171" s="766" t="s">
        <v>2496</v>
      </c>
    </row>
    <row r="172" spans="1:6" x14ac:dyDescent="0.15">
      <c r="A172" s="766" t="s">
        <v>1990</v>
      </c>
      <c r="B172" s="766" t="s">
        <v>2497</v>
      </c>
      <c r="C172" s="766" t="s">
        <v>1988</v>
      </c>
      <c r="D172" s="766" t="s">
        <v>2498</v>
      </c>
      <c r="E172" s="767" t="str">
        <f t="shared" si="2"/>
        <v>北海道厚岸町</v>
      </c>
      <c r="F172" s="766" t="s">
        <v>2499</v>
      </c>
    </row>
    <row r="173" spans="1:6" x14ac:dyDescent="0.15">
      <c r="A173" s="766" t="s">
        <v>1990</v>
      </c>
      <c r="B173" s="766" t="s">
        <v>2500</v>
      </c>
      <c r="C173" s="766" t="s">
        <v>1988</v>
      </c>
      <c r="D173" s="766" t="s">
        <v>2501</v>
      </c>
      <c r="E173" s="767" t="str">
        <f t="shared" si="2"/>
        <v>北海道浜中町</v>
      </c>
      <c r="F173" s="766" t="s">
        <v>2502</v>
      </c>
    </row>
    <row r="174" spans="1:6" x14ac:dyDescent="0.15">
      <c r="A174" s="766" t="s">
        <v>1990</v>
      </c>
      <c r="B174" s="766" t="s">
        <v>2503</v>
      </c>
      <c r="C174" s="766" t="s">
        <v>1988</v>
      </c>
      <c r="D174" s="766" t="s">
        <v>2504</v>
      </c>
      <c r="E174" s="767" t="str">
        <f t="shared" si="2"/>
        <v>北海道標茶町</v>
      </c>
      <c r="F174" s="766" t="s">
        <v>2505</v>
      </c>
    </row>
    <row r="175" spans="1:6" x14ac:dyDescent="0.15">
      <c r="A175" s="766" t="s">
        <v>1990</v>
      </c>
      <c r="B175" s="766" t="s">
        <v>2506</v>
      </c>
      <c r="C175" s="766" t="s">
        <v>1988</v>
      </c>
      <c r="D175" s="766" t="s">
        <v>2507</v>
      </c>
      <c r="E175" s="767" t="str">
        <f t="shared" si="2"/>
        <v>北海道弟子屈町</v>
      </c>
      <c r="F175" s="766" t="s">
        <v>2508</v>
      </c>
    </row>
    <row r="176" spans="1:6" x14ac:dyDescent="0.15">
      <c r="A176" s="766" t="s">
        <v>1990</v>
      </c>
      <c r="B176" s="766" t="s">
        <v>2509</v>
      </c>
      <c r="C176" s="766" t="s">
        <v>1988</v>
      </c>
      <c r="D176" s="766" t="s">
        <v>2510</v>
      </c>
      <c r="E176" s="767" t="str">
        <f t="shared" si="2"/>
        <v>北海道鶴居村</v>
      </c>
      <c r="F176" s="766" t="s">
        <v>2511</v>
      </c>
    </row>
    <row r="177" spans="1:6" x14ac:dyDescent="0.15">
      <c r="A177" s="766" t="s">
        <v>1990</v>
      </c>
      <c r="B177" s="766" t="s">
        <v>2512</v>
      </c>
      <c r="C177" s="766" t="s">
        <v>1988</v>
      </c>
      <c r="D177" s="766" t="s">
        <v>2513</v>
      </c>
      <c r="E177" s="767" t="str">
        <f t="shared" si="2"/>
        <v>北海道白糠町</v>
      </c>
      <c r="F177" s="766" t="s">
        <v>2514</v>
      </c>
    </row>
    <row r="178" spans="1:6" x14ac:dyDescent="0.15">
      <c r="A178" s="766" t="s">
        <v>1990</v>
      </c>
      <c r="B178" s="766" t="s">
        <v>2515</v>
      </c>
      <c r="C178" s="766" t="s">
        <v>1988</v>
      </c>
      <c r="D178" s="766" t="s">
        <v>2516</v>
      </c>
      <c r="E178" s="767" t="str">
        <f t="shared" si="2"/>
        <v>北海道別海町</v>
      </c>
      <c r="F178" s="766" t="s">
        <v>2517</v>
      </c>
    </row>
    <row r="179" spans="1:6" x14ac:dyDescent="0.15">
      <c r="A179" s="766" t="s">
        <v>1990</v>
      </c>
      <c r="B179" s="766" t="s">
        <v>2518</v>
      </c>
      <c r="C179" s="766" t="s">
        <v>1988</v>
      </c>
      <c r="D179" s="766" t="s">
        <v>2519</v>
      </c>
      <c r="E179" s="767" t="str">
        <f t="shared" si="2"/>
        <v>北海道中標津町</v>
      </c>
      <c r="F179" s="766" t="s">
        <v>2520</v>
      </c>
    </row>
    <row r="180" spans="1:6" x14ac:dyDescent="0.15">
      <c r="A180" s="766" t="s">
        <v>1990</v>
      </c>
      <c r="B180" s="766" t="s">
        <v>2521</v>
      </c>
      <c r="C180" s="766" t="s">
        <v>1988</v>
      </c>
      <c r="D180" s="766" t="s">
        <v>2522</v>
      </c>
      <c r="E180" s="767" t="str">
        <f t="shared" si="2"/>
        <v>北海道標津町</v>
      </c>
      <c r="F180" s="766" t="s">
        <v>2523</v>
      </c>
    </row>
    <row r="181" spans="1:6" x14ac:dyDescent="0.15">
      <c r="A181" s="766" t="s">
        <v>1990</v>
      </c>
      <c r="B181" s="766" t="s">
        <v>2524</v>
      </c>
      <c r="C181" s="766" t="s">
        <v>1988</v>
      </c>
      <c r="D181" s="766" t="s">
        <v>2525</v>
      </c>
      <c r="E181" s="767" t="str">
        <f t="shared" si="2"/>
        <v>北海道羅臼町</v>
      </c>
      <c r="F181" s="766" t="s">
        <v>2526</v>
      </c>
    </row>
    <row r="182" spans="1:6" x14ac:dyDescent="0.15">
      <c r="A182" s="768" t="s">
        <v>2527</v>
      </c>
      <c r="B182" s="769"/>
      <c r="C182" s="770" t="s">
        <v>2528</v>
      </c>
      <c r="D182" s="769"/>
      <c r="E182" s="767" t="str">
        <f t="shared" si="2"/>
        <v>青森県</v>
      </c>
      <c r="F182" s="768" t="s">
        <v>2529</v>
      </c>
    </row>
    <row r="183" spans="1:6" x14ac:dyDescent="0.15">
      <c r="A183" s="766" t="s">
        <v>2530</v>
      </c>
      <c r="B183" s="766" t="s">
        <v>2531</v>
      </c>
      <c r="C183" s="766" t="s">
        <v>2532</v>
      </c>
      <c r="D183" s="766" t="s">
        <v>2533</v>
      </c>
      <c r="E183" s="767" t="str">
        <f t="shared" si="2"/>
        <v>青森県青森市</v>
      </c>
      <c r="F183" s="766" t="s">
        <v>2534</v>
      </c>
    </row>
    <row r="184" spans="1:6" x14ac:dyDescent="0.15">
      <c r="A184" s="766" t="s">
        <v>2530</v>
      </c>
      <c r="B184" s="766" t="s">
        <v>2535</v>
      </c>
      <c r="C184" s="766" t="s">
        <v>2532</v>
      </c>
      <c r="D184" s="766" t="s">
        <v>2536</v>
      </c>
      <c r="E184" s="767" t="str">
        <f t="shared" si="2"/>
        <v>青森県弘前市</v>
      </c>
      <c r="F184" s="766" t="s">
        <v>2537</v>
      </c>
    </row>
    <row r="185" spans="1:6" x14ac:dyDescent="0.15">
      <c r="A185" s="766" t="s">
        <v>2530</v>
      </c>
      <c r="B185" s="766" t="s">
        <v>2538</v>
      </c>
      <c r="C185" s="766" t="s">
        <v>2532</v>
      </c>
      <c r="D185" s="766" t="s">
        <v>2539</v>
      </c>
      <c r="E185" s="767" t="str">
        <f t="shared" si="2"/>
        <v>青森県八戸市</v>
      </c>
      <c r="F185" s="766" t="s">
        <v>2540</v>
      </c>
    </row>
    <row r="186" spans="1:6" x14ac:dyDescent="0.15">
      <c r="A186" s="766" t="s">
        <v>2530</v>
      </c>
      <c r="B186" s="766" t="s">
        <v>2541</v>
      </c>
      <c r="C186" s="766" t="s">
        <v>2532</v>
      </c>
      <c r="D186" s="766" t="s">
        <v>2542</v>
      </c>
      <c r="E186" s="767" t="str">
        <f t="shared" si="2"/>
        <v>青森県黒石市</v>
      </c>
      <c r="F186" s="766" t="s">
        <v>2543</v>
      </c>
    </row>
    <row r="187" spans="1:6" x14ac:dyDescent="0.15">
      <c r="A187" s="766" t="s">
        <v>2530</v>
      </c>
      <c r="B187" s="766" t="s">
        <v>2544</v>
      </c>
      <c r="C187" s="766" t="s">
        <v>2532</v>
      </c>
      <c r="D187" s="766" t="s">
        <v>2545</v>
      </c>
      <c r="E187" s="767" t="str">
        <f t="shared" si="2"/>
        <v>青森県五所川原市</v>
      </c>
      <c r="F187" s="766" t="s">
        <v>2546</v>
      </c>
    </row>
    <row r="188" spans="1:6" x14ac:dyDescent="0.15">
      <c r="A188" s="766" t="s">
        <v>2530</v>
      </c>
      <c r="B188" s="766" t="s">
        <v>2547</v>
      </c>
      <c r="C188" s="766" t="s">
        <v>2532</v>
      </c>
      <c r="D188" s="766" t="s">
        <v>2548</v>
      </c>
      <c r="E188" s="767" t="str">
        <f t="shared" si="2"/>
        <v>青森県十和田市</v>
      </c>
      <c r="F188" s="766" t="s">
        <v>2549</v>
      </c>
    </row>
    <row r="189" spans="1:6" x14ac:dyDescent="0.15">
      <c r="A189" s="766" t="s">
        <v>2530</v>
      </c>
      <c r="B189" s="766" t="s">
        <v>2550</v>
      </c>
      <c r="C189" s="766" t="s">
        <v>2532</v>
      </c>
      <c r="D189" s="766" t="s">
        <v>2551</v>
      </c>
      <c r="E189" s="767" t="str">
        <f t="shared" si="2"/>
        <v>青森県三沢市</v>
      </c>
      <c r="F189" s="766" t="s">
        <v>2552</v>
      </c>
    </row>
    <row r="190" spans="1:6" x14ac:dyDescent="0.15">
      <c r="A190" s="766" t="s">
        <v>2530</v>
      </c>
      <c r="B190" s="766" t="s">
        <v>2553</v>
      </c>
      <c r="C190" s="766" t="s">
        <v>2532</v>
      </c>
      <c r="D190" s="766" t="s">
        <v>2554</v>
      </c>
      <c r="E190" s="767" t="str">
        <f t="shared" si="2"/>
        <v>青森県むつ市</v>
      </c>
      <c r="F190" s="766" t="s">
        <v>2555</v>
      </c>
    </row>
    <row r="191" spans="1:6" x14ac:dyDescent="0.15">
      <c r="A191" s="766" t="s">
        <v>2530</v>
      </c>
      <c r="B191" s="766" t="s">
        <v>2556</v>
      </c>
      <c r="C191" s="766" t="s">
        <v>2532</v>
      </c>
      <c r="D191" s="766" t="s">
        <v>2557</v>
      </c>
      <c r="E191" s="767" t="str">
        <f t="shared" si="2"/>
        <v>青森県つがる市</v>
      </c>
      <c r="F191" s="766" t="s">
        <v>2558</v>
      </c>
    </row>
    <row r="192" spans="1:6" x14ac:dyDescent="0.15">
      <c r="A192" s="766" t="s">
        <v>2530</v>
      </c>
      <c r="B192" s="766" t="s">
        <v>2559</v>
      </c>
      <c r="C192" s="766" t="s">
        <v>2532</v>
      </c>
      <c r="D192" s="766" t="s">
        <v>2560</v>
      </c>
      <c r="E192" s="767" t="str">
        <f t="shared" si="2"/>
        <v>青森県平川市</v>
      </c>
      <c r="F192" s="766" t="s">
        <v>2561</v>
      </c>
    </row>
    <row r="193" spans="1:6" x14ac:dyDescent="0.15">
      <c r="A193" s="766" t="s">
        <v>2530</v>
      </c>
      <c r="B193" s="766" t="s">
        <v>2562</v>
      </c>
      <c r="C193" s="766" t="s">
        <v>2532</v>
      </c>
      <c r="D193" s="766" t="s">
        <v>2563</v>
      </c>
      <c r="E193" s="767" t="str">
        <f t="shared" si="2"/>
        <v>青森県平内町</v>
      </c>
      <c r="F193" s="766" t="s">
        <v>2564</v>
      </c>
    </row>
    <row r="194" spans="1:6" x14ac:dyDescent="0.15">
      <c r="A194" s="766" t="s">
        <v>2530</v>
      </c>
      <c r="B194" s="766" t="s">
        <v>2565</v>
      </c>
      <c r="C194" s="766" t="s">
        <v>2532</v>
      </c>
      <c r="D194" s="766" t="s">
        <v>2566</v>
      </c>
      <c r="E194" s="767" t="str">
        <f t="shared" si="2"/>
        <v>青森県今別町</v>
      </c>
      <c r="F194" s="766" t="s">
        <v>2567</v>
      </c>
    </row>
    <row r="195" spans="1:6" x14ac:dyDescent="0.15">
      <c r="A195" s="766" t="s">
        <v>2530</v>
      </c>
      <c r="B195" s="766" t="s">
        <v>2568</v>
      </c>
      <c r="C195" s="766" t="s">
        <v>2532</v>
      </c>
      <c r="D195" s="766" t="s">
        <v>2569</v>
      </c>
      <c r="E195" s="767" t="str">
        <f t="shared" ref="E195:E258" si="3">CONCATENATE(A195,B195)</f>
        <v>青森県蓬田村</v>
      </c>
      <c r="F195" s="766" t="s">
        <v>2570</v>
      </c>
    </row>
    <row r="196" spans="1:6" x14ac:dyDescent="0.15">
      <c r="A196" s="766" t="s">
        <v>2530</v>
      </c>
      <c r="B196" s="766" t="s">
        <v>2571</v>
      </c>
      <c r="C196" s="766" t="s">
        <v>2532</v>
      </c>
      <c r="D196" s="766" t="s">
        <v>2572</v>
      </c>
      <c r="E196" s="767" t="str">
        <f t="shared" si="3"/>
        <v>青森県外ヶ浜町</v>
      </c>
      <c r="F196" s="766" t="s">
        <v>2573</v>
      </c>
    </row>
    <row r="197" spans="1:6" x14ac:dyDescent="0.15">
      <c r="A197" s="766" t="s">
        <v>2530</v>
      </c>
      <c r="B197" s="766" t="s">
        <v>2574</v>
      </c>
      <c r="C197" s="766" t="s">
        <v>2532</v>
      </c>
      <c r="D197" s="766" t="s">
        <v>2575</v>
      </c>
      <c r="E197" s="767" t="str">
        <f t="shared" si="3"/>
        <v>青森県鰺ヶ沢町</v>
      </c>
      <c r="F197" s="766" t="s">
        <v>2576</v>
      </c>
    </row>
    <row r="198" spans="1:6" x14ac:dyDescent="0.15">
      <c r="A198" s="766" t="s">
        <v>2530</v>
      </c>
      <c r="B198" s="766" t="s">
        <v>2577</v>
      </c>
      <c r="C198" s="766" t="s">
        <v>2532</v>
      </c>
      <c r="D198" s="766" t="s">
        <v>2578</v>
      </c>
      <c r="E198" s="767" t="str">
        <f t="shared" si="3"/>
        <v>青森県深浦町</v>
      </c>
      <c r="F198" s="766" t="s">
        <v>2579</v>
      </c>
    </row>
    <row r="199" spans="1:6" x14ac:dyDescent="0.15">
      <c r="A199" s="766" t="s">
        <v>2530</v>
      </c>
      <c r="B199" s="766" t="s">
        <v>2580</v>
      </c>
      <c r="C199" s="766" t="s">
        <v>2532</v>
      </c>
      <c r="D199" s="766" t="s">
        <v>2581</v>
      </c>
      <c r="E199" s="767" t="str">
        <f t="shared" si="3"/>
        <v>青森県西目屋村</v>
      </c>
      <c r="F199" s="766" t="s">
        <v>2582</v>
      </c>
    </row>
    <row r="200" spans="1:6" x14ac:dyDescent="0.15">
      <c r="A200" s="766" t="s">
        <v>2530</v>
      </c>
      <c r="B200" s="766" t="s">
        <v>2583</v>
      </c>
      <c r="C200" s="766" t="s">
        <v>2532</v>
      </c>
      <c r="D200" s="766" t="s">
        <v>2584</v>
      </c>
      <c r="E200" s="767" t="str">
        <f t="shared" si="3"/>
        <v>青森県藤崎町</v>
      </c>
      <c r="F200" s="766" t="s">
        <v>2585</v>
      </c>
    </row>
    <row r="201" spans="1:6" x14ac:dyDescent="0.15">
      <c r="A201" s="766" t="s">
        <v>2530</v>
      </c>
      <c r="B201" s="766" t="s">
        <v>2586</v>
      </c>
      <c r="C201" s="766" t="s">
        <v>2532</v>
      </c>
      <c r="D201" s="766" t="s">
        <v>2587</v>
      </c>
      <c r="E201" s="767" t="str">
        <f t="shared" si="3"/>
        <v>青森県大鰐町</v>
      </c>
      <c r="F201" s="766" t="s">
        <v>2588</v>
      </c>
    </row>
    <row r="202" spans="1:6" x14ac:dyDescent="0.15">
      <c r="A202" s="766" t="s">
        <v>2530</v>
      </c>
      <c r="B202" s="766" t="s">
        <v>2589</v>
      </c>
      <c r="C202" s="766" t="s">
        <v>2532</v>
      </c>
      <c r="D202" s="766" t="s">
        <v>2590</v>
      </c>
      <c r="E202" s="767" t="str">
        <f t="shared" si="3"/>
        <v>青森県田舎館村</v>
      </c>
      <c r="F202" s="766" t="s">
        <v>2591</v>
      </c>
    </row>
    <row r="203" spans="1:6" x14ac:dyDescent="0.15">
      <c r="A203" s="766" t="s">
        <v>2530</v>
      </c>
      <c r="B203" s="766" t="s">
        <v>2592</v>
      </c>
      <c r="C203" s="766" t="s">
        <v>2532</v>
      </c>
      <c r="D203" s="766" t="s">
        <v>2593</v>
      </c>
      <c r="E203" s="767" t="str">
        <f t="shared" si="3"/>
        <v>青森県板柳町</v>
      </c>
      <c r="F203" s="766" t="s">
        <v>2594</v>
      </c>
    </row>
    <row r="204" spans="1:6" x14ac:dyDescent="0.15">
      <c r="A204" s="766" t="s">
        <v>2530</v>
      </c>
      <c r="B204" s="766" t="s">
        <v>2595</v>
      </c>
      <c r="C204" s="766" t="s">
        <v>2532</v>
      </c>
      <c r="D204" s="766" t="s">
        <v>2596</v>
      </c>
      <c r="E204" s="767" t="str">
        <f t="shared" si="3"/>
        <v>青森県鶴田町</v>
      </c>
      <c r="F204" s="766" t="s">
        <v>2597</v>
      </c>
    </row>
    <row r="205" spans="1:6" x14ac:dyDescent="0.15">
      <c r="A205" s="766" t="s">
        <v>2530</v>
      </c>
      <c r="B205" s="766" t="s">
        <v>2598</v>
      </c>
      <c r="C205" s="766" t="s">
        <v>2532</v>
      </c>
      <c r="D205" s="766" t="s">
        <v>2599</v>
      </c>
      <c r="E205" s="767" t="str">
        <f t="shared" si="3"/>
        <v>青森県中泊町</v>
      </c>
      <c r="F205" s="766" t="s">
        <v>2600</v>
      </c>
    </row>
    <row r="206" spans="1:6" x14ac:dyDescent="0.15">
      <c r="A206" s="766" t="s">
        <v>2530</v>
      </c>
      <c r="B206" s="766" t="s">
        <v>2601</v>
      </c>
      <c r="C206" s="766" t="s">
        <v>2532</v>
      </c>
      <c r="D206" s="766" t="s">
        <v>2602</v>
      </c>
      <c r="E206" s="767" t="str">
        <f t="shared" si="3"/>
        <v>青森県野辺地町</v>
      </c>
      <c r="F206" s="766" t="s">
        <v>2603</v>
      </c>
    </row>
    <row r="207" spans="1:6" x14ac:dyDescent="0.15">
      <c r="A207" s="766" t="s">
        <v>2530</v>
      </c>
      <c r="B207" s="766" t="s">
        <v>2604</v>
      </c>
      <c r="C207" s="766" t="s">
        <v>2532</v>
      </c>
      <c r="D207" s="766" t="s">
        <v>2605</v>
      </c>
      <c r="E207" s="767" t="str">
        <f t="shared" si="3"/>
        <v>青森県七戸町</v>
      </c>
      <c r="F207" s="766" t="s">
        <v>2606</v>
      </c>
    </row>
    <row r="208" spans="1:6" x14ac:dyDescent="0.15">
      <c r="A208" s="766" t="s">
        <v>2530</v>
      </c>
      <c r="B208" s="766" t="s">
        <v>2607</v>
      </c>
      <c r="C208" s="766" t="s">
        <v>2532</v>
      </c>
      <c r="D208" s="766" t="s">
        <v>2608</v>
      </c>
      <c r="E208" s="767" t="str">
        <f t="shared" si="3"/>
        <v>青森県六戸町</v>
      </c>
      <c r="F208" s="766" t="s">
        <v>2609</v>
      </c>
    </row>
    <row r="209" spans="1:6" x14ac:dyDescent="0.15">
      <c r="A209" s="766" t="s">
        <v>2530</v>
      </c>
      <c r="B209" s="766" t="s">
        <v>2610</v>
      </c>
      <c r="C209" s="766" t="s">
        <v>2532</v>
      </c>
      <c r="D209" s="766" t="s">
        <v>2611</v>
      </c>
      <c r="E209" s="767" t="str">
        <f t="shared" si="3"/>
        <v>青森県横浜町</v>
      </c>
      <c r="F209" s="766" t="s">
        <v>2612</v>
      </c>
    </row>
    <row r="210" spans="1:6" x14ac:dyDescent="0.15">
      <c r="A210" s="766" t="s">
        <v>2530</v>
      </c>
      <c r="B210" s="766" t="s">
        <v>2613</v>
      </c>
      <c r="C210" s="766" t="s">
        <v>2532</v>
      </c>
      <c r="D210" s="766" t="s">
        <v>2614</v>
      </c>
      <c r="E210" s="767" t="str">
        <f t="shared" si="3"/>
        <v>青森県東北町</v>
      </c>
      <c r="F210" s="766" t="s">
        <v>2615</v>
      </c>
    </row>
    <row r="211" spans="1:6" x14ac:dyDescent="0.15">
      <c r="A211" s="766" t="s">
        <v>2530</v>
      </c>
      <c r="B211" s="766" t="s">
        <v>2616</v>
      </c>
      <c r="C211" s="766" t="s">
        <v>2532</v>
      </c>
      <c r="D211" s="766" t="s">
        <v>2617</v>
      </c>
      <c r="E211" s="767" t="str">
        <f t="shared" si="3"/>
        <v>青森県六ヶ所村</v>
      </c>
      <c r="F211" s="766" t="s">
        <v>2618</v>
      </c>
    </row>
    <row r="212" spans="1:6" x14ac:dyDescent="0.15">
      <c r="A212" s="766" t="s">
        <v>2530</v>
      </c>
      <c r="B212" s="766" t="s">
        <v>2619</v>
      </c>
      <c r="C212" s="766" t="s">
        <v>2532</v>
      </c>
      <c r="D212" s="766" t="s">
        <v>2620</v>
      </c>
      <c r="E212" s="767" t="str">
        <f t="shared" si="3"/>
        <v>青森県おいらせ町</v>
      </c>
      <c r="F212" s="766" t="s">
        <v>2621</v>
      </c>
    </row>
    <row r="213" spans="1:6" x14ac:dyDescent="0.15">
      <c r="A213" s="766" t="s">
        <v>2530</v>
      </c>
      <c r="B213" s="766" t="s">
        <v>2622</v>
      </c>
      <c r="C213" s="766" t="s">
        <v>2532</v>
      </c>
      <c r="D213" s="766" t="s">
        <v>2623</v>
      </c>
      <c r="E213" s="767" t="str">
        <f t="shared" si="3"/>
        <v>青森県大間町</v>
      </c>
      <c r="F213" s="766" t="s">
        <v>2624</v>
      </c>
    </row>
    <row r="214" spans="1:6" x14ac:dyDescent="0.15">
      <c r="A214" s="766" t="s">
        <v>2530</v>
      </c>
      <c r="B214" s="766" t="s">
        <v>2625</v>
      </c>
      <c r="C214" s="766" t="s">
        <v>2532</v>
      </c>
      <c r="D214" s="766" t="s">
        <v>2626</v>
      </c>
      <c r="E214" s="767" t="str">
        <f t="shared" si="3"/>
        <v>青森県東通村</v>
      </c>
      <c r="F214" s="766" t="s">
        <v>2627</v>
      </c>
    </row>
    <row r="215" spans="1:6" x14ac:dyDescent="0.15">
      <c r="A215" s="766" t="s">
        <v>2530</v>
      </c>
      <c r="B215" s="766" t="s">
        <v>2628</v>
      </c>
      <c r="C215" s="766" t="s">
        <v>2532</v>
      </c>
      <c r="D215" s="766" t="s">
        <v>2629</v>
      </c>
      <c r="E215" s="767" t="str">
        <f t="shared" si="3"/>
        <v>青森県風間浦村</v>
      </c>
      <c r="F215" s="766" t="s">
        <v>2630</v>
      </c>
    </row>
    <row r="216" spans="1:6" x14ac:dyDescent="0.15">
      <c r="A216" s="766" t="s">
        <v>2530</v>
      </c>
      <c r="B216" s="766" t="s">
        <v>2631</v>
      </c>
      <c r="C216" s="766" t="s">
        <v>2532</v>
      </c>
      <c r="D216" s="766" t="s">
        <v>2632</v>
      </c>
      <c r="E216" s="767" t="str">
        <f t="shared" si="3"/>
        <v>青森県佐井村</v>
      </c>
      <c r="F216" s="766" t="s">
        <v>2633</v>
      </c>
    </row>
    <row r="217" spans="1:6" x14ac:dyDescent="0.15">
      <c r="A217" s="766" t="s">
        <v>2530</v>
      </c>
      <c r="B217" s="766" t="s">
        <v>2634</v>
      </c>
      <c r="C217" s="766" t="s">
        <v>2532</v>
      </c>
      <c r="D217" s="766" t="s">
        <v>2635</v>
      </c>
      <c r="E217" s="767" t="str">
        <f t="shared" si="3"/>
        <v>青森県三戸町</v>
      </c>
      <c r="F217" s="766" t="s">
        <v>2636</v>
      </c>
    </row>
    <row r="218" spans="1:6" x14ac:dyDescent="0.15">
      <c r="A218" s="766" t="s">
        <v>2530</v>
      </c>
      <c r="B218" s="766" t="s">
        <v>2637</v>
      </c>
      <c r="C218" s="766" t="s">
        <v>2532</v>
      </c>
      <c r="D218" s="766" t="s">
        <v>2638</v>
      </c>
      <c r="E218" s="767" t="str">
        <f t="shared" si="3"/>
        <v>青森県五戸町</v>
      </c>
      <c r="F218" s="766" t="s">
        <v>2639</v>
      </c>
    </row>
    <row r="219" spans="1:6" x14ac:dyDescent="0.15">
      <c r="A219" s="766" t="s">
        <v>2530</v>
      </c>
      <c r="B219" s="766" t="s">
        <v>2640</v>
      </c>
      <c r="C219" s="766" t="s">
        <v>2532</v>
      </c>
      <c r="D219" s="766" t="s">
        <v>2641</v>
      </c>
      <c r="E219" s="767" t="str">
        <f t="shared" si="3"/>
        <v>青森県田子町</v>
      </c>
      <c r="F219" s="766" t="s">
        <v>2642</v>
      </c>
    </row>
    <row r="220" spans="1:6" x14ac:dyDescent="0.15">
      <c r="A220" s="766" t="s">
        <v>2530</v>
      </c>
      <c r="B220" s="766" t="s">
        <v>2643</v>
      </c>
      <c r="C220" s="766" t="s">
        <v>2532</v>
      </c>
      <c r="D220" s="766" t="s">
        <v>2644</v>
      </c>
      <c r="E220" s="767" t="str">
        <f t="shared" si="3"/>
        <v>青森県南部町</v>
      </c>
      <c r="F220" s="766" t="s">
        <v>2645</v>
      </c>
    </row>
    <row r="221" spans="1:6" x14ac:dyDescent="0.15">
      <c r="A221" s="766" t="s">
        <v>2530</v>
      </c>
      <c r="B221" s="766" t="s">
        <v>2646</v>
      </c>
      <c r="C221" s="766" t="s">
        <v>2532</v>
      </c>
      <c r="D221" s="766" t="s">
        <v>2647</v>
      </c>
      <c r="E221" s="767" t="str">
        <f t="shared" si="3"/>
        <v>青森県階上町</v>
      </c>
      <c r="F221" s="766" t="s">
        <v>2648</v>
      </c>
    </row>
    <row r="222" spans="1:6" x14ac:dyDescent="0.15">
      <c r="A222" s="766" t="s">
        <v>2530</v>
      </c>
      <c r="B222" s="766" t="s">
        <v>2649</v>
      </c>
      <c r="C222" s="766" t="s">
        <v>2532</v>
      </c>
      <c r="D222" s="766" t="s">
        <v>2650</v>
      </c>
      <c r="E222" s="767" t="str">
        <f t="shared" si="3"/>
        <v>青森県新郷村</v>
      </c>
      <c r="F222" s="766" t="s">
        <v>2651</v>
      </c>
    </row>
    <row r="223" spans="1:6" x14ac:dyDescent="0.15">
      <c r="A223" s="768" t="s">
        <v>2652</v>
      </c>
      <c r="B223" s="769"/>
      <c r="C223" s="770" t="s">
        <v>2653</v>
      </c>
      <c r="D223" s="769"/>
      <c r="E223" s="767" t="str">
        <f t="shared" si="3"/>
        <v>岩手県</v>
      </c>
      <c r="F223" s="768" t="s">
        <v>2654</v>
      </c>
    </row>
    <row r="224" spans="1:6" x14ac:dyDescent="0.15">
      <c r="A224" s="766" t="s">
        <v>2655</v>
      </c>
      <c r="B224" s="766" t="s">
        <v>2656</v>
      </c>
      <c r="C224" s="766" t="s">
        <v>2657</v>
      </c>
      <c r="D224" s="766" t="s">
        <v>2658</v>
      </c>
      <c r="E224" s="767" t="str">
        <f t="shared" si="3"/>
        <v>岩手県盛岡市</v>
      </c>
      <c r="F224" s="766" t="s">
        <v>2659</v>
      </c>
    </row>
    <row r="225" spans="1:6" x14ac:dyDescent="0.15">
      <c r="A225" s="766" t="s">
        <v>2655</v>
      </c>
      <c r="B225" s="766" t="s">
        <v>2660</v>
      </c>
      <c r="C225" s="766" t="s">
        <v>2657</v>
      </c>
      <c r="D225" s="766" t="s">
        <v>2661</v>
      </c>
      <c r="E225" s="767" t="str">
        <f t="shared" si="3"/>
        <v>岩手県宮古市</v>
      </c>
      <c r="F225" s="766" t="s">
        <v>2662</v>
      </c>
    </row>
    <row r="226" spans="1:6" x14ac:dyDescent="0.15">
      <c r="A226" s="766" t="s">
        <v>2655</v>
      </c>
      <c r="B226" s="766" t="s">
        <v>2663</v>
      </c>
      <c r="C226" s="766" t="s">
        <v>2657</v>
      </c>
      <c r="D226" s="766" t="s">
        <v>2664</v>
      </c>
      <c r="E226" s="767" t="str">
        <f t="shared" si="3"/>
        <v>岩手県大船渡市</v>
      </c>
      <c r="F226" s="766" t="s">
        <v>2665</v>
      </c>
    </row>
    <row r="227" spans="1:6" x14ac:dyDescent="0.15">
      <c r="A227" s="766" t="s">
        <v>2655</v>
      </c>
      <c r="B227" s="766" t="s">
        <v>2666</v>
      </c>
      <c r="C227" s="766" t="s">
        <v>2657</v>
      </c>
      <c r="D227" s="766" t="s">
        <v>2667</v>
      </c>
      <c r="E227" s="767" t="str">
        <f t="shared" si="3"/>
        <v>岩手県花巻市</v>
      </c>
      <c r="F227" s="766" t="s">
        <v>2668</v>
      </c>
    </row>
    <row r="228" spans="1:6" x14ac:dyDescent="0.15">
      <c r="A228" s="766" t="s">
        <v>2655</v>
      </c>
      <c r="B228" s="766" t="s">
        <v>2669</v>
      </c>
      <c r="C228" s="766" t="s">
        <v>2657</v>
      </c>
      <c r="D228" s="766" t="s">
        <v>2670</v>
      </c>
      <c r="E228" s="767" t="str">
        <f t="shared" si="3"/>
        <v>岩手県北上市</v>
      </c>
      <c r="F228" s="766" t="s">
        <v>2671</v>
      </c>
    </row>
    <row r="229" spans="1:6" x14ac:dyDescent="0.15">
      <c r="A229" s="766" t="s">
        <v>2655</v>
      </c>
      <c r="B229" s="766" t="s">
        <v>2672</v>
      </c>
      <c r="C229" s="766" t="s">
        <v>2657</v>
      </c>
      <c r="D229" s="766" t="s">
        <v>2673</v>
      </c>
      <c r="E229" s="767" t="str">
        <f t="shared" si="3"/>
        <v>岩手県久慈市</v>
      </c>
      <c r="F229" s="766" t="s">
        <v>2674</v>
      </c>
    </row>
    <row r="230" spans="1:6" x14ac:dyDescent="0.15">
      <c r="A230" s="766" t="s">
        <v>2655</v>
      </c>
      <c r="B230" s="766" t="s">
        <v>2675</v>
      </c>
      <c r="C230" s="766" t="s">
        <v>2657</v>
      </c>
      <c r="D230" s="766" t="s">
        <v>2676</v>
      </c>
      <c r="E230" s="767" t="str">
        <f t="shared" si="3"/>
        <v>岩手県遠野市</v>
      </c>
      <c r="F230" s="766" t="s">
        <v>2677</v>
      </c>
    </row>
    <row r="231" spans="1:6" x14ac:dyDescent="0.15">
      <c r="A231" s="766" t="s">
        <v>2655</v>
      </c>
      <c r="B231" s="766" t="s">
        <v>2678</v>
      </c>
      <c r="C231" s="766" t="s">
        <v>2657</v>
      </c>
      <c r="D231" s="766" t="s">
        <v>2679</v>
      </c>
      <c r="E231" s="767" t="str">
        <f t="shared" si="3"/>
        <v>岩手県一関市</v>
      </c>
      <c r="F231" s="766" t="s">
        <v>2680</v>
      </c>
    </row>
    <row r="232" spans="1:6" x14ac:dyDescent="0.15">
      <c r="A232" s="766" t="s">
        <v>2655</v>
      </c>
      <c r="B232" s="766" t="s">
        <v>2681</v>
      </c>
      <c r="C232" s="766" t="s">
        <v>2657</v>
      </c>
      <c r="D232" s="766" t="s">
        <v>2682</v>
      </c>
      <c r="E232" s="767" t="str">
        <f t="shared" si="3"/>
        <v>岩手県陸前高田市</v>
      </c>
      <c r="F232" s="766" t="s">
        <v>2683</v>
      </c>
    </row>
    <row r="233" spans="1:6" x14ac:dyDescent="0.15">
      <c r="A233" s="766" t="s">
        <v>2655</v>
      </c>
      <c r="B233" s="766" t="s">
        <v>2684</v>
      </c>
      <c r="C233" s="766" t="s">
        <v>2657</v>
      </c>
      <c r="D233" s="766" t="s">
        <v>2685</v>
      </c>
      <c r="E233" s="767" t="str">
        <f t="shared" si="3"/>
        <v>岩手県釜石市</v>
      </c>
      <c r="F233" s="766" t="s">
        <v>2686</v>
      </c>
    </row>
    <row r="234" spans="1:6" x14ac:dyDescent="0.15">
      <c r="A234" s="766" t="s">
        <v>2655</v>
      </c>
      <c r="B234" s="766" t="s">
        <v>2687</v>
      </c>
      <c r="C234" s="766" t="s">
        <v>2657</v>
      </c>
      <c r="D234" s="766" t="s">
        <v>2688</v>
      </c>
      <c r="E234" s="767" t="str">
        <f t="shared" si="3"/>
        <v>岩手県二戸市</v>
      </c>
      <c r="F234" s="766" t="s">
        <v>2689</v>
      </c>
    </row>
    <row r="235" spans="1:6" x14ac:dyDescent="0.15">
      <c r="A235" s="766" t="s">
        <v>2655</v>
      </c>
      <c r="B235" s="766" t="s">
        <v>2690</v>
      </c>
      <c r="C235" s="766" t="s">
        <v>2657</v>
      </c>
      <c r="D235" s="766" t="s">
        <v>2691</v>
      </c>
      <c r="E235" s="767" t="str">
        <f t="shared" si="3"/>
        <v>岩手県八幡平市</v>
      </c>
      <c r="F235" s="766" t="s">
        <v>2692</v>
      </c>
    </row>
    <row r="236" spans="1:6" x14ac:dyDescent="0.15">
      <c r="A236" s="766" t="s">
        <v>2655</v>
      </c>
      <c r="B236" s="766" t="s">
        <v>2693</v>
      </c>
      <c r="C236" s="766" t="s">
        <v>2657</v>
      </c>
      <c r="D236" s="766" t="s">
        <v>2694</v>
      </c>
      <c r="E236" s="767" t="str">
        <f t="shared" si="3"/>
        <v>岩手県奥州市</v>
      </c>
      <c r="F236" s="766" t="s">
        <v>2695</v>
      </c>
    </row>
    <row r="237" spans="1:6" x14ac:dyDescent="0.15">
      <c r="A237" s="766" t="s">
        <v>2655</v>
      </c>
      <c r="B237" s="766" t="s">
        <v>2696</v>
      </c>
      <c r="C237" s="766" t="s">
        <v>2657</v>
      </c>
      <c r="D237" s="766" t="s">
        <v>2697</v>
      </c>
      <c r="E237" s="767" t="str">
        <f t="shared" si="3"/>
        <v>岩手県滝沢市</v>
      </c>
      <c r="F237" s="766" t="s">
        <v>2698</v>
      </c>
    </row>
    <row r="238" spans="1:6" x14ac:dyDescent="0.15">
      <c r="A238" s="766" t="s">
        <v>2655</v>
      </c>
      <c r="B238" s="766" t="s">
        <v>2699</v>
      </c>
      <c r="C238" s="766" t="s">
        <v>2657</v>
      </c>
      <c r="D238" s="766" t="s">
        <v>2700</v>
      </c>
      <c r="E238" s="767" t="str">
        <f t="shared" si="3"/>
        <v>岩手県雫石町</v>
      </c>
      <c r="F238" s="766" t="s">
        <v>2701</v>
      </c>
    </row>
    <row r="239" spans="1:6" x14ac:dyDescent="0.15">
      <c r="A239" s="766" t="s">
        <v>2655</v>
      </c>
      <c r="B239" s="766" t="s">
        <v>2702</v>
      </c>
      <c r="C239" s="766" t="s">
        <v>2657</v>
      </c>
      <c r="D239" s="766" t="s">
        <v>2703</v>
      </c>
      <c r="E239" s="767" t="str">
        <f t="shared" si="3"/>
        <v>岩手県葛巻町</v>
      </c>
      <c r="F239" s="766" t="s">
        <v>2704</v>
      </c>
    </row>
    <row r="240" spans="1:6" x14ac:dyDescent="0.15">
      <c r="A240" s="766" t="s">
        <v>2655</v>
      </c>
      <c r="B240" s="766" t="s">
        <v>2705</v>
      </c>
      <c r="C240" s="766" t="s">
        <v>2657</v>
      </c>
      <c r="D240" s="766" t="s">
        <v>2706</v>
      </c>
      <c r="E240" s="767" t="str">
        <f t="shared" si="3"/>
        <v>岩手県岩手町</v>
      </c>
      <c r="F240" s="766" t="s">
        <v>2707</v>
      </c>
    </row>
    <row r="241" spans="1:6" x14ac:dyDescent="0.15">
      <c r="A241" s="766" t="s">
        <v>2655</v>
      </c>
      <c r="B241" s="766" t="s">
        <v>2708</v>
      </c>
      <c r="C241" s="766" t="s">
        <v>2657</v>
      </c>
      <c r="D241" s="766" t="s">
        <v>2709</v>
      </c>
      <c r="E241" s="767" t="str">
        <f t="shared" si="3"/>
        <v>岩手県紫波町</v>
      </c>
      <c r="F241" s="766" t="s">
        <v>2710</v>
      </c>
    </row>
    <row r="242" spans="1:6" x14ac:dyDescent="0.15">
      <c r="A242" s="766" t="s">
        <v>2655</v>
      </c>
      <c r="B242" s="766" t="s">
        <v>2711</v>
      </c>
      <c r="C242" s="766" t="s">
        <v>2657</v>
      </c>
      <c r="D242" s="766" t="s">
        <v>2712</v>
      </c>
      <c r="E242" s="767" t="str">
        <f t="shared" si="3"/>
        <v>岩手県矢巾町</v>
      </c>
      <c r="F242" s="766" t="s">
        <v>2713</v>
      </c>
    </row>
    <row r="243" spans="1:6" x14ac:dyDescent="0.15">
      <c r="A243" s="766" t="s">
        <v>2655</v>
      </c>
      <c r="B243" s="766" t="s">
        <v>2714</v>
      </c>
      <c r="C243" s="766" t="s">
        <v>2657</v>
      </c>
      <c r="D243" s="766" t="s">
        <v>2715</v>
      </c>
      <c r="E243" s="767" t="str">
        <f t="shared" si="3"/>
        <v>岩手県西和賀町</v>
      </c>
      <c r="F243" s="766" t="s">
        <v>2716</v>
      </c>
    </row>
    <row r="244" spans="1:6" x14ac:dyDescent="0.15">
      <c r="A244" s="766" t="s">
        <v>2655</v>
      </c>
      <c r="B244" s="766" t="s">
        <v>2717</v>
      </c>
      <c r="C244" s="766" t="s">
        <v>2657</v>
      </c>
      <c r="D244" s="766" t="s">
        <v>2718</v>
      </c>
      <c r="E244" s="767" t="str">
        <f t="shared" si="3"/>
        <v>岩手県金ケ崎町</v>
      </c>
      <c r="F244" s="766" t="s">
        <v>2719</v>
      </c>
    </row>
    <row r="245" spans="1:6" x14ac:dyDescent="0.15">
      <c r="A245" s="766" t="s">
        <v>2655</v>
      </c>
      <c r="B245" s="766" t="s">
        <v>2720</v>
      </c>
      <c r="C245" s="766" t="s">
        <v>2657</v>
      </c>
      <c r="D245" s="766" t="s">
        <v>2721</v>
      </c>
      <c r="E245" s="767" t="str">
        <f t="shared" si="3"/>
        <v>岩手県平泉町</v>
      </c>
      <c r="F245" s="766" t="s">
        <v>2722</v>
      </c>
    </row>
    <row r="246" spans="1:6" x14ac:dyDescent="0.15">
      <c r="A246" s="766" t="s">
        <v>2655</v>
      </c>
      <c r="B246" s="766" t="s">
        <v>2723</v>
      </c>
      <c r="C246" s="766" t="s">
        <v>2657</v>
      </c>
      <c r="D246" s="766" t="s">
        <v>2724</v>
      </c>
      <c r="E246" s="767" t="str">
        <f t="shared" si="3"/>
        <v>岩手県住田町</v>
      </c>
      <c r="F246" s="766" t="s">
        <v>2725</v>
      </c>
    </row>
    <row r="247" spans="1:6" x14ac:dyDescent="0.15">
      <c r="A247" s="766" t="s">
        <v>2655</v>
      </c>
      <c r="B247" s="766" t="s">
        <v>2726</v>
      </c>
      <c r="C247" s="766" t="s">
        <v>2657</v>
      </c>
      <c r="D247" s="766" t="s">
        <v>2727</v>
      </c>
      <c r="E247" s="767" t="str">
        <f t="shared" si="3"/>
        <v>岩手県大槌町</v>
      </c>
      <c r="F247" s="766" t="s">
        <v>2728</v>
      </c>
    </row>
    <row r="248" spans="1:6" x14ac:dyDescent="0.15">
      <c r="A248" s="766" t="s">
        <v>2655</v>
      </c>
      <c r="B248" s="766" t="s">
        <v>2729</v>
      </c>
      <c r="C248" s="766" t="s">
        <v>2657</v>
      </c>
      <c r="D248" s="766" t="s">
        <v>2730</v>
      </c>
      <c r="E248" s="767" t="str">
        <f t="shared" si="3"/>
        <v>岩手県山田町</v>
      </c>
      <c r="F248" s="766" t="s">
        <v>2731</v>
      </c>
    </row>
    <row r="249" spans="1:6" x14ac:dyDescent="0.15">
      <c r="A249" s="766" t="s">
        <v>2655</v>
      </c>
      <c r="B249" s="766" t="s">
        <v>2732</v>
      </c>
      <c r="C249" s="766" t="s">
        <v>2657</v>
      </c>
      <c r="D249" s="766" t="s">
        <v>2733</v>
      </c>
      <c r="E249" s="767" t="str">
        <f t="shared" si="3"/>
        <v>岩手県岩泉町</v>
      </c>
      <c r="F249" s="766" t="s">
        <v>2734</v>
      </c>
    </row>
    <row r="250" spans="1:6" x14ac:dyDescent="0.15">
      <c r="A250" s="766" t="s">
        <v>2655</v>
      </c>
      <c r="B250" s="766" t="s">
        <v>2735</v>
      </c>
      <c r="C250" s="766" t="s">
        <v>2657</v>
      </c>
      <c r="D250" s="766" t="s">
        <v>2736</v>
      </c>
      <c r="E250" s="767" t="str">
        <f t="shared" si="3"/>
        <v>岩手県田野畑村</v>
      </c>
      <c r="F250" s="766" t="s">
        <v>2737</v>
      </c>
    </row>
    <row r="251" spans="1:6" x14ac:dyDescent="0.15">
      <c r="A251" s="766" t="s">
        <v>2655</v>
      </c>
      <c r="B251" s="766" t="s">
        <v>2738</v>
      </c>
      <c r="C251" s="766" t="s">
        <v>2657</v>
      </c>
      <c r="D251" s="766" t="s">
        <v>2739</v>
      </c>
      <c r="E251" s="767" t="str">
        <f t="shared" si="3"/>
        <v>岩手県普代村</v>
      </c>
      <c r="F251" s="766" t="s">
        <v>2740</v>
      </c>
    </row>
    <row r="252" spans="1:6" x14ac:dyDescent="0.15">
      <c r="A252" s="766" t="s">
        <v>2655</v>
      </c>
      <c r="B252" s="766" t="s">
        <v>2741</v>
      </c>
      <c r="C252" s="766" t="s">
        <v>2657</v>
      </c>
      <c r="D252" s="766" t="s">
        <v>2742</v>
      </c>
      <c r="E252" s="767" t="str">
        <f t="shared" si="3"/>
        <v>岩手県軽米町</v>
      </c>
      <c r="F252" s="766" t="s">
        <v>2743</v>
      </c>
    </row>
    <row r="253" spans="1:6" x14ac:dyDescent="0.15">
      <c r="A253" s="766" t="s">
        <v>2655</v>
      </c>
      <c r="B253" s="766" t="s">
        <v>2744</v>
      </c>
      <c r="C253" s="766" t="s">
        <v>2657</v>
      </c>
      <c r="D253" s="766" t="s">
        <v>2745</v>
      </c>
      <c r="E253" s="767" t="str">
        <f t="shared" si="3"/>
        <v>岩手県野田村</v>
      </c>
      <c r="F253" s="766" t="s">
        <v>2746</v>
      </c>
    </row>
    <row r="254" spans="1:6" x14ac:dyDescent="0.15">
      <c r="A254" s="766" t="s">
        <v>2655</v>
      </c>
      <c r="B254" s="766" t="s">
        <v>2747</v>
      </c>
      <c r="C254" s="766" t="s">
        <v>2657</v>
      </c>
      <c r="D254" s="766" t="s">
        <v>2748</v>
      </c>
      <c r="E254" s="767" t="str">
        <f t="shared" si="3"/>
        <v>岩手県九戸村</v>
      </c>
      <c r="F254" s="766" t="s">
        <v>2749</v>
      </c>
    </row>
    <row r="255" spans="1:6" x14ac:dyDescent="0.15">
      <c r="A255" s="766" t="s">
        <v>2655</v>
      </c>
      <c r="B255" s="766" t="s">
        <v>2750</v>
      </c>
      <c r="C255" s="766" t="s">
        <v>2657</v>
      </c>
      <c r="D255" s="766" t="s">
        <v>2751</v>
      </c>
      <c r="E255" s="767" t="str">
        <f t="shared" si="3"/>
        <v>岩手県洋野町</v>
      </c>
      <c r="F255" s="766" t="s">
        <v>2752</v>
      </c>
    </row>
    <row r="256" spans="1:6" x14ac:dyDescent="0.15">
      <c r="A256" s="766" t="s">
        <v>2655</v>
      </c>
      <c r="B256" s="766" t="s">
        <v>2753</v>
      </c>
      <c r="C256" s="766" t="s">
        <v>2657</v>
      </c>
      <c r="D256" s="766" t="s">
        <v>2754</v>
      </c>
      <c r="E256" s="767" t="str">
        <f t="shared" si="3"/>
        <v>岩手県一戸町</v>
      </c>
      <c r="F256" s="766" t="s">
        <v>2755</v>
      </c>
    </row>
    <row r="257" spans="1:6" x14ac:dyDescent="0.15">
      <c r="A257" s="768" t="s">
        <v>2756</v>
      </c>
      <c r="B257" s="769"/>
      <c r="C257" s="770" t="s">
        <v>2757</v>
      </c>
      <c r="D257" s="769"/>
      <c r="E257" s="767" t="str">
        <f t="shared" si="3"/>
        <v>宮城県</v>
      </c>
      <c r="F257" s="768" t="s">
        <v>2758</v>
      </c>
    </row>
    <row r="258" spans="1:6" x14ac:dyDescent="0.15">
      <c r="A258" s="766" t="s">
        <v>2759</v>
      </c>
      <c r="B258" s="766" t="s">
        <v>2760</v>
      </c>
      <c r="C258" s="766" t="s">
        <v>2761</v>
      </c>
      <c r="D258" s="766" t="s">
        <v>2762</v>
      </c>
      <c r="E258" s="767" t="str">
        <f t="shared" si="3"/>
        <v>宮城県仙台市</v>
      </c>
      <c r="F258" s="766" t="s">
        <v>2763</v>
      </c>
    </row>
    <row r="259" spans="1:6" x14ac:dyDescent="0.15">
      <c r="A259" s="766" t="s">
        <v>2759</v>
      </c>
      <c r="B259" s="766" t="s">
        <v>2764</v>
      </c>
      <c r="C259" s="766" t="s">
        <v>2761</v>
      </c>
      <c r="D259" s="766" t="s">
        <v>2765</v>
      </c>
      <c r="E259" s="767" t="str">
        <f t="shared" ref="E259:E322" si="4">CONCATENATE(A259,B259)</f>
        <v>宮城県石巻市</v>
      </c>
      <c r="F259" s="766" t="s">
        <v>2766</v>
      </c>
    </row>
    <row r="260" spans="1:6" x14ac:dyDescent="0.15">
      <c r="A260" s="766" t="s">
        <v>2759</v>
      </c>
      <c r="B260" s="766" t="s">
        <v>2767</v>
      </c>
      <c r="C260" s="766" t="s">
        <v>2761</v>
      </c>
      <c r="D260" s="766" t="s">
        <v>2768</v>
      </c>
      <c r="E260" s="767" t="str">
        <f t="shared" si="4"/>
        <v>宮城県塩竈市</v>
      </c>
      <c r="F260" s="766" t="s">
        <v>2769</v>
      </c>
    </row>
    <row r="261" spans="1:6" x14ac:dyDescent="0.15">
      <c r="A261" s="766" t="s">
        <v>2759</v>
      </c>
      <c r="B261" s="766" t="s">
        <v>2770</v>
      </c>
      <c r="C261" s="766" t="s">
        <v>2761</v>
      </c>
      <c r="D261" s="766" t="s">
        <v>2771</v>
      </c>
      <c r="E261" s="767" t="str">
        <f t="shared" si="4"/>
        <v>宮城県気仙沼市</v>
      </c>
      <c r="F261" s="766" t="s">
        <v>2772</v>
      </c>
    </row>
    <row r="262" spans="1:6" x14ac:dyDescent="0.15">
      <c r="A262" s="766" t="s">
        <v>2759</v>
      </c>
      <c r="B262" s="766" t="s">
        <v>2773</v>
      </c>
      <c r="C262" s="766" t="s">
        <v>2761</v>
      </c>
      <c r="D262" s="766" t="s">
        <v>2774</v>
      </c>
      <c r="E262" s="767" t="str">
        <f t="shared" si="4"/>
        <v>宮城県白石市</v>
      </c>
      <c r="F262" s="766" t="s">
        <v>2775</v>
      </c>
    </row>
    <row r="263" spans="1:6" x14ac:dyDescent="0.15">
      <c r="A263" s="766" t="s">
        <v>2759</v>
      </c>
      <c r="B263" s="766" t="s">
        <v>2776</v>
      </c>
      <c r="C263" s="766" t="s">
        <v>2761</v>
      </c>
      <c r="D263" s="766" t="s">
        <v>2777</v>
      </c>
      <c r="E263" s="767" t="str">
        <f t="shared" si="4"/>
        <v>宮城県名取市</v>
      </c>
      <c r="F263" s="766" t="s">
        <v>2778</v>
      </c>
    </row>
    <row r="264" spans="1:6" x14ac:dyDescent="0.15">
      <c r="A264" s="766" t="s">
        <v>2759</v>
      </c>
      <c r="B264" s="766" t="s">
        <v>2779</v>
      </c>
      <c r="C264" s="766" t="s">
        <v>2761</v>
      </c>
      <c r="D264" s="766" t="s">
        <v>2780</v>
      </c>
      <c r="E264" s="767" t="str">
        <f t="shared" si="4"/>
        <v>宮城県角田市</v>
      </c>
      <c r="F264" s="766" t="s">
        <v>2781</v>
      </c>
    </row>
    <row r="265" spans="1:6" x14ac:dyDescent="0.15">
      <c r="A265" s="766" t="s">
        <v>2759</v>
      </c>
      <c r="B265" s="766" t="s">
        <v>2782</v>
      </c>
      <c r="C265" s="766" t="s">
        <v>2761</v>
      </c>
      <c r="D265" s="766" t="s">
        <v>2783</v>
      </c>
      <c r="E265" s="767" t="str">
        <f t="shared" si="4"/>
        <v>宮城県多賀城市</v>
      </c>
      <c r="F265" s="766" t="s">
        <v>2784</v>
      </c>
    </row>
    <row r="266" spans="1:6" x14ac:dyDescent="0.15">
      <c r="A266" s="766" t="s">
        <v>2759</v>
      </c>
      <c r="B266" s="766" t="s">
        <v>2785</v>
      </c>
      <c r="C266" s="766" t="s">
        <v>2761</v>
      </c>
      <c r="D266" s="766" t="s">
        <v>2786</v>
      </c>
      <c r="E266" s="767" t="str">
        <f t="shared" si="4"/>
        <v>宮城県岩沼市</v>
      </c>
      <c r="F266" s="766" t="s">
        <v>2787</v>
      </c>
    </row>
    <row r="267" spans="1:6" x14ac:dyDescent="0.15">
      <c r="A267" s="766" t="s">
        <v>2759</v>
      </c>
      <c r="B267" s="766" t="s">
        <v>2788</v>
      </c>
      <c r="C267" s="766" t="s">
        <v>2761</v>
      </c>
      <c r="D267" s="766" t="s">
        <v>2789</v>
      </c>
      <c r="E267" s="767" t="str">
        <f t="shared" si="4"/>
        <v>宮城県登米市</v>
      </c>
      <c r="F267" s="766" t="s">
        <v>2790</v>
      </c>
    </row>
    <row r="268" spans="1:6" x14ac:dyDescent="0.15">
      <c r="A268" s="766" t="s">
        <v>2759</v>
      </c>
      <c r="B268" s="766" t="s">
        <v>2791</v>
      </c>
      <c r="C268" s="766" t="s">
        <v>2761</v>
      </c>
      <c r="D268" s="766" t="s">
        <v>2792</v>
      </c>
      <c r="E268" s="767" t="str">
        <f t="shared" si="4"/>
        <v>宮城県栗原市</v>
      </c>
      <c r="F268" s="766" t="s">
        <v>2793</v>
      </c>
    </row>
    <row r="269" spans="1:6" x14ac:dyDescent="0.15">
      <c r="A269" s="766" t="s">
        <v>2759</v>
      </c>
      <c r="B269" s="766" t="s">
        <v>2794</v>
      </c>
      <c r="C269" s="766" t="s">
        <v>2761</v>
      </c>
      <c r="D269" s="766" t="s">
        <v>2795</v>
      </c>
      <c r="E269" s="767" t="str">
        <f t="shared" si="4"/>
        <v>宮城県東松島市</v>
      </c>
      <c r="F269" s="766" t="s">
        <v>2796</v>
      </c>
    </row>
    <row r="270" spans="1:6" x14ac:dyDescent="0.15">
      <c r="A270" s="766" t="s">
        <v>2759</v>
      </c>
      <c r="B270" s="766" t="s">
        <v>2797</v>
      </c>
      <c r="C270" s="766" t="s">
        <v>2761</v>
      </c>
      <c r="D270" s="766" t="s">
        <v>2798</v>
      </c>
      <c r="E270" s="767" t="str">
        <f t="shared" si="4"/>
        <v>宮城県大崎市</v>
      </c>
      <c r="F270" s="766" t="s">
        <v>2799</v>
      </c>
    </row>
    <row r="271" spans="1:6" x14ac:dyDescent="0.15">
      <c r="A271" s="766" t="s">
        <v>2759</v>
      </c>
      <c r="B271" s="766" t="s">
        <v>2800</v>
      </c>
      <c r="C271" s="766" t="s">
        <v>2761</v>
      </c>
      <c r="D271" s="766" t="s">
        <v>2801</v>
      </c>
      <c r="E271" s="767" t="str">
        <f t="shared" si="4"/>
        <v>宮城県富谷市</v>
      </c>
      <c r="F271" s="766" t="s">
        <v>2802</v>
      </c>
    </row>
    <row r="272" spans="1:6" x14ac:dyDescent="0.15">
      <c r="A272" s="766" t="s">
        <v>2759</v>
      </c>
      <c r="B272" s="766" t="s">
        <v>2803</v>
      </c>
      <c r="C272" s="766" t="s">
        <v>2761</v>
      </c>
      <c r="D272" s="766" t="s">
        <v>2804</v>
      </c>
      <c r="E272" s="767" t="str">
        <f t="shared" si="4"/>
        <v>宮城県蔵王町</v>
      </c>
      <c r="F272" s="766" t="s">
        <v>2805</v>
      </c>
    </row>
    <row r="273" spans="1:6" x14ac:dyDescent="0.15">
      <c r="A273" s="766" t="s">
        <v>2759</v>
      </c>
      <c r="B273" s="766" t="s">
        <v>2806</v>
      </c>
      <c r="C273" s="766" t="s">
        <v>2761</v>
      </c>
      <c r="D273" s="766" t="s">
        <v>2807</v>
      </c>
      <c r="E273" s="767" t="str">
        <f t="shared" si="4"/>
        <v>宮城県七ヶ宿町</v>
      </c>
      <c r="F273" s="766" t="s">
        <v>2808</v>
      </c>
    </row>
    <row r="274" spans="1:6" x14ac:dyDescent="0.15">
      <c r="A274" s="766" t="s">
        <v>2759</v>
      </c>
      <c r="B274" s="766" t="s">
        <v>2809</v>
      </c>
      <c r="C274" s="766" t="s">
        <v>2761</v>
      </c>
      <c r="D274" s="766" t="s">
        <v>2810</v>
      </c>
      <c r="E274" s="767" t="str">
        <f t="shared" si="4"/>
        <v>宮城県大河原町</v>
      </c>
      <c r="F274" s="766" t="s">
        <v>2811</v>
      </c>
    </row>
    <row r="275" spans="1:6" x14ac:dyDescent="0.15">
      <c r="A275" s="766" t="s">
        <v>2759</v>
      </c>
      <c r="B275" s="766" t="s">
        <v>2812</v>
      </c>
      <c r="C275" s="766" t="s">
        <v>2761</v>
      </c>
      <c r="D275" s="766" t="s">
        <v>2813</v>
      </c>
      <c r="E275" s="767" t="str">
        <f t="shared" si="4"/>
        <v>宮城県村田町</v>
      </c>
      <c r="F275" s="766" t="s">
        <v>2814</v>
      </c>
    </row>
    <row r="276" spans="1:6" x14ac:dyDescent="0.15">
      <c r="A276" s="766" t="s">
        <v>2759</v>
      </c>
      <c r="B276" s="766" t="s">
        <v>2815</v>
      </c>
      <c r="C276" s="766" t="s">
        <v>2761</v>
      </c>
      <c r="D276" s="766" t="s">
        <v>2816</v>
      </c>
      <c r="E276" s="767" t="str">
        <f t="shared" si="4"/>
        <v>宮城県柴田町</v>
      </c>
      <c r="F276" s="766" t="s">
        <v>2817</v>
      </c>
    </row>
    <row r="277" spans="1:6" x14ac:dyDescent="0.15">
      <c r="A277" s="766" t="s">
        <v>2759</v>
      </c>
      <c r="B277" s="766" t="s">
        <v>2818</v>
      </c>
      <c r="C277" s="766" t="s">
        <v>2761</v>
      </c>
      <c r="D277" s="766" t="s">
        <v>2819</v>
      </c>
      <c r="E277" s="767" t="str">
        <f t="shared" si="4"/>
        <v>宮城県川崎町</v>
      </c>
      <c r="F277" s="766" t="s">
        <v>2820</v>
      </c>
    </row>
    <row r="278" spans="1:6" x14ac:dyDescent="0.15">
      <c r="A278" s="766" t="s">
        <v>2759</v>
      </c>
      <c r="B278" s="766" t="s">
        <v>2821</v>
      </c>
      <c r="C278" s="766" t="s">
        <v>2761</v>
      </c>
      <c r="D278" s="766" t="s">
        <v>2822</v>
      </c>
      <c r="E278" s="767" t="str">
        <f t="shared" si="4"/>
        <v>宮城県丸森町</v>
      </c>
      <c r="F278" s="766" t="s">
        <v>2823</v>
      </c>
    </row>
    <row r="279" spans="1:6" x14ac:dyDescent="0.15">
      <c r="A279" s="766" t="s">
        <v>2759</v>
      </c>
      <c r="B279" s="766" t="s">
        <v>2824</v>
      </c>
      <c r="C279" s="766" t="s">
        <v>2761</v>
      </c>
      <c r="D279" s="766" t="s">
        <v>2825</v>
      </c>
      <c r="E279" s="767" t="str">
        <f t="shared" si="4"/>
        <v>宮城県亘理町</v>
      </c>
      <c r="F279" s="766" t="s">
        <v>2826</v>
      </c>
    </row>
    <row r="280" spans="1:6" x14ac:dyDescent="0.15">
      <c r="A280" s="766" t="s">
        <v>2759</v>
      </c>
      <c r="B280" s="766" t="s">
        <v>2827</v>
      </c>
      <c r="C280" s="766" t="s">
        <v>2761</v>
      </c>
      <c r="D280" s="766" t="s">
        <v>2828</v>
      </c>
      <c r="E280" s="767" t="str">
        <f t="shared" si="4"/>
        <v>宮城県山元町</v>
      </c>
      <c r="F280" s="766" t="s">
        <v>2829</v>
      </c>
    </row>
    <row r="281" spans="1:6" x14ac:dyDescent="0.15">
      <c r="A281" s="766" t="s">
        <v>2759</v>
      </c>
      <c r="B281" s="766" t="s">
        <v>2830</v>
      </c>
      <c r="C281" s="766" t="s">
        <v>2761</v>
      </c>
      <c r="D281" s="766" t="s">
        <v>2831</v>
      </c>
      <c r="E281" s="767" t="str">
        <f t="shared" si="4"/>
        <v>宮城県松島町</v>
      </c>
      <c r="F281" s="766" t="s">
        <v>2832</v>
      </c>
    </row>
    <row r="282" spans="1:6" x14ac:dyDescent="0.15">
      <c r="A282" s="766" t="s">
        <v>2759</v>
      </c>
      <c r="B282" s="766" t="s">
        <v>2833</v>
      </c>
      <c r="C282" s="766" t="s">
        <v>2761</v>
      </c>
      <c r="D282" s="766" t="s">
        <v>2834</v>
      </c>
      <c r="E282" s="767" t="str">
        <f t="shared" si="4"/>
        <v>宮城県七ヶ浜町</v>
      </c>
      <c r="F282" s="766" t="s">
        <v>2835</v>
      </c>
    </row>
    <row r="283" spans="1:6" x14ac:dyDescent="0.15">
      <c r="A283" s="766" t="s">
        <v>2759</v>
      </c>
      <c r="B283" s="766" t="s">
        <v>2836</v>
      </c>
      <c r="C283" s="766" t="s">
        <v>2761</v>
      </c>
      <c r="D283" s="766" t="s">
        <v>2837</v>
      </c>
      <c r="E283" s="767" t="str">
        <f t="shared" si="4"/>
        <v>宮城県利府町</v>
      </c>
      <c r="F283" s="766" t="s">
        <v>2838</v>
      </c>
    </row>
    <row r="284" spans="1:6" x14ac:dyDescent="0.15">
      <c r="A284" s="766" t="s">
        <v>2759</v>
      </c>
      <c r="B284" s="766" t="s">
        <v>2839</v>
      </c>
      <c r="C284" s="766" t="s">
        <v>2761</v>
      </c>
      <c r="D284" s="766" t="s">
        <v>2840</v>
      </c>
      <c r="E284" s="767" t="str">
        <f t="shared" si="4"/>
        <v>宮城県大和町</v>
      </c>
      <c r="F284" s="766" t="s">
        <v>2841</v>
      </c>
    </row>
    <row r="285" spans="1:6" x14ac:dyDescent="0.15">
      <c r="A285" s="766" t="s">
        <v>2759</v>
      </c>
      <c r="B285" s="766" t="s">
        <v>2842</v>
      </c>
      <c r="C285" s="766" t="s">
        <v>2761</v>
      </c>
      <c r="D285" s="766" t="s">
        <v>2843</v>
      </c>
      <c r="E285" s="767" t="str">
        <f t="shared" si="4"/>
        <v>宮城県大郷町</v>
      </c>
      <c r="F285" s="766" t="s">
        <v>2844</v>
      </c>
    </row>
    <row r="286" spans="1:6" x14ac:dyDescent="0.15">
      <c r="A286" s="766" t="s">
        <v>2759</v>
      </c>
      <c r="B286" s="766" t="s">
        <v>2845</v>
      </c>
      <c r="C286" s="766" t="s">
        <v>2761</v>
      </c>
      <c r="D286" s="766" t="s">
        <v>2846</v>
      </c>
      <c r="E286" s="767" t="str">
        <f t="shared" si="4"/>
        <v>宮城県大衡村</v>
      </c>
      <c r="F286" s="766" t="s">
        <v>2847</v>
      </c>
    </row>
    <row r="287" spans="1:6" x14ac:dyDescent="0.15">
      <c r="A287" s="766" t="s">
        <v>2759</v>
      </c>
      <c r="B287" s="766" t="s">
        <v>2848</v>
      </c>
      <c r="C287" s="766" t="s">
        <v>2761</v>
      </c>
      <c r="D287" s="766" t="s">
        <v>2849</v>
      </c>
      <c r="E287" s="767" t="str">
        <f t="shared" si="4"/>
        <v>宮城県色麻町</v>
      </c>
      <c r="F287" s="766" t="s">
        <v>2850</v>
      </c>
    </row>
    <row r="288" spans="1:6" x14ac:dyDescent="0.15">
      <c r="A288" s="766" t="s">
        <v>2759</v>
      </c>
      <c r="B288" s="766" t="s">
        <v>2851</v>
      </c>
      <c r="C288" s="766" t="s">
        <v>2761</v>
      </c>
      <c r="D288" s="766" t="s">
        <v>2852</v>
      </c>
      <c r="E288" s="767" t="str">
        <f t="shared" si="4"/>
        <v>宮城県加美町</v>
      </c>
      <c r="F288" s="766" t="s">
        <v>2853</v>
      </c>
    </row>
    <row r="289" spans="1:6" x14ac:dyDescent="0.15">
      <c r="A289" s="766" t="s">
        <v>2759</v>
      </c>
      <c r="B289" s="766" t="s">
        <v>2854</v>
      </c>
      <c r="C289" s="766" t="s">
        <v>2761</v>
      </c>
      <c r="D289" s="766" t="s">
        <v>2855</v>
      </c>
      <c r="E289" s="767" t="str">
        <f t="shared" si="4"/>
        <v>宮城県涌谷町</v>
      </c>
      <c r="F289" s="766" t="s">
        <v>2856</v>
      </c>
    </row>
    <row r="290" spans="1:6" x14ac:dyDescent="0.15">
      <c r="A290" s="766" t="s">
        <v>2759</v>
      </c>
      <c r="B290" s="766" t="s">
        <v>2857</v>
      </c>
      <c r="C290" s="766" t="s">
        <v>2761</v>
      </c>
      <c r="D290" s="766" t="s">
        <v>2858</v>
      </c>
      <c r="E290" s="767" t="str">
        <f t="shared" si="4"/>
        <v>宮城県美里町</v>
      </c>
      <c r="F290" s="766" t="s">
        <v>2859</v>
      </c>
    </row>
    <row r="291" spans="1:6" x14ac:dyDescent="0.15">
      <c r="A291" s="766" t="s">
        <v>2759</v>
      </c>
      <c r="B291" s="766" t="s">
        <v>2860</v>
      </c>
      <c r="C291" s="766" t="s">
        <v>2761</v>
      </c>
      <c r="D291" s="766" t="s">
        <v>2861</v>
      </c>
      <c r="E291" s="767" t="str">
        <f t="shared" si="4"/>
        <v>宮城県女川町</v>
      </c>
      <c r="F291" s="766" t="s">
        <v>2862</v>
      </c>
    </row>
    <row r="292" spans="1:6" x14ac:dyDescent="0.15">
      <c r="A292" s="766" t="s">
        <v>2759</v>
      </c>
      <c r="B292" s="766" t="s">
        <v>2863</v>
      </c>
      <c r="C292" s="766" t="s">
        <v>2761</v>
      </c>
      <c r="D292" s="766" t="s">
        <v>2864</v>
      </c>
      <c r="E292" s="767" t="str">
        <f t="shared" si="4"/>
        <v>宮城県南三陸町</v>
      </c>
      <c r="F292" s="766" t="s">
        <v>2865</v>
      </c>
    </row>
    <row r="293" spans="1:6" x14ac:dyDescent="0.15">
      <c r="A293" s="768" t="s">
        <v>2866</v>
      </c>
      <c r="B293" s="769"/>
      <c r="C293" s="770" t="s">
        <v>2867</v>
      </c>
      <c r="D293" s="769"/>
      <c r="E293" s="767" t="str">
        <f t="shared" si="4"/>
        <v>秋田県</v>
      </c>
      <c r="F293" s="768" t="s">
        <v>2868</v>
      </c>
    </row>
    <row r="294" spans="1:6" x14ac:dyDescent="0.15">
      <c r="A294" s="766" t="s">
        <v>2869</v>
      </c>
      <c r="B294" s="766" t="s">
        <v>2870</v>
      </c>
      <c r="C294" s="766" t="s">
        <v>2871</v>
      </c>
      <c r="D294" s="766" t="s">
        <v>2872</v>
      </c>
      <c r="E294" s="767" t="str">
        <f t="shared" si="4"/>
        <v>秋田県秋田市</v>
      </c>
      <c r="F294" s="766" t="s">
        <v>2873</v>
      </c>
    </row>
    <row r="295" spans="1:6" x14ac:dyDescent="0.15">
      <c r="A295" s="766" t="s">
        <v>2869</v>
      </c>
      <c r="B295" s="766" t="s">
        <v>2874</v>
      </c>
      <c r="C295" s="766" t="s">
        <v>2871</v>
      </c>
      <c r="D295" s="766" t="s">
        <v>2875</v>
      </c>
      <c r="E295" s="767" t="str">
        <f t="shared" si="4"/>
        <v>秋田県能代市</v>
      </c>
      <c r="F295" s="766" t="s">
        <v>2876</v>
      </c>
    </row>
    <row r="296" spans="1:6" x14ac:dyDescent="0.15">
      <c r="A296" s="766" t="s">
        <v>2869</v>
      </c>
      <c r="B296" s="766" t="s">
        <v>2877</v>
      </c>
      <c r="C296" s="766" t="s">
        <v>2871</v>
      </c>
      <c r="D296" s="766" t="s">
        <v>2878</v>
      </c>
      <c r="E296" s="767" t="str">
        <f t="shared" si="4"/>
        <v>秋田県横手市</v>
      </c>
      <c r="F296" s="766" t="s">
        <v>2879</v>
      </c>
    </row>
    <row r="297" spans="1:6" x14ac:dyDescent="0.15">
      <c r="A297" s="766" t="s">
        <v>2869</v>
      </c>
      <c r="B297" s="766" t="s">
        <v>2880</v>
      </c>
      <c r="C297" s="766" t="s">
        <v>2871</v>
      </c>
      <c r="D297" s="766" t="s">
        <v>2881</v>
      </c>
      <c r="E297" s="767" t="str">
        <f t="shared" si="4"/>
        <v>秋田県大館市</v>
      </c>
      <c r="F297" s="766" t="s">
        <v>2882</v>
      </c>
    </row>
    <row r="298" spans="1:6" x14ac:dyDescent="0.15">
      <c r="A298" s="766" t="s">
        <v>2869</v>
      </c>
      <c r="B298" s="766" t="s">
        <v>2883</v>
      </c>
      <c r="C298" s="766" t="s">
        <v>2871</v>
      </c>
      <c r="D298" s="766" t="s">
        <v>2884</v>
      </c>
      <c r="E298" s="767" t="str">
        <f t="shared" si="4"/>
        <v>秋田県男鹿市</v>
      </c>
      <c r="F298" s="766" t="s">
        <v>2885</v>
      </c>
    </row>
    <row r="299" spans="1:6" x14ac:dyDescent="0.15">
      <c r="A299" s="766" t="s">
        <v>2869</v>
      </c>
      <c r="B299" s="766" t="s">
        <v>2886</v>
      </c>
      <c r="C299" s="766" t="s">
        <v>2871</v>
      </c>
      <c r="D299" s="766" t="s">
        <v>2887</v>
      </c>
      <c r="E299" s="767" t="str">
        <f t="shared" si="4"/>
        <v>秋田県湯沢市</v>
      </c>
      <c r="F299" s="766" t="s">
        <v>2888</v>
      </c>
    </row>
    <row r="300" spans="1:6" x14ac:dyDescent="0.15">
      <c r="A300" s="766" t="s">
        <v>2869</v>
      </c>
      <c r="B300" s="766" t="s">
        <v>2889</v>
      </c>
      <c r="C300" s="766" t="s">
        <v>2871</v>
      </c>
      <c r="D300" s="766" t="s">
        <v>2890</v>
      </c>
      <c r="E300" s="767" t="str">
        <f t="shared" si="4"/>
        <v>秋田県鹿角市</v>
      </c>
      <c r="F300" s="766" t="s">
        <v>2891</v>
      </c>
    </row>
    <row r="301" spans="1:6" x14ac:dyDescent="0.15">
      <c r="A301" s="766" t="s">
        <v>2869</v>
      </c>
      <c r="B301" s="766" t="s">
        <v>2892</v>
      </c>
      <c r="C301" s="766" t="s">
        <v>2871</v>
      </c>
      <c r="D301" s="766" t="s">
        <v>2893</v>
      </c>
      <c r="E301" s="767" t="str">
        <f t="shared" si="4"/>
        <v>秋田県由利本荘市</v>
      </c>
      <c r="F301" s="766" t="s">
        <v>2894</v>
      </c>
    </row>
    <row r="302" spans="1:6" x14ac:dyDescent="0.15">
      <c r="A302" s="766" t="s">
        <v>2869</v>
      </c>
      <c r="B302" s="766" t="s">
        <v>2895</v>
      </c>
      <c r="C302" s="766" t="s">
        <v>2871</v>
      </c>
      <c r="D302" s="766" t="s">
        <v>2896</v>
      </c>
      <c r="E302" s="767" t="str">
        <f t="shared" si="4"/>
        <v>秋田県潟上市</v>
      </c>
      <c r="F302" s="766" t="s">
        <v>2897</v>
      </c>
    </row>
    <row r="303" spans="1:6" x14ac:dyDescent="0.15">
      <c r="A303" s="766" t="s">
        <v>2869</v>
      </c>
      <c r="B303" s="766" t="s">
        <v>2898</v>
      </c>
      <c r="C303" s="766" t="s">
        <v>2871</v>
      </c>
      <c r="D303" s="766" t="s">
        <v>2899</v>
      </c>
      <c r="E303" s="767" t="str">
        <f t="shared" si="4"/>
        <v>秋田県大仙市</v>
      </c>
      <c r="F303" s="766" t="s">
        <v>2900</v>
      </c>
    </row>
    <row r="304" spans="1:6" x14ac:dyDescent="0.15">
      <c r="A304" s="766" t="s">
        <v>2869</v>
      </c>
      <c r="B304" s="766" t="s">
        <v>2901</v>
      </c>
      <c r="C304" s="766" t="s">
        <v>2871</v>
      </c>
      <c r="D304" s="766" t="s">
        <v>2902</v>
      </c>
      <c r="E304" s="767" t="str">
        <f t="shared" si="4"/>
        <v>秋田県北秋田市</v>
      </c>
      <c r="F304" s="766" t="s">
        <v>2903</v>
      </c>
    </row>
    <row r="305" spans="1:6" x14ac:dyDescent="0.15">
      <c r="A305" s="766" t="s">
        <v>2869</v>
      </c>
      <c r="B305" s="766" t="s">
        <v>2904</v>
      </c>
      <c r="C305" s="766" t="s">
        <v>2871</v>
      </c>
      <c r="D305" s="766" t="s">
        <v>2905</v>
      </c>
      <c r="E305" s="767" t="str">
        <f t="shared" si="4"/>
        <v>秋田県にかほ市</v>
      </c>
      <c r="F305" s="766" t="s">
        <v>2906</v>
      </c>
    </row>
    <row r="306" spans="1:6" x14ac:dyDescent="0.15">
      <c r="A306" s="766" t="s">
        <v>2869</v>
      </c>
      <c r="B306" s="766" t="s">
        <v>2907</v>
      </c>
      <c r="C306" s="766" t="s">
        <v>2871</v>
      </c>
      <c r="D306" s="766" t="s">
        <v>2908</v>
      </c>
      <c r="E306" s="767" t="str">
        <f t="shared" si="4"/>
        <v>秋田県仙北市</v>
      </c>
      <c r="F306" s="766" t="s">
        <v>2909</v>
      </c>
    </row>
    <row r="307" spans="1:6" x14ac:dyDescent="0.15">
      <c r="A307" s="766" t="s">
        <v>2869</v>
      </c>
      <c r="B307" s="766" t="s">
        <v>2910</v>
      </c>
      <c r="C307" s="766" t="s">
        <v>2871</v>
      </c>
      <c r="D307" s="766" t="s">
        <v>2911</v>
      </c>
      <c r="E307" s="767" t="str">
        <f t="shared" si="4"/>
        <v>秋田県小坂町</v>
      </c>
      <c r="F307" s="766" t="s">
        <v>2912</v>
      </c>
    </row>
    <row r="308" spans="1:6" x14ac:dyDescent="0.15">
      <c r="A308" s="766" t="s">
        <v>2869</v>
      </c>
      <c r="B308" s="766" t="s">
        <v>2913</v>
      </c>
      <c r="C308" s="766" t="s">
        <v>2871</v>
      </c>
      <c r="D308" s="766" t="s">
        <v>2914</v>
      </c>
      <c r="E308" s="767" t="str">
        <f t="shared" si="4"/>
        <v>秋田県上小阿仁村</v>
      </c>
      <c r="F308" s="766" t="s">
        <v>2915</v>
      </c>
    </row>
    <row r="309" spans="1:6" x14ac:dyDescent="0.15">
      <c r="A309" s="766" t="s">
        <v>2869</v>
      </c>
      <c r="B309" s="766" t="s">
        <v>2916</v>
      </c>
      <c r="C309" s="766" t="s">
        <v>2871</v>
      </c>
      <c r="D309" s="766" t="s">
        <v>2917</v>
      </c>
      <c r="E309" s="767" t="str">
        <f t="shared" si="4"/>
        <v>秋田県藤里町</v>
      </c>
      <c r="F309" s="766" t="s">
        <v>2918</v>
      </c>
    </row>
    <row r="310" spans="1:6" x14ac:dyDescent="0.15">
      <c r="A310" s="766" t="s">
        <v>2869</v>
      </c>
      <c r="B310" s="766" t="s">
        <v>2919</v>
      </c>
      <c r="C310" s="766" t="s">
        <v>2871</v>
      </c>
      <c r="D310" s="766" t="s">
        <v>2920</v>
      </c>
      <c r="E310" s="767" t="str">
        <f t="shared" si="4"/>
        <v>秋田県三種町</v>
      </c>
      <c r="F310" s="766" t="s">
        <v>2921</v>
      </c>
    </row>
    <row r="311" spans="1:6" x14ac:dyDescent="0.15">
      <c r="A311" s="766" t="s">
        <v>2869</v>
      </c>
      <c r="B311" s="766" t="s">
        <v>2922</v>
      </c>
      <c r="C311" s="766" t="s">
        <v>2871</v>
      </c>
      <c r="D311" s="766" t="s">
        <v>2923</v>
      </c>
      <c r="E311" s="767" t="str">
        <f t="shared" si="4"/>
        <v>秋田県八峰町</v>
      </c>
      <c r="F311" s="766" t="s">
        <v>2924</v>
      </c>
    </row>
    <row r="312" spans="1:6" x14ac:dyDescent="0.15">
      <c r="A312" s="766" t="s">
        <v>2869</v>
      </c>
      <c r="B312" s="766" t="s">
        <v>2925</v>
      </c>
      <c r="C312" s="766" t="s">
        <v>2871</v>
      </c>
      <c r="D312" s="766" t="s">
        <v>2926</v>
      </c>
      <c r="E312" s="767" t="str">
        <f t="shared" si="4"/>
        <v>秋田県五城目町</v>
      </c>
      <c r="F312" s="766" t="s">
        <v>2927</v>
      </c>
    </row>
    <row r="313" spans="1:6" x14ac:dyDescent="0.15">
      <c r="A313" s="766" t="s">
        <v>2869</v>
      </c>
      <c r="B313" s="766" t="s">
        <v>2928</v>
      </c>
      <c r="C313" s="766" t="s">
        <v>2871</v>
      </c>
      <c r="D313" s="766" t="s">
        <v>2929</v>
      </c>
      <c r="E313" s="767" t="str">
        <f t="shared" si="4"/>
        <v>秋田県八郎潟町</v>
      </c>
      <c r="F313" s="766" t="s">
        <v>2930</v>
      </c>
    </row>
    <row r="314" spans="1:6" x14ac:dyDescent="0.15">
      <c r="A314" s="766" t="s">
        <v>2869</v>
      </c>
      <c r="B314" s="766" t="s">
        <v>2931</v>
      </c>
      <c r="C314" s="766" t="s">
        <v>2871</v>
      </c>
      <c r="D314" s="766" t="s">
        <v>2932</v>
      </c>
      <c r="E314" s="767" t="str">
        <f t="shared" si="4"/>
        <v>秋田県井川町</v>
      </c>
      <c r="F314" s="766" t="s">
        <v>2933</v>
      </c>
    </row>
    <row r="315" spans="1:6" x14ac:dyDescent="0.15">
      <c r="A315" s="766" t="s">
        <v>2869</v>
      </c>
      <c r="B315" s="766" t="s">
        <v>2934</v>
      </c>
      <c r="C315" s="766" t="s">
        <v>2871</v>
      </c>
      <c r="D315" s="766" t="s">
        <v>2935</v>
      </c>
      <c r="E315" s="767" t="str">
        <f t="shared" si="4"/>
        <v>秋田県大潟村</v>
      </c>
      <c r="F315" s="766" t="s">
        <v>2936</v>
      </c>
    </row>
    <row r="316" spans="1:6" x14ac:dyDescent="0.15">
      <c r="A316" s="766" t="s">
        <v>2869</v>
      </c>
      <c r="B316" s="766" t="s">
        <v>2937</v>
      </c>
      <c r="C316" s="766" t="s">
        <v>2871</v>
      </c>
      <c r="D316" s="766" t="s">
        <v>2938</v>
      </c>
      <c r="E316" s="767" t="str">
        <f t="shared" si="4"/>
        <v>秋田県美郷町</v>
      </c>
      <c r="F316" s="766" t="s">
        <v>2939</v>
      </c>
    </row>
    <row r="317" spans="1:6" x14ac:dyDescent="0.15">
      <c r="A317" s="766" t="s">
        <v>2869</v>
      </c>
      <c r="B317" s="766" t="s">
        <v>2940</v>
      </c>
      <c r="C317" s="766" t="s">
        <v>2871</v>
      </c>
      <c r="D317" s="766" t="s">
        <v>2941</v>
      </c>
      <c r="E317" s="767" t="str">
        <f t="shared" si="4"/>
        <v>秋田県羽後町</v>
      </c>
      <c r="F317" s="766" t="s">
        <v>2942</v>
      </c>
    </row>
    <row r="318" spans="1:6" x14ac:dyDescent="0.15">
      <c r="A318" s="766" t="s">
        <v>2869</v>
      </c>
      <c r="B318" s="766" t="s">
        <v>2943</v>
      </c>
      <c r="C318" s="766" t="s">
        <v>2871</v>
      </c>
      <c r="D318" s="766" t="s">
        <v>2944</v>
      </c>
      <c r="E318" s="767" t="str">
        <f t="shared" si="4"/>
        <v>秋田県東成瀬村</v>
      </c>
      <c r="F318" s="766" t="s">
        <v>2945</v>
      </c>
    </row>
    <row r="319" spans="1:6" x14ac:dyDescent="0.15">
      <c r="A319" s="768" t="s">
        <v>2946</v>
      </c>
      <c r="B319" s="769"/>
      <c r="C319" s="770" t="s">
        <v>2947</v>
      </c>
      <c r="D319" s="769"/>
      <c r="E319" s="767" t="str">
        <f t="shared" si="4"/>
        <v>山形県</v>
      </c>
      <c r="F319" s="768" t="s">
        <v>2948</v>
      </c>
    </row>
    <row r="320" spans="1:6" x14ac:dyDescent="0.15">
      <c r="A320" s="766" t="s">
        <v>2949</v>
      </c>
      <c r="B320" s="766" t="s">
        <v>2950</v>
      </c>
      <c r="C320" s="766" t="s">
        <v>2951</v>
      </c>
      <c r="D320" s="766" t="s">
        <v>2952</v>
      </c>
      <c r="E320" s="767" t="str">
        <f t="shared" si="4"/>
        <v>山形県山形市</v>
      </c>
      <c r="F320" s="766" t="s">
        <v>2953</v>
      </c>
    </row>
    <row r="321" spans="1:6" x14ac:dyDescent="0.15">
      <c r="A321" s="766" t="s">
        <v>2949</v>
      </c>
      <c r="B321" s="766" t="s">
        <v>2954</v>
      </c>
      <c r="C321" s="766" t="s">
        <v>2951</v>
      </c>
      <c r="D321" s="766" t="s">
        <v>2955</v>
      </c>
      <c r="E321" s="767" t="str">
        <f t="shared" si="4"/>
        <v>山形県米沢市</v>
      </c>
      <c r="F321" s="766" t="s">
        <v>2956</v>
      </c>
    </row>
    <row r="322" spans="1:6" x14ac:dyDescent="0.15">
      <c r="A322" s="766" t="s">
        <v>2949</v>
      </c>
      <c r="B322" s="766" t="s">
        <v>2957</v>
      </c>
      <c r="C322" s="766" t="s">
        <v>2951</v>
      </c>
      <c r="D322" s="766" t="s">
        <v>2958</v>
      </c>
      <c r="E322" s="767" t="str">
        <f t="shared" si="4"/>
        <v>山形県鶴岡市</v>
      </c>
      <c r="F322" s="766" t="s">
        <v>2959</v>
      </c>
    </row>
    <row r="323" spans="1:6" x14ac:dyDescent="0.15">
      <c r="A323" s="766" t="s">
        <v>2949</v>
      </c>
      <c r="B323" s="766" t="s">
        <v>2960</v>
      </c>
      <c r="C323" s="766" t="s">
        <v>2951</v>
      </c>
      <c r="D323" s="766" t="s">
        <v>2961</v>
      </c>
      <c r="E323" s="767" t="str">
        <f t="shared" ref="E323:E386" si="5">CONCATENATE(A323,B323)</f>
        <v>山形県酒田市</v>
      </c>
      <c r="F323" s="766" t="s">
        <v>2962</v>
      </c>
    </row>
    <row r="324" spans="1:6" x14ac:dyDescent="0.15">
      <c r="A324" s="766" t="s">
        <v>2949</v>
      </c>
      <c r="B324" s="766" t="s">
        <v>2963</v>
      </c>
      <c r="C324" s="766" t="s">
        <v>2951</v>
      </c>
      <c r="D324" s="766" t="s">
        <v>2964</v>
      </c>
      <c r="E324" s="767" t="str">
        <f t="shared" si="5"/>
        <v>山形県新庄市</v>
      </c>
      <c r="F324" s="766" t="s">
        <v>2965</v>
      </c>
    </row>
    <row r="325" spans="1:6" x14ac:dyDescent="0.15">
      <c r="A325" s="766" t="s">
        <v>2949</v>
      </c>
      <c r="B325" s="766" t="s">
        <v>2966</v>
      </c>
      <c r="C325" s="766" t="s">
        <v>2951</v>
      </c>
      <c r="D325" s="766" t="s">
        <v>2967</v>
      </c>
      <c r="E325" s="767" t="str">
        <f t="shared" si="5"/>
        <v>山形県寒河江市</v>
      </c>
      <c r="F325" s="766" t="s">
        <v>2968</v>
      </c>
    </row>
    <row r="326" spans="1:6" x14ac:dyDescent="0.15">
      <c r="A326" s="766" t="s">
        <v>2949</v>
      </c>
      <c r="B326" s="766" t="s">
        <v>2969</v>
      </c>
      <c r="C326" s="766" t="s">
        <v>2951</v>
      </c>
      <c r="D326" s="766" t="s">
        <v>2970</v>
      </c>
      <c r="E326" s="767" t="str">
        <f t="shared" si="5"/>
        <v>山形県上山市</v>
      </c>
      <c r="F326" s="766" t="s">
        <v>2971</v>
      </c>
    </row>
    <row r="327" spans="1:6" x14ac:dyDescent="0.15">
      <c r="A327" s="766" t="s">
        <v>2949</v>
      </c>
      <c r="B327" s="766" t="s">
        <v>2972</v>
      </c>
      <c r="C327" s="766" t="s">
        <v>2951</v>
      </c>
      <c r="D327" s="766" t="s">
        <v>2973</v>
      </c>
      <c r="E327" s="767" t="str">
        <f t="shared" si="5"/>
        <v>山形県村山市</v>
      </c>
      <c r="F327" s="766" t="s">
        <v>2974</v>
      </c>
    </row>
    <row r="328" spans="1:6" x14ac:dyDescent="0.15">
      <c r="A328" s="766" t="s">
        <v>2949</v>
      </c>
      <c r="B328" s="766" t="s">
        <v>2975</v>
      </c>
      <c r="C328" s="766" t="s">
        <v>2951</v>
      </c>
      <c r="D328" s="766" t="s">
        <v>2976</v>
      </c>
      <c r="E328" s="767" t="str">
        <f t="shared" si="5"/>
        <v>山形県長井市</v>
      </c>
      <c r="F328" s="766" t="s">
        <v>2977</v>
      </c>
    </row>
    <row r="329" spans="1:6" x14ac:dyDescent="0.15">
      <c r="A329" s="766" t="s">
        <v>2949</v>
      </c>
      <c r="B329" s="766" t="s">
        <v>2978</v>
      </c>
      <c r="C329" s="766" t="s">
        <v>2951</v>
      </c>
      <c r="D329" s="766" t="s">
        <v>2979</v>
      </c>
      <c r="E329" s="767" t="str">
        <f t="shared" si="5"/>
        <v>山形県天童市</v>
      </c>
      <c r="F329" s="766" t="s">
        <v>2980</v>
      </c>
    </row>
    <row r="330" spans="1:6" x14ac:dyDescent="0.15">
      <c r="A330" s="766" t="s">
        <v>2949</v>
      </c>
      <c r="B330" s="766" t="s">
        <v>2981</v>
      </c>
      <c r="C330" s="766" t="s">
        <v>2951</v>
      </c>
      <c r="D330" s="766" t="s">
        <v>2982</v>
      </c>
      <c r="E330" s="767" t="str">
        <f t="shared" si="5"/>
        <v>山形県東根市</v>
      </c>
      <c r="F330" s="766" t="s">
        <v>2983</v>
      </c>
    </row>
    <row r="331" spans="1:6" x14ac:dyDescent="0.15">
      <c r="A331" s="766" t="s">
        <v>2949</v>
      </c>
      <c r="B331" s="766" t="s">
        <v>2984</v>
      </c>
      <c r="C331" s="766" t="s">
        <v>2951</v>
      </c>
      <c r="D331" s="766" t="s">
        <v>2985</v>
      </c>
      <c r="E331" s="767" t="str">
        <f t="shared" si="5"/>
        <v>山形県尾花沢市</v>
      </c>
      <c r="F331" s="766" t="s">
        <v>2986</v>
      </c>
    </row>
    <row r="332" spans="1:6" x14ac:dyDescent="0.15">
      <c r="A332" s="766" t="s">
        <v>2949</v>
      </c>
      <c r="B332" s="766" t="s">
        <v>2987</v>
      </c>
      <c r="C332" s="766" t="s">
        <v>2951</v>
      </c>
      <c r="D332" s="766" t="s">
        <v>2988</v>
      </c>
      <c r="E332" s="767" t="str">
        <f t="shared" si="5"/>
        <v>山形県南陽市</v>
      </c>
      <c r="F332" s="766" t="s">
        <v>2989</v>
      </c>
    </row>
    <row r="333" spans="1:6" x14ac:dyDescent="0.15">
      <c r="A333" s="766" t="s">
        <v>2949</v>
      </c>
      <c r="B333" s="766" t="s">
        <v>2990</v>
      </c>
      <c r="C333" s="766" t="s">
        <v>2951</v>
      </c>
      <c r="D333" s="766" t="s">
        <v>2991</v>
      </c>
      <c r="E333" s="767" t="str">
        <f t="shared" si="5"/>
        <v>山形県山辺町</v>
      </c>
      <c r="F333" s="766" t="s">
        <v>2992</v>
      </c>
    </row>
    <row r="334" spans="1:6" x14ac:dyDescent="0.15">
      <c r="A334" s="766" t="s">
        <v>2949</v>
      </c>
      <c r="B334" s="766" t="s">
        <v>2993</v>
      </c>
      <c r="C334" s="766" t="s">
        <v>2951</v>
      </c>
      <c r="D334" s="766" t="s">
        <v>2994</v>
      </c>
      <c r="E334" s="767" t="str">
        <f t="shared" si="5"/>
        <v>山形県中山町</v>
      </c>
      <c r="F334" s="766" t="s">
        <v>2995</v>
      </c>
    </row>
    <row r="335" spans="1:6" x14ac:dyDescent="0.15">
      <c r="A335" s="766" t="s">
        <v>2949</v>
      </c>
      <c r="B335" s="766" t="s">
        <v>2996</v>
      </c>
      <c r="C335" s="766" t="s">
        <v>2951</v>
      </c>
      <c r="D335" s="766" t="s">
        <v>2997</v>
      </c>
      <c r="E335" s="767" t="str">
        <f t="shared" si="5"/>
        <v>山形県河北町</v>
      </c>
      <c r="F335" s="766" t="s">
        <v>2998</v>
      </c>
    </row>
    <row r="336" spans="1:6" x14ac:dyDescent="0.15">
      <c r="A336" s="766" t="s">
        <v>2949</v>
      </c>
      <c r="B336" s="766" t="s">
        <v>2999</v>
      </c>
      <c r="C336" s="766" t="s">
        <v>2951</v>
      </c>
      <c r="D336" s="766" t="s">
        <v>3000</v>
      </c>
      <c r="E336" s="767" t="str">
        <f t="shared" si="5"/>
        <v>山形県西川町</v>
      </c>
      <c r="F336" s="766" t="s">
        <v>3001</v>
      </c>
    </row>
    <row r="337" spans="1:6" x14ac:dyDescent="0.15">
      <c r="A337" s="766" t="s">
        <v>2949</v>
      </c>
      <c r="B337" s="766" t="s">
        <v>3002</v>
      </c>
      <c r="C337" s="766" t="s">
        <v>2951</v>
      </c>
      <c r="D337" s="766" t="s">
        <v>3003</v>
      </c>
      <c r="E337" s="767" t="str">
        <f t="shared" si="5"/>
        <v>山形県朝日町</v>
      </c>
      <c r="F337" s="766" t="s">
        <v>3004</v>
      </c>
    </row>
    <row r="338" spans="1:6" x14ac:dyDescent="0.15">
      <c r="A338" s="766" t="s">
        <v>2949</v>
      </c>
      <c r="B338" s="766" t="s">
        <v>3005</v>
      </c>
      <c r="C338" s="766" t="s">
        <v>2951</v>
      </c>
      <c r="D338" s="766" t="s">
        <v>3006</v>
      </c>
      <c r="E338" s="767" t="str">
        <f t="shared" si="5"/>
        <v>山形県大江町</v>
      </c>
      <c r="F338" s="766" t="s">
        <v>3007</v>
      </c>
    </row>
    <row r="339" spans="1:6" x14ac:dyDescent="0.15">
      <c r="A339" s="766" t="s">
        <v>2949</v>
      </c>
      <c r="B339" s="766" t="s">
        <v>3008</v>
      </c>
      <c r="C339" s="766" t="s">
        <v>2951</v>
      </c>
      <c r="D339" s="766" t="s">
        <v>3009</v>
      </c>
      <c r="E339" s="767" t="str">
        <f t="shared" si="5"/>
        <v>山形県大石田町</v>
      </c>
      <c r="F339" s="766" t="s">
        <v>3010</v>
      </c>
    </row>
    <row r="340" spans="1:6" x14ac:dyDescent="0.15">
      <c r="A340" s="766" t="s">
        <v>2949</v>
      </c>
      <c r="B340" s="766" t="s">
        <v>3011</v>
      </c>
      <c r="C340" s="766" t="s">
        <v>2951</v>
      </c>
      <c r="D340" s="766" t="s">
        <v>3012</v>
      </c>
      <c r="E340" s="767" t="str">
        <f t="shared" si="5"/>
        <v>山形県金山町</v>
      </c>
      <c r="F340" s="766" t="s">
        <v>3013</v>
      </c>
    </row>
    <row r="341" spans="1:6" x14ac:dyDescent="0.15">
      <c r="A341" s="766" t="s">
        <v>2949</v>
      </c>
      <c r="B341" s="766" t="s">
        <v>3014</v>
      </c>
      <c r="C341" s="766" t="s">
        <v>2951</v>
      </c>
      <c r="D341" s="766" t="s">
        <v>3015</v>
      </c>
      <c r="E341" s="767" t="str">
        <f t="shared" si="5"/>
        <v>山形県最上町</v>
      </c>
      <c r="F341" s="766" t="s">
        <v>3016</v>
      </c>
    </row>
    <row r="342" spans="1:6" x14ac:dyDescent="0.15">
      <c r="A342" s="766" t="s">
        <v>2949</v>
      </c>
      <c r="B342" s="766" t="s">
        <v>3017</v>
      </c>
      <c r="C342" s="766" t="s">
        <v>2951</v>
      </c>
      <c r="D342" s="766" t="s">
        <v>3018</v>
      </c>
      <c r="E342" s="767" t="str">
        <f t="shared" si="5"/>
        <v>山形県舟形町</v>
      </c>
      <c r="F342" s="766" t="s">
        <v>3019</v>
      </c>
    </row>
    <row r="343" spans="1:6" x14ac:dyDescent="0.15">
      <c r="A343" s="766" t="s">
        <v>2949</v>
      </c>
      <c r="B343" s="766" t="s">
        <v>3020</v>
      </c>
      <c r="C343" s="766" t="s">
        <v>2951</v>
      </c>
      <c r="D343" s="766" t="s">
        <v>3021</v>
      </c>
      <c r="E343" s="767" t="str">
        <f t="shared" si="5"/>
        <v>山形県真室川町</v>
      </c>
      <c r="F343" s="766" t="s">
        <v>3022</v>
      </c>
    </row>
    <row r="344" spans="1:6" x14ac:dyDescent="0.15">
      <c r="A344" s="766" t="s">
        <v>2949</v>
      </c>
      <c r="B344" s="766" t="s">
        <v>3023</v>
      </c>
      <c r="C344" s="766" t="s">
        <v>2951</v>
      </c>
      <c r="D344" s="766" t="s">
        <v>3024</v>
      </c>
      <c r="E344" s="767" t="str">
        <f t="shared" si="5"/>
        <v>山形県大蔵村</v>
      </c>
      <c r="F344" s="766" t="s">
        <v>3025</v>
      </c>
    </row>
    <row r="345" spans="1:6" x14ac:dyDescent="0.15">
      <c r="A345" s="766" t="s">
        <v>2949</v>
      </c>
      <c r="B345" s="766" t="s">
        <v>3026</v>
      </c>
      <c r="C345" s="766" t="s">
        <v>2951</v>
      </c>
      <c r="D345" s="766" t="s">
        <v>3027</v>
      </c>
      <c r="E345" s="767" t="str">
        <f t="shared" si="5"/>
        <v>山形県鮭川村</v>
      </c>
      <c r="F345" s="766" t="s">
        <v>3028</v>
      </c>
    </row>
    <row r="346" spans="1:6" x14ac:dyDescent="0.15">
      <c r="A346" s="766" t="s">
        <v>2949</v>
      </c>
      <c r="B346" s="766" t="s">
        <v>3029</v>
      </c>
      <c r="C346" s="766" t="s">
        <v>2951</v>
      </c>
      <c r="D346" s="766" t="s">
        <v>3030</v>
      </c>
      <c r="E346" s="767" t="str">
        <f t="shared" si="5"/>
        <v>山形県戸沢村</v>
      </c>
      <c r="F346" s="766" t="s">
        <v>3031</v>
      </c>
    </row>
    <row r="347" spans="1:6" x14ac:dyDescent="0.15">
      <c r="A347" s="766" t="s">
        <v>2949</v>
      </c>
      <c r="B347" s="766" t="s">
        <v>3032</v>
      </c>
      <c r="C347" s="766" t="s">
        <v>2951</v>
      </c>
      <c r="D347" s="766" t="s">
        <v>3033</v>
      </c>
      <c r="E347" s="767" t="str">
        <f t="shared" si="5"/>
        <v>山形県高畠町</v>
      </c>
      <c r="F347" s="766" t="s">
        <v>3034</v>
      </c>
    </row>
    <row r="348" spans="1:6" x14ac:dyDescent="0.15">
      <c r="A348" s="766" t="s">
        <v>2949</v>
      </c>
      <c r="B348" s="766" t="s">
        <v>3035</v>
      </c>
      <c r="C348" s="766" t="s">
        <v>2951</v>
      </c>
      <c r="D348" s="766" t="s">
        <v>3036</v>
      </c>
      <c r="E348" s="767" t="str">
        <f t="shared" si="5"/>
        <v>山形県川西町</v>
      </c>
      <c r="F348" s="766" t="s">
        <v>3037</v>
      </c>
    </row>
    <row r="349" spans="1:6" x14ac:dyDescent="0.15">
      <c r="A349" s="766" t="s">
        <v>2949</v>
      </c>
      <c r="B349" s="766" t="s">
        <v>3038</v>
      </c>
      <c r="C349" s="766" t="s">
        <v>2951</v>
      </c>
      <c r="D349" s="766" t="s">
        <v>3039</v>
      </c>
      <c r="E349" s="767" t="str">
        <f t="shared" si="5"/>
        <v>山形県小国町</v>
      </c>
      <c r="F349" s="766" t="s">
        <v>3040</v>
      </c>
    </row>
    <row r="350" spans="1:6" x14ac:dyDescent="0.15">
      <c r="A350" s="766" t="s">
        <v>2949</v>
      </c>
      <c r="B350" s="766" t="s">
        <v>3041</v>
      </c>
      <c r="C350" s="766" t="s">
        <v>2951</v>
      </c>
      <c r="D350" s="766" t="s">
        <v>3042</v>
      </c>
      <c r="E350" s="767" t="str">
        <f t="shared" si="5"/>
        <v>山形県白鷹町</v>
      </c>
      <c r="F350" s="766" t="s">
        <v>3043</v>
      </c>
    </row>
    <row r="351" spans="1:6" x14ac:dyDescent="0.15">
      <c r="A351" s="766" t="s">
        <v>2949</v>
      </c>
      <c r="B351" s="766" t="s">
        <v>3044</v>
      </c>
      <c r="C351" s="766" t="s">
        <v>2951</v>
      </c>
      <c r="D351" s="766" t="s">
        <v>3045</v>
      </c>
      <c r="E351" s="767" t="str">
        <f t="shared" si="5"/>
        <v>山形県飯豊町</v>
      </c>
      <c r="F351" s="766" t="s">
        <v>3046</v>
      </c>
    </row>
    <row r="352" spans="1:6" x14ac:dyDescent="0.15">
      <c r="A352" s="766" t="s">
        <v>2949</v>
      </c>
      <c r="B352" s="766" t="s">
        <v>3047</v>
      </c>
      <c r="C352" s="766" t="s">
        <v>2951</v>
      </c>
      <c r="D352" s="766" t="s">
        <v>3048</v>
      </c>
      <c r="E352" s="767" t="str">
        <f t="shared" si="5"/>
        <v>山形県三川町</v>
      </c>
      <c r="F352" s="766" t="s">
        <v>3049</v>
      </c>
    </row>
    <row r="353" spans="1:6" x14ac:dyDescent="0.15">
      <c r="A353" s="766" t="s">
        <v>2949</v>
      </c>
      <c r="B353" s="766" t="s">
        <v>3050</v>
      </c>
      <c r="C353" s="766" t="s">
        <v>2951</v>
      </c>
      <c r="D353" s="766" t="s">
        <v>3051</v>
      </c>
      <c r="E353" s="767" t="str">
        <f t="shared" si="5"/>
        <v>山形県庄内町</v>
      </c>
      <c r="F353" s="766" t="s">
        <v>3052</v>
      </c>
    </row>
    <row r="354" spans="1:6" x14ac:dyDescent="0.15">
      <c r="A354" s="766" t="s">
        <v>2949</v>
      </c>
      <c r="B354" s="766" t="s">
        <v>3053</v>
      </c>
      <c r="C354" s="766" t="s">
        <v>2951</v>
      </c>
      <c r="D354" s="766" t="s">
        <v>3054</v>
      </c>
      <c r="E354" s="767" t="str">
        <f t="shared" si="5"/>
        <v>山形県遊佐町</v>
      </c>
      <c r="F354" s="766" t="s">
        <v>3055</v>
      </c>
    </row>
    <row r="355" spans="1:6" x14ac:dyDescent="0.15">
      <c r="A355" s="768" t="s">
        <v>3056</v>
      </c>
      <c r="B355" s="769"/>
      <c r="C355" s="770" t="s">
        <v>3057</v>
      </c>
      <c r="D355" s="769"/>
      <c r="E355" s="767" t="str">
        <f t="shared" si="5"/>
        <v>福島県</v>
      </c>
      <c r="F355" s="768" t="s">
        <v>3058</v>
      </c>
    </row>
    <row r="356" spans="1:6" x14ac:dyDescent="0.15">
      <c r="A356" s="766" t="s">
        <v>3059</v>
      </c>
      <c r="B356" s="766" t="s">
        <v>3060</v>
      </c>
      <c r="C356" s="766" t="s">
        <v>3061</v>
      </c>
      <c r="D356" s="766" t="s">
        <v>3062</v>
      </c>
      <c r="E356" s="767" t="str">
        <f t="shared" si="5"/>
        <v>福島県福島市</v>
      </c>
      <c r="F356" s="766" t="s">
        <v>3063</v>
      </c>
    </row>
    <row r="357" spans="1:6" x14ac:dyDescent="0.15">
      <c r="A357" s="766" t="s">
        <v>3059</v>
      </c>
      <c r="B357" s="766" t="s">
        <v>3064</v>
      </c>
      <c r="C357" s="766" t="s">
        <v>3061</v>
      </c>
      <c r="D357" s="766" t="s">
        <v>3065</v>
      </c>
      <c r="E357" s="767" t="str">
        <f t="shared" si="5"/>
        <v>福島県会津若松市</v>
      </c>
      <c r="F357" s="766" t="s">
        <v>3066</v>
      </c>
    </row>
    <row r="358" spans="1:6" x14ac:dyDescent="0.15">
      <c r="A358" s="766" t="s">
        <v>3059</v>
      </c>
      <c r="B358" s="766" t="s">
        <v>3067</v>
      </c>
      <c r="C358" s="766" t="s">
        <v>3061</v>
      </c>
      <c r="D358" s="766" t="s">
        <v>3068</v>
      </c>
      <c r="E358" s="767" t="str">
        <f t="shared" si="5"/>
        <v>福島県郡山市</v>
      </c>
      <c r="F358" s="766" t="s">
        <v>3069</v>
      </c>
    </row>
    <row r="359" spans="1:6" x14ac:dyDescent="0.15">
      <c r="A359" s="766" t="s">
        <v>3059</v>
      </c>
      <c r="B359" s="766" t="s">
        <v>3070</v>
      </c>
      <c r="C359" s="766" t="s">
        <v>3061</v>
      </c>
      <c r="D359" s="766" t="s">
        <v>3071</v>
      </c>
      <c r="E359" s="767" t="str">
        <f t="shared" si="5"/>
        <v>福島県いわき市</v>
      </c>
      <c r="F359" s="766" t="s">
        <v>3072</v>
      </c>
    </row>
    <row r="360" spans="1:6" x14ac:dyDescent="0.15">
      <c r="A360" s="766" t="s">
        <v>3059</v>
      </c>
      <c r="B360" s="766" t="s">
        <v>3073</v>
      </c>
      <c r="C360" s="766" t="s">
        <v>3061</v>
      </c>
      <c r="D360" s="766" t="s">
        <v>3074</v>
      </c>
      <c r="E360" s="767" t="str">
        <f t="shared" si="5"/>
        <v>福島県白河市</v>
      </c>
      <c r="F360" s="766" t="s">
        <v>3075</v>
      </c>
    </row>
    <row r="361" spans="1:6" x14ac:dyDescent="0.15">
      <c r="A361" s="766" t="s">
        <v>3059</v>
      </c>
      <c r="B361" s="766" t="s">
        <v>3076</v>
      </c>
      <c r="C361" s="766" t="s">
        <v>3061</v>
      </c>
      <c r="D361" s="766" t="s">
        <v>3077</v>
      </c>
      <c r="E361" s="767" t="str">
        <f t="shared" si="5"/>
        <v>福島県須賀川市</v>
      </c>
      <c r="F361" s="766" t="s">
        <v>3078</v>
      </c>
    </row>
    <row r="362" spans="1:6" x14ac:dyDescent="0.15">
      <c r="A362" s="766" t="s">
        <v>3059</v>
      </c>
      <c r="B362" s="766" t="s">
        <v>3079</v>
      </c>
      <c r="C362" s="766" t="s">
        <v>3061</v>
      </c>
      <c r="D362" s="766" t="s">
        <v>3080</v>
      </c>
      <c r="E362" s="767" t="str">
        <f t="shared" si="5"/>
        <v>福島県喜多方市</v>
      </c>
      <c r="F362" s="766" t="s">
        <v>3081</v>
      </c>
    </row>
    <row r="363" spans="1:6" x14ac:dyDescent="0.15">
      <c r="A363" s="766" t="s">
        <v>3059</v>
      </c>
      <c r="B363" s="766" t="s">
        <v>3082</v>
      </c>
      <c r="C363" s="766" t="s">
        <v>3061</v>
      </c>
      <c r="D363" s="766" t="s">
        <v>3083</v>
      </c>
      <c r="E363" s="767" t="str">
        <f t="shared" si="5"/>
        <v>福島県相馬市</v>
      </c>
      <c r="F363" s="766" t="s">
        <v>3084</v>
      </c>
    </row>
    <row r="364" spans="1:6" x14ac:dyDescent="0.15">
      <c r="A364" s="766" t="s">
        <v>3059</v>
      </c>
      <c r="B364" s="766" t="s">
        <v>3085</v>
      </c>
      <c r="C364" s="766" t="s">
        <v>3061</v>
      </c>
      <c r="D364" s="766" t="s">
        <v>3086</v>
      </c>
      <c r="E364" s="767" t="str">
        <f t="shared" si="5"/>
        <v>福島県二本松市</v>
      </c>
      <c r="F364" s="766" t="s">
        <v>3087</v>
      </c>
    </row>
    <row r="365" spans="1:6" x14ac:dyDescent="0.15">
      <c r="A365" s="766" t="s">
        <v>3059</v>
      </c>
      <c r="B365" s="766" t="s">
        <v>3088</v>
      </c>
      <c r="C365" s="766" t="s">
        <v>3061</v>
      </c>
      <c r="D365" s="766" t="s">
        <v>3089</v>
      </c>
      <c r="E365" s="767" t="str">
        <f t="shared" si="5"/>
        <v>福島県田村市</v>
      </c>
      <c r="F365" s="766" t="s">
        <v>3090</v>
      </c>
    </row>
    <row r="366" spans="1:6" x14ac:dyDescent="0.15">
      <c r="A366" s="766" t="s">
        <v>3059</v>
      </c>
      <c r="B366" s="766" t="s">
        <v>3091</v>
      </c>
      <c r="C366" s="766" t="s">
        <v>3061</v>
      </c>
      <c r="D366" s="766" t="s">
        <v>3092</v>
      </c>
      <c r="E366" s="767" t="str">
        <f t="shared" si="5"/>
        <v>福島県南相馬市</v>
      </c>
      <c r="F366" s="766" t="s">
        <v>3093</v>
      </c>
    </row>
    <row r="367" spans="1:6" x14ac:dyDescent="0.15">
      <c r="A367" s="766" t="s">
        <v>3059</v>
      </c>
      <c r="B367" s="766" t="s">
        <v>2084</v>
      </c>
      <c r="C367" s="766" t="s">
        <v>3061</v>
      </c>
      <c r="D367" s="766" t="s">
        <v>2085</v>
      </c>
      <c r="E367" s="767" t="str">
        <f t="shared" si="5"/>
        <v>福島県伊達市</v>
      </c>
      <c r="F367" s="766" t="s">
        <v>3094</v>
      </c>
    </row>
    <row r="368" spans="1:6" x14ac:dyDescent="0.15">
      <c r="A368" s="766" t="s">
        <v>3059</v>
      </c>
      <c r="B368" s="766" t="s">
        <v>3095</v>
      </c>
      <c r="C368" s="766" t="s">
        <v>3061</v>
      </c>
      <c r="D368" s="766" t="s">
        <v>3096</v>
      </c>
      <c r="E368" s="767" t="str">
        <f t="shared" si="5"/>
        <v>福島県本宮市</v>
      </c>
      <c r="F368" s="766" t="s">
        <v>3097</v>
      </c>
    </row>
    <row r="369" spans="1:6" x14ac:dyDescent="0.15">
      <c r="A369" s="766" t="s">
        <v>3059</v>
      </c>
      <c r="B369" s="766" t="s">
        <v>3098</v>
      </c>
      <c r="C369" s="766" t="s">
        <v>3061</v>
      </c>
      <c r="D369" s="766" t="s">
        <v>3099</v>
      </c>
      <c r="E369" s="767" t="str">
        <f t="shared" si="5"/>
        <v>福島県桑折町</v>
      </c>
      <c r="F369" s="766" t="s">
        <v>3100</v>
      </c>
    </row>
    <row r="370" spans="1:6" x14ac:dyDescent="0.15">
      <c r="A370" s="766" t="s">
        <v>3059</v>
      </c>
      <c r="B370" s="766" t="s">
        <v>3101</v>
      </c>
      <c r="C370" s="766" t="s">
        <v>3061</v>
      </c>
      <c r="D370" s="766" t="s">
        <v>3102</v>
      </c>
      <c r="E370" s="767" t="str">
        <f t="shared" si="5"/>
        <v>福島県国見町</v>
      </c>
      <c r="F370" s="766" t="s">
        <v>3103</v>
      </c>
    </row>
    <row r="371" spans="1:6" x14ac:dyDescent="0.15">
      <c r="A371" s="766" t="s">
        <v>3059</v>
      </c>
      <c r="B371" s="766" t="s">
        <v>3104</v>
      </c>
      <c r="C371" s="766" t="s">
        <v>3061</v>
      </c>
      <c r="D371" s="766" t="s">
        <v>3105</v>
      </c>
      <c r="E371" s="767" t="str">
        <f t="shared" si="5"/>
        <v>福島県川俣町</v>
      </c>
      <c r="F371" s="766" t="s">
        <v>3106</v>
      </c>
    </row>
    <row r="372" spans="1:6" x14ac:dyDescent="0.15">
      <c r="A372" s="766" t="s">
        <v>3059</v>
      </c>
      <c r="B372" s="766" t="s">
        <v>3107</v>
      </c>
      <c r="C372" s="766" t="s">
        <v>3061</v>
      </c>
      <c r="D372" s="766" t="s">
        <v>3108</v>
      </c>
      <c r="E372" s="767" t="str">
        <f t="shared" si="5"/>
        <v>福島県大玉村</v>
      </c>
      <c r="F372" s="766" t="s">
        <v>3109</v>
      </c>
    </row>
    <row r="373" spans="1:6" x14ac:dyDescent="0.15">
      <c r="A373" s="766" t="s">
        <v>3059</v>
      </c>
      <c r="B373" s="766" t="s">
        <v>3110</v>
      </c>
      <c r="C373" s="766" t="s">
        <v>3061</v>
      </c>
      <c r="D373" s="766" t="s">
        <v>3111</v>
      </c>
      <c r="E373" s="767" t="str">
        <f t="shared" si="5"/>
        <v>福島県鏡石町</v>
      </c>
      <c r="F373" s="766" t="s">
        <v>3112</v>
      </c>
    </row>
    <row r="374" spans="1:6" x14ac:dyDescent="0.15">
      <c r="A374" s="766" t="s">
        <v>3059</v>
      </c>
      <c r="B374" s="766" t="s">
        <v>3113</v>
      </c>
      <c r="C374" s="766" t="s">
        <v>3061</v>
      </c>
      <c r="D374" s="766" t="s">
        <v>3114</v>
      </c>
      <c r="E374" s="767" t="str">
        <f t="shared" si="5"/>
        <v>福島県天栄村</v>
      </c>
      <c r="F374" s="766" t="s">
        <v>3115</v>
      </c>
    </row>
    <row r="375" spans="1:6" x14ac:dyDescent="0.15">
      <c r="A375" s="766" t="s">
        <v>3059</v>
      </c>
      <c r="B375" s="766" t="s">
        <v>3116</v>
      </c>
      <c r="C375" s="766" t="s">
        <v>3061</v>
      </c>
      <c r="D375" s="766" t="s">
        <v>3117</v>
      </c>
      <c r="E375" s="767" t="str">
        <f t="shared" si="5"/>
        <v>福島県下郷町</v>
      </c>
      <c r="F375" s="766" t="s">
        <v>3118</v>
      </c>
    </row>
    <row r="376" spans="1:6" x14ac:dyDescent="0.15">
      <c r="A376" s="766" t="s">
        <v>3059</v>
      </c>
      <c r="B376" s="766" t="s">
        <v>3119</v>
      </c>
      <c r="C376" s="766" t="s">
        <v>3061</v>
      </c>
      <c r="D376" s="766" t="s">
        <v>3120</v>
      </c>
      <c r="E376" s="767" t="str">
        <f t="shared" si="5"/>
        <v>福島県檜枝岐村</v>
      </c>
      <c r="F376" s="766" t="s">
        <v>3121</v>
      </c>
    </row>
    <row r="377" spans="1:6" x14ac:dyDescent="0.15">
      <c r="A377" s="766" t="s">
        <v>3059</v>
      </c>
      <c r="B377" s="766" t="s">
        <v>3122</v>
      </c>
      <c r="C377" s="766" t="s">
        <v>3061</v>
      </c>
      <c r="D377" s="766" t="s">
        <v>3123</v>
      </c>
      <c r="E377" s="767" t="str">
        <f t="shared" si="5"/>
        <v>福島県只見町</v>
      </c>
      <c r="F377" s="766" t="s">
        <v>3124</v>
      </c>
    </row>
    <row r="378" spans="1:6" x14ac:dyDescent="0.15">
      <c r="A378" s="766" t="s">
        <v>3059</v>
      </c>
      <c r="B378" s="766" t="s">
        <v>3125</v>
      </c>
      <c r="C378" s="766" t="s">
        <v>3061</v>
      </c>
      <c r="D378" s="766" t="s">
        <v>3126</v>
      </c>
      <c r="E378" s="767" t="str">
        <f t="shared" si="5"/>
        <v>福島県南会津町</v>
      </c>
      <c r="F378" s="766" t="s">
        <v>3127</v>
      </c>
    </row>
    <row r="379" spans="1:6" x14ac:dyDescent="0.15">
      <c r="A379" s="766" t="s">
        <v>3059</v>
      </c>
      <c r="B379" s="766" t="s">
        <v>3128</v>
      </c>
      <c r="C379" s="766" t="s">
        <v>3061</v>
      </c>
      <c r="D379" s="766" t="s">
        <v>3129</v>
      </c>
      <c r="E379" s="767" t="str">
        <f t="shared" si="5"/>
        <v>福島県北塩原村</v>
      </c>
      <c r="F379" s="766" t="s">
        <v>3130</v>
      </c>
    </row>
    <row r="380" spans="1:6" x14ac:dyDescent="0.15">
      <c r="A380" s="766" t="s">
        <v>3059</v>
      </c>
      <c r="B380" s="766" t="s">
        <v>3131</v>
      </c>
      <c r="C380" s="766" t="s">
        <v>3061</v>
      </c>
      <c r="D380" s="766" t="s">
        <v>3132</v>
      </c>
      <c r="E380" s="767" t="str">
        <f t="shared" si="5"/>
        <v>福島県西会津町</v>
      </c>
      <c r="F380" s="766" t="s">
        <v>3133</v>
      </c>
    </row>
    <row r="381" spans="1:6" x14ac:dyDescent="0.15">
      <c r="A381" s="766" t="s">
        <v>3059</v>
      </c>
      <c r="B381" s="766" t="s">
        <v>3134</v>
      </c>
      <c r="C381" s="766" t="s">
        <v>3061</v>
      </c>
      <c r="D381" s="766" t="s">
        <v>3135</v>
      </c>
      <c r="E381" s="767" t="str">
        <f t="shared" si="5"/>
        <v>福島県磐梯町</v>
      </c>
      <c r="F381" s="766" t="s">
        <v>3136</v>
      </c>
    </row>
    <row r="382" spans="1:6" x14ac:dyDescent="0.15">
      <c r="A382" s="766" t="s">
        <v>3059</v>
      </c>
      <c r="B382" s="766" t="s">
        <v>3137</v>
      </c>
      <c r="C382" s="766" t="s">
        <v>3061</v>
      </c>
      <c r="D382" s="766" t="s">
        <v>3138</v>
      </c>
      <c r="E382" s="767" t="str">
        <f t="shared" si="5"/>
        <v>福島県猪苗代町</v>
      </c>
      <c r="F382" s="766" t="s">
        <v>3139</v>
      </c>
    </row>
    <row r="383" spans="1:6" x14ac:dyDescent="0.15">
      <c r="A383" s="766" t="s">
        <v>3059</v>
      </c>
      <c r="B383" s="766" t="s">
        <v>3140</v>
      </c>
      <c r="C383" s="766" t="s">
        <v>3061</v>
      </c>
      <c r="D383" s="766" t="s">
        <v>3141</v>
      </c>
      <c r="E383" s="767" t="str">
        <f t="shared" si="5"/>
        <v>福島県会津坂下町</v>
      </c>
      <c r="F383" s="766" t="s">
        <v>3142</v>
      </c>
    </row>
    <row r="384" spans="1:6" x14ac:dyDescent="0.15">
      <c r="A384" s="766" t="s">
        <v>3059</v>
      </c>
      <c r="B384" s="766" t="s">
        <v>3143</v>
      </c>
      <c r="C384" s="766" t="s">
        <v>3061</v>
      </c>
      <c r="D384" s="766" t="s">
        <v>3144</v>
      </c>
      <c r="E384" s="767" t="str">
        <f t="shared" si="5"/>
        <v>福島県湯川村</v>
      </c>
      <c r="F384" s="766" t="s">
        <v>3145</v>
      </c>
    </row>
    <row r="385" spans="1:6" x14ac:dyDescent="0.15">
      <c r="A385" s="766" t="s">
        <v>3059</v>
      </c>
      <c r="B385" s="766" t="s">
        <v>3146</v>
      </c>
      <c r="C385" s="766" t="s">
        <v>3061</v>
      </c>
      <c r="D385" s="766" t="s">
        <v>3147</v>
      </c>
      <c r="E385" s="767" t="str">
        <f t="shared" si="5"/>
        <v>福島県柳津町</v>
      </c>
      <c r="F385" s="766" t="s">
        <v>3148</v>
      </c>
    </row>
    <row r="386" spans="1:6" x14ac:dyDescent="0.15">
      <c r="A386" s="766" t="s">
        <v>3059</v>
      </c>
      <c r="B386" s="766" t="s">
        <v>3149</v>
      </c>
      <c r="C386" s="766" t="s">
        <v>3061</v>
      </c>
      <c r="D386" s="766" t="s">
        <v>3150</v>
      </c>
      <c r="E386" s="767" t="str">
        <f t="shared" si="5"/>
        <v>福島県三島町</v>
      </c>
      <c r="F386" s="766" t="s">
        <v>3151</v>
      </c>
    </row>
    <row r="387" spans="1:6" x14ac:dyDescent="0.15">
      <c r="A387" s="766" t="s">
        <v>3059</v>
      </c>
      <c r="B387" s="766" t="s">
        <v>3011</v>
      </c>
      <c r="C387" s="766" t="s">
        <v>3061</v>
      </c>
      <c r="D387" s="766" t="s">
        <v>3012</v>
      </c>
      <c r="E387" s="767" t="str">
        <f t="shared" ref="E387:E450" si="6">CONCATENATE(A387,B387)</f>
        <v>福島県金山町</v>
      </c>
      <c r="F387" s="766" t="s">
        <v>3152</v>
      </c>
    </row>
    <row r="388" spans="1:6" x14ac:dyDescent="0.15">
      <c r="A388" s="766" t="s">
        <v>3059</v>
      </c>
      <c r="B388" s="766" t="s">
        <v>3153</v>
      </c>
      <c r="C388" s="766" t="s">
        <v>3061</v>
      </c>
      <c r="D388" s="766" t="s">
        <v>3154</v>
      </c>
      <c r="E388" s="767" t="str">
        <f t="shared" si="6"/>
        <v>福島県昭和村</v>
      </c>
      <c r="F388" s="766" t="s">
        <v>3155</v>
      </c>
    </row>
    <row r="389" spans="1:6" x14ac:dyDescent="0.15">
      <c r="A389" s="766" t="s">
        <v>3059</v>
      </c>
      <c r="B389" s="766" t="s">
        <v>3156</v>
      </c>
      <c r="C389" s="766" t="s">
        <v>3061</v>
      </c>
      <c r="D389" s="766" t="s">
        <v>3157</v>
      </c>
      <c r="E389" s="767" t="str">
        <f t="shared" si="6"/>
        <v>福島県会津美里町</v>
      </c>
      <c r="F389" s="766" t="s">
        <v>3158</v>
      </c>
    </row>
    <row r="390" spans="1:6" x14ac:dyDescent="0.15">
      <c r="A390" s="766" t="s">
        <v>3059</v>
      </c>
      <c r="B390" s="766" t="s">
        <v>3159</v>
      </c>
      <c r="C390" s="766" t="s">
        <v>3061</v>
      </c>
      <c r="D390" s="766" t="s">
        <v>3160</v>
      </c>
      <c r="E390" s="767" t="str">
        <f t="shared" si="6"/>
        <v>福島県西郷村</v>
      </c>
      <c r="F390" s="766" t="s">
        <v>3161</v>
      </c>
    </row>
    <row r="391" spans="1:6" x14ac:dyDescent="0.15">
      <c r="A391" s="766" t="s">
        <v>3059</v>
      </c>
      <c r="B391" s="766" t="s">
        <v>3162</v>
      </c>
      <c r="C391" s="766" t="s">
        <v>3061</v>
      </c>
      <c r="D391" s="766" t="s">
        <v>3163</v>
      </c>
      <c r="E391" s="767" t="str">
        <f t="shared" si="6"/>
        <v>福島県泉崎村</v>
      </c>
      <c r="F391" s="766" t="s">
        <v>3164</v>
      </c>
    </row>
    <row r="392" spans="1:6" x14ac:dyDescent="0.15">
      <c r="A392" s="766" t="s">
        <v>3059</v>
      </c>
      <c r="B392" s="766" t="s">
        <v>3165</v>
      </c>
      <c r="C392" s="766" t="s">
        <v>3061</v>
      </c>
      <c r="D392" s="766" t="s">
        <v>3166</v>
      </c>
      <c r="E392" s="767" t="str">
        <f t="shared" si="6"/>
        <v>福島県中島村</v>
      </c>
      <c r="F392" s="766" t="s">
        <v>3167</v>
      </c>
    </row>
    <row r="393" spans="1:6" x14ac:dyDescent="0.15">
      <c r="A393" s="766" t="s">
        <v>3059</v>
      </c>
      <c r="B393" s="766" t="s">
        <v>3168</v>
      </c>
      <c r="C393" s="766" t="s">
        <v>3061</v>
      </c>
      <c r="D393" s="766" t="s">
        <v>3169</v>
      </c>
      <c r="E393" s="767" t="str">
        <f t="shared" si="6"/>
        <v>福島県矢吹町</v>
      </c>
      <c r="F393" s="766" t="s">
        <v>3170</v>
      </c>
    </row>
    <row r="394" spans="1:6" x14ac:dyDescent="0.15">
      <c r="A394" s="766" t="s">
        <v>3059</v>
      </c>
      <c r="B394" s="766" t="s">
        <v>3171</v>
      </c>
      <c r="C394" s="766" t="s">
        <v>3061</v>
      </c>
      <c r="D394" s="766" t="s">
        <v>3172</v>
      </c>
      <c r="E394" s="767" t="str">
        <f t="shared" si="6"/>
        <v>福島県棚倉町</v>
      </c>
      <c r="F394" s="766" t="s">
        <v>3173</v>
      </c>
    </row>
    <row r="395" spans="1:6" x14ac:dyDescent="0.15">
      <c r="A395" s="766" t="s">
        <v>3059</v>
      </c>
      <c r="B395" s="766" t="s">
        <v>3174</v>
      </c>
      <c r="C395" s="766" t="s">
        <v>3061</v>
      </c>
      <c r="D395" s="766" t="s">
        <v>3175</v>
      </c>
      <c r="E395" s="767" t="str">
        <f t="shared" si="6"/>
        <v>福島県矢祭町</v>
      </c>
      <c r="F395" s="766" t="s">
        <v>3176</v>
      </c>
    </row>
    <row r="396" spans="1:6" x14ac:dyDescent="0.15">
      <c r="A396" s="766" t="s">
        <v>3059</v>
      </c>
      <c r="B396" s="766" t="s">
        <v>3177</v>
      </c>
      <c r="C396" s="766" t="s">
        <v>3061</v>
      </c>
      <c r="D396" s="766" t="s">
        <v>3178</v>
      </c>
      <c r="E396" s="767" t="str">
        <f t="shared" si="6"/>
        <v>福島県塙町</v>
      </c>
      <c r="F396" s="766" t="s">
        <v>3179</v>
      </c>
    </row>
    <row r="397" spans="1:6" x14ac:dyDescent="0.15">
      <c r="A397" s="766" t="s">
        <v>3059</v>
      </c>
      <c r="B397" s="766" t="s">
        <v>3180</v>
      </c>
      <c r="C397" s="766" t="s">
        <v>3061</v>
      </c>
      <c r="D397" s="766" t="s">
        <v>3181</v>
      </c>
      <c r="E397" s="767" t="str">
        <f t="shared" si="6"/>
        <v>福島県鮫川村</v>
      </c>
      <c r="F397" s="766" t="s">
        <v>3182</v>
      </c>
    </row>
    <row r="398" spans="1:6" x14ac:dyDescent="0.15">
      <c r="A398" s="766" t="s">
        <v>3059</v>
      </c>
      <c r="B398" s="766" t="s">
        <v>3183</v>
      </c>
      <c r="C398" s="766" t="s">
        <v>3061</v>
      </c>
      <c r="D398" s="766" t="s">
        <v>3184</v>
      </c>
      <c r="E398" s="767" t="str">
        <f t="shared" si="6"/>
        <v>福島県石川町</v>
      </c>
      <c r="F398" s="766" t="s">
        <v>3185</v>
      </c>
    </row>
    <row r="399" spans="1:6" x14ac:dyDescent="0.15">
      <c r="A399" s="766" t="s">
        <v>3059</v>
      </c>
      <c r="B399" s="766" t="s">
        <v>3186</v>
      </c>
      <c r="C399" s="766" t="s">
        <v>3061</v>
      </c>
      <c r="D399" s="766" t="s">
        <v>3187</v>
      </c>
      <c r="E399" s="767" t="str">
        <f t="shared" si="6"/>
        <v>福島県玉川村</v>
      </c>
      <c r="F399" s="766" t="s">
        <v>3188</v>
      </c>
    </row>
    <row r="400" spans="1:6" x14ac:dyDescent="0.15">
      <c r="A400" s="766" t="s">
        <v>3059</v>
      </c>
      <c r="B400" s="766" t="s">
        <v>3189</v>
      </c>
      <c r="C400" s="766" t="s">
        <v>3061</v>
      </c>
      <c r="D400" s="766" t="s">
        <v>3190</v>
      </c>
      <c r="E400" s="767" t="str">
        <f t="shared" si="6"/>
        <v>福島県平田村</v>
      </c>
      <c r="F400" s="766" t="s">
        <v>3191</v>
      </c>
    </row>
    <row r="401" spans="1:6" x14ac:dyDescent="0.15">
      <c r="A401" s="766" t="s">
        <v>3059</v>
      </c>
      <c r="B401" s="766" t="s">
        <v>3192</v>
      </c>
      <c r="C401" s="766" t="s">
        <v>3061</v>
      </c>
      <c r="D401" s="766" t="s">
        <v>3193</v>
      </c>
      <c r="E401" s="767" t="str">
        <f t="shared" si="6"/>
        <v>福島県浅川町</v>
      </c>
      <c r="F401" s="766" t="s">
        <v>3194</v>
      </c>
    </row>
    <row r="402" spans="1:6" x14ac:dyDescent="0.15">
      <c r="A402" s="766" t="s">
        <v>3059</v>
      </c>
      <c r="B402" s="766" t="s">
        <v>3195</v>
      </c>
      <c r="C402" s="766" t="s">
        <v>3061</v>
      </c>
      <c r="D402" s="766" t="s">
        <v>3196</v>
      </c>
      <c r="E402" s="767" t="str">
        <f t="shared" si="6"/>
        <v>福島県古殿町</v>
      </c>
      <c r="F402" s="766" t="s">
        <v>3197</v>
      </c>
    </row>
    <row r="403" spans="1:6" x14ac:dyDescent="0.15">
      <c r="A403" s="766" t="s">
        <v>3059</v>
      </c>
      <c r="B403" s="766" t="s">
        <v>3198</v>
      </c>
      <c r="C403" s="766" t="s">
        <v>3061</v>
      </c>
      <c r="D403" s="766" t="s">
        <v>3199</v>
      </c>
      <c r="E403" s="767" t="str">
        <f t="shared" si="6"/>
        <v>福島県三春町</v>
      </c>
      <c r="F403" s="766" t="s">
        <v>3200</v>
      </c>
    </row>
    <row r="404" spans="1:6" x14ac:dyDescent="0.15">
      <c r="A404" s="766" t="s">
        <v>3059</v>
      </c>
      <c r="B404" s="766" t="s">
        <v>3201</v>
      </c>
      <c r="C404" s="766" t="s">
        <v>3061</v>
      </c>
      <c r="D404" s="766" t="s">
        <v>3202</v>
      </c>
      <c r="E404" s="767" t="str">
        <f t="shared" si="6"/>
        <v>福島県小野町</v>
      </c>
      <c r="F404" s="766" t="s">
        <v>3203</v>
      </c>
    </row>
    <row r="405" spans="1:6" x14ac:dyDescent="0.15">
      <c r="A405" s="766" t="s">
        <v>3059</v>
      </c>
      <c r="B405" s="766" t="s">
        <v>3204</v>
      </c>
      <c r="C405" s="766" t="s">
        <v>3061</v>
      </c>
      <c r="D405" s="766" t="s">
        <v>3205</v>
      </c>
      <c r="E405" s="767" t="str">
        <f t="shared" si="6"/>
        <v>福島県広野町</v>
      </c>
      <c r="F405" s="766" t="s">
        <v>3206</v>
      </c>
    </row>
    <row r="406" spans="1:6" x14ac:dyDescent="0.15">
      <c r="A406" s="766" t="s">
        <v>3059</v>
      </c>
      <c r="B406" s="766" t="s">
        <v>3207</v>
      </c>
      <c r="C406" s="766" t="s">
        <v>3061</v>
      </c>
      <c r="D406" s="766" t="s">
        <v>3208</v>
      </c>
      <c r="E406" s="767" t="str">
        <f t="shared" si="6"/>
        <v>福島県楢葉町</v>
      </c>
      <c r="F406" s="766" t="s">
        <v>3209</v>
      </c>
    </row>
    <row r="407" spans="1:6" x14ac:dyDescent="0.15">
      <c r="A407" s="766" t="s">
        <v>3059</v>
      </c>
      <c r="B407" s="766" t="s">
        <v>3210</v>
      </c>
      <c r="C407" s="766" t="s">
        <v>3061</v>
      </c>
      <c r="D407" s="766" t="s">
        <v>3211</v>
      </c>
      <c r="E407" s="767" t="str">
        <f t="shared" si="6"/>
        <v>福島県富岡町</v>
      </c>
      <c r="F407" s="766" t="s">
        <v>3212</v>
      </c>
    </row>
    <row r="408" spans="1:6" x14ac:dyDescent="0.15">
      <c r="A408" s="766" t="s">
        <v>3059</v>
      </c>
      <c r="B408" s="766" t="s">
        <v>3213</v>
      </c>
      <c r="C408" s="766" t="s">
        <v>3061</v>
      </c>
      <c r="D408" s="766" t="s">
        <v>3214</v>
      </c>
      <c r="E408" s="767" t="str">
        <f t="shared" si="6"/>
        <v>福島県川内村</v>
      </c>
      <c r="F408" s="766" t="s">
        <v>3215</v>
      </c>
    </row>
    <row r="409" spans="1:6" x14ac:dyDescent="0.15">
      <c r="A409" s="766" t="s">
        <v>3059</v>
      </c>
      <c r="B409" s="766" t="s">
        <v>3216</v>
      </c>
      <c r="C409" s="766" t="s">
        <v>3061</v>
      </c>
      <c r="D409" s="766" t="s">
        <v>3217</v>
      </c>
      <c r="E409" s="767" t="str">
        <f t="shared" si="6"/>
        <v>福島県大熊町</v>
      </c>
      <c r="F409" s="766" t="s">
        <v>3218</v>
      </c>
    </row>
    <row r="410" spans="1:6" x14ac:dyDescent="0.15">
      <c r="A410" s="766" t="s">
        <v>3059</v>
      </c>
      <c r="B410" s="766" t="s">
        <v>3219</v>
      </c>
      <c r="C410" s="766" t="s">
        <v>3061</v>
      </c>
      <c r="D410" s="766" t="s">
        <v>3220</v>
      </c>
      <c r="E410" s="767" t="str">
        <f t="shared" si="6"/>
        <v>福島県双葉町</v>
      </c>
      <c r="F410" s="766" t="s">
        <v>3221</v>
      </c>
    </row>
    <row r="411" spans="1:6" x14ac:dyDescent="0.15">
      <c r="A411" s="766" t="s">
        <v>3059</v>
      </c>
      <c r="B411" s="766" t="s">
        <v>3222</v>
      </c>
      <c r="C411" s="766" t="s">
        <v>3061</v>
      </c>
      <c r="D411" s="766" t="s">
        <v>3223</v>
      </c>
      <c r="E411" s="767" t="str">
        <f t="shared" si="6"/>
        <v>福島県浪江町</v>
      </c>
      <c r="F411" s="766" t="s">
        <v>3224</v>
      </c>
    </row>
    <row r="412" spans="1:6" x14ac:dyDescent="0.15">
      <c r="A412" s="766" t="s">
        <v>3059</v>
      </c>
      <c r="B412" s="766" t="s">
        <v>3225</v>
      </c>
      <c r="C412" s="766" t="s">
        <v>3061</v>
      </c>
      <c r="D412" s="766" t="s">
        <v>3226</v>
      </c>
      <c r="E412" s="767" t="str">
        <f t="shared" si="6"/>
        <v>福島県葛尾村</v>
      </c>
      <c r="F412" s="766" t="s">
        <v>3227</v>
      </c>
    </row>
    <row r="413" spans="1:6" x14ac:dyDescent="0.15">
      <c r="A413" s="766" t="s">
        <v>3059</v>
      </c>
      <c r="B413" s="766" t="s">
        <v>3228</v>
      </c>
      <c r="C413" s="766" t="s">
        <v>3061</v>
      </c>
      <c r="D413" s="766" t="s">
        <v>3229</v>
      </c>
      <c r="E413" s="767" t="str">
        <f t="shared" si="6"/>
        <v>福島県新地町</v>
      </c>
      <c r="F413" s="766" t="s">
        <v>3230</v>
      </c>
    </row>
    <row r="414" spans="1:6" x14ac:dyDescent="0.15">
      <c r="A414" s="766" t="s">
        <v>3059</v>
      </c>
      <c r="B414" s="766" t="s">
        <v>3231</v>
      </c>
      <c r="C414" s="766" t="s">
        <v>3061</v>
      </c>
      <c r="D414" s="766" t="s">
        <v>3232</v>
      </c>
      <c r="E414" s="767" t="str">
        <f t="shared" si="6"/>
        <v>福島県飯舘村</v>
      </c>
      <c r="F414" s="766" t="s">
        <v>3233</v>
      </c>
    </row>
    <row r="415" spans="1:6" x14ac:dyDescent="0.15">
      <c r="A415" s="768" t="s">
        <v>3234</v>
      </c>
      <c r="B415" s="769"/>
      <c r="C415" s="770" t="s">
        <v>3235</v>
      </c>
      <c r="D415" s="769"/>
      <c r="E415" s="767" t="str">
        <f t="shared" si="6"/>
        <v>茨城県</v>
      </c>
      <c r="F415" s="768" t="s">
        <v>3236</v>
      </c>
    </row>
    <row r="416" spans="1:6" x14ac:dyDescent="0.15">
      <c r="A416" s="766" t="s">
        <v>3237</v>
      </c>
      <c r="B416" s="766" t="s">
        <v>3238</v>
      </c>
      <c r="C416" s="766" t="s">
        <v>3239</v>
      </c>
      <c r="D416" s="766" t="s">
        <v>3240</v>
      </c>
      <c r="E416" s="767" t="str">
        <f t="shared" si="6"/>
        <v>茨城県水戸市</v>
      </c>
      <c r="F416" s="766" t="s">
        <v>3241</v>
      </c>
    </row>
    <row r="417" spans="1:6" x14ac:dyDescent="0.15">
      <c r="A417" s="766" t="s">
        <v>3237</v>
      </c>
      <c r="B417" s="766" t="s">
        <v>3242</v>
      </c>
      <c r="C417" s="766" t="s">
        <v>3239</v>
      </c>
      <c r="D417" s="766" t="s">
        <v>3243</v>
      </c>
      <c r="E417" s="767" t="str">
        <f t="shared" si="6"/>
        <v>茨城県日立市</v>
      </c>
      <c r="F417" s="766" t="s">
        <v>3244</v>
      </c>
    </row>
    <row r="418" spans="1:6" x14ac:dyDescent="0.15">
      <c r="A418" s="766" t="s">
        <v>3237</v>
      </c>
      <c r="B418" s="766" t="s">
        <v>3245</v>
      </c>
      <c r="C418" s="766" t="s">
        <v>3239</v>
      </c>
      <c r="D418" s="766" t="s">
        <v>3246</v>
      </c>
      <c r="E418" s="767" t="str">
        <f t="shared" si="6"/>
        <v>茨城県土浦市</v>
      </c>
      <c r="F418" s="766" t="s">
        <v>3247</v>
      </c>
    </row>
    <row r="419" spans="1:6" x14ac:dyDescent="0.15">
      <c r="A419" s="766" t="s">
        <v>3237</v>
      </c>
      <c r="B419" s="766" t="s">
        <v>3248</v>
      </c>
      <c r="C419" s="766" t="s">
        <v>3239</v>
      </c>
      <c r="D419" s="766" t="s">
        <v>3249</v>
      </c>
      <c r="E419" s="767" t="str">
        <f t="shared" si="6"/>
        <v>茨城県古河市</v>
      </c>
      <c r="F419" s="766" t="s">
        <v>3250</v>
      </c>
    </row>
    <row r="420" spans="1:6" x14ac:dyDescent="0.15">
      <c r="A420" s="766" t="s">
        <v>3237</v>
      </c>
      <c r="B420" s="766" t="s">
        <v>3251</v>
      </c>
      <c r="C420" s="766" t="s">
        <v>3239</v>
      </c>
      <c r="D420" s="766" t="s">
        <v>3252</v>
      </c>
      <c r="E420" s="767" t="str">
        <f t="shared" si="6"/>
        <v>茨城県石岡市</v>
      </c>
      <c r="F420" s="766" t="s">
        <v>3253</v>
      </c>
    </row>
    <row r="421" spans="1:6" x14ac:dyDescent="0.15">
      <c r="A421" s="766" t="s">
        <v>3237</v>
      </c>
      <c r="B421" s="766" t="s">
        <v>3254</v>
      </c>
      <c r="C421" s="766" t="s">
        <v>3239</v>
      </c>
      <c r="D421" s="766" t="s">
        <v>3255</v>
      </c>
      <c r="E421" s="767" t="str">
        <f t="shared" si="6"/>
        <v>茨城県結城市</v>
      </c>
      <c r="F421" s="766" t="s">
        <v>3256</v>
      </c>
    </row>
    <row r="422" spans="1:6" x14ac:dyDescent="0.15">
      <c r="A422" s="766" t="s">
        <v>3237</v>
      </c>
      <c r="B422" s="766" t="s">
        <v>3257</v>
      </c>
      <c r="C422" s="766" t="s">
        <v>3239</v>
      </c>
      <c r="D422" s="766" t="s">
        <v>3258</v>
      </c>
      <c r="E422" s="767" t="str">
        <f t="shared" si="6"/>
        <v>茨城県龍ケ崎市</v>
      </c>
      <c r="F422" s="766" t="s">
        <v>3259</v>
      </c>
    </row>
    <row r="423" spans="1:6" x14ac:dyDescent="0.15">
      <c r="A423" s="766" t="s">
        <v>3237</v>
      </c>
      <c r="B423" s="766" t="s">
        <v>3260</v>
      </c>
      <c r="C423" s="766" t="s">
        <v>3239</v>
      </c>
      <c r="D423" s="766" t="s">
        <v>3261</v>
      </c>
      <c r="E423" s="767" t="str">
        <f t="shared" si="6"/>
        <v>茨城県下妻市</v>
      </c>
      <c r="F423" s="766" t="s">
        <v>3262</v>
      </c>
    </row>
    <row r="424" spans="1:6" x14ac:dyDescent="0.15">
      <c r="A424" s="766" t="s">
        <v>3237</v>
      </c>
      <c r="B424" s="766" t="s">
        <v>3263</v>
      </c>
      <c r="C424" s="766" t="s">
        <v>3239</v>
      </c>
      <c r="D424" s="766" t="s">
        <v>3264</v>
      </c>
      <c r="E424" s="767" t="str">
        <f t="shared" si="6"/>
        <v>茨城県常総市</v>
      </c>
      <c r="F424" s="766" t="s">
        <v>3265</v>
      </c>
    </row>
    <row r="425" spans="1:6" x14ac:dyDescent="0.15">
      <c r="A425" s="766" t="s">
        <v>3237</v>
      </c>
      <c r="B425" s="766" t="s">
        <v>3266</v>
      </c>
      <c r="C425" s="766" t="s">
        <v>3239</v>
      </c>
      <c r="D425" s="766" t="s">
        <v>3267</v>
      </c>
      <c r="E425" s="767" t="str">
        <f t="shared" si="6"/>
        <v>茨城県常陸太田市</v>
      </c>
      <c r="F425" s="766" t="s">
        <v>3268</v>
      </c>
    </row>
    <row r="426" spans="1:6" x14ac:dyDescent="0.15">
      <c r="A426" s="766" t="s">
        <v>3237</v>
      </c>
      <c r="B426" s="766" t="s">
        <v>3269</v>
      </c>
      <c r="C426" s="766" t="s">
        <v>3239</v>
      </c>
      <c r="D426" s="766" t="s">
        <v>3270</v>
      </c>
      <c r="E426" s="767" t="str">
        <f t="shared" si="6"/>
        <v>茨城県高萩市</v>
      </c>
      <c r="F426" s="766" t="s">
        <v>3271</v>
      </c>
    </row>
    <row r="427" spans="1:6" x14ac:dyDescent="0.15">
      <c r="A427" s="766" t="s">
        <v>3237</v>
      </c>
      <c r="B427" s="766" t="s">
        <v>3272</v>
      </c>
      <c r="C427" s="766" t="s">
        <v>3239</v>
      </c>
      <c r="D427" s="766" t="s">
        <v>3273</v>
      </c>
      <c r="E427" s="767" t="str">
        <f t="shared" si="6"/>
        <v>茨城県北茨城市</v>
      </c>
      <c r="F427" s="766" t="s">
        <v>3274</v>
      </c>
    </row>
    <row r="428" spans="1:6" x14ac:dyDescent="0.15">
      <c r="A428" s="766" t="s">
        <v>3237</v>
      </c>
      <c r="B428" s="766" t="s">
        <v>3275</v>
      </c>
      <c r="C428" s="766" t="s">
        <v>3239</v>
      </c>
      <c r="D428" s="766" t="s">
        <v>3276</v>
      </c>
      <c r="E428" s="767" t="str">
        <f t="shared" si="6"/>
        <v>茨城県笠間市</v>
      </c>
      <c r="F428" s="766" t="s">
        <v>3277</v>
      </c>
    </row>
    <row r="429" spans="1:6" x14ac:dyDescent="0.15">
      <c r="A429" s="766" t="s">
        <v>3237</v>
      </c>
      <c r="B429" s="766" t="s">
        <v>3278</v>
      </c>
      <c r="C429" s="766" t="s">
        <v>3239</v>
      </c>
      <c r="D429" s="766" t="s">
        <v>3279</v>
      </c>
      <c r="E429" s="767" t="str">
        <f t="shared" si="6"/>
        <v>茨城県取手市</v>
      </c>
      <c r="F429" s="766" t="s">
        <v>3280</v>
      </c>
    </row>
    <row r="430" spans="1:6" x14ac:dyDescent="0.15">
      <c r="A430" s="766" t="s">
        <v>3237</v>
      </c>
      <c r="B430" s="766" t="s">
        <v>3281</v>
      </c>
      <c r="C430" s="766" t="s">
        <v>3239</v>
      </c>
      <c r="D430" s="766" t="s">
        <v>3282</v>
      </c>
      <c r="E430" s="767" t="str">
        <f t="shared" si="6"/>
        <v>茨城県牛久市</v>
      </c>
      <c r="F430" s="766" t="s">
        <v>3283</v>
      </c>
    </row>
    <row r="431" spans="1:6" x14ac:dyDescent="0.15">
      <c r="A431" s="766" t="s">
        <v>3237</v>
      </c>
      <c r="B431" s="766" t="s">
        <v>3284</v>
      </c>
      <c r="C431" s="766" t="s">
        <v>3239</v>
      </c>
      <c r="D431" s="766" t="s">
        <v>3285</v>
      </c>
      <c r="E431" s="767" t="str">
        <f t="shared" si="6"/>
        <v>茨城県つくば市</v>
      </c>
      <c r="F431" s="766" t="s">
        <v>3286</v>
      </c>
    </row>
    <row r="432" spans="1:6" x14ac:dyDescent="0.15">
      <c r="A432" s="766" t="s">
        <v>3237</v>
      </c>
      <c r="B432" s="766" t="s">
        <v>3287</v>
      </c>
      <c r="C432" s="766" t="s">
        <v>3239</v>
      </c>
      <c r="D432" s="766" t="s">
        <v>3288</v>
      </c>
      <c r="E432" s="767" t="str">
        <f t="shared" si="6"/>
        <v>茨城県ひたちなか市</v>
      </c>
      <c r="F432" s="766" t="s">
        <v>3289</v>
      </c>
    </row>
    <row r="433" spans="1:6" x14ac:dyDescent="0.15">
      <c r="A433" s="766" t="s">
        <v>3237</v>
      </c>
      <c r="B433" s="766" t="s">
        <v>3290</v>
      </c>
      <c r="C433" s="766" t="s">
        <v>3239</v>
      </c>
      <c r="D433" s="766" t="s">
        <v>3291</v>
      </c>
      <c r="E433" s="767" t="str">
        <f t="shared" si="6"/>
        <v>茨城県鹿嶋市</v>
      </c>
      <c r="F433" s="766" t="s">
        <v>3292</v>
      </c>
    </row>
    <row r="434" spans="1:6" x14ac:dyDescent="0.15">
      <c r="A434" s="766" t="s">
        <v>3237</v>
      </c>
      <c r="B434" s="766" t="s">
        <v>3293</v>
      </c>
      <c r="C434" s="766" t="s">
        <v>3239</v>
      </c>
      <c r="D434" s="766" t="s">
        <v>3294</v>
      </c>
      <c r="E434" s="767" t="str">
        <f t="shared" si="6"/>
        <v>茨城県潮来市</v>
      </c>
      <c r="F434" s="766" t="s">
        <v>3295</v>
      </c>
    </row>
    <row r="435" spans="1:6" x14ac:dyDescent="0.15">
      <c r="A435" s="766" t="s">
        <v>3237</v>
      </c>
      <c r="B435" s="766" t="s">
        <v>3296</v>
      </c>
      <c r="C435" s="766" t="s">
        <v>3239</v>
      </c>
      <c r="D435" s="766" t="s">
        <v>3297</v>
      </c>
      <c r="E435" s="767" t="str">
        <f t="shared" si="6"/>
        <v>茨城県守谷市</v>
      </c>
      <c r="F435" s="766" t="s">
        <v>3298</v>
      </c>
    </row>
    <row r="436" spans="1:6" x14ac:dyDescent="0.15">
      <c r="A436" s="766" t="s">
        <v>3237</v>
      </c>
      <c r="B436" s="766" t="s">
        <v>3299</v>
      </c>
      <c r="C436" s="766" t="s">
        <v>3239</v>
      </c>
      <c r="D436" s="766" t="s">
        <v>3300</v>
      </c>
      <c r="E436" s="767" t="str">
        <f t="shared" si="6"/>
        <v>茨城県常陸大宮市</v>
      </c>
      <c r="F436" s="766" t="s">
        <v>3301</v>
      </c>
    </row>
    <row r="437" spans="1:6" x14ac:dyDescent="0.15">
      <c r="A437" s="766" t="s">
        <v>3237</v>
      </c>
      <c r="B437" s="766" t="s">
        <v>3302</v>
      </c>
      <c r="C437" s="766" t="s">
        <v>3239</v>
      </c>
      <c r="D437" s="766" t="s">
        <v>3303</v>
      </c>
      <c r="E437" s="767" t="str">
        <f t="shared" si="6"/>
        <v>茨城県那珂市</v>
      </c>
      <c r="F437" s="766" t="s">
        <v>3304</v>
      </c>
    </row>
    <row r="438" spans="1:6" x14ac:dyDescent="0.15">
      <c r="A438" s="766" t="s">
        <v>3237</v>
      </c>
      <c r="B438" s="766" t="s">
        <v>3305</v>
      </c>
      <c r="C438" s="766" t="s">
        <v>3239</v>
      </c>
      <c r="D438" s="766" t="s">
        <v>3306</v>
      </c>
      <c r="E438" s="767" t="str">
        <f t="shared" si="6"/>
        <v>茨城県筑西市</v>
      </c>
      <c r="F438" s="766" t="s">
        <v>3307</v>
      </c>
    </row>
    <row r="439" spans="1:6" x14ac:dyDescent="0.15">
      <c r="A439" s="766" t="s">
        <v>3237</v>
      </c>
      <c r="B439" s="766" t="s">
        <v>3308</v>
      </c>
      <c r="C439" s="766" t="s">
        <v>3239</v>
      </c>
      <c r="D439" s="766" t="s">
        <v>3309</v>
      </c>
      <c r="E439" s="767" t="str">
        <f t="shared" si="6"/>
        <v>茨城県坂東市</v>
      </c>
      <c r="F439" s="766" t="s">
        <v>3310</v>
      </c>
    </row>
    <row r="440" spans="1:6" x14ac:dyDescent="0.15">
      <c r="A440" s="766" t="s">
        <v>3237</v>
      </c>
      <c r="B440" s="766" t="s">
        <v>3311</v>
      </c>
      <c r="C440" s="766" t="s">
        <v>3239</v>
      </c>
      <c r="D440" s="766" t="s">
        <v>3312</v>
      </c>
      <c r="E440" s="767" t="str">
        <f t="shared" si="6"/>
        <v>茨城県稲敷市</v>
      </c>
      <c r="F440" s="766" t="s">
        <v>3313</v>
      </c>
    </row>
    <row r="441" spans="1:6" x14ac:dyDescent="0.15">
      <c r="A441" s="766" t="s">
        <v>3237</v>
      </c>
      <c r="B441" s="766" t="s">
        <v>3314</v>
      </c>
      <c r="C441" s="766" t="s">
        <v>3239</v>
      </c>
      <c r="D441" s="766" t="s">
        <v>3315</v>
      </c>
      <c r="E441" s="767" t="str">
        <f t="shared" si="6"/>
        <v>茨城県かすみがうら市</v>
      </c>
      <c r="F441" s="766" t="s">
        <v>3316</v>
      </c>
    </row>
    <row r="442" spans="1:6" x14ac:dyDescent="0.15">
      <c r="A442" s="766" t="s">
        <v>3237</v>
      </c>
      <c r="B442" s="766" t="s">
        <v>3317</v>
      </c>
      <c r="C442" s="766" t="s">
        <v>3239</v>
      </c>
      <c r="D442" s="766" t="s">
        <v>3318</v>
      </c>
      <c r="E442" s="767" t="str">
        <f t="shared" si="6"/>
        <v>茨城県桜川市</v>
      </c>
      <c r="F442" s="766" t="s">
        <v>3319</v>
      </c>
    </row>
    <row r="443" spans="1:6" x14ac:dyDescent="0.15">
      <c r="A443" s="766" t="s">
        <v>3237</v>
      </c>
      <c r="B443" s="766" t="s">
        <v>3320</v>
      </c>
      <c r="C443" s="766" t="s">
        <v>3239</v>
      </c>
      <c r="D443" s="766" t="s">
        <v>3321</v>
      </c>
      <c r="E443" s="767" t="str">
        <f t="shared" si="6"/>
        <v>茨城県神栖市</v>
      </c>
      <c r="F443" s="766" t="s">
        <v>3322</v>
      </c>
    </row>
    <row r="444" spans="1:6" x14ac:dyDescent="0.15">
      <c r="A444" s="766" t="s">
        <v>3237</v>
      </c>
      <c r="B444" s="766" t="s">
        <v>3323</v>
      </c>
      <c r="C444" s="766" t="s">
        <v>3239</v>
      </c>
      <c r="D444" s="766" t="s">
        <v>3324</v>
      </c>
      <c r="E444" s="767" t="str">
        <f t="shared" si="6"/>
        <v>茨城県行方市</v>
      </c>
      <c r="F444" s="766" t="s">
        <v>3325</v>
      </c>
    </row>
    <row r="445" spans="1:6" x14ac:dyDescent="0.15">
      <c r="A445" s="766" t="s">
        <v>3237</v>
      </c>
      <c r="B445" s="766" t="s">
        <v>3326</v>
      </c>
      <c r="C445" s="766" t="s">
        <v>3239</v>
      </c>
      <c r="D445" s="766" t="s">
        <v>3327</v>
      </c>
      <c r="E445" s="767" t="str">
        <f t="shared" si="6"/>
        <v>茨城県鉾田市</v>
      </c>
      <c r="F445" s="766" t="s">
        <v>3328</v>
      </c>
    </row>
    <row r="446" spans="1:6" x14ac:dyDescent="0.15">
      <c r="A446" s="766" t="s">
        <v>3237</v>
      </c>
      <c r="B446" s="766" t="s">
        <v>3329</v>
      </c>
      <c r="C446" s="766" t="s">
        <v>3239</v>
      </c>
      <c r="D446" s="766" t="s">
        <v>3330</v>
      </c>
      <c r="E446" s="767" t="str">
        <f t="shared" si="6"/>
        <v>茨城県つくばみらい市</v>
      </c>
      <c r="F446" s="766" t="s">
        <v>3331</v>
      </c>
    </row>
    <row r="447" spans="1:6" x14ac:dyDescent="0.15">
      <c r="A447" s="766" t="s">
        <v>3237</v>
      </c>
      <c r="B447" s="766" t="s">
        <v>3332</v>
      </c>
      <c r="C447" s="766" t="s">
        <v>3239</v>
      </c>
      <c r="D447" s="766" t="s">
        <v>3333</v>
      </c>
      <c r="E447" s="767" t="str">
        <f t="shared" si="6"/>
        <v>茨城県小美玉市</v>
      </c>
      <c r="F447" s="766" t="s">
        <v>3334</v>
      </c>
    </row>
    <row r="448" spans="1:6" x14ac:dyDescent="0.15">
      <c r="A448" s="766" t="s">
        <v>3237</v>
      </c>
      <c r="B448" s="766" t="s">
        <v>3335</v>
      </c>
      <c r="C448" s="766" t="s">
        <v>3239</v>
      </c>
      <c r="D448" s="766" t="s">
        <v>3336</v>
      </c>
      <c r="E448" s="767" t="str">
        <f t="shared" si="6"/>
        <v>茨城県茨城町</v>
      </c>
      <c r="F448" s="766" t="s">
        <v>3337</v>
      </c>
    </row>
    <row r="449" spans="1:6" x14ac:dyDescent="0.15">
      <c r="A449" s="766" t="s">
        <v>3237</v>
      </c>
      <c r="B449" s="766" t="s">
        <v>3338</v>
      </c>
      <c r="C449" s="766" t="s">
        <v>3239</v>
      </c>
      <c r="D449" s="766" t="s">
        <v>3339</v>
      </c>
      <c r="E449" s="767" t="str">
        <f t="shared" si="6"/>
        <v>茨城県大洗町</v>
      </c>
      <c r="F449" s="766" t="s">
        <v>3340</v>
      </c>
    </row>
    <row r="450" spans="1:6" x14ac:dyDescent="0.15">
      <c r="A450" s="766" t="s">
        <v>3237</v>
      </c>
      <c r="B450" s="766" t="s">
        <v>3341</v>
      </c>
      <c r="C450" s="766" t="s">
        <v>3239</v>
      </c>
      <c r="D450" s="766" t="s">
        <v>3342</v>
      </c>
      <c r="E450" s="767" t="str">
        <f t="shared" si="6"/>
        <v>茨城県城里町</v>
      </c>
      <c r="F450" s="766" t="s">
        <v>3343</v>
      </c>
    </row>
    <row r="451" spans="1:6" x14ac:dyDescent="0.15">
      <c r="A451" s="766" t="s">
        <v>3237</v>
      </c>
      <c r="B451" s="766" t="s">
        <v>3344</v>
      </c>
      <c r="C451" s="766" t="s">
        <v>3239</v>
      </c>
      <c r="D451" s="766" t="s">
        <v>3345</v>
      </c>
      <c r="E451" s="767" t="str">
        <f t="shared" ref="E451:E514" si="7">CONCATENATE(A451,B451)</f>
        <v>茨城県東海村</v>
      </c>
      <c r="F451" s="766" t="s">
        <v>3346</v>
      </c>
    </row>
    <row r="452" spans="1:6" x14ac:dyDescent="0.15">
      <c r="A452" s="766" t="s">
        <v>3237</v>
      </c>
      <c r="B452" s="766" t="s">
        <v>3347</v>
      </c>
      <c r="C452" s="766" t="s">
        <v>3239</v>
      </c>
      <c r="D452" s="766" t="s">
        <v>3348</v>
      </c>
      <c r="E452" s="767" t="str">
        <f t="shared" si="7"/>
        <v>茨城県大子町</v>
      </c>
      <c r="F452" s="766" t="s">
        <v>3349</v>
      </c>
    </row>
    <row r="453" spans="1:6" x14ac:dyDescent="0.15">
      <c r="A453" s="766" t="s">
        <v>3237</v>
      </c>
      <c r="B453" s="766" t="s">
        <v>3350</v>
      </c>
      <c r="C453" s="766" t="s">
        <v>3239</v>
      </c>
      <c r="D453" s="766" t="s">
        <v>3351</v>
      </c>
      <c r="E453" s="767" t="str">
        <f t="shared" si="7"/>
        <v>茨城県美浦村</v>
      </c>
      <c r="F453" s="766" t="s">
        <v>3352</v>
      </c>
    </row>
    <row r="454" spans="1:6" x14ac:dyDescent="0.15">
      <c r="A454" s="766" t="s">
        <v>3237</v>
      </c>
      <c r="B454" s="766" t="s">
        <v>3353</v>
      </c>
      <c r="C454" s="766" t="s">
        <v>3239</v>
      </c>
      <c r="D454" s="766" t="s">
        <v>3354</v>
      </c>
      <c r="E454" s="767" t="str">
        <f t="shared" si="7"/>
        <v>茨城県阿見町</v>
      </c>
      <c r="F454" s="766" t="s">
        <v>3355</v>
      </c>
    </row>
    <row r="455" spans="1:6" x14ac:dyDescent="0.15">
      <c r="A455" s="766" t="s">
        <v>3237</v>
      </c>
      <c r="B455" s="766" t="s">
        <v>3356</v>
      </c>
      <c r="C455" s="766" t="s">
        <v>3239</v>
      </c>
      <c r="D455" s="766" t="s">
        <v>3357</v>
      </c>
      <c r="E455" s="767" t="str">
        <f t="shared" si="7"/>
        <v>茨城県河内町</v>
      </c>
      <c r="F455" s="766" t="s">
        <v>3358</v>
      </c>
    </row>
    <row r="456" spans="1:6" x14ac:dyDescent="0.15">
      <c r="A456" s="766" t="s">
        <v>3237</v>
      </c>
      <c r="B456" s="766" t="s">
        <v>3359</v>
      </c>
      <c r="C456" s="766" t="s">
        <v>3239</v>
      </c>
      <c r="D456" s="766" t="s">
        <v>3360</v>
      </c>
      <c r="E456" s="767" t="str">
        <f t="shared" si="7"/>
        <v>茨城県八千代町</v>
      </c>
      <c r="F456" s="766" t="s">
        <v>3361</v>
      </c>
    </row>
    <row r="457" spans="1:6" x14ac:dyDescent="0.15">
      <c r="A457" s="766" t="s">
        <v>3237</v>
      </c>
      <c r="B457" s="766" t="s">
        <v>3362</v>
      </c>
      <c r="C457" s="766" t="s">
        <v>3239</v>
      </c>
      <c r="D457" s="766" t="s">
        <v>3363</v>
      </c>
      <c r="E457" s="767" t="str">
        <f t="shared" si="7"/>
        <v>茨城県五霞町</v>
      </c>
      <c r="F457" s="766" t="s">
        <v>3364</v>
      </c>
    </row>
    <row r="458" spans="1:6" x14ac:dyDescent="0.15">
      <c r="A458" s="766" t="s">
        <v>3237</v>
      </c>
      <c r="B458" s="766" t="s">
        <v>3365</v>
      </c>
      <c r="C458" s="766" t="s">
        <v>3239</v>
      </c>
      <c r="D458" s="766" t="s">
        <v>3366</v>
      </c>
      <c r="E458" s="767" t="str">
        <f t="shared" si="7"/>
        <v>茨城県境町</v>
      </c>
      <c r="F458" s="766" t="s">
        <v>3367</v>
      </c>
    </row>
    <row r="459" spans="1:6" x14ac:dyDescent="0.15">
      <c r="A459" s="766" t="s">
        <v>3237</v>
      </c>
      <c r="B459" s="766" t="s">
        <v>3368</v>
      </c>
      <c r="C459" s="766" t="s">
        <v>3239</v>
      </c>
      <c r="D459" s="766" t="s">
        <v>3369</v>
      </c>
      <c r="E459" s="767" t="str">
        <f t="shared" si="7"/>
        <v>茨城県利根町</v>
      </c>
      <c r="F459" s="766" t="s">
        <v>3370</v>
      </c>
    </row>
    <row r="460" spans="1:6" x14ac:dyDescent="0.15">
      <c r="A460" s="768" t="s">
        <v>3371</v>
      </c>
      <c r="B460" s="769"/>
      <c r="C460" s="770" t="s">
        <v>3372</v>
      </c>
      <c r="D460" s="769"/>
      <c r="E460" s="767" t="str">
        <f t="shared" si="7"/>
        <v>栃木県</v>
      </c>
      <c r="F460" s="768" t="s">
        <v>3373</v>
      </c>
    </row>
    <row r="461" spans="1:6" x14ac:dyDescent="0.15">
      <c r="A461" s="766" t="s">
        <v>3374</v>
      </c>
      <c r="B461" s="766" t="s">
        <v>3375</v>
      </c>
      <c r="C461" s="766" t="s">
        <v>3376</v>
      </c>
      <c r="D461" s="766" t="s">
        <v>3377</v>
      </c>
      <c r="E461" s="767" t="str">
        <f t="shared" si="7"/>
        <v>栃木県宇都宮市</v>
      </c>
      <c r="F461" s="766" t="s">
        <v>3378</v>
      </c>
    </row>
    <row r="462" spans="1:6" x14ac:dyDescent="0.15">
      <c r="A462" s="766" t="s">
        <v>3374</v>
      </c>
      <c r="B462" s="766" t="s">
        <v>3379</v>
      </c>
      <c r="C462" s="766" t="s">
        <v>3376</v>
      </c>
      <c r="D462" s="766" t="s">
        <v>3380</v>
      </c>
      <c r="E462" s="767" t="str">
        <f t="shared" si="7"/>
        <v>栃木県足利市</v>
      </c>
      <c r="F462" s="766" t="s">
        <v>3381</v>
      </c>
    </row>
    <row r="463" spans="1:6" x14ac:dyDescent="0.15">
      <c r="A463" s="766" t="s">
        <v>3374</v>
      </c>
      <c r="B463" s="766" t="s">
        <v>3382</v>
      </c>
      <c r="C463" s="766" t="s">
        <v>3376</v>
      </c>
      <c r="D463" s="766" t="s">
        <v>3383</v>
      </c>
      <c r="E463" s="767" t="str">
        <f t="shared" si="7"/>
        <v>栃木県栃木市</v>
      </c>
      <c r="F463" s="766" t="s">
        <v>3384</v>
      </c>
    </row>
    <row r="464" spans="1:6" x14ac:dyDescent="0.15">
      <c r="A464" s="766" t="s">
        <v>3374</v>
      </c>
      <c r="B464" s="766" t="s">
        <v>3385</v>
      </c>
      <c r="C464" s="766" t="s">
        <v>3376</v>
      </c>
      <c r="D464" s="766" t="s">
        <v>3386</v>
      </c>
      <c r="E464" s="767" t="str">
        <f t="shared" si="7"/>
        <v>栃木県佐野市</v>
      </c>
      <c r="F464" s="766" t="s">
        <v>3387</v>
      </c>
    </row>
    <row r="465" spans="1:6" x14ac:dyDescent="0.15">
      <c r="A465" s="766" t="s">
        <v>3374</v>
      </c>
      <c r="B465" s="766" t="s">
        <v>3388</v>
      </c>
      <c r="C465" s="766" t="s">
        <v>3376</v>
      </c>
      <c r="D465" s="766" t="s">
        <v>3389</v>
      </c>
      <c r="E465" s="767" t="str">
        <f t="shared" si="7"/>
        <v>栃木県鹿沼市</v>
      </c>
      <c r="F465" s="766" t="s">
        <v>3390</v>
      </c>
    </row>
    <row r="466" spans="1:6" x14ac:dyDescent="0.15">
      <c r="A466" s="766" t="s">
        <v>3374</v>
      </c>
      <c r="B466" s="766" t="s">
        <v>3391</v>
      </c>
      <c r="C466" s="766" t="s">
        <v>3376</v>
      </c>
      <c r="D466" s="766" t="s">
        <v>3392</v>
      </c>
      <c r="E466" s="767" t="str">
        <f t="shared" si="7"/>
        <v>栃木県日光市</v>
      </c>
      <c r="F466" s="766" t="s">
        <v>3393</v>
      </c>
    </row>
    <row r="467" spans="1:6" x14ac:dyDescent="0.15">
      <c r="A467" s="766" t="s">
        <v>3374</v>
      </c>
      <c r="B467" s="766" t="s">
        <v>3394</v>
      </c>
      <c r="C467" s="766" t="s">
        <v>3376</v>
      </c>
      <c r="D467" s="766" t="s">
        <v>3395</v>
      </c>
      <c r="E467" s="767" t="str">
        <f t="shared" si="7"/>
        <v>栃木県小山市</v>
      </c>
      <c r="F467" s="766" t="s">
        <v>3396</v>
      </c>
    </row>
    <row r="468" spans="1:6" x14ac:dyDescent="0.15">
      <c r="A468" s="766" t="s">
        <v>3374</v>
      </c>
      <c r="B468" s="766" t="s">
        <v>3397</v>
      </c>
      <c r="C468" s="766" t="s">
        <v>3376</v>
      </c>
      <c r="D468" s="766" t="s">
        <v>3398</v>
      </c>
      <c r="E468" s="767" t="str">
        <f t="shared" si="7"/>
        <v>栃木県真岡市</v>
      </c>
      <c r="F468" s="766" t="s">
        <v>3399</v>
      </c>
    </row>
    <row r="469" spans="1:6" x14ac:dyDescent="0.15">
      <c r="A469" s="766" t="s">
        <v>3374</v>
      </c>
      <c r="B469" s="766" t="s">
        <v>3400</v>
      </c>
      <c r="C469" s="766" t="s">
        <v>3376</v>
      </c>
      <c r="D469" s="766" t="s">
        <v>3401</v>
      </c>
      <c r="E469" s="767" t="str">
        <f t="shared" si="7"/>
        <v>栃木県大田原市</v>
      </c>
      <c r="F469" s="766" t="s">
        <v>3402</v>
      </c>
    </row>
    <row r="470" spans="1:6" x14ac:dyDescent="0.15">
      <c r="A470" s="766" t="s">
        <v>3374</v>
      </c>
      <c r="B470" s="766" t="s">
        <v>3403</v>
      </c>
      <c r="C470" s="766" t="s">
        <v>3376</v>
      </c>
      <c r="D470" s="766" t="s">
        <v>3404</v>
      </c>
      <c r="E470" s="767" t="str">
        <f t="shared" si="7"/>
        <v>栃木県矢板市</v>
      </c>
      <c r="F470" s="766" t="s">
        <v>3405</v>
      </c>
    </row>
    <row r="471" spans="1:6" x14ac:dyDescent="0.15">
      <c r="A471" s="766" t="s">
        <v>3374</v>
      </c>
      <c r="B471" s="766" t="s">
        <v>3406</v>
      </c>
      <c r="C471" s="766" t="s">
        <v>3376</v>
      </c>
      <c r="D471" s="766" t="s">
        <v>3407</v>
      </c>
      <c r="E471" s="767" t="str">
        <f t="shared" si="7"/>
        <v>栃木県那須塩原市</v>
      </c>
      <c r="F471" s="766" t="s">
        <v>3408</v>
      </c>
    </row>
    <row r="472" spans="1:6" x14ac:dyDescent="0.15">
      <c r="A472" s="766" t="s">
        <v>3374</v>
      </c>
      <c r="B472" s="766" t="s">
        <v>3409</v>
      </c>
      <c r="C472" s="766" t="s">
        <v>3376</v>
      </c>
      <c r="D472" s="766" t="s">
        <v>3410</v>
      </c>
      <c r="E472" s="767" t="str">
        <f t="shared" si="7"/>
        <v>栃木県さくら市</v>
      </c>
      <c r="F472" s="766" t="s">
        <v>3411</v>
      </c>
    </row>
    <row r="473" spans="1:6" x14ac:dyDescent="0.15">
      <c r="A473" s="766" t="s">
        <v>3374</v>
      </c>
      <c r="B473" s="766" t="s">
        <v>3412</v>
      </c>
      <c r="C473" s="766" t="s">
        <v>3376</v>
      </c>
      <c r="D473" s="766" t="s">
        <v>3413</v>
      </c>
      <c r="E473" s="767" t="str">
        <f t="shared" si="7"/>
        <v>栃木県那須烏山市</v>
      </c>
      <c r="F473" s="766" t="s">
        <v>3414</v>
      </c>
    </row>
    <row r="474" spans="1:6" x14ac:dyDescent="0.15">
      <c r="A474" s="766" t="s">
        <v>3374</v>
      </c>
      <c r="B474" s="766" t="s">
        <v>3415</v>
      </c>
      <c r="C474" s="766" t="s">
        <v>3376</v>
      </c>
      <c r="D474" s="766" t="s">
        <v>3416</v>
      </c>
      <c r="E474" s="767" t="str">
        <f t="shared" si="7"/>
        <v>栃木県下野市</v>
      </c>
      <c r="F474" s="766" t="s">
        <v>3417</v>
      </c>
    </row>
    <row r="475" spans="1:6" x14ac:dyDescent="0.15">
      <c r="A475" s="766" t="s">
        <v>3374</v>
      </c>
      <c r="B475" s="766" t="s">
        <v>3418</v>
      </c>
      <c r="C475" s="766" t="s">
        <v>3376</v>
      </c>
      <c r="D475" s="766" t="s">
        <v>3419</v>
      </c>
      <c r="E475" s="767" t="str">
        <f t="shared" si="7"/>
        <v>栃木県上三川町</v>
      </c>
      <c r="F475" s="766" t="s">
        <v>3420</v>
      </c>
    </row>
    <row r="476" spans="1:6" x14ac:dyDescent="0.15">
      <c r="A476" s="766" t="s">
        <v>3374</v>
      </c>
      <c r="B476" s="766" t="s">
        <v>3421</v>
      </c>
      <c r="C476" s="766" t="s">
        <v>3376</v>
      </c>
      <c r="D476" s="766" t="s">
        <v>3422</v>
      </c>
      <c r="E476" s="767" t="str">
        <f t="shared" si="7"/>
        <v>栃木県益子町</v>
      </c>
      <c r="F476" s="766" t="s">
        <v>3423</v>
      </c>
    </row>
    <row r="477" spans="1:6" x14ac:dyDescent="0.15">
      <c r="A477" s="766" t="s">
        <v>3374</v>
      </c>
      <c r="B477" s="766" t="s">
        <v>3424</v>
      </c>
      <c r="C477" s="766" t="s">
        <v>3376</v>
      </c>
      <c r="D477" s="766" t="s">
        <v>3425</v>
      </c>
      <c r="E477" s="767" t="str">
        <f t="shared" si="7"/>
        <v>栃木県茂木町</v>
      </c>
      <c r="F477" s="766" t="s">
        <v>3426</v>
      </c>
    </row>
    <row r="478" spans="1:6" x14ac:dyDescent="0.15">
      <c r="A478" s="766" t="s">
        <v>3374</v>
      </c>
      <c r="B478" s="766" t="s">
        <v>3427</v>
      </c>
      <c r="C478" s="766" t="s">
        <v>3376</v>
      </c>
      <c r="D478" s="766" t="s">
        <v>3428</v>
      </c>
      <c r="E478" s="767" t="str">
        <f t="shared" si="7"/>
        <v>栃木県市貝町</v>
      </c>
      <c r="F478" s="766" t="s">
        <v>3429</v>
      </c>
    </row>
    <row r="479" spans="1:6" x14ac:dyDescent="0.15">
      <c r="A479" s="766" t="s">
        <v>3374</v>
      </c>
      <c r="B479" s="766" t="s">
        <v>3430</v>
      </c>
      <c r="C479" s="766" t="s">
        <v>3376</v>
      </c>
      <c r="D479" s="766" t="s">
        <v>3431</v>
      </c>
      <c r="E479" s="767" t="str">
        <f t="shared" si="7"/>
        <v>栃木県芳賀町</v>
      </c>
      <c r="F479" s="766" t="s">
        <v>3432</v>
      </c>
    </row>
    <row r="480" spans="1:6" x14ac:dyDescent="0.15">
      <c r="A480" s="766" t="s">
        <v>3374</v>
      </c>
      <c r="B480" s="766" t="s">
        <v>3433</v>
      </c>
      <c r="C480" s="766" t="s">
        <v>3376</v>
      </c>
      <c r="D480" s="766" t="s">
        <v>3434</v>
      </c>
      <c r="E480" s="767" t="str">
        <f t="shared" si="7"/>
        <v>栃木県壬生町</v>
      </c>
      <c r="F480" s="766" t="s">
        <v>3435</v>
      </c>
    </row>
    <row r="481" spans="1:6" x14ac:dyDescent="0.15">
      <c r="A481" s="766" t="s">
        <v>3374</v>
      </c>
      <c r="B481" s="766" t="s">
        <v>3436</v>
      </c>
      <c r="C481" s="766" t="s">
        <v>3376</v>
      </c>
      <c r="D481" s="766" t="s">
        <v>3437</v>
      </c>
      <c r="E481" s="767" t="str">
        <f t="shared" si="7"/>
        <v>栃木県野木町</v>
      </c>
      <c r="F481" s="766" t="s">
        <v>3438</v>
      </c>
    </row>
    <row r="482" spans="1:6" x14ac:dyDescent="0.15">
      <c r="A482" s="766" t="s">
        <v>3374</v>
      </c>
      <c r="B482" s="766" t="s">
        <v>3439</v>
      </c>
      <c r="C482" s="766" t="s">
        <v>3376</v>
      </c>
      <c r="D482" s="766" t="s">
        <v>3440</v>
      </c>
      <c r="E482" s="767" t="str">
        <f t="shared" si="7"/>
        <v>栃木県塩谷町</v>
      </c>
      <c r="F482" s="766" t="s">
        <v>3441</v>
      </c>
    </row>
    <row r="483" spans="1:6" x14ac:dyDescent="0.15">
      <c r="A483" s="766" t="s">
        <v>3374</v>
      </c>
      <c r="B483" s="766" t="s">
        <v>3442</v>
      </c>
      <c r="C483" s="766" t="s">
        <v>3376</v>
      </c>
      <c r="D483" s="766" t="s">
        <v>3443</v>
      </c>
      <c r="E483" s="767" t="str">
        <f t="shared" si="7"/>
        <v>栃木県高根沢町</v>
      </c>
      <c r="F483" s="766" t="s">
        <v>3444</v>
      </c>
    </row>
    <row r="484" spans="1:6" x14ac:dyDescent="0.15">
      <c r="A484" s="766" t="s">
        <v>3374</v>
      </c>
      <c r="B484" s="766" t="s">
        <v>3445</v>
      </c>
      <c r="C484" s="766" t="s">
        <v>3376</v>
      </c>
      <c r="D484" s="766" t="s">
        <v>3446</v>
      </c>
      <c r="E484" s="767" t="str">
        <f t="shared" si="7"/>
        <v>栃木県那須町</v>
      </c>
      <c r="F484" s="766" t="s">
        <v>3447</v>
      </c>
    </row>
    <row r="485" spans="1:6" x14ac:dyDescent="0.15">
      <c r="A485" s="766" t="s">
        <v>3374</v>
      </c>
      <c r="B485" s="766" t="s">
        <v>3448</v>
      </c>
      <c r="C485" s="766" t="s">
        <v>3376</v>
      </c>
      <c r="D485" s="766" t="s">
        <v>3449</v>
      </c>
      <c r="E485" s="767" t="str">
        <f t="shared" si="7"/>
        <v>栃木県那珂川町</v>
      </c>
      <c r="F485" s="766" t="s">
        <v>3450</v>
      </c>
    </row>
    <row r="486" spans="1:6" x14ac:dyDescent="0.15">
      <c r="A486" s="768" t="s">
        <v>3451</v>
      </c>
      <c r="B486" s="769"/>
      <c r="C486" s="770" t="s">
        <v>3452</v>
      </c>
      <c r="D486" s="769"/>
      <c r="E486" s="767" t="str">
        <f t="shared" si="7"/>
        <v>群馬県</v>
      </c>
      <c r="F486" s="768" t="s">
        <v>3453</v>
      </c>
    </row>
    <row r="487" spans="1:6" x14ac:dyDescent="0.15">
      <c r="A487" s="766" t="s">
        <v>3454</v>
      </c>
      <c r="B487" s="766" t="s">
        <v>3455</v>
      </c>
      <c r="C487" s="766" t="s">
        <v>3456</v>
      </c>
      <c r="D487" s="766" t="s">
        <v>3457</v>
      </c>
      <c r="E487" s="767" t="str">
        <f t="shared" si="7"/>
        <v>群馬県前橋市</v>
      </c>
      <c r="F487" s="766" t="s">
        <v>3458</v>
      </c>
    </row>
    <row r="488" spans="1:6" x14ac:dyDescent="0.15">
      <c r="A488" s="766" t="s">
        <v>3454</v>
      </c>
      <c r="B488" s="766" t="s">
        <v>3459</v>
      </c>
      <c r="C488" s="766" t="s">
        <v>3456</v>
      </c>
      <c r="D488" s="766" t="s">
        <v>3460</v>
      </c>
      <c r="E488" s="767" t="str">
        <f t="shared" si="7"/>
        <v>群馬県高崎市</v>
      </c>
      <c r="F488" s="766" t="s">
        <v>3461</v>
      </c>
    </row>
    <row r="489" spans="1:6" x14ac:dyDescent="0.15">
      <c r="A489" s="766" t="s">
        <v>3454</v>
      </c>
      <c r="B489" s="766" t="s">
        <v>3462</v>
      </c>
      <c r="C489" s="766" t="s">
        <v>3456</v>
      </c>
      <c r="D489" s="766" t="s">
        <v>3463</v>
      </c>
      <c r="E489" s="767" t="str">
        <f t="shared" si="7"/>
        <v>群馬県桐生市</v>
      </c>
      <c r="F489" s="766" t="s">
        <v>3464</v>
      </c>
    </row>
    <row r="490" spans="1:6" x14ac:dyDescent="0.15">
      <c r="A490" s="766" t="s">
        <v>3454</v>
      </c>
      <c r="B490" s="766" t="s">
        <v>3465</v>
      </c>
      <c r="C490" s="766" t="s">
        <v>3456</v>
      </c>
      <c r="D490" s="766" t="s">
        <v>3466</v>
      </c>
      <c r="E490" s="767" t="str">
        <f t="shared" si="7"/>
        <v>群馬県伊勢崎市</v>
      </c>
      <c r="F490" s="766" t="s">
        <v>3467</v>
      </c>
    </row>
    <row r="491" spans="1:6" x14ac:dyDescent="0.15">
      <c r="A491" s="766" t="s">
        <v>3454</v>
      </c>
      <c r="B491" s="766" t="s">
        <v>3468</v>
      </c>
      <c r="C491" s="766" t="s">
        <v>3456</v>
      </c>
      <c r="D491" s="766" t="s">
        <v>3469</v>
      </c>
      <c r="E491" s="767" t="str">
        <f t="shared" si="7"/>
        <v>群馬県太田市</v>
      </c>
      <c r="F491" s="766" t="s">
        <v>3470</v>
      </c>
    </row>
    <row r="492" spans="1:6" x14ac:dyDescent="0.15">
      <c r="A492" s="766" t="s">
        <v>3454</v>
      </c>
      <c r="B492" s="766" t="s">
        <v>3471</v>
      </c>
      <c r="C492" s="766" t="s">
        <v>3456</v>
      </c>
      <c r="D492" s="766" t="s">
        <v>3472</v>
      </c>
      <c r="E492" s="767" t="str">
        <f t="shared" si="7"/>
        <v>群馬県沼田市</v>
      </c>
      <c r="F492" s="766" t="s">
        <v>3473</v>
      </c>
    </row>
    <row r="493" spans="1:6" x14ac:dyDescent="0.15">
      <c r="A493" s="766" t="s">
        <v>3454</v>
      </c>
      <c r="B493" s="766" t="s">
        <v>3474</v>
      </c>
      <c r="C493" s="766" t="s">
        <v>3456</v>
      </c>
      <c r="D493" s="766" t="s">
        <v>3475</v>
      </c>
      <c r="E493" s="767" t="str">
        <f t="shared" si="7"/>
        <v>群馬県館林市</v>
      </c>
      <c r="F493" s="766" t="s">
        <v>3476</v>
      </c>
    </row>
    <row r="494" spans="1:6" x14ac:dyDescent="0.15">
      <c r="A494" s="766" t="s">
        <v>3454</v>
      </c>
      <c r="B494" s="766" t="s">
        <v>3477</v>
      </c>
      <c r="C494" s="766" t="s">
        <v>3456</v>
      </c>
      <c r="D494" s="766" t="s">
        <v>3478</v>
      </c>
      <c r="E494" s="767" t="str">
        <f t="shared" si="7"/>
        <v>群馬県渋川市</v>
      </c>
      <c r="F494" s="766" t="s">
        <v>3479</v>
      </c>
    </row>
    <row r="495" spans="1:6" x14ac:dyDescent="0.15">
      <c r="A495" s="766" t="s">
        <v>3454</v>
      </c>
      <c r="B495" s="766" t="s">
        <v>3480</v>
      </c>
      <c r="C495" s="766" t="s">
        <v>3456</v>
      </c>
      <c r="D495" s="766" t="s">
        <v>3481</v>
      </c>
      <c r="E495" s="767" t="str">
        <f t="shared" si="7"/>
        <v>群馬県藤岡市</v>
      </c>
      <c r="F495" s="766" t="s">
        <v>3482</v>
      </c>
    </row>
    <row r="496" spans="1:6" x14ac:dyDescent="0.15">
      <c r="A496" s="766" t="s">
        <v>3454</v>
      </c>
      <c r="B496" s="766" t="s">
        <v>3483</v>
      </c>
      <c r="C496" s="766" t="s">
        <v>3456</v>
      </c>
      <c r="D496" s="766" t="s">
        <v>3484</v>
      </c>
      <c r="E496" s="767" t="str">
        <f t="shared" si="7"/>
        <v>群馬県富岡市</v>
      </c>
      <c r="F496" s="766" t="s">
        <v>3485</v>
      </c>
    </row>
    <row r="497" spans="1:6" x14ac:dyDescent="0.15">
      <c r="A497" s="766" t="s">
        <v>3454</v>
      </c>
      <c r="B497" s="766" t="s">
        <v>3486</v>
      </c>
      <c r="C497" s="766" t="s">
        <v>3456</v>
      </c>
      <c r="D497" s="766" t="s">
        <v>3487</v>
      </c>
      <c r="E497" s="767" t="str">
        <f t="shared" si="7"/>
        <v>群馬県安中市</v>
      </c>
      <c r="F497" s="766" t="s">
        <v>3488</v>
      </c>
    </row>
    <row r="498" spans="1:6" x14ac:dyDescent="0.15">
      <c r="A498" s="766" t="s">
        <v>3454</v>
      </c>
      <c r="B498" s="766" t="s">
        <v>3489</v>
      </c>
      <c r="C498" s="766" t="s">
        <v>3456</v>
      </c>
      <c r="D498" s="766" t="s">
        <v>3490</v>
      </c>
      <c r="E498" s="767" t="str">
        <f t="shared" si="7"/>
        <v>群馬県みどり市</v>
      </c>
      <c r="F498" s="766" t="s">
        <v>3491</v>
      </c>
    </row>
    <row r="499" spans="1:6" x14ac:dyDescent="0.15">
      <c r="A499" s="766" t="s">
        <v>3454</v>
      </c>
      <c r="B499" s="766" t="s">
        <v>3492</v>
      </c>
      <c r="C499" s="766" t="s">
        <v>3456</v>
      </c>
      <c r="D499" s="766" t="s">
        <v>3493</v>
      </c>
      <c r="E499" s="767" t="str">
        <f t="shared" si="7"/>
        <v>群馬県榛東村</v>
      </c>
      <c r="F499" s="766" t="s">
        <v>3494</v>
      </c>
    </row>
    <row r="500" spans="1:6" x14ac:dyDescent="0.15">
      <c r="A500" s="766" t="s">
        <v>3454</v>
      </c>
      <c r="B500" s="766" t="s">
        <v>3495</v>
      </c>
      <c r="C500" s="766" t="s">
        <v>3456</v>
      </c>
      <c r="D500" s="766" t="s">
        <v>3496</v>
      </c>
      <c r="E500" s="767" t="str">
        <f t="shared" si="7"/>
        <v>群馬県吉岡町</v>
      </c>
      <c r="F500" s="766" t="s">
        <v>3497</v>
      </c>
    </row>
    <row r="501" spans="1:6" x14ac:dyDescent="0.15">
      <c r="A501" s="766" t="s">
        <v>3454</v>
      </c>
      <c r="B501" s="766" t="s">
        <v>3498</v>
      </c>
      <c r="C501" s="766" t="s">
        <v>3456</v>
      </c>
      <c r="D501" s="766" t="s">
        <v>3499</v>
      </c>
      <c r="E501" s="767" t="str">
        <f t="shared" si="7"/>
        <v>群馬県上野村</v>
      </c>
      <c r="F501" s="766" t="s">
        <v>3500</v>
      </c>
    </row>
    <row r="502" spans="1:6" x14ac:dyDescent="0.15">
      <c r="A502" s="766" t="s">
        <v>3454</v>
      </c>
      <c r="B502" s="766" t="s">
        <v>3501</v>
      </c>
      <c r="C502" s="766" t="s">
        <v>3456</v>
      </c>
      <c r="D502" s="766" t="s">
        <v>3502</v>
      </c>
      <c r="E502" s="767" t="str">
        <f t="shared" si="7"/>
        <v>群馬県神流町</v>
      </c>
      <c r="F502" s="766" t="s">
        <v>3503</v>
      </c>
    </row>
    <row r="503" spans="1:6" x14ac:dyDescent="0.15">
      <c r="A503" s="766" t="s">
        <v>3454</v>
      </c>
      <c r="B503" s="766" t="s">
        <v>3504</v>
      </c>
      <c r="C503" s="766" t="s">
        <v>3456</v>
      </c>
      <c r="D503" s="766" t="s">
        <v>3505</v>
      </c>
      <c r="E503" s="767" t="str">
        <f t="shared" si="7"/>
        <v>群馬県下仁田町</v>
      </c>
      <c r="F503" s="766" t="s">
        <v>3506</v>
      </c>
    </row>
    <row r="504" spans="1:6" x14ac:dyDescent="0.15">
      <c r="A504" s="766" t="s">
        <v>3454</v>
      </c>
      <c r="B504" s="766" t="s">
        <v>3507</v>
      </c>
      <c r="C504" s="766" t="s">
        <v>3456</v>
      </c>
      <c r="D504" s="766" t="s">
        <v>3508</v>
      </c>
      <c r="E504" s="767" t="str">
        <f t="shared" si="7"/>
        <v>群馬県南牧村</v>
      </c>
      <c r="F504" s="766" t="s">
        <v>3509</v>
      </c>
    </row>
    <row r="505" spans="1:6" x14ac:dyDescent="0.15">
      <c r="A505" s="766" t="s">
        <v>3454</v>
      </c>
      <c r="B505" s="766" t="s">
        <v>3510</v>
      </c>
      <c r="C505" s="766" t="s">
        <v>3456</v>
      </c>
      <c r="D505" s="766" t="s">
        <v>3511</v>
      </c>
      <c r="E505" s="767" t="str">
        <f t="shared" si="7"/>
        <v>群馬県甘楽町</v>
      </c>
      <c r="F505" s="766" t="s">
        <v>3512</v>
      </c>
    </row>
    <row r="506" spans="1:6" x14ac:dyDescent="0.15">
      <c r="A506" s="766" t="s">
        <v>3454</v>
      </c>
      <c r="B506" s="766" t="s">
        <v>3513</v>
      </c>
      <c r="C506" s="766" t="s">
        <v>3456</v>
      </c>
      <c r="D506" s="766" t="s">
        <v>3514</v>
      </c>
      <c r="E506" s="767" t="str">
        <f t="shared" si="7"/>
        <v>群馬県中之条町</v>
      </c>
      <c r="F506" s="766" t="s">
        <v>3515</v>
      </c>
    </row>
    <row r="507" spans="1:6" x14ac:dyDescent="0.15">
      <c r="A507" s="766" t="s">
        <v>3454</v>
      </c>
      <c r="B507" s="766" t="s">
        <v>3516</v>
      </c>
      <c r="C507" s="766" t="s">
        <v>3456</v>
      </c>
      <c r="D507" s="766" t="s">
        <v>3517</v>
      </c>
      <c r="E507" s="767" t="str">
        <f t="shared" si="7"/>
        <v>群馬県長野原町</v>
      </c>
      <c r="F507" s="766" t="s">
        <v>3518</v>
      </c>
    </row>
    <row r="508" spans="1:6" x14ac:dyDescent="0.15">
      <c r="A508" s="766" t="s">
        <v>3454</v>
      </c>
      <c r="B508" s="766" t="s">
        <v>3519</v>
      </c>
      <c r="C508" s="766" t="s">
        <v>3456</v>
      </c>
      <c r="D508" s="766" t="s">
        <v>3520</v>
      </c>
      <c r="E508" s="767" t="str">
        <f t="shared" si="7"/>
        <v>群馬県嬬恋村</v>
      </c>
      <c r="F508" s="766" t="s">
        <v>3521</v>
      </c>
    </row>
    <row r="509" spans="1:6" x14ac:dyDescent="0.15">
      <c r="A509" s="766" t="s">
        <v>3454</v>
      </c>
      <c r="B509" s="766" t="s">
        <v>3522</v>
      </c>
      <c r="C509" s="766" t="s">
        <v>3456</v>
      </c>
      <c r="D509" s="766" t="s">
        <v>3523</v>
      </c>
      <c r="E509" s="767" t="str">
        <f t="shared" si="7"/>
        <v>群馬県草津町</v>
      </c>
      <c r="F509" s="766" t="s">
        <v>3524</v>
      </c>
    </row>
    <row r="510" spans="1:6" x14ac:dyDescent="0.15">
      <c r="A510" s="766" t="s">
        <v>3454</v>
      </c>
      <c r="B510" s="766" t="s">
        <v>3525</v>
      </c>
      <c r="C510" s="766" t="s">
        <v>3456</v>
      </c>
      <c r="D510" s="766" t="s">
        <v>3526</v>
      </c>
      <c r="E510" s="767" t="str">
        <f t="shared" si="7"/>
        <v>群馬県高山村</v>
      </c>
      <c r="F510" s="766" t="s">
        <v>3527</v>
      </c>
    </row>
    <row r="511" spans="1:6" x14ac:dyDescent="0.15">
      <c r="A511" s="766" t="s">
        <v>3454</v>
      </c>
      <c r="B511" s="766" t="s">
        <v>3528</v>
      </c>
      <c r="C511" s="766" t="s">
        <v>3456</v>
      </c>
      <c r="D511" s="766" t="s">
        <v>3529</v>
      </c>
      <c r="E511" s="767" t="str">
        <f t="shared" si="7"/>
        <v>群馬県東吾妻町</v>
      </c>
      <c r="F511" s="766" t="s">
        <v>3530</v>
      </c>
    </row>
    <row r="512" spans="1:6" x14ac:dyDescent="0.15">
      <c r="A512" s="766" t="s">
        <v>3454</v>
      </c>
      <c r="B512" s="766" t="s">
        <v>3531</v>
      </c>
      <c r="C512" s="766" t="s">
        <v>3456</v>
      </c>
      <c r="D512" s="766" t="s">
        <v>3532</v>
      </c>
      <c r="E512" s="767" t="str">
        <f t="shared" si="7"/>
        <v>群馬県片品村</v>
      </c>
      <c r="F512" s="766" t="s">
        <v>3533</v>
      </c>
    </row>
    <row r="513" spans="1:6" x14ac:dyDescent="0.15">
      <c r="A513" s="766" t="s">
        <v>3454</v>
      </c>
      <c r="B513" s="766" t="s">
        <v>3534</v>
      </c>
      <c r="C513" s="766" t="s">
        <v>3456</v>
      </c>
      <c r="D513" s="766" t="s">
        <v>3535</v>
      </c>
      <c r="E513" s="767" t="str">
        <f t="shared" si="7"/>
        <v>群馬県川場村</v>
      </c>
      <c r="F513" s="766" t="s">
        <v>3536</v>
      </c>
    </row>
    <row r="514" spans="1:6" x14ac:dyDescent="0.15">
      <c r="A514" s="766" t="s">
        <v>3454</v>
      </c>
      <c r="B514" s="766" t="s">
        <v>3153</v>
      </c>
      <c r="C514" s="766" t="s">
        <v>3456</v>
      </c>
      <c r="D514" s="766" t="s">
        <v>3154</v>
      </c>
      <c r="E514" s="767" t="str">
        <f t="shared" si="7"/>
        <v>群馬県昭和村</v>
      </c>
      <c r="F514" s="766" t="s">
        <v>3537</v>
      </c>
    </row>
    <row r="515" spans="1:6" x14ac:dyDescent="0.15">
      <c r="A515" s="766" t="s">
        <v>3454</v>
      </c>
      <c r="B515" s="766" t="s">
        <v>3538</v>
      </c>
      <c r="C515" s="766" t="s">
        <v>3456</v>
      </c>
      <c r="D515" s="766" t="s">
        <v>3539</v>
      </c>
      <c r="E515" s="767" t="str">
        <f t="shared" ref="E515:E578" si="8">CONCATENATE(A515,B515)</f>
        <v>群馬県みなかみ町</v>
      </c>
      <c r="F515" s="766" t="s">
        <v>3540</v>
      </c>
    </row>
    <row r="516" spans="1:6" x14ac:dyDescent="0.15">
      <c r="A516" s="766" t="s">
        <v>3454</v>
      </c>
      <c r="B516" s="766" t="s">
        <v>3541</v>
      </c>
      <c r="C516" s="766" t="s">
        <v>3456</v>
      </c>
      <c r="D516" s="766" t="s">
        <v>3542</v>
      </c>
      <c r="E516" s="767" t="str">
        <f t="shared" si="8"/>
        <v>群馬県玉村町</v>
      </c>
      <c r="F516" s="766" t="s">
        <v>3543</v>
      </c>
    </row>
    <row r="517" spans="1:6" x14ac:dyDescent="0.15">
      <c r="A517" s="766" t="s">
        <v>3454</v>
      </c>
      <c r="B517" s="766" t="s">
        <v>3544</v>
      </c>
      <c r="C517" s="766" t="s">
        <v>3456</v>
      </c>
      <c r="D517" s="766" t="s">
        <v>3545</v>
      </c>
      <c r="E517" s="767" t="str">
        <f t="shared" si="8"/>
        <v>群馬県板倉町</v>
      </c>
      <c r="F517" s="766" t="s">
        <v>3546</v>
      </c>
    </row>
    <row r="518" spans="1:6" x14ac:dyDescent="0.15">
      <c r="A518" s="766" t="s">
        <v>3454</v>
      </c>
      <c r="B518" s="766" t="s">
        <v>3547</v>
      </c>
      <c r="C518" s="766" t="s">
        <v>3456</v>
      </c>
      <c r="D518" s="766" t="s">
        <v>3548</v>
      </c>
      <c r="E518" s="767" t="str">
        <f t="shared" si="8"/>
        <v>群馬県明和町</v>
      </c>
      <c r="F518" s="766" t="s">
        <v>3549</v>
      </c>
    </row>
    <row r="519" spans="1:6" x14ac:dyDescent="0.15">
      <c r="A519" s="766" t="s">
        <v>3454</v>
      </c>
      <c r="B519" s="766" t="s">
        <v>3550</v>
      </c>
      <c r="C519" s="766" t="s">
        <v>3456</v>
      </c>
      <c r="D519" s="766" t="s">
        <v>3551</v>
      </c>
      <c r="E519" s="767" t="str">
        <f t="shared" si="8"/>
        <v>群馬県千代田町</v>
      </c>
      <c r="F519" s="766" t="s">
        <v>3552</v>
      </c>
    </row>
    <row r="520" spans="1:6" x14ac:dyDescent="0.15">
      <c r="A520" s="766" t="s">
        <v>3454</v>
      </c>
      <c r="B520" s="766" t="s">
        <v>3553</v>
      </c>
      <c r="C520" s="766" t="s">
        <v>3456</v>
      </c>
      <c r="D520" s="766" t="s">
        <v>3554</v>
      </c>
      <c r="E520" s="767" t="str">
        <f t="shared" si="8"/>
        <v>群馬県大泉町</v>
      </c>
      <c r="F520" s="766" t="s">
        <v>3555</v>
      </c>
    </row>
    <row r="521" spans="1:6" x14ac:dyDescent="0.15">
      <c r="A521" s="766" t="s">
        <v>3454</v>
      </c>
      <c r="B521" s="766" t="s">
        <v>3556</v>
      </c>
      <c r="C521" s="766" t="s">
        <v>3456</v>
      </c>
      <c r="D521" s="766" t="s">
        <v>3557</v>
      </c>
      <c r="E521" s="767" t="str">
        <f t="shared" si="8"/>
        <v>群馬県邑楽町</v>
      </c>
      <c r="F521" s="766" t="s">
        <v>3558</v>
      </c>
    </row>
    <row r="522" spans="1:6" x14ac:dyDescent="0.15">
      <c r="A522" s="768" t="s">
        <v>3559</v>
      </c>
      <c r="B522" s="769"/>
      <c r="C522" s="770" t="s">
        <v>3560</v>
      </c>
      <c r="D522" s="769"/>
      <c r="E522" s="767" t="str">
        <f t="shared" si="8"/>
        <v>埼玉県</v>
      </c>
      <c r="F522" s="768" t="s">
        <v>3561</v>
      </c>
    </row>
    <row r="523" spans="1:6" x14ac:dyDescent="0.15">
      <c r="A523" s="766" t="s">
        <v>3562</v>
      </c>
      <c r="B523" s="766" t="s">
        <v>3563</v>
      </c>
      <c r="C523" s="766" t="s">
        <v>3564</v>
      </c>
      <c r="D523" s="766" t="s">
        <v>3565</v>
      </c>
      <c r="E523" s="767" t="str">
        <f t="shared" si="8"/>
        <v>埼玉県さいたま市</v>
      </c>
      <c r="F523" s="766" t="s">
        <v>3566</v>
      </c>
    </row>
    <row r="524" spans="1:6" x14ac:dyDescent="0.15">
      <c r="A524" s="766" t="s">
        <v>3562</v>
      </c>
      <c r="B524" s="766" t="s">
        <v>3567</v>
      </c>
      <c r="C524" s="766" t="s">
        <v>3564</v>
      </c>
      <c r="D524" s="766" t="s">
        <v>3568</v>
      </c>
      <c r="E524" s="767" t="str">
        <f t="shared" si="8"/>
        <v>埼玉県川越市</v>
      </c>
      <c r="F524" s="766" t="s">
        <v>3569</v>
      </c>
    </row>
    <row r="525" spans="1:6" x14ac:dyDescent="0.15">
      <c r="A525" s="766" t="s">
        <v>3562</v>
      </c>
      <c r="B525" s="766" t="s">
        <v>3570</v>
      </c>
      <c r="C525" s="766" t="s">
        <v>3564</v>
      </c>
      <c r="D525" s="766" t="s">
        <v>3571</v>
      </c>
      <c r="E525" s="767" t="str">
        <f t="shared" si="8"/>
        <v>埼玉県熊谷市</v>
      </c>
      <c r="F525" s="766" t="s">
        <v>3572</v>
      </c>
    </row>
    <row r="526" spans="1:6" x14ac:dyDescent="0.15">
      <c r="A526" s="766" t="s">
        <v>3562</v>
      </c>
      <c r="B526" s="766" t="s">
        <v>3573</v>
      </c>
      <c r="C526" s="766" t="s">
        <v>3564</v>
      </c>
      <c r="D526" s="766" t="s">
        <v>3574</v>
      </c>
      <c r="E526" s="767" t="str">
        <f t="shared" si="8"/>
        <v>埼玉県川口市</v>
      </c>
      <c r="F526" s="766" t="s">
        <v>3575</v>
      </c>
    </row>
    <row r="527" spans="1:6" x14ac:dyDescent="0.15">
      <c r="A527" s="766" t="s">
        <v>3562</v>
      </c>
      <c r="B527" s="766" t="s">
        <v>3576</v>
      </c>
      <c r="C527" s="766" t="s">
        <v>3564</v>
      </c>
      <c r="D527" s="766" t="s">
        <v>3577</v>
      </c>
      <c r="E527" s="767" t="str">
        <f t="shared" si="8"/>
        <v>埼玉県行田市</v>
      </c>
      <c r="F527" s="766" t="s">
        <v>3578</v>
      </c>
    </row>
    <row r="528" spans="1:6" x14ac:dyDescent="0.15">
      <c r="A528" s="766" t="s">
        <v>3562</v>
      </c>
      <c r="B528" s="766" t="s">
        <v>3579</v>
      </c>
      <c r="C528" s="766" t="s">
        <v>3564</v>
      </c>
      <c r="D528" s="766" t="s">
        <v>3580</v>
      </c>
      <c r="E528" s="767" t="str">
        <f t="shared" si="8"/>
        <v>埼玉県秩父市</v>
      </c>
      <c r="F528" s="766" t="s">
        <v>3581</v>
      </c>
    </row>
    <row r="529" spans="1:6" x14ac:dyDescent="0.15">
      <c r="A529" s="766" t="s">
        <v>3562</v>
      </c>
      <c r="B529" s="766" t="s">
        <v>3582</v>
      </c>
      <c r="C529" s="766" t="s">
        <v>3564</v>
      </c>
      <c r="D529" s="766" t="s">
        <v>3583</v>
      </c>
      <c r="E529" s="767" t="str">
        <f t="shared" si="8"/>
        <v>埼玉県所沢市</v>
      </c>
      <c r="F529" s="766" t="s">
        <v>3584</v>
      </c>
    </row>
    <row r="530" spans="1:6" x14ac:dyDescent="0.15">
      <c r="A530" s="766" t="s">
        <v>3562</v>
      </c>
      <c r="B530" s="766" t="s">
        <v>3585</v>
      </c>
      <c r="C530" s="766" t="s">
        <v>3564</v>
      </c>
      <c r="D530" s="766" t="s">
        <v>3586</v>
      </c>
      <c r="E530" s="767" t="str">
        <f t="shared" si="8"/>
        <v>埼玉県飯能市</v>
      </c>
      <c r="F530" s="766" t="s">
        <v>3587</v>
      </c>
    </row>
    <row r="531" spans="1:6" x14ac:dyDescent="0.15">
      <c r="A531" s="766" t="s">
        <v>3562</v>
      </c>
      <c r="B531" s="766" t="s">
        <v>3588</v>
      </c>
      <c r="C531" s="766" t="s">
        <v>3564</v>
      </c>
      <c r="D531" s="766" t="s">
        <v>3589</v>
      </c>
      <c r="E531" s="767" t="str">
        <f t="shared" si="8"/>
        <v>埼玉県加須市</v>
      </c>
      <c r="F531" s="766" t="s">
        <v>3590</v>
      </c>
    </row>
    <row r="532" spans="1:6" x14ac:dyDescent="0.15">
      <c r="A532" s="766" t="s">
        <v>3562</v>
      </c>
      <c r="B532" s="766" t="s">
        <v>3591</v>
      </c>
      <c r="C532" s="766" t="s">
        <v>3564</v>
      </c>
      <c r="D532" s="766" t="s">
        <v>3592</v>
      </c>
      <c r="E532" s="767" t="str">
        <f t="shared" si="8"/>
        <v>埼玉県本庄市</v>
      </c>
      <c r="F532" s="766" t="s">
        <v>3593</v>
      </c>
    </row>
    <row r="533" spans="1:6" x14ac:dyDescent="0.15">
      <c r="A533" s="766" t="s">
        <v>3562</v>
      </c>
      <c r="B533" s="766" t="s">
        <v>3594</v>
      </c>
      <c r="C533" s="766" t="s">
        <v>3564</v>
      </c>
      <c r="D533" s="766" t="s">
        <v>3595</v>
      </c>
      <c r="E533" s="767" t="str">
        <f t="shared" si="8"/>
        <v>埼玉県東松山市</v>
      </c>
      <c r="F533" s="766" t="s">
        <v>3596</v>
      </c>
    </row>
    <row r="534" spans="1:6" x14ac:dyDescent="0.15">
      <c r="A534" s="766" t="s">
        <v>3562</v>
      </c>
      <c r="B534" s="766" t="s">
        <v>3597</v>
      </c>
      <c r="C534" s="766" t="s">
        <v>3564</v>
      </c>
      <c r="D534" s="766" t="s">
        <v>3598</v>
      </c>
      <c r="E534" s="767" t="str">
        <f t="shared" si="8"/>
        <v>埼玉県春日部市</v>
      </c>
      <c r="F534" s="766" t="s">
        <v>3599</v>
      </c>
    </row>
    <row r="535" spans="1:6" x14ac:dyDescent="0.15">
      <c r="A535" s="766" t="s">
        <v>3562</v>
      </c>
      <c r="B535" s="766" t="s">
        <v>3600</v>
      </c>
      <c r="C535" s="766" t="s">
        <v>3564</v>
      </c>
      <c r="D535" s="766" t="s">
        <v>3601</v>
      </c>
      <c r="E535" s="767" t="str">
        <f t="shared" si="8"/>
        <v>埼玉県狭山市</v>
      </c>
      <c r="F535" s="766" t="s">
        <v>3602</v>
      </c>
    </row>
    <row r="536" spans="1:6" x14ac:dyDescent="0.15">
      <c r="A536" s="766" t="s">
        <v>3562</v>
      </c>
      <c r="B536" s="766" t="s">
        <v>3603</v>
      </c>
      <c r="C536" s="766" t="s">
        <v>3564</v>
      </c>
      <c r="D536" s="766" t="s">
        <v>3604</v>
      </c>
      <c r="E536" s="767" t="str">
        <f t="shared" si="8"/>
        <v>埼玉県羽生市</v>
      </c>
      <c r="F536" s="766" t="s">
        <v>3605</v>
      </c>
    </row>
    <row r="537" spans="1:6" x14ac:dyDescent="0.15">
      <c r="A537" s="766" t="s">
        <v>3562</v>
      </c>
      <c r="B537" s="766" t="s">
        <v>3606</v>
      </c>
      <c r="C537" s="766" t="s">
        <v>3564</v>
      </c>
      <c r="D537" s="766" t="s">
        <v>3607</v>
      </c>
      <c r="E537" s="767" t="str">
        <f t="shared" si="8"/>
        <v>埼玉県鴻巣市</v>
      </c>
      <c r="F537" s="766" t="s">
        <v>3608</v>
      </c>
    </row>
    <row r="538" spans="1:6" x14ac:dyDescent="0.15">
      <c r="A538" s="766" t="s">
        <v>3562</v>
      </c>
      <c r="B538" s="766" t="s">
        <v>3609</v>
      </c>
      <c r="C538" s="766" t="s">
        <v>3564</v>
      </c>
      <c r="D538" s="766" t="s">
        <v>3610</v>
      </c>
      <c r="E538" s="767" t="str">
        <f t="shared" si="8"/>
        <v>埼玉県深谷市</v>
      </c>
      <c r="F538" s="766" t="s">
        <v>3611</v>
      </c>
    </row>
    <row r="539" spans="1:6" x14ac:dyDescent="0.15">
      <c r="A539" s="766" t="s">
        <v>3562</v>
      </c>
      <c r="B539" s="766" t="s">
        <v>3612</v>
      </c>
      <c r="C539" s="766" t="s">
        <v>3564</v>
      </c>
      <c r="D539" s="766" t="s">
        <v>3613</v>
      </c>
      <c r="E539" s="767" t="str">
        <f t="shared" si="8"/>
        <v>埼玉県上尾市</v>
      </c>
      <c r="F539" s="766" t="s">
        <v>3614</v>
      </c>
    </row>
    <row r="540" spans="1:6" x14ac:dyDescent="0.15">
      <c r="A540" s="766" t="s">
        <v>3562</v>
      </c>
      <c r="B540" s="766" t="s">
        <v>3615</v>
      </c>
      <c r="C540" s="766" t="s">
        <v>3564</v>
      </c>
      <c r="D540" s="766" t="s">
        <v>3616</v>
      </c>
      <c r="E540" s="767" t="str">
        <f t="shared" si="8"/>
        <v>埼玉県草加市</v>
      </c>
      <c r="F540" s="766" t="s">
        <v>3617</v>
      </c>
    </row>
    <row r="541" spans="1:6" x14ac:dyDescent="0.15">
      <c r="A541" s="766" t="s">
        <v>3562</v>
      </c>
      <c r="B541" s="766" t="s">
        <v>3618</v>
      </c>
      <c r="C541" s="766" t="s">
        <v>3564</v>
      </c>
      <c r="D541" s="766" t="s">
        <v>3619</v>
      </c>
      <c r="E541" s="767" t="str">
        <f t="shared" si="8"/>
        <v>埼玉県越谷市</v>
      </c>
      <c r="F541" s="766" t="s">
        <v>3620</v>
      </c>
    </row>
    <row r="542" spans="1:6" x14ac:dyDescent="0.15">
      <c r="A542" s="766" t="s">
        <v>3562</v>
      </c>
      <c r="B542" s="766" t="s">
        <v>3621</v>
      </c>
      <c r="C542" s="766" t="s">
        <v>3564</v>
      </c>
      <c r="D542" s="766" t="s">
        <v>3622</v>
      </c>
      <c r="E542" s="767" t="str">
        <f t="shared" si="8"/>
        <v>埼玉県蕨市</v>
      </c>
      <c r="F542" s="766" t="s">
        <v>3623</v>
      </c>
    </row>
    <row r="543" spans="1:6" x14ac:dyDescent="0.15">
      <c r="A543" s="766" t="s">
        <v>3562</v>
      </c>
      <c r="B543" s="766" t="s">
        <v>3624</v>
      </c>
      <c r="C543" s="766" t="s">
        <v>3564</v>
      </c>
      <c r="D543" s="766" t="s">
        <v>3625</v>
      </c>
      <c r="E543" s="767" t="str">
        <f t="shared" si="8"/>
        <v>埼玉県戸田市</v>
      </c>
      <c r="F543" s="766" t="s">
        <v>3626</v>
      </c>
    </row>
    <row r="544" spans="1:6" x14ac:dyDescent="0.15">
      <c r="A544" s="766" t="s">
        <v>3562</v>
      </c>
      <c r="B544" s="766" t="s">
        <v>3627</v>
      </c>
      <c r="C544" s="766" t="s">
        <v>3564</v>
      </c>
      <c r="D544" s="766" t="s">
        <v>3628</v>
      </c>
      <c r="E544" s="767" t="str">
        <f t="shared" si="8"/>
        <v>埼玉県入間市</v>
      </c>
      <c r="F544" s="766" t="s">
        <v>3629</v>
      </c>
    </row>
    <row r="545" spans="1:6" x14ac:dyDescent="0.15">
      <c r="A545" s="766" t="s">
        <v>3562</v>
      </c>
      <c r="B545" s="766" t="s">
        <v>3630</v>
      </c>
      <c r="C545" s="766" t="s">
        <v>3564</v>
      </c>
      <c r="D545" s="766" t="s">
        <v>3631</v>
      </c>
      <c r="E545" s="767" t="str">
        <f t="shared" si="8"/>
        <v>埼玉県朝霞市</v>
      </c>
      <c r="F545" s="766" t="s">
        <v>3632</v>
      </c>
    </row>
    <row r="546" spans="1:6" x14ac:dyDescent="0.15">
      <c r="A546" s="766" t="s">
        <v>3562</v>
      </c>
      <c r="B546" s="766" t="s">
        <v>3633</v>
      </c>
      <c r="C546" s="766" t="s">
        <v>3564</v>
      </c>
      <c r="D546" s="766" t="s">
        <v>3634</v>
      </c>
      <c r="E546" s="767" t="str">
        <f t="shared" si="8"/>
        <v>埼玉県志木市</v>
      </c>
      <c r="F546" s="766" t="s">
        <v>3635</v>
      </c>
    </row>
    <row r="547" spans="1:6" x14ac:dyDescent="0.15">
      <c r="A547" s="766" t="s">
        <v>3562</v>
      </c>
      <c r="B547" s="766" t="s">
        <v>3636</v>
      </c>
      <c r="C547" s="766" t="s">
        <v>3564</v>
      </c>
      <c r="D547" s="766" t="s">
        <v>3637</v>
      </c>
      <c r="E547" s="767" t="str">
        <f t="shared" si="8"/>
        <v>埼玉県和光市</v>
      </c>
      <c r="F547" s="766" t="s">
        <v>3638</v>
      </c>
    </row>
    <row r="548" spans="1:6" x14ac:dyDescent="0.15">
      <c r="A548" s="766" t="s">
        <v>3562</v>
      </c>
      <c r="B548" s="766" t="s">
        <v>3639</v>
      </c>
      <c r="C548" s="766" t="s">
        <v>3564</v>
      </c>
      <c r="D548" s="766" t="s">
        <v>3640</v>
      </c>
      <c r="E548" s="767" t="str">
        <f t="shared" si="8"/>
        <v>埼玉県新座市</v>
      </c>
      <c r="F548" s="766" t="s">
        <v>3641</v>
      </c>
    </row>
    <row r="549" spans="1:6" x14ac:dyDescent="0.15">
      <c r="A549" s="766" t="s">
        <v>3562</v>
      </c>
      <c r="B549" s="766" t="s">
        <v>3642</v>
      </c>
      <c r="C549" s="766" t="s">
        <v>3564</v>
      </c>
      <c r="D549" s="766" t="s">
        <v>3643</v>
      </c>
      <c r="E549" s="767" t="str">
        <f t="shared" si="8"/>
        <v>埼玉県桶川市</v>
      </c>
      <c r="F549" s="766" t="s">
        <v>3644</v>
      </c>
    </row>
    <row r="550" spans="1:6" x14ac:dyDescent="0.15">
      <c r="A550" s="766" t="s">
        <v>3562</v>
      </c>
      <c r="B550" s="766" t="s">
        <v>3645</v>
      </c>
      <c r="C550" s="766" t="s">
        <v>3564</v>
      </c>
      <c r="D550" s="766" t="s">
        <v>3646</v>
      </c>
      <c r="E550" s="767" t="str">
        <f t="shared" si="8"/>
        <v>埼玉県久喜市</v>
      </c>
      <c r="F550" s="766" t="s">
        <v>3647</v>
      </c>
    </row>
    <row r="551" spans="1:6" x14ac:dyDescent="0.15">
      <c r="A551" s="766" t="s">
        <v>3562</v>
      </c>
      <c r="B551" s="766" t="s">
        <v>3648</v>
      </c>
      <c r="C551" s="766" t="s">
        <v>3564</v>
      </c>
      <c r="D551" s="766" t="s">
        <v>3649</v>
      </c>
      <c r="E551" s="767" t="str">
        <f t="shared" si="8"/>
        <v>埼玉県北本市</v>
      </c>
      <c r="F551" s="766" t="s">
        <v>3650</v>
      </c>
    </row>
    <row r="552" spans="1:6" x14ac:dyDescent="0.15">
      <c r="A552" s="766" t="s">
        <v>3562</v>
      </c>
      <c r="B552" s="766" t="s">
        <v>3651</v>
      </c>
      <c r="C552" s="766" t="s">
        <v>3564</v>
      </c>
      <c r="D552" s="766" t="s">
        <v>3652</v>
      </c>
      <c r="E552" s="767" t="str">
        <f t="shared" si="8"/>
        <v>埼玉県八潮市</v>
      </c>
      <c r="F552" s="766" t="s">
        <v>3653</v>
      </c>
    </row>
    <row r="553" spans="1:6" x14ac:dyDescent="0.15">
      <c r="A553" s="766" t="s">
        <v>3562</v>
      </c>
      <c r="B553" s="766" t="s">
        <v>3654</v>
      </c>
      <c r="C553" s="766" t="s">
        <v>3564</v>
      </c>
      <c r="D553" s="766" t="s">
        <v>3655</v>
      </c>
      <c r="E553" s="767" t="str">
        <f t="shared" si="8"/>
        <v>埼玉県富士見市</v>
      </c>
      <c r="F553" s="766" t="s">
        <v>3656</v>
      </c>
    </row>
    <row r="554" spans="1:6" x14ac:dyDescent="0.15">
      <c r="A554" s="766" t="s">
        <v>3562</v>
      </c>
      <c r="B554" s="766" t="s">
        <v>3657</v>
      </c>
      <c r="C554" s="766" t="s">
        <v>3564</v>
      </c>
      <c r="D554" s="766" t="s">
        <v>3658</v>
      </c>
      <c r="E554" s="767" t="str">
        <f t="shared" si="8"/>
        <v>埼玉県三郷市</v>
      </c>
      <c r="F554" s="766" t="s">
        <v>3659</v>
      </c>
    </row>
    <row r="555" spans="1:6" x14ac:dyDescent="0.15">
      <c r="A555" s="766" t="s">
        <v>3562</v>
      </c>
      <c r="B555" s="766" t="s">
        <v>3660</v>
      </c>
      <c r="C555" s="766" t="s">
        <v>3564</v>
      </c>
      <c r="D555" s="766" t="s">
        <v>3661</v>
      </c>
      <c r="E555" s="767" t="str">
        <f t="shared" si="8"/>
        <v>埼玉県蓮田市</v>
      </c>
      <c r="F555" s="766" t="s">
        <v>3662</v>
      </c>
    </row>
    <row r="556" spans="1:6" x14ac:dyDescent="0.15">
      <c r="A556" s="766" t="s">
        <v>3562</v>
      </c>
      <c r="B556" s="766" t="s">
        <v>3663</v>
      </c>
      <c r="C556" s="766" t="s">
        <v>3564</v>
      </c>
      <c r="D556" s="766" t="s">
        <v>3664</v>
      </c>
      <c r="E556" s="767" t="str">
        <f t="shared" si="8"/>
        <v>埼玉県坂戸市</v>
      </c>
      <c r="F556" s="766" t="s">
        <v>3665</v>
      </c>
    </row>
    <row r="557" spans="1:6" x14ac:dyDescent="0.15">
      <c r="A557" s="766" t="s">
        <v>3562</v>
      </c>
      <c r="B557" s="766" t="s">
        <v>3666</v>
      </c>
      <c r="C557" s="766" t="s">
        <v>3564</v>
      </c>
      <c r="D557" s="766" t="s">
        <v>3667</v>
      </c>
      <c r="E557" s="767" t="str">
        <f t="shared" si="8"/>
        <v>埼玉県幸手市</v>
      </c>
      <c r="F557" s="766" t="s">
        <v>3668</v>
      </c>
    </row>
    <row r="558" spans="1:6" x14ac:dyDescent="0.15">
      <c r="A558" s="766" t="s">
        <v>3562</v>
      </c>
      <c r="B558" s="766" t="s">
        <v>3669</v>
      </c>
      <c r="C558" s="766" t="s">
        <v>3564</v>
      </c>
      <c r="D558" s="766" t="s">
        <v>3670</v>
      </c>
      <c r="E558" s="767" t="str">
        <f t="shared" si="8"/>
        <v>埼玉県鶴ヶ島市</v>
      </c>
      <c r="F558" s="766" t="s">
        <v>3671</v>
      </c>
    </row>
    <row r="559" spans="1:6" x14ac:dyDescent="0.15">
      <c r="A559" s="766" t="s">
        <v>3562</v>
      </c>
      <c r="B559" s="766" t="s">
        <v>3672</v>
      </c>
      <c r="C559" s="766" t="s">
        <v>3564</v>
      </c>
      <c r="D559" s="766" t="s">
        <v>3673</v>
      </c>
      <c r="E559" s="767" t="str">
        <f t="shared" si="8"/>
        <v>埼玉県日高市</v>
      </c>
      <c r="F559" s="766" t="s">
        <v>3674</v>
      </c>
    </row>
    <row r="560" spans="1:6" x14ac:dyDescent="0.15">
      <c r="A560" s="766" t="s">
        <v>3562</v>
      </c>
      <c r="B560" s="766" t="s">
        <v>3675</v>
      </c>
      <c r="C560" s="766" t="s">
        <v>3564</v>
      </c>
      <c r="D560" s="766" t="s">
        <v>3676</v>
      </c>
      <c r="E560" s="767" t="str">
        <f t="shared" si="8"/>
        <v>埼玉県吉川市</v>
      </c>
      <c r="F560" s="766" t="s">
        <v>3677</v>
      </c>
    </row>
    <row r="561" spans="1:6" x14ac:dyDescent="0.15">
      <c r="A561" s="766" t="s">
        <v>3562</v>
      </c>
      <c r="B561" s="766" t="s">
        <v>3678</v>
      </c>
      <c r="C561" s="766" t="s">
        <v>3564</v>
      </c>
      <c r="D561" s="766" t="s">
        <v>3679</v>
      </c>
      <c r="E561" s="767" t="str">
        <f t="shared" si="8"/>
        <v>埼玉県ふじみ野市</v>
      </c>
      <c r="F561" s="766" t="s">
        <v>3680</v>
      </c>
    </row>
    <row r="562" spans="1:6" x14ac:dyDescent="0.15">
      <c r="A562" s="766" t="s">
        <v>3559</v>
      </c>
      <c r="B562" s="766" t="s">
        <v>3681</v>
      </c>
      <c r="C562" s="766" t="s">
        <v>3560</v>
      </c>
      <c r="D562" s="766" t="s">
        <v>3682</v>
      </c>
      <c r="E562" s="767" t="str">
        <f t="shared" si="8"/>
        <v>埼玉県白岡市</v>
      </c>
      <c r="F562" s="766" t="s">
        <v>3683</v>
      </c>
    </row>
    <row r="563" spans="1:6" x14ac:dyDescent="0.15">
      <c r="A563" s="766" t="s">
        <v>3559</v>
      </c>
      <c r="B563" s="766" t="s">
        <v>3684</v>
      </c>
      <c r="C563" s="766" t="s">
        <v>3564</v>
      </c>
      <c r="D563" s="766" t="s">
        <v>3685</v>
      </c>
      <c r="E563" s="767" t="str">
        <f t="shared" si="8"/>
        <v>埼玉県伊奈町</v>
      </c>
      <c r="F563" s="766" t="s">
        <v>3686</v>
      </c>
    </row>
    <row r="564" spans="1:6" x14ac:dyDescent="0.15">
      <c r="A564" s="766" t="s">
        <v>3562</v>
      </c>
      <c r="B564" s="766" t="s">
        <v>3687</v>
      </c>
      <c r="C564" s="766" t="s">
        <v>3564</v>
      </c>
      <c r="D564" s="766" t="s">
        <v>3688</v>
      </c>
      <c r="E564" s="767" t="str">
        <f t="shared" si="8"/>
        <v>埼玉県三芳町</v>
      </c>
      <c r="F564" s="766" t="s">
        <v>3689</v>
      </c>
    </row>
    <row r="565" spans="1:6" x14ac:dyDescent="0.15">
      <c r="A565" s="766" t="s">
        <v>3562</v>
      </c>
      <c r="B565" s="766" t="s">
        <v>3690</v>
      </c>
      <c r="C565" s="766" t="s">
        <v>3564</v>
      </c>
      <c r="D565" s="766" t="s">
        <v>3691</v>
      </c>
      <c r="E565" s="767" t="str">
        <f t="shared" si="8"/>
        <v>埼玉県毛呂山町</v>
      </c>
      <c r="F565" s="766" t="s">
        <v>3692</v>
      </c>
    </row>
    <row r="566" spans="1:6" x14ac:dyDescent="0.15">
      <c r="A566" s="766" t="s">
        <v>3562</v>
      </c>
      <c r="B566" s="766" t="s">
        <v>3693</v>
      </c>
      <c r="C566" s="766" t="s">
        <v>3564</v>
      </c>
      <c r="D566" s="766" t="s">
        <v>3694</v>
      </c>
      <c r="E566" s="767" t="str">
        <f t="shared" si="8"/>
        <v>埼玉県越生町</v>
      </c>
      <c r="F566" s="766" t="s">
        <v>3695</v>
      </c>
    </row>
    <row r="567" spans="1:6" x14ac:dyDescent="0.15">
      <c r="A567" s="766" t="s">
        <v>3562</v>
      </c>
      <c r="B567" s="766" t="s">
        <v>3696</v>
      </c>
      <c r="C567" s="766" t="s">
        <v>3564</v>
      </c>
      <c r="D567" s="766" t="s">
        <v>3697</v>
      </c>
      <c r="E567" s="767" t="str">
        <f t="shared" si="8"/>
        <v>埼玉県滑川町</v>
      </c>
      <c r="F567" s="766" t="s">
        <v>3698</v>
      </c>
    </row>
    <row r="568" spans="1:6" x14ac:dyDescent="0.15">
      <c r="A568" s="766" t="s">
        <v>3562</v>
      </c>
      <c r="B568" s="766" t="s">
        <v>3699</v>
      </c>
      <c r="C568" s="766" t="s">
        <v>3564</v>
      </c>
      <c r="D568" s="766" t="s">
        <v>3700</v>
      </c>
      <c r="E568" s="767" t="str">
        <f t="shared" si="8"/>
        <v>埼玉県嵐山町</v>
      </c>
      <c r="F568" s="766" t="s">
        <v>3701</v>
      </c>
    </row>
    <row r="569" spans="1:6" x14ac:dyDescent="0.15">
      <c r="A569" s="766" t="s">
        <v>3562</v>
      </c>
      <c r="B569" s="766" t="s">
        <v>3702</v>
      </c>
      <c r="C569" s="766" t="s">
        <v>3564</v>
      </c>
      <c r="D569" s="766" t="s">
        <v>3703</v>
      </c>
      <c r="E569" s="767" t="str">
        <f t="shared" si="8"/>
        <v>埼玉県小川町</v>
      </c>
      <c r="F569" s="766" t="s">
        <v>3704</v>
      </c>
    </row>
    <row r="570" spans="1:6" x14ac:dyDescent="0.15">
      <c r="A570" s="766" t="s">
        <v>3562</v>
      </c>
      <c r="B570" s="766" t="s">
        <v>3705</v>
      </c>
      <c r="C570" s="766" t="s">
        <v>3564</v>
      </c>
      <c r="D570" s="766" t="s">
        <v>3706</v>
      </c>
      <c r="E570" s="767" t="str">
        <f t="shared" si="8"/>
        <v>埼玉県川島町</v>
      </c>
      <c r="F570" s="766" t="s">
        <v>3707</v>
      </c>
    </row>
    <row r="571" spans="1:6" x14ac:dyDescent="0.15">
      <c r="A571" s="766" t="s">
        <v>3562</v>
      </c>
      <c r="B571" s="766" t="s">
        <v>3708</v>
      </c>
      <c r="C571" s="766" t="s">
        <v>3564</v>
      </c>
      <c r="D571" s="766" t="s">
        <v>3709</v>
      </c>
      <c r="E571" s="767" t="str">
        <f t="shared" si="8"/>
        <v>埼玉県吉見町</v>
      </c>
      <c r="F571" s="766" t="s">
        <v>3710</v>
      </c>
    </row>
    <row r="572" spans="1:6" x14ac:dyDescent="0.15">
      <c r="A572" s="766" t="s">
        <v>3562</v>
      </c>
      <c r="B572" s="766" t="s">
        <v>3711</v>
      </c>
      <c r="C572" s="766" t="s">
        <v>3564</v>
      </c>
      <c r="D572" s="766" t="s">
        <v>3712</v>
      </c>
      <c r="E572" s="767" t="str">
        <f t="shared" si="8"/>
        <v>埼玉県鳩山町</v>
      </c>
      <c r="F572" s="766" t="s">
        <v>3713</v>
      </c>
    </row>
    <row r="573" spans="1:6" x14ac:dyDescent="0.15">
      <c r="A573" s="766" t="s">
        <v>3562</v>
      </c>
      <c r="B573" s="766" t="s">
        <v>3714</v>
      </c>
      <c r="C573" s="766" t="s">
        <v>3564</v>
      </c>
      <c r="D573" s="766" t="s">
        <v>3715</v>
      </c>
      <c r="E573" s="767" t="str">
        <f t="shared" si="8"/>
        <v>埼玉県ときがわ町</v>
      </c>
      <c r="F573" s="766" t="s">
        <v>3716</v>
      </c>
    </row>
    <row r="574" spans="1:6" x14ac:dyDescent="0.15">
      <c r="A574" s="766" t="s">
        <v>3562</v>
      </c>
      <c r="B574" s="766" t="s">
        <v>3717</v>
      </c>
      <c r="C574" s="766" t="s">
        <v>3564</v>
      </c>
      <c r="D574" s="766" t="s">
        <v>3718</v>
      </c>
      <c r="E574" s="767" t="str">
        <f t="shared" si="8"/>
        <v>埼玉県横瀬町</v>
      </c>
      <c r="F574" s="766" t="s">
        <v>3719</v>
      </c>
    </row>
    <row r="575" spans="1:6" x14ac:dyDescent="0.15">
      <c r="A575" s="766" t="s">
        <v>3562</v>
      </c>
      <c r="B575" s="766" t="s">
        <v>3720</v>
      </c>
      <c r="C575" s="766" t="s">
        <v>3564</v>
      </c>
      <c r="D575" s="766" t="s">
        <v>3721</v>
      </c>
      <c r="E575" s="767" t="str">
        <f t="shared" si="8"/>
        <v>埼玉県皆野町</v>
      </c>
      <c r="F575" s="766" t="s">
        <v>3722</v>
      </c>
    </row>
    <row r="576" spans="1:6" x14ac:dyDescent="0.15">
      <c r="A576" s="766" t="s">
        <v>3562</v>
      </c>
      <c r="B576" s="766" t="s">
        <v>3723</v>
      </c>
      <c r="C576" s="766" t="s">
        <v>3564</v>
      </c>
      <c r="D576" s="766" t="s">
        <v>3724</v>
      </c>
      <c r="E576" s="767" t="str">
        <f t="shared" si="8"/>
        <v>埼玉県長瀞町</v>
      </c>
      <c r="F576" s="766" t="s">
        <v>3725</v>
      </c>
    </row>
    <row r="577" spans="1:6" x14ac:dyDescent="0.15">
      <c r="A577" s="766" t="s">
        <v>3562</v>
      </c>
      <c r="B577" s="766" t="s">
        <v>3726</v>
      </c>
      <c r="C577" s="766" t="s">
        <v>3564</v>
      </c>
      <c r="D577" s="766" t="s">
        <v>3727</v>
      </c>
      <c r="E577" s="767" t="str">
        <f t="shared" si="8"/>
        <v>埼玉県小鹿野町</v>
      </c>
      <c r="F577" s="766" t="s">
        <v>3728</v>
      </c>
    </row>
    <row r="578" spans="1:6" x14ac:dyDescent="0.15">
      <c r="A578" s="766" t="s">
        <v>3562</v>
      </c>
      <c r="B578" s="766" t="s">
        <v>3729</v>
      </c>
      <c r="C578" s="766" t="s">
        <v>3564</v>
      </c>
      <c r="D578" s="766" t="s">
        <v>3730</v>
      </c>
      <c r="E578" s="767" t="str">
        <f t="shared" si="8"/>
        <v>埼玉県東秩父村</v>
      </c>
      <c r="F578" s="766" t="s">
        <v>3731</v>
      </c>
    </row>
    <row r="579" spans="1:6" x14ac:dyDescent="0.15">
      <c r="A579" s="766" t="s">
        <v>3562</v>
      </c>
      <c r="B579" s="766" t="s">
        <v>2857</v>
      </c>
      <c r="C579" s="766" t="s">
        <v>3564</v>
      </c>
      <c r="D579" s="766" t="s">
        <v>2858</v>
      </c>
      <c r="E579" s="767" t="str">
        <f t="shared" ref="E579:E642" si="9">CONCATENATE(A579,B579)</f>
        <v>埼玉県美里町</v>
      </c>
      <c r="F579" s="766" t="s">
        <v>3732</v>
      </c>
    </row>
    <row r="580" spans="1:6" x14ac:dyDescent="0.15">
      <c r="A580" s="766" t="s">
        <v>3562</v>
      </c>
      <c r="B580" s="766" t="s">
        <v>3733</v>
      </c>
      <c r="C580" s="766" t="s">
        <v>3564</v>
      </c>
      <c r="D580" s="766" t="s">
        <v>3734</v>
      </c>
      <c r="E580" s="767" t="str">
        <f t="shared" si="9"/>
        <v>埼玉県神川町</v>
      </c>
      <c r="F580" s="766" t="s">
        <v>3735</v>
      </c>
    </row>
    <row r="581" spans="1:6" x14ac:dyDescent="0.15">
      <c r="A581" s="766" t="s">
        <v>3562</v>
      </c>
      <c r="B581" s="766" t="s">
        <v>3736</v>
      </c>
      <c r="C581" s="766" t="s">
        <v>3564</v>
      </c>
      <c r="D581" s="766" t="s">
        <v>3737</v>
      </c>
      <c r="E581" s="767" t="str">
        <f t="shared" si="9"/>
        <v>埼玉県上里町</v>
      </c>
      <c r="F581" s="766" t="s">
        <v>3738</v>
      </c>
    </row>
    <row r="582" spans="1:6" x14ac:dyDescent="0.15">
      <c r="A582" s="766" t="s">
        <v>3562</v>
      </c>
      <c r="B582" s="766" t="s">
        <v>3739</v>
      </c>
      <c r="C582" s="766" t="s">
        <v>3564</v>
      </c>
      <c r="D582" s="766" t="s">
        <v>3740</v>
      </c>
      <c r="E582" s="767" t="str">
        <f t="shared" si="9"/>
        <v>埼玉県寄居町</v>
      </c>
      <c r="F582" s="766" t="s">
        <v>3741</v>
      </c>
    </row>
    <row r="583" spans="1:6" x14ac:dyDescent="0.15">
      <c r="A583" s="766" t="s">
        <v>3562</v>
      </c>
      <c r="B583" s="766" t="s">
        <v>3742</v>
      </c>
      <c r="C583" s="766" t="s">
        <v>3564</v>
      </c>
      <c r="D583" s="766" t="s">
        <v>3743</v>
      </c>
      <c r="E583" s="767" t="str">
        <f t="shared" si="9"/>
        <v>埼玉県宮代町</v>
      </c>
      <c r="F583" s="766" t="s">
        <v>3744</v>
      </c>
    </row>
    <row r="584" spans="1:6" x14ac:dyDescent="0.15">
      <c r="A584" s="766" t="s">
        <v>3562</v>
      </c>
      <c r="B584" s="766" t="s">
        <v>3745</v>
      </c>
      <c r="C584" s="766" t="s">
        <v>3564</v>
      </c>
      <c r="D584" s="766" t="s">
        <v>3746</v>
      </c>
      <c r="E584" s="767" t="str">
        <f t="shared" si="9"/>
        <v>埼玉県杉戸町</v>
      </c>
      <c r="F584" s="766" t="s">
        <v>3747</v>
      </c>
    </row>
    <row r="585" spans="1:6" x14ac:dyDescent="0.15">
      <c r="A585" s="766" t="s">
        <v>3562</v>
      </c>
      <c r="B585" s="766" t="s">
        <v>3748</v>
      </c>
      <c r="C585" s="766" t="s">
        <v>3564</v>
      </c>
      <c r="D585" s="766" t="s">
        <v>3749</v>
      </c>
      <c r="E585" s="767" t="str">
        <f t="shared" si="9"/>
        <v>埼玉県松伏町</v>
      </c>
      <c r="F585" s="766" t="s">
        <v>3750</v>
      </c>
    </row>
    <row r="586" spans="1:6" x14ac:dyDescent="0.15">
      <c r="A586" s="768" t="s">
        <v>3751</v>
      </c>
      <c r="B586" s="769"/>
      <c r="C586" s="770" t="s">
        <v>3752</v>
      </c>
      <c r="D586" s="769"/>
      <c r="E586" s="767" t="str">
        <f t="shared" si="9"/>
        <v>千葉県</v>
      </c>
      <c r="F586" s="768" t="s">
        <v>3753</v>
      </c>
    </row>
    <row r="587" spans="1:6" x14ac:dyDescent="0.15">
      <c r="A587" s="766" t="s">
        <v>3754</v>
      </c>
      <c r="B587" s="766" t="s">
        <v>3755</v>
      </c>
      <c r="C587" s="766" t="s">
        <v>3756</v>
      </c>
      <c r="D587" s="766" t="s">
        <v>3757</v>
      </c>
      <c r="E587" s="767" t="str">
        <f t="shared" si="9"/>
        <v>千葉県千葉市</v>
      </c>
      <c r="F587" s="766" t="s">
        <v>3758</v>
      </c>
    </row>
    <row r="588" spans="1:6" x14ac:dyDescent="0.15">
      <c r="A588" s="766" t="s">
        <v>3754</v>
      </c>
      <c r="B588" s="766" t="s">
        <v>3759</v>
      </c>
      <c r="C588" s="766" t="s">
        <v>3756</v>
      </c>
      <c r="D588" s="766" t="s">
        <v>3760</v>
      </c>
      <c r="E588" s="767" t="str">
        <f t="shared" si="9"/>
        <v>千葉県銚子市</v>
      </c>
      <c r="F588" s="766" t="s">
        <v>3761</v>
      </c>
    </row>
    <row r="589" spans="1:6" x14ac:dyDescent="0.15">
      <c r="A589" s="766" t="s">
        <v>3754</v>
      </c>
      <c r="B589" s="766" t="s">
        <v>3762</v>
      </c>
      <c r="C589" s="766" t="s">
        <v>3756</v>
      </c>
      <c r="D589" s="766" t="s">
        <v>3763</v>
      </c>
      <c r="E589" s="767" t="str">
        <f t="shared" si="9"/>
        <v>千葉県市川市</v>
      </c>
      <c r="F589" s="766" t="s">
        <v>3764</v>
      </c>
    </row>
    <row r="590" spans="1:6" x14ac:dyDescent="0.15">
      <c r="A590" s="766" t="s">
        <v>3754</v>
      </c>
      <c r="B590" s="766" t="s">
        <v>3765</v>
      </c>
      <c r="C590" s="766" t="s">
        <v>3756</v>
      </c>
      <c r="D590" s="766" t="s">
        <v>3766</v>
      </c>
      <c r="E590" s="767" t="str">
        <f t="shared" si="9"/>
        <v>千葉県船橋市</v>
      </c>
      <c r="F590" s="766" t="s">
        <v>3767</v>
      </c>
    </row>
    <row r="591" spans="1:6" x14ac:dyDescent="0.15">
      <c r="A591" s="766" t="s">
        <v>3754</v>
      </c>
      <c r="B591" s="766" t="s">
        <v>3768</v>
      </c>
      <c r="C591" s="766" t="s">
        <v>3756</v>
      </c>
      <c r="D591" s="766" t="s">
        <v>3769</v>
      </c>
      <c r="E591" s="767" t="str">
        <f t="shared" si="9"/>
        <v>千葉県館山市</v>
      </c>
      <c r="F591" s="766" t="s">
        <v>3770</v>
      </c>
    </row>
    <row r="592" spans="1:6" x14ac:dyDescent="0.15">
      <c r="A592" s="766" t="s">
        <v>3754</v>
      </c>
      <c r="B592" s="766" t="s">
        <v>3771</v>
      </c>
      <c r="C592" s="766" t="s">
        <v>3756</v>
      </c>
      <c r="D592" s="766" t="s">
        <v>3772</v>
      </c>
      <c r="E592" s="767" t="str">
        <f t="shared" si="9"/>
        <v>千葉県木更津市</v>
      </c>
      <c r="F592" s="766" t="s">
        <v>3773</v>
      </c>
    </row>
    <row r="593" spans="1:6" x14ac:dyDescent="0.15">
      <c r="A593" s="766" t="s">
        <v>3754</v>
      </c>
      <c r="B593" s="766" t="s">
        <v>3774</v>
      </c>
      <c r="C593" s="766" t="s">
        <v>3756</v>
      </c>
      <c r="D593" s="766" t="s">
        <v>3775</v>
      </c>
      <c r="E593" s="767" t="str">
        <f t="shared" si="9"/>
        <v>千葉県松戸市</v>
      </c>
      <c r="F593" s="766" t="s">
        <v>3776</v>
      </c>
    </row>
    <row r="594" spans="1:6" x14ac:dyDescent="0.15">
      <c r="A594" s="766" t="s">
        <v>3754</v>
      </c>
      <c r="B594" s="766" t="s">
        <v>3777</v>
      </c>
      <c r="C594" s="766" t="s">
        <v>3756</v>
      </c>
      <c r="D594" s="766" t="s">
        <v>3778</v>
      </c>
      <c r="E594" s="767" t="str">
        <f t="shared" si="9"/>
        <v>千葉県野田市</v>
      </c>
      <c r="F594" s="766" t="s">
        <v>3779</v>
      </c>
    </row>
    <row r="595" spans="1:6" x14ac:dyDescent="0.15">
      <c r="A595" s="766" t="s">
        <v>3754</v>
      </c>
      <c r="B595" s="766" t="s">
        <v>3780</v>
      </c>
      <c r="C595" s="766" t="s">
        <v>3756</v>
      </c>
      <c r="D595" s="766" t="s">
        <v>3781</v>
      </c>
      <c r="E595" s="767" t="str">
        <f t="shared" si="9"/>
        <v>千葉県茂原市</v>
      </c>
      <c r="F595" s="766" t="s">
        <v>3782</v>
      </c>
    </row>
    <row r="596" spans="1:6" x14ac:dyDescent="0.15">
      <c r="A596" s="766" t="s">
        <v>3754</v>
      </c>
      <c r="B596" s="766" t="s">
        <v>3783</v>
      </c>
      <c r="C596" s="766" t="s">
        <v>3756</v>
      </c>
      <c r="D596" s="766" t="s">
        <v>3784</v>
      </c>
      <c r="E596" s="767" t="str">
        <f t="shared" si="9"/>
        <v>千葉県成田市</v>
      </c>
      <c r="F596" s="766" t="s">
        <v>3785</v>
      </c>
    </row>
    <row r="597" spans="1:6" x14ac:dyDescent="0.15">
      <c r="A597" s="766" t="s">
        <v>3754</v>
      </c>
      <c r="B597" s="766" t="s">
        <v>3786</v>
      </c>
      <c r="C597" s="766" t="s">
        <v>3756</v>
      </c>
      <c r="D597" s="766" t="s">
        <v>3410</v>
      </c>
      <c r="E597" s="767" t="str">
        <f t="shared" si="9"/>
        <v>千葉県佐倉市</v>
      </c>
      <c r="F597" s="766" t="s">
        <v>3787</v>
      </c>
    </row>
    <row r="598" spans="1:6" x14ac:dyDescent="0.15">
      <c r="A598" s="766" t="s">
        <v>3754</v>
      </c>
      <c r="B598" s="766" t="s">
        <v>3788</v>
      </c>
      <c r="C598" s="766" t="s">
        <v>3756</v>
      </c>
      <c r="D598" s="766" t="s">
        <v>3789</v>
      </c>
      <c r="E598" s="767" t="str">
        <f t="shared" si="9"/>
        <v>千葉県東金市</v>
      </c>
      <c r="F598" s="766" t="s">
        <v>3790</v>
      </c>
    </row>
    <row r="599" spans="1:6" x14ac:dyDescent="0.15">
      <c r="A599" s="766" t="s">
        <v>3754</v>
      </c>
      <c r="B599" s="766" t="s">
        <v>3791</v>
      </c>
      <c r="C599" s="766" t="s">
        <v>3756</v>
      </c>
      <c r="D599" s="766" t="s">
        <v>3792</v>
      </c>
      <c r="E599" s="767" t="str">
        <f t="shared" si="9"/>
        <v>千葉県旭市</v>
      </c>
      <c r="F599" s="766" t="s">
        <v>3793</v>
      </c>
    </row>
    <row r="600" spans="1:6" x14ac:dyDescent="0.15">
      <c r="A600" s="766" t="s">
        <v>3754</v>
      </c>
      <c r="B600" s="766" t="s">
        <v>3794</v>
      </c>
      <c r="C600" s="766" t="s">
        <v>3756</v>
      </c>
      <c r="D600" s="766" t="s">
        <v>3795</v>
      </c>
      <c r="E600" s="767" t="str">
        <f t="shared" si="9"/>
        <v>千葉県習志野市</v>
      </c>
      <c r="F600" s="766" t="s">
        <v>3796</v>
      </c>
    </row>
    <row r="601" spans="1:6" x14ac:dyDescent="0.15">
      <c r="A601" s="766" t="s">
        <v>3754</v>
      </c>
      <c r="B601" s="766" t="s">
        <v>3797</v>
      </c>
      <c r="C601" s="766" t="s">
        <v>3756</v>
      </c>
      <c r="D601" s="766" t="s">
        <v>3798</v>
      </c>
      <c r="E601" s="767" t="str">
        <f t="shared" si="9"/>
        <v>千葉県柏市</v>
      </c>
      <c r="F601" s="766" t="s">
        <v>3799</v>
      </c>
    </row>
    <row r="602" spans="1:6" x14ac:dyDescent="0.15">
      <c r="A602" s="766" t="s">
        <v>3754</v>
      </c>
      <c r="B602" s="766" t="s">
        <v>3800</v>
      </c>
      <c r="C602" s="766" t="s">
        <v>3756</v>
      </c>
      <c r="D602" s="766" t="s">
        <v>3801</v>
      </c>
      <c r="E602" s="767" t="str">
        <f t="shared" si="9"/>
        <v>千葉県勝浦市</v>
      </c>
      <c r="F602" s="766" t="s">
        <v>3802</v>
      </c>
    </row>
    <row r="603" spans="1:6" x14ac:dyDescent="0.15">
      <c r="A603" s="766" t="s">
        <v>3754</v>
      </c>
      <c r="B603" s="766" t="s">
        <v>3803</v>
      </c>
      <c r="C603" s="766" t="s">
        <v>3756</v>
      </c>
      <c r="D603" s="766" t="s">
        <v>3804</v>
      </c>
      <c r="E603" s="767" t="str">
        <f t="shared" si="9"/>
        <v>千葉県市原市</v>
      </c>
      <c r="F603" s="766" t="s">
        <v>3805</v>
      </c>
    </row>
    <row r="604" spans="1:6" x14ac:dyDescent="0.15">
      <c r="A604" s="766" t="s">
        <v>3754</v>
      </c>
      <c r="B604" s="766" t="s">
        <v>3806</v>
      </c>
      <c r="C604" s="766" t="s">
        <v>3756</v>
      </c>
      <c r="D604" s="766" t="s">
        <v>3807</v>
      </c>
      <c r="E604" s="767" t="str">
        <f t="shared" si="9"/>
        <v>千葉県流山市</v>
      </c>
      <c r="F604" s="766" t="s">
        <v>3808</v>
      </c>
    </row>
    <row r="605" spans="1:6" x14ac:dyDescent="0.15">
      <c r="A605" s="766" t="s">
        <v>3754</v>
      </c>
      <c r="B605" s="766" t="s">
        <v>3809</v>
      </c>
      <c r="C605" s="766" t="s">
        <v>3756</v>
      </c>
      <c r="D605" s="766" t="s">
        <v>3810</v>
      </c>
      <c r="E605" s="767" t="str">
        <f t="shared" si="9"/>
        <v>千葉県八千代市</v>
      </c>
      <c r="F605" s="766" t="s">
        <v>3811</v>
      </c>
    </row>
    <row r="606" spans="1:6" x14ac:dyDescent="0.15">
      <c r="A606" s="766" t="s">
        <v>3754</v>
      </c>
      <c r="B606" s="766" t="s">
        <v>3812</v>
      </c>
      <c r="C606" s="766" t="s">
        <v>3756</v>
      </c>
      <c r="D606" s="766" t="s">
        <v>3813</v>
      </c>
      <c r="E606" s="767" t="str">
        <f t="shared" si="9"/>
        <v>千葉県我孫子市</v>
      </c>
      <c r="F606" s="766" t="s">
        <v>3814</v>
      </c>
    </row>
    <row r="607" spans="1:6" x14ac:dyDescent="0.15">
      <c r="A607" s="766" t="s">
        <v>3754</v>
      </c>
      <c r="B607" s="766" t="s">
        <v>3815</v>
      </c>
      <c r="C607" s="766" t="s">
        <v>3756</v>
      </c>
      <c r="D607" s="766" t="s">
        <v>3816</v>
      </c>
      <c r="E607" s="767" t="str">
        <f t="shared" si="9"/>
        <v>千葉県鴨川市</v>
      </c>
      <c r="F607" s="766" t="s">
        <v>3817</v>
      </c>
    </row>
    <row r="608" spans="1:6" x14ac:dyDescent="0.15">
      <c r="A608" s="766" t="s">
        <v>3754</v>
      </c>
      <c r="B608" s="766" t="s">
        <v>3818</v>
      </c>
      <c r="C608" s="766" t="s">
        <v>3756</v>
      </c>
      <c r="D608" s="766" t="s">
        <v>3819</v>
      </c>
      <c r="E608" s="767" t="str">
        <f t="shared" si="9"/>
        <v>千葉県鎌ケ谷市</v>
      </c>
      <c r="F608" s="766" t="s">
        <v>3820</v>
      </c>
    </row>
    <row r="609" spans="1:6" x14ac:dyDescent="0.15">
      <c r="A609" s="766" t="s">
        <v>3754</v>
      </c>
      <c r="B609" s="766" t="s">
        <v>3821</v>
      </c>
      <c r="C609" s="766" t="s">
        <v>3756</v>
      </c>
      <c r="D609" s="766" t="s">
        <v>3822</v>
      </c>
      <c r="E609" s="767" t="str">
        <f t="shared" si="9"/>
        <v>千葉県君津市</v>
      </c>
      <c r="F609" s="766" t="s">
        <v>3823</v>
      </c>
    </row>
    <row r="610" spans="1:6" x14ac:dyDescent="0.15">
      <c r="A610" s="766" t="s">
        <v>3754</v>
      </c>
      <c r="B610" s="766" t="s">
        <v>3824</v>
      </c>
      <c r="C610" s="766" t="s">
        <v>3756</v>
      </c>
      <c r="D610" s="766" t="s">
        <v>3825</v>
      </c>
      <c r="E610" s="767" t="str">
        <f t="shared" si="9"/>
        <v>千葉県富津市</v>
      </c>
      <c r="F610" s="766" t="s">
        <v>3826</v>
      </c>
    </row>
    <row r="611" spans="1:6" x14ac:dyDescent="0.15">
      <c r="A611" s="766" t="s">
        <v>3754</v>
      </c>
      <c r="B611" s="766" t="s">
        <v>3827</v>
      </c>
      <c r="C611" s="766" t="s">
        <v>3756</v>
      </c>
      <c r="D611" s="766" t="s">
        <v>3828</v>
      </c>
      <c r="E611" s="767" t="str">
        <f t="shared" si="9"/>
        <v>千葉県浦安市</v>
      </c>
      <c r="F611" s="766" t="s">
        <v>3829</v>
      </c>
    </row>
    <row r="612" spans="1:6" x14ac:dyDescent="0.15">
      <c r="A612" s="766" t="s">
        <v>3754</v>
      </c>
      <c r="B612" s="766" t="s">
        <v>3830</v>
      </c>
      <c r="C612" s="766" t="s">
        <v>3756</v>
      </c>
      <c r="D612" s="766" t="s">
        <v>3831</v>
      </c>
      <c r="E612" s="767" t="str">
        <f t="shared" si="9"/>
        <v>千葉県四街道市</v>
      </c>
      <c r="F612" s="766" t="s">
        <v>3832</v>
      </c>
    </row>
    <row r="613" spans="1:6" x14ac:dyDescent="0.15">
      <c r="A613" s="766" t="s">
        <v>3754</v>
      </c>
      <c r="B613" s="766" t="s">
        <v>3833</v>
      </c>
      <c r="C613" s="766" t="s">
        <v>3756</v>
      </c>
      <c r="D613" s="766" t="s">
        <v>3834</v>
      </c>
      <c r="E613" s="767" t="str">
        <f t="shared" si="9"/>
        <v>千葉県袖ケ浦市</v>
      </c>
      <c r="F613" s="766" t="s">
        <v>3835</v>
      </c>
    </row>
    <row r="614" spans="1:6" x14ac:dyDescent="0.15">
      <c r="A614" s="766" t="s">
        <v>3754</v>
      </c>
      <c r="B614" s="766" t="s">
        <v>3836</v>
      </c>
      <c r="C614" s="766" t="s">
        <v>3756</v>
      </c>
      <c r="D614" s="766" t="s">
        <v>3837</v>
      </c>
      <c r="E614" s="767" t="str">
        <f t="shared" si="9"/>
        <v>千葉県八街市</v>
      </c>
      <c r="F614" s="766" t="s">
        <v>3838</v>
      </c>
    </row>
    <row r="615" spans="1:6" x14ac:dyDescent="0.15">
      <c r="A615" s="766" t="s">
        <v>3754</v>
      </c>
      <c r="B615" s="766" t="s">
        <v>3839</v>
      </c>
      <c r="C615" s="766" t="s">
        <v>3756</v>
      </c>
      <c r="D615" s="766" t="s">
        <v>3840</v>
      </c>
      <c r="E615" s="767" t="str">
        <f t="shared" si="9"/>
        <v>千葉県印西市</v>
      </c>
      <c r="F615" s="766" t="s">
        <v>3841</v>
      </c>
    </row>
    <row r="616" spans="1:6" x14ac:dyDescent="0.15">
      <c r="A616" s="766" t="s">
        <v>3754</v>
      </c>
      <c r="B616" s="766" t="s">
        <v>3842</v>
      </c>
      <c r="C616" s="766" t="s">
        <v>3756</v>
      </c>
      <c r="D616" s="766" t="s">
        <v>3843</v>
      </c>
      <c r="E616" s="767" t="str">
        <f t="shared" si="9"/>
        <v>千葉県白井市</v>
      </c>
      <c r="F616" s="766" t="s">
        <v>3844</v>
      </c>
    </row>
    <row r="617" spans="1:6" x14ac:dyDescent="0.15">
      <c r="A617" s="766" t="s">
        <v>3754</v>
      </c>
      <c r="B617" s="766" t="s">
        <v>3845</v>
      </c>
      <c r="C617" s="766" t="s">
        <v>3756</v>
      </c>
      <c r="D617" s="766" t="s">
        <v>3846</v>
      </c>
      <c r="E617" s="767" t="str">
        <f t="shared" si="9"/>
        <v>千葉県富里市</v>
      </c>
      <c r="F617" s="766" t="s">
        <v>3847</v>
      </c>
    </row>
    <row r="618" spans="1:6" x14ac:dyDescent="0.15">
      <c r="A618" s="766" t="s">
        <v>3754</v>
      </c>
      <c r="B618" s="766" t="s">
        <v>3848</v>
      </c>
      <c r="C618" s="766" t="s">
        <v>3756</v>
      </c>
      <c r="D618" s="766" t="s">
        <v>3849</v>
      </c>
      <c r="E618" s="767" t="str">
        <f t="shared" si="9"/>
        <v>千葉県南房総市</v>
      </c>
      <c r="F618" s="766" t="s">
        <v>3850</v>
      </c>
    </row>
    <row r="619" spans="1:6" x14ac:dyDescent="0.15">
      <c r="A619" s="766" t="s">
        <v>3754</v>
      </c>
      <c r="B619" s="766" t="s">
        <v>3851</v>
      </c>
      <c r="C619" s="766" t="s">
        <v>3756</v>
      </c>
      <c r="D619" s="766" t="s">
        <v>3852</v>
      </c>
      <c r="E619" s="767" t="str">
        <f t="shared" si="9"/>
        <v>千葉県匝瑳市</v>
      </c>
      <c r="F619" s="766" t="s">
        <v>3853</v>
      </c>
    </row>
    <row r="620" spans="1:6" x14ac:dyDescent="0.15">
      <c r="A620" s="766" t="s">
        <v>3754</v>
      </c>
      <c r="B620" s="766" t="s">
        <v>3854</v>
      </c>
      <c r="C620" s="766" t="s">
        <v>3756</v>
      </c>
      <c r="D620" s="766" t="s">
        <v>3855</v>
      </c>
      <c r="E620" s="767" t="str">
        <f t="shared" si="9"/>
        <v>千葉県香取市</v>
      </c>
      <c r="F620" s="766" t="s">
        <v>3856</v>
      </c>
    </row>
    <row r="621" spans="1:6" x14ac:dyDescent="0.15">
      <c r="A621" s="766" t="s">
        <v>3754</v>
      </c>
      <c r="B621" s="766" t="s">
        <v>3857</v>
      </c>
      <c r="C621" s="766" t="s">
        <v>3756</v>
      </c>
      <c r="D621" s="766" t="s">
        <v>3858</v>
      </c>
      <c r="E621" s="767" t="str">
        <f t="shared" si="9"/>
        <v>千葉県山武市</v>
      </c>
      <c r="F621" s="766" t="s">
        <v>3859</v>
      </c>
    </row>
    <row r="622" spans="1:6" x14ac:dyDescent="0.15">
      <c r="A622" s="766" t="s">
        <v>3754</v>
      </c>
      <c r="B622" s="766" t="s">
        <v>3860</v>
      </c>
      <c r="C622" s="766" t="s">
        <v>3756</v>
      </c>
      <c r="D622" s="766" t="s">
        <v>3861</v>
      </c>
      <c r="E622" s="767" t="str">
        <f t="shared" si="9"/>
        <v>千葉県いすみ市</v>
      </c>
      <c r="F622" s="766" t="s">
        <v>3862</v>
      </c>
    </row>
    <row r="623" spans="1:6" x14ac:dyDescent="0.15">
      <c r="A623" s="766" t="s">
        <v>3754</v>
      </c>
      <c r="B623" s="766" t="s">
        <v>3863</v>
      </c>
      <c r="C623" s="766" t="s">
        <v>3756</v>
      </c>
      <c r="D623" s="766" t="s">
        <v>3864</v>
      </c>
      <c r="E623" s="767" t="str">
        <f t="shared" si="9"/>
        <v>千葉県大網白里市</v>
      </c>
      <c r="F623" s="766" t="s">
        <v>3865</v>
      </c>
    </row>
    <row r="624" spans="1:6" x14ac:dyDescent="0.15">
      <c r="A624" s="766" t="s">
        <v>3754</v>
      </c>
      <c r="B624" s="766" t="s">
        <v>3866</v>
      </c>
      <c r="C624" s="766" t="s">
        <v>3756</v>
      </c>
      <c r="D624" s="766" t="s">
        <v>3867</v>
      </c>
      <c r="E624" s="767" t="str">
        <f t="shared" si="9"/>
        <v>千葉県酒々井町</v>
      </c>
      <c r="F624" s="766" t="s">
        <v>3868</v>
      </c>
    </row>
    <row r="625" spans="1:6" x14ac:dyDescent="0.15">
      <c r="A625" s="766" t="s">
        <v>3754</v>
      </c>
      <c r="B625" s="766" t="s">
        <v>3869</v>
      </c>
      <c r="C625" s="766" t="s">
        <v>3756</v>
      </c>
      <c r="D625" s="766" t="s">
        <v>3870</v>
      </c>
      <c r="E625" s="767" t="str">
        <f t="shared" si="9"/>
        <v>千葉県栄町</v>
      </c>
      <c r="F625" s="766" t="s">
        <v>3871</v>
      </c>
    </row>
    <row r="626" spans="1:6" x14ac:dyDescent="0.15">
      <c r="A626" s="766" t="s">
        <v>3754</v>
      </c>
      <c r="B626" s="766" t="s">
        <v>3872</v>
      </c>
      <c r="C626" s="766" t="s">
        <v>3756</v>
      </c>
      <c r="D626" s="766" t="s">
        <v>3873</v>
      </c>
      <c r="E626" s="767" t="str">
        <f t="shared" si="9"/>
        <v>千葉県神崎町</v>
      </c>
      <c r="F626" s="766" t="s">
        <v>3874</v>
      </c>
    </row>
    <row r="627" spans="1:6" x14ac:dyDescent="0.15">
      <c r="A627" s="766" t="s">
        <v>3754</v>
      </c>
      <c r="B627" s="766" t="s">
        <v>3875</v>
      </c>
      <c r="C627" s="766" t="s">
        <v>3756</v>
      </c>
      <c r="D627" s="766" t="s">
        <v>3876</v>
      </c>
      <c r="E627" s="767" t="str">
        <f t="shared" si="9"/>
        <v>千葉県多古町</v>
      </c>
      <c r="F627" s="766" t="s">
        <v>3877</v>
      </c>
    </row>
    <row r="628" spans="1:6" x14ac:dyDescent="0.15">
      <c r="A628" s="766" t="s">
        <v>3754</v>
      </c>
      <c r="B628" s="766" t="s">
        <v>3878</v>
      </c>
      <c r="C628" s="766" t="s">
        <v>3756</v>
      </c>
      <c r="D628" s="766" t="s">
        <v>3879</v>
      </c>
      <c r="E628" s="767" t="str">
        <f t="shared" si="9"/>
        <v>千葉県東庄町</v>
      </c>
      <c r="F628" s="766" t="s">
        <v>3880</v>
      </c>
    </row>
    <row r="629" spans="1:6" x14ac:dyDescent="0.15">
      <c r="A629" s="766" t="s">
        <v>3754</v>
      </c>
      <c r="B629" s="766" t="s">
        <v>3881</v>
      </c>
      <c r="C629" s="766" t="s">
        <v>3756</v>
      </c>
      <c r="D629" s="766" t="s">
        <v>3882</v>
      </c>
      <c r="E629" s="767" t="str">
        <f t="shared" si="9"/>
        <v>千葉県九十九里町</v>
      </c>
      <c r="F629" s="766" t="s">
        <v>3883</v>
      </c>
    </row>
    <row r="630" spans="1:6" x14ac:dyDescent="0.15">
      <c r="A630" s="766" t="s">
        <v>3754</v>
      </c>
      <c r="B630" s="766" t="s">
        <v>3884</v>
      </c>
      <c r="C630" s="766" t="s">
        <v>3756</v>
      </c>
      <c r="D630" s="766" t="s">
        <v>3885</v>
      </c>
      <c r="E630" s="767" t="str">
        <f t="shared" si="9"/>
        <v>千葉県芝山町</v>
      </c>
      <c r="F630" s="766" t="s">
        <v>3886</v>
      </c>
    </row>
    <row r="631" spans="1:6" x14ac:dyDescent="0.15">
      <c r="A631" s="766" t="s">
        <v>3754</v>
      </c>
      <c r="B631" s="766" t="s">
        <v>3887</v>
      </c>
      <c r="C631" s="766" t="s">
        <v>3756</v>
      </c>
      <c r="D631" s="766" t="s">
        <v>3888</v>
      </c>
      <c r="E631" s="767" t="str">
        <f t="shared" si="9"/>
        <v>千葉県横芝光町</v>
      </c>
      <c r="F631" s="766" t="s">
        <v>3889</v>
      </c>
    </row>
    <row r="632" spans="1:6" x14ac:dyDescent="0.15">
      <c r="A632" s="766" t="s">
        <v>3754</v>
      </c>
      <c r="B632" s="766" t="s">
        <v>3890</v>
      </c>
      <c r="C632" s="766" t="s">
        <v>3756</v>
      </c>
      <c r="D632" s="766" t="s">
        <v>3891</v>
      </c>
      <c r="E632" s="767" t="str">
        <f t="shared" si="9"/>
        <v>千葉県一宮町</v>
      </c>
      <c r="F632" s="766" t="s">
        <v>3892</v>
      </c>
    </row>
    <row r="633" spans="1:6" x14ac:dyDescent="0.15">
      <c r="A633" s="766" t="s">
        <v>3754</v>
      </c>
      <c r="B633" s="766" t="s">
        <v>3893</v>
      </c>
      <c r="C633" s="766" t="s">
        <v>3756</v>
      </c>
      <c r="D633" s="766" t="s">
        <v>3894</v>
      </c>
      <c r="E633" s="767" t="str">
        <f t="shared" si="9"/>
        <v>千葉県睦沢町</v>
      </c>
      <c r="F633" s="766" t="s">
        <v>3895</v>
      </c>
    </row>
    <row r="634" spans="1:6" x14ac:dyDescent="0.15">
      <c r="A634" s="766" t="s">
        <v>3754</v>
      </c>
      <c r="B634" s="766" t="s">
        <v>3896</v>
      </c>
      <c r="C634" s="766" t="s">
        <v>3756</v>
      </c>
      <c r="D634" s="766" t="s">
        <v>3897</v>
      </c>
      <c r="E634" s="767" t="str">
        <f t="shared" si="9"/>
        <v>千葉県長生村</v>
      </c>
      <c r="F634" s="766" t="s">
        <v>3898</v>
      </c>
    </row>
    <row r="635" spans="1:6" x14ac:dyDescent="0.15">
      <c r="A635" s="766" t="s">
        <v>3754</v>
      </c>
      <c r="B635" s="766" t="s">
        <v>3899</v>
      </c>
      <c r="C635" s="766" t="s">
        <v>3756</v>
      </c>
      <c r="D635" s="766" t="s">
        <v>3900</v>
      </c>
      <c r="E635" s="767" t="str">
        <f t="shared" si="9"/>
        <v>千葉県白子町</v>
      </c>
      <c r="F635" s="766" t="s">
        <v>3901</v>
      </c>
    </row>
    <row r="636" spans="1:6" x14ac:dyDescent="0.15">
      <c r="A636" s="766" t="s">
        <v>3754</v>
      </c>
      <c r="B636" s="766" t="s">
        <v>3902</v>
      </c>
      <c r="C636" s="766" t="s">
        <v>3756</v>
      </c>
      <c r="D636" s="766" t="s">
        <v>3903</v>
      </c>
      <c r="E636" s="767" t="str">
        <f t="shared" si="9"/>
        <v>千葉県長柄町</v>
      </c>
      <c r="F636" s="766" t="s">
        <v>3904</v>
      </c>
    </row>
    <row r="637" spans="1:6" x14ac:dyDescent="0.15">
      <c r="A637" s="766" t="s">
        <v>3754</v>
      </c>
      <c r="B637" s="766" t="s">
        <v>3905</v>
      </c>
      <c r="C637" s="766" t="s">
        <v>3756</v>
      </c>
      <c r="D637" s="766" t="s">
        <v>3906</v>
      </c>
      <c r="E637" s="767" t="str">
        <f t="shared" si="9"/>
        <v>千葉県長南町</v>
      </c>
      <c r="F637" s="766" t="s">
        <v>3907</v>
      </c>
    </row>
    <row r="638" spans="1:6" x14ac:dyDescent="0.15">
      <c r="A638" s="766" t="s">
        <v>3754</v>
      </c>
      <c r="B638" s="766" t="s">
        <v>3908</v>
      </c>
      <c r="C638" s="766" t="s">
        <v>3756</v>
      </c>
      <c r="D638" s="766" t="s">
        <v>3909</v>
      </c>
      <c r="E638" s="767" t="str">
        <f t="shared" si="9"/>
        <v>千葉県大多喜町</v>
      </c>
      <c r="F638" s="766" t="s">
        <v>3910</v>
      </c>
    </row>
    <row r="639" spans="1:6" x14ac:dyDescent="0.15">
      <c r="A639" s="766" t="s">
        <v>3754</v>
      </c>
      <c r="B639" s="766" t="s">
        <v>3911</v>
      </c>
      <c r="C639" s="766" t="s">
        <v>3756</v>
      </c>
      <c r="D639" s="766" t="s">
        <v>3912</v>
      </c>
      <c r="E639" s="767" t="str">
        <f t="shared" si="9"/>
        <v>千葉県御宿町</v>
      </c>
      <c r="F639" s="766" t="s">
        <v>3913</v>
      </c>
    </row>
    <row r="640" spans="1:6" x14ac:dyDescent="0.15">
      <c r="A640" s="766" t="s">
        <v>3754</v>
      </c>
      <c r="B640" s="766" t="s">
        <v>3914</v>
      </c>
      <c r="C640" s="766" t="s">
        <v>3756</v>
      </c>
      <c r="D640" s="766" t="s">
        <v>3915</v>
      </c>
      <c r="E640" s="767" t="str">
        <f t="shared" si="9"/>
        <v>千葉県鋸南町</v>
      </c>
      <c r="F640" s="766" t="s">
        <v>3916</v>
      </c>
    </row>
    <row r="641" spans="1:6" x14ac:dyDescent="0.15">
      <c r="A641" s="768" t="s">
        <v>3917</v>
      </c>
      <c r="B641" s="769"/>
      <c r="C641" s="770" t="s">
        <v>3918</v>
      </c>
      <c r="D641" s="769"/>
      <c r="E641" s="767" t="str">
        <f t="shared" si="9"/>
        <v>東京都</v>
      </c>
      <c r="F641" s="768" t="s">
        <v>3919</v>
      </c>
    </row>
    <row r="642" spans="1:6" x14ac:dyDescent="0.15">
      <c r="A642" s="766" t="s">
        <v>3920</v>
      </c>
      <c r="B642" s="766" t="s">
        <v>3921</v>
      </c>
      <c r="C642" s="766" t="s">
        <v>3922</v>
      </c>
      <c r="D642" s="766" t="s">
        <v>3923</v>
      </c>
      <c r="E642" s="767" t="str">
        <f t="shared" si="9"/>
        <v>東京都千代田区</v>
      </c>
      <c r="F642" s="766" t="s">
        <v>3924</v>
      </c>
    </row>
    <row r="643" spans="1:6" x14ac:dyDescent="0.15">
      <c r="A643" s="766" t="s">
        <v>3920</v>
      </c>
      <c r="B643" s="766" t="s">
        <v>3925</v>
      </c>
      <c r="C643" s="766" t="s">
        <v>3922</v>
      </c>
      <c r="D643" s="766" t="s">
        <v>3926</v>
      </c>
      <c r="E643" s="767" t="str">
        <f t="shared" ref="E643:E706" si="10">CONCATENATE(A643,B643)</f>
        <v>東京都中央区</v>
      </c>
      <c r="F643" s="766" t="s">
        <v>3927</v>
      </c>
    </row>
    <row r="644" spans="1:6" x14ac:dyDescent="0.15">
      <c r="A644" s="766" t="s">
        <v>3920</v>
      </c>
      <c r="B644" s="766" t="s">
        <v>3928</v>
      </c>
      <c r="C644" s="766" t="s">
        <v>3922</v>
      </c>
      <c r="D644" s="766" t="s">
        <v>3929</v>
      </c>
      <c r="E644" s="767" t="str">
        <f t="shared" si="10"/>
        <v>東京都港区</v>
      </c>
      <c r="F644" s="766" t="s">
        <v>3930</v>
      </c>
    </row>
    <row r="645" spans="1:6" x14ac:dyDescent="0.15">
      <c r="A645" s="766" t="s">
        <v>3920</v>
      </c>
      <c r="B645" s="766" t="s">
        <v>3931</v>
      </c>
      <c r="C645" s="766" t="s">
        <v>3922</v>
      </c>
      <c r="D645" s="766" t="s">
        <v>3932</v>
      </c>
      <c r="E645" s="767" t="str">
        <f t="shared" si="10"/>
        <v>東京都新宿区</v>
      </c>
      <c r="F645" s="766" t="s">
        <v>3933</v>
      </c>
    </row>
    <row r="646" spans="1:6" x14ac:dyDescent="0.15">
      <c r="A646" s="766" t="s">
        <v>3920</v>
      </c>
      <c r="B646" s="766" t="s">
        <v>3934</v>
      </c>
      <c r="C646" s="766" t="s">
        <v>3922</v>
      </c>
      <c r="D646" s="766" t="s">
        <v>3935</v>
      </c>
      <c r="E646" s="767" t="str">
        <f t="shared" si="10"/>
        <v>東京都文京区</v>
      </c>
      <c r="F646" s="766" t="s">
        <v>3936</v>
      </c>
    </row>
    <row r="647" spans="1:6" x14ac:dyDescent="0.15">
      <c r="A647" s="766" t="s">
        <v>3920</v>
      </c>
      <c r="B647" s="766" t="s">
        <v>3937</v>
      </c>
      <c r="C647" s="766" t="s">
        <v>3922</v>
      </c>
      <c r="D647" s="766" t="s">
        <v>3938</v>
      </c>
      <c r="E647" s="767" t="str">
        <f t="shared" si="10"/>
        <v>東京都台東区</v>
      </c>
      <c r="F647" s="766" t="s">
        <v>3939</v>
      </c>
    </row>
    <row r="648" spans="1:6" x14ac:dyDescent="0.15">
      <c r="A648" s="766" t="s">
        <v>3920</v>
      </c>
      <c r="B648" s="766" t="s">
        <v>3940</v>
      </c>
      <c r="C648" s="766" t="s">
        <v>3922</v>
      </c>
      <c r="D648" s="766" t="s">
        <v>3941</v>
      </c>
      <c r="E648" s="767" t="str">
        <f t="shared" si="10"/>
        <v>東京都墨田区</v>
      </c>
      <c r="F648" s="766" t="s">
        <v>3942</v>
      </c>
    </row>
    <row r="649" spans="1:6" x14ac:dyDescent="0.15">
      <c r="A649" s="766" t="s">
        <v>3920</v>
      </c>
      <c r="B649" s="766" t="s">
        <v>3943</v>
      </c>
      <c r="C649" s="766" t="s">
        <v>3922</v>
      </c>
      <c r="D649" s="766" t="s">
        <v>3944</v>
      </c>
      <c r="E649" s="767" t="str">
        <f t="shared" si="10"/>
        <v>東京都江東区</v>
      </c>
      <c r="F649" s="766" t="s">
        <v>3945</v>
      </c>
    </row>
    <row r="650" spans="1:6" x14ac:dyDescent="0.15">
      <c r="A650" s="766" t="s">
        <v>3920</v>
      </c>
      <c r="B650" s="766" t="s">
        <v>3946</v>
      </c>
      <c r="C650" s="766" t="s">
        <v>3922</v>
      </c>
      <c r="D650" s="766" t="s">
        <v>3947</v>
      </c>
      <c r="E650" s="767" t="str">
        <f t="shared" si="10"/>
        <v>東京都品川区</v>
      </c>
      <c r="F650" s="766" t="s">
        <v>3948</v>
      </c>
    </row>
    <row r="651" spans="1:6" x14ac:dyDescent="0.15">
      <c r="A651" s="766" t="s">
        <v>3920</v>
      </c>
      <c r="B651" s="766" t="s">
        <v>3949</v>
      </c>
      <c r="C651" s="766" t="s">
        <v>3922</v>
      </c>
      <c r="D651" s="766" t="s">
        <v>3950</v>
      </c>
      <c r="E651" s="767" t="str">
        <f t="shared" si="10"/>
        <v>東京都目黒区</v>
      </c>
      <c r="F651" s="766" t="s">
        <v>3951</v>
      </c>
    </row>
    <row r="652" spans="1:6" x14ac:dyDescent="0.15">
      <c r="A652" s="766" t="s">
        <v>3920</v>
      </c>
      <c r="B652" s="766" t="s">
        <v>3952</v>
      </c>
      <c r="C652" s="766" t="s">
        <v>3922</v>
      </c>
      <c r="D652" s="766" t="s">
        <v>3953</v>
      </c>
      <c r="E652" s="767" t="str">
        <f t="shared" si="10"/>
        <v>東京都大田区</v>
      </c>
      <c r="F652" s="766" t="s">
        <v>3954</v>
      </c>
    </row>
    <row r="653" spans="1:6" x14ac:dyDescent="0.15">
      <c r="A653" s="766" t="s">
        <v>3920</v>
      </c>
      <c r="B653" s="766" t="s">
        <v>3955</v>
      </c>
      <c r="C653" s="766" t="s">
        <v>3922</v>
      </c>
      <c r="D653" s="766" t="s">
        <v>3956</v>
      </c>
      <c r="E653" s="767" t="str">
        <f t="shared" si="10"/>
        <v>東京都世田谷区</v>
      </c>
      <c r="F653" s="766" t="s">
        <v>3957</v>
      </c>
    </row>
    <row r="654" spans="1:6" x14ac:dyDescent="0.15">
      <c r="A654" s="766" t="s">
        <v>3920</v>
      </c>
      <c r="B654" s="766" t="s">
        <v>3958</v>
      </c>
      <c r="C654" s="766" t="s">
        <v>3922</v>
      </c>
      <c r="D654" s="766" t="s">
        <v>3959</v>
      </c>
      <c r="E654" s="767" t="str">
        <f t="shared" si="10"/>
        <v>東京都渋谷区</v>
      </c>
      <c r="F654" s="766" t="s">
        <v>3960</v>
      </c>
    </row>
    <row r="655" spans="1:6" x14ac:dyDescent="0.15">
      <c r="A655" s="766" t="s">
        <v>3920</v>
      </c>
      <c r="B655" s="766" t="s">
        <v>3961</v>
      </c>
      <c r="C655" s="766" t="s">
        <v>3922</v>
      </c>
      <c r="D655" s="766" t="s">
        <v>3962</v>
      </c>
      <c r="E655" s="767" t="str">
        <f t="shared" si="10"/>
        <v>東京都中野区</v>
      </c>
      <c r="F655" s="766" t="s">
        <v>3963</v>
      </c>
    </row>
    <row r="656" spans="1:6" x14ac:dyDescent="0.15">
      <c r="A656" s="766" t="s">
        <v>3920</v>
      </c>
      <c r="B656" s="766" t="s">
        <v>3964</v>
      </c>
      <c r="C656" s="766" t="s">
        <v>3922</v>
      </c>
      <c r="D656" s="766" t="s">
        <v>3965</v>
      </c>
      <c r="E656" s="767" t="str">
        <f t="shared" si="10"/>
        <v>東京都杉並区</v>
      </c>
      <c r="F656" s="766" t="s">
        <v>3966</v>
      </c>
    </row>
    <row r="657" spans="1:6" x14ac:dyDescent="0.15">
      <c r="A657" s="766" t="s">
        <v>3920</v>
      </c>
      <c r="B657" s="766" t="s">
        <v>3967</v>
      </c>
      <c r="C657" s="766" t="s">
        <v>3922</v>
      </c>
      <c r="D657" s="766" t="s">
        <v>3968</v>
      </c>
      <c r="E657" s="767" t="str">
        <f t="shared" si="10"/>
        <v>東京都豊島区</v>
      </c>
      <c r="F657" s="766" t="s">
        <v>3969</v>
      </c>
    </row>
    <row r="658" spans="1:6" x14ac:dyDescent="0.15">
      <c r="A658" s="766" t="s">
        <v>3920</v>
      </c>
      <c r="B658" s="766" t="s">
        <v>3970</v>
      </c>
      <c r="C658" s="766" t="s">
        <v>3922</v>
      </c>
      <c r="D658" s="766" t="s">
        <v>3971</v>
      </c>
      <c r="E658" s="767" t="str">
        <f t="shared" si="10"/>
        <v>東京都北区</v>
      </c>
      <c r="F658" s="766" t="s">
        <v>3972</v>
      </c>
    </row>
    <row r="659" spans="1:6" x14ac:dyDescent="0.15">
      <c r="A659" s="766" t="s">
        <v>3920</v>
      </c>
      <c r="B659" s="766" t="s">
        <v>3973</v>
      </c>
      <c r="C659" s="766" t="s">
        <v>3922</v>
      </c>
      <c r="D659" s="766" t="s">
        <v>3974</v>
      </c>
      <c r="E659" s="767" t="str">
        <f t="shared" si="10"/>
        <v>東京都荒川区</v>
      </c>
      <c r="F659" s="766" t="s">
        <v>3975</v>
      </c>
    </row>
    <row r="660" spans="1:6" x14ac:dyDescent="0.15">
      <c r="A660" s="766" t="s">
        <v>3920</v>
      </c>
      <c r="B660" s="766" t="s">
        <v>3976</v>
      </c>
      <c r="C660" s="766" t="s">
        <v>3922</v>
      </c>
      <c r="D660" s="766" t="s">
        <v>3977</v>
      </c>
      <c r="E660" s="767" t="str">
        <f t="shared" si="10"/>
        <v>東京都板橋区</v>
      </c>
      <c r="F660" s="766" t="s">
        <v>3978</v>
      </c>
    </row>
    <row r="661" spans="1:6" x14ac:dyDescent="0.15">
      <c r="A661" s="766" t="s">
        <v>3920</v>
      </c>
      <c r="B661" s="766" t="s">
        <v>3979</v>
      </c>
      <c r="C661" s="766" t="s">
        <v>3922</v>
      </c>
      <c r="D661" s="766" t="s">
        <v>3980</v>
      </c>
      <c r="E661" s="767" t="str">
        <f t="shared" si="10"/>
        <v>東京都練馬区</v>
      </c>
      <c r="F661" s="766" t="s">
        <v>3981</v>
      </c>
    </row>
    <row r="662" spans="1:6" x14ac:dyDescent="0.15">
      <c r="A662" s="766" t="s">
        <v>3920</v>
      </c>
      <c r="B662" s="766" t="s">
        <v>3982</v>
      </c>
      <c r="C662" s="766" t="s">
        <v>3922</v>
      </c>
      <c r="D662" s="766" t="s">
        <v>3983</v>
      </c>
      <c r="E662" s="767" t="str">
        <f t="shared" si="10"/>
        <v>東京都足立区</v>
      </c>
      <c r="F662" s="766" t="s">
        <v>3984</v>
      </c>
    </row>
    <row r="663" spans="1:6" x14ac:dyDescent="0.15">
      <c r="A663" s="766" t="s">
        <v>3920</v>
      </c>
      <c r="B663" s="766" t="s">
        <v>3985</v>
      </c>
      <c r="C663" s="766" t="s">
        <v>3922</v>
      </c>
      <c r="D663" s="766" t="s">
        <v>3986</v>
      </c>
      <c r="E663" s="767" t="str">
        <f t="shared" si="10"/>
        <v>東京都葛飾区</v>
      </c>
      <c r="F663" s="766" t="s">
        <v>3987</v>
      </c>
    </row>
    <row r="664" spans="1:6" x14ac:dyDescent="0.15">
      <c r="A664" s="766" t="s">
        <v>3920</v>
      </c>
      <c r="B664" s="766" t="s">
        <v>3988</v>
      </c>
      <c r="C664" s="766" t="s">
        <v>3922</v>
      </c>
      <c r="D664" s="766" t="s">
        <v>3989</v>
      </c>
      <c r="E664" s="767" t="str">
        <f t="shared" si="10"/>
        <v>東京都江戸川区</v>
      </c>
      <c r="F664" s="766" t="s">
        <v>3990</v>
      </c>
    </row>
    <row r="665" spans="1:6" x14ac:dyDescent="0.15">
      <c r="A665" s="766" t="s">
        <v>3920</v>
      </c>
      <c r="B665" s="766" t="s">
        <v>3991</v>
      </c>
      <c r="C665" s="766" t="s">
        <v>3922</v>
      </c>
      <c r="D665" s="766" t="s">
        <v>3992</v>
      </c>
      <c r="E665" s="767" t="str">
        <f t="shared" si="10"/>
        <v>東京都八王子市</v>
      </c>
      <c r="F665" s="766" t="s">
        <v>3993</v>
      </c>
    </row>
    <row r="666" spans="1:6" x14ac:dyDescent="0.15">
      <c r="A666" s="766" t="s">
        <v>3920</v>
      </c>
      <c r="B666" s="766" t="s">
        <v>3994</v>
      </c>
      <c r="C666" s="766" t="s">
        <v>3922</v>
      </c>
      <c r="D666" s="766" t="s">
        <v>3995</v>
      </c>
      <c r="E666" s="767" t="str">
        <f t="shared" si="10"/>
        <v>東京都立川市</v>
      </c>
      <c r="F666" s="766" t="s">
        <v>3996</v>
      </c>
    </row>
    <row r="667" spans="1:6" x14ac:dyDescent="0.15">
      <c r="A667" s="766" t="s">
        <v>3920</v>
      </c>
      <c r="B667" s="766" t="s">
        <v>3997</v>
      </c>
      <c r="C667" s="766" t="s">
        <v>3922</v>
      </c>
      <c r="D667" s="766" t="s">
        <v>3998</v>
      </c>
      <c r="E667" s="767" t="str">
        <f t="shared" si="10"/>
        <v>東京都武蔵野市</v>
      </c>
      <c r="F667" s="766" t="s">
        <v>3999</v>
      </c>
    </row>
    <row r="668" spans="1:6" x14ac:dyDescent="0.15">
      <c r="A668" s="766" t="s">
        <v>3920</v>
      </c>
      <c r="B668" s="766" t="s">
        <v>4000</v>
      </c>
      <c r="C668" s="766" t="s">
        <v>3922</v>
      </c>
      <c r="D668" s="766" t="s">
        <v>4001</v>
      </c>
      <c r="E668" s="767" t="str">
        <f t="shared" si="10"/>
        <v>東京都三鷹市</v>
      </c>
      <c r="F668" s="766" t="s">
        <v>4002</v>
      </c>
    </row>
    <row r="669" spans="1:6" x14ac:dyDescent="0.15">
      <c r="A669" s="766" t="s">
        <v>3920</v>
      </c>
      <c r="B669" s="766" t="s">
        <v>4003</v>
      </c>
      <c r="C669" s="766" t="s">
        <v>3922</v>
      </c>
      <c r="D669" s="766" t="s">
        <v>4004</v>
      </c>
      <c r="E669" s="767" t="str">
        <f t="shared" si="10"/>
        <v>東京都青梅市</v>
      </c>
      <c r="F669" s="766" t="s">
        <v>4005</v>
      </c>
    </row>
    <row r="670" spans="1:6" x14ac:dyDescent="0.15">
      <c r="A670" s="766" t="s">
        <v>3920</v>
      </c>
      <c r="B670" s="766" t="s">
        <v>4006</v>
      </c>
      <c r="C670" s="766" t="s">
        <v>3922</v>
      </c>
      <c r="D670" s="766" t="s">
        <v>4007</v>
      </c>
      <c r="E670" s="767" t="str">
        <f t="shared" si="10"/>
        <v>東京都府中市</v>
      </c>
      <c r="F670" s="766" t="s">
        <v>4008</v>
      </c>
    </row>
    <row r="671" spans="1:6" x14ac:dyDescent="0.15">
      <c r="A671" s="766" t="s">
        <v>3920</v>
      </c>
      <c r="B671" s="766" t="s">
        <v>4009</v>
      </c>
      <c r="C671" s="766" t="s">
        <v>3922</v>
      </c>
      <c r="D671" s="766" t="s">
        <v>4010</v>
      </c>
      <c r="E671" s="767" t="str">
        <f t="shared" si="10"/>
        <v>東京都昭島市</v>
      </c>
      <c r="F671" s="766" t="s">
        <v>4011</v>
      </c>
    </row>
    <row r="672" spans="1:6" x14ac:dyDescent="0.15">
      <c r="A672" s="766" t="s">
        <v>3920</v>
      </c>
      <c r="B672" s="766" t="s">
        <v>4012</v>
      </c>
      <c r="C672" s="766" t="s">
        <v>3922</v>
      </c>
      <c r="D672" s="766" t="s">
        <v>4013</v>
      </c>
      <c r="E672" s="767" t="str">
        <f t="shared" si="10"/>
        <v>東京都調布市</v>
      </c>
      <c r="F672" s="766" t="s">
        <v>4014</v>
      </c>
    </row>
    <row r="673" spans="1:7" x14ac:dyDescent="0.15">
      <c r="A673" s="766" t="s">
        <v>3920</v>
      </c>
      <c r="B673" s="766" t="s">
        <v>4015</v>
      </c>
      <c r="C673" s="766" t="s">
        <v>3922</v>
      </c>
      <c r="D673" s="766" t="s">
        <v>4016</v>
      </c>
      <c r="E673" s="767" t="str">
        <f t="shared" si="10"/>
        <v>東京都町田市</v>
      </c>
      <c r="F673" s="766" t="s">
        <v>4017</v>
      </c>
    </row>
    <row r="674" spans="1:7" x14ac:dyDescent="0.15">
      <c r="A674" s="766" t="s">
        <v>3920</v>
      </c>
      <c r="B674" s="766" t="s">
        <v>4018</v>
      </c>
      <c r="C674" s="766" t="s">
        <v>3922</v>
      </c>
      <c r="D674" s="766" t="s">
        <v>4019</v>
      </c>
      <c r="E674" s="767" t="str">
        <f t="shared" si="10"/>
        <v>東京都小金井市</v>
      </c>
      <c r="F674" s="766" t="s">
        <v>4020</v>
      </c>
    </row>
    <row r="675" spans="1:7" x14ac:dyDescent="0.15">
      <c r="A675" s="766" t="s">
        <v>3920</v>
      </c>
      <c r="B675" s="766" t="s">
        <v>4021</v>
      </c>
      <c r="C675" s="766" t="s">
        <v>3922</v>
      </c>
      <c r="D675" s="766" t="s">
        <v>4022</v>
      </c>
      <c r="E675" s="767" t="str">
        <f t="shared" si="10"/>
        <v>東京都小平市</v>
      </c>
      <c r="F675" s="766" t="s">
        <v>4023</v>
      </c>
    </row>
    <row r="676" spans="1:7" x14ac:dyDescent="0.15">
      <c r="A676" s="766" t="s">
        <v>3920</v>
      </c>
      <c r="B676" s="766" t="s">
        <v>4024</v>
      </c>
      <c r="C676" s="766" t="s">
        <v>3922</v>
      </c>
      <c r="D676" s="766" t="s">
        <v>4025</v>
      </c>
      <c r="E676" s="767" t="str">
        <f t="shared" si="10"/>
        <v>東京都日野市</v>
      </c>
      <c r="F676" s="766" t="s">
        <v>4026</v>
      </c>
    </row>
    <row r="677" spans="1:7" x14ac:dyDescent="0.15">
      <c r="A677" s="766" t="s">
        <v>3920</v>
      </c>
      <c r="B677" s="766" t="s">
        <v>4027</v>
      </c>
      <c r="C677" s="766" t="s">
        <v>3922</v>
      </c>
      <c r="D677" s="766" t="s">
        <v>4028</v>
      </c>
      <c r="E677" s="767" t="str">
        <f t="shared" si="10"/>
        <v>東京都東村山市</v>
      </c>
      <c r="F677" s="766" t="s">
        <v>4029</v>
      </c>
    </row>
    <row r="678" spans="1:7" x14ac:dyDescent="0.15">
      <c r="A678" s="766" t="s">
        <v>3920</v>
      </c>
      <c r="B678" s="766" t="s">
        <v>4030</v>
      </c>
      <c r="C678" s="766" t="s">
        <v>3922</v>
      </c>
      <c r="D678" s="766" t="s">
        <v>4031</v>
      </c>
      <c r="E678" s="767" t="str">
        <f t="shared" si="10"/>
        <v>東京都国分寺市</v>
      </c>
      <c r="F678" s="766" t="s">
        <v>4032</v>
      </c>
    </row>
    <row r="679" spans="1:7" x14ac:dyDescent="0.15">
      <c r="A679" s="766" t="s">
        <v>3920</v>
      </c>
      <c r="B679" s="766" t="s">
        <v>4033</v>
      </c>
      <c r="C679" s="766" t="s">
        <v>3922</v>
      </c>
      <c r="D679" s="766" t="s">
        <v>4034</v>
      </c>
      <c r="E679" s="767" t="str">
        <f t="shared" si="10"/>
        <v>東京都国立市</v>
      </c>
      <c r="F679" s="766" t="s">
        <v>4035</v>
      </c>
    </row>
    <row r="680" spans="1:7" x14ac:dyDescent="0.15">
      <c r="A680" s="766" t="s">
        <v>3920</v>
      </c>
      <c r="B680" s="766" t="s">
        <v>4036</v>
      </c>
      <c r="C680" s="766" t="s">
        <v>3922</v>
      </c>
      <c r="D680" s="766" t="s">
        <v>4037</v>
      </c>
      <c r="E680" s="767" t="str">
        <f t="shared" si="10"/>
        <v>東京都福生市</v>
      </c>
      <c r="F680" s="766" t="s">
        <v>4038</v>
      </c>
      <c r="G680" s="771"/>
    </row>
    <row r="681" spans="1:7" x14ac:dyDescent="0.15">
      <c r="A681" s="766" t="s">
        <v>3920</v>
      </c>
      <c r="B681" s="766" t="s">
        <v>4039</v>
      </c>
      <c r="C681" s="766" t="s">
        <v>3922</v>
      </c>
      <c r="D681" s="766" t="s">
        <v>4040</v>
      </c>
      <c r="E681" s="767" t="str">
        <f t="shared" si="10"/>
        <v>東京都狛江市</v>
      </c>
      <c r="F681" s="766" t="s">
        <v>4041</v>
      </c>
    </row>
    <row r="682" spans="1:7" x14ac:dyDescent="0.15">
      <c r="A682" s="766" t="s">
        <v>3920</v>
      </c>
      <c r="B682" s="766" t="s">
        <v>4042</v>
      </c>
      <c r="C682" s="766" t="s">
        <v>3922</v>
      </c>
      <c r="D682" s="766" t="s">
        <v>4043</v>
      </c>
      <c r="E682" s="767" t="str">
        <f t="shared" si="10"/>
        <v>東京都東大和市</v>
      </c>
      <c r="F682" s="766" t="s">
        <v>4044</v>
      </c>
    </row>
    <row r="683" spans="1:7" x14ac:dyDescent="0.15">
      <c r="A683" s="766" t="s">
        <v>3920</v>
      </c>
      <c r="B683" s="766" t="s">
        <v>4045</v>
      </c>
      <c r="C683" s="766" t="s">
        <v>3922</v>
      </c>
      <c r="D683" s="766" t="s">
        <v>4046</v>
      </c>
      <c r="E683" s="767" t="str">
        <f t="shared" si="10"/>
        <v>東京都清瀬市</v>
      </c>
      <c r="F683" s="766" t="s">
        <v>4047</v>
      </c>
    </row>
    <row r="684" spans="1:7" x14ac:dyDescent="0.15">
      <c r="A684" s="766" t="s">
        <v>3920</v>
      </c>
      <c r="B684" s="766" t="s">
        <v>4048</v>
      </c>
      <c r="C684" s="766" t="s">
        <v>3922</v>
      </c>
      <c r="D684" s="766" t="s">
        <v>4049</v>
      </c>
      <c r="E684" s="767" t="str">
        <f t="shared" si="10"/>
        <v>東京都東久留米市</v>
      </c>
      <c r="F684" s="766" t="s">
        <v>4050</v>
      </c>
    </row>
    <row r="685" spans="1:7" x14ac:dyDescent="0.15">
      <c r="A685" s="766" t="s">
        <v>3920</v>
      </c>
      <c r="B685" s="766" t="s">
        <v>4051</v>
      </c>
      <c r="C685" s="766" t="s">
        <v>3922</v>
      </c>
      <c r="D685" s="766" t="s">
        <v>4052</v>
      </c>
      <c r="E685" s="767" t="str">
        <f t="shared" si="10"/>
        <v>東京都武蔵村山市</v>
      </c>
      <c r="F685" s="766" t="s">
        <v>4053</v>
      </c>
    </row>
    <row r="686" spans="1:7" x14ac:dyDescent="0.15">
      <c r="A686" s="766" t="s">
        <v>3920</v>
      </c>
      <c r="B686" s="766" t="s">
        <v>4054</v>
      </c>
      <c r="C686" s="766" t="s">
        <v>3922</v>
      </c>
      <c r="D686" s="766" t="s">
        <v>4055</v>
      </c>
      <c r="E686" s="767" t="str">
        <f t="shared" si="10"/>
        <v>東京都多摩市</v>
      </c>
      <c r="F686" s="766" t="s">
        <v>4056</v>
      </c>
    </row>
    <row r="687" spans="1:7" x14ac:dyDescent="0.15">
      <c r="A687" s="766" t="s">
        <v>3920</v>
      </c>
      <c r="B687" s="766" t="s">
        <v>4057</v>
      </c>
      <c r="C687" s="766" t="s">
        <v>3922</v>
      </c>
      <c r="D687" s="766" t="s">
        <v>4058</v>
      </c>
      <c r="E687" s="767" t="str">
        <f t="shared" si="10"/>
        <v>東京都稲城市</v>
      </c>
      <c r="F687" s="766" t="s">
        <v>4059</v>
      </c>
    </row>
    <row r="688" spans="1:7" x14ac:dyDescent="0.15">
      <c r="A688" s="766" t="s">
        <v>3920</v>
      </c>
      <c r="B688" s="766" t="s">
        <v>4060</v>
      </c>
      <c r="C688" s="766" t="s">
        <v>3922</v>
      </c>
      <c r="D688" s="766" t="s">
        <v>4061</v>
      </c>
      <c r="E688" s="767" t="str">
        <f t="shared" si="10"/>
        <v>東京都羽村市</v>
      </c>
      <c r="F688" s="766" t="s">
        <v>4062</v>
      </c>
    </row>
    <row r="689" spans="1:6" x14ac:dyDescent="0.15">
      <c r="A689" s="766" t="s">
        <v>3920</v>
      </c>
      <c r="B689" s="766" t="s">
        <v>4063</v>
      </c>
      <c r="C689" s="766" t="s">
        <v>3922</v>
      </c>
      <c r="D689" s="766" t="s">
        <v>4064</v>
      </c>
      <c r="E689" s="767" t="str">
        <f t="shared" si="10"/>
        <v>東京都あきる野市</v>
      </c>
      <c r="F689" s="766" t="s">
        <v>4065</v>
      </c>
    </row>
    <row r="690" spans="1:6" x14ac:dyDescent="0.15">
      <c r="A690" s="766" t="s">
        <v>3920</v>
      </c>
      <c r="B690" s="766" t="s">
        <v>4066</v>
      </c>
      <c r="C690" s="766" t="s">
        <v>3922</v>
      </c>
      <c r="D690" s="766" t="s">
        <v>4067</v>
      </c>
      <c r="E690" s="767" t="str">
        <f t="shared" si="10"/>
        <v>東京都西東京市</v>
      </c>
      <c r="F690" s="766" t="s">
        <v>4068</v>
      </c>
    </row>
    <row r="691" spans="1:6" x14ac:dyDescent="0.15">
      <c r="A691" s="766" t="s">
        <v>3920</v>
      </c>
      <c r="B691" s="766" t="s">
        <v>4069</v>
      </c>
      <c r="C691" s="766" t="s">
        <v>3922</v>
      </c>
      <c r="D691" s="766" t="s">
        <v>4070</v>
      </c>
      <c r="E691" s="767" t="str">
        <f t="shared" si="10"/>
        <v>東京都瑞穂町</v>
      </c>
      <c r="F691" s="766" t="s">
        <v>4071</v>
      </c>
    </row>
    <row r="692" spans="1:6" x14ac:dyDescent="0.15">
      <c r="A692" s="766" t="s">
        <v>3920</v>
      </c>
      <c r="B692" s="766" t="s">
        <v>4072</v>
      </c>
      <c r="C692" s="766" t="s">
        <v>3922</v>
      </c>
      <c r="D692" s="766" t="s">
        <v>4073</v>
      </c>
      <c r="E692" s="767" t="str">
        <f t="shared" si="10"/>
        <v>東京都日の出町</v>
      </c>
      <c r="F692" s="766" t="s">
        <v>4074</v>
      </c>
    </row>
    <row r="693" spans="1:6" x14ac:dyDescent="0.15">
      <c r="A693" s="766" t="s">
        <v>3920</v>
      </c>
      <c r="B693" s="766" t="s">
        <v>4075</v>
      </c>
      <c r="C693" s="766" t="s">
        <v>3922</v>
      </c>
      <c r="D693" s="766" t="s">
        <v>4076</v>
      </c>
      <c r="E693" s="767" t="str">
        <f t="shared" si="10"/>
        <v>東京都檜原村</v>
      </c>
      <c r="F693" s="766" t="s">
        <v>4077</v>
      </c>
    </row>
    <row r="694" spans="1:6" x14ac:dyDescent="0.15">
      <c r="A694" s="766" t="s">
        <v>3920</v>
      </c>
      <c r="B694" s="766" t="s">
        <v>4078</v>
      </c>
      <c r="C694" s="766" t="s">
        <v>3922</v>
      </c>
      <c r="D694" s="766" t="s">
        <v>4079</v>
      </c>
      <c r="E694" s="767" t="str">
        <f t="shared" si="10"/>
        <v>東京都奥多摩町</v>
      </c>
      <c r="F694" s="766" t="s">
        <v>4080</v>
      </c>
    </row>
    <row r="695" spans="1:6" x14ac:dyDescent="0.15">
      <c r="A695" s="766" t="s">
        <v>3920</v>
      </c>
      <c r="B695" s="766" t="s">
        <v>4081</v>
      </c>
      <c r="C695" s="766" t="s">
        <v>3922</v>
      </c>
      <c r="D695" s="766" t="s">
        <v>4082</v>
      </c>
      <c r="E695" s="767" t="str">
        <f t="shared" si="10"/>
        <v>東京都大島町</v>
      </c>
      <c r="F695" s="766" t="s">
        <v>4083</v>
      </c>
    </row>
    <row r="696" spans="1:6" x14ac:dyDescent="0.15">
      <c r="A696" s="766" t="s">
        <v>3920</v>
      </c>
      <c r="B696" s="766" t="s">
        <v>4084</v>
      </c>
      <c r="C696" s="766" t="s">
        <v>3922</v>
      </c>
      <c r="D696" s="766" t="s">
        <v>4085</v>
      </c>
      <c r="E696" s="767" t="str">
        <f t="shared" si="10"/>
        <v>東京都利島村</v>
      </c>
      <c r="F696" s="766" t="s">
        <v>4086</v>
      </c>
    </row>
    <row r="697" spans="1:6" x14ac:dyDescent="0.15">
      <c r="A697" s="766" t="s">
        <v>3920</v>
      </c>
      <c r="B697" s="766" t="s">
        <v>4087</v>
      </c>
      <c r="C697" s="766" t="s">
        <v>3922</v>
      </c>
      <c r="D697" s="766" t="s">
        <v>4088</v>
      </c>
      <c r="E697" s="767" t="str">
        <f t="shared" si="10"/>
        <v>東京都新島村</v>
      </c>
      <c r="F697" s="766" t="s">
        <v>4089</v>
      </c>
    </row>
    <row r="698" spans="1:6" x14ac:dyDescent="0.15">
      <c r="A698" s="766" t="s">
        <v>3920</v>
      </c>
      <c r="B698" s="766" t="s">
        <v>4090</v>
      </c>
      <c r="C698" s="766" t="s">
        <v>3922</v>
      </c>
      <c r="D698" s="766" t="s">
        <v>4091</v>
      </c>
      <c r="E698" s="767" t="str">
        <f t="shared" si="10"/>
        <v>東京都神津島村</v>
      </c>
      <c r="F698" s="766" t="s">
        <v>4092</v>
      </c>
    </row>
    <row r="699" spans="1:6" x14ac:dyDescent="0.15">
      <c r="A699" s="766" t="s">
        <v>3920</v>
      </c>
      <c r="B699" s="766" t="s">
        <v>4093</v>
      </c>
      <c r="C699" s="766" t="s">
        <v>3922</v>
      </c>
      <c r="D699" s="766" t="s">
        <v>4094</v>
      </c>
      <c r="E699" s="767" t="str">
        <f t="shared" si="10"/>
        <v>東京都三宅村</v>
      </c>
      <c r="F699" s="766" t="s">
        <v>4095</v>
      </c>
    </row>
    <row r="700" spans="1:6" x14ac:dyDescent="0.15">
      <c r="A700" s="766" t="s">
        <v>3920</v>
      </c>
      <c r="B700" s="766" t="s">
        <v>4096</v>
      </c>
      <c r="C700" s="766" t="s">
        <v>3922</v>
      </c>
      <c r="D700" s="766" t="s">
        <v>4097</v>
      </c>
      <c r="E700" s="767" t="str">
        <f t="shared" si="10"/>
        <v>東京都御蔵島村</v>
      </c>
      <c r="F700" s="766" t="s">
        <v>4098</v>
      </c>
    </row>
    <row r="701" spans="1:6" x14ac:dyDescent="0.15">
      <c r="A701" s="766" t="s">
        <v>3920</v>
      </c>
      <c r="B701" s="766" t="s">
        <v>4099</v>
      </c>
      <c r="C701" s="766" t="s">
        <v>3922</v>
      </c>
      <c r="D701" s="766" t="s">
        <v>4100</v>
      </c>
      <c r="E701" s="767" t="str">
        <f t="shared" si="10"/>
        <v>東京都八丈町</v>
      </c>
      <c r="F701" s="766" t="s">
        <v>4101</v>
      </c>
    </row>
    <row r="702" spans="1:6" x14ac:dyDescent="0.15">
      <c r="A702" s="766" t="s">
        <v>3920</v>
      </c>
      <c r="B702" s="766" t="s">
        <v>4102</v>
      </c>
      <c r="C702" s="766" t="s">
        <v>3922</v>
      </c>
      <c r="D702" s="766" t="s">
        <v>4103</v>
      </c>
      <c r="E702" s="767" t="str">
        <f t="shared" si="10"/>
        <v>東京都青ヶ島村</v>
      </c>
      <c r="F702" s="766" t="s">
        <v>4104</v>
      </c>
    </row>
    <row r="703" spans="1:6" x14ac:dyDescent="0.15">
      <c r="A703" s="766" t="s">
        <v>3920</v>
      </c>
      <c r="B703" s="766" t="s">
        <v>4105</v>
      </c>
      <c r="C703" s="766" t="s">
        <v>3922</v>
      </c>
      <c r="D703" s="766" t="s">
        <v>4106</v>
      </c>
      <c r="E703" s="767" t="str">
        <f t="shared" si="10"/>
        <v>東京都小笠原村</v>
      </c>
      <c r="F703" s="766" t="s">
        <v>4107</v>
      </c>
    </row>
    <row r="704" spans="1:6" x14ac:dyDescent="0.15">
      <c r="A704" s="768" t="s">
        <v>4108</v>
      </c>
      <c r="B704" s="769"/>
      <c r="C704" s="770" t="s">
        <v>4109</v>
      </c>
      <c r="D704" s="769"/>
      <c r="E704" s="767" t="str">
        <f t="shared" si="10"/>
        <v>神奈川県</v>
      </c>
      <c r="F704" s="768" t="s">
        <v>4110</v>
      </c>
    </row>
    <row r="705" spans="1:6" x14ac:dyDescent="0.15">
      <c r="A705" s="766" t="s">
        <v>4111</v>
      </c>
      <c r="B705" s="766" t="s">
        <v>4112</v>
      </c>
      <c r="C705" s="766" t="s">
        <v>4113</v>
      </c>
      <c r="D705" s="766" t="s">
        <v>4114</v>
      </c>
      <c r="E705" s="767" t="str">
        <f t="shared" si="10"/>
        <v>神奈川県横浜市</v>
      </c>
      <c r="F705" s="766" t="s">
        <v>4115</v>
      </c>
    </row>
    <row r="706" spans="1:6" x14ac:dyDescent="0.15">
      <c r="A706" s="766" t="s">
        <v>4111</v>
      </c>
      <c r="B706" s="766" t="s">
        <v>4116</v>
      </c>
      <c r="C706" s="766" t="s">
        <v>4113</v>
      </c>
      <c r="D706" s="766" t="s">
        <v>4117</v>
      </c>
      <c r="E706" s="767" t="str">
        <f t="shared" si="10"/>
        <v>神奈川県川崎市</v>
      </c>
      <c r="F706" s="766" t="s">
        <v>4118</v>
      </c>
    </row>
    <row r="707" spans="1:6" x14ac:dyDescent="0.15">
      <c r="A707" s="766" t="s">
        <v>4111</v>
      </c>
      <c r="B707" s="766" t="s">
        <v>4119</v>
      </c>
      <c r="C707" s="766" t="s">
        <v>4113</v>
      </c>
      <c r="D707" s="766" t="s">
        <v>4120</v>
      </c>
      <c r="E707" s="767" t="str">
        <f t="shared" ref="E707:E770" si="11">CONCATENATE(A707,B707)</f>
        <v>神奈川県相模原市</v>
      </c>
      <c r="F707" s="766" t="s">
        <v>4121</v>
      </c>
    </row>
    <row r="708" spans="1:6" x14ac:dyDescent="0.15">
      <c r="A708" s="766" t="s">
        <v>4111</v>
      </c>
      <c r="B708" s="766" t="s">
        <v>4122</v>
      </c>
      <c r="C708" s="766" t="s">
        <v>4113</v>
      </c>
      <c r="D708" s="766" t="s">
        <v>4123</v>
      </c>
      <c r="E708" s="767" t="str">
        <f t="shared" si="11"/>
        <v>神奈川県横須賀市</v>
      </c>
      <c r="F708" s="766" t="s">
        <v>4124</v>
      </c>
    </row>
    <row r="709" spans="1:6" x14ac:dyDescent="0.15">
      <c r="A709" s="766" t="s">
        <v>4111</v>
      </c>
      <c r="B709" s="766" t="s">
        <v>4125</v>
      </c>
      <c r="C709" s="766" t="s">
        <v>4113</v>
      </c>
      <c r="D709" s="766" t="s">
        <v>4126</v>
      </c>
      <c r="E709" s="767" t="str">
        <f t="shared" si="11"/>
        <v>神奈川県平塚市</v>
      </c>
      <c r="F709" s="766" t="s">
        <v>4127</v>
      </c>
    </row>
    <row r="710" spans="1:6" x14ac:dyDescent="0.15">
      <c r="A710" s="766" t="s">
        <v>4111</v>
      </c>
      <c r="B710" s="766" t="s">
        <v>4128</v>
      </c>
      <c r="C710" s="766" t="s">
        <v>4113</v>
      </c>
      <c r="D710" s="766" t="s">
        <v>4129</v>
      </c>
      <c r="E710" s="767" t="str">
        <f t="shared" si="11"/>
        <v>神奈川県鎌倉市</v>
      </c>
      <c r="F710" s="766" t="s">
        <v>4130</v>
      </c>
    </row>
    <row r="711" spans="1:6" x14ac:dyDescent="0.15">
      <c r="A711" s="766" t="s">
        <v>4111</v>
      </c>
      <c r="B711" s="766" t="s">
        <v>4131</v>
      </c>
      <c r="C711" s="766" t="s">
        <v>4113</v>
      </c>
      <c r="D711" s="766" t="s">
        <v>4132</v>
      </c>
      <c r="E711" s="767" t="str">
        <f t="shared" si="11"/>
        <v>神奈川県藤沢市</v>
      </c>
      <c r="F711" s="766" t="s">
        <v>4133</v>
      </c>
    </row>
    <row r="712" spans="1:6" x14ac:dyDescent="0.15">
      <c r="A712" s="766" t="s">
        <v>4111</v>
      </c>
      <c r="B712" s="766" t="s">
        <v>4134</v>
      </c>
      <c r="C712" s="766" t="s">
        <v>4113</v>
      </c>
      <c r="D712" s="766" t="s">
        <v>4135</v>
      </c>
      <c r="E712" s="767" t="str">
        <f t="shared" si="11"/>
        <v>神奈川県小田原市</v>
      </c>
      <c r="F712" s="766" t="s">
        <v>4136</v>
      </c>
    </row>
    <row r="713" spans="1:6" x14ac:dyDescent="0.15">
      <c r="A713" s="766" t="s">
        <v>4111</v>
      </c>
      <c r="B713" s="766" t="s">
        <v>4137</v>
      </c>
      <c r="C713" s="766" t="s">
        <v>4113</v>
      </c>
      <c r="D713" s="766" t="s">
        <v>4138</v>
      </c>
      <c r="E713" s="767" t="str">
        <f t="shared" si="11"/>
        <v>神奈川県茅ヶ崎市</v>
      </c>
      <c r="F713" s="766" t="s">
        <v>4139</v>
      </c>
    </row>
    <row r="714" spans="1:6" x14ac:dyDescent="0.15">
      <c r="A714" s="766" t="s">
        <v>4111</v>
      </c>
      <c r="B714" s="766" t="s">
        <v>4140</v>
      </c>
      <c r="C714" s="766" t="s">
        <v>4113</v>
      </c>
      <c r="D714" s="766" t="s">
        <v>4141</v>
      </c>
      <c r="E714" s="767" t="str">
        <f t="shared" si="11"/>
        <v>神奈川県逗子市</v>
      </c>
      <c r="F714" s="766" t="s">
        <v>4142</v>
      </c>
    </row>
    <row r="715" spans="1:6" x14ac:dyDescent="0.15">
      <c r="A715" s="766" t="s">
        <v>4111</v>
      </c>
      <c r="B715" s="766" t="s">
        <v>4143</v>
      </c>
      <c r="C715" s="766" t="s">
        <v>4113</v>
      </c>
      <c r="D715" s="766" t="s">
        <v>4144</v>
      </c>
      <c r="E715" s="767" t="str">
        <f t="shared" si="11"/>
        <v>神奈川県三浦市</v>
      </c>
      <c r="F715" s="766" t="s">
        <v>4145</v>
      </c>
    </row>
    <row r="716" spans="1:6" x14ac:dyDescent="0.15">
      <c r="A716" s="766" t="s">
        <v>4111</v>
      </c>
      <c r="B716" s="766" t="s">
        <v>4146</v>
      </c>
      <c r="C716" s="766" t="s">
        <v>4113</v>
      </c>
      <c r="D716" s="766" t="s">
        <v>4147</v>
      </c>
      <c r="E716" s="767" t="str">
        <f t="shared" si="11"/>
        <v>神奈川県秦野市</v>
      </c>
      <c r="F716" s="766" t="s">
        <v>4148</v>
      </c>
    </row>
    <row r="717" spans="1:6" x14ac:dyDescent="0.15">
      <c r="A717" s="766" t="s">
        <v>4111</v>
      </c>
      <c r="B717" s="766" t="s">
        <v>4149</v>
      </c>
      <c r="C717" s="766" t="s">
        <v>4113</v>
      </c>
      <c r="D717" s="766" t="s">
        <v>4150</v>
      </c>
      <c r="E717" s="767" t="str">
        <f t="shared" si="11"/>
        <v>神奈川県厚木市</v>
      </c>
      <c r="F717" s="766" t="s">
        <v>4151</v>
      </c>
    </row>
    <row r="718" spans="1:6" x14ac:dyDescent="0.15">
      <c r="A718" s="766" t="s">
        <v>4111</v>
      </c>
      <c r="B718" s="766" t="s">
        <v>4152</v>
      </c>
      <c r="C718" s="766" t="s">
        <v>4113</v>
      </c>
      <c r="D718" s="766" t="s">
        <v>4153</v>
      </c>
      <c r="E718" s="767" t="str">
        <f t="shared" si="11"/>
        <v>神奈川県大和市</v>
      </c>
      <c r="F718" s="766" t="s">
        <v>4154</v>
      </c>
    </row>
    <row r="719" spans="1:6" x14ac:dyDescent="0.15">
      <c r="A719" s="766" t="s">
        <v>4111</v>
      </c>
      <c r="B719" s="766" t="s">
        <v>4155</v>
      </c>
      <c r="C719" s="766" t="s">
        <v>4113</v>
      </c>
      <c r="D719" s="766" t="s">
        <v>4156</v>
      </c>
      <c r="E719" s="767" t="str">
        <f t="shared" si="11"/>
        <v>神奈川県伊勢原市</v>
      </c>
      <c r="F719" s="766" t="s">
        <v>4157</v>
      </c>
    </row>
    <row r="720" spans="1:6" x14ac:dyDescent="0.15">
      <c r="A720" s="766" t="s">
        <v>4111</v>
      </c>
      <c r="B720" s="766" t="s">
        <v>4158</v>
      </c>
      <c r="C720" s="766" t="s">
        <v>4113</v>
      </c>
      <c r="D720" s="766" t="s">
        <v>4159</v>
      </c>
      <c r="E720" s="767" t="str">
        <f t="shared" si="11"/>
        <v>神奈川県海老名市</v>
      </c>
      <c r="F720" s="766" t="s">
        <v>4160</v>
      </c>
    </row>
    <row r="721" spans="1:6" x14ac:dyDescent="0.15">
      <c r="A721" s="766" t="s">
        <v>4111</v>
      </c>
      <c r="B721" s="766" t="s">
        <v>4161</v>
      </c>
      <c r="C721" s="766" t="s">
        <v>4113</v>
      </c>
      <c r="D721" s="766" t="s">
        <v>4162</v>
      </c>
      <c r="E721" s="767" t="str">
        <f t="shared" si="11"/>
        <v>神奈川県座間市</v>
      </c>
      <c r="F721" s="766" t="s">
        <v>4163</v>
      </c>
    </row>
    <row r="722" spans="1:6" x14ac:dyDescent="0.15">
      <c r="A722" s="766" t="s">
        <v>4111</v>
      </c>
      <c r="B722" s="766" t="s">
        <v>4164</v>
      </c>
      <c r="C722" s="766" t="s">
        <v>4113</v>
      </c>
      <c r="D722" s="766" t="s">
        <v>4165</v>
      </c>
      <c r="E722" s="767" t="str">
        <f t="shared" si="11"/>
        <v>神奈川県南足柄市</v>
      </c>
      <c r="F722" s="766" t="s">
        <v>4166</v>
      </c>
    </row>
    <row r="723" spans="1:6" x14ac:dyDescent="0.15">
      <c r="A723" s="766" t="s">
        <v>4111</v>
      </c>
      <c r="B723" s="766" t="s">
        <v>4167</v>
      </c>
      <c r="C723" s="766" t="s">
        <v>4113</v>
      </c>
      <c r="D723" s="766" t="s">
        <v>4168</v>
      </c>
      <c r="E723" s="767" t="str">
        <f t="shared" si="11"/>
        <v>神奈川県綾瀬市</v>
      </c>
      <c r="F723" s="766" t="s">
        <v>4169</v>
      </c>
    </row>
    <row r="724" spans="1:6" x14ac:dyDescent="0.15">
      <c r="A724" s="766" t="s">
        <v>4111</v>
      </c>
      <c r="B724" s="766" t="s">
        <v>4170</v>
      </c>
      <c r="C724" s="766" t="s">
        <v>4113</v>
      </c>
      <c r="D724" s="766" t="s">
        <v>4171</v>
      </c>
      <c r="E724" s="767" t="str">
        <f t="shared" si="11"/>
        <v>神奈川県葉山町</v>
      </c>
      <c r="F724" s="766" t="s">
        <v>4172</v>
      </c>
    </row>
    <row r="725" spans="1:6" x14ac:dyDescent="0.15">
      <c r="A725" s="766" t="s">
        <v>4111</v>
      </c>
      <c r="B725" s="766" t="s">
        <v>4173</v>
      </c>
      <c r="C725" s="766" t="s">
        <v>4113</v>
      </c>
      <c r="D725" s="766" t="s">
        <v>4174</v>
      </c>
      <c r="E725" s="767" t="str">
        <f t="shared" si="11"/>
        <v>神奈川県寒川町</v>
      </c>
      <c r="F725" s="766" t="s">
        <v>4175</v>
      </c>
    </row>
    <row r="726" spans="1:6" x14ac:dyDescent="0.15">
      <c r="A726" s="766" t="s">
        <v>4111</v>
      </c>
      <c r="B726" s="766" t="s">
        <v>4176</v>
      </c>
      <c r="C726" s="766" t="s">
        <v>4113</v>
      </c>
      <c r="D726" s="766" t="s">
        <v>4177</v>
      </c>
      <c r="E726" s="767" t="str">
        <f t="shared" si="11"/>
        <v>神奈川県大磯町</v>
      </c>
      <c r="F726" s="766" t="s">
        <v>4178</v>
      </c>
    </row>
    <row r="727" spans="1:6" x14ac:dyDescent="0.15">
      <c r="A727" s="766" t="s">
        <v>4111</v>
      </c>
      <c r="B727" s="766" t="s">
        <v>4179</v>
      </c>
      <c r="C727" s="766" t="s">
        <v>4113</v>
      </c>
      <c r="D727" s="766" t="s">
        <v>4180</v>
      </c>
      <c r="E727" s="767" t="str">
        <f t="shared" si="11"/>
        <v>神奈川県二宮町</v>
      </c>
      <c r="F727" s="766" t="s">
        <v>4181</v>
      </c>
    </row>
    <row r="728" spans="1:6" x14ac:dyDescent="0.15">
      <c r="A728" s="766" t="s">
        <v>4111</v>
      </c>
      <c r="B728" s="766" t="s">
        <v>4182</v>
      </c>
      <c r="C728" s="766" t="s">
        <v>4113</v>
      </c>
      <c r="D728" s="766" t="s">
        <v>4183</v>
      </c>
      <c r="E728" s="767" t="str">
        <f t="shared" si="11"/>
        <v>神奈川県中井町</v>
      </c>
      <c r="F728" s="766" t="s">
        <v>4184</v>
      </c>
    </row>
    <row r="729" spans="1:6" x14ac:dyDescent="0.15">
      <c r="A729" s="766" t="s">
        <v>4111</v>
      </c>
      <c r="B729" s="766" t="s">
        <v>4185</v>
      </c>
      <c r="C729" s="766" t="s">
        <v>4113</v>
      </c>
      <c r="D729" s="766" t="s">
        <v>4186</v>
      </c>
      <c r="E729" s="767" t="str">
        <f t="shared" si="11"/>
        <v>神奈川県大井町</v>
      </c>
      <c r="F729" s="766" t="s">
        <v>4187</v>
      </c>
    </row>
    <row r="730" spans="1:6" x14ac:dyDescent="0.15">
      <c r="A730" s="766" t="s">
        <v>4111</v>
      </c>
      <c r="B730" s="766" t="s">
        <v>4188</v>
      </c>
      <c r="C730" s="766" t="s">
        <v>4113</v>
      </c>
      <c r="D730" s="766" t="s">
        <v>4189</v>
      </c>
      <c r="E730" s="767" t="str">
        <f t="shared" si="11"/>
        <v>神奈川県松田町</v>
      </c>
      <c r="F730" s="766" t="s">
        <v>4190</v>
      </c>
    </row>
    <row r="731" spans="1:6" x14ac:dyDescent="0.15">
      <c r="A731" s="766" t="s">
        <v>4111</v>
      </c>
      <c r="B731" s="766" t="s">
        <v>4191</v>
      </c>
      <c r="C731" s="766" t="s">
        <v>4113</v>
      </c>
      <c r="D731" s="766" t="s">
        <v>4192</v>
      </c>
      <c r="E731" s="767" t="str">
        <f t="shared" si="11"/>
        <v>神奈川県山北町</v>
      </c>
      <c r="F731" s="766" t="s">
        <v>4193</v>
      </c>
    </row>
    <row r="732" spans="1:6" x14ac:dyDescent="0.15">
      <c r="A732" s="766" t="s">
        <v>4111</v>
      </c>
      <c r="B732" s="766" t="s">
        <v>4194</v>
      </c>
      <c r="C732" s="766" t="s">
        <v>4113</v>
      </c>
      <c r="D732" s="766" t="s">
        <v>4195</v>
      </c>
      <c r="E732" s="767" t="str">
        <f t="shared" si="11"/>
        <v>神奈川県開成町</v>
      </c>
      <c r="F732" s="766" t="s">
        <v>4196</v>
      </c>
    </row>
    <row r="733" spans="1:6" x14ac:dyDescent="0.15">
      <c r="A733" s="766" t="s">
        <v>4111</v>
      </c>
      <c r="B733" s="766" t="s">
        <v>4197</v>
      </c>
      <c r="C733" s="766" t="s">
        <v>4113</v>
      </c>
      <c r="D733" s="766" t="s">
        <v>4198</v>
      </c>
      <c r="E733" s="767" t="str">
        <f t="shared" si="11"/>
        <v>神奈川県箱根町</v>
      </c>
      <c r="F733" s="766" t="s">
        <v>4199</v>
      </c>
    </row>
    <row r="734" spans="1:6" x14ac:dyDescent="0.15">
      <c r="A734" s="766" t="s">
        <v>4111</v>
      </c>
      <c r="B734" s="766" t="s">
        <v>4200</v>
      </c>
      <c r="C734" s="766" t="s">
        <v>4113</v>
      </c>
      <c r="D734" s="766" t="s">
        <v>4201</v>
      </c>
      <c r="E734" s="767" t="str">
        <f t="shared" si="11"/>
        <v>神奈川県真鶴町</v>
      </c>
      <c r="F734" s="766" t="s">
        <v>4202</v>
      </c>
    </row>
    <row r="735" spans="1:6" x14ac:dyDescent="0.15">
      <c r="A735" s="766" t="s">
        <v>4111</v>
      </c>
      <c r="B735" s="766" t="s">
        <v>4203</v>
      </c>
      <c r="C735" s="766" t="s">
        <v>4113</v>
      </c>
      <c r="D735" s="766" t="s">
        <v>4204</v>
      </c>
      <c r="E735" s="767" t="str">
        <f t="shared" si="11"/>
        <v>神奈川県湯河原町</v>
      </c>
      <c r="F735" s="766" t="s">
        <v>4205</v>
      </c>
    </row>
    <row r="736" spans="1:6" x14ac:dyDescent="0.15">
      <c r="A736" s="766" t="s">
        <v>4111</v>
      </c>
      <c r="B736" s="766" t="s">
        <v>4206</v>
      </c>
      <c r="C736" s="766" t="s">
        <v>4113</v>
      </c>
      <c r="D736" s="766" t="s">
        <v>4207</v>
      </c>
      <c r="E736" s="767" t="str">
        <f t="shared" si="11"/>
        <v>神奈川県愛川町</v>
      </c>
      <c r="F736" s="766" t="s">
        <v>4208</v>
      </c>
    </row>
    <row r="737" spans="1:6" x14ac:dyDescent="0.15">
      <c r="A737" s="766" t="s">
        <v>4111</v>
      </c>
      <c r="B737" s="766" t="s">
        <v>4209</v>
      </c>
      <c r="C737" s="766" t="s">
        <v>4113</v>
      </c>
      <c r="D737" s="766" t="s">
        <v>4210</v>
      </c>
      <c r="E737" s="767" t="str">
        <f t="shared" si="11"/>
        <v>神奈川県清川村</v>
      </c>
      <c r="F737" s="766" t="s">
        <v>4211</v>
      </c>
    </row>
    <row r="738" spans="1:6" x14ac:dyDescent="0.15">
      <c r="A738" s="768" t="s">
        <v>4212</v>
      </c>
      <c r="B738" s="769"/>
      <c r="C738" s="770" t="s">
        <v>4213</v>
      </c>
      <c r="D738" s="769"/>
      <c r="E738" s="767" t="str">
        <f t="shared" si="11"/>
        <v>新潟県</v>
      </c>
      <c r="F738" s="768" t="s">
        <v>4214</v>
      </c>
    </row>
    <row r="739" spans="1:6" x14ac:dyDescent="0.15">
      <c r="A739" s="766" t="s">
        <v>4215</v>
      </c>
      <c r="B739" s="766" t="s">
        <v>4216</v>
      </c>
      <c r="C739" s="766" t="s">
        <v>4217</v>
      </c>
      <c r="D739" s="766" t="s">
        <v>4218</v>
      </c>
      <c r="E739" s="767" t="str">
        <f t="shared" si="11"/>
        <v>新潟県新潟市</v>
      </c>
      <c r="F739" s="766" t="s">
        <v>4219</v>
      </c>
    </row>
    <row r="740" spans="1:6" x14ac:dyDescent="0.15">
      <c r="A740" s="766" t="s">
        <v>4215</v>
      </c>
      <c r="B740" s="766" t="s">
        <v>4220</v>
      </c>
      <c r="C740" s="766" t="s">
        <v>4217</v>
      </c>
      <c r="D740" s="766" t="s">
        <v>4221</v>
      </c>
      <c r="E740" s="767" t="str">
        <f t="shared" si="11"/>
        <v>新潟県長岡市</v>
      </c>
      <c r="F740" s="766" t="s">
        <v>4222</v>
      </c>
    </row>
    <row r="741" spans="1:6" x14ac:dyDescent="0.15">
      <c r="A741" s="766" t="s">
        <v>4215</v>
      </c>
      <c r="B741" s="766" t="s">
        <v>4223</v>
      </c>
      <c r="C741" s="766" t="s">
        <v>4217</v>
      </c>
      <c r="D741" s="766" t="s">
        <v>4224</v>
      </c>
      <c r="E741" s="767" t="str">
        <f t="shared" si="11"/>
        <v>新潟県三条市</v>
      </c>
      <c r="F741" s="766" t="s">
        <v>4225</v>
      </c>
    </row>
    <row r="742" spans="1:6" x14ac:dyDescent="0.15">
      <c r="A742" s="766" t="s">
        <v>4215</v>
      </c>
      <c r="B742" s="766" t="s">
        <v>4226</v>
      </c>
      <c r="C742" s="766" t="s">
        <v>4217</v>
      </c>
      <c r="D742" s="766" t="s">
        <v>4227</v>
      </c>
      <c r="E742" s="767" t="str">
        <f t="shared" si="11"/>
        <v>新潟県柏崎市</v>
      </c>
      <c r="F742" s="766" t="s">
        <v>4228</v>
      </c>
    </row>
    <row r="743" spans="1:6" x14ac:dyDescent="0.15">
      <c r="A743" s="766" t="s">
        <v>4215</v>
      </c>
      <c r="B743" s="766" t="s">
        <v>4229</v>
      </c>
      <c r="C743" s="766" t="s">
        <v>4217</v>
      </c>
      <c r="D743" s="766" t="s">
        <v>4230</v>
      </c>
      <c r="E743" s="767" t="str">
        <f t="shared" si="11"/>
        <v>新潟県新発田市</v>
      </c>
      <c r="F743" s="766" t="s">
        <v>4231</v>
      </c>
    </row>
    <row r="744" spans="1:6" x14ac:dyDescent="0.15">
      <c r="A744" s="766" t="s">
        <v>4215</v>
      </c>
      <c r="B744" s="766" t="s">
        <v>4232</v>
      </c>
      <c r="C744" s="766" t="s">
        <v>4217</v>
      </c>
      <c r="D744" s="766" t="s">
        <v>4233</v>
      </c>
      <c r="E744" s="767" t="str">
        <f t="shared" si="11"/>
        <v>新潟県小千谷市</v>
      </c>
      <c r="F744" s="766" t="s">
        <v>4234</v>
      </c>
    </row>
    <row r="745" spans="1:6" x14ac:dyDescent="0.15">
      <c r="A745" s="766" t="s">
        <v>4215</v>
      </c>
      <c r="B745" s="766" t="s">
        <v>4235</v>
      </c>
      <c r="C745" s="766" t="s">
        <v>4217</v>
      </c>
      <c r="D745" s="766" t="s">
        <v>4236</v>
      </c>
      <c r="E745" s="767" t="str">
        <f t="shared" si="11"/>
        <v>新潟県加茂市</v>
      </c>
      <c r="F745" s="766" t="s">
        <v>4237</v>
      </c>
    </row>
    <row r="746" spans="1:6" x14ac:dyDescent="0.15">
      <c r="A746" s="766" t="s">
        <v>4215</v>
      </c>
      <c r="B746" s="766" t="s">
        <v>4238</v>
      </c>
      <c r="C746" s="766" t="s">
        <v>4217</v>
      </c>
      <c r="D746" s="766" t="s">
        <v>4239</v>
      </c>
      <c r="E746" s="767" t="str">
        <f t="shared" si="11"/>
        <v>新潟県十日町市</v>
      </c>
      <c r="F746" s="766" t="s">
        <v>4240</v>
      </c>
    </row>
    <row r="747" spans="1:6" x14ac:dyDescent="0.15">
      <c r="A747" s="766" t="s">
        <v>4215</v>
      </c>
      <c r="B747" s="766" t="s">
        <v>4241</v>
      </c>
      <c r="C747" s="766" t="s">
        <v>4217</v>
      </c>
      <c r="D747" s="766" t="s">
        <v>4242</v>
      </c>
      <c r="E747" s="767" t="str">
        <f t="shared" si="11"/>
        <v>新潟県見附市</v>
      </c>
      <c r="F747" s="766" t="s">
        <v>4243</v>
      </c>
    </row>
    <row r="748" spans="1:6" x14ac:dyDescent="0.15">
      <c r="A748" s="766" t="s">
        <v>4215</v>
      </c>
      <c r="B748" s="766" t="s">
        <v>4244</v>
      </c>
      <c r="C748" s="766" t="s">
        <v>4217</v>
      </c>
      <c r="D748" s="766" t="s">
        <v>4245</v>
      </c>
      <c r="E748" s="767" t="str">
        <f t="shared" si="11"/>
        <v>新潟県村上市</v>
      </c>
      <c r="F748" s="766" t="s">
        <v>4246</v>
      </c>
    </row>
    <row r="749" spans="1:6" x14ac:dyDescent="0.15">
      <c r="A749" s="766" t="s">
        <v>4215</v>
      </c>
      <c r="B749" s="766" t="s">
        <v>4247</v>
      </c>
      <c r="C749" s="766" t="s">
        <v>4217</v>
      </c>
      <c r="D749" s="766" t="s">
        <v>4248</v>
      </c>
      <c r="E749" s="767" t="str">
        <f t="shared" si="11"/>
        <v>新潟県燕市</v>
      </c>
      <c r="F749" s="766" t="s">
        <v>4249</v>
      </c>
    </row>
    <row r="750" spans="1:6" x14ac:dyDescent="0.15">
      <c r="A750" s="766" t="s">
        <v>4215</v>
      </c>
      <c r="B750" s="766" t="s">
        <v>4250</v>
      </c>
      <c r="C750" s="766" t="s">
        <v>4217</v>
      </c>
      <c r="D750" s="766" t="s">
        <v>4251</v>
      </c>
      <c r="E750" s="767" t="str">
        <f t="shared" si="11"/>
        <v>新潟県糸魚川市</v>
      </c>
      <c r="F750" s="766" t="s">
        <v>4252</v>
      </c>
    </row>
    <row r="751" spans="1:6" x14ac:dyDescent="0.15">
      <c r="A751" s="766" t="s">
        <v>4215</v>
      </c>
      <c r="B751" s="766" t="s">
        <v>4253</v>
      </c>
      <c r="C751" s="766" t="s">
        <v>4217</v>
      </c>
      <c r="D751" s="766" t="s">
        <v>4254</v>
      </c>
      <c r="E751" s="767" t="str">
        <f t="shared" si="11"/>
        <v>新潟県妙高市</v>
      </c>
      <c r="F751" s="766" t="s">
        <v>4255</v>
      </c>
    </row>
    <row r="752" spans="1:6" x14ac:dyDescent="0.15">
      <c r="A752" s="766" t="s">
        <v>4215</v>
      </c>
      <c r="B752" s="766" t="s">
        <v>4256</v>
      </c>
      <c r="C752" s="766" t="s">
        <v>4217</v>
      </c>
      <c r="D752" s="766" t="s">
        <v>4257</v>
      </c>
      <c r="E752" s="767" t="str">
        <f t="shared" si="11"/>
        <v>新潟県五泉市</v>
      </c>
      <c r="F752" s="766" t="s">
        <v>4258</v>
      </c>
    </row>
    <row r="753" spans="1:6" x14ac:dyDescent="0.15">
      <c r="A753" s="766" t="s">
        <v>4215</v>
      </c>
      <c r="B753" s="766" t="s">
        <v>4259</v>
      </c>
      <c r="C753" s="766" t="s">
        <v>4217</v>
      </c>
      <c r="D753" s="766" t="s">
        <v>4260</v>
      </c>
      <c r="E753" s="767" t="str">
        <f t="shared" si="11"/>
        <v>新潟県上越市</v>
      </c>
      <c r="F753" s="766" t="s">
        <v>4261</v>
      </c>
    </row>
    <row r="754" spans="1:6" x14ac:dyDescent="0.15">
      <c r="A754" s="766" t="s">
        <v>4215</v>
      </c>
      <c r="B754" s="766" t="s">
        <v>4262</v>
      </c>
      <c r="C754" s="766" t="s">
        <v>4217</v>
      </c>
      <c r="D754" s="766" t="s">
        <v>4263</v>
      </c>
      <c r="E754" s="767" t="str">
        <f t="shared" si="11"/>
        <v>新潟県阿賀野市</v>
      </c>
      <c r="F754" s="766" t="s">
        <v>4264</v>
      </c>
    </row>
    <row r="755" spans="1:6" x14ac:dyDescent="0.15">
      <c r="A755" s="766" t="s">
        <v>4215</v>
      </c>
      <c r="B755" s="766" t="s">
        <v>4265</v>
      </c>
      <c r="C755" s="766" t="s">
        <v>4217</v>
      </c>
      <c r="D755" s="766" t="s">
        <v>4266</v>
      </c>
      <c r="E755" s="767" t="str">
        <f t="shared" si="11"/>
        <v>新潟県佐渡市</v>
      </c>
      <c r="F755" s="766" t="s">
        <v>4267</v>
      </c>
    </row>
    <row r="756" spans="1:6" x14ac:dyDescent="0.15">
      <c r="A756" s="766" t="s">
        <v>4215</v>
      </c>
      <c r="B756" s="766" t="s">
        <v>4268</v>
      </c>
      <c r="C756" s="766" t="s">
        <v>4217</v>
      </c>
      <c r="D756" s="766" t="s">
        <v>4269</v>
      </c>
      <c r="E756" s="767" t="str">
        <f t="shared" si="11"/>
        <v>新潟県魚沼市</v>
      </c>
      <c r="F756" s="766" t="s">
        <v>4270</v>
      </c>
    </row>
    <row r="757" spans="1:6" x14ac:dyDescent="0.15">
      <c r="A757" s="766" t="s">
        <v>4215</v>
      </c>
      <c r="B757" s="766" t="s">
        <v>4271</v>
      </c>
      <c r="C757" s="766" t="s">
        <v>4217</v>
      </c>
      <c r="D757" s="766" t="s">
        <v>4272</v>
      </c>
      <c r="E757" s="767" t="str">
        <f t="shared" si="11"/>
        <v>新潟県南魚沼市</v>
      </c>
      <c r="F757" s="766" t="s">
        <v>4273</v>
      </c>
    </row>
    <row r="758" spans="1:6" x14ac:dyDescent="0.15">
      <c r="A758" s="766" t="s">
        <v>4215</v>
      </c>
      <c r="B758" s="766" t="s">
        <v>4274</v>
      </c>
      <c r="C758" s="766" t="s">
        <v>4217</v>
      </c>
      <c r="D758" s="766" t="s">
        <v>4275</v>
      </c>
      <c r="E758" s="767" t="str">
        <f t="shared" si="11"/>
        <v>新潟県胎内市</v>
      </c>
      <c r="F758" s="766" t="s">
        <v>4276</v>
      </c>
    </row>
    <row r="759" spans="1:6" x14ac:dyDescent="0.15">
      <c r="A759" s="766" t="s">
        <v>4215</v>
      </c>
      <c r="B759" s="766" t="s">
        <v>4277</v>
      </c>
      <c r="C759" s="766" t="s">
        <v>4217</v>
      </c>
      <c r="D759" s="766" t="s">
        <v>4278</v>
      </c>
      <c r="E759" s="767" t="str">
        <f t="shared" si="11"/>
        <v>新潟県聖籠町</v>
      </c>
      <c r="F759" s="766" t="s">
        <v>4279</v>
      </c>
    </row>
    <row r="760" spans="1:6" x14ac:dyDescent="0.15">
      <c r="A760" s="766" t="s">
        <v>4215</v>
      </c>
      <c r="B760" s="766" t="s">
        <v>4280</v>
      </c>
      <c r="C760" s="766" t="s">
        <v>4217</v>
      </c>
      <c r="D760" s="766" t="s">
        <v>4281</v>
      </c>
      <c r="E760" s="767" t="str">
        <f t="shared" si="11"/>
        <v>新潟県弥彦村</v>
      </c>
      <c r="F760" s="766" t="s">
        <v>4282</v>
      </c>
    </row>
    <row r="761" spans="1:6" x14ac:dyDescent="0.15">
      <c r="A761" s="766" t="s">
        <v>4215</v>
      </c>
      <c r="B761" s="766" t="s">
        <v>4283</v>
      </c>
      <c r="C761" s="766" t="s">
        <v>4217</v>
      </c>
      <c r="D761" s="766" t="s">
        <v>4284</v>
      </c>
      <c r="E761" s="767" t="str">
        <f t="shared" si="11"/>
        <v>新潟県田上町</v>
      </c>
      <c r="F761" s="766" t="s">
        <v>4285</v>
      </c>
    </row>
    <row r="762" spans="1:6" x14ac:dyDescent="0.15">
      <c r="A762" s="766" t="s">
        <v>4215</v>
      </c>
      <c r="B762" s="766" t="s">
        <v>4286</v>
      </c>
      <c r="C762" s="766" t="s">
        <v>4217</v>
      </c>
      <c r="D762" s="766" t="s">
        <v>4287</v>
      </c>
      <c r="E762" s="767" t="str">
        <f t="shared" si="11"/>
        <v>新潟県阿賀町</v>
      </c>
      <c r="F762" s="766" t="s">
        <v>4288</v>
      </c>
    </row>
    <row r="763" spans="1:6" x14ac:dyDescent="0.15">
      <c r="A763" s="766" t="s">
        <v>4215</v>
      </c>
      <c r="B763" s="766" t="s">
        <v>4289</v>
      </c>
      <c r="C763" s="766" t="s">
        <v>4217</v>
      </c>
      <c r="D763" s="766" t="s">
        <v>4290</v>
      </c>
      <c r="E763" s="767" t="str">
        <f t="shared" si="11"/>
        <v>新潟県出雲崎町</v>
      </c>
      <c r="F763" s="766" t="s">
        <v>4291</v>
      </c>
    </row>
    <row r="764" spans="1:6" x14ac:dyDescent="0.15">
      <c r="A764" s="766" t="s">
        <v>4215</v>
      </c>
      <c r="B764" s="766" t="s">
        <v>4292</v>
      </c>
      <c r="C764" s="766" t="s">
        <v>4217</v>
      </c>
      <c r="D764" s="766" t="s">
        <v>4293</v>
      </c>
      <c r="E764" s="767" t="str">
        <f t="shared" si="11"/>
        <v>新潟県湯沢町</v>
      </c>
      <c r="F764" s="766" t="s">
        <v>4294</v>
      </c>
    </row>
    <row r="765" spans="1:6" x14ac:dyDescent="0.15">
      <c r="A765" s="766" t="s">
        <v>4215</v>
      </c>
      <c r="B765" s="766" t="s">
        <v>4295</v>
      </c>
      <c r="C765" s="766" t="s">
        <v>4217</v>
      </c>
      <c r="D765" s="766" t="s">
        <v>4296</v>
      </c>
      <c r="E765" s="767" t="str">
        <f t="shared" si="11"/>
        <v>新潟県津南町</v>
      </c>
      <c r="F765" s="766" t="s">
        <v>4297</v>
      </c>
    </row>
    <row r="766" spans="1:6" x14ac:dyDescent="0.15">
      <c r="A766" s="766" t="s">
        <v>4215</v>
      </c>
      <c r="B766" s="766" t="s">
        <v>4298</v>
      </c>
      <c r="C766" s="766" t="s">
        <v>4217</v>
      </c>
      <c r="D766" s="766" t="s">
        <v>4299</v>
      </c>
      <c r="E766" s="767" t="str">
        <f t="shared" si="11"/>
        <v>新潟県刈羽村</v>
      </c>
      <c r="F766" s="766" t="s">
        <v>4300</v>
      </c>
    </row>
    <row r="767" spans="1:6" x14ac:dyDescent="0.15">
      <c r="A767" s="766" t="s">
        <v>4215</v>
      </c>
      <c r="B767" s="766" t="s">
        <v>4301</v>
      </c>
      <c r="C767" s="766" t="s">
        <v>4217</v>
      </c>
      <c r="D767" s="766" t="s">
        <v>4302</v>
      </c>
      <c r="E767" s="767" t="str">
        <f t="shared" si="11"/>
        <v>新潟県関川村</v>
      </c>
      <c r="F767" s="766" t="s">
        <v>4303</v>
      </c>
    </row>
    <row r="768" spans="1:6" x14ac:dyDescent="0.15">
      <c r="A768" s="766" t="s">
        <v>4215</v>
      </c>
      <c r="B768" s="766" t="s">
        <v>4304</v>
      </c>
      <c r="C768" s="766" t="s">
        <v>4217</v>
      </c>
      <c r="D768" s="766" t="s">
        <v>4305</v>
      </c>
      <c r="E768" s="767" t="str">
        <f t="shared" si="11"/>
        <v>新潟県粟島浦村</v>
      </c>
      <c r="F768" s="766" t="s">
        <v>4306</v>
      </c>
    </row>
    <row r="769" spans="1:6" x14ac:dyDescent="0.15">
      <c r="A769" s="768" t="s">
        <v>4307</v>
      </c>
      <c r="B769" s="769"/>
      <c r="C769" s="770" t="s">
        <v>4308</v>
      </c>
      <c r="D769" s="769"/>
      <c r="E769" s="767" t="str">
        <f t="shared" si="11"/>
        <v>富山県</v>
      </c>
      <c r="F769" s="768" t="s">
        <v>4309</v>
      </c>
    </row>
    <row r="770" spans="1:6" x14ac:dyDescent="0.15">
      <c r="A770" s="766" t="s">
        <v>4310</v>
      </c>
      <c r="B770" s="766" t="s">
        <v>4311</v>
      </c>
      <c r="C770" s="766" t="s">
        <v>4312</v>
      </c>
      <c r="D770" s="766" t="s">
        <v>4313</v>
      </c>
      <c r="E770" s="767" t="str">
        <f t="shared" si="11"/>
        <v>富山県富山市</v>
      </c>
      <c r="F770" s="766" t="s">
        <v>4314</v>
      </c>
    </row>
    <row r="771" spans="1:6" x14ac:dyDescent="0.15">
      <c r="A771" s="766" t="s">
        <v>4310</v>
      </c>
      <c r="B771" s="766" t="s">
        <v>4315</v>
      </c>
      <c r="C771" s="766" t="s">
        <v>4312</v>
      </c>
      <c r="D771" s="766" t="s">
        <v>4316</v>
      </c>
      <c r="E771" s="767" t="str">
        <f t="shared" ref="E771:E834" si="12">CONCATENATE(A771,B771)</f>
        <v>富山県高岡市</v>
      </c>
      <c r="F771" s="766" t="s">
        <v>4317</v>
      </c>
    </row>
    <row r="772" spans="1:6" x14ac:dyDescent="0.15">
      <c r="A772" s="766" t="s">
        <v>4310</v>
      </c>
      <c r="B772" s="766" t="s">
        <v>4318</v>
      </c>
      <c r="C772" s="766" t="s">
        <v>4312</v>
      </c>
      <c r="D772" s="766" t="s">
        <v>4319</v>
      </c>
      <c r="E772" s="767" t="str">
        <f t="shared" si="12"/>
        <v>富山県魚津市</v>
      </c>
      <c r="F772" s="766" t="s">
        <v>4320</v>
      </c>
    </row>
    <row r="773" spans="1:6" x14ac:dyDescent="0.15">
      <c r="A773" s="766" t="s">
        <v>4310</v>
      </c>
      <c r="B773" s="766" t="s">
        <v>4321</v>
      </c>
      <c r="C773" s="766" t="s">
        <v>4312</v>
      </c>
      <c r="D773" s="766" t="s">
        <v>4322</v>
      </c>
      <c r="E773" s="767" t="str">
        <f t="shared" si="12"/>
        <v>富山県氷見市</v>
      </c>
      <c r="F773" s="766" t="s">
        <v>4323</v>
      </c>
    </row>
    <row r="774" spans="1:6" x14ac:dyDescent="0.15">
      <c r="A774" s="766" t="s">
        <v>4310</v>
      </c>
      <c r="B774" s="766" t="s">
        <v>4324</v>
      </c>
      <c r="C774" s="766" t="s">
        <v>4312</v>
      </c>
      <c r="D774" s="766" t="s">
        <v>4325</v>
      </c>
      <c r="E774" s="767" t="str">
        <f t="shared" si="12"/>
        <v>富山県滑川市</v>
      </c>
      <c r="F774" s="766" t="s">
        <v>4326</v>
      </c>
    </row>
    <row r="775" spans="1:6" x14ac:dyDescent="0.15">
      <c r="A775" s="766" t="s">
        <v>4310</v>
      </c>
      <c r="B775" s="766" t="s">
        <v>4327</v>
      </c>
      <c r="C775" s="766" t="s">
        <v>4312</v>
      </c>
      <c r="D775" s="766" t="s">
        <v>4328</v>
      </c>
      <c r="E775" s="767" t="str">
        <f t="shared" si="12"/>
        <v>富山県黒部市</v>
      </c>
      <c r="F775" s="766" t="s">
        <v>4329</v>
      </c>
    </row>
    <row r="776" spans="1:6" x14ac:dyDescent="0.15">
      <c r="A776" s="766" t="s">
        <v>4310</v>
      </c>
      <c r="B776" s="766" t="s">
        <v>4330</v>
      </c>
      <c r="C776" s="766" t="s">
        <v>4312</v>
      </c>
      <c r="D776" s="766" t="s">
        <v>4331</v>
      </c>
      <c r="E776" s="767" t="str">
        <f t="shared" si="12"/>
        <v>富山県砺波市</v>
      </c>
      <c r="F776" s="766" t="s">
        <v>4332</v>
      </c>
    </row>
    <row r="777" spans="1:6" x14ac:dyDescent="0.15">
      <c r="A777" s="766" t="s">
        <v>4310</v>
      </c>
      <c r="B777" s="766" t="s">
        <v>4333</v>
      </c>
      <c r="C777" s="766" t="s">
        <v>4312</v>
      </c>
      <c r="D777" s="766" t="s">
        <v>4334</v>
      </c>
      <c r="E777" s="767" t="str">
        <f t="shared" si="12"/>
        <v>富山県小矢部市</v>
      </c>
      <c r="F777" s="766" t="s">
        <v>4335</v>
      </c>
    </row>
    <row r="778" spans="1:6" x14ac:dyDescent="0.15">
      <c r="A778" s="766" t="s">
        <v>4310</v>
      </c>
      <c r="B778" s="766" t="s">
        <v>4336</v>
      </c>
      <c r="C778" s="766" t="s">
        <v>4312</v>
      </c>
      <c r="D778" s="766" t="s">
        <v>4337</v>
      </c>
      <c r="E778" s="767" t="str">
        <f t="shared" si="12"/>
        <v>富山県南砺市</v>
      </c>
      <c r="F778" s="766" t="s">
        <v>4338</v>
      </c>
    </row>
    <row r="779" spans="1:6" x14ac:dyDescent="0.15">
      <c r="A779" s="766" t="s">
        <v>4310</v>
      </c>
      <c r="B779" s="766" t="s">
        <v>4339</v>
      </c>
      <c r="C779" s="766" t="s">
        <v>4312</v>
      </c>
      <c r="D779" s="766" t="s">
        <v>4340</v>
      </c>
      <c r="E779" s="767" t="str">
        <f t="shared" si="12"/>
        <v>富山県射水市</v>
      </c>
      <c r="F779" s="766" t="s">
        <v>4341</v>
      </c>
    </row>
    <row r="780" spans="1:6" x14ac:dyDescent="0.15">
      <c r="A780" s="766" t="s">
        <v>4310</v>
      </c>
      <c r="B780" s="766" t="s">
        <v>4342</v>
      </c>
      <c r="C780" s="766" t="s">
        <v>4312</v>
      </c>
      <c r="D780" s="766" t="s">
        <v>4343</v>
      </c>
      <c r="E780" s="767" t="str">
        <f t="shared" si="12"/>
        <v>富山県舟橋村</v>
      </c>
      <c r="F780" s="766" t="s">
        <v>4344</v>
      </c>
    </row>
    <row r="781" spans="1:6" x14ac:dyDescent="0.15">
      <c r="A781" s="766" t="s">
        <v>4310</v>
      </c>
      <c r="B781" s="766" t="s">
        <v>4345</v>
      </c>
      <c r="C781" s="766" t="s">
        <v>4312</v>
      </c>
      <c r="D781" s="766" t="s">
        <v>4346</v>
      </c>
      <c r="E781" s="767" t="str">
        <f t="shared" si="12"/>
        <v>富山県上市町</v>
      </c>
      <c r="F781" s="766" t="s">
        <v>4347</v>
      </c>
    </row>
    <row r="782" spans="1:6" x14ac:dyDescent="0.15">
      <c r="A782" s="766" t="s">
        <v>4310</v>
      </c>
      <c r="B782" s="766" t="s">
        <v>4348</v>
      </c>
      <c r="C782" s="766" t="s">
        <v>4312</v>
      </c>
      <c r="D782" s="766" t="s">
        <v>4349</v>
      </c>
      <c r="E782" s="767" t="str">
        <f t="shared" si="12"/>
        <v>富山県立山町</v>
      </c>
      <c r="F782" s="766" t="s">
        <v>4350</v>
      </c>
    </row>
    <row r="783" spans="1:6" x14ac:dyDescent="0.15">
      <c r="A783" s="766" t="s">
        <v>4310</v>
      </c>
      <c r="B783" s="766" t="s">
        <v>4351</v>
      </c>
      <c r="C783" s="766" t="s">
        <v>4312</v>
      </c>
      <c r="D783" s="766" t="s">
        <v>4352</v>
      </c>
      <c r="E783" s="767" t="str">
        <f t="shared" si="12"/>
        <v>富山県入善町</v>
      </c>
      <c r="F783" s="766" t="s">
        <v>4353</v>
      </c>
    </row>
    <row r="784" spans="1:6" x14ac:dyDescent="0.15">
      <c r="A784" s="766" t="s">
        <v>4310</v>
      </c>
      <c r="B784" s="766" t="s">
        <v>3002</v>
      </c>
      <c r="C784" s="766" t="s">
        <v>4312</v>
      </c>
      <c r="D784" s="766" t="s">
        <v>3003</v>
      </c>
      <c r="E784" s="767" t="str">
        <f t="shared" si="12"/>
        <v>富山県朝日町</v>
      </c>
      <c r="F784" s="766" t="s">
        <v>4354</v>
      </c>
    </row>
    <row r="785" spans="1:6" x14ac:dyDescent="0.15">
      <c r="A785" s="768" t="s">
        <v>4355</v>
      </c>
      <c r="B785" s="769"/>
      <c r="C785" s="770" t="s">
        <v>4356</v>
      </c>
      <c r="D785" s="769"/>
      <c r="E785" s="767" t="str">
        <f t="shared" si="12"/>
        <v>石川県</v>
      </c>
      <c r="F785" s="768" t="s">
        <v>4357</v>
      </c>
    </row>
    <row r="786" spans="1:6" x14ac:dyDescent="0.15">
      <c r="A786" s="766" t="s">
        <v>4358</v>
      </c>
      <c r="B786" s="766" t="s">
        <v>4359</v>
      </c>
      <c r="C786" s="766" t="s">
        <v>4360</v>
      </c>
      <c r="D786" s="766" t="s">
        <v>4361</v>
      </c>
      <c r="E786" s="767" t="str">
        <f t="shared" si="12"/>
        <v>石川県金沢市</v>
      </c>
      <c r="F786" s="766" t="s">
        <v>4362</v>
      </c>
    </row>
    <row r="787" spans="1:6" x14ac:dyDescent="0.15">
      <c r="A787" s="766" t="s">
        <v>4358</v>
      </c>
      <c r="B787" s="766" t="s">
        <v>4363</v>
      </c>
      <c r="C787" s="766" t="s">
        <v>4360</v>
      </c>
      <c r="D787" s="766" t="s">
        <v>4364</v>
      </c>
      <c r="E787" s="767" t="str">
        <f t="shared" si="12"/>
        <v>石川県七尾市</v>
      </c>
      <c r="F787" s="766" t="s">
        <v>4365</v>
      </c>
    </row>
    <row r="788" spans="1:6" x14ac:dyDescent="0.15">
      <c r="A788" s="766" t="s">
        <v>4358</v>
      </c>
      <c r="B788" s="766" t="s">
        <v>4366</v>
      </c>
      <c r="C788" s="766" t="s">
        <v>4360</v>
      </c>
      <c r="D788" s="766" t="s">
        <v>4367</v>
      </c>
      <c r="E788" s="767" t="str">
        <f t="shared" si="12"/>
        <v>石川県小松市</v>
      </c>
      <c r="F788" s="766" t="s">
        <v>4368</v>
      </c>
    </row>
    <row r="789" spans="1:6" x14ac:dyDescent="0.15">
      <c r="A789" s="766" t="s">
        <v>4358</v>
      </c>
      <c r="B789" s="766" t="s">
        <v>4369</v>
      </c>
      <c r="C789" s="766" t="s">
        <v>4360</v>
      </c>
      <c r="D789" s="766" t="s">
        <v>4370</v>
      </c>
      <c r="E789" s="767" t="str">
        <f t="shared" si="12"/>
        <v>石川県輪島市</v>
      </c>
      <c r="F789" s="766" t="s">
        <v>4371</v>
      </c>
    </row>
    <row r="790" spans="1:6" x14ac:dyDescent="0.15">
      <c r="A790" s="766" t="s">
        <v>4358</v>
      </c>
      <c r="B790" s="766" t="s">
        <v>4372</v>
      </c>
      <c r="C790" s="766" t="s">
        <v>4360</v>
      </c>
      <c r="D790" s="766" t="s">
        <v>4373</v>
      </c>
      <c r="E790" s="767" t="str">
        <f t="shared" si="12"/>
        <v>石川県珠洲市</v>
      </c>
      <c r="F790" s="766" t="s">
        <v>4374</v>
      </c>
    </row>
    <row r="791" spans="1:6" x14ac:dyDescent="0.15">
      <c r="A791" s="766" t="s">
        <v>4358</v>
      </c>
      <c r="B791" s="766" t="s">
        <v>4375</v>
      </c>
      <c r="C791" s="766" t="s">
        <v>4360</v>
      </c>
      <c r="D791" s="766" t="s">
        <v>4376</v>
      </c>
      <c r="E791" s="767" t="str">
        <f t="shared" si="12"/>
        <v>石川県加賀市</v>
      </c>
      <c r="F791" s="766" t="s">
        <v>4377</v>
      </c>
    </row>
    <row r="792" spans="1:6" x14ac:dyDescent="0.15">
      <c r="A792" s="766" t="s">
        <v>4358</v>
      </c>
      <c r="B792" s="766" t="s">
        <v>4378</v>
      </c>
      <c r="C792" s="766" t="s">
        <v>4360</v>
      </c>
      <c r="D792" s="766" t="s">
        <v>4379</v>
      </c>
      <c r="E792" s="767" t="str">
        <f t="shared" si="12"/>
        <v>石川県羽咋市</v>
      </c>
      <c r="F792" s="766" t="s">
        <v>4380</v>
      </c>
    </row>
    <row r="793" spans="1:6" x14ac:dyDescent="0.15">
      <c r="A793" s="766" t="s">
        <v>4358</v>
      </c>
      <c r="B793" s="766" t="s">
        <v>4381</v>
      </c>
      <c r="C793" s="766" t="s">
        <v>4360</v>
      </c>
      <c r="D793" s="766" t="s">
        <v>4382</v>
      </c>
      <c r="E793" s="767" t="str">
        <f t="shared" si="12"/>
        <v>石川県かほく市</v>
      </c>
      <c r="F793" s="766" t="s">
        <v>4383</v>
      </c>
    </row>
    <row r="794" spans="1:6" x14ac:dyDescent="0.15">
      <c r="A794" s="766" t="s">
        <v>4358</v>
      </c>
      <c r="B794" s="766" t="s">
        <v>4384</v>
      </c>
      <c r="C794" s="766" t="s">
        <v>4360</v>
      </c>
      <c r="D794" s="766" t="s">
        <v>4385</v>
      </c>
      <c r="E794" s="767" t="str">
        <f t="shared" si="12"/>
        <v>石川県白山市</v>
      </c>
      <c r="F794" s="766" t="s">
        <v>4386</v>
      </c>
    </row>
    <row r="795" spans="1:6" x14ac:dyDescent="0.15">
      <c r="A795" s="766" t="s">
        <v>4358</v>
      </c>
      <c r="B795" s="766" t="s">
        <v>4387</v>
      </c>
      <c r="C795" s="766" t="s">
        <v>4360</v>
      </c>
      <c r="D795" s="766" t="s">
        <v>4388</v>
      </c>
      <c r="E795" s="767" t="str">
        <f t="shared" si="12"/>
        <v>石川県能美市</v>
      </c>
      <c r="F795" s="766" t="s">
        <v>4389</v>
      </c>
    </row>
    <row r="796" spans="1:6" x14ac:dyDescent="0.15">
      <c r="A796" s="766" t="s">
        <v>4358</v>
      </c>
      <c r="B796" s="766" t="s">
        <v>4390</v>
      </c>
      <c r="C796" s="766" t="s">
        <v>4360</v>
      </c>
      <c r="D796" s="766" t="s">
        <v>4391</v>
      </c>
      <c r="E796" s="767" t="str">
        <f t="shared" si="12"/>
        <v>石川県野々市市</v>
      </c>
      <c r="F796" s="766" t="s">
        <v>4392</v>
      </c>
    </row>
    <row r="797" spans="1:6" x14ac:dyDescent="0.15">
      <c r="A797" s="766" t="s">
        <v>4358</v>
      </c>
      <c r="B797" s="766" t="s">
        <v>4393</v>
      </c>
      <c r="C797" s="766" t="s">
        <v>4360</v>
      </c>
      <c r="D797" s="766" t="s">
        <v>4394</v>
      </c>
      <c r="E797" s="767" t="str">
        <f t="shared" si="12"/>
        <v>石川県川北町</v>
      </c>
      <c r="F797" s="766" t="s">
        <v>4395</v>
      </c>
    </row>
    <row r="798" spans="1:6" x14ac:dyDescent="0.15">
      <c r="A798" s="766" t="s">
        <v>4358</v>
      </c>
      <c r="B798" s="766" t="s">
        <v>4396</v>
      </c>
      <c r="C798" s="766" t="s">
        <v>4360</v>
      </c>
      <c r="D798" s="766" t="s">
        <v>4397</v>
      </c>
      <c r="E798" s="767" t="str">
        <f t="shared" si="12"/>
        <v>石川県津幡町</v>
      </c>
      <c r="F798" s="766" t="s">
        <v>4398</v>
      </c>
    </row>
    <row r="799" spans="1:6" x14ac:dyDescent="0.15">
      <c r="A799" s="766" t="s">
        <v>4358</v>
      </c>
      <c r="B799" s="766" t="s">
        <v>4399</v>
      </c>
      <c r="C799" s="766" t="s">
        <v>4360</v>
      </c>
      <c r="D799" s="766" t="s">
        <v>4400</v>
      </c>
      <c r="E799" s="767" t="str">
        <f t="shared" si="12"/>
        <v>石川県内灘町</v>
      </c>
      <c r="F799" s="766" t="s">
        <v>4401</v>
      </c>
    </row>
    <row r="800" spans="1:6" x14ac:dyDescent="0.15">
      <c r="A800" s="766" t="s">
        <v>4358</v>
      </c>
      <c r="B800" s="766" t="s">
        <v>4402</v>
      </c>
      <c r="C800" s="766" t="s">
        <v>4360</v>
      </c>
      <c r="D800" s="766" t="s">
        <v>4403</v>
      </c>
      <c r="E800" s="767" t="str">
        <f t="shared" si="12"/>
        <v>石川県志賀町</v>
      </c>
      <c r="F800" s="766" t="s">
        <v>4404</v>
      </c>
    </row>
    <row r="801" spans="1:6" x14ac:dyDescent="0.15">
      <c r="A801" s="766" t="s">
        <v>4358</v>
      </c>
      <c r="B801" s="766" t="s">
        <v>4405</v>
      </c>
      <c r="C801" s="766" t="s">
        <v>4360</v>
      </c>
      <c r="D801" s="766" t="s">
        <v>4406</v>
      </c>
      <c r="E801" s="767" t="str">
        <f t="shared" si="12"/>
        <v>石川県宝達志水町</v>
      </c>
      <c r="F801" s="766" t="s">
        <v>4407</v>
      </c>
    </row>
    <row r="802" spans="1:6" x14ac:dyDescent="0.15">
      <c r="A802" s="766" t="s">
        <v>4358</v>
      </c>
      <c r="B802" s="766" t="s">
        <v>4408</v>
      </c>
      <c r="C802" s="766" t="s">
        <v>4360</v>
      </c>
      <c r="D802" s="766" t="s">
        <v>4409</v>
      </c>
      <c r="E802" s="767" t="str">
        <f t="shared" si="12"/>
        <v>石川県中能登町</v>
      </c>
      <c r="F802" s="766" t="s">
        <v>4410</v>
      </c>
    </row>
    <row r="803" spans="1:6" x14ac:dyDescent="0.15">
      <c r="A803" s="766" t="s">
        <v>4358</v>
      </c>
      <c r="B803" s="766" t="s">
        <v>4411</v>
      </c>
      <c r="C803" s="766" t="s">
        <v>4360</v>
      </c>
      <c r="D803" s="766" t="s">
        <v>4412</v>
      </c>
      <c r="E803" s="767" t="str">
        <f t="shared" si="12"/>
        <v>石川県穴水町</v>
      </c>
      <c r="F803" s="766" t="s">
        <v>4413</v>
      </c>
    </row>
    <row r="804" spans="1:6" x14ac:dyDescent="0.15">
      <c r="A804" s="766" t="s">
        <v>4358</v>
      </c>
      <c r="B804" s="766" t="s">
        <v>4414</v>
      </c>
      <c r="C804" s="766" t="s">
        <v>4360</v>
      </c>
      <c r="D804" s="766" t="s">
        <v>4415</v>
      </c>
      <c r="E804" s="767" t="str">
        <f t="shared" si="12"/>
        <v>石川県能登町</v>
      </c>
      <c r="F804" s="766" t="s">
        <v>4416</v>
      </c>
    </row>
    <row r="805" spans="1:6" x14ac:dyDescent="0.15">
      <c r="A805" s="768" t="s">
        <v>4417</v>
      </c>
      <c r="B805" s="769"/>
      <c r="C805" s="770" t="s">
        <v>4418</v>
      </c>
      <c r="D805" s="769"/>
      <c r="E805" s="767" t="str">
        <f t="shared" si="12"/>
        <v>福井県</v>
      </c>
      <c r="F805" s="768" t="s">
        <v>4419</v>
      </c>
    </row>
    <row r="806" spans="1:6" x14ac:dyDescent="0.15">
      <c r="A806" s="766" t="s">
        <v>4420</v>
      </c>
      <c r="B806" s="766" t="s">
        <v>4421</v>
      </c>
      <c r="C806" s="766" t="s">
        <v>4422</v>
      </c>
      <c r="D806" s="766" t="s">
        <v>4423</v>
      </c>
      <c r="E806" s="767" t="str">
        <f t="shared" si="12"/>
        <v>福井県福井市</v>
      </c>
      <c r="F806" s="766" t="s">
        <v>4424</v>
      </c>
    </row>
    <row r="807" spans="1:6" x14ac:dyDescent="0.15">
      <c r="A807" s="766" t="s">
        <v>4420</v>
      </c>
      <c r="B807" s="766" t="s">
        <v>4425</v>
      </c>
      <c r="C807" s="766" t="s">
        <v>4422</v>
      </c>
      <c r="D807" s="766" t="s">
        <v>4426</v>
      </c>
      <c r="E807" s="767" t="str">
        <f t="shared" si="12"/>
        <v>福井県敦賀市</v>
      </c>
      <c r="F807" s="766" t="s">
        <v>4427</v>
      </c>
    </row>
    <row r="808" spans="1:6" x14ac:dyDescent="0.15">
      <c r="A808" s="766" t="s">
        <v>4420</v>
      </c>
      <c r="B808" s="766" t="s">
        <v>4428</v>
      </c>
      <c r="C808" s="766" t="s">
        <v>4422</v>
      </c>
      <c r="D808" s="766" t="s">
        <v>4429</v>
      </c>
      <c r="E808" s="767" t="str">
        <f t="shared" si="12"/>
        <v>福井県小浜市</v>
      </c>
      <c r="F808" s="766" t="s">
        <v>4430</v>
      </c>
    </row>
    <row r="809" spans="1:6" x14ac:dyDescent="0.15">
      <c r="A809" s="766" t="s">
        <v>4420</v>
      </c>
      <c r="B809" s="766" t="s">
        <v>4431</v>
      </c>
      <c r="C809" s="766" t="s">
        <v>4422</v>
      </c>
      <c r="D809" s="766" t="s">
        <v>4432</v>
      </c>
      <c r="E809" s="767" t="str">
        <f t="shared" si="12"/>
        <v>福井県大野市</v>
      </c>
      <c r="F809" s="766" t="s">
        <v>4433</v>
      </c>
    </row>
    <row r="810" spans="1:6" x14ac:dyDescent="0.15">
      <c r="A810" s="766" t="s">
        <v>4420</v>
      </c>
      <c r="B810" s="766" t="s">
        <v>4434</v>
      </c>
      <c r="C810" s="766" t="s">
        <v>4422</v>
      </c>
      <c r="D810" s="766" t="s">
        <v>4435</v>
      </c>
      <c r="E810" s="767" t="str">
        <f t="shared" si="12"/>
        <v>福井県勝山市</v>
      </c>
      <c r="F810" s="766" t="s">
        <v>4436</v>
      </c>
    </row>
    <row r="811" spans="1:6" x14ac:dyDescent="0.15">
      <c r="A811" s="766" t="s">
        <v>4420</v>
      </c>
      <c r="B811" s="766" t="s">
        <v>4437</v>
      </c>
      <c r="C811" s="766" t="s">
        <v>4422</v>
      </c>
      <c r="D811" s="766" t="s">
        <v>4438</v>
      </c>
      <c r="E811" s="767" t="str">
        <f t="shared" si="12"/>
        <v>福井県鯖江市</v>
      </c>
      <c r="F811" s="766" t="s">
        <v>4439</v>
      </c>
    </row>
    <row r="812" spans="1:6" x14ac:dyDescent="0.15">
      <c r="A812" s="766" t="s">
        <v>4420</v>
      </c>
      <c r="B812" s="766" t="s">
        <v>4440</v>
      </c>
      <c r="C812" s="766" t="s">
        <v>4422</v>
      </c>
      <c r="D812" s="766" t="s">
        <v>4441</v>
      </c>
      <c r="E812" s="767" t="str">
        <f t="shared" si="12"/>
        <v>福井県あわら市</v>
      </c>
      <c r="F812" s="766" t="s">
        <v>4442</v>
      </c>
    </row>
    <row r="813" spans="1:6" x14ac:dyDescent="0.15">
      <c r="A813" s="766" t="s">
        <v>4420</v>
      </c>
      <c r="B813" s="766" t="s">
        <v>4443</v>
      </c>
      <c r="C813" s="766" t="s">
        <v>4422</v>
      </c>
      <c r="D813" s="766" t="s">
        <v>4444</v>
      </c>
      <c r="E813" s="767" t="str">
        <f t="shared" si="12"/>
        <v>福井県越前市</v>
      </c>
      <c r="F813" s="766" t="s">
        <v>4445</v>
      </c>
    </row>
    <row r="814" spans="1:6" x14ac:dyDescent="0.15">
      <c r="A814" s="766" t="s">
        <v>4420</v>
      </c>
      <c r="B814" s="766" t="s">
        <v>4446</v>
      </c>
      <c r="C814" s="766" t="s">
        <v>4422</v>
      </c>
      <c r="D814" s="766" t="s">
        <v>4447</v>
      </c>
      <c r="E814" s="767" t="str">
        <f t="shared" si="12"/>
        <v>福井県坂井市</v>
      </c>
      <c r="F814" s="766" t="s">
        <v>4448</v>
      </c>
    </row>
    <row r="815" spans="1:6" x14ac:dyDescent="0.15">
      <c r="A815" s="766" t="s">
        <v>4420</v>
      </c>
      <c r="B815" s="766" t="s">
        <v>4449</v>
      </c>
      <c r="C815" s="766" t="s">
        <v>4422</v>
      </c>
      <c r="D815" s="766" t="s">
        <v>4450</v>
      </c>
      <c r="E815" s="767" t="str">
        <f t="shared" si="12"/>
        <v>福井県永平寺町</v>
      </c>
      <c r="F815" s="766" t="s">
        <v>4451</v>
      </c>
    </row>
    <row r="816" spans="1:6" x14ac:dyDescent="0.15">
      <c r="A816" s="766" t="s">
        <v>4420</v>
      </c>
      <c r="B816" s="766" t="s">
        <v>2476</v>
      </c>
      <c r="C816" s="766" t="s">
        <v>4422</v>
      </c>
      <c r="D816" s="766" t="s">
        <v>2477</v>
      </c>
      <c r="E816" s="767" t="str">
        <f t="shared" si="12"/>
        <v>福井県池田町</v>
      </c>
      <c r="F816" s="766" t="s">
        <v>4452</v>
      </c>
    </row>
    <row r="817" spans="1:6" x14ac:dyDescent="0.15">
      <c r="A817" s="766" t="s">
        <v>4420</v>
      </c>
      <c r="B817" s="766" t="s">
        <v>4453</v>
      </c>
      <c r="C817" s="766" t="s">
        <v>4422</v>
      </c>
      <c r="D817" s="766" t="s">
        <v>4454</v>
      </c>
      <c r="E817" s="767" t="str">
        <f t="shared" si="12"/>
        <v>福井県南越前町</v>
      </c>
      <c r="F817" s="766" t="s">
        <v>4455</v>
      </c>
    </row>
    <row r="818" spans="1:6" x14ac:dyDescent="0.15">
      <c r="A818" s="766" t="s">
        <v>4420</v>
      </c>
      <c r="B818" s="766" t="s">
        <v>4456</v>
      </c>
      <c r="C818" s="766" t="s">
        <v>4422</v>
      </c>
      <c r="D818" s="766" t="s">
        <v>4457</v>
      </c>
      <c r="E818" s="767" t="str">
        <f t="shared" si="12"/>
        <v>福井県越前町</v>
      </c>
      <c r="F818" s="766" t="s">
        <v>4458</v>
      </c>
    </row>
    <row r="819" spans="1:6" x14ac:dyDescent="0.15">
      <c r="A819" s="766" t="s">
        <v>4420</v>
      </c>
      <c r="B819" s="766" t="s">
        <v>4459</v>
      </c>
      <c r="C819" s="766" t="s">
        <v>4422</v>
      </c>
      <c r="D819" s="766" t="s">
        <v>4460</v>
      </c>
      <c r="E819" s="767" t="str">
        <f t="shared" si="12"/>
        <v>福井県美浜町</v>
      </c>
      <c r="F819" s="766" t="s">
        <v>4461</v>
      </c>
    </row>
    <row r="820" spans="1:6" x14ac:dyDescent="0.15">
      <c r="A820" s="766" t="s">
        <v>4420</v>
      </c>
      <c r="B820" s="766" t="s">
        <v>4462</v>
      </c>
      <c r="C820" s="766" t="s">
        <v>4422</v>
      </c>
      <c r="D820" s="766" t="s">
        <v>4463</v>
      </c>
      <c r="E820" s="767" t="str">
        <f t="shared" si="12"/>
        <v>福井県高浜町</v>
      </c>
      <c r="F820" s="766" t="s">
        <v>4464</v>
      </c>
    </row>
    <row r="821" spans="1:6" x14ac:dyDescent="0.15">
      <c r="A821" s="766" t="s">
        <v>4420</v>
      </c>
      <c r="B821" s="766" t="s">
        <v>4465</v>
      </c>
      <c r="C821" s="766" t="s">
        <v>4422</v>
      </c>
      <c r="D821" s="766" t="s">
        <v>4466</v>
      </c>
      <c r="E821" s="767" t="str">
        <f t="shared" si="12"/>
        <v>福井県おおい町</v>
      </c>
      <c r="F821" s="766" t="s">
        <v>4467</v>
      </c>
    </row>
    <row r="822" spans="1:6" x14ac:dyDescent="0.15">
      <c r="A822" s="766" t="s">
        <v>4420</v>
      </c>
      <c r="B822" s="766" t="s">
        <v>4468</v>
      </c>
      <c r="C822" s="766" t="s">
        <v>4422</v>
      </c>
      <c r="D822" s="766" t="s">
        <v>4469</v>
      </c>
      <c r="E822" s="767" t="str">
        <f t="shared" si="12"/>
        <v>福井県若狭町</v>
      </c>
      <c r="F822" s="766" t="s">
        <v>4470</v>
      </c>
    </row>
    <row r="823" spans="1:6" x14ac:dyDescent="0.15">
      <c r="A823" s="768" t="s">
        <v>4471</v>
      </c>
      <c r="B823" s="769"/>
      <c r="C823" s="770" t="s">
        <v>4472</v>
      </c>
      <c r="D823" s="769"/>
      <c r="E823" s="767" t="str">
        <f t="shared" si="12"/>
        <v>山梨県</v>
      </c>
      <c r="F823" s="768" t="s">
        <v>4473</v>
      </c>
    </row>
    <row r="824" spans="1:6" x14ac:dyDescent="0.15">
      <c r="A824" s="766" t="s">
        <v>4474</v>
      </c>
      <c r="B824" s="766" t="s">
        <v>4475</v>
      </c>
      <c r="C824" s="766" t="s">
        <v>4476</v>
      </c>
      <c r="D824" s="766" t="s">
        <v>4477</v>
      </c>
      <c r="E824" s="767" t="str">
        <f t="shared" si="12"/>
        <v>山梨県甲府市</v>
      </c>
      <c r="F824" s="766" t="s">
        <v>4478</v>
      </c>
    </row>
    <row r="825" spans="1:6" x14ac:dyDescent="0.15">
      <c r="A825" s="766" t="s">
        <v>4474</v>
      </c>
      <c r="B825" s="766" t="s">
        <v>4479</v>
      </c>
      <c r="C825" s="766" t="s">
        <v>4476</v>
      </c>
      <c r="D825" s="766" t="s">
        <v>4480</v>
      </c>
      <c r="E825" s="767" t="str">
        <f t="shared" si="12"/>
        <v>山梨県富士吉田市</v>
      </c>
      <c r="F825" s="766" t="s">
        <v>4481</v>
      </c>
    </row>
    <row r="826" spans="1:6" x14ac:dyDescent="0.15">
      <c r="A826" s="766" t="s">
        <v>4474</v>
      </c>
      <c r="B826" s="766" t="s">
        <v>4482</v>
      </c>
      <c r="C826" s="766" t="s">
        <v>4476</v>
      </c>
      <c r="D826" s="766" t="s">
        <v>4483</v>
      </c>
      <c r="E826" s="767" t="str">
        <f t="shared" si="12"/>
        <v>山梨県都留市</v>
      </c>
      <c r="F826" s="766" t="s">
        <v>4484</v>
      </c>
    </row>
    <row r="827" spans="1:6" x14ac:dyDescent="0.15">
      <c r="A827" s="766" t="s">
        <v>4474</v>
      </c>
      <c r="B827" s="766" t="s">
        <v>4485</v>
      </c>
      <c r="C827" s="766" t="s">
        <v>4476</v>
      </c>
      <c r="D827" s="766" t="s">
        <v>4486</v>
      </c>
      <c r="E827" s="767" t="str">
        <f t="shared" si="12"/>
        <v>山梨県山梨市</v>
      </c>
      <c r="F827" s="766" t="s">
        <v>4487</v>
      </c>
    </row>
    <row r="828" spans="1:6" x14ac:dyDescent="0.15">
      <c r="A828" s="766" t="s">
        <v>4474</v>
      </c>
      <c r="B828" s="766" t="s">
        <v>4488</v>
      </c>
      <c r="C828" s="766" t="s">
        <v>4476</v>
      </c>
      <c r="D828" s="766" t="s">
        <v>4489</v>
      </c>
      <c r="E828" s="767" t="str">
        <f t="shared" si="12"/>
        <v>山梨県大月市</v>
      </c>
      <c r="F828" s="766" t="s">
        <v>4490</v>
      </c>
    </row>
    <row r="829" spans="1:6" x14ac:dyDescent="0.15">
      <c r="A829" s="766" t="s">
        <v>4474</v>
      </c>
      <c r="B829" s="766" t="s">
        <v>4491</v>
      </c>
      <c r="C829" s="766" t="s">
        <v>4476</v>
      </c>
      <c r="D829" s="766" t="s">
        <v>4492</v>
      </c>
      <c r="E829" s="767" t="str">
        <f t="shared" si="12"/>
        <v>山梨県韮崎市</v>
      </c>
      <c r="F829" s="766" t="s">
        <v>4493</v>
      </c>
    </row>
    <row r="830" spans="1:6" x14ac:dyDescent="0.15">
      <c r="A830" s="766" t="s">
        <v>4474</v>
      </c>
      <c r="B830" s="766" t="s">
        <v>4494</v>
      </c>
      <c r="C830" s="766" t="s">
        <v>4476</v>
      </c>
      <c r="D830" s="766" t="s">
        <v>4495</v>
      </c>
      <c r="E830" s="767" t="str">
        <f t="shared" si="12"/>
        <v>山梨県南アルプス市</v>
      </c>
      <c r="F830" s="766" t="s">
        <v>4496</v>
      </c>
    </row>
    <row r="831" spans="1:6" x14ac:dyDescent="0.15">
      <c r="A831" s="766" t="s">
        <v>4474</v>
      </c>
      <c r="B831" s="766" t="s">
        <v>4497</v>
      </c>
      <c r="C831" s="766" t="s">
        <v>4476</v>
      </c>
      <c r="D831" s="766" t="s">
        <v>2094</v>
      </c>
      <c r="E831" s="767" t="str">
        <f t="shared" si="12"/>
        <v>山梨県北杜市</v>
      </c>
      <c r="F831" s="766" t="s">
        <v>4498</v>
      </c>
    </row>
    <row r="832" spans="1:6" x14ac:dyDescent="0.15">
      <c r="A832" s="766" t="s">
        <v>4474</v>
      </c>
      <c r="B832" s="766" t="s">
        <v>4499</v>
      </c>
      <c r="C832" s="766" t="s">
        <v>4476</v>
      </c>
      <c r="D832" s="766" t="s">
        <v>4500</v>
      </c>
      <c r="E832" s="767" t="str">
        <f t="shared" si="12"/>
        <v>山梨県甲斐市</v>
      </c>
      <c r="F832" s="766" t="s">
        <v>4501</v>
      </c>
    </row>
    <row r="833" spans="1:6" x14ac:dyDescent="0.15">
      <c r="A833" s="766" t="s">
        <v>4474</v>
      </c>
      <c r="B833" s="766" t="s">
        <v>4502</v>
      </c>
      <c r="C833" s="766" t="s">
        <v>4476</v>
      </c>
      <c r="D833" s="766" t="s">
        <v>4503</v>
      </c>
      <c r="E833" s="767" t="str">
        <f t="shared" si="12"/>
        <v>山梨県笛吹市</v>
      </c>
      <c r="F833" s="766" t="s">
        <v>4504</v>
      </c>
    </row>
    <row r="834" spans="1:6" x14ac:dyDescent="0.15">
      <c r="A834" s="766" t="s">
        <v>4474</v>
      </c>
      <c r="B834" s="766" t="s">
        <v>4505</v>
      </c>
      <c r="C834" s="766" t="s">
        <v>4476</v>
      </c>
      <c r="D834" s="766" t="s">
        <v>4506</v>
      </c>
      <c r="E834" s="767" t="str">
        <f t="shared" si="12"/>
        <v>山梨県上野原市</v>
      </c>
      <c r="F834" s="766" t="s">
        <v>4507</v>
      </c>
    </row>
    <row r="835" spans="1:6" x14ac:dyDescent="0.15">
      <c r="A835" s="766" t="s">
        <v>4474</v>
      </c>
      <c r="B835" s="766" t="s">
        <v>4508</v>
      </c>
      <c r="C835" s="766" t="s">
        <v>4476</v>
      </c>
      <c r="D835" s="766" t="s">
        <v>4509</v>
      </c>
      <c r="E835" s="767" t="str">
        <f t="shared" ref="E835:E898" si="13">CONCATENATE(A835,B835)</f>
        <v>山梨県甲州市</v>
      </c>
      <c r="F835" s="766" t="s">
        <v>4510</v>
      </c>
    </row>
    <row r="836" spans="1:6" x14ac:dyDescent="0.15">
      <c r="A836" s="766" t="s">
        <v>4474</v>
      </c>
      <c r="B836" s="766" t="s">
        <v>4511</v>
      </c>
      <c r="C836" s="766" t="s">
        <v>4476</v>
      </c>
      <c r="D836" s="766" t="s">
        <v>4512</v>
      </c>
      <c r="E836" s="767" t="str">
        <f t="shared" si="13"/>
        <v>山梨県中央市</v>
      </c>
      <c r="F836" s="766" t="s">
        <v>4513</v>
      </c>
    </row>
    <row r="837" spans="1:6" x14ac:dyDescent="0.15">
      <c r="A837" s="766" t="s">
        <v>4474</v>
      </c>
      <c r="B837" s="766" t="s">
        <v>4514</v>
      </c>
      <c r="C837" s="766" t="s">
        <v>4476</v>
      </c>
      <c r="D837" s="766" t="s">
        <v>4515</v>
      </c>
      <c r="E837" s="767" t="str">
        <f t="shared" si="13"/>
        <v>山梨県市川三郷町</v>
      </c>
      <c r="F837" s="766" t="s">
        <v>4516</v>
      </c>
    </row>
    <row r="838" spans="1:6" x14ac:dyDescent="0.15">
      <c r="A838" s="766" t="s">
        <v>4474</v>
      </c>
      <c r="B838" s="766" t="s">
        <v>4517</v>
      </c>
      <c r="C838" s="766" t="s">
        <v>4476</v>
      </c>
      <c r="D838" s="766" t="s">
        <v>4518</v>
      </c>
      <c r="E838" s="767" t="str">
        <f t="shared" si="13"/>
        <v>山梨県早川町</v>
      </c>
      <c r="F838" s="766" t="s">
        <v>4519</v>
      </c>
    </row>
    <row r="839" spans="1:6" x14ac:dyDescent="0.15">
      <c r="A839" s="766" t="s">
        <v>4474</v>
      </c>
      <c r="B839" s="766" t="s">
        <v>4520</v>
      </c>
      <c r="C839" s="766" t="s">
        <v>4476</v>
      </c>
      <c r="D839" s="766" t="s">
        <v>4521</v>
      </c>
      <c r="E839" s="767" t="str">
        <f t="shared" si="13"/>
        <v>山梨県身延町</v>
      </c>
      <c r="F839" s="766" t="s">
        <v>4522</v>
      </c>
    </row>
    <row r="840" spans="1:6" x14ac:dyDescent="0.15">
      <c r="A840" s="766" t="s">
        <v>4474</v>
      </c>
      <c r="B840" s="766" t="s">
        <v>2643</v>
      </c>
      <c r="C840" s="766" t="s">
        <v>4476</v>
      </c>
      <c r="D840" s="766" t="s">
        <v>2644</v>
      </c>
      <c r="E840" s="767" t="str">
        <f t="shared" si="13"/>
        <v>山梨県南部町</v>
      </c>
      <c r="F840" s="766" t="s">
        <v>4523</v>
      </c>
    </row>
    <row r="841" spans="1:6" x14ac:dyDescent="0.15">
      <c r="A841" s="766" t="s">
        <v>4474</v>
      </c>
      <c r="B841" s="766" t="s">
        <v>4524</v>
      </c>
      <c r="C841" s="766" t="s">
        <v>4476</v>
      </c>
      <c r="D841" s="766" t="s">
        <v>4525</v>
      </c>
      <c r="E841" s="767" t="str">
        <f t="shared" si="13"/>
        <v>山梨県富士川町</v>
      </c>
      <c r="F841" s="766" t="s">
        <v>4526</v>
      </c>
    </row>
    <row r="842" spans="1:6" x14ac:dyDescent="0.15">
      <c r="A842" s="766" t="s">
        <v>4474</v>
      </c>
      <c r="B842" s="766" t="s">
        <v>4527</v>
      </c>
      <c r="C842" s="766" t="s">
        <v>4476</v>
      </c>
      <c r="D842" s="766" t="s">
        <v>4528</v>
      </c>
      <c r="E842" s="767" t="str">
        <f t="shared" si="13"/>
        <v>山梨県昭和町</v>
      </c>
      <c r="F842" s="766" t="s">
        <v>4529</v>
      </c>
    </row>
    <row r="843" spans="1:6" x14ac:dyDescent="0.15">
      <c r="A843" s="766" t="s">
        <v>4474</v>
      </c>
      <c r="B843" s="766" t="s">
        <v>4530</v>
      </c>
      <c r="C843" s="766" t="s">
        <v>4476</v>
      </c>
      <c r="D843" s="766" t="s">
        <v>4531</v>
      </c>
      <c r="E843" s="767" t="str">
        <f t="shared" si="13"/>
        <v>山梨県道志村</v>
      </c>
      <c r="F843" s="766" t="s">
        <v>4532</v>
      </c>
    </row>
    <row r="844" spans="1:6" x14ac:dyDescent="0.15">
      <c r="A844" s="766" t="s">
        <v>4474</v>
      </c>
      <c r="B844" s="766" t="s">
        <v>4533</v>
      </c>
      <c r="C844" s="766" t="s">
        <v>4476</v>
      </c>
      <c r="D844" s="766" t="s">
        <v>4534</v>
      </c>
      <c r="E844" s="767" t="str">
        <f t="shared" si="13"/>
        <v>山梨県西桂町</v>
      </c>
      <c r="F844" s="766" t="s">
        <v>4535</v>
      </c>
    </row>
    <row r="845" spans="1:6" x14ac:dyDescent="0.15">
      <c r="A845" s="766" t="s">
        <v>4474</v>
      </c>
      <c r="B845" s="766" t="s">
        <v>4536</v>
      </c>
      <c r="C845" s="766" t="s">
        <v>4476</v>
      </c>
      <c r="D845" s="766" t="s">
        <v>4537</v>
      </c>
      <c r="E845" s="767" t="str">
        <f t="shared" si="13"/>
        <v>山梨県忍野村</v>
      </c>
      <c r="F845" s="766" t="s">
        <v>4538</v>
      </c>
    </row>
    <row r="846" spans="1:6" x14ac:dyDescent="0.15">
      <c r="A846" s="766" t="s">
        <v>4474</v>
      </c>
      <c r="B846" s="766" t="s">
        <v>4539</v>
      </c>
      <c r="C846" s="766" t="s">
        <v>4476</v>
      </c>
      <c r="D846" s="766" t="s">
        <v>4540</v>
      </c>
      <c r="E846" s="767" t="str">
        <f t="shared" si="13"/>
        <v>山梨県山中湖村</v>
      </c>
      <c r="F846" s="766" t="s">
        <v>4541</v>
      </c>
    </row>
    <row r="847" spans="1:6" x14ac:dyDescent="0.15">
      <c r="A847" s="766" t="s">
        <v>4474</v>
      </c>
      <c r="B847" s="766" t="s">
        <v>4542</v>
      </c>
      <c r="C847" s="766" t="s">
        <v>4476</v>
      </c>
      <c r="D847" s="766" t="s">
        <v>4543</v>
      </c>
      <c r="E847" s="767" t="str">
        <f t="shared" si="13"/>
        <v>山梨県鳴沢村</v>
      </c>
      <c r="F847" s="766" t="s">
        <v>4544</v>
      </c>
    </row>
    <row r="848" spans="1:6" x14ac:dyDescent="0.15">
      <c r="A848" s="766" t="s">
        <v>4474</v>
      </c>
      <c r="B848" s="766" t="s">
        <v>4545</v>
      </c>
      <c r="C848" s="766" t="s">
        <v>4476</v>
      </c>
      <c r="D848" s="766" t="s">
        <v>4546</v>
      </c>
      <c r="E848" s="767" t="str">
        <f t="shared" si="13"/>
        <v>山梨県富士河口湖町</v>
      </c>
      <c r="F848" s="766" t="s">
        <v>4547</v>
      </c>
    </row>
    <row r="849" spans="1:6" x14ac:dyDescent="0.15">
      <c r="A849" s="766" t="s">
        <v>4474</v>
      </c>
      <c r="B849" s="766" t="s">
        <v>4548</v>
      </c>
      <c r="C849" s="766" t="s">
        <v>4476</v>
      </c>
      <c r="D849" s="766" t="s">
        <v>4549</v>
      </c>
      <c r="E849" s="767" t="str">
        <f t="shared" si="13"/>
        <v>山梨県小菅村</v>
      </c>
      <c r="F849" s="766" t="s">
        <v>4550</v>
      </c>
    </row>
    <row r="850" spans="1:6" x14ac:dyDescent="0.15">
      <c r="A850" s="766" t="s">
        <v>4474</v>
      </c>
      <c r="B850" s="766" t="s">
        <v>4551</v>
      </c>
      <c r="C850" s="766" t="s">
        <v>4476</v>
      </c>
      <c r="D850" s="766" t="s">
        <v>4552</v>
      </c>
      <c r="E850" s="767" t="str">
        <f t="shared" si="13"/>
        <v>山梨県丹波山村</v>
      </c>
      <c r="F850" s="766" t="s">
        <v>4553</v>
      </c>
    </row>
    <row r="851" spans="1:6" x14ac:dyDescent="0.15">
      <c r="A851" s="768" t="s">
        <v>4554</v>
      </c>
      <c r="B851" s="769"/>
      <c r="C851" s="770" t="s">
        <v>4555</v>
      </c>
      <c r="D851" s="769"/>
      <c r="E851" s="767" t="str">
        <f t="shared" si="13"/>
        <v>長野県</v>
      </c>
      <c r="F851" s="768" t="s">
        <v>4556</v>
      </c>
    </row>
    <row r="852" spans="1:6" x14ac:dyDescent="0.15">
      <c r="A852" s="766" t="s">
        <v>4557</v>
      </c>
      <c r="B852" s="766" t="s">
        <v>4558</v>
      </c>
      <c r="C852" s="766" t="s">
        <v>4559</v>
      </c>
      <c r="D852" s="766" t="s">
        <v>4560</v>
      </c>
      <c r="E852" s="767" t="str">
        <f t="shared" si="13"/>
        <v>長野県長野市</v>
      </c>
      <c r="F852" s="766" t="s">
        <v>4561</v>
      </c>
    </row>
    <row r="853" spans="1:6" x14ac:dyDescent="0.15">
      <c r="A853" s="766" t="s">
        <v>4557</v>
      </c>
      <c r="B853" s="766" t="s">
        <v>4562</v>
      </c>
      <c r="C853" s="766" t="s">
        <v>4559</v>
      </c>
      <c r="D853" s="766" t="s">
        <v>4563</v>
      </c>
      <c r="E853" s="767" t="str">
        <f t="shared" si="13"/>
        <v>長野県松本市</v>
      </c>
      <c r="F853" s="766" t="s">
        <v>4564</v>
      </c>
    </row>
    <row r="854" spans="1:6" x14ac:dyDescent="0.15">
      <c r="A854" s="766" t="s">
        <v>4557</v>
      </c>
      <c r="B854" s="766" t="s">
        <v>4565</v>
      </c>
      <c r="C854" s="766" t="s">
        <v>4559</v>
      </c>
      <c r="D854" s="766" t="s">
        <v>4566</v>
      </c>
      <c r="E854" s="767" t="str">
        <f t="shared" si="13"/>
        <v>長野県上田市</v>
      </c>
      <c r="F854" s="766" t="s">
        <v>4567</v>
      </c>
    </row>
    <row r="855" spans="1:6" x14ac:dyDescent="0.15">
      <c r="A855" s="766" t="s">
        <v>4557</v>
      </c>
      <c r="B855" s="766" t="s">
        <v>4568</v>
      </c>
      <c r="C855" s="766" t="s">
        <v>4559</v>
      </c>
      <c r="D855" s="766" t="s">
        <v>4569</v>
      </c>
      <c r="E855" s="767" t="str">
        <f t="shared" si="13"/>
        <v>長野県岡谷市</v>
      </c>
      <c r="F855" s="766" t="s">
        <v>4570</v>
      </c>
    </row>
    <row r="856" spans="1:6" x14ac:dyDescent="0.15">
      <c r="A856" s="766" t="s">
        <v>4557</v>
      </c>
      <c r="B856" s="766" t="s">
        <v>4571</v>
      </c>
      <c r="C856" s="766" t="s">
        <v>4559</v>
      </c>
      <c r="D856" s="766" t="s">
        <v>4572</v>
      </c>
      <c r="E856" s="767" t="str">
        <f t="shared" si="13"/>
        <v>長野県飯田市</v>
      </c>
      <c r="F856" s="766" t="s">
        <v>4573</v>
      </c>
    </row>
    <row r="857" spans="1:6" x14ac:dyDescent="0.15">
      <c r="A857" s="766" t="s">
        <v>4557</v>
      </c>
      <c r="B857" s="766" t="s">
        <v>4574</v>
      </c>
      <c r="C857" s="766" t="s">
        <v>4559</v>
      </c>
      <c r="D857" s="766" t="s">
        <v>4575</v>
      </c>
      <c r="E857" s="767" t="str">
        <f t="shared" si="13"/>
        <v>長野県諏訪市</v>
      </c>
      <c r="F857" s="766" t="s">
        <v>4576</v>
      </c>
    </row>
    <row r="858" spans="1:6" x14ac:dyDescent="0.15">
      <c r="A858" s="766" t="s">
        <v>4557</v>
      </c>
      <c r="B858" s="766" t="s">
        <v>4577</v>
      </c>
      <c r="C858" s="766" t="s">
        <v>4559</v>
      </c>
      <c r="D858" s="766" t="s">
        <v>4578</v>
      </c>
      <c r="E858" s="767" t="str">
        <f t="shared" si="13"/>
        <v>長野県須坂市</v>
      </c>
      <c r="F858" s="766" t="s">
        <v>4579</v>
      </c>
    </row>
    <row r="859" spans="1:6" x14ac:dyDescent="0.15">
      <c r="A859" s="766" t="s">
        <v>4557</v>
      </c>
      <c r="B859" s="766" t="s">
        <v>4580</v>
      </c>
      <c r="C859" s="766" t="s">
        <v>4559</v>
      </c>
      <c r="D859" s="766" t="s">
        <v>4581</v>
      </c>
      <c r="E859" s="767" t="str">
        <f t="shared" si="13"/>
        <v>長野県小諸市</v>
      </c>
      <c r="F859" s="766" t="s">
        <v>4582</v>
      </c>
    </row>
    <row r="860" spans="1:6" x14ac:dyDescent="0.15">
      <c r="A860" s="766" t="s">
        <v>4557</v>
      </c>
      <c r="B860" s="766" t="s">
        <v>4583</v>
      </c>
      <c r="C860" s="766" t="s">
        <v>4559</v>
      </c>
      <c r="D860" s="766" t="s">
        <v>4584</v>
      </c>
      <c r="E860" s="767" t="str">
        <f t="shared" si="13"/>
        <v>長野県伊那市</v>
      </c>
      <c r="F860" s="766" t="s">
        <v>4585</v>
      </c>
    </row>
    <row r="861" spans="1:6" x14ac:dyDescent="0.15">
      <c r="A861" s="766" t="s">
        <v>4557</v>
      </c>
      <c r="B861" s="766" t="s">
        <v>4586</v>
      </c>
      <c r="C861" s="766" t="s">
        <v>4559</v>
      </c>
      <c r="D861" s="766" t="s">
        <v>4587</v>
      </c>
      <c r="E861" s="767" t="str">
        <f t="shared" si="13"/>
        <v>長野県駒ヶ根市</v>
      </c>
      <c r="F861" s="766" t="s">
        <v>4588</v>
      </c>
    </row>
    <row r="862" spans="1:6" x14ac:dyDescent="0.15">
      <c r="A862" s="766" t="s">
        <v>4557</v>
      </c>
      <c r="B862" s="766" t="s">
        <v>4589</v>
      </c>
      <c r="C862" s="766" t="s">
        <v>4559</v>
      </c>
      <c r="D862" s="766" t="s">
        <v>4590</v>
      </c>
      <c r="E862" s="767" t="str">
        <f t="shared" si="13"/>
        <v>長野県中野市</v>
      </c>
      <c r="F862" s="766" t="s">
        <v>4591</v>
      </c>
    </row>
    <row r="863" spans="1:6" x14ac:dyDescent="0.15">
      <c r="A863" s="766" t="s">
        <v>4557</v>
      </c>
      <c r="B863" s="766" t="s">
        <v>4592</v>
      </c>
      <c r="C863" s="766" t="s">
        <v>4559</v>
      </c>
      <c r="D863" s="766" t="s">
        <v>4593</v>
      </c>
      <c r="E863" s="767" t="str">
        <f t="shared" si="13"/>
        <v>長野県大町市</v>
      </c>
      <c r="F863" s="766" t="s">
        <v>4594</v>
      </c>
    </row>
    <row r="864" spans="1:6" x14ac:dyDescent="0.15">
      <c r="A864" s="766" t="s">
        <v>4557</v>
      </c>
      <c r="B864" s="766" t="s">
        <v>4595</v>
      </c>
      <c r="C864" s="766" t="s">
        <v>4559</v>
      </c>
      <c r="D864" s="766" t="s">
        <v>4596</v>
      </c>
      <c r="E864" s="767" t="str">
        <f t="shared" si="13"/>
        <v>長野県飯山市</v>
      </c>
      <c r="F864" s="766" t="s">
        <v>4597</v>
      </c>
    </row>
    <row r="865" spans="1:6" x14ac:dyDescent="0.15">
      <c r="A865" s="766" t="s">
        <v>4557</v>
      </c>
      <c r="B865" s="766" t="s">
        <v>4598</v>
      </c>
      <c r="C865" s="766" t="s">
        <v>4559</v>
      </c>
      <c r="D865" s="766" t="s">
        <v>4599</v>
      </c>
      <c r="E865" s="767" t="str">
        <f t="shared" si="13"/>
        <v>長野県茅野市</v>
      </c>
      <c r="F865" s="766" t="s">
        <v>4600</v>
      </c>
    </row>
    <row r="866" spans="1:6" x14ac:dyDescent="0.15">
      <c r="A866" s="766" t="s">
        <v>4557</v>
      </c>
      <c r="B866" s="766" t="s">
        <v>4601</v>
      </c>
      <c r="C866" s="766" t="s">
        <v>4559</v>
      </c>
      <c r="D866" s="766" t="s">
        <v>4602</v>
      </c>
      <c r="E866" s="767" t="str">
        <f t="shared" si="13"/>
        <v>長野県塩尻市</v>
      </c>
      <c r="F866" s="766" t="s">
        <v>4603</v>
      </c>
    </row>
    <row r="867" spans="1:6" x14ac:dyDescent="0.15">
      <c r="A867" s="766" t="s">
        <v>4557</v>
      </c>
      <c r="B867" s="766" t="s">
        <v>4604</v>
      </c>
      <c r="C867" s="766" t="s">
        <v>4559</v>
      </c>
      <c r="D867" s="766" t="s">
        <v>4605</v>
      </c>
      <c r="E867" s="767" t="str">
        <f t="shared" si="13"/>
        <v>長野県佐久市</v>
      </c>
      <c r="F867" s="766" t="s">
        <v>4606</v>
      </c>
    </row>
    <row r="868" spans="1:6" x14ac:dyDescent="0.15">
      <c r="A868" s="766" t="s">
        <v>4557</v>
      </c>
      <c r="B868" s="766" t="s">
        <v>4607</v>
      </c>
      <c r="C868" s="766" t="s">
        <v>4559</v>
      </c>
      <c r="D868" s="766" t="s">
        <v>4608</v>
      </c>
      <c r="E868" s="767" t="str">
        <f t="shared" si="13"/>
        <v>長野県千曲市</v>
      </c>
      <c r="F868" s="766" t="s">
        <v>4609</v>
      </c>
    </row>
    <row r="869" spans="1:6" x14ac:dyDescent="0.15">
      <c r="A869" s="766" t="s">
        <v>4557</v>
      </c>
      <c r="B869" s="766" t="s">
        <v>4610</v>
      </c>
      <c r="C869" s="766" t="s">
        <v>4559</v>
      </c>
      <c r="D869" s="766" t="s">
        <v>4611</v>
      </c>
      <c r="E869" s="767" t="str">
        <f t="shared" si="13"/>
        <v>長野県東御市</v>
      </c>
      <c r="F869" s="766" t="s">
        <v>4612</v>
      </c>
    </row>
    <row r="870" spans="1:6" x14ac:dyDescent="0.15">
      <c r="A870" s="766" t="s">
        <v>4557</v>
      </c>
      <c r="B870" s="766" t="s">
        <v>4613</v>
      </c>
      <c r="C870" s="766" t="s">
        <v>4559</v>
      </c>
      <c r="D870" s="766" t="s">
        <v>4614</v>
      </c>
      <c r="E870" s="767" t="str">
        <f t="shared" si="13"/>
        <v>長野県安曇野市</v>
      </c>
      <c r="F870" s="766" t="s">
        <v>4615</v>
      </c>
    </row>
    <row r="871" spans="1:6" x14ac:dyDescent="0.15">
      <c r="A871" s="766" t="s">
        <v>4557</v>
      </c>
      <c r="B871" s="766" t="s">
        <v>4616</v>
      </c>
      <c r="C871" s="766" t="s">
        <v>4559</v>
      </c>
      <c r="D871" s="766" t="s">
        <v>4617</v>
      </c>
      <c r="E871" s="767" t="str">
        <f t="shared" si="13"/>
        <v>長野県小海町</v>
      </c>
      <c r="F871" s="766" t="s">
        <v>4618</v>
      </c>
    </row>
    <row r="872" spans="1:6" x14ac:dyDescent="0.15">
      <c r="A872" s="766" t="s">
        <v>4557</v>
      </c>
      <c r="B872" s="766" t="s">
        <v>4619</v>
      </c>
      <c r="C872" s="766" t="s">
        <v>4559</v>
      </c>
      <c r="D872" s="766" t="s">
        <v>4620</v>
      </c>
      <c r="E872" s="767" t="str">
        <f t="shared" si="13"/>
        <v>長野県川上村</v>
      </c>
      <c r="F872" s="766" t="s">
        <v>4621</v>
      </c>
    </row>
    <row r="873" spans="1:6" x14ac:dyDescent="0.15">
      <c r="A873" s="766" t="s">
        <v>4557</v>
      </c>
      <c r="B873" s="766" t="s">
        <v>3507</v>
      </c>
      <c r="C873" s="766" t="s">
        <v>4559</v>
      </c>
      <c r="D873" s="766" t="s">
        <v>4622</v>
      </c>
      <c r="E873" s="767" t="str">
        <f t="shared" si="13"/>
        <v>長野県南牧村</v>
      </c>
      <c r="F873" s="766" t="s">
        <v>4623</v>
      </c>
    </row>
    <row r="874" spans="1:6" x14ac:dyDescent="0.15">
      <c r="A874" s="766" t="s">
        <v>4557</v>
      </c>
      <c r="B874" s="766" t="s">
        <v>4624</v>
      </c>
      <c r="C874" s="766" t="s">
        <v>4559</v>
      </c>
      <c r="D874" s="766" t="s">
        <v>4625</v>
      </c>
      <c r="E874" s="767" t="str">
        <f t="shared" si="13"/>
        <v>長野県南相木村</v>
      </c>
      <c r="F874" s="766" t="s">
        <v>4626</v>
      </c>
    </row>
    <row r="875" spans="1:6" x14ac:dyDescent="0.15">
      <c r="A875" s="766" t="s">
        <v>4557</v>
      </c>
      <c r="B875" s="766" t="s">
        <v>4627</v>
      </c>
      <c r="C875" s="766" t="s">
        <v>4559</v>
      </c>
      <c r="D875" s="766" t="s">
        <v>4628</v>
      </c>
      <c r="E875" s="767" t="str">
        <f t="shared" si="13"/>
        <v>長野県北相木村</v>
      </c>
      <c r="F875" s="766" t="s">
        <v>4629</v>
      </c>
    </row>
    <row r="876" spans="1:6" x14ac:dyDescent="0.15">
      <c r="A876" s="766" t="s">
        <v>4557</v>
      </c>
      <c r="B876" s="766" t="s">
        <v>4630</v>
      </c>
      <c r="C876" s="766" t="s">
        <v>4559</v>
      </c>
      <c r="D876" s="766" t="s">
        <v>4631</v>
      </c>
      <c r="E876" s="767" t="str">
        <f t="shared" si="13"/>
        <v>長野県佐久穂町</v>
      </c>
      <c r="F876" s="766" t="s">
        <v>4632</v>
      </c>
    </row>
    <row r="877" spans="1:6" x14ac:dyDescent="0.15">
      <c r="A877" s="766" t="s">
        <v>4557</v>
      </c>
      <c r="B877" s="766" t="s">
        <v>4633</v>
      </c>
      <c r="C877" s="766" t="s">
        <v>4559</v>
      </c>
      <c r="D877" s="766" t="s">
        <v>4634</v>
      </c>
      <c r="E877" s="767" t="str">
        <f t="shared" si="13"/>
        <v>長野県軽井沢町</v>
      </c>
      <c r="F877" s="766" t="s">
        <v>4635</v>
      </c>
    </row>
    <row r="878" spans="1:6" x14ac:dyDescent="0.15">
      <c r="A878" s="766" t="s">
        <v>4557</v>
      </c>
      <c r="B878" s="766" t="s">
        <v>4636</v>
      </c>
      <c r="C878" s="766" t="s">
        <v>4559</v>
      </c>
      <c r="D878" s="766" t="s">
        <v>4637</v>
      </c>
      <c r="E878" s="767" t="str">
        <f t="shared" si="13"/>
        <v>長野県御代田町</v>
      </c>
      <c r="F878" s="766" t="s">
        <v>4638</v>
      </c>
    </row>
    <row r="879" spans="1:6" x14ac:dyDescent="0.15">
      <c r="A879" s="766" t="s">
        <v>4557</v>
      </c>
      <c r="B879" s="766" t="s">
        <v>4639</v>
      </c>
      <c r="C879" s="766" t="s">
        <v>4559</v>
      </c>
      <c r="D879" s="766" t="s">
        <v>4640</v>
      </c>
      <c r="E879" s="767" t="str">
        <f t="shared" si="13"/>
        <v>長野県立科町</v>
      </c>
      <c r="F879" s="766" t="s">
        <v>4641</v>
      </c>
    </row>
    <row r="880" spans="1:6" x14ac:dyDescent="0.15">
      <c r="A880" s="766" t="s">
        <v>4557</v>
      </c>
      <c r="B880" s="766" t="s">
        <v>4642</v>
      </c>
      <c r="C880" s="766" t="s">
        <v>4559</v>
      </c>
      <c r="D880" s="766" t="s">
        <v>4643</v>
      </c>
      <c r="E880" s="767" t="str">
        <f t="shared" si="13"/>
        <v>長野県青木村</v>
      </c>
      <c r="F880" s="766" t="s">
        <v>4644</v>
      </c>
    </row>
    <row r="881" spans="1:6" x14ac:dyDescent="0.15">
      <c r="A881" s="766" t="s">
        <v>4557</v>
      </c>
      <c r="B881" s="766" t="s">
        <v>4645</v>
      </c>
      <c r="C881" s="766" t="s">
        <v>4559</v>
      </c>
      <c r="D881" s="766" t="s">
        <v>4646</v>
      </c>
      <c r="E881" s="767" t="str">
        <f t="shared" si="13"/>
        <v>長野県長和町</v>
      </c>
      <c r="F881" s="766" t="s">
        <v>4647</v>
      </c>
    </row>
    <row r="882" spans="1:6" x14ac:dyDescent="0.15">
      <c r="A882" s="766" t="s">
        <v>4557</v>
      </c>
      <c r="B882" s="766" t="s">
        <v>4648</v>
      </c>
      <c r="C882" s="766" t="s">
        <v>4559</v>
      </c>
      <c r="D882" s="766" t="s">
        <v>4649</v>
      </c>
      <c r="E882" s="767" t="str">
        <f t="shared" si="13"/>
        <v>長野県下諏訪町</v>
      </c>
      <c r="F882" s="766" t="s">
        <v>4650</v>
      </c>
    </row>
    <row r="883" spans="1:6" x14ac:dyDescent="0.15">
      <c r="A883" s="766" t="s">
        <v>4557</v>
      </c>
      <c r="B883" s="766" t="s">
        <v>4651</v>
      </c>
      <c r="C883" s="766" t="s">
        <v>4559</v>
      </c>
      <c r="D883" s="766" t="s">
        <v>4652</v>
      </c>
      <c r="E883" s="767" t="str">
        <f t="shared" si="13"/>
        <v>長野県富士見町</v>
      </c>
      <c r="F883" s="766" t="s">
        <v>4653</v>
      </c>
    </row>
    <row r="884" spans="1:6" x14ac:dyDescent="0.15">
      <c r="A884" s="766" t="s">
        <v>4557</v>
      </c>
      <c r="B884" s="766" t="s">
        <v>4654</v>
      </c>
      <c r="C884" s="766" t="s">
        <v>4559</v>
      </c>
      <c r="D884" s="766" t="s">
        <v>4655</v>
      </c>
      <c r="E884" s="767" t="str">
        <f t="shared" si="13"/>
        <v>長野県原村</v>
      </c>
      <c r="F884" s="766" t="s">
        <v>4656</v>
      </c>
    </row>
    <row r="885" spans="1:6" x14ac:dyDescent="0.15">
      <c r="A885" s="766" t="s">
        <v>4557</v>
      </c>
      <c r="B885" s="766" t="s">
        <v>4657</v>
      </c>
      <c r="C885" s="766" t="s">
        <v>4559</v>
      </c>
      <c r="D885" s="766" t="s">
        <v>4658</v>
      </c>
      <c r="E885" s="767" t="str">
        <f t="shared" si="13"/>
        <v>長野県辰野町</v>
      </c>
      <c r="F885" s="766" t="s">
        <v>4659</v>
      </c>
    </row>
    <row r="886" spans="1:6" x14ac:dyDescent="0.15">
      <c r="A886" s="766" t="s">
        <v>4557</v>
      </c>
      <c r="B886" s="766" t="s">
        <v>4660</v>
      </c>
      <c r="C886" s="766" t="s">
        <v>4559</v>
      </c>
      <c r="D886" s="766" t="s">
        <v>4661</v>
      </c>
      <c r="E886" s="767" t="str">
        <f t="shared" si="13"/>
        <v>長野県箕輪町</v>
      </c>
      <c r="F886" s="766" t="s">
        <v>4662</v>
      </c>
    </row>
    <row r="887" spans="1:6" x14ac:dyDescent="0.15">
      <c r="A887" s="766" t="s">
        <v>4557</v>
      </c>
      <c r="B887" s="766" t="s">
        <v>4663</v>
      </c>
      <c r="C887" s="766" t="s">
        <v>4559</v>
      </c>
      <c r="D887" s="766" t="s">
        <v>4664</v>
      </c>
      <c r="E887" s="767" t="str">
        <f t="shared" si="13"/>
        <v>長野県飯島町</v>
      </c>
      <c r="F887" s="766" t="s">
        <v>4665</v>
      </c>
    </row>
    <row r="888" spans="1:6" x14ac:dyDescent="0.15">
      <c r="A888" s="766" t="s">
        <v>4557</v>
      </c>
      <c r="B888" s="766" t="s">
        <v>4666</v>
      </c>
      <c r="C888" s="766" t="s">
        <v>4559</v>
      </c>
      <c r="D888" s="766" t="s">
        <v>4667</v>
      </c>
      <c r="E888" s="767" t="str">
        <f t="shared" si="13"/>
        <v>長野県南箕輪村</v>
      </c>
      <c r="F888" s="766" t="s">
        <v>4668</v>
      </c>
    </row>
    <row r="889" spans="1:6" x14ac:dyDescent="0.15">
      <c r="A889" s="766" t="s">
        <v>4557</v>
      </c>
      <c r="B889" s="766" t="s">
        <v>4669</v>
      </c>
      <c r="C889" s="766" t="s">
        <v>4559</v>
      </c>
      <c r="D889" s="766" t="s">
        <v>4670</v>
      </c>
      <c r="E889" s="767" t="str">
        <f t="shared" si="13"/>
        <v>長野県中川村</v>
      </c>
      <c r="F889" s="766" t="s">
        <v>4671</v>
      </c>
    </row>
    <row r="890" spans="1:6" x14ac:dyDescent="0.15">
      <c r="A890" s="766" t="s">
        <v>4557</v>
      </c>
      <c r="B890" s="766" t="s">
        <v>4672</v>
      </c>
      <c r="C890" s="766" t="s">
        <v>4559</v>
      </c>
      <c r="D890" s="766" t="s">
        <v>4673</v>
      </c>
      <c r="E890" s="767" t="str">
        <f t="shared" si="13"/>
        <v>長野県宮田村</v>
      </c>
      <c r="F890" s="766" t="s">
        <v>4674</v>
      </c>
    </row>
    <row r="891" spans="1:6" x14ac:dyDescent="0.15">
      <c r="A891" s="766" t="s">
        <v>4557</v>
      </c>
      <c r="B891" s="766" t="s">
        <v>4675</v>
      </c>
      <c r="C891" s="766" t="s">
        <v>4559</v>
      </c>
      <c r="D891" s="766" t="s">
        <v>4676</v>
      </c>
      <c r="E891" s="767" t="str">
        <f t="shared" si="13"/>
        <v>長野県松川町</v>
      </c>
      <c r="F891" s="766" t="s">
        <v>4677</v>
      </c>
    </row>
    <row r="892" spans="1:6" x14ac:dyDescent="0.15">
      <c r="A892" s="766" t="s">
        <v>4557</v>
      </c>
      <c r="B892" s="766" t="s">
        <v>4678</v>
      </c>
      <c r="C892" s="766" t="s">
        <v>4559</v>
      </c>
      <c r="D892" s="766" t="s">
        <v>4679</v>
      </c>
      <c r="E892" s="767" t="str">
        <f t="shared" si="13"/>
        <v>長野県高森町</v>
      </c>
      <c r="F892" s="766" t="s">
        <v>4680</v>
      </c>
    </row>
    <row r="893" spans="1:6" x14ac:dyDescent="0.15">
      <c r="A893" s="766" t="s">
        <v>4557</v>
      </c>
      <c r="B893" s="766" t="s">
        <v>4681</v>
      </c>
      <c r="C893" s="766" t="s">
        <v>4559</v>
      </c>
      <c r="D893" s="766" t="s">
        <v>4682</v>
      </c>
      <c r="E893" s="767" t="str">
        <f t="shared" si="13"/>
        <v>長野県阿南町</v>
      </c>
      <c r="F893" s="766" t="s">
        <v>4683</v>
      </c>
    </row>
    <row r="894" spans="1:6" x14ac:dyDescent="0.15">
      <c r="A894" s="766" t="s">
        <v>4557</v>
      </c>
      <c r="B894" s="766" t="s">
        <v>4684</v>
      </c>
      <c r="C894" s="766" t="s">
        <v>4559</v>
      </c>
      <c r="D894" s="766" t="s">
        <v>4685</v>
      </c>
      <c r="E894" s="767" t="str">
        <f t="shared" si="13"/>
        <v>長野県阿智村</v>
      </c>
      <c r="F894" s="766" t="s">
        <v>4686</v>
      </c>
    </row>
    <row r="895" spans="1:6" x14ac:dyDescent="0.15">
      <c r="A895" s="766" t="s">
        <v>4557</v>
      </c>
      <c r="B895" s="766" t="s">
        <v>4687</v>
      </c>
      <c r="C895" s="766" t="s">
        <v>4559</v>
      </c>
      <c r="D895" s="766" t="s">
        <v>4688</v>
      </c>
      <c r="E895" s="767" t="str">
        <f t="shared" si="13"/>
        <v>長野県平谷村</v>
      </c>
      <c r="F895" s="766" t="s">
        <v>4689</v>
      </c>
    </row>
    <row r="896" spans="1:6" x14ac:dyDescent="0.15">
      <c r="A896" s="766" t="s">
        <v>4557</v>
      </c>
      <c r="B896" s="766" t="s">
        <v>4690</v>
      </c>
      <c r="C896" s="766" t="s">
        <v>4559</v>
      </c>
      <c r="D896" s="766" t="s">
        <v>4691</v>
      </c>
      <c r="E896" s="767" t="str">
        <f t="shared" si="13"/>
        <v>長野県根羽村</v>
      </c>
      <c r="F896" s="766" t="s">
        <v>4692</v>
      </c>
    </row>
    <row r="897" spans="1:6" x14ac:dyDescent="0.15">
      <c r="A897" s="766" t="s">
        <v>4557</v>
      </c>
      <c r="B897" s="766" t="s">
        <v>4693</v>
      </c>
      <c r="C897" s="766" t="s">
        <v>4559</v>
      </c>
      <c r="D897" s="766" t="s">
        <v>4694</v>
      </c>
      <c r="E897" s="767" t="str">
        <f t="shared" si="13"/>
        <v>長野県下條村</v>
      </c>
      <c r="F897" s="766" t="s">
        <v>4695</v>
      </c>
    </row>
    <row r="898" spans="1:6" x14ac:dyDescent="0.15">
      <c r="A898" s="766" t="s">
        <v>4557</v>
      </c>
      <c r="B898" s="766" t="s">
        <v>4696</v>
      </c>
      <c r="C898" s="766" t="s">
        <v>4559</v>
      </c>
      <c r="D898" s="766" t="s">
        <v>4697</v>
      </c>
      <c r="E898" s="767" t="str">
        <f t="shared" si="13"/>
        <v>長野県売木村</v>
      </c>
      <c r="F898" s="766" t="s">
        <v>4698</v>
      </c>
    </row>
    <row r="899" spans="1:6" x14ac:dyDescent="0.15">
      <c r="A899" s="766" t="s">
        <v>4557</v>
      </c>
      <c r="B899" s="766" t="s">
        <v>4699</v>
      </c>
      <c r="C899" s="766" t="s">
        <v>4559</v>
      </c>
      <c r="D899" s="766" t="s">
        <v>4700</v>
      </c>
      <c r="E899" s="767" t="str">
        <f t="shared" ref="E899:E962" si="14">CONCATENATE(A899,B899)</f>
        <v>長野県天龍村</v>
      </c>
      <c r="F899" s="766" t="s">
        <v>4701</v>
      </c>
    </row>
    <row r="900" spans="1:6" x14ac:dyDescent="0.15">
      <c r="A900" s="766" t="s">
        <v>4557</v>
      </c>
      <c r="B900" s="766" t="s">
        <v>4702</v>
      </c>
      <c r="C900" s="766" t="s">
        <v>4559</v>
      </c>
      <c r="D900" s="766" t="s">
        <v>4703</v>
      </c>
      <c r="E900" s="767" t="str">
        <f t="shared" si="14"/>
        <v>長野県泰阜村</v>
      </c>
      <c r="F900" s="766" t="s">
        <v>4704</v>
      </c>
    </row>
    <row r="901" spans="1:6" x14ac:dyDescent="0.15">
      <c r="A901" s="766" t="s">
        <v>4557</v>
      </c>
      <c r="B901" s="766" t="s">
        <v>4705</v>
      </c>
      <c r="C901" s="766" t="s">
        <v>4559</v>
      </c>
      <c r="D901" s="766" t="s">
        <v>4706</v>
      </c>
      <c r="E901" s="767" t="str">
        <f t="shared" si="14"/>
        <v>長野県喬木村</v>
      </c>
      <c r="F901" s="766" t="s">
        <v>4707</v>
      </c>
    </row>
    <row r="902" spans="1:6" x14ac:dyDescent="0.15">
      <c r="A902" s="766" t="s">
        <v>4557</v>
      </c>
      <c r="B902" s="766" t="s">
        <v>4708</v>
      </c>
      <c r="C902" s="766" t="s">
        <v>4559</v>
      </c>
      <c r="D902" s="766" t="s">
        <v>4709</v>
      </c>
      <c r="E902" s="767" t="str">
        <f t="shared" si="14"/>
        <v>長野県豊丘村</v>
      </c>
      <c r="F902" s="766" t="s">
        <v>4710</v>
      </c>
    </row>
    <row r="903" spans="1:6" x14ac:dyDescent="0.15">
      <c r="A903" s="766" t="s">
        <v>4557</v>
      </c>
      <c r="B903" s="766" t="s">
        <v>4711</v>
      </c>
      <c r="C903" s="766" t="s">
        <v>4559</v>
      </c>
      <c r="D903" s="766" t="s">
        <v>4712</v>
      </c>
      <c r="E903" s="767" t="str">
        <f t="shared" si="14"/>
        <v>長野県大鹿村</v>
      </c>
      <c r="F903" s="766" t="s">
        <v>4713</v>
      </c>
    </row>
    <row r="904" spans="1:6" x14ac:dyDescent="0.15">
      <c r="A904" s="766" t="s">
        <v>4557</v>
      </c>
      <c r="B904" s="766" t="s">
        <v>4714</v>
      </c>
      <c r="C904" s="766" t="s">
        <v>4559</v>
      </c>
      <c r="D904" s="766" t="s">
        <v>4715</v>
      </c>
      <c r="E904" s="767" t="str">
        <f t="shared" si="14"/>
        <v>長野県上松町</v>
      </c>
      <c r="F904" s="766" t="s">
        <v>4716</v>
      </c>
    </row>
    <row r="905" spans="1:6" x14ac:dyDescent="0.15">
      <c r="A905" s="766" t="s">
        <v>4557</v>
      </c>
      <c r="B905" s="766" t="s">
        <v>4717</v>
      </c>
      <c r="C905" s="766" t="s">
        <v>4559</v>
      </c>
      <c r="D905" s="766" t="s">
        <v>4718</v>
      </c>
      <c r="E905" s="767" t="str">
        <f t="shared" si="14"/>
        <v>長野県南木曽町</v>
      </c>
      <c r="F905" s="766" t="s">
        <v>4719</v>
      </c>
    </row>
    <row r="906" spans="1:6" x14ac:dyDescent="0.15">
      <c r="A906" s="766" t="s">
        <v>4557</v>
      </c>
      <c r="B906" s="766" t="s">
        <v>4720</v>
      </c>
      <c r="C906" s="766" t="s">
        <v>4559</v>
      </c>
      <c r="D906" s="766" t="s">
        <v>4721</v>
      </c>
      <c r="E906" s="767" t="str">
        <f t="shared" si="14"/>
        <v>長野県木祖村</v>
      </c>
      <c r="F906" s="766" t="s">
        <v>4722</v>
      </c>
    </row>
    <row r="907" spans="1:6" x14ac:dyDescent="0.15">
      <c r="A907" s="766" t="s">
        <v>4557</v>
      </c>
      <c r="B907" s="766" t="s">
        <v>4723</v>
      </c>
      <c r="C907" s="766" t="s">
        <v>4559</v>
      </c>
      <c r="D907" s="766" t="s">
        <v>4724</v>
      </c>
      <c r="E907" s="767" t="str">
        <f t="shared" si="14"/>
        <v>長野県王滝村</v>
      </c>
      <c r="F907" s="766" t="s">
        <v>4725</v>
      </c>
    </row>
    <row r="908" spans="1:6" x14ac:dyDescent="0.15">
      <c r="A908" s="766" t="s">
        <v>4557</v>
      </c>
      <c r="B908" s="766" t="s">
        <v>4726</v>
      </c>
      <c r="C908" s="766" t="s">
        <v>4559</v>
      </c>
      <c r="D908" s="766" t="s">
        <v>4727</v>
      </c>
      <c r="E908" s="767" t="str">
        <f t="shared" si="14"/>
        <v>長野県大桑村</v>
      </c>
      <c r="F908" s="766" t="s">
        <v>4728</v>
      </c>
    </row>
    <row r="909" spans="1:6" x14ac:dyDescent="0.15">
      <c r="A909" s="766" t="s">
        <v>4557</v>
      </c>
      <c r="B909" s="766" t="s">
        <v>4729</v>
      </c>
      <c r="C909" s="766" t="s">
        <v>4559</v>
      </c>
      <c r="D909" s="766" t="s">
        <v>4730</v>
      </c>
      <c r="E909" s="767" t="str">
        <f t="shared" si="14"/>
        <v>長野県木曽町</v>
      </c>
      <c r="F909" s="766" t="s">
        <v>4731</v>
      </c>
    </row>
    <row r="910" spans="1:6" x14ac:dyDescent="0.15">
      <c r="A910" s="766" t="s">
        <v>4557</v>
      </c>
      <c r="B910" s="766" t="s">
        <v>4732</v>
      </c>
      <c r="C910" s="766" t="s">
        <v>4559</v>
      </c>
      <c r="D910" s="766" t="s">
        <v>4733</v>
      </c>
      <c r="E910" s="767" t="str">
        <f t="shared" si="14"/>
        <v>長野県麻績村</v>
      </c>
      <c r="F910" s="766" t="s">
        <v>4734</v>
      </c>
    </row>
    <row r="911" spans="1:6" x14ac:dyDescent="0.15">
      <c r="A911" s="766" t="s">
        <v>4557</v>
      </c>
      <c r="B911" s="766" t="s">
        <v>4735</v>
      </c>
      <c r="C911" s="766" t="s">
        <v>4559</v>
      </c>
      <c r="D911" s="766" t="s">
        <v>4736</v>
      </c>
      <c r="E911" s="767" t="str">
        <f t="shared" si="14"/>
        <v>長野県生坂村</v>
      </c>
      <c r="F911" s="766" t="s">
        <v>4737</v>
      </c>
    </row>
    <row r="912" spans="1:6" x14ac:dyDescent="0.15">
      <c r="A912" s="766" t="s">
        <v>4557</v>
      </c>
      <c r="B912" s="766" t="s">
        <v>4738</v>
      </c>
      <c r="C912" s="766" t="s">
        <v>4559</v>
      </c>
      <c r="D912" s="766" t="s">
        <v>4739</v>
      </c>
      <c r="E912" s="767" t="str">
        <f t="shared" si="14"/>
        <v>長野県山形村</v>
      </c>
      <c r="F912" s="766" t="s">
        <v>4740</v>
      </c>
    </row>
    <row r="913" spans="1:6" x14ac:dyDescent="0.15">
      <c r="A913" s="766" t="s">
        <v>4557</v>
      </c>
      <c r="B913" s="766" t="s">
        <v>4741</v>
      </c>
      <c r="C913" s="766" t="s">
        <v>4559</v>
      </c>
      <c r="D913" s="766" t="s">
        <v>4742</v>
      </c>
      <c r="E913" s="767" t="str">
        <f t="shared" si="14"/>
        <v>長野県朝日村</v>
      </c>
      <c r="F913" s="766" t="s">
        <v>4743</v>
      </c>
    </row>
    <row r="914" spans="1:6" x14ac:dyDescent="0.15">
      <c r="A914" s="766" t="s">
        <v>4557</v>
      </c>
      <c r="B914" s="766" t="s">
        <v>4744</v>
      </c>
      <c r="C914" s="766" t="s">
        <v>4559</v>
      </c>
      <c r="D914" s="766" t="s">
        <v>4745</v>
      </c>
      <c r="E914" s="767" t="str">
        <f t="shared" si="14"/>
        <v>長野県筑北村</v>
      </c>
      <c r="F914" s="766" t="s">
        <v>4746</v>
      </c>
    </row>
    <row r="915" spans="1:6" x14ac:dyDescent="0.15">
      <c r="A915" s="766" t="s">
        <v>4557</v>
      </c>
      <c r="B915" s="766" t="s">
        <v>2476</v>
      </c>
      <c r="C915" s="766" t="s">
        <v>4559</v>
      </c>
      <c r="D915" s="766" t="s">
        <v>4747</v>
      </c>
      <c r="E915" s="767" t="str">
        <f t="shared" si="14"/>
        <v>長野県池田町</v>
      </c>
      <c r="F915" s="766" t="s">
        <v>4748</v>
      </c>
    </row>
    <row r="916" spans="1:6" x14ac:dyDescent="0.15">
      <c r="A916" s="766" t="s">
        <v>4557</v>
      </c>
      <c r="B916" s="766" t="s">
        <v>4749</v>
      </c>
      <c r="C916" s="766" t="s">
        <v>4559</v>
      </c>
      <c r="D916" s="766" t="s">
        <v>4750</v>
      </c>
      <c r="E916" s="767" t="str">
        <f t="shared" si="14"/>
        <v>長野県松川村</v>
      </c>
      <c r="F916" s="766" t="s">
        <v>4751</v>
      </c>
    </row>
    <row r="917" spans="1:6" x14ac:dyDescent="0.15">
      <c r="A917" s="766" t="s">
        <v>4557</v>
      </c>
      <c r="B917" s="766" t="s">
        <v>4752</v>
      </c>
      <c r="C917" s="766" t="s">
        <v>4559</v>
      </c>
      <c r="D917" s="766" t="s">
        <v>4753</v>
      </c>
      <c r="E917" s="767" t="str">
        <f t="shared" si="14"/>
        <v>長野県白馬村</v>
      </c>
      <c r="F917" s="766" t="s">
        <v>4754</v>
      </c>
    </row>
    <row r="918" spans="1:6" x14ac:dyDescent="0.15">
      <c r="A918" s="766" t="s">
        <v>4557</v>
      </c>
      <c r="B918" s="766" t="s">
        <v>4755</v>
      </c>
      <c r="C918" s="766" t="s">
        <v>4559</v>
      </c>
      <c r="D918" s="766" t="s">
        <v>4756</v>
      </c>
      <c r="E918" s="767" t="str">
        <f t="shared" si="14"/>
        <v>長野県小谷村</v>
      </c>
      <c r="F918" s="766" t="s">
        <v>4757</v>
      </c>
    </row>
    <row r="919" spans="1:6" x14ac:dyDescent="0.15">
      <c r="A919" s="766" t="s">
        <v>4557</v>
      </c>
      <c r="B919" s="766" t="s">
        <v>4758</v>
      </c>
      <c r="C919" s="766" t="s">
        <v>4559</v>
      </c>
      <c r="D919" s="766" t="s">
        <v>4759</v>
      </c>
      <c r="E919" s="767" t="str">
        <f t="shared" si="14"/>
        <v>長野県坂城町</v>
      </c>
      <c r="F919" s="766" t="s">
        <v>4760</v>
      </c>
    </row>
    <row r="920" spans="1:6" x14ac:dyDescent="0.15">
      <c r="A920" s="766" t="s">
        <v>4557</v>
      </c>
      <c r="B920" s="766" t="s">
        <v>4761</v>
      </c>
      <c r="C920" s="766" t="s">
        <v>4559</v>
      </c>
      <c r="D920" s="766" t="s">
        <v>4762</v>
      </c>
      <c r="E920" s="767" t="str">
        <f t="shared" si="14"/>
        <v>長野県小布施町</v>
      </c>
      <c r="F920" s="766" t="s">
        <v>4763</v>
      </c>
    </row>
    <row r="921" spans="1:6" x14ac:dyDescent="0.15">
      <c r="A921" s="766" t="s">
        <v>4557</v>
      </c>
      <c r="B921" s="766" t="s">
        <v>3525</v>
      </c>
      <c r="C921" s="766" t="s">
        <v>4559</v>
      </c>
      <c r="D921" s="766" t="s">
        <v>3526</v>
      </c>
      <c r="E921" s="767" t="str">
        <f t="shared" si="14"/>
        <v>長野県高山村</v>
      </c>
      <c r="F921" s="766" t="s">
        <v>4764</v>
      </c>
    </row>
    <row r="922" spans="1:6" x14ac:dyDescent="0.15">
      <c r="A922" s="766" t="s">
        <v>4557</v>
      </c>
      <c r="B922" s="766" t="s">
        <v>4765</v>
      </c>
      <c r="C922" s="766" t="s">
        <v>4559</v>
      </c>
      <c r="D922" s="766" t="s">
        <v>4766</v>
      </c>
      <c r="E922" s="767" t="str">
        <f t="shared" si="14"/>
        <v>長野県山ノ内町</v>
      </c>
      <c r="F922" s="766" t="s">
        <v>4767</v>
      </c>
    </row>
    <row r="923" spans="1:6" x14ac:dyDescent="0.15">
      <c r="A923" s="766" t="s">
        <v>4557</v>
      </c>
      <c r="B923" s="766" t="s">
        <v>4768</v>
      </c>
      <c r="C923" s="766" t="s">
        <v>4559</v>
      </c>
      <c r="D923" s="766" t="s">
        <v>4769</v>
      </c>
      <c r="E923" s="767" t="str">
        <f t="shared" si="14"/>
        <v>長野県木島平村</v>
      </c>
      <c r="F923" s="766" t="s">
        <v>4770</v>
      </c>
    </row>
    <row r="924" spans="1:6" x14ac:dyDescent="0.15">
      <c r="A924" s="766" t="s">
        <v>4557</v>
      </c>
      <c r="B924" s="766" t="s">
        <v>4771</v>
      </c>
      <c r="C924" s="766" t="s">
        <v>4559</v>
      </c>
      <c r="D924" s="766" t="s">
        <v>4772</v>
      </c>
      <c r="E924" s="767" t="str">
        <f t="shared" si="14"/>
        <v>長野県野沢温泉村</v>
      </c>
      <c r="F924" s="766" t="s">
        <v>4773</v>
      </c>
    </row>
    <row r="925" spans="1:6" x14ac:dyDescent="0.15">
      <c r="A925" s="766" t="s">
        <v>4557</v>
      </c>
      <c r="B925" s="766" t="s">
        <v>4774</v>
      </c>
      <c r="C925" s="766" t="s">
        <v>4559</v>
      </c>
      <c r="D925" s="766" t="s">
        <v>4775</v>
      </c>
      <c r="E925" s="767" t="str">
        <f t="shared" si="14"/>
        <v>長野県信濃町</v>
      </c>
      <c r="F925" s="766" t="s">
        <v>4776</v>
      </c>
    </row>
    <row r="926" spans="1:6" x14ac:dyDescent="0.15">
      <c r="A926" s="766" t="s">
        <v>4557</v>
      </c>
      <c r="B926" s="766" t="s">
        <v>4777</v>
      </c>
      <c r="C926" s="766" t="s">
        <v>4559</v>
      </c>
      <c r="D926" s="766" t="s">
        <v>4778</v>
      </c>
      <c r="E926" s="767" t="str">
        <f t="shared" si="14"/>
        <v>長野県小川村</v>
      </c>
      <c r="F926" s="766" t="s">
        <v>4779</v>
      </c>
    </row>
    <row r="927" spans="1:6" x14ac:dyDescent="0.15">
      <c r="A927" s="766" t="s">
        <v>4557</v>
      </c>
      <c r="B927" s="766" t="s">
        <v>4780</v>
      </c>
      <c r="C927" s="766" t="s">
        <v>4559</v>
      </c>
      <c r="D927" s="766" t="s">
        <v>4781</v>
      </c>
      <c r="E927" s="767" t="str">
        <f t="shared" si="14"/>
        <v>長野県飯綱町</v>
      </c>
      <c r="F927" s="766" t="s">
        <v>4782</v>
      </c>
    </row>
    <row r="928" spans="1:6" x14ac:dyDescent="0.15">
      <c r="A928" s="766" t="s">
        <v>4557</v>
      </c>
      <c r="B928" s="766" t="s">
        <v>4783</v>
      </c>
      <c r="C928" s="766" t="s">
        <v>4559</v>
      </c>
      <c r="D928" s="766" t="s">
        <v>4784</v>
      </c>
      <c r="E928" s="767" t="str">
        <f t="shared" si="14"/>
        <v>長野県栄村</v>
      </c>
      <c r="F928" s="766" t="s">
        <v>4785</v>
      </c>
    </row>
    <row r="929" spans="1:6" x14ac:dyDescent="0.15">
      <c r="A929" s="768" t="s">
        <v>4786</v>
      </c>
      <c r="B929" s="769"/>
      <c r="C929" s="770" t="s">
        <v>4787</v>
      </c>
      <c r="D929" s="769"/>
      <c r="E929" s="767" t="str">
        <f t="shared" si="14"/>
        <v>岐阜県</v>
      </c>
      <c r="F929" s="768" t="s">
        <v>4788</v>
      </c>
    </row>
    <row r="930" spans="1:6" x14ac:dyDescent="0.15">
      <c r="A930" s="766" t="s">
        <v>4789</v>
      </c>
      <c r="B930" s="766" t="s">
        <v>4790</v>
      </c>
      <c r="C930" s="766" t="s">
        <v>4791</v>
      </c>
      <c r="D930" s="766" t="s">
        <v>4792</v>
      </c>
      <c r="E930" s="767" t="str">
        <f t="shared" si="14"/>
        <v>岐阜県岐阜市</v>
      </c>
      <c r="F930" s="766" t="s">
        <v>4793</v>
      </c>
    </row>
    <row r="931" spans="1:6" x14ac:dyDescent="0.15">
      <c r="A931" s="766" t="s">
        <v>4789</v>
      </c>
      <c r="B931" s="766" t="s">
        <v>4794</v>
      </c>
      <c r="C931" s="766" t="s">
        <v>4791</v>
      </c>
      <c r="D931" s="766" t="s">
        <v>4795</v>
      </c>
      <c r="E931" s="767" t="str">
        <f t="shared" si="14"/>
        <v>岐阜県大垣市</v>
      </c>
      <c r="F931" s="766" t="s">
        <v>4796</v>
      </c>
    </row>
    <row r="932" spans="1:6" x14ac:dyDescent="0.15">
      <c r="A932" s="766" t="s">
        <v>4789</v>
      </c>
      <c r="B932" s="766" t="s">
        <v>4797</v>
      </c>
      <c r="C932" s="766" t="s">
        <v>4791</v>
      </c>
      <c r="D932" s="766" t="s">
        <v>4798</v>
      </c>
      <c r="E932" s="767" t="str">
        <f t="shared" si="14"/>
        <v>岐阜県高山市</v>
      </c>
      <c r="F932" s="766" t="s">
        <v>4799</v>
      </c>
    </row>
    <row r="933" spans="1:6" x14ac:dyDescent="0.15">
      <c r="A933" s="766" t="s">
        <v>4789</v>
      </c>
      <c r="B933" s="766" t="s">
        <v>4800</v>
      </c>
      <c r="C933" s="766" t="s">
        <v>4791</v>
      </c>
      <c r="D933" s="766" t="s">
        <v>4801</v>
      </c>
      <c r="E933" s="767" t="str">
        <f t="shared" si="14"/>
        <v>岐阜県多治見市</v>
      </c>
      <c r="F933" s="766" t="s">
        <v>4802</v>
      </c>
    </row>
    <row r="934" spans="1:6" x14ac:dyDescent="0.15">
      <c r="A934" s="766" t="s">
        <v>4789</v>
      </c>
      <c r="B934" s="766" t="s">
        <v>4803</v>
      </c>
      <c r="C934" s="766" t="s">
        <v>4791</v>
      </c>
      <c r="D934" s="766" t="s">
        <v>4804</v>
      </c>
      <c r="E934" s="767" t="str">
        <f t="shared" si="14"/>
        <v>岐阜県関市</v>
      </c>
      <c r="F934" s="766" t="s">
        <v>4805</v>
      </c>
    </row>
    <row r="935" spans="1:6" x14ac:dyDescent="0.15">
      <c r="A935" s="766" t="s">
        <v>4789</v>
      </c>
      <c r="B935" s="766" t="s">
        <v>4806</v>
      </c>
      <c r="C935" s="766" t="s">
        <v>4791</v>
      </c>
      <c r="D935" s="766" t="s">
        <v>4807</v>
      </c>
      <c r="E935" s="767" t="str">
        <f t="shared" si="14"/>
        <v>岐阜県中津川市</v>
      </c>
      <c r="F935" s="766" t="s">
        <v>4808</v>
      </c>
    </row>
    <row r="936" spans="1:6" x14ac:dyDescent="0.15">
      <c r="A936" s="766" t="s">
        <v>4789</v>
      </c>
      <c r="B936" s="766" t="s">
        <v>4809</v>
      </c>
      <c r="C936" s="766" t="s">
        <v>4791</v>
      </c>
      <c r="D936" s="766" t="s">
        <v>4810</v>
      </c>
      <c r="E936" s="767" t="str">
        <f t="shared" si="14"/>
        <v>岐阜県美濃市</v>
      </c>
      <c r="F936" s="766" t="s">
        <v>4811</v>
      </c>
    </row>
    <row r="937" spans="1:6" x14ac:dyDescent="0.15">
      <c r="A937" s="766" t="s">
        <v>4789</v>
      </c>
      <c r="B937" s="766" t="s">
        <v>4812</v>
      </c>
      <c r="C937" s="766" t="s">
        <v>4791</v>
      </c>
      <c r="D937" s="766" t="s">
        <v>4813</v>
      </c>
      <c r="E937" s="767" t="str">
        <f t="shared" si="14"/>
        <v>岐阜県瑞浪市</v>
      </c>
      <c r="F937" s="766" t="s">
        <v>4814</v>
      </c>
    </row>
    <row r="938" spans="1:6" x14ac:dyDescent="0.15">
      <c r="A938" s="766" t="s">
        <v>4789</v>
      </c>
      <c r="B938" s="766" t="s">
        <v>4815</v>
      </c>
      <c r="C938" s="766" t="s">
        <v>4791</v>
      </c>
      <c r="D938" s="766" t="s">
        <v>4816</v>
      </c>
      <c r="E938" s="767" t="str">
        <f t="shared" si="14"/>
        <v>岐阜県羽島市</v>
      </c>
      <c r="F938" s="766" t="s">
        <v>4817</v>
      </c>
    </row>
    <row r="939" spans="1:6" x14ac:dyDescent="0.15">
      <c r="A939" s="766" t="s">
        <v>4789</v>
      </c>
      <c r="B939" s="766" t="s">
        <v>4818</v>
      </c>
      <c r="C939" s="766" t="s">
        <v>4791</v>
      </c>
      <c r="D939" s="766" t="s">
        <v>4819</v>
      </c>
      <c r="E939" s="767" t="str">
        <f t="shared" si="14"/>
        <v>岐阜県恵那市</v>
      </c>
      <c r="F939" s="766" t="s">
        <v>4820</v>
      </c>
    </row>
    <row r="940" spans="1:6" x14ac:dyDescent="0.15">
      <c r="A940" s="766" t="s">
        <v>4789</v>
      </c>
      <c r="B940" s="766" t="s">
        <v>4821</v>
      </c>
      <c r="C940" s="766" t="s">
        <v>4791</v>
      </c>
      <c r="D940" s="766" t="s">
        <v>4822</v>
      </c>
      <c r="E940" s="767" t="str">
        <f t="shared" si="14"/>
        <v>岐阜県美濃加茂市</v>
      </c>
      <c r="F940" s="766" t="s">
        <v>4823</v>
      </c>
    </row>
    <row r="941" spans="1:6" x14ac:dyDescent="0.15">
      <c r="A941" s="766" t="s">
        <v>4789</v>
      </c>
      <c r="B941" s="766" t="s">
        <v>4824</v>
      </c>
      <c r="C941" s="766" t="s">
        <v>4791</v>
      </c>
      <c r="D941" s="766" t="s">
        <v>4825</v>
      </c>
      <c r="E941" s="767" t="str">
        <f t="shared" si="14"/>
        <v>岐阜県土岐市</v>
      </c>
      <c r="F941" s="766" t="s">
        <v>4826</v>
      </c>
    </row>
    <row r="942" spans="1:6" x14ac:dyDescent="0.15">
      <c r="A942" s="766" t="s">
        <v>4789</v>
      </c>
      <c r="B942" s="766" t="s">
        <v>4827</v>
      </c>
      <c r="C942" s="766" t="s">
        <v>4791</v>
      </c>
      <c r="D942" s="766" t="s">
        <v>4828</v>
      </c>
      <c r="E942" s="767" t="str">
        <f t="shared" si="14"/>
        <v>岐阜県各務原市</v>
      </c>
      <c r="F942" s="766" t="s">
        <v>4829</v>
      </c>
    </row>
    <row r="943" spans="1:6" x14ac:dyDescent="0.15">
      <c r="A943" s="766" t="s">
        <v>4789</v>
      </c>
      <c r="B943" s="766" t="s">
        <v>4830</v>
      </c>
      <c r="C943" s="766" t="s">
        <v>4791</v>
      </c>
      <c r="D943" s="766" t="s">
        <v>4831</v>
      </c>
      <c r="E943" s="767" t="str">
        <f t="shared" si="14"/>
        <v>岐阜県可児市</v>
      </c>
      <c r="F943" s="766" t="s">
        <v>4832</v>
      </c>
    </row>
    <row r="944" spans="1:6" x14ac:dyDescent="0.15">
      <c r="A944" s="766" t="s">
        <v>4789</v>
      </c>
      <c r="B944" s="766" t="s">
        <v>4833</v>
      </c>
      <c r="C944" s="766" t="s">
        <v>4791</v>
      </c>
      <c r="D944" s="766" t="s">
        <v>2952</v>
      </c>
      <c r="E944" s="767" t="str">
        <f t="shared" si="14"/>
        <v>岐阜県山県市</v>
      </c>
      <c r="F944" s="766" t="s">
        <v>4834</v>
      </c>
    </row>
    <row r="945" spans="1:6" x14ac:dyDescent="0.15">
      <c r="A945" s="766" t="s">
        <v>4789</v>
      </c>
      <c r="B945" s="766" t="s">
        <v>4835</v>
      </c>
      <c r="C945" s="766" t="s">
        <v>4791</v>
      </c>
      <c r="D945" s="766" t="s">
        <v>4836</v>
      </c>
      <c r="E945" s="767" t="str">
        <f t="shared" si="14"/>
        <v>岐阜県瑞穂市</v>
      </c>
      <c r="F945" s="766" t="s">
        <v>4837</v>
      </c>
    </row>
    <row r="946" spans="1:6" x14ac:dyDescent="0.15">
      <c r="A946" s="766" t="s">
        <v>4789</v>
      </c>
      <c r="B946" s="766" t="s">
        <v>4838</v>
      </c>
      <c r="C946" s="766" t="s">
        <v>4791</v>
      </c>
      <c r="D946" s="766" t="s">
        <v>4839</v>
      </c>
      <c r="E946" s="767" t="str">
        <f t="shared" si="14"/>
        <v>岐阜県飛騨市</v>
      </c>
      <c r="F946" s="766" t="s">
        <v>4840</v>
      </c>
    </row>
    <row r="947" spans="1:6" x14ac:dyDescent="0.15">
      <c r="A947" s="766" t="s">
        <v>4789</v>
      </c>
      <c r="B947" s="766" t="s">
        <v>4841</v>
      </c>
      <c r="C947" s="766" t="s">
        <v>4791</v>
      </c>
      <c r="D947" s="766" t="s">
        <v>4842</v>
      </c>
      <c r="E947" s="767" t="str">
        <f t="shared" si="14"/>
        <v>岐阜県本巣市</v>
      </c>
      <c r="F947" s="766" t="s">
        <v>4843</v>
      </c>
    </row>
    <row r="948" spans="1:6" x14ac:dyDescent="0.15">
      <c r="A948" s="766" t="s">
        <v>4789</v>
      </c>
      <c r="B948" s="766" t="s">
        <v>4844</v>
      </c>
      <c r="C948" s="766" t="s">
        <v>4791</v>
      </c>
      <c r="D948" s="766" t="s">
        <v>4845</v>
      </c>
      <c r="E948" s="767" t="str">
        <f t="shared" si="14"/>
        <v>岐阜県郡上市</v>
      </c>
      <c r="F948" s="766" t="s">
        <v>4846</v>
      </c>
    </row>
    <row r="949" spans="1:6" x14ac:dyDescent="0.15">
      <c r="A949" s="766" t="s">
        <v>4789</v>
      </c>
      <c r="B949" s="766" t="s">
        <v>4847</v>
      </c>
      <c r="C949" s="766" t="s">
        <v>4791</v>
      </c>
      <c r="D949" s="766" t="s">
        <v>4848</v>
      </c>
      <c r="E949" s="767" t="str">
        <f t="shared" si="14"/>
        <v>岐阜県下呂市</v>
      </c>
      <c r="F949" s="766" t="s">
        <v>4849</v>
      </c>
    </row>
    <row r="950" spans="1:6" x14ac:dyDescent="0.15">
      <c r="A950" s="766" t="s">
        <v>4789</v>
      </c>
      <c r="B950" s="766" t="s">
        <v>4850</v>
      </c>
      <c r="C950" s="766" t="s">
        <v>4791</v>
      </c>
      <c r="D950" s="766" t="s">
        <v>4851</v>
      </c>
      <c r="E950" s="767" t="str">
        <f t="shared" si="14"/>
        <v>岐阜県海津市</v>
      </c>
      <c r="F950" s="766" t="s">
        <v>4852</v>
      </c>
    </row>
    <row r="951" spans="1:6" x14ac:dyDescent="0.15">
      <c r="A951" s="766" t="s">
        <v>4789</v>
      </c>
      <c r="B951" s="766" t="s">
        <v>4853</v>
      </c>
      <c r="C951" s="766" t="s">
        <v>4791</v>
      </c>
      <c r="D951" s="766" t="s">
        <v>4854</v>
      </c>
      <c r="E951" s="767" t="str">
        <f t="shared" si="14"/>
        <v>岐阜県岐南町</v>
      </c>
      <c r="F951" s="766" t="s">
        <v>4855</v>
      </c>
    </row>
    <row r="952" spans="1:6" x14ac:dyDescent="0.15">
      <c r="A952" s="766" t="s">
        <v>4789</v>
      </c>
      <c r="B952" s="766" t="s">
        <v>4856</v>
      </c>
      <c r="C952" s="766" t="s">
        <v>4791</v>
      </c>
      <c r="D952" s="766" t="s">
        <v>4857</v>
      </c>
      <c r="E952" s="767" t="str">
        <f t="shared" si="14"/>
        <v>岐阜県笠松町</v>
      </c>
      <c r="F952" s="766" t="s">
        <v>4858</v>
      </c>
    </row>
    <row r="953" spans="1:6" x14ac:dyDescent="0.15">
      <c r="A953" s="766" t="s">
        <v>4789</v>
      </c>
      <c r="B953" s="766" t="s">
        <v>4859</v>
      </c>
      <c r="C953" s="766" t="s">
        <v>4791</v>
      </c>
      <c r="D953" s="766" t="s">
        <v>4860</v>
      </c>
      <c r="E953" s="767" t="str">
        <f t="shared" si="14"/>
        <v>岐阜県養老町</v>
      </c>
      <c r="F953" s="766" t="s">
        <v>4861</v>
      </c>
    </row>
    <row r="954" spans="1:6" x14ac:dyDescent="0.15">
      <c r="A954" s="766" t="s">
        <v>4789</v>
      </c>
      <c r="B954" s="766" t="s">
        <v>4862</v>
      </c>
      <c r="C954" s="766" t="s">
        <v>4791</v>
      </c>
      <c r="D954" s="766" t="s">
        <v>4863</v>
      </c>
      <c r="E954" s="767" t="str">
        <f t="shared" si="14"/>
        <v>岐阜県垂井町</v>
      </c>
      <c r="F954" s="766" t="s">
        <v>4864</v>
      </c>
    </row>
    <row r="955" spans="1:6" x14ac:dyDescent="0.15">
      <c r="A955" s="766" t="s">
        <v>4789</v>
      </c>
      <c r="B955" s="766" t="s">
        <v>4865</v>
      </c>
      <c r="C955" s="766" t="s">
        <v>4791</v>
      </c>
      <c r="D955" s="766" t="s">
        <v>4866</v>
      </c>
      <c r="E955" s="767" t="str">
        <f t="shared" si="14"/>
        <v>岐阜県関ケ原町</v>
      </c>
      <c r="F955" s="766" t="s">
        <v>4867</v>
      </c>
    </row>
    <row r="956" spans="1:6" x14ac:dyDescent="0.15">
      <c r="A956" s="766" t="s">
        <v>4789</v>
      </c>
      <c r="B956" s="766" t="s">
        <v>4868</v>
      </c>
      <c r="C956" s="766" t="s">
        <v>4791</v>
      </c>
      <c r="D956" s="766" t="s">
        <v>4869</v>
      </c>
      <c r="E956" s="767" t="str">
        <f t="shared" si="14"/>
        <v>岐阜県神戸町</v>
      </c>
      <c r="F956" s="766" t="s">
        <v>4870</v>
      </c>
    </row>
    <row r="957" spans="1:6" x14ac:dyDescent="0.15">
      <c r="A957" s="766" t="s">
        <v>4789</v>
      </c>
      <c r="B957" s="766" t="s">
        <v>4871</v>
      </c>
      <c r="C957" s="766" t="s">
        <v>4791</v>
      </c>
      <c r="D957" s="766" t="s">
        <v>4872</v>
      </c>
      <c r="E957" s="767" t="str">
        <f t="shared" si="14"/>
        <v>岐阜県輪之内町</v>
      </c>
      <c r="F957" s="766" t="s">
        <v>4873</v>
      </c>
    </row>
    <row r="958" spans="1:6" x14ac:dyDescent="0.15">
      <c r="A958" s="766" t="s">
        <v>4789</v>
      </c>
      <c r="B958" s="766" t="s">
        <v>4874</v>
      </c>
      <c r="C958" s="766" t="s">
        <v>4791</v>
      </c>
      <c r="D958" s="766" t="s">
        <v>4875</v>
      </c>
      <c r="E958" s="767" t="str">
        <f t="shared" si="14"/>
        <v>岐阜県安八町</v>
      </c>
      <c r="F958" s="766" t="s">
        <v>4876</v>
      </c>
    </row>
    <row r="959" spans="1:6" x14ac:dyDescent="0.15">
      <c r="A959" s="766" t="s">
        <v>4789</v>
      </c>
      <c r="B959" s="766" t="s">
        <v>4877</v>
      </c>
      <c r="C959" s="766" t="s">
        <v>4791</v>
      </c>
      <c r="D959" s="766" t="s">
        <v>4878</v>
      </c>
      <c r="E959" s="767" t="str">
        <f t="shared" si="14"/>
        <v>岐阜県揖斐川町</v>
      </c>
      <c r="F959" s="766" t="s">
        <v>4879</v>
      </c>
    </row>
    <row r="960" spans="1:6" x14ac:dyDescent="0.15">
      <c r="A960" s="766" t="s">
        <v>4789</v>
      </c>
      <c r="B960" s="766" t="s">
        <v>4880</v>
      </c>
      <c r="C960" s="766" t="s">
        <v>4791</v>
      </c>
      <c r="D960" s="766" t="s">
        <v>4881</v>
      </c>
      <c r="E960" s="767" t="str">
        <f t="shared" si="14"/>
        <v>岐阜県大野町</v>
      </c>
      <c r="F960" s="766" t="s">
        <v>4882</v>
      </c>
    </row>
    <row r="961" spans="1:6" x14ac:dyDescent="0.15">
      <c r="A961" s="766" t="s">
        <v>4789</v>
      </c>
      <c r="B961" s="766" t="s">
        <v>2476</v>
      </c>
      <c r="C961" s="766" t="s">
        <v>4791</v>
      </c>
      <c r="D961" s="766" t="s">
        <v>2477</v>
      </c>
      <c r="E961" s="767" t="str">
        <f t="shared" si="14"/>
        <v>岐阜県池田町</v>
      </c>
      <c r="F961" s="766" t="s">
        <v>4883</v>
      </c>
    </row>
    <row r="962" spans="1:6" x14ac:dyDescent="0.15">
      <c r="A962" s="766" t="s">
        <v>4789</v>
      </c>
      <c r="B962" s="766" t="s">
        <v>4884</v>
      </c>
      <c r="C962" s="766" t="s">
        <v>4791</v>
      </c>
      <c r="D962" s="766" t="s">
        <v>4885</v>
      </c>
      <c r="E962" s="767" t="str">
        <f t="shared" si="14"/>
        <v>岐阜県北方町</v>
      </c>
      <c r="F962" s="766" t="s">
        <v>4886</v>
      </c>
    </row>
    <row r="963" spans="1:6" x14ac:dyDescent="0.15">
      <c r="A963" s="766" t="s">
        <v>4789</v>
      </c>
      <c r="B963" s="766" t="s">
        <v>4887</v>
      </c>
      <c r="C963" s="766" t="s">
        <v>4791</v>
      </c>
      <c r="D963" s="766" t="s">
        <v>4888</v>
      </c>
      <c r="E963" s="767" t="str">
        <f t="shared" ref="E963:E1026" si="15">CONCATENATE(A963,B963)</f>
        <v>岐阜県坂祝町</v>
      </c>
      <c r="F963" s="766" t="s">
        <v>4889</v>
      </c>
    </row>
    <row r="964" spans="1:6" x14ac:dyDescent="0.15">
      <c r="A964" s="766" t="s">
        <v>4789</v>
      </c>
      <c r="B964" s="766" t="s">
        <v>4890</v>
      </c>
      <c r="C964" s="766" t="s">
        <v>4791</v>
      </c>
      <c r="D964" s="766" t="s">
        <v>4891</v>
      </c>
      <c r="E964" s="767" t="str">
        <f t="shared" si="15"/>
        <v>岐阜県富加町</v>
      </c>
      <c r="F964" s="766" t="s">
        <v>4892</v>
      </c>
    </row>
    <row r="965" spans="1:6" x14ac:dyDescent="0.15">
      <c r="A965" s="766" t="s">
        <v>4789</v>
      </c>
      <c r="B965" s="766" t="s">
        <v>4893</v>
      </c>
      <c r="C965" s="766" t="s">
        <v>4791</v>
      </c>
      <c r="D965" s="766" t="s">
        <v>4894</v>
      </c>
      <c r="E965" s="767" t="str">
        <f t="shared" si="15"/>
        <v>岐阜県川辺町</v>
      </c>
      <c r="F965" s="766" t="s">
        <v>4895</v>
      </c>
    </row>
    <row r="966" spans="1:6" x14ac:dyDescent="0.15">
      <c r="A966" s="766" t="s">
        <v>4789</v>
      </c>
      <c r="B966" s="766" t="s">
        <v>4896</v>
      </c>
      <c r="C966" s="766" t="s">
        <v>4791</v>
      </c>
      <c r="D966" s="766" t="s">
        <v>4897</v>
      </c>
      <c r="E966" s="767" t="str">
        <f t="shared" si="15"/>
        <v>岐阜県七宗町</v>
      </c>
      <c r="F966" s="766" t="s">
        <v>4898</v>
      </c>
    </row>
    <row r="967" spans="1:6" x14ac:dyDescent="0.15">
      <c r="A967" s="766" t="s">
        <v>4789</v>
      </c>
      <c r="B967" s="766" t="s">
        <v>4899</v>
      </c>
      <c r="C967" s="766" t="s">
        <v>4791</v>
      </c>
      <c r="D967" s="766" t="s">
        <v>4900</v>
      </c>
      <c r="E967" s="767" t="str">
        <f t="shared" si="15"/>
        <v>岐阜県八百津町</v>
      </c>
      <c r="F967" s="766" t="s">
        <v>4901</v>
      </c>
    </row>
    <row r="968" spans="1:6" x14ac:dyDescent="0.15">
      <c r="A968" s="766" t="s">
        <v>4789</v>
      </c>
      <c r="B968" s="766" t="s">
        <v>4902</v>
      </c>
      <c r="C968" s="766" t="s">
        <v>4791</v>
      </c>
      <c r="D968" s="766" t="s">
        <v>4903</v>
      </c>
      <c r="E968" s="767" t="str">
        <f t="shared" si="15"/>
        <v>岐阜県白川町</v>
      </c>
      <c r="F968" s="766" t="s">
        <v>4904</v>
      </c>
    </row>
    <row r="969" spans="1:6" x14ac:dyDescent="0.15">
      <c r="A969" s="766" t="s">
        <v>4789</v>
      </c>
      <c r="B969" s="766" t="s">
        <v>4905</v>
      </c>
      <c r="C969" s="766" t="s">
        <v>4791</v>
      </c>
      <c r="D969" s="766" t="s">
        <v>4906</v>
      </c>
      <c r="E969" s="767" t="str">
        <f t="shared" si="15"/>
        <v>岐阜県東白川村</v>
      </c>
      <c r="F969" s="766" t="s">
        <v>4907</v>
      </c>
    </row>
    <row r="970" spans="1:6" x14ac:dyDescent="0.15">
      <c r="A970" s="766" t="s">
        <v>4789</v>
      </c>
      <c r="B970" s="766" t="s">
        <v>4908</v>
      </c>
      <c r="C970" s="766" t="s">
        <v>4791</v>
      </c>
      <c r="D970" s="766" t="s">
        <v>4909</v>
      </c>
      <c r="E970" s="767" t="str">
        <f t="shared" si="15"/>
        <v>岐阜県御嵩町</v>
      </c>
      <c r="F970" s="766" t="s">
        <v>4910</v>
      </c>
    </row>
    <row r="971" spans="1:6" x14ac:dyDescent="0.15">
      <c r="A971" s="766" t="s">
        <v>4789</v>
      </c>
      <c r="B971" s="766" t="s">
        <v>4911</v>
      </c>
      <c r="C971" s="766" t="s">
        <v>4791</v>
      </c>
      <c r="D971" s="766" t="s">
        <v>4912</v>
      </c>
      <c r="E971" s="767" t="str">
        <f t="shared" si="15"/>
        <v>岐阜県白川村</v>
      </c>
      <c r="F971" s="766" t="s">
        <v>4913</v>
      </c>
    </row>
    <row r="972" spans="1:6" x14ac:dyDescent="0.15">
      <c r="A972" s="768" t="s">
        <v>4914</v>
      </c>
      <c r="B972" s="769"/>
      <c r="C972" s="770" t="s">
        <v>4915</v>
      </c>
      <c r="D972" s="769"/>
      <c r="E972" s="767" t="str">
        <f t="shared" si="15"/>
        <v>静岡県</v>
      </c>
      <c r="F972" s="768" t="s">
        <v>4916</v>
      </c>
    </row>
    <row r="973" spans="1:6" x14ac:dyDescent="0.15">
      <c r="A973" s="766" t="s">
        <v>4917</v>
      </c>
      <c r="B973" s="766" t="s">
        <v>4918</v>
      </c>
      <c r="C973" s="766" t="s">
        <v>4919</v>
      </c>
      <c r="D973" s="766" t="s">
        <v>4920</v>
      </c>
      <c r="E973" s="767" t="str">
        <f t="shared" si="15"/>
        <v>静岡県静岡市</v>
      </c>
      <c r="F973" s="766" t="s">
        <v>4921</v>
      </c>
    </row>
    <row r="974" spans="1:6" x14ac:dyDescent="0.15">
      <c r="A974" s="766" t="s">
        <v>4917</v>
      </c>
      <c r="B974" s="766" t="s">
        <v>4922</v>
      </c>
      <c r="C974" s="766" t="s">
        <v>4919</v>
      </c>
      <c r="D974" s="766" t="s">
        <v>4923</v>
      </c>
      <c r="E974" s="767" t="str">
        <f t="shared" si="15"/>
        <v>静岡県浜松市</v>
      </c>
      <c r="F974" s="766" t="s">
        <v>4924</v>
      </c>
    </row>
    <row r="975" spans="1:6" x14ac:dyDescent="0.15">
      <c r="A975" s="766" t="s">
        <v>4917</v>
      </c>
      <c r="B975" s="766" t="s">
        <v>4925</v>
      </c>
      <c r="C975" s="766" t="s">
        <v>4919</v>
      </c>
      <c r="D975" s="766" t="s">
        <v>4926</v>
      </c>
      <c r="E975" s="767" t="str">
        <f t="shared" si="15"/>
        <v>静岡県沼津市</v>
      </c>
      <c r="F975" s="766" t="s">
        <v>4927</v>
      </c>
    </row>
    <row r="976" spans="1:6" x14ac:dyDescent="0.15">
      <c r="A976" s="766" t="s">
        <v>4917</v>
      </c>
      <c r="B976" s="766" t="s">
        <v>4928</v>
      </c>
      <c r="C976" s="766" t="s">
        <v>4919</v>
      </c>
      <c r="D976" s="766" t="s">
        <v>4929</v>
      </c>
      <c r="E976" s="767" t="str">
        <f t="shared" si="15"/>
        <v>静岡県熱海市</v>
      </c>
      <c r="F976" s="766" t="s">
        <v>4930</v>
      </c>
    </row>
    <row r="977" spans="1:6" x14ac:dyDescent="0.15">
      <c r="A977" s="766" t="s">
        <v>4917</v>
      </c>
      <c r="B977" s="766" t="s">
        <v>4931</v>
      </c>
      <c r="C977" s="766" t="s">
        <v>4919</v>
      </c>
      <c r="D977" s="766" t="s">
        <v>4932</v>
      </c>
      <c r="E977" s="767" t="str">
        <f t="shared" si="15"/>
        <v>静岡県三島市</v>
      </c>
      <c r="F977" s="766" t="s">
        <v>4933</v>
      </c>
    </row>
    <row r="978" spans="1:6" x14ac:dyDescent="0.15">
      <c r="A978" s="766" t="s">
        <v>4917</v>
      </c>
      <c r="B978" s="766" t="s">
        <v>4934</v>
      </c>
      <c r="C978" s="766" t="s">
        <v>4919</v>
      </c>
      <c r="D978" s="766" t="s">
        <v>4935</v>
      </c>
      <c r="E978" s="767" t="str">
        <f t="shared" si="15"/>
        <v>静岡県富士宮市</v>
      </c>
      <c r="F978" s="766" t="s">
        <v>4936</v>
      </c>
    </row>
    <row r="979" spans="1:6" x14ac:dyDescent="0.15">
      <c r="A979" s="766" t="s">
        <v>4917</v>
      </c>
      <c r="B979" s="766" t="s">
        <v>4937</v>
      </c>
      <c r="C979" s="766" t="s">
        <v>4919</v>
      </c>
      <c r="D979" s="766" t="s">
        <v>4938</v>
      </c>
      <c r="E979" s="767" t="str">
        <f t="shared" si="15"/>
        <v>静岡県伊東市</v>
      </c>
      <c r="F979" s="766" t="s">
        <v>4939</v>
      </c>
    </row>
    <row r="980" spans="1:6" x14ac:dyDescent="0.15">
      <c r="A980" s="766" t="s">
        <v>4917</v>
      </c>
      <c r="B980" s="766" t="s">
        <v>4940</v>
      </c>
      <c r="C980" s="766" t="s">
        <v>4919</v>
      </c>
      <c r="D980" s="766" t="s">
        <v>4941</v>
      </c>
      <c r="E980" s="767" t="str">
        <f t="shared" si="15"/>
        <v>静岡県島田市</v>
      </c>
      <c r="F980" s="766" t="s">
        <v>4942</v>
      </c>
    </row>
    <row r="981" spans="1:6" x14ac:dyDescent="0.15">
      <c r="A981" s="766" t="s">
        <v>4917</v>
      </c>
      <c r="B981" s="766" t="s">
        <v>4943</v>
      </c>
      <c r="C981" s="766" t="s">
        <v>4919</v>
      </c>
      <c r="D981" s="766" t="s">
        <v>4944</v>
      </c>
      <c r="E981" s="767" t="str">
        <f t="shared" si="15"/>
        <v>静岡県富士市</v>
      </c>
      <c r="F981" s="766" t="s">
        <v>4945</v>
      </c>
    </row>
    <row r="982" spans="1:6" x14ac:dyDescent="0.15">
      <c r="A982" s="766" t="s">
        <v>4917</v>
      </c>
      <c r="B982" s="766" t="s">
        <v>4946</v>
      </c>
      <c r="C982" s="766" t="s">
        <v>4919</v>
      </c>
      <c r="D982" s="766" t="s">
        <v>4947</v>
      </c>
      <c r="E982" s="767" t="str">
        <f t="shared" si="15"/>
        <v>静岡県磐田市</v>
      </c>
      <c r="F982" s="766" t="s">
        <v>4948</v>
      </c>
    </row>
    <row r="983" spans="1:6" x14ac:dyDescent="0.15">
      <c r="A983" s="766" t="s">
        <v>4917</v>
      </c>
      <c r="B983" s="766" t="s">
        <v>4949</v>
      </c>
      <c r="C983" s="766" t="s">
        <v>4919</v>
      </c>
      <c r="D983" s="766" t="s">
        <v>4950</v>
      </c>
      <c r="E983" s="767" t="str">
        <f t="shared" si="15"/>
        <v>静岡県焼津市</v>
      </c>
      <c r="F983" s="766" t="s">
        <v>4951</v>
      </c>
    </row>
    <row r="984" spans="1:6" x14ac:dyDescent="0.15">
      <c r="A984" s="766" t="s">
        <v>4917</v>
      </c>
      <c r="B984" s="766" t="s">
        <v>4952</v>
      </c>
      <c r="C984" s="766" t="s">
        <v>4919</v>
      </c>
      <c r="D984" s="766" t="s">
        <v>4953</v>
      </c>
      <c r="E984" s="767" t="str">
        <f t="shared" si="15"/>
        <v>静岡県掛川市</v>
      </c>
      <c r="F984" s="766" t="s">
        <v>4954</v>
      </c>
    </row>
    <row r="985" spans="1:6" x14ac:dyDescent="0.15">
      <c r="A985" s="766" t="s">
        <v>4917</v>
      </c>
      <c r="B985" s="766" t="s">
        <v>4955</v>
      </c>
      <c r="C985" s="766" t="s">
        <v>4919</v>
      </c>
      <c r="D985" s="766" t="s">
        <v>4956</v>
      </c>
      <c r="E985" s="767" t="str">
        <f t="shared" si="15"/>
        <v>静岡県藤枝市</v>
      </c>
      <c r="F985" s="766" t="s">
        <v>4957</v>
      </c>
    </row>
    <row r="986" spans="1:6" x14ac:dyDescent="0.15">
      <c r="A986" s="766" t="s">
        <v>4917</v>
      </c>
      <c r="B986" s="766" t="s">
        <v>4958</v>
      </c>
      <c r="C986" s="766" t="s">
        <v>4919</v>
      </c>
      <c r="D986" s="766" t="s">
        <v>4959</v>
      </c>
      <c r="E986" s="767" t="str">
        <f t="shared" si="15"/>
        <v>静岡県御殿場市</v>
      </c>
      <c r="F986" s="766" t="s">
        <v>4960</v>
      </c>
    </row>
    <row r="987" spans="1:6" x14ac:dyDescent="0.15">
      <c r="A987" s="766" t="s">
        <v>4917</v>
      </c>
      <c r="B987" s="766" t="s">
        <v>4961</v>
      </c>
      <c r="C987" s="766" t="s">
        <v>4919</v>
      </c>
      <c r="D987" s="766" t="s">
        <v>4962</v>
      </c>
      <c r="E987" s="767" t="str">
        <f t="shared" si="15"/>
        <v>静岡県袋井市</v>
      </c>
      <c r="F987" s="766" t="s">
        <v>4963</v>
      </c>
    </row>
    <row r="988" spans="1:6" x14ac:dyDescent="0.15">
      <c r="A988" s="766" t="s">
        <v>4917</v>
      </c>
      <c r="B988" s="766" t="s">
        <v>4964</v>
      </c>
      <c r="C988" s="766" t="s">
        <v>4919</v>
      </c>
      <c r="D988" s="766" t="s">
        <v>4965</v>
      </c>
      <c r="E988" s="767" t="str">
        <f t="shared" si="15"/>
        <v>静岡県下田市</v>
      </c>
      <c r="F988" s="766" t="s">
        <v>4966</v>
      </c>
    </row>
    <row r="989" spans="1:6" x14ac:dyDescent="0.15">
      <c r="A989" s="766" t="s">
        <v>4917</v>
      </c>
      <c r="B989" s="766" t="s">
        <v>4967</v>
      </c>
      <c r="C989" s="766" t="s">
        <v>4919</v>
      </c>
      <c r="D989" s="766" t="s">
        <v>4968</v>
      </c>
      <c r="E989" s="767" t="str">
        <f t="shared" si="15"/>
        <v>静岡県裾野市</v>
      </c>
      <c r="F989" s="766" t="s">
        <v>4969</v>
      </c>
    </row>
    <row r="990" spans="1:6" x14ac:dyDescent="0.15">
      <c r="A990" s="766" t="s">
        <v>4917</v>
      </c>
      <c r="B990" s="766" t="s">
        <v>4970</v>
      </c>
      <c r="C990" s="766" t="s">
        <v>4919</v>
      </c>
      <c r="D990" s="766" t="s">
        <v>4971</v>
      </c>
      <c r="E990" s="767" t="str">
        <f t="shared" si="15"/>
        <v>静岡県湖西市</v>
      </c>
      <c r="F990" s="766" t="s">
        <v>4972</v>
      </c>
    </row>
    <row r="991" spans="1:6" x14ac:dyDescent="0.15">
      <c r="A991" s="766" t="s">
        <v>4917</v>
      </c>
      <c r="B991" s="766" t="s">
        <v>4973</v>
      </c>
      <c r="C991" s="766" t="s">
        <v>4919</v>
      </c>
      <c r="D991" s="766" t="s">
        <v>4974</v>
      </c>
      <c r="E991" s="767" t="str">
        <f t="shared" si="15"/>
        <v>静岡県伊豆市</v>
      </c>
      <c r="F991" s="766" t="s">
        <v>4975</v>
      </c>
    </row>
    <row r="992" spans="1:6" x14ac:dyDescent="0.15">
      <c r="A992" s="766" t="s">
        <v>4917</v>
      </c>
      <c r="B992" s="766" t="s">
        <v>4976</v>
      </c>
      <c r="C992" s="766" t="s">
        <v>4919</v>
      </c>
      <c r="D992" s="766" t="s">
        <v>4977</v>
      </c>
      <c r="E992" s="767" t="str">
        <f t="shared" si="15"/>
        <v>静岡県御前崎市</v>
      </c>
      <c r="F992" s="766" t="s">
        <v>4978</v>
      </c>
    </row>
    <row r="993" spans="1:6" x14ac:dyDescent="0.15">
      <c r="A993" s="766" t="s">
        <v>4917</v>
      </c>
      <c r="B993" s="766" t="s">
        <v>4979</v>
      </c>
      <c r="C993" s="766" t="s">
        <v>4919</v>
      </c>
      <c r="D993" s="766" t="s">
        <v>4980</v>
      </c>
      <c r="E993" s="767" t="str">
        <f t="shared" si="15"/>
        <v>静岡県菊川市</v>
      </c>
      <c r="F993" s="766" t="s">
        <v>4981</v>
      </c>
    </row>
    <row r="994" spans="1:6" x14ac:dyDescent="0.15">
      <c r="A994" s="766" t="s">
        <v>4917</v>
      </c>
      <c r="B994" s="766" t="s">
        <v>4982</v>
      </c>
      <c r="C994" s="766" t="s">
        <v>4919</v>
      </c>
      <c r="D994" s="766" t="s">
        <v>4983</v>
      </c>
      <c r="E994" s="767" t="str">
        <f t="shared" si="15"/>
        <v>静岡県伊豆の国市</v>
      </c>
      <c r="F994" s="766" t="s">
        <v>4984</v>
      </c>
    </row>
    <row r="995" spans="1:6" x14ac:dyDescent="0.15">
      <c r="A995" s="766" t="s">
        <v>4917</v>
      </c>
      <c r="B995" s="766" t="s">
        <v>4985</v>
      </c>
      <c r="C995" s="766" t="s">
        <v>4919</v>
      </c>
      <c r="D995" s="766" t="s">
        <v>4986</v>
      </c>
      <c r="E995" s="767" t="str">
        <f t="shared" si="15"/>
        <v>静岡県牧之原市</v>
      </c>
      <c r="F995" s="766" t="s">
        <v>4987</v>
      </c>
    </row>
    <row r="996" spans="1:6" x14ac:dyDescent="0.15">
      <c r="A996" s="766" t="s">
        <v>4917</v>
      </c>
      <c r="B996" s="766" t="s">
        <v>4988</v>
      </c>
      <c r="C996" s="766" t="s">
        <v>4919</v>
      </c>
      <c r="D996" s="766" t="s">
        <v>4989</v>
      </c>
      <c r="E996" s="767" t="str">
        <f t="shared" si="15"/>
        <v>静岡県東伊豆町</v>
      </c>
      <c r="F996" s="766" t="s">
        <v>4990</v>
      </c>
    </row>
    <row r="997" spans="1:6" x14ac:dyDescent="0.15">
      <c r="A997" s="766" t="s">
        <v>4917</v>
      </c>
      <c r="B997" s="766" t="s">
        <v>4991</v>
      </c>
      <c r="C997" s="766" t="s">
        <v>4919</v>
      </c>
      <c r="D997" s="766" t="s">
        <v>4992</v>
      </c>
      <c r="E997" s="767" t="str">
        <f t="shared" si="15"/>
        <v>静岡県河津町</v>
      </c>
      <c r="F997" s="766" t="s">
        <v>4993</v>
      </c>
    </row>
    <row r="998" spans="1:6" x14ac:dyDescent="0.15">
      <c r="A998" s="766" t="s">
        <v>4917</v>
      </c>
      <c r="B998" s="766" t="s">
        <v>4994</v>
      </c>
      <c r="C998" s="766" t="s">
        <v>4919</v>
      </c>
      <c r="D998" s="766" t="s">
        <v>4995</v>
      </c>
      <c r="E998" s="767" t="str">
        <f t="shared" si="15"/>
        <v>静岡県南伊豆町</v>
      </c>
      <c r="F998" s="766" t="s">
        <v>4996</v>
      </c>
    </row>
    <row r="999" spans="1:6" x14ac:dyDescent="0.15">
      <c r="A999" s="766" t="s">
        <v>4917</v>
      </c>
      <c r="B999" s="766" t="s">
        <v>4997</v>
      </c>
      <c r="C999" s="766" t="s">
        <v>4919</v>
      </c>
      <c r="D999" s="766" t="s">
        <v>4998</v>
      </c>
      <c r="E999" s="767" t="str">
        <f t="shared" si="15"/>
        <v>静岡県松崎町</v>
      </c>
      <c r="F999" s="766" t="s">
        <v>4999</v>
      </c>
    </row>
    <row r="1000" spans="1:6" x14ac:dyDescent="0.15">
      <c r="A1000" s="766" t="s">
        <v>4917</v>
      </c>
      <c r="B1000" s="766" t="s">
        <v>5000</v>
      </c>
      <c r="C1000" s="766" t="s">
        <v>4919</v>
      </c>
      <c r="D1000" s="766" t="s">
        <v>5001</v>
      </c>
      <c r="E1000" s="767" t="str">
        <f t="shared" si="15"/>
        <v>静岡県西伊豆町</v>
      </c>
      <c r="F1000" s="766" t="s">
        <v>5002</v>
      </c>
    </row>
    <row r="1001" spans="1:6" x14ac:dyDescent="0.15">
      <c r="A1001" s="766" t="s">
        <v>4917</v>
      </c>
      <c r="B1001" s="766" t="s">
        <v>5003</v>
      </c>
      <c r="C1001" s="766" t="s">
        <v>4919</v>
      </c>
      <c r="D1001" s="766" t="s">
        <v>5004</v>
      </c>
      <c r="E1001" s="767" t="str">
        <f t="shared" si="15"/>
        <v>静岡県函南町</v>
      </c>
      <c r="F1001" s="766" t="s">
        <v>5005</v>
      </c>
    </row>
    <row r="1002" spans="1:6" x14ac:dyDescent="0.15">
      <c r="A1002" s="766" t="s">
        <v>4917</v>
      </c>
      <c r="B1002" s="766" t="s">
        <v>2455</v>
      </c>
      <c r="C1002" s="766" t="s">
        <v>4919</v>
      </c>
      <c r="D1002" s="766" t="s">
        <v>2456</v>
      </c>
      <c r="E1002" s="767" t="str">
        <f t="shared" si="15"/>
        <v>静岡県清水町</v>
      </c>
      <c r="F1002" s="766" t="s">
        <v>5006</v>
      </c>
    </row>
    <row r="1003" spans="1:6" x14ac:dyDescent="0.15">
      <c r="A1003" s="766" t="s">
        <v>4917</v>
      </c>
      <c r="B1003" s="766" t="s">
        <v>5007</v>
      </c>
      <c r="C1003" s="766" t="s">
        <v>4919</v>
      </c>
      <c r="D1003" s="766" t="s">
        <v>5008</v>
      </c>
      <c r="E1003" s="767" t="str">
        <f t="shared" si="15"/>
        <v>静岡県長泉町</v>
      </c>
      <c r="F1003" s="766" t="s">
        <v>5009</v>
      </c>
    </row>
    <row r="1004" spans="1:6" x14ac:dyDescent="0.15">
      <c r="A1004" s="766" t="s">
        <v>4917</v>
      </c>
      <c r="B1004" s="766" t="s">
        <v>5010</v>
      </c>
      <c r="C1004" s="766" t="s">
        <v>4919</v>
      </c>
      <c r="D1004" s="766" t="s">
        <v>5011</v>
      </c>
      <c r="E1004" s="767" t="str">
        <f t="shared" si="15"/>
        <v>静岡県小山町</v>
      </c>
      <c r="F1004" s="766" t="s">
        <v>5012</v>
      </c>
    </row>
    <row r="1005" spans="1:6" x14ac:dyDescent="0.15">
      <c r="A1005" s="766" t="s">
        <v>4917</v>
      </c>
      <c r="B1005" s="766" t="s">
        <v>5013</v>
      </c>
      <c r="C1005" s="766" t="s">
        <v>4919</v>
      </c>
      <c r="D1005" s="766" t="s">
        <v>5014</v>
      </c>
      <c r="E1005" s="767" t="str">
        <f t="shared" si="15"/>
        <v>静岡県吉田町</v>
      </c>
      <c r="F1005" s="766" t="s">
        <v>5015</v>
      </c>
    </row>
    <row r="1006" spans="1:6" x14ac:dyDescent="0.15">
      <c r="A1006" s="766" t="s">
        <v>4917</v>
      </c>
      <c r="B1006" s="766" t="s">
        <v>5016</v>
      </c>
      <c r="C1006" s="766" t="s">
        <v>4919</v>
      </c>
      <c r="D1006" s="766" t="s">
        <v>5017</v>
      </c>
      <c r="E1006" s="767" t="str">
        <f t="shared" si="15"/>
        <v>静岡県川根本町</v>
      </c>
      <c r="F1006" s="766" t="s">
        <v>5018</v>
      </c>
    </row>
    <row r="1007" spans="1:6" x14ac:dyDescent="0.15">
      <c r="A1007" s="766" t="s">
        <v>4917</v>
      </c>
      <c r="B1007" s="766" t="s">
        <v>2120</v>
      </c>
      <c r="C1007" s="766" t="s">
        <v>4919</v>
      </c>
      <c r="D1007" s="766" t="s">
        <v>2121</v>
      </c>
      <c r="E1007" s="767" t="str">
        <f t="shared" si="15"/>
        <v>静岡県森町</v>
      </c>
      <c r="F1007" s="766" t="s">
        <v>5019</v>
      </c>
    </row>
    <row r="1008" spans="1:6" x14ac:dyDescent="0.15">
      <c r="A1008" s="768" t="s">
        <v>5020</v>
      </c>
      <c r="B1008" s="769"/>
      <c r="C1008" s="770" t="s">
        <v>5021</v>
      </c>
      <c r="D1008" s="769"/>
      <c r="E1008" s="767" t="str">
        <f t="shared" si="15"/>
        <v>愛知県</v>
      </c>
      <c r="F1008" s="768" t="s">
        <v>5022</v>
      </c>
    </row>
    <row r="1009" spans="1:6" x14ac:dyDescent="0.15">
      <c r="A1009" s="766" t="s">
        <v>5023</v>
      </c>
      <c r="B1009" s="766" t="s">
        <v>5024</v>
      </c>
      <c r="C1009" s="766" t="s">
        <v>5025</v>
      </c>
      <c r="D1009" s="766" t="s">
        <v>5026</v>
      </c>
      <c r="E1009" s="767" t="str">
        <f t="shared" si="15"/>
        <v>愛知県名古屋市</v>
      </c>
      <c r="F1009" s="766" t="s">
        <v>5027</v>
      </c>
    </row>
    <row r="1010" spans="1:6" x14ac:dyDescent="0.15">
      <c r="A1010" s="766" t="s">
        <v>5023</v>
      </c>
      <c r="B1010" s="766" t="s">
        <v>5028</v>
      </c>
      <c r="C1010" s="766" t="s">
        <v>5025</v>
      </c>
      <c r="D1010" s="766" t="s">
        <v>5029</v>
      </c>
      <c r="E1010" s="767" t="str">
        <f t="shared" si="15"/>
        <v>愛知県豊橋市</v>
      </c>
      <c r="F1010" s="766" t="s">
        <v>5030</v>
      </c>
    </row>
    <row r="1011" spans="1:6" x14ac:dyDescent="0.15">
      <c r="A1011" s="766" t="s">
        <v>5023</v>
      </c>
      <c r="B1011" s="766" t="s">
        <v>5031</v>
      </c>
      <c r="C1011" s="766" t="s">
        <v>5025</v>
      </c>
      <c r="D1011" s="766" t="s">
        <v>5032</v>
      </c>
      <c r="E1011" s="767" t="str">
        <f t="shared" si="15"/>
        <v>愛知県岡崎市</v>
      </c>
      <c r="F1011" s="766" t="s">
        <v>5033</v>
      </c>
    </row>
    <row r="1012" spans="1:6" x14ac:dyDescent="0.15">
      <c r="A1012" s="766" t="s">
        <v>5023</v>
      </c>
      <c r="B1012" s="766" t="s">
        <v>5034</v>
      </c>
      <c r="C1012" s="766" t="s">
        <v>5025</v>
      </c>
      <c r="D1012" s="766" t="s">
        <v>5035</v>
      </c>
      <c r="E1012" s="767" t="str">
        <f t="shared" si="15"/>
        <v>愛知県一宮市</v>
      </c>
      <c r="F1012" s="766" t="s">
        <v>5036</v>
      </c>
    </row>
    <row r="1013" spans="1:6" x14ac:dyDescent="0.15">
      <c r="A1013" s="766" t="s">
        <v>5023</v>
      </c>
      <c r="B1013" s="766" t="s">
        <v>5037</v>
      </c>
      <c r="C1013" s="766" t="s">
        <v>5025</v>
      </c>
      <c r="D1013" s="766" t="s">
        <v>5038</v>
      </c>
      <c r="E1013" s="767" t="str">
        <f t="shared" si="15"/>
        <v>愛知県瀬戸市</v>
      </c>
      <c r="F1013" s="766" t="s">
        <v>5039</v>
      </c>
    </row>
    <row r="1014" spans="1:6" x14ac:dyDescent="0.15">
      <c r="A1014" s="766" t="s">
        <v>5023</v>
      </c>
      <c r="B1014" s="766" t="s">
        <v>5040</v>
      </c>
      <c r="C1014" s="766" t="s">
        <v>5025</v>
      </c>
      <c r="D1014" s="766" t="s">
        <v>5041</v>
      </c>
      <c r="E1014" s="767" t="str">
        <f t="shared" si="15"/>
        <v>愛知県半田市</v>
      </c>
      <c r="F1014" s="766" t="s">
        <v>5042</v>
      </c>
    </row>
    <row r="1015" spans="1:6" x14ac:dyDescent="0.15">
      <c r="A1015" s="766" t="s">
        <v>5023</v>
      </c>
      <c r="B1015" s="766" t="s">
        <v>5043</v>
      </c>
      <c r="C1015" s="766" t="s">
        <v>5025</v>
      </c>
      <c r="D1015" s="766" t="s">
        <v>5044</v>
      </c>
      <c r="E1015" s="767" t="str">
        <f t="shared" si="15"/>
        <v>愛知県春日井市</v>
      </c>
      <c r="F1015" s="766" t="s">
        <v>5045</v>
      </c>
    </row>
    <row r="1016" spans="1:6" x14ac:dyDescent="0.15">
      <c r="A1016" s="766" t="s">
        <v>5023</v>
      </c>
      <c r="B1016" s="766" t="s">
        <v>5046</v>
      </c>
      <c r="C1016" s="766" t="s">
        <v>5025</v>
      </c>
      <c r="D1016" s="766" t="s">
        <v>5047</v>
      </c>
      <c r="E1016" s="767" t="str">
        <f t="shared" si="15"/>
        <v>愛知県豊川市</v>
      </c>
      <c r="F1016" s="766" t="s">
        <v>5048</v>
      </c>
    </row>
    <row r="1017" spans="1:6" x14ac:dyDescent="0.15">
      <c r="A1017" s="766" t="s">
        <v>5023</v>
      </c>
      <c r="B1017" s="766" t="s">
        <v>5049</v>
      </c>
      <c r="C1017" s="766" t="s">
        <v>5025</v>
      </c>
      <c r="D1017" s="766" t="s">
        <v>5050</v>
      </c>
      <c r="E1017" s="767" t="str">
        <f t="shared" si="15"/>
        <v>愛知県津島市</v>
      </c>
      <c r="F1017" s="766" t="s">
        <v>5051</v>
      </c>
    </row>
    <row r="1018" spans="1:6" x14ac:dyDescent="0.15">
      <c r="A1018" s="766" t="s">
        <v>5023</v>
      </c>
      <c r="B1018" s="766" t="s">
        <v>5052</v>
      </c>
      <c r="C1018" s="766" t="s">
        <v>5025</v>
      </c>
      <c r="D1018" s="766" t="s">
        <v>5053</v>
      </c>
      <c r="E1018" s="767" t="str">
        <f t="shared" si="15"/>
        <v>愛知県碧南市</v>
      </c>
      <c r="F1018" s="766" t="s">
        <v>5054</v>
      </c>
    </row>
    <row r="1019" spans="1:6" x14ac:dyDescent="0.15">
      <c r="A1019" s="766" t="s">
        <v>5023</v>
      </c>
      <c r="B1019" s="766" t="s">
        <v>5055</v>
      </c>
      <c r="C1019" s="766" t="s">
        <v>5025</v>
      </c>
      <c r="D1019" s="766" t="s">
        <v>5056</v>
      </c>
      <c r="E1019" s="767" t="str">
        <f t="shared" si="15"/>
        <v>愛知県刈谷市</v>
      </c>
      <c r="F1019" s="766" t="s">
        <v>5057</v>
      </c>
    </row>
    <row r="1020" spans="1:6" x14ac:dyDescent="0.15">
      <c r="A1020" s="766" t="s">
        <v>5023</v>
      </c>
      <c r="B1020" s="766" t="s">
        <v>5058</v>
      </c>
      <c r="C1020" s="766" t="s">
        <v>5025</v>
      </c>
      <c r="D1020" s="766" t="s">
        <v>5059</v>
      </c>
      <c r="E1020" s="767" t="str">
        <f t="shared" si="15"/>
        <v>愛知県豊田市</v>
      </c>
      <c r="F1020" s="766" t="s">
        <v>5060</v>
      </c>
    </row>
    <row r="1021" spans="1:6" x14ac:dyDescent="0.15">
      <c r="A1021" s="766" t="s">
        <v>5023</v>
      </c>
      <c r="B1021" s="766" t="s">
        <v>5061</v>
      </c>
      <c r="C1021" s="766" t="s">
        <v>5025</v>
      </c>
      <c r="D1021" s="766" t="s">
        <v>5062</v>
      </c>
      <c r="E1021" s="767" t="str">
        <f t="shared" si="15"/>
        <v>愛知県安城市</v>
      </c>
      <c r="F1021" s="766" t="s">
        <v>5063</v>
      </c>
    </row>
    <row r="1022" spans="1:6" x14ac:dyDescent="0.15">
      <c r="A1022" s="766" t="s">
        <v>5023</v>
      </c>
      <c r="B1022" s="766" t="s">
        <v>5064</v>
      </c>
      <c r="C1022" s="766" t="s">
        <v>5025</v>
      </c>
      <c r="D1022" s="766" t="s">
        <v>5065</v>
      </c>
      <c r="E1022" s="767" t="str">
        <f t="shared" si="15"/>
        <v>愛知県西尾市</v>
      </c>
      <c r="F1022" s="766" t="s">
        <v>5066</v>
      </c>
    </row>
    <row r="1023" spans="1:6" x14ac:dyDescent="0.15">
      <c r="A1023" s="766" t="s">
        <v>5023</v>
      </c>
      <c r="B1023" s="766" t="s">
        <v>5067</v>
      </c>
      <c r="C1023" s="766" t="s">
        <v>5025</v>
      </c>
      <c r="D1023" s="766" t="s">
        <v>5068</v>
      </c>
      <c r="E1023" s="767" t="str">
        <f t="shared" si="15"/>
        <v>愛知県蒲郡市</v>
      </c>
      <c r="F1023" s="766" t="s">
        <v>5069</v>
      </c>
    </row>
    <row r="1024" spans="1:6" x14ac:dyDescent="0.15">
      <c r="A1024" s="766" t="s">
        <v>5023</v>
      </c>
      <c r="B1024" s="766" t="s">
        <v>5070</v>
      </c>
      <c r="C1024" s="766" t="s">
        <v>5025</v>
      </c>
      <c r="D1024" s="766" t="s">
        <v>5071</v>
      </c>
      <c r="E1024" s="767" t="str">
        <f t="shared" si="15"/>
        <v>愛知県犬山市</v>
      </c>
      <c r="F1024" s="766" t="s">
        <v>5072</v>
      </c>
    </row>
    <row r="1025" spans="1:6" x14ac:dyDescent="0.15">
      <c r="A1025" s="766" t="s">
        <v>5023</v>
      </c>
      <c r="B1025" s="766" t="s">
        <v>5073</v>
      </c>
      <c r="C1025" s="766" t="s">
        <v>5025</v>
      </c>
      <c r="D1025" s="766" t="s">
        <v>5074</v>
      </c>
      <c r="E1025" s="767" t="str">
        <f t="shared" si="15"/>
        <v>愛知県常滑市</v>
      </c>
      <c r="F1025" s="766" t="s">
        <v>5075</v>
      </c>
    </row>
    <row r="1026" spans="1:6" x14ac:dyDescent="0.15">
      <c r="A1026" s="766" t="s">
        <v>5023</v>
      </c>
      <c r="B1026" s="766" t="s">
        <v>5076</v>
      </c>
      <c r="C1026" s="766" t="s">
        <v>5025</v>
      </c>
      <c r="D1026" s="766" t="s">
        <v>5077</v>
      </c>
      <c r="E1026" s="767" t="str">
        <f t="shared" si="15"/>
        <v>愛知県江南市</v>
      </c>
      <c r="F1026" s="766" t="s">
        <v>5078</v>
      </c>
    </row>
    <row r="1027" spans="1:6" x14ac:dyDescent="0.15">
      <c r="A1027" s="766" t="s">
        <v>5023</v>
      </c>
      <c r="B1027" s="766" t="s">
        <v>5079</v>
      </c>
      <c r="C1027" s="766" t="s">
        <v>5025</v>
      </c>
      <c r="D1027" s="766" t="s">
        <v>5080</v>
      </c>
      <c r="E1027" s="767" t="str">
        <f t="shared" ref="E1027:E1090" si="16">CONCATENATE(A1027,B1027)</f>
        <v>愛知県小牧市</v>
      </c>
      <c r="F1027" s="766" t="s">
        <v>5081</v>
      </c>
    </row>
    <row r="1028" spans="1:6" x14ac:dyDescent="0.15">
      <c r="A1028" s="766" t="s">
        <v>5023</v>
      </c>
      <c r="B1028" s="766" t="s">
        <v>5082</v>
      </c>
      <c r="C1028" s="766" t="s">
        <v>5025</v>
      </c>
      <c r="D1028" s="766" t="s">
        <v>5083</v>
      </c>
      <c r="E1028" s="767" t="str">
        <f t="shared" si="16"/>
        <v>愛知県稲沢市</v>
      </c>
      <c r="F1028" s="766" t="s">
        <v>5084</v>
      </c>
    </row>
    <row r="1029" spans="1:6" x14ac:dyDescent="0.15">
      <c r="A1029" s="766" t="s">
        <v>5023</v>
      </c>
      <c r="B1029" s="766" t="s">
        <v>5085</v>
      </c>
      <c r="C1029" s="766" t="s">
        <v>5025</v>
      </c>
      <c r="D1029" s="766" t="s">
        <v>5086</v>
      </c>
      <c r="E1029" s="767" t="str">
        <f t="shared" si="16"/>
        <v>愛知県新城市</v>
      </c>
      <c r="F1029" s="766" t="s">
        <v>5087</v>
      </c>
    </row>
    <row r="1030" spans="1:6" x14ac:dyDescent="0.15">
      <c r="A1030" s="766" t="s">
        <v>5023</v>
      </c>
      <c r="B1030" s="766" t="s">
        <v>5088</v>
      </c>
      <c r="C1030" s="766" t="s">
        <v>5025</v>
      </c>
      <c r="D1030" s="766" t="s">
        <v>5089</v>
      </c>
      <c r="E1030" s="767" t="str">
        <f t="shared" si="16"/>
        <v>愛知県東海市</v>
      </c>
      <c r="F1030" s="766" t="s">
        <v>5090</v>
      </c>
    </row>
    <row r="1031" spans="1:6" x14ac:dyDescent="0.15">
      <c r="A1031" s="766" t="s">
        <v>5023</v>
      </c>
      <c r="B1031" s="766" t="s">
        <v>5091</v>
      </c>
      <c r="C1031" s="766" t="s">
        <v>5025</v>
      </c>
      <c r="D1031" s="766" t="s">
        <v>5092</v>
      </c>
      <c r="E1031" s="767" t="str">
        <f t="shared" si="16"/>
        <v>愛知県大府市</v>
      </c>
      <c r="F1031" s="766" t="s">
        <v>5093</v>
      </c>
    </row>
    <row r="1032" spans="1:6" x14ac:dyDescent="0.15">
      <c r="A1032" s="766" t="s">
        <v>5023</v>
      </c>
      <c r="B1032" s="766" t="s">
        <v>5094</v>
      </c>
      <c r="C1032" s="766" t="s">
        <v>5025</v>
      </c>
      <c r="D1032" s="766" t="s">
        <v>5095</v>
      </c>
      <c r="E1032" s="767" t="str">
        <f t="shared" si="16"/>
        <v>愛知県知多市</v>
      </c>
      <c r="F1032" s="766" t="s">
        <v>5096</v>
      </c>
    </row>
    <row r="1033" spans="1:6" x14ac:dyDescent="0.15">
      <c r="A1033" s="766" t="s">
        <v>5023</v>
      </c>
      <c r="B1033" s="766" t="s">
        <v>5097</v>
      </c>
      <c r="C1033" s="766" t="s">
        <v>5025</v>
      </c>
      <c r="D1033" s="766" t="s">
        <v>5098</v>
      </c>
      <c r="E1033" s="767" t="str">
        <f t="shared" si="16"/>
        <v>愛知県知立市</v>
      </c>
      <c r="F1033" s="766" t="s">
        <v>5099</v>
      </c>
    </row>
    <row r="1034" spans="1:6" x14ac:dyDescent="0.15">
      <c r="A1034" s="766" t="s">
        <v>5023</v>
      </c>
      <c r="B1034" s="766" t="s">
        <v>5100</v>
      </c>
      <c r="C1034" s="766" t="s">
        <v>5025</v>
      </c>
      <c r="D1034" s="766" t="s">
        <v>5101</v>
      </c>
      <c r="E1034" s="767" t="str">
        <f t="shared" si="16"/>
        <v>愛知県尾張旭市</v>
      </c>
      <c r="F1034" s="766" t="s">
        <v>5102</v>
      </c>
    </row>
    <row r="1035" spans="1:6" x14ac:dyDescent="0.15">
      <c r="A1035" s="766" t="s">
        <v>5023</v>
      </c>
      <c r="B1035" s="766" t="s">
        <v>5103</v>
      </c>
      <c r="C1035" s="766" t="s">
        <v>5025</v>
      </c>
      <c r="D1035" s="766" t="s">
        <v>5104</v>
      </c>
      <c r="E1035" s="767" t="str">
        <f t="shared" si="16"/>
        <v>愛知県高浜市</v>
      </c>
      <c r="F1035" s="766" t="s">
        <v>5105</v>
      </c>
    </row>
    <row r="1036" spans="1:6" x14ac:dyDescent="0.15">
      <c r="A1036" s="766" t="s">
        <v>5023</v>
      </c>
      <c r="B1036" s="766" t="s">
        <v>5106</v>
      </c>
      <c r="C1036" s="766" t="s">
        <v>5025</v>
      </c>
      <c r="D1036" s="766" t="s">
        <v>5107</v>
      </c>
      <c r="E1036" s="767" t="str">
        <f t="shared" si="16"/>
        <v>愛知県岩倉市</v>
      </c>
      <c r="F1036" s="766" t="s">
        <v>5108</v>
      </c>
    </row>
    <row r="1037" spans="1:6" x14ac:dyDescent="0.15">
      <c r="A1037" s="766" t="s">
        <v>5023</v>
      </c>
      <c r="B1037" s="766" t="s">
        <v>5109</v>
      </c>
      <c r="C1037" s="766" t="s">
        <v>5025</v>
      </c>
      <c r="D1037" s="766" t="s">
        <v>5110</v>
      </c>
      <c r="E1037" s="767" t="str">
        <f t="shared" si="16"/>
        <v>愛知県豊明市</v>
      </c>
      <c r="F1037" s="766" t="s">
        <v>5111</v>
      </c>
    </row>
    <row r="1038" spans="1:6" x14ac:dyDescent="0.15">
      <c r="A1038" s="766" t="s">
        <v>5023</v>
      </c>
      <c r="B1038" s="766" t="s">
        <v>5112</v>
      </c>
      <c r="C1038" s="766" t="s">
        <v>5025</v>
      </c>
      <c r="D1038" s="766" t="s">
        <v>5113</v>
      </c>
      <c r="E1038" s="767" t="str">
        <f t="shared" si="16"/>
        <v>愛知県日進市</v>
      </c>
      <c r="F1038" s="766" t="s">
        <v>5114</v>
      </c>
    </row>
    <row r="1039" spans="1:6" x14ac:dyDescent="0.15">
      <c r="A1039" s="766" t="s">
        <v>5023</v>
      </c>
      <c r="B1039" s="766" t="s">
        <v>5115</v>
      </c>
      <c r="C1039" s="766" t="s">
        <v>5025</v>
      </c>
      <c r="D1039" s="766" t="s">
        <v>5116</v>
      </c>
      <c r="E1039" s="767" t="str">
        <f t="shared" si="16"/>
        <v>愛知県田原市</v>
      </c>
      <c r="F1039" s="766" t="s">
        <v>5117</v>
      </c>
    </row>
    <row r="1040" spans="1:6" x14ac:dyDescent="0.15">
      <c r="A1040" s="766" t="s">
        <v>5023</v>
      </c>
      <c r="B1040" s="766" t="s">
        <v>5118</v>
      </c>
      <c r="C1040" s="766" t="s">
        <v>5025</v>
      </c>
      <c r="D1040" s="766" t="s">
        <v>5119</v>
      </c>
      <c r="E1040" s="767" t="str">
        <f t="shared" si="16"/>
        <v>愛知県愛西市</v>
      </c>
      <c r="F1040" s="766" t="s">
        <v>5120</v>
      </c>
    </row>
    <row r="1041" spans="1:6" x14ac:dyDescent="0.15">
      <c r="A1041" s="766" t="s">
        <v>5023</v>
      </c>
      <c r="B1041" s="766" t="s">
        <v>5121</v>
      </c>
      <c r="C1041" s="766" t="s">
        <v>5025</v>
      </c>
      <c r="D1041" s="766" t="s">
        <v>5122</v>
      </c>
      <c r="E1041" s="767" t="str">
        <f t="shared" si="16"/>
        <v>愛知県清須市</v>
      </c>
      <c r="F1041" s="766" t="s">
        <v>5123</v>
      </c>
    </row>
    <row r="1042" spans="1:6" x14ac:dyDescent="0.15">
      <c r="A1042" s="766" t="s">
        <v>5023</v>
      </c>
      <c r="B1042" s="766" t="s">
        <v>5124</v>
      </c>
      <c r="C1042" s="766" t="s">
        <v>5025</v>
      </c>
      <c r="D1042" s="766" t="s">
        <v>5125</v>
      </c>
      <c r="E1042" s="767" t="str">
        <f t="shared" si="16"/>
        <v>愛知県北名古屋市</v>
      </c>
      <c r="F1042" s="766" t="s">
        <v>5126</v>
      </c>
    </row>
    <row r="1043" spans="1:6" x14ac:dyDescent="0.15">
      <c r="A1043" s="766" t="s">
        <v>5023</v>
      </c>
      <c r="B1043" s="766" t="s">
        <v>5127</v>
      </c>
      <c r="C1043" s="766" t="s">
        <v>5025</v>
      </c>
      <c r="D1043" s="766" t="s">
        <v>5128</v>
      </c>
      <c r="E1043" s="767" t="str">
        <f t="shared" si="16"/>
        <v>愛知県弥富市</v>
      </c>
      <c r="F1043" s="766" t="s">
        <v>5129</v>
      </c>
    </row>
    <row r="1044" spans="1:6" x14ac:dyDescent="0.15">
      <c r="A1044" s="766" t="s">
        <v>5023</v>
      </c>
      <c r="B1044" s="766" t="s">
        <v>5130</v>
      </c>
      <c r="C1044" s="766" t="s">
        <v>5025</v>
      </c>
      <c r="D1044" s="766" t="s">
        <v>5131</v>
      </c>
      <c r="E1044" s="767" t="str">
        <f t="shared" si="16"/>
        <v>愛知県みよし市</v>
      </c>
      <c r="F1044" s="766" t="s">
        <v>5132</v>
      </c>
    </row>
    <row r="1045" spans="1:6" x14ac:dyDescent="0.15">
      <c r="A1045" s="766" t="s">
        <v>5023</v>
      </c>
      <c r="B1045" s="766" t="s">
        <v>5133</v>
      </c>
      <c r="C1045" s="766" t="s">
        <v>5025</v>
      </c>
      <c r="D1045" s="766" t="s">
        <v>5134</v>
      </c>
      <c r="E1045" s="767" t="str">
        <f t="shared" si="16"/>
        <v>愛知県あま市</v>
      </c>
      <c r="F1045" s="766" t="s">
        <v>5135</v>
      </c>
    </row>
    <row r="1046" spans="1:6" x14ac:dyDescent="0.15">
      <c r="A1046" s="766" t="s">
        <v>5023</v>
      </c>
      <c r="B1046" s="766" t="s">
        <v>5136</v>
      </c>
      <c r="C1046" s="766" t="s">
        <v>5025</v>
      </c>
      <c r="D1046" s="766" t="s">
        <v>5137</v>
      </c>
      <c r="E1046" s="767" t="str">
        <f t="shared" si="16"/>
        <v>愛知県長久手市</v>
      </c>
      <c r="F1046" s="766" t="s">
        <v>5138</v>
      </c>
    </row>
    <row r="1047" spans="1:6" x14ac:dyDescent="0.15">
      <c r="A1047" s="766" t="s">
        <v>5023</v>
      </c>
      <c r="B1047" s="766" t="s">
        <v>5139</v>
      </c>
      <c r="C1047" s="766" t="s">
        <v>5025</v>
      </c>
      <c r="D1047" s="766" t="s">
        <v>5140</v>
      </c>
      <c r="E1047" s="767" t="str">
        <f t="shared" si="16"/>
        <v>愛知県東郷町</v>
      </c>
      <c r="F1047" s="766" t="s">
        <v>5141</v>
      </c>
    </row>
    <row r="1048" spans="1:6" x14ac:dyDescent="0.15">
      <c r="A1048" s="766" t="s">
        <v>5023</v>
      </c>
      <c r="B1048" s="766" t="s">
        <v>5142</v>
      </c>
      <c r="C1048" s="766" t="s">
        <v>5025</v>
      </c>
      <c r="D1048" s="766" t="s">
        <v>5143</v>
      </c>
      <c r="E1048" s="767" t="str">
        <f t="shared" si="16"/>
        <v>愛知県豊山町</v>
      </c>
      <c r="F1048" s="766" t="s">
        <v>5144</v>
      </c>
    </row>
    <row r="1049" spans="1:6" x14ac:dyDescent="0.15">
      <c r="A1049" s="766" t="s">
        <v>5023</v>
      </c>
      <c r="B1049" s="766" t="s">
        <v>5145</v>
      </c>
      <c r="C1049" s="766" t="s">
        <v>5025</v>
      </c>
      <c r="D1049" s="766" t="s">
        <v>5146</v>
      </c>
      <c r="E1049" s="767" t="str">
        <f t="shared" si="16"/>
        <v>愛知県大口町</v>
      </c>
      <c r="F1049" s="766" t="s">
        <v>5147</v>
      </c>
    </row>
    <row r="1050" spans="1:6" x14ac:dyDescent="0.15">
      <c r="A1050" s="766" t="s">
        <v>5023</v>
      </c>
      <c r="B1050" s="766" t="s">
        <v>5148</v>
      </c>
      <c r="C1050" s="766" t="s">
        <v>5025</v>
      </c>
      <c r="D1050" s="766" t="s">
        <v>5149</v>
      </c>
      <c r="E1050" s="767" t="str">
        <f t="shared" si="16"/>
        <v>愛知県扶桑町</v>
      </c>
      <c r="F1050" s="766" t="s">
        <v>5150</v>
      </c>
    </row>
    <row r="1051" spans="1:6" x14ac:dyDescent="0.15">
      <c r="A1051" s="766" t="s">
        <v>5023</v>
      </c>
      <c r="B1051" s="766" t="s">
        <v>5151</v>
      </c>
      <c r="C1051" s="766" t="s">
        <v>5025</v>
      </c>
      <c r="D1051" s="766" t="s">
        <v>5152</v>
      </c>
      <c r="E1051" s="767" t="str">
        <f t="shared" si="16"/>
        <v>愛知県大治町</v>
      </c>
      <c r="F1051" s="766" t="s">
        <v>5153</v>
      </c>
    </row>
    <row r="1052" spans="1:6" x14ac:dyDescent="0.15">
      <c r="A1052" s="766" t="s">
        <v>5023</v>
      </c>
      <c r="B1052" s="766" t="s">
        <v>5154</v>
      </c>
      <c r="C1052" s="766" t="s">
        <v>5025</v>
      </c>
      <c r="D1052" s="766" t="s">
        <v>5155</v>
      </c>
      <c r="E1052" s="767" t="str">
        <f t="shared" si="16"/>
        <v>愛知県蟹江町</v>
      </c>
      <c r="F1052" s="766" t="s">
        <v>5156</v>
      </c>
    </row>
    <row r="1053" spans="1:6" x14ac:dyDescent="0.15">
      <c r="A1053" s="766" t="s">
        <v>5023</v>
      </c>
      <c r="B1053" s="766" t="s">
        <v>5157</v>
      </c>
      <c r="C1053" s="766" t="s">
        <v>5025</v>
      </c>
      <c r="D1053" s="766" t="s">
        <v>5158</v>
      </c>
      <c r="E1053" s="767" t="str">
        <f t="shared" si="16"/>
        <v>愛知県飛島村</v>
      </c>
      <c r="F1053" s="766" t="s">
        <v>5159</v>
      </c>
    </row>
    <row r="1054" spans="1:6" x14ac:dyDescent="0.15">
      <c r="A1054" s="766" t="s">
        <v>5023</v>
      </c>
      <c r="B1054" s="766" t="s">
        <v>5160</v>
      </c>
      <c r="C1054" s="766" t="s">
        <v>5025</v>
      </c>
      <c r="D1054" s="766" t="s">
        <v>5161</v>
      </c>
      <c r="E1054" s="767" t="str">
        <f t="shared" si="16"/>
        <v>愛知県阿久比町</v>
      </c>
      <c r="F1054" s="766" t="s">
        <v>5162</v>
      </c>
    </row>
    <row r="1055" spans="1:6" x14ac:dyDescent="0.15">
      <c r="A1055" s="766" t="s">
        <v>5023</v>
      </c>
      <c r="B1055" s="766" t="s">
        <v>5163</v>
      </c>
      <c r="C1055" s="766" t="s">
        <v>5025</v>
      </c>
      <c r="D1055" s="766" t="s">
        <v>5164</v>
      </c>
      <c r="E1055" s="767" t="str">
        <f t="shared" si="16"/>
        <v>愛知県東浦町</v>
      </c>
      <c r="F1055" s="766" t="s">
        <v>5165</v>
      </c>
    </row>
    <row r="1056" spans="1:6" x14ac:dyDescent="0.15">
      <c r="A1056" s="766" t="s">
        <v>5023</v>
      </c>
      <c r="B1056" s="766" t="s">
        <v>5166</v>
      </c>
      <c r="C1056" s="766" t="s">
        <v>5025</v>
      </c>
      <c r="D1056" s="766" t="s">
        <v>5167</v>
      </c>
      <c r="E1056" s="767" t="str">
        <f t="shared" si="16"/>
        <v>愛知県南知多町</v>
      </c>
      <c r="F1056" s="766" t="s">
        <v>5168</v>
      </c>
    </row>
    <row r="1057" spans="1:6" x14ac:dyDescent="0.15">
      <c r="A1057" s="766" t="s">
        <v>5023</v>
      </c>
      <c r="B1057" s="766" t="s">
        <v>4459</v>
      </c>
      <c r="C1057" s="766" t="s">
        <v>5025</v>
      </c>
      <c r="D1057" s="766" t="s">
        <v>4460</v>
      </c>
      <c r="E1057" s="767" t="str">
        <f t="shared" si="16"/>
        <v>愛知県美浜町</v>
      </c>
      <c r="F1057" s="766" t="s">
        <v>5169</v>
      </c>
    </row>
    <row r="1058" spans="1:6" x14ac:dyDescent="0.15">
      <c r="A1058" s="766" t="s">
        <v>5023</v>
      </c>
      <c r="B1058" s="766" t="s">
        <v>5170</v>
      </c>
      <c r="C1058" s="766" t="s">
        <v>5025</v>
      </c>
      <c r="D1058" s="766" t="s">
        <v>5171</v>
      </c>
      <c r="E1058" s="767" t="str">
        <f t="shared" si="16"/>
        <v>愛知県武豊町</v>
      </c>
      <c r="F1058" s="766" t="s">
        <v>5172</v>
      </c>
    </row>
    <row r="1059" spans="1:6" x14ac:dyDescent="0.15">
      <c r="A1059" s="766" t="s">
        <v>5023</v>
      </c>
      <c r="B1059" s="766" t="s">
        <v>5173</v>
      </c>
      <c r="C1059" s="766" t="s">
        <v>5025</v>
      </c>
      <c r="D1059" s="766" t="s">
        <v>5174</v>
      </c>
      <c r="E1059" s="767" t="str">
        <f t="shared" si="16"/>
        <v>愛知県幸田町</v>
      </c>
      <c r="F1059" s="766" t="s">
        <v>5175</v>
      </c>
    </row>
    <row r="1060" spans="1:6" x14ac:dyDescent="0.15">
      <c r="A1060" s="766" t="s">
        <v>5023</v>
      </c>
      <c r="B1060" s="766" t="s">
        <v>5176</v>
      </c>
      <c r="C1060" s="766" t="s">
        <v>5025</v>
      </c>
      <c r="D1060" s="766" t="s">
        <v>5177</v>
      </c>
      <c r="E1060" s="767" t="str">
        <f t="shared" si="16"/>
        <v>愛知県設楽町</v>
      </c>
      <c r="F1060" s="766" t="s">
        <v>5178</v>
      </c>
    </row>
    <row r="1061" spans="1:6" x14ac:dyDescent="0.15">
      <c r="A1061" s="766" t="s">
        <v>5023</v>
      </c>
      <c r="B1061" s="766" t="s">
        <v>5179</v>
      </c>
      <c r="C1061" s="766" t="s">
        <v>5025</v>
      </c>
      <c r="D1061" s="766" t="s">
        <v>5180</v>
      </c>
      <c r="E1061" s="767" t="str">
        <f t="shared" si="16"/>
        <v>愛知県東栄町</v>
      </c>
      <c r="F1061" s="766" t="s">
        <v>5181</v>
      </c>
    </row>
    <row r="1062" spans="1:6" x14ac:dyDescent="0.15">
      <c r="A1062" s="766" t="s">
        <v>5023</v>
      </c>
      <c r="B1062" s="766" t="s">
        <v>5182</v>
      </c>
      <c r="C1062" s="766" t="s">
        <v>5025</v>
      </c>
      <c r="D1062" s="766" t="s">
        <v>5183</v>
      </c>
      <c r="E1062" s="767" t="str">
        <f t="shared" si="16"/>
        <v>愛知県豊根村</v>
      </c>
      <c r="F1062" s="766" t="s">
        <v>5184</v>
      </c>
    </row>
    <row r="1063" spans="1:6" x14ac:dyDescent="0.15">
      <c r="A1063" s="768" t="s">
        <v>5185</v>
      </c>
      <c r="B1063" s="769"/>
      <c r="C1063" s="770" t="s">
        <v>5186</v>
      </c>
      <c r="D1063" s="769"/>
      <c r="E1063" s="767" t="str">
        <f t="shared" si="16"/>
        <v>三重県</v>
      </c>
      <c r="F1063" s="768" t="s">
        <v>5187</v>
      </c>
    </row>
    <row r="1064" spans="1:6" x14ac:dyDescent="0.15">
      <c r="A1064" s="766" t="s">
        <v>5188</v>
      </c>
      <c r="B1064" s="766" t="s">
        <v>5189</v>
      </c>
      <c r="C1064" s="766" t="s">
        <v>5190</v>
      </c>
      <c r="D1064" s="766" t="s">
        <v>5191</v>
      </c>
      <c r="E1064" s="767" t="str">
        <f t="shared" si="16"/>
        <v>三重県津市</v>
      </c>
      <c r="F1064" s="766" t="s">
        <v>5192</v>
      </c>
    </row>
    <row r="1065" spans="1:6" x14ac:dyDescent="0.15">
      <c r="A1065" s="766" t="s">
        <v>5188</v>
      </c>
      <c r="B1065" s="766" t="s">
        <v>5193</v>
      </c>
      <c r="C1065" s="766" t="s">
        <v>5190</v>
      </c>
      <c r="D1065" s="766" t="s">
        <v>5194</v>
      </c>
      <c r="E1065" s="767" t="str">
        <f t="shared" si="16"/>
        <v>三重県四日市市</v>
      </c>
      <c r="F1065" s="766" t="s">
        <v>5195</v>
      </c>
    </row>
    <row r="1066" spans="1:6" x14ac:dyDescent="0.15">
      <c r="A1066" s="766" t="s">
        <v>5188</v>
      </c>
      <c r="B1066" s="766" t="s">
        <v>5196</v>
      </c>
      <c r="C1066" s="766" t="s">
        <v>5190</v>
      </c>
      <c r="D1066" s="766" t="s">
        <v>5197</v>
      </c>
      <c r="E1066" s="767" t="str">
        <f t="shared" si="16"/>
        <v>三重県伊勢市</v>
      </c>
      <c r="F1066" s="766" t="s">
        <v>5198</v>
      </c>
    </row>
    <row r="1067" spans="1:6" x14ac:dyDescent="0.15">
      <c r="A1067" s="766" t="s">
        <v>5188</v>
      </c>
      <c r="B1067" s="766" t="s">
        <v>5199</v>
      </c>
      <c r="C1067" s="766" t="s">
        <v>5190</v>
      </c>
      <c r="D1067" s="766" t="s">
        <v>5200</v>
      </c>
      <c r="E1067" s="767" t="str">
        <f t="shared" si="16"/>
        <v>三重県松阪市</v>
      </c>
      <c r="F1067" s="766" t="s">
        <v>5201</v>
      </c>
    </row>
    <row r="1068" spans="1:6" x14ac:dyDescent="0.15">
      <c r="A1068" s="766" t="s">
        <v>5188</v>
      </c>
      <c r="B1068" s="766" t="s">
        <v>5202</v>
      </c>
      <c r="C1068" s="766" t="s">
        <v>5190</v>
      </c>
      <c r="D1068" s="766" t="s">
        <v>5203</v>
      </c>
      <c r="E1068" s="767" t="str">
        <f t="shared" si="16"/>
        <v>三重県桑名市</v>
      </c>
      <c r="F1068" s="766" t="s">
        <v>5204</v>
      </c>
    </row>
    <row r="1069" spans="1:6" x14ac:dyDescent="0.15">
      <c r="A1069" s="766" t="s">
        <v>5188</v>
      </c>
      <c r="B1069" s="766" t="s">
        <v>5205</v>
      </c>
      <c r="C1069" s="766" t="s">
        <v>5190</v>
      </c>
      <c r="D1069" s="766" t="s">
        <v>5206</v>
      </c>
      <c r="E1069" s="767" t="str">
        <f t="shared" si="16"/>
        <v>三重県鈴鹿市</v>
      </c>
      <c r="F1069" s="766" t="s">
        <v>5207</v>
      </c>
    </row>
    <row r="1070" spans="1:6" x14ac:dyDescent="0.15">
      <c r="A1070" s="766" t="s">
        <v>5188</v>
      </c>
      <c r="B1070" s="766" t="s">
        <v>5208</v>
      </c>
      <c r="C1070" s="766" t="s">
        <v>5190</v>
      </c>
      <c r="D1070" s="766" t="s">
        <v>5209</v>
      </c>
      <c r="E1070" s="767" t="str">
        <f t="shared" si="16"/>
        <v>三重県名張市</v>
      </c>
      <c r="F1070" s="766" t="s">
        <v>5210</v>
      </c>
    </row>
    <row r="1071" spans="1:6" x14ac:dyDescent="0.15">
      <c r="A1071" s="766" t="s">
        <v>5188</v>
      </c>
      <c r="B1071" s="766" t="s">
        <v>5211</v>
      </c>
      <c r="C1071" s="766" t="s">
        <v>5190</v>
      </c>
      <c r="D1071" s="766" t="s">
        <v>5212</v>
      </c>
      <c r="E1071" s="767" t="str">
        <f t="shared" si="16"/>
        <v>三重県尾鷲市</v>
      </c>
      <c r="F1071" s="766" t="s">
        <v>5213</v>
      </c>
    </row>
    <row r="1072" spans="1:6" x14ac:dyDescent="0.15">
      <c r="A1072" s="766" t="s">
        <v>5188</v>
      </c>
      <c r="B1072" s="766" t="s">
        <v>5214</v>
      </c>
      <c r="C1072" s="766" t="s">
        <v>5190</v>
      </c>
      <c r="D1072" s="766" t="s">
        <v>5215</v>
      </c>
      <c r="E1072" s="767" t="str">
        <f t="shared" si="16"/>
        <v>三重県亀山市</v>
      </c>
      <c r="F1072" s="766" t="s">
        <v>5216</v>
      </c>
    </row>
    <row r="1073" spans="1:6" x14ac:dyDescent="0.15">
      <c r="A1073" s="766" t="s">
        <v>5188</v>
      </c>
      <c r="B1073" s="766" t="s">
        <v>5217</v>
      </c>
      <c r="C1073" s="766" t="s">
        <v>5190</v>
      </c>
      <c r="D1073" s="766" t="s">
        <v>5218</v>
      </c>
      <c r="E1073" s="767" t="str">
        <f t="shared" si="16"/>
        <v>三重県鳥羽市</v>
      </c>
      <c r="F1073" s="766" t="s">
        <v>5219</v>
      </c>
    </row>
    <row r="1074" spans="1:6" x14ac:dyDescent="0.15">
      <c r="A1074" s="766" t="s">
        <v>5188</v>
      </c>
      <c r="B1074" s="766" t="s">
        <v>5220</v>
      </c>
      <c r="C1074" s="766" t="s">
        <v>5190</v>
      </c>
      <c r="D1074" s="766" t="s">
        <v>5221</v>
      </c>
      <c r="E1074" s="767" t="str">
        <f t="shared" si="16"/>
        <v>三重県熊野市</v>
      </c>
      <c r="F1074" s="766" t="s">
        <v>5222</v>
      </c>
    </row>
    <row r="1075" spans="1:6" x14ac:dyDescent="0.15">
      <c r="A1075" s="766" t="s">
        <v>5188</v>
      </c>
      <c r="B1075" s="766" t="s">
        <v>5223</v>
      </c>
      <c r="C1075" s="766" t="s">
        <v>5190</v>
      </c>
      <c r="D1075" s="766" t="s">
        <v>5224</v>
      </c>
      <c r="E1075" s="767" t="str">
        <f t="shared" si="16"/>
        <v>三重県いなべ市</v>
      </c>
      <c r="F1075" s="766" t="s">
        <v>5225</v>
      </c>
    </row>
    <row r="1076" spans="1:6" x14ac:dyDescent="0.15">
      <c r="A1076" s="766" t="s">
        <v>5188</v>
      </c>
      <c r="B1076" s="766" t="s">
        <v>5226</v>
      </c>
      <c r="C1076" s="766" t="s">
        <v>5190</v>
      </c>
      <c r="D1076" s="766" t="s">
        <v>5227</v>
      </c>
      <c r="E1076" s="767" t="str">
        <f t="shared" si="16"/>
        <v>三重県志摩市</v>
      </c>
      <c r="F1076" s="766" t="s">
        <v>5228</v>
      </c>
    </row>
    <row r="1077" spans="1:6" x14ac:dyDescent="0.15">
      <c r="A1077" s="766" t="s">
        <v>5188</v>
      </c>
      <c r="B1077" s="766" t="s">
        <v>5229</v>
      </c>
      <c r="C1077" s="766" t="s">
        <v>5190</v>
      </c>
      <c r="D1077" s="766" t="s">
        <v>5230</v>
      </c>
      <c r="E1077" s="767" t="str">
        <f t="shared" si="16"/>
        <v>三重県伊賀市</v>
      </c>
      <c r="F1077" s="766" t="s">
        <v>5231</v>
      </c>
    </row>
    <row r="1078" spans="1:6" x14ac:dyDescent="0.15">
      <c r="A1078" s="766" t="s">
        <v>5188</v>
      </c>
      <c r="B1078" s="766" t="s">
        <v>5232</v>
      </c>
      <c r="C1078" s="766" t="s">
        <v>5190</v>
      </c>
      <c r="D1078" s="766" t="s">
        <v>5233</v>
      </c>
      <c r="E1078" s="767" t="str">
        <f t="shared" si="16"/>
        <v>三重県木曽岬町</v>
      </c>
      <c r="F1078" s="766" t="s">
        <v>5234</v>
      </c>
    </row>
    <row r="1079" spans="1:6" x14ac:dyDescent="0.15">
      <c r="A1079" s="766" t="s">
        <v>5188</v>
      </c>
      <c r="B1079" s="766" t="s">
        <v>5235</v>
      </c>
      <c r="C1079" s="766" t="s">
        <v>5190</v>
      </c>
      <c r="D1079" s="766" t="s">
        <v>5236</v>
      </c>
      <c r="E1079" s="767" t="str">
        <f t="shared" si="16"/>
        <v>三重県東員町</v>
      </c>
      <c r="F1079" s="766" t="s">
        <v>5237</v>
      </c>
    </row>
    <row r="1080" spans="1:6" x14ac:dyDescent="0.15">
      <c r="A1080" s="766" t="s">
        <v>5188</v>
      </c>
      <c r="B1080" s="766" t="s">
        <v>5238</v>
      </c>
      <c r="C1080" s="766" t="s">
        <v>5190</v>
      </c>
      <c r="D1080" s="766" t="s">
        <v>5239</v>
      </c>
      <c r="E1080" s="767" t="str">
        <f t="shared" si="16"/>
        <v>三重県菰野町</v>
      </c>
      <c r="F1080" s="766" t="s">
        <v>5240</v>
      </c>
    </row>
    <row r="1081" spans="1:6" x14ac:dyDescent="0.15">
      <c r="A1081" s="766" t="s">
        <v>5188</v>
      </c>
      <c r="B1081" s="766" t="s">
        <v>3002</v>
      </c>
      <c r="C1081" s="766" t="s">
        <v>5190</v>
      </c>
      <c r="D1081" s="766" t="s">
        <v>5241</v>
      </c>
      <c r="E1081" s="767" t="str">
        <f t="shared" si="16"/>
        <v>三重県朝日町</v>
      </c>
      <c r="F1081" s="766" t="s">
        <v>5242</v>
      </c>
    </row>
    <row r="1082" spans="1:6" x14ac:dyDescent="0.15">
      <c r="A1082" s="766" t="s">
        <v>5188</v>
      </c>
      <c r="B1082" s="766" t="s">
        <v>5243</v>
      </c>
      <c r="C1082" s="766" t="s">
        <v>5190</v>
      </c>
      <c r="D1082" s="766" t="s">
        <v>5244</v>
      </c>
      <c r="E1082" s="767" t="str">
        <f t="shared" si="16"/>
        <v>三重県川越町</v>
      </c>
      <c r="F1082" s="766" t="s">
        <v>5245</v>
      </c>
    </row>
    <row r="1083" spans="1:6" x14ac:dyDescent="0.15">
      <c r="A1083" s="766" t="s">
        <v>5188</v>
      </c>
      <c r="B1083" s="766" t="s">
        <v>5246</v>
      </c>
      <c r="C1083" s="766" t="s">
        <v>5190</v>
      </c>
      <c r="D1083" s="766" t="s">
        <v>5247</v>
      </c>
      <c r="E1083" s="767" t="str">
        <f t="shared" si="16"/>
        <v>三重県多気町</v>
      </c>
      <c r="F1083" s="766" t="s">
        <v>5248</v>
      </c>
    </row>
    <row r="1084" spans="1:6" x14ac:dyDescent="0.15">
      <c r="A1084" s="766" t="s">
        <v>5188</v>
      </c>
      <c r="B1084" s="766" t="s">
        <v>3547</v>
      </c>
      <c r="C1084" s="766" t="s">
        <v>5190</v>
      </c>
      <c r="D1084" s="766" t="s">
        <v>5249</v>
      </c>
      <c r="E1084" s="767" t="str">
        <f t="shared" si="16"/>
        <v>三重県明和町</v>
      </c>
      <c r="F1084" s="766" t="s">
        <v>5250</v>
      </c>
    </row>
    <row r="1085" spans="1:6" x14ac:dyDescent="0.15">
      <c r="A1085" s="766" t="s">
        <v>5188</v>
      </c>
      <c r="B1085" s="766" t="s">
        <v>5251</v>
      </c>
      <c r="C1085" s="766" t="s">
        <v>5190</v>
      </c>
      <c r="D1085" s="766" t="s">
        <v>5252</v>
      </c>
      <c r="E1085" s="767" t="str">
        <f t="shared" si="16"/>
        <v>三重県大台町</v>
      </c>
      <c r="F1085" s="766" t="s">
        <v>5253</v>
      </c>
    </row>
    <row r="1086" spans="1:6" x14ac:dyDescent="0.15">
      <c r="A1086" s="766" t="s">
        <v>5188</v>
      </c>
      <c r="B1086" s="766" t="s">
        <v>5254</v>
      </c>
      <c r="C1086" s="766" t="s">
        <v>5190</v>
      </c>
      <c r="D1086" s="766" t="s">
        <v>5255</v>
      </c>
      <c r="E1086" s="767" t="str">
        <f t="shared" si="16"/>
        <v>三重県玉城町</v>
      </c>
      <c r="F1086" s="766" t="s">
        <v>5256</v>
      </c>
    </row>
    <row r="1087" spans="1:6" x14ac:dyDescent="0.15">
      <c r="A1087" s="766" t="s">
        <v>5188</v>
      </c>
      <c r="B1087" s="766" t="s">
        <v>5257</v>
      </c>
      <c r="C1087" s="766" t="s">
        <v>5190</v>
      </c>
      <c r="D1087" s="766" t="s">
        <v>5258</v>
      </c>
      <c r="E1087" s="767" t="str">
        <f t="shared" si="16"/>
        <v>三重県度会町</v>
      </c>
      <c r="F1087" s="766" t="s">
        <v>5259</v>
      </c>
    </row>
    <row r="1088" spans="1:6" x14ac:dyDescent="0.15">
      <c r="A1088" s="766" t="s">
        <v>5188</v>
      </c>
      <c r="B1088" s="766" t="s">
        <v>5260</v>
      </c>
      <c r="C1088" s="766" t="s">
        <v>5190</v>
      </c>
      <c r="D1088" s="766" t="s">
        <v>2468</v>
      </c>
      <c r="E1088" s="767" t="str">
        <f t="shared" si="16"/>
        <v>三重県大紀町</v>
      </c>
      <c r="F1088" s="766" t="s">
        <v>5261</v>
      </c>
    </row>
    <row r="1089" spans="1:6" x14ac:dyDescent="0.15">
      <c r="A1089" s="766" t="s">
        <v>5188</v>
      </c>
      <c r="B1089" s="766" t="s">
        <v>5262</v>
      </c>
      <c r="C1089" s="766" t="s">
        <v>5190</v>
      </c>
      <c r="D1089" s="766" t="s">
        <v>5263</v>
      </c>
      <c r="E1089" s="767" t="str">
        <f t="shared" si="16"/>
        <v>三重県南伊勢町</v>
      </c>
      <c r="F1089" s="766" t="s">
        <v>5264</v>
      </c>
    </row>
    <row r="1090" spans="1:6" x14ac:dyDescent="0.15">
      <c r="A1090" s="766" t="s">
        <v>5188</v>
      </c>
      <c r="B1090" s="766" t="s">
        <v>5265</v>
      </c>
      <c r="C1090" s="766" t="s">
        <v>5190</v>
      </c>
      <c r="D1090" s="766" t="s">
        <v>5266</v>
      </c>
      <c r="E1090" s="767" t="str">
        <f t="shared" si="16"/>
        <v>三重県紀北町</v>
      </c>
      <c r="F1090" s="766" t="s">
        <v>5267</v>
      </c>
    </row>
    <row r="1091" spans="1:6" x14ac:dyDescent="0.15">
      <c r="A1091" s="766" t="s">
        <v>5188</v>
      </c>
      <c r="B1091" s="766" t="s">
        <v>5268</v>
      </c>
      <c r="C1091" s="766" t="s">
        <v>5190</v>
      </c>
      <c r="D1091" s="766" t="s">
        <v>4460</v>
      </c>
      <c r="E1091" s="767" t="str">
        <f t="shared" ref="E1091:E1154" si="17">CONCATENATE(A1091,B1091)</f>
        <v>三重県御浜町</v>
      </c>
      <c r="F1091" s="766" t="s">
        <v>5269</v>
      </c>
    </row>
    <row r="1092" spans="1:6" x14ac:dyDescent="0.15">
      <c r="A1092" s="766" t="s">
        <v>5188</v>
      </c>
      <c r="B1092" s="766" t="s">
        <v>5270</v>
      </c>
      <c r="C1092" s="766" t="s">
        <v>5190</v>
      </c>
      <c r="D1092" s="766" t="s">
        <v>5271</v>
      </c>
      <c r="E1092" s="767" t="str">
        <f t="shared" si="17"/>
        <v>三重県紀宝町</v>
      </c>
      <c r="F1092" s="766" t="s">
        <v>5272</v>
      </c>
    </row>
    <row r="1093" spans="1:6" x14ac:dyDescent="0.15">
      <c r="A1093" s="768" t="s">
        <v>5273</v>
      </c>
      <c r="B1093" s="769"/>
      <c r="C1093" s="770" t="s">
        <v>5274</v>
      </c>
      <c r="D1093" s="769"/>
      <c r="E1093" s="767" t="str">
        <f t="shared" si="17"/>
        <v>滋賀県</v>
      </c>
      <c r="F1093" s="768" t="s">
        <v>5275</v>
      </c>
    </row>
    <row r="1094" spans="1:6" x14ac:dyDescent="0.15">
      <c r="A1094" s="766" t="s">
        <v>5276</v>
      </c>
      <c r="B1094" s="766" t="s">
        <v>5277</v>
      </c>
      <c r="C1094" s="766" t="s">
        <v>5278</v>
      </c>
      <c r="D1094" s="766" t="s">
        <v>5279</v>
      </c>
      <c r="E1094" s="767" t="str">
        <f t="shared" si="17"/>
        <v>滋賀県大津市</v>
      </c>
      <c r="F1094" s="766" t="s">
        <v>5280</v>
      </c>
    </row>
    <row r="1095" spans="1:6" x14ac:dyDescent="0.15">
      <c r="A1095" s="766" t="s">
        <v>5276</v>
      </c>
      <c r="B1095" s="766" t="s">
        <v>5281</v>
      </c>
      <c r="C1095" s="766" t="s">
        <v>5278</v>
      </c>
      <c r="D1095" s="766" t="s">
        <v>5282</v>
      </c>
      <c r="E1095" s="767" t="str">
        <f t="shared" si="17"/>
        <v>滋賀県彦根市</v>
      </c>
      <c r="F1095" s="766" t="s">
        <v>5283</v>
      </c>
    </row>
    <row r="1096" spans="1:6" x14ac:dyDescent="0.15">
      <c r="A1096" s="766" t="s">
        <v>5276</v>
      </c>
      <c r="B1096" s="766" t="s">
        <v>5284</v>
      </c>
      <c r="C1096" s="766" t="s">
        <v>5278</v>
      </c>
      <c r="D1096" s="766" t="s">
        <v>5285</v>
      </c>
      <c r="E1096" s="767" t="str">
        <f t="shared" si="17"/>
        <v>滋賀県長浜市</v>
      </c>
      <c r="F1096" s="766" t="s">
        <v>5286</v>
      </c>
    </row>
    <row r="1097" spans="1:6" x14ac:dyDescent="0.15">
      <c r="A1097" s="766" t="s">
        <v>5276</v>
      </c>
      <c r="B1097" s="766" t="s">
        <v>5287</v>
      </c>
      <c r="C1097" s="766" t="s">
        <v>5278</v>
      </c>
      <c r="D1097" s="766" t="s">
        <v>5288</v>
      </c>
      <c r="E1097" s="767" t="str">
        <f t="shared" si="17"/>
        <v>滋賀県近江八幡市</v>
      </c>
      <c r="F1097" s="766" t="s">
        <v>5289</v>
      </c>
    </row>
    <row r="1098" spans="1:6" x14ac:dyDescent="0.15">
      <c r="A1098" s="766" t="s">
        <v>5276</v>
      </c>
      <c r="B1098" s="766" t="s">
        <v>5290</v>
      </c>
      <c r="C1098" s="766" t="s">
        <v>5278</v>
      </c>
      <c r="D1098" s="766" t="s">
        <v>5291</v>
      </c>
      <c r="E1098" s="767" t="str">
        <f t="shared" si="17"/>
        <v>滋賀県草津市</v>
      </c>
      <c r="F1098" s="766" t="s">
        <v>5292</v>
      </c>
    </row>
    <row r="1099" spans="1:6" x14ac:dyDescent="0.15">
      <c r="A1099" s="766" t="s">
        <v>5276</v>
      </c>
      <c r="B1099" s="766" t="s">
        <v>5293</v>
      </c>
      <c r="C1099" s="766" t="s">
        <v>5278</v>
      </c>
      <c r="D1099" s="766" t="s">
        <v>5294</v>
      </c>
      <c r="E1099" s="767" t="str">
        <f t="shared" si="17"/>
        <v>滋賀県守山市</v>
      </c>
      <c r="F1099" s="766" t="s">
        <v>5295</v>
      </c>
    </row>
    <row r="1100" spans="1:6" x14ac:dyDescent="0.15">
      <c r="A1100" s="766" t="s">
        <v>5276</v>
      </c>
      <c r="B1100" s="766" t="s">
        <v>5296</v>
      </c>
      <c r="C1100" s="766" t="s">
        <v>5278</v>
      </c>
      <c r="D1100" s="766" t="s">
        <v>5297</v>
      </c>
      <c r="E1100" s="767" t="str">
        <f t="shared" si="17"/>
        <v>滋賀県栗東市</v>
      </c>
      <c r="F1100" s="766" t="s">
        <v>5298</v>
      </c>
    </row>
    <row r="1101" spans="1:6" x14ac:dyDescent="0.15">
      <c r="A1101" s="766" t="s">
        <v>5276</v>
      </c>
      <c r="B1101" s="766" t="s">
        <v>5299</v>
      </c>
      <c r="C1101" s="766" t="s">
        <v>5278</v>
      </c>
      <c r="D1101" s="766" t="s">
        <v>5300</v>
      </c>
      <c r="E1101" s="767" t="str">
        <f t="shared" si="17"/>
        <v>滋賀県甲賀市</v>
      </c>
      <c r="F1101" s="766" t="s">
        <v>5301</v>
      </c>
    </row>
    <row r="1102" spans="1:6" x14ac:dyDescent="0.15">
      <c r="A1102" s="766" t="s">
        <v>5276</v>
      </c>
      <c r="B1102" s="766" t="s">
        <v>5302</v>
      </c>
      <c r="C1102" s="766" t="s">
        <v>5278</v>
      </c>
      <c r="D1102" s="766" t="s">
        <v>5303</v>
      </c>
      <c r="E1102" s="767" t="str">
        <f t="shared" si="17"/>
        <v>滋賀県野洲市</v>
      </c>
      <c r="F1102" s="766" t="s">
        <v>5304</v>
      </c>
    </row>
    <row r="1103" spans="1:6" x14ac:dyDescent="0.15">
      <c r="A1103" s="766" t="s">
        <v>5276</v>
      </c>
      <c r="B1103" s="766" t="s">
        <v>5305</v>
      </c>
      <c r="C1103" s="766" t="s">
        <v>5278</v>
      </c>
      <c r="D1103" s="766" t="s">
        <v>5306</v>
      </c>
      <c r="E1103" s="767" t="str">
        <f t="shared" si="17"/>
        <v>滋賀県湖南市</v>
      </c>
      <c r="F1103" s="766" t="s">
        <v>5307</v>
      </c>
    </row>
    <row r="1104" spans="1:6" x14ac:dyDescent="0.15">
      <c r="A1104" s="766" t="s">
        <v>5276</v>
      </c>
      <c r="B1104" s="766" t="s">
        <v>5308</v>
      </c>
      <c r="C1104" s="766" t="s">
        <v>5278</v>
      </c>
      <c r="D1104" s="766" t="s">
        <v>5309</v>
      </c>
      <c r="E1104" s="767" t="str">
        <f t="shared" si="17"/>
        <v>滋賀県高島市</v>
      </c>
      <c r="F1104" s="766" t="s">
        <v>5310</v>
      </c>
    </row>
    <row r="1105" spans="1:6" x14ac:dyDescent="0.15">
      <c r="A1105" s="766" t="s">
        <v>5276</v>
      </c>
      <c r="B1105" s="766" t="s">
        <v>5311</v>
      </c>
      <c r="C1105" s="766" t="s">
        <v>5278</v>
      </c>
      <c r="D1105" s="766" t="s">
        <v>5312</v>
      </c>
      <c r="E1105" s="767" t="str">
        <f t="shared" si="17"/>
        <v>滋賀県東近江市</v>
      </c>
      <c r="F1105" s="766" t="s">
        <v>5313</v>
      </c>
    </row>
    <row r="1106" spans="1:6" x14ac:dyDescent="0.15">
      <c r="A1106" s="766" t="s">
        <v>5276</v>
      </c>
      <c r="B1106" s="766" t="s">
        <v>5314</v>
      </c>
      <c r="C1106" s="766" t="s">
        <v>5278</v>
      </c>
      <c r="D1106" s="766" t="s">
        <v>5315</v>
      </c>
      <c r="E1106" s="767" t="str">
        <f t="shared" si="17"/>
        <v>滋賀県米原市</v>
      </c>
      <c r="F1106" s="766" t="s">
        <v>5316</v>
      </c>
    </row>
    <row r="1107" spans="1:6" x14ac:dyDescent="0.15">
      <c r="A1107" s="766" t="s">
        <v>5276</v>
      </c>
      <c r="B1107" s="766" t="s">
        <v>5317</v>
      </c>
      <c r="C1107" s="766" t="s">
        <v>5278</v>
      </c>
      <c r="D1107" s="766" t="s">
        <v>5318</v>
      </c>
      <c r="E1107" s="767" t="str">
        <f t="shared" si="17"/>
        <v>滋賀県日野町</v>
      </c>
      <c r="F1107" s="766" t="s">
        <v>5319</v>
      </c>
    </row>
    <row r="1108" spans="1:6" x14ac:dyDescent="0.15">
      <c r="A1108" s="766" t="s">
        <v>5276</v>
      </c>
      <c r="B1108" s="766" t="s">
        <v>5320</v>
      </c>
      <c r="C1108" s="766" t="s">
        <v>5278</v>
      </c>
      <c r="D1108" s="766" t="s">
        <v>5321</v>
      </c>
      <c r="E1108" s="767" t="str">
        <f t="shared" si="17"/>
        <v>滋賀県竜王町</v>
      </c>
      <c r="F1108" s="766" t="s">
        <v>5322</v>
      </c>
    </row>
    <row r="1109" spans="1:6" x14ac:dyDescent="0.15">
      <c r="A1109" s="766" t="s">
        <v>5276</v>
      </c>
      <c r="B1109" s="766" t="s">
        <v>5323</v>
      </c>
      <c r="C1109" s="766" t="s">
        <v>5278</v>
      </c>
      <c r="D1109" s="766" t="s">
        <v>5324</v>
      </c>
      <c r="E1109" s="767" t="str">
        <f t="shared" si="17"/>
        <v>滋賀県愛荘町</v>
      </c>
      <c r="F1109" s="766" t="s">
        <v>5325</v>
      </c>
    </row>
    <row r="1110" spans="1:6" x14ac:dyDescent="0.15">
      <c r="A1110" s="766" t="s">
        <v>5276</v>
      </c>
      <c r="B1110" s="766" t="s">
        <v>5326</v>
      </c>
      <c r="C1110" s="766" t="s">
        <v>5278</v>
      </c>
      <c r="D1110" s="766" t="s">
        <v>5327</v>
      </c>
      <c r="E1110" s="767" t="str">
        <f t="shared" si="17"/>
        <v>滋賀県豊郷町</v>
      </c>
      <c r="F1110" s="766" t="s">
        <v>5328</v>
      </c>
    </row>
    <row r="1111" spans="1:6" x14ac:dyDescent="0.15">
      <c r="A1111" s="766" t="s">
        <v>5276</v>
      </c>
      <c r="B1111" s="766" t="s">
        <v>5329</v>
      </c>
      <c r="C1111" s="766" t="s">
        <v>5278</v>
      </c>
      <c r="D1111" s="766" t="s">
        <v>5330</v>
      </c>
      <c r="E1111" s="767" t="str">
        <f t="shared" si="17"/>
        <v>滋賀県甲良町</v>
      </c>
      <c r="F1111" s="766" t="s">
        <v>5331</v>
      </c>
    </row>
    <row r="1112" spans="1:6" x14ac:dyDescent="0.15">
      <c r="A1112" s="766" t="s">
        <v>5276</v>
      </c>
      <c r="B1112" s="766" t="s">
        <v>5332</v>
      </c>
      <c r="C1112" s="766" t="s">
        <v>5278</v>
      </c>
      <c r="D1112" s="766" t="s">
        <v>5333</v>
      </c>
      <c r="E1112" s="767" t="str">
        <f t="shared" si="17"/>
        <v>滋賀県多賀町</v>
      </c>
      <c r="F1112" s="766" t="s">
        <v>5334</v>
      </c>
    </row>
    <row r="1113" spans="1:6" x14ac:dyDescent="0.15">
      <c r="A1113" s="768" t="s">
        <v>5335</v>
      </c>
      <c r="B1113" s="769"/>
      <c r="C1113" s="770" t="s">
        <v>5336</v>
      </c>
      <c r="D1113" s="769"/>
      <c r="E1113" s="767" t="str">
        <f t="shared" si="17"/>
        <v>京都府</v>
      </c>
      <c r="F1113" s="768" t="s">
        <v>5337</v>
      </c>
    </row>
    <row r="1114" spans="1:6" x14ac:dyDescent="0.15">
      <c r="A1114" s="766" t="s">
        <v>5338</v>
      </c>
      <c r="B1114" s="766" t="s">
        <v>5339</v>
      </c>
      <c r="C1114" s="766" t="s">
        <v>5340</v>
      </c>
      <c r="D1114" s="766" t="s">
        <v>5341</v>
      </c>
      <c r="E1114" s="767" t="str">
        <f t="shared" si="17"/>
        <v>京都府京都市</v>
      </c>
      <c r="F1114" s="766" t="s">
        <v>5342</v>
      </c>
    </row>
    <row r="1115" spans="1:6" x14ac:dyDescent="0.15">
      <c r="A1115" s="766" t="s">
        <v>5338</v>
      </c>
      <c r="B1115" s="766" t="s">
        <v>5343</v>
      </c>
      <c r="C1115" s="766" t="s">
        <v>5340</v>
      </c>
      <c r="D1115" s="766" t="s">
        <v>5344</v>
      </c>
      <c r="E1115" s="767" t="str">
        <f t="shared" si="17"/>
        <v>京都府福知山市</v>
      </c>
      <c r="F1115" s="766" t="s">
        <v>5345</v>
      </c>
    </row>
    <row r="1116" spans="1:6" x14ac:dyDescent="0.15">
      <c r="A1116" s="766" t="s">
        <v>5338</v>
      </c>
      <c r="B1116" s="766" t="s">
        <v>5346</v>
      </c>
      <c r="C1116" s="766" t="s">
        <v>5340</v>
      </c>
      <c r="D1116" s="766" t="s">
        <v>5347</v>
      </c>
      <c r="E1116" s="767" t="str">
        <f t="shared" si="17"/>
        <v>京都府舞鶴市</v>
      </c>
      <c r="F1116" s="766" t="s">
        <v>5348</v>
      </c>
    </row>
    <row r="1117" spans="1:6" x14ac:dyDescent="0.15">
      <c r="A1117" s="766" t="s">
        <v>5338</v>
      </c>
      <c r="B1117" s="766" t="s">
        <v>5349</v>
      </c>
      <c r="C1117" s="766" t="s">
        <v>5340</v>
      </c>
      <c r="D1117" s="766" t="s">
        <v>5350</v>
      </c>
      <c r="E1117" s="767" t="str">
        <f t="shared" si="17"/>
        <v>京都府綾部市</v>
      </c>
      <c r="F1117" s="766" t="s">
        <v>5351</v>
      </c>
    </row>
    <row r="1118" spans="1:6" x14ac:dyDescent="0.15">
      <c r="A1118" s="766" t="s">
        <v>5338</v>
      </c>
      <c r="B1118" s="766" t="s">
        <v>5352</v>
      </c>
      <c r="C1118" s="766" t="s">
        <v>5340</v>
      </c>
      <c r="D1118" s="766" t="s">
        <v>5353</v>
      </c>
      <c r="E1118" s="767" t="str">
        <f t="shared" si="17"/>
        <v>京都府宇治市</v>
      </c>
      <c r="F1118" s="766" t="s">
        <v>5354</v>
      </c>
    </row>
    <row r="1119" spans="1:6" x14ac:dyDescent="0.15">
      <c r="A1119" s="766" t="s">
        <v>5338</v>
      </c>
      <c r="B1119" s="766" t="s">
        <v>5355</v>
      </c>
      <c r="C1119" s="766" t="s">
        <v>5340</v>
      </c>
      <c r="D1119" s="766" t="s">
        <v>5356</v>
      </c>
      <c r="E1119" s="767" t="str">
        <f t="shared" si="17"/>
        <v>京都府宮津市</v>
      </c>
      <c r="F1119" s="766" t="s">
        <v>5357</v>
      </c>
    </row>
    <row r="1120" spans="1:6" x14ac:dyDescent="0.15">
      <c r="A1120" s="766" t="s">
        <v>5338</v>
      </c>
      <c r="B1120" s="766" t="s">
        <v>5358</v>
      </c>
      <c r="C1120" s="766" t="s">
        <v>5340</v>
      </c>
      <c r="D1120" s="766" t="s">
        <v>5359</v>
      </c>
      <c r="E1120" s="767" t="str">
        <f t="shared" si="17"/>
        <v>京都府亀岡市</v>
      </c>
      <c r="F1120" s="766" t="s">
        <v>5360</v>
      </c>
    </row>
    <row r="1121" spans="1:6" x14ac:dyDescent="0.15">
      <c r="A1121" s="766" t="s">
        <v>5338</v>
      </c>
      <c r="B1121" s="766" t="s">
        <v>5361</v>
      </c>
      <c r="C1121" s="766" t="s">
        <v>5340</v>
      </c>
      <c r="D1121" s="766" t="s">
        <v>5362</v>
      </c>
      <c r="E1121" s="767" t="str">
        <f t="shared" si="17"/>
        <v>京都府城陽市</v>
      </c>
      <c r="F1121" s="766" t="s">
        <v>5363</v>
      </c>
    </row>
    <row r="1122" spans="1:6" x14ac:dyDescent="0.15">
      <c r="A1122" s="766" t="s">
        <v>5338</v>
      </c>
      <c r="B1122" s="766" t="s">
        <v>5364</v>
      </c>
      <c r="C1122" s="766" t="s">
        <v>5340</v>
      </c>
      <c r="D1122" s="766" t="s">
        <v>5365</v>
      </c>
      <c r="E1122" s="767" t="str">
        <f t="shared" si="17"/>
        <v>京都府向日市</v>
      </c>
      <c r="F1122" s="766" t="s">
        <v>5366</v>
      </c>
    </row>
    <row r="1123" spans="1:6" x14ac:dyDescent="0.15">
      <c r="A1123" s="766" t="s">
        <v>5338</v>
      </c>
      <c r="B1123" s="766" t="s">
        <v>5367</v>
      </c>
      <c r="C1123" s="766" t="s">
        <v>5340</v>
      </c>
      <c r="D1123" s="766" t="s">
        <v>5368</v>
      </c>
      <c r="E1123" s="767" t="str">
        <f t="shared" si="17"/>
        <v>京都府長岡京市</v>
      </c>
      <c r="F1123" s="766" t="s">
        <v>5369</v>
      </c>
    </row>
    <row r="1124" spans="1:6" x14ac:dyDescent="0.15">
      <c r="A1124" s="766" t="s">
        <v>5338</v>
      </c>
      <c r="B1124" s="766" t="s">
        <v>5370</v>
      </c>
      <c r="C1124" s="766" t="s">
        <v>5340</v>
      </c>
      <c r="D1124" s="766" t="s">
        <v>5371</v>
      </c>
      <c r="E1124" s="767" t="str">
        <f t="shared" si="17"/>
        <v>京都府八幡市</v>
      </c>
      <c r="F1124" s="766" t="s">
        <v>5372</v>
      </c>
    </row>
    <row r="1125" spans="1:6" x14ac:dyDescent="0.15">
      <c r="A1125" s="766" t="s">
        <v>5338</v>
      </c>
      <c r="B1125" s="766" t="s">
        <v>5373</v>
      </c>
      <c r="C1125" s="766" t="s">
        <v>5340</v>
      </c>
      <c r="D1125" s="766" t="s">
        <v>5374</v>
      </c>
      <c r="E1125" s="767" t="str">
        <f t="shared" si="17"/>
        <v>京都府京田辺市</v>
      </c>
      <c r="F1125" s="766" t="s">
        <v>5375</v>
      </c>
    </row>
    <row r="1126" spans="1:6" x14ac:dyDescent="0.15">
      <c r="A1126" s="766" t="s">
        <v>5338</v>
      </c>
      <c r="B1126" s="766" t="s">
        <v>5376</v>
      </c>
      <c r="C1126" s="766" t="s">
        <v>5340</v>
      </c>
      <c r="D1126" s="766" t="s">
        <v>5377</v>
      </c>
      <c r="E1126" s="767" t="str">
        <f t="shared" si="17"/>
        <v>京都府京丹後市</v>
      </c>
      <c r="F1126" s="766" t="s">
        <v>5378</v>
      </c>
    </row>
    <row r="1127" spans="1:6" x14ac:dyDescent="0.15">
      <c r="A1127" s="766" t="s">
        <v>5338</v>
      </c>
      <c r="B1127" s="766" t="s">
        <v>5379</v>
      </c>
      <c r="C1127" s="766" t="s">
        <v>5340</v>
      </c>
      <c r="D1127" s="766" t="s">
        <v>5380</v>
      </c>
      <c r="E1127" s="767" t="str">
        <f t="shared" si="17"/>
        <v>京都府南丹市</v>
      </c>
      <c r="F1127" s="766" t="s">
        <v>5381</v>
      </c>
    </row>
    <row r="1128" spans="1:6" x14ac:dyDescent="0.15">
      <c r="A1128" s="766" t="s">
        <v>5338</v>
      </c>
      <c r="B1128" s="766" t="s">
        <v>5382</v>
      </c>
      <c r="C1128" s="766" t="s">
        <v>5340</v>
      </c>
      <c r="D1128" s="766" t="s">
        <v>5383</v>
      </c>
      <c r="E1128" s="767" t="str">
        <f t="shared" si="17"/>
        <v>京都府木津川市</v>
      </c>
      <c r="F1128" s="766" t="s">
        <v>5384</v>
      </c>
    </row>
    <row r="1129" spans="1:6" x14ac:dyDescent="0.15">
      <c r="A1129" s="766" t="s">
        <v>5338</v>
      </c>
      <c r="B1129" s="766" t="s">
        <v>5385</v>
      </c>
      <c r="C1129" s="766" t="s">
        <v>5340</v>
      </c>
      <c r="D1129" s="766" t="s">
        <v>5386</v>
      </c>
      <c r="E1129" s="767" t="str">
        <f t="shared" si="17"/>
        <v>京都府大山崎町</v>
      </c>
      <c r="F1129" s="766" t="s">
        <v>5387</v>
      </c>
    </row>
    <row r="1130" spans="1:6" x14ac:dyDescent="0.15">
      <c r="A1130" s="766" t="s">
        <v>5338</v>
      </c>
      <c r="B1130" s="766" t="s">
        <v>5388</v>
      </c>
      <c r="C1130" s="766" t="s">
        <v>5340</v>
      </c>
      <c r="D1130" s="766" t="s">
        <v>5389</v>
      </c>
      <c r="E1130" s="767" t="str">
        <f t="shared" si="17"/>
        <v>京都府久御山町</v>
      </c>
      <c r="F1130" s="766" t="s">
        <v>5390</v>
      </c>
    </row>
    <row r="1131" spans="1:6" x14ac:dyDescent="0.15">
      <c r="A1131" s="766" t="s">
        <v>5338</v>
      </c>
      <c r="B1131" s="766" t="s">
        <v>5391</v>
      </c>
      <c r="C1131" s="766" t="s">
        <v>5340</v>
      </c>
      <c r="D1131" s="766" t="s">
        <v>5392</v>
      </c>
      <c r="E1131" s="767" t="str">
        <f t="shared" si="17"/>
        <v>京都府井手町</v>
      </c>
      <c r="F1131" s="766" t="s">
        <v>5393</v>
      </c>
    </row>
    <row r="1132" spans="1:6" x14ac:dyDescent="0.15">
      <c r="A1132" s="766" t="s">
        <v>5338</v>
      </c>
      <c r="B1132" s="766" t="s">
        <v>5394</v>
      </c>
      <c r="C1132" s="766" t="s">
        <v>5340</v>
      </c>
      <c r="D1132" s="766" t="s">
        <v>5395</v>
      </c>
      <c r="E1132" s="767" t="str">
        <f t="shared" si="17"/>
        <v>京都府宇治田原町</v>
      </c>
      <c r="F1132" s="766" t="s">
        <v>5396</v>
      </c>
    </row>
    <row r="1133" spans="1:6" x14ac:dyDescent="0.15">
      <c r="A1133" s="766" t="s">
        <v>5338</v>
      </c>
      <c r="B1133" s="766" t="s">
        <v>5397</v>
      </c>
      <c r="C1133" s="766" t="s">
        <v>5340</v>
      </c>
      <c r="D1133" s="766" t="s">
        <v>5398</v>
      </c>
      <c r="E1133" s="767" t="str">
        <f t="shared" si="17"/>
        <v>京都府笠置町</v>
      </c>
      <c r="F1133" s="766" t="s">
        <v>5399</v>
      </c>
    </row>
    <row r="1134" spans="1:6" x14ac:dyDescent="0.15">
      <c r="A1134" s="766" t="s">
        <v>5338</v>
      </c>
      <c r="B1134" s="766" t="s">
        <v>5400</v>
      </c>
      <c r="C1134" s="766" t="s">
        <v>5340</v>
      </c>
      <c r="D1134" s="766" t="s">
        <v>5401</v>
      </c>
      <c r="E1134" s="767" t="str">
        <f t="shared" si="17"/>
        <v>京都府和束町</v>
      </c>
      <c r="F1134" s="766" t="s">
        <v>5402</v>
      </c>
    </row>
    <row r="1135" spans="1:6" x14ac:dyDescent="0.15">
      <c r="A1135" s="766" t="s">
        <v>5338</v>
      </c>
      <c r="B1135" s="766" t="s">
        <v>5403</v>
      </c>
      <c r="C1135" s="766" t="s">
        <v>5340</v>
      </c>
      <c r="D1135" s="766" t="s">
        <v>5404</v>
      </c>
      <c r="E1135" s="767" t="str">
        <f t="shared" si="17"/>
        <v>京都府精華町</v>
      </c>
      <c r="F1135" s="766" t="s">
        <v>5405</v>
      </c>
    </row>
    <row r="1136" spans="1:6" x14ac:dyDescent="0.15">
      <c r="A1136" s="766" t="s">
        <v>5338</v>
      </c>
      <c r="B1136" s="766" t="s">
        <v>5406</v>
      </c>
      <c r="C1136" s="766" t="s">
        <v>5340</v>
      </c>
      <c r="D1136" s="766" t="s">
        <v>5407</v>
      </c>
      <c r="E1136" s="767" t="str">
        <f t="shared" si="17"/>
        <v>京都府南山城村</v>
      </c>
      <c r="F1136" s="766" t="s">
        <v>5408</v>
      </c>
    </row>
    <row r="1137" spans="1:6" x14ac:dyDescent="0.15">
      <c r="A1137" s="766" t="s">
        <v>5338</v>
      </c>
      <c r="B1137" s="766" t="s">
        <v>5409</v>
      </c>
      <c r="C1137" s="766" t="s">
        <v>5340</v>
      </c>
      <c r="D1137" s="766" t="s">
        <v>5410</v>
      </c>
      <c r="E1137" s="767" t="str">
        <f t="shared" si="17"/>
        <v>京都府京丹波町</v>
      </c>
      <c r="F1137" s="766" t="s">
        <v>5411</v>
      </c>
    </row>
    <row r="1138" spans="1:6" x14ac:dyDescent="0.15">
      <c r="A1138" s="766" t="s">
        <v>5338</v>
      </c>
      <c r="B1138" s="766" t="s">
        <v>5412</v>
      </c>
      <c r="C1138" s="766" t="s">
        <v>5340</v>
      </c>
      <c r="D1138" s="766" t="s">
        <v>5413</v>
      </c>
      <c r="E1138" s="767" t="str">
        <f t="shared" si="17"/>
        <v>京都府伊根町</v>
      </c>
      <c r="F1138" s="766" t="s">
        <v>5414</v>
      </c>
    </row>
    <row r="1139" spans="1:6" x14ac:dyDescent="0.15">
      <c r="A1139" s="766" t="s">
        <v>5338</v>
      </c>
      <c r="B1139" s="766" t="s">
        <v>5415</v>
      </c>
      <c r="C1139" s="766" t="s">
        <v>5340</v>
      </c>
      <c r="D1139" s="766" t="s">
        <v>5416</v>
      </c>
      <c r="E1139" s="767" t="str">
        <f t="shared" si="17"/>
        <v>京都府与謝野町</v>
      </c>
      <c r="F1139" s="766" t="s">
        <v>5417</v>
      </c>
    </row>
    <row r="1140" spans="1:6" x14ac:dyDescent="0.15">
      <c r="A1140" s="768" t="s">
        <v>5418</v>
      </c>
      <c r="B1140" s="769"/>
      <c r="C1140" s="770" t="s">
        <v>5419</v>
      </c>
      <c r="D1140" s="769"/>
      <c r="E1140" s="767" t="str">
        <f t="shared" si="17"/>
        <v>大阪府</v>
      </c>
      <c r="F1140" s="768" t="s">
        <v>5420</v>
      </c>
    </row>
    <row r="1141" spans="1:6" x14ac:dyDescent="0.15">
      <c r="A1141" s="766" t="s">
        <v>5421</v>
      </c>
      <c r="B1141" s="766" t="s">
        <v>5422</v>
      </c>
      <c r="C1141" s="766" t="s">
        <v>5423</v>
      </c>
      <c r="D1141" s="766" t="s">
        <v>5424</v>
      </c>
      <c r="E1141" s="767" t="str">
        <f t="shared" si="17"/>
        <v>大阪府大阪市</v>
      </c>
      <c r="F1141" s="766" t="s">
        <v>5425</v>
      </c>
    </row>
    <row r="1142" spans="1:6" x14ac:dyDescent="0.15">
      <c r="A1142" s="766" t="s">
        <v>5421</v>
      </c>
      <c r="B1142" s="766" t="s">
        <v>5426</v>
      </c>
      <c r="C1142" s="766" t="s">
        <v>5423</v>
      </c>
      <c r="D1142" s="766" t="s">
        <v>4447</v>
      </c>
      <c r="E1142" s="767" t="str">
        <f t="shared" si="17"/>
        <v>大阪府堺市</v>
      </c>
      <c r="F1142" s="766" t="s">
        <v>5427</v>
      </c>
    </row>
    <row r="1143" spans="1:6" x14ac:dyDescent="0.15">
      <c r="A1143" s="766" t="s">
        <v>5421</v>
      </c>
      <c r="B1143" s="766" t="s">
        <v>5428</v>
      </c>
      <c r="C1143" s="766" t="s">
        <v>5423</v>
      </c>
      <c r="D1143" s="766" t="s">
        <v>5429</v>
      </c>
      <c r="E1143" s="767" t="str">
        <f t="shared" si="17"/>
        <v>大阪府岸和田市</v>
      </c>
      <c r="F1143" s="766" t="s">
        <v>5430</v>
      </c>
    </row>
    <row r="1144" spans="1:6" x14ac:dyDescent="0.15">
      <c r="A1144" s="766" t="s">
        <v>5421</v>
      </c>
      <c r="B1144" s="766" t="s">
        <v>5431</v>
      </c>
      <c r="C1144" s="766" t="s">
        <v>5423</v>
      </c>
      <c r="D1144" s="766" t="s">
        <v>5432</v>
      </c>
      <c r="E1144" s="767" t="str">
        <f t="shared" si="17"/>
        <v>大阪府豊中市</v>
      </c>
      <c r="F1144" s="766" t="s">
        <v>5433</v>
      </c>
    </row>
    <row r="1145" spans="1:6" x14ac:dyDescent="0.15">
      <c r="A1145" s="766" t="s">
        <v>5421</v>
      </c>
      <c r="B1145" s="766" t="s">
        <v>5434</v>
      </c>
      <c r="C1145" s="766" t="s">
        <v>5423</v>
      </c>
      <c r="D1145" s="766" t="s">
        <v>5435</v>
      </c>
      <c r="E1145" s="767" t="str">
        <f t="shared" si="17"/>
        <v>大阪府池田市</v>
      </c>
      <c r="F1145" s="766" t="s">
        <v>5436</v>
      </c>
    </row>
    <row r="1146" spans="1:6" x14ac:dyDescent="0.15">
      <c r="A1146" s="766" t="s">
        <v>5421</v>
      </c>
      <c r="B1146" s="766" t="s">
        <v>5437</v>
      </c>
      <c r="C1146" s="766" t="s">
        <v>5423</v>
      </c>
      <c r="D1146" s="766" t="s">
        <v>5438</v>
      </c>
      <c r="E1146" s="767" t="str">
        <f t="shared" si="17"/>
        <v>大阪府吹田市</v>
      </c>
      <c r="F1146" s="766" t="s">
        <v>5439</v>
      </c>
    </row>
    <row r="1147" spans="1:6" x14ac:dyDescent="0.15">
      <c r="A1147" s="766" t="s">
        <v>5421</v>
      </c>
      <c r="B1147" s="766" t="s">
        <v>5440</v>
      </c>
      <c r="C1147" s="766" t="s">
        <v>5423</v>
      </c>
      <c r="D1147" s="766" t="s">
        <v>5441</v>
      </c>
      <c r="E1147" s="767" t="str">
        <f t="shared" si="17"/>
        <v>大阪府泉大津市</v>
      </c>
      <c r="F1147" s="766" t="s">
        <v>5442</v>
      </c>
    </row>
    <row r="1148" spans="1:6" x14ac:dyDescent="0.15">
      <c r="A1148" s="766" t="s">
        <v>5421</v>
      </c>
      <c r="B1148" s="766" t="s">
        <v>5443</v>
      </c>
      <c r="C1148" s="766" t="s">
        <v>5423</v>
      </c>
      <c r="D1148" s="766" t="s">
        <v>5444</v>
      </c>
      <c r="E1148" s="767" t="str">
        <f t="shared" si="17"/>
        <v>大阪府高槻市</v>
      </c>
      <c r="F1148" s="766" t="s">
        <v>5445</v>
      </c>
    </row>
    <row r="1149" spans="1:6" x14ac:dyDescent="0.15">
      <c r="A1149" s="766" t="s">
        <v>5421</v>
      </c>
      <c r="B1149" s="766" t="s">
        <v>5446</v>
      </c>
      <c r="C1149" s="766" t="s">
        <v>5423</v>
      </c>
      <c r="D1149" s="766" t="s">
        <v>5447</v>
      </c>
      <c r="E1149" s="767" t="str">
        <f t="shared" si="17"/>
        <v>大阪府貝塚市</v>
      </c>
      <c r="F1149" s="766" t="s">
        <v>5448</v>
      </c>
    </row>
    <row r="1150" spans="1:6" x14ac:dyDescent="0.15">
      <c r="A1150" s="766" t="s">
        <v>5421</v>
      </c>
      <c r="B1150" s="766" t="s">
        <v>5449</v>
      </c>
      <c r="C1150" s="766" t="s">
        <v>5423</v>
      </c>
      <c r="D1150" s="766" t="s">
        <v>5450</v>
      </c>
      <c r="E1150" s="767" t="str">
        <f t="shared" si="17"/>
        <v>大阪府守口市</v>
      </c>
      <c r="F1150" s="766" t="s">
        <v>5451</v>
      </c>
    </row>
    <row r="1151" spans="1:6" x14ac:dyDescent="0.15">
      <c r="A1151" s="766" t="s">
        <v>5421</v>
      </c>
      <c r="B1151" s="766" t="s">
        <v>5452</v>
      </c>
      <c r="C1151" s="766" t="s">
        <v>5423</v>
      </c>
      <c r="D1151" s="766" t="s">
        <v>5453</v>
      </c>
      <c r="E1151" s="767" t="str">
        <f t="shared" si="17"/>
        <v>大阪府枚方市</v>
      </c>
      <c r="F1151" s="766" t="s">
        <v>5454</v>
      </c>
    </row>
    <row r="1152" spans="1:6" x14ac:dyDescent="0.15">
      <c r="A1152" s="766" t="s">
        <v>5421</v>
      </c>
      <c r="B1152" s="766" t="s">
        <v>5455</v>
      </c>
      <c r="C1152" s="766" t="s">
        <v>5423</v>
      </c>
      <c r="D1152" s="766" t="s">
        <v>5456</v>
      </c>
      <c r="E1152" s="767" t="str">
        <f t="shared" si="17"/>
        <v>大阪府茨木市</v>
      </c>
      <c r="F1152" s="766" t="s">
        <v>5457</v>
      </c>
    </row>
    <row r="1153" spans="1:6" x14ac:dyDescent="0.15">
      <c r="A1153" s="766" t="s">
        <v>5421</v>
      </c>
      <c r="B1153" s="766" t="s">
        <v>5458</v>
      </c>
      <c r="C1153" s="766" t="s">
        <v>5423</v>
      </c>
      <c r="D1153" s="766" t="s">
        <v>5459</v>
      </c>
      <c r="E1153" s="767" t="str">
        <f t="shared" si="17"/>
        <v>大阪府八尾市</v>
      </c>
      <c r="F1153" s="766" t="s">
        <v>5460</v>
      </c>
    </row>
    <row r="1154" spans="1:6" x14ac:dyDescent="0.15">
      <c r="A1154" s="766" t="s">
        <v>5421</v>
      </c>
      <c r="B1154" s="766" t="s">
        <v>5461</v>
      </c>
      <c r="C1154" s="766" t="s">
        <v>5423</v>
      </c>
      <c r="D1154" s="766" t="s">
        <v>5462</v>
      </c>
      <c r="E1154" s="767" t="str">
        <f t="shared" si="17"/>
        <v>大阪府泉佐野市</v>
      </c>
      <c r="F1154" s="766" t="s">
        <v>5463</v>
      </c>
    </row>
    <row r="1155" spans="1:6" x14ac:dyDescent="0.15">
      <c r="A1155" s="766" t="s">
        <v>5421</v>
      </c>
      <c r="B1155" s="766" t="s">
        <v>5464</v>
      </c>
      <c r="C1155" s="766" t="s">
        <v>5423</v>
      </c>
      <c r="D1155" s="766" t="s">
        <v>5465</v>
      </c>
      <c r="E1155" s="767" t="str">
        <f t="shared" ref="E1155:E1218" si="18">CONCATENATE(A1155,B1155)</f>
        <v>大阪府富田林市</v>
      </c>
      <c r="F1155" s="766" t="s">
        <v>5466</v>
      </c>
    </row>
    <row r="1156" spans="1:6" x14ac:dyDescent="0.15">
      <c r="A1156" s="766" t="s">
        <v>5421</v>
      </c>
      <c r="B1156" s="766" t="s">
        <v>5467</v>
      </c>
      <c r="C1156" s="766" t="s">
        <v>5423</v>
      </c>
      <c r="D1156" s="766" t="s">
        <v>5468</v>
      </c>
      <c r="E1156" s="767" t="str">
        <f t="shared" si="18"/>
        <v>大阪府寝屋川市</v>
      </c>
      <c r="F1156" s="766" t="s">
        <v>5469</v>
      </c>
    </row>
    <row r="1157" spans="1:6" x14ac:dyDescent="0.15">
      <c r="A1157" s="766" t="s">
        <v>5421</v>
      </c>
      <c r="B1157" s="766" t="s">
        <v>5470</v>
      </c>
      <c r="C1157" s="766" t="s">
        <v>5423</v>
      </c>
      <c r="D1157" s="766" t="s">
        <v>5471</v>
      </c>
      <c r="E1157" s="767" t="str">
        <f t="shared" si="18"/>
        <v>大阪府河内長野市</v>
      </c>
      <c r="F1157" s="766" t="s">
        <v>5472</v>
      </c>
    </row>
    <row r="1158" spans="1:6" x14ac:dyDescent="0.15">
      <c r="A1158" s="766" t="s">
        <v>5421</v>
      </c>
      <c r="B1158" s="766" t="s">
        <v>5473</v>
      </c>
      <c r="C1158" s="766" t="s">
        <v>5423</v>
      </c>
      <c r="D1158" s="766" t="s">
        <v>5474</v>
      </c>
      <c r="E1158" s="767" t="str">
        <f t="shared" si="18"/>
        <v>大阪府松原市</v>
      </c>
      <c r="F1158" s="766" t="s">
        <v>5475</v>
      </c>
    </row>
    <row r="1159" spans="1:6" x14ac:dyDescent="0.15">
      <c r="A1159" s="766" t="s">
        <v>5421</v>
      </c>
      <c r="B1159" s="766" t="s">
        <v>5476</v>
      </c>
      <c r="C1159" s="766" t="s">
        <v>5423</v>
      </c>
      <c r="D1159" s="766" t="s">
        <v>5477</v>
      </c>
      <c r="E1159" s="767" t="str">
        <f t="shared" si="18"/>
        <v>大阪府大東市</v>
      </c>
      <c r="F1159" s="766" t="s">
        <v>5478</v>
      </c>
    </row>
    <row r="1160" spans="1:6" x14ac:dyDescent="0.15">
      <c r="A1160" s="766" t="s">
        <v>5421</v>
      </c>
      <c r="B1160" s="766" t="s">
        <v>5479</v>
      </c>
      <c r="C1160" s="766" t="s">
        <v>5423</v>
      </c>
      <c r="D1160" s="766" t="s">
        <v>5480</v>
      </c>
      <c r="E1160" s="767" t="str">
        <f t="shared" si="18"/>
        <v>大阪府和泉市</v>
      </c>
      <c r="F1160" s="766" t="s">
        <v>5481</v>
      </c>
    </row>
    <row r="1161" spans="1:6" x14ac:dyDescent="0.15">
      <c r="A1161" s="766" t="s">
        <v>5421</v>
      </c>
      <c r="B1161" s="766" t="s">
        <v>5482</v>
      </c>
      <c r="C1161" s="766" t="s">
        <v>5423</v>
      </c>
      <c r="D1161" s="766" t="s">
        <v>5483</v>
      </c>
      <c r="E1161" s="767" t="str">
        <f t="shared" si="18"/>
        <v>大阪府箕面市</v>
      </c>
      <c r="F1161" s="766" t="s">
        <v>5484</v>
      </c>
    </row>
    <row r="1162" spans="1:6" x14ac:dyDescent="0.15">
      <c r="A1162" s="766" t="s">
        <v>5421</v>
      </c>
      <c r="B1162" s="766" t="s">
        <v>5485</v>
      </c>
      <c r="C1162" s="766" t="s">
        <v>5423</v>
      </c>
      <c r="D1162" s="766" t="s">
        <v>5486</v>
      </c>
      <c r="E1162" s="767" t="str">
        <f t="shared" si="18"/>
        <v>大阪府柏原市</v>
      </c>
      <c r="F1162" s="766" t="s">
        <v>5487</v>
      </c>
    </row>
    <row r="1163" spans="1:6" x14ac:dyDescent="0.15">
      <c r="A1163" s="766" t="s">
        <v>5421</v>
      </c>
      <c r="B1163" s="766" t="s">
        <v>5488</v>
      </c>
      <c r="C1163" s="766" t="s">
        <v>5423</v>
      </c>
      <c r="D1163" s="766" t="s">
        <v>5489</v>
      </c>
      <c r="E1163" s="767" t="str">
        <f t="shared" si="18"/>
        <v>大阪府羽曳野市</v>
      </c>
      <c r="F1163" s="766" t="s">
        <v>5490</v>
      </c>
    </row>
    <row r="1164" spans="1:6" x14ac:dyDescent="0.15">
      <c r="A1164" s="766" t="s">
        <v>5421</v>
      </c>
      <c r="B1164" s="766" t="s">
        <v>5491</v>
      </c>
      <c r="C1164" s="766" t="s">
        <v>5423</v>
      </c>
      <c r="D1164" s="766" t="s">
        <v>5492</v>
      </c>
      <c r="E1164" s="767" t="str">
        <f t="shared" si="18"/>
        <v>大阪府門真市</v>
      </c>
      <c r="F1164" s="766" t="s">
        <v>5493</v>
      </c>
    </row>
    <row r="1165" spans="1:6" x14ac:dyDescent="0.15">
      <c r="A1165" s="766" t="s">
        <v>5421</v>
      </c>
      <c r="B1165" s="766" t="s">
        <v>5494</v>
      </c>
      <c r="C1165" s="766" t="s">
        <v>5423</v>
      </c>
      <c r="D1165" s="766" t="s">
        <v>5495</v>
      </c>
      <c r="E1165" s="767" t="str">
        <f t="shared" si="18"/>
        <v>大阪府摂津市</v>
      </c>
      <c r="F1165" s="766" t="s">
        <v>5496</v>
      </c>
    </row>
    <row r="1166" spans="1:6" x14ac:dyDescent="0.15">
      <c r="A1166" s="766" t="s">
        <v>5421</v>
      </c>
      <c r="B1166" s="766" t="s">
        <v>5497</v>
      </c>
      <c r="C1166" s="766" t="s">
        <v>5423</v>
      </c>
      <c r="D1166" s="766" t="s">
        <v>5498</v>
      </c>
      <c r="E1166" s="767" t="str">
        <f t="shared" si="18"/>
        <v>大阪府高石市</v>
      </c>
      <c r="F1166" s="766" t="s">
        <v>5499</v>
      </c>
    </row>
    <row r="1167" spans="1:6" x14ac:dyDescent="0.15">
      <c r="A1167" s="766" t="s">
        <v>5421</v>
      </c>
      <c r="B1167" s="766" t="s">
        <v>5500</v>
      </c>
      <c r="C1167" s="766" t="s">
        <v>5423</v>
      </c>
      <c r="D1167" s="766" t="s">
        <v>5501</v>
      </c>
      <c r="E1167" s="767" t="str">
        <f t="shared" si="18"/>
        <v>大阪府藤井寺市</v>
      </c>
      <c r="F1167" s="766" t="s">
        <v>5502</v>
      </c>
    </row>
    <row r="1168" spans="1:6" x14ac:dyDescent="0.15">
      <c r="A1168" s="766" t="s">
        <v>5421</v>
      </c>
      <c r="B1168" s="766" t="s">
        <v>5503</v>
      </c>
      <c r="C1168" s="766" t="s">
        <v>5423</v>
      </c>
      <c r="D1168" s="766" t="s">
        <v>5504</v>
      </c>
      <c r="E1168" s="767" t="str">
        <f t="shared" si="18"/>
        <v>大阪府東大阪市</v>
      </c>
      <c r="F1168" s="766" t="s">
        <v>5505</v>
      </c>
    </row>
    <row r="1169" spans="1:6" x14ac:dyDescent="0.15">
      <c r="A1169" s="766" t="s">
        <v>5421</v>
      </c>
      <c r="B1169" s="766" t="s">
        <v>5506</v>
      </c>
      <c r="C1169" s="766" t="s">
        <v>5423</v>
      </c>
      <c r="D1169" s="766" t="s">
        <v>5507</v>
      </c>
      <c r="E1169" s="767" t="str">
        <f t="shared" si="18"/>
        <v>大阪府泉南市</v>
      </c>
      <c r="F1169" s="766" t="s">
        <v>5508</v>
      </c>
    </row>
    <row r="1170" spans="1:6" x14ac:dyDescent="0.15">
      <c r="A1170" s="766" t="s">
        <v>5421</v>
      </c>
      <c r="B1170" s="766" t="s">
        <v>5509</v>
      </c>
      <c r="C1170" s="766" t="s">
        <v>5423</v>
      </c>
      <c r="D1170" s="766" t="s">
        <v>5510</v>
      </c>
      <c r="E1170" s="767" t="str">
        <f t="shared" si="18"/>
        <v>大阪府四條畷市</v>
      </c>
      <c r="F1170" s="766" t="s">
        <v>5511</v>
      </c>
    </row>
    <row r="1171" spans="1:6" x14ac:dyDescent="0.15">
      <c r="A1171" s="766" t="s">
        <v>5421</v>
      </c>
      <c r="B1171" s="766" t="s">
        <v>5512</v>
      </c>
      <c r="C1171" s="766" t="s">
        <v>5423</v>
      </c>
      <c r="D1171" s="766" t="s">
        <v>5513</v>
      </c>
      <c r="E1171" s="767" t="str">
        <f t="shared" si="18"/>
        <v>大阪府交野市</v>
      </c>
      <c r="F1171" s="766" t="s">
        <v>5514</v>
      </c>
    </row>
    <row r="1172" spans="1:6" x14ac:dyDescent="0.15">
      <c r="A1172" s="766" t="s">
        <v>5421</v>
      </c>
      <c r="B1172" s="766" t="s">
        <v>5515</v>
      </c>
      <c r="C1172" s="766" t="s">
        <v>5423</v>
      </c>
      <c r="D1172" s="766" t="s">
        <v>5516</v>
      </c>
      <c r="E1172" s="767" t="str">
        <f t="shared" si="18"/>
        <v>大阪府大阪狭山市</v>
      </c>
      <c r="F1172" s="766" t="s">
        <v>5517</v>
      </c>
    </row>
    <row r="1173" spans="1:6" x14ac:dyDescent="0.15">
      <c r="A1173" s="766" t="s">
        <v>5421</v>
      </c>
      <c r="B1173" s="766" t="s">
        <v>5518</v>
      </c>
      <c r="C1173" s="766" t="s">
        <v>5423</v>
      </c>
      <c r="D1173" s="766" t="s">
        <v>5519</v>
      </c>
      <c r="E1173" s="767" t="str">
        <f t="shared" si="18"/>
        <v>大阪府阪南市</v>
      </c>
      <c r="F1173" s="766" t="s">
        <v>5520</v>
      </c>
    </row>
    <row r="1174" spans="1:6" x14ac:dyDescent="0.15">
      <c r="A1174" s="766" t="s">
        <v>5421</v>
      </c>
      <c r="B1174" s="766" t="s">
        <v>5521</v>
      </c>
      <c r="C1174" s="766" t="s">
        <v>5423</v>
      </c>
      <c r="D1174" s="766" t="s">
        <v>5522</v>
      </c>
      <c r="E1174" s="767" t="str">
        <f t="shared" si="18"/>
        <v>大阪府島本町</v>
      </c>
      <c r="F1174" s="766" t="s">
        <v>5523</v>
      </c>
    </row>
    <row r="1175" spans="1:6" x14ac:dyDescent="0.15">
      <c r="A1175" s="766" t="s">
        <v>5421</v>
      </c>
      <c r="B1175" s="766" t="s">
        <v>5524</v>
      </c>
      <c r="C1175" s="766" t="s">
        <v>5423</v>
      </c>
      <c r="D1175" s="766" t="s">
        <v>5525</v>
      </c>
      <c r="E1175" s="767" t="str">
        <f t="shared" si="18"/>
        <v>大阪府豊能町</v>
      </c>
      <c r="F1175" s="766" t="s">
        <v>5526</v>
      </c>
    </row>
    <row r="1176" spans="1:6" x14ac:dyDescent="0.15">
      <c r="A1176" s="766" t="s">
        <v>5421</v>
      </c>
      <c r="B1176" s="766" t="s">
        <v>5527</v>
      </c>
      <c r="C1176" s="766" t="s">
        <v>5423</v>
      </c>
      <c r="D1176" s="766" t="s">
        <v>5528</v>
      </c>
      <c r="E1176" s="767" t="str">
        <f t="shared" si="18"/>
        <v>大阪府能勢町</v>
      </c>
      <c r="F1176" s="766" t="s">
        <v>5529</v>
      </c>
    </row>
    <row r="1177" spans="1:6" x14ac:dyDescent="0.15">
      <c r="A1177" s="766" t="s">
        <v>5421</v>
      </c>
      <c r="B1177" s="766" t="s">
        <v>5530</v>
      </c>
      <c r="C1177" s="766" t="s">
        <v>5423</v>
      </c>
      <c r="D1177" s="766" t="s">
        <v>5531</v>
      </c>
      <c r="E1177" s="767" t="str">
        <f t="shared" si="18"/>
        <v>大阪府忠岡町</v>
      </c>
      <c r="F1177" s="766" t="s">
        <v>5532</v>
      </c>
    </row>
    <row r="1178" spans="1:6" x14ac:dyDescent="0.15">
      <c r="A1178" s="766" t="s">
        <v>5421</v>
      </c>
      <c r="B1178" s="766" t="s">
        <v>5533</v>
      </c>
      <c r="C1178" s="766" t="s">
        <v>5423</v>
      </c>
      <c r="D1178" s="766" t="s">
        <v>5534</v>
      </c>
      <c r="E1178" s="767" t="str">
        <f t="shared" si="18"/>
        <v>大阪府熊取町</v>
      </c>
      <c r="F1178" s="766" t="s">
        <v>5535</v>
      </c>
    </row>
    <row r="1179" spans="1:6" x14ac:dyDescent="0.15">
      <c r="A1179" s="766" t="s">
        <v>5421</v>
      </c>
      <c r="B1179" s="766" t="s">
        <v>5536</v>
      </c>
      <c r="C1179" s="766" t="s">
        <v>5423</v>
      </c>
      <c r="D1179" s="766" t="s">
        <v>5537</v>
      </c>
      <c r="E1179" s="767" t="str">
        <f t="shared" si="18"/>
        <v>大阪府田尻町</v>
      </c>
      <c r="F1179" s="766" t="s">
        <v>5538</v>
      </c>
    </row>
    <row r="1180" spans="1:6" x14ac:dyDescent="0.15">
      <c r="A1180" s="766" t="s">
        <v>5421</v>
      </c>
      <c r="B1180" s="766" t="s">
        <v>5539</v>
      </c>
      <c r="C1180" s="766" t="s">
        <v>5423</v>
      </c>
      <c r="D1180" s="766" t="s">
        <v>5540</v>
      </c>
      <c r="E1180" s="767" t="str">
        <f t="shared" si="18"/>
        <v>大阪府岬町</v>
      </c>
      <c r="F1180" s="766" t="s">
        <v>5541</v>
      </c>
    </row>
    <row r="1181" spans="1:6" x14ac:dyDescent="0.15">
      <c r="A1181" s="766" t="s">
        <v>5421</v>
      </c>
      <c r="B1181" s="766" t="s">
        <v>5542</v>
      </c>
      <c r="C1181" s="766" t="s">
        <v>5423</v>
      </c>
      <c r="D1181" s="766" t="s">
        <v>5543</v>
      </c>
      <c r="E1181" s="767" t="str">
        <f t="shared" si="18"/>
        <v>大阪府太子町</v>
      </c>
      <c r="F1181" s="766" t="s">
        <v>5544</v>
      </c>
    </row>
    <row r="1182" spans="1:6" x14ac:dyDescent="0.15">
      <c r="A1182" s="766" t="s">
        <v>5421</v>
      </c>
      <c r="B1182" s="766" t="s">
        <v>5545</v>
      </c>
      <c r="C1182" s="766" t="s">
        <v>5423</v>
      </c>
      <c r="D1182" s="766" t="s">
        <v>5546</v>
      </c>
      <c r="E1182" s="767" t="str">
        <f t="shared" si="18"/>
        <v>大阪府河南町</v>
      </c>
      <c r="F1182" s="766" t="s">
        <v>5547</v>
      </c>
    </row>
    <row r="1183" spans="1:6" x14ac:dyDescent="0.15">
      <c r="A1183" s="766" t="s">
        <v>5421</v>
      </c>
      <c r="B1183" s="766" t="s">
        <v>5548</v>
      </c>
      <c r="C1183" s="766" t="s">
        <v>5423</v>
      </c>
      <c r="D1183" s="766" t="s">
        <v>5549</v>
      </c>
      <c r="E1183" s="767" t="str">
        <f t="shared" si="18"/>
        <v>大阪府千早赤阪村</v>
      </c>
      <c r="F1183" s="766" t="s">
        <v>5550</v>
      </c>
    </row>
    <row r="1184" spans="1:6" x14ac:dyDescent="0.15">
      <c r="A1184" s="768" t="s">
        <v>5551</v>
      </c>
      <c r="B1184" s="769"/>
      <c r="C1184" s="770" t="s">
        <v>5552</v>
      </c>
      <c r="D1184" s="769"/>
      <c r="E1184" s="767" t="str">
        <f t="shared" si="18"/>
        <v>兵庫県</v>
      </c>
      <c r="F1184" s="768" t="s">
        <v>5553</v>
      </c>
    </row>
    <row r="1185" spans="1:6" x14ac:dyDescent="0.15">
      <c r="A1185" s="766" t="s">
        <v>5554</v>
      </c>
      <c r="B1185" s="766" t="s">
        <v>5555</v>
      </c>
      <c r="C1185" s="766" t="s">
        <v>5556</v>
      </c>
      <c r="D1185" s="766" t="s">
        <v>5557</v>
      </c>
      <c r="E1185" s="767" t="str">
        <f t="shared" si="18"/>
        <v>兵庫県神戸市</v>
      </c>
      <c r="F1185" s="766" t="s">
        <v>5558</v>
      </c>
    </row>
    <row r="1186" spans="1:6" x14ac:dyDescent="0.15">
      <c r="A1186" s="766" t="s">
        <v>5554</v>
      </c>
      <c r="B1186" s="766" t="s">
        <v>5559</v>
      </c>
      <c r="C1186" s="766" t="s">
        <v>5556</v>
      </c>
      <c r="D1186" s="766" t="s">
        <v>5560</v>
      </c>
      <c r="E1186" s="767" t="str">
        <f t="shared" si="18"/>
        <v>兵庫県姫路市</v>
      </c>
      <c r="F1186" s="766" t="s">
        <v>5561</v>
      </c>
    </row>
    <row r="1187" spans="1:6" x14ac:dyDescent="0.15">
      <c r="A1187" s="766" t="s">
        <v>5554</v>
      </c>
      <c r="B1187" s="766" t="s">
        <v>5562</v>
      </c>
      <c r="C1187" s="766" t="s">
        <v>5556</v>
      </c>
      <c r="D1187" s="766" t="s">
        <v>5563</v>
      </c>
      <c r="E1187" s="767" t="str">
        <f t="shared" si="18"/>
        <v>兵庫県尼崎市</v>
      </c>
      <c r="F1187" s="766" t="s">
        <v>5564</v>
      </c>
    </row>
    <row r="1188" spans="1:6" x14ac:dyDescent="0.15">
      <c r="A1188" s="766" t="s">
        <v>5554</v>
      </c>
      <c r="B1188" s="766" t="s">
        <v>5565</v>
      </c>
      <c r="C1188" s="766" t="s">
        <v>5556</v>
      </c>
      <c r="D1188" s="766" t="s">
        <v>5566</v>
      </c>
      <c r="E1188" s="767" t="str">
        <f t="shared" si="18"/>
        <v>兵庫県明石市</v>
      </c>
      <c r="F1188" s="766" t="s">
        <v>5567</v>
      </c>
    </row>
    <row r="1189" spans="1:6" x14ac:dyDescent="0.15">
      <c r="A1189" s="766" t="s">
        <v>5554</v>
      </c>
      <c r="B1189" s="766" t="s">
        <v>5568</v>
      </c>
      <c r="C1189" s="766" t="s">
        <v>5556</v>
      </c>
      <c r="D1189" s="766" t="s">
        <v>5569</v>
      </c>
      <c r="E1189" s="767" t="str">
        <f t="shared" si="18"/>
        <v>兵庫県西宮市</v>
      </c>
      <c r="F1189" s="766" t="s">
        <v>5570</v>
      </c>
    </row>
    <row r="1190" spans="1:6" x14ac:dyDescent="0.15">
      <c r="A1190" s="766" t="s">
        <v>5554</v>
      </c>
      <c r="B1190" s="766" t="s">
        <v>5571</v>
      </c>
      <c r="C1190" s="766" t="s">
        <v>5556</v>
      </c>
      <c r="D1190" s="766" t="s">
        <v>5572</v>
      </c>
      <c r="E1190" s="767" t="str">
        <f t="shared" si="18"/>
        <v>兵庫県洲本市</v>
      </c>
      <c r="F1190" s="766" t="s">
        <v>5573</v>
      </c>
    </row>
    <row r="1191" spans="1:6" x14ac:dyDescent="0.15">
      <c r="A1191" s="766" t="s">
        <v>5554</v>
      </c>
      <c r="B1191" s="766" t="s">
        <v>5574</v>
      </c>
      <c r="C1191" s="766" t="s">
        <v>5556</v>
      </c>
      <c r="D1191" s="766" t="s">
        <v>5575</v>
      </c>
      <c r="E1191" s="767" t="str">
        <f t="shared" si="18"/>
        <v>兵庫県芦屋市</v>
      </c>
      <c r="F1191" s="766" t="s">
        <v>5576</v>
      </c>
    </row>
    <row r="1192" spans="1:6" x14ac:dyDescent="0.15">
      <c r="A1192" s="766" t="s">
        <v>5554</v>
      </c>
      <c r="B1192" s="766" t="s">
        <v>5577</v>
      </c>
      <c r="C1192" s="766" t="s">
        <v>5556</v>
      </c>
      <c r="D1192" s="766" t="s">
        <v>5578</v>
      </c>
      <c r="E1192" s="767" t="str">
        <f t="shared" si="18"/>
        <v>兵庫県伊丹市</v>
      </c>
      <c r="F1192" s="766" t="s">
        <v>5579</v>
      </c>
    </row>
    <row r="1193" spans="1:6" x14ac:dyDescent="0.15">
      <c r="A1193" s="766" t="s">
        <v>5554</v>
      </c>
      <c r="B1193" s="766" t="s">
        <v>5580</v>
      </c>
      <c r="C1193" s="766" t="s">
        <v>5556</v>
      </c>
      <c r="D1193" s="766" t="s">
        <v>5581</v>
      </c>
      <c r="E1193" s="767" t="str">
        <f t="shared" si="18"/>
        <v>兵庫県相生市</v>
      </c>
      <c r="F1193" s="766" t="s">
        <v>5582</v>
      </c>
    </row>
    <row r="1194" spans="1:6" x14ac:dyDescent="0.15">
      <c r="A1194" s="766" t="s">
        <v>5554</v>
      </c>
      <c r="B1194" s="766" t="s">
        <v>5583</v>
      </c>
      <c r="C1194" s="766" t="s">
        <v>5556</v>
      </c>
      <c r="D1194" s="766" t="s">
        <v>5584</v>
      </c>
      <c r="E1194" s="767" t="str">
        <f t="shared" si="18"/>
        <v>兵庫県豊岡市</v>
      </c>
      <c r="F1194" s="766" t="s">
        <v>5585</v>
      </c>
    </row>
    <row r="1195" spans="1:6" x14ac:dyDescent="0.15">
      <c r="A1195" s="766" t="s">
        <v>5554</v>
      </c>
      <c r="B1195" s="766" t="s">
        <v>5586</v>
      </c>
      <c r="C1195" s="766" t="s">
        <v>5556</v>
      </c>
      <c r="D1195" s="766" t="s">
        <v>5587</v>
      </c>
      <c r="E1195" s="767" t="str">
        <f t="shared" si="18"/>
        <v>兵庫県加古川市</v>
      </c>
      <c r="F1195" s="766" t="s">
        <v>5588</v>
      </c>
    </row>
    <row r="1196" spans="1:6" x14ac:dyDescent="0.15">
      <c r="A1196" s="766" t="s">
        <v>5554</v>
      </c>
      <c r="B1196" s="766" t="s">
        <v>5589</v>
      </c>
      <c r="C1196" s="766" t="s">
        <v>5556</v>
      </c>
      <c r="D1196" s="766" t="s">
        <v>5590</v>
      </c>
      <c r="E1196" s="767" t="str">
        <f t="shared" si="18"/>
        <v>兵庫県赤穂市</v>
      </c>
      <c r="F1196" s="766" t="s">
        <v>5591</v>
      </c>
    </row>
    <row r="1197" spans="1:6" x14ac:dyDescent="0.15">
      <c r="A1197" s="766" t="s">
        <v>5554</v>
      </c>
      <c r="B1197" s="766" t="s">
        <v>5592</v>
      </c>
      <c r="C1197" s="766" t="s">
        <v>5556</v>
      </c>
      <c r="D1197" s="766" t="s">
        <v>5593</v>
      </c>
      <c r="E1197" s="767" t="str">
        <f t="shared" si="18"/>
        <v>兵庫県西脇市</v>
      </c>
      <c r="F1197" s="766" t="s">
        <v>5594</v>
      </c>
    </row>
    <row r="1198" spans="1:6" x14ac:dyDescent="0.15">
      <c r="A1198" s="766" t="s">
        <v>5554</v>
      </c>
      <c r="B1198" s="766" t="s">
        <v>5595</v>
      </c>
      <c r="C1198" s="766" t="s">
        <v>5556</v>
      </c>
      <c r="D1198" s="766" t="s">
        <v>5596</v>
      </c>
      <c r="E1198" s="767" t="str">
        <f t="shared" si="18"/>
        <v>兵庫県宝塚市</v>
      </c>
      <c r="F1198" s="766" t="s">
        <v>5597</v>
      </c>
    </row>
    <row r="1199" spans="1:6" x14ac:dyDescent="0.15">
      <c r="A1199" s="766" t="s">
        <v>5554</v>
      </c>
      <c r="B1199" s="766" t="s">
        <v>5598</v>
      </c>
      <c r="C1199" s="766" t="s">
        <v>5556</v>
      </c>
      <c r="D1199" s="766" t="s">
        <v>5599</v>
      </c>
      <c r="E1199" s="767" t="str">
        <f t="shared" si="18"/>
        <v>兵庫県三木市</v>
      </c>
      <c r="F1199" s="766" t="s">
        <v>5600</v>
      </c>
    </row>
    <row r="1200" spans="1:6" x14ac:dyDescent="0.15">
      <c r="A1200" s="766" t="s">
        <v>5554</v>
      </c>
      <c r="B1200" s="766" t="s">
        <v>5601</v>
      </c>
      <c r="C1200" s="766" t="s">
        <v>5556</v>
      </c>
      <c r="D1200" s="766" t="s">
        <v>5602</v>
      </c>
      <c r="E1200" s="767" t="str">
        <f t="shared" si="18"/>
        <v>兵庫県高砂市</v>
      </c>
      <c r="F1200" s="766" t="s">
        <v>5603</v>
      </c>
    </row>
    <row r="1201" spans="1:6" x14ac:dyDescent="0.15">
      <c r="A1201" s="766" t="s">
        <v>5554</v>
      </c>
      <c r="B1201" s="766" t="s">
        <v>5604</v>
      </c>
      <c r="C1201" s="766" t="s">
        <v>5556</v>
      </c>
      <c r="D1201" s="766" t="s">
        <v>5605</v>
      </c>
      <c r="E1201" s="767" t="str">
        <f t="shared" si="18"/>
        <v>兵庫県川西市</v>
      </c>
      <c r="F1201" s="766" t="s">
        <v>5606</v>
      </c>
    </row>
    <row r="1202" spans="1:6" x14ac:dyDescent="0.15">
      <c r="A1202" s="766" t="s">
        <v>5554</v>
      </c>
      <c r="B1202" s="766" t="s">
        <v>5607</v>
      </c>
      <c r="C1202" s="766" t="s">
        <v>5556</v>
      </c>
      <c r="D1202" s="766" t="s">
        <v>5608</v>
      </c>
      <c r="E1202" s="767" t="str">
        <f t="shared" si="18"/>
        <v>兵庫県小野市</v>
      </c>
      <c r="F1202" s="766" t="s">
        <v>5609</v>
      </c>
    </row>
    <row r="1203" spans="1:6" x14ac:dyDescent="0.15">
      <c r="A1203" s="766" t="s">
        <v>5554</v>
      </c>
      <c r="B1203" s="766" t="s">
        <v>5610</v>
      </c>
      <c r="C1203" s="766" t="s">
        <v>5556</v>
      </c>
      <c r="D1203" s="766" t="s">
        <v>5611</v>
      </c>
      <c r="E1203" s="767" t="str">
        <f t="shared" si="18"/>
        <v>兵庫県三田市</v>
      </c>
      <c r="F1203" s="766" t="s">
        <v>5612</v>
      </c>
    </row>
    <row r="1204" spans="1:6" x14ac:dyDescent="0.15">
      <c r="A1204" s="766" t="s">
        <v>5554</v>
      </c>
      <c r="B1204" s="766" t="s">
        <v>5613</v>
      </c>
      <c r="C1204" s="766" t="s">
        <v>5556</v>
      </c>
      <c r="D1204" s="766" t="s">
        <v>5614</v>
      </c>
      <c r="E1204" s="767" t="str">
        <f t="shared" si="18"/>
        <v>兵庫県加西市</v>
      </c>
      <c r="F1204" s="766" t="s">
        <v>5615</v>
      </c>
    </row>
    <row r="1205" spans="1:6" x14ac:dyDescent="0.15">
      <c r="A1205" s="766" t="s">
        <v>5554</v>
      </c>
      <c r="B1205" s="766" t="s">
        <v>5616</v>
      </c>
      <c r="C1205" s="766" t="s">
        <v>5556</v>
      </c>
      <c r="D1205" s="766" t="s">
        <v>5617</v>
      </c>
      <c r="E1205" s="767" t="str">
        <f t="shared" si="18"/>
        <v>兵庫県篠山市</v>
      </c>
      <c r="F1205" s="766" t="s">
        <v>5618</v>
      </c>
    </row>
    <row r="1206" spans="1:6" x14ac:dyDescent="0.15">
      <c r="A1206" s="766" t="s">
        <v>5554</v>
      </c>
      <c r="B1206" s="766" t="s">
        <v>5619</v>
      </c>
      <c r="C1206" s="766" t="s">
        <v>5556</v>
      </c>
      <c r="D1206" s="766" t="s">
        <v>5620</v>
      </c>
      <c r="E1206" s="767" t="str">
        <f t="shared" si="18"/>
        <v>兵庫県養父市</v>
      </c>
      <c r="F1206" s="766" t="s">
        <v>5621</v>
      </c>
    </row>
    <row r="1207" spans="1:6" x14ac:dyDescent="0.15">
      <c r="A1207" s="766" t="s">
        <v>5554</v>
      </c>
      <c r="B1207" s="766" t="s">
        <v>5622</v>
      </c>
      <c r="C1207" s="766" t="s">
        <v>5556</v>
      </c>
      <c r="D1207" s="766" t="s">
        <v>5623</v>
      </c>
      <c r="E1207" s="767" t="str">
        <f t="shared" si="18"/>
        <v>兵庫県丹波市</v>
      </c>
      <c r="F1207" s="766" t="s">
        <v>5624</v>
      </c>
    </row>
    <row r="1208" spans="1:6" x14ac:dyDescent="0.15">
      <c r="A1208" s="766" t="s">
        <v>5554</v>
      </c>
      <c r="B1208" s="766" t="s">
        <v>5625</v>
      </c>
      <c r="C1208" s="766" t="s">
        <v>5556</v>
      </c>
      <c r="D1208" s="766" t="s">
        <v>5626</v>
      </c>
      <c r="E1208" s="767" t="str">
        <f t="shared" si="18"/>
        <v>兵庫県南あわじ市</v>
      </c>
      <c r="F1208" s="766" t="s">
        <v>5627</v>
      </c>
    </row>
    <row r="1209" spans="1:6" x14ac:dyDescent="0.15">
      <c r="A1209" s="766" t="s">
        <v>5554</v>
      </c>
      <c r="B1209" s="766" t="s">
        <v>5628</v>
      </c>
      <c r="C1209" s="766" t="s">
        <v>5556</v>
      </c>
      <c r="D1209" s="766" t="s">
        <v>5629</v>
      </c>
      <c r="E1209" s="767" t="str">
        <f t="shared" si="18"/>
        <v>兵庫県朝来市</v>
      </c>
      <c r="F1209" s="766" t="s">
        <v>5630</v>
      </c>
    </row>
    <row r="1210" spans="1:6" x14ac:dyDescent="0.15">
      <c r="A1210" s="766" t="s">
        <v>5554</v>
      </c>
      <c r="B1210" s="766" t="s">
        <v>5631</v>
      </c>
      <c r="C1210" s="766" t="s">
        <v>5556</v>
      </c>
      <c r="D1210" s="766" t="s">
        <v>5632</v>
      </c>
      <c r="E1210" s="767" t="str">
        <f t="shared" si="18"/>
        <v>兵庫県淡路市</v>
      </c>
      <c r="F1210" s="766" t="s">
        <v>5633</v>
      </c>
    </row>
    <row r="1211" spans="1:6" x14ac:dyDescent="0.15">
      <c r="A1211" s="766" t="s">
        <v>5554</v>
      </c>
      <c r="B1211" s="766" t="s">
        <v>5634</v>
      </c>
      <c r="C1211" s="766" t="s">
        <v>5556</v>
      </c>
      <c r="D1211" s="766" t="s">
        <v>5635</v>
      </c>
      <c r="E1211" s="767" t="str">
        <f t="shared" si="18"/>
        <v>兵庫県宍粟市</v>
      </c>
      <c r="F1211" s="766" t="s">
        <v>5636</v>
      </c>
    </row>
    <row r="1212" spans="1:6" x14ac:dyDescent="0.15">
      <c r="A1212" s="766" t="s">
        <v>5554</v>
      </c>
      <c r="B1212" s="766" t="s">
        <v>5637</v>
      </c>
      <c r="C1212" s="766" t="s">
        <v>5556</v>
      </c>
      <c r="D1212" s="766" t="s">
        <v>5638</v>
      </c>
      <c r="E1212" s="767" t="str">
        <f t="shared" si="18"/>
        <v>兵庫県加東市</v>
      </c>
      <c r="F1212" s="766" t="s">
        <v>5639</v>
      </c>
    </row>
    <row r="1213" spans="1:6" x14ac:dyDescent="0.15">
      <c r="A1213" s="766" t="s">
        <v>5554</v>
      </c>
      <c r="B1213" s="766" t="s">
        <v>5640</v>
      </c>
      <c r="C1213" s="766" t="s">
        <v>5556</v>
      </c>
      <c r="D1213" s="766" t="s">
        <v>5641</v>
      </c>
      <c r="E1213" s="767" t="str">
        <f t="shared" si="18"/>
        <v>兵庫県たつの市</v>
      </c>
      <c r="F1213" s="766" t="s">
        <v>5642</v>
      </c>
    </row>
    <row r="1214" spans="1:6" x14ac:dyDescent="0.15">
      <c r="A1214" s="766" t="s">
        <v>5554</v>
      </c>
      <c r="B1214" s="766" t="s">
        <v>5643</v>
      </c>
      <c r="C1214" s="766" t="s">
        <v>5556</v>
      </c>
      <c r="D1214" s="766" t="s">
        <v>5644</v>
      </c>
      <c r="E1214" s="767" t="str">
        <f t="shared" si="18"/>
        <v>兵庫県猪名川町</v>
      </c>
      <c r="F1214" s="766" t="s">
        <v>5645</v>
      </c>
    </row>
    <row r="1215" spans="1:6" x14ac:dyDescent="0.15">
      <c r="A1215" s="766" t="s">
        <v>5554</v>
      </c>
      <c r="B1215" s="766" t="s">
        <v>5646</v>
      </c>
      <c r="C1215" s="766" t="s">
        <v>5556</v>
      </c>
      <c r="D1215" s="766" t="s">
        <v>5647</v>
      </c>
      <c r="E1215" s="767" t="str">
        <f t="shared" si="18"/>
        <v>兵庫県多可町</v>
      </c>
      <c r="F1215" s="766" t="s">
        <v>5648</v>
      </c>
    </row>
    <row r="1216" spans="1:6" x14ac:dyDescent="0.15">
      <c r="A1216" s="766" t="s">
        <v>5554</v>
      </c>
      <c r="B1216" s="766" t="s">
        <v>5649</v>
      </c>
      <c r="C1216" s="766" t="s">
        <v>5556</v>
      </c>
      <c r="D1216" s="766" t="s">
        <v>5650</v>
      </c>
      <c r="E1216" s="767" t="str">
        <f t="shared" si="18"/>
        <v>兵庫県稲美町</v>
      </c>
      <c r="F1216" s="766" t="s">
        <v>5651</v>
      </c>
    </row>
    <row r="1217" spans="1:6" x14ac:dyDescent="0.15">
      <c r="A1217" s="766" t="s">
        <v>5554</v>
      </c>
      <c r="B1217" s="766" t="s">
        <v>5652</v>
      </c>
      <c r="C1217" s="766" t="s">
        <v>5556</v>
      </c>
      <c r="D1217" s="766" t="s">
        <v>5653</v>
      </c>
      <c r="E1217" s="767" t="str">
        <f t="shared" si="18"/>
        <v>兵庫県播磨町</v>
      </c>
      <c r="F1217" s="766" t="s">
        <v>5654</v>
      </c>
    </row>
    <row r="1218" spans="1:6" x14ac:dyDescent="0.15">
      <c r="A1218" s="766" t="s">
        <v>5554</v>
      </c>
      <c r="B1218" s="766" t="s">
        <v>5655</v>
      </c>
      <c r="C1218" s="766" t="s">
        <v>5556</v>
      </c>
      <c r="D1218" s="766" t="s">
        <v>5656</v>
      </c>
      <c r="E1218" s="767" t="str">
        <f t="shared" si="18"/>
        <v>兵庫県市川町</v>
      </c>
      <c r="F1218" s="766" t="s">
        <v>5657</v>
      </c>
    </row>
    <row r="1219" spans="1:6" x14ac:dyDescent="0.15">
      <c r="A1219" s="766" t="s">
        <v>5554</v>
      </c>
      <c r="B1219" s="766" t="s">
        <v>5658</v>
      </c>
      <c r="C1219" s="766" t="s">
        <v>5556</v>
      </c>
      <c r="D1219" s="766" t="s">
        <v>5659</v>
      </c>
      <c r="E1219" s="767" t="str">
        <f t="shared" ref="E1219:E1282" si="19">CONCATENATE(A1219,B1219)</f>
        <v>兵庫県福崎町</v>
      </c>
      <c r="F1219" s="766" t="s">
        <v>5660</v>
      </c>
    </row>
    <row r="1220" spans="1:6" x14ac:dyDescent="0.15">
      <c r="A1220" s="766" t="s">
        <v>5554</v>
      </c>
      <c r="B1220" s="766" t="s">
        <v>5661</v>
      </c>
      <c r="C1220" s="766" t="s">
        <v>5556</v>
      </c>
      <c r="D1220" s="766" t="s">
        <v>2265</v>
      </c>
      <c r="E1220" s="767" t="str">
        <f t="shared" si="19"/>
        <v>兵庫県神河町</v>
      </c>
      <c r="F1220" s="766" t="s">
        <v>5662</v>
      </c>
    </row>
    <row r="1221" spans="1:6" x14ac:dyDescent="0.15">
      <c r="A1221" s="766" t="s">
        <v>5554</v>
      </c>
      <c r="B1221" s="766" t="s">
        <v>5542</v>
      </c>
      <c r="C1221" s="766" t="s">
        <v>5556</v>
      </c>
      <c r="D1221" s="766" t="s">
        <v>5543</v>
      </c>
      <c r="E1221" s="767" t="str">
        <f t="shared" si="19"/>
        <v>兵庫県太子町</v>
      </c>
      <c r="F1221" s="766" t="s">
        <v>5663</v>
      </c>
    </row>
    <row r="1222" spans="1:6" x14ac:dyDescent="0.15">
      <c r="A1222" s="766" t="s">
        <v>5554</v>
      </c>
      <c r="B1222" s="766" t="s">
        <v>5664</v>
      </c>
      <c r="C1222" s="766" t="s">
        <v>5556</v>
      </c>
      <c r="D1222" s="766" t="s">
        <v>5665</v>
      </c>
      <c r="E1222" s="767" t="str">
        <f t="shared" si="19"/>
        <v>兵庫県上郡町</v>
      </c>
      <c r="F1222" s="766" t="s">
        <v>5666</v>
      </c>
    </row>
    <row r="1223" spans="1:6" x14ac:dyDescent="0.15">
      <c r="A1223" s="766" t="s">
        <v>5554</v>
      </c>
      <c r="B1223" s="766" t="s">
        <v>5667</v>
      </c>
      <c r="C1223" s="766" t="s">
        <v>5556</v>
      </c>
      <c r="D1223" s="766" t="s">
        <v>5668</v>
      </c>
      <c r="E1223" s="767" t="str">
        <f t="shared" si="19"/>
        <v>兵庫県佐用町</v>
      </c>
      <c r="F1223" s="766" t="s">
        <v>5669</v>
      </c>
    </row>
    <row r="1224" spans="1:6" x14ac:dyDescent="0.15">
      <c r="A1224" s="766" t="s">
        <v>5554</v>
      </c>
      <c r="B1224" s="766" t="s">
        <v>5670</v>
      </c>
      <c r="C1224" s="766" t="s">
        <v>5556</v>
      </c>
      <c r="D1224" s="766" t="s">
        <v>5671</v>
      </c>
      <c r="E1224" s="767" t="str">
        <f t="shared" si="19"/>
        <v>兵庫県香美町</v>
      </c>
      <c r="F1224" s="766" t="s">
        <v>5672</v>
      </c>
    </row>
    <row r="1225" spans="1:6" x14ac:dyDescent="0.15">
      <c r="A1225" s="766" t="s">
        <v>5554</v>
      </c>
      <c r="B1225" s="766" t="s">
        <v>5673</v>
      </c>
      <c r="C1225" s="766" t="s">
        <v>5556</v>
      </c>
      <c r="D1225" s="766" t="s">
        <v>5674</v>
      </c>
      <c r="E1225" s="767" t="str">
        <f t="shared" si="19"/>
        <v>兵庫県新温泉町</v>
      </c>
      <c r="F1225" s="766" t="s">
        <v>5675</v>
      </c>
    </row>
    <row r="1226" spans="1:6" x14ac:dyDescent="0.15">
      <c r="A1226" s="768" t="s">
        <v>5676</v>
      </c>
      <c r="B1226" s="769"/>
      <c r="C1226" s="770" t="s">
        <v>5677</v>
      </c>
      <c r="D1226" s="769"/>
      <c r="E1226" s="767" t="str">
        <f t="shared" si="19"/>
        <v>奈良県</v>
      </c>
      <c r="F1226" s="768" t="s">
        <v>5678</v>
      </c>
    </row>
    <row r="1227" spans="1:6" x14ac:dyDescent="0.15">
      <c r="A1227" s="766" t="s">
        <v>5679</v>
      </c>
      <c r="B1227" s="766" t="s">
        <v>5680</v>
      </c>
      <c r="C1227" s="766" t="s">
        <v>5681</v>
      </c>
      <c r="D1227" s="766" t="s">
        <v>5682</v>
      </c>
      <c r="E1227" s="767" t="str">
        <f t="shared" si="19"/>
        <v>奈良県奈良市</v>
      </c>
      <c r="F1227" s="766" t="s">
        <v>5683</v>
      </c>
    </row>
    <row r="1228" spans="1:6" x14ac:dyDescent="0.15">
      <c r="A1228" s="766" t="s">
        <v>5679</v>
      </c>
      <c r="B1228" s="766" t="s">
        <v>5684</v>
      </c>
      <c r="C1228" s="766" t="s">
        <v>5681</v>
      </c>
      <c r="D1228" s="766" t="s">
        <v>5685</v>
      </c>
      <c r="E1228" s="767" t="str">
        <f t="shared" si="19"/>
        <v>奈良県大和高田市</v>
      </c>
      <c r="F1228" s="766" t="s">
        <v>5686</v>
      </c>
    </row>
    <row r="1229" spans="1:6" x14ac:dyDescent="0.15">
      <c r="A1229" s="766" t="s">
        <v>5679</v>
      </c>
      <c r="B1229" s="766" t="s">
        <v>5687</v>
      </c>
      <c r="C1229" s="766" t="s">
        <v>5681</v>
      </c>
      <c r="D1229" s="766" t="s">
        <v>5688</v>
      </c>
      <c r="E1229" s="767" t="str">
        <f t="shared" si="19"/>
        <v>奈良県大和郡山市</v>
      </c>
      <c r="F1229" s="766" t="s">
        <v>5689</v>
      </c>
    </row>
    <row r="1230" spans="1:6" x14ac:dyDescent="0.15">
      <c r="A1230" s="766" t="s">
        <v>5679</v>
      </c>
      <c r="B1230" s="766" t="s">
        <v>5690</v>
      </c>
      <c r="C1230" s="766" t="s">
        <v>5681</v>
      </c>
      <c r="D1230" s="766" t="s">
        <v>5691</v>
      </c>
      <c r="E1230" s="767" t="str">
        <f t="shared" si="19"/>
        <v>奈良県天理市</v>
      </c>
      <c r="F1230" s="766" t="s">
        <v>5692</v>
      </c>
    </row>
    <row r="1231" spans="1:6" x14ac:dyDescent="0.15">
      <c r="A1231" s="766" t="s">
        <v>5679</v>
      </c>
      <c r="B1231" s="766" t="s">
        <v>5693</v>
      </c>
      <c r="C1231" s="766" t="s">
        <v>5681</v>
      </c>
      <c r="D1231" s="766" t="s">
        <v>5694</v>
      </c>
      <c r="E1231" s="767" t="str">
        <f t="shared" si="19"/>
        <v>奈良県橿原市</v>
      </c>
      <c r="F1231" s="766" t="s">
        <v>5695</v>
      </c>
    </row>
    <row r="1232" spans="1:6" x14ac:dyDescent="0.15">
      <c r="A1232" s="766" t="s">
        <v>5679</v>
      </c>
      <c r="B1232" s="766" t="s">
        <v>5696</v>
      </c>
      <c r="C1232" s="766" t="s">
        <v>5681</v>
      </c>
      <c r="D1232" s="766" t="s">
        <v>5697</v>
      </c>
      <c r="E1232" s="767" t="str">
        <f t="shared" si="19"/>
        <v>奈良県桜井市</v>
      </c>
      <c r="F1232" s="766" t="s">
        <v>5698</v>
      </c>
    </row>
    <row r="1233" spans="1:6" x14ac:dyDescent="0.15">
      <c r="A1233" s="766" t="s">
        <v>5679</v>
      </c>
      <c r="B1233" s="766" t="s">
        <v>5699</v>
      </c>
      <c r="C1233" s="766" t="s">
        <v>5681</v>
      </c>
      <c r="D1233" s="766" t="s">
        <v>5700</v>
      </c>
      <c r="E1233" s="767" t="str">
        <f t="shared" si="19"/>
        <v>奈良県五條市</v>
      </c>
      <c r="F1233" s="766" t="s">
        <v>5701</v>
      </c>
    </row>
    <row r="1234" spans="1:6" x14ac:dyDescent="0.15">
      <c r="A1234" s="766" t="s">
        <v>5679</v>
      </c>
      <c r="B1234" s="766" t="s">
        <v>5702</v>
      </c>
      <c r="C1234" s="766" t="s">
        <v>5681</v>
      </c>
      <c r="D1234" s="766" t="s">
        <v>5703</v>
      </c>
      <c r="E1234" s="767" t="str">
        <f t="shared" si="19"/>
        <v>奈良県御所市</v>
      </c>
      <c r="F1234" s="766" t="s">
        <v>5704</v>
      </c>
    </row>
    <row r="1235" spans="1:6" x14ac:dyDescent="0.15">
      <c r="A1235" s="766" t="s">
        <v>5679</v>
      </c>
      <c r="B1235" s="766" t="s">
        <v>5705</v>
      </c>
      <c r="C1235" s="766" t="s">
        <v>5681</v>
      </c>
      <c r="D1235" s="766" t="s">
        <v>5706</v>
      </c>
      <c r="E1235" s="767" t="str">
        <f t="shared" si="19"/>
        <v>奈良県生駒市</v>
      </c>
      <c r="F1235" s="766" t="s">
        <v>5707</v>
      </c>
    </row>
    <row r="1236" spans="1:6" x14ac:dyDescent="0.15">
      <c r="A1236" s="766" t="s">
        <v>5679</v>
      </c>
      <c r="B1236" s="766" t="s">
        <v>5708</v>
      </c>
      <c r="C1236" s="766" t="s">
        <v>5681</v>
      </c>
      <c r="D1236" s="766" t="s">
        <v>5709</v>
      </c>
      <c r="E1236" s="767" t="str">
        <f t="shared" si="19"/>
        <v>奈良県香芝市</v>
      </c>
      <c r="F1236" s="766" t="s">
        <v>5710</v>
      </c>
    </row>
    <row r="1237" spans="1:6" x14ac:dyDescent="0.15">
      <c r="A1237" s="766" t="s">
        <v>5679</v>
      </c>
      <c r="B1237" s="766" t="s">
        <v>5711</v>
      </c>
      <c r="C1237" s="766" t="s">
        <v>5681</v>
      </c>
      <c r="D1237" s="766" t="s">
        <v>5712</v>
      </c>
      <c r="E1237" s="767" t="str">
        <f t="shared" si="19"/>
        <v>奈良県葛城市</v>
      </c>
      <c r="F1237" s="766" t="s">
        <v>5713</v>
      </c>
    </row>
    <row r="1238" spans="1:6" x14ac:dyDescent="0.15">
      <c r="A1238" s="766" t="s">
        <v>5679</v>
      </c>
      <c r="B1238" s="766" t="s">
        <v>5714</v>
      </c>
      <c r="C1238" s="766" t="s">
        <v>5681</v>
      </c>
      <c r="D1238" s="766" t="s">
        <v>5715</v>
      </c>
      <c r="E1238" s="767" t="str">
        <f t="shared" si="19"/>
        <v>奈良県宇陀市</v>
      </c>
      <c r="F1238" s="766" t="s">
        <v>5716</v>
      </c>
    </row>
    <row r="1239" spans="1:6" x14ac:dyDescent="0.15">
      <c r="A1239" s="766" t="s">
        <v>5679</v>
      </c>
      <c r="B1239" s="766" t="s">
        <v>5717</v>
      </c>
      <c r="C1239" s="766" t="s">
        <v>5681</v>
      </c>
      <c r="D1239" s="766" t="s">
        <v>5718</v>
      </c>
      <c r="E1239" s="767" t="str">
        <f t="shared" si="19"/>
        <v>奈良県山添村</v>
      </c>
      <c r="F1239" s="766" t="s">
        <v>5719</v>
      </c>
    </row>
    <row r="1240" spans="1:6" x14ac:dyDescent="0.15">
      <c r="A1240" s="766" t="s">
        <v>5679</v>
      </c>
      <c r="B1240" s="766" t="s">
        <v>5720</v>
      </c>
      <c r="C1240" s="766" t="s">
        <v>5681</v>
      </c>
      <c r="D1240" s="766" t="s">
        <v>5721</v>
      </c>
      <c r="E1240" s="767" t="str">
        <f t="shared" si="19"/>
        <v>奈良県平群町</v>
      </c>
      <c r="F1240" s="766" t="s">
        <v>5722</v>
      </c>
    </row>
    <row r="1241" spans="1:6" x14ac:dyDescent="0.15">
      <c r="A1241" s="766" t="s">
        <v>5679</v>
      </c>
      <c r="B1241" s="766" t="s">
        <v>5723</v>
      </c>
      <c r="C1241" s="766" t="s">
        <v>5681</v>
      </c>
      <c r="D1241" s="766" t="s">
        <v>5724</v>
      </c>
      <c r="E1241" s="767" t="str">
        <f t="shared" si="19"/>
        <v>奈良県三郷町</v>
      </c>
      <c r="F1241" s="766" t="s">
        <v>5725</v>
      </c>
    </row>
    <row r="1242" spans="1:6" x14ac:dyDescent="0.15">
      <c r="A1242" s="766" t="s">
        <v>5679</v>
      </c>
      <c r="B1242" s="766" t="s">
        <v>5726</v>
      </c>
      <c r="C1242" s="766" t="s">
        <v>5681</v>
      </c>
      <c r="D1242" s="766" t="s">
        <v>5727</v>
      </c>
      <c r="E1242" s="767" t="str">
        <f t="shared" si="19"/>
        <v>奈良県斑鳩町</v>
      </c>
      <c r="F1242" s="766" t="s">
        <v>5728</v>
      </c>
    </row>
    <row r="1243" spans="1:6" x14ac:dyDescent="0.15">
      <c r="A1243" s="766" t="s">
        <v>5679</v>
      </c>
      <c r="B1243" s="766" t="s">
        <v>5729</v>
      </c>
      <c r="C1243" s="766" t="s">
        <v>5681</v>
      </c>
      <c r="D1243" s="766" t="s">
        <v>5730</v>
      </c>
      <c r="E1243" s="767" t="str">
        <f t="shared" si="19"/>
        <v>奈良県安堵町</v>
      </c>
      <c r="F1243" s="766" t="s">
        <v>5731</v>
      </c>
    </row>
    <row r="1244" spans="1:6" x14ac:dyDescent="0.15">
      <c r="A1244" s="766" t="s">
        <v>5679</v>
      </c>
      <c r="B1244" s="766" t="s">
        <v>3035</v>
      </c>
      <c r="C1244" s="766" t="s">
        <v>5681</v>
      </c>
      <c r="D1244" s="766" t="s">
        <v>5732</v>
      </c>
      <c r="E1244" s="767" t="str">
        <f t="shared" si="19"/>
        <v>奈良県川西町</v>
      </c>
      <c r="F1244" s="766" t="s">
        <v>5733</v>
      </c>
    </row>
    <row r="1245" spans="1:6" x14ac:dyDescent="0.15">
      <c r="A1245" s="766" t="s">
        <v>5679</v>
      </c>
      <c r="B1245" s="766" t="s">
        <v>5734</v>
      </c>
      <c r="C1245" s="766" t="s">
        <v>5681</v>
      </c>
      <c r="D1245" s="766" t="s">
        <v>5735</v>
      </c>
      <c r="E1245" s="767" t="str">
        <f t="shared" si="19"/>
        <v>奈良県三宅町</v>
      </c>
      <c r="F1245" s="766" t="s">
        <v>5736</v>
      </c>
    </row>
    <row r="1246" spans="1:6" x14ac:dyDescent="0.15">
      <c r="A1246" s="766" t="s">
        <v>5679</v>
      </c>
      <c r="B1246" s="766" t="s">
        <v>5737</v>
      </c>
      <c r="C1246" s="766" t="s">
        <v>5681</v>
      </c>
      <c r="D1246" s="766" t="s">
        <v>5738</v>
      </c>
      <c r="E1246" s="767" t="str">
        <f t="shared" si="19"/>
        <v>奈良県田原本町</v>
      </c>
      <c r="F1246" s="766" t="s">
        <v>5739</v>
      </c>
    </row>
    <row r="1247" spans="1:6" x14ac:dyDescent="0.15">
      <c r="A1247" s="766" t="s">
        <v>5679</v>
      </c>
      <c r="B1247" s="766" t="s">
        <v>5740</v>
      </c>
      <c r="C1247" s="766" t="s">
        <v>5681</v>
      </c>
      <c r="D1247" s="766" t="s">
        <v>5741</v>
      </c>
      <c r="E1247" s="767" t="str">
        <f t="shared" si="19"/>
        <v>奈良県曽爾村</v>
      </c>
      <c r="F1247" s="766" t="s">
        <v>5742</v>
      </c>
    </row>
    <row r="1248" spans="1:6" x14ac:dyDescent="0.15">
      <c r="A1248" s="766" t="s">
        <v>5679</v>
      </c>
      <c r="B1248" s="766" t="s">
        <v>5743</v>
      </c>
      <c r="C1248" s="766" t="s">
        <v>5681</v>
      </c>
      <c r="D1248" s="766" t="s">
        <v>5744</v>
      </c>
      <c r="E1248" s="767" t="str">
        <f t="shared" si="19"/>
        <v>奈良県御杖村</v>
      </c>
      <c r="F1248" s="766" t="s">
        <v>5745</v>
      </c>
    </row>
    <row r="1249" spans="1:6" x14ac:dyDescent="0.15">
      <c r="A1249" s="766" t="s">
        <v>5679</v>
      </c>
      <c r="B1249" s="766" t="s">
        <v>5746</v>
      </c>
      <c r="C1249" s="766" t="s">
        <v>5681</v>
      </c>
      <c r="D1249" s="766" t="s">
        <v>5747</v>
      </c>
      <c r="E1249" s="767" t="str">
        <f t="shared" si="19"/>
        <v>奈良県高取町</v>
      </c>
      <c r="F1249" s="766" t="s">
        <v>5748</v>
      </c>
    </row>
    <row r="1250" spans="1:6" x14ac:dyDescent="0.15">
      <c r="A1250" s="766" t="s">
        <v>5679</v>
      </c>
      <c r="B1250" s="766" t="s">
        <v>5749</v>
      </c>
      <c r="C1250" s="766" t="s">
        <v>5681</v>
      </c>
      <c r="D1250" s="766" t="s">
        <v>5750</v>
      </c>
      <c r="E1250" s="767" t="str">
        <f t="shared" si="19"/>
        <v>奈良県明日香村</v>
      </c>
      <c r="F1250" s="766" t="s">
        <v>5751</v>
      </c>
    </row>
    <row r="1251" spans="1:6" x14ac:dyDescent="0.15">
      <c r="A1251" s="766" t="s">
        <v>5679</v>
      </c>
      <c r="B1251" s="766" t="s">
        <v>5752</v>
      </c>
      <c r="C1251" s="766" t="s">
        <v>5681</v>
      </c>
      <c r="D1251" s="766" t="s">
        <v>5753</v>
      </c>
      <c r="E1251" s="767" t="str">
        <f t="shared" si="19"/>
        <v>奈良県上牧町</v>
      </c>
      <c r="F1251" s="766" t="s">
        <v>5754</v>
      </c>
    </row>
    <row r="1252" spans="1:6" x14ac:dyDescent="0.15">
      <c r="A1252" s="766" t="s">
        <v>5679</v>
      </c>
      <c r="B1252" s="766" t="s">
        <v>5755</v>
      </c>
      <c r="C1252" s="766" t="s">
        <v>5681</v>
      </c>
      <c r="D1252" s="766" t="s">
        <v>5756</v>
      </c>
      <c r="E1252" s="767" t="str">
        <f t="shared" si="19"/>
        <v>奈良県王寺町</v>
      </c>
      <c r="F1252" s="766" t="s">
        <v>5757</v>
      </c>
    </row>
    <row r="1253" spans="1:6" x14ac:dyDescent="0.15">
      <c r="A1253" s="766" t="s">
        <v>5679</v>
      </c>
      <c r="B1253" s="766" t="s">
        <v>5758</v>
      </c>
      <c r="C1253" s="766" t="s">
        <v>5681</v>
      </c>
      <c r="D1253" s="766" t="s">
        <v>5759</v>
      </c>
      <c r="E1253" s="767" t="str">
        <f t="shared" si="19"/>
        <v>奈良県広陵町</v>
      </c>
      <c r="F1253" s="766" t="s">
        <v>5760</v>
      </c>
    </row>
    <row r="1254" spans="1:6" x14ac:dyDescent="0.15">
      <c r="A1254" s="766" t="s">
        <v>5679</v>
      </c>
      <c r="B1254" s="766" t="s">
        <v>5761</v>
      </c>
      <c r="C1254" s="766" t="s">
        <v>5681</v>
      </c>
      <c r="D1254" s="766" t="s">
        <v>5762</v>
      </c>
      <c r="E1254" s="767" t="str">
        <f t="shared" si="19"/>
        <v>奈良県河合町</v>
      </c>
      <c r="F1254" s="766" t="s">
        <v>5763</v>
      </c>
    </row>
    <row r="1255" spans="1:6" x14ac:dyDescent="0.15">
      <c r="A1255" s="766" t="s">
        <v>5679</v>
      </c>
      <c r="B1255" s="766" t="s">
        <v>5764</v>
      </c>
      <c r="C1255" s="766" t="s">
        <v>5681</v>
      </c>
      <c r="D1255" s="766" t="s">
        <v>5765</v>
      </c>
      <c r="E1255" s="767" t="str">
        <f t="shared" si="19"/>
        <v>奈良県吉野町</v>
      </c>
      <c r="F1255" s="766" t="s">
        <v>5766</v>
      </c>
    </row>
    <row r="1256" spans="1:6" x14ac:dyDescent="0.15">
      <c r="A1256" s="766" t="s">
        <v>5679</v>
      </c>
      <c r="B1256" s="766" t="s">
        <v>5767</v>
      </c>
      <c r="C1256" s="766" t="s">
        <v>5681</v>
      </c>
      <c r="D1256" s="766" t="s">
        <v>5768</v>
      </c>
      <c r="E1256" s="767" t="str">
        <f t="shared" si="19"/>
        <v>奈良県大淀町</v>
      </c>
      <c r="F1256" s="766" t="s">
        <v>5769</v>
      </c>
    </row>
    <row r="1257" spans="1:6" x14ac:dyDescent="0.15">
      <c r="A1257" s="766" t="s">
        <v>5679</v>
      </c>
      <c r="B1257" s="766" t="s">
        <v>5770</v>
      </c>
      <c r="C1257" s="766" t="s">
        <v>5681</v>
      </c>
      <c r="D1257" s="766" t="s">
        <v>5771</v>
      </c>
      <c r="E1257" s="767" t="str">
        <f t="shared" si="19"/>
        <v>奈良県下市町</v>
      </c>
      <c r="F1257" s="766" t="s">
        <v>5772</v>
      </c>
    </row>
    <row r="1258" spans="1:6" x14ac:dyDescent="0.15">
      <c r="A1258" s="766" t="s">
        <v>5679</v>
      </c>
      <c r="B1258" s="766" t="s">
        <v>5773</v>
      </c>
      <c r="C1258" s="766" t="s">
        <v>5681</v>
      </c>
      <c r="D1258" s="766" t="s">
        <v>5774</v>
      </c>
      <c r="E1258" s="767" t="str">
        <f t="shared" si="19"/>
        <v>奈良県黒滝村</v>
      </c>
      <c r="F1258" s="766" t="s">
        <v>5775</v>
      </c>
    </row>
    <row r="1259" spans="1:6" x14ac:dyDescent="0.15">
      <c r="A1259" s="766" t="s">
        <v>5679</v>
      </c>
      <c r="B1259" s="766" t="s">
        <v>5776</v>
      </c>
      <c r="C1259" s="766" t="s">
        <v>5681</v>
      </c>
      <c r="D1259" s="766" t="s">
        <v>5777</v>
      </c>
      <c r="E1259" s="767" t="str">
        <f t="shared" si="19"/>
        <v>奈良県天川村</v>
      </c>
      <c r="F1259" s="766" t="s">
        <v>5778</v>
      </c>
    </row>
    <row r="1260" spans="1:6" x14ac:dyDescent="0.15">
      <c r="A1260" s="766" t="s">
        <v>5679</v>
      </c>
      <c r="B1260" s="766" t="s">
        <v>5779</v>
      </c>
      <c r="C1260" s="766" t="s">
        <v>5681</v>
      </c>
      <c r="D1260" s="766" t="s">
        <v>5780</v>
      </c>
      <c r="E1260" s="767" t="str">
        <f t="shared" si="19"/>
        <v>奈良県野迫川村</v>
      </c>
      <c r="F1260" s="766" t="s">
        <v>5781</v>
      </c>
    </row>
    <row r="1261" spans="1:6" x14ac:dyDescent="0.15">
      <c r="A1261" s="766" t="s">
        <v>5679</v>
      </c>
      <c r="B1261" s="766" t="s">
        <v>5782</v>
      </c>
      <c r="C1261" s="766" t="s">
        <v>5681</v>
      </c>
      <c r="D1261" s="766" t="s">
        <v>5783</v>
      </c>
      <c r="E1261" s="767" t="str">
        <f t="shared" si="19"/>
        <v>奈良県十津川村</v>
      </c>
      <c r="F1261" s="766" t="s">
        <v>5784</v>
      </c>
    </row>
    <row r="1262" spans="1:6" x14ac:dyDescent="0.15">
      <c r="A1262" s="766" t="s">
        <v>5679</v>
      </c>
      <c r="B1262" s="766" t="s">
        <v>5785</v>
      </c>
      <c r="C1262" s="766" t="s">
        <v>5681</v>
      </c>
      <c r="D1262" s="766" t="s">
        <v>5786</v>
      </c>
      <c r="E1262" s="767" t="str">
        <f t="shared" si="19"/>
        <v>奈良県下北山村</v>
      </c>
      <c r="F1262" s="766" t="s">
        <v>5787</v>
      </c>
    </row>
    <row r="1263" spans="1:6" x14ac:dyDescent="0.15">
      <c r="A1263" s="766" t="s">
        <v>5679</v>
      </c>
      <c r="B1263" s="766" t="s">
        <v>5788</v>
      </c>
      <c r="C1263" s="766" t="s">
        <v>5681</v>
      </c>
      <c r="D1263" s="766" t="s">
        <v>5789</v>
      </c>
      <c r="E1263" s="767" t="str">
        <f t="shared" si="19"/>
        <v>奈良県上北山村</v>
      </c>
      <c r="F1263" s="766" t="s">
        <v>5790</v>
      </c>
    </row>
    <row r="1264" spans="1:6" x14ac:dyDescent="0.15">
      <c r="A1264" s="766" t="s">
        <v>5679</v>
      </c>
      <c r="B1264" s="766" t="s">
        <v>4619</v>
      </c>
      <c r="C1264" s="766" t="s">
        <v>5681</v>
      </c>
      <c r="D1264" s="766" t="s">
        <v>4620</v>
      </c>
      <c r="E1264" s="767" t="str">
        <f t="shared" si="19"/>
        <v>奈良県川上村</v>
      </c>
      <c r="F1264" s="766" t="s">
        <v>5791</v>
      </c>
    </row>
    <row r="1265" spans="1:6" x14ac:dyDescent="0.15">
      <c r="A1265" s="766" t="s">
        <v>5679</v>
      </c>
      <c r="B1265" s="766" t="s">
        <v>5792</v>
      </c>
      <c r="C1265" s="766" t="s">
        <v>5681</v>
      </c>
      <c r="D1265" s="766" t="s">
        <v>5793</v>
      </c>
      <c r="E1265" s="767" t="str">
        <f t="shared" si="19"/>
        <v>奈良県東吉野村</v>
      </c>
      <c r="F1265" s="766" t="s">
        <v>5794</v>
      </c>
    </row>
    <row r="1266" spans="1:6" x14ac:dyDescent="0.15">
      <c r="A1266" s="768" t="s">
        <v>5795</v>
      </c>
      <c r="B1266" s="769"/>
      <c r="C1266" s="770" t="s">
        <v>5796</v>
      </c>
      <c r="D1266" s="769"/>
      <c r="E1266" s="767" t="str">
        <f t="shared" si="19"/>
        <v>和歌山県</v>
      </c>
      <c r="F1266" s="768" t="s">
        <v>5797</v>
      </c>
    </row>
    <row r="1267" spans="1:6" x14ac:dyDescent="0.15">
      <c r="A1267" s="766" t="s">
        <v>5798</v>
      </c>
      <c r="B1267" s="766" t="s">
        <v>5799</v>
      </c>
      <c r="C1267" s="766" t="s">
        <v>5800</v>
      </c>
      <c r="D1267" s="766" t="s">
        <v>5801</v>
      </c>
      <c r="E1267" s="767" t="str">
        <f t="shared" si="19"/>
        <v>和歌山県和歌山市</v>
      </c>
      <c r="F1267" s="766" t="s">
        <v>5802</v>
      </c>
    </row>
    <row r="1268" spans="1:6" x14ac:dyDescent="0.15">
      <c r="A1268" s="766" t="s">
        <v>5798</v>
      </c>
      <c r="B1268" s="766" t="s">
        <v>5803</v>
      </c>
      <c r="C1268" s="766" t="s">
        <v>5800</v>
      </c>
      <c r="D1268" s="766" t="s">
        <v>5804</v>
      </c>
      <c r="E1268" s="767" t="str">
        <f t="shared" si="19"/>
        <v>和歌山県海南市</v>
      </c>
      <c r="F1268" s="766" t="s">
        <v>5805</v>
      </c>
    </row>
    <row r="1269" spans="1:6" x14ac:dyDescent="0.15">
      <c r="A1269" s="766" t="s">
        <v>5798</v>
      </c>
      <c r="B1269" s="766" t="s">
        <v>5806</v>
      </c>
      <c r="C1269" s="766" t="s">
        <v>5800</v>
      </c>
      <c r="D1269" s="766" t="s">
        <v>5807</v>
      </c>
      <c r="E1269" s="767" t="str">
        <f t="shared" si="19"/>
        <v>和歌山県橋本市</v>
      </c>
      <c r="F1269" s="766" t="s">
        <v>5808</v>
      </c>
    </row>
    <row r="1270" spans="1:6" x14ac:dyDescent="0.15">
      <c r="A1270" s="766" t="s">
        <v>5798</v>
      </c>
      <c r="B1270" s="766" t="s">
        <v>5809</v>
      </c>
      <c r="C1270" s="766" t="s">
        <v>5800</v>
      </c>
      <c r="D1270" s="766" t="s">
        <v>5810</v>
      </c>
      <c r="E1270" s="767" t="str">
        <f t="shared" si="19"/>
        <v>和歌山県有田市</v>
      </c>
      <c r="F1270" s="766" t="s">
        <v>5811</v>
      </c>
    </row>
    <row r="1271" spans="1:6" x14ac:dyDescent="0.15">
      <c r="A1271" s="766" t="s">
        <v>5798</v>
      </c>
      <c r="B1271" s="766" t="s">
        <v>5812</v>
      </c>
      <c r="C1271" s="766" t="s">
        <v>5800</v>
      </c>
      <c r="D1271" s="766" t="s">
        <v>5813</v>
      </c>
      <c r="E1271" s="767" t="str">
        <f t="shared" si="19"/>
        <v>和歌山県御坊市</v>
      </c>
      <c r="F1271" s="766" t="s">
        <v>5814</v>
      </c>
    </row>
    <row r="1272" spans="1:6" x14ac:dyDescent="0.15">
      <c r="A1272" s="766" t="s">
        <v>5798</v>
      </c>
      <c r="B1272" s="766" t="s">
        <v>5815</v>
      </c>
      <c r="C1272" s="766" t="s">
        <v>5800</v>
      </c>
      <c r="D1272" s="766" t="s">
        <v>5816</v>
      </c>
      <c r="E1272" s="767" t="str">
        <f t="shared" si="19"/>
        <v>和歌山県田辺市</v>
      </c>
      <c r="F1272" s="766" t="s">
        <v>5817</v>
      </c>
    </row>
    <row r="1273" spans="1:6" x14ac:dyDescent="0.15">
      <c r="A1273" s="766" t="s">
        <v>5798</v>
      </c>
      <c r="B1273" s="766" t="s">
        <v>5818</v>
      </c>
      <c r="C1273" s="766" t="s">
        <v>5800</v>
      </c>
      <c r="D1273" s="766" t="s">
        <v>5819</v>
      </c>
      <c r="E1273" s="767" t="str">
        <f t="shared" si="19"/>
        <v>和歌山県新宮市</v>
      </c>
      <c r="F1273" s="766" t="s">
        <v>5820</v>
      </c>
    </row>
    <row r="1274" spans="1:6" x14ac:dyDescent="0.15">
      <c r="A1274" s="766" t="s">
        <v>5798</v>
      </c>
      <c r="B1274" s="766" t="s">
        <v>5821</v>
      </c>
      <c r="C1274" s="766" t="s">
        <v>5800</v>
      </c>
      <c r="D1274" s="766" t="s">
        <v>5822</v>
      </c>
      <c r="E1274" s="767" t="str">
        <f t="shared" si="19"/>
        <v>和歌山県紀の川市</v>
      </c>
      <c r="F1274" s="766" t="s">
        <v>5823</v>
      </c>
    </row>
    <row r="1275" spans="1:6" x14ac:dyDescent="0.15">
      <c r="A1275" s="766" t="s">
        <v>5798</v>
      </c>
      <c r="B1275" s="766" t="s">
        <v>5824</v>
      </c>
      <c r="C1275" s="766" t="s">
        <v>5800</v>
      </c>
      <c r="D1275" s="766" t="s">
        <v>5825</v>
      </c>
      <c r="E1275" s="767" t="str">
        <f t="shared" si="19"/>
        <v>和歌山県岩出市</v>
      </c>
      <c r="F1275" s="766" t="s">
        <v>5826</v>
      </c>
    </row>
    <row r="1276" spans="1:6" x14ac:dyDescent="0.15">
      <c r="A1276" s="766" t="s">
        <v>5798</v>
      </c>
      <c r="B1276" s="766" t="s">
        <v>5827</v>
      </c>
      <c r="C1276" s="766" t="s">
        <v>5800</v>
      </c>
      <c r="D1276" s="766" t="s">
        <v>5828</v>
      </c>
      <c r="E1276" s="767" t="str">
        <f t="shared" si="19"/>
        <v>和歌山県紀美野町</v>
      </c>
      <c r="F1276" s="766" t="s">
        <v>5829</v>
      </c>
    </row>
    <row r="1277" spans="1:6" x14ac:dyDescent="0.15">
      <c r="A1277" s="766" t="s">
        <v>5798</v>
      </c>
      <c r="B1277" s="766" t="s">
        <v>5830</v>
      </c>
      <c r="C1277" s="766" t="s">
        <v>5800</v>
      </c>
      <c r="D1277" s="766" t="s">
        <v>5831</v>
      </c>
      <c r="E1277" s="767" t="str">
        <f t="shared" si="19"/>
        <v>和歌山県かつらぎ町</v>
      </c>
      <c r="F1277" s="766" t="s">
        <v>5832</v>
      </c>
    </row>
    <row r="1278" spans="1:6" x14ac:dyDescent="0.15">
      <c r="A1278" s="766" t="s">
        <v>5798</v>
      </c>
      <c r="B1278" s="766" t="s">
        <v>5833</v>
      </c>
      <c r="C1278" s="766" t="s">
        <v>5800</v>
      </c>
      <c r="D1278" s="766" t="s">
        <v>5834</v>
      </c>
      <c r="E1278" s="767" t="str">
        <f t="shared" si="19"/>
        <v>和歌山県九度山町</v>
      </c>
      <c r="F1278" s="766" t="s">
        <v>5835</v>
      </c>
    </row>
    <row r="1279" spans="1:6" x14ac:dyDescent="0.15">
      <c r="A1279" s="766" t="s">
        <v>5798</v>
      </c>
      <c r="B1279" s="766" t="s">
        <v>5836</v>
      </c>
      <c r="C1279" s="766" t="s">
        <v>5800</v>
      </c>
      <c r="D1279" s="766" t="s">
        <v>5837</v>
      </c>
      <c r="E1279" s="767" t="str">
        <f t="shared" si="19"/>
        <v>和歌山県高野町</v>
      </c>
      <c r="F1279" s="766" t="s">
        <v>5838</v>
      </c>
    </row>
    <row r="1280" spans="1:6" x14ac:dyDescent="0.15">
      <c r="A1280" s="766" t="s">
        <v>5798</v>
      </c>
      <c r="B1280" s="766" t="s">
        <v>5839</v>
      </c>
      <c r="C1280" s="766" t="s">
        <v>5800</v>
      </c>
      <c r="D1280" s="766" t="s">
        <v>5840</v>
      </c>
      <c r="E1280" s="767" t="str">
        <f t="shared" si="19"/>
        <v>和歌山県湯浅町</v>
      </c>
      <c r="F1280" s="766" t="s">
        <v>5841</v>
      </c>
    </row>
    <row r="1281" spans="1:6" x14ac:dyDescent="0.15">
      <c r="A1281" s="766" t="s">
        <v>5798</v>
      </c>
      <c r="B1281" s="766" t="s">
        <v>5842</v>
      </c>
      <c r="C1281" s="766" t="s">
        <v>5800</v>
      </c>
      <c r="D1281" s="766" t="s">
        <v>5843</v>
      </c>
      <c r="E1281" s="767" t="str">
        <f t="shared" si="19"/>
        <v>和歌山県広川町</v>
      </c>
      <c r="F1281" s="766" t="s">
        <v>5844</v>
      </c>
    </row>
    <row r="1282" spans="1:6" x14ac:dyDescent="0.15">
      <c r="A1282" s="766" t="s">
        <v>5798</v>
      </c>
      <c r="B1282" s="766" t="s">
        <v>5845</v>
      </c>
      <c r="C1282" s="766" t="s">
        <v>5800</v>
      </c>
      <c r="D1282" s="766" t="s">
        <v>5846</v>
      </c>
      <c r="E1282" s="767" t="str">
        <f t="shared" si="19"/>
        <v>和歌山県有田川町</v>
      </c>
      <c r="F1282" s="766" t="s">
        <v>5847</v>
      </c>
    </row>
    <row r="1283" spans="1:6" x14ac:dyDescent="0.15">
      <c r="A1283" s="766" t="s">
        <v>5798</v>
      </c>
      <c r="B1283" s="766" t="s">
        <v>4459</v>
      </c>
      <c r="C1283" s="766" t="s">
        <v>5800</v>
      </c>
      <c r="D1283" s="766" t="s">
        <v>4460</v>
      </c>
      <c r="E1283" s="767" t="str">
        <f t="shared" ref="E1283:E1346" si="20">CONCATENATE(A1283,B1283)</f>
        <v>和歌山県美浜町</v>
      </c>
      <c r="F1283" s="766" t="s">
        <v>5848</v>
      </c>
    </row>
    <row r="1284" spans="1:6" x14ac:dyDescent="0.15">
      <c r="A1284" s="766" t="s">
        <v>5798</v>
      </c>
      <c r="B1284" s="766" t="s">
        <v>2419</v>
      </c>
      <c r="C1284" s="766" t="s">
        <v>5800</v>
      </c>
      <c r="D1284" s="766" t="s">
        <v>2420</v>
      </c>
      <c r="E1284" s="767" t="str">
        <f t="shared" si="20"/>
        <v>和歌山県日高町</v>
      </c>
      <c r="F1284" s="766" t="s">
        <v>5849</v>
      </c>
    </row>
    <row r="1285" spans="1:6" x14ac:dyDescent="0.15">
      <c r="A1285" s="766" t="s">
        <v>5798</v>
      </c>
      <c r="B1285" s="766" t="s">
        <v>5850</v>
      </c>
      <c r="C1285" s="766" t="s">
        <v>5800</v>
      </c>
      <c r="D1285" s="766" t="s">
        <v>5851</v>
      </c>
      <c r="E1285" s="767" t="str">
        <f t="shared" si="20"/>
        <v>和歌山県由良町</v>
      </c>
      <c r="F1285" s="766" t="s">
        <v>5852</v>
      </c>
    </row>
    <row r="1286" spans="1:6" x14ac:dyDescent="0.15">
      <c r="A1286" s="766" t="s">
        <v>5798</v>
      </c>
      <c r="B1286" s="766" t="s">
        <v>5853</v>
      </c>
      <c r="C1286" s="766" t="s">
        <v>5800</v>
      </c>
      <c r="D1286" s="766" t="s">
        <v>5650</v>
      </c>
      <c r="E1286" s="767" t="str">
        <f t="shared" si="20"/>
        <v>和歌山県印南町</v>
      </c>
      <c r="F1286" s="766" t="s">
        <v>5854</v>
      </c>
    </row>
    <row r="1287" spans="1:6" x14ac:dyDescent="0.15">
      <c r="A1287" s="766" t="s">
        <v>5798</v>
      </c>
      <c r="B1287" s="766" t="s">
        <v>5855</v>
      </c>
      <c r="C1287" s="766" t="s">
        <v>5800</v>
      </c>
      <c r="D1287" s="766" t="s">
        <v>5856</v>
      </c>
      <c r="E1287" s="767" t="str">
        <f t="shared" si="20"/>
        <v>和歌山県みなべ町</v>
      </c>
      <c r="F1287" s="766" t="s">
        <v>5857</v>
      </c>
    </row>
    <row r="1288" spans="1:6" x14ac:dyDescent="0.15">
      <c r="A1288" s="766" t="s">
        <v>5798</v>
      </c>
      <c r="B1288" s="766" t="s">
        <v>5858</v>
      </c>
      <c r="C1288" s="766" t="s">
        <v>5800</v>
      </c>
      <c r="D1288" s="766" t="s">
        <v>5859</v>
      </c>
      <c r="E1288" s="767" t="str">
        <f t="shared" si="20"/>
        <v>和歌山県日高川町</v>
      </c>
      <c r="F1288" s="766" t="s">
        <v>5860</v>
      </c>
    </row>
    <row r="1289" spans="1:6" x14ac:dyDescent="0.15">
      <c r="A1289" s="766" t="s">
        <v>5798</v>
      </c>
      <c r="B1289" s="766" t="s">
        <v>5861</v>
      </c>
      <c r="C1289" s="766" t="s">
        <v>5800</v>
      </c>
      <c r="D1289" s="766" t="s">
        <v>5862</v>
      </c>
      <c r="E1289" s="767" t="str">
        <f t="shared" si="20"/>
        <v>和歌山県白浜町</v>
      </c>
      <c r="F1289" s="766" t="s">
        <v>5863</v>
      </c>
    </row>
    <row r="1290" spans="1:6" x14ac:dyDescent="0.15">
      <c r="A1290" s="766" t="s">
        <v>5798</v>
      </c>
      <c r="B1290" s="766" t="s">
        <v>5864</v>
      </c>
      <c r="C1290" s="766" t="s">
        <v>5800</v>
      </c>
      <c r="D1290" s="766" t="s">
        <v>5865</v>
      </c>
      <c r="E1290" s="767" t="str">
        <f t="shared" si="20"/>
        <v>和歌山県上富田町</v>
      </c>
      <c r="F1290" s="766" t="s">
        <v>5866</v>
      </c>
    </row>
    <row r="1291" spans="1:6" x14ac:dyDescent="0.15">
      <c r="A1291" s="766" t="s">
        <v>5798</v>
      </c>
      <c r="B1291" s="766" t="s">
        <v>5867</v>
      </c>
      <c r="C1291" s="766" t="s">
        <v>5800</v>
      </c>
      <c r="D1291" s="766" t="s">
        <v>5868</v>
      </c>
      <c r="E1291" s="767" t="str">
        <f t="shared" si="20"/>
        <v>和歌山県すさみ町</v>
      </c>
      <c r="F1291" s="766" t="s">
        <v>5869</v>
      </c>
    </row>
    <row r="1292" spans="1:6" x14ac:dyDescent="0.15">
      <c r="A1292" s="766" t="s">
        <v>5798</v>
      </c>
      <c r="B1292" s="766" t="s">
        <v>5870</v>
      </c>
      <c r="C1292" s="766" t="s">
        <v>5800</v>
      </c>
      <c r="D1292" s="766" t="s">
        <v>5871</v>
      </c>
      <c r="E1292" s="767" t="str">
        <f t="shared" si="20"/>
        <v>和歌山県那智勝浦町</v>
      </c>
      <c r="F1292" s="766" t="s">
        <v>5872</v>
      </c>
    </row>
    <row r="1293" spans="1:6" x14ac:dyDescent="0.15">
      <c r="A1293" s="766" t="s">
        <v>5798</v>
      </c>
      <c r="B1293" s="766" t="s">
        <v>5873</v>
      </c>
      <c r="C1293" s="766" t="s">
        <v>5800</v>
      </c>
      <c r="D1293" s="766" t="s">
        <v>5874</v>
      </c>
      <c r="E1293" s="767" t="str">
        <f t="shared" si="20"/>
        <v>和歌山県太地町</v>
      </c>
      <c r="F1293" s="766" t="s">
        <v>5875</v>
      </c>
    </row>
    <row r="1294" spans="1:6" x14ac:dyDescent="0.15">
      <c r="A1294" s="766" t="s">
        <v>5798</v>
      </c>
      <c r="B1294" s="766" t="s">
        <v>5876</v>
      </c>
      <c r="C1294" s="766" t="s">
        <v>5800</v>
      </c>
      <c r="D1294" s="766" t="s">
        <v>5877</v>
      </c>
      <c r="E1294" s="767" t="str">
        <f t="shared" si="20"/>
        <v>和歌山県古座川町</v>
      </c>
      <c r="F1294" s="766" t="s">
        <v>5878</v>
      </c>
    </row>
    <row r="1295" spans="1:6" x14ac:dyDescent="0.15">
      <c r="A1295" s="766" t="s">
        <v>5798</v>
      </c>
      <c r="B1295" s="766" t="s">
        <v>5879</v>
      </c>
      <c r="C1295" s="766" t="s">
        <v>5800</v>
      </c>
      <c r="D1295" s="766" t="s">
        <v>5880</v>
      </c>
      <c r="E1295" s="767" t="str">
        <f t="shared" si="20"/>
        <v>和歌山県北山村</v>
      </c>
      <c r="F1295" s="766" t="s">
        <v>5881</v>
      </c>
    </row>
    <row r="1296" spans="1:6" x14ac:dyDescent="0.15">
      <c r="A1296" s="766" t="s">
        <v>5798</v>
      </c>
      <c r="B1296" s="766" t="s">
        <v>5882</v>
      </c>
      <c r="C1296" s="766" t="s">
        <v>5800</v>
      </c>
      <c r="D1296" s="766" t="s">
        <v>5883</v>
      </c>
      <c r="E1296" s="767" t="str">
        <f t="shared" si="20"/>
        <v>和歌山県串本町</v>
      </c>
      <c r="F1296" s="766" t="s">
        <v>5884</v>
      </c>
    </row>
    <row r="1297" spans="1:6" x14ac:dyDescent="0.15">
      <c r="A1297" s="768" t="s">
        <v>5885</v>
      </c>
      <c r="B1297" s="769"/>
      <c r="C1297" s="770" t="s">
        <v>5886</v>
      </c>
      <c r="D1297" s="769"/>
      <c r="E1297" s="767" t="str">
        <f t="shared" si="20"/>
        <v>鳥取県</v>
      </c>
      <c r="F1297" s="768" t="s">
        <v>5887</v>
      </c>
    </row>
    <row r="1298" spans="1:6" x14ac:dyDescent="0.15">
      <c r="A1298" s="766" t="s">
        <v>5888</v>
      </c>
      <c r="B1298" s="766" t="s">
        <v>5889</v>
      </c>
      <c r="C1298" s="766" t="s">
        <v>5890</v>
      </c>
      <c r="D1298" s="766" t="s">
        <v>5891</v>
      </c>
      <c r="E1298" s="767" t="str">
        <f t="shared" si="20"/>
        <v>鳥取県鳥取市</v>
      </c>
      <c r="F1298" s="766" t="s">
        <v>5892</v>
      </c>
    </row>
    <row r="1299" spans="1:6" x14ac:dyDescent="0.15">
      <c r="A1299" s="766" t="s">
        <v>5888</v>
      </c>
      <c r="B1299" s="766" t="s">
        <v>5893</v>
      </c>
      <c r="C1299" s="766" t="s">
        <v>5890</v>
      </c>
      <c r="D1299" s="766" t="s">
        <v>5894</v>
      </c>
      <c r="E1299" s="767" t="str">
        <f t="shared" si="20"/>
        <v>鳥取県米子市</v>
      </c>
      <c r="F1299" s="766" t="s">
        <v>5895</v>
      </c>
    </row>
    <row r="1300" spans="1:6" x14ac:dyDescent="0.15">
      <c r="A1300" s="766" t="s">
        <v>5888</v>
      </c>
      <c r="B1300" s="766" t="s">
        <v>5896</v>
      </c>
      <c r="C1300" s="766" t="s">
        <v>5890</v>
      </c>
      <c r="D1300" s="766" t="s">
        <v>5897</v>
      </c>
      <c r="E1300" s="767" t="str">
        <f t="shared" si="20"/>
        <v>鳥取県倉吉市</v>
      </c>
      <c r="F1300" s="766" t="s">
        <v>5898</v>
      </c>
    </row>
    <row r="1301" spans="1:6" x14ac:dyDescent="0.15">
      <c r="A1301" s="766" t="s">
        <v>5888</v>
      </c>
      <c r="B1301" s="766" t="s">
        <v>5899</v>
      </c>
      <c r="C1301" s="766" t="s">
        <v>5890</v>
      </c>
      <c r="D1301" s="766" t="s">
        <v>5900</v>
      </c>
      <c r="E1301" s="767" t="str">
        <f t="shared" si="20"/>
        <v>鳥取県境港市</v>
      </c>
      <c r="F1301" s="766" t="s">
        <v>5901</v>
      </c>
    </row>
    <row r="1302" spans="1:6" x14ac:dyDescent="0.15">
      <c r="A1302" s="766" t="s">
        <v>5888</v>
      </c>
      <c r="B1302" s="766" t="s">
        <v>5902</v>
      </c>
      <c r="C1302" s="766" t="s">
        <v>5890</v>
      </c>
      <c r="D1302" s="766" t="s">
        <v>5903</v>
      </c>
      <c r="E1302" s="767" t="str">
        <f t="shared" si="20"/>
        <v>鳥取県岩美町</v>
      </c>
      <c r="F1302" s="766" t="s">
        <v>5904</v>
      </c>
    </row>
    <row r="1303" spans="1:6" x14ac:dyDescent="0.15">
      <c r="A1303" s="766" t="s">
        <v>5888</v>
      </c>
      <c r="B1303" s="766" t="s">
        <v>5905</v>
      </c>
      <c r="C1303" s="766" t="s">
        <v>5890</v>
      </c>
      <c r="D1303" s="766" t="s">
        <v>4469</v>
      </c>
      <c r="E1303" s="767" t="str">
        <f t="shared" si="20"/>
        <v>鳥取県若桜町</v>
      </c>
      <c r="F1303" s="766" t="s">
        <v>5906</v>
      </c>
    </row>
    <row r="1304" spans="1:6" x14ac:dyDescent="0.15">
      <c r="A1304" s="766" t="s">
        <v>5888</v>
      </c>
      <c r="B1304" s="766" t="s">
        <v>5907</v>
      </c>
      <c r="C1304" s="766" t="s">
        <v>5890</v>
      </c>
      <c r="D1304" s="766" t="s">
        <v>5908</v>
      </c>
      <c r="E1304" s="767" t="str">
        <f t="shared" si="20"/>
        <v>鳥取県智頭町</v>
      </c>
      <c r="F1304" s="766" t="s">
        <v>5909</v>
      </c>
    </row>
    <row r="1305" spans="1:6" x14ac:dyDescent="0.15">
      <c r="A1305" s="766" t="s">
        <v>5888</v>
      </c>
      <c r="B1305" s="766" t="s">
        <v>5910</v>
      </c>
      <c r="C1305" s="766" t="s">
        <v>5890</v>
      </c>
      <c r="D1305" s="766" t="s">
        <v>5911</v>
      </c>
      <c r="E1305" s="767" t="str">
        <f t="shared" si="20"/>
        <v>鳥取県八頭町</v>
      </c>
      <c r="F1305" s="766" t="s">
        <v>5912</v>
      </c>
    </row>
    <row r="1306" spans="1:6" x14ac:dyDescent="0.15">
      <c r="A1306" s="766" t="s">
        <v>5888</v>
      </c>
      <c r="B1306" s="766" t="s">
        <v>5913</v>
      </c>
      <c r="C1306" s="766" t="s">
        <v>5890</v>
      </c>
      <c r="D1306" s="766" t="s">
        <v>5914</v>
      </c>
      <c r="E1306" s="767" t="str">
        <f t="shared" si="20"/>
        <v>鳥取県三朝町</v>
      </c>
      <c r="F1306" s="766" t="s">
        <v>5915</v>
      </c>
    </row>
    <row r="1307" spans="1:6" x14ac:dyDescent="0.15">
      <c r="A1307" s="766" t="s">
        <v>5888</v>
      </c>
      <c r="B1307" s="766" t="s">
        <v>5916</v>
      </c>
      <c r="C1307" s="766" t="s">
        <v>5890</v>
      </c>
      <c r="D1307" s="766" t="s">
        <v>5917</v>
      </c>
      <c r="E1307" s="767" t="str">
        <f t="shared" si="20"/>
        <v>鳥取県湯梨浜町</v>
      </c>
      <c r="F1307" s="766" t="s">
        <v>5918</v>
      </c>
    </row>
    <row r="1308" spans="1:6" x14ac:dyDescent="0.15">
      <c r="A1308" s="766" t="s">
        <v>5888</v>
      </c>
      <c r="B1308" s="766" t="s">
        <v>5919</v>
      </c>
      <c r="C1308" s="766" t="s">
        <v>5890</v>
      </c>
      <c r="D1308" s="766" t="s">
        <v>5920</v>
      </c>
      <c r="E1308" s="767" t="str">
        <f t="shared" si="20"/>
        <v>鳥取県琴浦町</v>
      </c>
      <c r="F1308" s="766" t="s">
        <v>5921</v>
      </c>
    </row>
    <row r="1309" spans="1:6" x14ac:dyDescent="0.15">
      <c r="A1309" s="766" t="s">
        <v>5888</v>
      </c>
      <c r="B1309" s="766" t="s">
        <v>5922</v>
      </c>
      <c r="C1309" s="766" t="s">
        <v>5890</v>
      </c>
      <c r="D1309" s="766" t="s">
        <v>5923</v>
      </c>
      <c r="E1309" s="767" t="str">
        <f t="shared" si="20"/>
        <v>鳥取県北栄町</v>
      </c>
      <c r="F1309" s="766" t="s">
        <v>5924</v>
      </c>
    </row>
    <row r="1310" spans="1:6" x14ac:dyDescent="0.15">
      <c r="A1310" s="766" t="s">
        <v>5888</v>
      </c>
      <c r="B1310" s="766" t="s">
        <v>5925</v>
      </c>
      <c r="C1310" s="766" t="s">
        <v>5890</v>
      </c>
      <c r="D1310" s="766" t="s">
        <v>5926</v>
      </c>
      <c r="E1310" s="767" t="str">
        <f t="shared" si="20"/>
        <v>鳥取県日吉津村</v>
      </c>
      <c r="F1310" s="766" t="s">
        <v>5927</v>
      </c>
    </row>
    <row r="1311" spans="1:6" x14ac:dyDescent="0.15">
      <c r="A1311" s="766" t="s">
        <v>5888</v>
      </c>
      <c r="B1311" s="766" t="s">
        <v>5928</v>
      </c>
      <c r="C1311" s="766" t="s">
        <v>5890</v>
      </c>
      <c r="D1311" s="766" t="s">
        <v>5929</v>
      </c>
      <c r="E1311" s="767" t="str">
        <f t="shared" si="20"/>
        <v>鳥取県大山町</v>
      </c>
      <c r="F1311" s="766" t="s">
        <v>5930</v>
      </c>
    </row>
    <row r="1312" spans="1:6" x14ac:dyDescent="0.15">
      <c r="A1312" s="766" t="s">
        <v>5888</v>
      </c>
      <c r="B1312" s="766" t="s">
        <v>2643</v>
      </c>
      <c r="C1312" s="766" t="s">
        <v>5890</v>
      </c>
      <c r="D1312" s="766" t="s">
        <v>2644</v>
      </c>
      <c r="E1312" s="767" t="str">
        <f t="shared" si="20"/>
        <v>鳥取県南部町</v>
      </c>
      <c r="F1312" s="766" t="s">
        <v>5931</v>
      </c>
    </row>
    <row r="1313" spans="1:6" x14ac:dyDescent="0.15">
      <c r="A1313" s="766" t="s">
        <v>5888</v>
      </c>
      <c r="B1313" s="766" t="s">
        <v>5932</v>
      </c>
      <c r="C1313" s="766" t="s">
        <v>5890</v>
      </c>
      <c r="D1313" s="766" t="s">
        <v>5933</v>
      </c>
      <c r="E1313" s="767" t="str">
        <f t="shared" si="20"/>
        <v>鳥取県伯耆町</v>
      </c>
      <c r="F1313" s="766" t="s">
        <v>5934</v>
      </c>
    </row>
    <row r="1314" spans="1:6" x14ac:dyDescent="0.15">
      <c r="A1314" s="766" t="s">
        <v>5888</v>
      </c>
      <c r="B1314" s="766" t="s">
        <v>5935</v>
      </c>
      <c r="C1314" s="766" t="s">
        <v>5890</v>
      </c>
      <c r="D1314" s="766" t="s">
        <v>5936</v>
      </c>
      <c r="E1314" s="767" t="str">
        <f t="shared" si="20"/>
        <v>鳥取県日南町</v>
      </c>
      <c r="F1314" s="766" t="s">
        <v>5937</v>
      </c>
    </row>
    <row r="1315" spans="1:6" x14ac:dyDescent="0.15">
      <c r="A1315" s="766" t="s">
        <v>5888</v>
      </c>
      <c r="B1315" s="766" t="s">
        <v>5317</v>
      </c>
      <c r="C1315" s="766" t="s">
        <v>5890</v>
      </c>
      <c r="D1315" s="766" t="s">
        <v>5318</v>
      </c>
      <c r="E1315" s="767" t="str">
        <f t="shared" si="20"/>
        <v>鳥取県日野町</v>
      </c>
      <c r="F1315" s="766" t="s">
        <v>5938</v>
      </c>
    </row>
    <row r="1316" spans="1:6" x14ac:dyDescent="0.15">
      <c r="A1316" s="766" t="s">
        <v>5888</v>
      </c>
      <c r="B1316" s="766" t="s">
        <v>5939</v>
      </c>
      <c r="C1316" s="766" t="s">
        <v>5890</v>
      </c>
      <c r="D1316" s="766" t="s">
        <v>5940</v>
      </c>
      <c r="E1316" s="767" t="str">
        <f t="shared" si="20"/>
        <v>鳥取県江府町</v>
      </c>
      <c r="F1316" s="766" t="s">
        <v>5941</v>
      </c>
    </row>
    <row r="1317" spans="1:6" x14ac:dyDescent="0.15">
      <c r="A1317" s="768" t="s">
        <v>5942</v>
      </c>
      <c r="B1317" s="769"/>
      <c r="C1317" s="770" t="s">
        <v>5943</v>
      </c>
      <c r="D1317" s="769"/>
      <c r="E1317" s="767" t="str">
        <f t="shared" si="20"/>
        <v>島根県</v>
      </c>
      <c r="F1317" s="768" t="s">
        <v>5944</v>
      </c>
    </row>
    <row r="1318" spans="1:6" x14ac:dyDescent="0.15">
      <c r="A1318" s="766" t="s">
        <v>5945</v>
      </c>
      <c r="B1318" s="766" t="s">
        <v>5946</v>
      </c>
      <c r="C1318" s="766" t="s">
        <v>5947</v>
      </c>
      <c r="D1318" s="766" t="s">
        <v>5948</v>
      </c>
      <c r="E1318" s="767" t="str">
        <f t="shared" si="20"/>
        <v>島根県松江市</v>
      </c>
      <c r="F1318" s="766" t="s">
        <v>5949</v>
      </c>
    </row>
    <row r="1319" spans="1:6" x14ac:dyDescent="0.15">
      <c r="A1319" s="766" t="s">
        <v>5945</v>
      </c>
      <c r="B1319" s="766" t="s">
        <v>5950</v>
      </c>
      <c r="C1319" s="766" t="s">
        <v>5947</v>
      </c>
      <c r="D1319" s="766" t="s">
        <v>5951</v>
      </c>
      <c r="E1319" s="767" t="str">
        <f t="shared" si="20"/>
        <v>島根県浜田市</v>
      </c>
      <c r="F1319" s="766" t="s">
        <v>5952</v>
      </c>
    </row>
    <row r="1320" spans="1:6" x14ac:dyDescent="0.15">
      <c r="A1320" s="766" t="s">
        <v>5945</v>
      </c>
      <c r="B1320" s="766" t="s">
        <v>5953</v>
      </c>
      <c r="C1320" s="766" t="s">
        <v>5947</v>
      </c>
      <c r="D1320" s="766" t="s">
        <v>5954</v>
      </c>
      <c r="E1320" s="767" t="str">
        <f t="shared" si="20"/>
        <v>島根県出雲市</v>
      </c>
      <c r="F1320" s="766" t="s">
        <v>5955</v>
      </c>
    </row>
    <row r="1321" spans="1:6" x14ac:dyDescent="0.15">
      <c r="A1321" s="766" t="s">
        <v>5945</v>
      </c>
      <c r="B1321" s="766" t="s">
        <v>5956</v>
      </c>
      <c r="C1321" s="766" t="s">
        <v>5947</v>
      </c>
      <c r="D1321" s="766" t="s">
        <v>5957</v>
      </c>
      <c r="E1321" s="767" t="str">
        <f t="shared" si="20"/>
        <v>島根県益田市</v>
      </c>
      <c r="F1321" s="766" t="s">
        <v>5958</v>
      </c>
    </row>
    <row r="1322" spans="1:6" x14ac:dyDescent="0.15">
      <c r="A1322" s="766" t="s">
        <v>5945</v>
      </c>
      <c r="B1322" s="766" t="s">
        <v>5959</v>
      </c>
      <c r="C1322" s="766" t="s">
        <v>5947</v>
      </c>
      <c r="D1322" s="766" t="s">
        <v>5960</v>
      </c>
      <c r="E1322" s="767" t="str">
        <f t="shared" si="20"/>
        <v>島根県大田市</v>
      </c>
      <c r="F1322" s="766" t="s">
        <v>5961</v>
      </c>
    </row>
    <row r="1323" spans="1:6" x14ac:dyDescent="0.15">
      <c r="A1323" s="766" t="s">
        <v>5945</v>
      </c>
      <c r="B1323" s="766" t="s">
        <v>5962</v>
      </c>
      <c r="C1323" s="766" t="s">
        <v>5947</v>
      </c>
      <c r="D1323" s="766" t="s">
        <v>5963</v>
      </c>
      <c r="E1323" s="767" t="str">
        <f t="shared" si="20"/>
        <v>島根県安来市</v>
      </c>
      <c r="F1323" s="766" t="s">
        <v>5964</v>
      </c>
    </row>
    <row r="1324" spans="1:6" x14ac:dyDescent="0.15">
      <c r="A1324" s="766" t="s">
        <v>5945</v>
      </c>
      <c r="B1324" s="766" t="s">
        <v>5965</v>
      </c>
      <c r="C1324" s="766" t="s">
        <v>5947</v>
      </c>
      <c r="D1324" s="766" t="s">
        <v>5966</v>
      </c>
      <c r="E1324" s="767" t="str">
        <f t="shared" si="20"/>
        <v>島根県江津市</v>
      </c>
      <c r="F1324" s="766" t="s">
        <v>5967</v>
      </c>
    </row>
    <row r="1325" spans="1:6" x14ac:dyDescent="0.15">
      <c r="A1325" s="766" t="s">
        <v>5945</v>
      </c>
      <c r="B1325" s="766" t="s">
        <v>5968</v>
      </c>
      <c r="C1325" s="766" t="s">
        <v>5947</v>
      </c>
      <c r="D1325" s="766" t="s">
        <v>5969</v>
      </c>
      <c r="E1325" s="767" t="str">
        <f t="shared" si="20"/>
        <v>島根県雲南市</v>
      </c>
      <c r="F1325" s="766" t="s">
        <v>5970</v>
      </c>
    </row>
    <row r="1326" spans="1:6" x14ac:dyDescent="0.15">
      <c r="A1326" s="766" t="s">
        <v>5945</v>
      </c>
      <c r="B1326" s="766" t="s">
        <v>5971</v>
      </c>
      <c r="C1326" s="766" t="s">
        <v>5947</v>
      </c>
      <c r="D1326" s="766" t="s">
        <v>5972</v>
      </c>
      <c r="E1326" s="767" t="str">
        <f t="shared" si="20"/>
        <v>島根県奥出雲町</v>
      </c>
      <c r="F1326" s="766" t="s">
        <v>5973</v>
      </c>
    </row>
    <row r="1327" spans="1:6" x14ac:dyDescent="0.15">
      <c r="A1327" s="766" t="s">
        <v>5945</v>
      </c>
      <c r="B1327" s="766" t="s">
        <v>5974</v>
      </c>
      <c r="C1327" s="766" t="s">
        <v>5947</v>
      </c>
      <c r="D1327" s="766" t="s">
        <v>5975</v>
      </c>
      <c r="E1327" s="767" t="str">
        <f t="shared" si="20"/>
        <v>島根県飯南町</v>
      </c>
      <c r="F1327" s="766" t="s">
        <v>5976</v>
      </c>
    </row>
    <row r="1328" spans="1:6" x14ac:dyDescent="0.15">
      <c r="A1328" s="766" t="s">
        <v>5945</v>
      </c>
      <c r="B1328" s="766" t="s">
        <v>5977</v>
      </c>
      <c r="C1328" s="766" t="s">
        <v>5947</v>
      </c>
      <c r="D1328" s="766" t="s">
        <v>5978</v>
      </c>
      <c r="E1328" s="767" t="str">
        <f t="shared" si="20"/>
        <v>島根県川本町</v>
      </c>
      <c r="F1328" s="766" t="s">
        <v>5979</v>
      </c>
    </row>
    <row r="1329" spans="1:6" x14ac:dyDescent="0.15">
      <c r="A1329" s="766" t="s">
        <v>5945</v>
      </c>
      <c r="B1329" s="766" t="s">
        <v>2937</v>
      </c>
      <c r="C1329" s="766" t="s">
        <v>5947</v>
      </c>
      <c r="D1329" s="766" t="s">
        <v>2938</v>
      </c>
      <c r="E1329" s="767" t="str">
        <f t="shared" si="20"/>
        <v>島根県美郷町</v>
      </c>
      <c r="F1329" s="766" t="s">
        <v>5980</v>
      </c>
    </row>
    <row r="1330" spans="1:6" x14ac:dyDescent="0.15">
      <c r="A1330" s="766" t="s">
        <v>5945</v>
      </c>
      <c r="B1330" s="766" t="s">
        <v>5981</v>
      </c>
      <c r="C1330" s="766" t="s">
        <v>5947</v>
      </c>
      <c r="D1330" s="766" t="s">
        <v>5982</v>
      </c>
      <c r="E1330" s="767" t="str">
        <f t="shared" si="20"/>
        <v>島根県邑南町</v>
      </c>
      <c r="F1330" s="766" t="s">
        <v>5983</v>
      </c>
    </row>
    <row r="1331" spans="1:6" x14ac:dyDescent="0.15">
      <c r="A1331" s="766" t="s">
        <v>5945</v>
      </c>
      <c r="B1331" s="766" t="s">
        <v>5984</v>
      </c>
      <c r="C1331" s="766" t="s">
        <v>5947</v>
      </c>
      <c r="D1331" s="766" t="s">
        <v>5985</v>
      </c>
      <c r="E1331" s="767" t="str">
        <f t="shared" si="20"/>
        <v>島根県津和野町</v>
      </c>
      <c r="F1331" s="766" t="s">
        <v>5986</v>
      </c>
    </row>
    <row r="1332" spans="1:6" x14ac:dyDescent="0.15">
      <c r="A1332" s="766" t="s">
        <v>5945</v>
      </c>
      <c r="B1332" s="766" t="s">
        <v>5987</v>
      </c>
      <c r="C1332" s="766" t="s">
        <v>5947</v>
      </c>
      <c r="D1332" s="766" t="s">
        <v>5988</v>
      </c>
      <c r="E1332" s="767" t="str">
        <f t="shared" si="20"/>
        <v>島根県吉賀町</v>
      </c>
      <c r="F1332" s="766" t="s">
        <v>5989</v>
      </c>
    </row>
    <row r="1333" spans="1:6" x14ac:dyDescent="0.15">
      <c r="A1333" s="766" t="s">
        <v>5945</v>
      </c>
      <c r="B1333" s="766" t="s">
        <v>5990</v>
      </c>
      <c r="C1333" s="766" t="s">
        <v>5947</v>
      </c>
      <c r="D1333" s="766" t="s">
        <v>5991</v>
      </c>
      <c r="E1333" s="767" t="str">
        <f t="shared" si="20"/>
        <v>島根県海士町</v>
      </c>
      <c r="F1333" s="766" t="s">
        <v>5992</v>
      </c>
    </row>
    <row r="1334" spans="1:6" x14ac:dyDescent="0.15">
      <c r="A1334" s="766" t="s">
        <v>5945</v>
      </c>
      <c r="B1334" s="766" t="s">
        <v>5993</v>
      </c>
      <c r="C1334" s="766" t="s">
        <v>5947</v>
      </c>
      <c r="D1334" s="766" t="s">
        <v>5994</v>
      </c>
      <c r="E1334" s="767" t="str">
        <f t="shared" si="20"/>
        <v>島根県西ノ島町</v>
      </c>
      <c r="F1334" s="766" t="s">
        <v>5995</v>
      </c>
    </row>
    <row r="1335" spans="1:6" x14ac:dyDescent="0.15">
      <c r="A1335" s="766" t="s">
        <v>5945</v>
      </c>
      <c r="B1335" s="766" t="s">
        <v>5996</v>
      </c>
      <c r="C1335" s="766" t="s">
        <v>5947</v>
      </c>
      <c r="D1335" s="766" t="s">
        <v>5997</v>
      </c>
      <c r="E1335" s="767" t="str">
        <f t="shared" si="20"/>
        <v>島根県知夫村</v>
      </c>
      <c r="F1335" s="766" t="s">
        <v>5998</v>
      </c>
    </row>
    <row r="1336" spans="1:6" x14ac:dyDescent="0.15">
      <c r="A1336" s="766" t="s">
        <v>5945</v>
      </c>
      <c r="B1336" s="766" t="s">
        <v>5999</v>
      </c>
      <c r="C1336" s="766" t="s">
        <v>5947</v>
      </c>
      <c r="D1336" s="766" t="s">
        <v>6000</v>
      </c>
      <c r="E1336" s="767" t="str">
        <f t="shared" si="20"/>
        <v>島根県隠岐の島町</v>
      </c>
      <c r="F1336" s="766" t="s">
        <v>6001</v>
      </c>
    </row>
    <row r="1337" spans="1:6" x14ac:dyDescent="0.15">
      <c r="A1337" s="768" t="s">
        <v>6002</v>
      </c>
      <c r="B1337" s="769"/>
      <c r="C1337" s="770" t="s">
        <v>6003</v>
      </c>
      <c r="D1337" s="769"/>
      <c r="E1337" s="767" t="str">
        <f t="shared" si="20"/>
        <v>岡山県</v>
      </c>
      <c r="F1337" s="768" t="s">
        <v>6004</v>
      </c>
    </row>
    <row r="1338" spans="1:6" x14ac:dyDescent="0.15">
      <c r="A1338" s="766" t="s">
        <v>6005</v>
      </c>
      <c r="B1338" s="766" t="s">
        <v>6006</v>
      </c>
      <c r="C1338" s="766" t="s">
        <v>6007</v>
      </c>
      <c r="D1338" s="766" t="s">
        <v>6008</v>
      </c>
      <c r="E1338" s="767" t="str">
        <f t="shared" si="20"/>
        <v>岡山県岡山市</v>
      </c>
      <c r="F1338" s="766" t="s">
        <v>6009</v>
      </c>
    </row>
    <row r="1339" spans="1:6" x14ac:dyDescent="0.15">
      <c r="A1339" s="766" t="s">
        <v>6005</v>
      </c>
      <c r="B1339" s="766" t="s">
        <v>6010</v>
      </c>
      <c r="C1339" s="766" t="s">
        <v>6007</v>
      </c>
      <c r="D1339" s="766" t="s">
        <v>6011</v>
      </c>
      <c r="E1339" s="767" t="str">
        <f t="shared" si="20"/>
        <v>岡山県倉敷市</v>
      </c>
      <c r="F1339" s="766" t="s">
        <v>6012</v>
      </c>
    </row>
    <row r="1340" spans="1:6" x14ac:dyDescent="0.15">
      <c r="A1340" s="766" t="s">
        <v>6005</v>
      </c>
      <c r="B1340" s="766" t="s">
        <v>6013</v>
      </c>
      <c r="C1340" s="766" t="s">
        <v>6007</v>
      </c>
      <c r="D1340" s="766" t="s">
        <v>6014</v>
      </c>
      <c r="E1340" s="767" t="str">
        <f t="shared" si="20"/>
        <v>岡山県津山市</v>
      </c>
      <c r="F1340" s="766" t="s">
        <v>6015</v>
      </c>
    </row>
    <row r="1341" spans="1:6" x14ac:dyDescent="0.15">
      <c r="A1341" s="766" t="s">
        <v>6005</v>
      </c>
      <c r="B1341" s="766" t="s">
        <v>6016</v>
      </c>
      <c r="C1341" s="766" t="s">
        <v>6007</v>
      </c>
      <c r="D1341" s="766" t="s">
        <v>6017</v>
      </c>
      <c r="E1341" s="767" t="str">
        <f t="shared" si="20"/>
        <v>岡山県玉野市</v>
      </c>
      <c r="F1341" s="766" t="s">
        <v>6018</v>
      </c>
    </row>
    <row r="1342" spans="1:6" x14ac:dyDescent="0.15">
      <c r="A1342" s="766" t="s">
        <v>6005</v>
      </c>
      <c r="B1342" s="766" t="s">
        <v>6019</v>
      </c>
      <c r="C1342" s="766" t="s">
        <v>6007</v>
      </c>
      <c r="D1342" s="766" t="s">
        <v>6020</v>
      </c>
      <c r="E1342" s="767" t="str">
        <f t="shared" si="20"/>
        <v>岡山県笠岡市</v>
      </c>
      <c r="F1342" s="766" t="s">
        <v>6021</v>
      </c>
    </row>
    <row r="1343" spans="1:6" x14ac:dyDescent="0.15">
      <c r="A1343" s="766" t="s">
        <v>6005</v>
      </c>
      <c r="B1343" s="766" t="s">
        <v>6022</v>
      </c>
      <c r="C1343" s="766" t="s">
        <v>6007</v>
      </c>
      <c r="D1343" s="766" t="s">
        <v>6023</v>
      </c>
      <c r="E1343" s="767" t="str">
        <f t="shared" si="20"/>
        <v>岡山県井原市</v>
      </c>
      <c r="F1343" s="766" t="s">
        <v>6024</v>
      </c>
    </row>
    <row r="1344" spans="1:6" x14ac:dyDescent="0.15">
      <c r="A1344" s="766" t="s">
        <v>6005</v>
      </c>
      <c r="B1344" s="766" t="s">
        <v>6025</v>
      </c>
      <c r="C1344" s="766" t="s">
        <v>6007</v>
      </c>
      <c r="D1344" s="766" t="s">
        <v>6026</v>
      </c>
      <c r="E1344" s="767" t="str">
        <f t="shared" si="20"/>
        <v>岡山県総社市</v>
      </c>
      <c r="F1344" s="766" t="s">
        <v>6027</v>
      </c>
    </row>
    <row r="1345" spans="1:6" x14ac:dyDescent="0.15">
      <c r="A1345" s="766" t="s">
        <v>6005</v>
      </c>
      <c r="B1345" s="766" t="s">
        <v>6028</v>
      </c>
      <c r="C1345" s="766" t="s">
        <v>6007</v>
      </c>
      <c r="D1345" s="766" t="s">
        <v>6029</v>
      </c>
      <c r="E1345" s="767" t="str">
        <f t="shared" si="20"/>
        <v>岡山県高梁市</v>
      </c>
      <c r="F1345" s="766" t="s">
        <v>6030</v>
      </c>
    </row>
    <row r="1346" spans="1:6" x14ac:dyDescent="0.15">
      <c r="A1346" s="766" t="s">
        <v>6005</v>
      </c>
      <c r="B1346" s="766" t="s">
        <v>6031</v>
      </c>
      <c r="C1346" s="766" t="s">
        <v>6007</v>
      </c>
      <c r="D1346" s="766" t="s">
        <v>6032</v>
      </c>
      <c r="E1346" s="767" t="str">
        <f t="shared" si="20"/>
        <v>岡山県新見市</v>
      </c>
      <c r="F1346" s="766" t="s">
        <v>6033</v>
      </c>
    </row>
    <row r="1347" spans="1:6" x14ac:dyDescent="0.15">
      <c r="A1347" s="766" t="s">
        <v>6005</v>
      </c>
      <c r="B1347" s="766" t="s">
        <v>6034</v>
      </c>
      <c r="C1347" s="766" t="s">
        <v>6007</v>
      </c>
      <c r="D1347" s="766" t="s">
        <v>6035</v>
      </c>
      <c r="E1347" s="767" t="str">
        <f t="shared" ref="E1347:E1410" si="21">CONCATENATE(A1347,B1347)</f>
        <v>岡山県備前市</v>
      </c>
      <c r="F1347" s="766" t="s">
        <v>6036</v>
      </c>
    </row>
    <row r="1348" spans="1:6" x14ac:dyDescent="0.15">
      <c r="A1348" s="766" t="s">
        <v>6005</v>
      </c>
      <c r="B1348" s="766" t="s">
        <v>6037</v>
      </c>
      <c r="C1348" s="766" t="s">
        <v>6007</v>
      </c>
      <c r="D1348" s="766" t="s">
        <v>6038</v>
      </c>
      <c r="E1348" s="767" t="str">
        <f t="shared" si="21"/>
        <v>岡山県瀬戸内市</v>
      </c>
      <c r="F1348" s="766" t="s">
        <v>6039</v>
      </c>
    </row>
    <row r="1349" spans="1:6" x14ac:dyDescent="0.15">
      <c r="A1349" s="766" t="s">
        <v>6005</v>
      </c>
      <c r="B1349" s="766" t="s">
        <v>6040</v>
      </c>
      <c r="C1349" s="766" t="s">
        <v>6007</v>
      </c>
      <c r="D1349" s="766" t="s">
        <v>6041</v>
      </c>
      <c r="E1349" s="767" t="str">
        <f t="shared" si="21"/>
        <v>岡山県赤磐市</v>
      </c>
      <c r="F1349" s="766" t="s">
        <v>6042</v>
      </c>
    </row>
    <row r="1350" spans="1:6" x14ac:dyDescent="0.15">
      <c r="A1350" s="766" t="s">
        <v>6005</v>
      </c>
      <c r="B1350" s="766" t="s">
        <v>6043</v>
      </c>
      <c r="C1350" s="766" t="s">
        <v>6007</v>
      </c>
      <c r="D1350" s="766" t="s">
        <v>6044</v>
      </c>
      <c r="E1350" s="767" t="str">
        <f t="shared" si="21"/>
        <v>岡山県真庭市</v>
      </c>
      <c r="F1350" s="766" t="s">
        <v>6045</v>
      </c>
    </row>
    <row r="1351" spans="1:6" x14ac:dyDescent="0.15">
      <c r="A1351" s="766" t="s">
        <v>6005</v>
      </c>
      <c r="B1351" s="766" t="s">
        <v>6046</v>
      </c>
      <c r="C1351" s="766" t="s">
        <v>6007</v>
      </c>
      <c r="D1351" s="766" t="s">
        <v>6047</v>
      </c>
      <c r="E1351" s="767" t="str">
        <f t="shared" si="21"/>
        <v>岡山県美作市</v>
      </c>
      <c r="F1351" s="766" t="s">
        <v>6048</v>
      </c>
    </row>
    <row r="1352" spans="1:6" x14ac:dyDescent="0.15">
      <c r="A1352" s="766" t="s">
        <v>6005</v>
      </c>
      <c r="B1352" s="766" t="s">
        <v>6049</v>
      </c>
      <c r="C1352" s="766" t="s">
        <v>6007</v>
      </c>
      <c r="D1352" s="766" t="s">
        <v>6050</v>
      </c>
      <c r="E1352" s="767" t="str">
        <f t="shared" si="21"/>
        <v>岡山県浅口市</v>
      </c>
      <c r="F1352" s="766" t="s">
        <v>6051</v>
      </c>
    </row>
    <row r="1353" spans="1:6" x14ac:dyDescent="0.15">
      <c r="A1353" s="766" t="s">
        <v>6005</v>
      </c>
      <c r="B1353" s="766" t="s">
        <v>6052</v>
      </c>
      <c r="C1353" s="766" t="s">
        <v>6007</v>
      </c>
      <c r="D1353" s="766" t="s">
        <v>6053</v>
      </c>
      <c r="E1353" s="767" t="str">
        <f t="shared" si="21"/>
        <v>岡山県和気町</v>
      </c>
      <c r="F1353" s="766" t="s">
        <v>6054</v>
      </c>
    </row>
    <row r="1354" spans="1:6" x14ac:dyDescent="0.15">
      <c r="A1354" s="766" t="s">
        <v>6005</v>
      </c>
      <c r="B1354" s="766" t="s">
        <v>6055</v>
      </c>
      <c r="C1354" s="766" t="s">
        <v>6007</v>
      </c>
      <c r="D1354" s="766" t="s">
        <v>6056</v>
      </c>
      <c r="E1354" s="767" t="str">
        <f t="shared" si="21"/>
        <v>岡山県早島町</v>
      </c>
      <c r="F1354" s="766" t="s">
        <v>6057</v>
      </c>
    </row>
    <row r="1355" spans="1:6" x14ac:dyDescent="0.15">
      <c r="A1355" s="766" t="s">
        <v>6005</v>
      </c>
      <c r="B1355" s="766" t="s">
        <v>6058</v>
      </c>
      <c r="C1355" s="766" t="s">
        <v>6007</v>
      </c>
      <c r="D1355" s="766" t="s">
        <v>6059</v>
      </c>
      <c r="E1355" s="767" t="str">
        <f t="shared" si="21"/>
        <v>岡山県里庄町</v>
      </c>
      <c r="F1355" s="766" t="s">
        <v>6060</v>
      </c>
    </row>
    <row r="1356" spans="1:6" x14ac:dyDescent="0.15">
      <c r="A1356" s="766" t="s">
        <v>6005</v>
      </c>
      <c r="B1356" s="766" t="s">
        <v>6061</v>
      </c>
      <c r="C1356" s="766" t="s">
        <v>6007</v>
      </c>
      <c r="D1356" s="766" t="s">
        <v>6062</v>
      </c>
      <c r="E1356" s="767" t="str">
        <f t="shared" si="21"/>
        <v>岡山県矢掛町</v>
      </c>
      <c r="F1356" s="766" t="s">
        <v>6063</v>
      </c>
    </row>
    <row r="1357" spans="1:6" x14ac:dyDescent="0.15">
      <c r="A1357" s="766" t="s">
        <v>6005</v>
      </c>
      <c r="B1357" s="766" t="s">
        <v>6064</v>
      </c>
      <c r="C1357" s="766" t="s">
        <v>6007</v>
      </c>
      <c r="D1357" s="766" t="s">
        <v>6065</v>
      </c>
      <c r="E1357" s="767" t="str">
        <f t="shared" si="21"/>
        <v>岡山県新庄村</v>
      </c>
      <c r="F1357" s="766" t="s">
        <v>6066</v>
      </c>
    </row>
    <row r="1358" spans="1:6" x14ac:dyDescent="0.15">
      <c r="A1358" s="766" t="s">
        <v>6005</v>
      </c>
      <c r="B1358" s="766" t="s">
        <v>6067</v>
      </c>
      <c r="C1358" s="766" t="s">
        <v>6007</v>
      </c>
      <c r="D1358" s="766" t="s">
        <v>6068</v>
      </c>
      <c r="E1358" s="767" t="str">
        <f t="shared" si="21"/>
        <v>岡山県鏡野町</v>
      </c>
      <c r="F1358" s="766" t="s">
        <v>6069</v>
      </c>
    </row>
    <row r="1359" spans="1:6" x14ac:dyDescent="0.15">
      <c r="A1359" s="766" t="s">
        <v>6005</v>
      </c>
      <c r="B1359" s="766" t="s">
        <v>6070</v>
      </c>
      <c r="C1359" s="766" t="s">
        <v>6007</v>
      </c>
      <c r="D1359" s="766" t="s">
        <v>6071</v>
      </c>
      <c r="E1359" s="767" t="str">
        <f t="shared" si="21"/>
        <v>岡山県勝央町</v>
      </c>
      <c r="F1359" s="766" t="s">
        <v>6072</v>
      </c>
    </row>
    <row r="1360" spans="1:6" x14ac:dyDescent="0.15">
      <c r="A1360" s="766" t="s">
        <v>6005</v>
      </c>
      <c r="B1360" s="766" t="s">
        <v>6073</v>
      </c>
      <c r="C1360" s="766" t="s">
        <v>6007</v>
      </c>
      <c r="D1360" s="766" t="s">
        <v>6074</v>
      </c>
      <c r="E1360" s="767" t="str">
        <f t="shared" si="21"/>
        <v>岡山県奈義町</v>
      </c>
      <c r="F1360" s="766" t="s">
        <v>6075</v>
      </c>
    </row>
    <row r="1361" spans="1:6" x14ac:dyDescent="0.15">
      <c r="A1361" s="766" t="s">
        <v>6005</v>
      </c>
      <c r="B1361" s="766" t="s">
        <v>6076</v>
      </c>
      <c r="C1361" s="766" t="s">
        <v>6007</v>
      </c>
      <c r="D1361" s="766" t="s">
        <v>6077</v>
      </c>
      <c r="E1361" s="767" t="str">
        <f t="shared" si="21"/>
        <v>岡山県西粟倉村</v>
      </c>
      <c r="F1361" s="766" t="s">
        <v>6078</v>
      </c>
    </row>
    <row r="1362" spans="1:6" x14ac:dyDescent="0.15">
      <c r="A1362" s="766" t="s">
        <v>6005</v>
      </c>
      <c r="B1362" s="766" t="s">
        <v>6079</v>
      </c>
      <c r="C1362" s="766" t="s">
        <v>6007</v>
      </c>
      <c r="D1362" s="766" t="s">
        <v>6080</v>
      </c>
      <c r="E1362" s="767" t="str">
        <f t="shared" si="21"/>
        <v>岡山県久米南町</v>
      </c>
      <c r="F1362" s="766" t="s">
        <v>6081</v>
      </c>
    </row>
    <row r="1363" spans="1:6" x14ac:dyDescent="0.15">
      <c r="A1363" s="766" t="s">
        <v>6005</v>
      </c>
      <c r="B1363" s="766" t="s">
        <v>6082</v>
      </c>
      <c r="C1363" s="766" t="s">
        <v>6007</v>
      </c>
      <c r="D1363" s="766" t="s">
        <v>5540</v>
      </c>
      <c r="E1363" s="767" t="str">
        <f t="shared" si="21"/>
        <v>岡山県美咲町</v>
      </c>
      <c r="F1363" s="766" t="s">
        <v>6083</v>
      </c>
    </row>
    <row r="1364" spans="1:6" x14ac:dyDescent="0.15">
      <c r="A1364" s="766" t="s">
        <v>6005</v>
      </c>
      <c r="B1364" s="766" t="s">
        <v>6084</v>
      </c>
      <c r="C1364" s="766" t="s">
        <v>6007</v>
      </c>
      <c r="D1364" s="766" t="s">
        <v>6085</v>
      </c>
      <c r="E1364" s="767" t="str">
        <f t="shared" si="21"/>
        <v>岡山県吉備中央町</v>
      </c>
      <c r="F1364" s="766" t="s">
        <v>6086</v>
      </c>
    </row>
    <row r="1365" spans="1:6" x14ac:dyDescent="0.15">
      <c r="A1365" s="768" t="s">
        <v>6087</v>
      </c>
      <c r="B1365" s="769"/>
      <c r="C1365" s="770" t="s">
        <v>6088</v>
      </c>
      <c r="D1365" s="769"/>
      <c r="E1365" s="767" t="str">
        <f t="shared" si="21"/>
        <v>広島県</v>
      </c>
      <c r="F1365" s="768" t="s">
        <v>6089</v>
      </c>
    </row>
    <row r="1366" spans="1:6" x14ac:dyDescent="0.15">
      <c r="A1366" s="766" t="s">
        <v>6090</v>
      </c>
      <c r="B1366" s="766" t="s">
        <v>6091</v>
      </c>
      <c r="C1366" s="766" t="s">
        <v>6092</v>
      </c>
      <c r="D1366" s="766" t="s">
        <v>6093</v>
      </c>
      <c r="E1366" s="767" t="str">
        <f t="shared" si="21"/>
        <v>広島県広島市</v>
      </c>
      <c r="F1366" s="766" t="s">
        <v>6094</v>
      </c>
    </row>
    <row r="1367" spans="1:6" x14ac:dyDescent="0.15">
      <c r="A1367" s="766" t="s">
        <v>6090</v>
      </c>
      <c r="B1367" s="766" t="s">
        <v>6095</v>
      </c>
      <c r="C1367" s="766" t="s">
        <v>6092</v>
      </c>
      <c r="D1367" s="766" t="s">
        <v>6096</v>
      </c>
      <c r="E1367" s="767" t="str">
        <f t="shared" si="21"/>
        <v>広島県呉市</v>
      </c>
      <c r="F1367" s="766" t="s">
        <v>6097</v>
      </c>
    </row>
    <row r="1368" spans="1:6" x14ac:dyDescent="0.15">
      <c r="A1368" s="766" t="s">
        <v>6090</v>
      </c>
      <c r="B1368" s="766" t="s">
        <v>6098</v>
      </c>
      <c r="C1368" s="766" t="s">
        <v>6092</v>
      </c>
      <c r="D1368" s="766" t="s">
        <v>6099</v>
      </c>
      <c r="E1368" s="767" t="str">
        <f t="shared" si="21"/>
        <v>広島県竹原市</v>
      </c>
      <c r="F1368" s="766" t="s">
        <v>6100</v>
      </c>
    </row>
    <row r="1369" spans="1:6" x14ac:dyDescent="0.15">
      <c r="A1369" s="766" t="s">
        <v>6090</v>
      </c>
      <c r="B1369" s="766" t="s">
        <v>6101</v>
      </c>
      <c r="C1369" s="766" t="s">
        <v>6092</v>
      </c>
      <c r="D1369" s="766" t="s">
        <v>6102</v>
      </c>
      <c r="E1369" s="767" t="str">
        <f t="shared" si="21"/>
        <v>広島県三原市</v>
      </c>
      <c r="F1369" s="766" t="s">
        <v>6103</v>
      </c>
    </row>
    <row r="1370" spans="1:6" x14ac:dyDescent="0.15">
      <c r="A1370" s="766" t="s">
        <v>6090</v>
      </c>
      <c r="B1370" s="766" t="s">
        <v>6104</v>
      </c>
      <c r="C1370" s="766" t="s">
        <v>6092</v>
      </c>
      <c r="D1370" s="766" t="s">
        <v>6105</v>
      </c>
      <c r="E1370" s="767" t="str">
        <f t="shared" si="21"/>
        <v>広島県尾道市</v>
      </c>
      <c r="F1370" s="766" t="s">
        <v>6106</v>
      </c>
    </row>
    <row r="1371" spans="1:6" x14ac:dyDescent="0.15">
      <c r="A1371" s="766" t="s">
        <v>6090</v>
      </c>
      <c r="B1371" s="766" t="s">
        <v>6107</v>
      </c>
      <c r="C1371" s="766" t="s">
        <v>6092</v>
      </c>
      <c r="D1371" s="766" t="s">
        <v>6108</v>
      </c>
      <c r="E1371" s="767" t="str">
        <f t="shared" si="21"/>
        <v>広島県福山市</v>
      </c>
      <c r="F1371" s="766" t="s">
        <v>6109</v>
      </c>
    </row>
    <row r="1372" spans="1:6" x14ac:dyDescent="0.15">
      <c r="A1372" s="766" t="s">
        <v>6090</v>
      </c>
      <c r="B1372" s="766" t="s">
        <v>4006</v>
      </c>
      <c r="C1372" s="766" t="s">
        <v>6092</v>
      </c>
      <c r="D1372" s="766" t="s">
        <v>4007</v>
      </c>
      <c r="E1372" s="767" t="str">
        <f t="shared" si="21"/>
        <v>広島県府中市</v>
      </c>
      <c r="F1372" s="766" t="s">
        <v>6110</v>
      </c>
    </row>
    <row r="1373" spans="1:6" x14ac:dyDescent="0.15">
      <c r="A1373" s="766" t="s">
        <v>6090</v>
      </c>
      <c r="B1373" s="766" t="s">
        <v>6111</v>
      </c>
      <c r="C1373" s="766" t="s">
        <v>6092</v>
      </c>
      <c r="D1373" s="766" t="s">
        <v>5131</v>
      </c>
      <c r="E1373" s="767" t="str">
        <f t="shared" si="21"/>
        <v>広島県三次市</v>
      </c>
      <c r="F1373" s="766" t="s">
        <v>6112</v>
      </c>
    </row>
    <row r="1374" spans="1:6" x14ac:dyDescent="0.15">
      <c r="A1374" s="766" t="s">
        <v>6090</v>
      </c>
      <c r="B1374" s="766" t="s">
        <v>6113</v>
      </c>
      <c r="C1374" s="766" t="s">
        <v>6092</v>
      </c>
      <c r="D1374" s="766" t="s">
        <v>6114</v>
      </c>
      <c r="E1374" s="767" t="str">
        <f t="shared" si="21"/>
        <v>広島県庄原市</v>
      </c>
      <c r="F1374" s="766" t="s">
        <v>6115</v>
      </c>
    </row>
    <row r="1375" spans="1:6" x14ac:dyDescent="0.15">
      <c r="A1375" s="766" t="s">
        <v>6090</v>
      </c>
      <c r="B1375" s="766" t="s">
        <v>6116</v>
      </c>
      <c r="C1375" s="766" t="s">
        <v>6092</v>
      </c>
      <c r="D1375" s="766" t="s">
        <v>6117</v>
      </c>
      <c r="E1375" s="767" t="str">
        <f t="shared" si="21"/>
        <v>広島県大竹市</v>
      </c>
      <c r="F1375" s="766" t="s">
        <v>6118</v>
      </c>
    </row>
    <row r="1376" spans="1:6" x14ac:dyDescent="0.15">
      <c r="A1376" s="766" t="s">
        <v>6090</v>
      </c>
      <c r="B1376" s="766" t="s">
        <v>6119</v>
      </c>
      <c r="C1376" s="766" t="s">
        <v>6092</v>
      </c>
      <c r="D1376" s="766" t="s">
        <v>6120</v>
      </c>
      <c r="E1376" s="767" t="str">
        <f t="shared" si="21"/>
        <v>広島県東広島市</v>
      </c>
      <c r="F1376" s="766" t="s">
        <v>6121</v>
      </c>
    </row>
    <row r="1377" spans="1:6" x14ac:dyDescent="0.15">
      <c r="A1377" s="766" t="s">
        <v>6090</v>
      </c>
      <c r="B1377" s="766" t="s">
        <v>6122</v>
      </c>
      <c r="C1377" s="766" t="s">
        <v>6092</v>
      </c>
      <c r="D1377" s="766" t="s">
        <v>6123</v>
      </c>
      <c r="E1377" s="767" t="str">
        <f t="shared" si="21"/>
        <v>広島県廿日市市</v>
      </c>
      <c r="F1377" s="766" t="s">
        <v>6124</v>
      </c>
    </row>
    <row r="1378" spans="1:6" x14ac:dyDescent="0.15">
      <c r="A1378" s="766" t="s">
        <v>6090</v>
      </c>
      <c r="B1378" s="766" t="s">
        <v>6125</v>
      </c>
      <c r="C1378" s="766" t="s">
        <v>6092</v>
      </c>
      <c r="D1378" s="766" t="s">
        <v>6126</v>
      </c>
      <c r="E1378" s="767" t="str">
        <f t="shared" si="21"/>
        <v>広島県安芸高田市</v>
      </c>
      <c r="F1378" s="766" t="s">
        <v>6127</v>
      </c>
    </row>
    <row r="1379" spans="1:6" x14ac:dyDescent="0.15">
      <c r="A1379" s="766" t="s">
        <v>6090</v>
      </c>
      <c r="B1379" s="766" t="s">
        <v>6128</v>
      </c>
      <c r="C1379" s="766" t="s">
        <v>6092</v>
      </c>
      <c r="D1379" s="766" t="s">
        <v>6129</v>
      </c>
      <c r="E1379" s="767" t="str">
        <f t="shared" si="21"/>
        <v>広島県江田島市</v>
      </c>
      <c r="F1379" s="766" t="s">
        <v>6130</v>
      </c>
    </row>
    <row r="1380" spans="1:6" x14ac:dyDescent="0.15">
      <c r="A1380" s="766" t="s">
        <v>6090</v>
      </c>
      <c r="B1380" s="766" t="s">
        <v>6131</v>
      </c>
      <c r="C1380" s="766" t="s">
        <v>6092</v>
      </c>
      <c r="D1380" s="766" t="s">
        <v>6132</v>
      </c>
      <c r="E1380" s="767" t="str">
        <f t="shared" si="21"/>
        <v>広島県府中町</v>
      </c>
      <c r="F1380" s="766" t="s">
        <v>6133</v>
      </c>
    </row>
    <row r="1381" spans="1:6" x14ac:dyDescent="0.15">
      <c r="A1381" s="766" t="s">
        <v>6090</v>
      </c>
      <c r="B1381" s="766" t="s">
        <v>6134</v>
      </c>
      <c r="C1381" s="766" t="s">
        <v>6092</v>
      </c>
      <c r="D1381" s="766" t="s">
        <v>6135</v>
      </c>
      <c r="E1381" s="767" t="str">
        <f t="shared" si="21"/>
        <v>広島県海田町</v>
      </c>
      <c r="F1381" s="766" t="s">
        <v>6136</v>
      </c>
    </row>
    <row r="1382" spans="1:6" x14ac:dyDescent="0.15">
      <c r="A1382" s="766" t="s">
        <v>6090</v>
      </c>
      <c r="B1382" s="766" t="s">
        <v>6137</v>
      </c>
      <c r="C1382" s="766" t="s">
        <v>6092</v>
      </c>
      <c r="D1382" s="766" t="s">
        <v>6138</v>
      </c>
      <c r="E1382" s="767" t="str">
        <f t="shared" si="21"/>
        <v>広島県熊野町</v>
      </c>
      <c r="F1382" s="766" t="s">
        <v>6139</v>
      </c>
    </row>
    <row r="1383" spans="1:6" x14ac:dyDescent="0.15">
      <c r="A1383" s="766" t="s">
        <v>6090</v>
      </c>
      <c r="B1383" s="766" t="s">
        <v>6140</v>
      </c>
      <c r="C1383" s="766" t="s">
        <v>6092</v>
      </c>
      <c r="D1383" s="766" t="s">
        <v>6141</v>
      </c>
      <c r="E1383" s="767" t="str">
        <f t="shared" si="21"/>
        <v>広島県坂町</v>
      </c>
      <c r="F1383" s="766" t="s">
        <v>6142</v>
      </c>
    </row>
    <row r="1384" spans="1:6" x14ac:dyDescent="0.15">
      <c r="A1384" s="766" t="s">
        <v>6090</v>
      </c>
      <c r="B1384" s="766" t="s">
        <v>6143</v>
      </c>
      <c r="C1384" s="766" t="s">
        <v>6092</v>
      </c>
      <c r="D1384" s="766" t="s">
        <v>6144</v>
      </c>
      <c r="E1384" s="767" t="str">
        <f t="shared" si="21"/>
        <v>広島県安芸太田町</v>
      </c>
      <c r="F1384" s="766" t="s">
        <v>6145</v>
      </c>
    </row>
    <row r="1385" spans="1:6" x14ac:dyDescent="0.15">
      <c r="A1385" s="766" t="s">
        <v>6090</v>
      </c>
      <c r="B1385" s="766" t="s">
        <v>6146</v>
      </c>
      <c r="C1385" s="766" t="s">
        <v>6092</v>
      </c>
      <c r="D1385" s="766" t="s">
        <v>6147</v>
      </c>
      <c r="E1385" s="767" t="str">
        <f t="shared" si="21"/>
        <v>広島県北広島町</v>
      </c>
      <c r="F1385" s="766" t="s">
        <v>6148</v>
      </c>
    </row>
    <row r="1386" spans="1:6" x14ac:dyDescent="0.15">
      <c r="A1386" s="766" t="s">
        <v>6090</v>
      </c>
      <c r="B1386" s="766" t="s">
        <v>6149</v>
      </c>
      <c r="C1386" s="766" t="s">
        <v>6092</v>
      </c>
      <c r="D1386" s="766" t="s">
        <v>6150</v>
      </c>
      <c r="E1386" s="767" t="str">
        <f t="shared" si="21"/>
        <v>広島県大崎上島町</v>
      </c>
      <c r="F1386" s="766" t="s">
        <v>6151</v>
      </c>
    </row>
    <row r="1387" spans="1:6" x14ac:dyDescent="0.15">
      <c r="A1387" s="766" t="s">
        <v>6090</v>
      </c>
      <c r="B1387" s="766" t="s">
        <v>6152</v>
      </c>
      <c r="C1387" s="766" t="s">
        <v>6092</v>
      </c>
      <c r="D1387" s="766" t="s">
        <v>6153</v>
      </c>
      <c r="E1387" s="767" t="str">
        <f t="shared" si="21"/>
        <v>広島県世羅町</v>
      </c>
      <c r="F1387" s="766" t="s">
        <v>6154</v>
      </c>
    </row>
    <row r="1388" spans="1:6" x14ac:dyDescent="0.15">
      <c r="A1388" s="766" t="s">
        <v>6090</v>
      </c>
      <c r="B1388" s="766" t="s">
        <v>6155</v>
      </c>
      <c r="C1388" s="766" t="s">
        <v>6092</v>
      </c>
      <c r="D1388" s="766" t="s">
        <v>6156</v>
      </c>
      <c r="E1388" s="767" t="str">
        <f t="shared" si="21"/>
        <v>広島県神石高原町</v>
      </c>
      <c r="F1388" s="766" t="s">
        <v>6157</v>
      </c>
    </row>
    <row r="1389" spans="1:6" x14ac:dyDescent="0.15">
      <c r="A1389" s="768" t="s">
        <v>6158</v>
      </c>
      <c r="B1389" s="769"/>
      <c r="C1389" s="770" t="s">
        <v>6159</v>
      </c>
      <c r="D1389" s="769"/>
      <c r="E1389" s="767" t="str">
        <f t="shared" si="21"/>
        <v>山口県</v>
      </c>
      <c r="F1389" s="768" t="s">
        <v>6160</v>
      </c>
    </row>
    <row r="1390" spans="1:6" x14ac:dyDescent="0.15">
      <c r="A1390" s="766" t="s">
        <v>6161</v>
      </c>
      <c r="B1390" s="766" t="s">
        <v>6162</v>
      </c>
      <c r="C1390" s="766" t="s">
        <v>6163</v>
      </c>
      <c r="D1390" s="766" t="s">
        <v>6164</v>
      </c>
      <c r="E1390" s="767" t="str">
        <f t="shared" si="21"/>
        <v>山口県下関市</v>
      </c>
      <c r="F1390" s="766" t="s">
        <v>6165</v>
      </c>
    </row>
    <row r="1391" spans="1:6" x14ac:dyDescent="0.15">
      <c r="A1391" s="766" t="s">
        <v>6161</v>
      </c>
      <c r="B1391" s="766" t="s">
        <v>6166</v>
      </c>
      <c r="C1391" s="766" t="s">
        <v>6163</v>
      </c>
      <c r="D1391" s="766" t="s">
        <v>6167</v>
      </c>
      <c r="E1391" s="767" t="str">
        <f t="shared" si="21"/>
        <v>山口県宇部市</v>
      </c>
      <c r="F1391" s="766" t="s">
        <v>6168</v>
      </c>
    </row>
    <row r="1392" spans="1:6" x14ac:dyDescent="0.15">
      <c r="A1392" s="766" t="s">
        <v>6161</v>
      </c>
      <c r="B1392" s="766" t="s">
        <v>6169</v>
      </c>
      <c r="C1392" s="766" t="s">
        <v>6163</v>
      </c>
      <c r="D1392" s="766" t="s">
        <v>6170</v>
      </c>
      <c r="E1392" s="767" t="str">
        <f t="shared" si="21"/>
        <v>山口県山口市</v>
      </c>
      <c r="F1392" s="766" t="s">
        <v>6171</v>
      </c>
    </row>
    <row r="1393" spans="1:6" x14ac:dyDescent="0.15">
      <c r="A1393" s="766" t="s">
        <v>6161</v>
      </c>
      <c r="B1393" s="766" t="s">
        <v>6172</v>
      </c>
      <c r="C1393" s="766" t="s">
        <v>6163</v>
      </c>
      <c r="D1393" s="766" t="s">
        <v>6173</v>
      </c>
      <c r="E1393" s="767" t="str">
        <f t="shared" si="21"/>
        <v>山口県萩市</v>
      </c>
      <c r="F1393" s="766" t="s">
        <v>6174</v>
      </c>
    </row>
    <row r="1394" spans="1:6" x14ac:dyDescent="0.15">
      <c r="A1394" s="766" t="s">
        <v>6161</v>
      </c>
      <c r="B1394" s="766" t="s">
        <v>6175</v>
      </c>
      <c r="C1394" s="766" t="s">
        <v>6163</v>
      </c>
      <c r="D1394" s="766" t="s">
        <v>6176</v>
      </c>
      <c r="E1394" s="767" t="str">
        <f t="shared" si="21"/>
        <v>山口県防府市</v>
      </c>
      <c r="F1394" s="766" t="s">
        <v>6177</v>
      </c>
    </row>
    <row r="1395" spans="1:6" x14ac:dyDescent="0.15">
      <c r="A1395" s="766" t="s">
        <v>6161</v>
      </c>
      <c r="B1395" s="766" t="s">
        <v>6178</v>
      </c>
      <c r="C1395" s="766" t="s">
        <v>6163</v>
      </c>
      <c r="D1395" s="766" t="s">
        <v>6179</v>
      </c>
      <c r="E1395" s="767" t="str">
        <f t="shared" si="21"/>
        <v>山口県下松市</v>
      </c>
      <c r="F1395" s="766" t="s">
        <v>6180</v>
      </c>
    </row>
    <row r="1396" spans="1:6" x14ac:dyDescent="0.15">
      <c r="A1396" s="766" t="s">
        <v>6161</v>
      </c>
      <c r="B1396" s="766" t="s">
        <v>6181</v>
      </c>
      <c r="C1396" s="766" t="s">
        <v>6163</v>
      </c>
      <c r="D1396" s="766" t="s">
        <v>6182</v>
      </c>
      <c r="E1396" s="767" t="str">
        <f t="shared" si="21"/>
        <v>山口県岩国市</v>
      </c>
      <c r="F1396" s="766" t="s">
        <v>6183</v>
      </c>
    </row>
    <row r="1397" spans="1:6" x14ac:dyDescent="0.15">
      <c r="A1397" s="766" t="s">
        <v>6161</v>
      </c>
      <c r="B1397" s="766" t="s">
        <v>6184</v>
      </c>
      <c r="C1397" s="766" t="s">
        <v>6163</v>
      </c>
      <c r="D1397" s="766" t="s">
        <v>6185</v>
      </c>
      <c r="E1397" s="767" t="str">
        <f t="shared" si="21"/>
        <v>山口県光市</v>
      </c>
      <c r="F1397" s="766" t="s">
        <v>6186</v>
      </c>
    </row>
    <row r="1398" spans="1:6" x14ac:dyDescent="0.15">
      <c r="A1398" s="766" t="s">
        <v>6161</v>
      </c>
      <c r="B1398" s="766" t="s">
        <v>6187</v>
      </c>
      <c r="C1398" s="766" t="s">
        <v>6163</v>
      </c>
      <c r="D1398" s="766" t="s">
        <v>6188</v>
      </c>
      <c r="E1398" s="767" t="str">
        <f t="shared" si="21"/>
        <v>山口県長門市</v>
      </c>
      <c r="F1398" s="766" t="s">
        <v>6189</v>
      </c>
    </row>
    <row r="1399" spans="1:6" x14ac:dyDescent="0.15">
      <c r="A1399" s="766" t="s">
        <v>6161</v>
      </c>
      <c r="B1399" s="766" t="s">
        <v>6190</v>
      </c>
      <c r="C1399" s="766" t="s">
        <v>6163</v>
      </c>
      <c r="D1399" s="766" t="s">
        <v>6191</v>
      </c>
      <c r="E1399" s="767" t="str">
        <f t="shared" si="21"/>
        <v>山口県柳井市</v>
      </c>
      <c r="F1399" s="766" t="s">
        <v>6192</v>
      </c>
    </row>
    <row r="1400" spans="1:6" x14ac:dyDescent="0.15">
      <c r="A1400" s="766" t="s">
        <v>6161</v>
      </c>
      <c r="B1400" s="766" t="s">
        <v>6193</v>
      </c>
      <c r="C1400" s="766" t="s">
        <v>6163</v>
      </c>
      <c r="D1400" s="766" t="s">
        <v>6194</v>
      </c>
      <c r="E1400" s="767" t="str">
        <f t="shared" si="21"/>
        <v>山口県美祢市</v>
      </c>
      <c r="F1400" s="766" t="s">
        <v>6195</v>
      </c>
    </row>
    <row r="1401" spans="1:6" x14ac:dyDescent="0.15">
      <c r="A1401" s="766" t="s">
        <v>6161</v>
      </c>
      <c r="B1401" s="766" t="s">
        <v>6196</v>
      </c>
      <c r="C1401" s="766" t="s">
        <v>6163</v>
      </c>
      <c r="D1401" s="766" t="s">
        <v>6197</v>
      </c>
      <c r="E1401" s="767" t="str">
        <f t="shared" si="21"/>
        <v>山口県周南市</v>
      </c>
      <c r="F1401" s="766" t="s">
        <v>6198</v>
      </c>
    </row>
    <row r="1402" spans="1:6" x14ac:dyDescent="0.15">
      <c r="A1402" s="766" t="s">
        <v>6161</v>
      </c>
      <c r="B1402" s="766" t="s">
        <v>6199</v>
      </c>
      <c r="C1402" s="766" t="s">
        <v>6163</v>
      </c>
      <c r="D1402" s="766" t="s">
        <v>6200</v>
      </c>
      <c r="E1402" s="767" t="str">
        <f t="shared" si="21"/>
        <v>山口県山陽小野田市</v>
      </c>
      <c r="F1402" s="766" t="s">
        <v>6201</v>
      </c>
    </row>
    <row r="1403" spans="1:6" x14ac:dyDescent="0.15">
      <c r="A1403" s="766" t="s">
        <v>6161</v>
      </c>
      <c r="B1403" s="766" t="s">
        <v>6202</v>
      </c>
      <c r="C1403" s="766" t="s">
        <v>6163</v>
      </c>
      <c r="D1403" s="766" t="s">
        <v>6203</v>
      </c>
      <c r="E1403" s="767" t="str">
        <f t="shared" si="21"/>
        <v>山口県周防大島町</v>
      </c>
      <c r="F1403" s="766" t="s">
        <v>6204</v>
      </c>
    </row>
    <row r="1404" spans="1:6" x14ac:dyDescent="0.15">
      <c r="A1404" s="766" t="s">
        <v>6161</v>
      </c>
      <c r="B1404" s="766" t="s">
        <v>6205</v>
      </c>
      <c r="C1404" s="766" t="s">
        <v>6163</v>
      </c>
      <c r="D1404" s="766" t="s">
        <v>6206</v>
      </c>
      <c r="E1404" s="767" t="str">
        <f t="shared" si="21"/>
        <v>山口県和木町</v>
      </c>
      <c r="F1404" s="766" t="s">
        <v>6207</v>
      </c>
    </row>
    <row r="1405" spans="1:6" x14ac:dyDescent="0.15">
      <c r="A1405" s="766" t="s">
        <v>6161</v>
      </c>
      <c r="B1405" s="766" t="s">
        <v>6208</v>
      </c>
      <c r="C1405" s="766" t="s">
        <v>6163</v>
      </c>
      <c r="D1405" s="766" t="s">
        <v>6209</v>
      </c>
      <c r="E1405" s="767" t="str">
        <f t="shared" si="21"/>
        <v>山口県上関町</v>
      </c>
      <c r="F1405" s="766" t="s">
        <v>6210</v>
      </c>
    </row>
    <row r="1406" spans="1:6" x14ac:dyDescent="0.15">
      <c r="A1406" s="766" t="s">
        <v>6161</v>
      </c>
      <c r="B1406" s="766" t="s">
        <v>6211</v>
      </c>
      <c r="C1406" s="766" t="s">
        <v>6163</v>
      </c>
      <c r="D1406" s="766" t="s">
        <v>6212</v>
      </c>
      <c r="E1406" s="767" t="str">
        <f t="shared" si="21"/>
        <v>山口県田布施町</v>
      </c>
      <c r="F1406" s="766" t="s">
        <v>6213</v>
      </c>
    </row>
    <row r="1407" spans="1:6" x14ac:dyDescent="0.15">
      <c r="A1407" s="766" t="s">
        <v>6161</v>
      </c>
      <c r="B1407" s="766" t="s">
        <v>6214</v>
      </c>
      <c r="C1407" s="766" t="s">
        <v>6163</v>
      </c>
      <c r="D1407" s="766" t="s">
        <v>6215</v>
      </c>
      <c r="E1407" s="767" t="str">
        <f t="shared" si="21"/>
        <v>山口県平生町</v>
      </c>
      <c r="F1407" s="766" t="s">
        <v>6216</v>
      </c>
    </row>
    <row r="1408" spans="1:6" x14ac:dyDescent="0.15">
      <c r="A1408" s="766" t="s">
        <v>6161</v>
      </c>
      <c r="B1408" s="766" t="s">
        <v>6217</v>
      </c>
      <c r="C1408" s="766" t="s">
        <v>6163</v>
      </c>
      <c r="D1408" s="766" t="s">
        <v>6218</v>
      </c>
      <c r="E1408" s="767" t="str">
        <f t="shared" si="21"/>
        <v>山口県阿武町</v>
      </c>
      <c r="F1408" s="766" t="s">
        <v>6219</v>
      </c>
    </row>
    <row r="1409" spans="1:6" x14ac:dyDescent="0.15">
      <c r="A1409" s="768" t="s">
        <v>6220</v>
      </c>
      <c r="B1409" s="769"/>
      <c r="C1409" s="770" t="s">
        <v>6221</v>
      </c>
      <c r="D1409" s="769"/>
      <c r="E1409" s="767" t="str">
        <f t="shared" si="21"/>
        <v>徳島県</v>
      </c>
      <c r="F1409" s="768" t="s">
        <v>6222</v>
      </c>
    </row>
    <row r="1410" spans="1:6" x14ac:dyDescent="0.15">
      <c r="A1410" s="766" t="s">
        <v>6223</v>
      </c>
      <c r="B1410" s="766" t="s">
        <v>6224</v>
      </c>
      <c r="C1410" s="766" t="s">
        <v>6225</v>
      </c>
      <c r="D1410" s="766" t="s">
        <v>6226</v>
      </c>
      <c r="E1410" s="767" t="str">
        <f t="shared" si="21"/>
        <v>徳島県徳島市</v>
      </c>
      <c r="F1410" s="766" t="s">
        <v>6227</v>
      </c>
    </row>
    <row r="1411" spans="1:6" x14ac:dyDescent="0.15">
      <c r="A1411" s="766" t="s">
        <v>6223</v>
      </c>
      <c r="B1411" s="766" t="s">
        <v>6228</v>
      </c>
      <c r="C1411" s="766" t="s">
        <v>6225</v>
      </c>
      <c r="D1411" s="766" t="s">
        <v>6229</v>
      </c>
      <c r="E1411" s="767" t="str">
        <f t="shared" ref="E1411:E1474" si="22">CONCATENATE(A1411,B1411)</f>
        <v>徳島県鳴門市</v>
      </c>
      <c r="F1411" s="766" t="s">
        <v>6230</v>
      </c>
    </row>
    <row r="1412" spans="1:6" x14ac:dyDescent="0.15">
      <c r="A1412" s="766" t="s">
        <v>6223</v>
      </c>
      <c r="B1412" s="766" t="s">
        <v>6231</v>
      </c>
      <c r="C1412" s="766" t="s">
        <v>6225</v>
      </c>
      <c r="D1412" s="766" t="s">
        <v>6232</v>
      </c>
      <c r="E1412" s="767" t="str">
        <f t="shared" si="22"/>
        <v>徳島県小松島市</v>
      </c>
      <c r="F1412" s="766" t="s">
        <v>6233</v>
      </c>
    </row>
    <row r="1413" spans="1:6" x14ac:dyDescent="0.15">
      <c r="A1413" s="766" t="s">
        <v>6223</v>
      </c>
      <c r="B1413" s="766" t="s">
        <v>6234</v>
      </c>
      <c r="C1413" s="766" t="s">
        <v>6225</v>
      </c>
      <c r="D1413" s="766" t="s">
        <v>6235</v>
      </c>
      <c r="E1413" s="767" t="str">
        <f t="shared" si="22"/>
        <v>徳島県阿南市</v>
      </c>
      <c r="F1413" s="766" t="s">
        <v>6236</v>
      </c>
    </row>
    <row r="1414" spans="1:6" x14ac:dyDescent="0.15">
      <c r="A1414" s="766" t="s">
        <v>6223</v>
      </c>
      <c r="B1414" s="766" t="s">
        <v>6237</v>
      </c>
      <c r="C1414" s="766" t="s">
        <v>6225</v>
      </c>
      <c r="D1414" s="766" t="s">
        <v>6238</v>
      </c>
      <c r="E1414" s="767" t="str">
        <f t="shared" si="22"/>
        <v>徳島県吉野川市</v>
      </c>
      <c r="F1414" s="766" t="s">
        <v>6239</v>
      </c>
    </row>
    <row r="1415" spans="1:6" x14ac:dyDescent="0.15">
      <c r="A1415" s="766" t="s">
        <v>6223</v>
      </c>
      <c r="B1415" s="766" t="s">
        <v>6240</v>
      </c>
      <c r="C1415" s="766" t="s">
        <v>6225</v>
      </c>
      <c r="D1415" s="766" t="s">
        <v>6241</v>
      </c>
      <c r="E1415" s="767" t="str">
        <f t="shared" si="22"/>
        <v>徳島県阿波市</v>
      </c>
      <c r="F1415" s="766" t="s">
        <v>6242</v>
      </c>
    </row>
    <row r="1416" spans="1:6" x14ac:dyDescent="0.15">
      <c r="A1416" s="766" t="s">
        <v>6223</v>
      </c>
      <c r="B1416" s="766" t="s">
        <v>6243</v>
      </c>
      <c r="C1416" s="766" t="s">
        <v>6225</v>
      </c>
      <c r="D1416" s="766" t="s">
        <v>6244</v>
      </c>
      <c r="E1416" s="767" t="str">
        <f t="shared" si="22"/>
        <v>徳島県美馬市</v>
      </c>
      <c r="F1416" s="766" t="s">
        <v>6245</v>
      </c>
    </row>
    <row r="1417" spans="1:6" x14ac:dyDescent="0.15">
      <c r="A1417" s="766" t="s">
        <v>6223</v>
      </c>
      <c r="B1417" s="766" t="s">
        <v>6246</v>
      </c>
      <c r="C1417" s="766" t="s">
        <v>6225</v>
      </c>
      <c r="D1417" s="766" t="s">
        <v>5131</v>
      </c>
      <c r="E1417" s="767" t="str">
        <f t="shared" si="22"/>
        <v>徳島県三好市</v>
      </c>
      <c r="F1417" s="766" t="s">
        <v>6247</v>
      </c>
    </row>
    <row r="1418" spans="1:6" x14ac:dyDescent="0.15">
      <c r="A1418" s="766" t="s">
        <v>6223</v>
      </c>
      <c r="B1418" s="766" t="s">
        <v>6248</v>
      </c>
      <c r="C1418" s="766" t="s">
        <v>6225</v>
      </c>
      <c r="D1418" s="766" t="s">
        <v>6249</v>
      </c>
      <c r="E1418" s="767" t="str">
        <f t="shared" si="22"/>
        <v>徳島県勝浦町</v>
      </c>
      <c r="F1418" s="766" t="s">
        <v>6250</v>
      </c>
    </row>
    <row r="1419" spans="1:6" x14ac:dyDescent="0.15">
      <c r="A1419" s="766" t="s">
        <v>6223</v>
      </c>
      <c r="B1419" s="766" t="s">
        <v>6251</v>
      </c>
      <c r="C1419" s="766" t="s">
        <v>6225</v>
      </c>
      <c r="D1419" s="766" t="s">
        <v>6252</v>
      </c>
      <c r="E1419" s="767" t="str">
        <f t="shared" si="22"/>
        <v>徳島県上勝町</v>
      </c>
      <c r="F1419" s="766" t="s">
        <v>6253</v>
      </c>
    </row>
    <row r="1420" spans="1:6" x14ac:dyDescent="0.15">
      <c r="A1420" s="766" t="s">
        <v>6223</v>
      </c>
      <c r="B1420" s="766" t="s">
        <v>6254</v>
      </c>
      <c r="C1420" s="766" t="s">
        <v>6225</v>
      </c>
      <c r="D1420" s="766" t="s">
        <v>6255</v>
      </c>
      <c r="E1420" s="767" t="str">
        <f t="shared" si="22"/>
        <v>徳島県佐那河内村</v>
      </c>
      <c r="F1420" s="766" t="s">
        <v>6256</v>
      </c>
    </row>
    <row r="1421" spans="1:6" x14ac:dyDescent="0.15">
      <c r="A1421" s="766" t="s">
        <v>6223</v>
      </c>
      <c r="B1421" s="766" t="s">
        <v>6257</v>
      </c>
      <c r="C1421" s="766" t="s">
        <v>6225</v>
      </c>
      <c r="D1421" s="766" t="s">
        <v>6258</v>
      </c>
      <c r="E1421" s="767" t="str">
        <f t="shared" si="22"/>
        <v>徳島県石井町</v>
      </c>
      <c r="F1421" s="766" t="s">
        <v>6259</v>
      </c>
    </row>
    <row r="1422" spans="1:6" x14ac:dyDescent="0.15">
      <c r="A1422" s="766" t="s">
        <v>6223</v>
      </c>
      <c r="B1422" s="766" t="s">
        <v>6260</v>
      </c>
      <c r="C1422" s="766" t="s">
        <v>6225</v>
      </c>
      <c r="D1422" s="766" t="s">
        <v>6261</v>
      </c>
      <c r="E1422" s="767" t="str">
        <f t="shared" si="22"/>
        <v>徳島県神山町</v>
      </c>
      <c r="F1422" s="766" t="s">
        <v>6262</v>
      </c>
    </row>
    <row r="1423" spans="1:6" x14ac:dyDescent="0.15">
      <c r="A1423" s="766" t="s">
        <v>6223</v>
      </c>
      <c r="B1423" s="766" t="s">
        <v>6263</v>
      </c>
      <c r="C1423" s="766" t="s">
        <v>6225</v>
      </c>
      <c r="D1423" s="766" t="s">
        <v>6264</v>
      </c>
      <c r="E1423" s="767" t="str">
        <f t="shared" si="22"/>
        <v>徳島県那賀町</v>
      </c>
      <c r="F1423" s="766" t="s">
        <v>6265</v>
      </c>
    </row>
    <row r="1424" spans="1:6" x14ac:dyDescent="0.15">
      <c r="A1424" s="766" t="s">
        <v>6223</v>
      </c>
      <c r="B1424" s="766" t="s">
        <v>6266</v>
      </c>
      <c r="C1424" s="766" t="s">
        <v>6225</v>
      </c>
      <c r="D1424" s="766" t="s">
        <v>6267</v>
      </c>
      <c r="E1424" s="767" t="str">
        <f t="shared" si="22"/>
        <v>徳島県牟岐町</v>
      </c>
      <c r="F1424" s="766" t="s">
        <v>6268</v>
      </c>
    </row>
    <row r="1425" spans="1:6" x14ac:dyDescent="0.15">
      <c r="A1425" s="766" t="s">
        <v>6223</v>
      </c>
      <c r="B1425" s="766" t="s">
        <v>6269</v>
      </c>
      <c r="C1425" s="766" t="s">
        <v>6225</v>
      </c>
      <c r="D1425" s="766" t="s">
        <v>6270</v>
      </c>
      <c r="E1425" s="767" t="str">
        <f t="shared" si="22"/>
        <v>徳島県美波町</v>
      </c>
      <c r="F1425" s="766" t="s">
        <v>6271</v>
      </c>
    </row>
    <row r="1426" spans="1:6" x14ac:dyDescent="0.15">
      <c r="A1426" s="766" t="s">
        <v>6223</v>
      </c>
      <c r="B1426" s="766" t="s">
        <v>6272</v>
      </c>
      <c r="C1426" s="766" t="s">
        <v>6225</v>
      </c>
      <c r="D1426" s="766" t="s">
        <v>6273</v>
      </c>
      <c r="E1426" s="767" t="str">
        <f t="shared" si="22"/>
        <v>徳島県海陽町</v>
      </c>
      <c r="F1426" s="766" t="s">
        <v>6274</v>
      </c>
    </row>
    <row r="1427" spans="1:6" x14ac:dyDescent="0.15">
      <c r="A1427" s="766" t="s">
        <v>6223</v>
      </c>
      <c r="B1427" s="766" t="s">
        <v>6275</v>
      </c>
      <c r="C1427" s="766" t="s">
        <v>6225</v>
      </c>
      <c r="D1427" s="766" t="s">
        <v>6276</v>
      </c>
      <c r="E1427" s="767" t="str">
        <f t="shared" si="22"/>
        <v>徳島県松茂町</v>
      </c>
      <c r="F1427" s="766" t="s">
        <v>6277</v>
      </c>
    </row>
    <row r="1428" spans="1:6" x14ac:dyDescent="0.15">
      <c r="A1428" s="766" t="s">
        <v>6223</v>
      </c>
      <c r="B1428" s="766" t="s">
        <v>6278</v>
      </c>
      <c r="C1428" s="766" t="s">
        <v>6225</v>
      </c>
      <c r="D1428" s="766" t="s">
        <v>6279</v>
      </c>
      <c r="E1428" s="767" t="str">
        <f t="shared" si="22"/>
        <v>徳島県北島町</v>
      </c>
      <c r="F1428" s="766" t="s">
        <v>6280</v>
      </c>
    </row>
    <row r="1429" spans="1:6" x14ac:dyDescent="0.15">
      <c r="A1429" s="766" t="s">
        <v>6223</v>
      </c>
      <c r="B1429" s="766" t="s">
        <v>6281</v>
      </c>
      <c r="C1429" s="766" t="s">
        <v>6225</v>
      </c>
      <c r="D1429" s="766" t="s">
        <v>6282</v>
      </c>
      <c r="E1429" s="767" t="str">
        <f t="shared" si="22"/>
        <v>徳島県藍住町</v>
      </c>
      <c r="F1429" s="766" t="s">
        <v>6283</v>
      </c>
    </row>
    <row r="1430" spans="1:6" x14ac:dyDescent="0.15">
      <c r="A1430" s="766" t="s">
        <v>6223</v>
      </c>
      <c r="B1430" s="766" t="s">
        <v>6284</v>
      </c>
      <c r="C1430" s="766" t="s">
        <v>6225</v>
      </c>
      <c r="D1430" s="766" t="s">
        <v>6285</v>
      </c>
      <c r="E1430" s="767" t="str">
        <f t="shared" si="22"/>
        <v>徳島県板野町</v>
      </c>
      <c r="F1430" s="766" t="s">
        <v>6286</v>
      </c>
    </row>
    <row r="1431" spans="1:6" x14ac:dyDescent="0.15">
      <c r="A1431" s="766" t="s">
        <v>6223</v>
      </c>
      <c r="B1431" s="766" t="s">
        <v>6287</v>
      </c>
      <c r="C1431" s="766" t="s">
        <v>6225</v>
      </c>
      <c r="D1431" s="766" t="s">
        <v>6288</v>
      </c>
      <c r="E1431" s="767" t="str">
        <f t="shared" si="22"/>
        <v>徳島県上板町</v>
      </c>
      <c r="F1431" s="766" t="s">
        <v>6289</v>
      </c>
    </row>
    <row r="1432" spans="1:6" x14ac:dyDescent="0.15">
      <c r="A1432" s="766" t="s">
        <v>6223</v>
      </c>
      <c r="B1432" s="766" t="s">
        <v>6290</v>
      </c>
      <c r="C1432" s="766" t="s">
        <v>6225</v>
      </c>
      <c r="D1432" s="766" t="s">
        <v>6291</v>
      </c>
      <c r="E1432" s="767" t="str">
        <f t="shared" si="22"/>
        <v>徳島県つるぎ町</v>
      </c>
      <c r="F1432" s="766" t="s">
        <v>6292</v>
      </c>
    </row>
    <row r="1433" spans="1:6" x14ac:dyDescent="0.15">
      <c r="A1433" s="766" t="s">
        <v>6223</v>
      </c>
      <c r="B1433" s="766" t="s">
        <v>6293</v>
      </c>
      <c r="C1433" s="766" t="s">
        <v>6225</v>
      </c>
      <c r="D1433" s="766" t="s">
        <v>6294</v>
      </c>
      <c r="E1433" s="767" t="str">
        <f t="shared" si="22"/>
        <v>徳島県東みよし町</v>
      </c>
      <c r="F1433" s="766" t="s">
        <v>6295</v>
      </c>
    </row>
    <row r="1434" spans="1:6" x14ac:dyDescent="0.15">
      <c r="A1434" s="768" t="s">
        <v>6296</v>
      </c>
      <c r="B1434" s="769"/>
      <c r="C1434" s="770" t="s">
        <v>6297</v>
      </c>
      <c r="D1434" s="769"/>
      <c r="E1434" s="767" t="str">
        <f t="shared" si="22"/>
        <v>香川県</v>
      </c>
      <c r="F1434" s="768" t="s">
        <v>6298</v>
      </c>
    </row>
    <row r="1435" spans="1:6" x14ac:dyDescent="0.15">
      <c r="A1435" s="766" t="s">
        <v>6299</v>
      </c>
      <c r="B1435" s="766" t="s">
        <v>6300</v>
      </c>
      <c r="C1435" s="766" t="s">
        <v>6301</v>
      </c>
      <c r="D1435" s="766" t="s">
        <v>6302</v>
      </c>
      <c r="E1435" s="767" t="str">
        <f t="shared" si="22"/>
        <v>香川県高松市</v>
      </c>
      <c r="F1435" s="766" t="s">
        <v>6303</v>
      </c>
    </row>
    <row r="1436" spans="1:6" x14ac:dyDescent="0.15">
      <c r="A1436" s="766" t="s">
        <v>6299</v>
      </c>
      <c r="B1436" s="766" t="s">
        <v>6304</v>
      </c>
      <c r="C1436" s="766" t="s">
        <v>6301</v>
      </c>
      <c r="D1436" s="766" t="s">
        <v>6305</v>
      </c>
      <c r="E1436" s="767" t="str">
        <f t="shared" si="22"/>
        <v>香川県丸亀市</v>
      </c>
      <c r="F1436" s="766" t="s">
        <v>6306</v>
      </c>
    </row>
    <row r="1437" spans="1:6" x14ac:dyDescent="0.15">
      <c r="A1437" s="766" t="s">
        <v>6299</v>
      </c>
      <c r="B1437" s="766" t="s">
        <v>6307</v>
      </c>
      <c r="C1437" s="766" t="s">
        <v>6301</v>
      </c>
      <c r="D1437" s="766" t="s">
        <v>6308</v>
      </c>
      <c r="E1437" s="767" t="str">
        <f t="shared" si="22"/>
        <v>香川県坂出市</v>
      </c>
      <c r="F1437" s="766" t="s">
        <v>6309</v>
      </c>
    </row>
    <row r="1438" spans="1:6" x14ac:dyDescent="0.15">
      <c r="A1438" s="766" t="s">
        <v>6299</v>
      </c>
      <c r="B1438" s="766" t="s">
        <v>6310</v>
      </c>
      <c r="C1438" s="766" t="s">
        <v>6301</v>
      </c>
      <c r="D1438" s="766" t="s">
        <v>6311</v>
      </c>
      <c r="E1438" s="767" t="str">
        <f t="shared" si="22"/>
        <v>香川県善通寺市</v>
      </c>
      <c r="F1438" s="766" t="s">
        <v>6312</v>
      </c>
    </row>
    <row r="1439" spans="1:6" x14ac:dyDescent="0.15">
      <c r="A1439" s="766" t="s">
        <v>6299</v>
      </c>
      <c r="B1439" s="766" t="s">
        <v>6313</v>
      </c>
      <c r="C1439" s="766" t="s">
        <v>6301</v>
      </c>
      <c r="D1439" s="766" t="s">
        <v>6314</v>
      </c>
      <c r="E1439" s="767" t="str">
        <f t="shared" si="22"/>
        <v>香川県観音寺市</v>
      </c>
      <c r="F1439" s="766" t="s">
        <v>6315</v>
      </c>
    </row>
    <row r="1440" spans="1:6" x14ac:dyDescent="0.15">
      <c r="A1440" s="766" t="s">
        <v>6299</v>
      </c>
      <c r="B1440" s="766" t="s">
        <v>6316</v>
      </c>
      <c r="C1440" s="766" t="s">
        <v>6301</v>
      </c>
      <c r="D1440" s="766" t="s">
        <v>6317</v>
      </c>
      <c r="E1440" s="767" t="str">
        <f t="shared" si="22"/>
        <v>香川県さぬき市</v>
      </c>
      <c r="F1440" s="766" t="s">
        <v>6318</v>
      </c>
    </row>
    <row r="1441" spans="1:6" x14ac:dyDescent="0.15">
      <c r="A1441" s="766" t="s">
        <v>6299</v>
      </c>
      <c r="B1441" s="766" t="s">
        <v>6319</v>
      </c>
      <c r="C1441" s="766" t="s">
        <v>6301</v>
      </c>
      <c r="D1441" s="766" t="s">
        <v>6320</v>
      </c>
      <c r="E1441" s="767" t="str">
        <f t="shared" si="22"/>
        <v>香川県東かがわ市</v>
      </c>
      <c r="F1441" s="766" t="s">
        <v>6321</v>
      </c>
    </row>
    <row r="1442" spans="1:6" x14ac:dyDescent="0.15">
      <c r="A1442" s="766" t="s">
        <v>6299</v>
      </c>
      <c r="B1442" s="766" t="s">
        <v>6322</v>
      </c>
      <c r="C1442" s="766" t="s">
        <v>6301</v>
      </c>
      <c r="D1442" s="766" t="s">
        <v>6323</v>
      </c>
      <c r="E1442" s="767" t="str">
        <f t="shared" si="22"/>
        <v>香川県三豊市</v>
      </c>
      <c r="F1442" s="766" t="s">
        <v>6324</v>
      </c>
    </row>
    <row r="1443" spans="1:6" x14ac:dyDescent="0.15">
      <c r="A1443" s="766" t="s">
        <v>6299</v>
      </c>
      <c r="B1443" s="766" t="s">
        <v>6325</v>
      </c>
      <c r="C1443" s="766" t="s">
        <v>6301</v>
      </c>
      <c r="D1443" s="766" t="s">
        <v>6326</v>
      </c>
      <c r="E1443" s="767" t="str">
        <f t="shared" si="22"/>
        <v>香川県土庄町</v>
      </c>
      <c r="F1443" s="766" t="s">
        <v>6327</v>
      </c>
    </row>
    <row r="1444" spans="1:6" x14ac:dyDescent="0.15">
      <c r="A1444" s="766" t="s">
        <v>6299</v>
      </c>
      <c r="B1444" s="766" t="s">
        <v>6328</v>
      </c>
      <c r="C1444" s="766" t="s">
        <v>6301</v>
      </c>
      <c r="D1444" s="766" t="s">
        <v>6329</v>
      </c>
      <c r="E1444" s="767" t="str">
        <f t="shared" si="22"/>
        <v>香川県小豆島町</v>
      </c>
      <c r="F1444" s="766" t="s">
        <v>6330</v>
      </c>
    </row>
    <row r="1445" spans="1:6" x14ac:dyDescent="0.15">
      <c r="A1445" s="766" t="s">
        <v>6299</v>
      </c>
      <c r="B1445" s="766" t="s">
        <v>6331</v>
      </c>
      <c r="C1445" s="766" t="s">
        <v>6301</v>
      </c>
      <c r="D1445" s="766" t="s">
        <v>6332</v>
      </c>
      <c r="E1445" s="767" t="str">
        <f t="shared" si="22"/>
        <v>香川県三木町</v>
      </c>
      <c r="F1445" s="766" t="s">
        <v>6333</v>
      </c>
    </row>
    <row r="1446" spans="1:6" x14ac:dyDescent="0.15">
      <c r="A1446" s="766" t="s">
        <v>6299</v>
      </c>
      <c r="B1446" s="766" t="s">
        <v>6334</v>
      </c>
      <c r="C1446" s="766" t="s">
        <v>6301</v>
      </c>
      <c r="D1446" s="766" t="s">
        <v>6335</v>
      </c>
      <c r="E1446" s="767" t="str">
        <f t="shared" si="22"/>
        <v>香川県直島町</v>
      </c>
      <c r="F1446" s="766" t="s">
        <v>6336</v>
      </c>
    </row>
    <row r="1447" spans="1:6" x14ac:dyDescent="0.15">
      <c r="A1447" s="766" t="s">
        <v>6299</v>
      </c>
      <c r="B1447" s="766" t="s">
        <v>6337</v>
      </c>
      <c r="C1447" s="766" t="s">
        <v>6301</v>
      </c>
      <c r="D1447" s="766" t="s">
        <v>6338</v>
      </c>
      <c r="E1447" s="767" t="str">
        <f t="shared" si="22"/>
        <v>香川県宇多津町</v>
      </c>
      <c r="F1447" s="766" t="s">
        <v>6339</v>
      </c>
    </row>
    <row r="1448" spans="1:6" x14ac:dyDescent="0.15">
      <c r="A1448" s="766" t="s">
        <v>6299</v>
      </c>
      <c r="B1448" s="766" t="s">
        <v>6340</v>
      </c>
      <c r="C1448" s="766" t="s">
        <v>6301</v>
      </c>
      <c r="D1448" s="766" t="s">
        <v>6341</v>
      </c>
      <c r="E1448" s="767" t="str">
        <f t="shared" si="22"/>
        <v>香川県綾川町</v>
      </c>
      <c r="F1448" s="766" t="s">
        <v>6342</v>
      </c>
    </row>
    <row r="1449" spans="1:6" x14ac:dyDescent="0.15">
      <c r="A1449" s="766" t="s">
        <v>6299</v>
      </c>
      <c r="B1449" s="766" t="s">
        <v>6343</v>
      </c>
      <c r="C1449" s="766" t="s">
        <v>6301</v>
      </c>
      <c r="D1449" s="766" t="s">
        <v>6344</v>
      </c>
      <c r="E1449" s="767" t="str">
        <f t="shared" si="22"/>
        <v>香川県琴平町</v>
      </c>
      <c r="F1449" s="766" t="s">
        <v>6345</v>
      </c>
    </row>
    <row r="1450" spans="1:6" x14ac:dyDescent="0.15">
      <c r="A1450" s="766" t="s">
        <v>6299</v>
      </c>
      <c r="B1450" s="766" t="s">
        <v>6346</v>
      </c>
      <c r="C1450" s="766" t="s">
        <v>6301</v>
      </c>
      <c r="D1450" s="766" t="s">
        <v>6347</v>
      </c>
      <c r="E1450" s="767" t="str">
        <f t="shared" si="22"/>
        <v>香川県多度津町</v>
      </c>
      <c r="F1450" s="766" t="s">
        <v>6348</v>
      </c>
    </row>
    <row r="1451" spans="1:6" x14ac:dyDescent="0.15">
      <c r="A1451" s="766" t="s">
        <v>6299</v>
      </c>
      <c r="B1451" s="766" t="s">
        <v>6349</v>
      </c>
      <c r="C1451" s="766" t="s">
        <v>6301</v>
      </c>
      <c r="D1451" s="766" t="s">
        <v>6350</v>
      </c>
      <c r="E1451" s="767" t="str">
        <f t="shared" si="22"/>
        <v>香川県まんのう町</v>
      </c>
      <c r="F1451" s="766" t="s">
        <v>6351</v>
      </c>
    </row>
    <row r="1452" spans="1:6" x14ac:dyDescent="0.15">
      <c r="A1452" s="768" t="s">
        <v>6352</v>
      </c>
      <c r="B1452" s="769"/>
      <c r="C1452" s="770" t="s">
        <v>6353</v>
      </c>
      <c r="D1452" s="769"/>
      <c r="E1452" s="767" t="str">
        <f t="shared" si="22"/>
        <v>愛媛県</v>
      </c>
      <c r="F1452" s="768" t="s">
        <v>6354</v>
      </c>
    </row>
    <row r="1453" spans="1:6" x14ac:dyDescent="0.15">
      <c r="A1453" s="766" t="s">
        <v>6355</v>
      </c>
      <c r="B1453" s="766" t="s">
        <v>6356</v>
      </c>
      <c r="C1453" s="766" t="s">
        <v>6357</v>
      </c>
      <c r="D1453" s="766" t="s">
        <v>6358</v>
      </c>
      <c r="E1453" s="767" t="str">
        <f t="shared" si="22"/>
        <v>愛媛県松山市</v>
      </c>
      <c r="F1453" s="766" t="s">
        <v>6359</v>
      </c>
    </row>
    <row r="1454" spans="1:6" x14ac:dyDescent="0.15">
      <c r="A1454" s="766" t="s">
        <v>6355</v>
      </c>
      <c r="B1454" s="766" t="s">
        <v>6360</v>
      </c>
      <c r="C1454" s="766" t="s">
        <v>6357</v>
      </c>
      <c r="D1454" s="766" t="s">
        <v>6361</v>
      </c>
      <c r="E1454" s="767" t="str">
        <f t="shared" si="22"/>
        <v>愛媛県今治市</v>
      </c>
      <c r="F1454" s="766" t="s">
        <v>6362</v>
      </c>
    </row>
    <row r="1455" spans="1:6" x14ac:dyDescent="0.15">
      <c r="A1455" s="766" t="s">
        <v>6355</v>
      </c>
      <c r="B1455" s="766" t="s">
        <v>6363</v>
      </c>
      <c r="C1455" s="766" t="s">
        <v>6357</v>
      </c>
      <c r="D1455" s="766" t="s">
        <v>6364</v>
      </c>
      <c r="E1455" s="767" t="str">
        <f t="shared" si="22"/>
        <v>愛媛県宇和島市</v>
      </c>
      <c r="F1455" s="766" t="s">
        <v>6365</v>
      </c>
    </row>
    <row r="1456" spans="1:6" x14ac:dyDescent="0.15">
      <c r="A1456" s="766" t="s">
        <v>6355</v>
      </c>
      <c r="B1456" s="766" t="s">
        <v>6366</v>
      </c>
      <c r="C1456" s="766" t="s">
        <v>6357</v>
      </c>
      <c r="D1456" s="766" t="s">
        <v>6367</v>
      </c>
      <c r="E1456" s="767" t="str">
        <f t="shared" si="22"/>
        <v>愛媛県八幡浜市</v>
      </c>
      <c r="F1456" s="766" t="s">
        <v>6368</v>
      </c>
    </row>
    <row r="1457" spans="1:6" x14ac:dyDescent="0.15">
      <c r="A1457" s="766" t="s">
        <v>6355</v>
      </c>
      <c r="B1457" s="766" t="s">
        <v>6369</v>
      </c>
      <c r="C1457" s="766" t="s">
        <v>6357</v>
      </c>
      <c r="D1457" s="766" t="s">
        <v>6370</v>
      </c>
      <c r="E1457" s="767" t="str">
        <f t="shared" si="22"/>
        <v>愛媛県新居浜市</v>
      </c>
      <c r="F1457" s="766" t="s">
        <v>6371</v>
      </c>
    </row>
    <row r="1458" spans="1:6" x14ac:dyDescent="0.15">
      <c r="A1458" s="766" t="s">
        <v>6355</v>
      </c>
      <c r="B1458" s="766" t="s">
        <v>6372</v>
      </c>
      <c r="C1458" s="766" t="s">
        <v>6357</v>
      </c>
      <c r="D1458" s="766" t="s">
        <v>6373</v>
      </c>
      <c r="E1458" s="767" t="str">
        <f t="shared" si="22"/>
        <v>愛媛県西条市</v>
      </c>
      <c r="F1458" s="766" t="s">
        <v>6374</v>
      </c>
    </row>
    <row r="1459" spans="1:6" x14ac:dyDescent="0.15">
      <c r="A1459" s="766" t="s">
        <v>6355</v>
      </c>
      <c r="B1459" s="766" t="s">
        <v>6375</v>
      </c>
      <c r="C1459" s="766" t="s">
        <v>6357</v>
      </c>
      <c r="D1459" s="766" t="s">
        <v>6376</v>
      </c>
      <c r="E1459" s="767" t="str">
        <f t="shared" si="22"/>
        <v>愛媛県大洲市</v>
      </c>
      <c r="F1459" s="766" t="s">
        <v>6377</v>
      </c>
    </row>
    <row r="1460" spans="1:6" x14ac:dyDescent="0.15">
      <c r="A1460" s="766" t="s">
        <v>6355</v>
      </c>
      <c r="B1460" s="766" t="s">
        <v>6378</v>
      </c>
      <c r="C1460" s="766" t="s">
        <v>6357</v>
      </c>
      <c r="D1460" s="766" t="s">
        <v>6379</v>
      </c>
      <c r="E1460" s="767" t="str">
        <f t="shared" si="22"/>
        <v>愛媛県伊予市</v>
      </c>
      <c r="F1460" s="766" t="s">
        <v>6380</v>
      </c>
    </row>
    <row r="1461" spans="1:6" x14ac:dyDescent="0.15">
      <c r="A1461" s="766" t="s">
        <v>6355</v>
      </c>
      <c r="B1461" s="766" t="s">
        <v>6381</v>
      </c>
      <c r="C1461" s="766" t="s">
        <v>6357</v>
      </c>
      <c r="D1461" s="766" t="s">
        <v>6382</v>
      </c>
      <c r="E1461" s="767" t="str">
        <f t="shared" si="22"/>
        <v>愛媛県四国中央市</v>
      </c>
      <c r="F1461" s="766" t="s">
        <v>6383</v>
      </c>
    </row>
    <row r="1462" spans="1:6" x14ac:dyDescent="0.15">
      <c r="A1462" s="766" t="s">
        <v>6355</v>
      </c>
      <c r="B1462" s="766" t="s">
        <v>6384</v>
      </c>
      <c r="C1462" s="766" t="s">
        <v>6357</v>
      </c>
      <c r="D1462" s="766" t="s">
        <v>6385</v>
      </c>
      <c r="E1462" s="767" t="str">
        <f t="shared" si="22"/>
        <v>愛媛県西予市</v>
      </c>
      <c r="F1462" s="766" t="s">
        <v>6386</v>
      </c>
    </row>
    <row r="1463" spans="1:6" x14ac:dyDescent="0.15">
      <c r="A1463" s="766" t="s">
        <v>6355</v>
      </c>
      <c r="B1463" s="766" t="s">
        <v>6387</v>
      </c>
      <c r="C1463" s="766" t="s">
        <v>6357</v>
      </c>
      <c r="D1463" s="766" t="s">
        <v>6388</v>
      </c>
      <c r="E1463" s="767" t="str">
        <f t="shared" si="22"/>
        <v>愛媛県東温市</v>
      </c>
      <c r="F1463" s="766" t="s">
        <v>6389</v>
      </c>
    </row>
    <row r="1464" spans="1:6" x14ac:dyDescent="0.15">
      <c r="A1464" s="766" t="s">
        <v>6355</v>
      </c>
      <c r="B1464" s="766" t="s">
        <v>6390</v>
      </c>
      <c r="C1464" s="766" t="s">
        <v>6357</v>
      </c>
      <c r="D1464" s="766" t="s">
        <v>6391</v>
      </c>
      <c r="E1464" s="767" t="str">
        <f t="shared" si="22"/>
        <v>愛媛県上島町</v>
      </c>
      <c r="F1464" s="766" t="s">
        <v>6392</v>
      </c>
    </row>
    <row r="1465" spans="1:6" x14ac:dyDescent="0.15">
      <c r="A1465" s="766" t="s">
        <v>6355</v>
      </c>
      <c r="B1465" s="766" t="s">
        <v>6393</v>
      </c>
      <c r="C1465" s="766" t="s">
        <v>6357</v>
      </c>
      <c r="D1465" s="766" t="s">
        <v>6394</v>
      </c>
      <c r="E1465" s="767" t="str">
        <f t="shared" si="22"/>
        <v>愛媛県久万高原町</v>
      </c>
      <c r="F1465" s="766" t="s">
        <v>6395</v>
      </c>
    </row>
    <row r="1466" spans="1:6" x14ac:dyDescent="0.15">
      <c r="A1466" s="766" t="s">
        <v>6355</v>
      </c>
      <c r="B1466" s="766" t="s">
        <v>2102</v>
      </c>
      <c r="C1466" s="766" t="s">
        <v>6357</v>
      </c>
      <c r="D1466" s="766" t="s">
        <v>6396</v>
      </c>
      <c r="E1466" s="767" t="str">
        <f t="shared" si="22"/>
        <v>愛媛県松前町</v>
      </c>
      <c r="F1466" s="766" t="s">
        <v>6397</v>
      </c>
    </row>
    <row r="1467" spans="1:6" x14ac:dyDescent="0.15">
      <c r="A1467" s="766" t="s">
        <v>6355</v>
      </c>
      <c r="B1467" s="766" t="s">
        <v>6398</v>
      </c>
      <c r="C1467" s="766" t="s">
        <v>6357</v>
      </c>
      <c r="D1467" s="766" t="s">
        <v>6399</v>
      </c>
      <c r="E1467" s="767" t="str">
        <f t="shared" si="22"/>
        <v>愛媛県砥部町</v>
      </c>
      <c r="F1467" s="766" t="s">
        <v>6400</v>
      </c>
    </row>
    <row r="1468" spans="1:6" x14ac:dyDescent="0.15">
      <c r="A1468" s="766" t="s">
        <v>6355</v>
      </c>
      <c r="B1468" s="766" t="s">
        <v>6401</v>
      </c>
      <c r="C1468" s="766" t="s">
        <v>6357</v>
      </c>
      <c r="D1468" s="766" t="s">
        <v>6402</v>
      </c>
      <c r="E1468" s="767" t="str">
        <f t="shared" si="22"/>
        <v>愛媛県内子町</v>
      </c>
      <c r="F1468" s="766" t="s">
        <v>6403</v>
      </c>
    </row>
    <row r="1469" spans="1:6" x14ac:dyDescent="0.15">
      <c r="A1469" s="766" t="s">
        <v>6355</v>
      </c>
      <c r="B1469" s="766" t="s">
        <v>6404</v>
      </c>
      <c r="C1469" s="766" t="s">
        <v>6357</v>
      </c>
      <c r="D1469" s="766" t="s">
        <v>6405</v>
      </c>
      <c r="E1469" s="767" t="str">
        <f t="shared" si="22"/>
        <v>愛媛県伊方町</v>
      </c>
      <c r="F1469" s="766" t="s">
        <v>6406</v>
      </c>
    </row>
    <row r="1470" spans="1:6" x14ac:dyDescent="0.15">
      <c r="A1470" s="766" t="s">
        <v>6355</v>
      </c>
      <c r="B1470" s="766" t="s">
        <v>6407</v>
      </c>
      <c r="C1470" s="766" t="s">
        <v>6357</v>
      </c>
      <c r="D1470" s="766" t="s">
        <v>6408</v>
      </c>
      <c r="E1470" s="767" t="str">
        <f t="shared" si="22"/>
        <v>愛媛県松野町</v>
      </c>
      <c r="F1470" s="766" t="s">
        <v>6409</v>
      </c>
    </row>
    <row r="1471" spans="1:6" x14ac:dyDescent="0.15">
      <c r="A1471" s="766" t="s">
        <v>6355</v>
      </c>
      <c r="B1471" s="766" t="s">
        <v>6410</v>
      </c>
      <c r="C1471" s="766" t="s">
        <v>6357</v>
      </c>
      <c r="D1471" s="766" t="s">
        <v>5266</v>
      </c>
      <c r="E1471" s="767" t="str">
        <f t="shared" si="22"/>
        <v>愛媛県鬼北町</v>
      </c>
      <c r="F1471" s="766" t="s">
        <v>6411</v>
      </c>
    </row>
    <row r="1472" spans="1:6" x14ac:dyDescent="0.15">
      <c r="A1472" s="766" t="s">
        <v>6355</v>
      </c>
      <c r="B1472" s="766" t="s">
        <v>6412</v>
      </c>
      <c r="C1472" s="766" t="s">
        <v>6357</v>
      </c>
      <c r="D1472" s="766" t="s">
        <v>6413</v>
      </c>
      <c r="E1472" s="767" t="str">
        <f t="shared" si="22"/>
        <v>愛媛県愛南町</v>
      </c>
      <c r="F1472" s="766" t="s">
        <v>6414</v>
      </c>
    </row>
    <row r="1473" spans="1:6" x14ac:dyDescent="0.15">
      <c r="A1473" s="768" t="s">
        <v>6415</v>
      </c>
      <c r="B1473" s="769"/>
      <c r="C1473" s="770" t="s">
        <v>6416</v>
      </c>
      <c r="D1473" s="769"/>
      <c r="E1473" s="767" t="str">
        <f t="shared" si="22"/>
        <v>高知県</v>
      </c>
      <c r="F1473" s="768" t="s">
        <v>6417</v>
      </c>
    </row>
    <row r="1474" spans="1:6" x14ac:dyDescent="0.15">
      <c r="A1474" s="766" t="s">
        <v>6418</v>
      </c>
      <c r="B1474" s="766" t="s">
        <v>6419</v>
      </c>
      <c r="C1474" s="766" t="s">
        <v>6420</v>
      </c>
      <c r="D1474" s="766" t="s">
        <v>6421</v>
      </c>
      <c r="E1474" s="767" t="str">
        <f t="shared" si="22"/>
        <v>高知県高知市</v>
      </c>
      <c r="F1474" s="766" t="s">
        <v>6422</v>
      </c>
    </row>
    <row r="1475" spans="1:6" x14ac:dyDescent="0.15">
      <c r="A1475" s="766" t="s">
        <v>6418</v>
      </c>
      <c r="B1475" s="766" t="s">
        <v>6423</v>
      </c>
      <c r="C1475" s="766" t="s">
        <v>6420</v>
      </c>
      <c r="D1475" s="766" t="s">
        <v>6424</v>
      </c>
      <c r="E1475" s="767" t="str">
        <f t="shared" ref="E1475:E1538" si="23">CONCATENATE(A1475,B1475)</f>
        <v>高知県室戸市</v>
      </c>
      <c r="F1475" s="766" t="s">
        <v>6425</v>
      </c>
    </row>
    <row r="1476" spans="1:6" x14ac:dyDescent="0.15">
      <c r="A1476" s="766" t="s">
        <v>6418</v>
      </c>
      <c r="B1476" s="766" t="s">
        <v>6426</v>
      </c>
      <c r="C1476" s="766" t="s">
        <v>6420</v>
      </c>
      <c r="D1476" s="766" t="s">
        <v>6427</v>
      </c>
      <c r="E1476" s="767" t="str">
        <f t="shared" si="23"/>
        <v>高知県安芸市</v>
      </c>
      <c r="F1476" s="766" t="s">
        <v>6428</v>
      </c>
    </row>
    <row r="1477" spans="1:6" x14ac:dyDescent="0.15">
      <c r="A1477" s="766" t="s">
        <v>6418</v>
      </c>
      <c r="B1477" s="766" t="s">
        <v>6429</v>
      </c>
      <c r="C1477" s="766" t="s">
        <v>6420</v>
      </c>
      <c r="D1477" s="766" t="s">
        <v>6430</v>
      </c>
      <c r="E1477" s="767" t="str">
        <f t="shared" si="23"/>
        <v>高知県南国市</v>
      </c>
      <c r="F1477" s="766" t="s">
        <v>6431</v>
      </c>
    </row>
    <row r="1478" spans="1:6" x14ac:dyDescent="0.15">
      <c r="A1478" s="766" t="s">
        <v>6418</v>
      </c>
      <c r="B1478" s="766" t="s">
        <v>6432</v>
      </c>
      <c r="C1478" s="766" t="s">
        <v>6420</v>
      </c>
      <c r="D1478" s="766" t="s">
        <v>6433</v>
      </c>
      <c r="E1478" s="767" t="str">
        <f t="shared" si="23"/>
        <v>高知県土佐市</v>
      </c>
      <c r="F1478" s="766" t="s">
        <v>6434</v>
      </c>
    </row>
    <row r="1479" spans="1:6" x14ac:dyDescent="0.15">
      <c r="A1479" s="766" t="s">
        <v>6418</v>
      </c>
      <c r="B1479" s="766" t="s">
        <v>6435</v>
      </c>
      <c r="C1479" s="766" t="s">
        <v>6420</v>
      </c>
      <c r="D1479" s="766" t="s">
        <v>6436</v>
      </c>
      <c r="E1479" s="767" t="str">
        <f t="shared" si="23"/>
        <v>高知県須崎市</v>
      </c>
      <c r="F1479" s="766" t="s">
        <v>6437</v>
      </c>
    </row>
    <row r="1480" spans="1:6" x14ac:dyDescent="0.15">
      <c r="A1480" s="766" t="s">
        <v>6418</v>
      </c>
      <c r="B1480" s="766" t="s">
        <v>6438</v>
      </c>
      <c r="C1480" s="766" t="s">
        <v>6420</v>
      </c>
      <c r="D1480" s="766" t="s">
        <v>6439</v>
      </c>
      <c r="E1480" s="767" t="str">
        <f t="shared" si="23"/>
        <v>高知県宿毛市</v>
      </c>
      <c r="F1480" s="766" t="s">
        <v>6440</v>
      </c>
    </row>
    <row r="1481" spans="1:6" x14ac:dyDescent="0.15">
      <c r="A1481" s="766" t="s">
        <v>6418</v>
      </c>
      <c r="B1481" s="766" t="s">
        <v>6441</v>
      </c>
      <c r="C1481" s="766" t="s">
        <v>6420</v>
      </c>
      <c r="D1481" s="766" t="s">
        <v>6442</v>
      </c>
      <c r="E1481" s="767" t="str">
        <f t="shared" si="23"/>
        <v>高知県土佐清水市</v>
      </c>
      <c r="F1481" s="766" t="s">
        <v>6443</v>
      </c>
    </row>
    <row r="1482" spans="1:6" x14ac:dyDescent="0.15">
      <c r="A1482" s="766" t="s">
        <v>6418</v>
      </c>
      <c r="B1482" s="766" t="s">
        <v>6444</v>
      </c>
      <c r="C1482" s="766" t="s">
        <v>6420</v>
      </c>
      <c r="D1482" s="766" t="s">
        <v>6445</v>
      </c>
      <c r="E1482" s="767" t="str">
        <f t="shared" si="23"/>
        <v>高知県四万十市</v>
      </c>
      <c r="F1482" s="766" t="s">
        <v>6446</v>
      </c>
    </row>
    <row r="1483" spans="1:6" x14ac:dyDescent="0.15">
      <c r="A1483" s="766" t="s">
        <v>6418</v>
      </c>
      <c r="B1483" s="766" t="s">
        <v>6447</v>
      </c>
      <c r="C1483" s="766" t="s">
        <v>6420</v>
      </c>
      <c r="D1483" s="766" t="s">
        <v>5077</v>
      </c>
      <c r="E1483" s="767" t="str">
        <f t="shared" si="23"/>
        <v>高知県香南市</v>
      </c>
      <c r="F1483" s="766" t="s">
        <v>6448</v>
      </c>
    </row>
    <row r="1484" spans="1:6" x14ac:dyDescent="0.15">
      <c r="A1484" s="766" t="s">
        <v>6418</v>
      </c>
      <c r="B1484" s="766" t="s">
        <v>6449</v>
      </c>
      <c r="C1484" s="766" t="s">
        <v>6420</v>
      </c>
      <c r="D1484" s="766" t="s">
        <v>6450</v>
      </c>
      <c r="E1484" s="767" t="str">
        <f t="shared" si="23"/>
        <v>高知県香美市</v>
      </c>
      <c r="F1484" s="766" t="s">
        <v>6451</v>
      </c>
    </row>
    <row r="1485" spans="1:6" x14ac:dyDescent="0.15">
      <c r="A1485" s="766" t="s">
        <v>6418</v>
      </c>
      <c r="B1485" s="766" t="s">
        <v>6452</v>
      </c>
      <c r="C1485" s="766" t="s">
        <v>6420</v>
      </c>
      <c r="D1485" s="766" t="s">
        <v>6453</v>
      </c>
      <c r="E1485" s="767" t="str">
        <f t="shared" si="23"/>
        <v>高知県東洋町</v>
      </c>
      <c r="F1485" s="766" t="s">
        <v>6454</v>
      </c>
    </row>
    <row r="1486" spans="1:6" x14ac:dyDescent="0.15">
      <c r="A1486" s="766" t="s">
        <v>6418</v>
      </c>
      <c r="B1486" s="766" t="s">
        <v>6455</v>
      </c>
      <c r="C1486" s="766" t="s">
        <v>6420</v>
      </c>
      <c r="D1486" s="766" t="s">
        <v>6456</v>
      </c>
      <c r="E1486" s="767" t="str">
        <f t="shared" si="23"/>
        <v>高知県奈半利町</v>
      </c>
      <c r="F1486" s="766" t="s">
        <v>6457</v>
      </c>
    </row>
    <row r="1487" spans="1:6" x14ac:dyDescent="0.15">
      <c r="A1487" s="766" t="s">
        <v>6418</v>
      </c>
      <c r="B1487" s="766" t="s">
        <v>6458</v>
      </c>
      <c r="C1487" s="766" t="s">
        <v>6420</v>
      </c>
      <c r="D1487" s="766" t="s">
        <v>6459</v>
      </c>
      <c r="E1487" s="767" t="str">
        <f t="shared" si="23"/>
        <v>高知県田野町</v>
      </c>
      <c r="F1487" s="766" t="s">
        <v>6460</v>
      </c>
    </row>
    <row r="1488" spans="1:6" x14ac:dyDescent="0.15">
      <c r="A1488" s="766" t="s">
        <v>6418</v>
      </c>
      <c r="B1488" s="766" t="s">
        <v>6461</v>
      </c>
      <c r="C1488" s="766" t="s">
        <v>6420</v>
      </c>
      <c r="D1488" s="766" t="s">
        <v>6462</v>
      </c>
      <c r="E1488" s="767" t="str">
        <f t="shared" si="23"/>
        <v>高知県安田町</v>
      </c>
      <c r="F1488" s="766" t="s">
        <v>6463</v>
      </c>
    </row>
    <row r="1489" spans="1:6" x14ac:dyDescent="0.15">
      <c r="A1489" s="766" t="s">
        <v>6418</v>
      </c>
      <c r="B1489" s="766" t="s">
        <v>6464</v>
      </c>
      <c r="C1489" s="766" t="s">
        <v>6420</v>
      </c>
      <c r="D1489" s="766" t="s">
        <v>6465</v>
      </c>
      <c r="E1489" s="767" t="str">
        <f t="shared" si="23"/>
        <v>高知県北川村</v>
      </c>
      <c r="F1489" s="766" t="s">
        <v>6466</v>
      </c>
    </row>
    <row r="1490" spans="1:6" x14ac:dyDescent="0.15">
      <c r="A1490" s="766" t="s">
        <v>6418</v>
      </c>
      <c r="B1490" s="766" t="s">
        <v>6467</v>
      </c>
      <c r="C1490" s="766" t="s">
        <v>6420</v>
      </c>
      <c r="D1490" s="766" t="s">
        <v>6468</v>
      </c>
      <c r="E1490" s="767" t="str">
        <f t="shared" si="23"/>
        <v>高知県馬路村</v>
      </c>
      <c r="F1490" s="766" t="s">
        <v>6469</v>
      </c>
    </row>
    <row r="1491" spans="1:6" x14ac:dyDescent="0.15">
      <c r="A1491" s="766" t="s">
        <v>6418</v>
      </c>
      <c r="B1491" s="766" t="s">
        <v>6470</v>
      </c>
      <c r="C1491" s="766" t="s">
        <v>6420</v>
      </c>
      <c r="D1491" s="766" t="s">
        <v>6471</v>
      </c>
      <c r="E1491" s="767" t="str">
        <f t="shared" si="23"/>
        <v>高知県芸西村</v>
      </c>
      <c r="F1491" s="766" t="s">
        <v>6472</v>
      </c>
    </row>
    <row r="1492" spans="1:6" x14ac:dyDescent="0.15">
      <c r="A1492" s="766" t="s">
        <v>6418</v>
      </c>
      <c r="B1492" s="766" t="s">
        <v>6473</v>
      </c>
      <c r="C1492" s="766" t="s">
        <v>6420</v>
      </c>
      <c r="D1492" s="766" t="s">
        <v>6474</v>
      </c>
      <c r="E1492" s="767" t="str">
        <f t="shared" si="23"/>
        <v>高知県本山町</v>
      </c>
      <c r="F1492" s="766" t="s">
        <v>6475</v>
      </c>
    </row>
    <row r="1493" spans="1:6" x14ac:dyDescent="0.15">
      <c r="A1493" s="766" t="s">
        <v>6418</v>
      </c>
      <c r="B1493" s="766" t="s">
        <v>6476</v>
      </c>
      <c r="C1493" s="766" t="s">
        <v>6420</v>
      </c>
      <c r="D1493" s="766" t="s">
        <v>6477</v>
      </c>
      <c r="E1493" s="767" t="str">
        <f t="shared" si="23"/>
        <v>高知県大豊町</v>
      </c>
      <c r="F1493" s="766" t="s">
        <v>6478</v>
      </c>
    </row>
    <row r="1494" spans="1:6" x14ac:dyDescent="0.15">
      <c r="A1494" s="766" t="s">
        <v>6418</v>
      </c>
      <c r="B1494" s="766" t="s">
        <v>6479</v>
      </c>
      <c r="C1494" s="766" t="s">
        <v>6420</v>
      </c>
      <c r="D1494" s="766" t="s">
        <v>6480</v>
      </c>
      <c r="E1494" s="767" t="str">
        <f t="shared" si="23"/>
        <v>高知県土佐町</v>
      </c>
      <c r="F1494" s="766" t="s">
        <v>6481</v>
      </c>
    </row>
    <row r="1495" spans="1:6" x14ac:dyDescent="0.15">
      <c r="A1495" s="766" t="s">
        <v>6418</v>
      </c>
      <c r="B1495" s="766" t="s">
        <v>6482</v>
      </c>
      <c r="C1495" s="766" t="s">
        <v>6420</v>
      </c>
      <c r="D1495" s="766" t="s">
        <v>6483</v>
      </c>
      <c r="E1495" s="767" t="str">
        <f t="shared" si="23"/>
        <v>高知県大川村</v>
      </c>
      <c r="F1495" s="766" t="s">
        <v>6484</v>
      </c>
    </row>
    <row r="1496" spans="1:6" x14ac:dyDescent="0.15">
      <c r="A1496" s="766" t="s">
        <v>6418</v>
      </c>
      <c r="B1496" s="766" t="s">
        <v>6485</v>
      </c>
      <c r="C1496" s="766" t="s">
        <v>6420</v>
      </c>
      <c r="D1496" s="766" t="s">
        <v>6486</v>
      </c>
      <c r="E1496" s="767" t="str">
        <f t="shared" si="23"/>
        <v>高知県いの町</v>
      </c>
      <c r="F1496" s="766" t="s">
        <v>6487</v>
      </c>
    </row>
    <row r="1497" spans="1:6" x14ac:dyDescent="0.15">
      <c r="A1497" s="766" t="s">
        <v>6418</v>
      </c>
      <c r="B1497" s="766" t="s">
        <v>6488</v>
      </c>
      <c r="C1497" s="766" t="s">
        <v>6420</v>
      </c>
      <c r="D1497" s="766" t="s">
        <v>6489</v>
      </c>
      <c r="E1497" s="767" t="str">
        <f t="shared" si="23"/>
        <v>高知県仁淀川町</v>
      </c>
      <c r="F1497" s="766" t="s">
        <v>6490</v>
      </c>
    </row>
    <row r="1498" spans="1:6" x14ac:dyDescent="0.15">
      <c r="A1498" s="766" t="s">
        <v>6418</v>
      </c>
      <c r="B1498" s="766" t="s">
        <v>6491</v>
      </c>
      <c r="C1498" s="766" t="s">
        <v>6420</v>
      </c>
      <c r="D1498" s="766" t="s">
        <v>6492</v>
      </c>
      <c r="E1498" s="767" t="str">
        <f t="shared" si="23"/>
        <v>高知県中土佐町</v>
      </c>
      <c r="F1498" s="766" t="s">
        <v>6493</v>
      </c>
    </row>
    <row r="1499" spans="1:6" x14ac:dyDescent="0.15">
      <c r="A1499" s="766" t="s">
        <v>6418</v>
      </c>
      <c r="B1499" s="766" t="s">
        <v>6494</v>
      </c>
      <c r="C1499" s="766" t="s">
        <v>6420</v>
      </c>
      <c r="D1499" s="766" t="s">
        <v>6495</v>
      </c>
      <c r="E1499" s="767" t="str">
        <f t="shared" si="23"/>
        <v>高知県佐川町</v>
      </c>
      <c r="F1499" s="766" t="s">
        <v>6496</v>
      </c>
    </row>
    <row r="1500" spans="1:6" x14ac:dyDescent="0.15">
      <c r="A1500" s="766" t="s">
        <v>6418</v>
      </c>
      <c r="B1500" s="766" t="s">
        <v>6497</v>
      </c>
      <c r="C1500" s="766" t="s">
        <v>6420</v>
      </c>
      <c r="D1500" s="766" t="s">
        <v>6498</v>
      </c>
      <c r="E1500" s="767" t="str">
        <f t="shared" si="23"/>
        <v>高知県越知町</v>
      </c>
      <c r="F1500" s="766" t="s">
        <v>6499</v>
      </c>
    </row>
    <row r="1501" spans="1:6" x14ac:dyDescent="0.15">
      <c r="A1501" s="766" t="s">
        <v>6418</v>
      </c>
      <c r="B1501" s="766" t="s">
        <v>6500</v>
      </c>
      <c r="C1501" s="766" t="s">
        <v>6420</v>
      </c>
      <c r="D1501" s="766" t="s">
        <v>6501</v>
      </c>
      <c r="E1501" s="767" t="str">
        <f t="shared" si="23"/>
        <v>高知県梼原町</v>
      </c>
      <c r="F1501" s="766" t="s">
        <v>6502</v>
      </c>
    </row>
    <row r="1502" spans="1:6" x14ac:dyDescent="0.15">
      <c r="A1502" s="766" t="s">
        <v>6418</v>
      </c>
      <c r="B1502" s="766" t="s">
        <v>6503</v>
      </c>
      <c r="C1502" s="766" t="s">
        <v>6420</v>
      </c>
      <c r="D1502" s="766" t="s">
        <v>6504</v>
      </c>
      <c r="E1502" s="767" t="str">
        <f t="shared" si="23"/>
        <v>高知県日高村</v>
      </c>
      <c r="F1502" s="766" t="s">
        <v>6505</v>
      </c>
    </row>
    <row r="1503" spans="1:6" x14ac:dyDescent="0.15">
      <c r="A1503" s="766" t="s">
        <v>6418</v>
      </c>
      <c r="B1503" s="766" t="s">
        <v>6506</v>
      </c>
      <c r="C1503" s="766" t="s">
        <v>6420</v>
      </c>
      <c r="D1503" s="766" t="s">
        <v>6507</v>
      </c>
      <c r="E1503" s="767" t="str">
        <f t="shared" si="23"/>
        <v>高知県津野町</v>
      </c>
      <c r="F1503" s="766" t="s">
        <v>6508</v>
      </c>
    </row>
    <row r="1504" spans="1:6" x14ac:dyDescent="0.15">
      <c r="A1504" s="766" t="s">
        <v>6418</v>
      </c>
      <c r="B1504" s="766" t="s">
        <v>6509</v>
      </c>
      <c r="C1504" s="766" t="s">
        <v>6420</v>
      </c>
      <c r="D1504" s="766" t="s">
        <v>6510</v>
      </c>
      <c r="E1504" s="767" t="str">
        <f t="shared" si="23"/>
        <v>高知県四万十町</v>
      </c>
      <c r="F1504" s="766" t="s">
        <v>6511</v>
      </c>
    </row>
    <row r="1505" spans="1:6" x14ac:dyDescent="0.15">
      <c r="A1505" s="766" t="s">
        <v>6418</v>
      </c>
      <c r="B1505" s="766" t="s">
        <v>6512</v>
      </c>
      <c r="C1505" s="766" t="s">
        <v>6420</v>
      </c>
      <c r="D1505" s="766" t="s">
        <v>6513</v>
      </c>
      <c r="E1505" s="767" t="str">
        <f t="shared" si="23"/>
        <v>高知県大月町</v>
      </c>
      <c r="F1505" s="766" t="s">
        <v>6514</v>
      </c>
    </row>
    <row r="1506" spans="1:6" x14ac:dyDescent="0.15">
      <c r="A1506" s="766" t="s">
        <v>6418</v>
      </c>
      <c r="B1506" s="766" t="s">
        <v>6515</v>
      </c>
      <c r="C1506" s="766" t="s">
        <v>6420</v>
      </c>
      <c r="D1506" s="766" t="s">
        <v>6516</v>
      </c>
      <c r="E1506" s="767" t="str">
        <f t="shared" si="23"/>
        <v>高知県三原村</v>
      </c>
      <c r="F1506" s="766" t="s">
        <v>6517</v>
      </c>
    </row>
    <row r="1507" spans="1:6" x14ac:dyDescent="0.15">
      <c r="A1507" s="766" t="s">
        <v>6418</v>
      </c>
      <c r="B1507" s="766" t="s">
        <v>6518</v>
      </c>
      <c r="C1507" s="766" t="s">
        <v>6420</v>
      </c>
      <c r="D1507" s="766" t="s">
        <v>6519</v>
      </c>
      <c r="E1507" s="767" t="str">
        <f t="shared" si="23"/>
        <v>高知県黒潮町</v>
      </c>
      <c r="F1507" s="766" t="s">
        <v>6520</v>
      </c>
    </row>
    <row r="1508" spans="1:6" x14ac:dyDescent="0.15">
      <c r="A1508" s="768" t="s">
        <v>6521</v>
      </c>
      <c r="B1508" s="769"/>
      <c r="C1508" s="770" t="s">
        <v>6522</v>
      </c>
      <c r="D1508" s="769"/>
      <c r="E1508" s="767" t="str">
        <f t="shared" si="23"/>
        <v>福岡県</v>
      </c>
      <c r="F1508" s="768" t="s">
        <v>6523</v>
      </c>
    </row>
    <row r="1509" spans="1:6" x14ac:dyDescent="0.15">
      <c r="A1509" s="766" t="s">
        <v>6524</v>
      </c>
      <c r="B1509" s="766" t="s">
        <v>6525</v>
      </c>
      <c r="C1509" s="766" t="s">
        <v>6526</v>
      </c>
      <c r="D1509" s="766" t="s">
        <v>6527</v>
      </c>
      <c r="E1509" s="767" t="str">
        <f t="shared" si="23"/>
        <v>福岡県北九州市</v>
      </c>
      <c r="F1509" s="766" t="s">
        <v>6528</v>
      </c>
    </row>
    <row r="1510" spans="1:6" x14ac:dyDescent="0.15">
      <c r="A1510" s="766" t="s">
        <v>6524</v>
      </c>
      <c r="B1510" s="766" t="s">
        <v>6529</v>
      </c>
      <c r="C1510" s="766" t="s">
        <v>6526</v>
      </c>
      <c r="D1510" s="766" t="s">
        <v>6530</v>
      </c>
      <c r="E1510" s="767" t="str">
        <f t="shared" si="23"/>
        <v>福岡県福岡市</v>
      </c>
      <c r="F1510" s="766" t="s">
        <v>6531</v>
      </c>
    </row>
    <row r="1511" spans="1:6" x14ac:dyDescent="0.15">
      <c r="A1511" s="766" t="s">
        <v>6524</v>
      </c>
      <c r="B1511" s="766" t="s">
        <v>6532</v>
      </c>
      <c r="C1511" s="766" t="s">
        <v>6526</v>
      </c>
      <c r="D1511" s="766" t="s">
        <v>6533</v>
      </c>
      <c r="E1511" s="767" t="str">
        <f t="shared" si="23"/>
        <v>福岡県大牟田市</v>
      </c>
      <c r="F1511" s="766" t="s">
        <v>6534</v>
      </c>
    </row>
    <row r="1512" spans="1:6" x14ac:dyDescent="0.15">
      <c r="A1512" s="766" t="s">
        <v>6524</v>
      </c>
      <c r="B1512" s="766" t="s">
        <v>6535</v>
      </c>
      <c r="C1512" s="766" t="s">
        <v>6526</v>
      </c>
      <c r="D1512" s="766" t="s">
        <v>6536</v>
      </c>
      <c r="E1512" s="767" t="str">
        <f t="shared" si="23"/>
        <v>福岡県久留米市</v>
      </c>
      <c r="F1512" s="766" t="s">
        <v>6537</v>
      </c>
    </row>
    <row r="1513" spans="1:6" x14ac:dyDescent="0.15">
      <c r="A1513" s="766" t="s">
        <v>6524</v>
      </c>
      <c r="B1513" s="766" t="s">
        <v>6538</v>
      </c>
      <c r="C1513" s="766" t="s">
        <v>6526</v>
      </c>
      <c r="D1513" s="766" t="s">
        <v>6539</v>
      </c>
      <c r="E1513" s="767" t="str">
        <f t="shared" si="23"/>
        <v>福岡県直方市</v>
      </c>
      <c r="F1513" s="766" t="s">
        <v>6540</v>
      </c>
    </row>
    <row r="1514" spans="1:6" x14ac:dyDescent="0.15">
      <c r="A1514" s="766" t="s">
        <v>6524</v>
      </c>
      <c r="B1514" s="766" t="s">
        <v>6541</v>
      </c>
      <c r="C1514" s="766" t="s">
        <v>6526</v>
      </c>
      <c r="D1514" s="766" t="s">
        <v>6542</v>
      </c>
      <c r="E1514" s="767" t="str">
        <f t="shared" si="23"/>
        <v>福岡県飯塚市</v>
      </c>
      <c r="F1514" s="766" t="s">
        <v>6543</v>
      </c>
    </row>
    <row r="1515" spans="1:6" x14ac:dyDescent="0.15">
      <c r="A1515" s="766" t="s">
        <v>6524</v>
      </c>
      <c r="B1515" s="766" t="s">
        <v>6544</v>
      </c>
      <c r="C1515" s="766" t="s">
        <v>6526</v>
      </c>
      <c r="D1515" s="766" t="s">
        <v>6545</v>
      </c>
      <c r="E1515" s="767" t="str">
        <f t="shared" si="23"/>
        <v>福岡県田川市</v>
      </c>
      <c r="F1515" s="766" t="s">
        <v>6546</v>
      </c>
    </row>
    <row r="1516" spans="1:6" x14ac:dyDescent="0.15">
      <c r="A1516" s="766" t="s">
        <v>6524</v>
      </c>
      <c r="B1516" s="766" t="s">
        <v>6547</v>
      </c>
      <c r="C1516" s="766" t="s">
        <v>6526</v>
      </c>
      <c r="D1516" s="766" t="s">
        <v>6548</v>
      </c>
      <c r="E1516" s="767" t="str">
        <f t="shared" si="23"/>
        <v>福岡県柳川市</v>
      </c>
      <c r="F1516" s="766" t="s">
        <v>6549</v>
      </c>
    </row>
    <row r="1517" spans="1:6" x14ac:dyDescent="0.15">
      <c r="A1517" s="766" t="s">
        <v>6524</v>
      </c>
      <c r="B1517" s="766" t="s">
        <v>6550</v>
      </c>
      <c r="C1517" s="766" t="s">
        <v>6526</v>
      </c>
      <c r="D1517" s="766" t="s">
        <v>6551</v>
      </c>
      <c r="E1517" s="767" t="str">
        <f t="shared" si="23"/>
        <v>福岡県八女市</v>
      </c>
      <c r="F1517" s="766" t="s">
        <v>6552</v>
      </c>
    </row>
    <row r="1518" spans="1:6" x14ac:dyDescent="0.15">
      <c r="A1518" s="766" t="s">
        <v>6524</v>
      </c>
      <c r="B1518" s="766" t="s">
        <v>6553</v>
      </c>
      <c r="C1518" s="766" t="s">
        <v>6526</v>
      </c>
      <c r="D1518" s="766" t="s">
        <v>6554</v>
      </c>
      <c r="E1518" s="767" t="str">
        <f t="shared" si="23"/>
        <v>福岡県筑後市</v>
      </c>
      <c r="F1518" s="766" t="s">
        <v>6555</v>
      </c>
    </row>
    <row r="1519" spans="1:6" x14ac:dyDescent="0.15">
      <c r="A1519" s="766" t="s">
        <v>6524</v>
      </c>
      <c r="B1519" s="766" t="s">
        <v>6556</v>
      </c>
      <c r="C1519" s="766" t="s">
        <v>6526</v>
      </c>
      <c r="D1519" s="766" t="s">
        <v>6557</v>
      </c>
      <c r="E1519" s="767" t="str">
        <f t="shared" si="23"/>
        <v>福岡県大川市</v>
      </c>
      <c r="F1519" s="766" t="s">
        <v>6558</v>
      </c>
    </row>
    <row r="1520" spans="1:6" x14ac:dyDescent="0.15">
      <c r="A1520" s="766" t="s">
        <v>6524</v>
      </c>
      <c r="B1520" s="766" t="s">
        <v>6559</v>
      </c>
      <c r="C1520" s="766" t="s">
        <v>6526</v>
      </c>
      <c r="D1520" s="766" t="s">
        <v>6560</v>
      </c>
      <c r="E1520" s="767" t="str">
        <f t="shared" si="23"/>
        <v>福岡県行橋市</v>
      </c>
      <c r="F1520" s="766" t="s">
        <v>6561</v>
      </c>
    </row>
    <row r="1521" spans="1:6" x14ac:dyDescent="0.15">
      <c r="A1521" s="766" t="s">
        <v>6524</v>
      </c>
      <c r="B1521" s="766" t="s">
        <v>6562</v>
      </c>
      <c r="C1521" s="766" t="s">
        <v>6526</v>
      </c>
      <c r="D1521" s="766" t="s">
        <v>6563</v>
      </c>
      <c r="E1521" s="767" t="str">
        <f t="shared" si="23"/>
        <v>福岡県豊前市</v>
      </c>
      <c r="F1521" s="766" t="s">
        <v>6564</v>
      </c>
    </row>
    <row r="1522" spans="1:6" x14ac:dyDescent="0.15">
      <c r="A1522" s="766" t="s">
        <v>6524</v>
      </c>
      <c r="B1522" s="766" t="s">
        <v>6565</v>
      </c>
      <c r="C1522" s="766" t="s">
        <v>6526</v>
      </c>
      <c r="D1522" s="766" t="s">
        <v>6566</v>
      </c>
      <c r="E1522" s="767" t="str">
        <f t="shared" si="23"/>
        <v>福岡県中間市</v>
      </c>
      <c r="F1522" s="766" t="s">
        <v>6567</v>
      </c>
    </row>
    <row r="1523" spans="1:6" x14ac:dyDescent="0.15">
      <c r="A1523" s="766" t="s">
        <v>6524</v>
      </c>
      <c r="B1523" s="766" t="s">
        <v>6568</v>
      </c>
      <c r="C1523" s="766" t="s">
        <v>6526</v>
      </c>
      <c r="D1523" s="766" t="s">
        <v>6569</v>
      </c>
      <c r="E1523" s="767" t="str">
        <f t="shared" si="23"/>
        <v>福岡県小郡市</v>
      </c>
      <c r="F1523" s="766" t="s">
        <v>6570</v>
      </c>
    </row>
    <row r="1524" spans="1:6" x14ac:dyDescent="0.15">
      <c r="A1524" s="766" t="s">
        <v>6524</v>
      </c>
      <c r="B1524" s="766" t="s">
        <v>6571</v>
      </c>
      <c r="C1524" s="766" t="s">
        <v>6526</v>
      </c>
      <c r="D1524" s="766" t="s">
        <v>6572</v>
      </c>
      <c r="E1524" s="767" t="str">
        <f t="shared" si="23"/>
        <v>福岡県筑紫野市</v>
      </c>
      <c r="F1524" s="766" t="s">
        <v>6573</v>
      </c>
    </row>
    <row r="1525" spans="1:6" x14ac:dyDescent="0.15">
      <c r="A1525" s="766" t="s">
        <v>6524</v>
      </c>
      <c r="B1525" s="766" t="s">
        <v>6574</v>
      </c>
      <c r="C1525" s="766" t="s">
        <v>6526</v>
      </c>
      <c r="D1525" s="766" t="s">
        <v>6575</v>
      </c>
      <c r="E1525" s="767" t="str">
        <f t="shared" si="23"/>
        <v>福岡県春日市</v>
      </c>
      <c r="F1525" s="766" t="s">
        <v>6576</v>
      </c>
    </row>
    <row r="1526" spans="1:6" x14ac:dyDescent="0.15">
      <c r="A1526" s="766" t="s">
        <v>6524</v>
      </c>
      <c r="B1526" s="766" t="s">
        <v>6577</v>
      </c>
      <c r="C1526" s="766" t="s">
        <v>6526</v>
      </c>
      <c r="D1526" s="766" t="s">
        <v>6578</v>
      </c>
      <c r="E1526" s="767" t="str">
        <f t="shared" si="23"/>
        <v>福岡県大野城市</v>
      </c>
      <c r="F1526" s="766" t="s">
        <v>6579</v>
      </c>
    </row>
    <row r="1527" spans="1:6" x14ac:dyDescent="0.15">
      <c r="A1527" s="766" t="s">
        <v>6524</v>
      </c>
      <c r="B1527" s="766" t="s">
        <v>6580</v>
      </c>
      <c r="C1527" s="766" t="s">
        <v>6526</v>
      </c>
      <c r="D1527" s="766" t="s">
        <v>6581</v>
      </c>
      <c r="E1527" s="767" t="str">
        <f t="shared" si="23"/>
        <v>福岡県宗像市</v>
      </c>
      <c r="F1527" s="766" t="s">
        <v>6582</v>
      </c>
    </row>
    <row r="1528" spans="1:6" x14ac:dyDescent="0.15">
      <c r="A1528" s="766" t="s">
        <v>6524</v>
      </c>
      <c r="B1528" s="766" t="s">
        <v>6583</v>
      </c>
      <c r="C1528" s="766" t="s">
        <v>6526</v>
      </c>
      <c r="D1528" s="766" t="s">
        <v>6584</v>
      </c>
      <c r="E1528" s="767" t="str">
        <f t="shared" si="23"/>
        <v>福岡県太宰府市</v>
      </c>
      <c r="F1528" s="766" t="s">
        <v>6585</v>
      </c>
    </row>
    <row r="1529" spans="1:6" x14ac:dyDescent="0.15">
      <c r="A1529" s="766" t="s">
        <v>6524</v>
      </c>
      <c r="B1529" s="766" t="s">
        <v>6586</v>
      </c>
      <c r="C1529" s="766" t="s">
        <v>6526</v>
      </c>
      <c r="D1529" s="766" t="s">
        <v>3249</v>
      </c>
      <c r="E1529" s="767" t="str">
        <f t="shared" si="23"/>
        <v>福岡県古賀市</v>
      </c>
      <c r="F1529" s="766" t="s">
        <v>6587</v>
      </c>
    </row>
    <row r="1530" spans="1:6" x14ac:dyDescent="0.15">
      <c r="A1530" s="766" t="s">
        <v>6524</v>
      </c>
      <c r="B1530" s="766" t="s">
        <v>6588</v>
      </c>
      <c r="C1530" s="766" t="s">
        <v>6526</v>
      </c>
      <c r="D1530" s="766" t="s">
        <v>6589</v>
      </c>
      <c r="E1530" s="767" t="str">
        <f t="shared" si="23"/>
        <v>福岡県福津市</v>
      </c>
      <c r="F1530" s="766" t="s">
        <v>6590</v>
      </c>
    </row>
    <row r="1531" spans="1:6" x14ac:dyDescent="0.15">
      <c r="A1531" s="766" t="s">
        <v>6524</v>
      </c>
      <c r="B1531" s="766" t="s">
        <v>6591</v>
      </c>
      <c r="C1531" s="766" t="s">
        <v>6526</v>
      </c>
      <c r="D1531" s="766" t="s">
        <v>6592</v>
      </c>
      <c r="E1531" s="767" t="str">
        <f t="shared" si="23"/>
        <v>福岡県うきは市</v>
      </c>
      <c r="F1531" s="766" t="s">
        <v>6593</v>
      </c>
    </row>
    <row r="1532" spans="1:6" x14ac:dyDescent="0.15">
      <c r="A1532" s="766" t="s">
        <v>6524</v>
      </c>
      <c r="B1532" s="766" t="s">
        <v>6594</v>
      </c>
      <c r="C1532" s="766" t="s">
        <v>6526</v>
      </c>
      <c r="D1532" s="766" t="s">
        <v>6595</v>
      </c>
      <c r="E1532" s="767" t="str">
        <f t="shared" si="23"/>
        <v>福岡県宮若市</v>
      </c>
      <c r="F1532" s="766" t="s">
        <v>6596</v>
      </c>
    </row>
    <row r="1533" spans="1:6" x14ac:dyDescent="0.15">
      <c r="A1533" s="766" t="s">
        <v>6524</v>
      </c>
      <c r="B1533" s="766" t="s">
        <v>6597</v>
      </c>
      <c r="C1533" s="766" t="s">
        <v>6526</v>
      </c>
      <c r="D1533" s="766" t="s">
        <v>6598</v>
      </c>
      <c r="E1533" s="767" t="str">
        <f t="shared" si="23"/>
        <v>福岡県嘉麻市</v>
      </c>
      <c r="F1533" s="766" t="s">
        <v>6599</v>
      </c>
    </row>
    <row r="1534" spans="1:6" x14ac:dyDescent="0.15">
      <c r="A1534" s="766" t="s">
        <v>6524</v>
      </c>
      <c r="B1534" s="766" t="s">
        <v>6600</v>
      </c>
      <c r="C1534" s="766" t="s">
        <v>6526</v>
      </c>
      <c r="D1534" s="766" t="s">
        <v>6601</v>
      </c>
      <c r="E1534" s="767" t="str">
        <f t="shared" si="23"/>
        <v>福岡県朝倉市</v>
      </c>
      <c r="F1534" s="766" t="s">
        <v>6602</v>
      </c>
    </row>
    <row r="1535" spans="1:6" x14ac:dyDescent="0.15">
      <c r="A1535" s="766" t="s">
        <v>6524</v>
      </c>
      <c r="B1535" s="766" t="s">
        <v>6603</v>
      </c>
      <c r="C1535" s="766" t="s">
        <v>6526</v>
      </c>
      <c r="D1535" s="766" t="s">
        <v>6604</v>
      </c>
      <c r="E1535" s="767" t="str">
        <f t="shared" si="23"/>
        <v>福岡県みやま市</v>
      </c>
      <c r="F1535" s="766" t="s">
        <v>6605</v>
      </c>
    </row>
    <row r="1536" spans="1:6" x14ac:dyDescent="0.15">
      <c r="A1536" s="766" t="s">
        <v>6524</v>
      </c>
      <c r="B1536" s="766" t="s">
        <v>6606</v>
      </c>
      <c r="C1536" s="766" t="s">
        <v>6526</v>
      </c>
      <c r="D1536" s="766" t="s">
        <v>6607</v>
      </c>
      <c r="E1536" s="767" t="str">
        <f t="shared" si="23"/>
        <v>福岡県糸島市</v>
      </c>
      <c r="F1536" s="766" t="s">
        <v>6608</v>
      </c>
    </row>
    <row r="1537" spans="1:6" x14ac:dyDescent="0.15">
      <c r="A1537" s="766" t="s">
        <v>6609</v>
      </c>
      <c r="B1537" s="766" t="s">
        <v>6610</v>
      </c>
      <c r="C1537" s="766" t="s">
        <v>6522</v>
      </c>
      <c r="D1537" s="766" t="s">
        <v>6611</v>
      </c>
      <c r="E1537" s="767" t="str">
        <f t="shared" si="23"/>
        <v>福岡県那珂川市</v>
      </c>
      <c r="F1537" s="766" t="s">
        <v>6612</v>
      </c>
    </row>
    <row r="1538" spans="1:6" x14ac:dyDescent="0.15">
      <c r="A1538" s="766" t="s">
        <v>6524</v>
      </c>
      <c r="B1538" s="766" t="s">
        <v>6613</v>
      </c>
      <c r="C1538" s="766" t="s">
        <v>6526</v>
      </c>
      <c r="D1538" s="766" t="s">
        <v>6614</v>
      </c>
      <c r="E1538" s="767" t="str">
        <f t="shared" si="23"/>
        <v>福岡県宇美町</v>
      </c>
      <c r="F1538" s="766" t="s">
        <v>6615</v>
      </c>
    </row>
    <row r="1539" spans="1:6" x14ac:dyDescent="0.15">
      <c r="A1539" s="766" t="s">
        <v>6524</v>
      </c>
      <c r="B1539" s="766" t="s">
        <v>6616</v>
      </c>
      <c r="C1539" s="766" t="s">
        <v>6526</v>
      </c>
      <c r="D1539" s="766" t="s">
        <v>6617</v>
      </c>
      <c r="E1539" s="767" t="str">
        <f t="shared" ref="E1539:E1602" si="24">CONCATENATE(A1539,B1539)</f>
        <v>福岡県篠栗町</v>
      </c>
      <c r="F1539" s="766" t="s">
        <v>6618</v>
      </c>
    </row>
    <row r="1540" spans="1:6" x14ac:dyDescent="0.15">
      <c r="A1540" s="766" t="s">
        <v>6524</v>
      </c>
      <c r="B1540" s="766" t="s">
        <v>6619</v>
      </c>
      <c r="C1540" s="766" t="s">
        <v>6526</v>
      </c>
      <c r="D1540" s="766" t="s">
        <v>6620</v>
      </c>
      <c r="E1540" s="767" t="str">
        <f t="shared" si="24"/>
        <v>福岡県志免町</v>
      </c>
      <c r="F1540" s="766" t="s">
        <v>6621</v>
      </c>
    </row>
    <row r="1541" spans="1:6" x14ac:dyDescent="0.15">
      <c r="A1541" s="766" t="s">
        <v>6524</v>
      </c>
      <c r="B1541" s="766" t="s">
        <v>6622</v>
      </c>
      <c r="C1541" s="766" t="s">
        <v>6526</v>
      </c>
      <c r="D1541" s="766" t="s">
        <v>6623</v>
      </c>
      <c r="E1541" s="767" t="str">
        <f t="shared" si="24"/>
        <v>福岡県須恵町</v>
      </c>
      <c r="F1541" s="766" t="s">
        <v>6624</v>
      </c>
    </row>
    <row r="1542" spans="1:6" x14ac:dyDescent="0.15">
      <c r="A1542" s="766" t="s">
        <v>6524</v>
      </c>
      <c r="B1542" s="766" t="s">
        <v>6625</v>
      </c>
      <c r="C1542" s="766" t="s">
        <v>6526</v>
      </c>
      <c r="D1542" s="766" t="s">
        <v>6626</v>
      </c>
      <c r="E1542" s="767" t="str">
        <f t="shared" si="24"/>
        <v>福岡県新宮町</v>
      </c>
      <c r="F1542" s="766" t="s">
        <v>6627</v>
      </c>
    </row>
    <row r="1543" spans="1:6" x14ac:dyDescent="0.15">
      <c r="A1543" s="766" t="s">
        <v>6524</v>
      </c>
      <c r="B1543" s="766" t="s">
        <v>6628</v>
      </c>
      <c r="C1543" s="766" t="s">
        <v>6526</v>
      </c>
      <c r="D1543" s="766" t="s">
        <v>6629</v>
      </c>
      <c r="E1543" s="767" t="str">
        <f t="shared" si="24"/>
        <v>福岡県久山町</v>
      </c>
      <c r="F1543" s="766" t="s">
        <v>6630</v>
      </c>
    </row>
    <row r="1544" spans="1:6" x14ac:dyDescent="0.15">
      <c r="A1544" s="766" t="s">
        <v>6524</v>
      </c>
      <c r="B1544" s="766" t="s">
        <v>6631</v>
      </c>
      <c r="C1544" s="766" t="s">
        <v>6526</v>
      </c>
      <c r="D1544" s="766" t="s">
        <v>6632</v>
      </c>
      <c r="E1544" s="767" t="str">
        <f t="shared" si="24"/>
        <v>福岡県粕屋町</v>
      </c>
      <c r="F1544" s="766" t="s">
        <v>6633</v>
      </c>
    </row>
    <row r="1545" spans="1:6" x14ac:dyDescent="0.15">
      <c r="A1545" s="766" t="s">
        <v>6524</v>
      </c>
      <c r="B1545" s="766" t="s">
        <v>6634</v>
      </c>
      <c r="C1545" s="766" t="s">
        <v>6526</v>
      </c>
      <c r="D1545" s="766" t="s">
        <v>6635</v>
      </c>
      <c r="E1545" s="767" t="str">
        <f t="shared" si="24"/>
        <v>福岡県芦屋町</v>
      </c>
      <c r="F1545" s="766" t="s">
        <v>6636</v>
      </c>
    </row>
    <row r="1546" spans="1:6" x14ac:dyDescent="0.15">
      <c r="A1546" s="766" t="s">
        <v>6524</v>
      </c>
      <c r="B1546" s="766" t="s">
        <v>6637</v>
      </c>
      <c r="C1546" s="766" t="s">
        <v>6526</v>
      </c>
      <c r="D1546" s="766" t="s">
        <v>6638</v>
      </c>
      <c r="E1546" s="767" t="str">
        <f t="shared" si="24"/>
        <v>福岡県水巻町</v>
      </c>
      <c r="F1546" s="766" t="s">
        <v>6639</v>
      </c>
    </row>
    <row r="1547" spans="1:6" x14ac:dyDescent="0.15">
      <c r="A1547" s="766" t="s">
        <v>6524</v>
      </c>
      <c r="B1547" s="766" t="s">
        <v>6640</v>
      </c>
      <c r="C1547" s="766" t="s">
        <v>6526</v>
      </c>
      <c r="D1547" s="766" t="s">
        <v>6641</v>
      </c>
      <c r="E1547" s="767" t="str">
        <f t="shared" si="24"/>
        <v>福岡県岡垣町</v>
      </c>
      <c r="F1547" s="766" t="s">
        <v>6642</v>
      </c>
    </row>
    <row r="1548" spans="1:6" x14ac:dyDescent="0.15">
      <c r="A1548" s="766" t="s">
        <v>6524</v>
      </c>
      <c r="B1548" s="766" t="s">
        <v>6643</v>
      </c>
      <c r="C1548" s="766" t="s">
        <v>6526</v>
      </c>
      <c r="D1548" s="766" t="s">
        <v>6644</v>
      </c>
      <c r="E1548" s="767" t="str">
        <f t="shared" si="24"/>
        <v>福岡県遠賀町</v>
      </c>
      <c r="F1548" s="766" t="s">
        <v>6645</v>
      </c>
    </row>
    <row r="1549" spans="1:6" x14ac:dyDescent="0.15">
      <c r="A1549" s="766" t="s">
        <v>6524</v>
      </c>
      <c r="B1549" s="766" t="s">
        <v>6646</v>
      </c>
      <c r="C1549" s="766" t="s">
        <v>6526</v>
      </c>
      <c r="D1549" s="766" t="s">
        <v>6647</v>
      </c>
      <c r="E1549" s="767" t="str">
        <f t="shared" si="24"/>
        <v>福岡県小竹町</v>
      </c>
      <c r="F1549" s="766" t="s">
        <v>6648</v>
      </c>
    </row>
    <row r="1550" spans="1:6" x14ac:dyDescent="0.15">
      <c r="A1550" s="766" t="s">
        <v>6524</v>
      </c>
      <c r="B1550" s="766" t="s">
        <v>6649</v>
      </c>
      <c r="C1550" s="766" t="s">
        <v>6526</v>
      </c>
      <c r="D1550" s="766" t="s">
        <v>6650</v>
      </c>
      <c r="E1550" s="767" t="str">
        <f t="shared" si="24"/>
        <v>福岡県鞍手町</v>
      </c>
      <c r="F1550" s="766" t="s">
        <v>6651</v>
      </c>
    </row>
    <row r="1551" spans="1:6" x14ac:dyDescent="0.15">
      <c r="A1551" s="766" t="s">
        <v>6524</v>
      </c>
      <c r="B1551" s="766" t="s">
        <v>6652</v>
      </c>
      <c r="C1551" s="766" t="s">
        <v>6526</v>
      </c>
      <c r="D1551" s="766" t="s">
        <v>6653</v>
      </c>
      <c r="E1551" s="767" t="str">
        <f t="shared" si="24"/>
        <v>福岡県桂川町</v>
      </c>
      <c r="F1551" s="766" t="s">
        <v>6654</v>
      </c>
    </row>
    <row r="1552" spans="1:6" x14ac:dyDescent="0.15">
      <c r="A1552" s="766" t="s">
        <v>6524</v>
      </c>
      <c r="B1552" s="766" t="s">
        <v>6655</v>
      </c>
      <c r="C1552" s="766" t="s">
        <v>6526</v>
      </c>
      <c r="D1552" s="766" t="s">
        <v>6656</v>
      </c>
      <c r="E1552" s="767" t="str">
        <f t="shared" si="24"/>
        <v>福岡県筑前町</v>
      </c>
      <c r="F1552" s="766" t="s">
        <v>6657</v>
      </c>
    </row>
    <row r="1553" spans="1:6" x14ac:dyDescent="0.15">
      <c r="A1553" s="766" t="s">
        <v>6524</v>
      </c>
      <c r="B1553" s="766" t="s">
        <v>6658</v>
      </c>
      <c r="C1553" s="766" t="s">
        <v>6526</v>
      </c>
      <c r="D1553" s="766" t="s">
        <v>6659</v>
      </c>
      <c r="E1553" s="767" t="str">
        <f t="shared" si="24"/>
        <v>福岡県東峰村</v>
      </c>
      <c r="F1553" s="766" t="s">
        <v>6660</v>
      </c>
    </row>
    <row r="1554" spans="1:6" x14ac:dyDescent="0.15">
      <c r="A1554" s="766" t="s">
        <v>6524</v>
      </c>
      <c r="B1554" s="766" t="s">
        <v>6661</v>
      </c>
      <c r="C1554" s="766" t="s">
        <v>6526</v>
      </c>
      <c r="D1554" s="766" t="s">
        <v>6662</v>
      </c>
      <c r="E1554" s="767" t="str">
        <f t="shared" si="24"/>
        <v>福岡県大刀洗町</v>
      </c>
      <c r="F1554" s="766" t="s">
        <v>6663</v>
      </c>
    </row>
    <row r="1555" spans="1:6" x14ac:dyDescent="0.15">
      <c r="A1555" s="766" t="s">
        <v>6524</v>
      </c>
      <c r="B1555" s="766" t="s">
        <v>6664</v>
      </c>
      <c r="C1555" s="766" t="s">
        <v>6526</v>
      </c>
      <c r="D1555" s="766" t="s">
        <v>6665</v>
      </c>
      <c r="E1555" s="767" t="str">
        <f t="shared" si="24"/>
        <v>福岡県大木町</v>
      </c>
      <c r="F1555" s="766" t="s">
        <v>6666</v>
      </c>
    </row>
    <row r="1556" spans="1:6" x14ac:dyDescent="0.15">
      <c r="A1556" s="766" t="s">
        <v>6524</v>
      </c>
      <c r="B1556" s="766" t="s">
        <v>5842</v>
      </c>
      <c r="C1556" s="766" t="s">
        <v>6526</v>
      </c>
      <c r="D1556" s="766" t="s">
        <v>6667</v>
      </c>
      <c r="E1556" s="767" t="str">
        <f t="shared" si="24"/>
        <v>福岡県広川町</v>
      </c>
      <c r="F1556" s="766" t="s">
        <v>6668</v>
      </c>
    </row>
    <row r="1557" spans="1:6" x14ac:dyDescent="0.15">
      <c r="A1557" s="766" t="s">
        <v>6524</v>
      </c>
      <c r="B1557" s="766" t="s">
        <v>6669</v>
      </c>
      <c r="C1557" s="766" t="s">
        <v>6526</v>
      </c>
      <c r="D1557" s="766" t="s">
        <v>6670</v>
      </c>
      <c r="E1557" s="767" t="str">
        <f t="shared" si="24"/>
        <v>福岡県香春町</v>
      </c>
      <c r="F1557" s="766" t="s">
        <v>6671</v>
      </c>
    </row>
    <row r="1558" spans="1:6" x14ac:dyDescent="0.15">
      <c r="A1558" s="766" t="s">
        <v>6524</v>
      </c>
      <c r="B1558" s="766" t="s">
        <v>6672</v>
      </c>
      <c r="C1558" s="766" t="s">
        <v>6526</v>
      </c>
      <c r="D1558" s="766" t="s">
        <v>6673</v>
      </c>
      <c r="E1558" s="767" t="str">
        <f t="shared" si="24"/>
        <v>福岡県添田町</v>
      </c>
      <c r="F1558" s="766" t="s">
        <v>6674</v>
      </c>
    </row>
    <row r="1559" spans="1:6" x14ac:dyDescent="0.15">
      <c r="A1559" s="766" t="s">
        <v>6524</v>
      </c>
      <c r="B1559" s="766" t="s">
        <v>6675</v>
      </c>
      <c r="C1559" s="766" t="s">
        <v>6526</v>
      </c>
      <c r="D1559" s="766" t="s">
        <v>6676</v>
      </c>
      <c r="E1559" s="767" t="str">
        <f t="shared" si="24"/>
        <v>福岡県糸田町</v>
      </c>
      <c r="F1559" s="766" t="s">
        <v>6677</v>
      </c>
    </row>
    <row r="1560" spans="1:6" x14ac:dyDescent="0.15">
      <c r="A1560" s="766" t="s">
        <v>6524</v>
      </c>
      <c r="B1560" s="766" t="s">
        <v>2818</v>
      </c>
      <c r="C1560" s="766" t="s">
        <v>6526</v>
      </c>
      <c r="D1560" s="766" t="s">
        <v>2819</v>
      </c>
      <c r="E1560" s="767" t="str">
        <f t="shared" si="24"/>
        <v>福岡県川崎町</v>
      </c>
      <c r="F1560" s="766" t="s">
        <v>6678</v>
      </c>
    </row>
    <row r="1561" spans="1:6" x14ac:dyDescent="0.15">
      <c r="A1561" s="766" t="s">
        <v>6524</v>
      </c>
      <c r="B1561" s="766" t="s">
        <v>6679</v>
      </c>
      <c r="C1561" s="766" t="s">
        <v>6526</v>
      </c>
      <c r="D1561" s="766" t="s">
        <v>6680</v>
      </c>
      <c r="E1561" s="767" t="str">
        <f t="shared" si="24"/>
        <v>福岡県大任町</v>
      </c>
      <c r="F1561" s="766" t="s">
        <v>6681</v>
      </c>
    </row>
    <row r="1562" spans="1:6" x14ac:dyDescent="0.15">
      <c r="A1562" s="766" t="s">
        <v>6524</v>
      </c>
      <c r="B1562" s="766" t="s">
        <v>6682</v>
      </c>
      <c r="C1562" s="766" t="s">
        <v>6526</v>
      </c>
      <c r="D1562" s="766" t="s">
        <v>6683</v>
      </c>
      <c r="E1562" s="767" t="str">
        <f t="shared" si="24"/>
        <v>福岡県赤村</v>
      </c>
      <c r="F1562" s="766" t="s">
        <v>6684</v>
      </c>
    </row>
    <row r="1563" spans="1:6" x14ac:dyDescent="0.15">
      <c r="A1563" s="766" t="s">
        <v>6524</v>
      </c>
      <c r="B1563" s="766" t="s">
        <v>6685</v>
      </c>
      <c r="C1563" s="766" t="s">
        <v>6526</v>
      </c>
      <c r="D1563" s="766" t="s">
        <v>6686</v>
      </c>
      <c r="E1563" s="767" t="str">
        <f t="shared" si="24"/>
        <v>福岡県福智町</v>
      </c>
      <c r="F1563" s="766" t="s">
        <v>6687</v>
      </c>
    </row>
    <row r="1564" spans="1:6" x14ac:dyDescent="0.15">
      <c r="A1564" s="766" t="s">
        <v>6524</v>
      </c>
      <c r="B1564" s="766" t="s">
        <v>6688</v>
      </c>
      <c r="C1564" s="766" t="s">
        <v>6526</v>
      </c>
      <c r="D1564" s="766" t="s">
        <v>6689</v>
      </c>
      <c r="E1564" s="767" t="str">
        <f t="shared" si="24"/>
        <v>福岡県苅田町</v>
      </c>
      <c r="F1564" s="766" t="s">
        <v>6690</v>
      </c>
    </row>
    <row r="1565" spans="1:6" x14ac:dyDescent="0.15">
      <c r="A1565" s="766" t="s">
        <v>6524</v>
      </c>
      <c r="B1565" s="766" t="s">
        <v>6691</v>
      </c>
      <c r="C1565" s="766" t="s">
        <v>6526</v>
      </c>
      <c r="D1565" s="766" t="s">
        <v>6692</v>
      </c>
      <c r="E1565" s="767" t="str">
        <f t="shared" si="24"/>
        <v>福岡県みやこ町</v>
      </c>
      <c r="F1565" s="766" t="s">
        <v>6693</v>
      </c>
    </row>
    <row r="1566" spans="1:6" x14ac:dyDescent="0.15">
      <c r="A1566" s="766" t="s">
        <v>6524</v>
      </c>
      <c r="B1566" s="766" t="s">
        <v>6694</v>
      </c>
      <c r="C1566" s="766" t="s">
        <v>6526</v>
      </c>
      <c r="D1566" s="766" t="s">
        <v>6695</v>
      </c>
      <c r="E1566" s="767" t="str">
        <f t="shared" si="24"/>
        <v>福岡県吉富町</v>
      </c>
      <c r="F1566" s="766" t="s">
        <v>6696</v>
      </c>
    </row>
    <row r="1567" spans="1:6" x14ac:dyDescent="0.15">
      <c r="A1567" s="766" t="s">
        <v>6524</v>
      </c>
      <c r="B1567" s="766" t="s">
        <v>6697</v>
      </c>
      <c r="C1567" s="766" t="s">
        <v>6526</v>
      </c>
      <c r="D1567" s="766" t="s">
        <v>6698</v>
      </c>
      <c r="E1567" s="767" t="str">
        <f t="shared" si="24"/>
        <v>福岡県上毛町</v>
      </c>
      <c r="F1567" s="766" t="s">
        <v>6699</v>
      </c>
    </row>
    <row r="1568" spans="1:6" x14ac:dyDescent="0.15">
      <c r="A1568" s="766" t="s">
        <v>6524</v>
      </c>
      <c r="B1568" s="766" t="s">
        <v>6700</v>
      </c>
      <c r="C1568" s="766" t="s">
        <v>6526</v>
      </c>
      <c r="D1568" s="766" t="s">
        <v>6701</v>
      </c>
      <c r="E1568" s="767" t="str">
        <f t="shared" si="24"/>
        <v>福岡県築上町</v>
      </c>
      <c r="F1568" s="766" t="s">
        <v>6702</v>
      </c>
    </row>
    <row r="1569" spans="1:6" x14ac:dyDescent="0.15">
      <c r="A1569" s="768" t="s">
        <v>6703</v>
      </c>
      <c r="B1569" s="769"/>
      <c r="C1569" s="770" t="s">
        <v>6704</v>
      </c>
      <c r="D1569" s="769"/>
      <c r="E1569" s="767" t="str">
        <f t="shared" si="24"/>
        <v>佐賀県</v>
      </c>
      <c r="F1569" s="768" t="s">
        <v>6705</v>
      </c>
    </row>
    <row r="1570" spans="1:6" x14ac:dyDescent="0.15">
      <c r="A1570" s="766" t="s">
        <v>6706</v>
      </c>
      <c r="B1570" s="766" t="s">
        <v>6707</v>
      </c>
      <c r="C1570" s="766" t="s">
        <v>6708</v>
      </c>
      <c r="D1570" s="766" t="s">
        <v>6709</v>
      </c>
      <c r="E1570" s="767" t="str">
        <f t="shared" si="24"/>
        <v>佐賀県佐賀市</v>
      </c>
      <c r="F1570" s="766" t="s">
        <v>6710</v>
      </c>
    </row>
    <row r="1571" spans="1:6" x14ac:dyDescent="0.15">
      <c r="A1571" s="766" t="s">
        <v>6706</v>
      </c>
      <c r="B1571" s="766" t="s">
        <v>6711</v>
      </c>
      <c r="C1571" s="766" t="s">
        <v>6708</v>
      </c>
      <c r="D1571" s="766" t="s">
        <v>6712</v>
      </c>
      <c r="E1571" s="767" t="str">
        <f t="shared" si="24"/>
        <v>佐賀県唐津市</v>
      </c>
      <c r="F1571" s="766" t="s">
        <v>6713</v>
      </c>
    </row>
    <row r="1572" spans="1:6" x14ac:dyDescent="0.15">
      <c r="A1572" s="766" t="s">
        <v>6706</v>
      </c>
      <c r="B1572" s="766" t="s">
        <v>6714</v>
      </c>
      <c r="C1572" s="766" t="s">
        <v>6708</v>
      </c>
      <c r="D1572" s="766" t="s">
        <v>6715</v>
      </c>
      <c r="E1572" s="767" t="str">
        <f t="shared" si="24"/>
        <v>佐賀県鳥栖市</v>
      </c>
      <c r="F1572" s="766" t="s">
        <v>6716</v>
      </c>
    </row>
    <row r="1573" spans="1:6" x14ac:dyDescent="0.15">
      <c r="A1573" s="766" t="s">
        <v>6706</v>
      </c>
      <c r="B1573" s="766" t="s">
        <v>6717</v>
      </c>
      <c r="C1573" s="766" t="s">
        <v>6708</v>
      </c>
      <c r="D1573" s="766" t="s">
        <v>6718</v>
      </c>
      <c r="E1573" s="767" t="str">
        <f t="shared" si="24"/>
        <v>佐賀県多久市</v>
      </c>
      <c r="F1573" s="766" t="s">
        <v>6719</v>
      </c>
    </row>
    <row r="1574" spans="1:6" x14ac:dyDescent="0.15">
      <c r="A1574" s="766" t="s">
        <v>6706</v>
      </c>
      <c r="B1574" s="766" t="s">
        <v>6720</v>
      </c>
      <c r="C1574" s="766" t="s">
        <v>6708</v>
      </c>
      <c r="D1574" s="766" t="s">
        <v>6721</v>
      </c>
      <c r="E1574" s="767" t="str">
        <f t="shared" si="24"/>
        <v>佐賀県伊万里市</v>
      </c>
      <c r="F1574" s="766" t="s">
        <v>6722</v>
      </c>
    </row>
    <row r="1575" spans="1:6" x14ac:dyDescent="0.15">
      <c r="A1575" s="766" t="s">
        <v>6706</v>
      </c>
      <c r="B1575" s="766" t="s">
        <v>6723</v>
      </c>
      <c r="C1575" s="766" t="s">
        <v>6708</v>
      </c>
      <c r="D1575" s="766" t="s">
        <v>6724</v>
      </c>
      <c r="E1575" s="767" t="str">
        <f t="shared" si="24"/>
        <v>佐賀県武雄市</v>
      </c>
      <c r="F1575" s="766" t="s">
        <v>6725</v>
      </c>
    </row>
    <row r="1576" spans="1:6" x14ac:dyDescent="0.15">
      <c r="A1576" s="766" t="s">
        <v>6706</v>
      </c>
      <c r="B1576" s="766" t="s">
        <v>6726</v>
      </c>
      <c r="C1576" s="766" t="s">
        <v>6708</v>
      </c>
      <c r="D1576" s="766" t="s">
        <v>3291</v>
      </c>
      <c r="E1576" s="767" t="str">
        <f t="shared" si="24"/>
        <v>佐賀県鹿島市</v>
      </c>
      <c r="F1576" s="766" t="s">
        <v>6727</v>
      </c>
    </row>
    <row r="1577" spans="1:6" x14ac:dyDescent="0.15">
      <c r="A1577" s="766" t="s">
        <v>6706</v>
      </c>
      <c r="B1577" s="766" t="s">
        <v>6728</v>
      </c>
      <c r="C1577" s="766" t="s">
        <v>6708</v>
      </c>
      <c r="D1577" s="766" t="s">
        <v>6729</v>
      </c>
      <c r="E1577" s="767" t="str">
        <f t="shared" si="24"/>
        <v>佐賀県小城市</v>
      </c>
      <c r="F1577" s="766" t="s">
        <v>6730</v>
      </c>
    </row>
    <row r="1578" spans="1:6" x14ac:dyDescent="0.15">
      <c r="A1578" s="766" t="s">
        <v>6706</v>
      </c>
      <c r="B1578" s="766" t="s">
        <v>6731</v>
      </c>
      <c r="C1578" s="766" t="s">
        <v>6708</v>
      </c>
      <c r="D1578" s="766" t="s">
        <v>6732</v>
      </c>
      <c r="E1578" s="767" t="str">
        <f t="shared" si="24"/>
        <v>佐賀県嬉野市</v>
      </c>
      <c r="F1578" s="766" t="s">
        <v>6733</v>
      </c>
    </row>
    <row r="1579" spans="1:6" x14ac:dyDescent="0.15">
      <c r="A1579" s="766" t="s">
        <v>6706</v>
      </c>
      <c r="B1579" s="766" t="s">
        <v>6734</v>
      </c>
      <c r="C1579" s="766" t="s">
        <v>6708</v>
      </c>
      <c r="D1579" s="766" t="s">
        <v>6735</v>
      </c>
      <c r="E1579" s="767" t="str">
        <f t="shared" si="24"/>
        <v>佐賀県神埼市</v>
      </c>
      <c r="F1579" s="766" t="s">
        <v>6736</v>
      </c>
    </row>
    <row r="1580" spans="1:6" x14ac:dyDescent="0.15">
      <c r="A1580" s="766" t="s">
        <v>6706</v>
      </c>
      <c r="B1580" s="766" t="s">
        <v>6737</v>
      </c>
      <c r="C1580" s="766" t="s">
        <v>6708</v>
      </c>
      <c r="D1580" s="766" t="s">
        <v>6738</v>
      </c>
      <c r="E1580" s="767" t="str">
        <f t="shared" si="24"/>
        <v>佐賀県吉野ヶ里町</v>
      </c>
      <c r="F1580" s="766" t="s">
        <v>6739</v>
      </c>
    </row>
    <row r="1581" spans="1:6" x14ac:dyDescent="0.15">
      <c r="A1581" s="766" t="s">
        <v>6706</v>
      </c>
      <c r="B1581" s="766" t="s">
        <v>6740</v>
      </c>
      <c r="C1581" s="766" t="s">
        <v>6708</v>
      </c>
      <c r="D1581" s="766" t="s">
        <v>6741</v>
      </c>
      <c r="E1581" s="767" t="str">
        <f t="shared" si="24"/>
        <v>佐賀県基山町</v>
      </c>
      <c r="F1581" s="766" t="s">
        <v>6742</v>
      </c>
    </row>
    <row r="1582" spans="1:6" x14ac:dyDescent="0.15">
      <c r="A1582" s="766" t="s">
        <v>6706</v>
      </c>
      <c r="B1582" s="766" t="s">
        <v>6743</v>
      </c>
      <c r="C1582" s="766" t="s">
        <v>6708</v>
      </c>
      <c r="D1582" s="766" t="s">
        <v>6744</v>
      </c>
      <c r="E1582" s="767" t="str">
        <f t="shared" si="24"/>
        <v>佐賀県上峰町</v>
      </c>
      <c r="F1582" s="766" t="s">
        <v>6745</v>
      </c>
    </row>
    <row r="1583" spans="1:6" x14ac:dyDescent="0.15">
      <c r="A1583" s="766" t="s">
        <v>6706</v>
      </c>
      <c r="B1583" s="766" t="s">
        <v>6746</v>
      </c>
      <c r="C1583" s="766" t="s">
        <v>6708</v>
      </c>
      <c r="D1583" s="766" t="s">
        <v>6747</v>
      </c>
      <c r="E1583" s="767" t="str">
        <f t="shared" si="24"/>
        <v>佐賀県みやき町</v>
      </c>
      <c r="F1583" s="766" t="s">
        <v>6748</v>
      </c>
    </row>
    <row r="1584" spans="1:6" x14ac:dyDescent="0.15">
      <c r="A1584" s="766" t="s">
        <v>6706</v>
      </c>
      <c r="B1584" s="766" t="s">
        <v>6749</v>
      </c>
      <c r="C1584" s="766" t="s">
        <v>6708</v>
      </c>
      <c r="D1584" s="766" t="s">
        <v>6750</v>
      </c>
      <c r="E1584" s="767" t="str">
        <f t="shared" si="24"/>
        <v>佐賀県玄海町</v>
      </c>
      <c r="F1584" s="766" t="s">
        <v>6751</v>
      </c>
    </row>
    <row r="1585" spans="1:6" x14ac:dyDescent="0.15">
      <c r="A1585" s="766" t="s">
        <v>6706</v>
      </c>
      <c r="B1585" s="766" t="s">
        <v>6752</v>
      </c>
      <c r="C1585" s="766" t="s">
        <v>6708</v>
      </c>
      <c r="D1585" s="766" t="s">
        <v>6753</v>
      </c>
      <c r="E1585" s="767" t="str">
        <f t="shared" si="24"/>
        <v>佐賀県有田町</v>
      </c>
      <c r="F1585" s="766" t="s">
        <v>6754</v>
      </c>
    </row>
    <row r="1586" spans="1:6" x14ac:dyDescent="0.15">
      <c r="A1586" s="766" t="s">
        <v>6706</v>
      </c>
      <c r="B1586" s="766" t="s">
        <v>6755</v>
      </c>
      <c r="C1586" s="766" t="s">
        <v>6708</v>
      </c>
      <c r="D1586" s="766" t="s">
        <v>6756</v>
      </c>
      <c r="E1586" s="767" t="str">
        <f t="shared" si="24"/>
        <v>佐賀県大町町</v>
      </c>
      <c r="F1586" s="766" t="s">
        <v>6757</v>
      </c>
    </row>
    <row r="1587" spans="1:6" x14ac:dyDescent="0.15">
      <c r="A1587" s="766" t="s">
        <v>6706</v>
      </c>
      <c r="B1587" s="766" t="s">
        <v>6758</v>
      </c>
      <c r="C1587" s="766" t="s">
        <v>6708</v>
      </c>
      <c r="D1587" s="766" t="s">
        <v>6759</v>
      </c>
      <c r="E1587" s="767" t="str">
        <f t="shared" si="24"/>
        <v>佐賀県江北町</v>
      </c>
      <c r="F1587" s="766" t="s">
        <v>6760</v>
      </c>
    </row>
    <row r="1588" spans="1:6" x14ac:dyDescent="0.15">
      <c r="A1588" s="766" t="s">
        <v>6706</v>
      </c>
      <c r="B1588" s="766" t="s">
        <v>6761</v>
      </c>
      <c r="C1588" s="766" t="s">
        <v>6708</v>
      </c>
      <c r="D1588" s="766" t="s">
        <v>6762</v>
      </c>
      <c r="E1588" s="767" t="str">
        <f t="shared" si="24"/>
        <v>佐賀県白石町</v>
      </c>
      <c r="F1588" s="766" t="s">
        <v>6763</v>
      </c>
    </row>
    <row r="1589" spans="1:6" x14ac:dyDescent="0.15">
      <c r="A1589" s="766" t="s">
        <v>6706</v>
      </c>
      <c r="B1589" s="766" t="s">
        <v>6764</v>
      </c>
      <c r="C1589" s="766" t="s">
        <v>6708</v>
      </c>
      <c r="D1589" s="766" t="s">
        <v>6765</v>
      </c>
      <c r="E1589" s="767" t="str">
        <f t="shared" si="24"/>
        <v>佐賀県太良町</v>
      </c>
      <c r="F1589" s="766" t="s">
        <v>6766</v>
      </c>
    </row>
    <row r="1590" spans="1:6" x14ac:dyDescent="0.15">
      <c r="A1590" s="768" t="s">
        <v>6767</v>
      </c>
      <c r="B1590" s="769"/>
      <c r="C1590" s="770" t="s">
        <v>6768</v>
      </c>
      <c r="D1590" s="769"/>
      <c r="E1590" s="767" t="str">
        <f t="shared" si="24"/>
        <v>長崎県</v>
      </c>
      <c r="F1590" s="768" t="s">
        <v>6769</v>
      </c>
    </row>
    <row r="1591" spans="1:6" x14ac:dyDescent="0.15">
      <c r="A1591" s="766" t="s">
        <v>6770</v>
      </c>
      <c r="B1591" s="766" t="s">
        <v>6771</v>
      </c>
      <c r="C1591" s="766" t="s">
        <v>6772</v>
      </c>
      <c r="D1591" s="766" t="s">
        <v>6773</v>
      </c>
      <c r="E1591" s="767" t="str">
        <f t="shared" si="24"/>
        <v>長崎県長崎市</v>
      </c>
      <c r="F1591" s="766" t="s">
        <v>6774</v>
      </c>
    </row>
    <row r="1592" spans="1:6" x14ac:dyDescent="0.15">
      <c r="A1592" s="766" t="s">
        <v>6770</v>
      </c>
      <c r="B1592" s="766" t="s">
        <v>6775</v>
      </c>
      <c r="C1592" s="766" t="s">
        <v>6772</v>
      </c>
      <c r="D1592" s="766" t="s">
        <v>6776</v>
      </c>
      <c r="E1592" s="767" t="str">
        <f t="shared" si="24"/>
        <v>長崎県佐世保市</v>
      </c>
      <c r="F1592" s="766" t="s">
        <v>6777</v>
      </c>
    </row>
    <row r="1593" spans="1:6" x14ac:dyDescent="0.15">
      <c r="A1593" s="766" t="s">
        <v>6770</v>
      </c>
      <c r="B1593" s="766" t="s">
        <v>6778</v>
      </c>
      <c r="C1593" s="766" t="s">
        <v>6772</v>
      </c>
      <c r="D1593" s="766" t="s">
        <v>6779</v>
      </c>
      <c r="E1593" s="767" t="str">
        <f t="shared" si="24"/>
        <v>長崎県島原市</v>
      </c>
      <c r="F1593" s="766" t="s">
        <v>6780</v>
      </c>
    </row>
    <row r="1594" spans="1:6" x14ac:dyDescent="0.15">
      <c r="A1594" s="766" t="s">
        <v>6770</v>
      </c>
      <c r="B1594" s="766" t="s">
        <v>6781</v>
      </c>
      <c r="C1594" s="766" t="s">
        <v>6772</v>
      </c>
      <c r="D1594" s="766" t="s">
        <v>6782</v>
      </c>
      <c r="E1594" s="767" t="str">
        <f t="shared" si="24"/>
        <v>長崎県諫早市</v>
      </c>
      <c r="F1594" s="766" t="s">
        <v>6783</v>
      </c>
    </row>
    <row r="1595" spans="1:6" x14ac:dyDescent="0.15">
      <c r="A1595" s="766" t="s">
        <v>6770</v>
      </c>
      <c r="B1595" s="766" t="s">
        <v>6784</v>
      </c>
      <c r="C1595" s="766" t="s">
        <v>6772</v>
      </c>
      <c r="D1595" s="766" t="s">
        <v>6785</v>
      </c>
      <c r="E1595" s="767" t="str">
        <f t="shared" si="24"/>
        <v>長崎県大村市</v>
      </c>
      <c r="F1595" s="766" t="s">
        <v>6786</v>
      </c>
    </row>
    <row r="1596" spans="1:6" x14ac:dyDescent="0.15">
      <c r="A1596" s="766" t="s">
        <v>6770</v>
      </c>
      <c r="B1596" s="766" t="s">
        <v>6787</v>
      </c>
      <c r="C1596" s="766" t="s">
        <v>6772</v>
      </c>
      <c r="D1596" s="766" t="s">
        <v>6788</v>
      </c>
      <c r="E1596" s="767" t="str">
        <f t="shared" si="24"/>
        <v>長崎県平戸市</v>
      </c>
      <c r="F1596" s="766" t="s">
        <v>6789</v>
      </c>
    </row>
    <row r="1597" spans="1:6" x14ac:dyDescent="0.15">
      <c r="A1597" s="766" t="s">
        <v>6770</v>
      </c>
      <c r="B1597" s="766" t="s">
        <v>6790</v>
      </c>
      <c r="C1597" s="766" t="s">
        <v>6772</v>
      </c>
      <c r="D1597" s="766" t="s">
        <v>6791</v>
      </c>
      <c r="E1597" s="767" t="str">
        <f t="shared" si="24"/>
        <v>長崎県松浦市</v>
      </c>
      <c r="F1597" s="766" t="s">
        <v>6792</v>
      </c>
    </row>
    <row r="1598" spans="1:6" x14ac:dyDescent="0.15">
      <c r="A1598" s="766" t="s">
        <v>6770</v>
      </c>
      <c r="B1598" s="766" t="s">
        <v>6793</v>
      </c>
      <c r="C1598" s="766" t="s">
        <v>6772</v>
      </c>
      <c r="D1598" s="766" t="s">
        <v>5050</v>
      </c>
      <c r="E1598" s="767" t="str">
        <f t="shared" si="24"/>
        <v>長崎県対馬市</v>
      </c>
      <c r="F1598" s="766" t="s">
        <v>6794</v>
      </c>
    </row>
    <row r="1599" spans="1:6" x14ac:dyDescent="0.15">
      <c r="A1599" s="766" t="s">
        <v>6770</v>
      </c>
      <c r="B1599" s="766" t="s">
        <v>6795</v>
      </c>
      <c r="C1599" s="766" t="s">
        <v>6772</v>
      </c>
      <c r="D1599" s="766" t="s">
        <v>6796</v>
      </c>
      <c r="E1599" s="767" t="str">
        <f t="shared" si="24"/>
        <v>長崎県壱岐市</v>
      </c>
      <c r="F1599" s="766" t="s">
        <v>6797</v>
      </c>
    </row>
    <row r="1600" spans="1:6" x14ac:dyDescent="0.15">
      <c r="A1600" s="766" t="s">
        <v>6770</v>
      </c>
      <c r="B1600" s="766" t="s">
        <v>6798</v>
      </c>
      <c r="C1600" s="766" t="s">
        <v>6772</v>
      </c>
      <c r="D1600" s="766" t="s">
        <v>6799</v>
      </c>
      <c r="E1600" s="767" t="str">
        <f t="shared" si="24"/>
        <v>長崎県五島市</v>
      </c>
      <c r="F1600" s="766" t="s">
        <v>6800</v>
      </c>
    </row>
    <row r="1601" spans="1:6" x14ac:dyDescent="0.15">
      <c r="A1601" s="766" t="s">
        <v>6770</v>
      </c>
      <c r="B1601" s="766" t="s">
        <v>6801</v>
      </c>
      <c r="C1601" s="766" t="s">
        <v>6772</v>
      </c>
      <c r="D1601" s="766" t="s">
        <v>6802</v>
      </c>
      <c r="E1601" s="767" t="str">
        <f t="shared" si="24"/>
        <v>長崎県西海市</v>
      </c>
      <c r="F1601" s="766" t="s">
        <v>6803</v>
      </c>
    </row>
    <row r="1602" spans="1:6" x14ac:dyDescent="0.15">
      <c r="A1602" s="766" t="s">
        <v>6770</v>
      </c>
      <c r="B1602" s="766" t="s">
        <v>6804</v>
      </c>
      <c r="C1602" s="766" t="s">
        <v>6772</v>
      </c>
      <c r="D1602" s="766" t="s">
        <v>6805</v>
      </c>
      <c r="E1602" s="767" t="str">
        <f t="shared" si="24"/>
        <v>長崎県雲仙市</v>
      </c>
      <c r="F1602" s="766" t="s">
        <v>6806</v>
      </c>
    </row>
    <row r="1603" spans="1:6" x14ac:dyDescent="0.15">
      <c r="A1603" s="766" t="s">
        <v>6770</v>
      </c>
      <c r="B1603" s="766" t="s">
        <v>6807</v>
      </c>
      <c r="C1603" s="766" t="s">
        <v>6772</v>
      </c>
      <c r="D1603" s="766" t="s">
        <v>6808</v>
      </c>
      <c r="E1603" s="767" t="str">
        <f t="shared" ref="E1603:E1666" si="25">CONCATENATE(A1603,B1603)</f>
        <v>長崎県南島原市</v>
      </c>
      <c r="F1603" s="766" t="s">
        <v>6809</v>
      </c>
    </row>
    <row r="1604" spans="1:6" x14ac:dyDescent="0.15">
      <c r="A1604" s="766" t="s">
        <v>6770</v>
      </c>
      <c r="B1604" s="766" t="s">
        <v>6810</v>
      </c>
      <c r="C1604" s="766" t="s">
        <v>6772</v>
      </c>
      <c r="D1604" s="766" t="s">
        <v>6811</v>
      </c>
      <c r="E1604" s="767" t="str">
        <f t="shared" si="25"/>
        <v>長崎県長与町</v>
      </c>
      <c r="F1604" s="766" t="s">
        <v>6812</v>
      </c>
    </row>
    <row r="1605" spans="1:6" x14ac:dyDescent="0.15">
      <c r="A1605" s="766" t="s">
        <v>6770</v>
      </c>
      <c r="B1605" s="766" t="s">
        <v>6813</v>
      </c>
      <c r="C1605" s="766" t="s">
        <v>6772</v>
      </c>
      <c r="D1605" s="766" t="s">
        <v>6814</v>
      </c>
      <c r="E1605" s="767" t="str">
        <f t="shared" si="25"/>
        <v>長崎県時津町</v>
      </c>
      <c r="F1605" s="766" t="s">
        <v>6815</v>
      </c>
    </row>
    <row r="1606" spans="1:6" x14ac:dyDescent="0.15">
      <c r="A1606" s="766" t="s">
        <v>6770</v>
      </c>
      <c r="B1606" s="766" t="s">
        <v>6816</v>
      </c>
      <c r="C1606" s="766" t="s">
        <v>6772</v>
      </c>
      <c r="D1606" s="766" t="s">
        <v>6817</v>
      </c>
      <c r="E1606" s="767" t="str">
        <f t="shared" si="25"/>
        <v>長崎県東彼杵町</v>
      </c>
      <c r="F1606" s="766" t="s">
        <v>6818</v>
      </c>
    </row>
    <row r="1607" spans="1:6" x14ac:dyDescent="0.15">
      <c r="A1607" s="766" t="s">
        <v>6770</v>
      </c>
      <c r="B1607" s="766" t="s">
        <v>6819</v>
      </c>
      <c r="C1607" s="766" t="s">
        <v>6772</v>
      </c>
      <c r="D1607" s="766" t="s">
        <v>6820</v>
      </c>
      <c r="E1607" s="767" t="str">
        <f t="shared" si="25"/>
        <v>長崎県川棚町</v>
      </c>
      <c r="F1607" s="766" t="s">
        <v>6821</v>
      </c>
    </row>
    <row r="1608" spans="1:6" x14ac:dyDescent="0.15">
      <c r="A1608" s="766" t="s">
        <v>6770</v>
      </c>
      <c r="B1608" s="766" t="s">
        <v>6822</v>
      </c>
      <c r="C1608" s="766" t="s">
        <v>6772</v>
      </c>
      <c r="D1608" s="766" t="s">
        <v>6823</v>
      </c>
      <c r="E1608" s="767" t="str">
        <f t="shared" si="25"/>
        <v>長崎県波佐見町</v>
      </c>
      <c r="F1608" s="766" t="s">
        <v>6824</v>
      </c>
    </row>
    <row r="1609" spans="1:6" x14ac:dyDescent="0.15">
      <c r="A1609" s="766" t="s">
        <v>6770</v>
      </c>
      <c r="B1609" s="766" t="s">
        <v>6825</v>
      </c>
      <c r="C1609" s="766" t="s">
        <v>6772</v>
      </c>
      <c r="D1609" s="766" t="s">
        <v>6826</v>
      </c>
      <c r="E1609" s="767" t="str">
        <f t="shared" si="25"/>
        <v>長崎県小値賀町</v>
      </c>
      <c r="F1609" s="766" t="s">
        <v>6827</v>
      </c>
    </row>
    <row r="1610" spans="1:6" x14ac:dyDescent="0.15">
      <c r="A1610" s="766" t="s">
        <v>6770</v>
      </c>
      <c r="B1610" s="766" t="s">
        <v>6828</v>
      </c>
      <c r="C1610" s="766" t="s">
        <v>6772</v>
      </c>
      <c r="D1610" s="766" t="s">
        <v>6829</v>
      </c>
      <c r="E1610" s="767" t="str">
        <f t="shared" si="25"/>
        <v>長崎県佐々町</v>
      </c>
      <c r="F1610" s="766" t="s">
        <v>6830</v>
      </c>
    </row>
    <row r="1611" spans="1:6" x14ac:dyDescent="0.15">
      <c r="A1611" s="766" t="s">
        <v>6770</v>
      </c>
      <c r="B1611" s="766" t="s">
        <v>6831</v>
      </c>
      <c r="C1611" s="766" t="s">
        <v>6772</v>
      </c>
      <c r="D1611" s="766" t="s">
        <v>6832</v>
      </c>
      <c r="E1611" s="767" t="str">
        <f t="shared" si="25"/>
        <v>長崎県新上五島町</v>
      </c>
      <c r="F1611" s="766" t="s">
        <v>6833</v>
      </c>
    </row>
    <row r="1612" spans="1:6" x14ac:dyDescent="0.15">
      <c r="A1612" s="768" t="s">
        <v>6834</v>
      </c>
      <c r="B1612" s="769"/>
      <c r="C1612" s="770" t="s">
        <v>6835</v>
      </c>
      <c r="D1612" s="769"/>
      <c r="E1612" s="767" t="str">
        <f t="shared" si="25"/>
        <v>熊本県</v>
      </c>
      <c r="F1612" s="768" t="s">
        <v>6836</v>
      </c>
    </row>
    <row r="1613" spans="1:6" x14ac:dyDescent="0.15">
      <c r="A1613" s="766" t="s">
        <v>6837</v>
      </c>
      <c r="B1613" s="766" t="s">
        <v>6838</v>
      </c>
      <c r="C1613" s="766" t="s">
        <v>6839</v>
      </c>
      <c r="D1613" s="766" t="s">
        <v>6840</v>
      </c>
      <c r="E1613" s="767" t="str">
        <f t="shared" si="25"/>
        <v>熊本県熊本市</v>
      </c>
      <c r="F1613" s="766" t="s">
        <v>6841</v>
      </c>
    </row>
    <row r="1614" spans="1:6" x14ac:dyDescent="0.15">
      <c r="A1614" s="766" t="s">
        <v>6837</v>
      </c>
      <c r="B1614" s="766" t="s">
        <v>6842</v>
      </c>
      <c r="C1614" s="766" t="s">
        <v>6839</v>
      </c>
      <c r="D1614" s="766" t="s">
        <v>6843</v>
      </c>
      <c r="E1614" s="767" t="str">
        <f t="shared" si="25"/>
        <v>熊本県八代市</v>
      </c>
      <c r="F1614" s="766" t="s">
        <v>6844</v>
      </c>
    </row>
    <row r="1615" spans="1:6" x14ac:dyDescent="0.15">
      <c r="A1615" s="766" t="s">
        <v>6837</v>
      </c>
      <c r="B1615" s="766" t="s">
        <v>6845</v>
      </c>
      <c r="C1615" s="766" t="s">
        <v>6839</v>
      </c>
      <c r="D1615" s="766" t="s">
        <v>6846</v>
      </c>
      <c r="E1615" s="767" t="str">
        <f t="shared" si="25"/>
        <v>熊本県人吉市</v>
      </c>
      <c r="F1615" s="766" t="s">
        <v>6847</v>
      </c>
    </row>
    <row r="1616" spans="1:6" x14ac:dyDescent="0.15">
      <c r="A1616" s="766" t="s">
        <v>6837</v>
      </c>
      <c r="B1616" s="766" t="s">
        <v>6848</v>
      </c>
      <c r="C1616" s="766" t="s">
        <v>6839</v>
      </c>
      <c r="D1616" s="766" t="s">
        <v>6849</v>
      </c>
      <c r="E1616" s="767" t="str">
        <f t="shared" si="25"/>
        <v>熊本県荒尾市</v>
      </c>
      <c r="F1616" s="766" t="s">
        <v>6850</v>
      </c>
    </row>
    <row r="1617" spans="1:6" x14ac:dyDescent="0.15">
      <c r="A1617" s="766" t="s">
        <v>6837</v>
      </c>
      <c r="B1617" s="766" t="s">
        <v>6851</v>
      </c>
      <c r="C1617" s="766" t="s">
        <v>6839</v>
      </c>
      <c r="D1617" s="766" t="s">
        <v>6852</v>
      </c>
      <c r="E1617" s="767" t="str">
        <f t="shared" si="25"/>
        <v>熊本県水俣市</v>
      </c>
      <c r="F1617" s="766" t="s">
        <v>6853</v>
      </c>
    </row>
    <row r="1618" spans="1:6" x14ac:dyDescent="0.15">
      <c r="A1618" s="766" t="s">
        <v>6837</v>
      </c>
      <c r="B1618" s="766" t="s">
        <v>6854</v>
      </c>
      <c r="C1618" s="766" t="s">
        <v>6839</v>
      </c>
      <c r="D1618" s="766" t="s">
        <v>6855</v>
      </c>
      <c r="E1618" s="767" t="str">
        <f t="shared" si="25"/>
        <v>熊本県玉名市</v>
      </c>
      <c r="F1618" s="766" t="s">
        <v>6856</v>
      </c>
    </row>
    <row r="1619" spans="1:6" x14ac:dyDescent="0.15">
      <c r="A1619" s="766" t="s">
        <v>6837</v>
      </c>
      <c r="B1619" s="766" t="s">
        <v>6857</v>
      </c>
      <c r="C1619" s="766" t="s">
        <v>6839</v>
      </c>
      <c r="D1619" s="766" t="s">
        <v>6858</v>
      </c>
      <c r="E1619" s="767" t="str">
        <f t="shared" si="25"/>
        <v>熊本県山鹿市</v>
      </c>
      <c r="F1619" s="766" t="s">
        <v>6859</v>
      </c>
    </row>
    <row r="1620" spans="1:6" x14ac:dyDescent="0.15">
      <c r="A1620" s="766" t="s">
        <v>6837</v>
      </c>
      <c r="B1620" s="766" t="s">
        <v>6860</v>
      </c>
      <c r="C1620" s="766" t="s">
        <v>6839</v>
      </c>
      <c r="D1620" s="766" t="s">
        <v>6861</v>
      </c>
      <c r="E1620" s="767" t="str">
        <f t="shared" si="25"/>
        <v>熊本県菊池市</v>
      </c>
      <c r="F1620" s="766" t="s">
        <v>6862</v>
      </c>
    </row>
    <row r="1621" spans="1:6" x14ac:dyDescent="0.15">
      <c r="A1621" s="766" t="s">
        <v>6837</v>
      </c>
      <c r="B1621" s="766" t="s">
        <v>6863</v>
      </c>
      <c r="C1621" s="766" t="s">
        <v>6839</v>
      </c>
      <c r="D1621" s="766" t="s">
        <v>6864</v>
      </c>
      <c r="E1621" s="767" t="str">
        <f t="shared" si="25"/>
        <v>熊本県宇土市</v>
      </c>
      <c r="F1621" s="766" t="s">
        <v>6865</v>
      </c>
    </row>
    <row r="1622" spans="1:6" x14ac:dyDescent="0.15">
      <c r="A1622" s="766" t="s">
        <v>6837</v>
      </c>
      <c r="B1622" s="766" t="s">
        <v>6866</v>
      </c>
      <c r="C1622" s="766" t="s">
        <v>6839</v>
      </c>
      <c r="D1622" s="766" t="s">
        <v>6867</v>
      </c>
      <c r="E1622" s="767" t="str">
        <f t="shared" si="25"/>
        <v>熊本県上天草市</v>
      </c>
      <c r="F1622" s="766" t="s">
        <v>6868</v>
      </c>
    </row>
    <row r="1623" spans="1:6" x14ac:dyDescent="0.15">
      <c r="A1623" s="766" t="s">
        <v>6837</v>
      </c>
      <c r="B1623" s="766" t="s">
        <v>6869</v>
      </c>
      <c r="C1623" s="766" t="s">
        <v>6839</v>
      </c>
      <c r="D1623" s="766" t="s">
        <v>6870</v>
      </c>
      <c r="E1623" s="767" t="str">
        <f t="shared" si="25"/>
        <v>熊本県宇城市</v>
      </c>
      <c r="F1623" s="766" t="s">
        <v>6871</v>
      </c>
    </row>
    <row r="1624" spans="1:6" x14ac:dyDescent="0.15">
      <c r="A1624" s="766" t="s">
        <v>6837</v>
      </c>
      <c r="B1624" s="766" t="s">
        <v>6872</v>
      </c>
      <c r="C1624" s="766" t="s">
        <v>6839</v>
      </c>
      <c r="D1624" s="766" t="s">
        <v>6873</v>
      </c>
      <c r="E1624" s="767" t="str">
        <f t="shared" si="25"/>
        <v>熊本県阿蘇市</v>
      </c>
      <c r="F1624" s="766" t="s">
        <v>6874</v>
      </c>
    </row>
    <row r="1625" spans="1:6" x14ac:dyDescent="0.15">
      <c r="A1625" s="766" t="s">
        <v>6837</v>
      </c>
      <c r="B1625" s="766" t="s">
        <v>6875</v>
      </c>
      <c r="C1625" s="766" t="s">
        <v>6839</v>
      </c>
      <c r="D1625" s="766" t="s">
        <v>6876</v>
      </c>
      <c r="E1625" s="767" t="str">
        <f t="shared" si="25"/>
        <v>熊本県天草市</v>
      </c>
      <c r="F1625" s="766" t="s">
        <v>6877</v>
      </c>
    </row>
    <row r="1626" spans="1:6" x14ac:dyDescent="0.15">
      <c r="A1626" s="766" t="s">
        <v>6837</v>
      </c>
      <c r="B1626" s="766" t="s">
        <v>6878</v>
      </c>
      <c r="C1626" s="766" t="s">
        <v>6839</v>
      </c>
      <c r="D1626" s="766" t="s">
        <v>6879</v>
      </c>
      <c r="E1626" s="767" t="str">
        <f t="shared" si="25"/>
        <v>熊本県合志市</v>
      </c>
      <c r="F1626" s="766" t="s">
        <v>6880</v>
      </c>
    </row>
    <row r="1627" spans="1:6" x14ac:dyDescent="0.15">
      <c r="A1627" s="766" t="s">
        <v>6837</v>
      </c>
      <c r="B1627" s="766" t="s">
        <v>2857</v>
      </c>
      <c r="C1627" s="766" t="s">
        <v>6839</v>
      </c>
      <c r="D1627" s="766" t="s">
        <v>2858</v>
      </c>
      <c r="E1627" s="767" t="str">
        <f t="shared" si="25"/>
        <v>熊本県美里町</v>
      </c>
      <c r="F1627" s="766" t="s">
        <v>6881</v>
      </c>
    </row>
    <row r="1628" spans="1:6" x14ac:dyDescent="0.15">
      <c r="A1628" s="766" t="s">
        <v>6837</v>
      </c>
      <c r="B1628" s="766" t="s">
        <v>6882</v>
      </c>
      <c r="C1628" s="766" t="s">
        <v>6839</v>
      </c>
      <c r="D1628" s="766" t="s">
        <v>6883</v>
      </c>
      <c r="E1628" s="767" t="str">
        <f t="shared" si="25"/>
        <v>熊本県玉東町</v>
      </c>
      <c r="F1628" s="766" t="s">
        <v>6884</v>
      </c>
    </row>
    <row r="1629" spans="1:6" x14ac:dyDescent="0.15">
      <c r="A1629" s="766" t="s">
        <v>6837</v>
      </c>
      <c r="B1629" s="766" t="s">
        <v>6885</v>
      </c>
      <c r="C1629" s="766" t="s">
        <v>6839</v>
      </c>
      <c r="D1629" s="766" t="s">
        <v>6886</v>
      </c>
      <c r="E1629" s="767" t="str">
        <f t="shared" si="25"/>
        <v>熊本県南関町</v>
      </c>
      <c r="F1629" s="766" t="s">
        <v>6887</v>
      </c>
    </row>
    <row r="1630" spans="1:6" x14ac:dyDescent="0.15">
      <c r="A1630" s="766" t="s">
        <v>6837</v>
      </c>
      <c r="B1630" s="766" t="s">
        <v>6888</v>
      </c>
      <c r="C1630" s="766" t="s">
        <v>6839</v>
      </c>
      <c r="D1630" s="766" t="s">
        <v>6889</v>
      </c>
      <c r="E1630" s="767" t="str">
        <f t="shared" si="25"/>
        <v>熊本県長洲町</v>
      </c>
      <c r="F1630" s="766" t="s">
        <v>6890</v>
      </c>
    </row>
    <row r="1631" spans="1:6" x14ac:dyDescent="0.15">
      <c r="A1631" s="766" t="s">
        <v>6837</v>
      </c>
      <c r="B1631" s="766" t="s">
        <v>6891</v>
      </c>
      <c r="C1631" s="766" t="s">
        <v>6839</v>
      </c>
      <c r="D1631" s="766" t="s">
        <v>6892</v>
      </c>
      <c r="E1631" s="767" t="str">
        <f t="shared" si="25"/>
        <v>熊本県和水町</v>
      </c>
      <c r="F1631" s="766" t="s">
        <v>6893</v>
      </c>
    </row>
    <row r="1632" spans="1:6" x14ac:dyDescent="0.15">
      <c r="A1632" s="766" t="s">
        <v>6837</v>
      </c>
      <c r="B1632" s="766" t="s">
        <v>6894</v>
      </c>
      <c r="C1632" s="766" t="s">
        <v>6839</v>
      </c>
      <c r="D1632" s="766" t="s">
        <v>6895</v>
      </c>
      <c r="E1632" s="767" t="str">
        <f t="shared" si="25"/>
        <v>熊本県大津町</v>
      </c>
      <c r="F1632" s="766" t="s">
        <v>6896</v>
      </c>
    </row>
    <row r="1633" spans="1:6" x14ac:dyDescent="0.15">
      <c r="A1633" s="766" t="s">
        <v>6837</v>
      </c>
      <c r="B1633" s="766" t="s">
        <v>6897</v>
      </c>
      <c r="C1633" s="766" t="s">
        <v>6839</v>
      </c>
      <c r="D1633" s="766" t="s">
        <v>6898</v>
      </c>
      <c r="E1633" s="767" t="str">
        <f t="shared" si="25"/>
        <v>熊本県菊陽町</v>
      </c>
      <c r="F1633" s="766" t="s">
        <v>6899</v>
      </c>
    </row>
    <row r="1634" spans="1:6" x14ac:dyDescent="0.15">
      <c r="A1634" s="766" t="s">
        <v>6837</v>
      </c>
      <c r="B1634" s="766" t="s">
        <v>6900</v>
      </c>
      <c r="C1634" s="766" t="s">
        <v>6839</v>
      </c>
      <c r="D1634" s="766" t="s">
        <v>6901</v>
      </c>
      <c r="E1634" s="767" t="str">
        <f t="shared" si="25"/>
        <v>熊本県南小国町</v>
      </c>
      <c r="F1634" s="766" t="s">
        <v>6902</v>
      </c>
    </row>
    <row r="1635" spans="1:6" x14ac:dyDescent="0.15">
      <c r="A1635" s="766" t="s">
        <v>6837</v>
      </c>
      <c r="B1635" s="766" t="s">
        <v>3038</v>
      </c>
      <c r="C1635" s="766" t="s">
        <v>6839</v>
      </c>
      <c r="D1635" s="766" t="s">
        <v>3039</v>
      </c>
      <c r="E1635" s="767" t="str">
        <f t="shared" si="25"/>
        <v>熊本県小国町</v>
      </c>
      <c r="F1635" s="766" t="s">
        <v>6903</v>
      </c>
    </row>
    <row r="1636" spans="1:6" x14ac:dyDescent="0.15">
      <c r="A1636" s="766" t="s">
        <v>6837</v>
      </c>
      <c r="B1636" s="766" t="s">
        <v>6904</v>
      </c>
      <c r="C1636" s="766" t="s">
        <v>6839</v>
      </c>
      <c r="D1636" s="766" t="s">
        <v>6905</v>
      </c>
      <c r="E1636" s="767" t="str">
        <f t="shared" si="25"/>
        <v>熊本県産山村</v>
      </c>
      <c r="F1636" s="766" t="s">
        <v>6906</v>
      </c>
    </row>
    <row r="1637" spans="1:6" x14ac:dyDescent="0.15">
      <c r="A1637" s="766" t="s">
        <v>6837</v>
      </c>
      <c r="B1637" s="766" t="s">
        <v>4678</v>
      </c>
      <c r="C1637" s="766" t="s">
        <v>6839</v>
      </c>
      <c r="D1637" s="766" t="s">
        <v>4679</v>
      </c>
      <c r="E1637" s="767" t="str">
        <f t="shared" si="25"/>
        <v>熊本県高森町</v>
      </c>
      <c r="F1637" s="766" t="s">
        <v>6907</v>
      </c>
    </row>
    <row r="1638" spans="1:6" x14ac:dyDescent="0.15">
      <c r="A1638" s="766" t="s">
        <v>6837</v>
      </c>
      <c r="B1638" s="766" t="s">
        <v>6908</v>
      </c>
      <c r="C1638" s="766" t="s">
        <v>6839</v>
      </c>
      <c r="D1638" s="766" t="s">
        <v>6909</v>
      </c>
      <c r="E1638" s="767" t="str">
        <f t="shared" si="25"/>
        <v>熊本県西原村</v>
      </c>
      <c r="F1638" s="766" t="s">
        <v>6910</v>
      </c>
    </row>
    <row r="1639" spans="1:6" x14ac:dyDescent="0.15">
      <c r="A1639" s="766" t="s">
        <v>6837</v>
      </c>
      <c r="B1639" s="766" t="s">
        <v>6911</v>
      </c>
      <c r="C1639" s="766" t="s">
        <v>6839</v>
      </c>
      <c r="D1639" s="766" t="s">
        <v>6912</v>
      </c>
      <c r="E1639" s="767" t="str">
        <f t="shared" si="25"/>
        <v>熊本県南阿蘇村</v>
      </c>
      <c r="F1639" s="766" t="s">
        <v>6913</v>
      </c>
    </row>
    <row r="1640" spans="1:6" x14ac:dyDescent="0.15">
      <c r="A1640" s="766" t="s">
        <v>6837</v>
      </c>
      <c r="B1640" s="766" t="s">
        <v>6914</v>
      </c>
      <c r="C1640" s="766" t="s">
        <v>6839</v>
      </c>
      <c r="D1640" s="766" t="s">
        <v>6915</v>
      </c>
      <c r="E1640" s="767" t="str">
        <f t="shared" si="25"/>
        <v>熊本県御船町</v>
      </c>
      <c r="F1640" s="766" t="s">
        <v>6916</v>
      </c>
    </row>
    <row r="1641" spans="1:6" x14ac:dyDescent="0.15">
      <c r="A1641" s="766" t="s">
        <v>6837</v>
      </c>
      <c r="B1641" s="766" t="s">
        <v>6917</v>
      </c>
      <c r="C1641" s="766" t="s">
        <v>6839</v>
      </c>
      <c r="D1641" s="766" t="s">
        <v>6918</v>
      </c>
      <c r="E1641" s="767" t="str">
        <f t="shared" si="25"/>
        <v>熊本県嘉島町</v>
      </c>
      <c r="F1641" s="766" t="s">
        <v>6919</v>
      </c>
    </row>
    <row r="1642" spans="1:6" x14ac:dyDescent="0.15">
      <c r="A1642" s="766" t="s">
        <v>6837</v>
      </c>
      <c r="B1642" s="766" t="s">
        <v>6920</v>
      </c>
      <c r="C1642" s="766" t="s">
        <v>6839</v>
      </c>
      <c r="D1642" s="766" t="s">
        <v>6921</v>
      </c>
      <c r="E1642" s="767" t="str">
        <f t="shared" si="25"/>
        <v>熊本県益城町</v>
      </c>
      <c r="F1642" s="766" t="s">
        <v>6922</v>
      </c>
    </row>
    <row r="1643" spans="1:6" x14ac:dyDescent="0.15">
      <c r="A1643" s="766" t="s">
        <v>6837</v>
      </c>
      <c r="B1643" s="766" t="s">
        <v>6923</v>
      </c>
      <c r="C1643" s="766" t="s">
        <v>6839</v>
      </c>
      <c r="D1643" s="766" t="s">
        <v>6924</v>
      </c>
      <c r="E1643" s="767" t="str">
        <f t="shared" si="25"/>
        <v>熊本県甲佐町</v>
      </c>
      <c r="F1643" s="766" t="s">
        <v>6925</v>
      </c>
    </row>
    <row r="1644" spans="1:6" x14ac:dyDescent="0.15">
      <c r="A1644" s="766" t="s">
        <v>6837</v>
      </c>
      <c r="B1644" s="766" t="s">
        <v>6926</v>
      </c>
      <c r="C1644" s="766" t="s">
        <v>6839</v>
      </c>
      <c r="D1644" s="766" t="s">
        <v>6927</v>
      </c>
      <c r="E1644" s="767" t="str">
        <f t="shared" si="25"/>
        <v>熊本県山都町</v>
      </c>
      <c r="F1644" s="766" t="s">
        <v>6928</v>
      </c>
    </row>
    <row r="1645" spans="1:6" x14ac:dyDescent="0.15">
      <c r="A1645" s="766" t="s">
        <v>6837</v>
      </c>
      <c r="B1645" s="766" t="s">
        <v>6929</v>
      </c>
      <c r="C1645" s="766" t="s">
        <v>6839</v>
      </c>
      <c r="D1645" s="766" t="s">
        <v>6930</v>
      </c>
      <c r="E1645" s="767" t="str">
        <f t="shared" si="25"/>
        <v>熊本県氷川町</v>
      </c>
      <c r="F1645" s="766" t="s">
        <v>6931</v>
      </c>
    </row>
    <row r="1646" spans="1:6" x14ac:dyDescent="0.15">
      <c r="A1646" s="766" t="s">
        <v>6837</v>
      </c>
      <c r="B1646" s="766" t="s">
        <v>6932</v>
      </c>
      <c r="C1646" s="766" t="s">
        <v>6839</v>
      </c>
      <c r="D1646" s="766" t="s">
        <v>6933</v>
      </c>
      <c r="E1646" s="767" t="str">
        <f t="shared" si="25"/>
        <v>熊本県芦北町</v>
      </c>
      <c r="F1646" s="766" t="s">
        <v>6934</v>
      </c>
    </row>
    <row r="1647" spans="1:6" x14ac:dyDescent="0.15">
      <c r="A1647" s="766" t="s">
        <v>6837</v>
      </c>
      <c r="B1647" s="766" t="s">
        <v>6935</v>
      </c>
      <c r="C1647" s="766" t="s">
        <v>6839</v>
      </c>
      <c r="D1647" s="766" t="s">
        <v>6936</v>
      </c>
      <c r="E1647" s="767" t="str">
        <f t="shared" si="25"/>
        <v>熊本県津奈木町</v>
      </c>
      <c r="F1647" s="766" t="s">
        <v>6937</v>
      </c>
    </row>
    <row r="1648" spans="1:6" x14ac:dyDescent="0.15">
      <c r="A1648" s="766" t="s">
        <v>6837</v>
      </c>
      <c r="B1648" s="766" t="s">
        <v>6938</v>
      </c>
      <c r="C1648" s="766" t="s">
        <v>6839</v>
      </c>
      <c r="D1648" s="766" t="s">
        <v>6939</v>
      </c>
      <c r="E1648" s="767" t="str">
        <f t="shared" si="25"/>
        <v>熊本県錦町</v>
      </c>
      <c r="F1648" s="766" t="s">
        <v>6940</v>
      </c>
    </row>
    <row r="1649" spans="1:6" x14ac:dyDescent="0.15">
      <c r="A1649" s="766" t="s">
        <v>6837</v>
      </c>
      <c r="B1649" s="766" t="s">
        <v>6941</v>
      </c>
      <c r="C1649" s="766" t="s">
        <v>6839</v>
      </c>
      <c r="D1649" s="766" t="s">
        <v>6942</v>
      </c>
      <c r="E1649" s="767" t="str">
        <f t="shared" si="25"/>
        <v>熊本県多良木町</v>
      </c>
      <c r="F1649" s="766" t="s">
        <v>6943</v>
      </c>
    </row>
    <row r="1650" spans="1:6" x14ac:dyDescent="0.15">
      <c r="A1650" s="766" t="s">
        <v>6837</v>
      </c>
      <c r="B1650" s="766" t="s">
        <v>6944</v>
      </c>
      <c r="C1650" s="766" t="s">
        <v>6839</v>
      </c>
      <c r="D1650" s="766" t="s">
        <v>6945</v>
      </c>
      <c r="E1650" s="767" t="str">
        <f t="shared" si="25"/>
        <v>熊本県湯前町</v>
      </c>
      <c r="F1650" s="766" t="s">
        <v>6946</v>
      </c>
    </row>
    <row r="1651" spans="1:6" x14ac:dyDescent="0.15">
      <c r="A1651" s="766" t="s">
        <v>6837</v>
      </c>
      <c r="B1651" s="766" t="s">
        <v>6947</v>
      </c>
      <c r="C1651" s="766" t="s">
        <v>6839</v>
      </c>
      <c r="D1651" s="766" t="s">
        <v>6948</v>
      </c>
      <c r="E1651" s="767" t="str">
        <f t="shared" si="25"/>
        <v>熊本県水上村</v>
      </c>
      <c r="F1651" s="766" t="s">
        <v>6949</v>
      </c>
    </row>
    <row r="1652" spans="1:6" x14ac:dyDescent="0.15">
      <c r="A1652" s="766" t="s">
        <v>6837</v>
      </c>
      <c r="B1652" s="766" t="s">
        <v>6950</v>
      </c>
      <c r="C1652" s="766" t="s">
        <v>6839</v>
      </c>
      <c r="D1652" s="766" t="s">
        <v>6951</v>
      </c>
      <c r="E1652" s="767" t="str">
        <f t="shared" si="25"/>
        <v>熊本県相良村</v>
      </c>
      <c r="F1652" s="766" t="s">
        <v>6952</v>
      </c>
    </row>
    <row r="1653" spans="1:6" x14ac:dyDescent="0.15">
      <c r="A1653" s="766" t="s">
        <v>6837</v>
      </c>
      <c r="B1653" s="766" t="s">
        <v>6953</v>
      </c>
      <c r="C1653" s="766" t="s">
        <v>6839</v>
      </c>
      <c r="D1653" s="766" t="s">
        <v>6954</v>
      </c>
      <c r="E1653" s="767" t="str">
        <f t="shared" si="25"/>
        <v>熊本県五木村</v>
      </c>
      <c r="F1653" s="766" t="s">
        <v>6955</v>
      </c>
    </row>
    <row r="1654" spans="1:6" x14ac:dyDescent="0.15">
      <c r="A1654" s="766" t="s">
        <v>6837</v>
      </c>
      <c r="B1654" s="766" t="s">
        <v>6956</v>
      </c>
      <c r="C1654" s="766" t="s">
        <v>6839</v>
      </c>
      <c r="D1654" s="766" t="s">
        <v>6957</v>
      </c>
      <c r="E1654" s="767" t="str">
        <f t="shared" si="25"/>
        <v>熊本県山江村</v>
      </c>
      <c r="F1654" s="766" t="s">
        <v>6958</v>
      </c>
    </row>
    <row r="1655" spans="1:6" x14ac:dyDescent="0.15">
      <c r="A1655" s="766" t="s">
        <v>6837</v>
      </c>
      <c r="B1655" s="766" t="s">
        <v>6959</v>
      </c>
      <c r="C1655" s="766" t="s">
        <v>6839</v>
      </c>
      <c r="D1655" s="766" t="s">
        <v>6960</v>
      </c>
      <c r="E1655" s="767" t="str">
        <f t="shared" si="25"/>
        <v>熊本県球磨村</v>
      </c>
      <c r="F1655" s="766" t="s">
        <v>6961</v>
      </c>
    </row>
    <row r="1656" spans="1:6" x14ac:dyDescent="0.15">
      <c r="A1656" s="766" t="s">
        <v>6837</v>
      </c>
      <c r="B1656" s="766" t="s">
        <v>6962</v>
      </c>
      <c r="C1656" s="766" t="s">
        <v>6839</v>
      </c>
      <c r="D1656" s="766" t="s">
        <v>6963</v>
      </c>
      <c r="E1656" s="767" t="str">
        <f t="shared" si="25"/>
        <v>熊本県あさぎり町</v>
      </c>
      <c r="F1656" s="766" t="s">
        <v>6964</v>
      </c>
    </row>
    <row r="1657" spans="1:6" x14ac:dyDescent="0.15">
      <c r="A1657" s="766" t="s">
        <v>6837</v>
      </c>
      <c r="B1657" s="766" t="s">
        <v>6965</v>
      </c>
      <c r="C1657" s="766" t="s">
        <v>6839</v>
      </c>
      <c r="D1657" s="766" t="s">
        <v>6966</v>
      </c>
      <c r="E1657" s="767" t="str">
        <f t="shared" si="25"/>
        <v>熊本県苓北町</v>
      </c>
      <c r="F1657" s="766" t="s">
        <v>6967</v>
      </c>
    </row>
    <row r="1658" spans="1:6" x14ac:dyDescent="0.15">
      <c r="A1658" s="768" t="s">
        <v>6968</v>
      </c>
      <c r="B1658" s="769"/>
      <c r="C1658" s="770" t="s">
        <v>6969</v>
      </c>
      <c r="D1658" s="769"/>
      <c r="E1658" s="767" t="str">
        <f t="shared" si="25"/>
        <v>大分県</v>
      </c>
      <c r="F1658" s="768" t="s">
        <v>6970</v>
      </c>
    </row>
    <row r="1659" spans="1:6" x14ac:dyDescent="0.15">
      <c r="A1659" s="766" t="s">
        <v>6971</v>
      </c>
      <c r="B1659" s="766" t="s">
        <v>6972</v>
      </c>
      <c r="C1659" s="766" t="s">
        <v>6973</v>
      </c>
      <c r="D1659" s="766" t="s">
        <v>6974</v>
      </c>
      <c r="E1659" s="767" t="str">
        <f t="shared" si="25"/>
        <v>大分県大分市</v>
      </c>
      <c r="F1659" s="766" t="s">
        <v>6975</v>
      </c>
    </row>
    <row r="1660" spans="1:6" x14ac:dyDescent="0.15">
      <c r="A1660" s="766" t="s">
        <v>6971</v>
      </c>
      <c r="B1660" s="766" t="s">
        <v>6976</v>
      </c>
      <c r="C1660" s="766" t="s">
        <v>6973</v>
      </c>
      <c r="D1660" s="766" t="s">
        <v>6977</v>
      </c>
      <c r="E1660" s="767" t="str">
        <f t="shared" si="25"/>
        <v>大分県別府市</v>
      </c>
      <c r="F1660" s="766" t="s">
        <v>6978</v>
      </c>
    </row>
    <row r="1661" spans="1:6" x14ac:dyDescent="0.15">
      <c r="A1661" s="766" t="s">
        <v>6971</v>
      </c>
      <c r="B1661" s="766" t="s">
        <v>6979</v>
      </c>
      <c r="C1661" s="766" t="s">
        <v>6973</v>
      </c>
      <c r="D1661" s="766" t="s">
        <v>6980</v>
      </c>
      <c r="E1661" s="767" t="str">
        <f t="shared" si="25"/>
        <v>大分県中津市</v>
      </c>
      <c r="F1661" s="766" t="s">
        <v>6981</v>
      </c>
    </row>
    <row r="1662" spans="1:6" x14ac:dyDescent="0.15">
      <c r="A1662" s="766" t="s">
        <v>6971</v>
      </c>
      <c r="B1662" s="766" t="s">
        <v>6982</v>
      </c>
      <c r="C1662" s="766" t="s">
        <v>6973</v>
      </c>
      <c r="D1662" s="766" t="s">
        <v>6983</v>
      </c>
      <c r="E1662" s="767" t="str">
        <f t="shared" si="25"/>
        <v>大分県日田市</v>
      </c>
      <c r="F1662" s="766" t="s">
        <v>6984</v>
      </c>
    </row>
    <row r="1663" spans="1:6" x14ac:dyDescent="0.15">
      <c r="A1663" s="766" t="s">
        <v>6971</v>
      </c>
      <c r="B1663" s="766" t="s">
        <v>6985</v>
      </c>
      <c r="C1663" s="766" t="s">
        <v>6973</v>
      </c>
      <c r="D1663" s="766" t="s">
        <v>6986</v>
      </c>
      <c r="E1663" s="767" t="str">
        <f t="shared" si="25"/>
        <v>大分県佐伯市</v>
      </c>
      <c r="F1663" s="766" t="s">
        <v>6987</v>
      </c>
    </row>
    <row r="1664" spans="1:6" x14ac:dyDescent="0.15">
      <c r="A1664" s="766" t="s">
        <v>6971</v>
      </c>
      <c r="B1664" s="766" t="s">
        <v>6988</v>
      </c>
      <c r="C1664" s="766" t="s">
        <v>6973</v>
      </c>
      <c r="D1664" s="766" t="s">
        <v>6989</v>
      </c>
      <c r="E1664" s="767" t="str">
        <f t="shared" si="25"/>
        <v>大分県臼杵市</v>
      </c>
      <c r="F1664" s="766" t="s">
        <v>6990</v>
      </c>
    </row>
    <row r="1665" spans="1:6" x14ac:dyDescent="0.15">
      <c r="A1665" s="766" t="s">
        <v>6971</v>
      </c>
      <c r="B1665" s="766" t="s">
        <v>6991</v>
      </c>
      <c r="C1665" s="766" t="s">
        <v>6973</v>
      </c>
      <c r="D1665" s="766" t="s">
        <v>6992</v>
      </c>
      <c r="E1665" s="767" t="str">
        <f t="shared" si="25"/>
        <v>大分県津久見市</v>
      </c>
      <c r="F1665" s="766" t="s">
        <v>6993</v>
      </c>
    </row>
    <row r="1666" spans="1:6" x14ac:dyDescent="0.15">
      <c r="A1666" s="766" t="s">
        <v>6971</v>
      </c>
      <c r="B1666" s="766" t="s">
        <v>6994</v>
      </c>
      <c r="C1666" s="766" t="s">
        <v>6973</v>
      </c>
      <c r="D1666" s="766" t="s">
        <v>6995</v>
      </c>
      <c r="E1666" s="767" t="str">
        <f t="shared" si="25"/>
        <v>大分県竹田市</v>
      </c>
      <c r="F1666" s="766" t="s">
        <v>6996</v>
      </c>
    </row>
    <row r="1667" spans="1:6" x14ac:dyDescent="0.15">
      <c r="A1667" s="766" t="s">
        <v>6971</v>
      </c>
      <c r="B1667" s="766" t="s">
        <v>6997</v>
      </c>
      <c r="C1667" s="766" t="s">
        <v>6973</v>
      </c>
      <c r="D1667" s="766" t="s">
        <v>6998</v>
      </c>
      <c r="E1667" s="767" t="str">
        <f t="shared" ref="E1667:E1730" si="26">CONCATENATE(A1667,B1667)</f>
        <v>大分県豊後高田市</v>
      </c>
      <c r="F1667" s="766" t="s">
        <v>6999</v>
      </c>
    </row>
    <row r="1668" spans="1:6" x14ac:dyDescent="0.15">
      <c r="A1668" s="766" t="s">
        <v>6971</v>
      </c>
      <c r="B1668" s="766" t="s">
        <v>7000</v>
      </c>
      <c r="C1668" s="766" t="s">
        <v>6973</v>
      </c>
      <c r="D1668" s="766" t="s">
        <v>7001</v>
      </c>
      <c r="E1668" s="767" t="str">
        <f t="shared" si="26"/>
        <v>大分県杵築市</v>
      </c>
      <c r="F1668" s="766" t="s">
        <v>7002</v>
      </c>
    </row>
    <row r="1669" spans="1:6" x14ac:dyDescent="0.15">
      <c r="A1669" s="766" t="s">
        <v>6971</v>
      </c>
      <c r="B1669" s="766" t="s">
        <v>7003</v>
      </c>
      <c r="C1669" s="766" t="s">
        <v>6973</v>
      </c>
      <c r="D1669" s="766" t="s">
        <v>7004</v>
      </c>
      <c r="E1669" s="767" t="str">
        <f t="shared" si="26"/>
        <v>大分県宇佐市</v>
      </c>
      <c r="F1669" s="766" t="s">
        <v>7005</v>
      </c>
    </row>
    <row r="1670" spans="1:6" x14ac:dyDescent="0.15">
      <c r="A1670" s="766" t="s">
        <v>6971</v>
      </c>
      <c r="B1670" s="766" t="s">
        <v>7006</v>
      </c>
      <c r="C1670" s="766" t="s">
        <v>6973</v>
      </c>
      <c r="D1670" s="766" t="s">
        <v>7007</v>
      </c>
      <c r="E1670" s="767" t="str">
        <f t="shared" si="26"/>
        <v>大分県豊後大野市</v>
      </c>
      <c r="F1670" s="766" t="s">
        <v>7008</v>
      </c>
    </row>
    <row r="1671" spans="1:6" x14ac:dyDescent="0.15">
      <c r="A1671" s="766" t="s">
        <v>6971</v>
      </c>
      <c r="B1671" s="766" t="s">
        <v>7009</v>
      </c>
      <c r="C1671" s="766" t="s">
        <v>6973</v>
      </c>
      <c r="D1671" s="766" t="s">
        <v>7010</v>
      </c>
      <c r="E1671" s="767" t="str">
        <f t="shared" si="26"/>
        <v>大分県由布市</v>
      </c>
      <c r="F1671" s="766" t="s">
        <v>7011</v>
      </c>
    </row>
    <row r="1672" spans="1:6" x14ac:dyDescent="0.15">
      <c r="A1672" s="766" t="s">
        <v>6971</v>
      </c>
      <c r="B1672" s="766" t="s">
        <v>7012</v>
      </c>
      <c r="C1672" s="766" t="s">
        <v>6973</v>
      </c>
      <c r="D1672" s="766" t="s">
        <v>7013</v>
      </c>
      <c r="E1672" s="767" t="str">
        <f t="shared" si="26"/>
        <v>大分県国東市</v>
      </c>
      <c r="F1672" s="766" t="s">
        <v>7014</v>
      </c>
    </row>
    <row r="1673" spans="1:6" x14ac:dyDescent="0.15">
      <c r="A1673" s="766" t="s">
        <v>6971</v>
      </c>
      <c r="B1673" s="766" t="s">
        <v>7015</v>
      </c>
      <c r="C1673" s="766" t="s">
        <v>6973</v>
      </c>
      <c r="D1673" s="766" t="s">
        <v>7016</v>
      </c>
      <c r="E1673" s="767" t="str">
        <f t="shared" si="26"/>
        <v>大分県姫島村</v>
      </c>
      <c r="F1673" s="766" t="s">
        <v>7017</v>
      </c>
    </row>
    <row r="1674" spans="1:6" x14ac:dyDescent="0.15">
      <c r="A1674" s="766" t="s">
        <v>6971</v>
      </c>
      <c r="B1674" s="766" t="s">
        <v>7018</v>
      </c>
      <c r="C1674" s="766" t="s">
        <v>6973</v>
      </c>
      <c r="D1674" s="766" t="s">
        <v>7019</v>
      </c>
      <c r="E1674" s="767" t="str">
        <f t="shared" si="26"/>
        <v>大分県日出町</v>
      </c>
      <c r="F1674" s="766" t="s">
        <v>7020</v>
      </c>
    </row>
    <row r="1675" spans="1:6" x14ac:dyDescent="0.15">
      <c r="A1675" s="766" t="s">
        <v>6971</v>
      </c>
      <c r="B1675" s="766" t="s">
        <v>7021</v>
      </c>
      <c r="C1675" s="766" t="s">
        <v>6973</v>
      </c>
      <c r="D1675" s="766" t="s">
        <v>7022</v>
      </c>
      <c r="E1675" s="767" t="str">
        <f t="shared" si="26"/>
        <v>大分県九重町</v>
      </c>
      <c r="F1675" s="766" t="s">
        <v>7023</v>
      </c>
    </row>
    <row r="1676" spans="1:6" x14ac:dyDescent="0.15">
      <c r="A1676" s="766" t="s">
        <v>6971</v>
      </c>
      <c r="B1676" s="766" t="s">
        <v>7024</v>
      </c>
      <c r="C1676" s="766" t="s">
        <v>6973</v>
      </c>
      <c r="D1676" s="766" t="s">
        <v>7025</v>
      </c>
      <c r="E1676" s="767" t="str">
        <f t="shared" si="26"/>
        <v>大分県玖珠町</v>
      </c>
      <c r="F1676" s="766" t="s">
        <v>7026</v>
      </c>
    </row>
    <row r="1677" spans="1:6" x14ac:dyDescent="0.15">
      <c r="A1677" s="768" t="s">
        <v>7027</v>
      </c>
      <c r="B1677" s="769"/>
      <c r="C1677" s="770" t="s">
        <v>7028</v>
      </c>
      <c r="D1677" s="769"/>
      <c r="E1677" s="767" t="str">
        <f t="shared" si="26"/>
        <v>宮崎県</v>
      </c>
      <c r="F1677" s="768" t="s">
        <v>7029</v>
      </c>
    </row>
    <row r="1678" spans="1:6" x14ac:dyDescent="0.15">
      <c r="A1678" s="766" t="s">
        <v>7030</v>
      </c>
      <c r="B1678" s="766" t="s">
        <v>7031</v>
      </c>
      <c r="C1678" s="766" t="s">
        <v>7032</v>
      </c>
      <c r="D1678" s="766" t="s">
        <v>7033</v>
      </c>
      <c r="E1678" s="767" t="str">
        <f t="shared" si="26"/>
        <v>宮崎県宮崎市</v>
      </c>
      <c r="F1678" s="766" t="s">
        <v>7034</v>
      </c>
    </row>
    <row r="1679" spans="1:6" x14ac:dyDescent="0.15">
      <c r="A1679" s="766" t="s">
        <v>7030</v>
      </c>
      <c r="B1679" s="766" t="s">
        <v>7035</v>
      </c>
      <c r="C1679" s="766" t="s">
        <v>7032</v>
      </c>
      <c r="D1679" s="766" t="s">
        <v>7036</v>
      </c>
      <c r="E1679" s="767" t="str">
        <f t="shared" si="26"/>
        <v>宮崎県都城市</v>
      </c>
      <c r="F1679" s="766" t="s">
        <v>7037</v>
      </c>
    </row>
    <row r="1680" spans="1:6" x14ac:dyDescent="0.15">
      <c r="A1680" s="766" t="s">
        <v>7030</v>
      </c>
      <c r="B1680" s="766" t="s">
        <v>7038</v>
      </c>
      <c r="C1680" s="766" t="s">
        <v>7032</v>
      </c>
      <c r="D1680" s="766" t="s">
        <v>7039</v>
      </c>
      <c r="E1680" s="767" t="str">
        <f t="shared" si="26"/>
        <v>宮崎県延岡市</v>
      </c>
      <c r="F1680" s="766" t="s">
        <v>7040</v>
      </c>
    </row>
    <row r="1681" spans="1:6" x14ac:dyDescent="0.15">
      <c r="A1681" s="766" t="s">
        <v>7030</v>
      </c>
      <c r="B1681" s="766" t="s">
        <v>7041</v>
      </c>
      <c r="C1681" s="766" t="s">
        <v>7032</v>
      </c>
      <c r="D1681" s="766" t="s">
        <v>7042</v>
      </c>
      <c r="E1681" s="767" t="str">
        <f t="shared" si="26"/>
        <v>宮崎県日南市</v>
      </c>
      <c r="F1681" s="766" t="s">
        <v>7043</v>
      </c>
    </row>
    <row r="1682" spans="1:6" x14ac:dyDescent="0.15">
      <c r="A1682" s="766" t="s">
        <v>7030</v>
      </c>
      <c r="B1682" s="766" t="s">
        <v>7044</v>
      </c>
      <c r="C1682" s="766" t="s">
        <v>7032</v>
      </c>
      <c r="D1682" s="766" t="s">
        <v>7045</v>
      </c>
      <c r="E1682" s="767" t="str">
        <f t="shared" si="26"/>
        <v>宮崎県小林市</v>
      </c>
      <c r="F1682" s="766" t="s">
        <v>7046</v>
      </c>
    </row>
    <row r="1683" spans="1:6" x14ac:dyDescent="0.15">
      <c r="A1683" s="766" t="s">
        <v>7030</v>
      </c>
      <c r="B1683" s="766" t="s">
        <v>7047</v>
      </c>
      <c r="C1683" s="766" t="s">
        <v>7032</v>
      </c>
      <c r="D1683" s="766" t="s">
        <v>7048</v>
      </c>
      <c r="E1683" s="767" t="str">
        <f t="shared" si="26"/>
        <v>宮崎県日向市</v>
      </c>
      <c r="F1683" s="766" t="s">
        <v>7049</v>
      </c>
    </row>
    <row r="1684" spans="1:6" x14ac:dyDescent="0.15">
      <c r="A1684" s="766" t="s">
        <v>7030</v>
      </c>
      <c r="B1684" s="766" t="s">
        <v>7050</v>
      </c>
      <c r="C1684" s="766" t="s">
        <v>7032</v>
      </c>
      <c r="D1684" s="766" t="s">
        <v>7051</v>
      </c>
      <c r="E1684" s="767" t="str">
        <f t="shared" si="26"/>
        <v>宮崎県串間市</v>
      </c>
      <c r="F1684" s="766" t="s">
        <v>7052</v>
      </c>
    </row>
    <row r="1685" spans="1:6" x14ac:dyDescent="0.15">
      <c r="A1685" s="766" t="s">
        <v>7030</v>
      </c>
      <c r="B1685" s="766" t="s">
        <v>7053</v>
      </c>
      <c r="C1685" s="766" t="s">
        <v>7032</v>
      </c>
      <c r="D1685" s="766" t="s">
        <v>7054</v>
      </c>
      <c r="E1685" s="767" t="str">
        <f t="shared" si="26"/>
        <v>宮崎県西都市</v>
      </c>
      <c r="F1685" s="766" t="s">
        <v>7055</v>
      </c>
    </row>
    <row r="1686" spans="1:6" x14ac:dyDescent="0.15">
      <c r="A1686" s="766" t="s">
        <v>7030</v>
      </c>
      <c r="B1686" s="766" t="s">
        <v>7056</v>
      </c>
      <c r="C1686" s="766" t="s">
        <v>7032</v>
      </c>
      <c r="D1686" s="766" t="s">
        <v>7057</v>
      </c>
      <c r="E1686" s="767" t="str">
        <f t="shared" si="26"/>
        <v>宮崎県えびの市</v>
      </c>
      <c r="F1686" s="766" t="s">
        <v>7058</v>
      </c>
    </row>
    <row r="1687" spans="1:6" x14ac:dyDescent="0.15">
      <c r="A1687" s="766" t="s">
        <v>7030</v>
      </c>
      <c r="B1687" s="766" t="s">
        <v>7059</v>
      </c>
      <c r="C1687" s="766" t="s">
        <v>7032</v>
      </c>
      <c r="D1687" s="766" t="s">
        <v>7060</v>
      </c>
      <c r="E1687" s="767" t="str">
        <f t="shared" si="26"/>
        <v>宮崎県三股町</v>
      </c>
      <c r="F1687" s="766" t="s">
        <v>7061</v>
      </c>
    </row>
    <row r="1688" spans="1:6" x14ac:dyDescent="0.15">
      <c r="A1688" s="766" t="s">
        <v>7030</v>
      </c>
      <c r="B1688" s="766" t="s">
        <v>7062</v>
      </c>
      <c r="C1688" s="766" t="s">
        <v>7032</v>
      </c>
      <c r="D1688" s="766" t="s">
        <v>7063</v>
      </c>
      <c r="E1688" s="767" t="str">
        <f t="shared" si="26"/>
        <v>宮崎県高原町</v>
      </c>
      <c r="F1688" s="766" t="s">
        <v>7064</v>
      </c>
    </row>
    <row r="1689" spans="1:6" x14ac:dyDescent="0.15">
      <c r="A1689" s="766" t="s">
        <v>7030</v>
      </c>
      <c r="B1689" s="766" t="s">
        <v>7065</v>
      </c>
      <c r="C1689" s="766" t="s">
        <v>7032</v>
      </c>
      <c r="D1689" s="766" t="s">
        <v>7066</v>
      </c>
      <c r="E1689" s="767" t="str">
        <f t="shared" si="26"/>
        <v>宮崎県国富町</v>
      </c>
      <c r="F1689" s="766" t="s">
        <v>7067</v>
      </c>
    </row>
    <row r="1690" spans="1:6" x14ac:dyDescent="0.15">
      <c r="A1690" s="766" t="s">
        <v>7030</v>
      </c>
      <c r="B1690" s="766" t="s">
        <v>7068</v>
      </c>
      <c r="C1690" s="766" t="s">
        <v>7032</v>
      </c>
      <c r="D1690" s="766" t="s">
        <v>7069</v>
      </c>
      <c r="E1690" s="767" t="str">
        <f t="shared" si="26"/>
        <v>宮崎県綾町</v>
      </c>
      <c r="F1690" s="766" t="s">
        <v>7070</v>
      </c>
    </row>
    <row r="1691" spans="1:6" x14ac:dyDescent="0.15">
      <c r="A1691" s="766" t="s">
        <v>7030</v>
      </c>
      <c r="B1691" s="766" t="s">
        <v>7071</v>
      </c>
      <c r="C1691" s="766" t="s">
        <v>7032</v>
      </c>
      <c r="D1691" s="766" t="s">
        <v>7072</v>
      </c>
      <c r="E1691" s="767" t="str">
        <f t="shared" si="26"/>
        <v>宮崎県高鍋町</v>
      </c>
      <c r="F1691" s="766" t="s">
        <v>7073</v>
      </c>
    </row>
    <row r="1692" spans="1:6" x14ac:dyDescent="0.15">
      <c r="A1692" s="766" t="s">
        <v>7030</v>
      </c>
      <c r="B1692" s="766" t="s">
        <v>7074</v>
      </c>
      <c r="C1692" s="766" t="s">
        <v>7032</v>
      </c>
      <c r="D1692" s="766" t="s">
        <v>7075</v>
      </c>
      <c r="E1692" s="767" t="str">
        <f t="shared" si="26"/>
        <v>宮崎県新富町</v>
      </c>
      <c r="F1692" s="766" t="s">
        <v>7076</v>
      </c>
    </row>
    <row r="1693" spans="1:6" x14ac:dyDescent="0.15">
      <c r="A1693" s="766" t="s">
        <v>7030</v>
      </c>
      <c r="B1693" s="766" t="s">
        <v>7077</v>
      </c>
      <c r="C1693" s="766" t="s">
        <v>7032</v>
      </c>
      <c r="D1693" s="766" t="s">
        <v>7078</v>
      </c>
      <c r="E1693" s="767" t="str">
        <f t="shared" si="26"/>
        <v>宮崎県西米良村</v>
      </c>
      <c r="F1693" s="766" t="s">
        <v>7079</v>
      </c>
    </row>
    <row r="1694" spans="1:6" x14ac:dyDescent="0.15">
      <c r="A1694" s="766" t="s">
        <v>7030</v>
      </c>
      <c r="B1694" s="766" t="s">
        <v>7080</v>
      </c>
      <c r="C1694" s="766" t="s">
        <v>7032</v>
      </c>
      <c r="D1694" s="766" t="s">
        <v>7081</v>
      </c>
      <c r="E1694" s="767" t="str">
        <f t="shared" si="26"/>
        <v>宮崎県木城町</v>
      </c>
      <c r="F1694" s="766" t="s">
        <v>7082</v>
      </c>
    </row>
    <row r="1695" spans="1:6" x14ac:dyDescent="0.15">
      <c r="A1695" s="766" t="s">
        <v>7030</v>
      </c>
      <c r="B1695" s="766" t="s">
        <v>7083</v>
      </c>
      <c r="C1695" s="766" t="s">
        <v>7032</v>
      </c>
      <c r="D1695" s="766" t="s">
        <v>7084</v>
      </c>
      <c r="E1695" s="767" t="str">
        <f t="shared" si="26"/>
        <v>宮崎県川南町</v>
      </c>
      <c r="F1695" s="766" t="s">
        <v>7085</v>
      </c>
    </row>
    <row r="1696" spans="1:6" x14ac:dyDescent="0.15">
      <c r="A1696" s="766" t="s">
        <v>7030</v>
      </c>
      <c r="B1696" s="766" t="s">
        <v>7086</v>
      </c>
      <c r="C1696" s="766" t="s">
        <v>7032</v>
      </c>
      <c r="D1696" s="766" t="s">
        <v>6507</v>
      </c>
      <c r="E1696" s="767" t="str">
        <f t="shared" si="26"/>
        <v>宮崎県都農町</v>
      </c>
      <c r="F1696" s="766" t="s">
        <v>7087</v>
      </c>
    </row>
    <row r="1697" spans="1:6" x14ac:dyDescent="0.15">
      <c r="A1697" s="766" t="s">
        <v>7030</v>
      </c>
      <c r="B1697" s="766" t="s">
        <v>7088</v>
      </c>
      <c r="C1697" s="766" t="s">
        <v>7032</v>
      </c>
      <c r="D1697" s="766" t="s">
        <v>7089</v>
      </c>
      <c r="E1697" s="767" t="str">
        <f t="shared" si="26"/>
        <v>宮崎県門川町</v>
      </c>
      <c r="F1697" s="766" t="s">
        <v>7090</v>
      </c>
    </row>
    <row r="1698" spans="1:6" x14ac:dyDescent="0.15">
      <c r="A1698" s="766" t="s">
        <v>7030</v>
      </c>
      <c r="B1698" s="766" t="s">
        <v>7091</v>
      </c>
      <c r="C1698" s="766" t="s">
        <v>7032</v>
      </c>
      <c r="D1698" s="766" t="s">
        <v>7092</v>
      </c>
      <c r="E1698" s="767" t="str">
        <f t="shared" si="26"/>
        <v>宮崎県諸塚村</v>
      </c>
      <c r="F1698" s="766" t="s">
        <v>7093</v>
      </c>
    </row>
    <row r="1699" spans="1:6" x14ac:dyDescent="0.15">
      <c r="A1699" s="766" t="s">
        <v>7030</v>
      </c>
      <c r="B1699" s="766" t="s">
        <v>7094</v>
      </c>
      <c r="C1699" s="766" t="s">
        <v>7032</v>
      </c>
      <c r="D1699" s="766" t="s">
        <v>7095</v>
      </c>
      <c r="E1699" s="767" t="str">
        <f t="shared" si="26"/>
        <v>宮崎県椎葉村</v>
      </c>
      <c r="F1699" s="766" t="s">
        <v>7096</v>
      </c>
    </row>
    <row r="1700" spans="1:6" x14ac:dyDescent="0.15">
      <c r="A1700" s="766" t="s">
        <v>7030</v>
      </c>
      <c r="B1700" s="766" t="s">
        <v>2937</v>
      </c>
      <c r="C1700" s="766" t="s">
        <v>7032</v>
      </c>
      <c r="D1700" s="766" t="s">
        <v>2938</v>
      </c>
      <c r="E1700" s="767" t="str">
        <f t="shared" si="26"/>
        <v>宮崎県美郷町</v>
      </c>
      <c r="F1700" s="766" t="s">
        <v>7097</v>
      </c>
    </row>
    <row r="1701" spans="1:6" x14ac:dyDescent="0.15">
      <c r="A1701" s="766" t="s">
        <v>7030</v>
      </c>
      <c r="B1701" s="766" t="s">
        <v>7098</v>
      </c>
      <c r="C1701" s="766" t="s">
        <v>7032</v>
      </c>
      <c r="D1701" s="766" t="s">
        <v>7099</v>
      </c>
      <c r="E1701" s="767" t="str">
        <f t="shared" si="26"/>
        <v>宮崎県高千穂町</v>
      </c>
      <c r="F1701" s="766" t="s">
        <v>7100</v>
      </c>
    </row>
    <row r="1702" spans="1:6" x14ac:dyDescent="0.15">
      <c r="A1702" s="766" t="s">
        <v>7030</v>
      </c>
      <c r="B1702" s="766" t="s">
        <v>7101</v>
      </c>
      <c r="C1702" s="766" t="s">
        <v>7032</v>
      </c>
      <c r="D1702" s="766" t="s">
        <v>7102</v>
      </c>
      <c r="E1702" s="767" t="str">
        <f t="shared" si="26"/>
        <v>宮崎県日之影町</v>
      </c>
      <c r="F1702" s="766" t="s">
        <v>7103</v>
      </c>
    </row>
    <row r="1703" spans="1:6" x14ac:dyDescent="0.15">
      <c r="A1703" s="766" t="s">
        <v>7030</v>
      </c>
      <c r="B1703" s="766" t="s">
        <v>7104</v>
      </c>
      <c r="C1703" s="766" t="s">
        <v>7032</v>
      </c>
      <c r="D1703" s="766" t="s">
        <v>7105</v>
      </c>
      <c r="E1703" s="767" t="str">
        <f t="shared" si="26"/>
        <v>宮崎県五ヶ瀬町</v>
      </c>
      <c r="F1703" s="766" t="s">
        <v>7106</v>
      </c>
    </row>
    <row r="1704" spans="1:6" x14ac:dyDescent="0.15">
      <c r="A1704" s="768" t="s">
        <v>7107</v>
      </c>
      <c r="B1704" s="769"/>
      <c r="C1704" s="770" t="s">
        <v>7108</v>
      </c>
      <c r="D1704" s="769"/>
      <c r="E1704" s="767" t="str">
        <f t="shared" si="26"/>
        <v>鹿児島県</v>
      </c>
      <c r="F1704" s="768" t="s">
        <v>7109</v>
      </c>
    </row>
    <row r="1705" spans="1:6" x14ac:dyDescent="0.15">
      <c r="A1705" s="766" t="s">
        <v>7110</v>
      </c>
      <c r="B1705" s="766" t="s">
        <v>7111</v>
      </c>
      <c r="C1705" s="766" t="s">
        <v>7112</v>
      </c>
      <c r="D1705" s="766" t="s">
        <v>7113</v>
      </c>
      <c r="E1705" s="767" t="str">
        <f t="shared" si="26"/>
        <v>鹿児島県鹿児島市</v>
      </c>
      <c r="F1705" s="766" t="s">
        <v>7114</v>
      </c>
    </row>
    <row r="1706" spans="1:6" x14ac:dyDescent="0.15">
      <c r="A1706" s="766" t="s">
        <v>7110</v>
      </c>
      <c r="B1706" s="766" t="s">
        <v>7115</v>
      </c>
      <c r="C1706" s="766" t="s">
        <v>7112</v>
      </c>
      <c r="D1706" s="766" t="s">
        <v>7116</v>
      </c>
      <c r="E1706" s="767" t="str">
        <f t="shared" si="26"/>
        <v>鹿児島県鹿屋市</v>
      </c>
      <c r="F1706" s="766" t="s">
        <v>7117</v>
      </c>
    </row>
    <row r="1707" spans="1:6" x14ac:dyDescent="0.15">
      <c r="A1707" s="766" t="s">
        <v>7110</v>
      </c>
      <c r="B1707" s="766" t="s">
        <v>7118</v>
      </c>
      <c r="C1707" s="766" t="s">
        <v>7112</v>
      </c>
      <c r="D1707" s="766" t="s">
        <v>7119</v>
      </c>
      <c r="E1707" s="767" t="str">
        <f t="shared" si="26"/>
        <v>鹿児島県枕崎市</v>
      </c>
      <c r="F1707" s="766" t="s">
        <v>7120</v>
      </c>
    </row>
    <row r="1708" spans="1:6" x14ac:dyDescent="0.15">
      <c r="A1708" s="766" t="s">
        <v>7110</v>
      </c>
      <c r="B1708" s="766" t="s">
        <v>7121</v>
      </c>
      <c r="C1708" s="766" t="s">
        <v>7112</v>
      </c>
      <c r="D1708" s="766" t="s">
        <v>7122</v>
      </c>
      <c r="E1708" s="767" t="str">
        <f t="shared" si="26"/>
        <v>鹿児島県阿久根市</v>
      </c>
      <c r="F1708" s="766" t="s">
        <v>7123</v>
      </c>
    </row>
    <row r="1709" spans="1:6" x14ac:dyDescent="0.15">
      <c r="A1709" s="766" t="s">
        <v>7110</v>
      </c>
      <c r="B1709" s="766" t="s">
        <v>7124</v>
      </c>
      <c r="C1709" s="766" t="s">
        <v>7112</v>
      </c>
      <c r="D1709" s="766" t="s">
        <v>5480</v>
      </c>
      <c r="E1709" s="767" t="str">
        <f t="shared" si="26"/>
        <v>鹿児島県出水市</v>
      </c>
      <c r="F1709" s="766" t="s">
        <v>7125</v>
      </c>
    </row>
    <row r="1710" spans="1:6" x14ac:dyDescent="0.15">
      <c r="A1710" s="766" t="s">
        <v>7110</v>
      </c>
      <c r="B1710" s="766" t="s">
        <v>7126</v>
      </c>
      <c r="C1710" s="766" t="s">
        <v>7112</v>
      </c>
      <c r="D1710" s="766" t="s">
        <v>7127</v>
      </c>
      <c r="E1710" s="767" t="str">
        <f t="shared" si="26"/>
        <v>鹿児島県指宿市</v>
      </c>
      <c r="F1710" s="766" t="s">
        <v>7128</v>
      </c>
    </row>
    <row r="1711" spans="1:6" x14ac:dyDescent="0.15">
      <c r="A1711" s="766" t="s">
        <v>7110</v>
      </c>
      <c r="B1711" s="766" t="s">
        <v>7129</v>
      </c>
      <c r="C1711" s="766" t="s">
        <v>7112</v>
      </c>
      <c r="D1711" s="766" t="s">
        <v>7130</v>
      </c>
      <c r="E1711" s="767" t="str">
        <f t="shared" si="26"/>
        <v>鹿児島県西之表市</v>
      </c>
      <c r="F1711" s="766" t="s">
        <v>7131</v>
      </c>
    </row>
    <row r="1712" spans="1:6" x14ac:dyDescent="0.15">
      <c r="A1712" s="766" t="s">
        <v>7110</v>
      </c>
      <c r="B1712" s="766" t="s">
        <v>7132</v>
      </c>
      <c r="C1712" s="766" t="s">
        <v>7112</v>
      </c>
      <c r="D1712" s="766" t="s">
        <v>7133</v>
      </c>
      <c r="E1712" s="767" t="str">
        <f t="shared" si="26"/>
        <v>鹿児島県垂水市</v>
      </c>
      <c r="F1712" s="766" t="s">
        <v>7134</v>
      </c>
    </row>
    <row r="1713" spans="1:6" x14ac:dyDescent="0.15">
      <c r="A1713" s="766" t="s">
        <v>7110</v>
      </c>
      <c r="B1713" s="766" t="s">
        <v>7135</v>
      </c>
      <c r="C1713" s="766" t="s">
        <v>7112</v>
      </c>
      <c r="D1713" s="766" t="s">
        <v>7136</v>
      </c>
      <c r="E1713" s="767" t="str">
        <f t="shared" si="26"/>
        <v>鹿児島県薩摩川内市</v>
      </c>
      <c r="F1713" s="766" t="s">
        <v>7137</v>
      </c>
    </row>
    <row r="1714" spans="1:6" x14ac:dyDescent="0.15">
      <c r="A1714" s="766" t="s">
        <v>7110</v>
      </c>
      <c r="B1714" s="766" t="s">
        <v>7138</v>
      </c>
      <c r="C1714" s="766" t="s">
        <v>7112</v>
      </c>
      <c r="D1714" s="766" t="s">
        <v>7139</v>
      </c>
      <c r="E1714" s="767" t="str">
        <f t="shared" si="26"/>
        <v>鹿児島県日置市</v>
      </c>
      <c r="F1714" s="766" t="s">
        <v>7140</v>
      </c>
    </row>
    <row r="1715" spans="1:6" x14ac:dyDescent="0.15">
      <c r="A1715" s="766" t="s">
        <v>7110</v>
      </c>
      <c r="B1715" s="766" t="s">
        <v>7141</v>
      </c>
      <c r="C1715" s="766" t="s">
        <v>7112</v>
      </c>
      <c r="D1715" s="766" t="s">
        <v>7142</v>
      </c>
      <c r="E1715" s="767" t="str">
        <f t="shared" si="26"/>
        <v>鹿児島県曽於市</v>
      </c>
      <c r="F1715" s="766" t="s">
        <v>7143</v>
      </c>
    </row>
    <row r="1716" spans="1:6" x14ac:dyDescent="0.15">
      <c r="A1716" s="766" t="s">
        <v>7110</v>
      </c>
      <c r="B1716" s="766" t="s">
        <v>7144</v>
      </c>
      <c r="C1716" s="766" t="s">
        <v>7112</v>
      </c>
      <c r="D1716" s="766" t="s">
        <v>7145</v>
      </c>
      <c r="E1716" s="767" t="str">
        <f t="shared" si="26"/>
        <v>鹿児島県霧島市</v>
      </c>
      <c r="F1716" s="766" t="s">
        <v>7146</v>
      </c>
    </row>
    <row r="1717" spans="1:6" x14ac:dyDescent="0.15">
      <c r="A1717" s="766" t="s">
        <v>7110</v>
      </c>
      <c r="B1717" s="766" t="s">
        <v>7147</v>
      </c>
      <c r="C1717" s="766" t="s">
        <v>7112</v>
      </c>
      <c r="D1717" s="766" t="s">
        <v>7148</v>
      </c>
      <c r="E1717" s="767" t="str">
        <f t="shared" si="26"/>
        <v>鹿児島県いちき串木野市</v>
      </c>
      <c r="F1717" s="766" t="s">
        <v>7149</v>
      </c>
    </row>
    <row r="1718" spans="1:6" x14ac:dyDescent="0.15">
      <c r="A1718" s="766" t="s">
        <v>7110</v>
      </c>
      <c r="B1718" s="766" t="s">
        <v>7150</v>
      </c>
      <c r="C1718" s="766" t="s">
        <v>7112</v>
      </c>
      <c r="D1718" s="766" t="s">
        <v>7151</v>
      </c>
      <c r="E1718" s="767" t="str">
        <f t="shared" si="26"/>
        <v>鹿児島県南さつま市</v>
      </c>
      <c r="F1718" s="766" t="s">
        <v>7152</v>
      </c>
    </row>
    <row r="1719" spans="1:6" x14ac:dyDescent="0.15">
      <c r="A1719" s="766" t="s">
        <v>7110</v>
      </c>
      <c r="B1719" s="766" t="s">
        <v>7153</v>
      </c>
      <c r="C1719" s="766" t="s">
        <v>7112</v>
      </c>
      <c r="D1719" s="766" t="s">
        <v>7154</v>
      </c>
      <c r="E1719" s="767" t="str">
        <f t="shared" si="26"/>
        <v>鹿児島県志布志市</v>
      </c>
      <c r="F1719" s="766" t="s">
        <v>7155</v>
      </c>
    </row>
    <row r="1720" spans="1:6" x14ac:dyDescent="0.15">
      <c r="A1720" s="766" t="s">
        <v>7110</v>
      </c>
      <c r="B1720" s="766" t="s">
        <v>7156</v>
      </c>
      <c r="C1720" s="766" t="s">
        <v>7112</v>
      </c>
      <c r="D1720" s="766" t="s">
        <v>7157</v>
      </c>
      <c r="E1720" s="767" t="str">
        <f t="shared" si="26"/>
        <v>鹿児島県奄美市</v>
      </c>
      <c r="F1720" s="766" t="s">
        <v>7158</v>
      </c>
    </row>
    <row r="1721" spans="1:6" x14ac:dyDescent="0.15">
      <c r="A1721" s="766" t="s">
        <v>7110</v>
      </c>
      <c r="B1721" s="766" t="s">
        <v>7159</v>
      </c>
      <c r="C1721" s="766" t="s">
        <v>7112</v>
      </c>
      <c r="D1721" s="766" t="s">
        <v>7160</v>
      </c>
      <c r="E1721" s="767" t="str">
        <f t="shared" si="26"/>
        <v>鹿児島県南九州市</v>
      </c>
      <c r="F1721" s="766" t="s">
        <v>7161</v>
      </c>
    </row>
    <row r="1722" spans="1:6" x14ac:dyDescent="0.15">
      <c r="A1722" s="766" t="s">
        <v>7110</v>
      </c>
      <c r="B1722" s="766" t="s">
        <v>7162</v>
      </c>
      <c r="C1722" s="766" t="s">
        <v>7112</v>
      </c>
      <c r="D1722" s="766" t="s">
        <v>7163</v>
      </c>
      <c r="E1722" s="767" t="str">
        <f t="shared" si="26"/>
        <v>鹿児島県伊佐市</v>
      </c>
      <c r="F1722" s="766" t="s">
        <v>7164</v>
      </c>
    </row>
    <row r="1723" spans="1:6" x14ac:dyDescent="0.15">
      <c r="A1723" s="766" t="s">
        <v>7110</v>
      </c>
      <c r="B1723" s="766" t="s">
        <v>7165</v>
      </c>
      <c r="C1723" s="766" t="s">
        <v>7112</v>
      </c>
      <c r="D1723" s="766" t="s">
        <v>7166</v>
      </c>
      <c r="E1723" s="767" t="str">
        <f t="shared" si="26"/>
        <v>鹿児島県姶良市</v>
      </c>
      <c r="F1723" s="766" t="s">
        <v>7167</v>
      </c>
    </row>
    <row r="1724" spans="1:6" x14ac:dyDescent="0.15">
      <c r="A1724" s="766" t="s">
        <v>7110</v>
      </c>
      <c r="B1724" s="766" t="s">
        <v>7168</v>
      </c>
      <c r="C1724" s="766" t="s">
        <v>7112</v>
      </c>
      <c r="D1724" s="766" t="s">
        <v>7169</v>
      </c>
      <c r="E1724" s="767" t="str">
        <f t="shared" si="26"/>
        <v>鹿児島県三島村</v>
      </c>
      <c r="F1724" s="766" t="s">
        <v>7170</v>
      </c>
    </row>
    <row r="1725" spans="1:6" x14ac:dyDescent="0.15">
      <c r="A1725" s="766" t="s">
        <v>7110</v>
      </c>
      <c r="B1725" s="766" t="s">
        <v>7171</v>
      </c>
      <c r="C1725" s="766" t="s">
        <v>7112</v>
      </c>
      <c r="D1725" s="766" t="s">
        <v>4085</v>
      </c>
      <c r="E1725" s="767" t="str">
        <f t="shared" si="26"/>
        <v>鹿児島県十島村</v>
      </c>
      <c r="F1725" s="766" t="s">
        <v>7172</v>
      </c>
    </row>
    <row r="1726" spans="1:6" x14ac:dyDescent="0.15">
      <c r="A1726" s="766" t="s">
        <v>7110</v>
      </c>
      <c r="B1726" s="766" t="s">
        <v>7173</v>
      </c>
      <c r="C1726" s="766" t="s">
        <v>7112</v>
      </c>
      <c r="D1726" s="766" t="s">
        <v>7174</v>
      </c>
      <c r="E1726" s="767" t="str">
        <f t="shared" si="26"/>
        <v>鹿児島県さつま町</v>
      </c>
      <c r="F1726" s="766" t="s">
        <v>7175</v>
      </c>
    </row>
    <row r="1727" spans="1:6" x14ac:dyDescent="0.15">
      <c r="A1727" s="766" t="s">
        <v>7110</v>
      </c>
      <c r="B1727" s="766" t="s">
        <v>7176</v>
      </c>
      <c r="C1727" s="766" t="s">
        <v>7112</v>
      </c>
      <c r="D1727" s="766" t="s">
        <v>7177</v>
      </c>
      <c r="E1727" s="767" t="str">
        <f t="shared" si="26"/>
        <v>鹿児島県長島町</v>
      </c>
      <c r="F1727" s="766" t="s">
        <v>7178</v>
      </c>
    </row>
    <row r="1728" spans="1:6" x14ac:dyDescent="0.15">
      <c r="A1728" s="766" t="s">
        <v>7110</v>
      </c>
      <c r="B1728" s="766" t="s">
        <v>7179</v>
      </c>
      <c r="C1728" s="766" t="s">
        <v>7112</v>
      </c>
      <c r="D1728" s="766" t="s">
        <v>7180</v>
      </c>
      <c r="E1728" s="767" t="str">
        <f t="shared" si="26"/>
        <v>鹿児島県湧水町</v>
      </c>
      <c r="F1728" s="766" t="s">
        <v>7181</v>
      </c>
    </row>
    <row r="1729" spans="1:6" x14ac:dyDescent="0.15">
      <c r="A1729" s="766" t="s">
        <v>7110</v>
      </c>
      <c r="B1729" s="766" t="s">
        <v>7182</v>
      </c>
      <c r="C1729" s="766" t="s">
        <v>7112</v>
      </c>
      <c r="D1729" s="766" t="s">
        <v>7183</v>
      </c>
      <c r="E1729" s="767" t="str">
        <f t="shared" si="26"/>
        <v>鹿児島県大崎町</v>
      </c>
      <c r="F1729" s="766" t="s">
        <v>7184</v>
      </c>
    </row>
    <row r="1730" spans="1:6" x14ac:dyDescent="0.15">
      <c r="A1730" s="766" t="s">
        <v>7110</v>
      </c>
      <c r="B1730" s="766" t="s">
        <v>7185</v>
      </c>
      <c r="C1730" s="766" t="s">
        <v>7112</v>
      </c>
      <c r="D1730" s="766" t="s">
        <v>7186</v>
      </c>
      <c r="E1730" s="767" t="str">
        <f t="shared" si="26"/>
        <v>鹿児島県東串良町</v>
      </c>
      <c r="F1730" s="766" t="s">
        <v>7187</v>
      </c>
    </row>
    <row r="1731" spans="1:6" x14ac:dyDescent="0.15">
      <c r="A1731" s="766" t="s">
        <v>7110</v>
      </c>
      <c r="B1731" s="766" t="s">
        <v>7188</v>
      </c>
      <c r="C1731" s="766" t="s">
        <v>7112</v>
      </c>
      <c r="D1731" s="766" t="s">
        <v>7189</v>
      </c>
      <c r="E1731" s="767" t="str">
        <f t="shared" ref="E1731:E1789" si="27">CONCATENATE(A1731,B1731)</f>
        <v>鹿児島県錦江町</v>
      </c>
      <c r="F1731" s="766" t="s">
        <v>7190</v>
      </c>
    </row>
    <row r="1732" spans="1:6" x14ac:dyDescent="0.15">
      <c r="A1732" s="766" t="s">
        <v>7110</v>
      </c>
      <c r="B1732" s="766" t="s">
        <v>7191</v>
      </c>
      <c r="C1732" s="766" t="s">
        <v>7112</v>
      </c>
      <c r="D1732" s="766" t="s">
        <v>7192</v>
      </c>
      <c r="E1732" s="767" t="str">
        <f t="shared" si="27"/>
        <v>鹿児島県南大隅町</v>
      </c>
      <c r="F1732" s="766" t="s">
        <v>7193</v>
      </c>
    </row>
    <row r="1733" spans="1:6" x14ac:dyDescent="0.15">
      <c r="A1733" s="766" t="s">
        <v>7110</v>
      </c>
      <c r="B1733" s="766" t="s">
        <v>7194</v>
      </c>
      <c r="C1733" s="766" t="s">
        <v>7112</v>
      </c>
      <c r="D1733" s="766" t="s">
        <v>7195</v>
      </c>
      <c r="E1733" s="767" t="str">
        <f t="shared" si="27"/>
        <v>鹿児島県肝付町</v>
      </c>
      <c r="F1733" s="766" t="s">
        <v>7196</v>
      </c>
    </row>
    <row r="1734" spans="1:6" x14ac:dyDescent="0.15">
      <c r="A1734" s="766" t="s">
        <v>7110</v>
      </c>
      <c r="B1734" s="766" t="s">
        <v>7197</v>
      </c>
      <c r="C1734" s="766" t="s">
        <v>7112</v>
      </c>
      <c r="D1734" s="766" t="s">
        <v>7198</v>
      </c>
      <c r="E1734" s="767" t="str">
        <f t="shared" si="27"/>
        <v>鹿児島県中種子町</v>
      </c>
      <c r="F1734" s="766" t="s">
        <v>7199</v>
      </c>
    </row>
    <row r="1735" spans="1:6" x14ac:dyDescent="0.15">
      <c r="A1735" s="766" t="s">
        <v>7110</v>
      </c>
      <c r="B1735" s="766" t="s">
        <v>7200</v>
      </c>
      <c r="C1735" s="766" t="s">
        <v>7112</v>
      </c>
      <c r="D1735" s="766" t="s">
        <v>7201</v>
      </c>
      <c r="E1735" s="767" t="str">
        <f t="shared" si="27"/>
        <v>鹿児島県南種子町</v>
      </c>
      <c r="F1735" s="766" t="s">
        <v>7202</v>
      </c>
    </row>
    <row r="1736" spans="1:6" x14ac:dyDescent="0.15">
      <c r="A1736" s="766" t="s">
        <v>7110</v>
      </c>
      <c r="B1736" s="766" t="s">
        <v>7203</v>
      </c>
      <c r="C1736" s="766" t="s">
        <v>7112</v>
      </c>
      <c r="D1736" s="766" t="s">
        <v>7204</v>
      </c>
      <c r="E1736" s="767" t="str">
        <f t="shared" si="27"/>
        <v>鹿児島県屋久島町</v>
      </c>
      <c r="F1736" s="766" t="s">
        <v>7205</v>
      </c>
    </row>
    <row r="1737" spans="1:6" x14ac:dyDescent="0.15">
      <c r="A1737" s="766" t="s">
        <v>7110</v>
      </c>
      <c r="B1737" s="766" t="s">
        <v>7206</v>
      </c>
      <c r="C1737" s="766" t="s">
        <v>7112</v>
      </c>
      <c r="D1737" s="766" t="s">
        <v>7207</v>
      </c>
      <c r="E1737" s="767" t="str">
        <f t="shared" si="27"/>
        <v>鹿児島県大和村</v>
      </c>
      <c r="F1737" s="766" t="s">
        <v>7208</v>
      </c>
    </row>
    <row r="1738" spans="1:6" x14ac:dyDescent="0.15">
      <c r="A1738" s="766" t="s">
        <v>7110</v>
      </c>
      <c r="B1738" s="766" t="s">
        <v>7209</v>
      </c>
      <c r="C1738" s="766" t="s">
        <v>7112</v>
      </c>
      <c r="D1738" s="766" t="s">
        <v>7210</v>
      </c>
      <c r="E1738" s="767" t="str">
        <f t="shared" si="27"/>
        <v>鹿児島県宇検村</v>
      </c>
      <c r="F1738" s="766" t="s">
        <v>7211</v>
      </c>
    </row>
    <row r="1739" spans="1:6" x14ac:dyDescent="0.15">
      <c r="A1739" s="766" t="s">
        <v>7110</v>
      </c>
      <c r="B1739" s="766" t="s">
        <v>7212</v>
      </c>
      <c r="C1739" s="766" t="s">
        <v>7112</v>
      </c>
      <c r="D1739" s="766" t="s">
        <v>7213</v>
      </c>
      <c r="E1739" s="767" t="str">
        <f t="shared" si="27"/>
        <v>鹿児島県瀬戸内町</v>
      </c>
      <c r="F1739" s="766" t="s">
        <v>7214</v>
      </c>
    </row>
    <row r="1740" spans="1:6" x14ac:dyDescent="0.15">
      <c r="A1740" s="766" t="s">
        <v>7110</v>
      </c>
      <c r="B1740" s="766" t="s">
        <v>7215</v>
      </c>
      <c r="C1740" s="766" t="s">
        <v>7112</v>
      </c>
      <c r="D1740" s="766" t="s">
        <v>7216</v>
      </c>
      <c r="E1740" s="767" t="str">
        <f t="shared" si="27"/>
        <v>鹿児島県龍郷町</v>
      </c>
      <c r="F1740" s="766" t="s">
        <v>7217</v>
      </c>
    </row>
    <row r="1741" spans="1:6" x14ac:dyDescent="0.15">
      <c r="A1741" s="766" t="s">
        <v>7110</v>
      </c>
      <c r="B1741" s="766" t="s">
        <v>7218</v>
      </c>
      <c r="C1741" s="766" t="s">
        <v>7112</v>
      </c>
      <c r="D1741" s="766" t="s">
        <v>7219</v>
      </c>
      <c r="E1741" s="767" t="str">
        <f t="shared" si="27"/>
        <v>鹿児島県喜界町</v>
      </c>
      <c r="F1741" s="766" t="s">
        <v>7220</v>
      </c>
    </row>
    <row r="1742" spans="1:6" x14ac:dyDescent="0.15">
      <c r="A1742" s="766" t="s">
        <v>7110</v>
      </c>
      <c r="B1742" s="766" t="s">
        <v>7221</v>
      </c>
      <c r="C1742" s="766" t="s">
        <v>7112</v>
      </c>
      <c r="D1742" s="766" t="s">
        <v>7222</v>
      </c>
      <c r="E1742" s="767" t="str">
        <f t="shared" si="27"/>
        <v>鹿児島県徳之島町</v>
      </c>
      <c r="F1742" s="766" t="s">
        <v>7223</v>
      </c>
    </row>
    <row r="1743" spans="1:6" x14ac:dyDescent="0.15">
      <c r="A1743" s="766" t="s">
        <v>7110</v>
      </c>
      <c r="B1743" s="766" t="s">
        <v>7224</v>
      </c>
      <c r="C1743" s="766" t="s">
        <v>7112</v>
      </c>
      <c r="D1743" s="766" t="s">
        <v>7225</v>
      </c>
      <c r="E1743" s="767" t="str">
        <f t="shared" si="27"/>
        <v>鹿児島県天城町</v>
      </c>
      <c r="F1743" s="766" t="s">
        <v>7226</v>
      </c>
    </row>
    <row r="1744" spans="1:6" x14ac:dyDescent="0.15">
      <c r="A1744" s="766" t="s">
        <v>7110</v>
      </c>
      <c r="B1744" s="766" t="s">
        <v>7227</v>
      </c>
      <c r="C1744" s="766" t="s">
        <v>7112</v>
      </c>
      <c r="D1744" s="766" t="s">
        <v>7228</v>
      </c>
      <c r="E1744" s="767" t="str">
        <f t="shared" si="27"/>
        <v>鹿児島県伊仙町</v>
      </c>
      <c r="F1744" s="766" t="s">
        <v>7229</v>
      </c>
    </row>
    <row r="1745" spans="1:6" x14ac:dyDescent="0.15">
      <c r="A1745" s="766" t="s">
        <v>7110</v>
      </c>
      <c r="B1745" s="766" t="s">
        <v>7230</v>
      </c>
      <c r="C1745" s="766" t="s">
        <v>7112</v>
      </c>
      <c r="D1745" s="766" t="s">
        <v>7231</v>
      </c>
      <c r="E1745" s="767" t="str">
        <f t="shared" si="27"/>
        <v>鹿児島県和泊町</v>
      </c>
      <c r="F1745" s="766" t="s">
        <v>7232</v>
      </c>
    </row>
    <row r="1746" spans="1:6" x14ac:dyDescent="0.15">
      <c r="A1746" s="766" t="s">
        <v>7110</v>
      </c>
      <c r="B1746" s="766" t="s">
        <v>7233</v>
      </c>
      <c r="C1746" s="766" t="s">
        <v>7112</v>
      </c>
      <c r="D1746" s="766" t="s">
        <v>7234</v>
      </c>
      <c r="E1746" s="767" t="str">
        <f t="shared" si="27"/>
        <v>鹿児島県知名町</v>
      </c>
      <c r="F1746" s="766" t="s">
        <v>7235</v>
      </c>
    </row>
    <row r="1747" spans="1:6" x14ac:dyDescent="0.15">
      <c r="A1747" s="766" t="s">
        <v>7110</v>
      </c>
      <c r="B1747" s="766" t="s">
        <v>7236</v>
      </c>
      <c r="C1747" s="766" t="s">
        <v>7112</v>
      </c>
      <c r="D1747" s="766" t="s">
        <v>7237</v>
      </c>
      <c r="E1747" s="767" t="str">
        <f t="shared" si="27"/>
        <v>鹿児島県与論町</v>
      </c>
      <c r="F1747" s="766" t="s">
        <v>7238</v>
      </c>
    </row>
    <row r="1748" spans="1:6" x14ac:dyDescent="0.15">
      <c r="A1748" s="768" t="s">
        <v>7239</v>
      </c>
      <c r="B1748" s="769"/>
      <c r="C1748" s="770" t="s">
        <v>7240</v>
      </c>
      <c r="D1748" s="769"/>
      <c r="E1748" s="767" t="str">
        <f t="shared" si="27"/>
        <v>沖縄県</v>
      </c>
      <c r="F1748" s="768" t="s">
        <v>7241</v>
      </c>
    </row>
    <row r="1749" spans="1:6" x14ac:dyDescent="0.15">
      <c r="A1749" s="766" t="s">
        <v>7242</v>
      </c>
      <c r="B1749" s="766" t="s">
        <v>7243</v>
      </c>
      <c r="C1749" s="766" t="s">
        <v>7244</v>
      </c>
      <c r="D1749" s="766" t="s">
        <v>7245</v>
      </c>
      <c r="E1749" s="767" t="str">
        <f t="shared" si="27"/>
        <v>沖縄県那覇市</v>
      </c>
      <c r="F1749" s="766" t="s">
        <v>7246</v>
      </c>
    </row>
    <row r="1750" spans="1:6" x14ac:dyDescent="0.15">
      <c r="A1750" s="766" t="s">
        <v>7242</v>
      </c>
      <c r="B1750" s="766" t="s">
        <v>7247</v>
      </c>
      <c r="C1750" s="766" t="s">
        <v>7244</v>
      </c>
      <c r="D1750" s="766" t="s">
        <v>7248</v>
      </c>
      <c r="E1750" s="767" t="str">
        <f t="shared" si="27"/>
        <v>沖縄県宜野湾市</v>
      </c>
      <c r="F1750" s="766" t="s">
        <v>7249</v>
      </c>
    </row>
    <row r="1751" spans="1:6" x14ac:dyDescent="0.15">
      <c r="A1751" s="766" t="s">
        <v>7242</v>
      </c>
      <c r="B1751" s="766" t="s">
        <v>7250</v>
      </c>
      <c r="C1751" s="766" t="s">
        <v>7244</v>
      </c>
      <c r="D1751" s="766" t="s">
        <v>7251</v>
      </c>
      <c r="E1751" s="767" t="str">
        <f t="shared" si="27"/>
        <v>沖縄県石垣市</v>
      </c>
      <c r="F1751" s="766" t="s">
        <v>7252</v>
      </c>
    </row>
    <row r="1752" spans="1:6" x14ac:dyDescent="0.15">
      <c r="A1752" s="766" t="s">
        <v>7242</v>
      </c>
      <c r="B1752" s="766" t="s">
        <v>7253</v>
      </c>
      <c r="C1752" s="766" t="s">
        <v>7244</v>
      </c>
      <c r="D1752" s="766" t="s">
        <v>7254</v>
      </c>
      <c r="E1752" s="767" t="str">
        <f t="shared" si="27"/>
        <v>沖縄県浦添市</v>
      </c>
      <c r="F1752" s="766" t="s">
        <v>7255</v>
      </c>
    </row>
    <row r="1753" spans="1:6" x14ac:dyDescent="0.15">
      <c r="A1753" s="766" t="s">
        <v>7242</v>
      </c>
      <c r="B1753" s="766" t="s">
        <v>7256</v>
      </c>
      <c r="C1753" s="766" t="s">
        <v>7244</v>
      </c>
      <c r="D1753" s="766" t="s">
        <v>7257</v>
      </c>
      <c r="E1753" s="767" t="str">
        <f t="shared" si="27"/>
        <v>沖縄県名護市</v>
      </c>
      <c r="F1753" s="766" t="s">
        <v>7258</v>
      </c>
    </row>
    <row r="1754" spans="1:6" x14ac:dyDescent="0.15">
      <c r="A1754" s="766" t="s">
        <v>7242</v>
      </c>
      <c r="B1754" s="766" t="s">
        <v>7259</v>
      </c>
      <c r="C1754" s="766" t="s">
        <v>7244</v>
      </c>
      <c r="D1754" s="766" t="s">
        <v>7260</v>
      </c>
      <c r="E1754" s="767" t="str">
        <f t="shared" si="27"/>
        <v>沖縄県糸満市</v>
      </c>
      <c r="F1754" s="766" t="s">
        <v>7261</v>
      </c>
    </row>
    <row r="1755" spans="1:6" x14ac:dyDescent="0.15">
      <c r="A1755" s="766" t="s">
        <v>7242</v>
      </c>
      <c r="B1755" s="766" t="s">
        <v>7262</v>
      </c>
      <c r="C1755" s="766" t="s">
        <v>7244</v>
      </c>
      <c r="D1755" s="766" t="s">
        <v>7263</v>
      </c>
      <c r="E1755" s="767" t="str">
        <f t="shared" si="27"/>
        <v>沖縄県沖縄市</v>
      </c>
      <c r="F1755" s="766" t="s">
        <v>7264</v>
      </c>
    </row>
    <row r="1756" spans="1:6" x14ac:dyDescent="0.15">
      <c r="A1756" s="766" t="s">
        <v>7242</v>
      </c>
      <c r="B1756" s="766" t="s">
        <v>7265</v>
      </c>
      <c r="C1756" s="766" t="s">
        <v>7244</v>
      </c>
      <c r="D1756" s="766" t="s">
        <v>7266</v>
      </c>
      <c r="E1756" s="767" t="str">
        <f t="shared" si="27"/>
        <v>沖縄県豊見城市</v>
      </c>
      <c r="F1756" s="766" t="s">
        <v>7267</v>
      </c>
    </row>
    <row r="1757" spans="1:6" x14ac:dyDescent="0.15">
      <c r="A1757" s="766" t="s">
        <v>7242</v>
      </c>
      <c r="B1757" s="766" t="s">
        <v>7268</v>
      </c>
      <c r="C1757" s="766" t="s">
        <v>7244</v>
      </c>
      <c r="D1757" s="766" t="s">
        <v>7269</v>
      </c>
      <c r="E1757" s="767" t="str">
        <f t="shared" si="27"/>
        <v>沖縄県うるま市</v>
      </c>
      <c r="F1757" s="766" t="s">
        <v>7270</v>
      </c>
    </row>
    <row r="1758" spans="1:6" x14ac:dyDescent="0.15">
      <c r="A1758" s="766" t="s">
        <v>7242</v>
      </c>
      <c r="B1758" s="766" t="s">
        <v>7271</v>
      </c>
      <c r="C1758" s="766" t="s">
        <v>7244</v>
      </c>
      <c r="D1758" s="766" t="s">
        <v>7272</v>
      </c>
      <c r="E1758" s="767" t="str">
        <f t="shared" si="27"/>
        <v>沖縄県宮古島市</v>
      </c>
      <c r="F1758" s="766" t="s">
        <v>7273</v>
      </c>
    </row>
    <row r="1759" spans="1:6" x14ac:dyDescent="0.15">
      <c r="A1759" s="766" t="s">
        <v>7242</v>
      </c>
      <c r="B1759" s="766" t="s">
        <v>7274</v>
      </c>
      <c r="C1759" s="766" t="s">
        <v>7244</v>
      </c>
      <c r="D1759" s="766" t="s">
        <v>7275</v>
      </c>
      <c r="E1759" s="767" t="str">
        <f t="shared" si="27"/>
        <v>沖縄県南城市</v>
      </c>
      <c r="F1759" s="766" t="s">
        <v>7276</v>
      </c>
    </row>
    <row r="1760" spans="1:6" x14ac:dyDescent="0.15">
      <c r="A1760" s="766" t="s">
        <v>7242</v>
      </c>
      <c r="B1760" s="766" t="s">
        <v>7277</v>
      </c>
      <c r="C1760" s="766" t="s">
        <v>7244</v>
      </c>
      <c r="D1760" s="766" t="s">
        <v>7278</v>
      </c>
      <c r="E1760" s="767" t="str">
        <f t="shared" si="27"/>
        <v>沖縄県国頭村</v>
      </c>
      <c r="F1760" s="766" t="s">
        <v>7279</v>
      </c>
    </row>
    <row r="1761" spans="1:6" x14ac:dyDescent="0.15">
      <c r="A1761" s="766" t="s">
        <v>7242</v>
      </c>
      <c r="B1761" s="766" t="s">
        <v>7280</v>
      </c>
      <c r="C1761" s="766" t="s">
        <v>7244</v>
      </c>
      <c r="D1761" s="766" t="s">
        <v>7281</v>
      </c>
      <c r="E1761" s="767" t="str">
        <f t="shared" si="27"/>
        <v>沖縄県大宜味村</v>
      </c>
      <c r="F1761" s="766" t="s">
        <v>7282</v>
      </c>
    </row>
    <row r="1762" spans="1:6" x14ac:dyDescent="0.15">
      <c r="A1762" s="766" t="s">
        <v>7242</v>
      </c>
      <c r="B1762" s="766" t="s">
        <v>7283</v>
      </c>
      <c r="C1762" s="766" t="s">
        <v>7244</v>
      </c>
      <c r="D1762" s="766" t="s">
        <v>7284</v>
      </c>
      <c r="E1762" s="767" t="str">
        <f t="shared" si="27"/>
        <v>沖縄県東村</v>
      </c>
      <c r="F1762" s="766" t="s">
        <v>7285</v>
      </c>
    </row>
    <row r="1763" spans="1:6" x14ac:dyDescent="0.15">
      <c r="A1763" s="766" t="s">
        <v>7242</v>
      </c>
      <c r="B1763" s="766" t="s">
        <v>7286</v>
      </c>
      <c r="C1763" s="766" t="s">
        <v>7244</v>
      </c>
      <c r="D1763" s="766" t="s">
        <v>7287</v>
      </c>
      <c r="E1763" s="767" t="str">
        <f t="shared" si="27"/>
        <v>沖縄県今帰仁村</v>
      </c>
      <c r="F1763" s="766" t="s">
        <v>7288</v>
      </c>
    </row>
    <row r="1764" spans="1:6" x14ac:dyDescent="0.15">
      <c r="A1764" s="766" t="s">
        <v>7242</v>
      </c>
      <c r="B1764" s="766" t="s">
        <v>7289</v>
      </c>
      <c r="C1764" s="766" t="s">
        <v>7244</v>
      </c>
      <c r="D1764" s="766" t="s">
        <v>7290</v>
      </c>
      <c r="E1764" s="767" t="str">
        <f t="shared" si="27"/>
        <v>沖縄県本部町</v>
      </c>
      <c r="F1764" s="766" t="s">
        <v>7291</v>
      </c>
    </row>
    <row r="1765" spans="1:6" x14ac:dyDescent="0.15">
      <c r="A1765" s="766" t="s">
        <v>7242</v>
      </c>
      <c r="B1765" s="766" t="s">
        <v>7292</v>
      </c>
      <c r="C1765" s="766" t="s">
        <v>7244</v>
      </c>
      <c r="D1765" s="766" t="s">
        <v>7293</v>
      </c>
      <c r="E1765" s="767" t="str">
        <f t="shared" si="27"/>
        <v>沖縄県恩納村</v>
      </c>
      <c r="F1765" s="766" t="s">
        <v>7294</v>
      </c>
    </row>
    <row r="1766" spans="1:6" x14ac:dyDescent="0.15">
      <c r="A1766" s="766" t="s">
        <v>7242</v>
      </c>
      <c r="B1766" s="766" t="s">
        <v>7295</v>
      </c>
      <c r="C1766" s="766" t="s">
        <v>7244</v>
      </c>
      <c r="D1766" s="766" t="s">
        <v>7296</v>
      </c>
      <c r="E1766" s="767" t="str">
        <f t="shared" si="27"/>
        <v>沖縄県宜野座村</v>
      </c>
      <c r="F1766" s="766" t="s">
        <v>7297</v>
      </c>
    </row>
    <row r="1767" spans="1:6" x14ac:dyDescent="0.15">
      <c r="A1767" s="766" t="s">
        <v>7242</v>
      </c>
      <c r="B1767" s="766" t="s">
        <v>7298</v>
      </c>
      <c r="C1767" s="766" t="s">
        <v>7244</v>
      </c>
      <c r="D1767" s="766" t="s">
        <v>7299</v>
      </c>
      <c r="E1767" s="767" t="str">
        <f t="shared" si="27"/>
        <v>沖縄県金武町</v>
      </c>
      <c r="F1767" s="766" t="s">
        <v>7300</v>
      </c>
    </row>
    <row r="1768" spans="1:6" x14ac:dyDescent="0.15">
      <c r="A1768" s="766" t="s">
        <v>7242</v>
      </c>
      <c r="B1768" s="766" t="s">
        <v>7301</v>
      </c>
      <c r="C1768" s="766" t="s">
        <v>7244</v>
      </c>
      <c r="D1768" s="766" t="s">
        <v>7302</v>
      </c>
      <c r="E1768" s="767" t="str">
        <f t="shared" si="27"/>
        <v>沖縄県伊江村</v>
      </c>
      <c r="F1768" s="766" t="s">
        <v>7303</v>
      </c>
    </row>
    <row r="1769" spans="1:6" x14ac:dyDescent="0.15">
      <c r="A1769" s="766" t="s">
        <v>7242</v>
      </c>
      <c r="B1769" s="766" t="s">
        <v>7304</v>
      </c>
      <c r="C1769" s="766" t="s">
        <v>7244</v>
      </c>
      <c r="D1769" s="766" t="s">
        <v>7305</v>
      </c>
      <c r="E1769" s="767" t="str">
        <f t="shared" si="27"/>
        <v>沖縄県読谷村</v>
      </c>
      <c r="F1769" s="766" t="s">
        <v>7306</v>
      </c>
    </row>
    <row r="1770" spans="1:6" x14ac:dyDescent="0.15">
      <c r="A1770" s="766" t="s">
        <v>7242</v>
      </c>
      <c r="B1770" s="766" t="s">
        <v>7307</v>
      </c>
      <c r="C1770" s="766" t="s">
        <v>7244</v>
      </c>
      <c r="D1770" s="766" t="s">
        <v>7308</v>
      </c>
      <c r="E1770" s="767" t="str">
        <f t="shared" si="27"/>
        <v>沖縄県嘉手納町</v>
      </c>
      <c r="F1770" s="766" t="s">
        <v>7309</v>
      </c>
    </row>
    <row r="1771" spans="1:6" x14ac:dyDescent="0.15">
      <c r="A1771" s="766" t="s">
        <v>7242</v>
      </c>
      <c r="B1771" s="766" t="s">
        <v>7310</v>
      </c>
      <c r="C1771" s="766" t="s">
        <v>7244</v>
      </c>
      <c r="D1771" s="766" t="s">
        <v>7311</v>
      </c>
      <c r="E1771" s="767" t="str">
        <f t="shared" si="27"/>
        <v>沖縄県北谷町</v>
      </c>
      <c r="F1771" s="766" t="s">
        <v>7312</v>
      </c>
    </row>
    <row r="1772" spans="1:6" x14ac:dyDescent="0.15">
      <c r="A1772" s="766" t="s">
        <v>7242</v>
      </c>
      <c r="B1772" s="766" t="s">
        <v>7313</v>
      </c>
      <c r="C1772" s="766" t="s">
        <v>7244</v>
      </c>
      <c r="D1772" s="766" t="s">
        <v>7314</v>
      </c>
      <c r="E1772" s="767" t="str">
        <f t="shared" si="27"/>
        <v>沖縄県北中城村</v>
      </c>
      <c r="F1772" s="766" t="s">
        <v>7315</v>
      </c>
    </row>
    <row r="1773" spans="1:6" x14ac:dyDescent="0.15">
      <c r="A1773" s="766" t="s">
        <v>7242</v>
      </c>
      <c r="B1773" s="766" t="s">
        <v>7316</v>
      </c>
      <c r="C1773" s="766" t="s">
        <v>7244</v>
      </c>
      <c r="D1773" s="766" t="s">
        <v>7317</v>
      </c>
      <c r="E1773" s="767" t="str">
        <f t="shared" si="27"/>
        <v>沖縄県中城村</v>
      </c>
      <c r="F1773" s="766" t="s">
        <v>7318</v>
      </c>
    </row>
    <row r="1774" spans="1:6" x14ac:dyDescent="0.15">
      <c r="A1774" s="766" t="s">
        <v>7242</v>
      </c>
      <c r="B1774" s="766" t="s">
        <v>7319</v>
      </c>
      <c r="C1774" s="766" t="s">
        <v>7244</v>
      </c>
      <c r="D1774" s="766" t="s">
        <v>7320</v>
      </c>
      <c r="E1774" s="767" t="str">
        <f t="shared" si="27"/>
        <v>沖縄県西原町</v>
      </c>
      <c r="F1774" s="766" t="s">
        <v>7321</v>
      </c>
    </row>
    <row r="1775" spans="1:6" x14ac:dyDescent="0.15">
      <c r="A1775" s="766" t="s">
        <v>7242</v>
      </c>
      <c r="B1775" s="766" t="s">
        <v>7322</v>
      </c>
      <c r="C1775" s="766" t="s">
        <v>7244</v>
      </c>
      <c r="D1775" s="766" t="s">
        <v>7323</v>
      </c>
      <c r="E1775" s="767" t="str">
        <f t="shared" si="27"/>
        <v>沖縄県与那原町</v>
      </c>
      <c r="F1775" s="766" t="s">
        <v>7324</v>
      </c>
    </row>
    <row r="1776" spans="1:6" x14ac:dyDescent="0.15">
      <c r="A1776" s="766" t="s">
        <v>7242</v>
      </c>
      <c r="B1776" s="766" t="s">
        <v>7325</v>
      </c>
      <c r="C1776" s="766" t="s">
        <v>7244</v>
      </c>
      <c r="D1776" s="766" t="s">
        <v>7326</v>
      </c>
      <c r="E1776" s="767" t="str">
        <f t="shared" si="27"/>
        <v>沖縄県南風原町</v>
      </c>
      <c r="F1776" s="766" t="s">
        <v>7327</v>
      </c>
    </row>
    <row r="1777" spans="1:6" x14ac:dyDescent="0.15">
      <c r="A1777" s="766" t="s">
        <v>7242</v>
      </c>
      <c r="B1777" s="766" t="s">
        <v>7328</v>
      </c>
      <c r="C1777" s="766" t="s">
        <v>7244</v>
      </c>
      <c r="D1777" s="766" t="s">
        <v>7329</v>
      </c>
      <c r="E1777" s="767" t="str">
        <f t="shared" si="27"/>
        <v>沖縄県渡嘉敷村</v>
      </c>
      <c r="F1777" s="766" t="s">
        <v>7330</v>
      </c>
    </row>
    <row r="1778" spans="1:6" x14ac:dyDescent="0.15">
      <c r="A1778" s="766" t="s">
        <v>7242</v>
      </c>
      <c r="B1778" s="766" t="s">
        <v>7331</v>
      </c>
      <c r="C1778" s="766" t="s">
        <v>7244</v>
      </c>
      <c r="D1778" s="766" t="s">
        <v>7332</v>
      </c>
      <c r="E1778" s="767" t="str">
        <f t="shared" si="27"/>
        <v>沖縄県座間味村</v>
      </c>
      <c r="F1778" s="766" t="s">
        <v>7333</v>
      </c>
    </row>
    <row r="1779" spans="1:6" x14ac:dyDescent="0.15">
      <c r="A1779" s="766" t="s">
        <v>7242</v>
      </c>
      <c r="B1779" s="766" t="s">
        <v>7334</v>
      </c>
      <c r="C1779" s="766" t="s">
        <v>7244</v>
      </c>
      <c r="D1779" s="766" t="s">
        <v>7335</v>
      </c>
      <c r="E1779" s="767" t="str">
        <f t="shared" si="27"/>
        <v>沖縄県粟国村</v>
      </c>
      <c r="F1779" s="766" t="s">
        <v>7336</v>
      </c>
    </row>
    <row r="1780" spans="1:6" x14ac:dyDescent="0.15">
      <c r="A1780" s="766" t="s">
        <v>7242</v>
      </c>
      <c r="B1780" s="766" t="s">
        <v>7337</v>
      </c>
      <c r="C1780" s="766" t="s">
        <v>7244</v>
      </c>
      <c r="D1780" s="766" t="s">
        <v>7338</v>
      </c>
      <c r="E1780" s="767" t="str">
        <f t="shared" si="27"/>
        <v>沖縄県渡名喜村</v>
      </c>
      <c r="F1780" s="766" t="s">
        <v>7339</v>
      </c>
    </row>
    <row r="1781" spans="1:6" x14ac:dyDescent="0.15">
      <c r="A1781" s="766" t="s">
        <v>7242</v>
      </c>
      <c r="B1781" s="766" t="s">
        <v>7340</v>
      </c>
      <c r="C1781" s="766" t="s">
        <v>7244</v>
      </c>
      <c r="D1781" s="766" t="s">
        <v>7341</v>
      </c>
      <c r="E1781" s="767" t="str">
        <f t="shared" si="27"/>
        <v>沖縄県南大東村</v>
      </c>
      <c r="F1781" s="766" t="s">
        <v>7342</v>
      </c>
    </row>
    <row r="1782" spans="1:6" x14ac:dyDescent="0.15">
      <c r="A1782" s="766" t="s">
        <v>7242</v>
      </c>
      <c r="B1782" s="766" t="s">
        <v>7343</v>
      </c>
      <c r="C1782" s="766" t="s">
        <v>7244</v>
      </c>
      <c r="D1782" s="766" t="s">
        <v>7344</v>
      </c>
      <c r="E1782" s="767" t="str">
        <f t="shared" si="27"/>
        <v>沖縄県北大東村</v>
      </c>
      <c r="F1782" s="766" t="s">
        <v>7345</v>
      </c>
    </row>
    <row r="1783" spans="1:6" x14ac:dyDescent="0.15">
      <c r="A1783" s="766" t="s">
        <v>7242</v>
      </c>
      <c r="B1783" s="766" t="s">
        <v>7346</v>
      </c>
      <c r="C1783" s="766" t="s">
        <v>7244</v>
      </c>
      <c r="D1783" s="766" t="s">
        <v>7347</v>
      </c>
      <c r="E1783" s="767" t="str">
        <f t="shared" si="27"/>
        <v>沖縄県伊平屋村</v>
      </c>
      <c r="F1783" s="766" t="s">
        <v>7348</v>
      </c>
    </row>
    <row r="1784" spans="1:6" x14ac:dyDescent="0.15">
      <c r="A1784" s="766" t="s">
        <v>7242</v>
      </c>
      <c r="B1784" s="766" t="s">
        <v>7349</v>
      </c>
      <c r="C1784" s="766" t="s">
        <v>7244</v>
      </c>
      <c r="D1784" s="766" t="s">
        <v>7350</v>
      </c>
      <c r="E1784" s="767" t="str">
        <f t="shared" si="27"/>
        <v>沖縄県伊是名村</v>
      </c>
      <c r="F1784" s="766" t="s">
        <v>7351</v>
      </c>
    </row>
    <row r="1785" spans="1:6" x14ac:dyDescent="0.15">
      <c r="A1785" s="766" t="s">
        <v>7242</v>
      </c>
      <c r="B1785" s="766" t="s">
        <v>7352</v>
      </c>
      <c r="C1785" s="766" t="s">
        <v>7244</v>
      </c>
      <c r="D1785" s="766" t="s">
        <v>7353</v>
      </c>
      <c r="E1785" s="767" t="str">
        <f t="shared" si="27"/>
        <v>沖縄県久米島町</v>
      </c>
      <c r="F1785" s="766" t="s">
        <v>7354</v>
      </c>
    </row>
    <row r="1786" spans="1:6" x14ac:dyDescent="0.15">
      <c r="A1786" s="766" t="s">
        <v>7242</v>
      </c>
      <c r="B1786" s="766" t="s">
        <v>7355</v>
      </c>
      <c r="C1786" s="766" t="s">
        <v>7244</v>
      </c>
      <c r="D1786" s="766" t="s">
        <v>7356</v>
      </c>
      <c r="E1786" s="767" t="str">
        <f t="shared" si="27"/>
        <v>沖縄県八重瀬町</v>
      </c>
      <c r="F1786" s="766" t="s">
        <v>7357</v>
      </c>
    </row>
    <row r="1787" spans="1:6" x14ac:dyDescent="0.15">
      <c r="A1787" s="766" t="s">
        <v>7242</v>
      </c>
      <c r="B1787" s="766" t="s">
        <v>7358</v>
      </c>
      <c r="C1787" s="766" t="s">
        <v>7244</v>
      </c>
      <c r="D1787" s="766" t="s">
        <v>7359</v>
      </c>
      <c r="E1787" s="767" t="str">
        <f t="shared" si="27"/>
        <v>沖縄県多良間村</v>
      </c>
      <c r="F1787" s="766" t="s">
        <v>7360</v>
      </c>
    </row>
    <row r="1788" spans="1:6" x14ac:dyDescent="0.15">
      <c r="A1788" s="766" t="s">
        <v>7242</v>
      </c>
      <c r="B1788" s="766" t="s">
        <v>7361</v>
      </c>
      <c r="C1788" s="766" t="s">
        <v>7244</v>
      </c>
      <c r="D1788" s="766" t="s">
        <v>7362</v>
      </c>
      <c r="E1788" s="767" t="str">
        <f t="shared" si="27"/>
        <v>沖縄県竹富町</v>
      </c>
      <c r="F1788" s="766" t="s">
        <v>7363</v>
      </c>
    </row>
    <row r="1789" spans="1:6" x14ac:dyDescent="0.15">
      <c r="A1789" s="766" t="s">
        <v>7242</v>
      </c>
      <c r="B1789" s="766" t="s">
        <v>7364</v>
      </c>
      <c r="C1789" s="766" t="s">
        <v>7244</v>
      </c>
      <c r="D1789" s="766" t="s">
        <v>7365</v>
      </c>
      <c r="E1789" s="767" t="str">
        <f t="shared" si="27"/>
        <v>沖縄県与那国町</v>
      </c>
      <c r="F1789" s="766" t="s">
        <v>7366</v>
      </c>
    </row>
  </sheetData>
  <phoneticPr fontId="4"/>
  <pageMargins left="1.299212598425197" right="0.70866141732283472" top="0.74803149606299213" bottom="0.74803149606299213"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53</vt:i4>
      </vt:variant>
      <vt:variant>
        <vt:lpstr>名前付き一覧</vt:lpstr>
      </vt:variant>
      <vt:variant>
        <vt:i4>101</vt:i4>
      </vt:variant>
    </vt:vector>
  </HeadingPairs>
  <TitlesOfParts>
    <vt:vector size="154" baseType="lpstr">
      <vt:lpstr>はじめに（PC）</vt:lpstr>
      <vt:lpstr>はじめに (手書き)</vt:lpstr>
      <vt:lpstr>様式第1-1号</vt:lpstr>
      <vt:lpstr>【記入例】様式第1-1号</vt:lpstr>
      <vt:lpstr>データ取込シート_様式第1-1号</vt:lpstr>
      <vt:lpstr>様式第1-2号</vt:lpstr>
      <vt:lpstr>【記入例】様式第1-2号</vt:lpstr>
      <vt:lpstr>データ取込シート_様式第1-2号</vt:lpstr>
      <vt:lpstr>様式第1-3号</vt:lpstr>
      <vt:lpstr>【記入例】様式第1-3号</vt:lpstr>
      <vt:lpstr>データ取込シート_様式第1-3号</vt:lpstr>
      <vt:lpstr>活動計画書</vt:lpstr>
      <vt:lpstr>【記入例】活動計画書</vt:lpstr>
      <vt:lpstr>データ取込シート_活動計画書_整理用</vt:lpstr>
      <vt:lpstr>データ取込シート_活動計画書</vt:lpstr>
      <vt:lpstr>加算措置</vt:lpstr>
      <vt:lpstr>【記入例】加算措置</vt:lpstr>
      <vt:lpstr>データ整理_加算措置</vt:lpstr>
      <vt:lpstr>データ取込シート_加算措置</vt:lpstr>
      <vt:lpstr>位置図</vt:lpstr>
      <vt:lpstr>（別添）位置図</vt:lpstr>
      <vt:lpstr>構成員一覧</vt:lpstr>
      <vt:lpstr>【記入例】構成員一覧</vt:lpstr>
      <vt:lpstr>データ取込シート_構成員一覧</vt:lpstr>
      <vt:lpstr>長寿命化整備計画</vt:lpstr>
      <vt:lpstr>【記入例】長寿命化整備計画</vt:lpstr>
      <vt:lpstr>データ整理_長寿命化整備計画</vt:lpstr>
      <vt:lpstr>データ取込シート_長寿命化整備計画</vt:lpstr>
      <vt:lpstr>工事確認書</vt:lpstr>
      <vt:lpstr>活動記録 </vt:lpstr>
      <vt:lpstr>【記入例】活動記録</vt:lpstr>
      <vt:lpstr>データ整理_活動記録</vt:lpstr>
      <vt:lpstr>データ取込シート_活動記録</vt:lpstr>
      <vt:lpstr>金銭出納簿</vt:lpstr>
      <vt:lpstr>【記入例】金銭出納簿</vt:lpstr>
      <vt:lpstr>データ整理_金銭出納簿</vt:lpstr>
      <vt:lpstr>データ取込シート_金銭出納簿</vt:lpstr>
      <vt:lpstr>報告書</vt:lpstr>
      <vt:lpstr>【記入例】報告書</vt:lpstr>
      <vt:lpstr>データ整理_報告書</vt:lpstr>
      <vt:lpstr>データ取込シート_報告書</vt:lpstr>
      <vt:lpstr>報告書（別紙）</vt:lpstr>
      <vt:lpstr>【記入例】報告書（別紙）</vt:lpstr>
      <vt:lpstr>データ整理_報告書（別紙）</vt:lpstr>
      <vt:lpstr>データ取込シート_報告書（別紙）</vt:lpstr>
      <vt:lpstr>【取組番号早見表】</vt:lpstr>
      <vt:lpstr>【活動項目番号表】 </vt:lpstr>
      <vt:lpstr>【選択肢】</vt:lpstr>
      <vt:lpstr>【市町村用】</vt:lpstr>
      <vt:lpstr>別記3-1(1)</vt:lpstr>
      <vt:lpstr>別記3-1(３)</vt:lpstr>
      <vt:lpstr>別記3-1(４)</vt:lpstr>
      <vt:lpstr>市町村コードH30.10.1</vt:lpstr>
      <vt:lpstr>a</vt:lpstr>
      <vt:lpstr>【記入例】構成員一覧!A.■か□</vt:lpstr>
      <vt:lpstr>【選択肢】!A.■か□</vt:lpstr>
      <vt:lpstr>構成員一覧!A.■か□</vt:lpstr>
      <vt:lpstr>A.■か□</vt:lpstr>
      <vt:lpstr>【記入例】構成員一覧!B.○か空白</vt:lpstr>
      <vt:lpstr>'【記入例】様式第1-2号'!B.○か空白</vt:lpstr>
      <vt:lpstr>【選択肢】!B.○か空白</vt:lpstr>
      <vt:lpstr>構成員一覧!B.○か空白</vt:lpstr>
      <vt:lpstr>'様式第1-2号'!B.○か空白</vt:lpstr>
      <vt:lpstr>B.○か空白</vt:lpstr>
      <vt:lpstr>【記入例】構成員一覧!Ｃ1.計画欄</vt:lpstr>
      <vt:lpstr>【選択肢】!Ｃ1.計画欄</vt:lpstr>
      <vt:lpstr>構成員一覧!Ｃ1.計画欄</vt:lpstr>
      <vt:lpstr>Ｃ1.計画欄</vt:lpstr>
      <vt:lpstr>【記入例】構成員一覧!Ｃ2.実施欄</vt:lpstr>
      <vt:lpstr>【選択肢】!Ｃ2.実施欄</vt:lpstr>
      <vt:lpstr>構成員一覧!Ｃ2.実施欄</vt:lpstr>
      <vt:lpstr>Ｃ2.実施欄</vt:lpstr>
      <vt:lpstr>【記入例】構成員一覧!D.農村環境保全活動のテーマ</vt:lpstr>
      <vt:lpstr>【選択肢】!D.農村環境保全活動のテーマ</vt:lpstr>
      <vt:lpstr>構成員一覧!D.農村環境保全活動のテーマ</vt:lpstr>
      <vt:lpstr>D.農村環境保全活動のテーマ</vt:lpstr>
      <vt:lpstr>【記入例】構成員一覧!E.高度な保全活動</vt:lpstr>
      <vt:lpstr>【選択肢】!E.高度な保全活動</vt:lpstr>
      <vt:lpstr>構成員一覧!E.高度な保全活動</vt:lpstr>
      <vt:lpstr>E.高度な保全活動</vt:lpstr>
      <vt:lpstr>【記入例】構成員一覧!F.施設</vt:lpstr>
      <vt:lpstr>【選択肢】!F.施設</vt:lpstr>
      <vt:lpstr>構成員一覧!F.施設</vt:lpstr>
      <vt:lpstr>F.施設</vt:lpstr>
      <vt:lpstr>【記入例】構成員一覧!G.単位</vt:lpstr>
      <vt:lpstr>【選択肢】!G.単位</vt:lpstr>
      <vt:lpstr>構成員一覧!G.単位</vt:lpstr>
      <vt:lpstr>G.単位</vt:lpstr>
      <vt:lpstr>【記入例】構成員一覧!H1.構成員一覧の分類_農業者</vt:lpstr>
      <vt:lpstr>【選択肢】!H1.構成員一覧の分類_農業者</vt:lpstr>
      <vt:lpstr>構成員一覧!H1.構成員一覧の分類_農業者</vt:lpstr>
      <vt:lpstr>H1.構成員一覧の分類_農業者</vt:lpstr>
      <vt:lpstr>【記入例】構成員一覧!H2.構成員一覧の分類_農業者以外個人</vt:lpstr>
      <vt:lpstr>構成員一覧!H2.構成員一覧の分類_農業者以外個人</vt:lpstr>
      <vt:lpstr>H2.構成員一覧の分類_農業者以外個人</vt:lpstr>
      <vt:lpstr>H2.構成員一覧の分類_農業者以外団体</vt:lpstr>
      <vt:lpstr>【記入例】構成員一覧!H3.構成員一覧の分類_農業者以外団体</vt:lpstr>
      <vt:lpstr>構成員一覧!H3.構成員一覧の分類_農業者以外団体</vt:lpstr>
      <vt:lpstr>H3.構成員一覧の分類_農業者以外団体</vt:lpstr>
      <vt:lpstr>I</vt:lpstr>
      <vt:lpstr>【記入例】構成員一覧!Ｉ.金銭出納簿の区分</vt:lpstr>
      <vt:lpstr>【選択肢】!Ｉ.金銭出納簿の区分</vt:lpstr>
      <vt:lpstr>構成員一覧!Ｉ.金銭出納簿の区分</vt:lpstr>
      <vt:lpstr>Ｉ.金銭出納簿の区分</vt:lpstr>
      <vt:lpstr>J</vt:lpstr>
      <vt:lpstr>【記入例】構成員一覧!Ｊ.金銭出納簿の収支の分類</vt:lpstr>
      <vt:lpstr>【選択肢】!Ｊ.金銭出納簿の収支の分類</vt:lpstr>
      <vt:lpstr>構成員一覧!Ｊ.金銭出納簿の収支の分類</vt:lpstr>
      <vt:lpstr>Ｊ.金銭出納簿の収支の分類</vt:lpstr>
      <vt:lpstr>【記入例】構成員一覧!K.農村環境保全活動</vt:lpstr>
      <vt:lpstr>【選択肢】!K.農村環境保全活動</vt:lpstr>
      <vt:lpstr>構成員一覧!K.農村環境保全活動</vt:lpstr>
      <vt:lpstr>K.農村環境保全活動</vt:lpstr>
      <vt:lpstr>【記入例】構成員一覧!L.増進活動</vt:lpstr>
      <vt:lpstr>【選択肢】!L.増進活動</vt:lpstr>
      <vt:lpstr>構成員一覧!L.増進活動</vt:lpstr>
      <vt:lpstr>L.増進活動</vt:lpstr>
      <vt:lpstr>【記入例】構成員一覧!M.長寿命化</vt:lpstr>
      <vt:lpstr>【選択肢】!M.長寿命化</vt:lpstr>
      <vt:lpstr>構成員一覧!M.長寿命化</vt:lpstr>
      <vt:lpstr>M.長寿命化</vt:lpstr>
      <vt:lpstr>'（別添）位置図'!Print_Area</vt:lpstr>
      <vt:lpstr>'【活動項目番号表】 '!Print_Area</vt:lpstr>
      <vt:lpstr>【記入例】加算措置!Print_Area</vt:lpstr>
      <vt:lpstr>【記入例】活動記録!Print_Area</vt:lpstr>
      <vt:lpstr>【記入例】活動計画書!Print_Area</vt:lpstr>
      <vt:lpstr>【記入例】金銭出納簿!Print_Area</vt:lpstr>
      <vt:lpstr>【記入例】構成員一覧!Print_Area</vt:lpstr>
      <vt:lpstr>【記入例】長寿命化整備計画!Print_Area</vt:lpstr>
      <vt:lpstr>【記入例】報告書!Print_Area</vt:lpstr>
      <vt:lpstr>'【記入例】報告書（別紙）'!Print_Area</vt:lpstr>
      <vt:lpstr>'【記入例】様式第1-1号'!Print_Area</vt:lpstr>
      <vt:lpstr>'【記入例】様式第1-2号'!Print_Area</vt:lpstr>
      <vt:lpstr>【市町村用】!Print_Area</vt:lpstr>
      <vt:lpstr>【選択肢】!Print_Area</vt:lpstr>
      <vt:lpstr>'はじめに (手書き)'!Print_Area</vt:lpstr>
      <vt:lpstr>'はじめに（PC）'!Print_Area</vt:lpstr>
      <vt:lpstr>加算措置!Print_Area</vt:lpstr>
      <vt:lpstr>'活動記録 '!Print_Area</vt:lpstr>
      <vt:lpstr>活動計画書!Print_Area</vt:lpstr>
      <vt:lpstr>金銭出納簿!Print_Area</vt:lpstr>
      <vt:lpstr>構成員一覧!Print_Area</vt:lpstr>
      <vt:lpstr>市町村コードH30.10.1!Print_Area</vt:lpstr>
      <vt:lpstr>長寿命化整備計画!Print_Area</vt:lpstr>
      <vt:lpstr>'別記3-1(1)'!Print_Area</vt:lpstr>
      <vt:lpstr>'別記3-1(３)'!Print_Area</vt:lpstr>
      <vt:lpstr>報告書!Print_Area</vt:lpstr>
      <vt:lpstr>'報告書（別紙）'!Print_Area</vt:lpstr>
      <vt:lpstr>'様式第1-1号'!Print_Area</vt:lpstr>
      <vt:lpstr>'様式第1-2号'!Print_Area</vt:lpstr>
      <vt:lpstr>【記入例】活動記録!Print_Titles</vt:lpstr>
      <vt:lpstr>【記入例】金銭出納簿!Print_Titles</vt:lpstr>
      <vt:lpstr>'活動記録 '!Print_Titles</vt:lpstr>
      <vt:lpstr>金銭出納簿!Print_Titles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2023-11-20T09:17:04Z</dcterms:created>
  <dcterms:modified xsi:type="dcterms:W3CDTF">2023-11-20T09:17:44Z</dcterms:modified>
  <cp:category/>
  <cp:contentStatus/>
</cp:coreProperties>
</file>